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hidePivotFieldList="1"/>
  <mc:AlternateContent xmlns:mc="http://schemas.openxmlformats.org/markup-compatibility/2006">
    <mc:Choice Requires="x15">
      <x15ac:absPath xmlns:x15ac="http://schemas.microsoft.com/office/spreadsheetml/2010/11/ac" url="C:\Users\CCAICEDO\AppData\Local\Temp\oa\"/>
    </mc:Choice>
  </mc:AlternateContent>
  <xr:revisionPtr revIDLastSave="0" documentId="8_{DD7AF120-38E6-4829-802B-754F29D0EDBE}" xr6:coauthVersionLast="45" xr6:coauthVersionMax="45" xr10:uidLastSave="{00000000-0000-0000-0000-000000000000}"/>
  <bookViews>
    <workbookView showHorizontalScroll="0" showVerticalScroll="0" xWindow="-30" yWindow="-75" windowWidth="23700" windowHeight="12120" activeTab="3" xr2:uid="{00000000-000D-0000-FFFF-FFFF00000000}"/>
  </bookViews>
  <sheets>
    <sheet name="PAA CONSOLIDADO" sheetId="16" r:id="rId1"/>
    <sheet name="VALIDADORES" sheetId="12" r:id="rId2"/>
    <sheet name="ALISTAMIENTO DE DATOS" sheetId="13" r:id="rId3"/>
    <sheet name="PUBLICACIÓN A SECOP" sheetId="14" r:id="rId4"/>
    <sheet name="LISTAS" sheetId="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2" hidden="1">'ALISTAMIENTO DE DATOS'!$A$3:$R$4003</definedName>
    <definedName name="_xlnm._FilterDatabase" localSheetId="4" hidden="1">LISTAS!$B$167:$E$268</definedName>
    <definedName name="_xlnm._FilterDatabase" localSheetId="0" hidden="1">'PAA CONSOLIDADO'!$A$6:$BP$2555</definedName>
    <definedName name="_xlnm._FilterDatabase" localSheetId="3" hidden="1">'PUBLICACIÓN A SECOP'!$A$4:$Q$2350</definedName>
    <definedName name="aaaqqww" localSheetId="3">#REF!</definedName>
    <definedName name="aaaqqww">#REF!</definedName>
    <definedName name="AC" localSheetId="3">#REF!</definedName>
    <definedName name="AC">#REF!</definedName>
    <definedName name="ACI" localSheetId="3">#REF!</definedName>
    <definedName name="ACI">#REF!</definedName>
    <definedName name="ACTIVIDAD" localSheetId="3">#REF!</definedName>
    <definedName name="ACTIVIDAD">#REF!</definedName>
    <definedName name="ACTIVIDADBP" localSheetId="3">#REF!</definedName>
    <definedName name="ACTIVIDADBP">#REF!</definedName>
    <definedName name="ACTIVIDADBP2" localSheetId="3">#REF!</definedName>
    <definedName name="ACTIVIDADBP2">#REF!</definedName>
    <definedName name="activo" localSheetId="3">[1]DESPLEGABLES!#REF!</definedName>
    <definedName name="activo">[1]DESPLEGABLES!#REF!</definedName>
    <definedName name="area">'[2]Formulacion PA'!$Y$92:$Y$104</definedName>
    <definedName name="areas" localSheetId="3">#REF!</definedName>
    <definedName name="areas">#REF!</definedName>
    <definedName name="areasreponsables">'[2]Formulacion PA'!$A$92:$A$121</definedName>
    <definedName name="ASAS" localSheetId="3">#REF!</definedName>
    <definedName name="ASAS">#REF!</definedName>
    <definedName name="ASDAQWEQWE" localSheetId="3">#REF!</definedName>
    <definedName name="ASDAQWEQWE">#REF!</definedName>
    <definedName name="asigbas">[3]planta2002!$I:$I</definedName>
    <definedName name="asigmen">'[4]UNIDAD ICT'!$G:$G</definedName>
    <definedName name="auxalm">[3]planta2002!$L:$L</definedName>
    <definedName name="bien_o_servicio" localSheetId="3">[1]DESPLEGABLES!#REF!</definedName>
    <definedName name="bien_o_servicio">[1]DESPLEGABLES!#REF!</definedName>
    <definedName name="bonser">[3]planta2002!$M:$M</definedName>
    <definedName name="CAMPO1">'ALISTAMIENTO DE DATOS'!$A$3:$R$4003</definedName>
    <definedName name="CAMPO2">'PAA CONSOLIDADO'!$A$6:$Y$4737</definedName>
    <definedName name="CCP">[5]LISTAS!$B$7:$B$24</definedName>
    <definedName name="CCP_1">LISTAS!$K$168</definedName>
    <definedName name="CCP_10">LISTAS!$K$177</definedName>
    <definedName name="CCP_11">LISTAS!$K$178</definedName>
    <definedName name="CCP_12">LISTAS!$K$179</definedName>
    <definedName name="CCP_13">LISTAS!$K$180</definedName>
    <definedName name="CCP_14">LISTAS!$K$181</definedName>
    <definedName name="CCP_15">LISTAS!$K$182</definedName>
    <definedName name="CCP_16">LISTAS!$K$183</definedName>
    <definedName name="CCP_17">LISTAS!$K$184</definedName>
    <definedName name="CCP_18">LISTAS!$K$185</definedName>
    <definedName name="CCP_19">LISTAS!$K$186</definedName>
    <definedName name="CCP_2">LISTAS!$K$169</definedName>
    <definedName name="CCP_20">LISTAS!$K$187</definedName>
    <definedName name="CCP_21">LISTAS!$K$188</definedName>
    <definedName name="CCP_22">LISTAS!$K$189</definedName>
    <definedName name="CCP_23">LISTAS!$K$190</definedName>
    <definedName name="CCP_24">LISTAS!$K$191</definedName>
    <definedName name="CCP_25">LISTAS!$K$192</definedName>
    <definedName name="CCP_26">LISTAS!$K$193</definedName>
    <definedName name="CCP_27">LISTAS!$K$194</definedName>
    <definedName name="CCP_28">LISTAS!$K$195</definedName>
    <definedName name="CCP_29">LISTAS!$K$196</definedName>
    <definedName name="CCP_3">LISTAS!$K$170</definedName>
    <definedName name="CCP_30">LISTAS!$K$197</definedName>
    <definedName name="CCP_4">LISTAS!$K$171</definedName>
    <definedName name="CCP_5">LISTAS!$K$172</definedName>
    <definedName name="CCP_6">LISTAS!$K$173</definedName>
    <definedName name="CCP_7">LISTAS!$K$174</definedName>
    <definedName name="CCP_8">LISTAS!$K$175</definedName>
    <definedName name="CCP_9">LISTAS!$K$176</definedName>
    <definedName name="CCP_FUNC">#REF!</definedName>
    <definedName name="componente" localSheetId="3">#REF!</definedName>
    <definedName name="componente">#REF!</definedName>
    <definedName name="CPC" localSheetId="3">[1]DESPLEGABLES!#REF!</definedName>
    <definedName name="CPC">[1]DESPLEGABLES!#REF!</definedName>
    <definedName name="CRITERIO1">LISTAS!$D$481:$D$482</definedName>
    <definedName name="cubs" localSheetId="3">#REF!</definedName>
    <definedName name="cubs">#REF!</definedName>
    <definedName name="DEPENDENCIAS" localSheetId="3">#REF!</definedName>
    <definedName name="DEPENDENCIAS">#REF!</definedName>
    <definedName name="Derechos_administrativos" localSheetId="3">[1]DESPLEGABLES!#REF!</definedName>
    <definedName name="Derechos_administrativos">[1]DESPLEGABLES!#REF!</definedName>
    <definedName name="detallebpin" localSheetId="3">#REF!</definedName>
    <definedName name="detallebpin">#REF!</definedName>
    <definedName name="DIGITALIZACION">[6]Hoja2!$V$5:$V$10</definedName>
    <definedName name="EDO_VIG_FUT">LISTAS!$B$36:$B$39</definedName>
    <definedName name="ee" localSheetId="3">#REF!</definedName>
    <definedName name="ee">#REF!</definedName>
    <definedName name="eeewwqqq" localSheetId="3">#REF!</definedName>
    <definedName name="eeewwqqq">#REF!</definedName>
    <definedName name="ERWE5345" localSheetId="3">#REF!</definedName>
    <definedName name="ERWE5345">#REF!</definedName>
    <definedName name="est_vig" localSheetId="3">#REF!</definedName>
    <definedName name="est_vig">#REF!</definedName>
    <definedName name="estado" localSheetId="3">#REF!</definedName>
    <definedName name="estado">#REF!</definedName>
    <definedName name="estado_sol_vf" localSheetId="3">#REF!</definedName>
    <definedName name="estado_sol_vf">#REF!</definedName>
    <definedName name="estado_solicitud_vf" localSheetId="3">#REF!</definedName>
    <definedName name="estado_solicitud_vf">#REF!</definedName>
    <definedName name="estado_vf" localSheetId="3">#REF!</definedName>
    <definedName name="estado_vf">#REF!</definedName>
    <definedName name="estavigencias" localSheetId="3">#REF!</definedName>
    <definedName name="estavigencias">#REF!</definedName>
    <definedName name="Extract" localSheetId="3">'PUBLICACIÓN A SECOP'!$A$4:$Q$4</definedName>
    <definedName name="fichas">[7]listas!$AC$112:$AC$142</definedName>
    <definedName name="FINANCIADO" localSheetId="3">#REF!</definedName>
    <definedName name="FINANCIADO">#REF!</definedName>
    <definedName name="Fondos" localSheetId="3">[1]DESPLEGABLES!#REF!</definedName>
    <definedName name="Fondos">[1]DESPLEGABLES!#REF!</definedName>
    <definedName name="fuente" localSheetId="3">#REF!</definedName>
    <definedName name="FUENTE">LISTAS!$B$22:$B$25</definedName>
    <definedName name="Fuente_de_los_recursos">'[8]PAA Formato Inversión'!$C$125:$C$127</definedName>
    <definedName name="fuente_recursos" localSheetId="3">#REF!</definedName>
    <definedName name="fuente_recursos">#REF!</definedName>
    <definedName name="fuentes">'[9]DE01-F12'!$E$107:$E$109</definedName>
    <definedName name="gasrep">[3]planta2002!$J:$J</definedName>
    <definedName name="horext">[3]planta2002!$AG:$AG</definedName>
    <definedName name="mes" localSheetId="3">#REF!</definedName>
    <definedName name="mes">#REF!</definedName>
    <definedName name="meses" localSheetId="3">#REF!</definedName>
    <definedName name="MESES">LISTAS!$D$4:$D$15</definedName>
    <definedName name="Mod" localSheetId="3">#REF!</definedName>
    <definedName name="Mod">#REF!</definedName>
    <definedName name="MOD_SELECCIÓN">[10]LISTAS!$A$7:$A$20</definedName>
    <definedName name="modal" localSheetId="3">#REF!</definedName>
    <definedName name="modal">#REF!</definedName>
    <definedName name="modalidad" localSheetId="3">#REF!</definedName>
    <definedName name="modalidad">#REF!</definedName>
    <definedName name="MODALIDAD_CONTRATACIÓN">LISTAS!$B$4:$B$17</definedName>
    <definedName name="Modalidad_de_selección">'[8]PAA Formato Inversión'!$C$108:$C$121</definedName>
    <definedName name="modalidad_seleccion" localSheetId="3">#REF!</definedName>
    <definedName name="modalidad_seleccion">#REF!</definedName>
    <definedName name="modsele" localSheetId="3">[11]Ciudadano!#REF!</definedName>
    <definedName name="modsele">[11]Ciudadano!#REF!</definedName>
    <definedName name="NOMBRE_DEL_PROYECTO" localSheetId="3">#REF!+#REF!</definedName>
    <definedName name="NOMBRE_DEL_PROYECTO">#REF!+#REF!</definedName>
    <definedName name="O.E" localSheetId="3">#REF!</definedName>
    <definedName name="O.E">#REF!</definedName>
    <definedName name="OBJ.ESP_PRO_1">LISTAS!#REF!</definedName>
    <definedName name="OBJ.ESP_PRO_10">LISTAS!#REF!</definedName>
    <definedName name="OBJ.ESP_PRO_11">LISTAS!#REF!</definedName>
    <definedName name="OBJ.ESP_PRO_12">LISTAS!#REF!</definedName>
    <definedName name="OBJ.ESP_PRO_13">LISTAS!#REF!</definedName>
    <definedName name="OBJ.ESP_PRO_14">LISTAS!#REF!</definedName>
    <definedName name="OBJ.ESP_PRO_15">LISTAS!#REF!</definedName>
    <definedName name="OBJ.ESP_PRO_16">LISTAS!#REF!</definedName>
    <definedName name="OBJ.ESP_PRO_17">LISTAS!#REF!</definedName>
    <definedName name="OBJ.ESP_PRO_18">LISTAS!#REF!</definedName>
    <definedName name="OBJ.ESP_PRO_19">LISTAS!#REF!</definedName>
    <definedName name="OBJ.ESP_PRO_2">LISTAS!#REF!</definedName>
    <definedName name="OBJ.ESP_PRO_20">LISTAS!#REF!</definedName>
    <definedName name="OBJ.ESP_PRO_21">LISTAS!#REF!</definedName>
    <definedName name="OBJ.ESP_PRO_22">LISTAS!#REF!</definedName>
    <definedName name="OBJ.ESP_PRO_3">LISTAS!#REF!</definedName>
    <definedName name="OBJ.ESP_PRO_4">LISTAS!#REF!</definedName>
    <definedName name="OBJ.ESP_PRO_5">LISTAS!#REF!</definedName>
    <definedName name="OBJ.ESP_PRO_6">LISTAS!#REF!</definedName>
    <definedName name="OBJ.ESP_PRO_7">LISTAS!#REF!</definedName>
    <definedName name="OBJ.ESP_PRO_8">LISTAS!#REF!</definedName>
    <definedName name="OBJ.ESP_PRO_9">LISTAS!#REF!</definedName>
    <definedName name="OBJ.GEN_OBJ.ESP_1">LISTAS!#REF!</definedName>
    <definedName name="OBJ.GEN_OBJ.ESP_10">LISTAS!#REF!</definedName>
    <definedName name="OBJ.GEN_OBJ.ESP_11">LISTAS!#REF!</definedName>
    <definedName name="OBJ.GEN_OBJ.ESP_12">LISTAS!#REF!</definedName>
    <definedName name="OBJ.GEN_OBJ.ESP_2">LISTAS!#REF!</definedName>
    <definedName name="OBJ.GEN_OBJ.ESP_3">LISTAS!#REF!</definedName>
    <definedName name="OBJ.GEN_OBJ.ESP_4">LISTAS!#REF!</definedName>
    <definedName name="OBJ.GEN_OBJ.ESP_5">LISTAS!#REF!</definedName>
    <definedName name="OBJ.GEN_OBJ.ESP_6">LISTAS!#REF!</definedName>
    <definedName name="OBJ.GEN_OBJ.ESP_7">LISTAS!#REF!</definedName>
    <definedName name="OBJ.GEN_OBJ.ESP_8">LISTAS!#REF!</definedName>
    <definedName name="OBJ.GEN_OBJ.ESP_9">LISTAS!#REF!</definedName>
    <definedName name="OBJ_10_1">LISTAS!$D$168</definedName>
    <definedName name="OBJ_10_2">LISTAS!$D$169</definedName>
    <definedName name="OBJ_10_3">LISTAS!$D$170</definedName>
    <definedName name="OBJ_11_1">LISTAS!$D$171</definedName>
    <definedName name="OBJ_11_2">LISTAS!$D$172</definedName>
    <definedName name="OBJ_12_1">LISTAS!$D$173</definedName>
    <definedName name="OBJ_12_2">LISTAS!$D$174:$D$175</definedName>
    <definedName name="OBJ_13_1">LISTAS!$D$176</definedName>
    <definedName name="OBJ_13_2">LISTAS!$D$177</definedName>
    <definedName name="OBJ_14_1">LISTAS!$D$178:$D$180</definedName>
    <definedName name="OBJ_14_2">LISTAS!$D$181</definedName>
    <definedName name="OBJ_15_1">LISTAS!$D$182</definedName>
    <definedName name="OBJ_15_2">LISTAS!$D$183:$D$184</definedName>
    <definedName name="OBJ_16_1">LISTAS!$D$185</definedName>
    <definedName name="OBJ_16_2">LISTAS!$D$186:$D$187</definedName>
    <definedName name="OBJ_5_1">LISTAS!$D$191</definedName>
    <definedName name="OBJ_5_2">LISTAS!$D$192</definedName>
    <definedName name="OBJ_6_1">LISTAS!$D$193</definedName>
    <definedName name="OBJ_7_1">LISTAS!$D$194:$D$195</definedName>
    <definedName name="OBJ_8_1">LISTAS!$D$196:$D$197</definedName>
    <definedName name="OBJ_9_1">LISTAS!$D$188</definedName>
    <definedName name="OBJ_9_2">LISTAS!$D$189:$D$190</definedName>
    <definedName name="objetivos">'[2]Formulacion PA'!$G$92:$G$97</definedName>
    <definedName name="PLAN_DE_COMPRAS" localSheetId="3">#REF!</definedName>
    <definedName name="PLAN_DE_COMPRAS">#REF!</definedName>
    <definedName name="primfas">[3]planta2002!$AA:$AA</definedName>
    <definedName name="primser">[3]planta2002!$N:$N</definedName>
    <definedName name="primtec">[3]planta2002!$T:$T</definedName>
    <definedName name="primvac">[3]planta2002!$O:$O</definedName>
    <definedName name="PRIORIDAD" localSheetId="3">#REF!</definedName>
    <definedName name="PRIORIDAD">#REF!</definedName>
    <definedName name="PRO_10_1_1">LISTAS!$E$168:$E$171</definedName>
    <definedName name="PRO_10_2_1">LISTAS!$E$172:$E$173</definedName>
    <definedName name="PRO_10_3_1">LISTAS!$E$174:$E$175</definedName>
    <definedName name="PRO_11_1_1">LISTAS!$E$176:$E$178</definedName>
    <definedName name="PRO_11_2_1">LISTAS!$E$179:$E$180</definedName>
    <definedName name="PRO_12_1_1">LISTAS!$E$181:$E$186</definedName>
    <definedName name="PRO_12_2_1">LISTAS!$E$187:$E$189</definedName>
    <definedName name="PRO_12_2_2">LISTAS!$E$190:$E$191</definedName>
    <definedName name="PRO_13_1_1">LISTAS!$E$192:$E$196</definedName>
    <definedName name="PRO_13_2_1">LISTAS!$E$197:$E$199</definedName>
    <definedName name="PRO_14_1_1">LISTAS!$E$200:$E$201</definedName>
    <definedName name="PRO_14_1_2">LISTAS!$E$202:$E$204</definedName>
    <definedName name="PRO_14_1_3">LISTAS!$E$205:$E$206</definedName>
    <definedName name="PRO_14_2_1">LISTAS!$E$207:$E$208</definedName>
    <definedName name="PRO_15_1_1">LISTAS!$E$209:$E$211</definedName>
    <definedName name="PRO_15_2_1">LISTAS!$E$212:$E$214</definedName>
    <definedName name="PRO_15_2_2">LISTAS!$E$215:$E$216</definedName>
    <definedName name="PRO_16_1_1">LISTAS!$E$217:$E$222</definedName>
    <definedName name="PRO_16_2_1">LISTAS!$E$223:$E$224</definedName>
    <definedName name="PRO_16_2_2">LISTAS!$E$225:$E$226</definedName>
    <definedName name="PRO_5_1_1">LISTAS!$E$236:$E$240</definedName>
    <definedName name="PRO_5_2_1">LISTAS!$E$241:$E$246</definedName>
    <definedName name="PRO_6_1_1">LISTAS!$E$247:$E$252</definedName>
    <definedName name="PRO_7_1_1">LISTAS!$E$253:$E$255</definedName>
    <definedName name="PRO_7_1_2">LISTAS!$E$256:$E$257</definedName>
    <definedName name="PRO_8_1_1">LISTAS!$E$258:$E$259</definedName>
    <definedName name="PRO_8_1_2">LISTAS!$E$260:$E$268</definedName>
    <definedName name="PRO_9_1_1">LISTAS!$E$227:$E$231</definedName>
    <definedName name="PRO_9_2_1">LISTAS!$E$232:$E$233</definedName>
    <definedName name="PRO_9_2_2">LISTAS!$E$234:$E$235</definedName>
    <definedName name="PRO_ACT_1">LISTAS!#REF!</definedName>
    <definedName name="PRO_ACT_10">LISTAS!#REF!</definedName>
    <definedName name="PRO_ACT_11">LISTAS!#REF!</definedName>
    <definedName name="PRO_ACT_12">LISTAS!#REF!</definedName>
    <definedName name="PRO_ACT_13">LISTAS!#REF!</definedName>
    <definedName name="PRO_ACT_14">LISTAS!#REF!</definedName>
    <definedName name="PRO_ACT_15">LISTAS!#REF!</definedName>
    <definedName name="PRO_ACT_16">LISTAS!#REF!</definedName>
    <definedName name="PRO_ACT_17">LISTAS!#REF!</definedName>
    <definedName name="PRO_ACT_18">LISTAS!#REF!</definedName>
    <definedName name="PRO_ACT_19">LISTAS!#REF!</definedName>
    <definedName name="PRO_ACT_2">LISTAS!#REF!</definedName>
    <definedName name="PRO_ACT_20">LISTAS!#REF!</definedName>
    <definedName name="PRO_ACT_21">LISTAS!#REF!</definedName>
    <definedName name="PRO_ACT_22">LISTAS!#REF!</definedName>
    <definedName name="PRO_ACT_23">LISTAS!#REF!</definedName>
    <definedName name="PRO_ACT_24">LISTAS!#REF!</definedName>
    <definedName name="PRO_ACT_25">LISTAS!#REF!</definedName>
    <definedName name="PRO_ACT_26">LISTAS!#REF!</definedName>
    <definedName name="PRO_ACT_27">LISTAS!#REF!</definedName>
    <definedName name="PRO_ACT_28">LISTAS!#REF!</definedName>
    <definedName name="PRO_ACT_29">LISTAS!#REF!</definedName>
    <definedName name="PRO_ACT_3">LISTAS!#REF!</definedName>
    <definedName name="PRO_ACT_30">LISTAS!#REF!</definedName>
    <definedName name="PRO_ACT_4">LISTAS!#REF!</definedName>
    <definedName name="PRO_ACT_5">LISTAS!#REF!</definedName>
    <definedName name="PRO_ACT_6">LISTAS!#REF!</definedName>
    <definedName name="PRO_ACT_7">LISTAS!#REF!</definedName>
    <definedName name="PRO_ACT_8">LISTAS!#REF!</definedName>
    <definedName name="PRO_ACT_9">LISTAS!#REF!</definedName>
    <definedName name="PRODUCTO" localSheetId="3">#REF!</definedName>
    <definedName name="PRODUCTO">#REF!</definedName>
    <definedName name="Productos">[12]Productos!$A$2:$A$50</definedName>
    <definedName name="proyecto" localSheetId="3">#REF!</definedName>
    <definedName name="proyecto">#REF!</definedName>
    <definedName name="proyectos" localSheetId="3">#REF!</definedName>
    <definedName name="PROYECTOS">LISTAS!$B$44:$B$56</definedName>
    <definedName name="PROYECTOS_INV" localSheetId="3">#REF!</definedName>
    <definedName name="PROYECTOS_INV">#REF!</definedName>
    <definedName name="PRY_10">LISTAS!$C$168:$C$170</definedName>
    <definedName name="PRY_11">LISTAS!$C$171:$C$172</definedName>
    <definedName name="PRY_12">LISTAS!$C$173:$C$174</definedName>
    <definedName name="PRY_13">LISTAS!$C$175:$C$176</definedName>
    <definedName name="PRY_14">LISTAS!$C$177:$C$178</definedName>
    <definedName name="PRY_15">LISTAS!$C$179:$C$180</definedName>
    <definedName name="PRY_16">LISTAS!$C$181:$C$182</definedName>
    <definedName name="PRY_5">LISTAS!$C$185:$C$186</definedName>
    <definedName name="PRY_6">LISTAS!$C$187</definedName>
    <definedName name="PRY_7">LISTAS!$C$188</definedName>
    <definedName name="PRY_8">LISTAS!$C$189</definedName>
    <definedName name="PRY_9">LISTAS!$C$183:$C$184</definedName>
    <definedName name="q2ww" localSheetId="3">#REF!</definedName>
    <definedName name="q2ww">#REF!</definedName>
    <definedName name="qeqweqw" localSheetId="3">#REF!</definedName>
    <definedName name="qeqweqw">#REF!</definedName>
    <definedName name="QEQWEQWE" localSheetId="3">#REF!</definedName>
    <definedName name="QEQWEQWE">#REF!</definedName>
    <definedName name="QWE1234AW" localSheetId="3">#REF!</definedName>
    <definedName name="QWE1234AW">#REF!</definedName>
    <definedName name="QWEQEQWE" localSheetId="3">#REF!</definedName>
    <definedName name="QWEQEQWE">#REF!</definedName>
    <definedName name="qweqq" localSheetId="3">#REF!</definedName>
    <definedName name="qweqq">#REF!</definedName>
    <definedName name="QWEQWE" localSheetId="3">#REF!</definedName>
    <definedName name="QWEQWE">#REF!</definedName>
    <definedName name="QWEQWEQE" localSheetId="3">#REF!</definedName>
    <definedName name="QWEQWEQE">#REF!</definedName>
    <definedName name="QWEQWEQWE" localSheetId="3">#REF!</definedName>
    <definedName name="QWEQWEQWE">#REF!</definedName>
    <definedName name="QWQWEQWE" localSheetId="3">#REF!</definedName>
    <definedName name="QWQWEQWE">#REF!</definedName>
    <definedName name="requieren_vigencias" localSheetId="3">#REF!</definedName>
    <definedName name="requieren_vigencias">#REF!</definedName>
    <definedName name="responsable" localSheetId="3">#REF!</definedName>
    <definedName name="responsable">#REF!</definedName>
    <definedName name="rubro" localSheetId="3">#REF!</definedName>
    <definedName name="rubro">#REF!</definedName>
    <definedName name="rubros" localSheetId="3">#REF!</definedName>
    <definedName name="rubros">#REF!</definedName>
    <definedName name="SALARIO" localSheetId="3">#REF!</definedName>
    <definedName name="SALARIO">#REF!</definedName>
    <definedName name="saS" localSheetId="3">#REF!</definedName>
    <definedName name="saS">#REF!</definedName>
    <definedName name="SB" localSheetId="3">#REF!</definedName>
    <definedName name="SB">#REF!</definedName>
    <definedName name="sdsd" localSheetId="3">#REF!</definedName>
    <definedName name="sdsd">#REF!</definedName>
    <definedName name="sdsdsd" localSheetId="3">#REF!</definedName>
    <definedName name="sdsdsd">#REF!</definedName>
    <definedName name="sdssdsdsd" localSheetId="3">#REF!</definedName>
    <definedName name="sdssdsdsd">#REF!</definedName>
    <definedName name="serequieren">'[13]DE01-F12'!$E$101:$E$103</definedName>
    <definedName name="SERWER34" localSheetId="3">#REF!</definedName>
    <definedName name="SERWER34">#REF!</definedName>
    <definedName name="subtrn">[3]planta2002!$K:$K</definedName>
    <definedName name="TABLA_DINÁMICA">'PAA CONSOLIDADO'!$D$6:$Y$2415</definedName>
    <definedName name="TIPO" localSheetId="3">#REF!</definedName>
    <definedName name="TIPO">#REF!</definedName>
    <definedName name="TIPO_DE_INGRESO" localSheetId="3">[1]DESPLEGABLES!#REF!</definedName>
    <definedName name="TIPO_DE_INGRESO">[1]DESPLEGABLES!#REF!</definedName>
    <definedName name="TIPO_DE_INGRESO_A_REGISTRAR" localSheetId="3">[1]DESPLEGABLES!#REF!</definedName>
    <definedName name="TIPO_DE_INGRESO_A_REGISTRAR">[1]DESPLEGABLES!#REF!</definedName>
    <definedName name="TIPO_INGRESO" localSheetId="3">[1]DESPLEGABLES!#REF!</definedName>
    <definedName name="TIPO_INGRESO">[1]DESPLEGABLES!#REF!</definedName>
    <definedName name="Ventas_de_establecimientos_de_mercado" localSheetId="3">[1]DESPLEGABLES!#REF!</definedName>
    <definedName name="Ventas_de_establecimientos_de_mercado">[1]DESPLEGABLES!#REF!</definedName>
    <definedName name="Ventas_incidentales_de_establecimiento_no_de_mercado" localSheetId="3">[1]DESPLEGABLES!#REF!</definedName>
    <definedName name="Ventas_incidentales_de_establecimiento_no_de_mercado">[1]DESPLEGABLES!#REF!</definedName>
    <definedName name="Ventas_incidentales_de_establecimientos_no_de_mercado" localSheetId="3">[1]DESPLEGABLES!#REF!</definedName>
    <definedName name="Ventas_incidentales_de_establecimientos_no_de_mercado">[1]DESPLEGABLES!#REF!</definedName>
    <definedName name="VIG_FUT">LISTAS!$B$29:$B$31</definedName>
    <definedName name="Vigencias_futuras">'[8]PAA Formato Inversión'!$C$131:$C$134</definedName>
    <definedName name="wewewew" localSheetId="3">#REF!</definedName>
    <definedName name="wewewew">#REF!</definedName>
    <definedName name="WW223123123" localSheetId="3">#REF!</definedName>
    <definedName name="WW223123123">#REF!</definedName>
    <definedName name="wweeww" localSheetId="3">#REF!</definedName>
    <definedName name="wweeww">#REF!</definedName>
    <definedName name="wwewew" localSheetId="3">#REF!</definedName>
    <definedName name="wwewew">#REF!</definedName>
  </definedNames>
  <calcPr calcId="191029" concurrentCalc="0"/>
  <pivotCaches>
    <pivotCache cacheId="0"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13" l="1"/>
  <c r="B5" i="13"/>
  <c r="C5" i="13"/>
  <c r="D5" i="13"/>
  <c r="E5" i="13"/>
  <c r="F5" i="13"/>
  <c r="G5" i="13"/>
  <c r="H5" i="13"/>
  <c r="I5" i="13"/>
  <c r="J5" i="13"/>
  <c r="K5" i="13"/>
  <c r="L5" i="13"/>
  <c r="M5" i="13"/>
  <c r="N5" i="13"/>
  <c r="O5" i="13"/>
  <c r="P5" i="13"/>
  <c r="Q5" i="13"/>
  <c r="R5" i="13"/>
  <c r="A6" i="13"/>
  <c r="B6" i="13"/>
  <c r="C6" i="13"/>
  <c r="D6" i="13"/>
  <c r="E6" i="13"/>
  <c r="F6" i="13"/>
  <c r="G6" i="13"/>
  <c r="H6" i="13"/>
  <c r="I6" i="13"/>
  <c r="J6" i="13"/>
  <c r="K6" i="13"/>
  <c r="L6" i="13"/>
  <c r="M6" i="13"/>
  <c r="N6" i="13"/>
  <c r="O6" i="13"/>
  <c r="P6" i="13"/>
  <c r="Q6" i="13"/>
  <c r="R6" i="13"/>
  <c r="A7" i="13"/>
  <c r="B7" i="13"/>
  <c r="C7" i="13"/>
  <c r="D7" i="13"/>
  <c r="E7" i="13"/>
  <c r="F7" i="13"/>
  <c r="G7" i="13"/>
  <c r="H7" i="13"/>
  <c r="I7" i="13"/>
  <c r="J7" i="13"/>
  <c r="K7" i="13"/>
  <c r="L7" i="13"/>
  <c r="M7" i="13"/>
  <c r="N7" i="13"/>
  <c r="O7" i="13"/>
  <c r="P7" i="13"/>
  <c r="Q7" i="13"/>
  <c r="R7" i="13"/>
  <c r="A8" i="13"/>
  <c r="B8" i="13"/>
  <c r="C8" i="13"/>
  <c r="D8" i="13"/>
  <c r="E8" i="13"/>
  <c r="F8" i="13"/>
  <c r="G8" i="13"/>
  <c r="H8" i="13"/>
  <c r="I8" i="13"/>
  <c r="J8" i="13"/>
  <c r="K8" i="13"/>
  <c r="L8" i="13"/>
  <c r="M8" i="13"/>
  <c r="N8" i="13"/>
  <c r="O8" i="13"/>
  <c r="P8" i="13"/>
  <c r="Q8" i="13"/>
  <c r="R8" i="13"/>
  <c r="A9" i="13"/>
  <c r="B9" i="13"/>
  <c r="C9" i="13"/>
  <c r="D9" i="13"/>
  <c r="E9" i="13"/>
  <c r="F9" i="13"/>
  <c r="G9" i="13"/>
  <c r="H9" i="13"/>
  <c r="I9" i="13"/>
  <c r="J9" i="13"/>
  <c r="K9" i="13"/>
  <c r="L9" i="13"/>
  <c r="M9" i="13"/>
  <c r="N9" i="13"/>
  <c r="O9" i="13"/>
  <c r="P9" i="13"/>
  <c r="Q9" i="13"/>
  <c r="R9" i="13"/>
  <c r="A10" i="13"/>
  <c r="B10" i="13"/>
  <c r="C10" i="13"/>
  <c r="D10" i="13"/>
  <c r="E10" i="13"/>
  <c r="F10" i="13"/>
  <c r="G10" i="13"/>
  <c r="H10" i="13"/>
  <c r="I10" i="13"/>
  <c r="J10" i="13"/>
  <c r="K10" i="13"/>
  <c r="L10" i="13"/>
  <c r="M10" i="13"/>
  <c r="N10" i="13"/>
  <c r="O10" i="13"/>
  <c r="P10" i="13"/>
  <c r="Q10" i="13"/>
  <c r="R10" i="13"/>
  <c r="A11" i="13"/>
  <c r="B11" i="13"/>
  <c r="C11" i="13"/>
  <c r="D11" i="13"/>
  <c r="E11" i="13"/>
  <c r="F11" i="13"/>
  <c r="G11" i="13"/>
  <c r="H11" i="13"/>
  <c r="I11" i="13"/>
  <c r="J11" i="13"/>
  <c r="K11" i="13"/>
  <c r="L11" i="13"/>
  <c r="M11" i="13"/>
  <c r="N11" i="13"/>
  <c r="O11" i="13"/>
  <c r="P11" i="13"/>
  <c r="Q11" i="13"/>
  <c r="R11" i="13"/>
  <c r="A12" i="13"/>
  <c r="B12" i="13"/>
  <c r="C12" i="13"/>
  <c r="D12" i="13"/>
  <c r="E12" i="13"/>
  <c r="F12" i="13"/>
  <c r="G12" i="13"/>
  <c r="H12" i="13"/>
  <c r="I12" i="13"/>
  <c r="J12" i="13"/>
  <c r="K12" i="13"/>
  <c r="L12" i="13"/>
  <c r="M12" i="13"/>
  <c r="N12" i="13"/>
  <c r="O12" i="13"/>
  <c r="P12" i="13"/>
  <c r="Q12" i="13"/>
  <c r="R12" i="13"/>
  <c r="A13" i="13"/>
  <c r="B13" i="13"/>
  <c r="C13" i="13"/>
  <c r="D13" i="13"/>
  <c r="E13" i="13"/>
  <c r="F13" i="13"/>
  <c r="G13" i="13"/>
  <c r="H13" i="13"/>
  <c r="I13" i="13"/>
  <c r="J13" i="13"/>
  <c r="K13" i="13"/>
  <c r="L13" i="13"/>
  <c r="M13" i="13"/>
  <c r="N13" i="13"/>
  <c r="O13" i="13"/>
  <c r="P13" i="13"/>
  <c r="Q13" i="13"/>
  <c r="R13" i="13"/>
  <c r="A14" i="13"/>
  <c r="B14" i="13"/>
  <c r="C14" i="13"/>
  <c r="D14" i="13"/>
  <c r="E14" i="13"/>
  <c r="F14" i="13"/>
  <c r="G14" i="13"/>
  <c r="H14" i="13"/>
  <c r="I14" i="13"/>
  <c r="J14" i="13"/>
  <c r="K14" i="13"/>
  <c r="L14" i="13"/>
  <c r="M14" i="13"/>
  <c r="N14" i="13"/>
  <c r="O14" i="13"/>
  <c r="P14" i="13"/>
  <c r="Q14" i="13"/>
  <c r="R14" i="13"/>
  <c r="A15" i="13"/>
  <c r="B15" i="13"/>
  <c r="C15" i="13"/>
  <c r="D15" i="13"/>
  <c r="E15" i="13"/>
  <c r="F15" i="13"/>
  <c r="G15" i="13"/>
  <c r="H15" i="13"/>
  <c r="I15" i="13"/>
  <c r="J15" i="13"/>
  <c r="K15" i="13"/>
  <c r="L15" i="13"/>
  <c r="M15" i="13"/>
  <c r="N15" i="13"/>
  <c r="O15" i="13"/>
  <c r="P15" i="13"/>
  <c r="Q15" i="13"/>
  <c r="R15" i="13"/>
  <c r="A16" i="13"/>
  <c r="B16" i="13"/>
  <c r="C16" i="13"/>
  <c r="D16" i="13"/>
  <c r="E16" i="13"/>
  <c r="F16" i="13"/>
  <c r="G16" i="13"/>
  <c r="H16" i="13"/>
  <c r="I16" i="13"/>
  <c r="J16" i="13"/>
  <c r="K16" i="13"/>
  <c r="L16" i="13"/>
  <c r="M16" i="13"/>
  <c r="N16" i="13"/>
  <c r="O16" i="13"/>
  <c r="P16" i="13"/>
  <c r="Q16" i="13"/>
  <c r="R16" i="13"/>
  <c r="A17" i="13"/>
  <c r="B17" i="13"/>
  <c r="C17" i="13"/>
  <c r="D17" i="13"/>
  <c r="E17" i="13"/>
  <c r="F17" i="13"/>
  <c r="G17" i="13"/>
  <c r="H17" i="13"/>
  <c r="I17" i="13"/>
  <c r="J17" i="13"/>
  <c r="K17" i="13"/>
  <c r="L17" i="13"/>
  <c r="M17" i="13"/>
  <c r="N17" i="13"/>
  <c r="O17" i="13"/>
  <c r="P17" i="13"/>
  <c r="Q17" i="13"/>
  <c r="R17" i="13"/>
  <c r="A18" i="13"/>
  <c r="B18" i="13"/>
  <c r="C18" i="13"/>
  <c r="D18" i="13"/>
  <c r="E18" i="13"/>
  <c r="F18" i="13"/>
  <c r="G18" i="13"/>
  <c r="H18" i="13"/>
  <c r="I18" i="13"/>
  <c r="J18" i="13"/>
  <c r="K18" i="13"/>
  <c r="L18" i="13"/>
  <c r="M18" i="13"/>
  <c r="N18" i="13"/>
  <c r="O18" i="13"/>
  <c r="P18" i="13"/>
  <c r="Q18" i="13"/>
  <c r="R18" i="13"/>
  <c r="A19" i="13"/>
  <c r="B19" i="13"/>
  <c r="C19" i="13"/>
  <c r="D19" i="13"/>
  <c r="E19" i="13"/>
  <c r="F19" i="13"/>
  <c r="G19" i="13"/>
  <c r="H19" i="13"/>
  <c r="I19" i="13"/>
  <c r="J19" i="13"/>
  <c r="K19" i="13"/>
  <c r="L19" i="13"/>
  <c r="M19" i="13"/>
  <c r="N19" i="13"/>
  <c r="O19" i="13"/>
  <c r="P19" i="13"/>
  <c r="Q19" i="13"/>
  <c r="R19" i="13"/>
  <c r="A20" i="13"/>
  <c r="B20" i="13"/>
  <c r="C20" i="13"/>
  <c r="D20" i="13"/>
  <c r="E20" i="13"/>
  <c r="F20" i="13"/>
  <c r="G20" i="13"/>
  <c r="H20" i="13"/>
  <c r="I20" i="13"/>
  <c r="J20" i="13"/>
  <c r="K20" i="13"/>
  <c r="L20" i="13"/>
  <c r="M20" i="13"/>
  <c r="N20" i="13"/>
  <c r="O20" i="13"/>
  <c r="P20" i="13"/>
  <c r="Q20" i="13"/>
  <c r="R20" i="13"/>
  <c r="A21" i="13"/>
  <c r="B21" i="13"/>
  <c r="C21" i="13"/>
  <c r="D21" i="13"/>
  <c r="E21" i="13"/>
  <c r="F21" i="13"/>
  <c r="G21" i="13"/>
  <c r="H21" i="13"/>
  <c r="I21" i="13"/>
  <c r="J21" i="13"/>
  <c r="K21" i="13"/>
  <c r="L21" i="13"/>
  <c r="M21" i="13"/>
  <c r="N21" i="13"/>
  <c r="O21" i="13"/>
  <c r="P21" i="13"/>
  <c r="Q21" i="13"/>
  <c r="R21" i="13"/>
  <c r="A22" i="13"/>
  <c r="B22" i="13"/>
  <c r="C22" i="13"/>
  <c r="D22" i="13"/>
  <c r="E22" i="13"/>
  <c r="F22" i="13"/>
  <c r="G22" i="13"/>
  <c r="H22" i="13"/>
  <c r="I22" i="13"/>
  <c r="J22" i="13"/>
  <c r="K22" i="13"/>
  <c r="L22" i="13"/>
  <c r="M22" i="13"/>
  <c r="N22" i="13"/>
  <c r="O22" i="13"/>
  <c r="P22" i="13"/>
  <c r="Q22" i="13"/>
  <c r="R22" i="13"/>
  <c r="A23" i="13"/>
  <c r="B23" i="13"/>
  <c r="C23" i="13"/>
  <c r="D23" i="13"/>
  <c r="E23" i="13"/>
  <c r="F23" i="13"/>
  <c r="G23" i="13"/>
  <c r="H23" i="13"/>
  <c r="I23" i="13"/>
  <c r="J23" i="13"/>
  <c r="K23" i="13"/>
  <c r="L23" i="13"/>
  <c r="M23" i="13"/>
  <c r="N23" i="13"/>
  <c r="O23" i="13"/>
  <c r="P23" i="13"/>
  <c r="Q23" i="13"/>
  <c r="R23" i="13"/>
  <c r="A24" i="13"/>
  <c r="B24" i="13"/>
  <c r="C24" i="13"/>
  <c r="D24" i="13"/>
  <c r="E24" i="13"/>
  <c r="F24" i="13"/>
  <c r="G24" i="13"/>
  <c r="H24" i="13"/>
  <c r="I24" i="13"/>
  <c r="J24" i="13"/>
  <c r="K24" i="13"/>
  <c r="L24" i="13"/>
  <c r="M24" i="13"/>
  <c r="N24" i="13"/>
  <c r="O24" i="13"/>
  <c r="P24" i="13"/>
  <c r="Q24" i="13"/>
  <c r="R24" i="13"/>
  <c r="A25" i="13"/>
  <c r="B25" i="13"/>
  <c r="C25" i="13"/>
  <c r="D25" i="13"/>
  <c r="E25" i="13"/>
  <c r="F25" i="13"/>
  <c r="G25" i="13"/>
  <c r="H25" i="13"/>
  <c r="I25" i="13"/>
  <c r="J25" i="13"/>
  <c r="K25" i="13"/>
  <c r="L25" i="13"/>
  <c r="M25" i="13"/>
  <c r="N25" i="13"/>
  <c r="O25" i="13"/>
  <c r="P25" i="13"/>
  <c r="Q25" i="13"/>
  <c r="R25" i="13"/>
  <c r="A26" i="13"/>
  <c r="B26" i="13"/>
  <c r="C26" i="13"/>
  <c r="D26" i="13"/>
  <c r="E26" i="13"/>
  <c r="F26" i="13"/>
  <c r="G26" i="13"/>
  <c r="H26" i="13"/>
  <c r="I26" i="13"/>
  <c r="J26" i="13"/>
  <c r="K26" i="13"/>
  <c r="L26" i="13"/>
  <c r="M26" i="13"/>
  <c r="N26" i="13"/>
  <c r="O26" i="13"/>
  <c r="P26" i="13"/>
  <c r="Q26" i="13"/>
  <c r="R26" i="13"/>
  <c r="A27" i="13"/>
  <c r="B27" i="13"/>
  <c r="C27" i="13"/>
  <c r="D27" i="13"/>
  <c r="E27" i="13"/>
  <c r="F27" i="13"/>
  <c r="G27" i="13"/>
  <c r="H27" i="13"/>
  <c r="I27" i="13"/>
  <c r="J27" i="13"/>
  <c r="K27" i="13"/>
  <c r="L27" i="13"/>
  <c r="M27" i="13"/>
  <c r="N27" i="13"/>
  <c r="O27" i="13"/>
  <c r="P27" i="13"/>
  <c r="Q27" i="13"/>
  <c r="R27" i="13"/>
  <c r="A28" i="13"/>
  <c r="B28" i="13"/>
  <c r="C28" i="13"/>
  <c r="D28" i="13"/>
  <c r="E28" i="13"/>
  <c r="F28" i="13"/>
  <c r="G28" i="13"/>
  <c r="H28" i="13"/>
  <c r="I28" i="13"/>
  <c r="J28" i="13"/>
  <c r="K28" i="13"/>
  <c r="L28" i="13"/>
  <c r="M28" i="13"/>
  <c r="N28" i="13"/>
  <c r="O28" i="13"/>
  <c r="P28" i="13"/>
  <c r="Q28" i="13"/>
  <c r="R28" i="13"/>
  <c r="A29" i="13"/>
  <c r="B29" i="13"/>
  <c r="C29" i="13"/>
  <c r="D29" i="13"/>
  <c r="E29" i="13"/>
  <c r="F29" i="13"/>
  <c r="G29" i="13"/>
  <c r="H29" i="13"/>
  <c r="I29" i="13"/>
  <c r="J29" i="13"/>
  <c r="K29" i="13"/>
  <c r="L29" i="13"/>
  <c r="M29" i="13"/>
  <c r="N29" i="13"/>
  <c r="O29" i="13"/>
  <c r="P29" i="13"/>
  <c r="Q29" i="13"/>
  <c r="R29" i="13"/>
  <c r="A30" i="13"/>
  <c r="B30" i="13"/>
  <c r="C30" i="13"/>
  <c r="D30" i="13"/>
  <c r="E30" i="13"/>
  <c r="F30" i="13"/>
  <c r="G30" i="13"/>
  <c r="H30" i="13"/>
  <c r="I30" i="13"/>
  <c r="J30" i="13"/>
  <c r="K30" i="13"/>
  <c r="L30" i="13"/>
  <c r="M30" i="13"/>
  <c r="N30" i="13"/>
  <c r="O30" i="13"/>
  <c r="P30" i="13"/>
  <c r="Q30" i="13"/>
  <c r="R30" i="13"/>
  <c r="A31" i="13"/>
  <c r="B31" i="13"/>
  <c r="C31" i="13"/>
  <c r="D31" i="13"/>
  <c r="E31" i="13"/>
  <c r="F31" i="13"/>
  <c r="G31" i="13"/>
  <c r="H31" i="13"/>
  <c r="I31" i="13"/>
  <c r="J31" i="13"/>
  <c r="K31" i="13"/>
  <c r="L31" i="13"/>
  <c r="M31" i="13"/>
  <c r="N31" i="13"/>
  <c r="O31" i="13"/>
  <c r="P31" i="13"/>
  <c r="Q31" i="13"/>
  <c r="R31" i="13"/>
  <c r="A32" i="13"/>
  <c r="B32" i="13"/>
  <c r="C32" i="13"/>
  <c r="D32" i="13"/>
  <c r="E32" i="13"/>
  <c r="F32" i="13"/>
  <c r="G32" i="13"/>
  <c r="H32" i="13"/>
  <c r="I32" i="13"/>
  <c r="J32" i="13"/>
  <c r="K32" i="13"/>
  <c r="L32" i="13"/>
  <c r="M32" i="13"/>
  <c r="N32" i="13"/>
  <c r="O32" i="13"/>
  <c r="P32" i="13"/>
  <c r="Q32" i="13"/>
  <c r="R32" i="13"/>
  <c r="A33" i="13"/>
  <c r="B33" i="13"/>
  <c r="C33" i="13"/>
  <c r="D33" i="13"/>
  <c r="E33" i="13"/>
  <c r="F33" i="13"/>
  <c r="G33" i="13"/>
  <c r="H33" i="13"/>
  <c r="I33" i="13"/>
  <c r="J33" i="13"/>
  <c r="K33" i="13"/>
  <c r="L33" i="13"/>
  <c r="M33" i="13"/>
  <c r="N33" i="13"/>
  <c r="O33" i="13"/>
  <c r="P33" i="13"/>
  <c r="Q33" i="13"/>
  <c r="R33" i="13"/>
  <c r="A34" i="13"/>
  <c r="B34" i="13"/>
  <c r="C34" i="13"/>
  <c r="D34" i="13"/>
  <c r="E34" i="13"/>
  <c r="F34" i="13"/>
  <c r="G34" i="13"/>
  <c r="H34" i="13"/>
  <c r="I34" i="13"/>
  <c r="J34" i="13"/>
  <c r="K34" i="13"/>
  <c r="L34" i="13"/>
  <c r="M34" i="13"/>
  <c r="N34" i="13"/>
  <c r="O34" i="13"/>
  <c r="P34" i="13"/>
  <c r="Q34" i="13"/>
  <c r="R34" i="13"/>
  <c r="A35" i="13"/>
  <c r="B35" i="13"/>
  <c r="C35" i="13"/>
  <c r="D35" i="13"/>
  <c r="E35" i="13"/>
  <c r="F35" i="13"/>
  <c r="G35" i="13"/>
  <c r="H35" i="13"/>
  <c r="I35" i="13"/>
  <c r="J35" i="13"/>
  <c r="K35" i="13"/>
  <c r="L35" i="13"/>
  <c r="M35" i="13"/>
  <c r="N35" i="13"/>
  <c r="O35" i="13"/>
  <c r="P35" i="13"/>
  <c r="Q35" i="13"/>
  <c r="R35" i="13"/>
  <c r="A36" i="13"/>
  <c r="B36" i="13"/>
  <c r="C36" i="13"/>
  <c r="D36" i="13"/>
  <c r="E36" i="13"/>
  <c r="F36" i="13"/>
  <c r="G36" i="13"/>
  <c r="H36" i="13"/>
  <c r="I36" i="13"/>
  <c r="J36" i="13"/>
  <c r="K36" i="13"/>
  <c r="L36" i="13"/>
  <c r="M36" i="13"/>
  <c r="N36" i="13"/>
  <c r="O36" i="13"/>
  <c r="P36" i="13"/>
  <c r="Q36" i="13"/>
  <c r="R36" i="13"/>
  <c r="A37" i="13"/>
  <c r="B37" i="13"/>
  <c r="C37" i="13"/>
  <c r="D37" i="13"/>
  <c r="E37" i="13"/>
  <c r="F37" i="13"/>
  <c r="G37" i="13"/>
  <c r="H37" i="13"/>
  <c r="I37" i="13"/>
  <c r="J37" i="13"/>
  <c r="K37" i="13"/>
  <c r="L37" i="13"/>
  <c r="M37" i="13"/>
  <c r="N37" i="13"/>
  <c r="O37" i="13"/>
  <c r="P37" i="13"/>
  <c r="Q37" i="13"/>
  <c r="R37" i="13"/>
  <c r="A38" i="13"/>
  <c r="B38" i="13"/>
  <c r="C38" i="13"/>
  <c r="D38" i="13"/>
  <c r="E38" i="13"/>
  <c r="F38" i="13"/>
  <c r="G38" i="13"/>
  <c r="H38" i="13"/>
  <c r="I38" i="13"/>
  <c r="J38" i="13"/>
  <c r="K38" i="13"/>
  <c r="L38" i="13"/>
  <c r="M38" i="13"/>
  <c r="N38" i="13"/>
  <c r="O38" i="13"/>
  <c r="P38" i="13"/>
  <c r="Q38" i="13"/>
  <c r="R38" i="13"/>
  <c r="A39" i="13"/>
  <c r="B39" i="13"/>
  <c r="C39" i="13"/>
  <c r="D39" i="13"/>
  <c r="E39" i="13"/>
  <c r="F39" i="13"/>
  <c r="G39" i="13"/>
  <c r="H39" i="13"/>
  <c r="I39" i="13"/>
  <c r="J39" i="13"/>
  <c r="K39" i="13"/>
  <c r="L39" i="13"/>
  <c r="M39" i="13"/>
  <c r="N39" i="13"/>
  <c r="O39" i="13"/>
  <c r="P39" i="13"/>
  <c r="Q39" i="13"/>
  <c r="R39" i="13"/>
  <c r="A40" i="13"/>
  <c r="B40" i="13"/>
  <c r="C40" i="13"/>
  <c r="D40" i="13"/>
  <c r="E40" i="13"/>
  <c r="F40" i="13"/>
  <c r="G40" i="13"/>
  <c r="H40" i="13"/>
  <c r="I40" i="13"/>
  <c r="J40" i="13"/>
  <c r="K40" i="13"/>
  <c r="L40" i="13"/>
  <c r="M40" i="13"/>
  <c r="N40" i="13"/>
  <c r="O40" i="13"/>
  <c r="P40" i="13"/>
  <c r="Q40" i="13"/>
  <c r="R40" i="13"/>
  <c r="A41" i="13"/>
  <c r="B41" i="13"/>
  <c r="C41" i="13"/>
  <c r="D41" i="13"/>
  <c r="E41" i="13"/>
  <c r="F41" i="13"/>
  <c r="G41" i="13"/>
  <c r="H41" i="13"/>
  <c r="I41" i="13"/>
  <c r="J41" i="13"/>
  <c r="K41" i="13"/>
  <c r="L41" i="13"/>
  <c r="M41" i="13"/>
  <c r="N41" i="13"/>
  <c r="O41" i="13"/>
  <c r="P41" i="13"/>
  <c r="Q41" i="13"/>
  <c r="R41" i="13"/>
  <c r="A42" i="13"/>
  <c r="B42" i="13"/>
  <c r="C42" i="13"/>
  <c r="D42" i="13"/>
  <c r="E42" i="13"/>
  <c r="F42" i="13"/>
  <c r="G42" i="13"/>
  <c r="H42" i="13"/>
  <c r="I42" i="13"/>
  <c r="J42" i="13"/>
  <c r="K42" i="13"/>
  <c r="L42" i="13"/>
  <c r="M42" i="13"/>
  <c r="N42" i="13"/>
  <c r="O42" i="13"/>
  <c r="P42" i="13"/>
  <c r="Q42" i="13"/>
  <c r="R42" i="13"/>
  <c r="A43" i="13"/>
  <c r="B43" i="13"/>
  <c r="C43" i="13"/>
  <c r="D43" i="13"/>
  <c r="E43" i="13"/>
  <c r="F43" i="13"/>
  <c r="G43" i="13"/>
  <c r="H43" i="13"/>
  <c r="I43" i="13"/>
  <c r="J43" i="13"/>
  <c r="K43" i="13"/>
  <c r="L43" i="13"/>
  <c r="M43" i="13"/>
  <c r="N43" i="13"/>
  <c r="O43" i="13"/>
  <c r="P43" i="13"/>
  <c r="Q43" i="13"/>
  <c r="R43" i="13"/>
  <c r="A44" i="13"/>
  <c r="B44" i="13"/>
  <c r="C44" i="13"/>
  <c r="D44" i="13"/>
  <c r="E44" i="13"/>
  <c r="F44" i="13"/>
  <c r="G44" i="13"/>
  <c r="H44" i="13"/>
  <c r="I44" i="13"/>
  <c r="J44" i="13"/>
  <c r="K44" i="13"/>
  <c r="L44" i="13"/>
  <c r="M44" i="13"/>
  <c r="N44" i="13"/>
  <c r="O44" i="13"/>
  <c r="P44" i="13"/>
  <c r="Q44" i="13"/>
  <c r="R44" i="13"/>
  <c r="A45" i="13"/>
  <c r="B45" i="13"/>
  <c r="C45" i="13"/>
  <c r="D45" i="13"/>
  <c r="E45" i="13"/>
  <c r="F45" i="13"/>
  <c r="G45" i="13"/>
  <c r="H45" i="13"/>
  <c r="I45" i="13"/>
  <c r="J45" i="13"/>
  <c r="K45" i="13"/>
  <c r="L45" i="13"/>
  <c r="M45" i="13"/>
  <c r="N45" i="13"/>
  <c r="O45" i="13"/>
  <c r="P45" i="13"/>
  <c r="Q45" i="13"/>
  <c r="R45" i="13"/>
  <c r="A46" i="13"/>
  <c r="B46" i="13"/>
  <c r="C46" i="13"/>
  <c r="D46" i="13"/>
  <c r="E46" i="13"/>
  <c r="F46" i="13"/>
  <c r="G46" i="13"/>
  <c r="H46" i="13"/>
  <c r="I46" i="13"/>
  <c r="J46" i="13"/>
  <c r="K46" i="13"/>
  <c r="L46" i="13"/>
  <c r="M46" i="13"/>
  <c r="N46" i="13"/>
  <c r="O46" i="13"/>
  <c r="P46" i="13"/>
  <c r="Q46" i="13"/>
  <c r="R46" i="13"/>
  <c r="A47" i="13"/>
  <c r="B47" i="13"/>
  <c r="C47" i="13"/>
  <c r="D47" i="13"/>
  <c r="E47" i="13"/>
  <c r="F47" i="13"/>
  <c r="G47" i="13"/>
  <c r="H47" i="13"/>
  <c r="I47" i="13"/>
  <c r="J47" i="13"/>
  <c r="K47" i="13"/>
  <c r="L47" i="13"/>
  <c r="M47" i="13"/>
  <c r="N47" i="13"/>
  <c r="O47" i="13"/>
  <c r="P47" i="13"/>
  <c r="Q47" i="13"/>
  <c r="R47" i="13"/>
  <c r="A48" i="13"/>
  <c r="B48" i="13"/>
  <c r="C48" i="13"/>
  <c r="D48" i="13"/>
  <c r="E48" i="13"/>
  <c r="F48" i="13"/>
  <c r="G48" i="13"/>
  <c r="H48" i="13"/>
  <c r="I48" i="13"/>
  <c r="J48" i="13"/>
  <c r="K48" i="13"/>
  <c r="L48" i="13"/>
  <c r="M48" i="13"/>
  <c r="N48" i="13"/>
  <c r="O48" i="13"/>
  <c r="P48" i="13"/>
  <c r="Q48" i="13"/>
  <c r="R48" i="13"/>
  <c r="A49" i="13"/>
  <c r="B49" i="13"/>
  <c r="C49" i="13"/>
  <c r="D49" i="13"/>
  <c r="E49" i="13"/>
  <c r="F49" i="13"/>
  <c r="G49" i="13"/>
  <c r="H49" i="13"/>
  <c r="I49" i="13"/>
  <c r="J49" i="13"/>
  <c r="K49" i="13"/>
  <c r="L49" i="13"/>
  <c r="M49" i="13"/>
  <c r="N49" i="13"/>
  <c r="O49" i="13"/>
  <c r="P49" i="13"/>
  <c r="Q49" i="13"/>
  <c r="R49" i="13"/>
  <c r="A50" i="13"/>
  <c r="B50" i="13"/>
  <c r="C50" i="13"/>
  <c r="D50" i="13"/>
  <c r="E50" i="13"/>
  <c r="F50" i="13"/>
  <c r="G50" i="13"/>
  <c r="H50" i="13"/>
  <c r="I50" i="13"/>
  <c r="J50" i="13"/>
  <c r="K50" i="13"/>
  <c r="L50" i="13"/>
  <c r="M50" i="13"/>
  <c r="N50" i="13"/>
  <c r="O50" i="13"/>
  <c r="P50" i="13"/>
  <c r="Q50" i="13"/>
  <c r="R50" i="13"/>
  <c r="A51" i="13"/>
  <c r="B51" i="13"/>
  <c r="C51" i="13"/>
  <c r="D51" i="13"/>
  <c r="E51" i="13"/>
  <c r="F51" i="13"/>
  <c r="G51" i="13"/>
  <c r="H51" i="13"/>
  <c r="I51" i="13"/>
  <c r="J51" i="13"/>
  <c r="K51" i="13"/>
  <c r="L51" i="13"/>
  <c r="M51" i="13"/>
  <c r="N51" i="13"/>
  <c r="O51" i="13"/>
  <c r="P51" i="13"/>
  <c r="Q51" i="13"/>
  <c r="R51" i="13"/>
  <c r="A52" i="13"/>
  <c r="B52" i="13"/>
  <c r="C52" i="13"/>
  <c r="D52" i="13"/>
  <c r="E52" i="13"/>
  <c r="F52" i="13"/>
  <c r="G52" i="13"/>
  <c r="H52" i="13"/>
  <c r="I52" i="13"/>
  <c r="J52" i="13"/>
  <c r="K52" i="13"/>
  <c r="L52" i="13"/>
  <c r="M52" i="13"/>
  <c r="N52" i="13"/>
  <c r="O52" i="13"/>
  <c r="P52" i="13"/>
  <c r="Q52" i="13"/>
  <c r="R52" i="13"/>
  <c r="A53" i="13"/>
  <c r="B53" i="13"/>
  <c r="C53" i="13"/>
  <c r="D53" i="13"/>
  <c r="E53" i="13"/>
  <c r="F53" i="13"/>
  <c r="G53" i="13"/>
  <c r="H53" i="13"/>
  <c r="I53" i="13"/>
  <c r="J53" i="13"/>
  <c r="K53" i="13"/>
  <c r="L53" i="13"/>
  <c r="M53" i="13"/>
  <c r="N53" i="13"/>
  <c r="O53" i="13"/>
  <c r="P53" i="13"/>
  <c r="Q53" i="13"/>
  <c r="R53" i="13"/>
  <c r="A54" i="13"/>
  <c r="B54" i="13"/>
  <c r="C54" i="13"/>
  <c r="D54" i="13"/>
  <c r="E54" i="13"/>
  <c r="F54" i="13"/>
  <c r="G54" i="13"/>
  <c r="H54" i="13"/>
  <c r="I54" i="13"/>
  <c r="J54" i="13"/>
  <c r="K54" i="13"/>
  <c r="L54" i="13"/>
  <c r="M54" i="13"/>
  <c r="N54" i="13"/>
  <c r="O54" i="13"/>
  <c r="P54" i="13"/>
  <c r="Q54" i="13"/>
  <c r="R54" i="13"/>
  <c r="A55" i="13"/>
  <c r="B55" i="13"/>
  <c r="C55" i="13"/>
  <c r="D55" i="13"/>
  <c r="E55" i="13"/>
  <c r="F55" i="13"/>
  <c r="G55" i="13"/>
  <c r="H55" i="13"/>
  <c r="I55" i="13"/>
  <c r="J55" i="13"/>
  <c r="K55" i="13"/>
  <c r="L55" i="13"/>
  <c r="M55" i="13"/>
  <c r="N55" i="13"/>
  <c r="O55" i="13"/>
  <c r="P55" i="13"/>
  <c r="Q55" i="13"/>
  <c r="R55" i="13"/>
  <c r="A56" i="13"/>
  <c r="B56" i="13"/>
  <c r="C56" i="13"/>
  <c r="D56" i="13"/>
  <c r="E56" i="13"/>
  <c r="F56" i="13"/>
  <c r="G56" i="13"/>
  <c r="H56" i="13"/>
  <c r="I56" i="13"/>
  <c r="J56" i="13"/>
  <c r="K56" i="13"/>
  <c r="L56" i="13"/>
  <c r="M56" i="13"/>
  <c r="N56" i="13"/>
  <c r="O56" i="13"/>
  <c r="P56" i="13"/>
  <c r="Q56" i="13"/>
  <c r="R56" i="13"/>
  <c r="A57" i="13"/>
  <c r="B57" i="13"/>
  <c r="C57" i="13"/>
  <c r="D57" i="13"/>
  <c r="E57" i="13"/>
  <c r="F57" i="13"/>
  <c r="G57" i="13"/>
  <c r="H57" i="13"/>
  <c r="I57" i="13"/>
  <c r="J57" i="13"/>
  <c r="K57" i="13"/>
  <c r="L57" i="13"/>
  <c r="M57" i="13"/>
  <c r="N57" i="13"/>
  <c r="O57" i="13"/>
  <c r="P57" i="13"/>
  <c r="Q57" i="13"/>
  <c r="R57" i="13"/>
  <c r="A58" i="13"/>
  <c r="B58" i="13"/>
  <c r="C58" i="13"/>
  <c r="D58" i="13"/>
  <c r="E58" i="13"/>
  <c r="F58" i="13"/>
  <c r="G58" i="13"/>
  <c r="H58" i="13"/>
  <c r="I58" i="13"/>
  <c r="J58" i="13"/>
  <c r="K58" i="13"/>
  <c r="L58" i="13"/>
  <c r="M58" i="13"/>
  <c r="N58" i="13"/>
  <c r="O58" i="13"/>
  <c r="P58" i="13"/>
  <c r="Q58" i="13"/>
  <c r="R58" i="13"/>
  <c r="A59" i="13"/>
  <c r="B59" i="13"/>
  <c r="C59" i="13"/>
  <c r="D59" i="13"/>
  <c r="E59" i="13"/>
  <c r="F59" i="13"/>
  <c r="G59" i="13"/>
  <c r="H59" i="13"/>
  <c r="I59" i="13"/>
  <c r="J59" i="13"/>
  <c r="K59" i="13"/>
  <c r="L59" i="13"/>
  <c r="M59" i="13"/>
  <c r="N59" i="13"/>
  <c r="O59" i="13"/>
  <c r="P59" i="13"/>
  <c r="Q59" i="13"/>
  <c r="R59" i="13"/>
  <c r="A60" i="13"/>
  <c r="B60" i="13"/>
  <c r="C60" i="13"/>
  <c r="D60" i="13"/>
  <c r="E60" i="13"/>
  <c r="F60" i="13"/>
  <c r="G60" i="13"/>
  <c r="H60" i="13"/>
  <c r="I60" i="13"/>
  <c r="J60" i="13"/>
  <c r="K60" i="13"/>
  <c r="L60" i="13"/>
  <c r="M60" i="13"/>
  <c r="N60" i="13"/>
  <c r="O60" i="13"/>
  <c r="P60" i="13"/>
  <c r="Q60" i="13"/>
  <c r="R60" i="13"/>
  <c r="A61" i="13"/>
  <c r="B61" i="13"/>
  <c r="C61" i="13"/>
  <c r="D61" i="13"/>
  <c r="E61" i="13"/>
  <c r="F61" i="13"/>
  <c r="G61" i="13"/>
  <c r="H61" i="13"/>
  <c r="I61" i="13"/>
  <c r="J61" i="13"/>
  <c r="K61" i="13"/>
  <c r="L61" i="13"/>
  <c r="M61" i="13"/>
  <c r="N61" i="13"/>
  <c r="O61" i="13"/>
  <c r="P61" i="13"/>
  <c r="Q61" i="13"/>
  <c r="R61" i="13"/>
  <c r="A62" i="13"/>
  <c r="B62" i="13"/>
  <c r="C62" i="13"/>
  <c r="D62" i="13"/>
  <c r="E62" i="13"/>
  <c r="F62" i="13"/>
  <c r="G62" i="13"/>
  <c r="H62" i="13"/>
  <c r="I62" i="13"/>
  <c r="J62" i="13"/>
  <c r="K62" i="13"/>
  <c r="L62" i="13"/>
  <c r="M62" i="13"/>
  <c r="N62" i="13"/>
  <c r="O62" i="13"/>
  <c r="P62" i="13"/>
  <c r="Q62" i="13"/>
  <c r="R62" i="13"/>
  <c r="A63" i="13"/>
  <c r="B63" i="13"/>
  <c r="C63" i="13"/>
  <c r="D63" i="13"/>
  <c r="E63" i="13"/>
  <c r="F63" i="13"/>
  <c r="G63" i="13"/>
  <c r="H63" i="13"/>
  <c r="I63" i="13"/>
  <c r="J63" i="13"/>
  <c r="K63" i="13"/>
  <c r="L63" i="13"/>
  <c r="M63" i="13"/>
  <c r="N63" i="13"/>
  <c r="O63" i="13"/>
  <c r="P63" i="13"/>
  <c r="Q63" i="13"/>
  <c r="R63" i="13"/>
  <c r="A64" i="13"/>
  <c r="B64" i="13"/>
  <c r="C64" i="13"/>
  <c r="D64" i="13"/>
  <c r="E64" i="13"/>
  <c r="F64" i="13"/>
  <c r="G64" i="13"/>
  <c r="H64" i="13"/>
  <c r="I64" i="13"/>
  <c r="J64" i="13"/>
  <c r="K64" i="13"/>
  <c r="L64" i="13"/>
  <c r="M64" i="13"/>
  <c r="N64" i="13"/>
  <c r="O64" i="13"/>
  <c r="P64" i="13"/>
  <c r="Q64" i="13"/>
  <c r="R64" i="13"/>
  <c r="A65" i="13"/>
  <c r="B65" i="13"/>
  <c r="C65" i="13"/>
  <c r="D65" i="13"/>
  <c r="E65" i="13"/>
  <c r="F65" i="13"/>
  <c r="G65" i="13"/>
  <c r="H65" i="13"/>
  <c r="I65" i="13"/>
  <c r="J65" i="13"/>
  <c r="K65" i="13"/>
  <c r="L65" i="13"/>
  <c r="M65" i="13"/>
  <c r="N65" i="13"/>
  <c r="O65" i="13"/>
  <c r="P65" i="13"/>
  <c r="Q65" i="13"/>
  <c r="R65" i="13"/>
  <c r="A66" i="13"/>
  <c r="B66" i="13"/>
  <c r="C66" i="13"/>
  <c r="D66" i="13"/>
  <c r="E66" i="13"/>
  <c r="F66" i="13"/>
  <c r="G66" i="13"/>
  <c r="H66" i="13"/>
  <c r="I66" i="13"/>
  <c r="J66" i="13"/>
  <c r="K66" i="13"/>
  <c r="L66" i="13"/>
  <c r="M66" i="13"/>
  <c r="N66" i="13"/>
  <c r="O66" i="13"/>
  <c r="P66" i="13"/>
  <c r="Q66" i="13"/>
  <c r="R66" i="13"/>
  <c r="A67" i="13"/>
  <c r="B67" i="13"/>
  <c r="C67" i="13"/>
  <c r="D67" i="13"/>
  <c r="E67" i="13"/>
  <c r="F67" i="13"/>
  <c r="G67" i="13"/>
  <c r="H67" i="13"/>
  <c r="I67" i="13"/>
  <c r="J67" i="13"/>
  <c r="K67" i="13"/>
  <c r="L67" i="13"/>
  <c r="M67" i="13"/>
  <c r="N67" i="13"/>
  <c r="O67" i="13"/>
  <c r="P67" i="13"/>
  <c r="Q67" i="13"/>
  <c r="R67" i="13"/>
  <c r="A68" i="13"/>
  <c r="B68" i="13"/>
  <c r="C68" i="13"/>
  <c r="D68" i="13"/>
  <c r="E68" i="13"/>
  <c r="F68" i="13"/>
  <c r="G68" i="13"/>
  <c r="H68" i="13"/>
  <c r="I68" i="13"/>
  <c r="J68" i="13"/>
  <c r="K68" i="13"/>
  <c r="L68" i="13"/>
  <c r="M68" i="13"/>
  <c r="N68" i="13"/>
  <c r="O68" i="13"/>
  <c r="P68" i="13"/>
  <c r="Q68" i="13"/>
  <c r="R68" i="13"/>
  <c r="A69" i="13"/>
  <c r="B69" i="13"/>
  <c r="C69" i="13"/>
  <c r="D69" i="13"/>
  <c r="E69" i="13"/>
  <c r="F69" i="13"/>
  <c r="G69" i="13"/>
  <c r="H69" i="13"/>
  <c r="I69" i="13"/>
  <c r="J69" i="13"/>
  <c r="K69" i="13"/>
  <c r="L69" i="13"/>
  <c r="M69" i="13"/>
  <c r="N69" i="13"/>
  <c r="O69" i="13"/>
  <c r="P69" i="13"/>
  <c r="Q69" i="13"/>
  <c r="R69" i="13"/>
  <c r="A70" i="13"/>
  <c r="B70" i="13"/>
  <c r="C70" i="13"/>
  <c r="D70" i="13"/>
  <c r="E70" i="13"/>
  <c r="F70" i="13"/>
  <c r="G70" i="13"/>
  <c r="H70" i="13"/>
  <c r="I70" i="13"/>
  <c r="J70" i="13"/>
  <c r="K70" i="13"/>
  <c r="L70" i="13"/>
  <c r="M70" i="13"/>
  <c r="N70" i="13"/>
  <c r="O70" i="13"/>
  <c r="P70" i="13"/>
  <c r="Q70" i="13"/>
  <c r="R70" i="13"/>
  <c r="A71" i="13"/>
  <c r="B71" i="13"/>
  <c r="C71" i="13"/>
  <c r="D71" i="13"/>
  <c r="E71" i="13"/>
  <c r="F71" i="13"/>
  <c r="G71" i="13"/>
  <c r="H71" i="13"/>
  <c r="I71" i="13"/>
  <c r="J71" i="13"/>
  <c r="K71" i="13"/>
  <c r="L71" i="13"/>
  <c r="M71" i="13"/>
  <c r="N71" i="13"/>
  <c r="O71" i="13"/>
  <c r="P71" i="13"/>
  <c r="Q71" i="13"/>
  <c r="R71" i="13"/>
  <c r="A72" i="13"/>
  <c r="B72" i="13"/>
  <c r="C72" i="13"/>
  <c r="D72" i="13"/>
  <c r="E72" i="13"/>
  <c r="F72" i="13"/>
  <c r="G72" i="13"/>
  <c r="H72" i="13"/>
  <c r="I72" i="13"/>
  <c r="J72" i="13"/>
  <c r="K72" i="13"/>
  <c r="L72" i="13"/>
  <c r="M72" i="13"/>
  <c r="N72" i="13"/>
  <c r="O72" i="13"/>
  <c r="P72" i="13"/>
  <c r="Q72" i="13"/>
  <c r="R72" i="13"/>
  <c r="A73" i="13"/>
  <c r="B73" i="13"/>
  <c r="C73" i="13"/>
  <c r="D73" i="13"/>
  <c r="E73" i="13"/>
  <c r="F73" i="13"/>
  <c r="G73" i="13"/>
  <c r="H73" i="13"/>
  <c r="I73" i="13"/>
  <c r="J73" i="13"/>
  <c r="K73" i="13"/>
  <c r="L73" i="13"/>
  <c r="M73" i="13"/>
  <c r="N73" i="13"/>
  <c r="O73" i="13"/>
  <c r="P73" i="13"/>
  <c r="Q73" i="13"/>
  <c r="R73" i="13"/>
  <c r="A74" i="13"/>
  <c r="B74" i="13"/>
  <c r="C74" i="13"/>
  <c r="D74" i="13"/>
  <c r="E74" i="13"/>
  <c r="F74" i="13"/>
  <c r="G74" i="13"/>
  <c r="H74" i="13"/>
  <c r="I74" i="13"/>
  <c r="J74" i="13"/>
  <c r="K74" i="13"/>
  <c r="L74" i="13"/>
  <c r="M74" i="13"/>
  <c r="N74" i="13"/>
  <c r="O74" i="13"/>
  <c r="P74" i="13"/>
  <c r="Q74" i="13"/>
  <c r="R74" i="13"/>
  <c r="A75" i="13"/>
  <c r="B75" i="13"/>
  <c r="C75" i="13"/>
  <c r="D75" i="13"/>
  <c r="E75" i="13"/>
  <c r="F75" i="13"/>
  <c r="G75" i="13"/>
  <c r="H75" i="13"/>
  <c r="I75" i="13"/>
  <c r="J75" i="13"/>
  <c r="K75" i="13"/>
  <c r="L75" i="13"/>
  <c r="M75" i="13"/>
  <c r="N75" i="13"/>
  <c r="O75" i="13"/>
  <c r="P75" i="13"/>
  <c r="Q75" i="13"/>
  <c r="R75" i="13"/>
  <c r="A76" i="13"/>
  <c r="B76" i="13"/>
  <c r="C76" i="13"/>
  <c r="D76" i="13"/>
  <c r="E76" i="13"/>
  <c r="F76" i="13"/>
  <c r="G76" i="13"/>
  <c r="H76" i="13"/>
  <c r="I76" i="13"/>
  <c r="J76" i="13"/>
  <c r="K76" i="13"/>
  <c r="L76" i="13"/>
  <c r="M76" i="13"/>
  <c r="N76" i="13"/>
  <c r="O76" i="13"/>
  <c r="P76" i="13"/>
  <c r="Q76" i="13"/>
  <c r="R76" i="13"/>
  <c r="A77" i="13"/>
  <c r="B77" i="13"/>
  <c r="C77" i="13"/>
  <c r="D77" i="13"/>
  <c r="E77" i="13"/>
  <c r="F77" i="13"/>
  <c r="G77" i="13"/>
  <c r="H77" i="13"/>
  <c r="I77" i="13"/>
  <c r="J77" i="13"/>
  <c r="K77" i="13"/>
  <c r="L77" i="13"/>
  <c r="M77" i="13"/>
  <c r="N77" i="13"/>
  <c r="O77" i="13"/>
  <c r="P77" i="13"/>
  <c r="Q77" i="13"/>
  <c r="R77" i="13"/>
  <c r="A78" i="13"/>
  <c r="B78" i="13"/>
  <c r="C78" i="13"/>
  <c r="D78" i="13"/>
  <c r="E78" i="13"/>
  <c r="F78" i="13"/>
  <c r="G78" i="13"/>
  <c r="H78" i="13"/>
  <c r="I78" i="13"/>
  <c r="J78" i="13"/>
  <c r="K78" i="13"/>
  <c r="L78" i="13"/>
  <c r="M78" i="13"/>
  <c r="N78" i="13"/>
  <c r="O78" i="13"/>
  <c r="P78" i="13"/>
  <c r="Q78" i="13"/>
  <c r="R78" i="13"/>
  <c r="A79" i="13"/>
  <c r="B79" i="13"/>
  <c r="C79" i="13"/>
  <c r="D79" i="13"/>
  <c r="E79" i="13"/>
  <c r="F79" i="13"/>
  <c r="G79" i="13"/>
  <c r="H79" i="13"/>
  <c r="I79" i="13"/>
  <c r="J79" i="13"/>
  <c r="K79" i="13"/>
  <c r="L79" i="13"/>
  <c r="M79" i="13"/>
  <c r="N79" i="13"/>
  <c r="O79" i="13"/>
  <c r="P79" i="13"/>
  <c r="Q79" i="13"/>
  <c r="R79" i="13"/>
  <c r="A80" i="13"/>
  <c r="B80" i="13"/>
  <c r="C80" i="13"/>
  <c r="D80" i="13"/>
  <c r="E80" i="13"/>
  <c r="F80" i="13"/>
  <c r="G80" i="13"/>
  <c r="H80" i="13"/>
  <c r="I80" i="13"/>
  <c r="J80" i="13"/>
  <c r="K80" i="13"/>
  <c r="L80" i="13"/>
  <c r="M80" i="13"/>
  <c r="N80" i="13"/>
  <c r="O80" i="13"/>
  <c r="P80" i="13"/>
  <c r="Q80" i="13"/>
  <c r="R80" i="13"/>
  <c r="A81" i="13"/>
  <c r="B81" i="13"/>
  <c r="C81" i="13"/>
  <c r="D81" i="13"/>
  <c r="E81" i="13"/>
  <c r="F81" i="13"/>
  <c r="G81" i="13"/>
  <c r="H81" i="13"/>
  <c r="I81" i="13"/>
  <c r="J81" i="13"/>
  <c r="K81" i="13"/>
  <c r="L81" i="13"/>
  <c r="M81" i="13"/>
  <c r="N81" i="13"/>
  <c r="O81" i="13"/>
  <c r="P81" i="13"/>
  <c r="Q81" i="13"/>
  <c r="R81" i="13"/>
  <c r="A82" i="13"/>
  <c r="B82" i="13"/>
  <c r="C82" i="13"/>
  <c r="D82" i="13"/>
  <c r="E82" i="13"/>
  <c r="F82" i="13"/>
  <c r="G82" i="13"/>
  <c r="H82" i="13"/>
  <c r="I82" i="13"/>
  <c r="J82" i="13"/>
  <c r="K82" i="13"/>
  <c r="L82" i="13"/>
  <c r="M82" i="13"/>
  <c r="N82" i="13"/>
  <c r="O82" i="13"/>
  <c r="P82" i="13"/>
  <c r="Q82" i="13"/>
  <c r="R82" i="13"/>
  <c r="A83" i="13"/>
  <c r="B83" i="13"/>
  <c r="C83" i="13"/>
  <c r="D83" i="13"/>
  <c r="E83" i="13"/>
  <c r="F83" i="13"/>
  <c r="G83" i="13"/>
  <c r="H83" i="13"/>
  <c r="I83" i="13"/>
  <c r="J83" i="13"/>
  <c r="K83" i="13"/>
  <c r="L83" i="13"/>
  <c r="M83" i="13"/>
  <c r="N83" i="13"/>
  <c r="O83" i="13"/>
  <c r="P83" i="13"/>
  <c r="Q83" i="13"/>
  <c r="R83" i="13"/>
  <c r="A84" i="13"/>
  <c r="B84" i="13"/>
  <c r="C84" i="13"/>
  <c r="D84" i="13"/>
  <c r="E84" i="13"/>
  <c r="F84" i="13"/>
  <c r="G84" i="13"/>
  <c r="H84" i="13"/>
  <c r="I84" i="13"/>
  <c r="J84" i="13"/>
  <c r="K84" i="13"/>
  <c r="L84" i="13"/>
  <c r="M84" i="13"/>
  <c r="N84" i="13"/>
  <c r="O84" i="13"/>
  <c r="P84" i="13"/>
  <c r="Q84" i="13"/>
  <c r="R84" i="13"/>
  <c r="A85" i="13"/>
  <c r="B85" i="13"/>
  <c r="C85" i="13"/>
  <c r="D85" i="13"/>
  <c r="E85" i="13"/>
  <c r="F85" i="13"/>
  <c r="G85" i="13"/>
  <c r="H85" i="13"/>
  <c r="I85" i="13"/>
  <c r="J85" i="13"/>
  <c r="K85" i="13"/>
  <c r="L85" i="13"/>
  <c r="M85" i="13"/>
  <c r="N85" i="13"/>
  <c r="O85" i="13"/>
  <c r="P85" i="13"/>
  <c r="Q85" i="13"/>
  <c r="R85" i="13"/>
  <c r="A86" i="13"/>
  <c r="B86" i="13"/>
  <c r="C86" i="13"/>
  <c r="D86" i="13"/>
  <c r="E86" i="13"/>
  <c r="F86" i="13"/>
  <c r="G86" i="13"/>
  <c r="H86" i="13"/>
  <c r="I86" i="13"/>
  <c r="J86" i="13"/>
  <c r="K86" i="13"/>
  <c r="L86" i="13"/>
  <c r="M86" i="13"/>
  <c r="N86" i="13"/>
  <c r="O86" i="13"/>
  <c r="P86" i="13"/>
  <c r="Q86" i="13"/>
  <c r="R86" i="13"/>
  <c r="A87" i="13"/>
  <c r="B87" i="13"/>
  <c r="C87" i="13"/>
  <c r="D87" i="13"/>
  <c r="E87" i="13"/>
  <c r="F87" i="13"/>
  <c r="G87" i="13"/>
  <c r="H87" i="13"/>
  <c r="I87" i="13"/>
  <c r="J87" i="13"/>
  <c r="K87" i="13"/>
  <c r="L87" i="13"/>
  <c r="M87" i="13"/>
  <c r="N87" i="13"/>
  <c r="O87" i="13"/>
  <c r="P87" i="13"/>
  <c r="Q87" i="13"/>
  <c r="R87" i="13"/>
  <c r="A88" i="13"/>
  <c r="B88" i="13"/>
  <c r="C88" i="13"/>
  <c r="D88" i="13"/>
  <c r="E88" i="13"/>
  <c r="F88" i="13"/>
  <c r="G88" i="13"/>
  <c r="H88" i="13"/>
  <c r="I88" i="13"/>
  <c r="J88" i="13"/>
  <c r="K88" i="13"/>
  <c r="L88" i="13"/>
  <c r="M88" i="13"/>
  <c r="N88" i="13"/>
  <c r="O88" i="13"/>
  <c r="P88" i="13"/>
  <c r="Q88" i="13"/>
  <c r="R88" i="13"/>
  <c r="A89" i="13"/>
  <c r="B89" i="13"/>
  <c r="C89" i="13"/>
  <c r="D89" i="13"/>
  <c r="E89" i="13"/>
  <c r="F89" i="13"/>
  <c r="G89" i="13"/>
  <c r="H89" i="13"/>
  <c r="I89" i="13"/>
  <c r="J89" i="13"/>
  <c r="K89" i="13"/>
  <c r="L89" i="13"/>
  <c r="M89" i="13"/>
  <c r="N89" i="13"/>
  <c r="O89" i="13"/>
  <c r="P89" i="13"/>
  <c r="Q89" i="13"/>
  <c r="R89" i="13"/>
  <c r="A90" i="13"/>
  <c r="B90" i="13"/>
  <c r="C90" i="13"/>
  <c r="D90" i="13"/>
  <c r="E90" i="13"/>
  <c r="F90" i="13"/>
  <c r="G90" i="13"/>
  <c r="H90" i="13"/>
  <c r="I90" i="13"/>
  <c r="J90" i="13"/>
  <c r="K90" i="13"/>
  <c r="L90" i="13"/>
  <c r="M90" i="13"/>
  <c r="N90" i="13"/>
  <c r="O90" i="13"/>
  <c r="P90" i="13"/>
  <c r="Q90" i="13"/>
  <c r="R90" i="13"/>
  <c r="A91" i="13"/>
  <c r="B91" i="13"/>
  <c r="C91" i="13"/>
  <c r="D91" i="13"/>
  <c r="E91" i="13"/>
  <c r="F91" i="13"/>
  <c r="G91" i="13"/>
  <c r="H91" i="13"/>
  <c r="I91" i="13"/>
  <c r="J91" i="13"/>
  <c r="K91" i="13"/>
  <c r="L91" i="13"/>
  <c r="M91" i="13"/>
  <c r="N91" i="13"/>
  <c r="O91" i="13"/>
  <c r="P91" i="13"/>
  <c r="Q91" i="13"/>
  <c r="R91" i="13"/>
  <c r="A92" i="13"/>
  <c r="B92" i="13"/>
  <c r="C92" i="13"/>
  <c r="D92" i="13"/>
  <c r="E92" i="13"/>
  <c r="F92" i="13"/>
  <c r="G92" i="13"/>
  <c r="H92" i="13"/>
  <c r="I92" i="13"/>
  <c r="J92" i="13"/>
  <c r="K92" i="13"/>
  <c r="L92" i="13"/>
  <c r="M92" i="13"/>
  <c r="N92" i="13"/>
  <c r="O92" i="13"/>
  <c r="P92" i="13"/>
  <c r="Q92" i="13"/>
  <c r="R92" i="13"/>
  <c r="A93" i="13"/>
  <c r="B93" i="13"/>
  <c r="C93" i="13"/>
  <c r="D93" i="13"/>
  <c r="E93" i="13"/>
  <c r="F93" i="13"/>
  <c r="G93" i="13"/>
  <c r="H93" i="13"/>
  <c r="I93" i="13"/>
  <c r="J93" i="13"/>
  <c r="K93" i="13"/>
  <c r="L93" i="13"/>
  <c r="M93" i="13"/>
  <c r="N93" i="13"/>
  <c r="O93" i="13"/>
  <c r="P93" i="13"/>
  <c r="Q93" i="13"/>
  <c r="R93" i="13"/>
  <c r="A94" i="13"/>
  <c r="B94" i="13"/>
  <c r="C94" i="13"/>
  <c r="D94" i="13"/>
  <c r="E94" i="13"/>
  <c r="F94" i="13"/>
  <c r="G94" i="13"/>
  <c r="H94" i="13"/>
  <c r="I94" i="13"/>
  <c r="J94" i="13"/>
  <c r="K94" i="13"/>
  <c r="L94" i="13"/>
  <c r="M94" i="13"/>
  <c r="N94" i="13"/>
  <c r="O94" i="13"/>
  <c r="P94" i="13"/>
  <c r="Q94" i="13"/>
  <c r="R94" i="13"/>
  <c r="A95" i="13"/>
  <c r="B95" i="13"/>
  <c r="C95" i="13"/>
  <c r="D95" i="13"/>
  <c r="E95" i="13"/>
  <c r="F95" i="13"/>
  <c r="G95" i="13"/>
  <c r="H95" i="13"/>
  <c r="I95" i="13"/>
  <c r="J95" i="13"/>
  <c r="K95" i="13"/>
  <c r="L95" i="13"/>
  <c r="M95" i="13"/>
  <c r="N95" i="13"/>
  <c r="O95" i="13"/>
  <c r="P95" i="13"/>
  <c r="Q95" i="13"/>
  <c r="R95" i="13"/>
  <c r="A96" i="13"/>
  <c r="B96" i="13"/>
  <c r="C96" i="13"/>
  <c r="D96" i="13"/>
  <c r="E96" i="13"/>
  <c r="F96" i="13"/>
  <c r="G96" i="13"/>
  <c r="H96" i="13"/>
  <c r="I96" i="13"/>
  <c r="J96" i="13"/>
  <c r="K96" i="13"/>
  <c r="L96" i="13"/>
  <c r="M96" i="13"/>
  <c r="N96" i="13"/>
  <c r="O96" i="13"/>
  <c r="P96" i="13"/>
  <c r="Q96" i="13"/>
  <c r="R96" i="13"/>
  <c r="A97" i="13"/>
  <c r="B97" i="13"/>
  <c r="C97" i="13"/>
  <c r="D97" i="13"/>
  <c r="E97" i="13"/>
  <c r="F97" i="13"/>
  <c r="G97" i="13"/>
  <c r="H97" i="13"/>
  <c r="I97" i="13"/>
  <c r="J97" i="13"/>
  <c r="K97" i="13"/>
  <c r="L97" i="13"/>
  <c r="M97" i="13"/>
  <c r="N97" i="13"/>
  <c r="O97" i="13"/>
  <c r="P97" i="13"/>
  <c r="Q97" i="13"/>
  <c r="R97" i="13"/>
  <c r="A98" i="13"/>
  <c r="B98" i="13"/>
  <c r="C98" i="13"/>
  <c r="D98" i="13"/>
  <c r="E98" i="13"/>
  <c r="F98" i="13"/>
  <c r="G98" i="13"/>
  <c r="H98" i="13"/>
  <c r="I98" i="13"/>
  <c r="J98" i="13"/>
  <c r="K98" i="13"/>
  <c r="L98" i="13"/>
  <c r="M98" i="13"/>
  <c r="N98" i="13"/>
  <c r="O98" i="13"/>
  <c r="P98" i="13"/>
  <c r="Q98" i="13"/>
  <c r="R98" i="13"/>
  <c r="A99" i="13"/>
  <c r="B99" i="13"/>
  <c r="C99" i="13"/>
  <c r="D99" i="13"/>
  <c r="E99" i="13"/>
  <c r="F99" i="13"/>
  <c r="G99" i="13"/>
  <c r="H99" i="13"/>
  <c r="I99" i="13"/>
  <c r="J99" i="13"/>
  <c r="K99" i="13"/>
  <c r="L99" i="13"/>
  <c r="M99" i="13"/>
  <c r="N99" i="13"/>
  <c r="O99" i="13"/>
  <c r="P99" i="13"/>
  <c r="Q99" i="13"/>
  <c r="R99" i="13"/>
  <c r="A100" i="13"/>
  <c r="B100" i="13"/>
  <c r="C100" i="13"/>
  <c r="D100" i="13"/>
  <c r="E100" i="13"/>
  <c r="F100" i="13"/>
  <c r="G100" i="13"/>
  <c r="H100" i="13"/>
  <c r="I100" i="13"/>
  <c r="J100" i="13"/>
  <c r="K100" i="13"/>
  <c r="L100" i="13"/>
  <c r="M100" i="13"/>
  <c r="N100" i="13"/>
  <c r="O100" i="13"/>
  <c r="P100" i="13"/>
  <c r="Q100" i="13"/>
  <c r="R100" i="13"/>
  <c r="A101" i="13"/>
  <c r="B101" i="13"/>
  <c r="C101" i="13"/>
  <c r="D101" i="13"/>
  <c r="E101" i="13"/>
  <c r="F101" i="13"/>
  <c r="G101" i="13"/>
  <c r="H101" i="13"/>
  <c r="I101" i="13"/>
  <c r="J101" i="13"/>
  <c r="K101" i="13"/>
  <c r="L101" i="13"/>
  <c r="M101" i="13"/>
  <c r="N101" i="13"/>
  <c r="O101" i="13"/>
  <c r="P101" i="13"/>
  <c r="Q101" i="13"/>
  <c r="R101" i="13"/>
  <c r="A102" i="13"/>
  <c r="B102" i="13"/>
  <c r="C102" i="13"/>
  <c r="D102" i="13"/>
  <c r="E102" i="13"/>
  <c r="F102" i="13"/>
  <c r="G102" i="13"/>
  <c r="H102" i="13"/>
  <c r="I102" i="13"/>
  <c r="J102" i="13"/>
  <c r="K102" i="13"/>
  <c r="L102" i="13"/>
  <c r="M102" i="13"/>
  <c r="N102" i="13"/>
  <c r="O102" i="13"/>
  <c r="P102" i="13"/>
  <c r="Q102" i="13"/>
  <c r="R102" i="13"/>
  <c r="A103" i="13"/>
  <c r="B103" i="13"/>
  <c r="C103" i="13"/>
  <c r="D103" i="13"/>
  <c r="E103" i="13"/>
  <c r="F103" i="13"/>
  <c r="G103" i="13"/>
  <c r="H103" i="13"/>
  <c r="I103" i="13"/>
  <c r="J103" i="13"/>
  <c r="K103" i="13"/>
  <c r="L103" i="13"/>
  <c r="M103" i="13"/>
  <c r="N103" i="13"/>
  <c r="O103" i="13"/>
  <c r="P103" i="13"/>
  <c r="Q103" i="13"/>
  <c r="R103" i="13"/>
  <c r="A104" i="13"/>
  <c r="B104" i="13"/>
  <c r="C104" i="13"/>
  <c r="D104" i="13"/>
  <c r="E104" i="13"/>
  <c r="F104" i="13"/>
  <c r="G104" i="13"/>
  <c r="H104" i="13"/>
  <c r="I104" i="13"/>
  <c r="J104" i="13"/>
  <c r="K104" i="13"/>
  <c r="L104" i="13"/>
  <c r="M104" i="13"/>
  <c r="N104" i="13"/>
  <c r="O104" i="13"/>
  <c r="P104" i="13"/>
  <c r="Q104" i="13"/>
  <c r="R104" i="13"/>
  <c r="A105" i="13"/>
  <c r="B105" i="13"/>
  <c r="C105" i="13"/>
  <c r="D105" i="13"/>
  <c r="E105" i="13"/>
  <c r="F105" i="13"/>
  <c r="G105" i="13"/>
  <c r="H105" i="13"/>
  <c r="I105" i="13"/>
  <c r="J105" i="13"/>
  <c r="K105" i="13"/>
  <c r="L105" i="13"/>
  <c r="M105" i="13"/>
  <c r="N105" i="13"/>
  <c r="O105" i="13"/>
  <c r="P105" i="13"/>
  <c r="Q105" i="13"/>
  <c r="R105" i="13"/>
  <c r="A106" i="13"/>
  <c r="B106" i="13"/>
  <c r="C106" i="13"/>
  <c r="D106" i="13"/>
  <c r="E106" i="13"/>
  <c r="F106" i="13"/>
  <c r="G106" i="13"/>
  <c r="H106" i="13"/>
  <c r="I106" i="13"/>
  <c r="J106" i="13"/>
  <c r="K106" i="13"/>
  <c r="L106" i="13"/>
  <c r="M106" i="13"/>
  <c r="N106" i="13"/>
  <c r="O106" i="13"/>
  <c r="P106" i="13"/>
  <c r="Q106" i="13"/>
  <c r="R106" i="13"/>
  <c r="A107" i="13"/>
  <c r="B107" i="13"/>
  <c r="C107" i="13"/>
  <c r="D107" i="13"/>
  <c r="E107" i="13"/>
  <c r="F107" i="13"/>
  <c r="G107" i="13"/>
  <c r="H107" i="13"/>
  <c r="I107" i="13"/>
  <c r="J107" i="13"/>
  <c r="K107" i="13"/>
  <c r="L107" i="13"/>
  <c r="M107" i="13"/>
  <c r="N107" i="13"/>
  <c r="O107" i="13"/>
  <c r="P107" i="13"/>
  <c r="Q107" i="13"/>
  <c r="R107" i="13"/>
  <c r="A108" i="13"/>
  <c r="B108" i="13"/>
  <c r="C108" i="13"/>
  <c r="D108" i="13"/>
  <c r="E108" i="13"/>
  <c r="F108" i="13"/>
  <c r="G108" i="13"/>
  <c r="H108" i="13"/>
  <c r="I108" i="13"/>
  <c r="J108" i="13"/>
  <c r="K108" i="13"/>
  <c r="L108" i="13"/>
  <c r="M108" i="13"/>
  <c r="N108" i="13"/>
  <c r="O108" i="13"/>
  <c r="P108" i="13"/>
  <c r="Q108" i="13"/>
  <c r="R108" i="13"/>
  <c r="A109" i="13"/>
  <c r="B109" i="13"/>
  <c r="C109" i="13"/>
  <c r="D109" i="13"/>
  <c r="E109" i="13"/>
  <c r="F109" i="13"/>
  <c r="G109" i="13"/>
  <c r="H109" i="13"/>
  <c r="I109" i="13"/>
  <c r="J109" i="13"/>
  <c r="K109" i="13"/>
  <c r="L109" i="13"/>
  <c r="M109" i="13"/>
  <c r="N109" i="13"/>
  <c r="O109" i="13"/>
  <c r="P109" i="13"/>
  <c r="Q109" i="13"/>
  <c r="R109" i="13"/>
  <c r="A110" i="13"/>
  <c r="B110" i="13"/>
  <c r="C110" i="13"/>
  <c r="D110" i="13"/>
  <c r="E110" i="13"/>
  <c r="F110" i="13"/>
  <c r="G110" i="13"/>
  <c r="H110" i="13"/>
  <c r="I110" i="13"/>
  <c r="J110" i="13"/>
  <c r="K110" i="13"/>
  <c r="L110" i="13"/>
  <c r="M110" i="13"/>
  <c r="N110" i="13"/>
  <c r="O110" i="13"/>
  <c r="P110" i="13"/>
  <c r="Q110" i="13"/>
  <c r="R110" i="13"/>
  <c r="A111" i="13"/>
  <c r="B111" i="13"/>
  <c r="C111" i="13"/>
  <c r="D111" i="13"/>
  <c r="E111" i="13"/>
  <c r="F111" i="13"/>
  <c r="G111" i="13"/>
  <c r="H111" i="13"/>
  <c r="I111" i="13"/>
  <c r="J111" i="13"/>
  <c r="K111" i="13"/>
  <c r="L111" i="13"/>
  <c r="M111" i="13"/>
  <c r="N111" i="13"/>
  <c r="O111" i="13"/>
  <c r="P111" i="13"/>
  <c r="Q111" i="13"/>
  <c r="R111" i="13"/>
  <c r="A112" i="13"/>
  <c r="B112" i="13"/>
  <c r="C112" i="13"/>
  <c r="D112" i="13"/>
  <c r="E112" i="13"/>
  <c r="F112" i="13"/>
  <c r="G112" i="13"/>
  <c r="H112" i="13"/>
  <c r="I112" i="13"/>
  <c r="J112" i="13"/>
  <c r="K112" i="13"/>
  <c r="L112" i="13"/>
  <c r="M112" i="13"/>
  <c r="N112" i="13"/>
  <c r="O112" i="13"/>
  <c r="P112" i="13"/>
  <c r="Q112" i="13"/>
  <c r="R112" i="13"/>
  <c r="A113" i="13"/>
  <c r="B113" i="13"/>
  <c r="C113" i="13"/>
  <c r="D113" i="13"/>
  <c r="E113" i="13"/>
  <c r="F113" i="13"/>
  <c r="G113" i="13"/>
  <c r="H113" i="13"/>
  <c r="I113" i="13"/>
  <c r="J113" i="13"/>
  <c r="K113" i="13"/>
  <c r="L113" i="13"/>
  <c r="M113" i="13"/>
  <c r="N113" i="13"/>
  <c r="O113" i="13"/>
  <c r="P113" i="13"/>
  <c r="Q113" i="13"/>
  <c r="R113" i="13"/>
  <c r="A114" i="13"/>
  <c r="B114" i="13"/>
  <c r="C114" i="13"/>
  <c r="D114" i="13"/>
  <c r="E114" i="13"/>
  <c r="F114" i="13"/>
  <c r="G114" i="13"/>
  <c r="H114" i="13"/>
  <c r="I114" i="13"/>
  <c r="J114" i="13"/>
  <c r="K114" i="13"/>
  <c r="L114" i="13"/>
  <c r="M114" i="13"/>
  <c r="N114" i="13"/>
  <c r="O114" i="13"/>
  <c r="P114" i="13"/>
  <c r="Q114" i="13"/>
  <c r="R114" i="13"/>
  <c r="A115" i="13"/>
  <c r="B115" i="13"/>
  <c r="C115" i="13"/>
  <c r="D115" i="13"/>
  <c r="E115" i="13"/>
  <c r="F115" i="13"/>
  <c r="G115" i="13"/>
  <c r="H115" i="13"/>
  <c r="I115" i="13"/>
  <c r="J115" i="13"/>
  <c r="K115" i="13"/>
  <c r="L115" i="13"/>
  <c r="M115" i="13"/>
  <c r="N115" i="13"/>
  <c r="O115" i="13"/>
  <c r="P115" i="13"/>
  <c r="Q115" i="13"/>
  <c r="R115" i="13"/>
  <c r="A116" i="13"/>
  <c r="B116" i="13"/>
  <c r="C116" i="13"/>
  <c r="D116" i="13"/>
  <c r="E116" i="13"/>
  <c r="F116" i="13"/>
  <c r="G116" i="13"/>
  <c r="H116" i="13"/>
  <c r="I116" i="13"/>
  <c r="J116" i="13"/>
  <c r="K116" i="13"/>
  <c r="L116" i="13"/>
  <c r="M116" i="13"/>
  <c r="N116" i="13"/>
  <c r="O116" i="13"/>
  <c r="P116" i="13"/>
  <c r="Q116" i="13"/>
  <c r="R116" i="13"/>
  <c r="A117" i="13"/>
  <c r="B117" i="13"/>
  <c r="C117" i="13"/>
  <c r="D117" i="13"/>
  <c r="E117" i="13"/>
  <c r="F117" i="13"/>
  <c r="G117" i="13"/>
  <c r="H117" i="13"/>
  <c r="I117" i="13"/>
  <c r="J117" i="13"/>
  <c r="K117" i="13"/>
  <c r="L117" i="13"/>
  <c r="M117" i="13"/>
  <c r="N117" i="13"/>
  <c r="O117" i="13"/>
  <c r="P117" i="13"/>
  <c r="Q117" i="13"/>
  <c r="R117" i="13"/>
  <c r="A118" i="13"/>
  <c r="B118" i="13"/>
  <c r="C118" i="13"/>
  <c r="D118" i="13"/>
  <c r="E118" i="13"/>
  <c r="F118" i="13"/>
  <c r="G118" i="13"/>
  <c r="H118" i="13"/>
  <c r="I118" i="13"/>
  <c r="J118" i="13"/>
  <c r="K118" i="13"/>
  <c r="L118" i="13"/>
  <c r="M118" i="13"/>
  <c r="N118" i="13"/>
  <c r="O118" i="13"/>
  <c r="P118" i="13"/>
  <c r="Q118" i="13"/>
  <c r="R118" i="13"/>
  <c r="A119" i="13"/>
  <c r="B119" i="13"/>
  <c r="C119" i="13"/>
  <c r="D119" i="13"/>
  <c r="E119" i="13"/>
  <c r="F119" i="13"/>
  <c r="G119" i="13"/>
  <c r="H119" i="13"/>
  <c r="I119" i="13"/>
  <c r="J119" i="13"/>
  <c r="K119" i="13"/>
  <c r="L119" i="13"/>
  <c r="M119" i="13"/>
  <c r="N119" i="13"/>
  <c r="O119" i="13"/>
  <c r="P119" i="13"/>
  <c r="Q119" i="13"/>
  <c r="R119" i="13"/>
  <c r="A120" i="13"/>
  <c r="B120" i="13"/>
  <c r="C120" i="13"/>
  <c r="D120" i="13"/>
  <c r="E120" i="13"/>
  <c r="F120" i="13"/>
  <c r="G120" i="13"/>
  <c r="H120" i="13"/>
  <c r="I120" i="13"/>
  <c r="J120" i="13"/>
  <c r="K120" i="13"/>
  <c r="L120" i="13"/>
  <c r="M120" i="13"/>
  <c r="N120" i="13"/>
  <c r="O120" i="13"/>
  <c r="P120" i="13"/>
  <c r="Q120" i="13"/>
  <c r="R120" i="13"/>
  <c r="A121" i="13"/>
  <c r="B121" i="13"/>
  <c r="C121" i="13"/>
  <c r="D121" i="13"/>
  <c r="E121" i="13"/>
  <c r="F121" i="13"/>
  <c r="G121" i="13"/>
  <c r="H121" i="13"/>
  <c r="I121" i="13"/>
  <c r="J121" i="13"/>
  <c r="K121" i="13"/>
  <c r="L121" i="13"/>
  <c r="M121" i="13"/>
  <c r="N121" i="13"/>
  <c r="O121" i="13"/>
  <c r="P121" i="13"/>
  <c r="Q121" i="13"/>
  <c r="R121" i="13"/>
  <c r="A122" i="13"/>
  <c r="B122" i="13"/>
  <c r="C122" i="13"/>
  <c r="D122" i="13"/>
  <c r="E122" i="13"/>
  <c r="F122" i="13"/>
  <c r="G122" i="13"/>
  <c r="H122" i="13"/>
  <c r="I122" i="13"/>
  <c r="J122" i="13"/>
  <c r="K122" i="13"/>
  <c r="L122" i="13"/>
  <c r="M122" i="13"/>
  <c r="N122" i="13"/>
  <c r="O122" i="13"/>
  <c r="P122" i="13"/>
  <c r="Q122" i="13"/>
  <c r="R122" i="13"/>
  <c r="A123" i="13"/>
  <c r="B123" i="13"/>
  <c r="C123" i="13"/>
  <c r="D123" i="13"/>
  <c r="E123" i="13"/>
  <c r="F123" i="13"/>
  <c r="G123" i="13"/>
  <c r="H123" i="13"/>
  <c r="I123" i="13"/>
  <c r="J123" i="13"/>
  <c r="K123" i="13"/>
  <c r="L123" i="13"/>
  <c r="M123" i="13"/>
  <c r="N123" i="13"/>
  <c r="O123" i="13"/>
  <c r="P123" i="13"/>
  <c r="Q123" i="13"/>
  <c r="R123" i="13"/>
  <c r="A124" i="13"/>
  <c r="B124" i="13"/>
  <c r="C124" i="13"/>
  <c r="D124" i="13"/>
  <c r="E124" i="13"/>
  <c r="F124" i="13"/>
  <c r="G124" i="13"/>
  <c r="H124" i="13"/>
  <c r="I124" i="13"/>
  <c r="J124" i="13"/>
  <c r="K124" i="13"/>
  <c r="L124" i="13"/>
  <c r="M124" i="13"/>
  <c r="N124" i="13"/>
  <c r="O124" i="13"/>
  <c r="P124" i="13"/>
  <c r="Q124" i="13"/>
  <c r="R124" i="13"/>
  <c r="A125" i="13"/>
  <c r="B125" i="13"/>
  <c r="C125" i="13"/>
  <c r="D125" i="13"/>
  <c r="E125" i="13"/>
  <c r="F125" i="13"/>
  <c r="G125" i="13"/>
  <c r="H125" i="13"/>
  <c r="I125" i="13"/>
  <c r="J125" i="13"/>
  <c r="K125" i="13"/>
  <c r="L125" i="13"/>
  <c r="M125" i="13"/>
  <c r="N125" i="13"/>
  <c r="O125" i="13"/>
  <c r="P125" i="13"/>
  <c r="Q125" i="13"/>
  <c r="R125" i="13"/>
  <c r="A126" i="13"/>
  <c r="B126" i="13"/>
  <c r="C126" i="13"/>
  <c r="D126" i="13"/>
  <c r="E126" i="13"/>
  <c r="F126" i="13"/>
  <c r="G126" i="13"/>
  <c r="H126" i="13"/>
  <c r="I126" i="13"/>
  <c r="J126" i="13"/>
  <c r="K126" i="13"/>
  <c r="L126" i="13"/>
  <c r="M126" i="13"/>
  <c r="N126" i="13"/>
  <c r="O126" i="13"/>
  <c r="P126" i="13"/>
  <c r="Q126" i="13"/>
  <c r="R126" i="13"/>
  <c r="A127" i="13"/>
  <c r="B127" i="13"/>
  <c r="C127" i="13"/>
  <c r="D127" i="13"/>
  <c r="E127" i="13"/>
  <c r="F127" i="13"/>
  <c r="G127" i="13"/>
  <c r="H127" i="13"/>
  <c r="I127" i="13"/>
  <c r="J127" i="13"/>
  <c r="K127" i="13"/>
  <c r="L127" i="13"/>
  <c r="M127" i="13"/>
  <c r="N127" i="13"/>
  <c r="O127" i="13"/>
  <c r="P127" i="13"/>
  <c r="Q127" i="13"/>
  <c r="R127" i="13"/>
  <c r="A128" i="13"/>
  <c r="B128" i="13"/>
  <c r="C128" i="13"/>
  <c r="D128" i="13"/>
  <c r="E128" i="13"/>
  <c r="F128" i="13"/>
  <c r="G128" i="13"/>
  <c r="H128" i="13"/>
  <c r="I128" i="13"/>
  <c r="J128" i="13"/>
  <c r="K128" i="13"/>
  <c r="L128" i="13"/>
  <c r="M128" i="13"/>
  <c r="N128" i="13"/>
  <c r="O128" i="13"/>
  <c r="P128" i="13"/>
  <c r="Q128" i="13"/>
  <c r="R128" i="13"/>
  <c r="A129" i="13"/>
  <c r="B129" i="13"/>
  <c r="C129" i="13"/>
  <c r="D129" i="13"/>
  <c r="E129" i="13"/>
  <c r="F129" i="13"/>
  <c r="G129" i="13"/>
  <c r="H129" i="13"/>
  <c r="I129" i="13"/>
  <c r="J129" i="13"/>
  <c r="K129" i="13"/>
  <c r="L129" i="13"/>
  <c r="M129" i="13"/>
  <c r="N129" i="13"/>
  <c r="O129" i="13"/>
  <c r="P129" i="13"/>
  <c r="Q129" i="13"/>
  <c r="R129" i="13"/>
  <c r="A130" i="13"/>
  <c r="B130" i="13"/>
  <c r="C130" i="13"/>
  <c r="D130" i="13"/>
  <c r="E130" i="13"/>
  <c r="F130" i="13"/>
  <c r="G130" i="13"/>
  <c r="H130" i="13"/>
  <c r="I130" i="13"/>
  <c r="J130" i="13"/>
  <c r="K130" i="13"/>
  <c r="L130" i="13"/>
  <c r="M130" i="13"/>
  <c r="N130" i="13"/>
  <c r="O130" i="13"/>
  <c r="P130" i="13"/>
  <c r="Q130" i="13"/>
  <c r="R130" i="13"/>
  <c r="A131" i="13"/>
  <c r="B131" i="13"/>
  <c r="C131" i="13"/>
  <c r="D131" i="13"/>
  <c r="E131" i="13"/>
  <c r="F131" i="13"/>
  <c r="G131" i="13"/>
  <c r="H131" i="13"/>
  <c r="I131" i="13"/>
  <c r="J131" i="13"/>
  <c r="K131" i="13"/>
  <c r="L131" i="13"/>
  <c r="M131" i="13"/>
  <c r="N131" i="13"/>
  <c r="O131" i="13"/>
  <c r="P131" i="13"/>
  <c r="Q131" i="13"/>
  <c r="R131" i="13"/>
  <c r="A132" i="13"/>
  <c r="B132" i="13"/>
  <c r="C132" i="13"/>
  <c r="D132" i="13"/>
  <c r="E132" i="13"/>
  <c r="F132" i="13"/>
  <c r="G132" i="13"/>
  <c r="H132" i="13"/>
  <c r="I132" i="13"/>
  <c r="J132" i="13"/>
  <c r="K132" i="13"/>
  <c r="L132" i="13"/>
  <c r="M132" i="13"/>
  <c r="N132" i="13"/>
  <c r="O132" i="13"/>
  <c r="P132" i="13"/>
  <c r="Q132" i="13"/>
  <c r="R132" i="13"/>
  <c r="A133" i="13"/>
  <c r="B133" i="13"/>
  <c r="C133" i="13"/>
  <c r="D133" i="13"/>
  <c r="E133" i="13"/>
  <c r="F133" i="13"/>
  <c r="G133" i="13"/>
  <c r="H133" i="13"/>
  <c r="I133" i="13"/>
  <c r="J133" i="13"/>
  <c r="K133" i="13"/>
  <c r="L133" i="13"/>
  <c r="M133" i="13"/>
  <c r="N133" i="13"/>
  <c r="O133" i="13"/>
  <c r="P133" i="13"/>
  <c r="Q133" i="13"/>
  <c r="R133" i="13"/>
  <c r="A134" i="13"/>
  <c r="B134" i="13"/>
  <c r="C134" i="13"/>
  <c r="D134" i="13"/>
  <c r="E134" i="13"/>
  <c r="F134" i="13"/>
  <c r="G134" i="13"/>
  <c r="H134" i="13"/>
  <c r="I134" i="13"/>
  <c r="J134" i="13"/>
  <c r="K134" i="13"/>
  <c r="L134" i="13"/>
  <c r="M134" i="13"/>
  <c r="N134" i="13"/>
  <c r="O134" i="13"/>
  <c r="P134" i="13"/>
  <c r="Q134" i="13"/>
  <c r="R134" i="13"/>
  <c r="A135" i="13"/>
  <c r="B135" i="13"/>
  <c r="C135" i="13"/>
  <c r="D135" i="13"/>
  <c r="E135" i="13"/>
  <c r="F135" i="13"/>
  <c r="G135" i="13"/>
  <c r="H135" i="13"/>
  <c r="I135" i="13"/>
  <c r="J135" i="13"/>
  <c r="K135" i="13"/>
  <c r="L135" i="13"/>
  <c r="M135" i="13"/>
  <c r="N135" i="13"/>
  <c r="O135" i="13"/>
  <c r="P135" i="13"/>
  <c r="Q135" i="13"/>
  <c r="R135" i="13"/>
  <c r="A136" i="13"/>
  <c r="B136" i="13"/>
  <c r="C136" i="13"/>
  <c r="D136" i="13"/>
  <c r="E136" i="13"/>
  <c r="F136" i="13"/>
  <c r="G136" i="13"/>
  <c r="H136" i="13"/>
  <c r="I136" i="13"/>
  <c r="J136" i="13"/>
  <c r="K136" i="13"/>
  <c r="L136" i="13"/>
  <c r="M136" i="13"/>
  <c r="N136" i="13"/>
  <c r="O136" i="13"/>
  <c r="P136" i="13"/>
  <c r="Q136" i="13"/>
  <c r="R136" i="13"/>
  <c r="A137" i="13"/>
  <c r="B137" i="13"/>
  <c r="C137" i="13"/>
  <c r="D137" i="13"/>
  <c r="E137" i="13"/>
  <c r="F137" i="13"/>
  <c r="G137" i="13"/>
  <c r="H137" i="13"/>
  <c r="I137" i="13"/>
  <c r="J137" i="13"/>
  <c r="K137" i="13"/>
  <c r="L137" i="13"/>
  <c r="M137" i="13"/>
  <c r="N137" i="13"/>
  <c r="O137" i="13"/>
  <c r="P137" i="13"/>
  <c r="Q137" i="13"/>
  <c r="R137" i="13"/>
  <c r="A138" i="13"/>
  <c r="B138" i="13"/>
  <c r="C138" i="13"/>
  <c r="D138" i="13"/>
  <c r="E138" i="13"/>
  <c r="F138" i="13"/>
  <c r="G138" i="13"/>
  <c r="H138" i="13"/>
  <c r="I138" i="13"/>
  <c r="J138" i="13"/>
  <c r="K138" i="13"/>
  <c r="L138" i="13"/>
  <c r="M138" i="13"/>
  <c r="N138" i="13"/>
  <c r="O138" i="13"/>
  <c r="P138" i="13"/>
  <c r="Q138" i="13"/>
  <c r="R138" i="13"/>
  <c r="A139" i="13"/>
  <c r="B139" i="13"/>
  <c r="C139" i="13"/>
  <c r="D139" i="13"/>
  <c r="E139" i="13"/>
  <c r="F139" i="13"/>
  <c r="G139" i="13"/>
  <c r="H139" i="13"/>
  <c r="I139" i="13"/>
  <c r="J139" i="13"/>
  <c r="K139" i="13"/>
  <c r="L139" i="13"/>
  <c r="M139" i="13"/>
  <c r="N139" i="13"/>
  <c r="O139" i="13"/>
  <c r="P139" i="13"/>
  <c r="Q139" i="13"/>
  <c r="R139" i="13"/>
  <c r="A140" i="13"/>
  <c r="B140" i="13"/>
  <c r="C140" i="13"/>
  <c r="D140" i="13"/>
  <c r="E140" i="13"/>
  <c r="F140" i="13"/>
  <c r="G140" i="13"/>
  <c r="H140" i="13"/>
  <c r="I140" i="13"/>
  <c r="J140" i="13"/>
  <c r="K140" i="13"/>
  <c r="L140" i="13"/>
  <c r="M140" i="13"/>
  <c r="N140" i="13"/>
  <c r="O140" i="13"/>
  <c r="P140" i="13"/>
  <c r="Q140" i="13"/>
  <c r="R140" i="13"/>
  <c r="A141" i="13"/>
  <c r="B141" i="13"/>
  <c r="C141" i="13"/>
  <c r="D141" i="13"/>
  <c r="E141" i="13"/>
  <c r="F141" i="13"/>
  <c r="G141" i="13"/>
  <c r="H141" i="13"/>
  <c r="I141" i="13"/>
  <c r="J141" i="13"/>
  <c r="K141" i="13"/>
  <c r="L141" i="13"/>
  <c r="M141" i="13"/>
  <c r="N141" i="13"/>
  <c r="O141" i="13"/>
  <c r="P141" i="13"/>
  <c r="Q141" i="13"/>
  <c r="R141" i="13"/>
  <c r="A142" i="13"/>
  <c r="B142" i="13"/>
  <c r="C142" i="13"/>
  <c r="D142" i="13"/>
  <c r="E142" i="13"/>
  <c r="F142" i="13"/>
  <c r="G142" i="13"/>
  <c r="H142" i="13"/>
  <c r="I142" i="13"/>
  <c r="J142" i="13"/>
  <c r="K142" i="13"/>
  <c r="L142" i="13"/>
  <c r="M142" i="13"/>
  <c r="N142" i="13"/>
  <c r="O142" i="13"/>
  <c r="P142" i="13"/>
  <c r="Q142" i="13"/>
  <c r="R142" i="13"/>
  <c r="A143" i="13"/>
  <c r="B143" i="13"/>
  <c r="C143" i="13"/>
  <c r="D143" i="13"/>
  <c r="E143" i="13"/>
  <c r="F143" i="13"/>
  <c r="G143" i="13"/>
  <c r="H143" i="13"/>
  <c r="I143" i="13"/>
  <c r="J143" i="13"/>
  <c r="K143" i="13"/>
  <c r="L143" i="13"/>
  <c r="M143" i="13"/>
  <c r="N143" i="13"/>
  <c r="O143" i="13"/>
  <c r="P143" i="13"/>
  <c r="Q143" i="13"/>
  <c r="R143" i="13"/>
  <c r="A144" i="13"/>
  <c r="B144" i="13"/>
  <c r="C144" i="13"/>
  <c r="D144" i="13"/>
  <c r="E144" i="13"/>
  <c r="F144" i="13"/>
  <c r="G144" i="13"/>
  <c r="H144" i="13"/>
  <c r="I144" i="13"/>
  <c r="J144" i="13"/>
  <c r="K144" i="13"/>
  <c r="L144" i="13"/>
  <c r="M144" i="13"/>
  <c r="N144" i="13"/>
  <c r="O144" i="13"/>
  <c r="P144" i="13"/>
  <c r="Q144" i="13"/>
  <c r="R144" i="13"/>
  <c r="A145" i="13"/>
  <c r="B145" i="13"/>
  <c r="C145" i="13"/>
  <c r="D145" i="13"/>
  <c r="E145" i="13"/>
  <c r="F145" i="13"/>
  <c r="G145" i="13"/>
  <c r="H145" i="13"/>
  <c r="I145" i="13"/>
  <c r="J145" i="13"/>
  <c r="K145" i="13"/>
  <c r="L145" i="13"/>
  <c r="M145" i="13"/>
  <c r="N145" i="13"/>
  <c r="O145" i="13"/>
  <c r="P145" i="13"/>
  <c r="Q145" i="13"/>
  <c r="R145" i="13"/>
  <c r="A146" i="13"/>
  <c r="B146" i="13"/>
  <c r="C146" i="13"/>
  <c r="D146" i="13"/>
  <c r="E146" i="13"/>
  <c r="F146" i="13"/>
  <c r="G146" i="13"/>
  <c r="H146" i="13"/>
  <c r="I146" i="13"/>
  <c r="J146" i="13"/>
  <c r="K146" i="13"/>
  <c r="L146" i="13"/>
  <c r="M146" i="13"/>
  <c r="N146" i="13"/>
  <c r="O146" i="13"/>
  <c r="P146" i="13"/>
  <c r="Q146" i="13"/>
  <c r="R146" i="13"/>
  <c r="A147" i="13"/>
  <c r="B147" i="13"/>
  <c r="C147" i="13"/>
  <c r="D147" i="13"/>
  <c r="E147" i="13"/>
  <c r="F147" i="13"/>
  <c r="G147" i="13"/>
  <c r="H147" i="13"/>
  <c r="I147" i="13"/>
  <c r="J147" i="13"/>
  <c r="K147" i="13"/>
  <c r="L147" i="13"/>
  <c r="M147" i="13"/>
  <c r="N147" i="13"/>
  <c r="O147" i="13"/>
  <c r="P147" i="13"/>
  <c r="Q147" i="13"/>
  <c r="R147" i="13"/>
  <c r="A148" i="13"/>
  <c r="B148" i="13"/>
  <c r="C148" i="13"/>
  <c r="D148" i="13"/>
  <c r="E148" i="13"/>
  <c r="F148" i="13"/>
  <c r="G148" i="13"/>
  <c r="H148" i="13"/>
  <c r="I148" i="13"/>
  <c r="J148" i="13"/>
  <c r="K148" i="13"/>
  <c r="L148" i="13"/>
  <c r="M148" i="13"/>
  <c r="N148" i="13"/>
  <c r="O148" i="13"/>
  <c r="P148" i="13"/>
  <c r="Q148" i="13"/>
  <c r="R148" i="13"/>
  <c r="A149" i="13"/>
  <c r="B149" i="13"/>
  <c r="C149" i="13"/>
  <c r="D149" i="13"/>
  <c r="E149" i="13"/>
  <c r="F149" i="13"/>
  <c r="G149" i="13"/>
  <c r="H149" i="13"/>
  <c r="I149" i="13"/>
  <c r="J149" i="13"/>
  <c r="K149" i="13"/>
  <c r="L149" i="13"/>
  <c r="M149" i="13"/>
  <c r="N149" i="13"/>
  <c r="O149" i="13"/>
  <c r="P149" i="13"/>
  <c r="Q149" i="13"/>
  <c r="R149" i="13"/>
  <c r="A150" i="13"/>
  <c r="B150" i="13"/>
  <c r="C150" i="13"/>
  <c r="D150" i="13"/>
  <c r="E150" i="13"/>
  <c r="F150" i="13"/>
  <c r="G150" i="13"/>
  <c r="H150" i="13"/>
  <c r="I150" i="13"/>
  <c r="J150" i="13"/>
  <c r="K150" i="13"/>
  <c r="L150" i="13"/>
  <c r="M150" i="13"/>
  <c r="N150" i="13"/>
  <c r="O150" i="13"/>
  <c r="P150" i="13"/>
  <c r="Q150" i="13"/>
  <c r="R150" i="13"/>
  <c r="A151" i="13"/>
  <c r="B151" i="13"/>
  <c r="C151" i="13"/>
  <c r="D151" i="13"/>
  <c r="E151" i="13"/>
  <c r="F151" i="13"/>
  <c r="G151" i="13"/>
  <c r="H151" i="13"/>
  <c r="I151" i="13"/>
  <c r="J151" i="13"/>
  <c r="K151" i="13"/>
  <c r="L151" i="13"/>
  <c r="M151" i="13"/>
  <c r="N151" i="13"/>
  <c r="O151" i="13"/>
  <c r="P151" i="13"/>
  <c r="Q151" i="13"/>
  <c r="R151" i="13"/>
  <c r="A152" i="13"/>
  <c r="B152" i="13"/>
  <c r="C152" i="13"/>
  <c r="D152" i="13"/>
  <c r="E152" i="13"/>
  <c r="F152" i="13"/>
  <c r="G152" i="13"/>
  <c r="H152" i="13"/>
  <c r="I152" i="13"/>
  <c r="J152" i="13"/>
  <c r="K152" i="13"/>
  <c r="L152" i="13"/>
  <c r="M152" i="13"/>
  <c r="N152" i="13"/>
  <c r="O152" i="13"/>
  <c r="P152" i="13"/>
  <c r="Q152" i="13"/>
  <c r="R152" i="13"/>
  <c r="A153" i="13"/>
  <c r="B153" i="13"/>
  <c r="C153" i="13"/>
  <c r="D153" i="13"/>
  <c r="E153" i="13"/>
  <c r="F153" i="13"/>
  <c r="G153" i="13"/>
  <c r="H153" i="13"/>
  <c r="I153" i="13"/>
  <c r="J153" i="13"/>
  <c r="K153" i="13"/>
  <c r="L153" i="13"/>
  <c r="M153" i="13"/>
  <c r="N153" i="13"/>
  <c r="O153" i="13"/>
  <c r="P153" i="13"/>
  <c r="Q153" i="13"/>
  <c r="R153" i="13"/>
  <c r="A154" i="13"/>
  <c r="B154" i="13"/>
  <c r="C154" i="13"/>
  <c r="D154" i="13"/>
  <c r="E154" i="13"/>
  <c r="F154" i="13"/>
  <c r="G154" i="13"/>
  <c r="H154" i="13"/>
  <c r="I154" i="13"/>
  <c r="J154" i="13"/>
  <c r="K154" i="13"/>
  <c r="L154" i="13"/>
  <c r="M154" i="13"/>
  <c r="N154" i="13"/>
  <c r="O154" i="13"/>
  <c r="P154" i="13"/>
  <c r="Q154" i="13"/>
  <c r="R154" i="13"/>
  <c r="A155" i="13"/>
  <c r="B155" i="13"/>
  <c r="C155" i="13"/>
  <c r="D155" i="13"/>
  <c r="E155" i="13"/>
  <c r="F155" i="13"/>
  <c r="G155" i="13"/>
  <c r="H155" i="13"/>
  <c r="I155" i="13"/>
  <c r="J155" i="13"/>
  <c r="K155" i="13"/>
  <c r="L155" i="13"/>
  <c r="M155" i="13"/>
  <c r="N155" i="13"/>
  <c r="O155" i="13"/>
  <c r="P155" i="13"/>
  <c r="Q155" i="13"/>
  <c r="R155" i="13"/>
  <c r="A156" i="13"/>
  <c r="B156" i="13"/>
  <c r="C156" i="13"/>
  <c r="D156" i="13"/>
  <c r="E156" i="13"/>
  <c r="F156" i="13"/>
  <c r="G156" i="13"/>
  <c r="H156" i="13"/>
  <c r="I156" i="13"/>
  <c r="J156" i="13"/>
  <c r="K156" i="13"/>
  <c r="L156" i="13"/>
  <c r="M156" i="13"/>
  <c r="N156" i="13"/>
  <c r="O156" i="13"/>
  <c r="P156" i="13"/>
  <c r="Q156" i="13"/>
  <c r="R156" i="13"/>
  <c r="A157" i="13"/>
  <c r="B157" i="13"/>
  <c r="C157" i="13"/>
  <c r="D157" i="13"/>
  <c r="E157" i="13"/>
  <c r="F157" i="13"/>
  <c r="G157" i="13"/>
  <c r="H157" i="13"/>
  <c r="I157" i="13"/>
  <c r="J157" i="13"/>
  <c r="K157" i="13"/>
  <c r="L157" i="13"/>
  <c r="M157" i="13"/>
  <c r="N157" i="13"/>
  <c r="O157" i="13"/>
  <c r="P157" i="13"/>
  <c r="Q157" i="13"/>
  <c r="R157" i="13"/>
  <c r="A158" i="13"/>
  <c r="B158" i="13"/>
  <c r="C158" i="13"/>
  <c r="D158" i="13"/>
  <c r="E158" i="13"/>
  <c r="F158" i="13"/>
  <c r="G158" i="13"/>
  <c r="H158" i="13"/>
  <c r="I158" i="13"/>
  <c r="J158" i="13"/>
  <c r="K158" i="13"/>
  <c r="L158" i="13"/>
  <c r="M158" i="13"/>
  <c r="N158" i="13"/>
  <c r="O158" i="13"/>
  <c r="P158" i="13"/>
  <c r="Q158" i="13"/>
  <c r="R158" i="13"/>
  <c r="A159" i="13"/>
  <c r="B159" i="13"/>
  <c r="C159" i="13"/>
  <c r="D159" i="13"/>
  <c r="E159" i="13"/>
  <c r="F159" i="13"/>
  <c r="G159" i="13"/>
  <c r="H159" i="13"/>
  <c r="I159" i="13"/>
  <c r="J159" i="13"/>
  <c r="K159" i="13"/>
  <c r="L159" i="13"/>
  <c r="M159" i="13"/>
  <c r="N159" i="13"/>
  <c r="O159" i="13"/>
  <c r="P159" i="13"/>
  <c r="Q159" i="13"/>
  <c r="R159" i="13"/>
  <c r="A160" i="13"/>
  <c r="B160" i="13"/>
  <c r="C160" i="13"/>
  <c r="D160" i="13"/>
  <c r="E160" i="13"/>
  <c r="F160" i="13"/>
  <c r="G160" i="13"/>
  <c r="H160" i="13"/>
  <c r="I160" i="13"/>
  <c r="J160" i="13"/>
  <c r="K160" i="13"/>
  <c r="L160" i="13"/>
  <c r="M160" i="13"/>
  <c r="N160" i="13"/>
  <c r="O160" i="13"/>
  <c r="P160" i="13"/>
  <c r="Q160" i="13"/>
  <c r="R160" i="13"/>
  <c r="A161" i="13"/>
  <c r="B161" i="13"/>
  <c r="C161" i="13"/>
  <c r="D161" i="13"/>
  <c r="E161" i="13"/>
  <c r="F161" i="13"/>
  <c r="G161" i="13"/>
  <c r="H161" i="13"/>
  <c r="I161" i="13"/>
  <c r="J161" i="13"/>
  <c r="K161" i="13"/>
  <c r="L161" i="13"/>
  <c r="M161" i="13"/>
  <c r="N161" i="13"/>
  <c r="O161" i="13"/>
  <c r="P161" i="13"/>
  <c r="Q161" i="13"/>
  <c r="R161" i="13"/>
  <c r="A162" i="13"/>
  <c r="B162" i="13"/>
  <c r="C162" i="13"/>
  <c r="D162" i="13"/>
  <c r="E162" i="13"/>
  <c r="F162" i="13"/>
  <c r="G162" i="13"/>
  <c r="H162" i="13"/>
  <c r="I162" i="13"/>
  <c r="J162" i="13"/>
  <c r="K162" i="13"/>
  <c r="L162" i="13"/>
  <c r="M162" i="13"/>
  <c r="N162" i="13"/>
  <c r="O162" i="13"/>
  <c r="P162" i="13"/>
  <c r="Q162" i="13"/>
  <c r="R162" i="13"/>
  <c r="A163" i="13"/>
  <c r="B163" i="13"/>
  <c r="C163" i="13"/>
  <c r="D163" i="13"/>
  <c r="E163" i="13"/>
  <c r="F163" i="13"/>
  <c r="G163" i="13"/>
  <c r="H163" i="13"/>
  <c r="I163" i="13"/>
  <c r="J163" i="13"/>
  <c r="K163" i="13"/>
  <c r="L163" i="13"/>
  <c r="M163" i="13"/>
  <c r="N163" i="13"/>
  <c r="O163" i="13"/>
  <c r="P163" i="13"/>
  <c r="Q163" i="13"/>
  <c r="R163" i="13"/>
  <c r="A164" i="13"/>
  <c r="B164" i="13"/>
  <c r="C164" i="13"/>
  <c r="D164" i="13"/>
  <c r="E164" i="13"/>
  <c r="F164" i="13"/>
  <c r="G164" i="13"/>
  <c r="H164" i="13"/>
  <c r="I164" i="13"/>
  <c r="J164" i="13"/>
  <c r="K164" i="13"/>
  <c r="L164" i="13"/>
  <c r="M164" i="13"/>
  <c r="N164" i="13"/>
  <c r="O164" i="13"/>
  <c r="P164" i="13"/>
  <c r="Q164" i="13"/>
  <c r="R164" i="13"/>
  <c r="A165" i="13"/>
  <c r="B165" i="13"/>
  <c r="C165" i="13"/>
  <c r="D165" i="13"/>
  <c r="E165" i="13"/>
  <c r="F165" i="13"/>
  <c r="G165" i="13"/>
  <c r="H165" i="13"/>
  <c r="I165" i="13"/>
  <c r="J165" i="13"/>
  <c r="K165" i="13"/>
  <c r="L165" i="13"/>
  <c r="M165" i="13"/>
  <c r="N165" i="13"/>
  <c r="O165" i="13"/>
  <c r="P165" i="13"/>
  <c r="Q165" i="13"/>
  <c r="R165" i="13"/>
  <c r="A166" i="13"/>
  <c r="B166" i="13"/>
  <c r="C166" i="13"/>
  <c r="D166" i="13"/>
  <c r="E166" i="13"/>
  <c r="F166" i="13"/>
  <c r="G166" i="13"/>
  <c r="H166" i="13"/>
  <c r="I166" i="13"/>
  <c r="J166" i="13"/>
  <c r="K166" i="13"/>
  <c r="L166" i="13"/>
  <c r="M166" i="13"/>
  <c r="N166" i="13"/>
  <c r="O166" i="13"/>
  <c r="P166" i="13"/>
  <c r="Q166" i="13"/>
  <c r="R166" i="13"/>
  <c r="A167" i="13"/>
  <c r="B167" i="13"/>
  <c r="C167" i="13"/>
  <c r="D167" i="13"/>
  <c r="E167" i="13"/>
  <c r="F167" i="13"/>
  <c r="G167" i="13"/>
  <c r="H167" i="13"/>
  <c r="I167" i="13"/>
  <c r="J167" i="13"/>
  <c r="K167" i="13"/>
  <c r="L167" i="13"/>
  <c r="M167" i="13"/>
  <c r="N167" i="13"/>
  <c r="O167" i="13"/>
  <c r="P167" i="13"/>
  <c r="Q167" i="13"/>
  <c r="R167" i="13"/>
  <c r="A168" i="13"/>
  <c r="B168" i="13"/>
  <c r="C168" i="13"/>
  <c r="D168" i="13"/>
  <c r="E168" i="13"/>
  <c r="F168" i="13"/>
  <c r="G168" i="13"/>
  <c r="H168" i="13"/>
  <c r="I168" i="13"/>
  <c r="J168" i="13"/>
  <c r="K168" i="13"/>
  <c r="L168" i="13"/>
  <c r="M168" i="13"/>
  <c r="N168" i="13"/>
  <c r="O168" i="13"/>
  <c r="P168" i="13"/>
  <c r="Q168" i="13"/>
  <c r="R168" i="13"/>
  <c r="A169" i="13"/>
  <c r="B169" i="13"/>
  <c r="C169" i="13"/>
  <c r="D169" i="13"/>
  <c r="E169" i="13"/>
  <c r="F169" i="13"/>
  <c r="G169" i="13"/>
  <c r="H169" i="13"/>
  <c r="I169" i="13"/>
  <c r="J169" i="13"/>
  <c r="K169" i="13"/>
  <c r="L169" i="13"/>
  <c r="M169" i="13"/>
  <c r="N169" i="13"/>
  <c r="O169" i="13"/>
  <c r="P169" i="13"/>
  <c r="Q169" i="13"/>
  <c r="R169" i="13"/>
  <c r="A170" i="13"/>
  <c r="B170" i="13"/>
  <c r="C170" i="13"/>
  <c r="D170" i="13"/>
  <c r="E170" i="13"/>
  <c r="F170" i="13"/>
  <c r="G170" i="13"/>
  <c r="H170" i="13"/>
  <c r="I170" i="13"/>
  <c r="J170" i="13"/>
  <c r="K170" i="13"/>
  <c r="L170" i="13"/>
  <c r="M170" i="13"/>
  <c r="N170" i="13"/>
  <c r="O170" i="13"/>
  <c r="P170" i="13"/>
  <c r="Q170" i="13"/>
  <c r="R170" i="13"/>
  <c r="A171" i="13"/>
  <c r="B171" i="13"/>
  <c r="C171" i="13"/>
  <c r="D171" i="13"/>
  <c r="E171" i="13"/>
  <c r="F171" i="13"/>
  <c r="G171" i="13"/>
  <c r="H171" i="13"/>
  <c r="I171" i="13"/>
  <c r="J171" i="13"/>
  <c r="K171" i="13"/>
  <c r="L171" i="13"/>
  <c r="M171" i="13"/>
  <c r="N171" i="13"/>
  <c r="O171" i="13"/>
  <c r="P171" i="13"/>
  <c r="Q171" i="13"/>
  <c r="R171" i="13"/>
  <c r="A172" i="13"/>
  <c r="B172" i="13"/>
  <c r="C172" i="13"/>
  <c r="D172" i="13"/>
  <c r="E172" i="13"/>
  <c r="F172" i="13"/>
  <c r="G172" i="13"/>
  <c r="H172" i="13"/>
  <c r="I172" i="13"/>
  <c r="J172" i="13"/>
  <c r="K172" i="13"/>
  <c r="L172" i="13"/>
  <c r="M172" i="13"/>
  <c r="N172" i="13"/>
  <c r="O172" i="13"/>
  <c r="P172" i="13"/>
  <c r="Q172" i="13"/>
  <c r="R172" i="13"/>
  <c r="A173" i="13"/>
  <c r="B173" i="13"/>
  <c r="C173" i="13"/>
  <c r="D173" i="13"/>
  <c r="E173" i="13"/>
  <c r="F173" i="13"/>
  <c r="G173" i="13"/>
  <c r="H173" i="13"/>
  <c r="I173" i="13"/>
  <c r="J173" i="13"/>
  <c r="K173" i="13"/>
  <c r="L173" i="13"/>
  <c r="M173" i="13"/>
  <c r="N173" i="13"/>
  <c r="O173" i="13"/>
  <c r="P173" i="13"/>
  <c r="Q173" i="13"/>
  <c r="R173" i="13"/>
  <c r="A174" i="13"/>
  <c r="B174" i="13"/>
  <c r="C174" i="13"/>
  <c r="D174" i="13"/>
  <c r="E174" i="13"/>
  <c r="F174" i="13"/>
  <c r="G174" i="13"/>
  <c r="H174" i="13"/>
  <c r="I174" i="13"/>
  <c r="J174" i="13"/>
  <c r="K174" i="13"/>
  <c r="L174" i="13"/>
  <c r="M174" i="13"/>
  <c r="N174" i="13"/>
  <c r="O174" i="13"/>
  <c r="P174" i="13"/>
  <c r="Q174" i="13"/>
  <c r="R174" i="13"/>
  <c r="A175" i="13"/>
  <c r="B175" i="13"/>
  <c r="C175" i="13"/>
  <c r="D175" i="13"/>
  <c r="E175" i="13"/>
  <c r="F175" i="13"/>
  <c r="G175" i="13"/>
  <c r="H175" i="13"/>
  <c r="I175" i="13"/>
  <c r="J175" i="13"/>
  <c r="K175" i="13"/>
  <c r="L175" i="13"/>
  <c r="M175" i="13"/>
  <c r="N175" i="13"/>
  <c r="O175" i="13"/>
  <c r="P175" i="13"/>
  <c r="Q175" i="13"/>
  <c r="R175" i="13"/>
  <c r="A176" i="13"/>
  <c r="B176" i="13"/>
  <c r="C176" i="13"/>
  <c r="D176" i="13"/>
  <c r="E176" i="13"/>
  <c r="F176" i="13"/>
  <c r="G176" i="13"/>
  <c r="H176" i="13"/>
  <c r="I176" i="13"/>
  <c r="J176" i="13"/>
  <c r="K176" i="13"/>
  <c r="L176" i="13"/>
  <c r="M176" i="13"/>
  <c r="N176" i="13"/>
  <c r="O176" i="13"/>
  <c r="P176" i="13"/>
  <c r="Q176" i="13"/>
  <c r="R176" i="13"/>
  <c r="A177" i="13"/>
  <c r="B177" i="13"/>
  <c r="C177" i="13"/>
  <c r="D177" i="13"/>
  <c r="E177" i="13"/>
  <c r="F177" i="13"/>
  <c r="G177" i="13"/>
  <c r="H177" i="13"/>
  <c r="I177" i="13"/>
  <c r="J177" i="13"/>
  <c r="K177" i="13"/>
  <c r="L177" i="13"/>
  <c r="M177" i="13"/>
  <c r="N177" i="13"/>
  <c r="O177" i="13"/>
  <c r="P177" i="13"/>
  <c r="Q177" i="13"/>
  <c r="R177" i="13"/>
  <c r="A178" i="13"/>
  <c r="B178" i="13"/>
  <c r="C178" i="13"/>
  <c r="D178" i="13"/>
  <c r="E178" i="13"/>
  <c r="F178" i="13"/>
  <c r="G178" i="13"/>
  <c r="H178" i="13"/>
  <c r="I178" i="13"/>
  <c r="J178" i="13"/>
  <c r="K178" i="13"/>
  <c r="L178" i="13"/>
  <c r="M178" i="13"/>
  <c r="N178" i="13"/>
  <c r="O178" i="13"/>
  <c r="P178" i="13"/>
  <c r="Q178" i="13"/>
  <c r="R178" i="13"/>
  <c r="A179" i="13"/>
  <c r="B179" i="13"/>
  <c r="C179" i="13"/>
  <c r="D179" i="13"/>
  <c r="E179" i="13"/>
  <c r="F179" i="13"/>
  <c r="G179" i="13"/>
  <c r="H179" i="13"/>
  <c r="I179" i="13"/>
  <c r="J179" i="13"/>
  <c r="K179" i="13"/>
  <c r="L179" i="13"/>
  <c r="M179" i="13"/>
  <c r="N179" i="13"/>
  <c r="O179" i="13"/>
  <c r="P179" i="13"/>
  <c r="Q179" i="13"/>
  <c r="R179" i="13"/>
  <c r="A180" i="13"/>
  <c r="B180" i="13"/>
  <c r="C180" i="13"/>
  <c r="D180" i="13"/>
  <c r="E180" i="13"/>
  <c r="F180" i="13"/>
  <c r="G180" i="13"/>
  <c r="H180" i="13"/>
  <c r="I180" i="13"/>
  <c r="J180" i="13"/>
  <c r="K180" i="13"/>
  <c r="L180" i="13"/>
  <c r="M180" i="13"/>
  <c r="N180" i="13"/>
  <c r="O180" i="13"/>
  <c r="P180" i="13"/>
  <c r="Q180" i="13"/>
  <c r="R180" i="13"/>
  <c r="A181" i="13"/>
  <c r="B181" i="13"/>
  <c r="C181" i="13"/>
  <c r="D181" i="13"/>
  <c r="E181" i="13"/>
  <c r="F181" i="13"/>
  <c r="G181" i="13"/>
  <c r="H181" i="13"/>
  <c r="I181" i="13"/>
  <c r="J181" i="13"/>
  <c r="K181" i="13"/>
  <c r="L181" i="13"/>
  <c r="M181" i="13"/>
  <c r="N181" i="13"/>
  <c r="O181" i="13"/>
  <c r="P181" i="13"/>
  <c r="Q181" i="13"/>
  <c r="R181" i="13"/>
  <c r="A182" i="13"/>
  <c r="B182" i="13"/>
  <c r="C182" i="13"/>
  <c r="D182" i="13"/>
  <c r="E182" i="13"/>
  <c r="F182" i="13"/>
  <c r="G182" i="13"/>
  <c r="H182" i="13"/>
  <c r="I182" i="13"/>
  <c r="J182" i="13"/>
  <c r="K182" i="13"/>
  <c r="L182" i="13"/>
  <c r="M182" i="13"/>
  <c r="N182" i="13"/>
  <c r="O182" i="13"/>
  <c r="P182" i="13"/>
  <c r="Q182" i="13"/>
  <c r="R182" i="13"/>
  <c r="A183" i="13"/>
  <c r="B183" i="13"/>
  <c r="C183" i="13"/>
  <c r="D183" i="13"/>
  <c r="E183" i="13"/>
  <c r="F183" i="13"/>
  <c r="G183" i="13"/>
  <c r="H183" i="13"/>
  <c r="I183" i="13"/>
  <c r="J183" i="13"/>
  <c r="K183" i="13"/>
  <c r="L183" i="13"/>
  <c r="M183" i="13"/>
  <c r="N183" i="13"/>
  <c r="O183" i="13"/>
  <c r="P183" i="13"/>
  <c r="Q183" i="13"/>
  <c r="R183" i="13"/>
  <c r="A184" i="13"/>
  <c r="B184" i="13"/>
  <c r="C184" i="13"/>
  <c r="D184" i="13"/>
  <c r="E184" i="13"/>
  <c r="F184" i="13"/>
  <c r="G184" i="13"/>
  <c r="H184" i="13"/>
  <c r="I184" i="13"/>
  <c r="J184" i="13"/>
  <c r="K184" i="13"/>
  <c r="L184" i="13"/>
  <c r="M184" i="13"/>
  <c r="N184" i="13"/>
  <c r="O184" i="13"/>
  <c r="P184" i="13"/>
  <c r="Q184" i="13"/>
  <c r="R184" i="13"/>
  <c r="A185" i="13"/>
  <c r="B185" i="13"/>
  <c r="C185" i="13"/>
  <c r="D185" i="13"/>
  <c r="E185" i="13"/>
  <c r="F185" i="13"/>
  <c r="G185" i="13"/>
  <c r="H185" i="13"/>
  <c r="I185" i="13"/>
  <c r="J185" i="13"/>
  <c r="K185" i="13"/>
  <c r="L185" i="13"/>
  <c r="M185" i="13"/>
  <c r="N185" i="13"/>
  <c r="O185" i="13"/>
  <c r="P185" i="13"/>
  <c r="Q185" i="13"/>
  <c r="R185" i="13"/>
  <c r="A186" i="13"/>
  <c r="B186" i="13"/>
  <c r="C186" i="13"/>
  <c r="D186" i="13"/>
  <c r="E186" i="13"/>
  <c r="F186" i="13"/>
  <c r="G186" i="13"/>
  <c r="H186" i="13"/>
  <c r="I186" i="13"/>
  <c r="J186" i="13"/>
  <c r="K186" i="13"/>
  <c r="L186" i="13"/>
  <c r="M186" i="13"/>
  <c r="N186" i="13"/>
  <c r="O186" i="13"/>
  <c r="P186" i="13"/>
  <c r="Q186" i="13"/>
  <c r="R186" i="13"/>
  <c r="A187" i="13"/>
  <c r="B187" i="13"/>
  <c r="C187" i="13"/>
  <c r="D187" i="13"/>
  <c r="E187" i="13"/>
  <c r="F187" i="13"/>
  <c r="G187" i="13"/>
  <c r="H187" i="13"/>
  <c r="I187" i="13"/>
  <c r="J187" i="13"/>
  <c r="K187" i="13"/>
  <c r="L187" i="13"/>
  <c r="M187" i="13"/>
  <c r="N187" i="13"/>
  <c r="O187" i="13"/>
  <c r="P187" i="13"/>
  <c r="Q187" i="13"/>
  <c r="R187" i="13"/>
  <c r="A188" i="13"/>
  <c r="B188" i="13"/>
  <c r="C188" i="13"/>
  <c r="D188" i="13"/>
  <c r="E188" i="13"/>
  <c r="F188" i="13"/>
  <c r="G188" i="13"/>
  <c r="H188" i="13"/>
  <c r="I188" i="13"/>
  <c r="J188" i="13"/>
  <c r="K188" i="13"/>
  <c r="L188" i="13"/>
  <c r="M188" i="13"/>
  <c r="N188" i="13"/>
  <c r="O188" i="13"/>
  <c r="P188" i="13"/>
  <c r="Q188" i="13"/>
  <c r="R188" i="13"/>
  <c r="A189" i="13"/>
  <c r="B189" i="13"/>
  <c r="C189" i="13"/>
  <c r="D189" i="13"/>
  <c r="E189" i="13"/>
  <c r="F189" i="13"/>
  <c r="G189" i="13"/>
  <c r="H189" i="13"/>
  <c r="I189" i="13"/>
  <c r="J189" i="13"/>
  <c r="K189" i="13"/>
  <c r="L189" i="13"/>
  <c r="M189" i="13"/>
  <c r="N189" i="13"/>
  <c r="O189" i="13"/>
  <c r="P189" i="13"/>
  <c r="Q189" i="13"/>
  <c r="R189" i="13"/>
  <c r="A190" i="13"/>
  <c r="B190" i="13"/>
  <c r="C190" i="13"/>
  <c r="D190" i="13"/>
  <c r="E190" i="13"/>
  <c r="F190" i="13"/>
  <c r="G190" i="13"/>
  <c r="H190" i="13"/>
  <c r="I190" i="13"/>
  <c r="J190" i="13"/>
  <c r="K190" i="13"/>
  <c r="L190" i="13"/>
  <c r="M190" i="13"/>
  <c r="N190" i="13"/>
  <c r="O190" i="13"/>
  <c r="P190" i="13"/>
  <c r="Q190" i="13"/>
  <c r="R190" i="13"/>
  <c r="A191" i="13"/>
  <c r="B191" i="13"/>
  <c r="C191" i="13"/>
  <c r="D191" i="13"/>
  <c r="E191" i="13"/>
  <c r="F191" i="13"/>
  <c r="G191" i="13"/>
  <c r="H191" i="13"/>
  <c r="I191" i="13"/>
  <c r="J191" i="13"/>
  <c r="K191" i="13"/>
  <c r="L191" i="13"/>
  <c r="M191" i="13"/>
  <c r="N191" i="13"/>
  <c r="O191" i="13"/>
  <c r="P191" i="13"/>
  <c r="Q191" i="13"/>
  <c r="R191" i="13"/>
  <c r="A192" i="13"/>
  <c r="B192" i="13"/>
  <c r="C192" i="13"/>
  <c r="D192" i="13"/>
  <c r="E192" i="13"/>
  <c r="F192" i="13"/>
  <c r="G192" i="13"/>
  <c r="H192" i="13"/>
  <c r="I192" i="13"/>
  <c r="J192" i="13"/>
  <c r="K192" i="13"/>
  <c r="L192" i="13"/>
  <c r="M192" i="13"/>
  <c r="N192" i="13"/>
  <c r="O192" i="13"/>
  <c r="P192" i="13"/>
  <c r="Q192" i="13"/>
  <c r="R192" i="13"/>
  <c r="A193" i="13"/>
  <c r="B193" i="13"/>
  <c r="C193" i="13"/>
  <c r="D193" i="13"/>
  <c r="E193" i="13"/>
  <c r="F193" i="13"/>
  <c r="G193" i="13"/>
  <c r="H193" i="13"/>
  <c r="I193" i="13"/>
  <c r="J193" i="13"/>
  <c r="K193" i="13"/>
  <c r="L193" i="13"/>
  <c r="M193" i="13"/>
  <c r="N193" i="13"/>
  <c r="O193" i="13"/>
  <c r="P193" i="13"/>
  <c r="Q193" i="13"/>
  <c r="R193" i="13"/>
  <c r="A194" i="13"/>
  <c r="B194" i="13"/>
  <c r="C194" i="13"/>
  <c r="D194" i="13"/>
  <c r="E194" i="13"/>
  <c r="F194" i="13"/>
  <c r="G194" i="13"/>
  <c r="H194" i="13"/>
  <c r="I194" i="13"/>
  <c r="J194" i="13"/>
  <c r="K194" i="13"/>
  <c r="L194" i="13"/>
  <c r="M194" i="13"/>
  <c r="N194" i="13"/>
  <c r="O194" i="13"/>
  <c r="P194" i="13"/>
  <c r="Q194" i="13"/>
  <c r="R194" i="13"/>
  <c r="A195" i="13"/>
  <c r="B195" i="13"/>
  <c r="C195" i="13"/>
  <c r="D195" i="13"/>
  <c r="E195" i="13"/>
  <c r="F195" i="13"/>
  <c r="G195" i="13"/>
  <c r="H195" i="13"/>
  <c r="I195" i="13"/>
  <c r="J195" i="13"/>
  <c r="K195" i="13"/>
  <c r="L195" i="13"/>
  <c r="M195" i="13"/>
  <c r="N195" i="13"/>
  <c r="O195" i="13"/>
  <c r="P195" i="13"/>
  <c r="Q195" i="13"/>
  <c r="R195" i="13"/>
  <c r="A196" i="13"/>
  <c r="B196" i="13"/>
  <c r="C196" i="13"/>
  <c r="D196" i="13"/>
  <c r="E196" i="13"/>
  <c r="F196" i="13"/>
  <c r="G196" i="13"/>
  <c r="H196" i="13"/>
  <c r="I196" i="13"/>
  <c r="J196" i="13"/>
  <c r="K196" i="13"/>
  <c r="L196" i="13"/>
  <c r="M196" i="13"/>
  <c r="N196" i="13"/>
  <c r="O196" i="13"/>
  <c r="P196" i="13"/>
  <c r="Q196" i="13"/>
  <c r="R196" i="13"/>
  <c r="A197" i="13"/>
  <c r="B197" i="13"/>
  <c r="C197" i="13"/>
  <c r="D197" i="13"/>
  <c r="E197" i="13"/>
  <c r="F197" i="13"/>
  <c r="G197" i="13"/>
  <c r="H197" i="13"/>
  <c r="I197" i="13"/>
  <c r="J197" i="13"/>
  <c r="K197" i="13"/>
  <c r="L197" i="13"/>
  <c r="M197" i="13"/>
  <c r="N197" i="13"/>
  <c r="O197" i="13"/>
  <c r="P197" i="13"/>
  <c r="Q197" i="13"/>
  <c r="R197" i="13"/>
  <c r="A198" i="13"/>
  <c r="B198" i="13"/>
  <c r="C198" i="13"/>
  <c r="D198" i="13"/>
  <c r="E198" i="13"/>
  <c r="F198" i="13"/>
  <c r="G198" i="13"/>
  <c r="H198" i="13"/>
  <c r="I198" i="13"/>
  <c r="J198" i="13"/>
  <c r="K198" i="13"/>
  <c r="L198" i="13"/>
  <c r="M198" i="13"/>
  <c r="N198" i="13"/>
  <c r="O198" i="13"/>
  <c r="P198" i="13"/>
  <c r="Q198" i="13"/>
  <c r="R198" i="13"/>
  <c r="A199" i="13"/>
  <c r="B199" i="13"/>
  <c r="C199" i="13"/>
  <c r="D199" i="13"/>
  <c r="E199" i="13"/>
  <c r="F199" i="13"/>
  <c r="G199" i="13"/>
  <c r="H199" i="13"/>
  <c r="I199" i="13"/>
  <c r="J199" i="13"/>
  <c r="K199" i="13"/>
  <c r="L199" i="13"/>
  <c r="M199" i="13"/>
  <c r="N199" i="13"/>
  <c r="O199" i="13"/>
  <c r="P199" i="13"/>
  <c r="Q199" i="13"/>
  <c r="R199" i="13"/>
  <c r="A200" i="13"/>
  <c r="B200" i="13"/>
  <c r="C200" i="13"/>
  <c r="D200" i="13"/>
  <c r="E200" i="13"/>
  <c r="F200" i="13"/>
  <c r="G200" i="13"/>
  <c r="H200" i="13"/>
  <c r="I200" i="13"/>
  <c r="J200" i="13"/>
  <c r="K200" i="13"/>
  <c r="L200" i="13"/>
  <c r="M200" i="13"/>
  <c r="N200" i="13"/>
  <c r="O200" i="13"/>
  <c r="P200" i="13"/>
  <c r="Q200" i="13"/>
  <c r="R200" i="13"/>
  <c r="A201" i="13"/>
  <c r="B201" i="13"/>
  <c r="C201" i="13"/>
  <c r="D201" i="13"/>
  <c r="E201" i="13"/>
  <c r="F201" i="13"/>
  <c r="G201" i="13"/>
  <c r="H201" i="13"/>
  <c r="I201" i="13"/>
  <c r="J201" i="13"/>
  <c r="K201" i="13"/>
  <c r="L201" i="13"/>
  <c r="M201" i="13"/>
  <c r="N201" i="13"/>
  <c r="O201" i="13"/>
  <c r="P201" i="13"/>
  <c r="Q201" i="13"/>
  <c r="R201" i="13"/>
  <c r="A202" i="13"/>
  <c r="B202" i="13"/>
  <c r="C202" i="13"/>
  <c r="D202" i="13"/>
  <c r="E202" i="13"/>
  <c r="F202" i="13"/>
  <c r="G202" i="13"/>
  <c r="H202" i="13"/>
  <c r="I202" i="13"/>
  <c r="J202" i="13"/>
  <c r="K202" i="13"/>
  <c r="L202" i="13"/>
  <c r="M202" i="13"/>
  <c r="N202" i="13"/>
  <c r="O202" i="13"/>
  <c r="P202" i="13"/>
  <c r="Q202" i="13"/>
  <c r="R202" i="13"/>
  <c r="A203" i="13"/>
  <c r="B203" i="13"/>
  <c r="C203" i="13"/>
  <c r="D203" i="13"/>
  <c r="E203" i="13"/>
  <c r="F203" i="13"/>
  <c r="G203" i="13"/>
  <c r="H203" i="13"/>
  <c r="I203" i="13"/>
  <c r="J203" i="13"/>
  <c r="K203" i="13"/>
  <c r="L203" i="13"/>
  <c r="M203" i="13"/>
  <c r="N203" i="13"/>
  <c r="O203" i="13"/>
  <c r="P203" i="13"/>
  <c r="Q203" i="13"/>
  <c r="R203" i="13"/>
  <c r="A204" i="13"/>
  <c r="B204" i="13"/>
  <c r="C204" i="13"/>
  <c r="D204" i="13"/>
  <c r="E204" i="13"/>
  <c r="F204" i="13"/>
  <c r="G204" i="13"/>
  <c r="H204" i="13"/>
  <c r="I204" i="13"/>
  <c r="J204" i="13"/>
  <c r="K204" i="13"/>
  <c r="L204" i="13"/>
  <c r="M204" i="13"/>
  <c r="N204" i="13"/>
  <c r="O204" i="13"/>
  <c r="P204" i="13"/>
  <c r="Q204" i="13"/>
  <c r="R204" i="13"/>
  <c r="A205" i="13"/>
  <c r="B205" i="13"/>
  <c r="C205" i="13"/>
  <c r="D205" i="13"/>
  <c r="E205" i="13"/>
  <c r="F205" i="13"/>
  <c r="G205" i="13"/>
  <c r="H205" i="13"/>
  <c r="I205" i="13"/>
  <c r="J205" i="13"/>
  <c r="K205" i="13"/>
  <c r="L205" i="13"/>
  <c r="M205" i="13"/>
  <c r="N205" i="13"/>
  <c r="O205" i="13"/>
  <c r="P205" i="13"/>
  <c r="Q205" i="13"/>
  <c r="R205" i="13"/>
  <c r="A206" i="13"/>
  <c r="B206" i="13"/>
  <c r="C206" i="13"/>
  <c r="D206" i="13"/>
  <c r="E206" i="13"/>
  <c r="F206" i="13"/>
  <c r="G206" i="13"/>
  <c r="H206" i="13"/>
  <c r="I206" i="13"/>
  <c r="J206" i="13"/>
  <c r="K206" i="13"/>
  <c r="L206" i="13"/>
  <c r="M206" i="13"/>
  <c r="N206" i="13"/>
  <c r="O206" i="13"/>
  <c r="P206" i="13"/>
  <c r="Q206" i="13"/>
  <c r="R206" i="13"/>
  <c r="A207" i="13"/>
  <c r="B207" i="13"/>
  <c r="C207" i="13"/>
  <c r="D207" i="13"/>
  <c r="E207" i="13"/>
  <c r="F207" i="13"/>
  <c r="G207" i="13"/>
  <c r="H207" i="13"/>
  <c r="I207" i="13"/>
  <c r="J207" i="13"/>
  <c r="K207" i="13"/>
  <c r="L207" i="13"/>
  <c r="M207" i="13"/>
  <c r="N207" i="13"/>
  <c r="O207" i="13"/>
  <c r="P207" i="13"/>
  <c r="Q207" i="13"/>
  <c r="R207" i="13"/>
  <c r="A208" i="13"/>
  <c r="B208" i="13"/>
  <c r="C208" i="13"/>
  <c r="D208" i="13"/>
  <c r="E208" i="13"/>
  <c r="F208" i="13"/>
  <c r="G208" i="13"/>
  <c r="H208" i="13"/>
  <c r="I208" i="13"/>
  <c r="J208" i="13"/>
  <c r="K208" i="13"/>
  <c r="L208" i="13"/>
  <c r="M208" i="13"/>
  <c r="N208" i="13"/>
  <c r="O208" i="13"/>
  <c r="P208" i="13"/>
  <c r="Q208" i="13"/>
  <c r="R208" i="13"/>
  <c r="A209" i="13"/>
  <c r="B209" i="13"/>
  <c r="C209" i="13"/>
  <c r="D209" i="13"/>
  <c r="E209" i="13"/>
  <c r="F209" i="13"/>
  <c r="G209" i="13"/>
  <c r="H209" i="13"/>
  <c r="I209" i="13"/>
  <c r="J209" i="13"/>
  <c r="K209" i="13"/>
  <c r="L209" i="13"/>
  <c r="M209" i="13"/>
  <c r="N209" i="13"/>
  <c r="O209" i="13"/>
  <c r="P209" i="13"/>
  <c r="Q209" i="13"/>
  <c r="R209" i="13"/>
  <c r="A210" i="13"/>
  <c r="B210" i="13"/>
  <c r="C210" i="13"/>
  <c r="D210" i="13"/>
  <c r="E210" i="13"/>
  <c r="F210" i="13"/>
  <c r="G210" i="13"/>
  <c r="H210" i="13"/>
  <c r="I210" i="13"/>
  <c r="J210" i="13"/>
  <c r="K210" i="13"/>
  <c r="L210" i="13"/>
  <c r="M210" i="13"/>
  <c r="N210" i="13"/>
  <c r="O210" i="13"/>
  <c r="P210" i="13"/>
  <c r="Q210" i="13"/>
  <c r="R210" i="13"/>
  <c r="A211" i="13"/>
  <c r="B211" i="13"/>
  <c r="C211" i="13"/>
  <c r="D211" i="13"/>
  <c r="E211" i="13"/>
  <c r="F211" i="13"/>
  <c r="G211" i="13"/>
  <c r="H211" i="13"/>
  <c r="I211" i="13"/>
  <c r="J211" i="13"/>
  <c r="K211" i="13"/>
  <c r="L211" i="13"/>
  <c r="M211" i="13"/>
  <c r="N211" i="13"/>
  <c r="O211" i="13"/>
  <c r="P211" i="13"/>
  <c r="Q211" i="13"/>
  <c r="R211" i="13"/>
  <c r="A212" i="13"/>
  <c r="B212" i="13"/>
  <c r="C212" i="13"/>
  <c r="D212" i="13"/>
  <c r="E212" i="13"/>
  <c r="F212" i="13"/>
  <c r="G212" i="13"/>
  <c r="H212" i="13"/>
  <c r="I212" i="13"/>
  <c r="J212" i="13"/>
  <c r="K212" i="13"/>
  <c r="L212" i="13"/>
  <c r="M212" i="13"/>
  <c r="N212" i="13"/>
  <c r="O212" i="13"/>
  <c r="P212" i="13"/>
  <c r="Q212" i="13"/>
  <c r="R212" i="13"/>
  <c r="A213" i="13"/>
  <c r="B213" i="13"/>
  <c r="C213" i="13"/>
  <c r="D213" i="13"/>
  <c r="E213" i="13"/>
  <c r="F213" i="13"/>
  <c r="G213" i="13"/>
  <c r="H213" i="13"/>
  <c r="I213" i="13"/>
  <c r="J213" i="13"/>
  <c r="K213" i="13"/>
  <c r="L213" i="13"/>
  <c r="M213" i="13"/>
  <c r="N213" i="13"/>
  <c r="O213" i="13"/>
  <c r="P213" i="13"/>
  <c r="Q213" i="13"/>
  <c r="R213" i="13"/>
  <c r="A214" i="13"/>
  <c r="B214" i="13"/>
  <c r="C214" i="13"/>
  <c r="D214" i="13"/>
  <c r="E214" i="13"/>
  <c r="F214" i="13"/>
  <c r="G214" i="13"/>
  <c r="H214" i="13"/>
  <c r="I214" i="13"/>
  <c r="J214" i="13"/>
  <c r="K214" i="13"/>
  <c r="L214" i="13"/>
  <c r="M214" i="13"/>
  <c r="N214" i="13"/>
  <c r="O214" i="13"/>
  <c r="P214" i="13"/>
  <c r="Q214" i="13"/>
  <c r="R214" i="13"/>
  <c r="A215" i="13"/>
  <c r="B215" i="13"/>
  <c r="C215" i="13"/>
  <c r="D215" i="13"/>
  <c r="E215" i="13"/>
  <c r="F215" i="13"/>
  <c r="G215" i="13"/>
  <c r="H215" i="13"/>
  <c r="I215" i="13"/>
  <c r="J215" i="13"/>
  <c r="K215" i="13"/>
  <c r="L215" i="13"/>
  <c r="M215" i="13"/>
  <c r="N215" i="13"/>
  <c r="O215" i="13"/>
  <c r="P215" i="13"/>
  <c r="Q215" i="13"/>
  <c r="R215" i="13"/>
  <c r="A216" i="13"/>
  <c r="B216" i="13"/>
  <c r="C216" i="13"/>
  <c r="D216" i="13"/>
  <c r="E216" i="13"/>
  <c r="F216" i="13"/>
  <c r="G216" i="13"/>
  <c r="H216" i="13"/>
  <c r="I216" i="13"/>
  <c r="J216" i="13"/>
  <c r="K216" i="13"/>
  <c r="L216" i="13"/>
  <c r="M216" i="13"/>
  <c r="N216" i="13"/>
  <c r="O216" i="13"/>
  <c r="P216" i="13"/>
  <c r="Q216" i="13"/>
  <c r="R216" i="13"/>
  <c r="A217" i="13"/>
  <c r="B217" i="13"/>
  <c r="C217" i="13"/>
  <c r="D217" i="13"/>
  <c r="E217" i="13"/>
  <c r="F217" i="13"/>
  <c r="G217" i="13"/>
  <c r="H217" i="13"/>
  <c r="I217" i="13"/>
  <c r="J217" i="13"/>
  <c r="K217" i="13"/>
  <c r="L217" i="13"/>
  <c r="M217" i="13"/>
  <c r="N217" i="13"/>
  <c r="O217" i="13"/>
  <c r="P217" i="13"/>
  <c r="Q217" i="13"/>
  <c r="R217" i="13"/>
  <c r="A218" i="13"/>
  <c r="B218" i="13"/>
  <c r="C218" i="13"/>
  <c r="D218" i="13"/>
  <c r="E218" i="13"/>
  <c r="F218" i="13"/>
  <c r="G218" i="13"/>
  <c r="H218" i="13"/>
  <c r="I218" i="13"/>
  <c r="J218" i="13"/>
  <c r="K218" i="13"/>
  <c r="L218" i="13"/>
  <c r="M218" i="13"/>
  <c r="N218" i="13"/>
  <c r="O218" i="13"/>
  <c r="P218" i="13"/>
  <c r="Q218" i="13"/>
  <c r="R218" i="13"/>
  <c r="A219" i="13"/>
  <c r="B219" i="13"/>
  <c r="C219" i="13"/>
  <c r="D219" i="13"/>
  <c r="E219" i="13"/>
  <c r="F219" i="13"/>
  <c r="G219" i="13"/>
  <c r="H219" i="13"/>
  <c r="I219" i="13"/>
  <c r="J219" i="13"/>
  <c r="K219" i="13"/>
  <c r="L219" i="13"/>
  <c r="M219" i="13"/>
  <c r="N219" i="13"/>
  <c r="O219" i="13"/>
  <c r="P219" i="13"/>
  <c r="Q219" i="13"/>
  <c r="R219" i="13"/>
  <c r="A220" i="13"/>
  <c r="B220" i="13"/>
  <c r="C220" i="13"/>
  <c r="D220" i="13"/>
  <c r="E220" i="13"/>
  <c r="F220" i="13"/>
  <c r="G220" i="13"/>
  <c r="H220" i="13"/>
  <c r="I220" i="13"/>
  <c r="J220" i="13"/>
  <c r="K220" i="13"/>
  <c r="L220" i="13"/>
  <c r="M220" i="13"/>
  <c r="N220" i="13"/>
  <c r="O220" i="13"/>
  <c r="P220" i="13"/>
  <c r="Q220" i="13"/>
  <c r="R220" i="13"/>
  <c r="A221" i="13"/>
  <c r="B221" i="13"/>
  <c r="C221" i="13"/>
  <c r="D221" i="13"/>
  <c r="E221" i="13"/>
  <c r="F221" i="13"/>
  <c r="G221" i="13"/>
  <c r="H221" i="13"/>
  <c r="I221" i="13"/>
  <c r="J221" i="13"/>
  <c r="K221" i="13"/>
  <c r="L221" i="13"/>
  <c r="M221" i="13"/>
  <c r="N221" i="13"/>
  <c r="O221" i="13"/>
  <c r="P221" i="13"/>
  <c r="Q221" i="13"/>
  <c r="R221" i="13"/>
  <c r="A222" i="13"/>
  <c r="B222" i="13"/>
  <c r="C222" i="13"/>
  <c r="D222" i="13"/>
  <c r="E222" i="13"/>
  <c r="F222" i="13"/>
  <c r="G222" i="13"/>
  <c r="H222" i="13"/>
  <c r="I222" i="13"/>
  <c r="J222" i="13"/>
  <c r="K222" i="13"/>
  <c r="L222" i="13"/>
  <c r="M222" i="13"/>
  <c r="N222" i="13"/>
  <c r="O222" i="13"/>
  <c r="P222" i="13"/>
  <c r="Q222" i="13"/>
  <c r="R222" i="13"/>
  <c r="A223" i="13"/>
  <c r="B223" i="13"/>
  <c r="C223" i="13"/>
  <c r="D223" i="13"/>
  <c r="E223" i="13"/>
  <c r="F223" i="13"/>
  <c r="G223" i="13"/>
  <c r="H223" i="13"/>
  <c r="I223" i="13"/>
  <c r="J223" i="13"/>
  <c r="K223" i="13"/>
  <c r="L223" i="13"/>
  <c r="M223" i="13"/>
  <c r="N223" i="13"/>
  <c r="O223" i="13"/>
  <c r="P223" i="13"/>
  <c r="Q223" i="13"/>
  <c r="R223" i="13"/>
  <c r="A224" i="13"/>
  <c r="B224" i="13"/>
  <c r="C224" i="13"/>
  <c r="D224" i="13"/>
  <c r="E224" i="13"/>
  <c r="F224" i="13"/>
  <c r="G224" i="13"/>
  <c r="H224" i="13"/>
  <c r="I224" i="13"/>
  <c r="J224" i="13"/>
  <c r="K224" i="13"/>
  <c r="L224" i="13"/>
  <c r="M224" i="13"/>
  <c r="N224" i="13"/>
  <c r="O224" i="13"/>
  <c r="P224" i="13"/>
  <c r="Q224" i="13"/>
  <c r="R224" i="13"/>
  <c r="A225" i="13"/>
  <c r="B225" i="13"/>
  <c r="C225" i="13"/>
  <c r="D225" i="13"/>
  <c r="E225" i="13"/>
  <c r="F225" i="13"/>
  <c r="G225" i="13"/>
  <c r="H225" i="13"/>
  <c r="I225" i="13"/>
  <c r="J225" i="13"/>
  <c r="K225" i="13"/>
  <c r="L225" i="13"/>
  <c r="M225" i="13"/>
  <c r="N225" i="13"/>
  <c r="O225" i="13"/>
  <c r="P225" i="13"/>
  <c r="Q225" i="13"/>
  <c r="R225" i="13"/>
  <c r="A226" i="13"/>
  <c r="B226" i="13"/>
  <c r="C226" i="13"/>
  <c r="D226" i="13"/>
  <c r="E226" i="13"/>
  <c r="F226" i="13"/>
  <c r="G226" i="13"/>
  <c r="H226" i="13"/>
  <c r="I226" i="13"/>
  <c r="J226" i="13"/>
  <c r="K226" i="13"/>
  <c r="L226" i="13"/>
  <c r="M226" i="13"/>
  <c r="N226" i="13"/>
  <c r="O226" i="13"/>
  <c r="P226" i="13"/>
  <c r="Q226" i="13"/>
  <c r="R226" i="13"/>
  <c r="A227" i="13"/>
  <c r="B227" i="13"/>
  <c r="C227" i="13"/>
  <c r="D227" i="13"/>
  <c r="E227" i="13"/>
  <c r="F227" i="13"/>
  <c r="G227" i="13"/>
  <c r="H227" i="13"/>
  <c r="I227" i="13"/>
  <c r="J227" i="13"/>
  <c r="K227" i="13"/>
  <c r="L227" i="13"/>
  <c r="M227" i="13"/>
  <c r="N227" i="13"/>
  <c r="O227" i="13"/>
  <c r="P227" i="13"/>
  <c r="Q227" i="13"/>
  <c r="R227" i="13"/>
  <c r="A228" i="13"/>
  <c r="B228" i="13"/>
  <c r="C228" i="13"/>
  <c r="D228" i="13"/>
  <c r="E228" i="13"/>
  <c r="F228" i="13"/>
  <c r="G228" i="13"/>
  <c r="H228" i="13"/>
  <c r="I228" i="13"/>
  <c r="J228" i="13"/>
  <c r="K228" i="13"/>
  <c r="L228" i="13"/>
  <c r="M228" i="13"/>
  <c r="N228" i="13"/>
  <c r="O228" i="13"/>
  <c r="P228" i="13"/>
  <c r="Q228" i="13"/>
  <c r="R228" i="13"/>
  <c r="A229" i="13"/>
  <c r="B229" i="13"/>
  <c r="C229" i="13"/>
  <c r="D229" i="13"/>
  <c r="E229" i="13"/>
  <c r="F229" i="13"/>
  <c r="G229" i="13"/>
  <c r="H229" i="13"/>
  <c r="I229" i="13"/>
  <c r="J229" i="13"/>
  <c r="K229" i="13"/>
  <c r="L229" i="13"/>
  <c r="M229" i="13"/>
  <c r="N229" i="13"/>
  <c r="O229" i="13"/>
  <c r="P229" i="13"/>
  <c r="Q229" i="13"/>
  <c r="R229" i="13"/>
  <c r="A230" i="13"/>
  <c r="B230" i="13"/>
  <c r="C230" i="13"/>
  <c r="D230" i="13"/>
  <c r="E230" i="13"/>
  <c r="F230" i="13"/>
  <c r="G230" i="13"/>
  <c r="H230" i="13"/>
  <c r="I230" i="13"/>
  <c r="J230" i="13"/>
  <c r="K230" i="13"/>
  <c r="L230" i="13"/>
  <c r="M230" i="13"/>
  <c r="N230" i="13"/>
  <c r="O230" i="13"/>
  <c r="P230" i="13"/>
  <c r="Q230" i="13"/>
  <c r="R230" i="13"/>
  <c r="A231" i="13"/>
  <c r="B231" i="13"/>
  <c r="C231" i="13"/>
  <c r="D231" i="13"/>
  <c r="E231" i="13"/>
  <c r="F231" i="13"/>
  <c r="G231" i="13"/>
  <c r="H231" i="13"/>
  <c r="I231" i="13"/>
  <c r="J231" i="13"/>
  <c r="K231" i="13"/>
  <c r="L231" i="13"/>
  <c r="M231" i="13"/>
  <c r="N231" i="13"/>
  <c r="O231" i="13"/>
  <c r="P231" i="13"/>
  <c r="Q231" i="13"/>
  <c r="R231" i="13"/>
  <c r="A232" i="13"/>
  <c r="B232" i="13"/>
  <c r="C232" i="13"/>
  <c r="D232" i="13"/>
  <c r="E232" i="13"/>
  <c r="F232" i="13"/>
  <c r="G232" i="13"/>
  <c r="H232" i="13"/>
  <c r="I232" i="13"/>
  <c r="J232" i="13"/>
  <c r="K232" i="13"/>
  <c r="L232" i="13"/>
  <c r="M232" i="13"/>
  <c r="N232" i="13"/>
  <c r="O232" i="13"/>
  <c r="P232" i="13"/>
  <c r="Q232" i="13"/>
  <c r="R232" i="13"/>
  <c r="A233" i="13"/>
  <c r="B233" i="13"/>
  <c r="C233" i="13"/>
  <c r="D233" i="13"/>
  <c r="E233" i="13"/>
  <c r="F233" i="13"/>
  <c r="G233" i="13"/>
  <c r="H233" i="13"/>
  <c r="I233" i="13"/>
  <c r="J233" i="13"/>
  <c r="K233" i="13"/>
  <c r="L233" i="13"/>
  <c r="M233" i="13"/>
  <c r="N233" i="13"/>
  <c r="O233" i="13"/>
  <c r="P233" i="13"/>
  <c r="Q233" i="13"/>
  <c r="R233" i="13"/>
  <c r="A234" i="13"/>
  <c r="B234" i="13"/>
  <c r="C234" i="13"/>
  <c r="D234" i="13"/>
  <c r="E234" i="13"/>
  <c r="F234" i="13"/>
  <c r="G234" i="13"/>
  <c r="H234" i="13"/>
  <c r="I234" i="13"/>
  <c r="J234" i="13"/>
  <c r="K234" i="13"/>
  <c r="L234" i="13"/>
  <c r="M234" i="13"/>
  <c r="N234" i="13"/>
  <c r="O234" i="13"/>
  <c r="P234" i="13"/>
  <c r="Q234" i="13"/>
  <c r="R234" i="13"/>
  <c r="A235" i="13"/>
  <c r="B235" i="13"/>
  <c r="C235" i="13"/>
  <c r="D235" i="13"/>
  <c r="E235" i="13"/>
  <c r="F235" i="13"/>
  <c r="G235" i="13"/>
  <c r="H235" i="13"/>
  <c r="I235" i="13"/>
  <c r="J235" i="13"/>
  <c r="K235" i="13"/>
  <c r="L235" i="13"/>
  <c r="M235" i="13"/>
  <c r="N235" i="13"/>
  <c r="O235" i="13"/>
  <c r="P235" i="13"/>
  <c r="Q235" i="13"/>
  <c r="R235" i="13"/>
  <c r="A236" i="13"/>
  <c r="B236" i="13"/>
  <c r="C236" i="13"/>
  <c r="D236" i="13"/>
  <c r="E236" i="13"/>
  <c r="F236" i="13"/>
  <c r="G236" i="13"/>
  <c r="H236" i="13"/>
  <c r="I236" i="13"/>
  <c r="J236" i="13"/>
  <c r="K236" i="13"/>
  <c r="L236" i="13"/>
  <c r="M236" i="13"/>
  <c r="N236" i="13"/>
  <c r="O236" i="13"/>
  <c r="P236" i="13"/>
  <c r="Q236" i="13"/>
  <c r="R236" i="13"/>
  <c r="A237" i="13"/>
  <c r="B237" i="13"/>
  <c r="C237" i="13"/>
  <c r="D237" i="13"/>
  <c r="E237" i="13"/>
  <c r="F237" i="13"/>
  <c r="G237" i="13"/>
  <c r="H237" i="13"/>
  <c r="I237" i="13"/>
  <c r="J237" i="13"/>
  <c r="K237" i="13"/>
  <c r="L237" i="13"/>
  <c r="M237" i="13"/>
  <c r="N237" i="13"/>
  <c r="O237" i="13"/>
  <c r="P237" i="13"/>
  <c r="Q237" i="13"/>
  <c r="R237" i="13"/>
  <c r="A238" i="13"/>
  <c r="B238" i="13"/>
  <c r="C238" i="13"/>
  <c r="D238" i="13"/>
  <c r="E238" i="13"/>
  <c r="F238" i="13"/>
  <c r="G238" i="13"/>
  <c r="H238" i="13"/>
  <c r="I238" i="13"/>
  <c r="J238" i="13"/>
  <c r="K238" i="13"/>
  <c r="L238" i="13"/>
  <c r="M238" i="13"/>
  <c r="N238" i="13"/>
  <c r="O238" i="13"/>
  <c r="P238" i="13"/>
  <c r="Q238" i="13"/>
  <c r="R238" i="13"/>
  <c r="A239" i="13"/>
  <c r="B239" i="13"/>
  <c r="C239" i="13"/>
  <c r="D239" i="13"/>
  <c r="E239" i="13"/>
  <c r="F239" i="13"/>
  <c r="G239" i="13"/>
  <c r="H239" i="13"/>
  <c r="I239" i="13"/>
  <c r="J239" i="13"/>
  <c r="K239" i="13"/>
  <c r="L239" i="13"/>
  <c r="M239" i="13"/>
  <c r="N239" i="13"/>
  <c r="O239" i="13"/>
  <c r="P239" i="13"/>
  <c r="Q239" i="13"/>
  <c r="R239" i="13"/>
  <c r="A240" i="13"/>
  <c r="B240" i="13"/>
  <c r="C240" i="13"/>
  <c r="D240" i="13"/>
  <c r="E240" i="13"/>
  <c r="F240" i="13"/>
  <c r="G240" i="13"/>
  <c r="H240" i="13"/>
  <c r="I240" i="13"/>
  <c r="J240" i="13"/>
  <c r="K240" i="13"/>
  <c r="L240" i="13"/>
  <c r="M240" i="13"/>
  <c r="N240" i="13"/>
  <c r="O240" i="13"/>
  <c r="P240" i="13"/>
  <c r="Q240" i="13"/>
  <c r="R240" i="13"/>
  <c r="A241" i="13"/>
  <c r="B241" i="13"/>
  <c r="C241" i="13"/>
  <c r="D241" i="13"/>
  <c r="E241" i="13"/>
  <c r="F241" i="13"/>
  <c r="G241" i="13"/>
  <c r="H241" i="13"/>
  <c r="I241" i="13"/>
  <c r="J241" i="13"/>
  <c r="K241" i="13"/>
  <c r="L241" i="13"/>
  <c r="M241" i="13"/>
  <c r="N241" i="13"/>
  <c r="O241" i="13"/>
  <c r="P241" i="13"/>
  <c r="Q241" i="13"/>
  <c r="R241" i="13"/>
  <c r="A242" i="13"/>
  <c r="B242" i="13"/>
  <c r="C242" i="13"/>
  <c r="D242" i="13"/>
  <c r="E242" i="13"/>
  <c r="F242" i="13"/>
  <c r="G242" i="13"/>
  <c r="H242" i="13"/>
  <c r="I242" i="13"/>
  <c r="J242" i="13"/>
  <c r="K242" i="13"/>
  <c r="L242" i="13"/>
  <c r="M242" i="13"/>
  <c r="N242" i="13"/>
  <c r="O242" i="13"/>
  <c r="P242" i="13"/>
  <c r="Q242" i="13"/>
  <c r="R242" i="13"/>
  <c r="A243" i="13"/>
  <c r="B243" i="13"/>
  <c r="C243" i="13"/>
  <c r="D243" i="13"/>
  <c r="E243" i="13"/>
  <c r="F243" i="13"/>
  <c r="G243" i="13"/>
  <c r="H243" i="13"/>
  <c r="I243" i="13"/>
  <c r="J243" i="13"/>
  <c r="K243" i="13"/>
  <c r="L243" i="13"/>
  <c r="M243" i="13"/>
  <c r="N243" i="13"/>
  <c r="O243" i="13"/>
  <c r="P243" i="13"/>
  <c r="Q243" i="13"/>
  <c r="R243" i="13"/>
  <c r="A244" i="13"/>
  <c r="B244" i="13"/>
  <c r="C244" i="13"/>
  <c r="D244" i="13"/>
  <c r="E244" i="13"/>
  <c r="F244" i="13"/>
  <c r="G244" i="13"/>
  <c r="H244" i="13"/>
  <c r="I244" i="13"/>
  <c r="J244" i="13"/>
  <c r="K244" i="13"/>
  <c r="L244" i="13"/>
  <c r="M244" i="13"/>
  <c r="N244" i="13"/>
  <c r="O244" i="13"/>
  <c r="P244" i="13"/>
  <c r="Q244" i="13"/>
  <c r="R244" i="13"/>
  <c r="A245" i="13"/>
  <c r="B245" i="13"/>
  <c r="C245" i="13"/>
  <c r="D245" i="13"/>
  <c r="E245" i="13"/>
  <c r="F245" i="13"/>
  <c r="G245" i="13"/>
  <c r="H245" i="13"/>
  <c r="I245" i="13"/>
  <c r="J245" i="13"/>
  <c r="K245" i="13"/>
  <c r="L245" i="13"/>
  <c r="M245" i="13"/>
  <c r="N245" i="13"/>
  <c r="O245" i="13"/>
  <c r="P245" i="13"/>
  <c r="Q245" i="13"/>
  <c r="R245" i="13"/>
  <c r="A246" i="13"/>
  <c r="B246" i="13"/>
  <c r="C246" i="13"/>
  <c r="D246" i="13"/>
  <c r="E246" i="13"/>
  <c r="F246" i="13"/>
  <c r="G246" i="13"/>
  <c r="H246" i="13"/>
  <c r="I246" i="13"/>
  <c r="J246" i="13"/>
  <c r="K246" i="13"/>
  <c r="L246" i="13"/>
  <c r="M246" i="13"/>
  <c r="N246" i="13"/>
  <c r="O246" i="13"/>
  <c r="P246" i="13"/>
  <c r="Q246" i="13"/>
  <c r="R246" i="13"/>
  <c r="A247" i="13"/>
  <c r="B247" i="13"/>
  <c r="C247" i="13"/>
  <c r="D247" i="13"/>
  <c r="E247" i="13"/>
  <c r="F247" i="13"/>
  <c r="G247" i="13"/>
  <c r="H247" i="13"/>
  <c r="I247" i="13"/>
  <c r="J247" i="13"/>
  <c r="K247" i="13"/>
  <c r="L247" i="13"/>
  <c r="M247" i="13"/>
  <c r="N247" i="13"/>
  <c r="O247" i="13"/>
  <c r="P247" i="13"/>
  <c r="Q247" i="13"/>
  <c r="R247" i="13"/>
  <c r="A248" i="13"/>
  <c r="B248" i="13"/>
  <c r="C248" i="13"/>
  <c r="D248" i="13"/>
  <c r="E248" i="13"/>
  <c r="F248" i="13"/>
  <c r="G248" i="13"/>
  <c r="H248" i="13"/>
  <c r="I248" i="13"/>
  <c r="J248" i="13"/>
  <c r="K248" i="13"/>
  <c r="L248" i="13"/>
  <c r="M248" i="13"/>
  <c r="N248" i="13"/>
  <c r="O248" i="13"/>
  <c r="P248" i="13"/>
  <c r="Q248" i="13"/>
  <c r="R248" i="13"/>
  <c r="A249" i="13"/>
  <c r="B249" i="13"/>
  <c r="C249" i="13"/>
  <c r="D249" i="13"/>
  <c r="E249" i="13"/>
  <c r="F249" i="13"/>
  <c r="G249" i="13"/>
  <c r="H249" i="13"/>
  <c r="I249" i="13"/>
  <c r="J249" i="13"/>
  <c r="K249" i="13"/>
  <c r="L249" i="13"/>
  <c r="M249" i="13"/>
  <c r="N249" i="13"/>
  <c r="O249" i="13"/>
  <c r="P249" i="13"/>
  <c r="Q249" i="13"/>
  <c r="R249" i="13"/>
  <c r="A250" i="13"/>
  <c r="B250" i="13"/>
  <c r="C250" i="13"/>
  <c r="D250" i="13"/>
  <c r="E250" i="13"/>
  <c r="F250" i="13"/>
  <c r="G250" i="13"/>
  <c r="H250" i="13"/>
  <c r="I250" i="13"/>
  <c r="J250" i="13"/>
  <c r="K250" i="13"/>
  <c r="L250" i="13"/>
  <c r="M250" i="13"/>
  <c r="N250" i="13"/>
  <c r="O250" i="13"/>
  <c r="P250" i="13"/>
  <c r="Q250" i="13"/>
  <c r="R250" i="13"/>
  <c r="A251" i="13"/>
  <c r="B251" i="13"/>
  <c r="C251" i="13"/>
  <c r="D251" i="13"/>
  <c r="E251" i="13"/>
  <c r="F251" i="13"/>
  <c r="G251" i="13"/>
  <c r="H251" i="13"/>
  <c r="I251" i="13"/>
  <c r="J251" i="13"/>
  <c r="K251" i="13"/>
  <c r="L251" i="13"/>
  <c r="M251" i="13"/>
  <c r="N251" i="13"/>
  <c r="O251" i="13"/>
  <c r="P251" i="13"/>
  <c r="Q251" i="13"/>
  <c r="R251" i="13"/>
  <c r="A252" i="13"/>
  <c r="B252" i="13"/>
  <c r="C252" i="13"/>
  <c r="D252" i="13"/>
  <c r="E252" i="13"/>
  <c r="F252" i="13"/>
  <c r="G252" i="13"/>
  <c r="H252" i="13"/>
  <c r="I252" i="13"/>
  <c r="J252" i="13"/>
  <c r="K252" i="13"/>
  <c r="L252" i="13"/>
  <c r="M252" i="13"/>
  <c r="N252" i="13"/>
  <c r="O252" i="13"/>
  <c r="P252" i="13"/>
  <c r="Q252" i="13"/>
  <c r="R252" i="13"/>
  <c r="A253" i="13"/>
  <c r="B253" i="13"/>
  <c r="C253" i="13"/>
  <c r="D253" i="13"/>
  <c r="E253" i="13"/>
  <c r="F253" i="13"/>
  <c r="G253" i="13"/>
  <c r="H253" i="13"/>
  <c r="I253" i="13"/>
  <c r="J253" i="13"/>
  <c r="K253" i="13"/>
  <c r="L253" i="13"/>
  <c r="M253" i="13"/>
  <c r="N253" i="13"/>
  <c r="O253" i="13"/>
  <c r="P253" i="13"/>
  <c r="Q253" i="13"/>
  <c r="R253" i="13"/>
  <c r="A254" i="13"/>
  <c r="B254" i="13"/>
  <c r="C254" i="13"/>
  <c r="D254" i="13"/>
  <c r="E254" i="13"/>
  <c r="F254" i="13"/>
  <c r="G254" i="13"/>
  <c r="H254" i="13"/>
  <c r="I254" i="13"/>
  <c r="J254" i="13"/>
  <c r="K254" i="13"/>
  <c r="L254" i="13"/>
  <c r="M254" i="13"/>
  <c r="N254" i="13"/>
  <c r="O254" i="13"/>
  <c r="P254" i="13"/>
  <c r="Q254" i="13"/>
  <c r="R254" i="13"/>
  <c r="A255" i="13"/>
  <c r="B255" i="13"/>
  <c r="C255" i="13"/>
  <c r="D255" i="13"/>
  <c r="E255" i="13"/>
  <c r="F255" i="13"/>
  <c r="G255" i="13"/>
  <c r="H255" i="13"/>
  <c r="I255" i="13"/>
  <c r="J255" i="13"/>
  <c r="K255" i="13"/>
  <c r="L255" i="13"/>
  <c r="M255" i="13"/>
  <c r="N255" i="13"/>
  <c r="O255" i="13"/>
  <c r="P255" i="13"/>
  <c r="Q255" i="13"/>
  <c r="R255" i="13"/>
  <c r="A256" i="13"/>
  <c r="B256" i="13"/>
  <c r="C256" i="13"/>
  <c r="D256" i="13"/>
  <c r="E256" i="13"/>
  <c r="F256" i="13"/>
  <c r="G256" i="13"/>
  <c r="H256" i="13"/>
  <c r="I256" i="13"/>
  <c r="J256" i="13"/>
  <c r="K256" i="13"/>
  <c r="L256" i="13"/>
  <c r="M256" i="13"/>
  <c r="N256" i="13"/>
  <c r="O256" i="13"/>
  <c r="P256" i="13"/>
  <c r="Q256" i="13"/>
  <c r="R256" i="13"/>
  <c r="A257" i="13"/>
  <c r="B257" i="13"/>
  <c r="C257" i="13"/>
  <c r="D257" i="13"/>
  <c r="E257" i="13"/>
  <c r="F257" i="13"/>
  <c r="G257" i="13"/>
  <c r="H257" i="13"/>
  <c r="I257" i="13"/>
  <c r="J257" i="13"/>
  <c r="K257" i="13"/>
  <c r="L257" i="13"/>
  <c r="M257" i="13"/>
  <c r="N257" i="13"/>
  <c r="O257" i="13"/>
  <c r="P257" i="13"/>
  <c r="Q257" i="13"/>
  <c r="R257" i="13"/>
  <c r="A258" i="13"/>
  <c r="B258" i="13"/>
  <c r="C258" i="13"/>
  <c r="D258" i="13"/>
  <c r="E258" i="13"/>
  <c r="F258" i="13"/>
  <c r="G258" i="13"/>
  <c r="H258" i="13"/>
  <c r="I258" i="13"/>
  <c r="J258" i="13"/>
  <c r="K258" i="13"/>
  <c r="L258" i="13"/>
  <c r="M258" i="13"/>
  <c r="N258" i="13"/>
  <c r="O258" i="13"/>
  <c r="P258" i="13"/>
  <c r="Q258" i="13"/>
  <c r="R258" i="13"/>
  <c r="A259" i="13"/>
  <c r="B259" i="13"/>
  <c r="C259" i="13"/>
  <c r="D259" i="13"/>
  <c r="E259" i="13"/>
  <c r="F259" i="13"/>
  <c r="G259" i="13"/>
  <c r="H259" i="13"/>
  <c r="I259" i="13"/>
  <c r="J259" i="13"/>
  <c r="K259" i="13"/>
  <c r="L259" i="13"/>
  <c r="M259" i="13"/>
  <c r="N259" i="13"/>
  <c r="O259" i="13"/>
  <c r="P259" i="13"/>
  <c r="Q259" i="13"/>
  <c r="R259" i="13"/>
  <c r="A260" i="13"/>
  <c r="B260" i="13"/>
  <c r="C260" i="13"/>
  <c r="D260" i="13"/>
  <c r="E260" i="13"/>
  <c r="F260" i="13"/>
  <c r="G260" i="13"/>
  <c r="H260" i="13"/>
  <c r="I260" i="13"/>
  <c r="J260" i="13"/>
  <c r="K260" i="13"/>
  <c r="L260" i="13"/>
  <c r="M260" i="13"/>
  <c r="N260" i="13"/>
  <c r="O260" i="13"/>
  <c r="P260" i="13"/>
  <c r="Q260" i="13"/>
  <c r="R260" i="13"/>
  <c r="A261" i="13"/>
  <c r="B261" i="13"/>
  <c r="C261" i="13"/>
  <c r="D261" i="13"/>
  <c r="E261" i="13"/>
  <c r="F261" i="13"/>
  <c r="G261" i="13"/>
  <c r="H261" i="13"/>
  <c r="I261" i="13"/>
  <c r="J261" i="13"/>
  <c r="K261" i="13"/>
  <c r="L261" i="13"/>
  <c r="M261" i="13"/>
  <c r="N261" i="13"/>
  <c r="O261" i="13"/>
  <c r="P261" i="13"/>
  <c r="Q261" i="13"/>
  <c r="R261" i="13"/>
  <c r="A262" i="13"/>
  <c r="B262" i="13"/>
  <c r="C262" i="13"/>
  <c r="D262" i="13"/>
  <c r="E262" i="13"/>
  <c r="F262" i="13"/>
  <c r="G262" i="13"/>
  <c r="H262" i="13"/>
  <c r="I262" i="13"/>
  <c r="J262" i="13"/>
  <c r="K262" i="13"/>
  <c r="L262" i="13"/>
  <c r="M262" i="13"/>
  <c r="N262" i="13"/>
  <c r="O262" i="13"/>
  <c r="P262" i="13"/>
  <c r="Q262" i="13"/>
  <c r="R262" i="13"/>
  <c r="A263" i="13"/>
  <c r="B263" i="13"/>
  <c r="C263" i="13"/>
  <c r="D263" i="13"/>
  <c r="E263" i="13"/>
  <c r="F263" i="13"/>
  <c r="G263" i="13"/>
  <c r="H263" i="13"/>
  <c r="I263" i="13"/>
  <c r="J263" i="13"/>
  <c r="K263" i="13"/>
  <c r="L263" i="13"/>
  <c r="M263" i="13"/>
  <c r="N263" i="13"/>
  <c r="O263" i="13"/>
  <c r="P263" i="13"/>
  <c r="Q263" i="13"/>
  <c r="R263" i="13"/>
  <c r="A264" i="13"/>
  <c r="B264" i="13"/>
  <c r="C264" i="13"/>
  <c r="D264" i="13"/>
  <c r="E264" i="13"/>
  <c r="F264" i="13"/>
  <c r="G264" i="13"/>
  <c r="H264" i="13"/>
  <c r="I264" i="13"/>
  <c r="J264" i="13"/>
  <c r="K264" i="13"/>
  <c r="L264" i="13"/>
  <c r="M264" i="13"/>
  <c r="N264" i="13"/>
  <c r="O264" i="13"/>
  <c r="P264" i="13"/>
  <c r="Q264" i="13"/>
  <c r="R264" i="13"/>
  <c r="A265" i="13"/>
  <c r="B265" i="13"/>
  <c r="C265" i="13"/>
  <c r="D265" i="13"/>
  <c r="E265" i="13"/>
  <c r="F265" i="13"/>
  <c r="G265" i="13"/>
  <c r="H265" i="13"/>
  <c r="I265" i="13"/>
  <c r="J265" i="13"/>
  <c r="K265" i="13"/>
  <c r="L265" i="13"/>
  <c r="M265" i="13"/>
  <c r="N265" i="13"/>
  <c r="O265" i="13"/>
  <c r="P265" i="13"/>
  <c r="Q265" i="13"/>
  <c r="R265" i="13"/>
  <c r="A266" i="13"/>
  <c r="B266" i="13"/>
  <c r="C266" i="13"/>
  <c r="D266" i="13"/>
  <c r="E266" i="13"/>
  <c r="F266" i="13"/>
  <c r="G266" i="13"/>
  <c r="H266" i="13"/>
  <c r="I266" i="13"/>
  <c r="J266" i="13"/>
  <c r="K266" i="13"/>
  <c r="L266" i="13"/>
  <c r="M266" i="13"/>
  <c r="N266" i="13"/>
  <c r="O266" i="13"/>
  <c r="P266" i="13"/>
  <c r="Q266" i="13"/>
  <c r="R266" i="13"/>
  <c r="A267" i="13"/>
  <c r="B267" i="13"/>
  <c r="C267" i="13"/>
  <c r="D267" i="13"/>
  <c r="E267" i="13"/>
  <c r="F267" i="13"/>
  <c r="G267" i="13"/>
  <c r="H267" i="13"/>
  <c r="I267" i="13"/>
  <c r="J267" i="13"/>
  <c r="K267" i="13"/>
  <c r="L267" i="13"/>
  <c r="M267" i="13"/>
  <c r="N267" i="13"/>
  <c r="O267" i="13"/>
  <c r="P267" i="13"/>
  <c r="Q267" i="13"/>
  <c r="R267" i="13"/>
  <c r="A268" i="13"/>
  <c r="B268" i="13"/>
  <c r="C268" i="13"/>
  <c r="D268" i="13"/>
  <c r="E268" i="13"/>
  <c r="F268" i="13"/>
  <c r="G268" i="13"/>
  <c r="H268" i="13"/>
  <c r="I268" i="13"/>
  <c r="J268" i="13"/>
  <c r="K268" i="13"/>
  <c r="L268" i="13"/>
  <c r="M268" i="13"/>
  <c r="N268" i="13"/>
  <c r="O268" i="13"/>
  <c r="P268" i="13"/>
  <c r="Q268" i="13"/>
  <c r="R268" i="13"/>
  <c r="A269" i="13"/>
  <c r="B269" i="13"/>
  <c r="C269" i="13"/>
  <c r="D269" i="13"/>
  <c r="E269" i="13"/>
  <c r="F269" i="13"/>
  <c r="G269" i="13"/>
  <c r="H269" i="13"/>
  <c r="I269" i="13"/>
  <c r="J269" i="13"/>
  <c r="K269" i="13"/>
  <c r="L269" i="13"/>
  <c r="M269" i="13"/>
  <c r="N269" i="13"/>
  <c r="O269" i="13"/>
  <c r="P269" i="13"/>
  <c r="Q269" i="13"/>
  <c r="R269" i="13"/>
  <c r="A270" i="13"/>
  <c r="B270" i="13"/>
  <c r="C270" i="13"/>
  <c r="D270" i="13"/>
  <c r="E270" i="13"/>
  <c r="F270" i="13"/>
  <c r="G270" i="13"/>
  <c r="H270" i="13"/>
  <c r="I270" i="13"/>
  <c r="J270" i="13"/>
  <c r="K270" i="13"/>
  <c r="L270" i="13"/>
  <c r="M270" i="13"/>
  <c r="N270" i="13"/>
  <c r="O270" i="13"/>
  <c r="P270" i="13"/>
  <c r="Q270" i="13"/>
  <c r="R270" i="13"/>
  <c r="A271" i="13"/>
  <c r="B271" i="13"/>
  <c r="C271" i="13"/>
  <c r="D271" i="13"/>
  <c r="E271" i="13"/>
  <c r="F271" i="13"/>
  <c r="G271" i="13"/>
  <c r="H271" i="13"/>
  <c r="I271" i="13"/>
  <c r="J271" i="13"/>
  <c r="K271" i="13"/>
  <c r="L271" i="13"/>
  <c r="M271" i="13"/>
  <c r="N271" i="13"/>
  <c r="O271" i="13"/>
  <c r="P271" i="13"/>
  <c r="Q271" i="13"/>
  <c r="R271" i="13"/>
  <c r="A272" i="13"/>
  <c r="B272" i="13"/>
  <c r="C272" i="13"/>
  <c r="D272" i="13"/>
  <c r="E272" i="13"/>
  <c r="F272" i="13"/>
  <c r="G272" i="13"/>
  <c r="H272" i="13"/>
  <c r="I272" i="13"/>
  <c r="J272" i="13"/>
  <c r="K272" i="13"/>
  <c r="L272" i="13"/>
  <c r="M272" i="13"/>
  <c r="N272" i="13"/>
  <c r="O272" i="13"/>
  <c r="P272" i="13"/>
  <c r="Q272" i="13"/>
  <c r="R272" i="13"/>
  <c r="A273" i="13"/>
  <c r="B273" i="13"/>
  <c r="C273" i="13"/>
  <c r="D273" i="13"/>
  <c r="E273" i="13"/>
  <c r="F273" i="13"/>
  <c r="G273" i="13"/>
  <c r="H273" i="13"/>
  <c r="I273" i="13"/>
  <c r="J273" i="13"/>
  <c r="K273" i="13"/>
  <c r="L273" i="13"/>
  <c r="M273" i="13"/>
  <c r="N273" i="13"/>
  <c r="O273" i="13"/>
  <c r="P273" i="13"/>
  <c r="Q273" i="13"/>
  <c r="R273" i="13"/>
  <c r="A274" i="13"/>
  <c r="B274" i="13"/>
  <c r="C274" i="13"/>
  <c r="D274" i="13"/>
  <c r="E274" i="13"/>
  <c r="F274" i="13"/>
  <c r="G274" i="13"/>
  <c r="H274" i="13"/>
  <c r="I274" i="13"/>
  <c r="J274" i="13"/>
  <c r="K274" i="13"/>
  <c r="L274" i="13"/>
  <c r="M274" i="13"/>
  <c r="N274" i="13"/>
  <c r="O274" i="13"/>
  <c r="P274" i="13"/>
  <c r="Q274" i="13"/>
  <c r="R274" i="13"/>
  <c r="A275" i="13"/>
  <c r="B275" i="13"/>
  <c r="C275" i="13"/>
  <c r="D275" i="13"/>
  <c r="E275" i="13"/>
  <c r="F275" i="13"/>
  <c r="G275" i="13"/>
  <c r="H275" i="13"/>
  <c r="I275" i="13"/>
  <c r="J275" i="13"/>
  <c r="K275" i="13"/>
  <c r="L275" i="13"/>
  <c r="M275" i="13"/>
  <c r="N275" i="13"/>
  <c r="O275" i="13"/>
  <c r="P275" i="13"/>
  <c r="Q275" i="13"/>
  <c r="R275" i="13"/>
  <c r="A276" i="13"/>
  <c r="B276" i="13"/>
  <c r="C276" i="13"/>
  <c r="D276" i="13"/>
  <c r="E276" i="13"/>
  <c r="F276" i="13"/>
  <c r="G276" i="13"/>
  <c r="H276" i="13"/>
  <c r="I276" i="13"/>
  <c r="J276" i="13"/>
  <c r="K276" i="13"/>
  <c r="L276" i="13"/>
  <c r="M276" i="13"/>
  <c r="N276" i="13"/>
  <c r="O276" i="13"/>
  <c r="P276" i="13"/>
  <c r="Q276" i="13"/>
  <c r="R276" i="13"/>
  <c r="A277" i="13"/>
  <c r="B277" i="13"/>
  <c r="C277" i="13"/>
  <c r="D277" i="13"/>
  <c r="E277" i="13"/>
  <c r="F277" i="13"/>
  <c r="G277" i="13"/>
  <c r="H277" i="13"/>
  <c r="I277" i="13"/>
  <c r="J277" i="13"/>
  <c r="K277" i="13"/>
  <c r="L277" i="13"/>
  <c r="M277" i="13"/>
  <c r="N277" i="13"/>
  <c r="O277" i="13"/>
  <c r="P277" i="13"/>
  <c r="Q277" i="13"/>
  <c r="R277" i="13"/>
  <c r="A278" i="13"/>
  <c r="B278" i="13"/>
  <c r="C278" i="13"/>
  <c r="D278" i="13"/>
  <c r="E278" i="13"/>
  <c r="F278" i="13"/>
  <c r="G278" i="13"/>
  <c r="H278" i="13"/>
  <c r="I278" i="13"/>
  <c r="J278" i="13"/>
  <c r="K278" i="13"/>
  <c r="L278" i="13"/>
  <c r="M278" i="13"/>
  <c r="N278" i="13"/>
  <c r="O278" i="13"/>
  <c r="P278" i="13"/>
  <c r="Q278" i="13"/>
  <c r="R278" i="13"/>
  <c r="A279" i="13"/>
  <c r="B279" i="13"/>
  <c r="C279" i="13"/>
  <c r="D279" i="13"/>
  <c r="E279" i="13"/>
  <c r="F279" i="13"/>
  <c r="G279" i="13"/>
  <c r="H279" i="13"/>
  <c r="I279" i="13"/>
  <c r="J279" i="13"/>
  <c r="K279" i="13"/>
  <c r="L279" i="13"/>
  <c r="M279" i="13"/>
  <c r="N279" i="13"/>
  <c r="O279" i="13"/>
  <c r="P279" i="13"/>
  <c r="Q279" i="13"/>
  <c r="R279" i="13"/>
  <c r="A280" i="13"/>
  <c r="B280" i="13"/>
  <c r="C280" i="13"/>
  <c r="D280" i="13"/>
  <c r="E280" i="13"/>
  <c r="F280" i="13"/>
  <c r="G280" i="13"/>
  <c r="H280" i="13"/>
  <c r="I280" i="13"/>
  <c r="J280" i="13"/>
  <c r="K280" i="13"/>
  <c r="L280" i="13"/>
  <c r="M280" i="13"/>
  <c r="N280" i="13"/>
  <c r="O280" i="13"/>
  <c r="P280" i="13"/>
  <c r="Q280" i="13"/>
  <c r="R280" i="13"/>
  <c r="A281" i="13"/>
  <c r="B281" i="13"/>
  <c r="C281" i="13"/>
  <c r="D281" i="13"/>
  <c r="E281" i="13"/>
  <c r="F281" i="13"/>
  <c r="G281" i="13"/>
  <c r="H281" i="13"/>
  <c r="I281" i="13"/>
  <c r="J281" i="13"/>
  <c r="K281" i="13"/>
  <c r="L281" i="13"/>
  <c r="M281" i="13"/>
  <c r="N281" i="13"/>
  <c r="O281" i="13"/>
  <c r="P281" i="13"/>
  <c r="Q281" i="13"/>
  <c r="R281" i="13"/>
  <c r="A282" i="13"/>
  <c r="B282" i="13"/>
  <c r="C282" i="13"/>
  <c r="D282" i="13"/>
  <c r="E282" i="13"/>
  <c r="F282" i="13"/>
  <c r="G282" i="13"/>
  <c r="H282" i="13"/>
  <c r="I282" i="13"/>
  <c r="J282" i="13"/>
  <c r="K282" i="13"/>
  <c r="L282" i="13"/>
  <c r="M282" i="13"/>
  <c r="N282" i="13"/>
  <c r="O282" i="13"/>
  <c r="P282" i="13"/>
  <c r="Q282" i="13"/>
  <c r="R282" i="13"/>
  <c r="A283" i="13"/>
  <c r="B283" i="13"/>
  <c r="C283" i="13"/>
  <c r="D283" i="13"/>
  <c r="E283" i="13"/>
  <c r="F283" i="13"/>
  <c r="G283" i="13"/>
  <c r="H283" i="13"/>
  <c r="I283" i="13"/>
  <c r="J283" i="13"/>
  <c r="K283" i="13"/>
  <c r="L283" i="13"/>
  <c r="M283" i="13"/>
  <c r="N283" i="13"/>
  <c r="O283" i="13"/>
  <c r="P283" i="13"/>
  <c r="Q283" i="13"/>
  <c r="R283" i="13"/>
  <c r="A284" i="13"/>
  <c r="B284" i="13"/>
  <c r="C284" i="13"/>
  <c r="D284" i="13"/>
  <c r="E284" i="13"/>
  <c r="F284" i="13"/>
  <c r="G284" i="13"/>
  <c r="H284" i="13"/>
  <c r="I284" i="13"/>
  <c r="J284" i="13"/>
  <c r="K284" i="13"/>
  <c r="L284" i="13"/>
  <c r="M284" i="13"/>
  <c r="N284" i="13"/>
  <c r="O284" i="13"/>
  <c r="P284" i="13"/>
  <c r="Q284" i="13"/>
  <c r="R284" i="13"/>
  <c r="A285" i="13"/>
  <c r="B285" i="13"/>
  <c r="C285" i="13"/>
  <c r="D285" i="13"/>
  <c r="E285" i="13"/>
  <c r="F285" i="13"/>
  <c r="G285" i="13"/>
  <c r="H285" i="13"/>
  <c r="I285" i="13"/>
  <c r="J285" i="13"/>
  <c r="K285" i="13"/>
  <c r="L285" i="13"/>
  <c r="M285" i="13"/>
  <c r="N285" i="13"/>
  <c r="O285" i="13"/>
  <c r="P285" i="13"/>
  <c r="Q285" i="13"/>
  <c r="R285" i="13"/>
  <c r="A286" i="13"/>
  <c r="B286" i="13"/>
  <c r="C286" i="13"/>
  <c r="D286" i="13"/>
  <c r="E286" i="13"/>
  <c r="F286" i="13"/>
  <c r="G286" i="13"/>
  <c r="H286" i="13"/>
  <c r="I286" i="13"/>
  <c r="J286" i="13"/>
  <c r="K286" i="13"/>
  <c r="L286" i="13"/>
  <c r="M286" i="13"/>
  <c r="N286" i="13"/>
  <c r="O286" i="13"/>
  <c r="P286" i="13"/>
  <c r="Q286" i="13"/>
  <c r="R286" i="13"/>
  <c r="A287" i="13"/>
  <c r="B287" i="13"/>
  <c r="C287" i="13"/>
  <c r="D287" i="13"/>
  <c r="E287" i="13"/>
  <c r="F287" i="13"/>
  <c r="G287" i="13"/>
  <c r="H287" i="13"/>
  <c r="I287" i="13"/>
  <c r="J287" i="13"/>
  <c r="K287" i="13"/>
  <c r="L287" i="13"/>
  <c r="M287" i="13"/>
  <c r="N287" i="13"/>
  <c r="O287" i="13"/>
  <c r="P287" i="13"/>
  <c r="Q287" i="13"/>
  <c r="R287" i="13"/>
  <c r="A288" i="13"/>
  <c r="B288" i="13"/>
  <c r="C288" i="13"/>
  <c r="D288" i="13"/>
  <c r="E288" i="13"/>
  <c r="F288" i="13"/>
  <c r="G288" i="13"/>
  <c r="H288" i="13"/>
  <c r="I288" i="13"/>
  <c r="J288" i="13"/>
  <c r="K288" i="13"/>
  <c r="L288" i="13"/>
  <c r="M288" i="13"/>
  <c r="N288" i="13"/>
  <c r="O288" i="13"/>
  <c r="P288" i="13"/>
  <c r="Q288" i="13"/>
  <c r="R288" i="13"/>
  <c r="A289" i="13"/>
  <c r="B289" i="13"/>
  <c r="C289" i="13"/>
  <c r="D289" i="13"/>
  <c r="E289" i="13"/>
  <c r="F289" i="13"/>
  <c r="G289" i="13"/>
  <c r="H289" i="13"/>
  <c r="I289" i="13"/>
  <c r="J289" i="13"/>
  <c r="K289" i="13"/>
  <c r="L289" i="13"/>
  <c r="M289" i="13"/>
  <c r="N289" i="13"/>
  <c r="O289" i="13"/>
  <c r="P289" i="13"/>
  <c r="Q289" i="13"/>
  <c r="R289" i="13"/>
  <c r="A290" i="13"/>
  <c r="B290" i="13"/>
  <c r="C290" i="13"/>
  <c r="D290" i="13"/>
  <c r="E290" i="13"/>
  <c r="F290" i="13"/>
  <c r="G290" i="13"/>
  <c r="H290" i="13"/>
  <c r="I290" i="13"/>
  <c r="J290" i="13"/>
  <c r="K290" i="13"/>
  <c r="L290" i="13"/>
  <c r="M290" i="13"/>
  <c r="N290" i="13"/>
  <c r="O290" i="13"/>
  <c r="P290" i="13"/>
  <c r="Q290" i="13"/>
  <c r="R290" i="13"/>
  <c r="A291" i="13"/>
  <c r="B291" i="13"/>
  <c r="C291" i="13"/>
  <c r="D291" i="13"/>
  <c r="E291" i="13"/>
  <c r="F291" i="13"/>
  <c r="G291" i="13"/>
  <c r="H291" i="13"/>
  <c r="I291" i="13"/>
  <c r="J291" i="13"/>
  <c r="K291" i="13"/>
  <c r="L291" i="13"/>
  <c r="M291" i="13"/>
  <c r="N291" i="13"/>
  <c r="O291" i="13"/>
  <c r="P291" i="13"/>
  <c r="Q291" i="13"/>
  <c r="R291" i="13"/>
  <c r="A292" i="13"/>
  <c r="B292" i="13"/>
  <c r="C292" i="13"/>
  <c r="D292" i="13"/>
  <c r="E292" i="13"/>
  <c r="F292" i="13"/>
  <c r="G292" i="13"/>
  <c r="H292" i="13"/>
  <c r="I292" i="13"/>
  <c r="J292" i="13"/>
  <c r="K292" i="13"/>
  <c r="L292" i="13"/>
  <c r="M292" i="13"/>
  <c r="N292" i="13"/>
  <c r="O292" i="13"/>
  <c r="P292" i="13"/>
  <c r="Q292" i="13"/>
  <c r="R292" i="13"/>
  <c r="A293" i="13"/>
  <c r="B293" i="13"/>
  <c r="C293" i="13"/>
  <c r="D293" i="13"/>
  <c r="E293" i="13"/>
  <c r="F293" i="13"/>
  <c r="G293" i="13"/>
  <c r="H293" i="13"/>
  <c r="I293" i="13"/>
  <c r="J293" i="13"/>
  <c r="K293" i="13"/>
  <c r="L293" i="13"/>
  <c r="M293" i="13"/>
  <c r="N293" i="13"/>
  <c r="O293" i="13"/>
  <c r="P293" i="13"/>
  <c r="Q293" i="13"/>
  <c r="R293" i="13"/>
  <c r="A294" i="13"/>
  <c r="B294" i="13"/>
  <c r="C294" i="13"/>
  <c r="D294" i="13"/>
  <c r="E294" i="13"/>
  <c r="F294" i="13"/>
  <c r="G294" i="13"/>
  <c r="H294" i="13"/>
  <c r="I294" i="13"/>
  <c r="J294" i="13"/>
  <c r="K294" i="13"/>
  <c r="L294" i="13"/>
  <c r="M294" i="13"/>
  <c r="N294" i="13"/>
  <c r="O294" i="13"/>
  <c r="P294" i="13"/>
  <c r="Q294" i="13"/>
  <c r="R294" i="13"/>
  <c r="A295" i="13"/>
  <c r="B295" i="13"/>
  <c r="C295" i="13"/>
  <c r="D295" i="13"/>
  <c r="E295" i="13"/>
  <c r="F295" i="13"/>
  <c r="G295" i="13"/>
  <c r="H295" i="13"/>
  <c r="I295" i="13"/>
  <c r="J295" i="13"/>
  <c r="K295" i="13"/>
  <c r="L295" i="13"/>
  <c r="M295" i="13"/>
  <c r="N295" i="13"/>
  <c r="O295" i="13"/>
  <c r="P295" i="13"/>
  <c r="Q295" i="13"/>
  <c r="R295" i="13"/>
  <c r="A296" i="13"/>
  <c r="B296" i="13"/>
  <c r="C296" i="13"/>
  <c r="D296" i="13"/>
  <c r="E296" i="13"/>
  <c r="F296" i="13"/>
  <c r="G296" i="13"/>
  <c r="H296" i="13"/>
  <c r="I296" i="13"/>
  <c r="J296" i="13"/>
  <c r="K296" i="13"/>
  <c r="L296" i="13"/>
  <c r="M296" i="13"/>
  <c r="N296" i="13"/>
  <c r="O296" i="13"/>
  <c r="P296" i="13"/>
  <c r="Q296" i="13"/>
  <c r="R296" i="13"/>
  <c r="A297" i="13"/>
  <c r="B297" i="13"/>
  <c r="C297" i="13"/>
  <c r="D297" i="13"/>
  <c r="E297" i="13"/>
  <c r="F297" i="13"/>
  <c r="G297" i="13"/>
  <c r="H297" i="13"/>
  <c r="I297" i="13"/>
  <c r="J297" i="13"/>
  <c r="K297" i="13"/>
  <c r="L297" i="13"/>
  <c r="M297" i="13"/>
  <c r="N297" i="13"/>
  <c r="O297" i="13"/>
  <c r="P297" i="13"/>
  <c r="Q297" i="13"/>
  <c r="R297" i="13"/>
  <c r="A298" i="13"/>
  <c r="B298" i="13"/>
  <c r="C298" i="13"/>
  <c r="D298" i="13"/>
  <c r="E298" i="13"/>
  <c r="F298" i="13"/>
  <c r="G298" i="13"/>
  <c r="H298" i="13"/>
  <c r="I298" i="13"/>
  <c r="J298" i="13"/>
  <c r="K298" i="13"/>
  <c r="L298" i="13"/>
  <c r="M298" i="13"/>
  <c r="N298" i="13"/>
  <c r="O298" i="13"/>
  <c r="P298" i="13"/>
  <c r="Q298" i="13"/>
  <c r="R298" i="13"/>
  <c r="A299" i="13"/>
  <c r="B299" i="13"/>
  <c r="C299" i="13"/>
  <c r="D299" i="13"/>
  <c r="E299" i="13"/>
  <c r="F299" i="13"/>
  <c r="G299" i="13"/>
  <c r="H299" i="13"/>
  <c r="I299" i="13"/>
  <c r="J299" i="13"/>
  <c r="K299" i="13"/>
  <c r="L299" i="13"/>
  <c r="M299" i="13"/>
  <c r="N299" i="13"/>
  <c r="O299" i="13"/>
  <c r="P299" i="13"/>
  <c r="Q299" i="13"/>
  <c r="R299" i="13"/>
  <c r="A300" i="13"/>
  <c r="B300" i="13"/>
  <c r="C300" i="13"/>
  <c r="D300" i="13"/>
  <c r="E300" i="13"/>
  <c r="F300" i="13"/>
  <c r="G300" i="13"/>
  <c r="H300" i="13"/>
  <c r="I300" i="13"/>
  <c r="J300" i="13"/>
  <c r="K300" i="13"/>
  <c r="L300" i="13"/>
  <c r="M300" i="13"/>
  <c r="N300" i="13"/>
  <c r="O300" i="13"/>
  <c r="P300" i="13"/>
  <c r="Q300" i="13"/>
  <c r="R300" i="13"/>
  <c r="A301" i="13"/>
  <c r="B301" i="13"/>
  <c r="C301" i="13"/>
  <c r="D301" i="13"/>
  <c r="E301" i="13"/>
  <c r="F301" i="13"/>
  <c r="G301" i="13"/>
  <c r="H301" i="13"/>
  <c r="I301" i="13"/>
  <c r="J301" i="13"/>
  <c r="K301" i="13"/>
  <c r="L301" i="13"/>
  <c r="M301" i="13"/>
  <c r="N301" i="13"/>
  <c r="O301" i="13"/>
  <c r="P301" i="13"/>
  <c r="Q301" i="13"/>
  <c r="R301" i="13"/>
  <c r="A302" i="13"/>
  <c r="B302" i="13"/>
  <c r="C302" i="13"/>
  <c r="D302" i="13"/>
  <c r="E302" i="13"/>
  <c r="F302" i="13"/>
  <c r="G302" i="13"/>
  <c r="H302" i="13"/>
  <c r="I302" i="13"/>
  <c r="J302" i="13"/>
  <c r="K302" i="13"/>
  <c r="L302" i="13"/>
  <c r="M302" i="13"/>
  <c r="N302" i="13"/>
  <c r="O302" i="13"/>
  <c r="P302" i="13"/>
  <c r="Q302" i="13"/>
  <c r="R302" i="13"/>
  <c r="A303" i="13"/>
  <c r="B303" i="13"/>
  <c r="C303" i="13"/>
  <c r="D303" i="13"/>
  <c r="E303" i="13"/>
  <c r="F303" i="13"/>
  <c r="G303" i="13"/>
  <c r="H303" i="13"/>
  <c r="I303" i="13"/>
  <c r="J303" i="13"/>
  <c r="K303" i="13"/>
  <c r="L303" i="13"/>
  <c r="M303" i="13"/>
  <c r="N303" i="13"/>
  <c r="O303" i="13"/>
  <c r="P303" i="13"/>
  <c r="Q303" i="13"/>
  <c r="R303" i="13"/>
  <c r="A304" i="13"/>
  <c r="B304" i="13"/>
  <c r="C304" i="13"/>
  <c r="D304" i="13"/>
  <c r="E304" i="13"/>
  <c r="F304" i="13"/>
  <c r="G304" i="13"/>
  <c r="H304" i="13"/>
  <c r="I304" i="13"/>
  <c r="J304" i="13"/>
  <c r="K304" i="13"/>
  <c r="L304" i="13"/>
  <c r="M304" i="13"/>
  <c r="N304" i="13"/>
  <c r="O304" i="13"/>
  <c r="P304" i="13"/>
  <c r="Q304" i="13"/>
  <c r="R304" i="13"/>
  <c r="A305" i="13"/>
  <c r="B305" i="13"/>
  <c r="C305" i="13"/>
  <c r="D305" i="13"/>
  <c r="E305" i="13"/>
  <c r="F305" i="13"/>
  <c r="G305" i="13"/>
  <c r="H305" i="13"/>
  <c r="I305" i="13"/>
  <c r="J305" i="13"/>
  <c r="K305" i="13"/>
  <c r="L305" i="13"/>
  <c r="M305" i="13"/>
  <c r="N305" i="13"/>
  <c r="O305" i="13"/>
  <c r="P305" i="13"/>
  <c r="Q305" i="13"/>
  <c r="R305" i="13"/>
  <c r="A306" i="13"/>
  <c r="B306" i="13"/>
  <c r="C306" i="13"/>
  <c r="D306" i="13"/>
  <c r="E306" i="13"/>
  <c r="F306" i="13"/>
  <c r="G306" i="13"/>
  <c r="H306" i="13"/>
  <c r="I306" i="13"/>
  <c r="J306" i="13"/>
  <c r="K306" i="13"/>
  <c r="L306" i="13"/>
  <c r="M306" i="13"/>
  <c r="N306" i="13"/>
  <c r="O306" i="13"/>
  <c r="P306" i="13"/>
  <c r="Q306" i="13"/>
  <c r="R306" i="13"/>
  <c r="A307" i="13"/>
  <c r="B307" i="13"/>
  <c r="C307" i="13"/>
  <c r="D307" i="13"/>
  <c r="E307" i="13"/>
  <c r="F307" i="13"/>
  <c r="G307" i="13"/>
  <c r="H307" i="13"/>
  <c r="I307" i="13"/>
  <c r="J307" i="13"/>
  <c r="K307" i="13"/>
  <c r="L307" i="13"/>
  <c r="M307" i="13"/>
  <c r="N307" i="13"/>
  <c r="O307" i="13"/>
  <c r="P307" i="13"/>
  <c r="Q307" i="13"/>
  <c r="R307" i="13"/>
  <c r="A308" i="13"/>
  <c r="B308" i="13"/>
  <c r="C308" i="13"/>
  <c r="D308" i="13"/>
  <c r="E308" i="13"/>
  <c r="F308" i="13"/>
  <c r="G308" i="13"/>
  <c r="H308" i="13"/>
  <c r="I308" i="13"/>
  <c r="J308" i="13"/>
  <c r="K308" i="13"/>
  <c r="L308" i="13"/>
  <c r="M308" i="13"/>
  <c r="N308" i="13"/>
  <c r="O308" i="13"/>
  <c r="P308" i="13"/>
  <c r="Q308" i="13"/>
  <c r="R308" i="13"/>
  <c r="A309" i="13"/>
  <c r="B309" i="13"/>
  <c r="C309" i="13"/>
  <c r="D309" i="13"/>
  <c r="E309" i="13"/>
  <c r="F309" i="13"/>
  <c r="G309" i="13"/>
  <c r="H309" i="13"/>
  <c r="I309" i="13"/>
  <c r="J309" i="13"/>
  <c r="K309" i="13"/>
  <c r="L309" i="13"/>
  <c r="M309" i="13"/>
  <c r="N309" i="13"/>
  <c r="O309" i="13"/>
  <c r="P309" i="13"/>
  <c r="Q309" i="13"/>
  <c r="R309" i="13"/>
  <c r="A310" i="13"/>
  <c r="B310" i="13"/>
  <c r="C310" i="13"/>
  <c r="D310" i="13"/>
  <c r="E310" i="13"/>
  <c r="F310" i="13"/>
  <c r="G310" i="13"/>
  <c r="H310" i="13"/>
  <c r="I310" i="13"/>
  <c r="J310" i="13"/>
  <c r="K310" i="13"/>
  <c r="L310" i="13"/>
  <c r="M310" i="13"/>
  <c r="N310" i="13"/>
  <c r="O310" i="13"/>
  <c r="P310" i="13"/>
  <c r="Q310" i="13"/>
  <c r="R310" i="13"/>
  <c r="A311" i="13"/>
  <c r="B311" i="13"/>
  <c r="C311" i="13"/>
  <c r="D311" i="13"/>
  <c r="E311" i="13"/>
  <c r="F311" i="13"/>
  <c r="G311" i="13"/>
  <c r="H311" i="13"/>
  <c r="I311" i="13"/>
  <c r="J311" i="13"/>
  <c r="K311" i="13"/>
  <c r="L311" i="13"/>
  <c r="M311" i="13"/>
  <c r="N311" i="13"/>
  <c r="O311" i="13"/>
  <c r="P311" i="13"/>
  <c r="Q311" i="13"/>
  <c r="R311" i="13"/>
  <c r="A312" i="13"/>
  <c r="B312" i="13"/>
  <c r="C312" i="13"/>
  <c r="D312" i="13"/>
  <c r="E312" i="13"/>
  <c r="F312" i="13"/>
  <c r="G312" i="13"/>
  <c r="H312" i="13"/>
  <c r="I312" i="13"/>
  <c r="J312" i="13"/>
  <c r="K312" i="13"/>
  <c r="L312" i="13"/>
  <c r="M312" i="13"/>
  <c r="N312" i="13"/>
  <c r="O312" i="13"/>
  <c r="P312" i="13"/>
  <c r="Q312" i="13"/>
  <c r="R312" i="13"/>
  <c r="A313" i="13"/>
  <c r="B313" i="13"/>
  <c r="C313" i="13"/>
  <c r="D313" i="13"/>
  <c r="E313" i="13"/>
  <c r="F313" i="13"/>
  <c r="G313" i="13"/>
  <c r="H313" i="13"/>
  <c r="I313" i="13"/>
  <c r="J313" i="13"/>
  <c r="K313" i="13"/>
  <c r="L313" i="13"/>
  <c r="M313" i="13"/>
  <c r="N313" i="13"/>
  <c r="O313" i="13"/>
  <c r="P313" i="13"/>
  <c r="Q313" i="13"/>
  <c r="R313" i="13"/>
  <c r="A314" i="13"/>
  <c r="B314" i="13"/>
  <c r="C314" i="13"/>
  <c r="D314" i="13"/>
  <c r="E314" i="13"/>
  <c r="F314" i="13"/>
  <c r="G314" i="13"/>
  <c r="H314" i="13"/>
  <c r="I314" i="13"/>
  <c r="J314" i="13"/>
  <c r="K314" i="13"/>
  <c r="L314" i="13"/>
  <c r="M314" i="13"/>
  <c r="N314" i="13"/>
  <c r="O314" i="13"/>
  <c r="P314" i="13"/>
  <c r="Q314" i="13"/>
  <c r="R314" i="13"/>
  <c r="A315" i="13"/>
  <c r="B315" i="13"/>
  <c r="C315" i="13"/>
  <c r="D315" i="13"/>
  <c r="E315" i="13"/>
  <c r="F315" i="13"/>
  <c r="G315" i="13"/>
  <c r="H315" i="13"/>
  <c r="I315" i="13"/>
  <c r="J315" i="13"/>
  <c r="K315" i="13"/>
  <c r="L315" i="13"/>
  <c r="M315" i="13"/>
  <c r="N315" i="13"/>
  <c r="O315" i="13"/>
  <c r="P315" i="13"/>
  <c r="Q315" i="13"/>
  <c r="R315" i="13"/>
  <c r="A316" i="13"/>
  <c r="B316" i="13"/>
  <c r="C316" i="13"/>
  <c r="D316" i="13"/>
  <c r="E316" i="13"/>
  <c r="F316" i="13"/>
  <c r="G316" i="13"/>
  <c r="H316" i="13"/>
  <c r="I316" i="13"/>
  <c r="J316" i="13"/>
  <c r="K316" i="13"/>
  <c r="L316" i="13"/>
  <c r="M316" i="13"/>
  <c r="N316" i="13"/>
  <c r="O316" i="13"/>
  <c r="P316" i="13"/>
  <c r="Q316" i="13"/>
  <c r="R316" i="13"/>
  <c r="A317" i="13"/>
  <c r="B317" i="13"/>
  <c r="C317" i="13"/>
  <c r="D317" i="13"/>
  <c r="E317" i="13"/>
  <c r="F317" i="13"/>
  <c r="G317" i="13"/>
  <c r="H317" i="13"/>
  <c r="I317" i="13"/>
  <c r="J317" i="13"/>
  <c r="K317" i="13"/>
  <c r="L317" i="13"/>
  <c r="M317" i="13"/>
  <c r="N317" i="13"/>
  <c r="O317" i="13"/>
  <c r="P317" i="13"/>
  <c r="Q317" i="13"/>
  <c r="R317" i="13"/>
  <c r="A318" i="13"/>
  <c r="B318" i="13"/>
  <c r="C318" i="13"/>
  <c r="D318" i="13"/>
  <c r="E318" i="13"/>
  <c r="F318" i="13"/>
  <c r="G318" i="13"/>
  <c r="H318" i="13"/>
  <c r="I318" i="13"/>
  <c r="J318" i="13"/>
  <c r="K318" i="13"/>
  <c r="L318" i="13"/>
  <c r="M318" i="13"/>
  <c r="N318" i="13"/>
  <c r="O318" i="13"/>
  <c r="P318" i="13"/>
  <c r="Q318" i="13"/>
  <c r="R318" i="13"/>
  <c r="A319" i="13"/>
  <c r="B319" i="13"/>
  <c r="C319" i="13"/>
  <c r="D319" i="13"/>
  <c r="E319" i="13"/>
  <c r="F319" i="13"/>
  <c r="G319" i="13"/>
  <c r="H319" i="13"/>
  <c r="I319" i="13"/>
  <c r="J319" i="13"/>
  <c r="K319" i="13"/>
  <c r="L319" i="13"/>
  <c r="M319" i="13"/>
  <c r="N319" i="13"/>
  <c r="O319" i="13"/>
  <c r="P319" i="13"/>
  <c r="Q319" i="13"/>
  <c r="R319" i="13"/>
  <c r="A320" i="13"/>
  <c r="B320" i="13"/>
  <c r="C320" i="13"/>
  <c r="D320" i="13"/>
  <c r="E320" i="13"/>
  <c r="F320" i="13"/>
  <c r="G320" i="13"/>
  <c r="H320" i="13"/>
  <c r="I320" i="13"/>
  <c r="J320" i="13"/>
  <c r="K320" i="13"/>
  <c r="L320" i="13"/>
  <c r="M320" i="13"/>
  <c r="N320" i="13"/>
  <c r="O320" i="13"/>
  <c r="P320" i="13"/>
  <c r="Q320" i="13"/>
  <c r="R320" i="13"/>
  <c r="A321" i="13"/>
  <c r="B321" i="13"/>
  <c r="C321" i="13"/>
  <c r="D321" i="13"/>
  <c r="E321" i="13"/>
  <c r="F321" i="13"/>
  <c r="G321" i="13"/>
  <c r="H321" i="13"/>
  <c r="I321" i="13"/>
  <c r="J321" i="13"/>
  <c r="K321" i="13"/>
  <c r="L321" i="13"/>
  <c r="M321" i="13"/>
  <c r="N321" i="13"/>
  <c r="O321" i="13"/>
  <c r="P321" i="13"/>
  <c r="Q321" i="13"/>
  <c r="R321" i="13"/>
  <c r="A322" i="13"/>
  <c r="B322" i="13"/>
  <c r="C322" i="13"/>
  <c r="D322" i="13"/>
  <c r="E322" i="13"/>
  <c r="F322" i="13"/>
  <c r="G322" i="13"/>
  <c r="H322" i="13"/>
  <c r="I322" i="13"/>
  <c r="J322" i="13"/>
  <c r="K322" i="13"/>
  <c r="L322" i="13"/>
  <c r="M322" i="13"/>
  <c r="N322" i="13"/>
  <c r="O322" i="13"/>
  <c r="P322" i="13"/>
  <c r="Q322" i="13"/>
  <c r="R322" i="13"/>
  <c r="A323" i="13"/>
  <c r="B323" i="13"/>
  <c r="C323" i="13"/>
  <c r="D323" i="13"/>
  <c r="E323" i="13"/>
  <c r="F323" i="13"/>
  <c r="G323" i="13"/>
  <c r="H323" i="13"/>
  <c r="I323" i="13"/>
  <c r="J323" i="13"/>
  <c r="K323" i="13"/>
  <c r="L323" i="13"/>
  <c r="M323" i="13"/>
  <c r="N323" i="13"/>
  <c r="O323" i="13"/>
  <c r="P323" i="13"/>
  <c r="Q323" i="13"/>
  <c r="R323" i="13"/>
  <c r="A324" i="13"/>
  <c r="B324" i="13"/>
  <c r="C324" i="13"/>
  <c r="D324" i="13"/>
  <c r="E324" i="13"/>
  <c r="F324" i="13"/>
  <c r="G324" i="13"/>
  <c r="H324" i="13"/>
  <c r="I324" i="13"/>
  <c r="J324" i="13"/>
  <c r="K324" i="13"/>
  <c r="L324" i="13"/>
  <c r="M324" i="13"/>
  <c r="N324" i="13"/>
  <c r="O324" i="13"/>
  <c r="P324" i="13"/>
  <c r="Q324" i="13"/>
  <c r="R324" i="13"/>
  <c r="A325" i="13"/>
  <c r="B325" i="13"/>
  <c r="C325" i="13"/>
  <c r="D325" i="13"/>
  <c r="E325" i="13"/>
  <c r="F325" i="13"/>
  <c r="G325" i="13"/>
  <c r="H325" i="13"/>
  <c r="I325" i="13"/>
  <c r="J325" i="13"/>
  <c r="K325" i="13"/>
  <c r="L325" i="13"/>
  <c r="M325" i="13"/>
  <c r="N325" i="13"/>
  <c r="O325" i="13"/>
  <c r="P325" i="13"/>
  <c r="Q325" i="13"/>
  <c r="R325" i="13"/>
  <c r="A326" i="13"/>
  <c r="B326" i="13"/>
  <c r="C326" i="13"/>
  <c r="D326" i="13"/>
  <c r="E326" i="13"/>
  <c r="F326" i="13"/>
  <c r="G326" i="13"/>
  <c r="H326" i="13"/>
  <c r="I326" i="13"/>
  <c r="J326" i="13"/>
  <c r="K326" i="13"/>
  <c r="L326" i="13"/>
  <c r="M326" i="13"/>
  <c r="N326" i="13"/>
  <c r="O326" i="13"/>
  <c r="P326" i="13"/>
  <c r="Q326" i="13"/>
  <c r="R326" i="13"/>
  <c r="A327" i="13"/>
  <c r="B327" i="13"/>
  <c r="C327" i="13"/>
  <c r="D327" i="13"/>
  <c r="E327" i="13"/>
  <c r="F327" i="13"/>
  <c r="G327" i="13"/>
  <c r="H327" i="13"/>
  <c r="I327" i="13"/>
  <c r="J327" i="13"/>
  <c r="K327" i="13"/>
  <c r="L327" i="13"/>
  <c r="M327" i="13"/>
  <c r="N327" i="13"/>
  <c r="O327" i="13"/>
  <c r="P327" i="13"/>
  <c r="Q327" i="13"/>
  <c r="R327" i="13"/>
  <c r="A328" i="13"/>
  <c r="B328" i="13"/>
  <c r="C328" i="13"/>
  <c r="D328" i="13"/>
  <c r="E328" i="13"/>
  <c r="F328" i="13"/>
  <c r="G328" i="13"/>
  <c r="H328" i="13"/>
  <c r="I328" i="13"/>
  <c r="J328" i="13"/>
  <c r="K328" i="13"/>
  <c r="L328" i="13"/>
  <c r="M328" i="13"/>
  <c r="N328" i="13"/>
  <c r="O328" i="13"/>
  <c r="P328" i="13"/>
  <c r="Q328" i="13"/>
  <c r="R328" i="13"/>
  <c r="A329" i="13"/>
  <c r="B329" i="13"/>
  <c r="C329" i="13"/>
  <c r="D329" i="13"/>
  <c r="E329" i="13"/>
  <c r="F329" i="13"/>
  <c r="G329" i="13"/>
  <c r="H329" i="13"/>
  <c r="I329" i="13"/>
  <c r="J329" i="13"/>
  <c r="K329" i="13"/>
  <c r="L329" i="13"/>
  <c r="M329" i="13"/>
  <c r="N329" i="13"/>
  <c r="O329" i="13"/>
  <c r="P329" i="13"/>
  <c r="Q329" i="13"/>
  <c r="R329" i="13"/>
  <c r="A330" i="13"/>
  <c r="B330" i="13"/>
  <c r="C330" i="13"/>
  <c r="D330" i="13"/>
  <c r="E330" i="13"/>
  <c r="F330" i="13"/>
  <c r="G330" i="13"/>
  <c r="H330" i="13"/>
  <c r="I330" i="13"/>
  <c r="J330" i="13"/>
  <c r="K330" i="13"/>
  <c r="L330" i="13"/>
  <c r="M330" i="13"/>
  <c r="N330" i="13"/>
  <c r="O330" i="13"/>
  <c r="P330" i="13"/>
  <c r="Q330" i="13"/>
  <c r="R330" i="13"/>
  <c r="A331" i="13"/>
  <c r="B331" i="13"/>
  <c r="C331" i="13"/>
  <c r="D331" i="13"/>
  <c r="E331" i="13"/>
  <c r="F331" i="13"/>
  <c r="G331" i="13"/>
  <c r="H331" i="13"/>
  <c r="I331" i="13"/>
  <c r="J331" i="13"/>
  <c r="K331" i="13"/>
  <c r="L331" i="13"/>
  <c r="M331" i="13"/>
  <c r="N331" i="13"/>
  <c r="O331" i="13"/>
  <c r="P331" i="13"/>
  <c r="Q331" i="13"/>
  <c r="R331" i="13"/>
  <c r="A332" i="13"/>
  <c r="B332" i="13"/>
  <c r="C332" i="13"/>
  <c r="D332" i="13"/>
  <c r="E332" i="13"/>
  <c r="F332" i="13"/>
  <c r="G332" i="13"/>
  <c r="H332" i="13"/>
  <c r="I332" i="13"/>
  <c r="J332" i="13"/>
  <c r="K332" i="13"/>
  <c r="L332" i="13"/>
  <c r="M332" i="13"/>
  <c r="N332" i="13"/>
  <c r="O332" i="13"/>
  <c r="P332" i="13"/>
  <c r="Q332" i="13"/>
  <c r="R332" i="13"/>
  <c r="A333" i="13"/>
  <c r="B333" i="13"/>
  <c r="C333" i="13"/>
  <c r="D333" i="13"/>
  <c r="E333" i="13"/>
  <c r="F333" i="13"/>
  <c r="G333" i="13"/>
  <c r="H333" i="13"/>
  <c r="I333" i="13"/>
  <c r="J333" i="13"/>
  <c r="K333" i="13"/>
  <c r="L333" i="13"/>
  <c r="M333" i="13"/>
  <c r="N333" i="13"/>
  <c r="O333" i="13"/>
  <c r="P333" i="13"/>
  <c r="Q333" i="13"/>
  <c r="R333" i="13"/>
  <c r="A334" i="13"/>
  <c r="B334" i="13"/>
  <c r="C334" i="13"/>
  <c r="D334" i="13"/>
  <c r="E334" i="13"/>
  <c r="F334" i="13"/>
  <c r="G334" i="13"/>
  <c r="H334" i="13"/>
  <c r="I334" i="13"/>
  <c r="J334" i="13"/>
  <c r="K334" i="13"/>
  <c r="L334" i="13"/>
  <c r="M334" i="13"/>
  <c r="N334" i="13"/>
  <c r="O334" i="13"/>
  <c r="P334" i="13"/>
  <c r="Q334" i="13"/>
  <c r="R334" i="13"/>
  <c r="A335" i="13"/>
  <c r="B335" i="13"/>
  <c r="C335" i="13"/>
  <c r="D335" i="13"/>
  <c r="E335" i="13"/>
  <c r="F335" i="13"/>
  <c r="G335" i="13"/>
  <c r="H335" i="13"/>
  <c r="I335" i="13"/>
  <c r="J335" i="13"/>
  <c r="K335" i="13"/>
  <c r="L335" i="13"/>
  <c r="M335" i="13"/>
  <c r="N335" i="13"/>
  <c r="O335" i="13"/>
  <c r="P335" i="13"/>
  <c r="Q335" i="13"/>
  <c r="R335" i="13"/>
  <c r="A336" i="13"/>
  <c r="B336" i="13"/>
  <c r="C336" i="13"/>
  <c r="D336" i="13"/>
  <c r="E336" i="13"/>
  <c r="F336" i="13"/>
  <c r="G336" i="13"/>
  <c r="H336" i="13"/>
  <c r="I336" i="13"/>
  <c r="J336" i="13"/>
  <c r="K336" i="13"/>
  <c r="L336" i="13"/>
  <c r="M336" i="13"/>
  <c r="N336" i="13"/>
  <c r="O336" i="13"/>
  <c r="P336" i="13"/>
  <c r="Q336" i="13"/>
  <c r="R336" i="13"/>
  <c r="A337" i="13"/>
  <c r="B337" i="13"/>
  <c r="C337" i="13"/>
  <c r="D337" i="13"/>
  <c r="E337" i="13"/>
  <c r="F337" i="13"/>
  <c r="G337" i="13"/>
  <c r="H337" i="13"/>
  <c r="I337" i="13"/>
  <c r="J337" i="13"/>
  <c r="K337" i="13"/>
  <c r="L337" i="13"/>
  <c r="M337" i="13"/>
  <c r="N337" i="13"/>
  <c r="O337" i="13"/>
  <c r="P337" i="13"/>
  <c r="Q337" i="13"/>
  <c r="R337" i="13"/>
  <c r="A338" i="13"/>
  <c r="B338" i="13"/>
  <c r="C338" i="13"/>
  <c r="D338" i="13"/>
  <c r="E338" i="13"/>
  <c r="F338" i="13"/>
  <c r="G338" i="13"/>
  <c r="H338" i="13"/>
  <c r="I338" i="13"/>
  <c r="J338" i="13"/>
  <c r="K338" i="13"/>
  <c r="L338" i="13"/>
  <c r="M338" i="13"/>
  <c r="N338" i="13"/>
  <c r="O338" i="13"/>
  <c r="P338" i="13"/>
  <c r="Q338" i="13"/>
  <c r="R338" i="13"/>
  <c r="A339" i="13"/>
  <c r="B339" i="13"/>
  <c r="C339" i="13"/>
  <c r="D339" i="13"/>
  <c r="E339" i="13"/>
  <c r="F339" i="13"/>
  <c r="G339" i="13"/>
  <c r="H339" i="13"/>
  <c r="I339" i="13"/>
  <c r="J339" i="13"/>
  <c r="K339" i="13"/>
  <c r="L339" i="13"/>
  <c r="M339" i="13"/>
  <c r="N339" i="13"/>
  <c r="O339" i="13"/>
  <c r="P339" i="13"/>
  <c r="Q339" i="13"/>
  <c r="R339" i="13"/>
  <c r="A340" i="13"/>
  <c r="B340" i="13"/>
  <c r="C340" i="13"/>
  <c r="D340" i="13"/>
  <c r="E340" i="13"/>
  <c r="F340" i="13"/>
  <c r="G340" i="13"/>
  <c r="H340" i="13"/>
  <c r="I340" i="13"/>
  <c r="J340" i="13"/>
  <c r="K340" i="13"/>
  <c r="L340" i="13"/>
  <c r="M340" i="13"/>
  <c r="N340" i="13"/>
  <c r="O340" i="13"/>
  <c r="P340" i="13"/>
  <c r="Q340" i="13"/>
  <c r="R340" i="13"/>
  <c r="A341" i="13"/>
  <c r="B341" i="13"/>
  <c r="C341" i="13"/>
  <c r="D341" i="13"/>
  <c r="E341" i="13"/>
  <c r="F341" i="13"/>
  <c r="G341" i="13"/>
  <c r="H341" i="13"/>
  <c r="I341" i="13"/>
  <c r="J341" i="13"/>
  <c r="K341" i="13"/>
  <c r="L341" i="13"/>
  <c r="M341" i="13"/>
  <c r="N341" i="13"/>
  <c r="O341" i="13"/>
  <c r="P341" i="13"/>
  <c r="Q341" i="13"/>
  <c r="R341" i="13"/>
  <c r="A342" i="13"/>
  <c r="B342" i="13"/>
  <c r="C342" i="13"/>
  <c r="D342" i="13"/>
  <c r="E342" i="13"/>
  <c r="F342" i="13"/>
  <c r="G342" i="13"/>
  <c r="H342" i="13"/>
  <c r="I342" i="13"/>
  <c r="J342" i="13"/>
  <c r="K342" i="13"/>
  <c r="L342" i="13"/>
  <c r="M342" i="13"/>
  <c r="N342" i="13"/>
  <c r="O342" i="13"/>
  <c r="P342" i="13"/>
  <c r="Q342" i="13"/>
  <c r="R342" i="13"/>
  <c r="A343" i="13"/>
  <c r="B343" i="13"/>
  <c r="C343" i="13"/>
  <c r="D343" i="13"/>
  <c r="E343" i="13"/>
  <c r="F343" i="13"/>
  <c r="G343" i="13"/>
  <c r="H343" i="13"/>
  <c r="I343" i="13"/>
  <c r="J343" i="13"/>
  <c r="K343" i="13"/>
  <c r="L343" i="13"/>
  <c r="M343" i="13"/>
  <c r="N343" i="13"/>
  <c r="O343" i="13"/>
  <c r="P343" i="13"/>
  <c r="Q343" i="13"/>
  <c r="R343" i="13"/>
  <c r="A344" i="13"/>
  <c r="B344" i="13"/>
  <c r="C344" i="13"/>
  <c r="D344" i="13"/>
  <c r="E344" i="13"/>
  <c r="F344" i="13"/>
  <c r="G344" i="13"/>
  <c r="H344" i="13"/>
  <c r="I344" i="13"/>
  <c r="J344" i="13"/>
  <c r="K344" i="13"/>
  <c r="L344" i="13"/>
  <c r="M344" i="13"/>
  <c r="N344" i="13"/>
  <c r="O344" i="13"/>
  <c r="P344" i="13"/>
  <c r="Q344" i="13"/>
  <c r="R344" i="13"/>
  <c r="A345" i="13"/>
  <c r="B345" i="13"/>
  <c r="C345" i="13"/>
  <c r="D345" i="13"/>
  <c r="E345" i="13"/>
  <c r="F345" i="13"/>
  <c r="G345" i="13"/>
  <c r="H345" i="13"/>
  <c r="I345" i="13"/>
  <c r="J345" i="13"/>
  <c r="K345" i="13"/>
  <c r="L345" i="13"/>
  <c r="M345" i="13"/>
  <c r="N345" i="13"/>
  <c r="O345" i="13"/>
  <c r="P345" i="13"/>
  <c r="Q345" i="13"/>
  <c r="R345" i="13"/>
  <c r="A346" i="13"/>
  <c r="B346" i="13"/>
  <c r="C346" i="13"/>
  <c r="D346" i="13"/>
  <c r="E346" i="13"/>
  <c r="F346" i="13"/>
  <c r="G346" i="13"/>
  <c r="H346" i="13"/>
  <c r="I346" i="13"/>
  <c r="J346" i="13"/>
  <c r="K346" i="13"/>
  <c r="L346" i="13"/>
  <c r="M346" i="13"/>
  <c r="N346" i="13"/>
  <c r="O346" i="13"/>
  <c r="P346" i="13"/>
  <c r="Q346" i="13"/>
  <c r="R346" i="13"/>
  <c r="A347" i="13"/>
  <c r="B347" i="13"/>
  <c r="C347" i="13"/>
  <c r="D347" i="13"/>
  <c r="E347" i="13"/>
  <c r="F347" i="13"/>
  <c r="G347" i="13"/>
  <c r="H347" i="13"/>
  <c r="I347" i="13"/>
  <c r="J347" i="13"/>
  <c r="K347" i="13"/>
  <c r="L347" i="13"/>
  <c r="M347" i="13"/>
  <c r="N347" i="13"/>
  <c r="O347" i="13"/>
  <c r="P347" i="13"/>
  <c r="Q347" i="13"/>
  <c r="R347" i="13"/>
  <c r="A348" i="13"/>
  <c r="B348" i="13"/>
  <c r="C348" i="13"/>
  <c r="D348" i="13"/>
  <c r="E348" i="13"/>
  <c r="F348" i="13"/>
  <c r="G348" i="13"/>
  <c r="H348" i="13"/>
  <c r="I348" i="13"/>
  <c r="J348" i="13"/>
  <c r="K348" i="13"/>
  <c r="L348" i="13"/>
  <c r="M348" i="13"/>
  <c r="N348" i="13"/>
  <c r="O348" i="13"/>
  <c r="P348" i="13"/>
  <c r="Q348" i="13"/>
  <c r="R348" i="13"/>
  <c r="A349" i="13"/>
  <c r="B349" i="13"/>
  <c r="C349" i="13"/>
  <c r="D349" i="13"/>
  <c r="E349" i="13"/>
  <c r="F349" i="13"/>
  <c r="G349" i="13"/>
  <c r="H349" i="13"/>
  <c r="I349" i="13"/>
  <c r="J349" i="13"/>
  <c r="K349" i="13"/>
  <c r="L349" i="13"/>
  <c r="M349" i="13"/>
  <c r="N349" i="13"/>
  <c r="O349" i="13"/>
  <c r="P349" i="13"/>
  <c r="Q349" i="13"/>
  <c r="R349" i="13"/>
  <c r="A350" i="13"/>
  <c r="B350" i="13"/>
  <c r="C350" i="13"/>
  <c r="D350" i="13"/>
  <c r="E350" i="13"/>
  <c r="F350" i="13"/>
  <c r="G350" i="13"/>
  <c r="H350" i="13"/>
  <c r="I350" i="13"/>
  <c r="J350" i="13"/>
  <c r="K350" i="13"/>
  <c r="L350" i="13"/>
  <c r="M350" i="13"/>
  <c r="N350" i="13"/>
  <c r="O350" i="13"/>
  <c r="P350" i="13"/>
  <c r="Q350" i="13"/>
  <c r="R350" i="13"/>
  <c r="A351" i="13"/>
  <c r="B351" i="13"/>
  <c r="C351" i="13"/>
  <c r="D351" i="13"/>
  <c r="E351" i="13"/>
  <c r="F351" i="13"/>
  <c r="G351" i="13"/>
  <c r="H351" i="13"/>
  <c r="I351" i="13"/>
  <c r="J351" i="13"/>
  <c r="K351" i="13"/>
  <c r="L351" i="13"/>
  <c r="M351" i="13"/>
  <c r="N351" i="13"/>
  <c r="O351" i="13"/>
  <c r="P351" i="13"/>
  <c r="Q351" i="13"/>
  <c r="R351" i="13"/>
  <c r="A352" i="13"/>
  <c r="B352" i="13"/>
  <c r="C352" i="13"/>
  <c r="D352" i="13"/>
  <c r="E352" i="13"/>
  <c r="F352" i="13"/>
  <c r="G352" i="13"/>
  <c r="H352" i="13"/>
  <c r="I352" i="13"/>
  <c r="J352" i="13"/>
  <c r="K352" i="13"/>
  <c r="L352" i="13"/>
  <c r="M352" i="13"/>
  <c r="N352" i="13"/>
  <c r="O352" i="13"/>
  <c r="P352" i="13"/>
  <c r="Q352" i="13"/>
  <c r="R352" i="13"/>
  <c r="A353" i="13"/>
  <c r="B353" i="13"/>
  <c r="C353" i="13"/>
  <c r="D353" i="13"/>
  <c r="E353" i="13"/>
  <c r="F353" i="13"/>
  <c r="G353" i="13"/>
  <c r="H353" i="13"/>
  <c r="I353" i="13"/>
  <c r="J353" i="13"/>
  <c r="K353" i="13"/>
  <c r="L353" i="13"/>
  <c r="M353" i="13"/>
  <c r="N353" i="13"/>
  <c r="O353" i="13"/>
  <c r="P353" i="13"/>
  <c r="Q353" i="13"/>
  <c r="R353" i="13"/>
  <c r="A354" i="13"/>
  <c r="B354" i="13"/>
  <c r="C354" i="13"/>
  <c r="D354" i="13"/>
  <c r="E354" i="13"/>
  <c r="F354" i="13"/>
  <c r="G354" i="13"/>
  <c r="H354" i="13"/>
  <c r="I354" i="13"/>
  <c r="J354" i="13"/>
  <c r="K354" i="13"/>
  <c r="L354" i="13"/>
  <c r="M354" i="13"/>
  <c r="N354" i="13"/>
  <c r="O354" i="13"/>
  <c r="P354" i="13"/>
  <c r="Q354" i="13"/>
  <c r="R354" i="13"/>
  <c r="A355" i="13"/>
  <c r="B355" i="13"/>
  <c r="C355" i="13"/>
  <c r="D355" i="13"/>
  <c r="E355" i="13"/>
  <c r="F355" i="13"/>
  <c r="G355" i="13"/>
  <c r="H355" i="13"/>
  <c r="I355" i="13"/>
  <c r="J355" i="13"/>
  <c r="K355" i="13"/>
  <c r="L355" i="13"/>
  <c r="M355" i="13"/>
  <c r="N355" i="13"/>
  <c r="O355" i="13"/>
  <c r="P355" i="13"/>
  <c r="Q355" i="13"/>
  <c r="R355" i="13"/>
  <c r="A356" i="13"/>
  <c r="B356" i="13"/>
  <c r="C356" i="13"/>
  <c r="D356" i="13"/>
  <c r="E356" i="13"/>
  <c r="F356" i="13"/>
  <c r="G356" i="13"/>
  <c r="H356" i="13"/>
  <c r="I356" i="13"/>
  <c r="J356" i="13"/>
  <c r="K356" i="13"/>
  <c r="L356" i="13"/>
  <c r="M356" i="13"/>
  <c r="N356" i="13"/>
  <c r="O356" i="13"/>
  <c r="P356" i="13"/>
  <c r="Q356" i="13"/>
  <c r="R356" i="13"/>
  <c r="A357" i="13"/>
  <c r="B357" i="13"/>
  <c r="C357" i="13"/>
  <c r="D357" i="13"/>
  <c r="E357" i="13"/>
  <c r="F357" i="13"/>
  <c r="G357" i="13"/>
  <c r="H357" i="13"/>
  <c r="I357" i="13"/>
  <c r="J357" i="13"/>
  <c r="K357" i="13"/>
  <c r="L357" i="13"/>
  <c r="M357" i="13"/>
  <c r="N357" i="13"/>
  <c r="O357" i="13"/>
  <c r="P357" i="13"/>
  <c r="Q357" i="13"/>
  <c r="R357" i="13"/>
  <c r="A358" i="13"/>
  <c r="B358" i="13"/>
  <c r="C358" i="13"/>
  <c r="D358" i="13"/>
  <c r="E358" i="13"/>
  <c r="F358" i="13"/>
  <c r="G358" i="13"/>
  <c r="H358" i="13"/>
  <c r="I358" i="13"/>
  <c r="J358" i="13"/>
  <c r="K358" i="13"/>
  <c r="L358" i="13"/>
  <c r="M358" i="13"/>
  <c r="N358" i="13"/>
  <c r="O358" i="13"/>
  <c r="P358" i="13"/>
  <c r="Q358" i="13"/>
  <c r="R358" i="13"/>
  <c r="A359" i="13"/>
  <c r="B359" i="13"/>
  <c r="C359" i="13"/>
  <c r="D359" i="13"/>
  <c r="E359" i="13"/>
  <c r="F359" i="13"/>
  <c r="G359" i="13"/>
  <c r="H359" i="13"/>
  <c r="I359" i="13"/>
  <c r="J359" i="13"/>
  <c r="K359" i="13"/>
  <c r="L359" i="13"/>
  <c r="M359" i="13"/>
  <c r="N359" i="13"/>
  <c r="O359" i="13"/>
  <c r="P359" i="13"/>
  <c r="Q359" i="13"/>
  <c r="R359" i="13"/>
  <c r="A360" i="13"/>
  <c r="B360" i="13"/>
  <c r="C360" i="13"/>
  <c r="D360" i="13"/>
  <c r="E360" i="13"/>
  <c r="F360" i="13"/>
  <c r="G360" i="13"/>
  <c r="H360" i="13"/>
  <c r="I360" i="13"/>
  <c r="J360" i="13"/>
  <c r="K360" i="13"/>
  <c r="L360" i="13"/>
  <c r="M360" i="13"/>
  <c r="N360" i="13"/>
  <c r="O360" i="13"/>
  <c r="P360" i="13"/>
  <c r="Q360" i="13"/>
  <c r="R360" i="13"/>
  <c r="A361" i="13"/>
  <c r="B361" i="13"/>
  <c r="C361" i="13"/>
  <c r="D361" i="13"/>
  <c r="E361" i="13"/>
  <c r="F361" i="13"/>
  <c r="G361" i="13"/>
  <c r="H361" i="13"/>
  <c r="I361" i="13"/>
  <c r="J361" i="13"/>
  <c r="K361" i="13"/>
  <c r="L361" i="13"/>
  <c r="M361" i="13"/>
  <c r="N361" i="13"/>
  <c r="O361" i="13"/>
  <c r="P361" i="13"/>
  <c r="Q361" i="13"/>
  <c r="R361" i="13"/>
  <c r="A362" i="13"/>
  <c r="B362" i="13"/>
  <c r="C362" i="13"/>
  <c r="D362" i="13"/>
  <c r="E362" i="13"/>
  <c r="F362" i="13"/>
  <c r="G362" i="13"/>
  <c r="H362" i="13"/>
  <c r="I362" i="13"/>
  <c r="J362" i="13"/>
  <c r="K362" i="13"/>
  <c r="L362" i="13"/>
  <c r="M362" i="13"/>
  <c r="N362" i="13"/>
  <c r="O362" i="13"/>
  <c r="P362" i="13"/>
  <c r="Q362" i="13"/>
  <c r="R362" i="13"/>
  <c r="A363" i="13"/>
  <c r="B363" i="13"/>
  <c r="C363" i="13"/>
  <c r="D363" i="13"/>
  <c r="E363" i="13"/>
  <c r="F363" i="13"/>
  <c r="G363" i="13"/>
  <c r="H363" i="13"/>
  <c r="I363" i="13"/>
  <c r="J363" i="13"/>
  <c r="K363" i="13"/>
  <c r="L363" i="13"/>
  <c r="M363" i="13"/>
  <c r="N363" i="13"/>
  <c r="O363" i="13"/>
  <c r="P363" i="13"/>
  <c r="Q363" i="13"/>
  <c r="R363" i="13"/>
  <c r="A364" i="13"/>
  <c r="B364" i="13"/>
  <c r="C364" i="13"/>
  <c r="D364" i="13"/>
  <c r="E364" i="13"/>
  <c r="F364" i="13"/>
  <c r="G364" i="13"/>
  <c r="H364" i="13"/>
  <c r="I364" i="13"/>
  <c r="J364" i="13"/>
  <c r="K364" i="13"/>
  <c r="L364" i="13"/>
  <c r="M364" i="13"/>
  <c r="N364" i="13"/>
  <c r="O364" i="13"/>
  <c r="P364" i="13"/>
  <c r="Q364" i="13"/>
  <c r="R364" i="13"/>
  <c r="A365" i="13"/>
  <c r="B365" i="13"/>
  <c r="C365" i="13"/>
  <c r="D365" i="13"/>
  <c r="E365" i="13"/>
  <c r="F365" i="13"/>
  <c r="G365" i="13"/>
  <c r="H365" i="13"/>
  <c r="I365" i="13"/>
  <c r="J365" i="13"/>
  <c r="K365" i="13"/>
  <c r="L365" i="13"/>
  <c r="M365" i="13"/>
  <c r="N365" i="13"/>
  <c r="O365" i="13"/>
  <c r="P365" i="13"/>
  <c r="Q365" i="13"/>
  <c r="R365" i="13"/>
  <c r="A366" i="13"/>
  <c r="B366" i="13"/>
  <c r="C366" i="13"/>
  <c r="D366" i="13"/>
  <c r="E366" i="13"/>
  <c r="F366" i="13"/>
  <c r="G366" i="13"/>
  <c r="H366" i="13"/>
  <c r="I366" i="13"/>
  <c r="J366" i="13"/>
  <c r="K366" i="13"/>
  <c r="L366" i="13"/>
  <c r="M366" i="13"/>
  <c r="N366" i="13"/>
  <c r="O366" i="13"/>
  <c r="P366" i="13"/>
  <c r="Q366" i="13"/>
  <c r="R366" i="13"/>
  <c r="A367" i="13"/>
  <c r="B367" i="13"/>
  <c r="C367" i="13"/>
  <c r="D367" i="13"/>
  <c r="E367" i="13"/>
  <c r="F367" i="13"/>
  <c r="G367" i="13"/>
  <c r="H367" i="13"/>
  <c r="I367" i="13"/>
  <c r="J367" i="13"/>
  <c r="K367" i="13"/>
  <c r="L367" i="13"/>
  <c r="M367" i="13"/>
  <c r="N367" i="13"/>
  <c r="O367" i="13"/>
  <c r="P367" i="13"/>
  <c r="Q367" i="13"/>
  <c r="R367" i="13"/>
  <c r="A368" i="13"/>
  <c r="B368" i="13"/>
  <c r="C368" i="13"/>
  <c r="D368" i="13"/>
  <c r="E368" i="13"/>
  <c r="F368" i="13"/>
  <c r="G368" i="13"/>
  <c r="H368" i="13"/>
  <c r="I368" i="13"/>
  <c r="J368" i="13"/>
  <c r="K368" i="13"/>
  <c r="L368" i="13"/>
  <c r="M368" i="13"/>
  <c r="N368" i="13"/>
  <c r="O368" i="13"/>
  <c r="P368" i="13"/>
  <c r="Q368" i="13"/>
  <c r="R368" i="13"/>
  <c r="A369" i="13"/>
  <c r="B369" i="13"/>
  <c r="C369" i="13"/>
  <c r="D369" i="13"/>
  <c r="E369" i="13"/>
  <c r="F369" i="13"/>
  <c r="G369" i="13"/>
  <c r="H369" i="13"/>
  <c r="I369" i="13"/>
  <c r="J369" i="13"/>
  <c r="K369" i="13"/>
  <c r="L369" i="13"/>
  <c r="M369" i="13"/>
  <c r="N369" i="13"/>
  <c r="O369" i="13"/>
  <c r="P369" i="13"/>
  <c r="Q369" i="13"/>
  <c r="R369" i="13"/>
  <c r="A370" i="13"/>
  <c r="B370" i="13"/>
  <c r="C370" i="13"/>
  <c r="D370" i="13"/>
  <c r="E370" i="13"/>
  <c r="F370" i="13"/>
  <c r="G370" i="13"/>
  <c r="H370" i="13"/>
  <c r="I370" i="13"/>
  <c r="J370" i="13"/>
  <c r="K370" i="13"/>
  <c r="L370" i="13"/>
  <c r="M370" i="13"/>
  <c r="N370" i="13"/>
  <c r="O370" i="13"/>
  <c r="P370" i="13"/>
  <c r="Q370" i="13"/>
  <c r="R370" i="13"/>
  <c r="A371" i="13"/>
  <c r="B371" i="13"/>
  <c r="C371" i="13"/>
  <c r="D371" i="13"/>
  <c r="E371" i="13"/>
  <c r="F371" i="13"/>
  <c r="G371" i="13"/>
  <c r="H371" i="13"/>
  <c r="I371" i="13"/>
  <c r="J371" i="13"/>
  <c r="K371" i="13"/>
  <c r="L371" i="13"/>
  <c r="M371" i="13"/>
  <c r="N371" i="13"/>
  <c r="O371" i="13"/>
  <c r="P371" i="13"/>
  <c r="Q371" i="13"/>
  <c r="R371" i="13"/>
  <c r="A372" i="13"/>
  <c r="B372" i="13"/>
  <c r="C372" i="13"/>
  <c r="D372" i="13"/>
  <c r="E372" i="13"/>
  <c r="F372" i="13"/>
  <c r="G372" i="13"/>
  <c r="H372" i="13"/>
  <c r="I372" i="13"/>
  <c r="J372" i="13"/>
  <c r="K372" i="13"/>
  <c r="L372" i="13"/>
  <c r="M372" i="13"/>
  <c r="N372" i="13"/>
  <c r="O372" i="13"/>
  <c r="P372" i="13"/>
  <c r="Q372" i="13"/>
  <c r="R372" i="13"/>
  <c r="A373" i="13"/>
  <c r="B373" i="13"/>
  <c r="C373" i="13"/>
  <c r="D373" i="13"/>
  <c r="E373" i="13"/>
  <c r="F373" i="13"/>
  <c r="G373" i="13"/>
  <c r="H373" i="13"/>
  <c r="I373" i="13"/>
  <c r="J373" i="13"/>
  <c r="K373" i="13"/>
  <c r="L373" i="13"/>
  <c r="M373" i="13"/>
  <c r="N373" i="13"/>
  <c r="O373" i="13"/>
  <c r="P373" i="13"/>
  <c r="Q373" i="13"/>
  <c r="R373" i="13"/>
  <c r="A374" i="13"/>
  <c r="B374" i="13"/>
  <c r="C374" i="13"/>
  <c r="D374" i="13"/>
  <c r="E374" i="13"/>
  <c r="F374" i="13"/>
  <c r="G374" i="13"/>
  <c r="H374" i="13"/>
  <c r="I374" i="13"/>
  <c r="J374" i="13"/>
  <c r="K374" i="13"/>
  <c r="L374" i="13"/>
  <c r="M374" i="13"/>
  <c r="N374" i="13"/>
  <c r="O374" i="13"/>
  <c r="P374" i="13"/>
  <c r="Q374" i="13"/>
  <c r="R374" i="13"/>
  <c r="A375" i="13"/>
  <c r="B375" i="13"/>
  <c r="C375" i="13"/>
  <c r="D375" i="13"/>
  <c r="E375" i="13"/>
  <c r="F375" i="13"/>
  <c r="G375" i="13"/>
  <c r="H375" i="13"/>
  <c r="I375" i="13"/>
  <c r="J375" i="13"/>
  <c r="K375" i="13"/>
  <c r="L375" i="13"/>
  <c r="M375" i="13"/>
  <c r="N375" i="13"/>
  <c r="O375" i="13"/>
  <c r="P375" i="13"/>
  <c r="Q375" i="13"/>
  <c r="R375" i="13"/>
  <c r="A376" i="13"/>
  <c r="B376" i="13"/>
  <c r="C376" i="13"/>
  <c r="D376" i="13"/>
  <c r="E376" i="13"/>
  <c r="F376" i="13"/>
  <c r="G376" i="13"/>
  <c r="H376" i="13"/>
  <c r="I376" i="13"/>
  <c r="J376" i="13"/>
  <c r="K376" i="13"/>
  <c r="L376" i="13"/>
  <c r="M376" i="13"/>
  <c r="N376" i="13"/>
  <c r="O376" i="13"/>
  <c r="P376" i="13"/>
  <c r="Q376" i="13"/>
  <c r="R376" i="13"/>
  <c r="A377" i="13"/>
  <c r="B377" i="13"/>
  <c r="C377" i="13"/>
  <c r="D377" i="13"/>
  <c r="E377" i="13"/>
  <c r="F377" i="13"/>
  <c r="G377" i="13"/>
  <c r="H377" i="13"/>
  <c r="I377" i="13"/>
  <c r="J377" i="13"/>
  <c r="K377" i="13"/>
  <c r="L377" i="13"/>
  <c r="M377" i="13"/>
  <c r="N377" i="13"/>
  <c r="O377" i="13"/>
  <c r="P377" i="13"/>
  <c r="Q377" i="13"/>
  <c r="R377" i="13"/>
  <c r="A378" i="13"/>
  <c r="B378" i="13"/>
  <c r="C378" i="13"/>
  <c r="D378" i="13"/>
  <c r="E378" i="13"/>
  <c r="F378" i="13"/>
  <c r="G378" i="13"/>
  <c r="H378" i="13"/>
  <c r="I378" i="13"/>
  <c r="J378" i="13"/>
  <c r="K378" i="13"/>
  <c r="L378" i="13"/>
  <c r="M378" i="13"/>
  <c r="N378" i="13"/>
  <c r="O378" i="13"/>
  <c r="P378" i="13"/>
  <c r="Q378" i="13"/>
  <c r="R378" i="13"/>
  <c r="A379" i="13"/>
  <c r="B379" i="13"/>
  <c r="C379" i="13"/>
  <c r="D379" i="13"/>
  <c r="E379" i="13"/>
  <c r="F379" i="13"/>
  <c r="G379" i="13"/>
  <c r="H379" i="13"/>
  <c r="I379" i="13"/>
  <c r="J379" i="13"/>
  <c r="K379" i="13"/>
  <c r="L379" i="13"/>
  <c r="M379" i="13"/>
  <c r="N379" i="13"/>
  <c r="O379" i="13"/>
  <c r="P379" i="13"/>
  <c r="Q379" i="13"/>
  <c r="R379" i="13"/>
  <c r="A380" i="13"/>
  <c r="B380" i="13"/>
  <c r="C380" i="13"/>
  <c r="D380" i="13"/>
  <c r="E380" i="13"/>
  <c r="F380" i="13"/>
  <c r="G380" i="13"/>
  <c r="H380" i="13"/>
  <c r="I380" i="13"/>
  <c r="J380" i="13"/>
  <c r="K380" i="13"/>
  <c r="L380" i="13"/>
  <c r="M380" i="13"/>
  <c r="N380" i="13"/>
  <c r="O380" i="13"/>
  <c r="P380" i="13"/>
  <c r="Q380" i="13"/>
  <c r="R380" i="13"/>
  <c r="A381" i="13"/>
  <c r="B381" i="13"/>
  <c r="C381" i="13"/>
  <c r="D381" i="13"/>
  <c r="E381" i="13"/>
  <c r="F381" i="13"/>
  <c r="G381" i="13"/>
  <c r="H381" i="13"/>
  <c r="I381" i="13"/>
  <c r="J381" i="13"/>
  <c r="K381" i="13"/>
  <c r="L381" i="13"/>
  <c r="M381" i="13"/>
  <c r="N381" i="13"/>
  <c r="O381" i="13"/>
  <c r="P381" i="13"/>
  <c r="Q381" i="13"/>
  <c r="R381" i="13"/>
  <c r="A382" i="13"/>
  <c r="B382" i="13"/>
  <c r="C382" i="13"/>
  <c r="D382" i="13"/>
  <c r="E382" i="13"/>
  <c r="F382" i="13"/>
  <c r="G382" i="13"/>
  <c r="H382" i="13"/>
  <c r="I382" i="13"/>
  <c r="J382" i="13"/>
  <c r="K382" i="13"/>
  <c r="L382" i="13"/>
  <c r="M382" i="13"/>
  <c r="N382" i="13"/>
  <c r="O382" i="13"/>
  <c r="P382" i="13"/>
  <c r="Q382" i="13"/>
  <c r="R382" i="13"/>
  <c r="A383" i="13"/>
  <c r="B383" i="13"/>
  <c r="C383" i="13"/>
  <c r="D383" i="13"/>
  <c r="E383" i="13"/>
  <c r="F383" i="13"/>
  <c r="G383" i="13"/>
  <c r="H383" i="13"/>
  <c r="I383" i="13"/>
  <c r="J383" i="13"/>
  <c r="K383" i="13"/>
  <c r="L383" i="13"/>
  <c r="M383" i="13"/>
  <c r="N383" i="13"/>
  <c r="O383" i="13"/>
  <c r="P383" i="13"/>
  <c r="Q383" i="13"/>
  <c r="R383" i="13"/>
  <c r="A384" i="13"/>
  <c r="B384" i="13"/>
  <c r="C384" i="13"/>
  <c r="D384" i="13"/>
  <c r="E384" i="13"/>
  <c r="F384" i="13"/>
  <c r="G384" i="13"/>
  <c r="H384" i="13"/>
  <c r="I384" i="13"/>
  <c r="J384" i="13"/>
  <c r="K384" i="13"/>
  <c r="L384" i="13"/>
  <c r="M384" i="13"/>
  <c r="N384" i="13"/>
  <c r="O384" i="13"/>
  <c r="P384" i="13"/>
  <c r="Q384" i="13"/>
  <c r="R384" i="13"/>
  <c r="A385" i="13"/>
  <c r="B385" i="13"/>
  <c r="C385" i="13"/>
  <c r="D385" i="13"/>
  <c r="E385" i="13"/>
  <c r="F385" i="13"/>
  <c r="G385" i="13"/>
  <c r="H385" i="13"/>
  <c r="I385" i="13"/>
  <c r="J385" i="13"/>
  <c r="K385" i="13"/>
  <c r="L385" i="13"/>
  <c r="M385" i="13"/>
  <c r="N385" i="13"/>
  <c r="O385" i="13"/>
  <c r="P385" i="13"/>
  <c r="Q385" i="13"/>
  <c r="R385" i="13"/>
  <c r="A386" i="13"/>
  <c r="B386" i="13"/>
  <c r="C386" i="13"/>
  <c r="D386" i="13"/>
  <c r="E386" i="13"/>
  <c r="F386" i="13"/>
  <c r="G386" i="13"/>
  <c r="H386" i="13"/>
  <c r="I386" i="13"/>
  <c r="J386" i="13"/>
  <c r="K386" i="13"/>
  <c r="L386" i="13"/>
  <c r="M386" i="13"/>
  <c r="N386" i="13"/>
  <c r="O386" i="13"/>
  <c r="P386" i="13"/>
  <c r="Q386" i="13"/>
  <c r="R386" i="13"/>
  <c r="A387" i="13"/>
  <c r="B387" i="13"/>
  <c r="C387" i="13"/>
  <c r="D387" i="13"/>
  <c r="E387" i="13"/>
  <c r="F387" i="13"/>
  <c r="G387" i="13"/>
  <c r="H387" i="13"/>
  <c r="I387" i="13"/>
  <c r="J387" i="13"/>
  <c r="K387" i="13"/>
  <c r="L387" i="13"/>
  <c r="M387" i="13"/>
  <c r="N387" i="13"/>
  <c r="O387" i="13"/>
  <c r="P387" i="13"/>
  <c r="Q387" i="13"/>
  <c r="R387" i="13"/>
  <c r="A388" i="13"/>
  <c r="B388" i="13"/>
  <c r="C388" i="13"/>
  <c r="D388" i="13"/>
  <c r="E388" i="13"/>
  <c r="F388" i="13"/>
  <c r="G388" i="13"/>
  <c r="H388" i="13"/>
  <c r="I388" i="13"/>
  <c r="J388" i="13"/>
  <c r="K388" i="13"/>
  <c r="L388" i="13"/>
  <c r="M388" i="13"/>
  <c r="N388" i="13"/>
  <c r="O388" i="13"/>
  <c r="P388" i="13"/>
  <c r="Q388" i="13"/>
  <c r="R388" i="13"/>
  <c r="A389" i="13"/>
  <c r="B389" i="13"/>
  <c r="C389" i="13"/>
  <c r="D389" i="13"/>
  <c r="E389" i="13"/>
  <c r="F389" i="13"/>
  <c r="G389" i="13"/>
  <c r="H389" i="13"/>
  <c r="I389" i="13"/>
  <c r="J389" i="13"/>
  <c r="K389" i="13"/>
  <c r="L389" i="13"/>
  <c r="M389" i="13"/>
  <c r="N389" i="13"/>
  <c r="O389" i="13"/>
  <c r="P389" i="13"/>
  <c r="Q389" i="13"/>
  <c r="R389" i="13"/>
  <c r="A390" i="13"/>
  <c r="B390" i="13"/>
  <c r="C390" i="13"/>
  <c r="D390" i="13"/>
  <c r="E390" i="13"/>
  <c r="F390" i="13"/>
  <c r="G390" i="13"/>
  <c r="H390" i="13"/>
  <c r="I390" i="13"/>
  <c r="J390" i="13"/>
  <c r="K390" i="13"/>
  <c r="L390" i="13"/>
  <c r="M390" i="13"/>
  <c r="N390" i="13"/>
  <c r="O390" i="13"/>
  <c r="P390" i="13"/>
  <c r="Q390" i="13"/>
  <c r="R390" i="13"/>
  <c r="A391" i="13"/>
  <c r="B391" i="13"/>
  <c r="C391" i="13"/>
  <c r="D391" i="13"/>
  <c r="E391" i="13"/>
  <c r="F391" i="13"/>
  <c r="G391" i="13"/>
  <c r="H391" i="13"/>
  <c r="I391" i="13"/>
  <c r="J391" i="13"/>
  <c r="K391" i="13"/>
  <c r="L391" i="13"/>
  <c r="M391" i="13"/>
  <c r="N391" i="13"/>
  <c r="O391" i="13"/>
  <c r="P391" i="13"/>
  <c r="Q391" i="13"/>
  <c r="R391" i="13"/>
  <c r="A392" i="13"/>
  <c r="B392" i="13"/>
  <c r="C392" i="13"/>
  <c r="D392" i="13"/>
  <c r="E392" i="13"/>
  <c r="F392" i="13"/>
  <c r="G392" i="13"/>
  <c r="H392" i="13"/>
  <c r="I392" i="13"/>
  <c r="J392" i="13"/>
  <c r="K392" i="13"/>
  <c r="L392" i="13"/>
  <c r="M392" i="13"/>
  <c r="N392" i="13"/>
  <c r="O392" i="13"/>
  <c r="P392" i="13"/>
  <c r="Q392" i="13"/>
  <c r="R392" i="13"/>
  <c r="A393" i="13"/>
  <c r="B393" i="13"/>
  <c r="C393" i="13"/>
  <c r="D393" i="13"/>
  <c r="E393" i="13"/>
  <c r="F393" i="13"/>
  <c r="G393" i="13"/>
  <c r="H393" i="13"/>
  <c r="I393" i="13"/>
  <c r="J393" i="13"/>
  <c r="K393" i="13"/>
  <c r="L393" i="13"/>
  <c r="M393" i="13"/>
  <c r="N393" i="13"/>
  <c r="O393" i="13"/>
  <c r="P393" i="13"/>
  <c r="Q393" i="13"/>
  <c r="R393" i="13"/>
  <c r="A394" i="13"/>
  <c r="B394" i="13"/>
  <c r="C394" i="13"/>
  <c r="D394" i="13"/>
  <c r="E394" i="13"/>
  <c r="F394" i="13"/>
  <c r="G394" i="13"/>
  <c r="H394" i="13"/>
  <c r="I394" i="13"/>
  <c r="J394" i="13"/>
  <c r="K394" i="13"/>
  <c r="L394" i="13"/>
  <c r="M394" i="13"/>
  <c r="N394" i="13"/>
  <c r="O394" i="13"/>
  <c r="P394" i="13"/>
  <c r="Q394" i="13"/>
  <c r="R394" i="13"/>
  <c r="A395" i="13"/>
  <c r="B395" i="13"/>
  <c r="C395" i="13"/>
  <c r="D395" i="13"/>
  <c r="E395" i="13"/>
  <c r="F395" i="13"/>
  <c r="G395" i="13"/>
  <c r="H395" i="13"/>
  <c r="I395" i="13"/>
  <c r="J395" i="13"/>
  <c r="K395" i="13"/>
  <c r="L395" i="13"/>
  <c r="M395" i="13"/>
  <c r="N395" i="13"/>
  <c r="O395" i="13"/>
  <c r="P395" i="13"/>
  <c r="Q395" i="13"/>
  <c r="R395" i="13"/>
  <c r="A396" i="13"/>
  <c r="B396" i="13"/>
  <c r="C396" i="13"/>
  <c r="D396" i="13"/>
  <c r="E396" i="13"/>
  <c r="F396" i="13"/>
  <c r="G396" i="13"/>
  <c r="H396" i="13"/>
  <c r="I396" i="13"/>
  <c r="J396" i="13"/>
  <c r="K396" i="13"/>
  <c r="L396" i="13"/>
  <c r="M396" i="13"/>
  <c r="N396" i="13"/>
  <c r="O396" i="13"/>
  <c r="P396" i="13"/>
  <c r="Q396" i="13"/>
  <c r="R396" i="13"/>
  <c r="A397" i="13"/>
  <c r="B397" i="13"/>
  <c r="C397" i="13"/>
  <c r="D397" i="13"/>
  <c r="E397" i="13"/>
  <c r="F397" i="13"/>
  <c r="G397" i="13"/>
  <c r="H397" i="13"/>
  <c r="I397" i="13"/>
  <c r="J397" i="13"/>
  <c r="K397" i="13"/>
  <c r="L397" i="13"/>
  <c r="M397" i="13"/>
  <c r="N397" i="13"/>
  <c r="O397" i="13"/>
  <c r="P397" i="13"/>
  <c r="Q397" i="13"/>
  <c r="R397" i="13"/>
  <c r="A398" i="13"/>
  <c r="B398" i="13"/>
  <c r="C398" i="13"/>
  <c r="D398" i="13"/>
  <c r="E398" i="13"/>
  <c r="F398" i="13"/>
  <c r="G398" i="13"/>
  <c r="H398" i="13"/>
  <c r="I398" i="13"/>
  <c r="J398" i="13"/>
  <c r="K398" i="13"/>
  <c r="L398" i="13"/>
  <c r="M398" i="13"/>
  <c r="N398" i="13"/>
  <c r="O398" i="13"/>
  <c r="P398" i="13"/>
  <c r="Q398" i="13"/>
  <c r="R398" i="13"/>
  <c r="A399" i="13"/>
  <c r="B399" i="13"/>
  <c r="C399" i="13"/>
  <c r="D399" i="13"/>
  <c r="E399" i="13"/>
  <c r="F399" i="13"/>
  <c r="G399" i="13"/>
  <c r="H399" i="13"/>
  <c r="I399" i="13"/>
  <c r="J399" i="13"/>
  <c r="K399" i="13"/>
  <c r="L399" i="13"/>
  <c r="M399" i="13"/>
  <c r="N399" i="13"/>
  <c r="O399" i="13"/>
  <c r="P399" i="13"/>
  <c r="Q399" i="13"/>
  <c r="R399" i="13"/>
  <c r="A400" i="13"/>
  <c r="B400" i="13"/>
  <c r="C400" i="13"/>
  <c r="D400" i="13"/>
  <c r="E400" i="13"/>
  <c r="F400" i="13"/>
  <c r="G400" i="13"/>
  <c r="H400" i="13"/>
  <c r="I400" i="13"/>
  <c r="J400" i="13"/>
  <c r="K400" i="13"/>
  <c r="L400" i="13"/>
  <c r="M400" i="13"/>
  <c r="N400" i="13"/>
  <c r="O400" i="13"/>
  <c r="P400" i="13"/>
  <c r="Q400" i="13"/>
  <c r="R400" i="13"/>
  <c r="A401" i="13"/>
  <c r="B401" i="13"/>
  <c r="C401" i="13"/>
  <c r="D401" i="13"/>
  <c r="E401" i="13"/>
  <c r="F401" i="13"/>
  <c r="G401" i="13"/>
  <c r="H401" i="13"/>
  <c r="I401" i="13"/>
  <c r="J401" i="13"/>
  <c r="K401" i="13"/>
  <c r="L401" i="13"/>
  <c r="M401" i="13"/>
  <c r="N401" i="13"/>
  <c r="O401" i="13"/>
  <c r="P401" i="13"/>
  <c r="Q401" i="13"/>
  <c r="R401" i="13"/>
  <c r="A402" i="13"/>
  <c r="B402" i="13"/>
  <c r="C402" i="13"/>
  <c r="D402" i="13"/>
  <c r="E402" i="13"/>
  <c r="F402" i="13"/>
  <c r="G402" i="13"/>
  <c r="H402" i="13"/>
  <c r="I402" i="13"/>
  <c r="J402" i="13"/>
  <c r="K402" i="13"/>
  <c r="L402" i="13"/>
  <c r="M402" i="13"/>
  <c r="N402" i="13"/>
  <c r="O402" i="13"/>
  <c r="P402" i="13"/>
  <c r="Q402" i="13"/>
  <c r="R402" i="13"/>
  <c r="A403" i="13"/>
  <c r="B403" i="13"/>
  <c r="C403" i="13"/>
  <c r="D403" i="13"/>
  <c r="E403" i="13"/>
  <c r="F403" i="13"/>
  <c r="G403" i="13"/>
  <c r="H403" i="13"/>
  <c r="I403" i="13"/>
  <c r="J403" i="13"/>
  <c r="K403" i="13"/>
  <c r="L403" i="13"/>
  <c r="M403" i="13"/>
  <c r="N403" i="13"/>
  <c r="O403" i="13"/>
  <c r="P403" i="13"/>
  <c r="Q403" i="13"/>
  <c r="R403" i="13"/>
  <c r="A404" i="13"/>
  <c r="B404" i="13"/>
  <c r="C404" i="13"/>
  <c r="D404" i="13"/>
  <c r="E404" i="13"/>
  <c r="F404" i="13"/>
  <c r="G404" i="13"/>
  <c r="H404" i="13"/>
  <c r="I404" i="13"/>
  <c r="J404" i="13"/>
  <c r="K404" i="13"/>
  <c r="L404" i="13"/>
  <c r="M404" i="13"/>
  <c r="N404" i="13"/>
  <c r="O404" i="13"/>
  <c r="P404" i="13"/>
  <c r="Q404" i="13"/>
  <c r="R404" i="13"/>
  <c r="A405" i="13"/>
  <c r="B405" i="13"/>
  <c r="C405" i="13"/>
  <c r="D405" i="13"/>
  <c r="E405" i="13"/>
  <c r="F405" i="13"/>
  <c r="G405" i="13"/>
  <c r="H405" i="13"/>
  <c r="I405" i="13"/>
  <c r="J405" i="13"/>
  <c r="K405" i="13"/>
  <c r="L405" i="13"/>
  <c r="M405" i="13"/>
  <c r="N405" i="13"/>
  <c r="O405" i="13"/>
  <c r="P405" i="13"/>
  <c r="Q405" i="13"/>
  <c r="R405" i="13"/>
  <c r="A406" i="13"/>
  <c r="B406" i="13"/>
  <c r="C406" i="13"/>
  <c r="D406" i="13"/>
  <c r="E406" i="13"/>
  <c r="F406" i="13"/>
  <c r="G406" i="13"/>
  <c r="H406" i="13"/>
  <c r="I406" i="13"/>
  <c r="J406" i="13"/>
  <c r="K406" i="13"/>
  <c r="L406" i="13"/>
  <c r="M406" i="13"/>
  <c r="N406" i="13"/>
  <c r="O406" i="13"/>
  <c r="P406" i="13"/>
  <c r="Q406" i="13"/>
  <c r="R406" i="13"/>
  <c r="A407" i="13"/>
  <c r="B407" i="13"/>
  <c r="C407" i="13"/>
  <c r="D407" i="13"/>
  <c r="E407" i="13"/>
  <c r="F407" i="13"/>
  <c r="G407" i="13"/>
  <c r="H407" i="13"/>
  <c r="I407" i="13"/>
  <c r="J407" i="13"/>
  <c r="K407" i="13"/>
  <c r="L407" i="13"/>
  <c r="M407" i="13"/>
  <c r="N407" i="13"/>
  <c r="O407" i="13"/>
  <c r="P407" i="13"/>
  <c r="Q407" i="13"/>
  <c r="R407" i="13"/>
  <c r="A408" i="13"/>
  <c r="B408" i="13"/>
  <c r="C408" i="13"/>
  <c r="D408" i="13"/>
  <c r="E408" i="13"/>
  <c r="F408" i="13"/>
  <c r="G408" i="13"/>
  <c r="H408" i="13"/>
  <c r="I408" i="13"/>
  <c r="J408" i="13"/>
  <c r="K408" i="13"/>
  <c r="L408" i="13"/>
  <c r="M408" i="13"/>
  <c r="N408" i="13"/>
  <c r="O408" i="13"/>
  <c r="P408" i="13"/>
  <c r="Q408" i="13"/>
  <c r="R408" i="13"/>
  <c r="A409" i="13"/>
  <c r="B409" i="13"/>
  <c r="C409" i="13"/>
  <c r="D409" i="13"/>
  <c r="E409" i="13"/>
  <c r="F409" i="13"/>
  <c r="G409" i="13"/>
  <c r="H409" i="13"/>
  <c r="I409" i="13"/>
  <c r="J409" i="13"/>
  <c r="K409" i="13"/>
  <c r="L409" i="13"/>
  <c r="M409" i="13"/>
  <c r="N409" i="13"/>
  <c r="O409" i="13"/>
  <c r="P409" i="13"/>
  <c r="Q409" i="13"/>
  <c r="R409" i="13"/>
  <c r="A410" i="13"/>
  <c r="B410" i="13"/>
  <c r="C410" i="13"/>
  <c r="D410" i="13"/>
  <c r="E410" i="13"/>
  <c r="F410" i="13"/>
  <c r="G410" i="13"/>
  <c r="H410" i="13"/>
  <c r="I410" i="13"/>
  <c r="J410" i="13"/>
  <c r="K410" i="13"/>
  <c r="L410" i="13"/>
  <c r="M410" i="13"/>
  <c r="N410" i="13"/>
  <c r="O410" i="13"/>
  <c r="P410" i="13"/>
  <c r="Q410" i="13"/>
  <c r="R410" i="13"/>
  <c r="A411" i="13"/>
  <c r="B411" i="13"/>
  <c r="C411" i="13"/>
  <c r="D411" i="13"/>
  <c r="E411" i="13"/>
  <c r="F411" i="13"/>
  <c r="G411" i="13"/>
  <c r="H411" i="13"/>
  <c r="I411" i="13"/>
  <c r="J411" i="13"/>
  <c r="K411" i="13"/>
  <c r="L411" i="13"/>
  <c r="M411" i="13"/>
  <c r="N411" i="13"/>
  <c r="O411" i="13"/>
  <c r="P411" i="13"/>
  <c r="Q411" i="13"/>
  <c r="R411" i="13"/>
  <c r="A412" i="13"/>
  <c r="B412" i="13"/>
  <c r="C412" i="13"/>
  <c r="D412" i="13"/>
  <c r="E412" i="13"/>
  <c r="F412" i="13"/>
  <c r="G412" i="13"/>
  <c r="H412" i="13"/>
  <c r="I412" i="13"/>
  <c r="J412" i="13"/>
  <c r="K412" i="13"/>
  <c r="L412" i="13"/>
  <c r="M412" i="13"/>
  <c r="N412" i="13"/>
  <c r="O412" i="13"/>
  <c r="P412" i="13"/>
  <c r="Q412" i="13"/>
  <c r="R412" i="13"/>
  <c r="A413" i="13"/>
  <c r="B413" i="13"/>
  <c r="C413" i="13"/>
  <c r="D413" i="13"/>
  <c r="E413" i="13"/>
  <c r="F413" i="13"/>
  <c r="G413" i="13"/>
  <c r="H413" i="13"/>
  <c r="I413" i="13"/>
  <c r="J413" i="13"/>
  <c r="K413" i="13"/>
  <c r="L413" i="13"/>
  <c r="M413" i="13"/>
  <c r="N413" i="13"/>
  <c r="O413" i="13"/>
  <c r="P413" i="13"/>
  <c r="Q413" i="13"/>
  <c r="R413" i="13"/>
  <c r="A414" i="13"/>
  <c r="B414" i="13"/>
  <c r="C414" i="13"/>
  <c r="D414" i="13"/>
  <c r="E414" i="13"/>
  <c r="F414" i="13"/>
  <c r="G414" i="13"/>
  <c r="H414" i="13"/>
  <c r="I414" i="13"/>
  <c r="J414" i="13"/>
  <c r="K414" i="13"/>
  <c r="L414" i="13"/>
  <c r="M414" i="13"/>
  <c r="N414" i="13"/>
  <c r="O414" i="13"/>
  <c r="P414" i="13"/>
  <c r="Q414" i="13"/>
  <c r="R414" i="13"/>
  <c r="A415" i="13"/>
  <c r="B415" i="13"/>
  <c r="C415" i="13"/>
  <c r="D415" i="13"/>
  <c r="E415" i="13"/>
  <c r="F415" i="13"/>
  <c r="G415" i="13"/>
  <c r="H415" i="13"/>
  <c r="I415" i="13"/>
  <c r="J415" i="13"/>
  <c r="K415" i="13"/>
  <c r="L415" i="13"/>
  <c r="M415" i="13"/>
  <c r="N415" i="13"/>
  <c r="O415" i="13"/>
  <c r="P415" i="13"/>
  <c r="Q415" i="13"/>
  <c r="R415" i="13"/>
  <c r="A416" i="13"/>
  <c r="B416" i="13"/>
  <c r="C416" i="13"/>
  <c r="D416" i="13"/>
  <c r="E416" i="13"/>
  <c r="F416" i="13"/>
  <c r="G416" i="13"/>
  <c r="H416" i="13"/>
  <c r="I416" i="13"/>
  <c r="J416" i="13"/>
  <c r="K416" i="13"/>
  <c r="L416" i="13"/>
  <c r="M416" i="13"/>
  <c r="N416" i="13"/>
  <c r="O416" i="13"/>
  <c r="P416" i="13"/>
  <c r="Q416" i="13"/>
  <c r="R416" i="13"/>
  <c r="A417" i="13"/>
  <c r="B417" i="13"/>
  <c r="C417" i="13"/>
  <c r="D417" i="13"/>
  <c r="E417" i="13"/>
  <c r="F417" i="13"/>
  <c r="G417" i="13"/>
  <c r="H417" i="13"/>
  <c r="I417" i="13"/>
  <c r="J417" i="13"/>
  <c r="K417" i="13"/>
  <c r="L417" i="13"/>
  <c r="M417" i="13"/>
  <c r="N417" i="13"/>
  <c r="O417" i="13"/>
  <c r="P417" i="13"/>
  <c r="Q417" i="13"/>
  <c r="R417" i="13"/>
  <c r="A418" i="13"/>
  <c r="B418" i="13"/>
  <c r="C418" i="13"/>
  <c r="D418" i="13"/>
  <c r="E418" i="13"/>
  <c r="F418" i="13"/>
  <c r="G418" i="13"/>
  <c r="H418" i="13"/>
  <c r="I418" i="13"/>
  <c r="J418" i="13"/>
  <c r="K418" i="13"/>
  <c r="L418" i="13"/>
  <c r="M418" i="13"/>
  <c r="N418" i="13"/>
  <c r="O418" i="13"/>
  <c r="P418" i="13"/>
  <c r="Q418" i="13"/>
  <c r="R418" i="13"/>
  <c r="A419" i="13"/>
  <c r="B419" i="13"/>
  <c r="C419" i="13"/>
  <c r="D419" i="13"/>
  <c r="E419" i="13"/>
  <c r="F419" i="13"/>
  <c r="G419" i="13"/>
  <c r="H419" i="13"/>
  <c r="I419" i="13"/>
  <c r="J419" i="13"/>
  <c r="K419" i="13"/>
  <c r="L419" i="13"/>
  <c r="M419" i="13"/>
  <c r="N419" i="13"/>
  <c r="O419" i="13"/>
  <c r="P419" i="13"/>
  <c r="Q419" i="13"/>
  <c r="R419" i="13"/>
  <c r="A420" i="13"/>
  <c r="B420" i="13"/>
  <c r="C420" i="13"/>
  <c r="D420" i="13"/>
  <c r="E420" i="13"/>
  <c r="F420" i="13"/>
  <c r="G420" i="13"/>
  <c r="H420" i="13"/>
  <c r="I420" i="13"/>
  <c r="J420" i="13"/>
  <c r="K420" i="13"/>
  <c r="L420" i="13"/>
  <c r="M420" i="13"/>
  <c r="N420" i="13"/>
  <c r="O420" i="13"/>
  <c r="P420" i="13"/>
  <c r="Q420" i="13"/>
  <c r="R420" i="13"/>
  <c r="A421" i="13"/>
  <c r="B421" i="13"/>
  <c r="C421" i="13"/>
  <c r="D421" i="13"/>
  <c r="E421" i="13"/>
  <c r="F421" i="13"/>
  <c r="G421" i="13"/>
  <c r="H421" i="13"/>
  <c r="I421" i="13"/>
  <c r="J421" i="13"/>
  <c r="K421" i="13"/>
  <c r="L421" i="13"/>
  <c r="M421" i="13"/>
  <c r="N421" i="13"/>
  <c r="O421" i="13"/>
  <c r="P421" i="13"/>
  <c r="Q421" i="13"/>
  <c r="R421" i="13"/>
  <c r="A422" i="13"/>
  <c r="B422" i="13"/>
  <c r="C422" i="13"/>
  <c r="D422" i="13"/>
  <c r="E422" i="13"/>
  <c r="F422" i="13"/>
  <c r="G422" i="13"/>
  <c r="H422" i="13"/>
  <c r="I422" i="13"/>
  <c r="J422" i="13"/>
  <c r="K422" i="13"/>
  <c r="L422" i="13"/>
  <c r="M422" i="13"/>
  <c r="N422" i="13"/>
  <c r="O422" i="13"/>
  <c r="P422" i="13"/>
  <c r="Q422" i="13"/>
  <c r="R422" i="13"/>
  <c r="A423" i="13"/>
  <c r="B423" i="13"/>
  <c r="C423" i="13"/>
  <c r="D423" i="13"/>
  <c r="E423" i="13"/>
  <c r="F423" i="13"/>
  <c r="G423" i="13"/>
  <c r="H423" i="13"/>
  <c r="I423" i="13"/>
  <c r="J423" i="13"/>
  <c r="K423" i="13"/>
  <c r="L423" i="13"/>
  <c r="M423" i="13"/>
  <c r="N423" i="13"/>
  <c r="O423" i="13"/>
  <c r="P423" i="13"/>
  <c r="Q423" i="13"/>
  <c r="R423" i="13"/>
  <c r="A424" i="13"/>
  <c r="B424" i="13"/>
  <c r="C424" i="13"/>
  <c r="D424" i="13"/>
  <c r="E424" i="13"/>
  <c r="F424" i="13"/>
  <c r="G424" i="13"/>
  <c r="H424" i="13"/>
  <c r="I424" i="13"/>
  <c r="J424" i="13"/>
  <c r="K424" i="13"/>
  <c r="L424" i="13"/>
  <c r="M424" i="13"/>
  <c r="N424" i="13"/>
  <c r="O424" i="13"/>
  <c r="P424" i="13"/>
  <c r="Q424" i="13"/>
  <c r="R424" i="13"/>
  <c r="A425" i="13"/>
  <c r="B425" i="13"/>
  <c r="C425" i="13"/>
  <c r="D425" i="13"/>
  <c r="E425" i="13"/>
  <c r="F425" i="13"/>
  <c r="G425" i="13"/>
  <c r="H425" i="13"/>
  <c r="I425" i="13"/>
  <c r="J425" i="13"/>
  <c r="K425" i="13"/>
  <c r="L425" i="13"/>
  <c r="M425" i="13"/>
  <c r="N425" i="13"/>
  <c r="O425" i="13"/>
  <c r="P425" i="13"/>
  <c r="Q425" i="13"/>
  <c r="R425" i="13"/>
  <c r="A426" i="13"/>
  <c r="B426" i="13"/>
  <c r="C426" i="13"/>
  <c r="D426" i="13"/>
  <c r="E426" i="13"/>
  <c r="F426" i="13"/>
  <c r="G426" i="13"/>
  <c r="H426" i="13"/>
  <c r="I426" i="13"/>
  <c r="J426" i="13"/>
  <c r="K426" i="13"/>
  <c r="L426" i="13"/>
  <c r="M426" i="13"/>
  <c r="N426" i="13"/>
  <c r="O426" i="13"/>
  <c r="P426" i="13"/>
  <c r="Q426" i="13"/>
  <c r="R426" i="13"/>
  <c r="A427" i="13"/>
  <c r="B427" i="13"/>
  <c r="C427" i="13"/>
  <c r="D427" i="13"/>
  <c r="E427" i="13"/>
  <c r="F427" i="13"/>
  <c r="G427" i="13"/>
  <c r="H427" i="13"/>
  <c r="I427" i="13"/>
  <c r="J427" i="13"/>
  <c r="K427" i="13"/>
  <c r="L427" i="13"/>
  <c r="M427" i="13"/>
  <c r="N427" i="13"/>
  <c r="O427" i="13"/>
  <c r="P427" i="13"/>
  <c r="Q427" i="13"/>
  <c r="R427" i="13"/>
  <c r="A428" i="13"/>
  <c r="B428" i="13"/>
  <c r="C428" i="13"/>
  <c r="D428" i="13"/>
  <c r="E428" i="13"/>
  <c r="F428" i="13"/>
  <c r="G428" i="13"/>
  <c r="H428" i="13"/>
  <c r="I428" i="13"/>
  <c r="J428" i="13"/>
  <c r="K428" i="13"/>
  <c r="L428" i="13"/>
  <c r="M428" i="13"/>
  <c r="N428" i="13"/>
  <c r="O428" i="13"/>
  <c r="P428" i="13"/>
  <c r="Q428" i="13"/>
  <c r="R428" i="13"/>
  <c r="A429" i="13"/>
  <c r="B429" i="13"/>
  <c r="C429" i="13"/>
  <c r="D429" i="13"/>
  <c r="E429" i="13"/>
  <c r="F429" i="13"/>
  <c r="G429" i="13"/>
  <c r="H429" i="13"/>
  <c r="I429" i="13"/>
  <c r="J429" i="13"/>
  <c r="K429" i="13"/>
  <c r="L429" i="13"/>
  <c r="M429" i="13"/>
  <c r="N429" i="13"/>
  <c r="O429" i="13"/>
  <c r="P429" i="13"/>
  <c r="Q429" i="13"/>
  <c r="R429" i="13"/>
  <c r="A430" i="13"/>
  <c r="B430" i="13"/>
  <c r="C430" i="13"/>
  <c r="D430" i="13"/>
  <c r="E430" i="13"/>
  <c r="F430" i="13"/>
  <c r="G430" i="13"/>
  <c r="H430" i="13"/>
  <c r="I430" i="13"/>
  <c r="J430" i="13"/>
  <c r="K430" i="13"/>
  <c r="L430" i="13"/>
  <c r="M430" i="13"/>
  <c r="N430" i="13"/>
  <c r="O430" i="13"/>
  <c r="P430" i="13"/>
  <c r="Q430" i="13"/>
  <c r="R430" i="13"/>
  <c r="A431" i="13"/>
  <c r="B431" i="13"/>
  <c r="C431" i="13"/>
  <c r="D431" i="13"/>
  <c r="E431" i="13"/>
  <c r="F431" i="13"/>
  <c r="G431" i="13"/>
  <c r="H431" i="13"/>
  <c r="I431" i="13"/>
  <c r="J431" i="13"/>
  <c r="K431" i="13"/>
  <c r="L431" i="13"/>
  <c r="M431" i="13"/>
  <c r="N431" i="13"/>
  <c r="O431" i="13"/>
  <c r="P431" i="13"/>
  <c r="Q431" i="13"/>
  <c r="R431" i="13"/>
  <c r="A432" i="13"/>
  <c r="B432" i="13"/>
  <c r="C432" i="13"/>
  <c r="D432" i="13"/>
  <c r="E432" i="13"/>
  <c r="F432" i="13"/>
  <c r="G432" i="13"/>
  <c r="H432" i="13"/>
  <c r="I432" i="13"/>
  <c r="J432" i="13"/>
  <c r="K432" i="13"/>
  <c r="L432" i="13"/>
  <c r="M432" i="13"/>
  <c r="N432" i="13"/>
  <c r="O432" i="13"/>
  <c r="P432" i="13"/>
  <c r="Q432" i="13"/>
  <c r="R432" i="13"/>
  <c r="A433" i="13"/>
  <c r="B433" i="13"/>
  <c r="C433" i="13"/>
  <c r="D433" i="13"/>
  <c r="E433" i="13"/>
  <c r="F433" i="13"/>
  <c r="G433" i="13"/>
  <c r="H433" i="13"/>
  <c r="I433" i="13"/>
  <c r="J433" i="13"/>
  <c r="K433" i="13"/>
  <c r="L433" i="13"/>
  <c r="M433" i="13"/>
  <c r="N433" i="13"/>
  <c r="O433" i="13"/>
  <c r="P433" i="13"/>
  <c r="Q433" i="13"/>
  <c r="R433" i="13"/>
  <c r="A434" i="13"/>
  <c r="B434" i="13"/>
  <c r="C434" i="13"/>
  <c r="D434" i="13"/>
  <c r="E434" i="13"/>
  <c r="F434" i="13"/>
  <c r="G434" i="13"/>
  <c r="H434" i="13"/>
  <c r="I434" i="13"/>
  <c r="J434" i="13"/>
  <c r="K434" i="13"/>
  <c r="L434" i="13"/>
  <c r="M434" i="13"/>
  <c r="N434" i="13"/>
  <c r="O434" i="13"/>
  <c r="P434" i="13"/>
  <c r="Q434" i="13"/>
  <c r="R434" i="13"/>
  <c r="A435" i="13"/>
  <c r="B435" i="13"/>
  <c r="C435" i="13"/>
  <c r="D435" i="13"/>
  <c r="E435" i="13"/>
  <c r="F435" i="13"/>
  <c r="G435" i="13"/>
  <c r="H435" i="13"/>
  <c r="I435" i="13"/>
  <c r="J435" i="13"/>
  <c r="K435" i="13"/>
  <c r="L435" i="13"/>
  <c r="M435" i="13"/>
  <c r="N435" i="13"/>
  <c r="O435" i="13"/>
  <c r="P435" i="13"/>
  <c r="Q435" i="13"/>
  <c r="R435" i="13"/>
  <c r="A436" i="13"/>
  <c r="B436" i="13"/>
  <c r="C436" i="13"/>
  <c r="D436" i="13"/>
  <c r="E436" i="13"/>
  <c r="F436" i="13"/>
  <c r="G436" i="13"/>
  <c r="H436" i="13"/>
  <c r="I436" i="13"/>
  <c r="J436" i="13"/>
  <c r="K436" i="13"/>
  <c r="L436" i="13"/>
  <c r="M436" i="13"/>
  <c r="N436" i="13"/>
  <c r="O436" i="13"/>
  <c r="P436" i="13"/>
  <c r="Q436" i="13"/>
  <c r="R436" i="13"/>
  <c r="A437" i="13"/>
  <c r="B437" i="13"/>
  <c r="C437" i="13"/>
  <c r="D437" i="13"/>
  <c r="E437" i="13"/>
  <c r="F437" i="13"/>
  <c r="G437" i="13"/>
  <c r="H437" i="13"/>
  <c r="I437" i="13"/>
  <c r="J437" i="13"/>
  <c r="K437" i="13"/>
  <c r="L437" i="13"/>
  <c r="M437" i="13"/>
  <c r="N437" i="13"/>
  <c r="O437" i="13"/>
  <c r="P437" i="13"/>
  <c r="Q437" i="13"/>
  <c r="R437" i="13"/>
  <c r="A438" i="13"/>
  <c r="B438" i="13"/>
  <c r="C438" i="13"/>
  <c r="D438" i="13"/>
  <c r="E438" i="13"/>
  <c r="F438" i="13"/>
  <c r="G438" i="13"/>
  <c r="H438" i="13"/>
  <c r="I438" i="13"/>
  <c r="J438" i="13"/>
  <c r="K438" i="13"/>
  <c r="L438" i="13"/>
  <c r="M438" i="13"/>
  <c r="N438" i="13"/>
  <c r="O438" i="13"/>
  <c r="P438" i="13"/>
  <c r="Q438" i="13"/>
  <c r="R438" i="13"/>
  <c r="A439" i="13"/>
  <c r="B439" i="13"/>
  <c r="C439" i="13"/>
  <c r="D439" i="13"/>
  <c r="E439" i="13"/>
  <c r="F439" i="13"/>
  <c r="G439" i="13"/>
  <c r="H439" i="13"/>
  <c r="I439" i="13"/>
  <c r="J439" i="13"/>
  <c r="K439" i="13"/>
  <c r="L439" i="13"/>
  <c r="M439" i="13"/>
  <c r="N439" i="13"/>
  <c r="O439" i="13"/>
  <c r="P439" i="13"/>
  <c r="Q439" i="13"/>
  <c r="R439" i="13"/>
  <c r="A440" i="13"/>
  <c r="B440" i="13"/>
  <c r="C440" i="13"/>
  <c r="D440" i="13"/>
  <c r="E440" i="13"/>
  <c r="F440" i="13"/>
  <c r="G440" i="13"/>
  <c r="H440" i="13"/>
  <c r="I440" i="13"/>
  <c r="J440" i="13"/>
  <c r="K440" i="13"/>
  <c r="L440" i="13"/>
  <c r="M440" i="13"/>
  <c r="N440" i="13"/>
  <c r="O440" i="13"/>
  <c r="P440" i="13"/>
  <c r="Q440" i="13"/>
  <c r="R440" i="13"/>
  <c r="A441" i="13"/>
  <c r="B441" i="13"/>
  <c r="C441" i="13"/>
  <c r="D441" i="13"/>
  <c r="E441" i="13"/>
  <c r="F441" i="13"/>
  <c r="G441" i="13"/>
  <c r="H441" i="13"/>
  <c r="I441" i="13"/>
  <c r="J441" i="13"/>
  <c r="K441" i="13"/>
  <c r="L441" i="13"/>
  <c r="M441" i="13"/>
  <c r="N441" i="13"/>
  <c r="O441" i="13"/>
  <c r="P441" i="13"/>
  <c r="Q441" i="13"/>
  <c r="R441" i="13"/>
  <c r="A442" i="13"/>
  <c r="B442" i="13"/>
  <c r="C442" i="13"/>
  <c r="D442" i="13"/>
  <c r="E442" i="13"/>
  <c r="F442" i="13"/>
  <c r="G442" i="13"/>
  <c r="H442" i="13"/>
  <c r="I442" i="13"/>
  <c r="J442" i="13"/>
  <c r="K442" i="13"/>
  <c r="L442" i="13"/>
  <c r="M442" i="13"/>
  <c r="N442" i="13"/>
  <c r="O442" i="13"/>
  <c r="P442" i="13"/>
  <c r="Q442" i="13"/>
  <c r="R442" i="13"/>
  <c r="A443" i="13"/>
  <c r="B443" i="13"/>
  <c r="C443" i="13"/>
  <c r="D443" i="13"/>
  <c r="E443" i="13"/>
  <c r="F443" i="13"/>
  <c r="G443" i="13"/>
  <c r="H443" i="13"/>
  <c r="I443" i="13"/>
  <c r="J443" i="13"/>
  <c r="K443" i="13"/>
  <c r="L443" i="13"/>
  <c r="M443" i="13"/>
  <c r="N443" i="13"/>
  <c r="O443" i="13"/>
  <c r="P443" i="13"/>
  <c r="Q443" i="13"/>
  <c r="R443" i="13"/>
  <c r="A444" i="13"/>
  <c r="B444" i="13"/>
  <c r="C444" i="13"/>
  <c r="D444" i="13"/>
  <c r="E444" i="13"/>
  <c r="F444" i="13"/>
  <c r="G444" i="13"/>
  <c r="H444" i="13"/>
  <c r="I444" i="13"/>
  <c r="J444" i="13"/>
  <c r="K444" i="13"/>
  <c r="L444" i="13"/>
  <c r="M444" i="13"/>
  <c r="N444" i="13"/>
  <c r="O444" i="13"/>
  <c r="P444" i="13"/>
  <c r="Q444" i="13"/>
  <c r="R444" i="13"/>
  <c r="A445" i="13"/>
  <c r="B445" i="13"/>
  <c r="C445" i="13"/>
  <c r="D445" i="13"/>
  <c r="E445" i="13"/>
  <c r="F445" i="13"/>
  <c r="G445" i="13"/>
  <c r="H445" i="13"/>
  <c r="I445" i="13"/>
  <c r="J445" i="13"/>
  <c r="K445" i="13"/>
  <c r="L445" i="13"/>
  <c r="M445" i="13"/>
  <c r="N445" i="13"/>
  <c r="O445" i="13"/>
  <c r="P445" i="13"/>
  <c r="Q445" i="13"/>
  <c r="R445" i="13"/>
  <c r="A446" i="13"/>
  <c r="B446" i="13"/>
  <c r="C446" i="13"/>
  <c r="D446" i="13"/>
  <c r="E446" i="13"/>
  <c r="F446" i="13"/>
  <c r="G446" i="13"/>
  <c r="H446" i="13"/>
  <c r="I446" i="13"/>
  <c r="J446" i="13"/>
  <c r="K446" i="13"/>
  <c r="L446" i="13"/>
  <c r="M446" i="13"/>
  <c r="N446" i="13"/>
  <c r="O446" i="13"/>
  <c r="P446" i="13"/>
  <c r="Q446" i="13"/>
  <c r="R446" i="13"/>
  <c r="A447" i="13"/>
  <c r="B447" i="13"/>
  <c r="C447" i="13"/>
  <c r="D447" i="13"/>
  <c r="E447" i="13"/>
  <c r="F447" i="13"/>
  <c r="G447" i="13"/>
  <c r="H447" i="13"/>
  <c r="I447" i="13"/>
  <c r="J447" i="13"/>
  <c r="K447" i="13"/>
  <c r="L447" i="13"/>
  <c r="M447" i="13"/>
  <c r="N447" i="13"/>
  <c r="O447" i="13"/>
  <c r="P447" i="13"/>
  <c r="Q447" i="13"/>
  <c r="R447" i="13"/>
  <c r="A448" i="13"/>
  <c r="B448" i="13"/>
  <c r="C448" i="13"/>
  <c r="D448" i="13"/>
  <c r="E448" i="13"/>
  <c r="F448" i="13"/>
  <c r="G448" i="13"/>
  <c r="H448" i="13"/>
  <c r="I448" i="13"/>
  <c r="J448" i="13"/>
  <c r="K448" i="13"/>
  <c r="L448" i="13"/>
  <c r="M448" i="13"/>
  <c r="N448" i="13"/>
  <c r="O448" i="13"/>
  <c r="P448" i="13"/>
  <c r="Q448" i="13"/>
  <c r="R448" i="13"/>
  <c r="A449" i="13"/>
  <c r="B449" i="13"/>
  <c r="C449" i="13"/>
  <c r="D449" i="13"/>
  <c r="E449" i="13"/>
  <c r="F449" i="13"/>
  <c r="G449" i="13"/>
  <c r="H449" i="13"/>
  <c r="I449" i="13"/>
  <c r="J449" i="13"/>
  <c r="K449" i="13"/>
  <c r="L449" i="13"/>
  <c r="M449" i="13"/>
  <c r="N449" i="13"/>
  <c r="O449" i="13"/>
  <c r="P449" i="13"/>
  <c r="Q449" i="13"/>
  <c r="R449" i="13"/>
  <c r="A450" i="13"/>
  <c r="B450" i="13"/>
  <c r="C450" i="13"/>
  <c r="D450" i="13"/>
  <c r="E450" i="13"/>
  <c r="F450" i="13"/>
  <c r="G450" i="13"/>
  <c r="H450" i="13"/>
  <c r="I450" i="13"/>
  <c r="J450" i="13"/>
  <c r="K450" i="13"/>
  <c r="L450" i="13"/>
  <c r="M450" i="13"/>
  <c r="N450" i="13"/>
  <c r="O450" i="13"/>
  <c r="P450" i="13"/>
  <c r="Q450" i="13"/>
  <c r="R450" i="13"/>
  <c r="A451" i="13"/>
  <c r="B451" i="13"/>
  <c r="C451" i="13"/>
  <c r="D451" i="13"/>
  <c r="E451" i="13"/>
  <c r="F451" i="13"/>
  <c r="G451" i="13"/>
  <c r="H451" i="13"/>
  <c r="I451" i="13"/>
  <c r="J451" i="13"/>
  <c r="K451" i="13"/>
  <c r="L451" i="13"/>
  <c r="M451" i="13"/>
  <c r="N451" i="13"/>
  <c r="O451" i="13"/>
  <c r="P451" i="13"/>
  <c r="Q451" i="13"/>
  <c r="R451" i="13"/>
  <c r="A452" i="13"/>
  <c r="B452" i="13"/>
  <c r="C452" i="13"/>
  <c r="D452" i="13"/>
  <c r="E452" i="13"/>
  <c r="F452" i="13"/>
  <c r="G452" i="13"/>
  <c r="H452" i="13"/>
  <c r="I452" i="13"/>
  <c r="J452" i="13"/>
  <c r="K452" i="13"/>
  <c r="L452" i="13"/>
  <c r="M452" i="13"/>
  <c r="N452" i="13"/>
  <c r="O452" i="13"/>
  <c r="P452" i="13"/>
  <c r="Q452" i="13"/>
  <c r="R452" i="13"/>
  <c r="A453" i="13"/>
  <c r="B453" i="13"/>
  <c r="C453" i="13"/>
  <c r="D453" i="13"/>
  <c r="E453" i="13"/>
  <c r="F453" i="13"/>
  <c r="G453" i="13"/>
  <c r="H453" i="13"/>
  <c r="I453" i="13"/>
  <c r="J453" i="13"/>
  <c r="K453" i="13"/>
  <c r="L453" i="13"/>
  <c r="M453" i="13"/>
  <c r="N453" i="13"/>
  <c r="O453" i="13"/>
  <c r="P453" i="13"/>
  <c r="Q453" i="13"/>
  <c r="R453" i="13"/>
  <c r="A454" i="13"/>
  <c r="B454" i="13"/>
  <c r="C454" i="13"/>
  <c r="D454" i="13"/>
  <c r="E454" i="13"/>
  <c r="F454" i="13"/>
  <c r="G454" i="13"/>
  <c r="H454" i="13"/>
  <c r="I454" i="13"/>
  <c r="J454" i="13"/>
  <c r="K454" i="13"/>
  <c r="L454" i="13"/>
  <c r="M454" i="13"/>
  <c r="N454" i="13"/>
  <c r="O454" i="13"/>
  <c r="P454" i="13"/>
  <c r="Q454" i="13"/>
  <c r="R454" i="13"/>
  <c r="A455" i="13"/>
  <c r="B455" i="13"/>
  <c r="C455" i="13"/>
  <c r="D455" i="13"/>
  <c r="E455" i="13"/>
  <c r="F455" i="13"/>
  <c r="G455" i="13"/>
  <c r="H455" i="13"/>
  <c r="I455" i="13"/>
  <c r="J455" i="13"/>
  <c r="K455" i="13"/>
  <c r="L455" i="13"/>
  <c r="M455" i="13"/>
  <c r="N455" i="13"/>
  <c r="O455" i="13"/>
  <c r="P455" i="13"/>
  <c r="Q455" i="13"/>
  <c r="R455" i="13"/>
  <c r="A456" i="13"/>
  <c r="B456" i="13"/>
  <c r="C456" i="13"/>
  <c r="D456" i="13"/>
  <c r="E456" i="13"/>
  <c r="F456" i="13"/>
  <c r="G456" i="13"/>
  <c r="H456" i="13"/>
  <c r="I456" i="13"/>
  <c r="J456" i="13"/>
  <c r="K456" i="13"/>
  <c r="L456" i="13"/>
  <c r="M456" i="13"/>
  <c r="N456" i="13"/>
  <c r="O456" i="13"/>
  <c r="P456" i="13"/>
  <c r="Q456" i="13"/>
  <c r="R456" i="13"/>
  <c r="A457" i="13"/>
  <c r="B457" i="13"/>
  <c r="C457" i="13"/>
  <c r="D457" i="13"/>
  <c r="E457" i="13"/>
  <c r="F457" i="13"/>
  <c r="G457" i="13"/>
  <c r="H457" i="13"/>
  <c r="I457" i="13"/>
  <c r="J457" i="13"/>
  <c r="K457" i="13"/>
  <c r="L457" i="13"/>
  <c r="M457" i="13"/>
  <c r="N457" i="13"/>
  <c r="O457" i="13"/>
  <c r="P457" i="13"/>
  <c r="Q457" i="13"/>
  <c r="R457" i="13"/>
  <c r="A458" i="13"/>
  <c r="B458" i="13"/>
  <c r="C458" i="13"/>
  <c r="D458" i="13"/>
  <c r="E458" i="13"/>
  <c r="F458" i="13"/>
  <c r="G458" i="13"/>
  <c r="H458" i="13"/>
  <c r="I458" i="13"/>
  <c r="J458" i="13"/>
  <c r="K458" i="13"/>
  <c r="L458" i="13"/>
  <c r="M458" i="13"/>
  <c r="N458" i="13"/>
  <c r="O458" i="13"/>
  <c r="P458" i="13"/>
  <c r="Q458" i="13"/>
  <c r="R458" i="13"/>
  <c r="A459" i="13"/>
  <c r="B459" i="13"/>
  <c r="C459" i="13"/>
  <c r="D459" i="13"/>
  <c r="E459" i="13"/>
  <c r="F459" i="13"/>
  <c r="G459" i="13"/>
  <c r="H459" i="13"/>
  <c r="I459" i="13"/>
  <c r="J459" i="13"/>
  <c r="K459" i="13"/>
  <c r="L459" i="13"/>
  <c r="M459" i="13"/>
  <c r="N459" i="13"/>
  <c r="O459" i="13"/>
  <c r="P459" i="13"/>
  <c r="Q459" i="13"/>
  <c r="R459" i="13"/>
  <c r="A460" i="13"/>
  <c r="B460" i="13"/>
  <c r="C460" i="13"/>
  <c r="D460" i="13"/>
  <c r="E460" i="13"/>
  <c r="F460" i="13"/>
  <c r="G460" i="13"/>
  <c r="H460" i="13"/>
  <c r="I460" i="13"/>
  <c r="J460" i="13"/>
  <c r="K460" i="13"/>
  <c r="L460" i="13"/>
  <c r="M460" i="13"/>
  <c r="N460" i="13"/>
  <c r="O460" i="13"/>
  <c r="P460" i="13"/>
  <c r="Q460" i="13"/>
  <c r="R460" i="13"/>
  <c r="A461" i="13"/>
  <c r="B461" i="13"/>
  <c r="C461" i="13"/>
  <c r="D461" i="13"/>
  <c r="E461" i="13"/>
  <c r="F461" i="13"/>
  <c r="G461" i="13"/>
  <c r="H461" i="13"/>
  <c r="I461" i="13"/>
  <c r="J461" i="13"/>
  <c r="K461" i="13"/>
  <c r="L461" i="13"/>
  <c r="M461" i="13"/>
  <c r="N461" i="13"/>
  <c r="O461" i="13"/>
  <c r="P461" i="13"/>
  <c r="Q461" i="13"/>
  <c r="R461" i="13"/>
  <c r="A462" i="13"/>
  <c r="B462" i="13"/>
  <c r="C462" i="13"/>
  <c r="D462" i="13"/>
  <c r="E462" i="13"/>
  <c r="F462" i="13"/>
  <c r="G462" i="13"/>
  <c r="H462" i="13"/>
  <c r="I462" i="13"/>
  <c r="J462" i="13"/>
  <c r="K462" i="13"/>
  <c r="L462" i="13"/>
  <c r="M462" i="13"/>
  <c r="N462" i="13"/>
  <c r="O462" i="13"/>
  <c r="P462" i="13"/>
  <c r="Q462" i="13"/>
  <c r="R462" i="13"/>
  <c r="A463" i="13"/>
  <c r="B463" i="13"/>
  <c r="C463" i="13"/>
  <c r="D463" i="13"/>
  <c r="E463" i="13"/>
  <c r="F463" i="13"/>
  <c r="G463" i="13"/>
  <c r="H463" i="13"/>
  <c r="I463" i="13"/>
  <c r="J463" i="13"/>
  <c r="K463" i="13"/>
  <c r="L463" i="13"/>
  <c r="M463" i="13"/>
  <c r="N463" i="13"/>
  <c r="O463" i="13"/>
  <c r="P463" i="13"/>
  <c r="Q463" i="13"/>
  <c r="R463" i="13"/>
  <c r="A464" i="13"/>
  <c r="B464" i="13"/>
  <c r="C464" i="13"/>
  <c r="D464" i="13"/>
  <c r="E464" i="13"/>
  <c r="F464" i="13"/>
  <c r="G464" i="13"/>
  <c r="H464" i="13"/>
  <c r="I464" i="13"/>
  <c r="J464" i="13"/>
  <c r="K464" i="13"/>
  <c r="L464" i="13"/>
  <c r="M464" i="13"/>
  <c r="N464" i="13"/>
  <c r="O464" i="13"/>
  <c r="P464" i="13"/>
  <c r="Q464" i="13"/>
  <c r="R464" i="13"/>
  <c r="A465" i="13"/>
  <c r="B465" i="13"/>
  <c r="C465" i="13"/>
  <c r="D465" i="13"/>
  <c r="E465" i="13"/>
  <c r="F465" i="13"/>
  <c r="G465" i="13"/>
  <c r="H465" i="13"/>
  <c r="I465" i="13"/>
  <c r="J465" i="13"/>
  <c r="K465" i="13"/>
  <c r="L465" i="13"/>
  <c r="M465" i="13"/>
  <c r="N465" i="13"/>
  <c r="O465" i="13"/>
  <c r="P465" i="13"/>
  <c r="Q465" i="13"/>
  <c r="R465" i="13"/>
  <c r="A466" i="13"/>
  <c r="B466" i="13"/>
  <c r="C466" i="13"/>
  <c r="D466" i="13"/>
  <c r="E466" i="13"/>
  <c r="F466" i="13"/>
  <c r="G466" i="13"/>
  <c r="H466" i="13"/>
  <c r="I466" i="13"/>
  <c r="J466" i="13"/>
  <c r="K466" i="13"/>
  <c r="L466" i="13"/>
  <c r="M466" i="13"/>
  <c r="N466" i="13"/>
  <c r="O466" i="13"/>
  <c r="P466" i="13"/>
  <c r="Q466" i="13"/>
  <c r="R466" i="13"/>
  <c r="A467" i="13"/>
  <c r="B467" i="13"/>
  <c r="C467" i="13"/>
  <c r="D467" i="13"/>
  <c r="E467" i="13"/>
  <c r="F467" i="13"/>
  <c r="G467" i="13"/>
  <c r="H467" i="13"/>
  <c r="I467" i="13"/>
  <c r="J467" i="13"/>
  <c r="K467" i="13"/>
  <c r="L467" i="13"/>
  <c r="M467" i="13"/>
  <c r="N467" i="13"/>
  <c r="O467" i="13"/>
  <c r="P467" i="13"/>
  <c r="Q467" i="13"/>
  <c r="R467" i="13"/>
  <c r="A468" i="13"/>
  <c r="B468" i="13"/>
  <c r="C468" i="13"/>
  <c r="D468" i="13"/>
  <c r="E468" i="13"/>
  <c r="F468" i="13"/>
  <c r="G468" i="13"/>
  <c r="H468" i="13"/>
  <c r="I468" i="13"/>
  <c r="J468" i="13"/>
  <c r="K468" i="13"/>
  <c r="L468" i="13"/>
  <c r="M468" i="13"/>
  <c r="N468" i="13"/>
  <c r="O468" i="13"/>
  <c r="P468" i="13"/>
  <c r="Q468" i="13"/>
  <c r="R468" i="13"/>
  <c r="A469" i="13"/>
  <c r="B469" i="13"/>
  <c r="C469" i="13"/>
  <c r="D469" i="13"/>
  <c r="E469" i="13"/>
  <c r="F469" i="13"/>
  <c r="G469" i="13"/>
  <c r="H469" i="13"/>
  <c r="I469" i="13"/>
  <c r="J469" i="13"/>
  <c r="K469" i="13"/>
  <c r="L469" i="13"/>
  <c r="M469" i="13"/>
  <c r="N469" i="13"/>
  <c r="O469" i="13"/>
  <c r="P469" i="13"/>
  <c r="Q469" i="13"/>
  <c r="R469" i="13"/>
  <c r="A470" i="13"/>
  <c r="B470" i="13"/>
  <c r="C470" i="13"/>
  <c r="D470" i="13"/>
  <c r="E470" i="13"/>
  <c r="F470" i="13"/>
  <c r="G470" i="13"/>
  <c r="H470" i="13"/>
  <c r="I470" i="13"/>
  <c r="J470" i="13"/>
  <c r="K470" i="13"/>
  <c r="L470" i="13"/>
  <c r="M470" i="13"/>
  <c r="N470" i="13"/>
  <c r="O470" i="13"/>
  <c r="P470" i="13"/>
  <c r="Q470" i="13"/>
  <c r="R470" i="13"/>
  <c r="A471" i="13"/>
  <c r="B471" i="13"/>
  <c r="C471" i="13"/>
  <c r="D471" i="13"/>
  <c r="E471" i="13"/>
  <c r="F471" i="13"/>
  <c r="G471" i="13"/>
  <c r="H471" i="13"/>
  <c r="I471" i="13"/>
  <c r="J471" i="13"/>
  <c r="K471" i="13"/>
  <c r="L471" i="13"/>
  <c r="M471" i="13"/>
  <c r="N471" i="13"/>
  <c r="O471" i="13"/>
  <c r="P471" i="13"/>
  <c r="Q471" i="13"/>
  <c r="R471" i="13"/>
  <c r="A472" i="13"/>
  <c r="B472" i="13"/>
  <c r="C472" i="13"/>
  <c r="D472" i="13"/>
  <c r="E472" i="13"/>
  <c r="F472" i="13"/>
  <c r="G472" i="13"/>
  <c r="H472" i="13"/>
  <c r="I472" i="13"/>
  <c r="J472" i="13"/>
  <c r="K472" i="13"/>
  <c r="L472" i="13"/>
  <c r="M472" i="13"/>
  <c r="N472" i="13"/>
  <c r="O472" i="13"/>
  <c r="P472" i="13"/>
  <c r="Q472" i="13"/>
  <c r="R472" i="13"/>
  <c r="A473" i="13"/>
  <c r="B473" i="13"/>
  <c r="C473" i="13"/>
  <c r="D473" i="13"/>
  <c r="E473" i="13"/>
  <c r="F473" i="13"/>
  <c r="G473" i="13"/>
  <c r="H473" i="13"/>
  <c r="I473" i="13"/>
  <c r="J473" i="13"/>
  <c r="K473" i="13"/>
  <c r="L473" i="13"/>
  <c r="M473" i="13"/>
  <c r="N473" i="13"/>
  <c r="O473" i="13"/>
  <c r="P473" i="13"/>
  <c r="Q473" i="13"/>
  <c r="R473" i="13"/>
  <c r="A474" i="13"/>
  <c r="B474" i="13"/>
  <c r="C474" i="13"/>
  <c r="D474" i="13"/>
  <c r="E474" i="13"/>
  <c r="F474" i="13"/>
  <c r="G474" i="13"/>
  <c r="H474" i="13"/>
  <c r="I474" i="13"/>
  <c r="J474" i="13"/>
  <c r="K474" i="13"/>
  <c r="L474" i="13"/>
  <c r="M474" i="13"/>
  <c r="N474" i="13"/>
  <c r="O474" i="13"/>
  <c r="P474" i="13"/>
  <c r="Q474" i="13"/>
  <c r="R474" i="13"/>
  <c r="A475" i="13"/>
  <c r="B475" i="13"/>
  <c r="C475" i="13"/>
  <c r="D475" i="13"/>
  <c r="E475" i="13"/>
  <c r="F475" i="13"/>
  <c r="G475" i="13"/>
  <c r="H475" i="13"/>
  <c r="I475" i="13"/>
  <c r="J475" i="13"/>
  <c r="K475" i="13"/>
  <c r="L475" i="13"/>
  <c r="M475" i="13"/>
  <c r="N475" i="13"/>
  <c r="O475" i="13"/>
  <c r="P475" i="13"/>
  <c r="Q475" i="13"/>
  <c r="R475" i="13"/>
  <c r="A476" i="13"/>
  <c r="B476" i="13"/>
  <c r="C476" i="13"/>
  <c r="D476" i="13"/>
  <c r="E476" i="13"/>
  <c r="F476" i="13"/>
  <c r="G476" i="13"/>
  <c r="H476" i="13"/>
  <c r="I476" i="13"/>
  <c r="J476" i="13"/>
  <c r="K476" i="13"/>
  <c r="L476" i="13"/>
  <c r="M476" i="13"/>
  <c r="N476" i="13"/>
  <c r="O476" i="13"/>
  <c r="P476" i="13"/>
  <c r="Q476" i="13"/>
  <c r="R476" i="13"/>
  <c r="A477" i="13"/>
  <c r="B477" i="13"/>
  <c r="C477" i="13"/>
  <c r="D477" i="13"/>
  <c r="E477" i="13"/>
  <c r="F477" i="13"/>
  <c r="G477" i="13"/>
  <c r="H477" i="13"/>
  <c r="I477" i="13"/>
  <c r="J477" i="13"/>
  <c r="K477" i="13"/>
  <c r="L477" i="13"/>
  <c r="M477" i="13"/>
  <c r="N477" i="13"/>
  <c r="O477" i="13"/>
  <c r="P477" i="13"/>
  <c r="Q477" i="13"/>
  <c r="R477" i="13"/>
  <c r="A478" i="13"/>
  <c r="B478" i="13"/>
  <c r="C478" i="13"/>
  <c r="D478" i="13"/>
  <c r="E478" i="13"/>
  <c r="F478" i="13"/>
  <c r="G478" i="13"/>
  <c r="H478" i="13"/>
  <c r="I478" i="13"/>
  <c r="J478" i="13"/>
  <c r="K478" i="13"/>
  <c r="L478" i="13"/>
  <c r="M478" i="13"/>
  <c r="N478" i="13"/>
  <c r="O478" i="13"/>
  <c r="P478" i="13"/>
  <c r="Q478" i="13"/>
  <c r="R478" i="13"/>
  <c r="A479" i="13"/>
  <c r="B479" i="13"/>
  <c r="C479" i="13"/>
  <c r="D479" i="13"/>
  <c r="E479" i="13"/>
  <c r="F479" i="13"/>
  <c r="G479" i="13"/>
  <c r="H479" i="13"/>
  <c r="I479" i="13"/>
  <c r="J479" i="13"/>
  <c r="K479" i="13"/>
  <c r="L479" i="13"/>
  <c r="M479" i="13"/>
  <c r="N479" i="13"/>
  <c r="O479" i="13"/>
  <c r="P479" i="13"/>
  <c r="Q479" i="13"/>
  <c r="R479" i="13"/>
  <c r="A480" i="13"/>
  <c r="B480" i="13"/>
  <c r="C480" i="13"/>
  <c r="D480" i="13"/>
  <c r="E480" i="13"/>
  <c r="F480" i="13"/>
  <c r="G480" i="13"/>
  <c r="H480" i="13"/>
  <c r="I480" i="13"/>
  <c r="J480" i="13"/>
  <c r="K480" i="13"/>
  <c r="L480" i="13"/>
  <c r="M480" i="13"/>
  <c r="N480" i="13"/>
  <c r="O480" i="13"/>
  <c r="P480" i="13"/>
  <c r="Q480" i="13"/>
  <c r="R480" i="13"/>
  <c r="A481" i="13"/>
  <c r="B481" i="13"/>
  <c r="C481" i="13"/>
  <c r="D481" i="13"/>
  <c r="E481" i="13"/>
  <c r="F481" i="13"/>
  <c r="G481" i="13"/>
  <c r="H481" i="13"/>
  <c r="I481" i="13"/>
  <c r="J481" i="13"/>
  <c r="K481" i="13"/>
  <c r="L481" i="13"/>
  <c r="M481" i="13"/>
  <c r="N481" i="13"/>
  <c r="O481" i="13"/>
  <c r="P481" i="13"/>
  <c r="Q481" i="13"/>
  <c r="R481" i="13"/>
  <c r="A482" i="13"/>
  <c r="B482" i="13"/>
  <c r="C482" i="13"/>
  <c r="D482" i="13"/>
  <c r="E482" i="13"/>
  <c r="F482" i="13"/>
  <c r="G482" i="13"/>
  <c r="H482" i="13"/>
  <c r="I482" i="13"/>
  <c r="J482" i="13"/>
  <c r="K482" i="13"/>
  <c r="L482" i="13"/>
  <c r="M482" i="13"/>
  <c r="N482" i="13"/>
  <c r="O482" i="13"/>
  <c r="P482" i="13"/>
  <c r="Q482" i="13"/>
  <c r="R482" i="13"/>
  <c r="A483" i="13"/>
  <c r="B483" i="13"/>
  <c r="C483" i="13"/>
  <c r="D483" i="13"/>
  <c r="E483" i="13"/>
  <c r="F483" i="13"/>
  <c r="G483" i="13"/>
  <c r="H483" i="13"/>
  <c r="I483" i="13"/>
  <c r="J483" i="13"/>
  <c r="K483" i="13"/>
  <c r="L483" i="13"/>
  <c r="M483" i="13"/>
  <c r="N483" i="13"/>
  <c r="O483" i="13"/>
  <c r="P483" i="13"/>
  <c r="Q483" i="13"/>
  <c r="R483" i="13"/>
  <c r="A484" i="13"/>
  <c r="B484" i="13"/>
  <c r="C484" i="13"/>
  <c r="D484" i="13"/>
  <c r="E484" i="13"/>
  <c r="F484" i="13"/>
  <c r="G484" i="13"/>
  <c r="H484" i="13"/>
  <c r="I484" i="13"/>
  <c r="J484" i="13"/>
  <c r="K484" i="13"/>
  <c r="L484" i="13"/>
  <c r="M484" i="13"/>
  <c r="N484" i="13"/>
  <c r="O484" i="13"/>
  <c r="P484" i="13"/>
  <c r="Q484" i="13"/>
  <c r="R484" i="13"/>
  <c r="A485" i="13"/>
  <c r="B485" i="13"/>
  <c r="C485" i="13"/>
  <c r="D485" i="13"/>
  <c r="E485" i="13"/>
  <c r="F485" i="13"/>
  <c r="G485" i="13"/>
  <c r="H485" i="13"/>
  <c r="I485" i="13"/>
  <c r="J485" i="13"/>
  <c r="K485" i="13"/>
  <c r="L485" i="13"/>
  <c r="M485" i="13"/>
  <c r="N485" i="13"/>
  <c r="O485" i="13"/>
  <c r="P485" i="13"/>
  <c r="Q485" i="13"/>
  <c r="R485" i="13"/>
  <c r="A486" i="13"/>
  <c r="B486" i="13"/>
  <c r="C486" i="13"/>
  <c r="D486" i="13"/>
  <c r="E486" i="13"/>
  <c r="F486" i="13"/>
  <c r="G486" i="13"/>
  <c r="H486" i="13"/>
  <c r="I486" i="13"/>
  <c r="J486" i="13"/>
  <c r="K486" i="13"/>
  <c r="L486" i="13"/>
  <c r="M486" i="13"/>
  <c r="N486" i="13"/>
  <c r="O486" i="13"/>
  <c r="P486" i="13"/>
  <c r="Q486" i="13"/>
  <c r="R486" i="13"/>
  <c r="A487" i="13"/>
  <c r="B487" i="13"/>
  <c r="C487" i="13"/>
  <c r="D487" i="13"/>
  <c r="E487" i="13"/>
  <c r="F487" i="13"/>
  <c r="G487" i="13"/>
  <c r="H487" i="13"/>
  <c r="I487" i="13"/>
  <c r="J487" i="13"/>
  <c r="K487" i="13"/>
  <c r="L487" i="13"/>
  <c r="M487" i="13"/>
  <c r="N487" i="13"/>
  <c r="O487" i="13"/>
  <c r="P487" i="13"/>
  <c r="Q487" i="13"/>
  <c r="R487" i="13"/>
  <c r="A488" i="13"/>
  <c r="B488" i="13"/>
  <c r="C488" i="13"/>
  <c r="D488" i="13"/>
  <c r="E488" i="13"/>
  <c r="F488" i="13"/>
  <c r="G488" i="13"/>
  <c r="H488" i="13"/>
  <c r="I488" i="13"/>
  <c r="J488" i="13"/>
  <c r="K488" i="13"/>
  <c r="L488" i="13"/>
  <c r="M488" i="13"/>
  <c r="N488" i="13"/>
  <c r="O488" i="13"/>
  <c r="P488" i="13"/>
  <c r="Q488" i="13"/>
  <c r="R488" i="13"/>
  <c r="A489" i="13"/>
  <c r="B489" i="13"/>
  <c r="C489" i="13"/>
  <c r="D489" i="13"/>
  <c r="E489" i="13"/>
  <c r="F489" i="13"/>
  <c r="G489" i="13"/>
  <c r="H489" i="13"/>
  <c r="I489" i="13"/>
  <c r="J489" i="13"/>
  <c r="K489" i="13"/>
  <c r="L489" i="13"/>
  <c r="M489" i="13"/>
  <c r="N489" i="13"/>
  <c r="O489" i="13"/>
  <c r="P489" i="13"/>
  <c r="Q489" i="13"/>
  <c r="R489" i="13"/>
  <c r="A490" i="13"/>
  <c r="B490" i="13"/>
  <c r="C490" i="13"/>
  <c r="D490" i="13"/>
  <c r="E490" i="13"/>
  <c r="F490" i="13"/>
  <c r="G490" i="13"/>
  <c r="H490" i="13"/>
  <c r="I490" i="13"/>
  <c r="J490" i="13"/>
  <c r="K490" i="13"/>
  <c r="L490" i="13"/>
  <c r="M490" i="13"/>
  <c r="N490" i="13"/>
  <c r="O490" i="13"/>
  <c r="P490" i="13"/>
  <c r="Q490" i="13"/>
  <c r="R490" i="13"/>
  <c r="A491" i="13"/>
  <c r="B491" i="13"/>
  <c r="C491" i="13"/>
  <c r="D491" i="13"/>
  <c r="E491" i="13"/>
  <c r="F491" i="13"/>
  <c r="G491" i="13"/>
  <c r="H491" i="13"/>
  <c r="I491" i="13"/>
  <c r="J491" i="13"/>
  <c r="K491" i="13"/>
  <c r="L491" i="13"/>
  <c r="M491" i="13"/>
  <c r="N491" i="13"/>
  <c r="O491" i="13"/>
  <c r="P491" i="13"/>
  <c r="Q491" i="13"/>
  <c r="R491" i="13"/>
  <c r="A492" i="13"/>
  <c r="B492" i="13"/>
  <c r="C492" i="13"/>
  <c r="D492" i="13"/>
  <c r="E492" i="13"/>
  <c r="F492" i="13"/>
  <c r="G492" i="13"/>
  <c r="H492" i="13"/>
  <c r="I492" i="13"/>
  <c r="J492" i="13"/>
  <c r="K492" i="13"/>
  <c r="L492" i="13"/>
  <c r="M492" i="13"/>
  <c r="N492" i="13"/>
  <c r="O492" i="13"/>
  <c r="P492" i="13"/>
  <c r="Q492" i="13"/>
  <c r="R492" i="13"/>
  <c r="A493" i="13"/>
  <c r="B493" i="13"/>
  <c r="C493" i="13"/>
  <c r="D493" i="13"/>
  <c r="E493" i="13"/>
  <c r="F493" i="13"/>
  <c r="G493" i="13"/>
  <c r="H493" i="13"/>
  <c r="I493" i="13"/>
  <c r="J493" i="13"/>
  <c r="K493" i="13"/>
  <c r="L493" i="13"/>
  <c r="M493" i="13"/>
  <c r="N493" i="13"/>
  <c r="O493" i="13"/>
  <c r="P493" i="13"/>
  <c r="Q493" i="13"/>
  <c r="R493" i="13"/>
  <c r="A494" i="13"/>
  <c r="B494" i="13"/>
  <c r="C494" i="13"/>
  <c r="D494" i="13"/>
  <c r="E494" i="13"/>
  <c r="F494" i="13"/>
  <c r="G494" i="13"/>
  <c r="H494" i="13"/>
  <c r="I494" i="13"/>
  <c r="J494" i="13"/>
  <c r="K494" i="13"/>
  <c r="L494" i="13"/>
  <c r="M494" i="13"/>
  <c r="N494" i="13"/>
  <c r="O494" i="13"/>
  <c r="P494" i="13"/>
  <c r="Q494" i="13"/>
  <c r="R494" i="13"/>
  <c r="A495" i="13"/>
  <c r="B495" i="13"/>
  <c r="C495" i="13"/>
  <c r="D495" i="13"/>
  <c r="E495" i="13"/>
  <c r="F495" i="13"/>
  <c r="G495" i="13"/>
  <c r="H495" i="13"/>
  <c r="I495" i="13"/>
  <c r="J495" i="13"/>
  <c r="K495" i="13"/>
  <c r="L495" i="13"/>
  <c r="M495" i="13"/>
  <c r="N495" i="13"/>
  <c r="O495" i="13"/>
  <c r="P495" i="13"/>
  <c r="Q495" i="13"/>
  <c r="R495" i="13"/>
  <c r="A496" i="13"/>
  <c r="B496" i="13"/>
  <c r="C496" i="13"/>
  <c r="D496" i="13"/>
  <c r="E496" i="13"/>
  <c r="F496" i="13"/>
  <c r="G496" i="13"/>
  <c r="H496" i="13"/>
  <c r="I496" i="13"/>
  <c r="J496" i="13"/>
  <c r="K496" i="13"/>
  <c r="L496" i="13"/>
  <c r="M496" i="13"/>
  <c r="N496" i="13"/>
  <c r="O496" i="13"/>
  <c r="P496" i="13"/>
  <c r="Q496" i="13"/>
  <c r="R496" i="13"/>
  <c r="A497" i="13"/>
  <c r="B497" i="13"/>
  <c r="C497" i="13"/>
  <c r="D497" i="13"/>
  <c r="E497" i="13"/>
  <c r="F497" i="13"/>
  <c r="G497" i="13"/>
  <c r="H497" i="13"/>
  <c r="I497" i="13"/>
  <c r="J497" i="13"/>
  <c r="K497" i="13"/>
  <c r="L497" i="13"/>
  <c r="M497" i="13"/>
  <c r="N497" i="13"/>
  <c r="O497" i="13"/>
  <c r="P497" i="13"/>
  <c r="Q497" i="13"/>
  <c r="R497" i="13"/>
  <c r="A498" i="13"/>
  <c r="B498" i="13"/>
  <c r="C498" i="13"/>
  <c r="D498" i="13"/>
  <c r="E498" i="13"/>
  <c r="F498" i="13"/>
  <c r="G498" i="13"/>
  <c r="H498" i="13"/>
  <c r="I498" i="13"/>
  <c r="J498" i="13"/>
  <c r="K498" i="13"/>
  <c r="L498" i="13"/>
  <c r="M498" i="13"/>
  <c r="N498" i="13"/>
  <c r="O498" i="13"/>
  <c r="P498" i="13"/>
  <c r="Q498" i="13"/>
  <c r="R498" i="13"/>
  <c r="A499" i="13"/>
  <c r="B499" i="13"/>
  <c r="C499" i="13"/>
  <c r="D499" i="13"/>
  <c r="E499" i="13"/>
  <c r="F499" i="13"/>
  <c r="G499" i="13"/>
  <c r="H499" i="13"/>
  <c r="I499" i="13"/>
  <c r="J499" i="13"/>
  <c r="K499" i="13"/>
  <c r="L499" i="13"/>
  <c r="M499" i="13"/>
  <c r="N499" i="13"/>
  <c r="O499" i="13"/>
  <c r="P499" i="13"/>
  <c r="Q499" i="13"/>
  <c r="R499" i="13"/>
  <c r="A500" i="13"/>
  <c r="B500" i="13"/>
  <c r="C500" i="13"/>
  <c r="D500" i="13"/>
  <c r="E500" i="13"/>
  <c r="F500" i="13"/>
  <c r="G500" i="13"/>
  <c r="H500" i="13"/>
  <c r="I500" i="13"/>
  <c r="J500" i="13"/>
  <c r="K500" i="13"/>
  <c r="L500" i="13"/>
  <c r="M500" i="13"/>
  <c r="N500" i="13"/>
  <c r="O500" i="13"/>
  <c r="P500" i="13"/>
  <c r="Q500" i="13"/>
  <c r="R500" i="13"/>
  <c r="A501" i="13"/>
  <c r="B501" i="13"/>
  <c r="C501" i="13"/>
  <c r="D501" i="13"/>
  <c r="E501" i="13"/>
  <c r="F501" i="13"/>
  <c r="G501" i="13"/>
  <c r="H501" i="13"/>
  <c r="I501" i="13"/>
  <c r="J501" i="13"/>
  <c r="K501" i="13"/>
  <c r="L501" i="13"/>
  <c r="M501" i="13"/>
  <c r="N501" i="13"/>
  <c r="O501" i="13"/>
  <c r="P501" i="13"/>
  <c r="Q501" i="13"/>
  <c r="R501" i="13"/>
  <c r="A502" i="13"/>
  <c r="B502" i="13"/>
  <c r="C502" i="13"/>
  <c r="D502" i="13"/>
  <c r="E502" i="13"/>
  <c r="F502" i="13"/>
  <c r="G502" i="13"/>
  <c r="H502" i="13"/>
  <c r="I502" i="13"/>
  <c r="J502" i="13"/>
  <c r="K502" i="13"/>
  <c r="L502" i="13"/>
  <c r="M502" i="13"/>
  <c r="N502" i="13"/>
  <c r="O502" i="13"/>
  <c r="P502" i="13"/>
  <c r="Q502" i="13"/>
  <c r="R502" i="13"/>
  <c r="A503" i="13"/>
  <c r="B503" i="13"/>
  <c r="C503" i="13"/>
  <c r="D503" i="13"/>
  <c r="E503" i="13"/>
  <c r="F503" i="13"/>
  <c r="G503" i="13"/>
  <c r="H503" i="13"/>
  <c r="I503" i="13"/>
  <c r="J503" i="13"/>
  <c r="K503" i="13"/>
  <c r="L503" i="13"/>
  <c r="M503" i="13"/>
  <c r="N503" i="13"/>
  <c r="O503" i="13"/>
  <c r="P503" i="13"/>
  <c r="Q503" i="13"/>
  <c r="R503" i="13"/>
  <c r="A504" i="13"/>
  <c r="B504" i="13"/>
  <c r="C504" i="13"/>
  <c r="D504" i="13"/>
  <c r="E504" i="13"/>
  <c r="F504" i="13"/>
  <c r="G504" i="13"/>
  <c r="H504" i="13"/>
  <c r="I504" i="13"/>
  <c r="J504" i="13"/>
  <c r="K504" i="13"/>
  <c r="L504" i="13"/>
  <c r="M504" i="13"/>
  <c r="N504" i="13"/>
  <c r="O504" i="13"/>
  <c r="P504" i="13"/>
  <c r="Q504" i="13"/>
  <c r="R504" i="13"/>
  <c r="A505" i="13"/>
  <c r="B505" i="13"/>
  <c r="C505" i="13"/>
  <c r="D505" i="13"/>
  <c r="E505" i="13"/>
  <c r="F505" i="13"/>
  <c r="G505" i="13"/>
  <c r="H505" i="13"/>
  <c r="I505" i="13"/>
  <c r="J505" i="13"/>
  <c r="K505" i="13"/>
  <c r="L505" i="13"/>
  <c r="M505" i="13"/>
  <c r="N505" i="13"/>
  <c r="O505" i="13"/>
  <c r="P505" i="13"/>
  <c r="Q505" i="13"/>
  <c r="R505" i="13"/>
  <c r="A506" i="13"/>
  <c r="B506" i="13"/>
  <c r="C506" i="13"/>
  <c r="D506" i="13"/>
  <c r="E506" i="13"/>
  <c r="F506" i="13"/>
  <c r="G506" i="13"/>
  <c r="H506" i="13"/>
  <c r="I506" i="13"/>
  <c r="J506" i="13"/>
  <c r="K506" i="13"/>
  <c r="L506" i="13"/>
  <c r="M506" i="13"/>
  <c r="N506" i="13"/>
  <c r="O506" i="13"/>
  <c r="P506" i="13"/>
  <c r="Q506" i="13"/>
  <c r="R506" i="13"/>
  <c r="A507" i="13"/>
  <c r="B507" i="13"/>
  <c r="C507" i="13"/>
  <c r="D507" i="13"/>
  <c r="E507" i="13"/>
  <c r="F507" i="13"/>
  <c r="G507" i="13"/>
  <c r="H507" i="13"/>
  <c r="I507" i="13"/>
  <c r="J507" i="13"/>
  <c r="K507" i="13"/>
  <c r="L507" i="13"/>
  <c r="M507" i="13"/>
  <c r="N507" i="13"/>
  <c r="O507" i="13"/>
  <c r="P507" i="13"/>
  <c r="Q507" i="13"/>
  <c r="R507" i="13"/>
  <c r="A508" i="13"/>
  <c r="B508" i="13"/>
  <c r="C508" i="13"/>
  <c r="D508" i="13"/>
  <c r="E508" i="13"/>
  <c r="F508" i="13"/>
  <c r="G508" i="13"/>
  <c r="H508" i="13"/>
  <c r="I508" i="13"/>
  <c r="J508" i="13"/>
  <c r="K508" i="13"/>
  <c r="L508" i="13"/>
  <c r="M508" i="13"/>
  <c r="N508" i="13"/>
  <c r="O508" i="13"/>
  <c r="P508" i="13"/>
  <c r="Q508" i="13"/>
  <c r="R508" i="13"/>
  <c r="A509" i="13"/>
  <c r="B509" i="13"/>
  <c r="C509" i="13"/>
  <c r="D509" i="13"/>
  <c r="E509" i="13"/>
  <c r="F509" i="13"/>
  <c r="G509" i="13"/>
  <c r="H509" i="13"/>
  <c r="I509" i="13"/>
  <c r="J509" i="13"/>
  <c r="K509" i="13"/>
  <c r="L509" i="13"/>
  <c r="M509" i="13"/>
  <c r="N509" i="13"/>
  <c r="O509" i="13"/>
  <c r="P509" i="13"/>
  <c r="Q509" i="13"/>
  <c r="R509" i="13"/>
  <c r="A510" i="13"/>
  <c r="B510" i="13"/>
  <c r="C510" i="13"/>
  <c r="D510" i="13"/>
  <c r="E510" i="13"/>
  <c r="F510" i="13"/>
  <c r="G510" i="13"/>
  <c r="H510" i="13"/>
  <c r="I510" i="13"/>
  <c r="J510" i="13"/>
  <c r="K510" i="13"/>
  <c r="L510" i="13"/>
  <c r="M510" i="13"/>
  <c r="N510" i="13"/>
  <c r="O510" i="13"/>
  <c r="P510" i="13"/>
  <c r="Q510" i="13"/>
  <c r="R510" i="13"/>
  <c r="A511" i="13"/>
  <c r="B511" i="13"/>
  <c r="C511" i="13"/>
  <c r="D511" i="13"/>
  <c r="E511" i="13"/>
  <c r="F511" i="13"/>
  <c r="G511" i="13"/>
  <c r="H511" i="13"/>
  <c r="I511" i="13"/>
  <c r="J511" i="13"/>
  <c r="K511" i="13"/>
  <c r="L511" i="13"/>
  <c r="M511" i="13"/>
  <c r="N511" i="13"/>
  <c r="O511" i="13"/>
  <c r="P511" i="13"/>
  <c r="Q511" i="13"/>
  <c r="R511" i="13"/>
  <c r="A512" i="13"/>
  <c r="B512" i="13"/>
  <c r="C512" i="13"/>
  <c r="D512" i="13"/>
  <c r="E512" i="13"/>
  <c r="F512" i="13"/>
  <c r="G512" i="13"/>
  <c r="H512" i="13"/>
  <c r="I512" i="13"/>
  <c r="J512" i="13"/>
  <c r="K512" i="13"/>
  <c r="L512" i="13"/>
  <c r="M512" i="13"/>
  <c r="N512" i="13"/>
  <c r="O512" i="13"/>
  <c r="P512" i="13"/>
  <c r="Q512" i="13"/>
  <c r="R512" i="13"/>
  <c r="A513" i="13"/>
  <c r="B513" i="13"/>
  <c r="C513" i="13"/>
  <c r="D513" i="13"/>
  <c r="E513" i="13"/>
  <c r="F513" i="13"/>
  <c r="G513" i="13"/>
  <c r="H513" i="13"/>
  <c r="I513" i="13"/>
  <c r="J513" i="13"/>
  <c r="K513" i="13"/>
  <c r="L513" i="13"/>
  <c r="M513" i="13"/>
  <c r="N513" i="13"/>
  <c r="O513" i="13"/>
  <c r="P513" i="13"/>
  <c r="Q513" i="13"/>
  <c r="R513" i="13"/>
  <c r="A514" i="13"/>
  <c r="B514" i="13"/>
  <c r="C514" i="13"/>
  <c r="D514" i="13"/>
  <c r="E514" i="13"/>
  <c r="F514" i="13"/>
  <c r="G514" i="13"/>
  <c r="H514" i="13"/>
  <c r="I514" i="13"/>
  <c r="J514" i="13"/>
  <c r="K514" i="13"/>
  <c r="L514" i="13"/>
  <c r="M514" i="13"/>
  <c r="N514" i="13"/>
  <c r="O514" i="13"/>
  <c r="P514" i="13"/>
  <c r="Q514" i="13"/>
  <c r="R514" i="13"/>
  <c r="A515" i="13"/>
  <c r="B515" i="13"/>
  <c r="C515" i="13"/>
  <c r="D515" i="13"/>
  <c r="E515" i="13"/>
  <c r="F515" i="13"/>
  <c r="G515" i="13"/>
  <c r="H515" i="13"/>
  <c r="I515" i="13"/>
  <c r="J515" i="13"/>
  <c r="K515" i="13"/>
  <c r="L515" i="13"/>
  <c r="M515" i="13"/>
  <c r="N515" i="13"/>
  <c r="O515" i="13"/>
  <c r="P515" i="13"/>
  <c r="Q515" i="13"/>
  <c r="R515" i="13"/>
  <c r="A516" i="13"/>
  <c r="B516" i="13"/>
  <c r="C516" i="13"/>
  <c r="D516" i="13"/>
  <c r="E516" i="13"/>
  <c r="F516" i="13"/>
  <c r="G516" i="13"/>
  <c r="H516" i="13"/>
  <c r="I516" i="13"/>
  <c r="J516" i="13"/>
  <c r="K516" i="13"/>
  <c r="L516" i="13"/>
  <c r="M516" i="13"/>
  <c r="N516" i="13"/>
  <c r="O516" i="13"/>
  <c r="P516" i="13"/>
  <c r="Q516" i="13"/>
  <c r="R516" i="13"/>
  <c r="A517" i="13"/>
  <c r="B517" i="13"/>
  <c r="C517" i="13"/>
  <c r="D517" i="13"/>
  <c r="E517" i="13"/>
  <c r="F517" i="13"/>
  <c r="G517" i="13"/>
  <c r="H517" i="13"/>
  <c r="I517" i="13"/>
  <c r="J517" i="13"/>
  <c r="K517" i="13"/>
  <c r="L517" i="13"/>
  <c r="M517" i="13"/>
  <c r="N517" i="13"/>
  <c r="O517" i="13"/>
  <c r="P517" i="13"/>
  <c r="Q517" i="13"/>
  <c r="R517" i="13"/>
  <c r="A518" i="13"/>
  <c r="B518" i="13"/>
  <c r="C518" i="13"/>
  <c r="D518" i="13"/>
  <c r="E518" i="13"/>
  <c r="F518" i="13"/>
  <c r="G518" i="13"/>
  <c r="H518" i="13"/>
  <c r="I518" i="13"/>
  <c r="J518" i="13"/>
  <c r="K518" i="13"/>
  <c r="L518" i="13"/>
  <c r="M518" i="13"/>
  <c r="N518" i="13"/>
  <c r="O518" i="13"/>
  <c r="P518" i="13"/>
  <c r="Q518" i="13"/>
  <c r="R518" i="13"/>
  <c r="A519" i="13"/>
  <c r="B519" i="13"/>
  <c r="C519" i="13"/>
  <c r="D519" i="13"/>
  <c r="E519" i="13"/>
  <c r="F519" i="13"/>
  <c r="G519" i="13"/>
  <c r="H519" i="13"/>
  <c r="I519" i="13"/>
  <c r="J519" i="13"/>
  <c r="K519" i="13"/>
  <c r="L519" i="13"/>
  <c r="M519" i="13"/>
  <c r="N519" i="13"/>
  <c r="O519" i="13"/>
  <c r="P519" i="13"/>
  <c r="Q519" i="13"/>
  <c r="R519" i="13"/>
  <c r="A520" i="13"/>
  <c r="B520" i="13"/>
  <c r="C520" i="13"/>
  <c r="D520" i="13"/>
  <c r="E520" i="13"/>
  <c r="F520" i="13"/>
  <c r="G520" i="13"/>
  <c r="H520" i="13"/>
  <c r="I520" i="13"/>
  <c r="J520" i="13"/>
  <c r="K520" i="13"/>
  <c r="L520" i="13"/>
  <c r="M520" i="13"/>
  <c r="N520" i="13"/>
  <c r="O520" i="13"/>
  <c r="P520" i="13"/>
  <c r="Q520" i="13"/>
  <c r="R520" i="13"/>
  <c r="A521" i="13"/>
  <c r="B521" i="13"/>
  <c r="C521" i="13"/>
  <c r="D521" i="13"/>
  <c r="E521" i="13"/>
  <c r="F521" i="13"/>
  <c r="G521" i="13"/>
  <c r="H521" i="13"/>
  <c r="I521" i="13"/>
  <c r="J521" i="13"/>
  <c r="K521" i="13"/>
  <c r="L521" i="13"/>
  <c r="M521" i="13"/>
  <c r="N521" i="13"/>
  <c r="O521" i="13"/>
  <c r="P521" i="13"/>
  <c r="Q521" i="13"/>
  <c r="R521" i="13"/>
  <c r="A522" i="13"/>
  <c r="B522" i="13"/>
  <c r="C522" i="13"/>
  <c r="D522" i="13"/>
  <c r="E522" i="13"/>
  <c r="F522" i="13"/>
  <c r="G522" i="13"/>
  <c r="H522" i="13"/>
  <c r="I522" i="13"/>
  <c r="J522" i="13"/>
  <c r="K522" i="13"/>
  <c r="L522" i="13"/>
  <c r="M522" i="13"/>
  <c r="N522" i="13"/>
  <c r="O522" i="13"/>
  <c r="P522" i="13"/>
  <c r="Q522" i="13"/>
  <c r="R522" i="13"/>
  <c r="A523" i="13"/>
  <c r="B523" i="13"/>
  <c r="C523" i="13"/>
  <c r="D523" i="13"/>
  <c r="E523" i="13"/>
  <c r="F523" i="13"/>
  <c r="G523" i="13"/>
  <c r="H523" i="13"/>
  <c r="I523" i="13"/>
  <c r="J523" i="13"/>
  <c r="K523" i="13"/>
  <c r="L523" i="13"/>
  <c r="M523" i="13"/>
  <c r="N523" i="13"/>
  <c r="O523" i="13"/>
  <c r="P523" i="13"/>
  <c r="Q523" i="13"/>
  <c r="R523" i="13"/>
  <c r="A524" i="13"/>
  <c r="B524" i="13"/>
  <c r="C524" i="13"/>
  <c r="D524" i="13"/>
  <c r="E524" i="13"/>
  <c r="F524" i="13"/>
  <c r="G524" i="13"/>
  <c r="H524" i="13"/>
  <c r="I524" i="13"/>
  <c r="J524" i="13"/>
  <c r="K524" i="13"/>
  <c r="L524" i="13"/>
  <c r="M524" i="13"/>
  <c r="N524" i="13"/>
  <c r="O524" i="13"/>
  <c r="P524" i="13"/>
  <c r="Q524" i="13"/>
  <c r="R524" i="13"/>
  <c r="A525" i="13"/>
  <c r="B525" i="13"/>
  <c r="C525" i="13"/>
  <c r="D525" i="13"/>
  <c r="E525" i="13"/>
  <c r="F525" i="13"/>
  <c r="G525" i="13"/>
  <c r="H525" i="13"/>
  <c r="I525" i="13"/>
  <c r="J525" i="13"/>
  <c r="K525" i="13"/>
  <c r="L525" i="13"/>
  <c r="M525" i="13"/>
  <c r="N525" i="13"/>
  <c r="O525" i="13"/>
  <c r="P525" i="13"/>
  <c r="Q525" i="13"/>
  <c r="R525" i="13"/>
  <c r="A526" i="13"/>
  <c r="B526" i="13"/>
  <c r="C526" i="13"/>
  <c r="D526" i="13"/>
  <c r="E526" i="13"/>
  <c r="F526" i="13"/>
  <c r="G526" i="13"/>
  <c r="H526" i="13"/>
  <c r="I526" i="13"/>
  <c r="J526" i="13"/>
  <c r="K526" i="13"/>
  <c r="L526" i="13"/>
  <c r="M526" i="13"/>
  <c r="N526" i="13"/>
  <c r="O526" i="13"/>
  <c r="P526" i="13"/>
  <c r="Q526" i="13"/>
  <c r="R526" i="13"/>
  <c r="A527" i="13"/>
  <c r="B527" i="13"/>
  <c r="C527" i="13"/>
  <c r="D527" i="13"/>
  <c r="E527" i="13"/>
  <c r="F527" i="13"/>
  <c r="G527" i="13"/>
  <c r="H527" i="13"/>
  <c r="I527" i="13"/>
  <c r="J527" i="13"/>
  <c r="K527" i="13"/>
  <c r="L527" i="13"/>
  <c r="M527" i="13"/>
  <c r="N527" i="13"/>
  <c r="O527" i="13"/>
  <c r="P527" i="13"/>
  <c r="Q527" i="13"/>
  <c r="R527" i="13"/>
  <c r="A528" i="13"/>
  <c r="B528" i="13"/>
  <c r="C528" i="13"/>
  <c r="D528" i="13"/>
  <c r="E528" i="13"/>
  <c r="F528" i="13"/>
  <c r="G528" i="13"/>
  <c r="H528" i="13"/>
  <c r="I528" i="13"/>
  <c r="J528" i="13"/>
  <c r="K528" i="13"/>
  <c r="L528" i="13"/>
  <c r="M528" i="13"/>
  <c r="N528" i="13"/>
  <c r="O528" i="13"/>
  <c r="P528" i="13"/>
  <c r="Q528" i="13"/>
  <c r="R528" i="13"/>
  <c r="A529" i="13"/>
  <c r="B529" i="13"/>
  <c r="C529" i="13"/>
  <c r="D529" i="13"/>
  <c r="E529" i="13"/>
  <c r="F529" i="13"/>
  <c r="G529" i="13"/>
  <c r="H529" i="13"/>
  <c r="I529" i="13"/>
  <c r="J529" i="13"/>
  <c r="K529" i="13"/>
  <c r="L529" i="13"/>
  <c r="M529" i="13"/>
  <c r="N529" i="13"/>
  <c r="O529" i="13"/>
  <c r="P529" i="13"/>
  <c r="Q529" i="13"/>
  <c r="R529" i="13"/>
  <c r="A530" i="13"/>
  <c r="B530" i="13"/>
  <c r="C530" i="13"/>
  <c r="D530" i="13"/>
  <c r="E530" i="13"/>
  <c r="F530" i="13"/>
  <c r="G530" i="13"/>
  <c r="H530" i="13"/>
  <c r="I530" i="13"/>
  <c r="J530" i="13"/>
  <c r="K530" i="13"/>
  <c r="L530" i="13"/>
  <c r="M530" i="13"/>
  <c r="N530" i="13"/>
  <c r="O530" i="13"/>
  <c r="P530" i="13"/>
  <c r="Q530" i="13"/>
  <c r="R530" i="13"/>
  <c r="A531" i="13"/>
  <c r="B531" i="13"/>
  <c r="C531" i="13"/>
  <c r="D531" i="13"/>
  <c r="E531" i="13"/>
  <c r="F531" i="13"/>
  <c r="G531" i="13"/>
  <c r="H531" i="13"/>
  <c r="I531" i="13"/>
  <c r="J531" i="13"/>
  <c r="K531" i="13"/>
  <c r="L531" i="13"/>
  <c r="M531" i="13"/>
  <c r="N531" i="13"/>
  <c r="O531" i="13"/>
  <c r="P531" i="13"/>
  <c r="Q531" i="13"/>
  <c r="R531" i="13"/>
  <c r="A532" i="13"/>
  <c r="B532" i="13"/>
  <c r="C532" i="13"/>
  <c r="D532" i="13"/>
  <c r="E532" i="13"/>
  <c r="F532" i="13"/>
  <c r="G532" i="13"/>
  <c r="H532" i="13"/>
  <c r="I532" i="13"/>
  <c r="J532" i="13"/>
  <c r="K532" i="13"/>
  <c r="L532" i="13"/>
  <c r="M532" i="13"/>
  <c r="N532" i="13"/>
  <c r="O532" i="13"/>
  <c r="P532" i="13"/>
  <c r="Q532" i="13"/>
  <c r="R532" i="13"/>
  <c r="A533" i="13"/>
  <c r="B533" i="13"/>
  <c r="C533" i="13"/>
  <c r="D533" i="13"/>
  <c r="E533" i="13"/>
  <c r="F533" i="13"/>
  <c r="G533" i="13"/>
  <c r="H533" i="13"/>
  <c r="I533" i="13"/>
  <c r="J533" i="13"/>
  <c r="K533" i="13"/>
  <c r="L533" i="13"/>
  <c r="M533" i="13"/>
  <c r="N533" i="13"/>
  <c r="O533" i="13"/>
  <c r="P533" i="13"/>
  <c r="Q533" i="13"/>
  <c r="R533" i="13"/>
  <c r="A534" i="13"/>
  <c r="B534" i="13"/>
  <c r="C534" i="13"/>
  <c r="D534" i="13"/>
  <c r="E534" i="13"/>
  <c r="F534" i="13"/>
  <c r="G534" i="13"/>
  <c r="H534" i="13"/>
  <c r="I534" i="13"/>
  <c r="J534" i="13"/>
  <c r="K534" i="13"/>
  <c r="L534" i="13"/>
  <c r="M534" i="13"/>
  <c r="N534" i="13"/>
  <c r="O534" i="13"/>
  <c r="P534" i="13"/>
  <c r="Q534" i="13"/>
  <c r="R534" i="13"/>
  <c r="A535" i="13"/>
  <c r="B535" i="13"/>
  <c r="C535" i="13"/>
  <c r="D535" i="13"/>
  <c r="E535" i="13"/>
  <c r="F535" i="13"/>
  <c r="G535" i="13"/>
  <c r="H535" i="13"/>
  <c r="I535" i="13"/>
  <c r="J535" i="13"/>
  <c r="K535" i="13"/>
  <c r="L535" i="13"/>
  <c r="M535" i="13"/>
  <c r="N535" i="13"/>
  <c r="O535" i="13"/>
  <c r="P535" i="13"/>
  <c r="Q535" i="13"/>
  <c r="R535" i="13"/>
  <c r="A536" i="13"/>
  <c r="B536" i="13"/>
  <c r="C536" i="13"/>
  <c r="D536" i="13"/>
  <c r="E536" i="13"/>
  <c r="F536" i="13"/>
  <c r="G536" i="13"/>
  <c r="H536" i="13"/>
  <c r="I536" i="13"/>
  <c r="J536" i="13"/>
  <c r="K536" i="13"/>
  <c r="L536" i="13"/>
  <c r="M536" i="13"/>
  <c r="N536" i="13"/>
  <c r="O536" i="13"/>
  <c r="P536" i="13"/>
  <c r="Q536" i="13"/>
  <c r="R536" i="13"/>
  <c r="A537" i="13"/>
  <c r="B537" i="13"/>
  <c r="C537" i="13"/>
  <c r="D537" i="13"/>
  <c r="E537" i="13"/>
  <c r="F537" i="13"/>
  <c r="G537" i="13"/>
  <c r="H537" i="13"/>
  <c r="I537" i="13"/>
  <c r="J537" i="13"/>
  <c r="K537" i="13"/>
  <c r="L537" i="13"/>
  <c r="M537" i="13"/>
  <c r="N537" i="13"/>
  <c r="O537" i="13"/>
  <c r="P537" i="13"/>
  <c r="Q537" i="13"/>
  <c r="R537" i="13"/>
  <c r="A538" i="13"/>
  <c r="B538" i="13"/>
  <c r="C538" i="13"/>
  <c r="D538" i="13"/>
  <c r="E538" i="13"/>
  <c r="F538" i="13"/>
  <c r="G538" i="13"/>
  <c r="H538" i="13"/>
  <c r="I538" i="13"/>
  <c r="J538" i="13"/>
  <c r="K538" i="13"/>
  <c r="L538" i="13"/>
  <c r="M538" i="13"/>
  <c r="N538" i="13"/>
  <c r="O538" i="13"/>
  <c r="P538" i="13"/>
  <c r="Q538" i="13"/>
  <c r="R538" i="13"/>
  <c r="A539" i="13"/>
  <c r="B539" i="13"/>
  <c r="C539" i="13"/>
  <c r="D539" i="13"/>
  <c r="E539" i="13"/>
  <c r="F539" i="13"/>
  <c r="G539" i="13"/>
  <c r="H539" i="13"/>
  <c r="I539" i="13"/>
  <c r="J539" i="13"/>
  <c r="K539" i="13"/>
  <c r="L539" i="13"/>
  <c r="M539" i="13"/>
  <c r="N539" i="13"/>
  <c r="O539" i="13"/>
  <c r="P539" i="13"/>
  <c r="Q539" i="13"/>
  <c r="R539" i="13"/>
  <c r="A540" i="13"/>
  <c r="B540" i="13"/>
  <c r="C540" i="13"/>
  <c r="D540" i="13"/>
  <c r="E540" i="13"/>
  <c r="F540" i="13"/>
  <c r="G540" i="13"/>
  <c r="H540" i="13"/>
  <c r="I540" i="13"/>
  <c r="J540" i="13"/>
  <c r="K540" i="13"/>
  <c r="L540" i="13"/>
  <c r="M540" i="13"/>
  <c r="N540" i="13"/>
  <c r="O540" i="13"/>
  <c r="P540" i="13"/>
  <c r="Q540" i="13"/>
  <c r="R540" i="13"/>
  <c r="A541" i="13"/>
  <c r="B541" i="13"/>
  <c r="C541" i="13"/>
  <c r="D541" i="13"/>
  <c r="E541" i="13"/>
  <c r="F541" i="13"/>
  <c r="G541" i="13"/>
  <c r="H541" i="13"/>
  <c r="I541" i="13"/>
  <c r="J541" i="13"/>
  <c r="K541" i="13"/>
  <c r="L541" i="13"/>
  <c r="M541" i="13"/>
  <c r="N541" i="13"/>
  <c r="O541" i="13"/>
  <c r="P541" i="13"/>
  <c r="Q541" i="13"/>
  <c r="R541" i="13"/>
  <c r="A542" i="13"/>
  <c r="B542" i="13"/>
  <c r="C542" i="13"/>
  <c r="D542" i="13"/>
  <c r="E542" i="13"/>
  <c r="F542" i="13"/>
  <c r="G542" i="13"/>
  <c r="H542" i="13"/>
  <c r="I542" i="13"/>
  <c r="J542" i="13"/>
  <c r="K542" i="13"/>
  <c r="L542" i="13"/>
  <c r="M542" i="13"/>
  <c r="N542" i="13"/>
  <c r="O542" i="13"/>
  <c r="P542" i="13"/>
  <c r="Q542" i="13"/>
  <c r="R542" i="13"/>
  <c r="A543" i="13"/>
  <c r="B543" i="13"/>
  <c r="C543" i="13"/>
  <c r="D543" i="13"/>
  <c r="E543" i="13"/>
  <c r="F543" i="13"/>
  <c r="G543" i="13"/>
  <c r="H543" i="13"/>
  <c r="I543" i="13"/>
  <c r="J543" i="13"/>
  <c r="K543" i="13"/>
  <c r="L543" i="13"/>
  <c r="M543" i="13"/>
  <c r="N543" i="13"/>
  <c r="O543" i="13"/>
  <c r="P543" i="13"/>
  <c r="Q543" i="13"/>
  <c r="R543" i="13"/>
  <c r="A544" i="13"/>
  <c r="B544" i="13"/>
  <c r="C544" i="13"/>
  <c r="D544" i="13"/>
  <c r="E544" i="13"/>
  <c r="F544" i="13"/>
  <c r="G544" i="13"/>
  <c r="H544" i="13"/>
  <c r="I544" i="13"/>
  <c r="J544" i="13"/>
  <c r="K544" i="13"/>
  <c r="L544" i="13"/>
  <c r="M544" i="13"/>
  <c r="N544" i="13"/>
  <c r="O544" i="13"/>
  <c r="P544" i="13"/>
  <c r="Q544" i="13"/>
  <c r="R544" i="13"/>
  <c r="A545" i="13"/>
  <c r="B545" i="13"/>
  <c r="C545" i="13"/>
  <c r="D545" i="13"/>
  <c r="E545" i="13"/>
  <c r="F545" i="13"/>
  <c r="G545" i="13"/>
  <c r="H545" i="13"/>
  <c r="I545" i="13"/>
  <c r="J545" i="13"/>
  <c r="K545" i="13"/>
  <c r="L545" i="13"/>
  <c r="M545" i="13"/>
  <c r="N545" i="13"/>
  <c r="O545" i="13"/>
  <c r="P545" i="13"/>
  <c r="Q545" i="13"/>
  <c r="R545" i="13"/>
  <c r="A546" i="13"/>
  <c r="B546" i="13"/>
  <c r="C546" i="13"/>
  <c r="D546" i="13"/>
  <c r="E546" i="13"/>
  <c r="F546" i="13"/>
  <c r="G546" i="13"/>
  <c r="H546" i="13"/>
  <c r="I546" i="13"/>
  <c r="J546" i="13"/>
  <c r="K546" i="13"/>
  <c r="L546" i="13"/>
  <c r="M546" i="13"/>
  <c r="N546" i="13"/>
  <c r="O546" i="13"/>
  <c r="P546" i="13"/>
  <c r="Q546" i="13"/>
  <c r="R546" i="13"/>
  <c r="A547" i="13"/>
  <c r="B547" i="13"/>
  <c r="C547" i="13"/>
  <c r="D547" i="13"/>
  <c r="E547" i="13"/>
  <c r="F547" i="13"/>
  <c r="G547" i="13"/>
  <c r="H547" i="13"/>
  <c r="I547" i="13"/>
  <c r="J547" i="13"/>
  <c r="K547" i="13"/>
  <c r="L547" i="13"/>
  <c r="M547" i="13"/>
  <c r="N547" i="13"/>
  <c r="O547" i="13"/>
  <c r="P547" i="13"/>
  <c r="Q547" i="13"/>
  <c r="R547" i="13"/>
  <c r="A548" i="13"/>
  <c r="B548" i="13"/>
  <c r="C548" i="13"/>
  <c r="D548" i="13"/>
  <c r="E548" i="13"/>
  <c r="F548" i="13"/>
  <c r="G548" i="13"/>
  <c r="H548" i="13"/>
  <c r="I548" i="13"/>
  <c r="J548" i="13"/>
  <c r="K548" i="13"/>
  <c r="L548" i="13"/>
  <c r="M548" i="13"/>
  <c r="N548" i="13"/>
  <c r="O548" i="13"/>
  <c r="P548" i="13"/>
  <c r="Q548" i="13"/>
  <c r="R548" i="13"/>
  <c r="A549" i="13"/>
  <c r="B549" i="13"/>
  <c r="C549" i="13"/>
  <c r="D549" i="13"/>
  <c r="E549" i="13"/>
  <c r="F549" i="13"/>
  <c r="G549" i="13"/>
  <c r="H549" i="13"/>
  <c r="I549" i="13"/>
  <c r="J549" i="13"/>
  <c r="K549" i="13"/>
  <c r="L549" i="13"/>
  <c r="M549" i="13"/>
  <c r="N549" i="13"/>
  <c r="O549" i="13"/>
  <c r="P549" i="13"/>
  <c r="Q549" i="13"/>
  <c r="R549" i="13"/>
  <c r="A550" i="13"/>
  <c r="B550" i="13"/>
  <c r="C550" i="13"/>
  <c r="D550" i="13"/>
  <c r="E550" i="13"/>
  <c r="F550" i="13"/>
  <c r="G550" i="13"/>
  <c r="H550" i="13"/>
  <c r="I550" i="13"/>
  <c r="J550" i="13"/>
  <c r="K550" i="13"/>
  <c r="L550" i="13"/>
  <c r="M550" i="13"/>
  <c r="N550" i="13"/>
  <c r="O550" i="13"/>
  <c r="P550" i="13"/>
  <c r="Q550" i="13"/>
  <c r="R550" i="13"/>
  <c r="A551" i="13"/>
  <c r="B551" i="13"/>
  <c r="C551" i="13"/>
  <c r="D551" i="13"/>
  <c r="E551" i="13"/>
  <c r="F551" i="13"/>
  <c r="G551" i="13"/>
  <c r="H551" i="13"/>
  <c r="I551" i="13"/>
  <c r="J551" i="13"/>
  <c r="K551" i="13"/>
  <c r="L551" i="13"/>
  <c r="M551" i="13"/>
  <c r="N551" i="13"/>
  <c r="O551" i="13"/>
  <c r="P551" i="13"/>
  <c r="Q551" i="13"/>
  <c r="R551" i="13"/>
  <c r="A552" i="13"/>
  <c r="B552" i="13"/>
  <c r="C552" i="13"/>
  <c r="D552" i="13"/>
  <c r="E552" i="13"/>
  <c r="F552" i="13"/>
  <c r="G552" i="13"/>
  <c r="H552" i="13"/>
  <c r="I552" i="13"/>
  <c r="J552" i="13"/>
  <c r="K552" i="13"/>
  <c r="L552" i="13"/>
  <c r="M552" i="13"/>
  <c r="N552" i="13"/>
  <c r="O552" i="13"/>
  <c r="P552" i="13"/>
  <c r="Q552" i="13"/>
  <c r="R552" i="13"/>
  <c r="A553" i="13"/>
  <c r="B553" i="13"/>
  <c r="C553" i="13"/>
  <c r="D553" i="13"/>
  <c r="E553" i="13"/>
  <c r="F553" i="13"/>
  <c r="G553" i="13"/>
  <c r="H553" i="13"/>
  <c r="I553" i="13"/>
  <c r="J553" i="13"/>
  <c r="K553" i="13"/>
  <c r="L553" i="13"/>
  <c r="M553" i="13"/>
  <c r="N553" i="13"/>
  <c r="O553" i="13"/>
  <c r="P553" i="13"/>
  <c r="Q553" i="13"/>
  <c r="R553" i="13"/>
  <c r="A554" i="13"/>
  <c r="B554" i="13"/>
  <c r="C554" i="13"/>
  <c r="D554" i="13"/>
  <c r="E554" i="13"/>
  <c r="F554" i="13"/>
  <c r="G554" i="13"/>
  <c r="H554" i="13"/>
  <c r="I554" i="13"/>
  <c r="J554" i="13"/>
  <c r="K554" i="13"/>
  <c r="L554" i="13"/>
  <c r="M554" i="13"/>
  <c r="N554" i="13"/>
  <c r="O554" i="13"/>
  <c r="P554" i="13"/>
  <c r="Q554" i="13"/>
  <c r="R554" i="13"/>
  <c r="A555" i="13"/>
  <c r="B555" i="13"/>
  <c r="C555" i="13"/>
  <c r="D555" i="13"/>
  <c r="E555" i="13"/>
  <c r="F555" i="13"/>
  <c r="G555" i="13"/>
  <c r="H555" i="13"/>
  <c r="I555" i="13"/>
  <c r="J555" i="13"/>
  <c r="K555" i="13"/>
  <c r="L555" i="13"/>
  <c r="M555" i="13"/>
  <c r="N555" i="13"/>
  <c r="O555" i="13"/>
  <c r="P555" i="13"/>
  <c r="Q555" i="13"/>
  <c r="R555" i="13"/>
  <c r="A556" i="13"/>
  <c r="B556" i="13"/>
  <c r="C556" i="13"/>
  <c r="D556" i="13"/>
  <c r="E556" i="13"/>
  <c r="F556" i="13"/>
  <c r="G556" i="13"/>
  <c r="H556" i="13"/>
  <c r="I556" i="13"/>
  <c r="J556" i="13"/>
  <c r="K556" i="13"/>
  <c r="L556" i="13"/>
  <c r="M556" i="13"/>
  <c r="N556" i="13"/>
  <c r="O556" i="13"/>
  <c r="P556" i="13"/>
  <c r="Q556" i="13"/>
  <c r="R556" i="13"/>
  <c r="A557" i="13"/>
  <c r="B557" i="13"/>
  <c r="C557" i="13"/>
  <c r="D557" i="13"/>
  <c r="E557" i="13"/>
  <c r="F557" i="13"/>
  <c r="G557" i="13"/>
  <c r="H557" i="13"/>
  <c r="I557" i="13"/>
  <c r="J557" i="13"/>
  <c r="K557" i="13"/>
  <c r="L557" i="13"/>
  <c r="M557" i="13"/>
  <c r="N557" i="13"/>
  <c r="O557" i="13"/>
  <c r="P557" i="13"/>
  <c r="Q557" i="13"/>
  <c r="R557" i="13"/>
  <c r="A558" i="13"/>
  <c r="B558" i="13"/>
  <c r="C558" i="13"/>
  <c r="D558" i="13"/>
  <c r="E558" i="13"/>
  <c r="F558" i="13"/>
  <c r="G558" i="13"/>
  <c r="H558" i="13"/>
  <c r="I558" i="13"/>
  <c r="J558" i="13"/>
  <c r="K558" i="13"/>
  <c r="L558" i="13"/>
  <c r="M558" i="13"/>
  <c r="N558" i="13"/>
  <c r="O558" i="13"/>
  <c r="P558" i="13"/>
  <c r="Q558" i="13"/>
  <c r="R558" i="13"/>
  <c r="A559" i="13"/>
  <c r="B559" i="13"/>
  <c r="C559" i="13"/>
  <c r="D559" i="13"/>
  <c r="E559" i="13"/>
  <c r="F559" i="13"/>
  <c r="G559" i="13"/>
  <c r="H559" i="13"/>
  <c r="I559" i="13"/>
  <c r="J559" i="13"/>
  <c r="K559" i="13"/>
  <c r="L559" i="13"/>
  <c r="M559" i="13"/>
  <c r="N559" i="13"/>
  <c r="O559" i="13"/>
  <c r="P559" i="13"/>
  <c r="Q559" i="13"/>
  <c r="R559" i="13"/>
  <c r="A560" i="13"/>
  <c r="B560" i="13"/>
  <c r="C560" i="13"/>
  <c r="D560" i="13"/>
  <c r="E560" i="13"/>
  <c r="F560" i="13"/>
  <c r="G560" i="13"/>
  <c r="H560" i="13"/>
  <c r="I560" i="13"/>
  <c r="J560" i="13"/>
  <c r="K560" i="13"/>
  <c r="L560" i="13"/>
  <c r="M560" i="13"/>
  <c r="N560" i="13"/>
  <c r="O560" i="13"/>
  <c r="P560" i="13"/>
  <c r="Q560" i="13"/>
  <c r="R560" i="13"/>
  <c r="A561" i="13"/>
  <c r="B561" i="13"/>
  <c r="C561" i="13"/>
  <c r="D561" i="13"/>
  <c r="E561" i="13"/>
  <c r="F561" i="13"/>
  <c r="G561" i="13"/>
  <c r="H561" i="13"/>
  <c r="I561" i="13"/>
  <c r="J561" i="13"/>
  <c r="K561" i="13"/>
  <c r="L561" i="13"/>
  <c r="M561" i="13"/>
  <c r="N561" i="13"/>
  <c r="O561" i="13"/>
  <c r="P561" i="13"/>
  <c r="Q561" i="13"/>
  <c r="R561" i="13"/>
  <c r="A562" i="13"/>
  <c r="B562" i="13"/>
  <c r="C562" i="13"/>
  <c r="D562" i="13"/>
  <c r="E562" i="13"/>
  <c r="F562" i="13"/>
  <c r="G562" i="13"/>
  <c r="H562" i="13"/>
  <c r="I562" i="13"/>
  <c r="J562" i="13"/>
  <c r="K562" i="13"/>
  <c r="L562" i="13"/>
  <c r="M562" i="13"/>
  <c r="N562" i="13"/>
  <c r="O562" i="13"/>
  <c r="P562" i="13"/>
  <c r="Q562" i="13"/>
  <c r="R562" i="13"/>
  <c r="A563" i="13"/>
  <c r="B563" i="13"/>
  <c r="C563" i="13"/>
  <c r="D563" i="13"/>
  <c r="E563" i="13"/>
  <c r="F563" i="13"/>
  <c r="G563" i="13"/>
  <c r="H563" i="13"/>
  <c r="I563" i="13"/>
  <c r="J563" i="13"/>
  <c r="K563" i="13"/>
  <c r="L563" i="13"/>
  <c r="M563" i="13"/>
  <c r="N563" i="13"/>
  <c r="O563" i="13"/>
  <c r="P563" i="13"/>
  <c r="Q563" i="13"/>
  <c r="R563" i="13"/>
  <c r="A564" i="13"/>
  <c r="B564" i="13"/>
  <c r="C564" i="13"/>
  <c r="D564" i="13"/>
  <c r="E564" i="13"/>
  <c r="F564" i="13"/>
  <c r="G564" i="13"/>
  <c r="H564" i="13"/>
  <c r="I564" i="13"/>
  <c r="J564" i="13"/>
  <c r="K564" i="13"/>
  <c r="L564" i="13"/>
  <c r="M564" i="13"/>
  <c r="N564" i="13"/>
  <c r="O564" i="13"/>
  <c r="P564" i="13"/>
  <c r="Q564" i="13"/>
  <c r="R564" i="13"/>
  <c r="A565" i="13"/>
  <c r="B565" i="13"/>
  <c r="C565" i="13"/>
  <c r="D565" i="13"/>
  <c r="E565" i="13"/>
  <c r="F565" i="13"/>
  <c r="G565" i="13"/>
  <c r="H565" i="13"/>
  <c r="I565" i="13"/>
  <c r="J565" i="13"/>
  <c r="K565" i="13"/>
  <c r="L565" i="13"/>
  <c r="M565" i="13"/>
  <c r="N565" i="13"/>
  <c r="O565" i="13"/>
  <c r="P565" i="13"/>
  <c r="Q565" i="13"/>
  <c r="R565" i="13"/>
  <c r="A566" i="13"/>
  <c r="B566" i="13"/>
  <c r="C566" i="13"/>
  <c r="D566" i="13"/>
  <c r="E566" i="13"/>
  <c r="F566" i="13"/>
  <c r="G566" i="13"/>
  <c r="H566" i="13"/>
  <c r="I566" i="13"/>
  <c r="J566" i="13"/>
  <c r="K566" i="13"/>
  <c r="L566" i="13"/>
  <c r="M566" i="13"/>
  <c r="N566" i="13"/>
  <c r="O566" i="13"/>
  <c r="P566" i="13"/>
  <c r="Q566" i="13"/>
  <c r="R566" i="13"/>
  <c r="A567" i="13"/>
  <c r="B567" i="13"/>
  <c r="C567" i="13"/>
  <c r="D567" i="13"/>
  <c r="E567" i="13"/>
  <c r="F567" i="13"/>
  <c r="G567" i="13"/>
  <c r="H567" i="13"/>
  <c r="I567" i="13"/>
  <c r="J567" i="13"/>
  <c r="K567" i="13"/>
  <c r="L567" i="13"/>
  <c r="M567" i="13"/>
  <c r="N567" i="13"/>
  <c r="O567" i="13"/>
  <c r="P567" i="13"/>
  <c r="Q567" i="13"/>
  <c r="R567" i="13"/>
  <c r="A568" i="13"/>
  <c r="B568" i="13"/>
  <c r="C568" i="13"/>
  <c r="D568" i="13"/>
  <c r="E568" i="13"/>
  <c r="F568" i="13"/>
  <c r="G568" i="13"/>
  <c r="H568" i="13"/>
  <c r="I568" i="13"/>
  <c r="J568" i="13"/>
  <c r="K568" i="13"/>
  <c r="L568" i="13"/>
  <c r="M568" i="13"/>
  <c r="N568" i="13"/>
  <c r="O568" i="13"/>
  <c r="P568" i="13"/>
  <c r="Q568" i="13"/>
  <c r="R568" i="13"/>
  <c r="A569" i="13"/>
  <c r="B569" i="13"/>
  <c r="C569" i="13"/>
  <c r="D569" i="13"/>
  <c r="E569" i="13"/>
  <c r="F569" i="13"/>
  <c r="G569" i="13"/>
  <c r="H569" i="13"/>
  <c r="I569" i="13"/>
  <c r="J569" i="13"/>
  <c r="K569" i="13"/>
  <c r="L569" i="13"/>
  <c r="M569" i="13"/>
  <c r="N569" i="13"/>
  <c r="O569" i="13"/>
  <c r="P569" i="13"/>
  <c r="Q569" i="13"/>
  <c r="R569" i="13"/>
  <c r="A570" i="13"/>
  <c r="B570" i="13"/>
  <c r="C570" i="13"/>
  <c r="D570" i="13"/>
  <c r="E570" i="13"/>
  <c r="F570" i="13"/>
  <c r="G570" i="13"/>
  <c r="H570" i="13"/>
  <c r="I570" i="13"/>
  <c r="J570" i="13"/>
  <c r="K570" i="13"/>
  <c r="L570" i="13"/>
  <c r="M570" i="13"/>
  <c r="N570" i="13"/>
  <c r="O570" i="13"/>
  <c r="P570" i="13"/>
  <c r="Q570" i="13"/>
  <c r="R570" i="13"/>
  <c r="A571" i="13"/>
  <c r="B571" i="13"/>
  <c r="C571" i="13"/>
  <c r="D571" i="13"/>
  <c r="E571" i="13"/>
  <c r="F571" i="13"/>
  <c r="G571" i="13"/>
  <c r="H571" i="13"/>
  <c r="I571" i="13"/>
  <c r="J571" i="13"/>
  <c r="K571" i="13"/>
  <c r="L571" i="13"/>
  <c r="M571" i="13"/>
  <c r="N571" i="13"/>
  <c r="O571" i="13"/>
  <c r="P571" i="13"/>
  <c r="Q571" i="13"/>
  <c r="R571" i="13"/>
  <c r="A572" i="13"/>
  <c r="B572" i="13"/>
  <c r="C572" i="13"/>
  <c r="D572" i="13"/>
  <c r="E572" i="13"/>
  <c r="F572" i="13"/>
  <c r="G572" i="13"/>
  <c r="H572" i="13"/>
  <c r="I572" i="13"/>
  <c r="J572" i="13"/>
  <c r="K572" i="13"/>
  <c r="L572" i="13"/>
  <c r="M572" i="13"/>
  <c r="N572" i="13"/>
  <c r="O572" i="13"/>
  <c r="P572" i="13"/>
  <c r="Q572" i="13"/>
  <c r="R572" i="13"/>
  <c r="A573" i="13"/>
  <c r="B573" i="13"/>
  <c r="C573" i="13"/>
  <c r="D573" i="13"/>
  <c r="E573" i="13"/>
  <c r="F573" i="13"/>
  <c r="G573" i="13"/>
  <c r="H573" i="13"/>
  <c r="I573" i="13"/>
  <c r="J573" i="13"/>
  <c r="K573" i="13"/>
  <c r="L573" i="13"/>
  <c r="M573" i="13"/>
  <c r="N573" i="13"/>
  <c r="O573" i="13"/>
  <c r="P573" i="13"/>
  <c r="Q573" i="13"/>
  <c r="R573" i="13"/>
  <c r="A574" i="13"/>
  <c r="B574" i="13"/>
  <c r="C574" i="13"/>
  <c r="D574" i="13"/>
  <c r="E574" i="13"/>
  <c r="F574" i="13"/>
  <c r="G574" i="13"/>
  <c r="H574" i="13"/>
  <c r="I574" i="13"/>
  <c r="J574" i="13"/>
  <c r="K574" i="13"/>
  <c r="L574" i="13"/>
  <c r="M574" i="13"/>
  <c r="N574" i="13"/>
  <c r="O574" i="13"/>
  <c r="P574" i="13"/>
  <c r="Q574" i="13"/>
  <c r="R574" i="13"/>
  <c r="A575" i="13"/>
  <c r="B575" i="13"/>
  <c r="C575" i="13"/>
  <c r="D575" i="13"/>
  <c r="E575" i="13"/>
  <c r="F575" i="13"/>
  <c r="G575" i="13"/>
  <c r="H575" i="13"/>
  <c r="I575" i="13"/>
  <c r="J575" i="13"/>
  <c r="K575" i="13"/>
  <c r="L575" i="13"/>
  <c r="M575" i="13"/>
  <c r="N575" i="13"/>
  <c r="O575" i="13"/>
  <c r="P575" i="13"/>
  <c r="Q575" i="13"/>
  <c r="R575" i="13"/>
  <c r="A576" i="13"/>
  <c r="B576" i="13"/>
  <c r="C576" i="13"/>
  <c r="D576" i="13"/>
  <c r="E576" i="13"/>
  <c r="F576" i="13"/>
  <c r="G576" i="13"/>
  <c r="H576" i="13"/>
  <c r="I576" i="13"/>
  <c r="J576" i="13"/>
  <c r="K576" i="13"/>
  <c r="L576" i="13"/>
  <c r="M576" i="13"/>
  <c r="N576" i="13"/>
  <c r="O576" i="13"/>
  <c r="P576" i="13"/>
  <c r="Q576" i="13"/>
  <c r="R576" i="13"/>
  <c r="A577" i="13"/>
  <c r="B577" i="13"/>
  <c r="C577" i="13"/>
  <c r="D577" i="13"/>
  <c r="E577" i="13"/>
  <c r="F577" i="13"/>
  <c r="G577" i="13"/>
  <c r="H577" i="13"/>
  <c r="I577" i="13"/>
  <c r="J577" i="13"/>
  <c r="K577" i="13"/>
  <c r="L577" i="13"/>
  <c r="M577" i="13"/>
  <c r="N577" i="13"/>
  <c r="O577" i="13"/>
  <c r="P577" i="13"/>
  <c r="Q577" i="13"/>
  <c r="R577" i="13"/>
  <c r="A578" i="13"/>
  <c r="B578" i="13"/>
  <c r="C578" i="13"/>
  <c r="D578" i="13"/>
  <c r="E578" i="13"/>
  <c r="F578" i="13"/>
  <c r="G578" i="13"/>
  <c r="H578" i="13"/>
  <c r="I578" i="13"/>
  <c r="J578" i="13"/>
  <c r="K578" i="13"/>
  <c r="L578" i="13"/>
  <c r="M578" i="13"/>
  <c r="N578" i="13"/>
  <c r="O578" i="13"/>
  <c r="P578" i="13"/>
  <c r="Q578" i="13"/>
  <c r="R578" i="13"/>
  <c r="A579" i="13"/>
  <c r="B579" i="13"/>
  <c r="C579" i="13"/>
  <c r="D579" i="13"/>
  <c r="E579" i="13"/>
  <c r="F579" i="13"/>
  <c r="G579" i="13"/>
  <c r="H579" i="13"/>
  <c r="I579" i="13"/>
  <c r="J579" i="13"/>
  <c r="K579" i="13"/>
  <c r="L579" i="13"/>
  <c r="M579" i="13"/>
  <c r="N579" i="13"/>
  <c r="O579" i="13"/>
  <c r="P579" i="13"/>
  <c r="Q579" i="13"/>
  <c r="R579" i="13"/>
  <c r="A580" i="13"/>
  <c r="B580" i="13"/>
  <c r="C580" i="13"/>
  <c r="D580" i="13"/>
  <c r="E580" i="13"/>
  <c r="F580" i="13"/>
  <c r="G580" i="13"/>
  <c r="H580" i="13"/>
  <c r="I580" i="13"/>
  <c r="J580" i="13"/>
  <c r="K580" i="13"/>
  <c r="L580" i="13"/>
  <c r="M580" i="13"/>
  <c r="N580" i="13"/>
  <c r="O580" i="13"/>
  <c r="P580" i="13"/>
  <c r="Q580" i="13"/>
  <c r="R580" i="13"/>
  <c r="A581" i="13"/>
  <c r="B581" i="13"/>
  <c r="C581" i="13"/>
  <c r="D581" i="13"/>
  <c r="E581" i="13"/>
  <c r="F581" i="13"/>
  <c r="G581" i="13"/>
  <c r="H581" i="13"/>
  <c r="I581" i="13"/>
  <c r="J581" i="13"/>
  <c r="K581" i="13"/>
  <c r="L581" i="13"/>
  <c r="M581" i="13"/>
  <c r="N581" i="13"/>
  <c r="O581" i="13"/>
  <c r="P581" i="13"/>
  <c r="Q581" i="13"/>
  <c r="R581" i="13"/>
  <c r="A582" i="13"/>
  <c r="B582" i="13"/>
  <c r="C582" i="13"/>
  <c r="D582" i="13"/>
  <c r="E582" i="13"/>
  <c r="F582" i="13"/>
  <c r="G582" i="13"/>
  <c r="H582" i="13"/>
  <c r="I582" i="13"/>
  <c r="J582" i="13"/>
  <c r="K582" i="13"/>
  <c r="L582" i="13"/>
  <c r="M582" i="13"/>
  <c r="N582" i="13"/>
  <c r="O582" i="13"/>
  <c r="P582" i="13"/>
  <c r="Q582" i="13"/>
  <c r="R582" i="13"/>
  <c r="A583" i="13"/>
  <c r="B583" i="13"/>
  <c r="C583" i="13"/>
  <c r="D583" i="13"/>
  <c r="E583" i="13"/>
  <c r="F583" i="13"/>
  <c r="G583" i="13"/>
  <c r="H583" i="13"/>
  <c r="I583" i="13"/>
  <c r="J583" i="13"/>
  <c r="K583" i="13"/>
  <c r="L583" i="13"/>
  <c r="M583" i="13"/>
  <c r="N583" i="13"/>
  <c r="O583" i="13"/>
  <c r="P583" i="13"/>
  <c r="Q583" i="13"/>
  <c r="R583" i="13"/>
  <c r="A584" i="13"/>
  <c r="B584" i="13"/>
  <c r="C584" i="13"/>
  <c r="D584" i="13"/>
  <c r="E584" i="13"/>
  <c r="F584" i="13"/>
  <c r="G584" i="13"/>
  <c r="H584" i="13"/>
  <c r="I584" i="13"/>
  <c r="J584" i="13"/>
  <c r="K584" i="13"/>
  <c r="L584" i="13"/>
  <c r="M584" i="13"/>
  <c r="N584" i="13"/>
  <c r="O584" i="13"/>
  <c r="P584" i="13"/>
  <c r="Q584" i="13"/>
  <c r="R584" i="13"/>
  <c r="A585" i="13"/>
  <c r="B585" i="13"/>
  <c r="C585" i="13"/>
  <c r="D585" i="13"/>
  <c r="E585" i="13"/>
  <c r="F585" i="13"/>
  <c r="G585" i="13"/>
  <c r="H585" i="13"/>
  <c r="I585" i="13"/>
  <c r="J585" i="13"/>
  <c r="K585" i="13"/>
  <c r="L585" i="13"/>
  <c r="M585" i="13"/>
  <c r="N585" i="13"/>
  <c r="O585" i="13"/>
  <c r="P585" i="13"/>
  <c r="Q585" i="13"/>
  <c r="R585" i="13"/>
  <c r="A586" i="13"/>
  <c r="B586" i="13"/>
  <c r="C586" i="13"/>
  <c r="D586" i="13"/>
  <c r="E586" i="13"/>
  <c r="F586" i="13"/>
  <c r="G586" i="13"/>
  <c r="H586" i="13"/>
  <c r="I586" i="13"/>
  <c r="J586" i="13"/>
  <c r="K586" i="13"/>
  <c r="L586" i="13"/>
  <c r="M586" i="13"/>
  <c r="N586" i="13"/>
  <c r="O586" i="13"/>
  <c r="P586" i="13"/>
  <c r="Q586" i="13"/>
  <c r="R586" i="13"/>
  <c r="A587" i="13"/>
  <c r="B587" i="13"/>
  <c r="C587" i="13"/>
  <c r="D587" i="13"/>
  <c r="E587" i="13"/>
  <c r="F587" i="13"/>
  <c r="G587" i="13"/>
  <c r="H587" i="13"/>
  <c r="I587" i="13"/>
  <c r="J587" i="13"/>
  <c r="K587" i="13"/>
  <c r="L587" i="13"/>
  <c r="M587" i="13"/>
  <c r="N587" i="13"/>
  <c r="O587" i="13"/>
  <c r="P587" i="13"/>
  <c r="Q587" i="13"/>
  <c r="R587" i="13"/>
  <c r="A588" i="13"/>
  <c r="B588" i="13"/>
  <c r="C588" i="13"/>
  <c r="D588" i="13"/>
  <c r="E588" i="13"/>
  <c r="F588" i="13"/>
  <c r="G588" i="13"/>
  <c r="H588" i="13"/>
  <c r="I588" i="13"/>
  <c r="J588" i="13"/>
  <c r="K588" i="13"/>
  <c r="L588" i="13"/>
  <c r="M588" i="13"/>
  <c r="N588" i="13"/>
  <c r="O588" i="13"/>
  <c r="P588" i="13"/>
  <c r="Q588" i="13"/>
  <c r="R588" i="13"/>
  <c r="A589" i="13"/>
  <c r="B589" i="13"/>
  <c r="C589" i="13"/>
  <c r="D589" i="13"/>
  <c r="E589" i="13"/>
  <c r="F589" i="13"/>
  <c r="G589" i="13"/>
  <c r="H589" i="13"/>
  <c r="I589" i="13"/>
  <c r="J589" i="13"/>
  <c r="K589" i="13"/>
  <c r="L589" i="13"/>
  <c r="M589" i="13"/>
  <c r="N589" i="13"/>
  <c r="O589" i="13"/>
  <c r="P589" i="13"/>
  <c r="Q589" i="13"/>
  <c r="R589" i="13"/>
  <c r="A590" i="13"/>
  <c r="B590" i="13"/>
  <c r="C590" i="13"/>
  <c r="D590" i="13"/>
  <c r="E590" i="13"/>
  <c r="F590" i="13"/>
  <c r="G590" i="13"/>
  <c r="H590" i="13"/>
  <c r="I590" i="13"/>
  <c r="J590" i="13"/>
  <c r="K590" i="13"/>
  <c r="L590" i="13"/>
  <c r="M590" i="13"/>
  <c r="N590" i="13"/>
  <c r="O590" i="13"/>
  <c r="P590" i="13"/>
  <c r="Q590" i="13"/>
  <c r="R590" i="13"/>
  <c r="A591" i="13"/>
  <c r="B591" i="13"/>
  <c r="C591" i="13"/>
  <c r="D591" i="13"/>
  <c r="E591" i="13"/>
  <c r="F591" i="13"/>
  <c r="G591" i="13"/>
  <c r="H591" i="13"/>
  <c r="I591" i="13"/>
  <c r="J591" i="13"/>
  <c r="K591" i="13"/>
  <c r="L591" i="13"/>
  <c r="M591" i="13"/>
  <c r="N591" i="13"/>
  <c r="O591" i="13"/>
  <c r="P591" i="13"/>
  <c r="Q591" i="13"/>
  <c r="R591" i="13"/>
  <c r="A592" i="13"/>
  <c r="B592" i="13"/>
  <c r="C592" i="13"/>
  <c r="D592" i="13"/>
  <c r="E592" i="13"/>
  <c r="F592" i="13"/>
  <c r="G592" i="13"/>
  <c r="H592" i="13"/>
  <c r="I592" i="13"/>
  <c r="J592" i="13"/>
  <c r="K592" i="13"/>
  <c r="L592" i="13"/>
  <c r="M592" i="13"/>
  <c r="N592" i="13"/>
  <c r="O592" i="13"/>
  <c r="P592" i="13"/>
  <c r="Q592" i="13"/>
  <c r="R592" i="13"/>
  <c r="A593" i="13"/>
  <c r="B593" i="13"/>
  <c r="C593" i="13"/>
  <c r="D593" i="13"/>
  <c r="E593" i="13"/>
  <c r="F593" i="13"/>
  <c r="G593" i="13"/>
  <c r="H593" i="13"/>
  <c r="I593" i="13"/>
  <c r="J593" i="13"/>
  <c r="K593" i="13"/>
  <c r="L593" i="13"/>
  <c r="M593" i="13"/>
  <c r="N593" i="13"/>
  <c r="O593" i="13"/>
  <c r="P593" i="13"/>
  <c r="Q593" i="13"/>
  <c r="R593" i="13"/>
  <c r="A594" i="13"/>
  <c r="B594" i="13"/>
  <c r="C594" i="13"/>
  <c r="D594" i="13"/>
  <c r="E594" i="13"/>
  <c r="F594" i="13"/>
  <c r="G594" i="13"/>
  <c r="H594" i="13"/>
  <c r="I594" i="13"/>
  <c r="J594" i="13"/>
  <c r="K594" i="13"/>
  <c r="L594" i="13"/>
  <c r="M594" i="13"/>
  <c r="N594" i="13"/>
  <c r="O594" i="13"/>
  <c r="P594" i="13"/>
  <c r="Q594" i="13"/>
  <c r="R594" i="13"/>
  <c r="A595" i="13"/>
  <c r="B595" i="13"/>
  <c r="C595" i="13"/>
  <c r="D595" i="13"/>
  <c r="E595" i="13"/>
  <c r="F595" i="13"/>
  <c r="G595" i="13"/>
  <c r="H595" i="13"/>
  <c r="I595" i="13"/>
  <c r="J595" i="13"/>
  <c r="K595" i="13"/>
  <c r="L595" i="13"/>
  <c r="M595" i="13"/>
  <c r="N595" i="13"/>
  <c r="O595" i="13"/>
  <c r="P595" i="13"/>
  <c r="Q595" i="13"/>
  <c r="R595" i="13"/>
  <c r="A596" i="13"/>
  <c r="B596" i="13"/>
  <c r="C596" i="13"/>
  <c r="D596" i="13"/>
  <c r="E596" i="13"/>
  <c r="F596" i="13"/>
  <c r="G596" i="13"/>
  <c r="H596" i="13"/>
  <c r="I596" i="13"/>
  <c r="J596" i="13"/>
  <c r="K596" i="13"/>
  <c r="L596" i="13"/>
  <c r="M596" i="13"/>
  <c r="N596" i="13"/>
  <c r="O596" i="13"/>
  <c r="P596" i="13"/>
  <c r="Q596" i="13"/>
  <c r="R596" i="13"/>
  <c r="A597" i="13"/>
  <c r="B597" i="13"/>
  <c r="C597" i="13"/>
  <c r="D597" i="13"/>
  <c r="E597" i="13"/>
  <c r="F597" i="13"/>
  <c r="G597" i="13"/>
  <c r="H597" i="13"/>
  <c r="I597" i="13"/>
  <c r="J597" i="13"/>
  <c r="K597" i="13"/>
  <c r="L597" i="13"/>
  <c r="M597" i="13"/>
  <c r="N597" i="13"/>
  <c r="O597" i="13"/>
  <c r="P597" i="13"/>
  <c r="Q597" i="13"/>
  <c r="R597" i="13"/>
  <c r="A598" i="13"/>
  <c r="B598" i="13"/>
  <c r="C598" i="13"/>
  <c r="D598" i="13"/>
  <c r="E598" i="13"/>
  <c r="F598" i="13"/>
  <c r="G598" i="13"/>
  <c r="H598" i="13"/>
  <c r="I598" i="13"/>
  <c r="J598" i="13"/>
  <c r="K598" i="13"/>
  <c r="L598" i="13"/>
  <c r="M598" i="13"/>
  <c r="N598" i="13"/>
  <c r="O598" i="13"/>
  <c r="P598" i="13"/>
  <c r="Q598" i="13"/>
  <c r="R598" i="13"/>
  <c r="A599" i="13"/>
  <c r="B599" i="13"/>
  <c r="C599" i="13"/>
  <c r="D599" i="13"/>
  <c r="E599" i="13"/>
  <c r="F599" i="13"/>
  <c r="G599" i="13"/>
  <c r="H599" i="13"/>
  <c r="I599" i="13"/>
  <c r="J599" i="13"/>
  <c r="K599" i="13"/>
  <c r="L599" i="13"/>
  <c r="M599" i="13"/>
  <c r="N599" i="13"/>
  <c r="O599" i="13"/>
  <c r="P599" i="13"/>
  <c r="Q599" i="13"/>
  <c r="R599" i="13"/>
  <c r="A600" i="13"/>
  <c r="B600" i="13"/>
  <c r="C600" i="13"/>
  <c r="D600" i="13"/>
  <c r="E600" i="13"/>
  <c r="F600" i="13"/>
  <c r="G600" i="13"/>
  <c r="H600" i="13"/>
  <c r="I600" i="13"/>
  <c r="J600" i="13"/>
  <c r="K600" i="13"/>
  <c r="L600" i="13"/>
  <c r="M600" i="13"/>
  <c r="N600" i="13"/>
  <c r="O600" i="13"/>
  <c r="P600" i="13"/>
  <c r="Q600" i="13"/>
  <c r="R600" i="13"/>
  <c r="A601" i="13"/>
  <c r="B601" i="13"/>
  <c r="C601" i="13"/>
  <c r="D601" i="13"/>
  <c r="E601" i="13"/>
  <c r="F601" i="13"/>
  <c r="G601" i="13"/>
  <c r="H601" i="13"/>
  <c r="I601" i="13"/>
  <c r="J601" i="13"/>
  <c r="K601" i="13"/>
  <c r="L601" i="13"/>
  <c r="M601" i="13"/>
  <c r="N601" i="13"/>
  <c r="O601" i="13"/>
  <c r="P601" i="13"/>
  <c r="Q601" i="13"/>
  <c r="R601" i="13"/>
  <c r="A602" i="13"/>
  <c r="B602" i="13"/>
  <c r="C602" i="13"/>
  <c r="D602" i="13"/>
  <c r="E602" i="13"/>
  <c r="F602" i="13"/>
  <c r="G602" i="13"/>
  <c r="H602" i="13"/>
  <c r="I602" i="13"/>
  <c r="J602" i="13"/>
  <c r="K602" i="13"/>
  <c r="L602" i="13"/>
  <c r="M602" i="13"/>
  <c r="N602" i="13"/>
  <c r="O602" i="13"/>
  <c r="P602" i="13"/>
  <c r="Q602" i="13"/>
  <c r="R602" i="13"/>
  <c r="A603" i="13"/>
  <c r="B603" i="13"/>
  <c r="C603" i="13"/>
  <c r="D603" i="13"/>
  <c r="E603" i="13"/>
  <c r="F603" i="13"/>
  <c r="G603" i="13"/>
  <c r="H603" i="13"/>
  <c r="I603" i="13"/>
  <c r="J603" i="13"/>
  <c r="K603" i="13"/>
  <c r="L603" i="13"/>
  <c r="M603" i="13"/>
  <c r="N603" i="13"/>
  <c r="O603" i="13"/>
  <c r="P603" i="13"/>
  <c r="Q603" i="13"/>
  <c r="R603" i="13"/>
  <c r="A604" i="13"/>
  <c r="B604" i="13"/>
  <c r="C604" i="13"/>
  <c r="D604" i="13"/>
  <c r="E604" i="13"/>
  <c r="F604" i="13"/>
  <c r="G604" i="13"/>
  <c r="H604" i="13"/>
  <c r="I604" i="13"/>
  <c r="J604" i="13"/>
  <c r="K604" i="13"/>
  <c r="L604" i="13"/>
  <c r="M604" i="13"/>
  <c r="N604" i="13"/>
  <c r="O604" i="13"/>
  <c r="P604" i="13"/>
  <c r="Q604" i="13"/>
  <c r="R604" i="13"/>
  <c r="A605" i="13"/>
  <c r="B605" i="13"/>
  <c r="C605" i="13"/>
  <c r="D605" i="13"/>
  <c r="E605" i="13"/>
  <c r="F605" i="13"/>
  <c r="G605" i="13"/>
  <c r="H605" i="13"/>
  <c r="I605" i="13"/>
  <c r="J605" i="13"/>
  <c r="K605" i="13"/>
  <c r="L605" i="13"/>
  <c r="M605" i="13"/>
  <c r="N605" i="13"/>
  <c r="O605" i="13"/>
  <c r="P605" i="13"/>
  <c r="Q605" i="13"/>
  <c r="R605" i="13"/>
  <c r="A606" i="13"/>
  <c r="B606" i="13"/>
  <c r="C606" i="13"/>
  <c r="D606" i="13"/>
  <c r="E606" i="13"/>
  <c r="F606" i="13"/>
  <c r="G606" i="13"/>
  <c r="H606" i="13"/>
  <c r="I606" i="13"/>
  <c r="J606" i="13"/>
  <c r="K606" i="13"/>
  <c r="L606" i="13"/>
  <c r="M606" i="13"/>
  <c r="N606" i="13"/>
  <c r="O606" i="13"/>
  <c r="P606" i="13"/>
  <c r="Q606" i="13"/>
  <c r="R606" i="13"/>
  <c r="A607" i="13"/>
  <c r="B607" i="13"/>
  <c r="C607" i="13"/>
  <c r="D607" i="13"/>
  <c r="E607" i="13"/>
  <c r="F607" i="13"/>
  <c r="G607" i="13"/>
  <c r="H607" i="13"/>
  <c r="I607" i="13"/>
  <c r="J607" i="13"/>
  <c r="K607" i="13"/>
  <c r="L607" i="13"/>
  <c r="M607" i="13"/>
  <c r="N607" i="13"/>
  <c r="O607" i="13"/>
  <c r="P607" i="13"/>
  <c r="Q607" i="13"/>
  <c r="R607" i="13"/>
  <c r="A608" i="13"/>
  <c r="B608" i="13"/>
  <c r="C608" i="13"/>
  <c r="D608" i="13"/>
  <c r="E608" i="13"/>
  <c r="F608" i="13"/>
  <c r="G608" i="13"/>
  <c r="H608" i="13"/>
  <c r="I608" i="13"/>
  <c r="J608" i="13"/>
  <c r="K608" i="13"/>
  <c r="L608" i="13"/>
  <c r="M608" i="13"/>
  <c r="N608" i="13"/>
  <c r="O608" i="13"/>
  <c r="P608" i="13"/>
  <c r="Q608" i="13"/>
  <c r="R608" i="13"/>
  <c r="A609" i="13"/>
  <c r="B609" i="13"/>
  <c r="C609" i="13"/>
  <c r="D609" i="13"/>
  <c r="E609" i="13"/>
  <c r="F609" i="13"/>
  <c r="G609" i="13"/>
  <c r="H609" i="13"/>
  <c r="I609" i="13"/>
  <c r="J609" i="13"/>
  <c r="K609" i="13"/>
  <c r="L609" i="13"/>
  <c r="M609" i="13"/>
  <c r="N609" i="13"/>
  <c r="O609" i="13"/>
  <c r="P609" i="13"/>
  <c r="Q609" i="13"/>
  <c r="R609" i="13"/>
  <c r="A610" i="13"/>
  <c r="B610" i="13"/>
  <c r="C610" i="13"/>
  <c r="D610" i="13"/>
  <c r="E610" i="13"/>
  <c r="F610" i="13"/>
  <c r="G610" i="13"/>
  <c r="H610" i="13"/>
  <c r="I610" i="13"/>
  <c r="J610" i="13"/>
  <c r="K610" i="13"/>
  <c r="L610" i="13"/>
  <c r="M610" i="13"/>
  <c r="N610" i="13"/>
  <c r="O610" i="13"/>
  <c r="P610" i="13"/>
  <c r="Q610" i="13"/>
  <c r="R610" i="13"/>
  <c r="A611" i="13"/>
  <c r="B611" i="13"/>
  <c r="C611" i="13"/>
  <c r="D611" i="13"/>
  <c r="E611" i="13"/>
  <c r="F611" i="13"/>
  <c r="G611" i="13"/>
  <c r="H611" i="13"/>
  <c r="I611" i="13"/>
  <c r="J611" i="13"/>
  <c r="K611" i="13"/>
  <c r="L611" i="13"/>
  <c r="M611" i="13"/>
  <c r="N611" i="13"/>
  <c r="O611" i="13"/>
  <c r="P611" i="13"/>
  <c r="Q611" i="13"/>
  <c r="R611" i="13"/>
  <c r="A612" i="13"/>
  <c r="B612" i="13"/>
  <c r="C612" i="13"/>
  <c r="D612" i="13"/>
  <c r="E612" i="13"/>
  <c r="F612" i="13"/>
  <c r="G612" i="13"/>
  <c r="H612" i="13"/>
  <c r="I612" i="13"/>
  <c r="J612" i="13"/>
  <c r="K612" i="13"/>
  <c r="L612" i="13"/>
  <c r="M612" i="13"/>
  <c r="N612" i="13"/>
  <c r="O612" i="13"/>
  <c r="P612" i="13"/>
  <c r="Q612" i="13"/>
  <c r="R612" i="13"/>
  <c r="A613" i="13"/>
  <c r="B613" i="13"/>
  <c r="C613" i="13"/>
  <c r="D613" i="13"/>
  <c r="E613" i="13"/>
  <c r="F613" i="13"/>
  <c r="G613" i="13"/>
  <c r="H613" i="13"/>
  <c r="I613" i="13"/>
  <c r="J613" i="13"/>
  <c r="K613" i="13"/>
  <c r="L613" i="13"/>
  <c r="M613" i="13"/>
  <c r="N613" i="13"/>
  <c r="O613" i="13"/>
  <c r="P613" i="13"/>
  <c r="Q613" i="13"/>
  <c r="R613" i="13"/>
  <c r="A614" i="13"/>
  <c r="B614" i="13"/>
  <c r="C614" i="13"/>
  <c r="D614" i="13"/>
  <c r="E614" i="13"/>
  <c r="F614" i="13"/>
  <c r="G614" i="13"/>
  <c r="H614" i="13"/>
  <c r="I614" i="13"/>
  <c r="J614" i="13"/>
  <c r="K614" i="13"/>
  <c r="L614" i="13"/>
  <c r="M614" i="13"/>
  <c r="N614" i="13"/>
  <c r="O614" i="13"/>
  <c r="P614" i="13"/>
  <c r="Q614" i="13"/>
  <c r="R614" i="13"/>
  <c r="A615" i="13"/>
  <c r="B615" i="13"/>
  <c r="C615" i="13"/>
  <c r="D615" i="13"/>
  <c r="E615" i="13"/>
  <c r="F615" i="13"/>
  <c r="G615" i="13"/>
  <c r="H615" i="13"/>
  <c r="I615" i="13"/>
  <c r="J615" i="13"/>
  <c r="K615" i="13"/>
  <c r="L615" i="13"/>
  <c r="M615" i="13"/>
  <c r="N615" i="13"/>
  <c r="O615" i="13"/>
  <c r="P615" i="13"/>
  <c r="Q615" i="13"/>
  <c r="R615" i="13"/>
  <c r="A616" i="13"/>
  <c r="B616" i="13"/>
  <c r="C616" i="13"/>
  <c r="D616" i="13"/>
  <c r="E616" i="13"/>
  <c r="F616" i="13"/>
  <c r="G616" i="13"/>
  <c r="H616" i="13"/>
  <c r="I616" i="13"/>
  <c r="J616" i="13"/>
  <c r="K616" i="13"/>
  <c r="L616" i="13"/>
  <c r="M616" i="13"/>
  <c r="N616" i="13"/>
  <c r="O616" i="13"/>
  <c r="P616" i="13"/>
  <c r="Q616" i="13"/>
  <c r="R616" i="13"/>
  <c r="A617" i="13"/>
  <c r="B617" i="13"/>
  <c r="C617" i="13"/>
  <c r="D617" i="13"/>
  <c r="E617" i="13"/>
  <c r="F617" i="13"/>
  <c r="G617" i="13"/>
  <c r="H617" i="13"/>
  <c r="I617" i="13"/>
  <c r="J617" i="13"/>
  <c r="K617" i="13"/>
  <c r="L617" i="13"/>
  <c r="M617" i="13"/>
  <c r="N617" i="13"/>
  <c r="O617" i="13"/>
  <c r="P617" i="13"/>
  <c r="Q617" i="13"/>
  <c r="R617" i="13"/>
  <c r="A618" i="13"/>
  <c r="B618" i="13"/>
  <c r="C618" i="13"/>
  <c r="D618" i="13"/>
  <c r="E618" i="13"/>
  <c r="F618" i="13"/>
  <c r="G618" i="13"/>
  <c r="H618" i="13"/>
  <c r="I618" i="13"/>
  <c r="J618" i="13"/>
  <c r="K618" i="13"/>
  <c r="L618" i="13"/>
  <c r="M618" i="13"/>
  <c r="N618" i="13"/>
  <c r="O618" i="13"/>
  <c r="P618" i="13"/>
  <c r="Q618" i="13"/>
  <c r="R618" i="13"/>
  <c r="A619" i="13"/>
  <c r="B619" i="13"/>
  <c r="C619" i="13"/>
  <c r="D619" i="13"/>
  <c r="E619" i="13"/>
  <c r="F619" i="13"/>
  <c r="G619" i="13"/>
  <c r="H619" i="13"/>
  <c r="I619" i="13"/>
  <c r="J619" i="13"/>
  <c r="K619" i="13"/>
  <c r="L619" i="13"/>
  <c r="M619" i="13"/>
  <c r="N619" i="13"/>
  <c r="O619" i="13"/>
  <c r="P619" i="13"/>
  <c r="Q619" i="13"/>
  <c r="R619" i="13"/>
  <c r="A620" i="13"/>
  <c r="B620" i="13"/>
  <c r="C620" i="13"/>
  <c r="D620" i="13"/>
  <c r="E620" i="13"/>
  <c r="F620" i="13"/>
  <c r="G620" i="13"/>
  <c r="H620" i="13"/>
  <c r="I620" i="13"/>
  <c r="J620" i="13"/>
  <c r="K620" i="13"/>
  <c r="L620" i="13"/>
  <c r="M620" i="13"/>
  <c r="N620" i="13"/>
  <c r="O620" i="13"/>
  <c r="P620" i="13"/>
  <c r="Q620" i="13"/>
  <c r="R620" i="13"/>
  <c r="A621" i="13"/>
  <c r="B621" i="13"/>
  <c r="C621" i="13"/>
  <c r="D621" i="13"/>
  <c r="E621" i="13"/>
  <c r="F621" i="13"/>
  <c r="G621" i="13"/>
  <c r="H621" i="13"/>
  <c r="I621" i="13"/>
  <c r="J621" i="13"/>
  <c r="K621" i="13"/>
  <c r="L621" i="13"/>
  <c r="M621" i="13"/>
  <c r="N621" i="13"/>
  <c r="O621" i="13"/>
  <c r="P621" i="13"/>
  <c r="Q621" i="13"/>
  <c r="R621" i="13"/>
  <c r="A622" i="13"/>
  <c r="B622" i="13"/>
  <c r="C622" i="13"/>
  <c r="D622" i="13"/>
  <c r="E622" i="13"/>
  <c r="F622" i="13"/>
  <c r="G622" i="13"/>
  <c r="H622" i="13"/>
  <c r="I622" i="13"/>
  <c r="J622" i="13"/>
  <c r="K622" i="13"/>
  <c r="L622" i="13"/>
  <c r="M622" i="13"/>
  <c r="N622" i="13"/>
  <c r="O622" i="13"/>
  <c r="P622" i="13"/>
  <c r="Q622" i="13"/>
  <c r="R622" i="13"/>
  <c r="A623" i="13"/>
  <c r="B623" i="13"/>
  <c r="C623" i="13"/>
  <c r="D623" i="13"/>
  <c r="E623" i="13"/>
  <c r="F623" i="13"/>
  <c r="G623" i="13"/>
  <c r="H623" i="13"/>
  <c r="I623" i="13"/>
  <c r="J623" i="13"/>
  <c r="K623" i="13"/>
  <c r="L623" i="13"/>
  <c r="M623" i="13"/>
  <c r="N623" i="13"/>
  <c r="O623" i="13"/>
  <c r="P623" i="13"/>
  <c r="Q623" i="13"/>
  <c r="R623" i="13"/>
  <c r="A624" i="13"/>
  <c r="B624" i="13"/>
  <c r="C624" i="13"/>
  <c r="D624" i="13"/>
  <c r="E624" i="13"/>
  <c r="F624" i="13"/>
  <c r="G624" i="13"/>
  <c r="H624" i="13"/>
  <c r="I624" i="13"/>
  <c r="J624" i="13"/>
  <c r="K624" i="13"/>
  <c r="L624" i="13"/>
  <c r="M624" i="13"/>
  <c r="N624" i="13"/>
  <c r="O624" i="13"/>
  <c r="P624" i="13"/>
  <c r="Q624" i="13"/>
  <c r="R624" i="13"/>
  <c r="A625" i="13"/>
  <c r="B625" i="13"/>
  <c r="C625" i="13"/>
  <c r="D625" i="13"/>
  <c r="E625" i="13"/>
  <c r="F625" i="13"/>
  <c r="G625" i="13"/>
  <c r="H625" i="13"/>
  <c r="I625" i="13"/>
  <c r="J625" i="13"/>
  <c r="K625" i="13"/>
  <c r="L625" i="13"/>
  <c r="M625" i="13"/>
  <c r="N625" i="13"/>
  <c r="O625" i="13"/>
  <c r="P625" i="13"/>
  <c r="Q625" i="13"/>
  <c r="R625" i="13"/>
  <c r="A626" i="13"/>
  <c r="B626" i="13"/>
  <c r="C626" i="13"/>
  <c r="D626" i="13"/>
  <c r="E626" i="13"/>
  <c r="F626" i="13"/>
  <c r="G626" i="13"/>
  <c r="H626" i="13"/>
  <c r="I626" i="13"/>
  <c r="J626" i="13"/>
  <c r="K626" i="13"/>
  <c r="L626" i="13"/>
  <c r="M626" i="13"/>
  <c r="N626" i="13"/>
  <c r="O626" i="13"/>
  <c r="P626" i="13"/>
  <c r="Q626" i="13"/>
  <c r="R626" i="13"/>
  <c r="A627" i="13"/>
  <c r="B627" i="13"/>
  <c r="C627" i="13"/>
  <c r="D627" i="13"/>
  <c r="E627" i="13"/>
  <c r="F627" i="13"/>
  <c r="G627" i="13"/>
  <c r="H627" i="13"/>
  <c r="I627" i="13"/>
  <c r="J627" i="13"/>
  <c r="K627" i="13"/>
  <c r="L627" i="13"/>
  <c r="M627" i="13"/>
  <c r="N627" i="13"/>
  <c r="O627" i="13"/>
  <c r="P627" i="13"/>
  <c r="Q627" i="13"/>
  <c r="R627" i="13"/>
  <c r="A628" i="13"/>
  <c r="B628" i="13"/>
  <c r="C628" i="13"/>
  <c r="D628" i="13"/>
  <c r="E628" i="13"/>
  <c r="F628" i="13"/>
  <c r="G628" i="13"/>
  <c r="H628" i="13"/>
  <c r="I628" i="13"/>
  <c r="J628" i="13"/>
  <c r="K628" i="13"/>
  <c r="L628" i="13"/>
  <c r="M628" i="13"/>
  <c r="N628" i="13"/>
  <c r="O628" i="13"/>
  <c r="P628" i="13"/>
  <c r="Q628" i="13"/>
  <c r="R628" i="13"/>
  <c r="A629" i="13"/>
  <c r="B629" i="13"/>
  <c r="C629" i="13"/>
  <c r="D629" i="13"/>
  <c r="E629" i="13"/>
  <c r="F629" i="13"/>
  <c r="G629" i="13"/>
  <c r="H629" i="13"/>
  <c r="I629" i="13"/>
  <c r="J629" i="13"/>
  <c r="K629" i="13"/>
  <c r="L629" i="13"/>
  <c r="M629" i="13"/>
  <c r="N629" i="13"/>
  <c r="O629" i="13"/>
  <c r="P629" i="13"/>
  <c r="Q629" i="13"/>
  <c r="R629" i="13"/>
  <c r="A630" i="13"/>
  <c r="B630" i="13"/>
  <c r="C630" i="13"/>
  <c r="D630" i="13"/>
  <c r="E630" i="13"/>
  <c r="F630" i="13"/>
  <c r="G630" i="13"/>
  <c r="H630" i="13"/>
  <c r="I630" i="13"/>
  <c r="J630" i="13"/>
  <c r="K630" i="13"/>
  <c r="L630" i="13"/>
  <c r="M630" i="13"/>
  <c r="N630" i="13"/>
  <c r="O630" i="13"/>
  <c r="P630" i="13"/>
  <c r="Q630" i="13"/>
  <c r="R630" i="13"/>
  <c r="A631" i="13"/>
  <c r="B631" i="13"/>
  <c r="C631" i="13"/>
  <c r="D631" i="13"/>
  <c r="E631" i="13"/>
  <c r="F631" i="13"/>
  <c r="G631" i="13"/>
  <c r="H631" i="13"/>
  <c r="I631" i="13"/>
  <c r="J631" i="13"/>
  <c r="K631" i="13"/>
  <c r="L631" i="13"/>
  <c r="M631" i="13"/>
  <c r="N631" i="13"/>
  <c r="O631" i="13"/>
  <c r="P631" i="13"/>
  <c r="Q631" i="13"/>
  <c r="R631" i="13"/>
  <c r="A632" i="13"/>
  <c r="B632" i="13"/>
  <c r="C632" i="13"/>
  <c r="D632" i="13"/>
  <c r="E632" i="13"/>
  <c r="F632" i="13"/>
  <c r="G632" i="13"/>
  <c r="H632" i="13"/>
  <c r="I632" i="13"/>
  <c r="J632" i="13"/>
  <c r="K632" i="13"/>
  <c r="L632" i="13"/>
  <c r="M632" i="13"/>
  <c r="N632" i="13"/>
  <c r="O632" i="13"/>
  <c r="P632" i="13"/>
  <c r="Q632" i="13"/>
  <c r="R632" i="13"/>
  <c r="A633" i="13"/>
  <c r="B633" i="13"/>
  <c r="C633" i="13"/>
  <c r="D633" i="13"/>
  <c r="E633" i="13"/>
  <c r="F633" i="13"/>
  <c r="G633" i="13"/>
  <c r="H633" i="13"/>
  <c r="I633" i="13"/>
  <c r="J633" i="13"/>
  <c r="K633" i="13"/>
  <c r="L633" i="13"/>
  <c r="M633" i="13"/>
  <c r="N633" i="13"/>
  <c r="O633" i="13"/>
  <c r="P633" i="13"/>
  <c r="Q633" i="13"/>
  <c r="R633" i="13"/>
  <c r="A634" i="13"/>
  <c r="B634" i="13"/>
  <c r="C634" i="13"/>
  <c r="D634" i="13"/>
  <c r="E634" i="13"/>
  <c r="F634" i="13"/>
  <c r="G634" i="13"/>
  <c r="H634" i="13"/>
  <c r="I634" i="13"/>
  <c r="J634" i="13"/>
  <c r="K634" i="13"/>
  <c r="L634" i="13"/>
  <c r="M634" i="13"/>
  <c r="N634" i="13"/>
  <c r="O634" i="13"/>
  <c r="P634" i="13"/>
  <c r="Q634" i="13"/>
  <c r="R634" i="13"/>
  <c r="A635" i="13"/>
  <c r="B635" i="13"/>
  <c r="C635" i="13"/>
  <c r="D635" i="13"/>
  <c r="E635" i="13"/>
  <c r="F635" i="13"/>
  <c r="G635" i="13"/>
  <c r="H635" i="13"/>
  <c r="I635" i="13"/>
  <c r="J635" i="13"/>
  <c r="K635" i="13"/>
  <c r="L635" i="13"/>
  <c r="M635" i="13"/>
  <c r="N635" i="13"/>
  <c r="O635" i="13"/>
  <c r="P635" i="13"/>
  <c r="Q635" i="13"/>
  <c r="R635" i="13"/>
  <c r="A636" i="13"/>
  <c r="B636" i="13"/>
  <c r="C636" i="13"/>
  <c r="D636" i="13"/>
  <c r="E636" i="13"/>
  <c r="F636" i="13"/>
  <c r="G636" i="13"/>
  <c r="H636" i="13"/>
  <c r="I636" i="13"/>
  <c r="J636" i="13"/>
  <c r="K636" i="13"/>
  <c r="L636" i="13"/>
  <c r="M636" i="13"/>
  <c r="N636" i="13"/>
  <c r="O636" i="13"/>
  <c r="P636" i="13"/>
  <c r="Q636" i="13"/>
  <c r="R636" i="13"/>
  <c r="A637" i="13"/>
  <c r="B637" i="13"/>
  <c r="C637" i="13"/>
  <c r="D637" i="13"/>
  <c r="E637" i="13"/>
  <c r="F637" i="13"/>
  <c r="G637" i="13"/>
  <c r="H637" i="13"/>
  <c r="I637" i="13"/>
  <c r="J637" i="13"/>
  <c r="K637" i="13"/>
  <c r="L637" i="13"/>
  <c r="M637" i="13"/>
  <c r="N637" i="13"/>
  <c r="O637" i="13"/>
  <c r="P637" i="13"/>
  <c r="Q637" i="13"/>
  <c r="R637" i="13"/>
  <c r="A638" i="13"/>
  <c r="B638" i="13"/>
  <c r="C638" i="13"/>
  <c r="D638" i="13"/>
  <c r="E638" i="13"/>
  <c r="F638" i="13"/>
  <c r="G638" i="13"/>
  <c r="H638" i="13"/>
  <c r="I638" i="13"/>
  <c r="J638" i="13"/>
  <c r="K638" i="13"/>
  <c r="L638" i="13"/>
  <c r="M638" i="13"/>
  <c r="N638" i="13"/>
  <c r="O638" i="13"/>
  <c r="P638" i="13"/>
  <c r="Q638" i="13"/>
  <c r="R638" i="13"/>
  <c r="A639" i="13"/>
  <c r="B639" i="13"/>
  <c r="C639" i="13"/>
  <c r="D639" i="13"/>
  <c r="E639" i="13"/>
  <c r="F639" i="13"/>
  <c r="G639" i="13"/>
  <c r="H639" i="13"/>
  <c r="I639" i="13"/>
  <c r="J639" i="13"/>
  <c r="K639" i="13"/>
  <c r="L639" i="13"/>
  <c r="M639" i="13"/>
  <c r="N639" i="13"/>
  <c r="O639" i="13"/>
  <c r="P639" i="13"/>
  <c r="Q639" i="13"/>
  <c r="R639" i="13"/>
  <c r="A640" i="13"/>
  <c r="B640" i="13"/>
  <c r="C640" i="13"/>
  <c r="D640" i="13"/>
  <c r="E640" i="13"/>
  <c r="F640" i="13"/>
  <c r="G640" i="13"/>
  <c r="H640" i="13"/>
  <c r="I640" i="13"/>
  <c r="J640" i="13"/>
  <c r="K640" i="13"/>
  <c r="L640" i="13"/>
  <c r="M640" i="13"/>
  <c r="N640" i="13"/>
  <c r="O640" i="13"/>
  <c r="P640" i="13"/>
  <c r="Q640" i="13"/>
  <c r="R640" i="13"/>
  <c r="A641" i="13"/>
  <c r="B641" i="13"/>
  <c r="C641" i="13"/>
  <c r="D641" i="13"/>
  <c r="E641" i="13"/>
  <c r="F641" i="13"/>
  <c r="G641" i="13"/>
  <c r="H641" i="13"/>
  <c r="I641" i="13"/>
  <c r="J641" i="13"/>
  <c r="K641" i="13"/>
  <c r="L641" i="13"/>
  <c r="M641" i="13"/>
  <c r="N641" i="13"/>
  <c r="O641" i="13"/>
  <c r="P641" i="13"/>
  <c r="Q641" i="13"/>
  <c r="R641" i="13"/>
  <c r="A642" i="13"/>
  <c r="B642" i="13"/>
  <c r="C642" i="13"/>
  <c r="D642" i="13"/>
  <c r="E642" i="13"/>
  <c r="F642" i="13"/>
  <c r="G642" i="13"/>
  <c r="H642" i="13"/>
  <c r="I642" i="13"/>
  <c r="J642" i="13"/>
  <c r="K642" i="13"/>
  <c r="L642" i="13"/>
  <c r="M642" i="13"/>
  <c r="N642" i="13"/>
  <c r="O642" i="13"/>
  <c r="P642" i="13"/>
  <c r="Q642" i="13"/>
  <c r="R642" i="13"/>
  <c r="A643" i="13"/>
  <c r="B643" i="13"/>
  <c r="C643" i="13"/>
  <c r="D643" i="13"/>
  <c r="E643" i="13"/>
  <c r="F643" i="13"/>
  <c r="G643" i="13"/>
  <c r="H643" i="13"/>
  <c r="I643" i="13"/>
  <c r="J643" i="13"/>
  <c r="K643" i="13"/>
  <c r="L643" i="13"/>
  <c r="M643" i="13"/>
  <c r="N643" i="13"/>
  <c r="O643" i="13"/>
  <c r="P643" i="13"/>
  <c r="Q643" i="13"/>
  <c r="R643" i="13"/>
  <c r="A644" i="13"/>
  <c r="B644" i="13"/>
  <c r="C644" i="13"/>
  <c r="D644" i="13"/>
  <c r="E644" i="13"/>
  <c r="F644" i="13"/>
  <c r="G644" i="13"/>
  <c r="H644" i="13"/>
  <c r="I644" i="13"/>
  <c r="J644" i="13"/>
  <c r="K644" i="13"/>
  <c r="L644" i="13"/>
  <c r="M644" i="13"/>
  <c r="N644" i="13"/>
  <c r="O644" i="13"/>
  <c r="P644" i="13"/>
  <c r="Q644" i="13"/>
  <c r="R644" i="13"/>
  <c r="A645" i="13"/>
  <c r="B645" i="13"/>
  <c r="C645" i="13"/>
  <c r="D645" i="13"/>
  <c r="E645" i="13"/>
  <c r="F645" i="13"/>
  <c r="G645" i="13"/>
  <c r="H645" i="13"/>
  <c r="I645" i="13"/>
  <c r="J645" i="13"/>
  <c r="K645" i="13"/>
  <c r="L645" i="13"/>
  <c r="M645" i="13"/>
  <c r="N645" i="13"/>
  <c r="O645" i="13"/>
  <c r="P645" i="13"/>
  <c r="Q645" i="13"/>
  <c r="R645" i="13"/>
  <c r="A646" i="13"/>
  <c r="B646" i="13"/>
  <c r="C646" i="13"/>
  <c r="D646" i="13"/>
  <c r="E646" i="13"/>
  <c r="F646" i="13"/>
  <c r="G646" i="13"/>
  <c r="H646" i="13"/>
  <c r="I646" i="13"/>
  <c r="J646" i="13"/>
  <c r="K646" i="13"/>
  <c r="L646" i="13"/>
  <c r="M646" i="13"/>
  <c r="N646" i="13"/>
  <c r="O646" i="13"/>
  <c r="P646" i="13"/>
  <c r="Q646" i="13"/>
  <c r="R646" i="13"/>
  <c r="A647" i="13"/>
  <c r="B647" i="13"/>
  <c r="C647" i="13"/>
  <c r="D647" i="13"/>
  <c r="E647" i="13"/>
  <c r="F647" i="13"/>
  <c r="G647" i="13"/>
  <c r="H647" i="13"/>
  <c r="I647" i="13"/>
  <c r="J647" i="13"/>
  <c r="K647" i="13"/>
  <c r="L647" i="13"/>
  <c r="M647" i="13"/>
  <c r="N647" i="13"/>
  <c r="O647" i="13"/>
  <c r="P647" i="13"/>
  <c r="Q647" i="13"/>
  <c r="R647" i="13"/>
  <c r="A648" i="13"/>
  <c r="B648" i="13"/>
  <c r="C648" i="13"/>
  <c r="D648" i="13"/>
  <c r="E648" i="13"/>
  <c r="F648" i="13"/>
  <c r="G648" i="13"/>
  <c r="H648" i="13"/>
  <c r="I648" i="13"/>
  <c r="J648" i="13"/>
  <c r="K648" i="13"/>
  <c r="L648" i="13"/>
  <c r="M648" i="13"/>
  <c r="N648" i="13"/>
  <c r="O648" i="13"/>
  <c r="P648" i="13"/>
  <c r="Q648" i="13"/>
  <c r="R648" i="13"/>
  <c r="A649" i="13"/>
  <c r="B649" i="13"/>
  <c r="C649" i="13"/>
  <c r="D649" i="13"/>
  <c r="E649" i="13"/>
  <c r="F649" i="13"/>
  <c r="G649" i="13"/>
  <c r="H649" i="13"/>
  <c r="I649" i="13"/>
  <c r="J649" i="13"/>
  <c r="K649" i="13"/>
  <c r="L649" i="13"/>
  <c r="M649" i="13"/>
  <c r="N649" i="13"/>
  <c r="O649" i="13"/>
  <c r="P649" i="13"/>
  <c r="Q649" i="13"/>
  <c r="R649" i="13"/>
  <c r="A650" i="13"/>
  <c r="B650" i="13"/>
  <c r="C650" i="13"/>
  <c r="D650" i="13"/>
  <c r="E650" i="13"/>
  <c r="F650" i="13"/>
  <c r="G650" i="13"/>
  <c r="H650" i="13"/>
  <c r="I650" i="13"/>
  <c r="J650" i="13"/>
  <c r="K650" i="13"/>
  <c r="L650" i="13"/>
  <c r="M650" i="13"/>
  <c r="N650" i="13"/>
  <c r="O650" i="13"/>
  <c r="P650" i="13"/>
  <c r="Q650" i="13"/>
  <c r="R650" i="13"/>
  <c r="A651" i="13"/>
  <c r="B651" i="13"/>
  <c r="C651" i="13"/>
  <c r="D651" i="13"/>
  <c r="E651" i="13"/>
  <c r="F651" i="13"/>
  <c r="G651" i="13"/>
  <c r="H651" i="13"/>
  <c r="I651" i="13"/>
  <c r="J651" i="13"/>
  <c r="K651" i="13"/>
  <c r="L651" i="13"/>
  <c r="M651" i="13"/>
  <c r="N651" i="13"/>
  <c r="O651" i="13"/>
  <c r="P651" i="13"/>
  <c r="Q651" i="13"/>
  <c r="R651" i="13"/>
  <c r="A652" i="13"/>
  <c r="B652" i="13"/>
  <c r="C652" i="13"/>
  <c r="D652" i="13"/>
  <c r="E652" i="13"/>
  <c r="F652" i="13"/>
  <c r="G652" i="13"/>
  <c r="H652" i="13"/>
  <c r="I652" i="13"/>
  <c r="J652" i="13"/>
  <c r="K652" i="13"/>
  <c r="L652" i="13"/>
  <c r="M652" i="13"/>
  <c r="N652" i="13"/>
  <c r="O652" i="13"/>
  <c r="P652" i="13"/>
  <c r="Q652" i="13"/>
  <c r="R652" i="13"/>
  <c r="A653" i="13"/>
  <c r="B653" i="13"/>
  <c r="C653" i="13"/>
  <c r="D653" i="13"/>
  <c r="E653" i="13"/>
  <c r="F653" i="13"/>
  <c r="G653" i="13"/>
  <c r="H653" i="13"/>
  <c r="I653" i="13"/>
  <c r="J653" i="13"/>
  <c r="K653" i="13"/>
  <c r="L653" i="13"/>
  <c r="M653" i="13"/>
  <c r="N653" i="13"/>
  <c r="O653" i="13"/>
  <c r="P653" i="13"/>
  <c r="Q653" i="13"/>
  <c r="R653" i="13"/>
  <c r="A654" i="13"/>
  <c r="B654" i="13"/>
  <c r="C654" i="13"/>
  <c r="D654" i="13"/>
  <c r="E654" i="13"/>
  <c r="F654" i="13"/>
  <c r="G654" i="13"/>
  <c r="H654" i="13"/>
  <c r="I654" i="13"/>
  <c r="J654" i="13"/>
  <c r="K654" i="13"/>
  <c r="L654" i="13"/>
  <c r="M654" i="13"/>
  <c r="N654" i="13"/>
  <c r="O654" i="13"/>
  <c r="P654" i="13"/>
  <c r="Q654" i="13"/>
  <c r="R654" i="13"/>
  <c r="A655" i="13"/>
  <c r="B655" i="13"/>
  <c r="C655" i="13"/>
  <c r="D655" i="13"/>
  <c r="E655" i="13"/>
  <c r="F655" i="13"/>
  <c r="G655" i="13"/>
  <c r="H655" i="13"/>
  <c r="I655" i="13"/>
  <c r="J655" i="13"/>
  <c r="K655" i="13"/>
  <c r="L655" i="13"/>
  <c r="M655" i="13"/>
  <c r="N655" i="13"/>
  <c r="O655" i="13"/>
  <c r="P655" i="13"/>
  <c r="Q655" i="13"/>
  <c r="R655" i="13"/>
  <c r="A656" i="13"/>
  <c r="B656" i="13"/>
  <c r="C656" i="13"/>
  <c r="D656" i="13"/>
  <c r="E656" i="13"/>
  <c r="F656" i="13"/>
  <c r="G656" i="13"/>
  <c r="H656" i="13"/>
  <c r="I656" i="13"/>
  <c r="J656" i="13"/>
  <c r="K656" i="13"/>
  <c r="L656" i="13"/>
  <c r="M656" i="13"/>
  <c r="N656" i="13"/>
  <c r="O656" i="13"/>
  <c r="P656" i="13"/>
  <c r="Q656" i="13"/>
  <c r="R656" i="13"/>
  <c r="A657" i="13"/>
  <c r="B657" i="13"/>
  <c r="C657" i="13"/>
  <c r="D657" i="13"/>
  <c r="E657" i="13"/>
  <c r="F657" i="13"/>
  <c r="G657" i="13"/>
  <c r="H657" i="13"/>
  <c r="I657" i="13"/>
  <c r="J657" i="13"/>
  <c r="K657" i="13"/>
  <c r="L657" i="13"/>
  <c r="M657" i="13"/>
  <c r="N657" i="13"/>
  <c r="O657" i="13"/>
  <c r="P657" i="13"/>
  <c r="Q657" i="13"/>
  <c r="R657" i="13"/>
  <c r="A658" i="13"/>
  <c r="B658" i="13"/>
  <c r="C658" i="13"/>
  <c r="D658" i="13"/>
  <c r="E658" i="13"/>
  <c r="F658" i="13"/>
  <c r="G658" i="13"/>
  <c r="H658" i="13"/>
  <c r="I658" i="13"/>
  <c r="J658" i="13"/>
  <c r="K658" i="13"/>
  <c r="L658" i="13"/>
  <c r="M658" i="13"/>
  <c r="N658" i="13"/>
  <c r="O658" i="13"/>
  <c r="P658" i="13"/>
  <c r="Q658" i="13"/>
  <c r="R658" i="13"/>
  <c r="A659" i="13"/>
  <c r="B659" i="13"/>
  <c r="C659" i="13"/>
  <c r="D659" i="13"/>
  <c r="E659" i="13"/>
  <c r="F659" i="13"/>
  <c r="G659" i="13"/>
  <c r="H659" i="13"/>
  <c r="I659" i="13"/>
  <c r="J659" i="13"/>
  <c r="K659" i="13"/>
  <c r="L659" i="13"/>
  <c r="M659" i="13"/>
  <c r="N659" i="13"/>
  <c r="O659" i="13"/>
  <c r="P659" i="13"/>
  <c r="Q659" i="13"/>
  <c r="R659" i="13"/>
  <c r="A660" i="13"/>
  <c r="B660" i="13"/>
  <c r="C660" i="13"/>
  <c r="D660" i="13"/>
  <c r="E660" i="13"/>
  <c r="F660" i="13"/>
  <c r="G660" i="13"/>
  <c r="H660" i="13"/>
  <c r="I660" i="13"/>
  <c r="J660" i="13"/>
  <c r="K660" i="13"/>
  <c r="L660" i="13"/>
  <c r="M660" i="13"/>
  <c r="N660" i="13"/>
  <c r="O660" i="13"/>
  <c r="P660" i="13"/>
  <c r="Q660" i="13"/>
  <c r="R660" i="13"/>
  <c r="A661" i="13"/>
  <c r="B661" i="13"/>
  <c r="C661" i="13"/>
  <c r="D661" i="13"/>
  <c r="E661" i="13"/>
  <c r="F661" i="13"/>
  <c r="G661" i="13"/>
  <c r="H661" i="13"/>
  <c r="I661" i="13"/>
  <c r="J661" i="13"/>
  <c r="K661" i="13"/>
  <c r="L661" i="13"/>
  <c r="M661" i="13"/>
  <c r="N661" i="13"/>
  <c r="O661" i="13"/>
  <c r="P661" i="13"/>
  <c r="Q661" i="13"/>
  <c r="R661" i="13"/>
  <c r="A662" i="13"/>
  <c r="B662" i="13"/>
  <c r="C662" i="13"/>
  <c r="D662" i="13"/>
  <c r="E662" i="13"/>
  <c r="F662" i="13"/>
  <c r="G662" i="13"/>
  <c r="H662" i="13"/>
  <c r="I662" i="13"/>
  <c r="J662" i="13"/>
  <c r="K662" i="13"/>
  <c r="L662" i="13"/>
  <c r="M662" i="13"/>
  <c r="N662" i="13"/>
  <c r="O662" i="13"/>
  <c r="P662" i="13"/>
  <c r="Q662" i="13"/>
  <c r="R662" i="13"/>
  <c r="A663" i="13"/>
  <c r="B663" i="13"/>
  <c r="C663" i="13"/>
  <c r="D663" i="13"/>
  <c r="E663" i="13"/>
  <c r="F663" i="13"/>
  <c r="G663" i="13"/>
  <c r="H663" i="13"/>
  <c r="I663" i="13"/>
  <c r="J663" i="13"/>
  <c r="K663" i="13"/>
  <c r="L663" i="13"/>
  <c r="M663" i="13"/>
  <c r="N663" i="13"/>
  <c r="O663" i="13"/>
  <c r="P663" i="13"/>
  <c r="Q663" i="13"/>
  <c r="R663" i="13"/>
  <c r="A664" i="13"/>
  <c r="B664" i="13"/>
  <c r="C664" i="13"/>
  <c r="D664" i="13"/>
  <c r="E664" i="13"/>
  <c r="F664" i="13"/>
  <c r="G664" i="13"/>
  <c r="H664" i="13"/>
  <c r="I664" i="13"/>
  <c r="J664" i="13"/>
  <c r="K664" i="13"/>
  <c r="L664" i="13"/>
  <c r="M664" i="13"/>
  <c r="N664" i="13"/>
  <c r="O664" i="13"/>
  <c r="P664" i="13"/>
  <c r="Q664" i="13"/>
  <c r="R664" i="13"/>
  <c r="A665" i="13"/>
  <c r="B665" i="13"/>
  <c r="C665" i="13"/>
  <c r="D665" i="13"/>
  <c r="E665" i="13"/>
  <c r="F665" i="13"/>
  <c r="G665" i="13"/>
  <c r="H665" i="13"/>
  <c r="I665" i="13"/>
  <c r="J665" i="13"/>
  <c r="K665" i="13"/>
  <c r="L665" i="13"/>
  <c r="M665" i="13"/>
  <c r="N665" i="13"/>
  <c r="O665" i="13"/>
  <c r="P665" i="13"/>
  <c r="Q665" i="13"/>
  <c r="R665" i="13"/>
  <c r="A666" i="13"/>
  <c r="B666" i="13"/>
  <c r="C666" i="13"/>
  <c r="D666" i="13"/>
  <c r="E666" i="13"/>
  <c r="F666" i="13"/>
  <c r="G666" i="13"/>
  <c r="H666" i="13"/>
  <c r="I666" i="13"/>
  <c r="J666" i="13"/>
  <c r="K666" i="13"/>
  <c r="L666" i="13"/>
  <c r="M666" i="13"/>
  <c r="N666" i="13"/>
  <c r="O666" i="13"/>
  <c r="P666" i="13"/>
  <c r="Q666" i="13"/>
  <c r="R666" i="13"/>
  <c r="A667" i="13"/>
  <c r="B667" i="13"/>
  <c r="C667" i="13"/>
  <c r="D667" i="13"/>
  <c r="E667" i="13"/>
  <c r="F667" i="13"/>
  <c r="G667" i="13"/>
  <c r="H667" i="13"/>
  <c r="I667" i="13"/>
  <c r="J667" i="13"/>
  <c r="K667" i="13"/>
  <c r="L667" i="13"/>
  <c r="M667" i="13"/>
  <c r="N667" i="13"/>
  <c r="O667" i="13"/>
  <c r="P667" i="13"/>
  <c r="Q667" i="13"/>
  <c r="R667" i="13"/>
  <c r="A668" i="13"/>
  <c r="B668" i="13"/>
  <c r="C668" i="13"/>
  <c r="D668" i="13"/>
  <c r="E668" i="13"/>
  <c r="F668" i="13"/>
  <c r="G668" i="13"/>
  <c r="H668" i="13"/>
  <c r="I668" i="13"/>
  <c r="J668" i="13"/>
  <c r="K668" i="13"/>
  <c r="L668" i="13"/>
  <c r="M668" i="13"/>
  <c r="N668" i="13"/>
  <c r="O668" i="13"/>
  <c r="P668" i="13"/>
  <c r="Q668" i="13"/>
  <c r="R668" i="13"/>
  <c r="A669" i="13"/>
  <c r="B669" i="13"/>
  <c r="C669" i="13"/>
  <c r="D669" i="13"/>
  <c r="E669" i="13"/>
  <c r="F669" i="13"/>
  <c r="G669" i="13"/>
  <c r="H669" i="13"/>
  <c r="I669" i="13"/>
  <c r="J669" i="13"/>
  <c r="K669" i="13"/>
  <c r="L669" i="13"/>
  <c r="M669" i="13"/>
  <c r="N669" i="13"/>
  <c r="O669" i="13"/>
  <c r="P669" i="13"/>
  <c r="Q669" i="13"/>
  <c r="R669" i="13"/>
  <c r="A670" i="13"/>
  <c r="B670" i="13"/>
  <c r="C670" i="13"/>
  <c r="D670" i="13"/>
  <c r="E670" i="13"/>
  <c r="F670" i="13"/>
  <c r="G670" i="13"/>
  <c r="H670" i="13"/>
  <c r="I670" i="13"/>
  <c r="J670" i="13"/>
  <c r="K670" i="13"/>
  <c r="L670" i="13"/>
  <c r="M670" i="13"/>
  <c r="N670" i="13"/>
  <c r="O670" i="13"/>
  <c r="P670" i="13"/>
  <c r="Q670" i="13"/>
  <c r="R670" i="13"/>
  <c r="A671" i="13"/>
  <c r="B671" i="13"/>
  <c r="C671" i="13"/>
  <c r="D671" i="13"/>
  <c r="E671" i="13"/>
  <c r="F671" i="13"/>
  <c r="G671" i="13"/>
  <c r="H671" i="13"/>
  <c r="I671" i="13"/>
  <c r="J671" i="13"/>
  <c r="K671" i="13"/>
  <c r="L671" i="13"/>
  <c r="M671" i="13"/>
  <c r="N671" i="13"/>
  <c r="O671" i="13"/>
  <c r="P671" i="13"/>
  <c r="Q671" i="13"/>
  <c r="R671" i="13"/>
  <c r="A672" i="13"/>
  <c r="B672" i="13"/>
  <c r="C672" i="13"/>
  <c r="D672" i="13"/>
  <c r="E672" i="13"/>
  <c r="F672" i="13"/>
  <c r="G672" i="13"/>
  <c r="H672" i="13"/>
  <c r="I672" i="13"/>
  <c r="J672" i="13"/>
  <c r="K672" i="13"/>
  <c r="L672" i="13"/>
  <c r="M672" i="13"/>
  <c r="N672" i="13"/>
  <c r="O672" i="13"/>
  <c r="P672" i="13"/>
  <c r="Q672" i="13"/>
  <c r="R672" i="13"/>
  <c r="A673" i="13"/>
  <c r="B673" i="13"/>
  <c r="C673" i="13"/>
  <c r="D673" i="13"/>
  <c r="E673" i="13"/>
  <c r="F673" i="13"/>
  <c r="G673" i="13"/>
  <c r="H673" i="13"/>
  <c r="I673" i="13"/>
  <c r="J673" i="13"/>
  <c r="K673" i="13"/>
  <c r="L673" i="13"/>
  <c r="M673" i="13"/>
  <c r="N673" i="13"/>
  <c r="O673" i="13"/>
  <c r="P673" i="13"/>
  <c r="Q673" i="13"/>
  <c r="R673" i="13"/>
  <c r="A674" i="13"/>
  <c r="B674" i="13"/>
  <c r="C674" i="13"/>
  <c r="D674" i="13"/>
  <c r="E674" i="13"/>
  <c r="F674" i="13"/>
  <c r="G674" i="13"/>
  <c r="H674" i="13"/>
  <c r="I674" i="13"/>
  <c r="J674" i="13"/>
  <c r="K674" i="13"/>
  <c r="L674" i="13"/>
  <c r="M674" i="13"/>
  <c r="N674" i="13"/>
  <c r="O674" i="13"/>
  <c r="P674" i="13"/>
  <c r="Q674" i="13"/>
  <c r="R674" i="13"/>
  <c r="A675" i="13"/>
  <c r="B675" i="13"/>
  <c r="C675" i="13"/>
  <c r="D675" i="13"/>
  <c r="E675" i="13"/>
  <c r="F675" i="13"/>
  <c r="G675" i="13"/>
  <c r="H675" i="13"/>
  <c r="I675" i="13"/>
  <c r="J675" i="13"/>
  <c r="K675" i="13"/>
  <c r="L675" i="13"/>
  <c r="M675" i="13"/>
  <c r="N675" i="13"/>
  <c r="O675" i="13"/>
  <c r="P675" i="13"/>
  <c r="Q675" i="13"/>
  <c r="R675" i="13"/>
  <c r="A676" i="13"/>
  <c r="B676" i="13"/>
  <c r="C676" i="13"/>
  <c r="D676" i="13"/>
  <c r="E676" i="13"/>
  <c r="F676" i="13"/>
  <c r="G676" i="13"/>
  <c r="H676" i="13"/>
  <c r="I676" i="13"/>
  <c r="J676" i="13"/>
  <c r="K676" i="13"/>
  <c r="L676" i="13"/>
  <c r="M676" i="13"/>
  <c r="N676" i="13"/>
  <c r="O676" i="13"/>
  <c r="P676" i="13"/>
  <c r="Q676" i="13"/>
  <c r="R676" i="13"/>
  <c r="A677" i="13"/>
  <c r="B677" i="13"/>
  <c r="C677" i="13"/>
  <c r="D677" i="13"/>
  <c r="E677" i="13"/>
  <c r="F677" i="13"/>
  <c r="G677" i="13"/>
  <c r="H677" i="13"/>
  <c r="I677" i="13"/>
  <c r="J677" i="13"/>
  <c r="K677" i="13"/>
  <c r="L677" i="13"/>
  <c r="M677" i="13"/>
  <c r="N677" i="13"/>
  <c r="O677" i="13"/>
  <c r="P677" i="13"/>
  <c r="Q677" i="13"/>
  <c r="R677" i="13"/>
  <c r="A678" i="13"/>
  <c r="B678" i="13"/>
  <c r="C678" i="13"/>
  <c r="D678" i="13"/>
  <c r="E678" i="13"/>
  <c r="F678" i="13"/>
  <c r="G678" i="13"/>
  <c r="H678" i="13"/>
  <c r="I678" i="13"/>
  <c r="J678" i="13"/>
  <c r="K678" i="13"/>
  <c r="L678" i="13"/>
  <c r="M678" i="13"/>
  <c r="N678" i="13"/>
  <c r="O678" i="13"/>
  <c r="P678" i="13"/>
  <c r="Q678" i="13"/>
  <c r="R678" i="13"/>
  <c r="A679" i="13"/>
  <c r="B679" i="13"/>
  <c r="C679" i="13"/>
  <c r="D679" i="13"/>
  <c r="E679" i="13"/>
  <c r="F679" i="13"/>
  <c r="G679" i="13"/>
  <c r="H679" i="13"/>
  <c r="I679" i="13"/>
  <c r="J679" i="13"/>
  <c r="K679" i="13"/>
  <c r="L679" i="13"/>
  <c r="M679" i="13"/>
  <c r="N679" i="13"/>
  <c r="O679" i="13"/>
  <c r="P679" i="13"/>
  <c r="Q679" i="13"/>
  <c r="R679" i="13"/>
  <c r="A680" i="13"/>
  <c r="B680" i="13"/>
  <c r="C680" i="13"/>
  <c r="D680" i="13"/>
  <c r="E680" i="13"/>
  <c r="F680" i="13"/>
  <c r="G680" i="13"/>
  <c r="H680" i="13"/>
  <c r="I680" i="13"/>
  <c r="J680" i="13"/>
  <c r="K680" i="13"/>
  <c r="L680" i="13"/>
  <c r="M680" i="13"/>
  <c r="N680" i="13"/>
  <c r="O680" i="13"/>
  <c r="P680" i="13"/>
  <c r="Q680" i="13"/>
  <c r="R680" i="13"/>
  <c r="A681" i="13"/>
  <c r="B681" i="13"/>
  <c r="C681" i="13"/>
  <c r="D681" i="13"/>
  <c r="E681" i="13"/>
  <c r="F681" i="13"/>
  <c r="G681" i="13"/>
  <c r="H681" i="13"/>
  <c r="I681" i="13"/>
  <c r="J681" i="13"/>
  <c r="K681" i="13"/>
  <c r="L681" i="13"/>
  <c r="M681" i="13"/>
  <c r="N681" i="13"/>
  <c r="O681" i="13"/>
  <c r="P681" i="13"/>
  <c r="Q681" i="13"/>
  <c r="R681" i="13"/>
  <c r="A682" i="13"/>
  <c r="B682" i="13"/>
  <c r="C682" i="13"/>
  <c r="D682" i="13"/>
  <c r="E682" i="13"/>
  <c r="F682" i="13"/>
  <c r="G682" i="13"/>
  <c r="H682" i="13"/>
  <c r="I682" i="13"/>
  <c r="J682" i="13"/>
  <c r="K682" i="13"/>
  <c r="L682" i="13"/>
  <c r="M682" i="13"/>
  <c r="N682" i="13"/>
  <c r="O682" i="13"/>
  <c r="P682" i="13"/>
  <c r="Q682" i="13"/>
  <c r="R682" i="13"/>
  <c r="A683" i="13"/>
  <c r="B683" i="13"/>
  <c r="C683" i="13"/>
  <c r="D683" i="13"/>
  <c r="E683" i="13"/>
  <c r="F683" i="13"/>
  <c r="G683" i="13"/>
  <c r="H683" i="13"/>
  <c r="I683" i="13"/>
  <c r="J683" i="13"/>
  <c r="K683" i="13"/>
  <c r="L683" i="13"/>
  <c r="M683" i="13"/>
  <c r="N683" i="13"/>
  <c r="O683" i="13"/>
  <c r="P683" i="13"/>
  <c r="Q683" i="13"/>
  <c r="R683" i="13"/>
  <c r="A684" i="13"/>
  <c r="B684" i="13"/>
  <c r="C684" i="13"/>
  <c r="D684" i="13"/>
  <c r="E684" i="13"/>
  <c r="F684" i="13"/>
  <c r="G684" i="13"/>
  <c r="H684" i="13"/>
  <c r="I684" i="13"/>
  <c r="J684" i="13"/>
  <c r="K684" i="13"/>
  <c r="L684" i="13"/>
  <c r="M684" i="13"/>
  <c r="N684" i="13"/>
  <c r="O684" i="13"/>
  <c r="P684" i="13"/>
  <c r="Q684" i="13"/>
  <c r="R684" i="13"/>
  <c r="A685" i="13"/>
  <c r="B685" i="13"/>
  <c r="C685" i="13"/>
  <c r="D685" i="13"/>
  <c r="E685" i="13"/>
  <c r="F685" i="13"/>
  <c r="G685" i="13"/>
  <c r="H685" i="13"/>
  <c r="I685" i="13"/>
  <c r="J685" i="13"/>
  <c r="K685" i="13"/>
  <c r="L685" i="13"/>
  <c r="M685" i="13"/>
  <c r="N685" i="13"/>
  <c r="O685" i="13"/>
  <c r="P685" i="13"/>
  <c r="Q685" i="13"/>
  <c r="R685" i="13"/>
  <c r="A686" i="13"/>
  <c r="B686" i="13"/>
  <c r="C686" i="13"/>
  <c r="D686" i="13"/>
  <c r="E686" i="13"/>
  <c r="F686" i="13"/>
  <c r="G686" i="13"/>
  <c r="H686" i="13"/>
  <c r="I686" i="13"/>
  <c r="J686" i="13"/>
  <c r="K686" i="13"/>
  <c r="L686" i="13"/>
  <c r="M686" i="13"/>
  <c r="N686" i="13"/>
  <c r="O686" i="13"/>
  <c r="P686" i="13"/>
  <c r="Q686" i="13"/>
  <c r="R686" i="13"/>
  <c r="A687" i="13"/>
  <c r="B687" i="13"/>
  <c r="C687" i="13"/>
  <c r="D687" i="13"/>
  <c r="E687" i="13"/>
  <c r="F687" i="13"/>
  <c r="G687" i="13"/>
  <c r="H687" i="13"/>
  <c r="I687" i="13"/>
  <c r="J687" i="13"/>
  <c r="K687" i="13"/>
  <c r="L687" i="13"/>
  <c r="M687" i="13"/>
  <c r="N687" i="13"/>
  <c r="O687" i="13"/>
  <c r="P687" i="13"/>
  <c r="Q687" i="13"/>
  <c r="R687" i="13"/>
  <c r="A688" i="13"/>
  <c r="B688" i="13"/>
  <c r="C688" i="13"/>
  <c r="D688" i="13"/>
  <c r="E688" i="13"/>
  <c r="F688" i="13"/>
  <c r="G688" i="13"/>
  <c r="H688" i="13"/>
  <c r="I688" i="13"/>
  <c r="J688" i="13"/>
  <c r="K688" i="13"/>
  <c r="L688" i="13"/>
  <c r="M688" i="13"/>
  <c r="N688" i="13"/>
  <c r="O688" i="13"/>
  <c r="P688" i="13"/>
  <c r="Q688" i="13"/>
  <c r="R688" i="13"/>
  <c r="A689" i="13"/>
  <c r="B689" i="13"/>
  <c r="C689" i="13"/>
  <c r="D689" i="13"/>
  <c r="E689" i="13"/>
  <c r="F689" i="13"/>
  <c r="G689" i="13"/>
  <c r="H689" i="13"/>
  <c r="I689" i="13"/>
  <c r="J689" i="13"/>
  <c r="K689" i="13"/>
  <c r="L689" i="13"/>
  <c r="M689" i="13"/>
  <c r="N689" i="13"/>
  <c r="O689" i="13"/>
  <c r="P689" i="13"/>
  <c r="Q689" i="13"/>
  <c r="R689" i="13"/>
  <c r="A690" i="13"/>
  <c r="B690" i="13"/>
  <c r="C690" i="13"/>
  <c r="D690" i="13"/>
  <c r="E690" i="13"/>
  <c r="F690" i="13"/>
  <c r="G690" i="13"/>
  <c r="H690" i="13"/>
  <c r="I690" i="13"/>
  <c r="J690" i="13"/>
  <c r="K690" i="13"/>
  <c r="L690" i="13"/>
  <c r="M690" i="13"/>
  <c r="N690" i="13"/>
  <c r="O690" i="13"/>
  <c r="P690" i="13"/>
  <c r="Q690" i="13"/>
  <c r="R690" i="13"/>
  <c r="A691" i="13"/>
  <c r="B691" i="13"/>
  <c r="C691" i="13"/>
  <c r="D691" i="13"/>
  <c r="E691" i="13"/>
  <c r="F691" i="13"/>
  <c r="G691" i="13"/>
  <c r="H691" i="13"/>
  <c r="I691" i="13"/>
  <c r="J691" i="13"/>
  <c r="K691" i="13"/>
  <c r="L691" i="13"/>
  <c r="M691" i="13"/>
  <c r="N691" i="13"/>
  <c r="O691" i="13"/>
  <c r="P691" i="13"/>
  <c r="Q691" i="13"/>
  <c r="R691" i="13"/>
  <c r="A692" i="13"/>
  <c r="B692" i="13"/>
  <c r="C692" i="13"/>
  <c r="D692" i="13"/>
  <c r="E692" i="13"/>
  <c r="F692" i="13"/>
  <c r="G692" i="13"/>
  <c r="H692" i="13"/>
  <c r="I692" i="13"/>
  <c r="J692" i="13"/>
  <c r="K692" i="13"/>
  <c r="L692" i="13"/>
  <c r="M692" i="13"/>
  <c r="N692" i="13"/>
  <c r="O692" i="13"/>
  <c r="P692" i="13"/>
  <c r="Q692" i="13"/>
  <c r="R692" i="13"/>
  <c r="A693" i="13"/>
  <c r="B693" i="13"/>
  <c r="C693" i="13"/>
  <c r="D693" i="13"/>
  <c r="E693" i="13"/>
  <c r="F693" i="13"/>
  <c r="G693" i="13"/>
  <c r="H693" i="13"/>
  <c r="I693" i="13"/>
  <c r="J693" i="13"/>
  <c r="K693" i="13"/>
  <c r="L693" i="13"/>
  <c r="M693" i="13"/>
  <c r="N693" i="13"/>
  <c r="O693" i="13"/>
  <c r="P693" i="13"/>
  <c r="Q693" i="13"/>
  <c r="R693" i="13"/>
  <c r="A694" i="13"/>
  <c r="B694" i="13"/>
  <c r="C694" i="13"/>
  <c r="D694" i="13"/>
  <c r="E694" i="13"/>
  <c r="F694" i="13"/>
  <c r="G694" i="13"/>
  <c r="H694" i="13"/>
  <c r="I694" i="13"/>
  <c r="J694" i="13"/>
  <c r="K694" i="13"/>
  <c r="L694" i="13"/>
  <c r="M694" i="13"/>
  <c r="N694" i="13"/>
  <c r="O694" i="13"/>
  <c r="P694" i="13"/>
  <c r="Q694" i="13"/>
  <c r="R694" i="13"/>
  <c r="A695" i="13"/>
  <c r="B695" i="13"/>
  <c r="C695" i="13"/>
  <c r="D695" i="13"/>
  <c r="E695" i="13"/>
  <c r="F695" i="13"/>
  <c r="G695" i="13"/>
  <c r="H695" i="13"/>
  <c r="I695" i="13"/>
  <c r="J695" i="13"/>
  <c r="K695" i="13"/>
  <c r="L695" i="13"/>
  <c r="M695" i="13"/>
  <c r="N695" i="13"/>
  <c r="O695" i="13"/>
  <c r="P695" i="13"/>
  <c r="Q695" i="13"/>
  <c r="R695" i="13"/>
  <c r="A696" i="13"/>
  <c r="B696" i="13"/>
  <c r="C696" i="13"/>
  <c r="D696" i="13"/>
  <c r="E696" i="13"/>
  <c r="F696" i="13"/>
  <c r="G696" i="13"/>
  <c r="H696" i="13"/>
  <c r="I696" i="13"/>
  <c r="J696" i="13"/>
  <c r="K696" i="13"/>
  <c r="L696" i="13"/>
  <c r="M696" i="13"/>
  <c r="N696" i="13"/>
  <c r="O696" i="13"/>
  <c r="P696" i="13"/>
  <c r="Q696" i="13"/>
  <c r="R696" i="13"/>
  <c r="A697" i="13"/>
  <c r="B697" i="13"/>
  <c r="C697" i="13"/>
  <c r="D697" i="13"/>
  <c r="E697" i="13"/>
  <c r="F697" i="13"/>
  <c r="G697" i="13"/>
  <c r="H697" i="13"/>
  <c r="I697" i="13"/>
  <c r="J697" i="13"/>
  <c r="K697" i="13"/>
  <c r="L697" i="13"/>
  <c r="M697" i="13"/>
  <c r="N697" i="13"/>
  <c r="O697" i="13"/>
  <c r="P697" i="13"/>
  <c r="Q697" i="13"/>
  <c r="R697" i="13"/>
  <c r="A698" i="13"/>
  <c r="B698" i="13"/>
  <c r="C698" i="13"/>
  <c r="D698" i="13"/>
  <c r="E698" i="13"/>
  <c r="F698" i="13"/>
  <c r="G698" i="13"/>
  <c r="H698" i="13"/>
  <c r="I698" i="13"/>
  <c r="J698" i="13"/>
  <c r="K698" i="13"/>
  <c r="L698" i="13"/>
  <c r="M698" i="13"/>
  <c r="N698" i="13"/>
  <c r="O698" i="13"/>
  <c r="P698" i="13"/>
  <c r="Q698" i="13"/>
  <c r="R698" i="13"/>
  <c r="A699" i="13"/>
  <c r="B699" i="13"/>
  <c r="C699" i="13"/>
  <c r="D699" i="13"/>
  <c r="E699" i="13"/>
  <c r="F699" i="13"/>
  <c r="G699" i="13"/>
  <c r="H699" i="13"/>
  <c r="I699" i="13"/>
  <c r="J699" i="13"/>
  <c r="K699" i="13"/>
  <c r="L699" i="13"/>
  <c r="M699" i="13"/>
  <c r="N699" i="13"/>
  <c r="O699" i="13"/>
  <c r="P699" i="13"/>
  <c r="Q699" i="13"/>
  <c r="R699" i="13"/>
  <c r="A700" i="13"/>
  <c r="B700" i="13"/>
  <c r="C700" i="13"/>
  <c r="D700" i="13"/>
  <c r="E700" i="13"/>
  <c r="F700" i="13"/>
  <c r="G700" i="13"/>
  <c r="H700" i="13"/>
  <c r="I700" i="13"/>
  <c r="J700" i="13"/>
  <c r="K700" i="13"/>
  <c r="L700" i="13"/>
  <c r="M700" i="13"/>
  <c r="N700" i="13"/>
  <c r="O700" i="13"/>
  <c r="P700" i="13"/>
  <c r="Q700" i="13"/>
  <c r="R700" i="13"/>
  <c r="A701" i="13"/>
  <c r="B701" i="13"/>
  <c r="C701" i="13"/>
  <c r="D701" i="13"/>
  <c r="E701" i="13"/>
  <c r="F701" i="13"/>
  <c r="G701" i="13"/>
  <c r="H701" i="13"/>
  <c r="I701" i="13"/>
  <c r="J701" i="13"/>
  <c r="K701" i="13"/>
  <c r="L701" i="13"/>
  <c r="M701" i="13"/>
  <c r="N701" i="13"/>
  <c r="O701" i="13"/>
  <c r="P701" i="13"/>
  <c r="Q701" i="13"/>
  <c r="R701" i="13"/>
  <c r="A702" i="13"/>
  <c r="B702" i="13"/>
  <c r="C702" i="13"/>
  <c r="D702" i="13"/>
  <c r="E702" i="13"/>
  <c r="F702" i="13"/>
  <c r="G702" i="13"/>
  <c r="H702" i="13"/>
  <c r="I702" i="13"/>
  <c r="J702" i="13"/>
  <c r="K702" i="13"/>
  <c r="L702" i="13"/>
  <c r="M702" i="13"/>
  <c r="N702" i="13"/>
  <c r="O702" i="13"/>
  <c r="P702" i="13"/>
  <c r="Q702" i="13"/>
  <c r="R702" i="13"/>
  <c r="A703" i="13"/>
  <c r="B703" i="13"/>
  <c r="C703" i="13"/>
  <c r="D703" i="13"/>
  <c r="E703" i="13"/>
  <c r="F703" i="13"/>
  <c r="G703" i="13"/>
  <c r="H703" i="13"/>
  <c r="I703" i="13"/>
  <c r="J703" i="13"/>
  <c r="K703" i="13"/>
  <c r="L703" i="13"/>
  <c r="M703" i="13"/>
  <c r="N703" i="13"/>
  <c r="O703" i="13"/>
  <c r="P703" i="13"/>
  <c r="Q703" i="13"/>
  <c r="R703" i="13"/>
  <c r="A704" i="13"/>
  <c r="B704" i="13"/>
  <c r="C704" i="13"/>
  <c r="D704" i="13"/>
  <c r="E704" i="13"/>
  <c r="F704" i="13"/>
  <c r="G704" i="13"/>
  <c r="H704" i="13"/>
  <c r="I704" i="13"/>
  <c r="J704" i="13"/>
  <c r="K704" i="13"/>
  <c r="L704" i="13"/>
  <c r="M704" i="13"/>
  <c r="N704" i="13"/>
  <c r="O704" i="13"/>
  <c r="P704" i="13"/>
  <c r="Q704" i="13"/>
  <c r="R704" i="13"/>
  <c r="A705" i="13"/>
  <c r="B705" i="13"/>
  <c r="C705" i="13"/>
  <c r="D705" i="13"/>
  <c r="E705" i="13"/>
  <c r="F705" i="13"/>
  <c r="G705" i="13"/>
  <c r="H705" i="13"/>
  <c r="I705" i="13"/>
  <c r="J705" i="13"/>
  <c r="K705" i="13"/>
  <c r="L705" i="13"/>
  <c r="M705" i="13"/>
  <c r="N705" i="13"/>
  <c r="O705" i="13"/>
  <c r="P705" i="13"/>
  <c r="Q705" i="13"/>
  <c r="R705" i="13"/>
  <c r="A706" i="13"/>
  <c r="B706" i="13"/>
  <c r="C706" i="13"/>
  <c r="D706" i="13"/>
  <c r="E706" i="13"/>
  <c r="F706" i="13"/>
  <c r="G706" i="13"/>
  <c r="H706" i="13"/>
  <c r="I706" i="13"/>
  <c r="J706" i="13"/>
  <c r="K706" i="13"/>
  <c r="L706" i="13"/>
  <c r="M706" i="13"/>
  <c r="N706" i="13"/>
  <c r="O706" i="13"/>
  <c r="P706" i="13"/>
  <c r="Q706" i="13"/>
  <c r="R706" i="13"/>
  <c r="A707" i="13"/>
  <c r="B707" i="13"/>
  <c r="C707" i="13"/>
  <c r="D707" i="13"/>
  <c r="E707" i="13"/>
  <c r="F707" i="13"/>
  <c r="G707" i="13"/>
  <c r="H707" i="13"/>
  <c r="I707" i="13"/>
  <c r="J707" i="13"/>
  <c r="K707" i="13"/>
  <c r="L707" i="13"/>
  <c r="M707" i="13"/>
  <c r="N707" i="13"/>
  <c r="O707" i="13"/>
  <c r="P707" i="13"/>
  <c r="Q707" i="13"/>
  <c r="R707" i="13"/>
  <c r="A708" i="13"/>
  <c r="B708" i="13"/>
  <c r="C708" i="13"/>
  <c r="D708" i="13"/>
  <c r="E708" i="13"/>
  <c r="F708" i="13"/>
  <c r="G708" i="13"/>
  <c r="H708" i="13"/>
  <c r="I708" i="13"/>
  <c r="J708" i="13"/>
  <c r="K708" i="13"/>
  <c r="L708" i="13"/>
  <c r="M708" i="13"/>
  <c r="N708" i="13"/>
  <c r="O708" i="13"/>
  <c r="P708" i="13"/>
  <c r="Q708" i="13"/>
  <c r="R708" i="13"/>
  <c r="A709" i="13"/>
  <c r="B709" i="13"/>
  <c r="C709" i="13"/>
  <c r="D709" i="13"/>
  <c r="E709" i="13"/>
  <c r="F709" i="13"/>
  <c r="G709" i="13"/>
  <c r="H709" i="13"/>
  <c r="I709" i="13"/>
  <c r="J709" i="13"/>
  <c r="K709" i="13"/>
  <c r="L709" i="13"/>
  <c r="M709" i="13"/>
  <c r="N709" i="13"/>
  <c r="O709" i="13"/>
  <c r="P709" i="13"/>
  <c r="Q709" i="13"/>
  <c r="R709" i="13"/>
  <c r="A710" i="13"/>
  <c r="B710" i="13"/>
  <c r="C710" i="13"/>
  <c r="D710" i="13"/>
  <c r="E710" i="13"/>
  <c r="F710" i="13"/>
  <c r="G710" i="13"/>
  <c r="H710" i="13"/>
  <c r="I710" i="13"/>
  <c r="J710" i="13"/>
  <c r="K710" i="13"/>
  <c r="L710" i="13"/>
  <c r="M710" i="13"/>
  <c r="N710" i="13"/>
  <c r="O710" i="13"/>
  <c r="P710" i="13"/>
  <c r="Q710" i="13"/>
  <c r="R710" i="13"/>
  <c r="A711" i="13"/>
  <c r="B711" i="13"/>
  <c r="C711" i="13"/>
  <c r="D711" i="13"/>
  <c r="E711" i="13"/>
  <c r="F711" i="13"/>
  <c r="G711" i="13"/>
  <c r="H711" i="13"/>
  <c r="I711" i="13"/>
  <c r="J711" i="13"/>
  <c r="K711" i="13"/>
  <c r="L711" i="13"/>
  <c r="M711" i="13"/>
  <c r="N711" i="13"/>
  <c r="O711" i="13"/>
  <c r="P711" i="13"/>
  <c r="Q711" i="13"/>
  <c r="R711" i="13"/>
  <c r="A712" i="13"/>
  <c r="B712" i="13"/>
  <c r="C712" i="13"/>
  <c r="D712" i="13"/>
  <c r="E712" i="13"/>
  <c r="F712" i="13"/>
  <c r="G712" i="13"/>
  <c r="H712" i="13"/>
  <c r="I712" i="13"/>
  <c r="J712" i="13"/>
  <c r="K712" i="13"/>
  <c r="L712" i="13"/>
  <c r="M712" i="13"/>
  <c r="N712" i="13"/>
  <c r="O712" i="13"/>
  <c r="P712" i="13"/>
  <c r="Q712" i="13"/>
  <c r="R712" i="13"/>
  <c r="A713" i="13"/>
  <c r="B713" i="13"/>
  <c r="C713" i="13"/>
  <c r="D713" i="13"/>
  <c r="E713" i="13"/>
  <c r="F713" i="13"/>
  <c r="G713" i="13"/>
  <c r="H713" i="13"/>
  <c r="I713" i="13"/>
  <c r="J713" i="13"/>
  <c r="K713" i="13"/>
  <c r="L713" i="13"/>
  <c r="M713" i="13"/>
  <c r="N713" i="13"/>
  <c r="O713" i="13"/>
  <c r="P713" i="13"/>
  <c r="Q713" i="13"/>
  <c r="R713" i="13"/>
  <c r="A714" i="13"/>
  <c r="B714" i="13"/>
  <c r="C714" i="13"/>
  <c r="D714" i="13"/>
  <c r="E714" i="13"/>
  <c r="F714" i="13"/>
  <c r="G714" i="13"/>
  <c r="H714" i="13"/>
  <c r="I714" i="13"/>
  <c r="J714" i="13"/>
  <c r="K714" i="13"/>
  <c r="L714" i="13"/>
  <c r="M714" i="13"/>
  <c r="N714" i="13"/>
  <c r="O714" i="13"/>
  <c r="P714" i="13"/>
  <c r="Q714" i="13"/>
  <c r="R714" i="13"/>
  <c r="A715" i="13"/>
  <c r="B715" i="13"/>
  <c r="C715" i="13"/>
  <c r="D715" i="13"/>
  <c r="E715" i="13"/>
  <c r="F715" i="13"/>
  <c r="G715" i="13"/>
  <c r="H715" i="13"/>
  <c r="I715" i="13"/>
  <c r="J715" i="13"/>
  <c r="K715" i="13"/>
  <c r="L715" i="13"/>
  <c r="M715" i="13"/>
  <c r="N715" i="13"/>
  <c r="O715" i="13"/>
  <c r="P715" i="13"/>
  <c r="Q715" i="13"/>
  <c r="R715" i="13"/>
  <c r="A716" i="13"/>
  <c r="B716" i="13"/>
  <c r="C716" i="13"/>
  <c r="D716" i="13"/>
  <c r="E716" i="13"/>
  <c r="F716" i="13"/>
  <c r="G716" i="13"/>
  <c r="H716" i="13"/>
  <c r="I716" i="13"/>
  <c r="J716" i="13"/>
  <c r="K716" i="13"/>
  <c r="L716" i="13"/>
  <c r="M716" i="13"/>
  <c r="N716" i="13"/>
  <c r="O716" i="13"/>
  <c r="P716" i="13"/>
  <c r="Q716" i="13"/>
  <c r="R716" i="13"/>
  <c r="A717" i="13"/>
  <c r="B717" i="13"/>
  <c r="C717" i="13"/>
  <c r="D717" i="13"/>
  <c r="E717" i="13"/>
  <c r="F717" i="13"/>
  <c r="G717" i="13"/>
  <c r="H717" i="13"/>
  <c r="I717" i="13"/>
  <c r="J717" i="13"/>
  <c r="K717" i="13"/>
  <c r="L717" i="13"/>
  <c r="M717" i="13"/>
  <c r="N717" i="13"/>
  <c r="O717" i="13"/>
  <c r="P717" i="13"/>
  <c r="Q717" i="13"/>
  <c r="R717" i="13"/>
  <c r="A718" i="13"/>
  <c r="B718" i="13"/>
  <c r="C718" i="13"/>
  <c r="D718" i="13"/>
  <c r="E718" i="13"/>
  <c r="F718" i="13"/>
  <c r="G718" i="13"/>
  <c r="H718" i="13"/>
  <c r="I718" i="13"/>
  <c r="J718" i="13"/>
  <c r="K718" i="13"/>
  <c r="L718" i="13"/>
  <c r="M718" i="13"/>
  <c r="N718" i="13"/>
  <c r="O718" i="13"/>
  <c r="P718" i="13"/>
  <c r="Q718" i="13"/>
  <c r="R718" i="13"/>
  <c r="A719" i="13"/>
  <c r="B719" i="13"/>
  <c r="C719" i="13"/>
  <c r="D719" i="13"/>
  <c r="E719" i="13"/>
  <c r="F719" i="13"/>
  <c r="G719" i="13"/>
  <c r="H719" i="13"/>
  <c r="I719" i="13"/>
  <c r="J719" i="13"/>
  <c r="K719" i="13"/>
  <c r="L719" i="13"/>
  <c r="M719" i="13"/>
  <c r="N719" i="13"/>
  <c r="O719" i="13"/>
  <c r="P719" i="13"/>
  <c r="Q719" i="13"/>
  <c r="R719" i="13"/>
  <c r="A720" i="13"/>
  <c r="B720" i="13"/>
  <c r="C720" i="13"/>
  <c r="D720" i="13"/>
  <c r="E720" i="13"/>
  <c r="F720" i="13"/>
  <c r="G720" i="13"/>
  <c r="H720" i="13"/>
  <c r="I720" i="13"/>
  <c r="J720" i="13"/>
  <c r="K720" i="13"/>
  <c r="L720" i="13"/>
  <c r="M720" i="13"/>
  <c r="N720" i="13"/>
  <c r="O720" i="13"/>
  <c r="P720" i="13"/>
  <c r="Q720" i="13"/>
  <c r="R720" i="13"/>
  <c r="A721" i="13"/>
  <c r="B721" i="13"/>
  <c r="C721" i="13"/>
  <c r="D721" i="13"/>
  <c r="E721" i="13"/>
  <c r="F721" i="13"/>
  <c r="G721" i="13"/>
  <c r="H721" i="13"/>
  <c r="I721" i="13"/>
  <c r="J721" i="13"/>
  <c r="K721" i="13"/>
  <c r="L721" i="13"/>
  <c r="M721" i="13"/>
  <c r="N721" i="13"/>
  <c r="O721" i="13"/>
  <c r="P721" i="13"/>
  <c r="Q721" i="13"/>
  <c r="R721" i="13"/>
  <c r="A722" i="13"/>
  <c r="B722" i="13"/>
  <c r="C722" i="13"/>
  <c r="D722" i="13"/>
  <c r="E722" i="13"/>
  <c r="F722" i="13"/>
  <c r="G722" i="13"/>
  <c r="H722" i="13"/>
  <c r="I722" i="13"/>
  <c r="J722" i="13"/>
  <c r="K722" i="13"/>
  <c r="L722" i="13"/>
  <c r="M722" i="13"/>
  <c r="N722" i="13"/>
  <c r="O722" i="13"/>
  <c r="P722" i="13"/>
  <c r="Q722" i="13"/>
  <c r="R722" i="13"/>
  <c r="A723" i="13"/>
  <c r="B723" i="13"/>
  <c r="C723" i="13"/>
  <c r="D723" i="13"/>
  <c r="E723" i="13"/>
  <c r="F723" i="13"/>
  <c r="G723" i="13"/>
  <c r="H723" i="13"/>
  <c r="I723" i="13"/>
  <c r="J723" i="13"/>
  <c r="K723" i="13"/>
  <c r="L723" i="13"/>
  <c r="M723" i="13"/>
  <c r="N723" i="13"/>
  <c r="O723" i="13"/>
  <c r="P723" i="13"/>
  <c r="Q723" i="13"/>
  <c r="R723" i="13"/>
  <c r="A724" i="13"/>
  <c r="B724" i="13"/>
  <c r="C724" i="13"/>
  <c r="D724" i="13"/>
  <c r="E724" i="13"/>
  <c r="F724" i="13"/>
  <c r="G724" i="13"/>
  <c r="H724" i="13"/>
  <c r="I724" i="13"/>
  <c r="J724" i="13"/>
  <c r="K724" i="13"/>
  <c r="L724" i="13"/>
  <c r="M724" i="13"/>
  <c r="N724" i="13"/>
  <c r="O724" i="13"/>
  <c r="P724" i="13"/>
  <c r="Q724" i="13"/>
  <c r="R724" i="13"/>
  <c r="A725" i="13"/>
  <c r="B725" i="13"/>
  <c r="C725" i="13"/>
  <c r="D725" i="13"/>
  <c r="E725" i="13"/>
  <c r="F725" i="13"/>
  <c r="G725" i="13"/>
  <c r="H725" i="13"/>
  <c r="I725" i="13"/>
  <c r="J725" i="13"/>
  <c r="K725" i="13"/>
  <c r="L725" i="13"/>
  <c r="M725" i="13"/>
  <c r="N725" i="13"/>
  <c r="O725" i="13"/>
  <c r="P725" i="13"/>
  <c r="Q725" i="13"/>
  <c r="R725" i="13"/>
  <c r="A726" i="13"/>
  <c r="B726" i="13"/>
  <c r="C726" i="13"/>
  <c r="D726" i="13"/>
  <c r="E726" i="13"/>
  <c r="F726" i="13"/>
  <c r="G726" i="13"/>
  <c r="H726" i="13"/>
  <c r="I726" i="13"/>
  <c r="J726" i="13"/>
  <c r="K726" i="13"/>
  <c r="L726" i="13"/>
  <c r="M726" i="13"/>
  <c r="N726" i="13"/>
  <c r="O726" i="13"/>
  <c r="P726" i="13"/>
  <c r="Q726" i="13"/>
  <c r="R726" i="13"/>
  <c r="A727" i="13"/>
  <c r="B727" i="13"/>
  <c r="C727" i="13"/>
  <c r="D727" i="13"/>
  <c r="E727" i="13"/>
  <c r="F727" i="13"/>
  <c r="G727" i="13"/>
  <c r="H727" i="13"/>
  <c r="I727" i="13"/>
  <c r="J727" i="13"/>
  <c r="K727" i="13"/>
  <c r="L727" i="13"/>
  <c r="M727" i="13"/>
  <c r="N727" i="13"/>
  <c r="O727" i="13"/>
  <c r="P727" i="13"/>
  <c r="Q727" i="13"/>
  <c r="R727" i="13"/>
  <c r="A728" i="13"/>
  <c r="B728" i="13"/>
  <c r="C728" i="13"/>
  <c r="D728" i="13"/>
  <c r="E728" i="13"/>
  <c r="F728" i="13"/>
  <c r="G728" i="13"/>
  <c r="H728" i="13"/>
  <c r="I728" i="13"/>
  <c r="J728" i="13"/>
  <c r="K728" i="13"/>
  <c r="L728" i="13"/>
  <c r="M728" i="13"/>
  <c r="N728" i="13"/>
  <c r="O728" i="13"/>
  <c r="P728" i="13"/>
  <c r="Q728" i="13"/>
  <c r="R728" i="13"/>
  <c r="A729" i="13"/>
  <c r="B729" i="13"/>
  <c r="C729" i="13"/>
  <c r="D729" i="13"/>
  <c r="E729" i="13"/>
  <c r="F729" i="13"/>
  <c r="G729" i="13"/>
  <c r="H729" i="13"/>
  <c r="I729" i="13"/>
  <c r="J729" i="13"/>
  <c r="K729" i="13"/>
  <c r="L729" i="13"/>
  <c r="M729" i="13"/>
  <c r="N729" i="13"/>
  <c r="O729" i="13"/>
  <c r="P729" i="13"/>
  <c r="Q729" i="13"/>
  <c r="R729" i="13"/>
  <c r="A730" i="13"/>
  <c r="B730" i="13"/>
  <c r="C730" i="13"/>
  <c r="D730" i="13"/>
  <c r="E730" i="13"/>
  <c r="F730" i="13"/>
  <c r="G730" i="13"/>
  <c r="H730" i="13"/>
  <c r="I730" i="13"/>
  <c r="J730" i="13"/>
  <c r="K730" i="13"/>
  <c r="L730" i="13"/>
  <c r="M730" i="13"/>
  <c r="N730" i="13"/>
  <c r="O730" i="13"/>
  <c r="P730" i="13"/>
  <c r="Q730" i="13"/>
  <c r="R730" i="13"/>
  <c r="A731" i="13"/>
  <c r="B731" i="13"/>
  <c r="C731" i="13"/>
  <c r="D731" i="13"/>
  <c r="E731" i="13"/>
  <c r="F731" i="13"/>
  <c r="G731" i="13"/>
  <c r="H731" i="13"/>
  <c r="I731" i="13"/>
  <c r="J731" i="13"/>
  <c r="K731" i="13"/>
  <c r="L731" i="13"/>
  <c r="M731" i="13"/>
  <c r="N731" i="13"/>
  <c r="O731" i="13"/>
  <c r="P731" i="13"/>
  <c r="Q731" i="13"/>
  <c r="R731" i="13"/>
  <c r="A732" i="13"/>
  <c r="B732" i="13"/>
  <c r="C732" i="13"/>
  <c r="D732" i="13"/>
  <c r="E732" i="13"/>
  <c r="F732" i="13"/>
  <c r="G732" i="13"/>
  <c r="H732" i="13"/>
  <c r="I732" i="13"/>
  <c r="J732" i="13"/>
  <c r="K732" i="13"/>
  <c r="L732" i="13"/>
  <c r="M732" i="13"/>
  <c r="N732" i="13"/>
  <c r="O732" i="13"/>
  <c r="P732" i="13"/>
  <c r="Q732" i="13"/>
  <c r="R732" i="13"/>
  <c r="A733" i="13"/>
  <c r="B733" i="13"/>
  <c r="C733" i="13"/>
  <c r="D733" i="13"/>
  <c r="E733" i="13"/>
  <c r="F733" i="13"/>
  <c r="G733" i="13"/>
  <c r="H733" i="13"/>
  <c r="I733" i="13"/>
  <c r="J733" i="13"/>
  <c r="K733" i="13"/>
  <c r="L733" i="13"/>
  <c r="M733" i="13"/>
  <c r="N733" i="13"/>
  <c r="O733" i="13"/>
  <c r="P733" i="13"/>
  <c r="Q733" i="13"/>
  <c r="R733" i="13"/>
  <c r="A734" i="13"/>
  <c r="B734" i="13"/>
  <c r="C734" i="13"/>
  <c r="D734" i="13"/>
  <c r="E734" i="13"/>
  <c r="F734" i="13"/>
  <c r="G734" i="13"/>
  <c r="H734" i="13"/>
  <c r="I734" i="13"/>
  <c r="J734" i="13"/>
  <c r="K734" i="13"/>
  <c r="L734" i="13"/>
  <c r="M734" i="13"/>
  <c r="N734" i="13"/>
  <c r="O734" i="13"/>
  <c r="P734" i="13"/>
  <c r="Q734" i="13"/>
  <c r="R734" i="13"/>
  <c r="A735" i="13"/>
  <c r="B735" i="13"/>
  <c r="C735" i="13"/>
  <c r="D735" i="13"/>
  <c r="E735" i="13"/>
  <c r="F735" i="13"/>
  <c r="G735" i="13"/>
  <c r="H735" i="13"/>
  <c r="I735" i="13"/>
  <c r="J735" i="13"/>
  <c r="K735" i="13"/>
  <c r="L735" i="13"/>
  <c r="M735" i="13"/>
  <c r="N735" i="13"/>
  <c r="O735" i="13"/>
  <c r="P735" i="13"/>
  <c r="Q735" i="13"/>
  <c r="R735" i="13"/>
  <c r="A736" i="13"/>
  <c r="B736" i="13"/>
  <c r="C736" i="13"/>
  <c r="D736" i="13"/>
  <c r="E736" i="13"/>
  <c r="F736" i="13"/>
  <c r="G736" i="13"/>
  <c r="H736" i="13"/>
  <c r="I736" i="13"/>
  <c r="J736" i="13"/>
  <c r="K736" i="13"/>
  <c r="L736" i="13"/>
  <c r="M736" i="13"/>
  <c r="N736" i="13"/>
  <c r="O736" i="13"/>
  <c r="P736" i="13"/>
  <c r="Q736" i="13"/>
  <c r="R736" i="13"/>
  <c r="A737" i="13"/>
  <c r="B737" i="13"/>
  <c r="C737" i="13"/>
  <c r="D737" i="13"/>
  <c r="E737" i="13"/>
  <c r="F737" i="13"/>
  <c r="G737" i="13"/>
  <c r="H737" i="13"/>
  <c r="I737" i="13"/>
  <c r="J737" i="13"/>
  <c r="K737" i="13"/>
  <c r="L737" i="13"/>
  <c r="M737" i="13"/>
  <c r="N737" i="13"/>
  <c r="O737" i="13"/>
  <c r="P737" i="13"/>
  <c r="Q737" i="13"/>
  <c r="R737" i="13"/>
  <c r="A738" i="13"/>
  <c r="B738" i="13"/>
  <c r="C738" i="13"/>
  <c r="D738" i="13"/>
  <c r="E738" i="13"/>
  <c r="F738" i="13"/>
  <c r="G738" i="13"/>
  <c r="H738" i="13"/>
  <c r="I738" i="13"/>
  <c r="J738" i="13"/>
  <c r="K738" i="13"/>
  <c r="L738" i="13"/>
  <c r="M738" i="13"/>
  <c r="N738" i="13"/>
  <c r="O738" i="13"/>
  <c r="P738" i="13"/>
  <c r="Q738" i="13"/>
  <c r="R738" i="13"/>
  <c r="A739" i="13"/>
  <c r="B739" i="13"/>
  <c r="C739" i="13"/>
  <c r="D739" i="13"/>
  <c r="E739" i="13"/>
  <c r="F739" i="13"/>
  <c r="G739" i="13"/>
  <c r="H739" i="13"/>
  <c r="I739" i="13"/>
  <c r="J739" i="13"/>
  <c r="K739" i="13"/>
  <c r="L739" i="13"/>
  <c r="M739" i="13"/>
  <c r="N739" i="13"/>
  <c r="O739" i="13"/>
  <c r="P739" i="13"/>
  <c r="Q739" i="13"/>
  <c r="R739" i="13"/>
  <c r="A740" i="13"/>
  <c r="B740" i="13"/>
  <c r="C740" i="13"/>
  <c r="D740" i="13"/>
  <c r="E740" i="13"/>
  <c r="F740" i="13"/>
  <c r="G740" i="13"/>
  <c r="H740" i="13"/>
  <c r="I740" i="13"/>
  <c r="J740" i="13"/>
  <c r="K740" i="13"/>
  <c r="L740" i="13"/>
  <c r="M740" i="13"/>
  <c r="N740" i="13"/>
  <c r="O740" i="13"/>
  <c r="P740" i="13"/>
  <c r="Q740" i="13"/>
  <c r="R740" i="13"/>
  <c r="A741" i="13"/>
  <c r="B741" i="13"/>
  <c r="C741" i="13"/>
  <c r="D741" i="13"/>
  <c r="E741" i="13"/>
  <c r="F741" i="13"/>
  <c r="G741" i="13"/>
  <c r="H741" i="13"/>
  <c r="I741" i="13"/>
  <c r="J741" i="13"/>
  <c r="K741" i="13"/>
  <c r="L741" i="13"/>
  <c r="M741" i="13"/>
  <c r="N741" i="13"/>
  <c r="O741" i="13"/>
  <c r="P741" i="13"/>
  <c r="Q741" i="13"/>
  <c r="R741" i="13"/>
  <c r="A742" i="13"/>
  <c r="B742" i="13"/>
  <c r="C742" i="13"/>
  <c r="D742" i="13"/>
  <c r="E742" i="13"/>
  <c r="F742" i="13"/>
  <c r="G742" i="13"/>
  <c r="H742" i="13"/>
  <c r="I742" i="13"/>
  <c r="J742" i="13"/>
  <c r="K742" i="13"/>
  <c r="L742" i="13"/>
  <c r="M742" i="13"/>
  <c r="N742" i="13"/>
  <c r="O742" i="13"/>
  <c r="P742" i="13"/>
  <c r="Q742" i="13"/>
  <c r="R742" i="13"/>
  <c r="A743" i="13"/>
  <c r="B743" i="13"/>
  <c r="C743" i="13"/>
  <c r="D743" i="13"/>
  <c r="E743" i="13"/>
  <c r="F743" i="13"/>
  <c r="G743" i="13"/>
  <c r="H743" i="13"/>
  <c r="I743" i="13"/>
  <c r="J743" i="13"/>
  <c r="K743" i="13"/>
  <c r="L743" i="13"/>
  <c r="M743" i="13"/>
  <c r="N743" i="13"/>
  <c r="O743" i="13"/>
  <c r="P743" i="13"/>
  <c r="Q743" i="13"/>
  <c r="R743" i="13"/>
  <c r="A744" i="13"/>
  <c r="B744" i="13"/>
  <c r="C744" i="13"/>
  <c r="D744" i="13"/>
  <c r="E744" i="13"/>
  <c r="F744" i="13"/>
  <c r="G744" i="13"/>
  <c r="H744" i="13"/>
  <c r="I744" i="13"/>
  <c r="J744" i="13"/>
  <c r="K744" i="13"/>
  <c r="L744" i="13"/>
  <c r="M744" i="13"/>
  <c r="N744" i="13"/>
  <c r="O744" i="13"/>
  <c r="P744" i="13"/>
  <c r="Q744" i="13"/>
  <c r="R744" i="13"/>
  <c r="A745" i="13"/>
  <c r="B745" i="13"/>
  <c r="C745" i="13"/>
  <c r="D745" i="13"/>
  <c r="E745" i="13"/>
  <c r="F745" i="13"/>
  <c r="G745" i="13"/>
  <c r="H745" i="13"/>
  <c r="I745" i="13"/>
  <c r="J745" i="13"/>
  <c r="K745" i="13"/>
  <c r="L745" i="13"/>
  <c r="M745" i="13"/>
  <c r="N745" i="13"/>
  <c r="O745" i="13"/>
  <c r="P745" i="13"/>
  <c r="Q745" i="13"/>
  <c r="R745" i="13"/>
  <c r="A746" i="13"/>
  <c r="B746" i="13"/>
  <c r="C746" i="13"/>
  <c r="D746" i="13"/>
  <c r="E746" i="13"/>
  <c r="F746" i="13"/>
  <c r="G746" i="13"/>
  <c r="H746" i="13"/>
  <c r="I746" i="13"/>
  <c r="J746" i="13"/>
  <c r="K746" i="13"/>
  <c r="L746" i="13"/>
  <c r="M746" i="13"/>
  <c r="N746" i="13"/>
  <c r="O746" i="13"/>
  <c r="P746" i="13"/>
  <c r="Q746" i="13"/>
  <c r="R746" i="13"/>
  <c r="A747" i="13"/>
  <c r="B747" i="13"/>
  <c r="C747" i="13"/>
  <c r="D747" i="13"/>
  <c r="E747" i="13"/>
  <c r="F747" i="13"/>
  <c r="G747" i="13"/>
  <c r="H747" i="13"/>
  <c r="I747" i="13"/>
  <c r="J747" i="13"/>
  <c r="K747" i="13"/>
  <c r="L747" i="13"/>
  <c r="M747" i="13"/>
  <c r="N747" i="13"/>
  <c r="O747" i="13"/>
  <c r="P747" i="13"/>
  <c r="Q747" i="13"/>
  <c r="R747" i="13"/>
  <c r="A748" i="13"/>
  <c r="B748" i="13"/>
  <c r="C748" i="13"/>
  <c r="D748" i="13"/>
  <c r="E748" i="13"/>
  <c r="F748" i="13"/>
  <c r="G748" i="13"/>
  <c r="H748" i="13"/>
  <c r="I748" i="13"/>
  <c r="J748" i="13"/>
  <c r="K748" i="13"/>
  <c r="L748" i="13"/>
  <c r="M748" i="13"/>
  <c r="N748" i="13"/>
  <c r="O748" i="13"/>
  <c r="P748" i="13"/>
  <c r="Q748" i="13"/>
  <c r="R748" i="13"/>
  <c r="A749" i="13"/>
  <c r="B749" i="13"/>
  <c r="C749" i="13"/>
  <c r="D749" i="13"/>
  <c r="E749" i="13"/>
  <c r="F749" i="13"/>
  <c r="G749" i="13"/>
  <c r="H749" i="13"/>
  <c r="I749" i="13"/>
  <c r="J749" i="13"/>
  <c r="K749" i="13"/>
  <c r="L749" i="13"/>
  <c r="M749" i="13"/>
  <c r="N749" i="13"/>
  <c r="O749" i="13"/>
  <c r="P749" i="13"/>
  <c r="Q749" i="13"/>
  <c r="R749" i="13"/>
  <c r="A750" i="13"/>
  <c r="B750" i="13"/>
  <c r="C750" i="13"/>
  <c r="D750" i="13"/>
  <c r="E750" i="13"/>
  <c r="F750" i="13"/>
  <c r="G750" i="13"/>
  <c r="H750" i="13"/>
  <c r="I750" i="13"/>
  <c r="J750" i="13"/>
  <c r="K750" i="13"/>
  <c r="L750" i="13"/>
  <c r="M750" i="13"/>
  <c r="N750" i="13"/>
  <c r="O750" i="13"/>
  <c r="P750" i="13"/>
  <c r="Q750" i="13"/>
  <c r="R750" i="13"/>
  <c r="A751" i="13"/>
  <c r="B751" i="13"/>
  <c r="C751" i="13"/>
  <c r="D751" i="13"/>
  <c r="E751" i="13"/>
  <c r="F751" i="13"/>
  <c r="G751" i="13"/>
  <c r="H751" i="13"/>
  <c r="I751" i="13"/>
  <c r="J751" i="13"/>
  <c r="K751" i="13"/>
  <c r="L751" i="13"/>
  <c r="M751" i="13"/>
  <c r="N751" i="13"/>
  <c r="O751" i="13"/>
  <c r="P751" i="13"/>
  <c r="Q751" i="13"/>
  <c r="R751" i="13"/>
  <c r="A752" i="13"/>
  <c r="B752" i="13"/>
  <c r="C752" i="13"/>
  <c r="D752" i="13"/>
  <c r="E752" i="13"/>
  <c r="F752" i="13"/>
  <c r="G752" i="13"/>
  <c r="H752" i="13"/>
  <c r="I752" i="13"/>
  <c r="J752" i="13"/>
  <c r="K752" i="13"/>
  <c r="L752" i="13"/>
  <c r="M752" i="13"/>
  <c r="N752" i="13"/>
  <c r="O752" i="13"/>
  <c r="P752" i="13"/>
  <c r="Q752" i="13"/>
  <c r="R752" i="13"/>
  <c r="A753" i="13"/>
  <c r="B753" i="13"/>
  <c r="C753" i="13"/>
  <c r="D753" i="13"/>
  <c r="E753" i="13"/>
  <c r="F753" i="13"/>
  <c r="G753" i="13"/>
  <c r="H753" i="13"/>
  <c r="I753" i="13"/>
  <c r="J753" i="13"/>
  <c r="K753" i="13"/>
  <c r="L753" i="13"/>
  <c r="M753" i="13"/>
  <c r="N753" i="13"/>
  <c r="O753" i="13"/>
  <c r="P753" i="13"/>
  <c r="Q753" i="13"/>
  <c r="R753" i="13"/>
  <c r="A754" i="13"/>
  <c r="B754" i="13"/>
  <c r="C754" i="13"/>
  <c r="D754" i="13"/>
  <c r="E754" i="13"/>
  <c r="F754" i="13"/>
  <c r="G754" i="13"/>
  <c r="H754" i="13"/>
  <c r="I754" i="13"/>
  <c r="J754" i="13"/>
  <c r="K754" i="13"/>
  <c r="L754" i="13"/>
  <c r="M754" i="13"/>
  <c r="N754" i="13"/>
  <c r="O754" i="13"/>
  <c r="P754" i="13"/>
  <c r="Q754" i="13"/>
  <c r="R754" i="13"/>
  <c r="A755" i="13"/>
  <c r="B755" i="13"/>
  <c r="C755" i="13"/>
  <c r="D755" i="13"/>
  <c r="E755" i="13"/>
  <c r="F755" i="13"/>
  <c r="G755" i="13"/>
  <c r="H755" i="13"/>
  <c r="I755" i="13"/>
  <c r="J755" i="13"/>
  <c r="K755" i="13"/>
  <c r="L755" i="13"/>
  <c r="M755" i="13"/>
  <c r="N755" i="13"/>
  <c r="O755" i="13"/>
  <c r="P755" i="13"/>
  <c r="Q755" i="13"/>
  <c r="R755" i="13"/>
  <c r="A756" i="13"/>
  <c r="B756" i="13"/>
  <c r="C756" i="13"/>
  <c r="D756" i="13"/>
  <c r="E756" i="13"/>
  <c r="F756" i="13"/>
  <c r="G756" i="13"/>
  <c r="H756" i="13"/>
  <c r="I756" i="13"/>
  <c r="J756" i="13"/>
  <c r="K756" i="13"/>
  <c r="L756" i="13"/>
  <c r="M756" i="13"/>
  <c r="N756" i="13"/>
  <c r="O756" i="13"/>
  <c r="P756" i="13"/>
  <c r="Q756" i="13"/>
  <c r="R756" i="13"/>
  <c r="A757" i="13"/>
  <c r="B757" i="13"/>
  <c r="C757" i="13"/>
  <c r="D757" i="13"/>
  <c r="E757" i="13"/>
  <c r="F757" i="13"/>
  <c r="G757" i="13"/>
  <c r="H757" i="13"/>
  <c r="I757" i="13"/>
  <c r="J757" i="13"/>
  <c r="K757" i="13"/>
  <c r="L757" i="13"/>
  <c r="M757" i="13"/>
  <c r="N757" i="13"/>
  <c r="O757" i="13"/>
  <c r="P757" i="13"/>
  <c r="Q757" i="13"/>
  <c r="R757" i="13"/>
  <c r="A758" i="13"/>
  <c r="B758" i="13"/>
  <c r="C758" i="13"/>
  <c r="D758" i="13"/>
  <c r="E758" i="13"/>
  <c r="F758" i="13"/>
  <c r="G758" i="13"/>
  <c r="H758" i="13"/>
  <c r="I758" i="13"/>
  <c r="J758" i="13"/>
  <c r="K758" i="13"/>
  <c r="L758" i="13"/>
  <c r="M758" i="13"/>
  <c r="N758" i="13"/>
  <c r="O758" i="13"/>
  <c r="P758" i="13"/>
  <c r="Q758" i="13"/>
  <c r="R758" i="13"/>
  <c r="A759" i="13"/>
  <c r="B759" i="13"/>
  <c r="C759" i="13"/>
  <c r="D759" i="13"/>
  <c r="E759" i="13"/>
  <c r="F759" i="13"/>
  <c r="G759" i="13"/>
  <c r="H759" i="13"/>
  <c r="I759" i="13"/>
  <c r="J759" i="13"/>
  <c r="K759" i="13"/>
  <c r="L759" i="13"/>
  <c r="M759" i="13"/>
  <c r="N759" i="13"/>
  <c r="O759" i="13"/>
  <c r="P759" i="13"/>
  <c r="Q759" i="13"/>
  <c r="R759" i="13"/>
  <c r="A760" i="13"/>
  <c r="B760" i="13"/>
  <c r="C760" i="13"/>
  <c r="D760" i="13"/>
  <c r="E760" i="13"/>
  <c r="F760" i="13"/>
  <c r="G760" i="13"/>
  <c r="H760" i="13"/>
  <c r="I760" i="13"/>
  <c r="J760" i="13"/>
  <c r="K760" i="13"/>
  <c r="L760" i="13"/>
  <c r="M760" i="13"/>
  <c r="N760" i="13"/>
  <c r="O760" i="13"/>
  <c r="P760" i="13"/>
  <c r="Q760" i="13"/>
  <c r="R760" i="13"/>
  <c r="A761" i="13"/>
  <c r="B761" i="13"/>
  <c r="C761" i="13"/>
  <c r="D761" i="13"/>
  <c r="E761" i="13"/>
  <c r="F761" i="13"/>
  <c r="G761" i="13"/>
  <c r="H761" i="13"/>
  <c r="I761" i="13"/>
  <c r="J761" i="13"/>
  <c r="K761" i="13"/>
  <c r="L761" i="13"/>
  <c r="M761" i="13"/>
  <c r="N761" i="13"/>
  <c r="O761" i="13"/>
  <c r="P761" i="13"/>
  <c r="Q761" i="13"/>
  <c r="R761" i="13"/>
  <c r="A762" i="13"/>
  <c r="B762" i="13"/>
  <c r="C762" i="13"/>
  <c r="D762" i="13"/>
  <c r="E762" i="13"/>
  <c r="F762" i="13"/>
  <c r="G762" i="13"/>
  <c r="H762" i="13"/>
  <c r="I762" i="13"/>
  <c r="J762" i="13"/>
  <c r="K762" i="13"/>
  <c r="L762" i="13"/>
  <c r="M762" i="13"/>
  <c r="N762" i="13"/>
  <c r="O762" i="13"/>
  <c r="P762" i="13"/>
  <c r="Q762" i="13"/>
  <c r="R762" i="13"/>
  <c r="A763" i="13"/>
  <c r="B763" i="13"/>
  <c r="C763" i="13"/>
  <c r="D763" i="13"/>
  <c r="E763" i="13"/>
  <c r="F763" i="13"/>
  <c r="G763" i="13"/>
  <c r="H763" i="13"/>
  <c r="I763" i="13"/>
  <c r="J763" i="13"/>
  <c r="K763" i="13"/>
  <c r="L763" i="13"/>
  <c r="M763" i="13"/>
  <c r="N763" i="13"/>
  <c r="O763" i="13"/>
  <c r="P763" i="13"/>
  <c r="Q763" i="13"/>
  <c r="R763" i="13"/>
  <c r="A764" i="13"/>
  <c r="B764" i="13"/>
  <c r="C764" i="13"/>
  <c r="D764" i="13"/>
  <c r="E764" i="13"/>
  <c r="F764" i="13"/>
  <c r="G764" i="13"/>
  <c r="H764" i="13"/>
  <c r="I764" i="13"/>
  <c r="J764" i="13"/>
  <c r="K764" i="13"/>
  <c r="L764" i="13"/>
  <c r="M764" i="13"/>
  <c r="N764" i="13"/>
  <c r="O764" i="13"/>
  <c r="P764" i="13"/>
  <c r="Q764" i="13"/>
  <c r="R764" i="13"/>
  <c r="A765" i="13"/>
  <c r="B765" i="13"/>
  <c r="C765" i="13"/>
  <c r="D765" i="13"/>
  <c r="E765" i="13"/>
  <c r="F765" i="13"/>
  <c r="G765" i="13"/>
  <c r="H765" i="13"/>
  <c r="I765" i="13"/>
  <c r="J765" i="13"/>
  <c r="K765" i="13"/>
  <c r="L765" i="13"/>
  <c r="M765" i="13"/>
  <c r="N765" i="13"/>
  <c r="O765" i="13"/>
  <c r="P765" i="13"/>
  <c r="Q765" i="13"/>
  <c r="R765" i="13"/>
  <c r="A766" i="13"/>
  <c r="B766" i="13"/>
  <c r="C766" i="13"/>
  <c r="D766" i="13"/>
  <c r="E766" i="13"/>
  <c r="F766" i="13"/>
  <c r="G766" i="13"/>
  <c r="H766" i="13"/>
  <c r="I766" i="13"/>
  <c r="J766" i="13"/>
  <c r="K766" i="13"/>
  <c r="L766" i="13"/>
  <c r="M766" i="13"/>
  <c r="N766" i="13"/>
  <c r="O766" i="13"/>
  <c r="P766" i="13"/>
  <c r="Q766" i="13"/>
  <c r="R766" i="13"/>
  <c r="A767" i="13"/>
  <c r="B767" i="13"/>
  <c r="C767" i="13"/>
  <c r="D767" i="13"/>
  <c r="E767" i="13"/>
  <c r="F767" i="13"/>
  <c r="G767" i="13"/>
  <c r="H767" i="13"/>
  <c r="I767" i="13"/>
  <c r="J767" i="13"/>
  <c r="K767" i="13"/>
  <c r="L767" i="13"/>
  <c r="M767" i="13"/>
  <c r="N767" i="13"/>
  <c r="O767" i="13"/>
  <c r="P767" i="13"/>
  <c r="Q767" i="13"/>
  <c r="R767" i="13"/>
  <c r="A768" i="13"/>
  <c r="B768" i="13"/>
  <c r="C768" i="13"/>
  <c r="D768" i="13"/>
  <c r="E768" i="13"/>
  <c r="F768" i="13"/>
  <c r="G768" i="13"/>
  <c r="H768" i="13"/>
  <c r="I768" i="13"/>
  <c r="J768" i="13"/>
  <c r="K768" i="13"/>
  <c r="L768" i="13"/>
  <c r="M768" i="13"/>
  <c r="N768" i="13"/>
  <c r="O768" i="13"/>
  <c r="P768" i="13"/>
  <c r="Q768" i="13"/>
  <c r="R768" i="13"/>
  <c r="A769" i="13"/>
  <c r="B769" i="13"/>
  <c r="C769" i="13"/>
  <c r="D769" i="13"/>
  <c r="E769" i="13"/>
  <c r="F769" i="13"/>
  <c r="G769" i="13"/>
  <c r="H769" i="13"/>
  <c r="I769" i="13"/>
  <c r="J769" i="13"/>
  <c r="K769" i="13"/>
  <c r="L769" i="13"/>
  <c r="M769" i="13"/>
  <c r="N769" i="13"/>
  <c r="O769" i="13"/>
  <c r="P769" i="13"/>
  <c r="Q769" i="13"/>
  <c r="R769" i="13"/>
  <c r="A770" i="13"/>
  <c r="B770" i="13"/>
  <c r="C770" i="13"/>
  <c r="D770" i="13"/>
  <c r="E770" i="13"/>
  <c r="F770" i="13"/>
  <c r="G770" i="13"/>
  <c r="H770" i="13"/>
  <c r="I770" i="13"/>
  <c r="J770" i="13"/>
  <c r="K770" i="13"/>
  <c r="L770" i="13"/>
  <c r="M770" i="13"/>
  <c r="N770" i="13"/>
  <c r="O770" i="13"/>
  <c r="P770" i="13"/>
  <c r="Q770" i="13"/>
  <c r="R770" i="13"/>
  <c r="A771" i="13"/>
  <c r="B771" i="13"/>
  <c r="C771" i="13"/>
  <c r="D771" i="13"/>
  <c r="E771" i="13"/>
  <c r="F771" i="13"/>
  <c r="G771" i="13"/>
  <c r="H771" i="13"/>
  <c r="I771" i="13"/>
  <c r="J771" i="13"/>
  <c r="K771" i="13"/>
  <c r="L771" i="13"/>
  <c r="M771" i="13"/>
  <c r="N771" i="13"/>
  <c r="O771" i="13"/>
  <c r="P771" i="13"/>
  <c r="Q771" i="13"/>
  <c r="R771" i="13"/>
  <c r="A772" i="13"/>
  <c r="B772" i="13"/>
  <c r="C772" i="13"/>
  <c r="D772" i="13"/>
  <c r="E772" i="13"/>
  <c r="F772" i="13"/>
  <c r="G772" i="13"/>
  <c r="H772" i="13"/>
  <c r="I772" i="13"/>
  <c r="J772" i="13"/>
  <c r="K772" i="13"/>
  <c r="L772" i="13"/>
  <c r="M772" i="13"/>
  <c r="N772" i="13"/>
  <c r="O772" i="13"/>
  <c r="P772" i="13"/>
  <c r="Q772" i="13"/>
  <c r="R772" i="13"/>
  <c r="A773" i="13"/>
  <c r="B773" i="13"/>
  <c r="C773" i="13"/>
  <c r="D773" i="13"/>
  <c r="E773" i="13"/>
  <c r="F773" i="13"/>
  <c r="G773" i="13"/>
  <c r="H773" i="13"/>
  <c r="I773" i="13"/>
  <c r="J773" i="13"/>
  <c r="K773" i="13"/>
  <c r="L773" i="13"/>
  <c r="M773" i="13"/>
  <c r="N773" i="13"/>
  <c r="O773" i="13"/>
  <c r="P773" i="13"/>
  <c r="Q773" i="13"/>
  <c r="R773" i="13"/>
  <c r="A774" i="13"/>
  <c r="B774" i="13"/>
  <c r="C774" i="13"/>
  <c r="D774" i="13"/>
  <c r="E774" i="13"/>
  <c r="F774" i="13"/>
  <c r="G774" i="13"/>
  <c r="H774" i="13"/>
  <c r="I774" i="13"/>
  <c r="J774" i="13"/>
  <c r="K774" i="13"/>
  <c r="L774" i="13"/>
  <c r="M774" i="13"/>
  <c r="N774" i="13"/>
  <c r="O774" i="13"/>
  <c r="P774" i="13"/>
  <c r="Q774" i="13"/>
  <c r="R774" i="13"/>
  <c r="A775" i="13"/>
  <c r="B775" i="13"/>
  <c r="C775" i="13"/>
  <c r="D775" i="13"/>
  <c r="E775" i="13"/>
  <c r="F775" i="13"/>
  <c r="G775" i="13"/>
  <c r="H775" i="13"/>
  <c r="I775" i="13"/>
  <c r="J775" i="13"/>
  <c r="K775" i="13"/>
  <c r="L775" i="13"/>
  <c r="M775" i="13"/>
  <c r="N775" i="13"/>
  <c r="O775" i="13"/>
  <c r="P775" i="13"/>
  <c r="Q775" i="13"/>
  <c r="R775" i="13"/>
  <c r="A776" i="13"/>
  <c r="B776" i="13"/>
  <c r="C776" i="13"/>
  <c r="D776" i="13"/>
  <c r="E776" i="13"/>
  <c r="F776" i="13"/>
  <c r="G776" i="13"/>
  <c r="H776" i="13"/>
  <c r="I776" i="13"/>
  <c r="J776" i="13"/>
  <c r="K776" i="13"/>
  <c r="L776" i="13"/>
  <c r="M776" i="13"/>
  <c r="N776" i="13"/>
  <c r="O776" i="13"/>
  <c r="P776" i="13"/>
  <c r="Q776" i="13"/>
  <c r="R776" i="13"/>
  <c r="A777" i="13"/>
  <c r="B777" i="13"/>
  <c r="C777" i="13"/>
  <c r="D777" i="13"/>
  <c r="E777" i="13"/>
  <c r="F777" i="13"/>
  <c r="G777" i="13"/>
  <c r="H777" i="13"/>
  <c r="I777" i="13"/>
  <c r="J777" i="13"/>
  <c r="K777" i="13"/>
  <c r="L777" i="13"/>
  <c r="M777" i="13"/>
  <c r="N777" i="13"/>
  <c r="O777" i="13"/>
  <c r="P777" i="13"/>
  <c r="Q777" i="13"/>
  <c r="R777" i="13"/>
  <c r="A778" i="13"/>
  <c r="B778" i="13"/>
  <c r="C778" i="13"/>
  <c r="D778" i="13"/>
  <c r="E778" i="13"/>
  <c r="F778" i="13"/>
  <c r="G778" i="13"/>
  <c r="H778" i="13"/>
  <c r="I778" i="13"/>
  <c r="J778" i="13"/>
  <c r="K778" i="13"/>
  <c r="L778" i="13"/>
  <c r="M778" i="13"/>
  <c r="N778" i="13"/>
  <c r="O778" i="13"/>
  <c r="P778" i="13"/>
  <c r="Q778" i="13"/>
  <c r="R778" i="13"/>
  <c r="A779" i="13"/>
  <c r="B779" i="13"/>
  <c r="C779" i="13"/>
  <c r="D779" i="13"/>
  <c r="E779" i="13"/>
  <c r="F779" i="13"/>
  <c r="G779" i="13"/>
  <c r="H779" i="13"/>
  <c r="I779" i="13"/>
  <c r="J779" i="13"/>
  <c r="K779" i="13"/>
  <c r="L779" i="13"/>
  <c r="M779" i="13"/>
  <c r="N779" i="13"/>
  <c r="O779" i="13"/>
  <c r="P779" i="13"/>
  <c r="Q779" i="13"/>
  <c r="R779" i="13"/>
  <c r="A780" i="13"/>
  <c r="B780" i="13"/>
  <c r="C780" i="13"/>
  <c r="D780" i="13"/>
  <c r="E780" i="13"/>
  <c r="F780" i="13"/>
  <c r="G780" i="13"/>
  <c r="H780" i="13"/>
  <c r="I780" i="13"/>
  <c r="J780" i="13"/>
  <c r="K780" i="13"/>
  <c r="L780" i="13"/>
  <c r="M780" i="13"/>
  <c r="N780" i="13"/>
  <c r="O780" i="13"/>
  <c r="P780" i="13"/>
  <c r="Q780" i="13"/>
  <c r="R780" i="13"/>
  <c r="A781" i="13"/>
  <c r="B781" i="13"/>
  <c r="C781" i="13"/>
  <c r="D781" i="13"/>
  <c r="E781" i="13"/>
  <c r="F781" i="13"/>
  <c r="G781" i="13"/>
  <c r="H781" i="13"/>
  <c r="I781" i="13"/>
  <c r="J781" i="13"/>
  <c r="K781" i="13"/>
  <c r="L781" i="13"/>
  <c r="M781" i="13"/>
  <c r="N781" i="13"/>
  <c r="O781" i="13"/>
  <c r="P781" i="13"/>
  <c r="Q781" i="13"/>
  <c r="R781" i="13"/>
  <c r="A782" i="13"/>
  <c r="B782" i="13"/>
  <c r="C782" i="13"/>
  <c r="D782" i="13"/>
  <c r="E782" i="13"/>
  <c r="F782" i="13"/>
  <c r="G782" i="13"/>
  <c r="H782" i="13"/>
  <c r="I782" i="13"/>
  <c r="J782" i="13"/>
  <c r="K782" i="13"/>
  <c r="L782" i="13"/>
  <c r="M782" i="13"/>
  <c r="N782" i="13"/>
  <c r="O782" i="13"/>
  <c r="P782" i="13"/>
  <c r="Q782" i="13"/>
  <c r="R782" i="13"/>
  <c r="A783" i="13"/>
  <c r="B783" i="13"/>
  <c r="C783" i="13"/>
  <c r="D783" i="13"/>
  <c r="E783" i="13"/>
  <c r="F783" i="13"/>
  <c r="G783" i="13"/>
  <c r="H783" i="13"/>
  <c r="I783" i="13"/>
  <c r="J783" i="13"/>
  <c r="K783" i="13"/>
  <c r="L783" i="13"/>
  <c r="M783" i="13"/>
  <c r="N783" i="13"/>
  <c r="O783" i="13"/>
  <c r="P783" i="13"/>
  <c r="Q783" i="13"/>
  <c r="R783" i="13"/>
  <c r="A784" i="13"/>
  <c r="B784" i="13"/>
  <c r="C784" i="13"/>
  <c r="D784" i="13"/>
  <c r="E784" i="13"/>
  <c r="F784" i="13"/>
  <c r="G784" i="13"/>
  <c r="H784" i="13"/>
  <c r="I784" i="13"/>
  <c r="J784" i="13"/>
  <c r="K784" i="13"/>
  <c r="L784" i="13"/>
  <c r="M784" i="13"/>
  <c r="N784" i="13"/>
  <c r="O784" i="13"/>
  <c r="P784" i="13"/>
  <c r="Q784" i="13"/>
  <c r="R784" i="13"/>
  <c r="A785" i="13"/>
  <c r="B785" i="13"/>
  <c r="C785" i="13"/>
  <c r="D785" i="13"/>
  <c r="E785" i="13"/>
  <c r="F785" i="13"/>
  <c r="G785" i="13"/>
  <c r="H785" i="13"/>
  <c r="I785" i="13"/>
  <c r="J785" i="13"/>
  <c r="K785" i="13"/>
  <c r="L785" i="13"/>
  <c r="M785" i="13"/>
  <c r="N785" i="13"/>
  <c r="O785" i="13"/>
  <c r="P785" i="13"/>
  <c r="Q785" i="13"/>
  <c r="R785" i="13"/>
  <c r="A786" i="13"/>
  <c r="B786" i="13"/>
  <c r="C786" i="13"/>
  <c r="D786" i="13"/>
  <c r="E786" i="13"/>
  <c r="F786" i="13"/>
  <c r="G786" i="13"/>
  <c r="H786" i="13"/>
  <c r="I786" i="13"/>
  <c r="J786" i="13"/>
  <c r="K786" i="13"/>
  <c r="L786" i="13"/>
  <c r="M786" i="13"/>
  <c r="N786" i="13"/>
  <c r="O786" i="13"/>
  <c r="P786" i="13"/>
  <c r="Q786" i="13"/>
  <c r="R786" i="13"/>
  <c r="A787" i="13"/>
  <c r="B787" i="13"/>
  <c r="C787" i="13"/>
  <c r="D787" i="13"/>
  <c r="E787" i="13"/>
  <c r="F787" i="13"/>
  <c r="G787" i="13"/>
  <c r="H787" i="13"/>
  <c r="I787" i="13"/>
  <c r="J787" i="13"/>
  <c r="K787" i="13"/>
  <c r="L787" i="13"/>
  <c r="M787" i="13"/>
  <c r="N787" i="13"/>
  <c r="O787" i="13"/>
  <c r="P787" i="13"/>
  <c r="Q787" i="13"/>
  <c r="R787" i="13"/>
  <c r="A788" i="13"/>
  <c r="B788" i="13"/>
  <c r="C788" i="13"/>
  <c r="D788" i="13"/>
  <c r="E788" i="13"/>
  <c r="F788" i="13"/>
  <c r="G788" i="13"/>
  <c r="H788" i="13"/>
  <c r="I788" i="13"/>
  <c r="J788" i="13"/>
  <c r="K788" i="13"/>
  <c r="L788" i="13"/>
  <c r="M788" i="13"/>
  <c r="N788" i="13"/>
  <c r="O788" i="13"/>
  <c r="P788" i="13"/>
  <c r="Q788" i="13"/>
  <c r="R788" i="13"/>
  <c r="A789" i="13"/>
  <c r="B789" i="13"/>
  <c r="C789" i="13"/>
  <c r="D789" i="13"/>
  <c r="E789" i="13"/>
  <c r="F789" i="13"/>
  <c r="G789" i="13"/>
  <c r="H789" i="13"/>
  <c r="I789" i="13"/>
  <c r="J789" i="13"/>
  <c r="K789" i="13"/>
  <c r="L789" i="13"/>
  <c r="M789" i="13"/>
  <c r="N789" i="13"/>
  <c r="O789" i="13"/>
  <c r="P789" i="13"/>
  <c r="Q789" i="13"/>
  <c r="R789" i="13"/>
  <c r="A790" i="13"/>
  <c r="B790" i="13"/>
  <c r="C790" i="13"/>
  <c r="D790" i="13"/>
  <c r="E790" i="13"/>
  <c r="F790" i="13"/>
  <c r="G790" i="13"/>
  <c r="H790" i="13"/>
  <c r="I790" i="13"/>
  <c r="J790" i="13"/>
  <c r="K790" i="13"/>
  <c r="L790" i="13"/>
  <c r="M790" i="13"/>
  <c r="N790" i="13"/>
  <c r="O790" i="13"/>
  <c r="P790" i="13"/>
  <c r="Q790" i="13"/>
  <c r="R790" i="13"/>
  <c r="A791" i="13"/>
  <c r="B791" i="13"/>
  <c r="C791" i="13"/>
  <c r="D791" i="13"/>
  <c r="E791" i="13"/>
  <c r="F791" i="13"/>
  <c r="G791" i="13"/>
  <c r="H791" i="13"/>
  <c r="I791" i="13"/>
  <c r="J791" i="13"/>
  <c r="K791" i="13"/>
  <c r="L791" i="13"/>
  <c r="M791" i="13"/>
  <c r="N791" i="13"/>
  <c r="O791" i="13"/>
  <c r="P791" i="13"/>
  <c r="Q791" i="13"/>
  <c r="R791" i="13"/>
  <c r="A792" i="13"/>
  <c r="B792" i="13"/>
  <c r="C792" i="13"/>
  <c r="D792" i="13"/>
  <c r="E792" i="13"/>
  <c r="F792" i="13"/>
  <c r="G792" i="13"/>
  <c r="H792" i="13"/>
  <c r="I792" i="13"/>
  <c r="J792" i="13"/>
  <c r="K792" i="13"/>
  <c r="L792" i="13"/>
  <c r="M792" i="13"/>
  <c r="N792" i="13"/>
  <c r="O792" i="13"/>
  <c r="P792" i="13"/>
  <c r="Q792" i="13"/>
  <c r="R792" i="13"/>
  <c r="A793" i="13"/>
  <c r="B793" i="13"/>
  <c r="C793" i="13"/>
  <c r="D793" i="13"/>
  <c r="E793" i="13"/>
  <c r="F793" i="13"/>
  <c r="G793" i="13"/>
  <c r="H793" i="13"/>
  <c r="I793" i="13"/>
  <c r="J793" i="13"/>
  <c r="K793" i="13"/>
  <c r="L793" i="13"/>
  <c r="M793" i="13"/>
  <c r="N793" i="13"/>
  <c r="O793" i="13"/>
  <c r="P793" i="13"/>
  <c r="Q793" i="13"/>
  <c r="R793" i="13"/>
  <c r="A794" i="13"/>
  <c r="B794" i="13"/>
  <c r="C794" i="13"/>
  <c r="D794" i="13"/>
  <c r="E794" i="13"/>
  <c r="F794" i="13"/>
  <c r="G794" i="13"/>
  <c r="H794" i="13"/>
  <c r="I794" i="13"/>
  <c r="J794" i="13"/>
  <c r="K794" i="13"/>
  <c r="L794" i="13"/>
  <c r="M794" i="13"/>
  <c r="N794" i="13"/>
  <c r="O794" i="13"/>
  <c r="P794" i="13"/>
  <c r="Q794" i="13"/>
  <c r="R794" i="13"/>
  <c r="A795" i="13"/>
  <c r="B795" i="13"/>
  <c r="C795" i="13"/>
  <c r="D795" i="13"/>
  <c r="E795" i="13"/>
  <c r="F795" i="13"/>
  <c r="G795" i="13"/>
  <c r="H795" i="13"/>
  <c r="I795" i="13"/>
  <c r="J795" i="13"/>
  <c r="K795" i="13"/>
  <c r="L795" i="13"/>
  <c r="M795" i="13"/>
  <c r="N795" i="13"/>
  <c r="O795" i="13"/>
  <c r="P795" i="13"/>
  <c r="Q795" i="13"/>
  <c r="R795" i="13"/>
  <c r="A796" i="13"/>
  <c r="B796" i="13"/>
  <c r="C796" i="13"/>
  <c r="D796" i="13"/>
  <c r="E796" i="13"/>
  <c r="F796" i="13"/>
  <c r="G796" i="13"/>
  <c r="H796" i="13"/>
  <c r="I796" i="13"/>
  <c r="J796" i="13"/>
  <c r="K796" i="13"/>
  <c r="L796" i="13"/>
  <c r="M796" i="13"/>
  <c r="N796" i="13"/>
  <c r="O796" i="13"/>
  <c r="P796" i="13"/>
  <c r="Q796" i="13"/>
  <c r="R796" i="13"/>
  <c r="A797" i="13"/>
  <c r="B797" i="13"/>
  <c r="C797" i="13"/>
  <c r="D797" i="13"/>
  <c r="E797" i="13"/>
  <c r="F797" i="13"/>
  <c r="G797" i="13"/>
  <c r="H797" i="13"/>
  <c r="I797" i="13"/>
  <c r="J797" i="13"/>
  <c r="K797" i="13"/>
  <c r="L797" i="13"/>
  <c r="M797" i="13"/>
  <c r="N797" i="13"/>
  <c r="O797" i="13"/>
  <c r="P797" i="13"/>
  <c r="Q797" i="13"/>
  <c r="R797" i="13"/>
  <c r="A798" i="13"/>
  <c r="B798" i="13"/>
  <c r="C798" i="13"/>
  <c r="D798" i="13"/>
  <c r="E798" i="13"/>
  <c r="F798" i="13"/>
  <c r="G798" i="13"/>
  <c r="H798" i="13"/>
  <c r="I798" i="13"/>
  <c r="J798" i="13"/>
  <c r="K798" i="13"/>
  <c r="L798" i="13"/>
  <c r="M798" i="13"/>
  <c r="N798" i="13"/>
  <c r="O798" i="13"/>
  <c r="P798" i="13"/>
  <c r="Q798" i="13"/>
  <c r="R798" i="13"/>
  <c r="A799" i="13"/>
  <c r="B799" i="13"/>
  <c r="C799" i="13"/>
  <c r="D799" i="13"/>
  <c r="E799" i="13"/>
  <c r="F799" i="13"/>
  <c r="G799" i="13"/>
  <c r="H799" i="13"/>
  <c r="I799" i="13"/>
  <c r="J799" i="13"/>
  <c r="K799" i="13"/>
  <c r="L799" i="13"/>
  <c r="M799" i="13"/>
  <c r="N799" i="13"/>
  <c r="O799" i="13"/>
  <c r="P799" i="13"/>
  <c r="Q799" i="13"/>
  <c r="R799" i="13"/>
  <c r="A800" i="13"/>
  <c r="B800" i="13"/>
  <c r="C800" i="13"/>
  <c r="D800" i="13"/>
  <c r="E800" i="13"/>
  <c r="F800" i="13"/>
  <c r="G800" i="13"/>
  <c r="H800" i="13"/>
  <c r="I800" i="13"/>
  <c r="J800" i="13"/>
  <c r="K800" i="13"/>
  <c r="L800" i="13"/>
  <c r="M800" i="13"/>
  <c r="N800" i="13"/>
  <c r="O800" i="13"/>
  <c r="P800" i="13"/>
  <c r="Q800" i="13"/>
  <c r="R800" i="13"/>
  <c r="A801" i="13"/>
  <c r="B801" i="13"/>
  <c r="C801" i="13"/>
  <c r="D801" i="13"/>
  <c r="E801" i="13"/>
  <c r="F801" i="13"/>
  <c r="G801" i="13"/>
  <c r="H801" i="13"/>
  <c r="I801" i="13"/>
  <c r="J801" i="13"/>
  <c r="K801" i="13"/>
  <c r="L801" i="13"/>
  <c r="M801" i="13"/>
  <c r="N801" i="13"/>
  <c r="O801" i="13"/>
  <c r="P801" i="13"/>
  <c r="Q801" i="13"/>
  <c r="R801" i="13"/>
  <c r="A802" i="13"/>
  <c r="B802" i="13"/>
  <c r="C802" i="13"/>
  <c r="D802" i="13"/>
  <c r="E802" i="13"/>
  <c r="F802" i="13"/>
  <c r="G802" i="13"/>
  <c r="H802" i="13"/>
  <c r="I802" i="13"/>
  <c r="J802" i="13"/>
  <c r="K802" i="13"/>
  <c r="L802" i="13"/>
  <c r="M802" i="13"/>
  <c r="N802" i="13"/>
  <c r="O802" i="13"/>
  <c r="P802" i="13"/>
  <c r="Q802" i="13"/>
  <c r="R802" i="13"/>
  <c r="A803" i="13"/>
  <c r="B803" i="13"/>
  <c r="C803" i="13"/>
  <c r="D803" i="13"/>
  <c r="E803" i="13"/>
  <c r="F803" i="13"/>
  <c r="G803" i="13"/>
  <c r="H803" i="13"/>
  <c r="I803" i="13"/>
  <c r="J803" i="13"/>
  <c r="K803" i="13"/>
  <c r="L803" i="13"/>
  <c r="M803" i="13"/>
  <c r="N803" i="13"/>
  <c r="O803" i="13"/>
  <c r="P803" i="13"/>
  <c r="Q803" i="13"/>
  <c r="R803" i="13"/>
  <c r="A804" i="13"/>
  <c r="B804" i="13"/>
  <c r="C804" i="13"/>
  <c r="D804" i="13"/>
  <c r="E804" i="13"/>
  <c r="F804" i="13"/>
  <c r="G804" i="13"/>
  <c r="H804" i="13"/>
  <c r="I804" i="13"/>
  <c r="J804" i="13"/>
  <c r="K804" i="13"/>
  <c r="L804" i="13"/>
  <c r="M804" i="13"/>
  <c r="N804" i="13"/>
  <c r="O804" i="13"/>
  <c r="P804" i="13"/>
  <c r="Q804" i="13"/>
  <c r="R804" i="13"/>
  <c r="A805" i="13"/>
  <c r="B805" i="13"/>
  <c r="C805" i="13"/>
  <c r="D805" i="13"/>
  <c r="E805" i="13"/>
  <c r="F805" i="13"/>
  <c r="G805" i="13"/>
  <c r="H805" i="13"/>
  <c r="I805" i="13"/>
  <c r="J805" i="13"/>
  <c r="K805" i="13"/>
  <c r="L805" i="13"/>
  <c r="M805" i="13"/>
  <c r="N805" i="13"/>
  <c r="O805" i="13"/>
  <c r="P805" i="13"/>
  <c r="Q805" i="13"/>
  <c r="R805" i="13"/>
  <c r="A806" i="13"/>
  <c r="B806" i="13"/>
  <c r="C806" i="13"/>
  <c r="D806" i="13"/>
  <c r="E806" i="13"/>
  <c r="F806" i="13"/>
  <c r="G806" i="13"/>
  <c r="H806" i="13"/>
  <c r="I806" i="13"/>
  <c r="J806" i="13"/>
  <c r="K806" i="13"/>
  <c r="L806" i="13"/>
  <c r="M806" i="13"/>
  <c r="N806" i="13"/>
  <c r="O806" i="13"/>
  <c r="P806" i="13"/>
  <c r="Q806" i="13"/>
  <c r="R806" i="13"/>
  <c r="A807" i="13"/>
  <c r="B807" i="13"/>
  <c r="C807" i="13"/>
  <c r="D807" i="13"/>
  <c r="E807" i="13"/>
  <c r="F807" i="13"/>
  <c r="G807" i="13"/>
  <c r="H807" i="13"/>
  <c r="I807" i="13"/>
  <c r="J807" i="13"/>
  <c r="K807" i="13"/>
  <c r="L807" i="13"/>
  <c r="M807" i="13"/>
  <c r="N807" i="13"/>
  <c r="O807" i="13"/>
  <c r="P807" i="13"/>
  <c r="Q807" i="13"/>
  <c r="R807" i="13"/>
  <c r="A808" i="13"/>
  <c r="B808" i="13"/>
  <c r="C808" i="13"/>
  <c r="D808" i="13"/>
  <c r="E808" i="13"/>
  <c r="F808" i="13"/>
  <c r="G808" i="13"/>
  <c r="H808" i="13"/>
  <c r="I808" i="13"/>
  <c r="J808" i="13"/>
  <c r="K808" i="13"/>
  <c r="L808" i="13"/>
  <c r="M808" i="13"/>
  <c r="N808" i="13"/>
  <c r="O808" i="13"/>
  <c r="P808" i="13"/>
  <c r="Q808" i="13"/>
  <c r="R808" i="13"/>
  <c r="A809" i="13"/>
  <c r="B809" i="13"/>
  <c r="C809" i="13"/>
  <c r="D809" i="13"/>
  <c r="E809" i="13"/>
  <c r="F809" i="13"/>
  <c r="G809" i="13"/>
  <c r="H809" i="13"/>
  <c r="I809" i="13"/>
  <c r="J809" i="13"/>
  <c r="K809" i="13"/>
  <c r="L809" i="13"/>
  <c r="M809" i="13"/>
  <c r="N809" i="13"/>
  <c r="O809" i="13"/>
  <c r="P809" i="13"/>
  <c r="Q809" i="13"/>
  <c r="R809" i="13"/>
  <c r="A810" i="13"/>
  <c r="B810" i="13"/>
  <c r="C810" i="13"/>
  <c r="D810" i="13"/>
  <c r="E810" i="13"/>
  <c r="F810" i="13"/>
  <c r="G810" i="13"/>
  <c r="H810" i="13"/>
  <c r="I810" i="13"/>
  <c r="J810" i="13"/>
  <c r="K810" i="13"/>
  <c r="L810" i="13"/>
  <c r="M810" i="13"/>
  <c r="N810" i="13"/>
  <c r="O810" i="13"/>
  <c r="P810" i="13"/>
  <c r="Q810" i="13"/>
  <c r="R810" i="13"/>
  <c r="A811" i="13"/>
  <c r="B811" i="13"/>
  <c r="C811" i="13"/>
  <c r="D811" i="13"/>
  <c r="E811" i="13"/>
  <c r="F811" i="13"/>
  <c r="G811" i="13"/>
  <c r="H811" i="13"/>
  <c r="I811" i="13"/>
  <c r="J811" i="13"/>
  <c r="K811" i="13"/>
  <c r="L811" i="13"/>
  <c r="M811" i="13"/>
  <c r="N811" i="13"/>
  <c r="O811" i="13"/>
  <c r="P811" i="13"/>
  <c r="Q811" i="13"/>
  <c r="R811" i="13"/>
  <c r="A812" i="13"/>
  <c r="B812" i="13"/>
  <c r="C812" i="13"/>
  <c r="D812" i="13"/>
  <c r="E812" i="13"/>
  <c r="F812" i="13"/>
  <c r="G812" i="13"/>
  <c r="H812" i="13"/>
  <c r="I812" i="13"/>
  <c r="J812" i="13"/>
  <c r="K812" i="13"/>
  <c r="L812" i="13"/>
  <c r="M812" i="13"/>
  <c r="N812" i="13"/>
  <c r="O812" i="13"/>
  <c r="P812" i="13"/>
  <c r="Q812" i="13"/>
  <c r="R812" i="13"/>
  <c r="A813" i="13"/>
  <c r="B813" i="13"/>
  <c r="C813" i="13"/>
  <c r="D813" i="13"/>
  <c r="E813" i="13"/>
  <c r="F813" i="13"/>
  <c r="G813" i="13"/>
  <c r="H813" i="13"/>
  <c r="I813" i="13"/>
  <c r="J813" i="13"/>
  <c r="K813" i="13"/>
  <c r="L813" i="13"/>
  <c r="M813" i="13"/>
  <c r="N813" i="13"/>
  <c r="O813" i="13"/>
  <c r="P813" i="13"/>
  <c r="Q813" i="13"/>
  <c r="R813" i="13"/>
  <c r="A814" i="13"/>
  <c r="B814" i="13"/>
  <c r="C814" i="13"/>
  <c r="D814" i="13"/>
  <c r="E814" i="13"/>
  <c r="F814" i="13"/>
  <c r="G814" i="13"/>
  <c r="H814" i="13"/>
  <c r="I814" i="13"/>
  <c r="J814" i="13"/>
  <c r="K814" i="13"/>
  <c r="L814" i="13"/>
  <c r="M814" i="13"/>
  <c r="N814" i="13"/>
  <c r="O814" i="13"/>
  <c r="P814" i="13"/>
  <c r="Q814" i="13"/>
  <c r="R814" i="13"/>
  <c r="A815" i="13"/>
  <c r="B815" i="13"/>
  <c r="C815" i="13"/>
  <c r="D815" i="13"/>
  <c r="E815" i="13"/>
  <c r="F815" i="13"/>
  <c r="G815" i="13"/>
  <c r="H815" i="13"/>
  <c r="I815" i="13"/>
  <c r="J815" i="13"/>
  <c r="K815" i="13"/>
  <c r="L815" i="13"/>
  <c r="M815" i="13"/>
  <c r="N815" i="13"/>
  <c r="O815" i="13"/>
  <c r="P815" i="13"/>
  <c r="Q815" i="13"/>
  <c r="R815" i="13"/>
  <c r="A816" i="13"/>
  <c r="B816" i="13"/>
  <c r="C816" i="13"/>
  <c r="D816" i="13"/>
  <c r="E816" i="13"/>
  <c r="F816" i="13"/>
  <c r="G816" i="13"/>
  <c r="H816" i="13"/>
  <c r="I816" i="13"/>
  <c r="J816" i="13"/>
  <c r="K816" i="13"/>
  <c r="L816" i="13"/>
  <c r="M816" i="13"/>
  <c r="N816" i="13"/>
  <c r="O816" i="13"/>
  <c r="P816" i="13"/>
  <c r="Q816" i="13"/>
  <c r="R816" i="13"/>
  <c r="A817" i="13"/>
  <c r="B817" i="13"/>
  <c r="C817" i="13"/>
  <c r="D817" i="13"/>
  <c r="E817" i="13"/>
  <c r="F817" i="13"/>
  <c r="G817" i="13"/>
  <c r="H817" i="13"/>
  <c r="I817" i="13"/>
  <c r="J817" i="13"/>
  <c r="K817" i="13"/>
  <c r="L817" i="13"/>
  <c r="M817" i="13"/>
  <c r="N817" i="13"/>
  <c r="O817" i="13"/>
  <c r="P817" i="13"/>
  <c r="Q817" i="13"/>
  <c r="R817" i="13"/>
  <c r="A818" i="13"/>
  <c r="B818" i="13"/>
  <c r="C818" i="13"/>
  <c r="D818" i="13"/>
  <c r="E818" i="13"/>
  <c r="F818" i="13"/>
  <c r="G818" i="13"/>
  <c r="H818" i="13"/>
  <c r="I818" i="13"/>
  <c r="J818" i="13"/>
  <c r="K818" i="13"/>
  <c r="L818" i="13"/>
  <c r="M818" i="13"/>
  <c r="N818" i="13"/>
  <c r="O818" i="13"/>
  <c r="P818" i="13"/>
  <c r="Q818" i="13"/>
  <c r="R818" i="13"/>
  <c r="A819" i="13"/>
  <c r="B819" i="13"/>
  <c r="C819" i="13"/>
  <c r="D819" i="13"/>
  <c r="E819" i="13"/>
  <c r="F819" i="13"/>
  <c r="G819" i="13"/>
  <c r="H819" i="13"/>
  <c r="I819" i="13"/>
  <c r="J819" i="13"/>
  <c r="K819" i="13"/>
  <c r="L819" i="13"/>
  <c r="M819" i="13"/>
  <c r="N819" i="13"/>
  <c r="O819" i="13"/>
  <c r="P819" i="13"/>
  <c r="Q819" i="13"/>
  <c r="R819" i="13"/>
  <c r="A820" i="13"/>
  <c r="B820" i="13"/>
  <c r="C820" i="13"/>
  <c r="D820" i="13"/>
  <c r="E820" i="13"/>
  <c r="F820" i="13"/>
  <c r="G820" i="13"/>
  <c r="H820" i="13"/>
  <c r="I820" i="13"/>
  <c r="J820" i="13"/>
  <c r="K820" i="13"/>
  <c r="L820" i="13"/>
  <c r="M820" i="13"/>
  <c r="N820" i="13"/>
  <c r="O820" i="13"/>
  <c r="P820" i="13"/>
  <c r="Q820" i="13"/>
  <c r="R820" i="13"/>
  <c r="A821" i="13"/>
  <c r="B821" i="13"/>
  <c r="C821" i="13"/>
  <c r="D821" i="13"/>
  <c r="E821" i="13"/>
  <c r="F821" i="13"/>
  <c r="G821" i="13"/>
  <c r="H821" i="13"/>
  <c r="I821" i="13"/>
  <c r="J821" i="13"/>
  <c r="K821" i="13"/>
  <c r="L821" i="13"/>
  <c r="M821" i="13"/>
  <c r="N821" i="13"/>
  <c r="O821" i="13"/>
  <c r="P821" i="13"/>
  <c r="Q821" i="13"/>
  <c r="R821" i="13"/>
  <c r="A822" i="13"/>
  <c r="B822" i="13"/>
  <c r="C822" i="13"/>
  <c r="D822" i="13"/>
  <c r="E822" i="13"/>
  <c r="F822" i="13"/>
  <c r="G822" i="13"/>
  <c r="H822" i="13"/>
  <c r="I822" i="13"/>
  <c r="J822" i="13"/>
  <c r="K822" i="13"/>
  <c r="L822" i="13"/>
  <c r="M822" i="13"/>
  <c r="N822" i="13"/>
  <c r="O822" i="13"/>
  <c r="P822" i="13"/>
  <c r="Q822" i="13"/>
  <c r="R822" i="13"/>
  <c r="A823" i="13"/>
  <c r="B823" i="13"/>
  <c r="C823" i="13"/>
  <c r="D823" i="13"/>
  <c r="E823" i="13"/>
  <c r="F823" i="13"/>
  <c r="G823" i="13"/>
  <c r="H823" i="13"/>
  <c r="I823" i="13"/>
  <c r="J823" i="13"/>
  <c r="K823" i="13"/>
  <c r="L823" i="13"/>
  <c r="M823" i="13"/>
  <c r="N823" i="13"/>
  <c r="O823" i="13"/>
  <c r="P823" i="13"/>
  <c r="Q823" i="13"/>
  <c r="R823" i="13"/>
  <c r="A824" i="13"/>
  <c r="B824" i="13"/>
  <c r="C824" i="13"/>
  <c r="D824" i="13"/>
  <c r="E824" i="13"/>
  <c r="F824" i="13"/>
  <c r="G824" i="13"/>
  <c r="H824" i="13"/>
  <c r="I824" i="13"/>
  <c r="J824" i="13"/>
  <c r="K824" i="13"/>
  <c r="L824" i="13"/>
  <c r="M824" i="13"/>
  <c r="N824" i="13"/>
  <c r="O824" i="13"/>
  <c r="P824" i="13"/>
  <c r="Q824" i="13"/>
  <c r="R824" i="13"/>
  <c r="A825" i="13"/>
  <c r="B825" i="13"/>
  <c r="C825" i="13"/>
  <c r="D825" i="13"/>
  <c r="E825" i="13"/>
  <c r="F825" i="13"/>
  <c r="G825" i="13"/>
  <c r="H825" i="13"/>
  <c r="I825" i="13"/>
  <c r="J825" i="13"/>
  <c r="K825" i="13"/>
  <c r="L825" i="13"/>
  <c r="M825" i="13"/>
  <c r="N825" i="13"/>
  <c r="O825" i="13"/>
  <c r="P825" i="13"/>
  <c r="Q825" i="13"/>
  <c r="R825" i="13"/>
  <c r="A826" i="13"/>
  <c r="B826" i="13"/>
  <c r="C826" i="13"/>
  <c r="D826" i="13"/>
  <c r="E826" i="13"/>
  <c r="F826" i="13"/>
  <c r="G826" i="13"/>
  <c r="H826" i="13"/>
  <c r="I826" i="13"/>
  <c r="J826" i="13"/>
  <c r="K826" i="13"/>
  <c r="L826" i="13"/>
  <c r="M826" i="13"/>
  <c r="N826" i="13"/>
  <c r="O826" i="13"/>
  <c r="P826" i="13"/>
  <c r="Q826" i="13"/>
  <c r="R826" i="13"/>
  <c r="A827" i="13"/>
  <c r="B827" i="13"/>
  <c r="C827" i="13"/>
  <c r="D827" i="13"/>
  <c r="E827" i="13"/>
  <c r="F827" i="13"/>
  <c r="G827" i="13"/>
  <c r="H827" i="13"/>
  <c r="I827" i="13"/>
  <c r="J827" i="13"/>
  <c r="K827" i="13"/>
  <c r="L827" i="13"/>
  <c r="M827" i="13"/>
  <c r="N827" i="13"/>
  <c r="O827" i="13"/>
  <c r="P827" i="13"/>
  <c r="Q827" i="13"/>
  <c r="R827" i="13"/>
  <c r="A828" i="13"/>
  <c r="B828" i="13"/>
  <c r="C828" i="13"/>
  <c r="D828" i="13"/>
  <c r="E828" i="13"/>
  <c r="F828" i="13"/>
  <c r="G828" i="13"/>
  <c r="H828" i="13"/>
  <c r="I828" i="13"/>
  <c r="J828" i="13"/>
  <c r="K828" i="13"/>
  <c r="L828" i="13"/>
  <c r="M828" i="13"/>
  <c r="N828" i="13"/>
  <c r="O828" i="13"/>
  <c r="P828" i="13"/>
  <c r="Q828" i="13"/>
  <c r="R828" i="13"/>
  <c r="A829" i="13"/>
  <c r="B829" i="13"/>
  <c r="C829" i="13"/>
  <c r="D829" i="13"/>
  <c r="E829" i="13"/>
  <c r="F829" i="13"/>
  <c r="G829" i="13"/>
  <c r="H829" i="13"/>
  <c r="I829" i="13"/>
  <c r="J829" i="13"/>
  <c r="K829" i="13"/>
  <c r="L829" i="13"/>
  <c r="M829" i="13"/>
  <c r="N829" i="13"/>
  <c r="O829" i="13"/>
  <c r="P829" i="13"/>
  <c r="Q829" i="13"/>
  <c r="R829" i="13"/>
  <c r="A830" i="13"/>
  <c r="B830" i="13"/>
  <c r="C830" i="13"/>
  <c r="D830" i="13"/>
  <c r="E830" i="13"/>
  <c r="F830" i="13"/>
  <c r="G830" i="13"/>
  <c r="H830" i="13"/>
  <c r="I830" i="13"/>
  <c r="J830" i="13"/>
  <c r="K830" i="13"/>
  <c r="L830" i="13"/>
  <c r="M830" i="13"/>
  <c r="N830" i="13"/>
  <c r="O830" i="13"/>
  <c r="P830" i="13"/>
  <c r="Q830" i="13"/>
  <c r="R830" i="13"/>
  <c r="A831" i="13"/>
  <c r="B831" i="13"/>
  <c r="C831" i="13"/>
  <c r="D831" i="13"/>
  <c r="E831" i="13"/>
  <c r="F831" i="13"/>
  <c r="G831" i="13"/>
  <c r="H831" i="13"/>
  <c r="I831" i="13"/>
  <c r="J831" i="13"/>
  <c r="K831" i="13"/>
  <c r="L831" i="13"/>
  <c r="M831" i="13"/>
  <c r="N831" i="13"/>
  <c r="O831" i="13"/>
  <c r="P831" i="13"/>
  <c r="Q831" i="13"/>
  <c r="R831" i="13"/>
  <c r="A832" i="13"/>
  <c r="B832" i="13"/>
  <c r="C832" i="13"/>
  <c r="D832" i="13"/>
  <c r="E832" i="13"/>
  <c r="F832" i="13"/>
  <c r="G832" i="13"/>
  <c r="H832" i="13"/>
  <c r="I832" i="13"/>
  <c r="J832" i="13"/>
  <c r="K832" i="13"/>
  <c r="L832" i="13"/>
  <c r="M832" i="13"/>
  <c r="N832" i="13"/>
  <c r="O832" i="13"/>
  <c r="P832" i="13"/>
  <c r="Q832" i="13"/>
  <c r="R832" i="13"/>
  <c r="A833" i="13"/>
  <c r="B833" i="13"/>
  <c r="C833" i="13"/>
  <c r="D833" i="13"/>
  <c r="E833" i="13"/>
  <c r="F833" i="13"/>
  <c r="G833" i="13"/>
  <c r="H833" i="13"/>
  <c r="I833" i="13"/>
  <c r="J833" i="13"/>
  <c r="K833" i="13"/>
  <c r="L833" i="13"/>
  <c r="M833" i="13"/>
  <c r="N833" i="13"/>
  <c r="O833" i="13"/>
  <c r="P833" i="13"/>
  <c r="Q833" i="13"/>
  <c r="R833" i="13"/>
  <c r="A834" i="13"/>
  <c r="B834" i="13"/>
  <c r="C834" i="13"/>
  <c r="D834" i="13"/>
  <c r="E834" i="13"/>
  <c r="F834" i="13"/>
  <c r="G834" i="13"/>
  <c r="H834" i="13"/>
  <c r="I834" i="13"/>
  <c r="J834" i="13"/>
  <c r="K834" i="13"/>
  <c r="L834" i="13"/>
  <c r="M834" i="13"/>
  <c r="N834" i="13"/>
  <c r="O834" i="13"/>
  <c r="P834" i="13"/>
  <c r="Q834" i="13"/>
  <c r="R834" i="13"/>
  <c r="A835" i="13"/>
  <c r="B835" i="13"/>
  <c r="C835" i="13"/>
  <c r="D835" i="13"/>
  <c r="E835" i="13"/>
  <c r="F835" i="13"/>
  <c r="G835" i="13"/>
  <c r="H835" i="13"/>
  <c r="I835" i="13"/>
  <c r="J835" i="13"/>
  <c r="K835" i="13"/>
  <c r="L835" i="13"/>
  <c r="M835" i="13"/>
  <c r="N835" i="13"/>
  <c r="O835" i="13"/>
  <c r="P835" i="13"/>
  <c r="Q835" i="13"/>
  <c r="R835" i="13"/>
  <c r="A836" i="13"/>
  <c r="B836" i="13"/>
  <c r="C836" i="13"/>
  <c r="D836" i="13"/>
  <c r="E836" i="13"/>
  <c r="F836" i="13"/>
  <c r="G836" i="13"/>
  <c r="H836" i="13"/>
  <c r="I836" i="13"/>
  <c r="J836" i="13"/>
  <c r="K836" i="13"/>
  <c r="L836" i="13"/>
  <c r="M836" i="13"/>
  <c r="N836" i="13"/>
  <c r="O836" i="13"/>
  <c r="P836" i="13"/>
  <c r="Q836" i="13"/>
  <c r="R836" i="13"/>
  <c r="A837" i="13"/>
  <c r="B837" i="13"/>
  <c r="C837" i="13"/>
  <c r="D837" i="13"/>
  <c r="E837" i="13"/>
  <c r="F837" i="13"/>
  <c r="G837" i="13"/>
  <c r="H837" i="13"/>
  <c r="I837" i="13"/>
  <c r="J837" i="13"/>
  <c r="K837" i="13"/>
  <c r="L837" i="13"/>
  <c r="M837" i="13"/>
  <c r="N837" i="13"/>
  <c r="O837" i="13"/>
  <c r="P837" i="13"/>
  <c r="Q837" i="13"/>
  <c r="R837" i="13"/>
  <c r="A838" i="13"/>
  <c r="B838" i="13"/>
  <c r="C838" i="13"/>
  <c r="D838" i="13"/>
  <c r="E838" i="13"/>
  <c r="F838" i="13"/>
  <c r="G838" i="13"/>
  <c r="H838" i="13"/>
  <c r="I838" i="13"/>
  <c r="J838" i="13"/>
  <c r="K838" i="13"/>
  <c r="L838" i="13"/>
  <c r="M838" i="13"/>
  <c r="N838" i="13"/>
  <c r="O838" i="13"/>
  <c r="P838" i="13"/>
  <c r="Q838" i="13"/>
  <c r="R838" i="13"/>
  <c r="A839" i="13"/>
  <c r="B839" i="13"/>
  <c r="C839" i="13"/>
  <c r="D839" i="13"/>
  <c r="E839" i="13"/>
  <c r="F839" i="13"/>
  <c r="G839" i="13"/>
  <c r="H839" i="13"/>
  <c r="I839" i="13"/>
  <c r="J839" i="13"/>
  <c r="K839" i="13"/>
  <c r="L839" i="13"/>
  <c r="M839" i="13"/>
  <c r="N839" i="13"/>
  <c r="O839" i="13"/>
  <c r="P839" i="13"/>
  <c r="Q839" i="13"/>
  <c r="R839" i="13"/>
  <c r="A840" i="13"/>
  <c r="B840" i="13"/>
  <c r="C840" i="13"/>
  <c r="D840" i="13"/>
  <c r="E840" i="13"/>
  <c r="F840" i="13"/>
  <c r="G840" i="13"/>
  <c r="H840" i="13"/>
  <c r="I840" i="13"/>
  <c r="J840" i="13"/>
  <c r="K840" i="13"/>
  <c r="L840" i="13"/>
  <c r="M840" i="13"/>
  <c r="N840" i="13"/>
  <c r="O840" i="13"/>
  <c r="P840" i="13"/>
  <c r="Q840" i="13"/>
  <c r="R840" i="13"/>
  <c r="A841" i="13"/>
  <c r="B841" i="13"/>
  <c r="C841" i="13"/>
  <c r="D841" i="13"/>
  <c r="E841" i="13"/>
  <c r="F841" i="13"/>
  <c r="G841" i="13"/>
  <c r="H841" i="13"/>
  <c r="I841" i="13"/>
  <c r="J841" i="13"/>
  <c r="K841" i="13"/>
  <c r="L841" i="13"/>
  <c r="M841" i="13"/>
  <c r="N841" i="13"/>
  <c r="O841" i="13"/>
  <c r="P841" i="13"/>
  <c r="Q841" i="13"/>
  <c r="R841" i="13"/>
  <c r="A842" i="13"/>
  <c r="B842" i="13"/>
  <c r="C842" i="13"/>
  <c r="D842" i="13"/>
  <c r="E842" i="13"/>
  <c r="F842" i="13"/>
  <c r="G842" i="13"/>
  <c r="H842" i="13"/>
  <c r="I842" i="13"/>
  <c r="J842" i="13"/>
  <c r="K842" i="13"/>
  <c r="L842" i="13"/>
  <c r="M842" i="13"/>
  <c r="N842" i="13"/>
  <c r="O842" i="13"/>
  <c r="P842" i="13"/>
  <c r="Q842" i="13"/>
  <c r="R842" i="13"/>
  <c r="A843" i="13"/>
  <c r="B843" i="13"/>
  <c r="C843" i="13"/>
  <c r="D843" i="13"/>
  <c r="E843" i="13"/>
  <c r="F843" i="13"/>
  <c r="G843" i="13"/>
  <c r="H843" i="13"/>
  <c r="I843" i="13"/>
  <c r="J843" i="13"/>
  <c r="K843" i="13"/>
  <c r="L843" i="13"/>
  <c r="M843" i="13"/>
  <c r="N843" i="13"/>
  <c r="O843" i="13"/>
  <c r="P843" i="13"/>
  <c r="Q843" i="13"/>
  <c r="R843" i="13"/>
  <c r="A844" i="13"/>
  <c r="B844" i="13"/>
  <c r="C844" i="13"/>
  <c r="D844" i="13"/>
  <c r="E844" i="13"/>
  <c r="F844" i="13"/>
  <c r="G844" i="13"/>
  <c r="H844" i="13"/>
  <c r="I844" i="13"/>
  <c r="J844" i="13"/>
  <c r="K844" i="13"/>
  <c r="L844" i="13"/>
  <c r="M844" i="13"/>
  <c r="N844" i="13"/>
  <c r="O844" i="13"/>
  <c r="P844" i="13"/>
  <c r="Q844" i="13"/>
  <c r="R844" i="13"/>
  <c r="A845" i="13"/>
  <c r="B845" i="13"/>
  <c r="C845" i="13"/>
  <c r="D845" i="13"/>
  <c r="E845" i="13"/>
  <c r="F845" i="13"/>
  <c r="G845" i="13"/>
  <c r="H845" i="13"/>
  <c r="I845" i="13"/>
  <c r="J845" i="13"/>
  <c r="K845" i="13"/>
  <c r="L845" i="13"/>
  <c r="M845" i="13"/>
  <c r="N845" i="13"/>
  <c r="O845" i="13"/>
  <c r="P845" i="13"/>
  <c r="Q845" i="13"/>
  <c r="R845" i="13"/>
  <c r="A846" i="13"/>
  <c r="B846" i="13"/>
  <c r="C846" i="13"/>
  <c r="D846" i="13"/>
  <c r="E846" i="13"/>
  <c r="F846" i="13"/>
  <c r="G846" i="13"/>
  <c r="H846" i="13"/>
  <c r="I846" i="13"/>
  <c r="J846" i="13"/>
  <c r="K846" i="13"/>
  <c r="L846" i="13"/>
  <c r="M846" i="13"/>
  <c r="N846" i="13"/>
  <c r="O846" i="13"/>
  <c r="P846" i="13"/>
  <c r="Q846" i="13"/>
  <c r="R846" i="13"/>
  <c r="A847" i="13"/>
  <c r="B847" i="13"/>
  <c r="C847" i="13"/>
  <c r="D847" i="13"/>
  <c r="E847" i="13"/>
  <c r="F847" i="13"/>
  <c r="G847" i="13"/>
  <c r="H847" i="13"/>
  <c r="I847" i="13"/>
  <c r="J847" i="13"/>
  <c r="K847" i="13"/>
  <c r="L847" i="13"/>
  <c r="M847" i="13"/>
  <c r="N847" i="13"/>
  <c r="O847" i="13"/>
  <c r="P847" i="13"/>
  <c r="Q847" i="13"/>
  <c r="R847" i="13"/>
  <c r="A848" i="13"/>
  <c r="B848" i="13"/>
  <c r="C848" i="13"/>
  <c r="D848" i="13"/>
  <c r="E848" i="13"/>
  <c r="F848" i="13"/>
  <c r="G848" i="13"/>
  <c r="H848" i="13"/>
  <c r="I848" i="13"/>
  <c r="J848" i="13"/>
  <c r="K848" i="13"/>
  <c r="L848" i="13"/>
  <c r="M848" i="13"/>
  <c r="N848" i="13"/>
  <c r="O848" i="13"/>
  <c r="P848" i="13"/>
  <c r="Q848" i="13"/>
  <c r="R848" i="13"/>
  <c r="A849" i="13"/>
  <c r="B849" i="13"/>
  <c r="C849" i="13"/>
  <c r="D849" i="13"/>
  <c r="E849" i="13"/>
  <c r="F849" i="13"/>
  <c r="G849" i="13"/>
  <c r="H849" i="13"/>
  <c r="I849" i="13"/>
  <c r="J849" i="13"/>
  <c r="K849" i="13"/>
  <c r="L849" i="13"/>
  <c r="M849" i="13"/>
  <c r="N849" i="13"/>
  <c r="O849" i="13"/>
  <c r="P849" i="13"/>
  <c r="Q849" i="13"/>
  <c r="R849" i="13"/>
  <c r="A850" i="13"/>
  <c r="B850" i="13"/>
  <c r="C850" i="13"/>
  <c r="D850" i="13"/>
  <c r="E850" i="13"/>
  <c r="F850" i="13"/>
  <c r="G850" i="13"/>
  <c r="H850" i="13"/>
  <c r="I850" i="13"/>
  <c r="J850" i="13"/>
  <c r="K850" i="13"/>
  <c r="L850" i="13"/>
  <c r="M850" i="13"/>
  <c r="N850" i="13"/>
  <c r="O850" i="13"/>
  <c r="P850" i="13"/>
  <c r="Q850" i="13"/>
  <c r="R850" i="13"/>
  <c r="A851" i="13"/>
  <c r="B851" i="13"/>
  <c r="C851" i="13"/>
  <c r="D851" i="13"/>
  <c r="E851" i="13"/>
  <c r="F851" i="13"/>
  <c r="G851" i="13"/>
  <c r="H851" i="13"/>
  <c r="I851" i="13"/>
  <c r="J851" i="13"/>
  <c r="K851" i="13"/>
  <c r="L851" i="13"/>
  <c r="M851" i="13"/>
  <c r="N851" i="13"/>
  <c r="O851" i="13"/>
  <c r="P851" i="13"/>
  <c r="Q851" i="13"/>
  <c r="R851" i="13"/>
  <c r="A852" i="13"/>
  <c r="B852" i="13"/>
  <c r="C852" i="13"/>
  <c r="D852" i="13"/>
  <c r="E852" i="13"/>
  <c r="F852" i="13"/>
  <c r="G852" i="13"/>
  <c r="H852" i="13"/>
  <c r="I852" i="13"/>
  <c r="J852" i="13"/>
  <c r="K852" i="13"/>
  <c r="L852" i="13"/>
  <c r="M852" i="13"/>
  <c r="N852" i="13"/>
  <c r="O852" i="13"/>
  <c r="P852" i="13"/>
  <c r="Q852" i="13"/>
  <c r="R852" i="13"/>
  <c r="A853" i="13"/>
  <c r="B853" i="13"/>
  <c r="C853" i="13"/>
  <c r="D853" i="13"/>
  <c r="E853" i="13"/>
  <c r="F853" i="13"/>
  <c r="G853" i="13"/>
  <c r="H853" i="13"/>
  <c r="I853" i="13"/>
  <c r="J853" i="13"/>
  <c r="K853" i="13"/>
  <c r="L853" i="13"/>
  <c r="M853" i="13"/>
  <c r="N853" i="13"/>
  <c r="O853" i="13"/>
  <c r="P853" i="13"/>
  <c r="Q853" i="13"/>
  <c r="R853" i="13"/>
  <c r="A854" i="13"/>
  <c r="B854" i="13"/>
  <c r="C854" i="13"/>
  <c r="D854" i="13"/>
  <c r="E854" i="13"/>
  <c r="F854" i="13"/>
  <c r="G854" i="13"/>
  <c r="H854" i="13"/>
  <c r="I854" i="13"/>
  <c r="J854" i="13"/>
  <c r="K854" i="13"/>
  <c r="L854" i="13"/>
  <c r="M854" i="13"/>
  <c r="N854" i="13"/>
  <c r="O854" i="13"/>
  <c r="P854" i="13"/>
  <c r="Q854" i="13"/>
  <c r="R854" i="13"/>
  <c r="A855" i="13"/>
  <c r="B855" i="13"/>
  <c r="C855" i="13"/>
  <c r="D855" i="13"/>
  <c r="E855" i="13"/>
  <c r="F855" i="13"/>
  <c r="G855" i="13"/>
  <c r="H855" i="13"/>
  <c r="I855" i="13"/>
  <c r="J855" i="13"/>
  <c r="K855" i="13"/>
  <c r="L855" i="13"/>
  <c r="M855" i="13"/>
  <c r="N855" i="13"/>
  <c r="O855" i="13"/>
  <c r="P855" i="13"/>
  <c r="Q855" i="13"/>
  <c r="R855" i="13"/>
  <c r="A856" i="13"/>
  <c r="B856" i="13"/>
  <c r="C856" i="13"/>
  <c r="D856" i="13"/>
  <c r="E856" i="13"/>
  <c r="F856" i="13"/>
  <c r="G856" i="13"/>
  <c r="H856" i="13"/>
  <c r="I856" i="13"/>
  <c r="J856" i="13"/>
  <c r="K856" i="13"/>
  <c r="L856" i="13"/>
  <c r="M856" i="13"/>
  <c r="N856" i="13"/>
  <c r="O856" i="13"/>
  <c r="P856" i="13"/>
  <c r="Q856" i="13"/>
  <c r="R856" i="13"/>
  <c r="A857" i="13"/>
  <c r="B857" i="13"/>
  <c r="C857" i="13"/>
  <c r="D857" i="13"/>
  <c r="E857" i="13"/>
  <c r="F857" i="13"/>
  <c r="G857" i="13"/>
  <c r="H857" i="13"/>
  <c r="I857" i="13"/>
  <c r="J857" i="13"/>
  <c r="K857" i="13"/>
  <c r="L857" i="13"/>
  <c r="M857" i="13"/>
  <c r="N857" i="13"/>
  <c r="O857" i="13"/>
  <c r="P857" i="13"/>
  <c r="Q857" i="13"/>
  <c r="R857" i="13"/>
  <c r="A858" i="13"/>
  <c r="B858" i="13"/>
  <c r="C858" i="13"/>
  <c r="D858" i="13"/>
  <c r="E858" i="13"/>
  <c r="F858" i="13"/>
  <c r="G858" i="13"/>
  <c r="H858" i="13"/>
  <c r="I858" i="13"/>
  <c r="J858" i="13"/>
  <c r="K858" i="13"/>
  <c r="L858" i="13"/>
  <c r="M858" i="13"/>
  <c r="N858" i="13"/>
  <c r="O858" i="13"/>
  <c r="P858" i="13"/>
  <c r="Q858" i="13"/>
  <c r="R858" i="13"/>
  <c r="A859" i="13"/>
  <c r="B859" i="13"/>
  <c r="C859" i="13"/>
  <c r="D859" i="13"/>
  <c r="E859" i="13"/>
  <c r="F859" i="13"/>
  <c r="G859" i="13"/>
  <c r="H859" i="13"/>
  <c r="I859" i="13"/>
  <c r="J859" i="13"/>
  <c r="K859" i="13"/>
  <c r="L859" i="13"/>
  <c r="M859" i="13"/>
  <c r="N859" i="13"/>
  <c r="O859" i="13"/>
  <c r="P859" i="13"/>
  <c r="Q859" i="13"/>
  <c r="R859" i="13"/>
  <c r="A860" i="13"/>
  <c r="B860" i="13"/>
  <c r="C860" i="13"/>
  <c r="D860" i="13"/>
  <c r="E860" i="13"/>
  <c r="F860" i="13"/>
  <c r="G860" i="13"/>
  <c r="H860" i="13"/>
  <c r="I860" i="13"/>
  <c r="J860" i="13"/>
  <c r="K860" i="13"/>
  <c r="L860" i="13"/>
  <c r="M860" i="13"/>
  <c r="N860" i="13"/>
  <c r="O860" i="13"/>
  <c r="P860" i="13"/>
  <c r="Q860" i="13"/>
  <c r="R860" i="13"/>
  <c r="A861" i="13"/>
  <c r="B861" i="13"/>
  <c r="C861" i="13"/>
  <c r="D861" i="13"/>
  <c r="E861" i="13"/>
  <c r="F861" i="13"/>
  <c r="G861" i="13"/>
  <c r="H861" i="13"/>
  <c r="I861" i="13"/>
  <c r="J861" i="13"/>
  <c r="K861" i="13"/>
  <c r="L861" i="13"/>
  <c r="M861" i="13"/>
  <c r="N861" i="13"/>
  <c r="O861" i="13"/>
  <c r="P861" i="13"/>
  <c r="Q861" i="13"/>
  <c r="R861" i="13"/>
  <c r="A862" i="13"/>
  <c r="B862" i="13"/>
  <c r="C862" i="13"/>
  <c r="D862" i="13"/>
  <c r="E862" i="13"/>
  <c r="F862" i="13"/>
  <c r="G862" i="13"/>
  <c r="H862" i="13"/>
  <c r="I862" i="13"/>
  <c r="J862" i="13"/>
  <c r="K862" i="13"/>
  <c r="L862" i="13"/>
  <c r="M862" i="13"/>
  <c r="N862" i="13"/>
  <c r="O862" i="13"/>
  <c r="P862" i="13"/>
  <c r="Q862" i="13"/>
  <c r="R862" i="13"/>
  <c r="A863" i="13"/>
  <c r="B863" i="13"/>
  <c r="C863" i="13"/>
  <c r="D863" i="13"/>
  <c r="E863" i="13"/>
  <c r="F863" i="13"/>
  <c r="G863" i="13"/>
  <c r="H863" i="13"/>
  <c r="I863" i="13"/>
  <c r="J863" i="13"/>
  <c r="K863" i="13"/>
  <c r="L863" i="13"/>
  <c r="M863" i="13"/>
  <c r="N863" i="13"/>
  <c r="O863" i="13"/>
  <c r="P863" i="13"/>
  <c r="Q863" i="13"/>
  <c r="R863" i="13"/>
  <c r="A864" i="13"/>
  <c r="B864" i="13"/>
  <c r="C864" i="13"/>
  <c r="D864" i="13"/>
  <c r="E864" i="13"/>
  <c r="F864" i="13"/>
  <c r="G864" i="13"/>
  <c r="H864" i="13"/>
  <c r="I864" i="13"/>
  <c r="J864" i="13"/>
  <c r="K864" i="13"/>
  <c r="L864" i="13"/>
  <c r="M864" i="13"/>
  <c r="N864" i="13"/>
  <c r="O864" i="13"/>
  <c r="P864" i="13"/>
  <c r="Q864" i="13"/>
  <c r="R864" i="13"/>
  <c r="A865" i="13"/>
  <c r="B865" i="13"/>
  <c r="C865" i="13"/>
  <c r="D865" i="13"/>
  <c r="E865" i="13"/>
  <c r="F865" i="13"/>
  <c r="G865" i="13"/>
  <c r="H865" i="13"/>
  <c r="I865" i="13"/>
  <c r="J865" i="13"/>
  <c r="K865" i="13"/>
  <c r="L865" i="13"/>
  <c r="M865" i="13"/>
  <c r="N865" i="13"/>
  <c r="O865" i="13"/>
  <c r="P865" i="13"/>
  <c r="Q865" i="13"/>
  <c r="R865" i="13"/>
  <c r="A866" i="13"/>
  <c r="B866" i="13"/>
  <c r="C866" i="13"/>
  <c r="D866" i="13"/>
  <c r="E866" i="13"/>
  <c r="F866" i="13"/>
  <c r="G866" i="13"/>
  <c r="H866" i="13"/>
  <c r="I866" i="13"/>
  <c r="J866" i="13"/>
  <c r="K866" i="13"/>
  <c r="L866" i="13"/>
  <c r="M866" i="13"/>
  <c r="N866" i="13"/>
  <c r="O866" i="13"/>
  <c r="P866" i="13"/>
  <c r="Q866" i="13"/>
  <c r="R866" i="13"/>
  <c r="A867" i="13"/>
  <c r="B867" i="13"/>
  <c r="C867" i="13"/>
  <c r="D867" i="13"/>
  <c r="E867" i="13"/>
  <c r="F867" i="13"/>
  <c r="G867" i="13"/>
  <c r="H867" i="13"/>
  <c r="I867" i="13"/>
  <c r="J867" i="13"/>
  <c r="K867" i="13"/>
  <c r="L867" i="13"/>
  <c r="M867" i="13"/>
  <c r="N867" i="13"/>
  <c r="O867" i="13"/>
  <c r="P867" i="13"/>
  <c r="Q867" i="13"/>
  <c r="R867" i="13"/>
  <c r="A868" i="13"/>
  <c r="B868" i="13"/>
  <c r="C868" i="13"/>
  <c r="D868" i="13"/>
  <c r="E868" i="13"/>
  <c r="F868" i="13"/>
  <c r="G868" i="13"/>
  <c r="H868" i="13"/>
  <c r="I868" i="13"/>
  <c r="J868" i="13"/>
  <c r="K868" i="13"/>
  <c r="L868" i="13"/>
  <c r="M868" i="13"/>
  <c r="N868" i="13"/>
  <c r="O868" i="13"/>
  <c r="P868" i="13"/>
  <c r="Q868" i="13"/>
  <c r="R868" i="13"/>
  <c r="A869" i="13"/>
  <c r="B869" i="13"/>
  <c r="C869" i="13"/>
  <c r="D869" i="13"/>
  <c r="E869" i="13"/>
  <c r="F869" i="13"/>
  <c r="G869" i="13"/>
  <c r="H869" i="13"/>
  <c r="I869" i="13"/>
  <c r="J869" i="13"/>
  <c r="K869" i="13"/>
  <c r="L869" i="13"/>
  <c r="M869" i="13"/>
  <c r="N869" i="13"/>
  <c r="O869" i="13"/>
  <c r="P869" i="13"/>
  <c r="Q869" i="13"/>
  <c r="R869" i="13"/>
  <c r="A870" i="13"/>
  <c r="B870" i="13"/>
  <c r="C870" i="13"/>
  <c r="D870" i="13"/>
  <c r="E870" i="13"/>
  <c r="F870" i="13"/>
  <c r="G870" i="13"/>
  <c r="H870" i="13"/>
  <c r="I870" i="13"/>
  <c r="J870" i="13"/>
  <c r="K870" i="13"/>
  <c r="L870" i="13"/>
  <c r="M870" i="13"/>
  <c r="N870" i="13"/>
  <c r="O870" i="13"/>
  <c r="P870" i="13"/>
  <c r="Q870" i="13"/>
  <c r="R870" i="13"/>
  <c r="A871" i="13"/>
  <c r="B871" i="13"/>
  <c r="C871" i="13"/>
  <c r="D871" i="13"/>
  <c r="E871" i="13"/>
  <c r="F871" i="13"/>
  <c r="G871" i="13"/>
  <c r="H871" i="13"/>
  <c r="I871" i="13"/>
  <c r="J871" i="13"/>
  <c r="K871" i="13"/>
  <c r="L871" i="13"/>
  <c r="M871" i="13"/>
  <c r="N871" i="13"/>
  <c r="O871" i="13"/>
  <c r="P871" i="13"/>
  <c r="Q871" i="13"/>
  <c r="R871" i="13"/>
  <c r="A872" i="13"/>
  <c r="B872" i="13"/>
  <c r="C872" i="13"/>
  <c r="D872" i="13"/>
  <c r="E872" i="13"/>
  <c r="F872" i="13"/>
  <c r="G872" i="13"/>
  <c r="H872" i="13"/>
  <c r="I872" i="13"/>
  <c r="J872" i="13"/>
  <c r="K872" i="13"/>
  <c r="L872" i="13"/>
  <c r="M872" i="13"/>
  <c r="N872" i="13"/>
  <c r="O872" i="13"/>
  <c r="P872" i="13"/>
  <c r="Q872" i="13"/>
  <c r="R872" i="13"/>
  <c r="A873" i="13"/>
  <c r="B873" i="13"/>
  <c r="C873" i="13"/>
  <c r="D873" i="13"/>
  <c r="E873" i="13"/>
  <c r="F873" i="13"/>
  <c r="G873" i="13"/>
  <c r="H873" i="13"/>
  <c r="I873" i="13"/>
  <c r="J873" i="13"/>
  <c r="K873" i="13"/>
  <c r="L873" i="13"/>
  <c r="M873" i="13"/>
  <c r="N873" i="13"/>
  <c r="O873" i="13"/>
  <c r="P873" i="13"/>
  <c r="Q873" i="13"/>
  <c r="R873" i="13"/>
  <c r="A874" i="13"/>
  <c r="B874" i="13"/>
  <c r="C874" i="13"/>
  <c r="D874" i="13"/>
  <c r="E874" i="13"/>
  <c r="F874" i="13"/>
  <c r="G874" i="13"/>
  <c r="H874" i="13"/>
  <c r="I874" i="13"/>
  <c r="J874" i="13"/>
  <c r="K874" i="13"/>
  <c r="L874" i="13"/>
  <c r="M874" i="13"/>
  <c r="N874" i="13"/>
  <c r="O874" i="13"/>
  <c r="P874" i="13"/>
  <c r="Q874" i="13"/>
  <c r="R874" i="13"/>
  <c r="A875" i="13"/>
  <c r="B875" i="13"/>
  <c r="C875" i="13"/>
  <c r="D875" i="13"/>
  <c r="E875" i="13"/>
  <c r="F875" i="13"/>
  <c r="G875" i="13"/>
  <c r="H875" i="13"/>
  <c r="I875" i="13"/>
  <c r="J875" i="13"/>
  <c r="K875" i="13"/>
  <c r="L875" i="13"/>
  <c r="M875" i="13"/>
  <c r="N875" i="13"/>
  <c r="O875" i="13"/>
  <c r="P875" i="13"/>
  <c r="Q875" i="13"/>
  <c r="R875" i="13"/>
  <c r="A876" i="13"/>
  <c r="B876" i="13"/>
  <c r="C876" i="13"/>
  <c r="D876" i="13"/>
  <c r="E876" i="13"/>
  <c r="F876" i="13"/>
  <c r="G876" i="13"/>
  <c r="H876" i="13"/>
  <c r="I876" i="13"/>
  <c r="J876" i="13"/>
  <c r="K876" i="13"/>
  <c r="L876" i="13"/>
  <c r="M876" i="13"/>
  <c r="N876" i="13"/>
  <c r="O876" i="13"/>
  <c r="P876" i="13"/>
  <c r="Q876" i="13"/>
  <c r="R876" i="13"/>
  <c r="A877" i="13"/>
  <c r="B877" i="13"/>
  <c r="C877" i="13"/>
  <c r="D877" i="13"/>
  <c r="E877" i="13"/>
  <c r="F877" i="13"/>
  <c r="G877" i="13"/>
  <c r="H877" i="13"/>
  <c r="I877" i="13"/>
  <c r="J877" i="13"/>
  <c r="K877" i="13"/>
  <c r="L877" i="13"/>
  <c r="M877" i="13"/>
  <c r="N877" i="13"/>
  <c r="O877" i="13"/>
  <c r="P877" i="13"/>
  <c r="Q877" i="13"/>
  <c r="R877" i="13"/>
  <c r="A878" i="13"/>
  <c r="B878" i="13"/>
  <c r="C878" i="13"/>
  <c r="D878" i="13"/>
  <c r="E878" i="13"/>
  <c r="F878" i="13"/>
  <c r="G878" i="13"/>
  <c r="H878" i="13"/>
  <c r="I878" i="13"/>
  <c r="J878" i="13"/>
  <c r="K878" i="13"/>
  <c r="L878" i="13"/>
  <c r="M878" i="13"/>
  <c r="N878" i="13"/>
  <c r="O878" i="13"/>
  <c r="P878" i="13"/>
  <c r="Q878" i="13"/>
  <c r="R878" i="13"/>
  <c r="A879" i="13"/>
  <c r="B879" i="13"/>
  <c r="C879" i="13"/>
  <c r="D879" i="13"/>
  <c r="E879" i="13"/>
  <c r="F879" i="13"/>
  <c r="G879" i="13"/>
  <c r="H879" i="13"/>
  <c r="I879" i="13"/>
  <c r="J879" i="13"/>
  <c r="K879" i="13"/>
  <c r="L879" i="13"/>
  <c r="M879" i="13"/>
  <c r="N879" i="13"/>
  <c r="O879" i="13"/>
  <c r="P879" i="13"/>
  <c r="Q879" i="13"/>
  <c r="R879" i="13"/>
  <c r="A880" i="13"/>
  <c r="B880" i="13"/>
  <c r="C880" i="13"/>
  <c r="D880" i="13"/>
  <c r="E880" i="13"/>
  <c r="F880" i="13"/>
  <c r="G880" i="13"/>
  <c r="H880" i="13"/>
  <c r="I880" i="13"/>
  <c r="J880" i="13"/>
  <c r="K880" i="13"/>
  <c r="L880" i="13"/>
  <c r="M880" i="13"/>
  <c r="N880" i="13"/>
  <c r="O880" i="13"/>
  <c r="P880" i="13"/>
  <c r="Q880" i="13"/>
  <c r="R880" i="13"/>
  <c r="A881" i="13"/>
  <c r="B881" i="13"/>
  <c r="C881" i="13"/>
  <c r="D881" i="13"/>
  <c r="E881" i="13"/>
  <c r="F881" i="13"/>
  <c r="G881" i="13"/>
  <c r="H881" i="13"/>
  <c r="I881" i="13"/>
  <c r="J881" i="13"/>
  <c r="K881" i="13"/>
  <c r="L881" i="13"/>
  <c r="M881" i="13"/>
  <c r="N881" i="13"/>
  <c r="O881" i="13"/>
  <c r="P881" i="13"/>
  <c r="Q881" i="13"/>
  <c r="R881" i="13"/>
  <c r="A882" i="13"/>
  <c r="B882" i="13"/>
  <c r="C882" i="13"/>
  <c r="D882" i="13"/>
  <c r="E882" i="13"/>
  <c r="F882" i="13"/>
  <c r="G882" i="13"/>
  <c r="H882" i="13"/>
  <c r="I882" i="13"/>
  <c r="J882" i="13"/>
  <c r="K882" i="13"/>
  <c r="L882" i="13"/>
  <c r="M882" i="13"/>
  <c r="N882" i="13"/>
  <c r="O882" i="13"/>
  <c r="P882" i="13"/>
  <c r="Q882" i="13"/>
  <c r="R882" i="13"/>
  <c r="A883" i="13"/>
  <c r="B883" i="13"/>
  <c r="C883" i="13"/>
  <c r="D883" i="13"/>
  <c r="E883" i="13"/>
  <c r="F883" i="13"/>
  <c r="G883" i="13"/>
  <c r="H883" i="13"/>
  <c r="I883" i="13"/>
  <c r="J883" i="13"/>
  <c r="K883" i="13"/>
  <c r="L883" i="13"/>
  <c r="M883" i="13"/>
  <c r="N883" i="13"/>
  <c r="O883" i="13"/>
  <c r="P883" i="13"/>
  <c r="Q883" i="13"/>
  <c r="R883" i="13"/>
  <c r="A884" i="13"/>
  <c r="B884" i="13"/>
  <c r="C884" i="13"/>
  <c r="D884" i="13"/>
  <c r="E884" i="13"/>
  <c r="F884" i="13"/>
  <c r="G884" i="13"/>
  <c r="H884" i="13"/>
  <c r="I884" i="13"/>
  <c r="J884" i="13"/>
  <c r="K884" i="13"/>
  <c r="L884" i="13"/>
  <c r="M884" i="13"/>
  <c r="N884" i="13"/>
  <c r="O884" i="13"/>
  <c r="P884" i="13"/>
  <c r="Q884" i="13"/>
  <c r="R884" i="13"/>
  <c r="A885" i="13"/>
  <c r="B885" i="13"/>
  <c r="C885" i="13"/>
  <c r="D885" i="13"/>
  <c r="E885" i="13"/>
  <c r="F885" i="13"/>
  <c r="G885" i="13"/>
  <c r="H885" i="13"/>
  <c r="I885" i="13"/>
  <c r="J885" i="13"/>
  <c r="K885" i="13"/>
  <c r="L885" i="13"/>
  <c r="M885" i="13"/>
  <c r="N885" i="13"/>
  <c r="O885" i="13"/>
  <c r="P885" i="13"/>
  <c r="Q885" i="13"/>
  <c r="R885" i="13"/>
  <c r="A886" i="13"/>
  <c r="B886" i="13"/>
  <c r="C886" i="13"/>
  <c r="D886" i="13"/>
  <c r="E886" i="13"/>
  <c r="F886" i="13"/>
  <c r="G886" i="13"/>
  <c r="H886" i="13"/>
  <c r="I886" i="13"/>
  <c r="J886" i="13"/>
  <c r="K886" i="13"/>
  <c r="L886" i="13"/>
  <c r="M886" i="13"/>
  <c r="N886" i="13"/>
  <c r="O886" i="13"/>
  <c r="P886" i="13"/>
  <c r="Q886" i="13"/>
  <c r="R886" i="13"/>
  <c r="A887" i="13"/>
  <c r="B887" i="13"/>
  <c r="C887" i="13"/>
  <c r="D887" i="13"/>
  <c r="E887" i="13"/>
  <c r="F887" i="13"/>
  <c r="G887" i="13"/>
  <c r="H887" i="13"/>
  <c r="I887" i="13"/>
  <c r="J887" i="13"/>
  <c r="K887" i="13"/>
  <c r="L887" i="13"/>
  <c r="M887" i="13"/>
  <c r="N887" i="13"/>
  <c r="O887" i="13"/>
  <c r="P887" i="13"/>
  <c r="Q887" i="13"/>
  <c r="R887" i="13"/>
  <c r="A888" i="13"/>
  <c r="B888" i="13"/>
  <c r="C888" i="13"/>
  <c r="D888" i="13"/>
  <c r="E888" i="13"/>
  <c r="F888" i="13"/>
  <c r="G888" i="13"/>
  <c r="H888" i="13"/>
  <c r="I888" i="13"/>
  <c r="J888" i="13"/>
  <c r="K888" i="13"/>
  <c r="L888" i="13"/>
  <c r="M888" i="13"/>
  <c r="N888" i="13"/>
  <c r="O888" i="13"/>
  <c r="P888" i="13"/>
  <c r="Q888" i="13"/>
  <c r="R888" i="13"/>
  <c r="A889" i="13"/>
  <c r="B889" i="13"/>
  <c r="C889" i="13"/>
  <c r="D889" i="13"/>
  <c r="E889" i="13"/>
  <c r="F889" i="13"/>
  <c r="G889" i="13"/>
  <c r="H889" i="13"/>
  <c r="I889" i="13"/>
  <c r="J889" i="13"/>
  <c r="K889" i="13"/>
  <c r="L889" i="13"/>
  <c r="M889" i="13"/>
  <c r="N889" i="13"/>
  <c r="O889" i="13"/>
  <c r="P889" i="13"/>
  <c r="Q889" i="13"/>
  <c r="R889" i="13"/>
  <c r="A890" i="13"/>
  <c r="B890" i="13"/>
  <c r="C890" i="13"/>
  <c r="D890" i="13"/>
  <c r="E890" i="13"/>
  <c r="F890" i="13"/>
  <c r="G890" i="13"/>
  <c r="H890" i="13"/>
  <c r="I890" i="13"/>
  <c r="J890" i="13"/>
  <c r="K890" i="13"/>
  <c r="L890" i="13"/>
  <c r="M890" i="13"/>
  <c r="N890" i="13"/>
  <c r="O890" i="13"/>
  <c r="P890" i="13"/>
  <c r="Q890" i="13"/>
  <c r="R890" i="13"/>
  <c r="A891" i="13"/>
  <c r="B891" i="13"/>
  <c r="C891" i="13"/>
  <c r="D891" i="13"/>
  <c r="E891" i="13"/>
  <c r="F891" i="13"/>
  <c r="G891" i="13"/>
  <c r="H891" i="13"/>
  <c r="I891" i="13"/>
  <c r="J891" i="13"/>
  <c r="K891" i="13"/>
  <c r="L891" i="13"/>
  <c r="M891" i="13"/>
  <c r="N891" i="13"/>
  <c r="O891" i="13"/>
  <c r="P891" i="13"/>
  <c r="Q891" i="13"/>
  <c r="R891" i="13"/>
  <c r="A892" i="13"/>
  <c r="B892" i="13"/>
  <c r="C892" i="13"/>
  <c r="D892" i="13"/>
  <c r="E892" i="13"/>
  <c r="F892" i="13"/>
  <c r="G892" i="13"/>
  <c r="H892" i="13"/>
  <c r="I892" i="13"/>
  <c r="J892" i="13"/>
  <c r="K892" i="13"/>
  <c r="L892" i="13"/>
  <c r="M892" i="13"/>
  <c r="N892" i="13"/>
  <c r="O892" i="13"/>
  <c r="P892" i="13"/>
  <c r="Q892" i="13"/>
  <c r="R892" i="13"/>
  <c r="A893" i="13"/>
  <c r="B893" i="13"/>
  <c r="C893" i="13"/>
  <c r="D893" i="13"/>
  <c r="E893" i="13"/>
  <c r="F893" i="13"/>
  <c r="G893" i="13"/>
  <c r="H893" i="13"/>
  <c r="I893" i="13"/>
  <c r="J893" i="13"/>
  <c r="K893" i="13"/>
  <c r="L893" i="13"/>
  <c r="M893" i="13"/>
  <c r="N893" i="13"/>
  <c r="O893" i="13"/>
  <c r="P893" i="13"/>
  <c r="Q893" i="13"/>
  <c r="R893" i="13"/>
  <c r="A894" i="13"/>
  <c r="B894" i="13"/>
  <c r="C894" i="13"/>
  <c r="D894" i="13"/>
  <c r="E894" i="13"/>
  <c r="F894" i="13"/>
  <c r="G894" i="13"/>
  <c r="H894" i="13"/>
  <c r="I894" i="13"/>
  <c r="J894" i="13"/>
  <c r="K894" i="13"/>
  <c r="L894" i="13"/>
  <c r="M894" i="13"/>
  <c r="N894" i="13"/>
  <c r="O894" i="13"/>
  <c r="P894" i="13"/>
  <c r="Q894" i="13"/>
  <c r="R894" i="13"/>
  <c r="A895" i="13"/>
  <c r="B895" i="13"/>
  <c r="C895" i="13"/>
  <c r="D895" i="13"/>
  <c r="E895" i="13"/>
  <c r="F895" i="13"/>
  <c r="G895" i="13"/>
  <c r="H895" i="13"/>
  <c r="I895" i="13"/>
  <c r="J895" i="13"/>
  <c r="K895" i="13"/>
  <c r="L895" i="13"/>
  <c r="M895" i="13"/>
  <c r="N895" i="13"/>
  <c r="O895" i="13"/>
  <c r="P895" i="13"/>
  <c r="Q895" i="13"/>
  <c r="R895" i="13"/>
  <c r="A896" i="13"/>
  <c r="B896" i="13"/>
  <c r="C896" i="13"/>
  <c r="D896" i="13"/>
  <c r="E896" i="13"/>
  <c r="F896" i="13"/>
  <c r="G896" i="13"/>
  <c r="H896" i="13"/>
  <c r="I896" i="13"/>
  <c r="J896" i="13"/>
  <c r="K896" i="13"/>
  <c r="L896" i="13"/>
  <c r="M896" i="13"/>
  <c r="N896" i="13"/>
  <c r="O896" i="13"/>
  <c r="P896" i="13"/>
  <c r="Q896" i="13"/>
  <c r="R896" i="13"/>
  <c r="A897" i="13"/>
  <c r="B897" i="13"/>
  <c r="C897" i="13"/>
  <c r="D897" i="13"/>
  <c r="E897" i="13"/>
  <c r="F897" i="13"/>
  <c r="G897" i="13"/>
  <c r="H897" i="13"/>
  <c r="I897" i="13"/>
  <c r="J897" i="13"/>
  <c r="K897" i="13"/>
  <c r="L897" i="13"/>
  <c r="M897" i="13"/>
  <c r="N897" i="13"/>
  <c r="O897" i="13"/>
  <c r="P897" i="13"/>
  <c r="Q897" i="13"/>
  <c r="R897" i="13"/>
  <c r="A898" i="13"/>
  <c r="B898" i="13"/>
  <c r="C898" i="13"/>
  <c r="D898" i="13"/>
  <c r="E898" i="13"/>
  <c r="F898" i="13"/>
  <c r="G898" i="13"/>
  <c r="H898" i="13"/>
  <c r="I898" i="13"/>
  <c r="J898" i="13"/>
  <c r="K898" i="13"/>
  <c r="L898" i="13"/>
  <c r="M898" i="13"/>
  <c r="N898" i="13"/>
  <c r="O898" i="13"/>
  <c r="P898" i="13"/>
  <c r="Q898" i="13"/>
  <c r="R898" i="13"/>
  <c r="A899" i="13"/>
  <c r="B899" i="13"/>
  <c r="C899" i="13"/>
  <c r="D899" i="13"/>
  <c r="E899" i="13"/>
  <c r="F899" i="13"/>
  <c r="G899" i="13"/>
  <c r="H899" i="13"/>
  <c r="I899" i="13"/>
  <c r="J899" i="13"/>
  <c r="K899" i="13"/>
  <c r="L899" i="13"/>
  <c r="M899" i="13"/>
  <c r="N899" i="13"/>
  <c r="O899" i="13"/>
  <c r="P899" i="13"/>
  <c r="Q899" i="13"/>
  <c r="R899" i="13"/>
  <c r="A900" i="13"/>
  <c r="B900" i="13"/>
  <c r="C900" i="13"/>
  <c r="D900" i="13"/>
  <c r="E900" i="13"/>
  <c r="F900" i="13"/>
  <c r="G900" i="13"/>
  <c r="H900" i="13"/>
  <c r="I900" i="13"/>
  <c r="J900" i="13"/>
  <c r="K900" i="13"/>
  <c r="L900" i="13"/>
  <c r="M900" i="13"/>
  <c r="N900" i="13"/>
  <c r="O900" i="13"/>
  <c r="P900" i="13"/>
  <c r="Q900" i="13"/>
  <c r="R900" i="13"/>
  <c r="A901" i="13"/>
  <c r="B901" i="13"/>
  <c r="C901" i="13"/>
  <c r="D901" i="13"/>
  <c r="E901" i="13"/>
  <c r="F901" i="13"/>
  <c r="G901" i="13"/>
  <c r="H901" i="13"/>
  <c r="I901" i="13"/>
  <c r="J901" i="13"/>
  <c r="K901" i="13"/>
  <c r="L901" i="13"/>
  <c r="M901" i="13"/>
  <c r="N901" i="13"/>
  <c r="O901" i="13"/>
  <c r="P901" i="13"/>
  <c r="Q901" i="13"/>
  <c r="R901" i="13"/>
  <c r="A902" i="13"/>
  <c r="B902" i="13"/>
  <c r="C902" i="13"/>
  <c r="D902" i="13"/>
  <c r="E902" i="13"/>
  <c r="F902" i="13"/>
  <c r="G902" i="13"/>
  <c r="H902" i="13"/>
  <c r="I902" i="13"/>
  <c r="J902" i="13"/>
  <c r="K902" i="13"/>
  <c r="L902" i="13"/>
  <c r="M902" i="13"/>
  <c r="N902" i="13"/>
  <c r="O902" i="13"/>
  <c r="P902" i="13"/>
  <c r="Q902" i="13"/>
  <c r="R902" i="13"/>
  <c r="A903" i="13"/>
  <c r="B903" i="13"/>
  <c r="C903" i="13"/>
  <c r="D903" i="13"/>
  <c r="E903" i="13"/>
  <c r="F903" i="13"/>
  <c r="G903" i="13"/>
  <c r="H903" i="13"/>
  <c r="I903" i="13"/>
  <c r="J903" i="13"/>
  <c r="K903" i="13"/>
  <c r="L903" i="13"/>
  <c r="M903" i="13"/>
  <c r="N903" i="13"/>
  <c r="O903" i="13"/>
  <c r="P903" i="13"/>
  <c r="Q903" i="13"/>
  <c r="R903" i="13"/>
  <c r="A904" i="13"/>
  <c r="B904" i="13"/>
  <c r="C904" i="13"/>
  <c r="D904" i="13"/>
  <c r="E904" i="13"/>
  <c r="F904" i="13"/>
  <c r="G904" i="13"/>
  <c r="H904" i="13"/>
  <c r="I904" i="13"/>
  <c r="J904" i="13"/>
  <c r="K904" i="13"/>
  <c r="L904" i="13"/>
  <c r="M904" i="13"/>
  <c r="N904" i="13"/>
  <c r="O904" i="13"/>
  <c r="P904" i="13"/>
  <c r="Q904" i="13"/>
  <c r="R904" i="13"/>
  <c r="A905" i="13"/>
  <c r="B905" i="13"/>
  <c r="C905" i="13"/>
  <c r="D905" i="13"/>
  <c r="E905" i="13"/>
  <c r="F905" i="13"/>
  <c r="G905" i="13"/>
  <c r="H905" i="13"/>
  <c r="I905" i="13"/>
  <c r="J905" i="13"/>
  <c r="K905" i="13"/>
  <c r="L905" i="13"/>
  <c r="M905" i="13"/>
  <c r="N905" i="13"/>
  <c r="O905" i="13"/>
  <c r="P905" i="13"/>
  <c r="Q905" i="13"/>
  <c r="R905" i="13"/>
  <c r="A906" i="13"/>
  <c r="B906" i="13"/>
  <c r="C906" i="13"/>
  <c r="D906" i="13"/>
  <c r="E906" i="13"/>
  <c r="F906" i="13"/>
  <c r="G906" i="13"/>
  <c r="H906" i="13"/>
  <c r="I906" i="13"/>
  <c r="J906" i="13"/>
  <c r="K906" i="13"/>
  <c r="L906" i="13"/>
  <c r="M906" i="13"/>
  <c r="N906" i="13"/>
  <c r="O906" i="13"/>
  <c r="P906" i="13"/>
  <c r="Q906" i="13"/>
  <c r="R906" i="13"/>
  <c r="A907" i="13"/>
  <c r="B907" i="13"/>
  <c r="C907" i="13"/>
  <c r="D907" i="13"/>
  <c r="E907" i="13"/>
  <c r="F907" i="13"/>
  <c r="G907" i="13"/>
  <c r="H907" i="13"/>
  <c r="I907" i="13"/>
  <c r="J907" i="13"/>
  <c r="K907" i="13"/>
  <c r="L907" i="13"/>
  <c r="M907" i="13"/>
  <c r="N907" i="13"/>
  <c r="O907" i="13"/>
  <c r="P907" i="13"/>
  <c r="Q907" i="13"/>
  <c r="R907" i="13"/>
  <c r="A908" i="13"/>
  <c r="B908" i="13"/>
  <c r="C908" i="13"/>
  <c r="D908" i="13"/>
  <c r="E908" i="13"/>
  <c r="F908" i="13"/>
  <c r="G908" i="13"/>
  <c r="H908" i="13"/>
  <c r="I908" i="13"/>
  <c r="J908" i="13"/>
  <c r="K908" i="13"/>
  <c r="L908" i="13"/>
  <c r="M908" i="13"/>
  <c r="N908" i="13"/>
  <c r="O908" i="13"/>
  <c r="P908" i="13"/>
  <c r="Q908" i="13"/>
  <c r="R908" i="13"/>
  <c r="A909" i="13"/>
  <c r="B909" i="13"/>
  <c r="C909" i="13"/>
  <c r="D909" i="13"/>
  <c r="E909" i="13"/>
  <c r="F909" i="13"/>
  <c r="G909" i="13"/>
  <c r="H909" i="13"/>
  <c r="I909" i="13"/>
  <c r="J909" i="13"/>
  <c r="K909" i="13"/>
  <c r="L909" i="13"/>
  <c r="M909" i="13"/>
  <c r="N909" i="13"/>
  <c r="O909" i="13"/>
  <c r="P909" i="13"/>
  <c r="Q909" i="13"/>
  <c r="R909" i="13"/>
  <c r="A910" i="13"/>
  <c r="B910" i="13"/>
  <c r="C910" i="13"/>
  <c r="D910" i="13"/>
  <c r="E910" i="13"/>
  <c r="F910" i="13"/>
  <c r="G910" i="13"/>
  <c r="H910" i="13"/>
  <c r="I910" i="13"/>
  <c r="J910" i="13"/>
  <c r="K910" i="13"/>
  <c r="L910" i="13"/>
  <c r="M910" i="13"/>
  <c r="N910" i="13"/>
  <c r="O910" i="13"/>
  <c r="P910" i="13"/>
  <c r="Q910" i="13"/>
  <c r="R910" i="13"/>
  <c r="A911" i="13"/>
  <c r="B911" i="13"/>
  <c r="C911" i="13"/>
  <c r="D911" i="13"/>
  <c r="E911" i="13"/>
  <c r="F911" i="13"/>
  <c r="G911" i="13"/>
  <c r="H911" i="13"/>
  <c r="I911" i="13"/>
  <c r="J911" i="13"/>
  <c r="K911" i="13"/>
  <c r="L911" i="13"/>
  <c r="M911" i="13"/>
  <c r="N911" i="13"/>
  <c r="O911" i="13"/>
  <c r="P911" i="13"/>
  <c r="Q911" i="13"/>
  <c r="R911" i="13"/>
  <c r="A912" i="13"/>
  <c r="B912" i="13"/>
  <c r="C912" i="13"/>
  <c r="D912" i="13"/>
  <c r="E912" i="13"/>
  <c r="F912" i="13"/>
  <c r="G912" i="13"/>
  <c r="H912" i="13"/>
  <c r="I912" i="13"/>
  <c r="J912" i="13"/>
  <c r="K912" i="13"/>
  <c r="L912" i="13"/>
  <c r="M912" i="13"/>
  <c r="N912" i="13"/>
  <c r="O912" i="13"/>
  <c r="P912" i="13"/>
  <c r="Q912" i="13"/>
  <c r="R912" i="13"/>
  <c r="A913" i="13"/>
  <c r="B913" i="13"/>
  <c r="C913" i="13"/>
  <c r="D913" i="13"/>
  <c r="E913" i="13"/>
  <c r="F913" i="13"/>
  <c r="G913" i="13"/>
  <c r="H913" i="13"/>
  <c r="I913" i="13"/>
  <c r="J913" i="13"/>
  <c r="K913" i="13"/>
  <c r="L913" i="13"/>
  <c r="M913" i="13"/>
  <c r="N913" i="13"/>
  <c r="O913" i="13"/>
  <c r="P913" i="13"/>
  <c r="Q913" i="13"/>
  <c r="R913" i="13"/>
  <c r="A914" i="13"/>
  <c r="B914" i="13"/>
  <c r="C914" i="13"/>
  <c r="D914" i="13"/>
  <c r="E914" i="13"/>
  <c r="F914" i="13"/>
  <c r="G914" i="13"/>
  <c r="H914" i="13"/>
  <c r="I914" i="13"/>
  <c r="J914" i="13"/>
  <c r="K914" i="13"/>
  <c r="L914" i="13"/>
  <c r="M914" i="13"/>
  <c r="N914" i="13"/>
  <c r="O914" i="13"/>
  <c r="P914" i="13"/>
  <c r="Q914" i="13"/>
  <c r="R914" i="13"/>
  <c r="A915" i="13"/>
  <c r="B915" i="13"/>
  <c r="C915" i="13"/>
  <c r="D915" i="13"/>
  <c r="E915" i="13"/>
  <c r="F915" i="13"/>
  <c r="G915" i="13"/>
  <c r="H915" i="13"/>
  <c r="I915" i="13"/>
  <c r="J915" i="13"/>
  <c r="K915" i="13"/>
  <c r="L915" i="13"/>
  <c r="M915" i="13"/>
  <c r="N915" i="13"/>
  <c r="O915" i="13"/>
  <c r="P915" i="13"/>
  <c r="Q915" i="13"/>
  <c r="R915" i="13"/>
  <c r="A916" i="13"/>
  <c r="B916" i="13"/>
  <c r="C916" i="13"/>
  <c r="D916" i="13"/>
  <c r="E916" i="13"/>
  <c r="F916" i="13"/>
  <c r="G916" i="13"/>
  <c r="H916" i="13"/>
  <c r="I916" i="13"/>
  <c r="J916" i="13"/>
  <c r="K916" i="13"/>
  <c r="L916" i="13"/>
  <c r="M916" i="13"/>
  <c r="N916" i="13"/>
  <c r="O916" i="13"/>
  <c r="P916" i="13"/>
  <c r="Q916" i="13"/>
  <c r="R916" i="13"/>
  <c r="A917" i="13"/>
  <c r="B917" i="13"/>
  <c r="C917" i="13"/>
  <c r="D917" i="13"/>
  <c r="E917" i="13"/>
  <c r="F917" i="13"/>
  <c r="G917" i="13"/>
  <c r="H917" i="13"/>
  <c r="I917" i="13"/>
  <c r="J917" i="13"/>
  <c r="K917" i="13"/>
  <c r="L917" i="13"/>
  <c r="M917" i="13"/>
  <c r="N917" i="13"/>
  <c r="O917" i="13"/>
  <c r="P917" i="13"/>
  <c r="Q917" i="13"/>
  <c r="R917" i="13"/>
  <c r="A918" i="13"/>
  <c r="B918" i="13"/>
  <c r="C918" i="13"/>
  <c r="D918" i="13"/>
  <c r="E918" i="13"/>
  <c r="F918" i="13"/>
  <c r="G918" i="13"/>
  <c r="H918" i="13"/>
  <c r="I918" i="13"/>
  <c r="J918" i="13"/>
  <c r="K918" i="13"/>
  <c r="L918" i="13"/>
  <c r="M918" i="13"/>
  <c r="N918" i="13"/>
  <c r="O918" i="13"/>
  <c r="P918" i="13"/>
  <c r="Q918" i="13"/>
  <c r="R918" i="13"/>
  <c r="A919" i="13"/>
  <c r="B919" i="13"/>
  <c r="C919" i="13"/>
  <c r="D919" i="13"/>
  <c r="E919" i="13"/>
  <c r="F919" i="13"/>
  <c r="G919" i="13"/>
  <c r="H919" i="13"/>
  <c r="I919" i="13"/>
  <c r="J919" i="13"/>
  <c r="K919" i="13"/>
  <c r="L919" i="13"/>
  <c r="M919" i="13"/>
  <c r="N919" i="13"/>
  <c r="O919" i="13"/>
  <c r="P919" i="13"/>
  <c r="Q919" i="13"/>
  <c r="R919" i="13"/>
  <c r="A920" i="13"/>
  <c r="B920" i="13"/>
  <c r="C920" i="13"/>
  <c r="D920" i="13"/>
  <c r="E920" i="13"/>
  <c r="F920" i="13"/>
  <c r="G920" i="13"/>
  <c r="H920" i="13"/>
  <c r="I920" i="13"/>
  <c r="J920" i="13"/>
  <c r="K920" i="13"/>
  <c r="L920" i="13"/>
  <c r="M920" i="13"/>
  <c r="N920" i="13"/>
  <c r="O920" i="13"/>
  <c r="P920" i="13"/>
  <c r="Q920" i="13"/>
  <c r="R920" i="13"/>
  <c r="A921" i="13"/>
  <c r="B921" i="13"/>
  <c r="C921" i="13"/>
  <c r="D921" i="13"/>
  <c r="E921" i="13"/>
  <c r="F921" i="13"/>
  <c r="G921" i="13"/>
  <c r="H921" i="13"/>
  <c r="I921" i="13"/>
  <c r="J921" i="13"/>
  <c r="K921" i="13"/>
  <c r="L921" i="13"/>
  <c r="M921" i="13"/>
  <c r="N921" i="13"/>
  <c r="O921" i="13"/>
  <c r="P921" i="13"/>
  <c r="Q921" i="13"/>
  <c r="R921" i="13"/>
  <c r="A922" i="13"/>
  <c r="B922" i="13"/>
  <c r="C922" i="13"/>
  <c r="D922" i="13"/>
  <c r="E922" i="13"/>
  <c r="F922" i="13"/>
  <c r="G922" i="13"/>
  <c r="H922" i="13"/>
  <c r="I922" i="13"/>
  <c r="J922" i="13"/>
  <c r="K922" i="13"/>
  <c r="L922" i="13"/>
  <c r="M922" i="13"/>
  <c r="N922" i="13"/>
  <c r="O922" i="13"/>
  <c r="P922" i="13"/>
  <c r="Q922" i="13"/>
  <c r="R922" i="13"/>
  <c r="A923" i="13"/>
  <c r="B923" i="13"/>
  <c r="C923" i="13"/>
  <c r="D923" i="13"/>
  <c r="E923" i="13"/>
  <c r="F923" i="13"/>
  <c r="G923" i="13"/>
  <c r="H923" i="13"/>
  <c r="I923" i="13"/>
  <c r="J923" i="13"/>
  <c r="K923" i="13"/>
  <c r="L923" i="13"/>
  <c r="M923" i="13"/>
  <c r="N923" i="13"/>
  <c r="O923" i="13"/>
  <c r="P923" i="13"/>
  <c r="Q923" i="13"/>
  <c r="R923" i="13"/>
  <c r="A924" i="13"/>
  <c r="B924" i="13"/>
  <c r="C924" i="13"/>
  <c r="D924" i="13"/>
  <c r="E924" i="13"/>
  <c r="F924" i="13"/>
  <c r="G924" i="13"/>
  <c r="H924" i="13"/>
  <c r="I924" i="13"/>
  <c r="J924" i="13"/>
  <c r="K924" i="13"/>
  <c r="L924" i="13"/>
  <c r="M924" i="13"/>
  <c r="N924" i="13"/>
  <c r="O924" i="13"/>
  <c r="P924" i="13"/>
  <c r="Q924" i="13"/>
  <c r="R924" i="13"/>
  <c r="A925" i="13"/>
  <c r="B925" i="13"/>
  <c r="C925" i="13"/>
  <c r="D925" i="13"/>
  <c r="E925" i="13"/>
  <c r="F925" i="13"/>
  <c r="G925" i="13"/>
  <c r="H925" i="13"/>
  <c r="I925" i="13"/>
  <c r="J925" i="13"/>
  <c r="K925" i="13"/>
  <c r="L925" i="13"/>
  <c r="M925" i="13"/>
  <c r="N925" i="13"/>
  <c r="O925" i="13"/>
  <c r="P925" i="13"/>
  <c r="Q925" i="13"/>
  <c r="R925" i="13"/>
  <c r="A926" i="13"/>
  <c r="B926" i="13"/>
  <c r="C926" i="13"/>
  <c r="D926" i="13"/>
  <c r="E926" i="13"/>
  <c r="F926" i="13"/>
  <c r="G926" i="13"/>
  <c r="H926" i="13"/>
  <c r="I926" i="13"/>
  <c r="J926" i="13"/>
  <c r="K926" i="13"/>
  <c r="L926" i="13"/>
  <c r="M926" i="13"/>
  <c r="N926" i="13"/>
  <c r="O926" i="13"/>
  <c r="P926" i="13"/>
  <c r="Q926" i="13"/>
  <c r="R926" i="13"/>
  <c r="A927" i="13"/>
  <c r="B927" i="13"/>
  <c r="C927" i="13"/>
  <c r="D927" i="13"/>
  <c r="E927" i="13"/>
  <c r="F927" i="13"/>
  <c r="G927" i="13"/>
  <c r="H927" i="13"/>
  <c r="I927" i="13"/>
  <c r="J927" i="13"/>
  <c r="K927" i="13"/>
  <c r="L927" i="13"/>
  <c r="M927" i="13"/>
  <c r="N927" i="13"/>
  <c r="O927" i="13"/>
  <c r="P927" i="13"/>
  <c r="Q927" i="13"/>
  <c r="R927" i="13"/>
  <c r="A928" i="13"/>
  <c r="B928" i="13"/>
  <c r="C928" i="13"/>
  <c r="D928" i="13"/>
  <c r="E928" i="13"/>
  <c r="F928" i="13"/>
  <c r="G928" i="13"/>
  <c r="H928" i="13"/>
  <c r="I928" i="13"/>
  <c r="J928" i="13"/>
  <c r="K928" i="13"/>
  <c r="L928" i="13"/>
  <c r="M928" i="13"/>
  <c r="N928" i="13"/>
  <c r="O928" i="13"/>
  <c r="P928" i="13"/>
  <c r="Q928" i="13"/>
  <c r="R928" i="13"/>
  <c r="A929" i="13"/>
  <c r="B929" i="13"/>
  <c r="C929" i="13"/>
  <c r="D929" i="13"/>
  <c r="E929" i="13"/>
  <c r="F929" i="13"/>
  <c r="G929" i="13"/>
  <c r="H929" i="13"/>
  <c r="I929" i="13"/>
  <c r="J929" i="13"/>
  <c r="K929" i="13"/>
  <c r="L929" i="13"/>
  <c r="M929" i="13"/>
  <c r="N929" i="13"/>
  <c r="O929" i="13"/>
  <c r="P929" i="13"/>
  <c r="Q929" i="13"/>
  <c r="R929" i="13"/>
  <c r="A930" i="13"/>
  <c r="B930" i="13"/>
  <c r="C930" i="13"/>
  <c r="D930" i="13"/>
  <c r="E930" i="13"/>
  <c r="F930" i="13"/>
  <c r="G930" i="13"/>
  <c r="H930" i="13"/>
  <c r="I930" i="13"/>
  <c r="J930" i="13"/>
  <c r="K930" i="13"/>
  <c r="L930" i="13"/>
  <c r="M930" i="13"/>
  <c r="N930" i="13"/>
  <c r="O930" i="13"/>
  <c r="P930" i="13"/>
  <c r="Q930" i="13"/>
  <c r="R930" i="13"/>
  <c r="A931" i="13"/>
  <c r="B931" i="13"/>
  <c r="C931" i="13"/>
  <c r="D931" i="13"/>
  <c r="E931" i="13"/>
  <c r="F931" i="13"/>
  <c r="G931" i="13"/>
  <c r="H931" i="13"/>
  <c r="I931" i="13"/>
  <c r="J931" i="13"/>
  <c r="K931" i="13"/>
  <c r="L931" i="13"/>
  <c r="M931" i="13"/>
  <c r="N931" i="13"/>
  <c r="O931" i="13"/>
  <c r="P931" i="13"/>
  <c r="Q931" i="13"/>
  <c r="R931" i="13"/>
  <c r="A932" i="13"/>
  <c r="B932" i="13"/>
  <c r="C932" i="13"/>
  <c r="D932" i="13"/>
  <c r="E932" i="13"/>
  <c r="F932" i="13"/>
  <c r="G932" i="13"/>
  <c r="H932" i="13"/>
  <c r="I932" i="13"/>
  <c r="J932" i="13"/>
  <c r="K932" i="13"/>
  <c r="L932" i="13"/>
  <c r="M932" i="13"/>
  <c r="N932" i="13"/>
  <c r="O932" i="13"/>
  <c r="P932" i="13"/>
  <c r="Q932" i="13"/>
  <c r="R932" i="13"/>
  <c r="A933" i="13"/>
  <c r="B933" i="13"/>
  <c r="C933" i="13"/>
  <c r="D933" i="13"/>
  <c r="E933" i="13"/>
  <c r="F933" i="13"/>
  <c r="G933" i="13"/>
  <c r="H933" i="13"/>
  <c r="I933" i="13"/>
  <c r="J933" i="13"/>
  <c r="K933" i="13"/>
  <c r="L933" i="13"/>
  <c r="M933" i="13"/>
  <c r="N933" i="13"/>
  <c r="O933" i="13"/>
  <c r="P933" i="13"/>
  <c r="Q933" i="13"/>
  <c r="R933" i="13"/>
  <c r="A934" i="13"/>
  <c r="B934" i="13"/>
  <c r="C934" i="13"/>
  <c r="D934" i="13"/>
  <c r="E934" i="13"/>
  <c r="F934" i="13"/>
  <c r="G934" i="13"/>
  <c r="H934" i="13"/>
  <c r="I934" i="13"/>
  <c r="J934" i="13"/>
  <c r="K934" i="13"/>
  <c r="L934" i="13"/>
  <c r="M934" i="13"/>
  <c r="N934" i="13"/>
  <c r="O934" i="13"/>
  <c r="P934" i="13"/>
  <c r="Q934" i="13"/>
  <c r="R934" i="13"/>
  <c r="A935" i="13"/>
  <c r="B935" i="13"/>
  <c r="C935" i="13"/>
  <c r="D935" i="13"/>
  <c r="E935" i="13"/>
  <c r="F935" i="13"/>
  <c r="G935" i="13"/>
  <c r="H935" i="13"/>
  <c r="I935" i="13"/>
  <c r="J935" i="13"/>
  <c r="K935" i="13"/>
  <c r="L935" i="13"/>
  <c r="M935" i="13"/>
  <c r="N935" i="13"/>
  <c r="O935" i="13"/>
  <c r="P935" i="13"/>
  <c r="Q935" i="13"/>
  <c r="R935" i="13"/>
  <c r="A936" i="13"/>
  <c r="B936" i="13"/>
  <c r="C936" i="13"/>
  <c r="D936" i="13"/>
  <c r="E936" i="13"/>
  <c r="F936" i="13"/>
  <c r="G936" i="13"/>
  <c r="H936" i="13"/>
  <c r="I936" i="13"/>
  <c r="J936" i="13"/>
  <c r="K936" i="13"/>
  <c r="L936" i="13"/>
  <c r="M936" i="13"/>
  <c r="N936" i="13"/>
  <c r="O936" i="13"/>
  <c r="P936" i="13"/>
  <c r="Q936" i="13"/>
  <c r="R936" i="13"/>
  <c r="A937" i="13"/>
  <c r="B937" i="13"/>
  <c r="C937" i="13"/>
  <c r="D937" i="13"/>
  <c r="E937" i="13"/>
  <c r="F937" i="13"/>
  <c r="G937" i="13"/>
  <c r="H937" i="13"/>
  <c r="I937" i="13"/>
  <c r="J937" i="13"/>
  <c r="K937" i="13"/>
  <c r="L937" i="13"/>
  <c r="M937" i="13"/>
  <c r="N937" i="13"/>
  <c r="O937" i="13"/>
  <c r="P937" i="13"/>
  <c r="Q937" i="13"/>
  <c r="R937" i="13"/>
  <c r="A938" i="13"/>
  <c r="B938" i="13"/>
  <c r="C938" i="13"/>
  <c r="D938" i="13"/>
  <c r="E938" i="13"/>
  <c r="F938" i="13"/>
  <c r="G938" i="13"/>
  <c r="H938" i="13"/>
  <c r="I938" i="13"/>
  <c r="J938" i="13"/>
  <c r="K938" i="13"/>
  <c r="L938" i="13"/>
  <c r="M938" i="13"/>
  <c r="N938" i="13"/>
  <c r="O938" i="13"/>
  <c r="P938" i="13"/>
  <c r="Q938" i="13"/>
  <c r="R938" i="13"/>
  <c r="A939" i="13"/>
  <c r="B939" i="13"/>
  <c r="C939" i="13"/>
  <c r="D939" i="13"/>
  <c r="E939" i="13"/>
  <c r="F939" i="13"/>
  <c r="G939" i="13"/>
  <c r="H939" i="13"/>
  <c r="I939" i="13"/>
  <c r="J939" i="13"/>
  <c r="K939" i="13"/>
  <c r="L939" i="13"/>
  <c r="M939" i="13"/>
  <c r="N939" i="13"/>
  <c r="O939" i="13"/>
  <c r="P939" i="13"/>
  <c r="Q939" i="13"/>
  <c r="R939" i="13"/>
  <c r="A940" i="13"/>
  <c r="B940" i="13"/>
  <c r="C940" i="13"/>
  <c r="D940" i="13"/>
  <c r="E940" i="13"/>
  <c r="F940" i="13"/>
  <c r="G940" i="13"/>
  <c r="H940" i="13"/>
  <c r="I940" i="13"/>
  <c r="J940" i="13"/>
  <c r="K940" i="13"/>
  <c r="L940" i="13"/>
  <c r="M940" i="13"/>
  <c r="N940" i="13"/>
  <c r="O940" i="13"/>
  <c r="P940" i="13"/>
  <c r="Q940" i="13"/>
  <c r="R940" i="13"/>
  <c r="A941" i="13"/>
  <c r="B941" i="13"/>
  <c r="C941" i="13"/>
  <c r="D941" i="13"/>
  <c r="E941" i="13"/>
  <c r="F941" i="13"/>
  <c r="G941" i="13"/>
  <c r="H941" i="13"/>
  <c r="I941" i="13"/>
  <c r="J941" i="13"/>
  <c r="K941" i="13"/>
  <c r="L941" i="13"/>
  <c r="M941" i="13"/>
  <c r="N941" i="13"/>
  <c r="O941" i="13"/>
  <c r="P941" i="13"/>
  <c r="Q941" i="13"/>
  <c r="R941" i="13"/>
  <c r="A942" i="13"/>
  <c r="B942" i="13"/>
  <c r="C942" i="13"/>
  <c r="D942" i="13"/>
  <c r="E942" i="13"/>
  <c r="F942" i="13"/>
  <c r="G942" i="13"/>
  <c r="H942" i="13"/>
  <c r="I942" i="13"/>
  <c r="J942" i="13"/>
  <c r="K942" i="13"/>
  <c r="L942" i="13"/>
  <c r="M942" i="13"/>
  <c r="N942" i="13"/>
  <c r="O942" i="13"/>
  <c r="P942" i="13"/>
  <c r="Q942" i="13"/>
  <c r="R942" i="13"/>
  <c r="A943" i="13"/>
  <c r="B943" i="13"/>
  <c r="C943" i="13"/>
  <c r="D943" i="13"/>
  <c r="E943" i="13"/>
  <c r="F943" i="13"/>
  <c r="G943" i="13"/>
  <c r="H943" i="13"/>
  <c r="I943" i="13"/>
  <c r="J943" i="13"/>
  <c r="K943" i="13"/>
  <c r="L943" i="13"/>
  <c r="M943" i="13"/>
  <c r="N943" i="13"/>
  <c r="O943" i="13"/>
  <c r="P943" i="13"/>
  <c r="Q943" i="13"/>
  <c r="R943" i="13"/>
  <c r="A944" i="13"/>
  <c r="B944" i="13"/>
  <c r="C944" i="13"/>
  <c r="D944" i="13"/>
  <c r="E944" i="13"/>
  <c r="F944" i="13"/>
  <c r="G944" i="13"/>
  <c r="H944" i="13"/>
  <c r="I944" i="13"/>
  <c r="J944" i="13"/>
  <c r="K944" i="13"/>
  <c r="L944" i="13"/>
  <c r="M944" i="13"/>
  <c r="N944" i="13"/>
  <c r="O944" i="13"/>
  <c r="P944" i="13"/>
  <c r="Q944" i="13"/>
  <c r="R944" i="13"/>
  <c r="A945" i="13"/>
  <c r="B945" i="13"/>
  <c r="C945" i="13"/>
  <c r="D945" i="13"/>
  <c r="E945" i="13"/>
  <c r="F945" i="13"/>
  <c r="G945" i="13"/>
  <c r="H945" i="13"/>
  <c r="I945" i="13"/>
  <c r="J945" i="13"/>
  <c r="K945" i="13"/>
  <c r="L945" i="13"/>
  <c r="M945" i="13"/>
  <c r="N945" i="13"/>
  <c r="O945" i="13"/>
  <c r="P945" i="13"/>
  <c r="Q945" i="13"/>
  <c r="R945" i="13"/>
  <c r="A946" i="13"/>
  <c r="B946" i="13"/>
  <c r="C946" i="13"/>
  <c r="D946" i="13"/>
  <c r="E946" i="13"/>
  <c r="F946" i="13"/>
  <c r="G946" i="13"/>
  <c r="H946" i="13"/>
  <c r="I946" i="13"/>
  <c r="J946" i="13"/>
  <c r="K946" i="13"/>
  <c r="L946" i="13"/>
  <c r="M946" i="13"/>
  <c r="N946" i="13"/>
  <c r="O946" i="13"/>
  <c r="P946" i="13"/>
  <c r="Q946" i="13"/>
  <c r="R946" i="13"/>
  <c r="A947" i="13"/>
  <c r="B947" i="13"/>
  <c r="C947" i="13"/>
  <c r="D947" i="13"/>
  <c r="E947" i="13"/>
  <c r="F947" i="13"/>
  <c r="G947" i="13"/>
  <c r="H947" i="13"/>
  <c r="I947" i="13"/>
  <c r="J947" i="13"/>
  <c r="K947" i="13"/>
  <c r="L947" i="13"/>
  <c r="M947" i="13"/>
  <c r="N947" i="13"/>
  <c r="O947" i="13"/>
  <c r="P947" i="13"/>
  <c r="Q947" i="13"/>
  <c r="R947" i="13"/>
  <c r="A948" i="13"/>
  <c r="B948" i="13"/>
  <c r="C948" i="13"/>
  <c r="D948" i="13"/>
  <c r="E948" i="13"/>
  <c r="F948" i="13"/>
  <c r="G948" i="13"/>
  <c r="H948" i="13"/>
  <c r="I948" i="13"/>
  <c r="J948" i="13"/>
  <c r="K948" i="13"/>
  <c r="L948" i="13"/>
  <c r="M948" i="13"/>
  <c r="N948" i="13"/>
  <c r="O948" i="13"/>
  <c r="P948" i="13"/>
  <c r="Q948" i="13"/>
  <c r="R948" i="13"/>
  <c r="A949" i="13"/>
  <c r="B949" i="13"/>
  <c r="C949" i="13"/>
  <c r="D949" i="13"/>
  <c r="E949" i="13"/>
  <c r="F949" i="13"/>
  <c r="G949" i="13"/>
  <c r="H949" i="13"/>
  <c r="I949" i="13"/>
  <c r="J949" i="13"/>
  <c r="K949" i="13"/>
  <c r="L949" i="13"/>
  <c r="M949" i="13"/>
  <c r="N949" i="13"/>
  <c r="O949" i="13"/>
  <c r="P949" i="13"/>
  <c r="Q949" i="13"/>
  <c r="R949" i="13"/>
  <c r="A950" i="13"/>
  <c r="B950" i="13"/>
  <c r="C950" i="13"/>
  <c r="D950" i="13"/>
  <c r="E950" i="13"/>
  <c r="F950" i="13"/>
  <c r="G950" i="13"/>
  <c r="H950" i="13"/>
  <c r="I950" i="13"/>
  <c r="J950" i="13"/>
  <c r="K950" i="13"/>
  <c r="L950" i="13"/>
  <c r="M950" i="13"/>
  <c r="N950" i="13"/>
  <c r="O950" i="13"/>
  <c r="P950" i="13"/>
  <c r="Q950" i="13"/>
  <c r="R950" i="13"/>
  <c r="A951" i="13"/>
  <c r="B951" i="13"/>
  <c r="C951" i="13"/>
  <c r="D951" i="13"/>
  <c r="E951" i="13"/>
  <c r="F951" i="13"/>
  <c r="G951" i="13"/>
  <c r="H951" i="13"/>
  <c r="I951" i="13"/>
  <c r="J951" i="13"/>
  <c r="K951" i="13"/>
  <c r="L951" i="13"/>
  <c r="M951" i="13"/>
  <c r="N951" i="13"/>
  <c r="O951" i="13"/>
  <c r="P951" i="13"/>
  <c r="Q951" i="13"/>
  <c r="R951" i="13"/>
  <c r="A952" i="13"/>
  <c r="B952" i="13"/>
  <c r="C952" i="13"/>
  <c r="D952" i="13"/>
  <c r="E952" i="13"/>
  <c r="F952" i="13"/>
  <c r="G952" i="13"/>
  <c r="H952" i="13"/>
  <c r="I952" i="13"/>
  <c r="J952" i="13"/>
  <c r="K952" i="13"/>
  <c r="L952" i="13"/>
  <c r="M952" i="13"/>
  <c r="N952" i="13"/>
  <c r="O952" i="13"/>
  <c r="P952" i="13"/>
  <c r="Q952" i="13"/>
  <c r="R952" i="13"/>
  <c r="A953" i="13"/>
  <c r="B953" i="13"/>
  <c r="C953" i="13"/>
  <c r="D953" i="13"/>
  <c r="E953" i="13"/>
  <c r="F953" i="13"/>
  <c r="G953" i="13"/>
  <c r="H953" i="13"/>
  <c r="I953" i="13"/>
  <c r="J953" i="13"/>
  <c r="K953" i="13"/>
  <c r="L953" i="13"/>
  <c r="M953" i="13"/>
  <c r="N953" i="13"/>
  <c r="O953" i="13"/>
  <c r="P953" i="13"/>
  <c r="Q953" i="13"/>
  <c r="R953" i="13"/>
  <c r="A954" i="13"/>
  <c r="B954" i="13"/>
  <c r="C954" i="13"/>
  <c r="D954" i="13"/>
  <c r="E954" i="13"/>
  <c r="F954" i="13"/>
  <c r="G954" i="13"/>
  <c r="H954" i="13"/>
  <c r="I954" i="13"/>
  <c r="J954" i="13"/>
  <c r="K954" i="13"/>
  <c r="L954" i="13"/>
  <c r="M954" i="13"/>
  <c r="N954" i="13"/>
  <c r="O954" i="13"/>
  <c r="P954" i="13"/>
  <c r="Q954" i="13"/>
  <c r="R954" i="13"/>
  <c r="A955" i="13"/>
  <c r="B955" i="13"/>
  <c r="C955" i="13"/>
  <c r="D955" i="13"/>
  <c r="E955" i="13"/>
  <c r="F955" i="13"/>
  <c r="G955" i="13"/>
  <c r="H955" i="13"/>
  <c r="I955" i="13"/>
  <c r="J955" i="13"/>
  <c r="K955" i="13"/>
  <c r="L955" i="13"/>
  <c r="M955" i="13"/>
  <c r="N955" i="13"/>
  <c r="O955" i="13"/>
  <c r="P955" i="13"/>
  <c r="Q955" i="13"/>
  <c r="R955" i="13"/>
  <c r="A956" i="13"/>
  <c r="B956" i="13"/>
  <c r="C956" i="13"/>
  <c r="D956" i="13"/>
  <c r="E956" i="13"/>
  <c r="F956" i="13"/>
  <c r="G956" i="13"/>
  <c r="H956" i="13"/>
  <c r="I956" i="13"/>
  <c r="J956" i="13"/>
  <c r="K956" i="13"/>
  <c r="L956" i="13"/>
  <c r="M956" i="13"/>
  <c r="N956" i="13"/>
  <c r="O956" i="13"/>
  <c r="P956" i="13"/>
  <c r="Q956" i="13"/>
  <c r="R956" i="13"/>
  <c r="A957" i="13"/>
  <c r="B957" i="13"/>
  <c r="C957" i="13"/>
  <c r="D957" i="13"/>
  <c r="E957" i="13"/>
  <c r="F957" i="13"/>
  <c r="G957" i="13"/>
  <c r="H957" i="13"/>
  <c r="I957" i="13"/>
  <c r="J957" i="13"/>
  <c r="K957" i="13"/>
  <c r="L957" i="13"/>
  <c r="M957" i="13"/>
  <c r="N957" i="13"/>
  <c r="O957" i="13"/>
  <c r="P957" i="13"/>
  <c r="Q957" i="13"/>
  <c r="R957" i="13"/>
  <c r="A958" i="13"/>
  <c r="B958" i="13"/>
  <c r="C958" i="13"/>
  <c r="D958" i="13"/>
  <c r="E958" i="13"/>
  <c r="F958" i="13"/>
  <c r="G958" i="13"/>
  <c r="H958" i="13"/>
  <c r="I958" i="13"/>
  <c r="J958" i="13"/>
  <c r="K958" i="13"/>
  <c r="L958" i="13"/>
  <c r="M958" i="13"/>
  <c r="N958" i="13"/>
  <c r="O958" i="13"/>
  <c r="P958" i="13"/>
  <c r="Q958" i="13"/>
  <c r="R958" i="13"/>
  <c r="A959" i="13"/>
  <c r="B959" i="13"/>
  <c r="C959" i="13"/>
  <c r="D959" i="13"/>
  <c r="E959" i="13"/>
  <c r="F959" i="13"/>
  <c r="G959" i="13"/>
  <c r="H959" i="13"/>
  <c r="I959" i="13"/>
  <c r="J959" i="13"/>
  <c r="K959" i="13"/>
  <c r="L959" i="13"/>
  <c r="M959" i="13"/>
  <c r="N959" i="13"/>
  <c r="O959" i="13"/>
  <c r="P959" i="13"/>
  <c r="Q959" i="13"/>
  <c r="R959" i="13"/>
  <c r="A960" i="13"/>
  <c r="B960" i="13"/>
  <c r="C960" i="13"/>
  <c r="D960" i="13"/>
  <c r="E960" i="13"/>
  <c r="F960" i="13"/>
  <c r="G960" i="13"/>
  <c r="H960" i="13"/>
  <c r="I960" i="13"/>
  <c r="J960" i="13"/>
  <c r="K960" i="13"/>
  <c r="L960" i="13"/>
  <c r="M960" i="13"/>
  <c r="N960" i="13"/>
  <c r="O960" i="13"/>
  <c r="P960" i="13"/>
  <c r="Q960" i="13"/>
  <c r="R960" i="13"/>
  <c r="A961" i="13"/>
  <c r="B961" i="13"/>
  <c r="C961" i="13"/>
  <c r="D961" i="13"/>
  <c r="E961" i="13"/>
  <c r="F961" i="13"/>
  <c r="G961" i="13"/>
  <c r="H961" i="13"/>
  <c r="I961" i="13"/>
  <c r="J961" i="13"/>
  <c r="K961" i="13"/>
  <c r="L961" i="13"/>
  <c r="M961" i="13"/>
  <c r="N961" i="13"/>
  <c r="O961" i="13"/>
  <c r="P961" i="13"/>
  <c r="Q961" i="13"/>
  <c r="R961" i="13"/>
  <c r="A962" i="13"/>
  <c r="B962" i="13"/>
  <c r="C962" i="13"/>
  <c r="D962" i="13"/>
  <c r="E962" i="13"/>
  <c r="F962" i="13"/>
  <c r="G962" i="13"/>
  <c r="H962" i="13"/>
  <c r="I962" i="13"/>
  <c r="J962" i="13"/>
  <c r="K962" i="13"/>
  <c r="L962" i="13"/>
  <c r="M962" i="13"/>
  <c r="N962" i="13"/>
  <c r="O962" i="13"/>
  <c r="P962" i="13"/>
  <c r="Q962" i="13"/>
  <c r="R962" i="13"/>
  <c r="A963" i="13"/>
  <c r="B963" i="13"/>
  <c r="C963" i="13"/>
  <c r="D963" i="13"/>
  <c r="E963" i="13"/>
  <c r="F963" i="13"/>
  <c r="G963" i="13"/>
  <c r="H963" i="13"/>
  <c r="I963" i="13"/>
  <c r="J963" i="13"/>
  <c r="K963" i="13"/>
  <c r="L963" i="13"/>
  <c r="M963" i="13"/>
  <c r="N963" i="13"/>
  <c r="O963" i="13"/>
  <c r="P963" i="13"/>
  <c r="Q963" i="13"/>
  <c r="R963" i="13"/>
  <c r="A964" i="13"/>
  <c r="B964" i="13"/>
  <c r="C964" i="13"/>
  <c r="D964" i="13"/>
  <c r="E964" i="13"/>
  <c r="F964" i="13"/>
  <c r="G964" i="13"/>
  <c r="H964" i="13"/>
  <c r="I964" i="13"/>
  <c r="J964" i="13"/>
  <c r="K964" i="13"/>
  <c r="L964" i="13"/>
  <c r="M964" i="13"/>
  <c r="N964" i="13"/>
  <c r="O964" i="13"/>
  <c r="P964" i="13"/>
  <c r="Q964" i="13"/>
  <c r="R964" i="13"/>
  <c r="A965" i="13"/>
  <c r="B965" i="13"/>
  <c r="C965" i="13"/>
  <c r="D965" i="13"/>
  <c r="E965" i="13"/>
  <c r="F965" i="13"/>
  <c r="G965" i="13"/>
  <c r="H965" i="13"/>
  <c r="I965" i="13"/>
  <c r="J965" i="13"/>
  <c r="K965" i="13"/>
  <c r="L965" i="13"/>
  <c r="M965" i="13"/>
  <c r="N965" i="13"/>
  <c r="O965" i="13"/>
  <c r="P965" i="13"/>
  <c r="Q965" i="13"/>
  <c r="R965" i="13"/>
  <c r="A966" i="13"/>
  <c r="B966" i="13"/>
  <c r="C966" i="13"/>
  <c r="D966" i="13"/>
  <c r="E966" i="13"/>
  <c r="F966" i="13"/>
  <c r="G966" i="13"/>
  <c r="H966" i="13"/>
  <c r="I966" i="13"/>
  <c r="J966" i="13"/>
  <c r="K966" i="13"/>
  <c r="L966" i="13"/>
  <c r="M966" i="13"/>
  <c r="N966" i="13"/>
  <c r="O966" i="13"/>
  <c r="P966" i="13"/>
  <c r="Q966" i="13"/>
  <c r="R966" i="13"/>
  <c r="A967" i="13"/>
  <c r="B967" i="13"/>
  <c r="C967" i="13"/>
  <c r="D967" i="13"/>
  <c r="E967" i="13"/>
  <c r="F967" i="13"/>
  <c r="G967" i="13"/>
  <c r="H967" i="13"/>
  <c r="I967" i="13"/>
  <c r="J967" i="13"/>
  <c r="K967" i="13"/>
  <c r="L967" i="13"/>
  <c r="M967" i="13"/>
  <c r="N967" i="13"/>
  <c r="O967" i="13"/>
  <c r="P967" i="13"/>
  <c r="Q967" i="13"/>
  <c r="R967" i="13"/>
  <c r="A968" i="13"/>
  <c r="B968" i="13"/>
  <c r="C968" i="13"/>
  <c r="D968" i="13"/>
  <c r="E968" i="13"/>
  <c r="F968" i="13"/>
  <c r="G968" i="13"/>
  <c r="H968" i="13"/>
  <c r="I968" i="13"/>
  <c r="J968" i="13"/>
  <c r="K968" i="13"/>
  <c r="L968" i="13"/>
  <c r="M968" i="13"/>
  <c r="N968" i="13"/>
  <c r="O968" i="13"/>
  <c r="P968" i="13"/>
  <c r="Q968" i="13"/>
  <c r="R968" i="13"/>
  <c r="A969" i="13"/>
  <c r="B969" i="13"/>
  <c r="C969" i="13"/>
  <c r="D969" i="13"/>
  <c r="E969" i="13"/>
  <c r="F969" i="13"/>
  <c r="G969" i="13"/>
  <c r="H969" i="13"/>
  <c r="I969" i="13"/>
  <c r="J969" i="13"/>
  <c r="K969" i="13"/>
  <c r="L969" i="13"/>
  <c r="M969" i="13"/>
  <c r="N969" i="13"/>
  <c r="O969" i="13"/>
  <c r="P969" i="13"/>
  <c r="Q969" i="13"/>
  <c r="R969" i="13"/>
  <c r="A970" i="13"/>
  <c r="B970" i="13"/>
  <c r="C970" i="13"/>
  <c r="D970" i="13"/>
  <c r="E970" i="13"/>
  <c r="F970" i="13"/>
  <c r="G970" i="13"/>
  <c r="H970" i="13"/>
  <c r="I970" i="13"/>
  <c r="J970" i="13"/>
  <c r="K970" i="13"/>
  <c r="L970" i="13"/>
  <c r="M970" i="13"/>
  <c r="N970" i="13"/>
  <c r="O970" i="13"/>
  <c r="P970" i="13"/>
  <c r="Q970" i="13"/>
  <c r="R970" i="13"/>
  <c r="A971" i="13"/>
  <c r="B971" i="13"/>
  <c r="C971" i="13"/>
  <c r="D971" i="13"/>
  <c r="E971" i="13"/>
  <c r="F971" i="13"/>
  <c r="G971" i="13"/>
  <c r="H971" i="13"/>
  <c r="I971" i="13"/>
  <c r="J971" i="13"/>
  <c r="K971" i="13"/>
  <c r="L971" i="13"/>
  <c r="M971" i="13"/>
  <c r="N971" i="13"/>
  <c r="O971" i="13"/>
  <c r="P971" i="13"/>
  <c r="Q971" i="13"/>
  <c r="R971" i="13"/>
  <c r="A972" i="13"/>
  <c r="B972" i="13"/>
  <c r="C972" i="13"/>
  <c r="D972" i="13"/>
  <c r="E972" i="13"/>
  <c r="F972" i="13"/>
  <c r="G972" i="13"/>
  <c r="H972" i="13"/>
  <c r="I972" i="13"/>
  <c r="J972" i="13"/>
  <c r="K972" i="13"/>
  <c r="L972" i="13"/>
  <c r="M972" i="13"/>
  <c r="N972" i="13"/>
  <c r="O972" i="13"/>
  <c r="P972" i="13"/>
  <c r="Q972" i="13"/>
  <c r="R972" i="13"/>
  <c r="A973" i="13"/>
  <c r="B973" i="13"/>
  <c r="C973" i="13"/>
  <c r="D973" i="13"/>
  <c r="E973" i="13"/>
  <c r="F973" i="13"/>
  <c r="G973" i="13"/>
  <c r="H973" i="13"/>
  <c r="I973" i="13"/>
  <c r="J973" i="13"/>
  <c r="K973" i="13"/>
  <c r="L973" i="13"/>
  <c r="M973" i="13"/>
  <c r="N973" i="13"/>
  <c r="O973" i="13"/>
  <c r="P973" i="13"/>
  <c r="Q973" i="13"/>
  <c r="R973" i="13"/>
  <c r="A974" i="13"/>
  <c r="B974" i="13"/>
  <c r="C974" i="13"/>
  <c r="D974" i="13"/>
  <c r="E974" i="13"/>
  <c r="F974" i="13"/>
  <c r="G974" i="13"/>
  <c r="H974" i="13"/>
  <c r="I974" i="13"/>
  <c r="J974" i="13"/>
  <c r="K974" i="13"/>
  <c r="L974" i="13"/>
  <c r="M974" i="13"/>
  <c r="N974" i="13"/>
  <c r="O974" i="13"/>
  <c r="P974" i="13"/>
  <c r="Q974" i="13"/>
  <c r="R974" i="13"/>
  <c r="A975" i="13"/>
  <c r="B975" i="13"/>
  <c r="C975" i="13"/>
  <c r="D975" i="13"/>
  <c r="E975" i="13"/>
  <c r="F975" i="13"/>
  <c r="G975" i="13"/>
  <c r="H975" i="13"/>
  <c r="I975" i="13"/>
  <c r="J975" i="13"/>
  <c r="K975" i="13"/>
  <c r="L975" i="13"/>
  <c r="M975" i="13"/>
  <c r="N975" i="13"/>
  <c r="O975" i="13"/>
  <c r="P975" i="13"/>
  <c r="Q975" i="13"/>
  <c r="R975" i="13"/>
  <c r="A976" i="13"/>
  <c r="B976" i="13"/>
  <c r="C976" i="13"/>
  <c r="D976" i="13"/>
  <c r="E976" i="13"/>
  <c r="F976" i="13"/>
  <c r="G976" i="13"/>
  <c r="H976" i="13"/>
  <c r="I976" i="13"/>
  <c r="J976" i="13"/>
  <c r="K976" i="13"/>
  <c r="L976" i="13"/>
  <c r="M976" i="13"/>
  <c r="N976" i="13"/>
  <c r="O976" i="13"/>
  <c r="P976" i="13"/>
  <c r="Q976" i="13"/>
  <c r="R976" i="13"/>
  <c r="A977" i="13"/>
  <c r="B977" i="13"/>
  <c r="C977" i="13"/>
  <c r="D977" i="13"/>
  <c r="E977" i="13"/>
  <c r="F977" i="13"/>
  <c r="G977" i="13"/>
  <c r="H977" i="13"/>
  <c r="I977" i="13"/>
  <c r="J977" i="13"/>
  <c r="K977" i="13"/>
  <c r="L977" i="13"/>
  <c r="M977" i="13"/>
  <c r="N977" i="13"/>
  <c r="O977" i="13"/>
  <c r="P977" i="13"/>
  <c r="Q977" i="13"/>
  <c r="R977" i="13"/>
  <c r="A978" i="13"/>
  <c r="B978" i="13"/>
  <c r="C978" i="13"/>
  <c r="D978" i="13"/>
  <c r="E978" i="13"/>
  <c r="F978" i="13"/>
  <c r="G978" i="13"/>
  <c r="H978" i="13"/>
  <c r="I978" i="13"/>
  <c r="J978" i="13"/>
  <c r="K978" i="13"/>
  <c r="L978" i="13"/>
  <c r="M978" i="13"/>
  <c r="N978" i="13"/>
  <c r="O978" i="13"/>
  <c r="P978" i="13"/>
  <c r="Q978" i="13"/>
  <c r="R978" i="13"/>
  <c r="A979" i="13"/>
  <c r="B979" i="13"/>
  <c r="C979" i="13"/>
  <c r="D979" i="13"/>
  <c r="E979" i="13"/>
  <c r="F979" i="13"/>
  <c r="G979" i="13"/>
  <c r="H979" i="13"/>
  <c r="I979" i="13"/>
  <c r="J979" i="13"/>
  <c r="K979" i="13"/>
  <c r="L979" i="13"/>
  <c r="M979" i="13"/>
  <c r="N979" i="13"/>
  <c r="O979" i="13"/>
  <c r="P979" i="13"/>
  <c r="Q979" i="13"/>
  <c r="R979" i="13"/>
  <c r="A980" i="13"/>
  <c r="B980" i="13"/>
  <c r="C980" i="13"/>
  <c r="D980" i="13"/>
  <c r="E980" i="13"/>
  <c r="F980" i="13"/>
  <c r="G980" i="13"/>
  <c r="H980" i="13"/>
  <c r="I980" i="13"/>
  <c r="J980" i="13"/>
  <c r="K980" i="13"/>
  <c r="L980" i="13"/>
  <c r="M980" i="13"/>
  <c r="N980" i="13"/>
  <c r="O980" i="13"/>
  <c r="P980" i="13"/>
  <c r="Q980" i="13"/>
  <c r="R980" i="13"/>
  <c r="A981" i="13"/>
  <c r="B981" i="13"/>
  <c r="C981" i="13"/>
  <c r="D981" i="13"/>
  <c r="E981" i="13"/>
  <c r="F981" i="13"/>
  <c r="G981" i="13"/>
  <c r="H981" i="13"/>
  <c r="I981" i="13"/>
  <c r="J981" i="13"/>
  <c r="K981" i="13"/>
  <c r="L981" i="13"/>
  <c r="M981" i="13"/>
  <c r="N981" i="13"/>
  <c r="O981" i="13"/>
  <c r="P981" i="13"/>
  <c r="Q981" i="13"/>
  <c r="R981" i="13"/>
  <c r="A982" i="13"/>
  <c r="B982" i="13"/>
  <c r="C982" i="13"/>
  <c r="D982" i="13"/>
  <c r="E982" i="13"/>
  <c r="F982" i="13"/>
  <c r="G982" i="13"/>
  <c r="H982" i="13"/>
  <c r="I982" i="13"/>
  <c r="J982" i="13"/>
  <c r="K982" i="13"/>
  <c r="L982" i="13"/>
  <c r="M982" i="13"/>
  <c r="N982" i="13"/>
  <c r="O982" i="13"/>
  <c r="P982" i="13"/>
  <c r="Q982" i="13"/>
  <c r="R982" i="13"/>
  <c r="A983" i="13"/>
  <c r="B983" i="13"/>
  <c r="C983" i="13"/>
  <c r="D983" i="13"/>
  <c r="E983" i="13"/>
  <c r="F983" i="13"/>
  <c r="G983" i="13"/>
  <c r="H983" i="13"/>
  <c r="I983" i="13"/>
  <c r="J983" i="13"/>
  <c r="K983" i="13"/>
  <c r="L983" i="13"/>
  <c r="M983" i="13"/>
  <c r="N983" i="13"/>
  <c r="O983" i="13"/>
  <c r="P983" i="13"/>
  <c r="Q983" i="13"/>
  <c r="R983" i="13"/>
  <c r="A984" i="13"/>
  <c r="B984" i="13"/>
  <c r="C984" i="13"/>
  <c r="D984" i="13"/>
  <c r="E984" i="13"/>
  <c r="F984" i="13"/>
  <c r="G984" i="13"/>
  <c r="H984" i="13"/>
  <c r="I984" i="13"/>
  <c r="J984" i="13"/>
  <c r="K984" i="13"/>
  <c r="L984" i="13"/>
  <c r="M984" i="13"/>
  <c r="N984" i="13"/>
  <c r="O984" i="13"/>
  <c r="P984" i="13"/>
  <c r="Q984" i="13"/>
  <c r="R984" i="13"/>
  <c r="A985" i="13"/>
  <c r="B985" i="13"/>
  <c r="C985" i="13"/>
  <c r="D985" i="13"/>
  <c r="E985" i="13"/>
  <c r="F985" i="13"/>
  <c r="G985" i="13"/>
  <c r="H985" i="13"/>
  <c r="I985" i="13"/>
  <c r="J985" i="13"/>
  <c r="K985" i="13"/>
  <c r="L985" i="13"/>
  <c r="M985" i="13"/>
  <c r="N985" i="13"/>
  <c r="O985" i="13"/>
  <c r="P985" i="13"/>
  <c r="Q985" i="13"/>
  <c r="R985" i="13"/>
  <c r="A986" i="13"/>
  <c r="B986" i="13"/>
  <c r="C986" i="13"/>
  <c r="D986" i="13"/>
  <c r="E986" i="13"/>
  <c r="F986" i="13"/>
  <c r="G986" i="13"/>
  <c r="H986" i="13"/>
  <c r="I986" i="13"/>
  <c r="J986" i="13"/>
  <c r="K986" i="13"/>
  <c r="L986" i="13"/>
  <c r="M986" i="13"/>
  <c r="N986" i="13"/>
  <c r="O986" i="13"/>
  <c r="P986" i="13"/>
  <c r="Q986" i="13"/>
  <c r="R986" i="13"/>
  <c r="A987" i="13"/>
  <c r="B987" i="13"/>
  <c r="C987" i="13"/>
  <c r="D987" i="13"/>
  <c r="E987" i="13"/>
  <c r="F987" i="13"/>
  <c r="G987" i="13"/>
  <c r="H987" i="13"/>
  <c r="I987" i="13"/>
  <c r="J987" i="13"/>
  <c r="K987" i="13"/>
  <c r="L987" i="13"/>
  <c r="M987" i="13"/>
  <c r="N987" i="13"/>
  <c r="O987" i="13"/>
  <c r="P987" i="13"/>
  <c r="Q987" i="13"/>
  <c r="R987" i="13"/>
  <c r="A988" i="13"/>
  <c r="B988" i="13"/>
  <c r="C988" i="13"/>
  <c r="D988" i="13"/>
  <c r="E988" i="13"/>
  <c r="F988" i="13"/>
  <c r="G988" i="13"/>
  <c r="H988" i="13"/>
  <c r="I988" i="13"/>
  <c r="J988" i="13"/>
  <c r="K988" i="13"/>
  <c r="L988" i="13"/>
  <c r="M988" i="13"/>
  <c r="N988" i="13"/>
  <c r="O988" i="13"/>
  <c r="P988" i="13"/>
  <c r="Q988" i="13"/>
  <c r="R988" i="13"/>
  <c r="A989" i="13"/>
  <c r="B989" i="13"/>
  <c r="C989" i="13"/>
  <c r="D989" i="13"/>
  <c r="E989" i="13"/>
  <c r="F989" i="13"/>
  <c r="G989" i="13"/>
  <c r="H989" i="13"/>
  <c r="I989" i="13"/>
  <c r="J989" i="13"/>
  <c r="K989" i="13"/>
  <c r="L989" i="13"/>
  <c r="M989" i="13"/>
  <c r="N989" i="13"/>
  <c r="O989" i="13"/>
  <c r="P989" i="13"/>
  <c r="Q989" i="13"/>
  <c r="R989" i="13"/>
  <c r="A990" i="13"/>
  <c r="B990" i="13"/>
  <c r="C990" i="13"/>
  <c r="D990" i="13"/>
  <c r="E990" i="13"/>
  <c r="F990" i="13"/>
  <c r="G990" i="13"/>
  <c r="H990" i="13"/>
  <c r="I990" i="13"/>
  <c r="J990" i="13"/>
  <c r="K990" i="13"/>
  <c r="L990" i="13"/>
  <c r="M990" i="13"/>
  <c r="N990" i="13"/>
  <c r="O990" i="13"/>
  <c r="P990" i="13"/>
  <c r="Q990" i="13"/>
  <c r="R990" i="13"/>
  <c r="A991" i="13"/>
  <c r="B991" i="13"/>
  <c r="C991" i="13"/>
  <c r="D991" i="13"/>
  <c r="E991" i="13"/>
  <c r="F991" i="13"/>
  <c r="G991" i="13"/>
  <c r="H991" i="13"/>
  <c r="I991" i="13"/>
  <c r="J991" i="13"/>
  <c r="K991" i="13"/>
  <c r="L991" i="13"/>
  <c r="M991" i="13"/>
  <c r="N991" i="13"/>
  <c r="O991" i="13"/>
  <c r="P991" i="13"/>
  <c r="Q991" i="13"/>
  <c r="R991" i="13"/>
  <c r="A992" i="13"/>
  <c r="B992" i="13"/>
  <c r="C992" i="13"/>
  <c r="D992" i="13"/>
  <c r="E992" i="13"/>
  <c r="F992" i="13"/>
  <c r="G992" i="13"/>
  <c r="H992" i="13"/>
  <c r="I992" i="13"/>
  <c r="J992" i="13"/>
  <c r="K992" i="13"/>
  <c r="L992" i="13"/>
  <c r="M992" i="13"/>
  <c r="N992" i="13"/>
  <c r="O992" i="13"/>
  <c r="P992" i="13"/>
  <c r="Q992" i="13"/>
  <c r="R992" i="13"/>
  <c r="A993" i="13"/>
  <c r="B993" i="13"/>
  <c r="C993" i="13"/>
  <c r="D993" i="13"/>
  <c r="E993" i="13"/>
  <c r="F993" i="13"/>
  <c r="G993" i="13"/>
  <c r="H993" i="13"/>
  <c r="I993" i="13"/>
  <c r="J993" i="13"/>
  <c r="K993" i="13"/>
  <c r="L993" i="13"/>
  <c r="M993" i="13"/>
  <c r="N993" i="13"/>
  <c r="O993" i="13"/>
  <c r="P993" i="13"/>
  <c r="Q993" i="13"/>
  <c r="R993" i="13"/>
  <c r="A994" i="13"/>
  <c r="B994" i="13"/>
  <c r="C994" i="13"/>
  <c r="D994" i="13"/>
  <c r="E994" i="13"/>
  <c r="F994" i="13"/>
  <c r="G994" i="13"/>
  <c r="H994" i="13"/>
  <c r="I994" i="13"/>
  <c r="J994" i="13"/>
  <c r="K994" i="13"/>
  <c r="L994" i="13"/>
  <c r="M994" i="13"/>
  <c r="N994" i="13"/>
  <c r="O994" i="13"/>
  <c r="P994" i="13"/>
  <c r="Q994" i="13"/>
  <c r="R994" i="13"/>
  <c r="A995" i="13"/>
  <c r="B995" i="13"/>
  <c r="C995" i="13"/>
  <c r="D995" i="13"/>
  <c r="E995" i="13"/>
  <c r="F995" i="13"/>
  <c r="G995" i="13"/>
  <c r="H995" i="13"/>
  <c r="I995" i="13"/>
  <c r="J995" i="13"/>
  <c r="K995" i="13"/>
  <c r="L995" i="13"/>
  <c r="M995" i="13"/>
  <c r="N995" i="13"/>
  <c r="O995" i="13"/>
  <c r="P995" i="13"/>
  <c r="Q995" i="13"/>
  <c r="R995" i="13"/>
  <c r="A996" i="13"/>
  <c r="B996" i="13"/>
  <c r="C996" i="13"/>
  <c r="D996" i="13"/>
  <c r="E996" i="13"/>
  <c r="F996" i="13"/>
  <c r="G996" i="13"/>
  <c r="H996" i="13"/>
  <c r="I996" i="13"/>
  <c r="J996" i="13"/>
  <c r="K996" i="13"/>
  <c r="L996" i="13"/>
  <c r="M996" i="13"/>
  <c r="N996" i="13"/>
  <c r="O996" i="13"/>
  <c r="P996" i="13"/>
  <c r="Q996" i="13"/>
  <c r="R996" i="13"/>
  <c r="A997" i="13"/>
  <c r="B997" i="13"/>
  <c r="C997" i="13"/>
  <c r="D997" i="13"/>
  <c r="E997" i="13"/>
  <c r="F997" i="13"/>
  <c r="G997" i="13"/>
  <c r="H997" i="13"/>
  <c r="I997" i="13"/>
  <c r="J997" i="13"/>
  <c r="K997" i="13"/>
  <c r="L997" i="13"/>
  <c r="M997" i="13"/>
  <c r="N997" i="13"/>
  <c r="O997" i="13"/>
  <c r="P997" i="13"/>
  <c r="Q997" i="13"/>
  <c r="R997" i="13"/>
  <c r="A998" i="13"/>
  <c r="B998" i="13"/>
  <c r="C998" i="13"/>
  <c r="D998" i="13"/>
  <c r="E998" i="13"/>
  <c r="F998" i="13"/>
  <c r="G998" i="13"/>
  <c r="H998" i="13"/>
  <c r="I998" i="13"/>
  <c r="J998" i="13"/>
  <c r="K998" i="13"/>
  <c r="L998" i="13"/>
  <c r="M998" i="13"/>
  <c r="N998" i="13"/>
  <c r="O998" i="13"/>
  <c r="P998" i="13"/>
  <c r="Q998" i="13"/>
  <c r="R998" i="13"/>
  <c r="A999" i="13"/>
  <c r="B999" i="13"/>
  <c r="C999" i="13"/>
  <c r="D999" i="13"/>
  <c r="E999" i="13"/>
  <c r="F999" i="13"/>
  <c r="G999" i="13"/>
  <c r="H999" i="13"/>
  <c r="I999" i="13"/>
  <c r="J999" i="13"/>
  <c r="K999" i="13"/>
  <c r="L999" i="13"/>
  <c r="M999" i="13"/>
  <c r="N999" i="13"/>
  <c r="O999" i="13"/>
  <c r="P999" i="13"/>
  <c r="Q999" i="13"/>
  <c r="R999" i="13"/>
  <c r="A1000" i="13"/>
  <c r="B1000" i="13"/>
  <c r="C1000" i="13"/>
  <c r="D1000" i="13"/>
  <c r="E1000" i="13"/>
  <c r="F1000" i="13"/>
  <c r="G1000" i="13"/>
  <c r="H1000" i="13"/>
  <c r="I1000" i="13"/>
  <c r="J1000" i="13"/>
  <c r="K1000" i="13"/>
  <c r="L1000" i="13"/>
  <c r="M1000" i="13"/>
  <c r="N1000" i="13"/>
  <c r="O1000" i="13"/>
  <c r="P1000" i="13"/>
  <c r="Q1000" i="13"/>
  <c r="R1000" i="13"/>
  <c r="A1001" i="13"/>
  <c r="B1001" i="13"/>
  <c r="C1001" i="13"/>
  <c r="D1001" i="13"/>
  <c r="E1001" i="13"/>
  <c r="F1001" i="13"/>
  <c r="G1001" i="13"/>
  <c r="H1001" i="13"/>
  <c r="I1001" i="13"/>
  <c r="J1001" i="13"/>
  <c r="K1001" i="13"/>
  <c r="L1001" i="13"/>
  <c r="M1001" i="13"/>
  <c r="N1001" i="13"/>
  <c r="O1001" i="13"/>
  <c r="P1001" i="13"/>
  <c r="Q1001" i="13"/>
  <c r="R1001" i="13"/>
  <c r="A1002" i="13"/>
  <c r="B1002" i="13"/>
  <c r="C1002" i="13"/>
  <c r="D1002" i="13"/>
  <c r="E1002" i="13"/>
  <c r="F1002" i="13"/>
  <c r="G1002" i="13"/>
  <c r="H1002" i="13"/>
  <c r="I1002" i="13"/>
  <c r="J1002" i="13"/>
  <c r="K1002" i="13"/>
  <c r="L1002" i="13"/>
  <c r="M1002" i="13"/>
  <c r="N1002" i="13"/>
  <c r="O1002" i="13"/>
  <c r="P1002" i="13"/>
  <c r="Q1002" i="13"/>
  <c r="R1002" i="13"/>
  <c r="A1003" i="13"/>
  <c r="B1003" i="13"/>
  <c r="C1003" i="13"/>
  <c r="D1003" i="13"/>
  <c r="E1003" i="13"/>
  <c r="F1003" i="13"/>
  <c r="G1003" i="13"/>
  <c r="H1003" i="13"/>
  <c r="I1003" i="13"/>
  <c r="J1003" i="13"/>
  <c r="K1003" i="13"/>
  <c r="L1003" i="13"/>
  <c r="M1003" i="13"/>
  <c r="N1003" i="13"/>
  <c r="O1003" i="13"/>
  <c r="P1003" i="13"/>
  <c r="Q1003" i="13"/>
  <c r="R1003" i="13"/>
  <c r="A1004" i="13"/>
  <c r="B1004" i="13"/>
  <c r="C1004" i="13"/>
  <c r="D1004" i="13"/>
  <c r="E1004" i="13"/>
  <c r="F1004" i="13"/>
  <c r="G1004" i="13"/>
  <c r="H1004" i="13"/>
  <c r="I1004" i="13"/>
  <c r="J1004" i="13"/>
  <c r="K1004" i="13"/>
  <c r="L1004" i="13"/>
  <c r="M1004" i="13"/>
  <c r="N1004" i="13"/>
  <c r="O1004" i="13"/>
  <c r="P1004" i="13"/>
  <c r="Q1004" i="13"/>
  <c r="R1004" i="13"/>
  <c r="A1005" i="13"/>
  <c r="B1005" i="13"/>
  <c r="C1005" i="13"/>
  <c r="D1005" i="13"/>
  <c r="E1005" i="13"/>
  <c r="F1005" i="13"/>
  <c r="G1005" i="13"/>
  <c r="H1005" i="13"/>
  <c r="I1005" i="13"/>
  <c r="J1005" i="13"/>
  <c r="K1005" i="13"/>
  <c r="L1005" i="13"/>
  <c r="M1005" i="13"/>
  <c r="N1005" i="13"/>
  <c r="O1005" i="13"/>
  <c r="P1005" i="13"/>
  <c r="Q1005" i="13"/>
  <c r="R1005" i="13"/>
  <c r="A1006" i="13"/>
  <c r="B1006" i="13"/>
  <c r="C1006" i="13"/>
  <c r="D1006" i="13"/>
  <c r="E1006" i="13"/>
  <c r="F1006" i="13"/>
  <c r="G1006" i="13"/>
  <c r="H1006" i="13"/>
  <c r="I1006" i="13"/>
  <c r="J1006" i="13"/>
  <c r="K1006" i="13"/>
  <c r="L1006" i="13"/>
  <c r="M1006" i="13"/>
  <c r="N1006" i="13"/>
  <c r="O1006" i="13"/>
  <c r="P1006" i="13"/>
  <c r="Q1006" i="13"/>
  <c r="R1006" i="13"/>
  <c r="A1007" i="13"/>
  <c r="B1007" i="13"/>
  <c r="C1007" i="13"/>
  <c r="D1007" i="13"/>
  <c r="E1007" i="13"/>
  <c r="F1007" i="13"/>
  <c r="G1007" i="13"/>
  <c r="H1007" i="13"/>
  <c r="I1007" i="13"/>
  <c r="J1007" i="13"/>
  <c r="K1007" i="13"/>
  <c r="L1007" i="13"/>
  <c r="M1007" i="13"/>
  <c r="N1007" i="13"/>
  <c r="O1007" i="13"/>
  <c r="P1007" i="13"/>
  <c r="Q1007" i="13"/>
  <c r="R1007" i="13"/>
  <c r="A1008" i="13"/>
  <c r="B1008" i="13"/>
  <c r="C1008" i="13"/>
  <c r="D1008" i="13"/>
  <c r="E1008" i="13"/>
  <c r="F1008" i="13"/>
  <c r="G1008" i="13"/>
  <c r="H1008" i="13"/>
  <c r="I1008" i="13"/>
  <c r="J1008" i="13"/>
  <c r="K1008" i="13"/>
  <c r="L1008" i="13"/>
  <c r="M1008" i="13"/>
  <c r="N1008" i="13"/>
  <c r="O1008" i="13"/>
  <c r="P1008" i="13"/>
  <c r="Q1008" i="13"/>
  <c r="R1008" i="13"/>
  <c r="A1009" i="13"/>
  <c r="B1009" i="13"/>
  <c r="C1009" i="13"/>
  <c r="D1009" i="13"/>
  <c r="E1009" i="13"/>
  <c r="F1009" i="13"/>
  <c r="G1009" i="13"/>
  <c r="H1009" i="13"/>
  <c r="I1009" i="13"/>
  <c r="J1009" i="13"/>
  <c r="K1009" i="13"/>
  <c r="L1009" i="13"/>
  <c r="M1009" i="13"/>
  <c r="N1009" i="13"/>
  <c r="O1009" i="13"/>
  <c r="P1009" i="13"/>
  <c r="Q1009" i="13"/>
  <c r="R1009" i="13"/>
  <c r="A1010" i="13"/>
  <c r="B1010" i="13"/>
  <c r="C1010" i="13"/>
  <c r="D1010" i="13"/>
  <c r="E1010" i="13"/>
  <c r="F1010" i="13"/>
  <c r="G1010" i="13"/>
  <c r="H1010" i="13"/>
  <c r="I1010" i="13"/>
  <c r="J1010" i="13"/>
  <c r="K1010" i="13"/>
  <c r="L1010" i="13"/>
  <c r="M1010" i="13"/>
  <c r="N1010" i="13"/>
  <c r="O1010" i="13"/>
  <c r="P1010" i="13"/>
  <c r="Q1010" i="13"/>
  <c r="R1010" i="13"/>
  <c r="A1011" i="13"/>
  <c r="B1011" i="13"/>
  <c r="C1011" i="13"/>
  <c r="D1011" i="13"/>
  <c r="E1011" i="13"/>
  <c r="F1011" i="13"/>
  <c r="G1011" i="13"/>
  <c r="H1011" i="13"/>
  <c r="I1011" i="13"/>
  <c r="J1011" i="13"/>
  <c r="K1011" i="13"/>
  <c r="L1011" i="13"/>
  <c r="M1011" i="13"/>
  <c r="N1011" i="13"/>
  <c r="O1011" i="13"/>
  <c r="P1011" i="13"/>
  <c r="Q1011" i="13"/>
  <c r="R1011" i="13"/>
  <c r="A1012" i="13"/>
  <c r="B1012" i="13"/>
  <c r="C1012" i="13"/>
  <c r="D1012" i="13"/>
  <c r="E1012" i="13"/>
  <c r="F1012" i="13"/>
  <c r="G1012" i="13"/>
  <c r="H1012" i="13"/>
  <c r="I1012" i="13"/>
  <c r="J1012" i="13"/>
  <c r="K1012" i="13"/>
  <c r="L1012" i="13"/>
  <c r="M1012" i="13"/>
  <c r="N1012" i="13"/>
  <c r="O1012" i="13"/>
  <c r="P1012" i="13"/>
  <c r="Q1012" i="13"/>
  <c r="R1012" i="13"/>
  <c r="A1013" i="13"/>
  <c r="B1013" i="13"/>
  <c r="C1013" i="13"/>
  <c r="D1013" i="13"/>
  <c r="E1013" i="13"/>
  <c r="F1013" i="13"/>
  <c r="G1013" i="13"/>
  <c r="H1013" i="13"/>
  <c r="I1013" i="13"/>
  <c r="J1013" i="13"/>
  <c r="K1013" i="13"/>
  <c r="L1013" i="13"/>
  <c r="M1013" i="13"/>
  <c r="N1013" i="13"/>
  <c r="O1013" i="13"/>
  <c r="P1013" i="13"/>
  <c r="Q1013" i="13"/>
  <c r="R1013" i="13"/>
  <c r="A1014" i="13"/>
  <c r="B1014" i="13"/>
  <c r="C1014" i="13"/>
  <c r="D1014" i="13"/>
  <c r="E1014" i="13"/>
  <c r="F1014" i="13"/>
  <c r="G1014" i="13"/>
  <c r="H1014" i="13"/>
  <c r="I1014" i="13"/>
  <c r="J1014" i="13"/>
  <c r="K1014" i="13"/>
  <c r="L1014" i="13"/>
  <c r="M1014" i="13"/>
  <c r="N1014" i="13"/>
  <c r="O1014" i="13"/>
  <c r="P1014" i="13"/>
  <c r="Q1014" i="13"/>
  <c r="R1014" i="13"/>
  <c r="A1015" i="13"/>
  <c r="B1015" i="13"/>
  <c r="C1015" i="13"/>
  <c r="D1015" i="13"/>
  <c r="E1015" i="13"/>
  <c r="F1015" i="13"/>
  <c r="G1015" i="13"/>
  <c r="H1015" i="13"/>
  <c r="I1015" i="13"/>
  <c r="J1015" i="13"/>
  <c r="K1015" i="13"/>
  <c r="L1015" i="13"/>
  <c r="M1015" i="13"/>
  <c r="N1015" i="13"/>
  <c r="O1015" i="13"/>
  <c r="P1015" i="13"/>
  <c r="Q1015" i="13"/>
  <c r="R1015" i="13"/>
  <c r="A1016" i="13"/>
  <c r="B1016" i="13"/>
  <c r="C1016" i="13"/>
  <c r="D1016" i="13"/>
  <c r="E1016" i="13"/>
  <c r="F1016" i="13"/>
  <c r="G1016" i="13"/>
  <c r="H1016" i="13"/>
  <c r="I1016" i="13"/>
  <c r="J1016" i="13"/>
  <c r="K1016" i="13"/>
  <c r="L1016" i="13"/>
  <c r="M1016" i="13"/>
  <c r="N1016" i="13"/>
  <c r="O1016" i="13"/>
  <c r="P1016" i="13"/>
  <c r="Q1016" i="13"/>
  <c r="R1016" i="13"/>
  <c r="A1017" i="13"/>
  <c r="B1017" i="13"/>
  <c r="C1017" i="13"/>
  <c r="D1017" i="13"/>
  <c r="E1017" i="13"/>
  <c r="F1017" i="13"/>
  <c r="G1017" i="13"/>
  <c r="H1017" i="13"/>
  <c r="I1017" i="13"/>
  <c r="J1017" i="13"/>
  <c r="K1017" i="13"/>
  <c r="L1017" i="13"/>
  <c r="M1017" i="13"/>
  <c r="N1017" i="13"/>
  <c r="O1017" i="13"/>
  <c r="P1017" i="13"/>
  <c r="Q1017" i="13"/>
  <c r="R1017" i="13"/>
  <c r="A1018" i="13"/>
  <c r="B1018" i="13"/>
  <c r="C1018" i="13"/>
  <c r="D1018" i="13"/>
  <c r="E1018" i="13"/>
  <c r="F1018" i="13"/>
  <c r="G1018" i="13"/>
  <c r="H1018" i="13"/>
  <c r="I1018" i="13"/>
  <c r="J1018" i="13"/>
  <c r="K1018" i="13"/>
  <c r="L1018" i="13"/>
  <c r="M1018" i="13"/>
  <c r="N1018" i="13"/>
  <c r="O1018" i="13"/>
  <c r="P1018" i="13"/>
  <c r="Q1018" i="13"/>
  <c r="R1018" i="13"/>
  <c r="A1019" i="13"/>
  <c r="B1019" i="13"/>
  <c r="C1019" i="13"/>
  <c r="D1019" i="13"/>
  <c r="E1019" i="13"/>
  <c r="F1019" i="13"/>
  <c r="G1019" i="13"/>
  <c r="H1019" i="13"/>
  <c r="I1019" i="13"/>
  <c r="J1019" i="13"/>
  <c r="K1019" i="13"/>
  <c r="L1019" i="13"/>
  <c r="M1019" i="13"/>
  <c r="N1019" i="13"/>
  <c r="O1019" i="13"/>
  <c r="P1019" i="13"/>
  <c r="Q1019" i="13"/>
  <c r="R1019" i="13"/>
  <c r="A1020" i="13"/>
  <c r="B1020" i="13"/>
  <c r="C1020" i="13"/>
  <c r="D1020" i="13"/>
  <c r="E1020" i="13"/>
  <c r="F1020" i="13"/>
  <c r="G1020" i="13"/>
  <c r="H1020" i="13"/>
  <c r="I1020" i="13"/>
  <c r="J1020" i="13"/>
  <c r="K1020" i="13"/>
  <c r="L1020" i="13"/>
  <c r="M1020" i="13"/>
  <c r="N1020" i="13"/>
  <c r="O1020" i="13"/>
  <c r="P1020" i="13"/>
  <c r="Q1020" i="13"/>
  <c r="R1020" i="13"/>
  <c r="A1021" i="13"/>
  <c r="B1021" i="13"/>
  <c r="C1021" i="13"/>
  <c r="D1021" i="13"/>
  <c r="E1021" i="13"/>
  <c r="F1021" i="13"/>
  <c r="G1021" i="13"/>
  <c r="H1021" i="13"/>
  <c r="I1021" i="13"/>
  <c r="J1021" i="13"/>
  <c r="K1021" i="13"/>
  <c r="L1021" i="13"/>
  <c r="M1021" i="13"/>
  <c r="N1021" i="13"/>
  <c r="O1021" i="13"/>
  <c r="P1021" i="13"/>
  <c r="Q1021" i="13"/>
  <c r="R1021" i="13"/>
  <c r="A1022" i="13"/>
  <c r="B1022" i="13"/>
  <c r="C1022" i="13"/>
  <c r="D1022" i="13"/>
  <c r="E1022" i="13"/>
  <c r="F1022" i="13"/>
  <c r="G1022" i="13"/>
  <c r="H1022" i="13"/>
  <c r="I1022" i="13"/>
  <c r="J1022" i="13"/>
  <c r="K1022" i="13"/>
  <c r="L1022" i="13"/>
  <c r="M1022" i="13"/>
  <c r="N1022" i="13"/>
  <c r="O1022" i="13"/>
  <c r="P1022" i="13"/>
  <c r="Q1022" i="13"/>
  <c r="R1022" i="13"/>
  <c r="A1023" i="13"/>
  <c r="B1023" i="13"/>
  <c r="C1023" i="13"/>
  <c r="D1023" i="13"/>
  <c r="E1023" i="13"/>
  <c r="F1023" i="13"/>
  <c r="G1023" i="13"/>
  <c r="H1023" i="13"/>
  <c r="I1023" i="13"/>
  <c r="J1023" i="13"/>
  <c r="K1023" i="13"/>
  <c r="L1023" i="13"/>
  <c r="M1023" i="13"/>
  <c r="N1023" i="13"/>
  <c r="O1023" i="13"/>
  <c r="P1023" i="13"/>
  <c r="Q1023" i="13"/>
  <c r="R1023" i="13"/>
  <c r="A1024" i="13"/>
  <c r="B1024" i="13"/>
  <c r="C1024" i="13"/>
  <c r="D1024" i="13"/>
  <c r="E1024" i="13"/>
  <c r="F1024" i="13"/>
  <c r="G1024" i="13"/>
  <c r="H1024" i="13"/>
  <c r="I1024" i="13"/>
  <c r="J1024" i="13"/>
  <c r="K1024" i="13"/>
  <c r="L1024" i="13"/>
  <c r="M1024" i="13"/>
  <c r="N1024" i="13"/>
  <c r="O1024" i="13"/>
  <c r="P1024" i="13"/>
  <c r="Q1024" i="13"/>
  <c r="R1024" i="13"/>
  <c r="A1025" i="13"/>
  <c r="B1025" i="13"/>
  <c r="C1025" i="13"/>
  <c r="D1025" i="13"/>
  <c r="E1025" i="13"/>
  <c r="F1025" i="13"/>
  <c r="G1025" i="13"/>
  <c r="H1025" i="13"/>
  <c r="I1025" i="13"/>
  <c r="J1025" i="13"/>
  <c r="K1025" i="13"/>
  <c r="L1025" i="13"/>
  <c r="M1025" i="13"/>
  <c r="N1025" i="13"/>
  <c r="O1025" i="13"/>
  <c r="P1025" i="13"/>
  <c r="Q1025" i="13"/>
  <c r="R1025" i="13"/>
  <c r="A1026" i="13"/>
  <c r="B1026" i="13"/>
  <c r="C1026" i="13"/>
  <c r="D1026" i="13"/>
  <c r="E1026" i="13"/>
  <c r="F1026" i="13"/>
  <c r="G1026" i="13"/>
  <c r="H1026" i="13"/>
  <c r="I1026" i="13"/>
  <c r="J1026" i="13"/>
  <c r="K1026" i="13"/>
  <c r="L1026" i="13"/>
  <c r="M1026" i="13"/>
  <c r="N1026" i="13"/>
  <c r="O1026" i="13"/>
  <c r="P1026" i="13"/>
  <c r="Q1026" i="13"/>
  <c r="R1026" i="13"/>
  <c r="A1027" i="13"/>
  <c r="B1027" i="13"/>
  <c r="C1027" i="13"/>
  <c r="D1027" i="13"/>
  <c r="E1027" i="13"/>
  <c r="F1027" i="13"/>
  <c r="G1027" i="13"/>
  <c r="H1027" i="13"/>
  <c r="I1027" i="13"/>
  <c r="J1027" i="13"/>
  <c r="K1027" i="13"/>
  <c r="L1027" i="13"/>
  <c r="M1027" i="13"/>
  <c r="N1027" i="13"/>
  <c r="O1027" i="13"/>
  <c r="P1027" i="13"/>
  <c r="Q1027" i="13"/>
  <c r="R1027" i="13"/>
  <c r="A1028" i="13"/>
  <c r="B1028" i="13"/>
  <c r="C1028" i="13"/>
  <c r="D1028" i="13"/>
  <c r="E1028" i="13"/>
  <c r="F1028" i="13"/>
  <c r="G1028" i="13"/>
  <c r="H1028" i="13"/>
  <c r="I1028" i="13"/>
  <c r="J1028" i="13"/>
  <c r="K1028" i="13"/>
  <c r="L1028" i="13"/>
  <c r="M1028" i="13"/>
  <c r="N1028" i="13"/>
  <c r="O1028" i="13"/>
  <c r="P1028" i="13"/>
  <c r="Q1028" i="13"/>
  <c r="R1028" i="13"/>
  <c r="A1029" i="13"/>
  <c r="B1029" i="13"/>
  <c r="C1029" i="13"/>
  <c r="D1029" i="13"/>
  <c r="E1029" i="13"/>
  <c r="F1029" i="13"/>
  <c r="G1029" i="13"/>
  <c r="H1029" i="13"/>
  <c r="I1029" i="13"/>
  <c r="J1029" i="13"/>
  <c r="K1029" i="13"/>
  <c r="L1029" i="13"/>
  <c r="M1029" i="13"/>
  <c r="N1029" i="13"/>
  <c r="O1029" i="13"/>
  <c r="P1029" i="13"/>
  <c r="Q1029" i="13"/>
  <c r="R1029" i="13"/>
  <c r="A1030" i="13"/>
  <c r="B1030" i="13"/>
  <c r="C1030" i="13"/>
  <c r="D1030" i="13"/>
  <c r="E1030" i="13"/>
  <c r="F1030" i="13"/>
  <c r="G1030" i="13"/>
  <c r="H1030" i="13"/>
  <c r="I1030" i="13"/>
  <c r="J1030" i="13"/>
  <c r="K1030" i="13"/>
  <c r="L1030" i="13"/>
  <c r="M1030" i="13"/>
  <c r="N1030" i="13"/>
  <c r="O1030" i="13"/>
  <c r="P1030" i="13"/>
  <c r="Q1030" i="13"/>
  <c r="R1030" i="13"/>
  <c r="A1031" i="13"/>
  <c r="B1031" i="13"/>
  <c r="C1031" i="13"/>
  <c r="D1031" i="13"/>
  <c r="E1031" i="13"/>
  <c r="F1031" i="13"/>
  <c r="G1031" i="13"/>
  <c r="H1031" i="13"/>
  <c r="I1031" i="13"/>
  <c r="J1031" i="13"/>
  <c r="K1031" i="13"/>
  <c r="L1031" i="13"/>
  <c r="M1031" i="13"/>
  <c r="N1031" i="13"/>
  <c r="O1031" i="13"/>
  <c r="P1031" i="13"/>
  <c r="Q1031" i="13"/>
  <c r="R1031" i="13"/>
  <c r="A1032" i="13"/>
  <c r="B1032" i="13"/>
  <c r="C1032" i="13"/>
  <c r="D1032" i="13"/>
  <c r="E1032" i="13"/>
  <c r="F1032" i="13"/>
  <c r="G1032" i="13"/>
  <c r="H1032" i="13"/>
  <c r="I1032" i="13"/>
  <c r="J1032" i="13"/>
  <c r="K1032" i="13"/>
  <c r="L1032" i="13"/>
  <c r="M1032" i="13"/>
  <c r="N1032" i="13"/>
  <c r="O1032" i="13"/>
  <c r="P1032" i="13"/>
  <c r="Q1032" i="13"/>
  <c r="R1032" i="13"/>
  <c r="A1033" i="13"/>
  <c r="B1033" i="13"/>
  <c r="C1033" i="13"/>
  <c r="D1033" i="13"/>
  <c r="E1033" i="13"/>
  <c r="F1033" i="13"/>
  <c r="G1033" i="13"/>
  <c r="H1033" i="13"/>
  <c r="I1033" i="13"/>
  <c r="J1033" i="13"/>
  <c r="K1033" i="13"/>
  <c r="L1033" i="13"/>
  <c r="M1033" i="13"/>
  <c r="N1033" i="13"/>
  <c r="O1033" i="13"/>
  <c r="P1033" i="13"/>
  <c r="Q1033" i="13"/>
  <c r="R1033" i="13"/>
  <c r="A1034" i="13"/>
  <c r="B1034" i="13"/>
  <c r="C1034" i="13"/>
  <c r="D1034" i="13"/>
  <c r="E1034" i="13"/>
  <c r="F1034" i="13"/>
  <c r="G1034" i="13"/>
  <c r="H1034" i="13"/>
  <c r="I1034" i="13"/>
  <c r="J1034" i="13"/>
  <c r="K1034" i="13"/>
  <c r="L1034" i="13"/>
  <c r="M1034" i="13"/>
  <c r="N1034" i="13"/>
  <c r="O1034" i="13"/>
  <c r="P1034" i="13"/>
  <c r="Q1034" i="13"/>
  <c r="R1034" i="13"/>
  <c r="A1035" i="13"/>
  <c r="B1035" i="13"/>
  <c r="C1035" i="13"/>
  <c r="D1035" i="13"/>
  <c r="E1035" i="13"/>
  <c r="F1035" i="13"/>
  <c r="G1035" i="13"/>
  <c r="H1035" i="13"/>
  <c r="I1035" i="13"/>
  <c r="J1035" i="13"/>
  <c r="K1035" i="13"/>
  <c r="L1035" i="13"/>
  <c r="M1035" i="13"/>
  <c r="N1035" i="13"/>
  <c r="O1035" i="13"/>
  <c r="P1035" i="13"/>
  <c r="Q1035" i="13"/>
  <c r="R1035" i="13"/>
  <c r="A1036" i="13"/>
  <c r="B1036" i="13"/>
  <c r="C1036" i="13"/>
  <c r="D1036" i="13"/>
  <c r="E1036" i="13"/>
  <c r="F1036" i="13"/>
  <c r="G1036" i="13"/>
  <c r="H1036" i="13"/>
  <c r="I1036" i="13"/>
  <c r="J1036" i="13"/>
  <c r="K1036" i="13"/>
  <c r="L1036" i="13"/>
  <c r="M1036" i="13"/>
  <c r="N1036" i="13"/>
  <c r="O1036" i="13"/>
  <c r="P1036" i="13"/>
  <c r="Q1036" i="13"/>
  <c r="R1036" i="13"/>
  <c r="A1037" i="13"/>
  <c r="B1037" i="13"/>
  <c r="C1037" i="13"/>
  <c r="D1037" i="13"/>
  <c r="E1037" i="13"/>
  <c r="F1037" i="13"/>
  <c r="G1037" i="13"/>
  <c r="H1037" i="13"/>
  <c r="I1037" i="13"/>
  <c r="J1037" i="13"/>
  <c r="K1037" i="13"/>
  <c r="L1037" i="13"/>
  <c r="M1037" i="13"/>
  <c r="N1037" i="13"/>
  <c r="O1037" i="13"/>
  <c r="P1037" i="13"/>
  <c r="Q1037" i="13"/>
  <c r="R1037" i="13"/>
  <c r="A1038" i="13"/>
  <c r="B1038" i="13"/>
  <c r="C1038" i="13"/>
  <c r="D1038" i="13"/>
  <c r="E1038" i="13"/>
  <c r="F1038" i="13"/>
  <c r="G1038" i="13"/>
  <c r="H1038" i="13"/>
  <c r="I1038" i="13"/>
  <c r="J1038" i="13"/>
  <c r="K1038" i="13"/>
  <c r="L1038" i="13"/>
  <c r="M1038" i="13"/>
  <c r="N1038" i="13"/>
  <c r="O1038" i="13"/>
  <c r="P1038" i="13"/>
  <c r="Q1038" i="13"/>
  <c r="R1038" i="13"/>
  <c r="A1039" i="13"/>
  <c r="B1039" i="13"/>
  <c r="C1039" i="13"/>
  <c r="D1039" i="13"/>
  <c r="E1039" i="13"/>
  <c r="F1039" i="13"/>
  <c r="G1039" i="13"/>
  <c r="H1039" i="13"/>
  <c r="I1039" i="13"/>
  <c r="J1039" i="13"/>
  <c r="K1039" i="13"/>
  <c r="L1039" i="13"/>
  <c r="M1039" i="13"/>
  <c r="N1039" i="13"/>
  <c r="O1039" i="13"/>
  <c r="P1039" i="13"/>
  <c r="Q1039" i="13"/>
  <c r="R1039" i="13"/>
  <c r="A1040" i="13"/>
  <c r="B1040" i="13"/>
  <c r="C1040" i="13"/>
  <c r="D1040" i="13"/>
  <c r="E1040" i="13"/>
  <c r="F1040" i="13"/>
  <c r="G1040" i="13"/>
  <c r="H1040" i="13"/>
  <c r="I1040" i="13"/>
  <c r="J1040" i="13"/>
  <c r="K1040" i="13"/>
  <c r="L1040" i="13"/>
  <c r="M1040" i="13"/>
  <c r="N1040" i="13"/>
  <c r="O1040" i="13"/>
  <c r="P1040" i="13"/>
  <c r="Q1040" i="13"/>
  <c r="R1040" i="13"/>
  <c r="A1041" i="13"/>
  <c r="B1041" i="13"/>
  <c r="C1041" i="13"/>
  <c r="D1041" i="13"/>
  <c r="E1041" i="13"/>
  <c r="F1041" i="13"/>
  <c r="G1041" i="13"/>
  <c r="H1041" i="13"/>
  <c r="I1041" i="13"/>
  <c r="J1041" i="13"/>
  <c r="K1041" i="13"/>
  <c r="L1041" i="13"/>
  <c r="M1041" i="13"/>
  <c r="N1041" i="13"/>
  <c r="O1041" i="13"/>
  <c r="P1041" i="13"/>
  <c r="Q1041" i="13"/>
  <c r="R1041" i="13"/>
  <c r="A1042" i="13"/>
  <c r="B1042" i="13"/>
  <c r="C1042" i="13"/>
  <c r="D1042" i="13"/>
  <c r="E1042" i="13"/>
  <c r="F1042" i="13"/>
  <c r="G1042" i="13"/>
  <c r="H1042" i="13"/>
  <c r="I1042" i="13"/>
  <c r="J1042" i="13"/>
  <c r="K1042" i="13"/>
  <c r="L1042" i="13"/>
  <c r="M1042" i="13"/>
  <c r="N1042" i="13"/>
  <c r="O1042" i="13"/>
  <c r="P1042" i="13"/>
  <c r="Q1042" i="13"/>
  <c r="R1042" i="13"/>
  <c r="A1043" i="13"/>
  <c r="B1043" i="13"/>
  <c r="C1043" i="13"/>
  <c r="D1043" i="13"/>
  <c r="E1043" i="13"/>
  <c r="F1043" i="13"/>
  <c r="G1043" i="13"/>
  <c r="H1043" i="13"/>
  <c r="I1043" i="13"/>
  <c r="J1043" i="13"/>
  <c r="K1043" i="13"/>
  <c r="L1043" i="13"/>
  <c r="M1043" i="13"/>
  <c r="N1043" i="13"/>
  <c r="O1043" i="13"/>
  <c r="P1043" i="13"/>
  <c r="Q1043" i="13"/>
  <c r="R1043" i="13"/>
  <c r="A1044" i="13"/>
  <c r="B1044" i="13"/>
  <c r="C1044" i="13"/>
  <c r="D1044" i="13"/>
  <c r="E1044" i="13"/>
  <c r="F1044" i="13"/>
  <c r="G1044" i="13"/>
  <c r="H1044" i="13"/>
  <c r="I1044" i="13"/>
  <c r="J1044" i="13"/>
  <c r="K1044" i="13"/>
  <c r="L1044" i="13"/>
  <c r="M1044" i="13"/>
  <c r="N1044" i="13"/>
  <c r="O1044" i="13"/>
  <c r="P1044" i="13"/>
  <c r="Q1044" i="13"/>
  <c r="R1044" i="13"/>
  <c r="A1045" i="13"/>
  <c r="B1045" i="13"/>
  <c r="C1045" i="13"/>
  <c r="D1045" i="13"/>
  <c r="E1045" i="13"/>
  <c r="F1045" i="13"/>
  <c r="G1045" i="13"/>
  <c r="H1045" i="13"/>
  <c r="I1045" i="13"/>
  <c r="J1045" i="13"/>
  <c r="K1045" i="13"/>
  <c r="L1045" i="13"/>
  <c r="M1045" i="13"/>
  <c r="N1045" i="13"/>
  <c r="O1045" i="13"/>
  <c r="P1045" i="13"/>
  <c r="Q1045" i="13"/>
  <c r="R1045" i="13"/>
  <c r="A1046" i="13"/>
  <c r="B1046" i="13"/>
  <c r="C1046" i="13"/>
  <c r="D1046" i="13"/>
  <c r="E1046" i="13"/>
  <c r="F1046" i="13"/>
  <c r="G1046" i="13"/>
  <c r="H1046" i="13"/>
  <c r="I1046" i="13"/>
  <c r="J1046" i="13"/>
  <c r="K1046" i="13"/>
  <c r="L1046" i="13"/>
  <c r="M1046" i="13"/>
  <c r="N1046" i="13"/>
  <c r="O1046" i="13"/>
  <c r="P1046" i="13"/>
  <c r="Q1046" i="13"/>
  <c r="R1046" i="13"/>
  <c r="A1047" i="13"/>
  <c r="B1047" i="13"/>
  <c r="C1047" i="13"/>
  <c r="D1047" i="13"/>
  <c r="E1047" i="13"/>
  <c r="F1047" i="13"/>
  <c r="G1047" i="13"/>
  <c r="H1047" i="13"/>
  <c r="I1047" i="13"/>
  <c r="J1047" i="13"/>
  <c r="K1047" i="13"/>
  <c r="L1047" i="13"/>
  <c r="M1047" i="13"/>
  <c r="N1047" i="13"/>
  <c r="O1047" i="13"/>
  <c r="P1047" i="13"/>
  <c r="Q1047" i="13"/>
  <c r="R1047" i="13"/>
  <c r="A1048" i="13"/>
  <c r="B1048" i="13"/>
  <c r="C1048" i="13"/>
  <c r="D1048" i="13"/>
  <c r="E1048" i="13"/>
  <c r="F1048" i="13"/>
  <c r="G1048" i="13"/>
  <c r="H1048" i="13"/>
  <c r="I1048" i="13"/>
  <c r="J1048" i="13"/>
  <c r="K1048" i="13"/>
  <c r="L1048" i="13"/>
  <c r="M1048" i="13"/>
  <c r="N1048" i="13"/>
  <c r="O1048" i="13"/>
  <c r="P1048" i="13"/>
  <c r="Q1048" i="13"/>
  <c r="R1048" i="13"/>
  <c r="A1049" i="13"/>
  <c r="B1049" i="13"/>
  <c r="C1049" i="13"/>
  <c r="D1049" i="13"/>
  <c r="E1049" i="13"/>
  <c r="F1049" i="13"/>
  <c r="G1049" i="13"/>
  <c r="H1049" i="13"/>
  <c r="I1049" i="13"/>
  <c r="J1049" i="13"/>
  <c r="K1049" i="13"/>
  <c r="L1049" i="13"/>
  <c r="M1049" i="13"/>
  <c r="N1049" i="13"/>
  <c r="O1049" i="13"/>
  <c r="P1049" i="13"/>
  <c r="Q1049" i="13"/>
  <c r="R1049" i="13"/>
  <c r="A1050" i="13"/>
  <c r="B1050" i="13"/>
  <c r="C1050" i="13"/>
  <c r="D1050" i="13"/>
  <c r="E1050" i="13"/>
  <c r="F1050" i="13"/>
  <c r="G1050" i="13"/>
  <c r="H1050" i="13"/>
  <c r="I1050" i="13"/>
  <c r="J1050" i="13"/>
  <c r="K1050" i="13"/>
  <c r="L1050" i="13"/>
  <c r="M1050" i="13"/>
  <c r="N1050" i="13"/>
  <c r="O1050" i="13"/>
  <c r="P1050" i="13"/>
  <c r="Q1050" i="13"/>
  <c r="R1050" i="13"/>
  <c r="A1051" i="13"/>
  <c r="B1051" i="13"/>
  <c r="C1051" i="13"/>
  <c r="D1051" i="13"/>
  <c r="E1051" i="13"/>
  <c r="F1051" i="13"/>
  <c r="G1051" i="13"/>
  <c r="H1051" i="13"/>
  <c r="I1051" i="13"/>
  <c r="J1051" i="13"/>
  <c r="K1051" i="13"/>
  <c r="L1051" i="13"/>
  <c r="M1051" i="13"/>
  <c r="N1051" i="13"/>
  <c r="O1051" i="13"/>
  <c r="P1051" i="13"/>
  <c r="Q1051" i="13"/>
  <c r="R1051" i="13"/>
  <c r="A1052" i="13"/>
  <c r="B1052" i="13"/>
  <c r="C1052" i="13"/>
  <c r="D1052" i="13"/>
  <c r="E1052" i="13"/>
  <c r="F1052" i="13"/>
  <c r="G1052" i="13"/>
  <c r="H1052" i="13"/>
  <c r="I1052" i="13"/>
  <c r="J1052" i="13"/>
  <c r="K1052" i="13"/>
  <c r="L1052" i="13"/>
  <c r="M1052" i="13"/>
  <c r="N1052" i="13"/>
  <c r="O1052" i="13"/>
  <c r="P1052" i="13"/>
  <c r="Q1052" i="13"/>
  <c r="R1052" i="13"/>
  <c r="A1053" i="13"/>
  <c r="B1053" i="13"/>
  <c r="C1053" i="13"/>
  <c r="D1053" i="13"/>
  <c r="E1053" i="13"/>
  <c r="F1053" i="13"/>
  <c r="G1053" i="13"/>
  <c r="H1053" i="13"/>
  <c r="I1053" i="13"/>
  <c r="J1053" i="13"/>
  <c r="K1053" i="13"/>
  <c r="L1053" i="13"/>
  <c r="M1053" i="13"/>
  <c r="N1053" i="13"/>
  <c r="O1053" i="13"/>
  <c r="P1053" i="13"/>
  <c r="Q1053" i="13"/>
  <c r="R1053" i="13"/>
  <c r="A1054" i="13"/>
  <c r="B1054" i="13"/>
  <c r="C1054" i="13"/>
  <c r="D1054" i="13"/>
  <c r="E1054" i="13"/>
  <c r="F1054" i="13"/>
  <c r="G1054" i="13"/>
  <c r="H1054" i="13"/>
  <c r="I1054" i="13"/>
  <c r="J1054" i="13"/>
  <c r="K1054" i="13"/>
  <c r="L1054" i="13"/>
  <c r="M1054" i="13"/>
  <c r="N1054" i="13"/>
  <c r="O1054" i="13"/>
  <c r="P1054" i="13"/>
  <c r="Q1054" i="13"/>
  <c r="R1054" i="13"/>
  <c r="A1055" i="13"/>
  <c r="B1055" i="13"/>
  <c r="C1055" i="13"/>
  <c r="D1055" i="13"/>
  <c r="E1055" i="13"/>
  <c r="F1055" i="13"/>
  <c r="G1055" i="13"/>
  <c r="H1055" i="13"/>
  <c r="I1055" i="13"/>
  <c r="J1055" i="13"/>
  <c r="K1055" i="13"/>
  <c r="L1055" i="13"/>
  <c r="M1055" i="13"/>
  <c r="N1055" i="13"/>
  <c r="O1055" i="13"/>
  <c r="P1055" i="13"/>
  <c r="Q1055" i="13"/>
  <c r="R1055" i="13"/>
  <c r="A1056" i="13"/>
  <c r="B1056" i="13"/>
  <c r="C1056" i="13"/>
  <c r="D1056" i="13"/>
  <c r="E1056" i="13"/>
  <c r="F1056" i="13"/>
  <c r="G1056" i="13"/>
  <c r="H1056" i="13"/>
  <c r="I1056" i="13"/>
  <c r="J1056" i="13"/>
  <c r="K1056" i="13"/>
  <c r="L1056" i="13"/>
  <c r="M1056" i="13"/>
  <c r="N1056" i="13"/>
  <c r="O1056" i="13"/>
  <c r="P1056" i="13"/>
  <c r="Q1056" i="13"/>
  <c r="R1056" i="13"/>
  <c r="A1057" i="13"/>
  <c r="B1057" i="13"/>
  <c r="C1057" i="13"/>
  <c r="D1057" i="13"/>
  <c r="E1057" i="13"/>
  <c r="F1057" i="13"/>
  <c r="G1057" i="13"/>
  <c r="H1057" i="13"/>
  <c r="I1057" i="13"/>
  <c r="J1057" i="13"/>
  <c r="K1057" i="13"/>
  <c r="L1057" i="13"/>
  <c r="M1057" i="13"/>
  <c r="N1057" i="13"/>
  <c r="O1057" i="13"/>
  <c r="P1057" i="13"/>
  <c r="Q1057" i="13"/>
  <c r="R1057" i="13"/>
  <c r="A1058" i="13"/>
  <c r="B1058" i="13"/>
  <c r="C1058" i="13"/>
  <c r="D1058" i="13"/>
  <c r="E1058" i="13"/>
  <c r="F1058" i="13"/>
  <c r="G1058" i="13"/>
  <c r="H1058" i="13"/>
  <c r="I1058" i="13"/>
  <c r="J1058" i="13"/>
  <c r="K1058" i="13"/>
  <c r="L1058" i="13"/>
  <c r="M1058" i="13"/>
  <c r="N1058" i="13"/>
  <c r="O1058" i="13"/>
  <c r="P1058" i="13"/>
  <c r="Q1058" i="13"/>
  <c r="R1058" i="13"/>
  <c r="A1059" i="13"/>
  <c r="B1059" i="13"/>
  <c r="C1059" i="13"/>
  <c r="D1059" i="13"/>
  <c r="E1059" i="13"/>
  <c r="F1059" i="13"/>
  <c r="G1059" i="13"/>
  <c r="H1059" i="13"/>
  <c r="I1059" i="13"/>
  <c r="J1059" i="13"/>
  <c r="K1059" i="13"/>
  <c r="L1059" i="13"/>
  <c r="M1059" i="13"/>
  <c r="N1059" i="13"/>
  <c r="O1059" i="13"/>
  <c r="P1059" i="13"/>
  <c r="Q1059" i="13"/>
  <c r="R1059" i="13"/>
  <c r="A1060" i="13"/>
  <c r="B1060" i="13"/>
  <c r="C1060" i="13"/>
  <c r="D1060" i="13"/>
  <c r="E1060" i="13"/>
  <c r="F1060" i="13"/>
  <c r="G1060" i="13"/>
  <c r="H1060" i="13"/>
  <c r="I1060" i="13"/>
  <c r="J1060" i="13"/>
  <c r="K1060" i="13"/>
  <c r="L1060" i="13"/>
  <c r="M1060" i="13"/>
  <c r="N1060" i="13"/>
  <c r="O1060" i="13"/>
  <c r="P1060" i="13"/>
  <c r="Q1060" i="13"/>
  <c r="R1060" i="13"/>
  <c r="A1061" i="13"/>
  <c r="B1061" i="13"/>
  <c r="C1061" i="13"/>
  <c r="D1061" i="13"/>
  <c r="E1061" i="13"/>
  <c r="F1061" i="13"/>
  <c r="G1061" i="13"/>
  <c r="H1061" i="13"/>
  <c r="I1061" i="13"/>
  <c r="J1061" i="13"/>
  <c r="K1061" i="13"/>
  <c r="L1061" i="13"/>
  <c r="M1061" i="13"/>
  <c r="N1061" i="13"/>
  <c r="O1061" i="13"/>
  <c r="P1061" i="13"/>
  <c r="Q1061" i="13"/>
  <c r="R1061" i="13"/>
  <c r="A1062" i="13"/>
  <c r="B1062" i="13"/>
  <c r="C1062" i="13"/>
  <c r="D1062" i="13"/>
  <c r="E1062" i="13"/>
  <c r="F1062" i="13"/>
  <c r="G1062" i="13"/>
  <c r="H1062" i="13"/>
  <c r="I1062" i="13"/>
  <c r="J1062" i="13"/>
  <c r="K1062" i="13"/>
  <c r="L1062" i="13"/>
  <c r="M1062" i="13"/>
  <c r="N1062" i="13"/>
  <c r="O1062" i="13"/>
  <c r="P1062" i="13"/>
  <c r="Q1062" i="13"/>
  <c r="R1062" i="13"/>
  <c r="A1063" i="13"/>
  <c r="B1063" i="13"/>
  <c r="C1063" i="13"/>
  <c r="D1063" i="13"/>
  <c r="E1063" i="13"/>
  <c r="F1063" i="13"/>
  <c r="G1063" i="13"/>
  <c r="H1063" i="13"/>
  <c r="I1063" i="13"/>
  <c r="J1063" i="13"/>
  <c r="K1063" i="13"/>
  <c r="L1063" i="13"/>
  <c r="M1063" i="13"/>
  <c r="N1063" i="13"/>
  <c r="O1063" i="13"/>
  <c r="P1063" i="13"/>
  <c r="Q1063" i="13"/>
  <c r="R1063" i="13"/>
  <c r="A1064" i="13"/>
  <c r="B1064" i="13"/>
  <c r="C1064" i="13"/>
  <c r="D1064" i="13"/>
  <c r="E1064" i="13"/>
  <c r="F1064" i="13"/>
  <c r="G1064" i="13"/>
  <c r="H1064" i="13"/>
  <c r="I1064" i="13"/>
  <c r="J1064" i="13"/>
  <c r="K1064" i="13"/>
  <c r="L1064" i="13"/>
  <c r="M1064" i="13"/>
  <c r="N1064" i="13"/>
  <c r="O1064" i="13"/>
  <c r="P1064" i="13"/>
  <c r="Q1064" i="13"/>
  <c r="R1064" i="13"/>
  <c r="A1065" i="13"/>
  <c r="B1065" i="13"/>
  <c r="C1065" i="13"/>
  <c r="D1065" i="13"/>
  <c r="E1065" i="13"/>
  <c r="F1065" i="13"/>
  <c r="G1065" i="13"/>
  <c r="H1065" i="13"/>
  <c r="I1065" i="13"/>
  <c r="J1065" i="13"/>
  <c r="K1065" i="13"/>
  <c r="L1065" i="13"/>
  <c r="M1065" i="13"/>
  <c r="N1065" i="13"/>
  <c r="O1065" i="13"/>
  <c r="P1065" i="13"/>
  <c r="Q1065" i="13"/>
  <c r="R1065" i="13"/>
  <c r="A1066" i="13"/>
  <c r="B1066" i="13"/>
  <c r="C1066" i="13"/>
  <c r="D1066" i="13"/>
  <c r="E1066" i="13"/>
  <c r="F1066" i="13"/>
  <c r="G1066" i="13"/>
  <c r="H1066" i="13"/>
  <c r="I1066" i="13"/>
  <c r="J1066" i="13"/>
  <c r="K1066" i="13"/>
  <c r="L1066" i="13"/>
  <c r="M1066" i="13"/>
  <c r="N1066" i="13"/>
  <c r="O1066" i="13"/>
  <c r="P1066" i="13"/>
  <c r="Q1066" i="13"/>
  <c r="R1066" i="13"/>
  <c r="A1067" i="13"/>
  <c r="B1067" i="13"/>
  <c r="C1067" i="13"/>
  <c r="D1067" i="13"/>
  <c r="E1067" i="13"/>
  <c r="F1067" i="13"/>
  <c r="G1067" i="13"/>
  <c r="H1067" i="13"/>
  <c r="I1067" i="13"/>
  <c r="J1067" i="13"/>
  <c r="K1067" i="13"/>
  <c r="L1067" i="13"/>
  <c r="M1067" i="13"/>
  <c r="N1067" i="13"/>
  <c r="O1067" i="13"/>
  <c r="P1067" i="13"/>
  <c r="Q1067" i="13"/>
  <c r="R1067" i="13"/>
  <c r="A1068" i="13"/>
  <c r="B1068" i="13"/>
  <c r="C1068" i="13"/>
  <c r="D1068" i="13"/>
  <c r="E1068" i="13"/>
  <c r="F1068" i="13"/>
  <c r="G1068" i="13"/>
  <c r="H1068" i="13"/>
  <c r="I1068" i="13"/>
  <c r="J1068" i="13"/>
  <c r="K1068" i="13"/>
  <c r="L1068" i="13"/>
  <c r="M1068" i="13"/>
  <c r="N1068" i="13"/>
  <c r="O1068" i="13"/>
  <c r="P1068" i="13"/>
  <c r="Q1068" i="13"/>
  <c r="R1068" i="13"/>
  <c r="A1069" i="13"/>
  <c r="B1069" i="13"/>
  <c r="C1069" i="13"/>
  <c r="D1069" i="13"/>
  <c r="E1069" i="13"/>
  <c r="F1069" i="13"/>
  <c r="G1069" i="13"/>
  <c r="H1069" i="13"/>
  <c r="I1069" i="13"/>
  <c r="J1069" i="13"/>
  <c r="K1069" i="13"/>
  <c r="L1069" i="13"/>
  <c r="M1069" i="13"/>
  <c r="N1069" i="13"/>
  <c r="O1069" i="13"/>
  <c r="P1069" i="13"/>
  <c r="Q1069" i="13"/>
  <c r="R1069" i="13"/>
  <c r="A1070" i="13"/>
  <c r="B1070" i="13"/>
  <c r="C1070" i="13"/>
  <c r="D1070" i="13"/>
  <c r="E1070" i="13"/>
  <c r="F1070" i="13"/>
  <c r="G1070" i="13"/>
  <c r="H1070" i="13"/>
  <c r="I1070" i="13"/>
  <c r="J1070" i="13"/>
  <c r="K1070" i="13"/>
  <c r="L1070" i="13"/>
  <c r="M1070" i="13"/>
  <c r="N1070" i="13"/>
  <c r="O1070" i="13"/>
  <c r="P1070" i="13"/>
  <c r="Q1070" i="13"/>
  <c r="R1070" i="13"/>
  <c r="A1071" i="13"/>
  <c r="B1071" i="13"/>
  <c r="C1071" i="13"/>
  <c r="D1071" i="13"/>
  <c r="E1071" i="13"/>
  <c r="F1071" i="13"/>
  <c r="G1071" i="13"/>
  <c r="H1071" i="13"/>
  <c r="I1071" i="13"/>
  <c r="J1071" i="13"/>
  <c r="K1071" i="13"/>
  <c r="L1071" i="13"/>
  <c r="M1071" i="13"/>
  <c r="N1071" i="13"/>
  <c r="O1071" i="13"/>
  <c r="P1071" i="13"/>
  <c r="Q1071" i="13"/>
  <c r="R1071" i="13"/>
  <c r="A1072" i="13"/>
  <c r="B1072" i="13"/>
  <c r="C1072" i="13"/>
  <c r="D1072" i="13"/>
  <c r="E1072" i="13"/>
  <c r="F1072" i="13"/>
  <c r="G1072" i="13"/>
  <c r="H1072" i="13"/>
  <c r="I1072" i="13"/>
  <c r="J1072" i="13"/>
  <c r="K1072" i="13"/>
  <c r="L1072" i="13"/>
  <c r="M1072" i="13"/>
  <c r="N1072" i="13"/>
  <c r="O1072" i="13"/>
  <c r="P1072" i="13"/>
  <c r="Q1072" i="13"/>
  <c r="R1072" i="13"/>
  <c r="A1073" i="13"/>
  <c r="B1073" i="13"/>
  <c r="C1073" i="13"/>
  <c r="D1073" i="13"/>
  <c r="E1073" i="13"/>
  <c r="F1073" i="13"/>
  <c r="G1073" i="13"/>
  <c r="H1073" i="13"/>
  <c r="I1073" i="13"/>
  <c r="J1073" i="13"/>
  <c r="K1073" i="13"/>
  <c r="L1073" i="13"/>
  <c r="M1073" i="13"/>
  <c r="N1073" i="13"/>
  <c r="O1073" i="13"/>
  <c r="P1073" i="13"/>
  <c r="Q1073" i="13"/>
  <c r="R1073" i="13"/>
  <c r="A1074" i="13"/>
  <c r="B1074" i="13"/>
  <c r="C1074" i="13"/>
  <c r="D1074" i="13"/>
  <c r="E1074" i="13"/>
  <c r="F1074" i="13"/>
  <c r="G1074" i="13"/>
  <c r="H1074" i="13"/>
  <c r="I1074" i="13"/>
  <c r="J1074" i="13"/>
  <c r="K1074" i="13"/>
  <c r="L1074" i="13"/>
  <c r="M1074" i="13"/>
  <c r="N1074" i="13"/>
  <c r="O1074" i="13"/>
  <c r="P1074" i="13"/>
  <c r="Q1074" i="13"/>
  <c r="R1074" i="13"/>
  <c r="A1075" i="13"/>
  <c r="B1075" i="13"/>
  <c r="C1075" i="13"/>
  <c r="D1075" i="13"/>
  <c r="E1075" i="13"/>
  <c r="F1075" i="13"/>
  <c r="G1075" i="13"/>
  <c r="H1075" i="13"/>
  <c r="I1075" i="13"/>
  <c r="J1075" i="13"/>
  <c r="K1075" i="13"/>
  <c r="L1075" i="13"/>
  <c r="M1075" i="13"/>
  <c r="N1075" i="13"/>
  <c r="O1075" i="13"/>
  <c r="P1075" i="13"/>
  <c r="Q1075" i="13"/>
  <c r="R1075" i="13"/>
  <c r="A1076" i="13"/>
  <c r="B1076" i="13"/>
  <c r="C1076" i="13"/>
  <c r="D1076" i="13"/>
  <c r="E1076" i="13"/>
  <c r="F1076" i="13"/>
  <c r="G1076" i="13"/>
  <c r="H1076" i="13"/>
  <c r="I1076" i="13"/>
  <c r="J1076" i="13"/>
  <c r="K1076" i="13"/>
  <c r="L1076" i="13"/>
  <c r="M1076" i="13"/>
  <c r="N1076" i="13"/>
  <c r="O1076" i="13"/>
  <c r="P1076" i="13"/>
  <c r="Q1076" i="13"/>
  <c r="R1076" i="13"/>
  <c r="A1077" i="13"/>
  <c r="B1077" i="13"/>
  <c r="C1077" i="13"/>
  <c r="D1077" i="13"/>
  <c r="E1077" i="13"/>
  <c r="F1077" i="13"/>
  <c r="G1077" i="13"/>
  <c r="H1077" i="13"/>
  <c r="I1077" i="13"/>
  <c r="J1077" i="13"/>
  <c r="K1077" i="13"/>
  <c r="L1077" i="13"/>
  <c r="M1077" i="13"/>
  <c r="N1077" i="13"/>
  <c r="O1077" i="13"/>
  <c r="P1077" i="13"/>
  <c r="Q1077" i="13"/>
  <c r="R1077" i="13"/>
  <c r="A1078" i="13"/>
  <c r="B1078" i="13"/>
  <c r="C1078" i="13"/>
  <c r="D1078" i="13"/>
  <c r="E1078" i="13"/>
  <c r="F1078" i="13"/>
  <c r="G1078" i="13"/>
  <c r="H1078" i="13"/>
  <c r="I1078" i="13"/>
  <c r="J1078" i="13"/>
  <c r="K1078" i="13"/>
  <c r="L1078" i="13"/>
  <c r="M1078" i="13"/>
  <c r="N1078" i="13"/>
  <c r="O1078" i="13"/>
  <c r="P1078" i="13"/>
  <c r="Q1078" i="13"/>
  <c r="R1078" i="13"/>
  <c r="A1079" i="13"/>
  <c r="B1079" i="13"/>
  <c r="C1079" i="13"/>
  <c r="D1079" i="13"/>
  <c r="E1079" i="13"/>
  <c r="F1079" i="13"/>
  <c r="G1079" i="13"/>
  <c r="H1079" i="13"/>
  <c r="I1079" i="13"/>
  <c r="J1079" i="13"/>
  <c r="K1079" i="13"/>
  <c r="L1079" i="13"/>
  <c r="M1079" i="13"/>
  <c r="N1079" i="13"/>
  <c r="O1079" i="13"/>
  <c r="P1079" i="13"/>
  <c r="Q1079" i="13"/>
  <c r="R1079" i="13"/>
  <c r="A1080" i="13"/>
  <c r="B1080" i="13"/>
  <c r="C1080" i="13"/>
  <c r="D1080" i="13"/>
  <c r="E1080" i="13"/>
  <c r="F1080" i="13"/>
  <c r="G1080" i="13"/>
  <c r="H1080" i="13"/>
  <c r="I1080" i="13"/>
  <c r="J1080" i="13"/>
  <c r="K1080" i="13"/>
  <c r="L1080" i="13"/>
  <c r="M1080" i="13"/>
  <c r="N1080" i="13"/>
  <c r="O1080" i="13"/>
  <c r="P1080" i="13"/>
  <c r="Q1080" i="13"/>
  <c r="R1080" i="13"/>
  <c r="A1081" i="13"/>
  <c r="B1081" i="13"/>
  <c r="C1081" i="13"/>
  <c r="D1081" i="13"/>
  <c r="E1081" i="13"/>
  <c r="F1081" i="13"/>
  <c r="G1081" i="13"/>
  <c r="H1081" i="13"/>
  <c r="I1081" i="13"/>
  <c r="J1081" i="13"/>
  <c r="K1081" i="13"/>
  <c r="L1081" i="13"/>
  <c r="M1081" i="13"/>
  <c r="N1081" i="13"/>
  <c r="O1081" i="13"/>
  <c r="P1081" i="13"/>
  <c r="Q1081" i="13"/>
  <c r="R1081" i="13"/>
  <c r="A1082" i="13"/>
  <c r="B1082" i="13"/>
  <c r="C1082" i="13"/>
  <c r="D1082" i="13"/>
  <c r="E1082" i="13"/>
  <c r="F1082" i="13"/>
  <c r="G1082" i="13"/>
  <c r="H1082" i="13"/>
  <c r="I1082" i="13"/>
  <c r="J1082" i="13"/>
  <c r="K1082" i="13"/>
  <c r="L1082" i="13"/>
  <c r="M1082" i="13"/>
  <c r="N1082" i="13"/>
  <c r="O1082" i="13"/>
  <c r="P1082" i="13"/>
  <c r="Q1082" i="13"/>
  <c r="R1082" i="13"/>
  <c r="A1083" i="13"/>
  <c r="B1083" i="13"/>
  <c r="C1083" i="13"/>
  <c r="D1083" i="13"/>
  <c r="E1083" i="13"/>
  <c r="F1083" i="13"/>
  <c r="G1083" i="13"/>
  <c r="H1083" i="13"/>
  <c r="I1083" i="13"/>
  <c r="J1083" i="13"/>
  <c r="K1083" i="13"/>
  <c r="L1083" i="13"/>
  <c r="M1083" i="13"/>
  <c r="N1083" i="13"/>
  <c r="O1083" i="13"/>
  <c r="P1083" i="13"/>
  <c r="Q1083" i="13"/>
  <c r="R1083" i="13"/>
  <c r="A1084" i="13"/>
  <c r="B1084" i="13"/>
  <c r="C1084" i="13"/>
  <c r="D1084" i="13"/>
  <c r="E1084" i="13"/>
  <c r="F1084" i="13"/>
  <c r="G1084" i="13"/>
  <c r="H1084" i="13"/>
  <c r="I1084" i="13"/>
  <c r="J1084" i="13"/>
  <c r="K1084" i="13"/>
  <c r="L1084" i="13"/>
  <c r="M1084" i="13"/>
  <c r="N1084" i="13"/>
  <c r="O1084" i="13"/>
  <c r="P1084" i="13"/>
  <c r="Q1084" i="13"/>
  <c r="R1084" i="13"/>
  <c r="A1085" i="13"/>
  <c r="B1085" i="13"/>
  <c r="C1085" i="13"/>
  <c r="D1085" i="13"/>
  <c r="E1085" i="13"/>
  <c r="F1085" i="13"/>
  <c r="G1085" i="13"/>
  <c r="H1085" i="13"/>
  <c r="I1085" i="13"/>
  <c r="J1085" i="13"/>
  <c r="K1085" i="13"/>
  <c r="L1085" i="13"/>
  <c r="M1085" i="13"/>
  <c r="N1085" i="13"/>
  <c r="O1085" i="13"/>
  <c r="P1085" i="13"/>
  <c r="Q1085" i="13"/>
  <c r="R1085" i="13"/>
  <c r="A1086" i="13"/>
  <c r="B1086" i="13"/>
  <c r="C1086" i="13"/>
  <c r="D1086" i="13"/>
  <c r="E1086" i="13"/>
  <c r="F1086" i="13"/>
  <c r="G1086" i="13"/>
  <c r="H1086" i="13"/>
  <c r="I1086" i="13"/>
  <c r="J1086" i="13"/>
  <c r="K1086" i="13"/>
  <c r="L1086" i="13"/>
  <c r="M1086" i="13"/>
  <c r="N1086" i="13"/>
  <c r="O1086" i="13"/>
  <c r="P1086" i="13"/>
  <c r="Q1086" i="13"/>
  <c r="R1086" i="13"/>
  <c r="A1087" i="13"/>
  <c r="B1087" i="13"/>
  <c r="C1087" i="13"/>
  <c r="D1087" i="13"/>
  <c r="E1087" i="13"/>
  <c r="F1087" i="13"/>
  <c r="G1087" i="13"/>
  <c r="H1087" i="13"/>
  <c r="I1087" i="13"/>
  <c r="J1087" i="13"/>
  <c r="K1087" i="13"/>
  <c r="L1087" i="13"/>
  <c r="M1087" i="13"/>
  <c r="N1087" i="13"/>
  <c r="O1087" i="13"/>
  <c r="P1087" i="13"/>
  <c r="Q1087" i="13"/>
  <c r="R1087" i="13"/>
  <c r="A1088" i="13"/>
  <c r="B1088" i="13"/>
  <c r="C1088" i="13"/>
  <c r="D1088" i="13"/>
  <c r="E1088" i="13"/>
  <c r="F1088" i="13"/>
  <c r="G1088" i="13"/>
  <c r="H1088" i="13"/>
  <c r="I1088" i="13"/>
  <c r="J1088" i="13"/>
  <c r="K1088" i="13"/>
  <c r="L1088" i="13"/>
  <c r="M1088" i="13"/>
  <c r="N1088" i="13"/>
  <c r="O1088" i="13"/>
  <c r="P1088" i="13"/>
  <c r="Q1088" i="13"/>
  <c r="R1088" i="13"/>
  <c r="A1089" i="13"/>
  <c r="B1089" i="13"/>
  <c r="C1089" i="13"/>
  <c r="D1089" i="13"/>
  <c r="E1089" i="13"/>
  <c r="F1089" i="13"/>
  <c r="G1089" i="13"/>
  <c r="H1089" i="13"/>
  <c r="I1089" i="13"/>
  <c r="J1089" i="13"/>
  <c r="K1089" i="13"/>
  <c r="L1089" i="13"/>
  <c r="M1089" i="13"/>
  <c r="N1089" i="13"/>
  <c r="O1089" i="13"/>
  <c r="P1089" i="13"/>
  <c r="Q1089" i="13"/>
  <c r="R1089" i="13"/>
  <c r="A1090" i="13"/>
  <c r="B1090" i="13"/>
  <c r="C1090" i="13"/>
  <c r="D1090" i="13"/>
  <c r="E1090" i="13"/>
  <c r="F1090" i="13"/>
  <c r="G1090" i="13"/>
  <c r="H1090" i="13"/>
  <c r="I1090" i="13"/>
  <c r="J1090" i="13"/>
  <c r="K1090" i="13"/>
  <c r="L1090" i="13"/>
  <c r="M1090" i="13"/>
  <c r="N1090" i="13"/>
  <c r="O1090" i="13"/>
  <c r="P1090" i="13"/>
  <c r="Q1090" i="13"/>
  <c r="R1090" i="13"/>
  <c r="A1091" i="13"/>
  <c r="B1091" i="13"/>
  <c r="C1091" i="13"/>
  <c r="D1091" i="13"/>
  <c r="E1091" i="13"/>
  <c r="F1091" i="13"/>
  <c r="G1091" i="13"/>
  <c r="H1091" i="13"/>
  <c r="I1091" i="13"/>
  <c r="J1091" i="13"/>
  <c r="K1091" i="13"/>
  <c r="L1091" i="13"/>
  <c r="M1091" i="13"/>
  <c r="N1091" i="13"/>
  <c r="O1091" i="13"/>
  <c r="P1091" i="13"/>
  <c r="Q1091" i="13"/>
  <c r="R1091" i="13"/>
  <c r="A1092" i="13"/>
  <c r="B1092" i="13"/>
  <c r="C1092" i="13"/>
  <c r="D1092" i="13"/>
  <c r="E1092" i="13"/>
  <c r="F1092" i="13"/>
  <c r="G1092" i="13"/>
  <c r="H1092" i="13"/>
  <c r="I1092" i="13"/>
  <c r="J1092" i="13"/>
  <c r="K1092" i="13"/>
  <c r="L1092" i="13"/>
  <c r="M1092" i="13"/>
  <c r="N1092" i="13"/>
  <c r="O1092" i="13"/>
  <c r="P1092" i="13"/>
  <c r="Q1092" i="13"/>
  <c r="R1092" i="13"/>
  <c r="A1093" i="13"/>
  <c r="B1093" i="13"/>
  <c r="C1093" i="13"/>
  <c r="D1093" i="13"/>
  <c r="E1093" i="13"/>
  <c r="F1093" i="13"/>
  <c r="G1093" i="13"/>
  <c r="H1093" i="13"/>
  <c r="I1093" i="13"/>
  <c r="J1093" i="13"/>
  <c r="K1093" i="13"/>
  <c r="L1093" i="13"/>
  <c r="M1093" i="13"/>
  <c r="N1093" i="13"/>
  <c r="O1093" i="13"/>
  <c r="P1093" i="13"/>
  <c r="Q1093" i="13"/>
  <c r="R1093" i="13"/>
  <c r="A1094" i="13"/>
  <c r="B1094" i="13"/>
  <c r="C1094" i="13"/>
  <c r="D1094" i="13"/>
  <c r="E1094" i="13"/>
  <c r="F1094" i="13"/>
  <c r="G1094" i="13"/>
  <c r="H1094" i="13"/>
  <c r="I1094" i="13"/>
  <c r="J1094" i="13"/>
  <c r="K1094" i="13"/>
  <c r="L1094" i="13"/>
  <c r="M1094" i="13"/>
  <c r="N1094" i="13"/>
  <c r="O1094" i="13"/>
  <c r="P1094" i="13"/>
  <c r="Q1094" i="13"/>
  <c r="R1094" i="13"/>
  <c r="A1095" i="13"/>
  <c r="B1095" i="13"/>
  <c r="C1095" i="13"/>
  <c r="D1095" i="13"/>
  <c r="E1095" i="13"/>
  <c r="F1095" i="13"/>
  <c r="G1095" i="13"/>
  <c r="H1095" i="13"/>
  <c r="I1095" i="13"/>
  <c r="J1095" i="13"/>
  <c r="K1095" i="13"/>
  <c r="L1095" i="13"/>
  <c r="M1095" i="13"/>
  <c r="N1095" i="13"/>
  <c r="O1095" i="13"/>
  <c r="P1095" i="13"/>
  <c r="Q1095" i="13"/>
  <c r="R1095" i="13"/>
  <c r="A1096" i="13"/>
  <c r="B1096" i="13"/>
  <c r="C1096" i="13"/>
  <c r="D1096" i="13"/>
  <c r="E1096" i="13"/>
  <c r="F1096" i="13"/>
  <c r="G1096" i="13"/>
  <c r="H1096" i="13"/>
  <c r="I1096" i="13"/>
  <c r="J1096" i="13"/>
  <c r="K1096" i="13"/>
  <c r="L1096" i="13"/>
  <c r="M1096" i="13"/>
  <c r="N1096" i="13"/>
  <c r="O1096" i="13"/>
  <c r="P1096" i="13"/>
  <c r="Q1096" i="13"/>
  <c r="R1096" i="13"/>
  <c r="A1097" i="13"/>
  <c r="B1097" i="13"/>
  <c r="C1097" i="13"/>
  <c r="D1097" i="13"/>
  <c r="E1097" i="13"/>
  <c r="F1097" i="13"/>
  <c r="G1097" i="13"/>
  <c r="H1097" i="13"/>
  <c r="I1097" i="13"/>
  <c r="J1097" i="13"/>
  <c r="K1097" i="13"/>
  <c r="L1097" i="13"/>
  <c r="M1097" i="13"/>
  <c r="N1097" i="13"/>
  <c r="O1097" i="13"/>
  <c r="P1097" i="13"/>
  <c r="Q1097" i="13"/>
  <c r="R1097" i="13"/>
  <c r="A1098" i="13"/>
  <c r="B1098" i="13"/>
  <c r="C1098" i="13"/>
  <c r="D1098" i="13"/>
  <c r="E1098" i="13"/>
  <c r="F1098" i="13"/>
  <c r="G1098" i="13"/>
  <c r="H1098" i="13"/>
  <c r="I1098" i="13"/>
  <c r="J1098" i="13"/>
  <c r="K1098" i="13"/>
  <c r="L1098" i="13"/>
  <c r="M1098" i="13"/>
  <c r="N1098" i="13"/>
  <c r="O1098" i="13"/>
  <c r="P1098" i="13"/>
  <c r="Q1098" i="13"/>
  <c r="R1098" i="13"/>
  <c r="A1099" i="13"/>
  <c r="B1099" i="13"/>
  <c r="C1099" i="13"/>
  <c r="D1099" i="13"/>
  <c r="E1099" i="13"/>
  <c r="F1099" i="13"/>
  <c r="G1099" i="13"/>
  <c r="H1099" i="13"/>
  <c r="I1099" i="13"/>
  <c r="J1099" i="13"/>
  <c r="K1099" i="13"/>
  <c r="L1099" i="13"/>
  <c r="M1099" i="13"/>
  <c r="N1099" i="13"/>
  <c r="O1099" i="13"/>
  <c r="P1099" i="13"/>
  <c r="Q1099" i="13"/>
  <c r="R1099" i="13"/>
  <c r="A1100" i="13"/>
  <c r="B1100" i="13"/>
  <c r="C1100" i="13"/>
  <c r="D1100" i="13"/>
  <c r="E1100" i="13"/>
  <c r="F1100" i="13"/>
  <c r="G1100" i="13"/>
  <c r="H1100" i="13"/>
  <c r="I1100" i="13"/>
  <c r="J1100" i="13"/>
  <c r="K1100" i="13"/>
  <c r="L1100" i="13"/>
  <c r="M1100" i="13"/>
  <c r="N1100" i="13"/>
  <c r="O1100" i="13"/>
  <c r="P1100" i="13"/>
  <c r="Q1100" i="13"/>
  <c r="R1100" i="13"/>
  <c r="A1101" i="13"/>
  <c r="B1101" i="13"/>
  <c r="C1101" i="13"/>
  <c r="D1101" i="13"/>
  <c r="E1101" i="13"/>
  <c r="F1101" i="13"/>
  <c r="G1101" i="13"/>
  <c r="H1101" i="13"/>
  <c r="I1101" i="13"/>
  <c r="J1101" i="13"/>
  <c r="K1101" i="13"/>
  <c r="L1101" i="13"/>
  <c r="M1101" i="13"/>
  <c r="N1101" i="13"/>
  <c r="O1101" i="13"/>
  <c r="P1101" i="13"/>
  <c r="Q1101" i="13"/>
  <c r="R1101" i="13"/>
  <c r="A1102" i="13"/>
  <c r="B1102" i="13"/>
  <c r="C1102" i="13"/>
  <c r="D1102" i="13"/>
  <c r="E1102" i="13"/>
  <c r="F1102" i="13"/>
  <c r="G1102" i="13"/>
  <c r="H1102" i="13"/>
  <c r="I1102" i="13"/>
  <c r="J1102" i="13"/>
  <c r="K1102" i="13"/>
  <c r="L1102" i="13"/>
  <c r="M1102" i="13"/>
  <c r="N1102" i="13"/>
  <c r="O1102" i="13"/>
  <c r="P1102" i="13"/>
  <c r="Q1102" i="13"/>
  <c r="R1102" i="13"/>
  <c r="A1103" i="13"/>
  <c r="B1103" i="13"/>
  <c r="C1103" i="13"/>
  <c r="D1103" i="13"/>
  <c r="E1103" i="13"/>
  <c r="F1103" i="13"/>
  <c r="G1103" i="13"/>
  <c r="H1103" i="13"/>
  <c r="I1103" i="13"/>
  <c r="J1103" i="13"/>
  <c r="K1103" i="13"/>
  <c r="L1103" i="13"/>
  <c r="M1103" i="13"/>
  <c r="N1103" i="13"/>
  <c r="O1103" i="13"/>
  <c r="P1103" i="13"/>
  <c r="Q1103" i="13"/>
  <c r="R1103" i="13"/>
  <c r="A1104" i="13"/>
  <c r="B1104" i="13"/>
  <c r="C1104" i="13"/>
  <c r="D1104" i="13"/>
  <c r="E1104" i="13"/>
  <c r="F1104" i="13"/>
  <c r="G1104" i="13"/>
  <c r="H1104" i="13"/>
  <c r="I1104" i="13"/>
  <c r="J1104" i="13"/>
  <c r="K1104" i="13"/>
  <c r="L1104" i="13"/>
  <c r="M1104" i="13"/>
  <c r="N1104" i="13"/>
  <c r="O1104" i="13"/>
  <c r="P1104" i="13"/>
  <c r="Q1104" i="13"/>
  <c r="R1104" i="13"/>
  <c r="A1105" i="13"/>
  <c r="B1105" i="13"/>
  <c r="C1105" i="13"/>
  <c r="D1105" i="13"/>
  <c r="E1105" i="13"/>
  <c r="F1105" i="13"/>
  <c r="G1105" i="13"/>
  <c r="H1105" i="13"/>
  <c r="I1105" i="13"/>
  <c r="J1105" i="13"/>
  <c r="K1105" i="13"/>
  <c r="L1105" i="13"/>
  <c r="M1105" i="13"/>
  <c r="N1105" i="13"/>
  <c r="O1105" i="13"/>
  <c r="P1105" i="13"/>
  <c r="Q1105" i="13"/>
  <c r="R1105" i="13"/>
  <c r="A1106" i="13"/>
  <c r="B1106" i="13"/>
  <c r="C1106" i="13"/>
  <c r="D1106" i="13"/>
  <c r="E1106" i="13"/>
  <c r="F1106" i="13"/>
  <c r="G1106" i="13"/>
  <c r="H1106" i="13"/>
  <c r="I1106" i="13"/>
  <c r="J1106" i="13"/>
  <c r="K1106" i="13"/>
  <c r="L1106" i="13"/>
  <c r="M1106" i="13"/>
  <c r="N1106" i="13"/>
  <c r="O1106" i="13"/>
  <c r="P1106" i="13"/>
  <c r="Q1106" i="13"/>
  <c r="R1106" i="13"/>
  <c r="A1107" i="13"/>
  <c r="B1107" i="13"/>
  <c r="C1107" i="13"/>
  <c r="D1107" i="13"/>
  <c r="E1107" i="13"/>
  <c r="F1107" i="13"/>
  <c r="G1107" i="13"/>
  <c r="H1107" i="13"/>
  <c r="I1107" i="13"/>
  <c r="J1107" i="13"/>
  <c r="K1107" i="13"/>
  <c r="L1107" i="13"/>
  <c r="M1107" i="13"/>
  <c r="N1107" i="13"/>
  <c r="O1107" i="13"/>
  <c r="P1107" i="13"/>
  <c r="Q1107" i="13"/>
  <c r="R1107" i="13"/>
  <c r="A1108" i="13"/>
  <c r="B1108" i="13"/>
  <c r="C1108" i="13"/>
  <c r="D1108" i="13"/>
  <c r="E1108" i="13"/>
  <c r="F1108" i="13"/>
  <c r="G1108" i="13"/>
  <c r="H1108" i="13"/>
  <c r="I1108" i="13"/>
  <c r="J1108" i="13"/>
  <c r="K1108" i="13"/>
  <c r="L1108" i="13"/>
  <c r="M1108" i="13"/>
  <c r="N1108" i="13"/>
  <c r="O1108" i="13"/>
  <c r="P1108" i="13"/>
  <c r="Q1108" i="13"/>
  <c r="R1108" i="13"/>
  <c r="A1109" i="13"/>
  <c r="B1109" i="13"/>
  <c r="C1109" i="13"/>
  <c r="D1109" i="13"/>
  <c r="E1109" i="13"/>
  <c r="F1109" i="13"/>
  <c r="G1109" i="13"/>
  <c r="H1109" i="13"/>
  <c r="I1109" i="13"/>
  <c r="J1109" i="13"/>
  <c r="K1109" i="13"/>
  <c r="L1109" i="13"/>
  <c r="M1109" i="13"/>
  <c r="N1109" i="13"/>
  <c r="O1109" i="13"/>
  <c r="P1109" i="13"/>
  <c r="Q1109" i="13"/>
  <c r="R1109" i="13"/>
  <c r="A1110" i="13"/>
  <c r="B1110" i="13"/>
  <c r="C1110" i="13"/>
  <c r="D1110" i="13"/>
  <c r="E1110" i="13"/>
  <c r="F1110" i="13"/>
  <c r="G1110" i="13"/>
  <c r="H1110" i="13"/>
  <c r="I1110" i="13"/>
  <c r="J1110" i="13"/>
  <c r="K1110" i="13"/>
  <c r="L1110" i="13"/>
  <c r="M1110" i="13"/>
  <c r="N1110" i="13"/>
  <c r="O1110" i="13"/>
  <c r="P1110" i="13"/>
  <c r="Q1110" i="13"/>
  <c r="R1110" i="13"/>
  <c r="A1111" i="13"/>
  <c r="B1111" i="13"/>
  <c r="C1111" i="13"/>
  <c r="D1111" i="13"/>
  <c r="E1111" i="13"/>
  <c r="F1111" i="13"/>
  <c r="G1111" i="13"/>
  <c r="H1111" i="13"/>
  <c r="I1111" i="13"/>
  <c r="J1111" i="13"/>
  <c r="K1111" i="13"/>
  <c r="L1111" i="13"/>
  <c r="M1111" i="13"/>
  <c r="N1111" i="13"/>
  <c r="O1111" i="13"/>
  <c r="P1111" i="13"/>
  <c r="Q1111" i="13"/>
  <c r="R1111" i="13"/>
  <c r="A1112" i="13"/>
  <c r="B1112" i="13"/>
  <c r="C1112" i="13"/>
  <c r="D1112" i="13"/>
  <c r="E1112" i="13"/>
  <c r="F1112" i="13"/>
  <c r="G1112" i="13"/>
  <c r="H1112" i="13"/>
  <c r="I1112" i="13"/>
  <c r="J1112" i="13"/>
  <c r="K1112" i="13"/>
  <c r="L1112" i="13"/>
  <c r="M1112" i="13"/>
  <c r="N1112" i="13"/>
  <c r="O1112" i="13"/>
  <c r="P1112" i="13"/>
  <c r="Q1112" i="13"/>
  <c r="R1112" i="13"/>
  <c r="A1113" i="13"/>
  <c r="B1113" i="13"/>
  <c r="C1113" i="13"/>
  <c r="D1113" i="13"/>
  <c r="E1113" i="13"/>
  <c r="F1113" i="13"/>
  <c r="G1113" i="13"/>
  <c r="H1113" i="13"/>
  <c r="I1113" i="13"/>
  <c r="J1113" i="13"/>
  <c r="K1113" i="13"/>
  <c r="L1113" i="13"/>
  <c r="M1113" i="13"/>
  <c r="N1113" i="13"/>
  <c r="O1113" i="13"/>
  <c r="P1113" i="13"/>
  <c r="Q1113" i="13"/>
  <c r="R1113" i="13"/>
  <c r="A1114" i="13"/>
  <c r="B1114" i="13"/>
  <c r="C1114" i="13"/>
  <c r="D1114" i="13"/>
  <c r="E1114" i="13"/>
  <c r="F1114" i="13"/>
  <c r="G1114" i="13"/>
  <c r="H1114" i="13"/>
  <c r="I1114" i="13"/>
  <c r="J1114" i="13"/>
  <c r="K1114" i="13"/>
  <c r="L1114" i="13"/>
  <c r="M1114" i="13"/>
  <c r="N1114" i="13"/>
  <c r="O1114" i="13"/>
  <c r="P1114" i="13"/>
  <c r="Q1114" i="13"/>
  <c r="R1114" i="13"/>
  <c r="A1115" i="13"/>
  <c r="B1115" i="13"/>
  <c r="C1115" i="13"/>
  <c r="D1115" i="13"/>
  <c r="E1115" i="13"/>
  <c r="F1115" i="13"/>
  <c r="G1115" i="13"/>
  <c r="H1115" i="13"/>
  <c r="I1115" i="13"/>
  <c r="J1115" i="13"/>
  <c r="K1115" i="13"/>
  <c r="L1115" i="13"/>
  <c r="M1115" i="13"/>
  <c r="N1115" i="13"/>
  <c r="O1115" i="13"/>
  <c r="P1115" i="13"/>
  <c r="Q1115" i="13"/>
  <c r="R1115" i="13"/>
  <c r="A1116" i="13"/>
  <c r="B1116" i="13"/>
  <c r="C1116" i="13"/>
  <c r="D1116" i="13"/>
  <c r="E1116" i="13"/>
  <c r="F1116" i="13"/>
  <c r="G1116" i="13"/>
  <c r="H1116" i="13"/>
  <c r="I1116" i="13"/>
  <c r="J1116" i="13"/>
  <c r="K1116" i="13"/>
  <c r="L1116" i="13"/>
  <c r="M1116" i="13"/>
  <c r="N1116" i="13"/>
  <c r="O1116" i="13"/>
  <c r="P1116" i="13"/>
  <c r="Q1116" i="13"/>
  <c r="R1116" i="13"/>
  <c r="A1117" i="13"/>
  <c r="B1117" i="13"/>
  <c r="C1117" i="13"/>
  <c r="D1117" i="13"/>
  <c r="E1117" i="13"/>
  <c r="F1117" i="13"/>
  <c r="G1117" i="13"/>
  <c r="H1117" i="13"/>
  <c r="I1117" i="13"/>
  <c r="J1117" i="13"/>
  <c r="K1117" i="13"/>
  <c r="L1117" i="13"/>
  <c r="M1117" i="13"/>
  <c r="N1117" i="13"/>
  <c r="O1117" i="13"/>
  <c r="P1117" i="13"/>
  <c r="Q1117" i="13"/>
  <c r="R1117" i="13"/>
  <c r="A1118" i="13"/>
  <c r="B1118" i="13"/>
  <c r="C1118" i="13"/>
  <c r="D1118" i="13"/>
  <c r="E1118" i="13"/>
  <c r="F1118" i="13"/>
  <c r="G1118" i="13"/>
  <c r="H1118" i="13"/>
  <c r="I1118" i="13"/>
  <c r="J1118" i="13"/>
  <c r="K1118" i="13"/>
  <c r="L1118" i="13"/>
  <c r="M1118" i="13"/>
  <c r="N1118" i="13"/>
  <c r="O1118" i="13"/>
  <c r="P1118" i="13"/>
  <c r="Q1118" i="13"/>
  <c r="R1118" i="13"/>
  <c r="A1119" i="13"/>
  <c r="B1119" i="13"/>
  <c r="C1119" i="13"/>
  <c r="D1119" i="13"/>
  <c r="E1119" i="13"/>
  <c r="F1119" i="13"/>
  <c r="G1119" i="13"/>
  <c r="H1119" i="13"/>
  <c r="I1119" i="13"/>
  <c r="J1119" i="13"/>
  <c r="K1119" i="13"/>
  <c r="L1119" i="13"/>
  <c r="M1119" i="13"/>
  <c r="N1119" i="13"/>
  <c r="O1119" i="13"/>
  <c r="P1119" i="13"/>
  <c r="Q1119" i="13"/>
  <c r="R1119" i="13"/>
  <c r="A1120" i="13"/>
  <c r="B1120" i="13"/>
  <c r="C1120" i="13"/>
  <c r="D1120" i="13"/>
  <c r="E1120" i="13"/>
  <c r="F1120" i="13"/>
  <c r="G1120" i="13"/>
  <c r="H1120" i="13"/>
  <c r="I1120" i="13"/>
  <c r="J1120" i="13"/>
  <c r="K1120" i="13"/>
  <c r="L1120" i="13"/>
  <c r="M1120" i="13"/>
  <c r="N1120" i="13"/>
  <c r="O1120" i="13"/>
  <c r="P1120" i="13"/>
  <c r="Q1120" i="13"/>
  <c r="R1120" i="13"/>
  <c r="A1121" i="13"/>
  <c r="B1121" i="13"/>
  <c r="C1121" i="13"/>
  <c r="D1121" i="13"/>
  <c r="E1121" i="13"/>
  <c r="F1121" i="13"/>
  <c r="G1121" i="13"/>
  <c r="H1121" i="13"/>
  <c r="I1121" i="13"/>
  <c r="J1121" i="13"/>
  <c r="K1121" i="13"/>
  <c r="L1121" i="13"/>
  <c r="M1121" i="13"/>
  <c r="N1121" i="13"/>
  <c r="O1121" i="13"/>
  <c r="P1121" i="13"/>
  <c r="Q1121" i="13"/>
  <c r="R1121" i="13"/>
  <c r="A1122" i="13"/>
  <c r="B1122" i="13"/>
  <c r="C1122" i="13"/>
  <c r="D1122" i="13"/>
  <c r="E1122" i="13"/>
  <c r="F1122" i="13"/>
  <c r="G1122" i="13"/>
  <c r="H1122" i="13"/>
  <c r="I1122" i="13"/>
  <c r="J1122" i="13"/>
  <c r="K1122" i="13"/>
  <c r="L1122" i="13"/>
  <c r="M1122" i="13"/>
  <c r="N1122" i="13"/>
  <c r="O1122" i="13"/>
  <c r="P1122" i="13"/>
  <c r="Q1122" i="13"/>
  <c r="R1122" i="13"/>
  <c r="A1123" i="13"/>
  <c r="B1123" i="13"/>
  <c r="C1123" i="13"/>
  <c r="D1123" i="13"/>
  <c r="E1123" i="13"/>
  <c r="F1123" i="13"/>
  <c r="G1123" i="13"/>
  <c r="H1123" i="13"/>
  <c r="I1123" i="13"/>
  <c r="J1123" i="13"/>
  <c r="K1123" i="13"/>
  <c r="L1123" i="13"/>
  <c r="M1123" i="13"/>
  <c r="N1123" i="13"/>
  <c r="O1123" i="13"/>
  <c r="P1123" i="13"/>
  <c r="Q1123" i="13"/>
  <c r="R1123" i="13"/>
  <c r="A1124" i="13"/>
  <c r="B1124" i="13"/>
  <c r="C1124" i="13"/>
  <c r="D1124" i="13"/>
  <c r="E1124" i="13"/>
  <c r="F1124" i="13"/>
  <c r="G1124" i="13"/>
  <c r="H1124" i="13"/>
  <c r="I1124" i="13"/>
  <c r="J1124" i="13"/>
  <c r="K1124" i="13"/>
  <c r="L1124" i="13"/>
  <c r="M1124" i="13"/>
  <c r="N1124" i="13"/>
  <c r="O1124" i="13"/>
  <c r="P1124" i="13"/>
  <c r="Q1124" i="13"/>
  <c r="R1124" i="13"/>
  <c r="A1125" i="13"/>
  <c r="B1125" i="13"/>
  <c r="C1125" i="13"/>
  <c r="D1125" i="13"/>
  <c r="E1125" i="13"/>
  <c r="F1125" i="13"/>
  <c r="G1125" i="13"/>
  <c r="H1125" i="13"/>
  <c r="I1125" i="13"/>
  <c r="J1125" i="13"/>
  <c r="K1125" i="13"/>
  <c r="L1125" i="13"/>
  <c r="M1125" i="13"/>
  <c r="N1125" i="13"/>
  <c r="O1125" i="13"/>
  <c r="P1125" i="13"/>
  <c r="Q1125" i="13"/>
  <c r="R1125" i="13"/>
  <c r="A1126" i="13"/>
  <c r="B1126" i="13"/>
  <c r="C1126" i="13"/>
  <c r="D1126" i="13"/>
  <c r="E1126" i="13"/>
  <c r="F1126" i="13"/>
  <c r="G1126" i="13"/>
  <c r="H1126" i="13"/>
  <c r="I1126" i="13"/>
  <c r="J1126" i="13"/>
  <c r="K1126" i="13"/>
  <c r="L1126" i="13"/>
  <c r="M1126" i="13"/>
  <c r="N1126" i="13"/>
  <c r="O1126" i="13"/>
  <c r="P1126" i="13"/>
  <c r="Q1126" i="13"/>
  <c r="R1126" i="13"/>
  <c r="A1127" i="13"/>
  <c r="B1127" i="13"/>
  <c r="C1127" i="13"/>
  <c r="D1127" i="13"/>
  <c r="E1127" i="13"/>
  <c r="F1127" i="13"/>
  <c r="G1127" i="13"/>
  <c r="H1127" i="13"/>
  <c r="I1127" i="13"/>
  <c r="J1127" i="13"/>
  <c r="K1127" i="13"/>
  <c r="L1127" i="13"/>
  <c r="M1127" i="13"/>
  <c r="N1127" i="13"/>
  <c r="O1127" i="13"/>
  <c r="P1127" i="13"/>
  <c r="Q1127" i="13"/>
  <c r="R1127" i="13"/>
  <c r="A1128" i="13"/>
  <c r="B1128" i="13"/>
  <c r="C1128" i="13"/>
  <c r="D1128" i="13"/>
  <c r="E1128" i="13"/>
  <c r="F1128" i="13"/>
  <c r="G1128" i="13"/>
  <c r="H1128" i="13"/>
  <c r="I1128" i="13"/>
  <c r="J1128" i="13"/>
  <c r="K1128" i="13"/>
  <c r="L1128" i="13"/>
  <c r="M1128" i="13"/>
  <c r="N1128" i="13"/>
  <c r="O1128" i="13"/>
  <c r="P1128" i="13"/>
  <c r="Q1128" i="13"/>
  <c r="R1128" i="13"/>
  <c r="A1129" i="13"/>
  <c r="B1129" i="13"/>
  <c r="C1129" i="13"/>
  <c r="D1129" i="13"/>
  <c r="E1129" i="13"/>
  <c r="F1129" i="13"/>
  <c r="G1129" i="13"/>
  <c r="H1129" i="13"/>
  <c r="I1129" i="13"/>
  <c r="J1129" i="13"/>
  <c r="K1129" i="13"/>
  <c r="L1129" i="13"/>
  <c r="M1129" i="13"/>
  <c r="N1129" i="13"/>
  <c r="O1129" i="13"/>
  <c r="P1129" i="13"/>
  <c r="Q1129" i="13"/>
  <c r="R1129" i="13"/>
  <c r="A1130" i="13"/>
  <c r="B1130" i="13"/>
  <c r="C1130" i="13"/>
  <c r="D1130" i="13"/>
  <c r="E1130" i="13"/>
  <c r="F1130" i="13"/>
  <c r="G1130" i="13"/>
  <c r="H1130" i="13"/>
  <c r="I1130" i="13"/>
  <c r="J1130" i="13"/>
  <c r="K1130" i="13"/>
  <c r="L1130" i="13"/>
  <c r="M1130" i="13"/>
  <c r="N1130" i="13"/>
  <c r="O1130" i="13"/>
  <c r="P1130" i="13"/>
  <c r="Q1130" i="13"/>
  <c r="R1130" i="13"/>
  <c r="A1131" i="13"/>
  <c r="B1131" i="13"/>
  <c r="C1131" i="13"/>
  <c r="D1131" i="13"/>
  <c r="E1131" i="13"/>
  <c r="F1131" i="13"/>
  <c r="G1131" i="13"/>
  <c r="H1131" i="13"/>
  <c r="I1131" i="13"/>
  <c r="J1131" i="13"/>
  <c r="K1131" i="13"/>
  <c r="L1131" i="13"/>
  <c r="M1131" i="13"/>
  <c r="N1131" i="13"/>
  <c r="O1131" i="13"/>
  <c r="P1131" i="13"/>
  <c r="Q1131" i="13"/>
  <c r="R1131" i="13"/>
  <c r="A1132" i="13"/>
  <c r="B1132" i="13"/>
  <c r="C1132" i="13"/>
  <c r="D1132" i="13"/>
  <c r="E1132" i="13"/>
  <c r="F1132" i="13"/>
  <c r="G1132" i="13"/>
  <c r="H1132" i="13"/>
  <c r="I1132" i="13"/>
  <c r="J1132" i="13"/>
  <c r="K1132" i="13"/>
  <c r="L1132" i="13"/>
  <c r="M1132" i="13"/>
  <c r="N1132" i="13"/>
  <c r="O1132" i="13"/>
  <c r="P1132" i="13"/>
  <c r="Q1132" i="13"/>
  <c r="R1132" i="13"/>
  <c r="A1133" i="13"/>
  <c r="B1133" i="13"/>
  <c r="C1133" i="13"/>
  <c r="D1133" i="13"/>
  <c r="E1133" i="13"/>
  <c r="F1133" i="13"/>
  <c r="G1133" i="13"/>
  <c r="H1133" i="13"/>
  <c r="I1133" i="13"/>
  <c r="J1133" i="13"/>
  <c r="K1133" i="13"/>
  <c r="L1133" i="13"/>
  <c r="M1133" i="13"/>
  <c r="N1133" i="13"/>
  <c r="O1133" i="13"/>
  <c r="P1133" i="13"/>
  <c r="Q1133" i="13"/>
  <c r="R1133" i="13"/>
  <c r="A1134" i="13"/>
  <c r="B1134" i="13"/>
  <c r="C1134" i="13"/>
  <c r="D1134" i="13"/>
  <c r="E1134" i="13"/>
  <c r="F1134" i="13"/>
  <c r="G1134" i="13"/>
  <c r="H1134" i="13"/>
  <c r="I1134" i="13"/>
  <c r="J1134" i="13"/>
  <c r="K1134" i="13"/>
  <c r="L1134" i="13"/>
  <c r="M1134" i="13"/>
  <c r="N1134" i="13"/>
  <c r="O1134" i="13"/>
  <c r="P1134" i="13"/>
  <c r="Q1134" i="13"/>
  <c r="R1134" i="13"/>
  <c r="A1135" i="13"/>
  <c r="B1135" i="13"/>
  <c r="C1135" i="13"/>
  <c r="D1135" i="13"/>
  <c r="E1135" i="13"/>
  <c r="F1135" i="13"/>
  <c r="G1135" i="13"/>
  <c r="H1135" i="13"/>
  <c r="I1135" i="13"/>
  <c r="J1135" i="13"/>
  <c r="K1135" i="13"/>
  <c r="L1135" i="13"/>
  <c r="M1135" i="13"/>
  <c r="N1135" i="13"/>
  <c r="O1135" i="13"/>
  <c r="P1135" i="13"/>
  <c r="Q1135" i="13"/>
  <c r="R1135" i="13"/>
  <c r="A1136" i="13"/>
  <c r="B1136" i="13"/>
  <c r="C1136" i="13"/>
  <c r="D1136" i="13"/>
  <c r="E1136" i="13"/>
  <c r="F1136" i="13"/>
  <c r="G1136" i="13"/>
  <c r="H1136" i="13"/>
  <c r="I1136" i="13"/>
  <c r="J1136" i="13"/>
  <c r="K1136" i="13"/>
  <c r="L1136" i="13"/>
  <c r="M1136" i="13"/>
  <c r="N1136" i="13"/>
  <c r="O1136" i="13"/>
  <c r="P1136" i="13"/>
  <c r="Q1136" i="13"/>
  <c r="R1136" i="13"/>
  <c r="A1137" i="13"/>
  <c r="B1137" i="13"/>
  <c r="C1137" i="13"/>
  <c r="D1137" i="13"/>
  <c r="E1137" i="13"/>
  <c r="F1137" i="13"/>
  <c r="G1137" i="13"/>
  <c r="H1137" i="13"/>
  <c r="I1137" i="13"/>
  <c r="J1137" i="13"/>
  <c r="K1137" i="13"/>
  <c r="L1137" i="13"/>
  <c r="M1137" i="13"/>
  <c r="N1137" i="13"/>
  <c r="O1137" i="13"/>
  <c r="P1137" i="13"/>
  <c r="Q1137" i="13"/>
  <c r="R1137" i="13"/>
  <c r="A1138" i="13"/>
  <c r="B1138" i="13"/>
  <c r="C1138" i="13"/>
  <c r="D1138" i="13"/>
  <c r="E1138" i="13"/>
  <c r="F1138" i="13"/>
  <c r="G1138" i="13"/>
  <c r="H1138" i="13"/>
  <c r="I1138" i="13"/>
  <c r="J1138" i="13"/>
  <c r="K1138" i="13"/>
  <c r="L1138" i="13"/>
  <c r="M1138" i="13"/>
  <c r="N1138" i="13"/>
  <c r="O1138" i="13"/>
  <c r="P1138" i="13"/>
  <c r="Q1138" i="13"/>
  <c r="R1138" i="13"/>
  <c r="A1139" i="13"/>
  <c r="B1139" i="13"/>
  <c r="C1139" i="13"/>
  <c r="D1139" i="13"/>
  <c r="E1139" i="13"/>
  <c r="F1139" i="13"/>
  <c r="G1139" i="13"/>
  <c r="H1139" i="13"/>
  <c r="I1139" i="13"/>
  <c r="J1139" i="13"/>
  <c r="K1139" i="13"/>
  <c r="L1139" i="13"/>
  <c r="M1139" i="13"/>
  <c r="N1139" i="13"/>
  <c r="O1139" i="13"/>
  <c r="P1139" i="13"/>
  <c r="Q1139" i="13"/>
  <c r="R1139" i="13"/>
  <c r="A1140" i="13"/>
  <c r="B1140" i="13"/>
  <c r="C1140" i="13"/>
  <c r="D1140" i="13"/>
  <c r="E1140" i="13"/>
  <c r="F1140" i="13"/>
  <c r="G1140" i="13"/>
  <c r="H1140" i="13"/>
  <c r="I1140" i="13"/>
  <c r="J1140" i="13"/>
  <c r="K1140" i="13"/>
  <c r="L1140" i="13"/>
  <c r="M1140" i="13"/>
  <c r="N1140" i="13"/>
  <c r="O1140" i="13"/>
  <c r="P1140" i="13"/>
  <c r="Q1140" i="13"/>
  <c r="R1140" i="13"/>
  <c r="A1141" i="13"/>
  <c r="B1141" i="13"/>
  <c r="C1141" i="13"/>
  <c r="D1141" i="13"/>
  <c r="E1141" i="13"/>
  <c r="F1141" i="13"/>
  <c r="G1141" i="13"/>
  <c r="H1141" i="13"/>
  <c r="I1141" i="13"/>
  <c r="J1141" i="13"/>
  <c r="K1141" i="13"/>
  <c r="L1141" i="13"/>
  <c r="M1141" i="13"/>
  <c r="N1141" i="13"/>
  <c r="O1141" i="13"/>
  <c r="P1141" i="13"/>
  <c r="Q1141" i="13"/>
  <c r="R1141" i="13"/>
  <c r="A1142" i="13"/>
  <c r="B1142" i="13"/>
  <c r="C1142" i="13"/>
  <c r="D1142" i="13"/>
  <c r="E1142" i="13"/>
  <c r="F1142" i="13"/>
  <c r="G1142" i="13"/>
  <c r="H1142" i="13"/>
  <c r="I1142" i="13"/>
  <c r="J1142" i="13"/>
  <c r="K1142" i="13"/>
  <c r="L1142" i="13"/>
  <c r="M1142" i="13"/>
  <c r="N1142" i="13"/>
  <c r="O1142" i="13"/>
  <c r="P1142" i="13"/>
  <c r="Q1142" i="13"/>
  <c r="R1142" i="13"/>
  <c r="A1143" i="13"/>
  <c r="B1143" i="13"/>
  <c r="C1143" i="13"/>
  <c r="D1143" i="13"/>
  <c r="E1143" i="13"/>
  <c r="F1143" i="13"/>
  <c r="G1143" i="13"/>
  <c r="H1143" i="13"/>
  <c r="I1143" i="13"/>
  <c r="J1143" i="13"/>
  <c r="K1143" i="13"/>
  <c r="L1143" i="13"/>
  <c r="M1143" i="13"/>
  <c r="N1143" i="13"/>
  <c r="O1143" i="13"/>
  <c r="P1143" i="13"/>
  <c r="Q1143" i="13"/>
  <c r="R1143" i="13"/>
  <c r="A1144" i="13"/>
  <c r="B1144" i="13"/>
  <c r="C1144" i="13"/>
  <c r="D1144" i="13"/>
  <c r="E1144" i="13"/>
  <c r="F1144" i="13"/>
  <c r="G1144" i="13"/>
  <c r="H1144" i="13"/>
  <c r="I1144" i="13"/>
  <c r="J1144" i="13"/>
  <c r="K1144" i="13"/>
  <c r="L1144" i="13"/>
  <c r="M1144" i="13"/>
  <c r="N1144" i="13"/>
  <c r="O1144" i="13"/>
  <c r="P1144" i="13"/>
  <c r="Q1144" i="13"/>
  <c r="R1144" i="13"/>
  <c r="A1145" i="13"/>
  <c r="B1145" i="13"/>
  <c r="C1145" i="13"/>
  <c r="D1145" i="13"/>
  <c r="E1145" i="13"/>
  <c r="F1145" i="13"/>
  <c r="G1145" i="13"/>
  <c r="H1145" i="13"/>
  <c r="I1145" i="13"/>
  <c r="J1145" i="13"/>
  <c r="K1145" i="13"/>
  <c r="L1145" i="13"/>
  <c r="M1145" i="13"/>
  <c r="N1145" i="13"/>
  <c r="O1145" i="13"/>
  <c r="P1145" i="13"/>
  <c r="Q1145" i="13"/>
  <c r="R1145" i="13"/>
  <c r="A1146" i="13"/>
  <c r="B1146" i="13"/>
  <c r="C1146" i="13"/>
  <c r="D1146" i="13"/>
  <c r="E1146" i="13"/>
  <c r="F1146" i="13"/>
  <c r="G1146" i="13"/>
  <c r="H1146" i="13"/>
  <c r="I1146" i="13"/>
  <c r="J1146" i="13"/>
  <c r="K1146" i="13"/>
  <c r="L1146" i="13"/>
  <c r="M1146" i="13"/>
  <c r="N1146" i="13"/>
  <c r="O1146" i="13"/>
  <c r="P1146" i="13"/>
  <c r="Q1146" i="13"/>
  <c r="R1146" i="13"/>
  <c r="A1147" i="13"/>
  <c r="B1147" i="13"/>
  <c r="C1147" i="13"/>
  <c r="D1147" i="13"/>
  <c r="E1147" i="13"/>
  <c r="F1147" i="13"/>
  <c r="G1147" i="13"/>
  <c r="H1147" i="13"/>
  <c r="I1147" i="13"/>
  <c r="J1147" i="13"/>
  <c r="K1147" i="13"/>
  <c r="L1147" i="13"/>
  <c r="M1147" i="13"/>
  <c r="N1147" i="13"/>
  <c r="O1147" i="13"/>
  <c r="P1147" i="13"/>
  <c r="Q1147" i="13"/>
  <c r="R1147" i="13"/>
  <c r="A1148" i="13"/>
  <c r="B1148" i="13"/>
  <c r="C1148" i="13"/>
  <c r="D1148" i="13"/>
  <c r="E1148" i="13"/>
  <c r="F1148" i="13"/>
  <c r="G1148" i="13"/>
  <c r="H1148" i="13"/>
  <c r="I1148" i="13"/>
  <c r="J1148" i="13"/>
  <c r="K1148" i="13"/>
  <c r="L1148" i="13"/>
  <c r="M1148" i="13"/>
  <c r="N1148" i="13"/>
  <c r="O1148" i="13"/>
  <c r="P1148" i="13"/>
  <c r="Q1148" i="13"/>
  <c r="R1148" i="13"/>
  <c r="A1149" i="13"/>
  <c r="B1149" i="13"/>
  <c r="C1149" i="13"/>
  <c r="D1149" i="13"/>
  <c r="E1149" i="13"/>
  <c r="F1149" i="13"/>
  <c r="G1149" i="13"/>
  <c r="H1149" i="13"/>
  <c r="I1149" i="13"/>
  <c r="J1149" i="13"/>
  <c r="K1149" i="13"/>
  <c r="L1149" i="13"/>
  <c r="M1149" i="13"/>
  <c r="N1149" i="13"/>
  <c r="O1149" i="13"/>
  <c r="P1149" i="13"/>
  <c r="Q1149" i="13"/>
  <c r="R1149" i="13"/>
  <c r="A1150" i="13"/>
  <c r="B1150" i="13"/>
  <c r="C1150" i="13"/>
  <c r="D1150" i="13"/>
  <c r="E1150" i="13"/>
  <c r="F1150" i="13"/>
  <c r="G1150" i="13"/>
  <c r="H1150" i="13"/>
  <c r="I1150" i="13"/>
  <c r="J1150" i="13"/>
  <c r="K1150" i="13"/>
  <c r="L1150" i="13"/>
  <c r="M1150" i="13"/>
  <c r="N1150" i="13"/>
  <c r="O1150" i="13"/>
  <c r="P1150" i="13"/>
  <c r="Q1150" i="13"/>
  <c r="R1150" i="13"/>
  <c r="A1151" i="13"/>
  <c r="B1151" i="13"/>
  <c r="C1151" i="13"/>
  <c r="D1151" i="13"/>
  <c r="E1151" i="13"/>
  <c r="F1151" i="13"/>
  <c r="G1151" i="13"/>
  <c r="H1151" i="13"/>
  <c r="I1151" i="13"/>
  <c r="J1151" i="13"/>
  <c r="K1151" i="13"/>
  <c r="L1151" i="13"/>
  <c r="M1151" i="13"/>
  <c r="N1151" i="13"/>
  <c r="O1151" i="13"/>
  <c r="P1151" i="13"/>
  <c r="Q1151" i="13"/>
  <c r="R1151" i="13"/>
  <c r="A1152" i="13"/>
  <c r="B1152" i="13"/>
  <c r="C1152" i="13"/>
  <c r="D1152" i="13"/>
  <c r="E1152" i="13"/>
  <c r="F1152" i="13"/>
  <c r="G1152" i="13"/>
  <c r="H1152" i="13"/>
  <c r="I1152" i="13"/>
  <c r="J1152" i="13"/>
  <c r="K1152" i="13"/>
  <c r="L1152" i="13"/>
  <c r="M1152" i="13"/>
  <c r="N1152" i="13"/>
  <c r="O1152" i="13"/>
  <c r="P1152" i="13"/>
  <c r="Q1152" i="13"/>
  <c r="R1152" i="13"/>
  <c r="A1153" i="13"/>
  <c r="B1153" i="13"/>
  <c r="C1153" i="13"/>
  <c r="D1153" i="13"/>
  <c r="E1153" i="13"/>
  <c r="F1153" i="13"/>
  <c r="G1153" i="13"/>
  <c r="H1153" i="13"/>
  <c r="I1153" i="13"/>
  <c r="J1153" i="13"/>
  <c r="K1153" i="13"/>
  <c r="L1153" i="13"/>
  <c r="M1153" i="13"/>
  <c r="N1153" i="13"/>
  <c r="O1153" i="13"/>
  <c r="P1153" i="13"/>
  <c r="Q1153" i="13"/>
  <c r="R1153" i="13"/>
  <c r="A1154" i="13"/>
  <c r="B1154" i="13"/>
  <c r="C1154" i="13"/>
  <c r="D1154" i="13"/>
  <c r="E1154" i="13"/>
  <c r="F1154" i="13"/>
  <c r="G1154" i="13"/>
  <c r="H1154" i="13"/>
  <c r="I1154" i="13"/>
  <c r="J1154" i="13"/>
  <c r="K1154" i="13"/>
  <c r="L1154" i="13"/>
  <c r="M1154" i="13"/>
  <c r="N1154" i="13"/>
  <c r="O1154" i="13"/>
  <c r="P1154" i="13"/>
  <c r="Q1154" i="13"/>
  <c r="R1154" i="13"/>
  <c r="A1155" i="13"/>
  <c r="B1155" i="13"/>
  <c r="C1155" i="13"/>
  <c r="D1155" i="13"/>
  <c r="E1155" i="13"/>
  <c r="F1155" i="13"/>
  <c r="G1155" i="13"/>
  <c r="H1155" i="13"/>
  <c r="I1155" i="13"/>
  <c r="J1155" i="13"/>
  <c r="K1155" i="13"/>
  <c r="L1155" i="13"/>
  <c r="M1155" i="13"/>
  <c r="N1155" i="13"/>
  <c r="O1155" i="13"/>
  <c r="P1155" i="13"/>
  <c r="Q1155" i="13"/>
  <c r="R1155" i="13"/>
  <c r="A1156" i="13"/>
  <c r="B1156" i="13"/>
  <c r="C1156" i="13"/>
  <c r="D1156" i="13"/>
  <c r="E1156" i="13"/>
  <c r="F1156" i="13"/>
  <c r="G1156" i="13"/>
  <c r="H1156" i="13"/>
  <c r="I1156" i="13"/>
  <c r="J1156" i="13"/>
  <c r="K1156" i="13"/>
  <c r="L1156" i="13"/>
  <c r="M1156" i="13"/>
  <c r="N1156" i="13"/>
  <c r="O1156" i="13"/>
  <c r="P1156" i="13"/>
  <c r="Q1156" i="13"/>
  <c r="R1156" i="13"/>
  <c r="A1157" i="13"/>
  <c r="B1157" i="13"/>
  <c r="C1157" i="13"/>
  <c r="D1157" i="13"/>
  <c r="E1157" i="13"/>
  <c r="F1157" i="13"/>
  <c r="G1157" i="13"/>
  <c r="H1157" i="13"/>
  <c r="I1157" i="13"/>
  <c r="J1157" i="13"/>
  <c r="K1157" i="13"/>
  <c r="L1157" i="13"/>
  <c r="M1157" i="13"/>
  <c r="N1157" i="13"/>
  <c r="O1157" i="13"/>
  <c r="P1157" i="13"/>
  <c r="Q1157" i="13"/>
  <c r="R1157" i="13"/>
  <c r="A1158" i="13"/>
  <c r="B1158" i="13"/>
  <c r="C1158" i="13"/>
  <c r="D1158" i="13"/>
  <c r="E1158" i="13"/>
  <c r="F1158" i="13"/>
  <c r="G1158" i="13"/>
  <c r="H1158" i="13"/>
  <c r="I1158" i="13"/>
  <c r="J1158" i="13"/>
  <c r="K1158" i="13"/>
  <c r="L1158" i="13"/>
  <c r="M1158" i="13"/>
  <c r="N1158" i="13"/>
  <c r="O1158" i="13"/>
  <c r="P1158" i="13"/>
  <c r="Q1158" i="13"/>
  <c r="R1158" i="13"/>
  <c r="A1159" i="13"/>
  <c r="B1159" i="13"/>
  <c r="C1159" i="13"/>
  <c r="D1159" i="13"/>
  <c r="E1159" i="13"/>
  <c r="F1159" i="13"/>
  <c r="G1159" i="13"/>
  <c r="H1159" i="13"/>
  <c r="I1159" i="13"/>
  <c r="J1159" i="13"/>
  <c r="K1159" i="13"/>
  <c r="L1159" i="13"/>
  <c r="M1159" i="13"/>
  <c r="N1159" i="13"/>
  <c r="O1159" i="13"/>
  <c r="P1159" i="13"/>
  <c r="Q1159" i="13"/>
  <c r="R1159" i="13"/>
  <c r="A1160" i="13"/>
  <c r="B1160" i="13"/>
  <c r="C1160" i="13"/>
  <c r="D1160" i="13"/>
  <c r="E1160" i="13"/>
  <c r="F1160" i="13"/>
  <c r="G1160" i="13"/>
  <c r="H1160" i="13"/>
  <c r="I1160" i="13"/>
  <c r="J1160" i="13"/>
  <c r="K1160" i="13"/>
  <c r="L1160" i="13"/>
  <c r="M1160" i="13"/>
  <c r="N1160" i="13"/>
  <c r="O1160" i="13"/>
  <c r="P1160" i="13"/>
  <c r="Q1160" i="13"/>
  <c r="R1160" i="13"/>
  <c r="A1161" i="13"/>
  <c r="B1161" i="13"/>
  <c r="C1161" i="13"/>
  <c r="D1161" i="13"/>
  <c r="E1161" i="13"/>
  <c r="F1161" i="13"/>
  <c r="G1161" i="13"/>
  <c r="H1161" i="13"/>
  <c r="I1161" i="13"/>
  <c r="J1161" i="13"/>
  <c r="K1161" i="13"/>
  <c r="L1161" i="13"/>
  <c r="M1161" i="13"/>
  <c r="N1161" i="13"/>
  <c r="O1161" i="13"/>
  <c r="P1161" i="13"/>
  <c r="Q1161" i="13"/>
  <c r="R1161" i="13"/>
  <c r="A1162" i="13"/>
  <c r="B1162" i="13"/>
  <c r="C1162" i="13"/>
  <c r="D1162" i="13"/>
  <c r="E1162" i="13"/>
  <c r="F1162" i="13"/>
  <c r="G1162" i="13"/>
  <c r="H1162" i="13"/>
  <c r="I1162" i="13"/>
  <c r="J1162" i="13"/>
  <c r="K1162" i="13"/>
  <c r="L1162" i="13"/>
  <c r="M1162" i="13"/>
  <c r="N1162" i="13"/>
  <c r="O1162" i="13"/>
  <c r="P1162" i="13"/>
  <c r="Q1162" i="13"/>
  <c r="R1162" i="13"/>
  <c r="A1163" i="13"/>
  <c r="B1163" i="13"/>
  <c r="C1163" i="13"/>
  <c r="D1163" i="13"/>
  <c r="E1163" i="13"/>
  <c r="F1163" i="13"/>
  <c r="G1163" i="13"/>
  <c r="H1163" i="13"/>
  <c r="I1163" i="13"/>
  <c r="J1163" i="13"/>
  <c r="K1163" i="13"/>
  <c r="L1163" i="13"/>
  <c r="M1163" i="13"/>
  <c r="N1163" i="13"/>
  <c r="O1163" i="13"/>
  <c r="P1163" i="13"/>
  <c r="Q1163" i="13"/>
  <c r="R1163" i="13"/>
  <c r="A1164" i="13"/>
  <c r="B1164" i="13"/>
  <c r="C1164" i="13"/>
  <c r="D1164" i="13"/>
  <c r="E1164" i="13"/>
  <c r="F1164" i="13"/>
  <c r="G1164" i="13"/>
  <c r="H1164" i="13"/>
  <c r="I1164" i="13"/>
  <c r="J1164" i="13"/>
  <c r="K1164" i="13"/>
  <c r="L1164" i="13"/>
  <c r="M1164" i="13"/>
  <c r="N1164" i="13"/>
  <c r="O1164" i="13"/>
  <c r="P1164" i="13"/>
  <c r="Q1164" i="13"/>
  <c r="R1164" i="13"/>
  <c r="A1165" i="13"/>
  <c r="B1165" i="13"/>
  <c r="C1165" i="13"/>
  <c r="D1165" i="13"/>
  <c r="E1165" i="13"/>
  <c r="F1165" i="13"/>
  <c r="G1165" i="13"/>
  <c r="H1165" i="13"/>
  <c r="I1165" i="13"/>
  <c r="J1165" i="13"/>
  <c r="K1165" i="13"/>
  <c r="L1165" i="13"/>
  <c r="M1165" i="13"/>
  <c r="N1165" i="13"/>
  <c r="O1165" i="13"/>
  <c r="P1165" i="13"/>
  <c r="Q1165" i="13"/>
  <c r="R1165" i="13"/>
  <c r="A1166" i="13"/>
  <c r="B1166" i="13"/>
  <c r="C1166" i="13"/>
  <c r="D1166" i="13"/>
  <c r="E1166" i="13"/>
  <c r="F1166" i="13"/>
  <c r="G1166" i="13"/>
  <c r="H1166" i="13"/>
  <c r="I1166" i="13"/>
  <c r="J1166" i="13"/>
  <c r="K1166" i="13"/>
  <c r="L1166" i="13"/>
  <c r="M1166" i="13"/>
  <c r="N1166" i="13"/>
  <c r="O1166" i="13"/>
  <c r="P1166" i="13"/>
  <c r="Q1166" i="13"/>
  <c r="R1166" i="13"/>
  <c r="A1167" i="13"/>
  <c r="B1167" i="13"/>
  <c r="C1167" i="13"/>
  <c r="D1167" i="13"/>
  <c r="E1167" i="13"/>
  <c r="F1167" i="13"/>
  <c r="G1167" i="13"/>
  <c r="H1167" i="13"/>
  <c r="I1167" i="13"/>
  <c r="J1167" i="13"/>
  <c r="K1167" i="13"/>
  <c r="L1167" i="13"/>
  <c r="M1167" i="13"/>
  <c r="N1167" i="13"/>
  <c r="O1167" i="13"/>
  <c r="P1167" i="13"/>
  <c r="Q1167" i="13"/>
  <c r="R1167" i="13"/>
  <c r="A1168" i="13"/>
  <c r="B1168" i="13"/>
  <c r="C1168" i="13"/>
  <c r="D1168" i="13"/>
  <c r="E1168" i="13"/>
  <c r="F1168" i="13"/>
  <c r="G1168" i="13"/>
  <c r="H1168" i="13"/>
  <c r="I1168" i="13"/>
  <c r="J1168" i="13"/>
  <c r="K1168" i="13"/>
  <c r="L1168" i="13"/>
  <c r="M1168" i="13"/>
  <c r="N1168" i="13"/>
  <c r="O1168" i="13"/>
  <c r="P1168" i="13"/>
  <c r="Q1168" i="13"/>
  <c r="R1168" i="13"/>
  <c r="A1169" i="13"/>
  <c r="B1169" i="13"/>
  <c r="C1169" i="13"/>
  <c r="D1169" i="13"/>
  <c r="E1169" i="13"/>
  <c r="F1169" i="13"/>
  <c r="G1169" i="13"/>
  <c r="H1169" i="13"/>
  <c r="I1169" i="13"/>
  <c r="J1169" i="13"/>
  <c r="K1169" i="13"/>
  <c r="L1169" i="13"/>
  <c r="M1169" i="13"/>
  <c r="N1169" i="13"/>
  <c r="O1169" i="13"/>
  <c r="P1169" i="13"/>
  <c r="Q1169" i="13"/>
  <c r="R1169" i="13"/>
  <c r="A1170" i="13"/>
  <c r="B1170" i="13"/>
  <c r="C1170" i="13"/>
  <c r="D1170" i="13"/>
  <c r="E1170" i="13"/>
  <c r="F1170" i="13"/>
  <c r="G1170" i="13"/>
  <c r="H1170" i="13"/>
  <c r="I1170" i="13"/>
  <c r="J1170" i="13"/>
  <c r="K1170" i="13"/>
  <c r="L1170" i="13"/>
  <c r="M1170" i="13"/>
  <c r="N1170" i="13"/>
  <c r="O1170" i="13"/>
  <c r="P1170" i="13"/>
  <c r="Q1170" i="13"/>
  <c r="R1170" i="13"/>
  <c r="A1171" i="13"/>
  <c r="B1171" i="13"/>
  <c r="C1171" i="13"/>
  <c r="D1171" i="13"/>
  <c r="E1171" i="13"/>
  <c r="F1171" i="13"/>
  <c r="G1171" i="13"/>
  <c r="H1171" i="13"/>
  <c r="I1171" i="13"/>
  <c r="J1171" i="13"/>
  <c r="K1171" i="13"/>
  <c r="L1171" i="13"/>
  <c r="M1171" i="13"/>
  <c r="N1171" i="13"/>
  <c r="O1171" i="13"/>
  <c r="P1171" i="13"/>
  <c r="Q1171" i="13"/>
  <c r="R1171" i="13"/>
  <c r="A1172" i="13"/>
  <c r="B1172" i="13"/>
  <c r="C1172" i="13"/>
  <c r="D1172" i="13"/>
  <c r="E1172" i="13"/>
  <c r="F1172" i="13"/>
  <c r="G1172" i="13"/>
  <c r="H1172" i="13"/>
  <c r="I1172" i="13"/>
  <c r="J1172" i="13"/>
  <c r="K1172" i="13"/>
  <c r="L1172" i="13"/>
  <c r="M1172" i="13"/>
  <c r="N1172" i="13"/>
  <c r="O1172" i="13"/>
  <c r="P1172" i="13"/>
  <c r="Q1172" i="13"/>
  <c r="R1172" i="13"/>
  <c r="A1173" i="13"/>
  <c r="B1173" i="13"/>
  <c r="C1173" i="13"/>
  <c r="D1173" i="13"/>
  <c r="E1173" i="13"/>
  <c r="F1173" i="13"/>
  <c r="G1173" i="13"/>
  <c r="H1173" i="13"/>
  <c r="I1173" i="13"/>
  <c r="J1173" i="13"/>
  <c r="K1173" i="13"/>
  <c r="L1173" i="13"/>
  <c r="M1173" i="13"/>
  <c r="N1173" i="13"/>
  <c r="O1173" i="13"/>
  <c r="P1173" i="13"/>
  <c r="Q1173" i="13"/>
  <c r="R1173" i="13"/>
  <c r="A1174" i="13"/>
  <c r="B1174" i="13"/>
  <c r="C1174" i="13"/>
  <c r="D1174" i="13"/>
  <c r="E1174" i="13"/>
  <c r="F1174" i="13"/>
  <c r="G1174" i="13"/>
  <c r="H1174" i="13"/>
  <c r="I1174" i="13"/>
  <c r="J1174" i="13"/>
  <c r="K1174" i="13"/>
  <c r="L1174" i="13"/>
  <c r="M1174" i="13"/>
  <c r="N1174" i="13"/>
  <c r="O1174" i="13"/>
  <c r="P1174" i="13"/>
  <c r="Q1174" i="13"/>
  <c r="R1174" i="13"/>
  <c r="A1175" i="13"/>
  <c r="B1175" i="13"/>
  <c r="C1175" i="13"/>
  <c r="D1175" i="13"/>
  <c r="E1175" i="13"/>
  <c r="F1175" i="13"/>
  <c r="G1175" i="13"/>
  <c r="H1175" i="13"/>
  <c r="I1175" i="13"/>
  <c r="J1175" i="13"/>
  <c r="K1175" i="13"/>
  <c r="L1175" i="13"/>
  <c r="M1175" i="13"/>
  <c r="N1175" i="13"/>
  <c r="O1175" i="13"/>
  <c r="P1175" i="13"/>
  <c r="Q1175" i="13"/>
  <c r="R1175" i="13"/>
  <c r="A1176" i="13"/>
  <c r="B1176" i="13"/>
  <c r="C1176" i="13"/>
  <c r="D1176" i="13"/>
  <c r="E1176" i="13"/>
  <c r="F1176" i="13"/>
  <c r="G1176" i="13"/>
  <c r="H1176" i="13"/>
  <c r="I1176" i="13"/>
  <c r="J1176" i="13"/>
  <c r="K1176" i="13"/>
  <c r="L1176" i="13"/>
  <c r="M1176" i="13"/>
  <c r="N1176" i="13"/>
  <c r="O1176" i="13"/>
  <c r="P1176" i="13"/>
  <c r="Q1176" i="13"/>
  <c r="R1176" i="13"/>
  <c r="A1177" i="13"/>
  <c r="B1177" i="13"/>
  <c r="C1177" i="13"/>
  <c r="D1177" i="13"/>
  <c r="E1177" i="13"/>
  <c r="F1177" i="13"/>
  <c r="G1177" i="13"/>
  <c r="H1177" i="13"/>
  <c r="I1177" i="13"/>
  <c r="J1177" i="13"/>
  <c r="K1177" i="13"/>
  <c r="L1177" i="13"/>
  <c r="M1177" i="13"/>
  <c r="N1177" i="13"/>
  <c r="O1177" i="13"/>
  <c r="P1177" i="13"/>
  <c r="Q1177" i="13"/>
  <c r="R1177" i="13"/>
  <c r="A1178" i="13"/>
  <c r="B1178" i="13"/>
  <c r="C1178" i="13"/>
  <c r="D1178" i="13"/>
  <c r="E1178" i="13"/>
  <c r="F1178" i="13"/>
  <c r="G1178" i="13"/>
  <c r="H1178" i="13"/>
  <c r="I1178" i="13"/>
  <c r="J1178" i="13"/>
  <c r="K1178" i="13"/>
  <c r="L1178" i="13"/>
  <c r="M1178" i="13"/>
  <c r="N1178" i="13"/>
  <c r="O1178" i="13"/>
  <c r="P1178" i="13"/>
  <c r="Q1178" i="13"/>
  <c r="R1178" i="13"/>
  <c r="A1179" i="13"/>
  <c r="B1179" i="13"/>
  <c r="C1179" i="13"/>
  <c r="D1179" i="13"/>
  <c r="E1179" i="13"/>
  <c r="F1179" i="13"/>
  <c r="G1179" i="13"/>
  <c r="H1179" i="13"/>
  <c r="I1179" i="13"/>
  <c r="J1179" i="13"/>
  <c r="K1179" i="13"/>
  <c r="L1179" i="13"/>
  <c r="M1179" i="13"/>
  <c r="N1179" i="13"/>
  <c r="O1179" i="13"/>
  <c r="P1179" i="13"/>
  <c r="Q1179" i="13"/>
  <c r="R1179" i="13"/>
  <c r="A1180" i="13"/>
  <c r="B1180" i="13"/>
  <c r="C1180" i="13"/>
  <c r="D1180" i="13"/>
  <c r="E1180" i="13"/>
  <c r="F1180" i="13"/>
  <c r="G1180" i="13"/>
  <c r="H1180" i="13"/>
  <c r="I1180" i="13"/>
  <c r="J1180" i="13"/>
  <c r="K1180" i="13"/>
  <c r="L1180" i="13"/>
  <c r="M1180" i="13"/>
  <c r="N1180" i="13"/>
  <c r="O1180" i="13"/>
  <c r="P1180" i="13"/>
  <c r="Q1180" i="13"/>
  <c r="R1180" i="13"/>
  <c r="A1181" i="13"/>
  <c r="B1181" i="13"/>
  <c r="C1181" i="13"/>
  <c r="D1181" i="13"/>
  <c r="E1181" i="13"/>
  <c r="F1181" i="13"/>
  <c r="G1181" i="13"/>
  <c r="H1181" i="13"/>
  <c r="I1181" i="13"/>
  <c r="J1181" i="13"/>
  <c r="K1181" i="13"/>
  <c r="L1181" i="13"/>
  <c r="M1181" i="13"/>
  <c r="N1181" i="13"/>
  <c r="O1181" i="13"/>
  <c r="P1181" i="13"/>
  <c r="Q1181" i="13"/>
  <c r="R1181" i="13"/>
  <c r="A1182" i="13"/>
  <c r="B1182" i="13"/>
  <c r="C1182" i="13"/>
  <c r="D1182" i="13"/>
  <c r="E1182" i="13"/>
  <c r="F1182" i="13"/>
  <c r="G1182" i="13"/>
  <c r="H1182" i="13"/>
  <c r="I1182" i="13"/>
  <c r="J1182" i="13"/>
  <c r="K1182" i="13"/>
  <c r="L1182" i="13"/>
  <c r="M1182" i="13"/>
  <c r="N1182" i="13"/>
  <c r="O1182" i="13"/>
  <c r="P1182" i="13"/>
  <c r="Q1182" i="13"/>
  <c r="R1182" i="13"/>
  <c r="A1183" i="13"/>
  <c r="B1183" i="13"/>
  <c r="C1183" i="13"/>
  <c r="D1183" i="13"/>
  <c r="E1183" i="13"/>
  <c r="F1183" i="13"/>
  <c r="G1183" i="13"/>
  <c r="H1183" i="13"/>
  <c r="I1183" i="13"/>
  <c r="J1183" i="13"/>
  <c r="K1183" i="13"/>
  <c r="L1183" i="13"/>
  <c r="M1183" i="13"/>
  <c r="N1183" i="13"/>
  <c r="O1183" i="13"/>
  <c r="P1183" i="13"/>
  <c r="Q1183" i="13"/>
  <c r="R1183" i="13"/>
  <c r="A1184" i="13"/>
  <c r="B1184" i="13"/>
  <c r="C1184" i="13"/>
  <c r="D1184" i="13"/>
  <c r="E1184" i="13"/>
  <c r="F1184" i="13"/>
  <c r="G1184" i="13"/>
  <c r="H1184" i="13"/>
  <c r="I1184" i="13"/>
  <c r="J1184" i="13"/>
  <c r="K1184" i="13"/>
  <c r="L1184" i="13"/>
  <c r="M1184" i="13"/>
  <c r="N1184" i="13"/>
  <c r="O1184" i="13"/>
  <c r="P1184" i="13"/>
  <c r="Q1184" i="13"/>
  <c r="R1184" i="13"/>
  <c r="A1185" i="13"/>
  <c r="B1185" i="13"/>
  <c r="C1185" i="13"/>
  <c r="D1185" i="13"/>
  <c r="E1185" i="13"/>
  <c r="F1185" i="13"/>
  <c r="G1185" i="13"/>
  <c r="H1185" i="13"/>
  <c r="I1185" i="13"/>
  <c r="J1185" i="13"/>
  <c r="K1185" i="13"/>
  <c r="L1185" i="13"/>
  <c r="M1185" i="13"/>
  <c r="N1185" i="13"/>
  <c r="O1185" i="13"/>
  <c r="P1185" i="13"/>
  <c r="Q1185" i="13"/>
  <c r="R1185" i="13"/>
  <c r="A1186" i="13"/>
  <c r="B1186" i="13"/>
  <c r="C1186" i="13"/>
  <c r="D1186" i="13"/>
  <c r="E1186" i="13"/>
  <c r="F1186" i="13"/>
  <c r="G1186" i="13"/>
  <c r="H1186" i="13"/>
  <c r="I1186" i="13"/>
  <c r="J1186" i="13"/>
  <c r="K1186" i="13"/>
  <c r="L1186" i="13"/>
  <c r="M1186" i="13"/>
  <c r="N1186" i="13"/>
  <c r="O1186" i="13"/>
  <c r="P1186" i="13"/>
  <c r="Q1186" i="13"/>
  <c r="R1186" i="13"/>
  <c r="A1187" i="13"/>
  <c r="B1187" i="13"/>
  <c r="C1187" i="13"/>
  <c r="D1187" i="13"/>
  <c r="E1187" i="13"/>
  <c r="F1187" i="13"/>
  <c r="G1187" i="13"/>
  <c r="H1187" i="13"/>
  <c r="I1187" i="13"/>
  <c r="J1187" i="13"/>
  <c r="K1187" i="13"/>
  <c r="L1187" i="13"/>
  <c r="M1187" i="13"/>
  <c r="N1187" i="13"/>
  <c r="O1187" i="13"/>
  <c r="P1187" i="13"/>
  <c r="Q1187" i="13"/>
  <c r="R1187" i="13"/>
  <c r="A1188" i="13"/>
  <c r="B1188" i="13"/>
  <c r="C1188" i="13"/>
  <c r="D1188" i="13"/>
  <c r="E1188" i="13"/>
  <c r="F1188" i="13"/>
  <c r="G1188" i="13"/>
  <c r="H1188" i="13"/>
  <c r="I1188" i="13"/>
  <c r="J1188" i="13"/>
  <c r="K1188" i="13"/>
  <c r="L1188" i="13"/>
  <c r="M1188" i="13"/>
  <c r="N1188" i="13"/>
  <c r="O1188" i="13"/>
  <c r="P1188" i="13"/>
  <c r="Q1188" i="13"/>
  <c r="R1188" i="13"/>
  <c r="A1189" i="13"/>
  <c r="B1189" i="13"/>
  <c r="C1189" i="13"/>
  <c r="D1189" i="13"/>
  <c r="E1189" i="13"/>
  <c r="F1189" i="13"/>
  <c r="G1189" i="13"/>
  <c r="H1189" i="13"/>
  <c r="I1189" i="13"/>
  <c r="J1189" i="13"/>
  <c r="K1189" i="13"/>
  <c r="L1189" i="13"/>
  <c r="M1189" i="13"/>
  <c r="N1189" i="13"/>
  <c r="O1189" i="13"/>
  <c r="P1189" i="13"/>
  <c r="Q1189" i="13"/>
  <c r="R1189" i="13"/>
  <c r="A1190" i="13"/>
  <c r="B1190" i="13"/>
  <c r="C1190" i="13"/>
  <c r="D1190" i="13"/>
  <c r="E1190" i="13"/>
  <c r="F1190" i="13"/>
  <c r="G1190" i="13"/>
  <c r="H1190" i="13"/>
  <c r="I1190" i="13"/>
  <c r="J1190" i="13"/>
  <c r="K1190" i="13"/>
  <c r="L1190" i="13"/>
  <c r="M1190" i="13"/>
  <c r="N1190" i="13"/>
  <c r="O1190" i="13"/>
  <c r="P1190" i="13"/>
  <c r="Q1190" i="13"/>
  <c r="R1190" i="13"/>
  <c r="A1191" i="13"/>
  <c r="B1191" i="13"/>
  <c r="C1191" i="13"/>
  <c r="D1191" i="13"/>
  <c r="E1191" i="13"/>
  <c r="F1191" i="13"/>
  <c r="G1191" i="13"/>
  <c r="H1191" i="13"/>
  <c r="I1191" i="13"/>
  <c r="J1191" i="13"/>
  <c r="K1191" i="13"/>
  <c r="L1191" i="13"/>
  <c r="M1191" i="13"/>
  <c r="N1191" i="13"/>
  <c r="O1191" i="13"/>
  <c r="P1191" i="13"/>
  <c r="Q1191" i="13"/>
  <c r="R1191" i="13"/>
  <c r="A1192" i="13"/>
  <c r="B1192" i="13"/>
  <c r="C1192" i="13"/>
  <c r="D1192" i="13"/>
  <c r="E1192" i="13"/>
  <c r="F1192" i="13"/>
  <c r="G1192" i="13"/>
  <c r="H1192" i="13"/>
  <c r="I1192" i="13"/>
  <c r="J1192" i="13"/>
  <c r="K1192" i="13"/>
  <c r="L1192" i="13"/>
  <c r="M1192" i="13"/>
  <c r="N1192" i="13"/>
  <c r="O1192" i="13"/>
  <c r="P1192" i="13"/>
  <c r="Q1192" i="13"/>
  <c r="R1192" i="13"/>
  <c r="A1193" i="13"/>
  <c r="B1193" i="13"/>
  <c r="C1193" i="13"/>
  <c r="D1193" i="13"/>
  <c r="E1193" i="13"/>
  <c r="F1193" i="13"/>
  <c r="G1193" i="13"/>
  <c r="H1193" i="13"/>
  <c r="I1193" i="13"/>
  <c r="J1193" i="13"/>
  <c r="K1193" i="13"/>
  <c r="L1193" i="13"/>
  <c r="M1193" i="13"/>
  <c r="N1193" i="13"/>
  <c r="O1193" i="13"/>
  <c r="P1193" i="13"/>
  <c r="Q1193" i="13"/>
  <c r="R1193" i="13"/>
  <c r="A1194" i="13"/>
  <c r="B1194" i="13"/>
  <c r="C1194" i="13"/>
  <c r="D1194" i="13"/>
  <c r="E1194" i="13"/>
  <c r="F1194" i="13"/>
  <c r="G1194" i="13"/>
  <c r="H1194" i="13"/>
  <c r="I1194" i="13"/>
  <c r="J1194" i="13"/>
  <c r="K1194" i="13"/>
  <c r="L1194" i="13"/>
  <c r="M1194" i="13"/>
  <c r="N1194" i="13"/>
  <c r="O1194" i="13"/>
  <c r="P1194" i="13"/>
  <c r="Q1194" i="13"/>
  <c r="R1194" i="13"/>
  <c r="A1195" i="13"/>
  <c r="B1195" i="13"/>
  <c r="C1195" i="13"/>
  <c r="D1195" i="13"/>
  <c r="E1195" i="13"/>
  <c r="F1195" i="13"/>
  <c r="G1195" i="13"/>
  <c r="H1195" i="13"/>
  <c r="I1195" i="13"/>
  <c r="J1195" i="13"/>
  <c r="K1195" i="13"/>
  <c r="L1195" i="13"/>
  <c r="M1195" i="13"/>
  <c r="N1195" i="13"/>
  <c r="O1195" i="13"/>
  <c r="P1195" i="13"/>
  <c r="Q1195" i="13"/>
  <c r="R1195" i="13"/>
  <c r="A1196" i="13"/>
  <c r="B1196" i="13"/>
  <c r="C1196" i="13"/>
  <c r="D1196" i="13"/>
  <c r="E1196" i="13"/>
  <c r="F1196" i="13"/>
  <c r="G1196" i="13"/>
  <c r="H1196" i="13"/>
  <c r="I1196" i="13"/>
  <c r="J1196" i="13"/>
  <c r="K1196" i="13"/>
  <c r="L1196" i="13"/>
  <c r="M1196" i="13"/>
  <c r="N1196" i="13"/>
  <c r="O1196" i="13"/>
  <c r="P1196" i="13"/>
  <c r="Q1196" i="13"/>
  <c r="R1196" i="13"/>
  <c r="A1197" i="13"/>
  <c r="B1197" i="13"/>
  <c r="C1197" i="13"/>
  <c r="D1197" i="13"/>
  <c r="E1197" i="13"/>
  <c r="F1197" i="13"/>
  <c r="G1197" i="13"/>
  <c r="H1197" i="13"/>
  <c r="I1197" i="13"/>
  <c r="J1197" i="13"/>
  <c r="K1197" i="13"/>
  <c r="L1197" i="13"/>
  <c r="M1197" i="13"/>
  <c r="N1197" i="13"/>
  <c r="O1197" i="13"/>
  <c r="P1197" i="13"/>
  <c r="Q1197" i="13"/>
  <c r="R1197" i="13"/>
  <c r="A1198" i="13"/>
  <c r="B1198" i="13"/>
  <c r="C1198" i="13"/>
  <c r="D1198" i="13"/>
  <c r="E1198" i="13"/>
  <c r="F1198" i="13"/>
  <c r="G1198" i="13"/>
  <c r="H1198" i="13"/>
  <c r="I1198" i="13"/>
  <c r="J1198" i="13"/>
  <c r="K1198" i="13"/>
  <c r="L1198" i="13"/>
  <c r="M1198" i="13"/>
  <c r="N1198" i="13"/>
  <c r="O1198" i="13"/>
  <c r="P1198" i="13"/>
  <c r="Q1198" i="13"/>
  <c r="R1198" i="13"/>
  <c r="A1199" i="13"/>
  <c r="B1199" i="13"/>
  <c r="C1199" i="13"/>
  <c r="D1199" i="13"/>
  <c r="E1199" i="13"/>
  <c r="F1199" i="13"/>
  <c r="G1199" i="13"/>
  <c r="H1199" i="13"/>
  <c r="I1199" i="13"/>
  <c r="J1199" i="13"/>
  <c r="K1199" i="13"/>
  <c r="L1199" i="13"/>
  <c r="M1199" i="13"/>
  <c r="N1199" i="13"/>
  <c r="O1199" i="13"/>
  <c r="P1199" i="13"/>
  <c r="Q1199" i="13"/>
  <c r="R1199" i="13"/>
  <c r="A1200" i="13"/>
  <c r="B1200" i="13"/>
  <c r="C1200" i="13"/>
  <c r="D1200" i="13"/>
  <c r="E1200" i="13"/>
  <c r="F1200" i="13"/>
  <c r="G1200" i="13"/>
  <c r="H1200" i="13"/>
  <c r="I1200" i="13"/>
  <c r="J1200" i="13"/>
  <c r="K1200" i="13"/>
  <c r="L1200" i="13"/>
  <c r="M1200" i="13"/>
  <c r="N1200" i="13"/>
  <c r="O1200" i="13"/>
  <c r="P1200" i="13"/>
  <c r="Q1200" i="13"/>
  <c r="R1200" i="13"/>
  <c r="A1201" i="13"/>
  <c r="B1201" i="13"/>
  <c r="C1201" i="13"/>
  <c r="D1201" i="13"/>
  <c r="E1201" i="13"/>
  <c r="F1201" i="13"/>
  <c r="G1201" i="13"/>
  <c r="H1201" i="13"/>
  <c r="I1201" i="13"/>
  <c r="J1201" i="13"/>
  <c r="K1201" i="13"/>
  <c r="L1201" i="13"/>
  <c r="M1201" i="13"/>
  <c r="N1201" i="13"/>
  <c r="O1201" i="13"/>
  <c r="P1201" i="13"/>
  <c r="Q1201" i="13"/>
  <c r="R1201" i="13"/>
  <c r="A1202" i="13"/>
  <c r="B1202" i="13"/>
  <c r="C1202" i="13"/>
  <c r="D1202" i="13"/>
  <c r="E1202" i="13"/>
  <c r="F1202" i="13"/>
  <c r="G1202" i="13"/>
  <c r="H1202" i="13"/>
  <c r="I1202" i="13"/>
  <c r="J1202" i="13"/>
  <c r="K1202" i="13"/>
  <c r="L1202" i="13"/>
  <c r="M1202" i="13"/>
  <c r="N1202" i="13"/>
  <c r="O1202" i="13"/>
  <c r="P1202" i="13"/>
  <c r="Q1202" i="13"/>
  <c r="R1202" i="13"/>
  <c r="A1203" i="13"/>
  <c r="B1203" i="13"/>
  <c r="C1203" i="13"/>
  <c r="D1203" i="13"/>
  <c r="E1203" i="13"/>
  <c r="F1203" i="13"/>
  <c r="G1203" i="13"/>
  <c r="H1203" i="13"/>
  <c r="I1203" i="13"/>
  <c r="J1203" i="13"/>
  <c r="K1203" i="13"/>
  <c r="L1203" i="13"/>
  <c r="M1203" i="13"/>
  <c r="N1203" i="13"/>
  <c r="O1203" i="13"/>
  <c r="P1203" i="13"/>
  <c r="Q1203" i="13"/>
  <c r="R1203" i="13"/>
  <c r="A1204" i="13"/>
  <c r="B1204" i="13"/>
  <c r="C1204" i="13"/>
  <c r="D1204" i="13"/>
  <c r="E1204" i="13"/>
  <c r="F1204" i="13"/>
  <c r="G1204" i="13"/>
  <c r="H1204" i="13"/>
  <c r="I1204" i="13"/>
  <c r="J1204" i="13"/>
  <c r="K1204" i="13"/>
  <c r="L1204" i="13"/>
  <c r="M1204" i="13"/>
  <c r="N1204" i="13"/>
  <c r="O1204" i="13"/>
  <c r="P1204" i="13"/>
  <c r="Q1204" i="13"/>
  <c r="R1204" i="13"/>
  <c r="A1205" i="13"/>
  <c r="B1205" i="13"/>
  <c r="C1205" i="13"/>
  <c r="D1205" i="13"/>
  <c r="E1205" i="13"/>
  <c r="F1205" i="13"/>
  <c r="G1205" i="13"/>
  <c r="H1205" i="13"/>
  <c r="I1205" i="13"/>
  <c r="J1205" i="13"/>
  <c r="K1205" i="13"/>
  <c r="L1205" i="13"/>
  <c r="M1205" i="13"/>
  <c r="N1205" i="13"/>
  <c r="O1205" i="13"/>
  <c r="P1205" i="13"/>
  <c r="Q1205" i="13"/>
  <c r="R1205" i="13"/>
  <c r="A1206" i="13"/>
  <c r="B1206" i="13"/>
  <c r="C1206" i="13"/>
  <c r="D1206" i="13"/>
  <c r="E1206" i="13"/>
  <c r="F1206" i="13"/>
  <c r="G1206" i="13"/>
  <c r="H1206" i="13"/>
  <c r="I1206" i="13"/>
  <c r="J1206" i="13"/>
  <c r="K1206" i="13"/>
  <c r="L1206" i="13"/>
  <c r="M1206" i="13"/>
  <c r="N1206" i="13"/>
  <c r="O1206" i="13"/>
  <c r="P1206" i="13"/>
  <c r="Q1206" i="13"/>
  <c r="R1206" i="13"/>
  <c r="A1207" i="13"/>
  <c r="B1207" i="13"/>
  <c r="C1207" i="13"/>
  <c r="D1207" i="13"/>
  <c r="E1207" i="13"/>
  <c r="F1207" i="13"/>
  <c r="G1207" i="13"/>
  <c r="H1207" i="13"/>
  <c r="I1207" i="13"/>
  <c r="J1207" i="13"/>
  <c r="K1207" i="13"/>
  <c r="L1207" i="13"/>
  <c r="M1207" i="13"/>
  <c r="N1207" i="13"/>
  <c r="O1207" i="13"/>
  <c r="P1207" i="13"/>
  <c r="Q1207" i="13"/>
  <c r="R1207" i="13"/>
  <c r="A1208" i="13"/>
  <c r="B1208" i="13"/>
  <c r="C1208" i="13"/>
  <c r="D1208" i="13"/>
  <c r="E1208" i="13"/>
  <c r="F1208" i="13"/>
  <c r="G1208" i="13"/>
  <c r="H1208" i="13"/>
  <c r="I1208" i="13"/>
  <c r="J1208" i="13"/>
  <c r="K1208" i="13"/>
  <c r="L1208" i="13"/>
  <c r="M1208" i="13"/>
  <c r="N1208" i="13"/>
  <c r="O1208" i="13"/>
  <c r="P1208" i="13"/>
  <c r="Q1208" i="13"/>
  <c r="R1208" i="13"/>
  <c r="A1209" i="13"/>
  <c r="B1209" i="13"/>
  <c r="C1209" i="13"/>
  <c r="D1209" i="13"/>
  <c r="E1209" i="13"/>
  <c r="F1209" i="13"/>
  <c r="G1209" i="13"/>
  <c r="H1209" i="13"/>
  <c r="I1209" i="13"/>
  <c r="J1209" i="13"/>
  <c r="K1209" i="13"/>
  <c r="L1209" i="13"/>
  <c r="M1209" i="13"/>
  <c r="N1209" i="13"/>
  <c r="O1209" i="13"/>
  <c r="P1209" i="13"/>
  <c r="Q1209" i="13"/>
  <c r="R1209" i="13"/>
  <c r="A1210" i="13"/>
  <c r="B1210" i="13"/>
  <c r="C1210" i="13"/>
  <c r="D1210" i="13"/>
  <c r="E1210" i="13"/>
  <c r="F1210" i="13"/>
  <c r="G1210" i="13"/>
  <c r="H1210" i="13"/>
  <c r="I1210" i="13"/>
  <c r="J1210" i="13"/>
  <c r="K1210" i="13"/>
  <c r="L1210" i="13"/>
  <c r="M1210" i="13"/>
  <c r="N1210" i="13"/>
  <c r="O1210" i="13"/>
  <c r="P1210" i="13"/>
  <c r="Q1210" i="13"/>
  <c r="R1210" i="13"/>
  <c r="A1211" i="13"/>
  <c r="B1211" i="13"/>
  <c r="C1211" i="13"/>
  <c r="D1211" i="13"/>
  <c r="E1211" i="13"/>
  <c r="F1211" i="13"/>
  <c r="G1211" i="13"/>
  <c r="H1211" i="13"/>
  <c r="I1211" i="13"/>
  <c r="J1211" i="13"/>
  <c r="K1211" i="13"/>
  <c r="L1211" i="13"/>
  <c r="M1211" i="13"/>
  <c r="N1211" i="13"/>
  <c r="O1211" i="13"/>
  <c r="P1211" i="13"/>
  <c r="Q1211" i="13"/>
  <c r="R1211" i="13"/>
  <c r="A1212" i="13"/>
  <c r="B1212" i="13"/>
  <c r="C1212" i="13"/>
  <c r="D1212" i="13"/>
  <c r="E1212" i="13"/>
  <c r="F1212" i="13"/>
  <c r="G1212" i="13"/>
  <c r="H1212" i="13"/>
  <c r="I1212" i="13"/>
  <c r="J1212" i="13"/>
  <c r="K1212" i="13"/>
  <c r="L1212" i="13"/>
  <c r="M1212" i="13"/>
  <c r="N1212" i="13"/>
  <c r="O1212" i="13"/>
  <c r="P1212" i="13"/>
  <c r="Q1212" i="13"/>
  <c r="R1212" i="13"/>
  <c r="A1213" i="13"/>
  <c r="B1213" i="13"/>
  <c r="C1213" i="13"/>
  <c r="D1213" i="13"/>
  <c r="E1213" i="13"/>
  <c r="F1213" i="13"/>
  <c r="G1213" i="13"/>
  <c r="H1213" i="13"/>
  <c r="I1213" i="13"/>
  <c r="J1213" i="13"/>
  <c r="K1213" i="13"/>
  <c r="L1213" i="13"/>
  <c r="M1213" i="13"/>
  <c r="N1213" i="13"/>
  <c r="O1213" i="13"/>
  <c r="P1213" i="13"/>
  <c r="Q1213" i="13"/>
  <c r="R1213" i="13"/>
  <c r="A1214" i="13"/>
  <c r="B1214" i="13"/>
  <c r="C1214" i="13"/>
  <c r="D1214" i="13"/>
  <c r="E1214" i="13"/>
  <c r="F1214" i="13"/>
  <c r="G1214" i="13"/>
  <c r="H1214" i="13"/>
  <c r="I1214" i="13"/>
  <c r="J1214" i="13"/>
  <c r="K1214" i="13"/>
  <c r="L1214" i="13"/>
  <c r="M1214" i="13"/>
  <c r="N1214" i="13"/>
  <c r="O1214" i="13"/>
  <c r="P1214" i="13"/>
  <c r="Q1214" i="13"/>
  <c r="R1214" i="13"/>
  <c r="A1215" i="13"/>
  <c r="B1215" i="13"/>
  <c r="C1215" i="13"/>
  <c r="D1215" i="13"/>
  <c r="E1215" i="13"/>
  <c r="F1215" i="13"/>
  <c r="G1215" i="13"/>
  <c r="H1215" i="13"/>
  <c r="I1215" i="13"/>
  <c r="J1215" i="13"/>
  <c r="K1215" i="13"/>
  <c r="L1215" i="13"/>
  <c r="M1215" i="13"/>
  <c r="N1215" i="13"/>
  <c r="O1215" i="13"/>
  <c r="P1215" i="13"/>
  <c r="Q1215" i="13"/>
  <c r="R1215" i="13"/>
  <c r="A1216" i="13"/>
  <c r="B1216" i="13"/>
  <c r="C1216" i="13"/>
  <c r="D1216" i="13"/>
  <c r="E1216" i="13"/>
  <c r="F1216" i="13"/>
  <c r="G1216" i="13"/>
  <c r="H1216" i="13"/>
  <c r="I1216" i="13"/>
  <c r="J1216" i="13"/>
  <c r="K1216" i="13"/>
  <c r="L1216" i="13"/>
  <c r="M1216" i="13"/>
  <c r="N1216" i="13"/>
  <c r="O1216" i="13"/>
  <c r="P1216" i="13"/>
  <c r="Q1216" i="13"/>
  <c r="R1216" i="13"/>
  <c r="A1217" i="13"/>
  <c r="B1217" i="13"/>
  <c r="C1217" i="13"/>
  <c r="D1217" i="13"/>
  <c r="E1217" i="13"/>
  <c r="F1217" i="13"/>
  <c r="G1217" i="13"/>
  <c r="H1217" i="13"/>
  <c r="I1217" i="13"/>
  <c r="J1217" i="13"/>
  <c r="K1217" i="13"/>
  <c r="L1217" i="13"/>
  <c r="M1217" i="13"/>
  <c r="N1217" i="13"/>
  <c r="O1217" i="13"/>
  <c r="P1217" i="13"/>
  <c r="Q1217" i="13"/>
  <c r="R1217" i="13"/>
  <c r="A1218" i="13"/>
  <c r="B1218" i="13"/>
  <c r="C1218" i="13"/>
  <c r="D1218" i="13"/>
  <c r="E1218" i="13"/>
  <c r="F1218" i="13"/>
  <c r="G1218" i="13"/>
  <c r="H1218" i="13"/>
  <c r="I1218" i="13"/>
  <c r="J1218" i="13"/>
  <c r="K1218" i="13"/>
  <c r="L1218" i="13"/>
  <c r="M1218" i="13"/>
  <c r="N1218" i="13"/>
  <c r="O1218" i="13"/>
  <c r="P1218" i="13"/>
  <c r="Q1218" i="13"/>
  <c r="R1218" i="13"/>
  <c r="A1219" i="13"/>
  <c r="B1219" i="13"/>
  <c r="C1219" i="13"/>
  <c r="D1219" i="13"/>
  <c r="E1219" i="13"/>
  <c r="F1219" i="13"/>
  <c r="G1219" i="13"/>
  <c r="H1219" i="13"/>
  <c r="I1219" i="13"/>
  <c r="J1219" i="13"/>
  <c r="K1219" i="13"/>
  <c r="L1219" i="13"/>
  <c r="M1219" i="13"/>
  <c r="N1219" i="13"/>
  <c r="O1219" i="13"/>
  <c r="P1219" i="13"/>
  <c r="Q1219" i="13"/>
  <c r="R1219" i="13"/>
  <c r="A1220" i="13"/>
  <c r="B1220" i="13"/>
  <c r="C1220" i="13"/>
  <c r="D1220" i="13"/>
  <c r="E1220" i="13"/>
  <c r="F1220" i="13"/>
  <c r="G1220" i="13"/>
  <c r="H1220" i="13"/>
  <c r="I1220" i="13"/>
  <c r="J1220" i="13"/>
  <c r="K1220" i="13"/>
  <c r="L1220" i="13"/>
  <c r="M1220" i="13"/>
  <c r="N1220" i="13"/>
  <c r="O1220" i="13"/>
  <c r="P1220" i="13"/>
  <c r="Q1220" i="13"/>
  <c r="R1220" i="13"/>
  <c r="A1221" i="13"/>
  <c r="B1221" i="13"/>
  <c r="C1221" i="13"/>
  <c r="D1221" i="13"/>
  <c r="E1221" i="13"/>
  <c r="F1221" i="13"/>
  <c r="G1221" i="13"/>
  <c r="H1221" i="13"/>
  <c r="I1221" i="13"/>
  <c r="J1221" i="13"/>
  <c r="K1221" i="13"/>
  <c r="L1221" i="13"/>
  <c r="M1221" i="13"/>
  <c r="N1221" i="13"/>
  <c r="O1221" i="13"/>
  <c r="P1221" i="13"/>
  <c r="Q1221" i="13"/>
  <c r="R1221" i="13"/>
  <c r="A1222" i="13"/>
  <c r="B1222" i="13"/>
  <c r="C1222" i="13"/>
  <c r="D1222" i="13"/>
  <c r="E1222" i="13"/>
  <c r="F1222" i="13"/>
  <c r="G1222" i="13"/>
  <c r="H1222" i="13"/>
  <c r="I1222" i="13"/>
  <c r="J1222" i="13"/>
  <c r="K1222" i="13"/>
  <c r="L1222" i="13"/>
  <c r="M1222" i="13"/>
  <c r="N1222" i="13"/>
  <c r="O1222" i="13"/>
  <c r="P1222" i="13"/>
  <c r="Q1222" i="13"/>
  <c r="R1222" i="13"/>
  <c r="A1223" i="13"/>
  <c r="B1223" i="13"/>
  <c r="C1223" i="13"/>
  <c r="D1223" i="13"/>
  <c r="E1223" i="13"/>
  <c r="F1223" i="13"/>
  <c r="G1223" i="13"/>
  <c r="H1223" i="13"/>
  <c r="I1223" i="13"/>
  <c r="J1223" i="13"/>
  <c r="K1223" i="13"/>
  <c r="L1223" i="13"/>
  <c r="M1223" i="13"/>
  <c r="N1223" i="13"/>
  <c r="O1223" i="13"/>
  <c r="P1223" i="13"/>
  <c r="Q1223" i="13"/>
  <c r="R1223" i="13"/>
  <c r="A1224" i="13"/>
  <c r="B1224" i="13"/>
  <c r="C1224" i="13"/>
  <c r="D1224" i="13"/>
  <c r="E1224" i="13"/>
  <c r="F1224" i="13"/>
  <c r="G1224" i="13"/>
  <c r="H1224" i="13"/>
  <c r="I1224" i="13"/>
  <c r="J1224" i="13"/>
  <c r="K1224" i="13"/>
  <c r="L1224" i="13"/>
  <c r="M1224" i="13"/>
  <c r="N1224" i="13"/>
  <c r="O1224" i="13"/>
  <c r="P1224" i="13"/>
  <c r="Q1224" i="13"/>
  <c r="R1224" i="13"/>
  <c r="A1225" i="13"/>
  <c r="B1225" i="13"/>
  <c r="C1225" i="13"/>
  <c r="D1225" i="13"/>
  <c r="E1225" i="13"/>
  <c r="F1225" i="13"/>
  <c r="G1225" i="13"/>
  <c r="H1225" i="13"/>
  <c r="I1225" i="13"/>
  <c r="J1225" i="13"/>
  <c r="K1225" i="13"/>
  <c r="L1225" i="13"/>
  <c r="M1225" i="13"/>
  <c r="N1225" i="13"/>
  <c r="O1225" i="13"/>
  <c r="P1225" i="13"/>
  <c r="Q1225" i="13"/>
  <c r="R1225" i="13"/>
  <c r="A1226" i="13"/>
  <c r="B1226" i="13"/>
  <c r="C1226" i="13"/>
  <c r="D1226" i="13"/>
  <c r="E1226" i="13"/>
  <c r="F1226" i="13"/>
  <c r="G1226" i="13"/>
  <c r="H1226" i="13"/>
  <c r="I1226" i="13"/>
  <c r="J1226" i="13"/>
  <c r="K1226" i="13"/>
  <c r="L1226" i="13"/>
  <c r="M1226" i="13"/>
  <c r="N1226" i="13"/>
  <c r="O1226" i="13"/>
  <c r="P1226" i="13"/>
  <c r="Q1226" i="13"/>
  <c r="R1226" i="13"/>
  <c r="A1227" i="13"/>
  <c r="B1227" i="13"/>
  <c r="C1227" i="13"/>
  <c r="D1227" i="13"/>
  <c r="E1227" i="13"/>
  <c r="F1227" i="13"/>
  <c r="G1227" i="13"/>
  <c r="H1227" i="13"/>
  <c r="I1227" i="13"/>
  <c r="J1227" i="13"/>
  <c r="K1227" i="13"/>
  <c r="L1227" i="13"/>
  <c r="M1227" i="13"/>
  <c r="N1227" i="13"/>
  <c r="O1227" i="13"/>
  <c r="P1227" i="13"/>
  <c r="Q1227" i="13"/>
  <c r="R1227" i="13"/>
  <c r="A1228" i="13"/>
  <c r="B1228" i="13"/>
  <c r="C1228" i="13"/>
  <c r="D1228" i="13"/>
  <c r="E1228" i="13"/>
  <c r="F1228" i="13"/>
  <c r="G1228" i="13"/>
  <c r="H1228" i="13"/>
  <c r="I1228" i="13"/>
  <c r="J1228" i="13"/>
  <c r="K1228" i="13"/>
  <c r="L1228" i="13"/>
  <c r="M1228" i="13"/>
  <c r="N1228" i="13"/>
  <c r="O1228" i="13"/>
  <c r="P1228" i="13"/>
  <c r="Q1228" i="13"/>
  <c r="R1228" i="13"/>
  <c r="A1229" i="13"/>
  <c r="B1229" i="13"/>
  <c r="C1229" i="13"/>
  <c r="D1229" i="13"/>
  <c r="E1229" i="13"/>
  <c r="F1229" i="13"/>
  <c r="G1229" i="13"/>
  <c r="H1229" i="13"/>
  <c r="I1229" i="13"/>
  <c r="J1229" i="13"/>
  <c r="K1229" i="13"/>
  <c r="L1229" i="13"/>
  <c r="M1229" i="13"/>
  <c r="N1229" i="13"/>
  <c r="O1229" i="13"/>
  <c r="P1229" i="13"/>
  <c r="Q1229" i="13"/>
  <c r="R1229" i="13"/>
  <c r="A1230" i="13"/>
  <c r="B1230" i="13"/>
  <c r="C1230" i="13"/>
  <c r="D1230" i="13"/>
  <c r="E1230" i="13"/>
  <c r="F1230" i="13"/>
  <c r="G1230" i="13"/>
  <c r="H1230" i="13"/>
  <c r="I1230" i="13"/>
  <c r="J1230" i="13"/>
  <c r="K1230" i="13"/>
  <c r="L1230" i="13"/>
  <c r="M1230" i="13"/>
  <c r="N1230" i="13"/>
  <c r="O1230" i="13"/>
  <c r="P1230" i="13"/>
  <c r="Q1230" i="13"/>
  <c r="R1230" i="13"/>
  <c r="A1231" i="13"/>
  <c r="B1231" i="13"/>
  <c r="C1231" i="13"/>
  <c r="D1231" i="13"/>
  <c r="E1231" i="13"/>
  <c r="F1231" i="13"/>
  <c r="G1231" i="13"/>
  <c r="H1231" i="13"/>
  <c r="I1231" i="13"/>
  <c r="J1231" i="13"/>
  <c r="K1231" i="13"/>
  <c r="L1231" i="13"/>
  <c r="M1231" i="13"/>
  <c r="N1231" i="13"/>
  <c r="O1231" i="13"/>
  <c r="P1231" i="13"/>
  <c r="Q1231" i="13"/>
  <c r="R1231" i="13"/>
  <c r="A1232" i="13"/>
  <c r="B1232" i="13"/>
  <c r="C1232" i="13"/>
  <c r="D1232" i="13"/>
  <c r="E1232" i="13"/>
  <c r="F1232" i="13"/>
  <c r="G1232" i="13"/>
  <c r="H1232" i="13"/>
  <c r="I1232" i="13"/>
  <c r="J1232" i="13"/>
  <c r="K1232" i="13"/>
  <c r="L1232" i="13"/>
  <c r="M1232" i="13"/>
  <c r="N1232" i="13"/>
  <c r="O1232" i="13"/>
  <c r="P1232" i="13"/>
  <c r="Q1232" i="13"/>
  <c r="R1232" i="13"/>
  <c r="A1233" i="13"/>
  <c r="B1233" i="13"/>
  <c r="C1233" i="13"/>
  <c r="D1233" i="13"/>
  <c r="E1233" i="13"/>
  <c r="F1233" i="13"/>
  <c r="G1233" i="13"/>
  <c r="H1233" i="13"/>
  <c r="I1233" i="13"/>
  <c r="J1233" i="13"/>
  <c r="K1233" i="13"/>
  <c r="L1233" i="13"/>
  <c r="M1233" i="13"/>
  <c r="N1233" i="13"/>
  <c r="O1233" i="13"/>
  <c r="P1233" i="13"/>
  <c r="Q1233" i="13"/>
  <c r="R1233" i="13"/>
  <c r="A1234" i="13"/>
  <c r="B1234" i="13"/>
  <c r="C1234" i="13"/>
  <c r="D1234" i="13"/>
  <c r="E1234" i="13"/>
  <c r="F1234" i="13"/>
  <c r="G1234" i="13"/>
  <c r="H1234" i="13"/>
  <c r="I1234" i="13"/>
  <c r="J1234" i="13"/>
  <c r="K1234" i="13"/>
  <c r="L1234" i="13"/>
  <c r="M1234" i="13"/>
  <c r="N1234" i="13"/>
  <c r="O1234" i="13"/>
  <c r="P1234" i="13"/>
  <c r="Q1234" i="13"/>
  <c r="R1234" i="13"/>
  <c r="A1235" i="13"/>
  <c r="B1235" i="13"/>
  <c r="C1235" i="13"/>
  <c r="D1235" i="13"/>
  <c r="E1235" i="13"/>
  <c r="F1235" i="13"/>
  <c r="G1235" i="13"/>
  <c r="H1235" i="13"/>
  <c r="I1235" i="13"/>
  <c r="J1235" i="13"/>
  <c r="K1235" i="13"/>
  <c r="L1235" i="13"/>
  <c r="M1235" i="13"/>
  <c r="N1235" i="13"/>
  <c r="O1235" i="13"/>
  <c r="P1235" i="13"/>
  <c r="Q1235" i="13"/>
  <c r="R1235" i="13"/>
  <c r="A1236" i="13"/>
  <c r="B1236" i="13"/>
  <c r="C1236" i="13"/>
  <c r="D1236" i="13"/>
  <c r="E1236" i="13"/>
  <c r="F1236" i="13"/>
  <c r="G1236" i="13"/>
  <c r="H1236" i="13"/>
  <c r="I1236" i="13"/>
  <c r="J1236" i="13"/>
  <c r="K1236" i="13"/>
  <c r="L1236" i="13"/>
  <c r="M1236" i="13"/>
  <c r="N1236" i="13"/>
  <c r="O1236" i="13"/>
  <c r="P1236" i="13"/>
  <c r="Q1236" i="13"/>
  <c r="R1236" i="13"/>
  <c r="A1237" i="13"/>
  <c r="B1237" i="13"/>
  <c r="C1237" i="13"/>
  <c r="D1237" i="13"/>
  <c r="E1237" i="13"/>
  <c r="F1237" i="13"/>
  <c r="G1237" i="13"/>
  <c r="H1237" i="13"/>
  <c r="I1237" i="13"/>
  <c r="J1237" i="13"/>
  <c r="K1237" i="13"/>
  <c r="L1237" i="13"/>
  <c r="M1237" i="13"/>
  <c r="N1237" i="13"/>
  <c r="O1237" i="13"/>
  <c r="P1237" i="13"/>
  <c r="Q1237" i="13"/>
  <c r="R1237" i="13"/>
  <c r="A1238" i="13"/>
  <c r="B1238" i="13"/>
  <c r="C1238" i="13"/>
  <c r="D1238" i="13"/>
  <c r="E1238" i="13"/>
  <c r="F1238" i="13"/>
  <c r="G1238" i="13"/>
  <c r="H1238" i="13"/>
  <c r="I1238" i="13"/>
  <c r="J1238" i="13"/>
  <c r="K1238" i="13"/>
  <c r="L1238" i="13"/>
  <c r="M1238" i="13"/>
  <c r="N1238" i="13"/>
  <c r="O1238" i="13"/>
  <c r="P1238" i="13"/>
  <c r="Q1238" i="13"/>
  <c r="R1238" i="13"/>
  <c r="A1239" i="13"/>
  <c r="B1239" i="13"/>
  <c r="C1239" i="13"/>
  <c r="D1239" i="13"/>
  <c r="E1239" i="13"/>
  <c r="F1239" i="13"/>
  <c r="G1239" i="13"/>
  <c r="H1239" i="13"/>
  <c r="I1239" i="13"/>
  <c r="J1239" i="13"/>
  <c r="K1239" i="13"/>
  <c r="L1239" i="13"/>
  <c r="M1239" i="13"/>
  <c r="N1239" i="13"/>
  <c r="O1239" i="13"/>
  <c r="P1239" i="13"/>
  <c r="Q1239" i="13"/>
  <c r="R1239" i="13"/>
  <c r="A1240" i="13"/>
  <c r="B1240" i="13"/>
  <c r="C1240" i="13"/>
  <c r="D1240" i="13"/>
  <c r="E1240" i="13"/>
  <c r="F1240" i="13"/>
  <c r="G1240" i="13"/>
  <c r="H1240" i="13"/>
  <c r="I1240" i="13"/>
  <c r="J1240" i="13"/>
  <c r="K1240" i="13"/>
  <c r="L1240" i="13"/>
  <c r="M1240" i="13"/>
  <c r="N1240" i="13"/>
  <c r="O1240" i="13"/>
  <c r="P1240" i="13"/>
  <c r="Q1240" i="13"/>
  <c r="R1240" i="13"/>
  <c r="A1241" i="13"/>
  <c r="B1241" i="13"/>
  <c r="C1241" i="13"/>
  <c r="D1241" i="13"/>
  <c r="E1241" i="13"/>
  <c r="F1241" i="13"/>
  <c r="G1241" i="13"/>
  <c r="H1241" i="13"/>
  <c r="I1241" i="13"/>
  <c r="J1241" i="13"/>
  <c r="K1241" i="13"/>
  <c r="L1241" i="13"/>
  <c r="M1241" i="13"/>
  <c r="N1241" i="13"/>
  <c r="O1241" i="13"/>
  <c r="P1241" i="13"/>
  <c r="Q1241" i="13"/>
  <c r="R1241" i="13"/>
  <c r="A1242" i="13"/>
  <c r="B1242" i="13"/>
  <c r="C1242" i="13"/>
  <c r="D1242" i="13"/>
  <c r="E1242" i="13"/>
  <c r="F1242" i="13"/>
  <c r="G1242" i="13"/>
  <c r="H1242" i="13"/>
  <c r="I1242" i="13"/>
  <c r="J1242" i="13"/>
  <c r="K1242" i="13"/>
  <c r="L1242" i="13"/>
  <c r="M1242" i="13"/>
  <c r="N1242" i="13"/>
  <c r="O1242" i="13"/>
  <c r="P1242" i="13"/>
  <c r="Q1242" i="13"/>
  <c r="R1242" i="13"/>
  <c r="A1243" i="13"/>
  <c r="B1243" i="13"/>
  <c r="C1243" i="13"/>
  <c r="D1243" i="13"/>
  <c r="E1243" i="13"/>
  <c r="F1243" i="13"/>
  <c r="G1243" i="13"/>
  <c r="H1243" i="13"/>
  <c r="I1243" i="13"/>
  <c r="J1243" i="13"/>
  <c r="K1243" i="13"/>
  <c r="L1243" i="13"/>
  <c r="M1243" i="13"/>
  <c r="N1243" i="13"/>
  <c r="O1243" i="13"/>
  <c r="P1243" i="13"/>
  <c r="Q1243" i="13"/>
  <c r="R1243" i="13"/>
  <c r="A1244" i="13"/>
  <c r="B1244" i="13"/>
  <c r="C1244" i="13"/>
  <c r="D1244" i="13"/>
  <c r="E1244" i="13"/>
  <c r="F1244" i="13"/>
  <c r="G1244" i="13"/>
  <c r="H1244" i="13"/>
  <c r="I1244" i="13"/>
  <c r="J1244" i="13"/>
  <c r="K1244" i="13"/>
  <c r="L1244" i="13"/>
  <c r="M1244" i="13"/>
  <c r="N1244" i="13"/>
  <c r="O1244" i="13"/>
  <c r="P1244" i="13"/>
  <c r="Q1244" i="13"/>
  <c r="R1244" i="13"/>
  <c r="A1245" i="13"/>
  <c r="B1245" i="13"/>
  <c r="C1245" i="13"/>
  <c r="D1245" i="13"/>
  <c r="E1245" i="13"/>
  <c r="F1245" i="13"/>
  <c r="G1245" i="13"/>
  <c r="H1245" i="13"/>
  <c r="I1245" i="13"/>
  <c r="J1245" i="13"/>
  <c r="K1245" i="13"/>
  <c r="L1245" i="13"/>
  <c r="M1245" i="13"/>
  <c r="N1245" i="13"/>
  <c r="O1245" i="13"/>
  <c r="P1245" i="13"/>
  <c r="Q1245" i="13"/>
  <c r="R1245" i="13"/>
  <c r="A1246" i="13"/>
  <c r="B1246" i="13"/>
  <c r="C1246" i="13"/>
  <c r="D1246" i="13"/>
  <c r="E1246" i="13"/>
  <c r="F1246" i="13"/>
  <c r="G1246" i="13"/>
  <c r="H1246" i="13"/>
  <c r="I1246" i="13"/>
  <c r="J1246" i="13"/>
  <c r="K1246" i="13"/>
  <c r="L1246" i="13"/>
  <c r="M1246" i="13"/>
  <c r="N1246" i="13"/>
  <c r="O1246" i="13"/>
  <c r="P1246" i="13"/>
  <c r="Q1246" i="13"/>
  <c r="R1246" i="13"/>
  <c r="A1247" i="13"/>
  <c r="B1247" i="13"/>
  <c r="C1247" i="13"/>
  <c r="D1247" i="13"/>
  <c r="E1247" i="13"/>
  <c r="F1247" i="13"/>
  <c r="G1247" i="13"/>
  <c r="H1247" i="13"/>
  <c r="I1247" i="13"/>
  <c r="J1247" i="13"/>
  <c r="K1247" i="13"/>
  <c r="L1247" i="13"/>
  <c r="M1247" i="13"/>
  <c r="N1247" i="13"/>
  <c r="O1247" i="13"/>
  <c r="P1247" i="13"/>
  <c r="Q1247" i="13"/>
  <c r="R1247" i="13"/>
  <c r="A1248" i="13"/>
  <c r="B1248" i="13"/>
  <c r="C1248" i="13"/>
  <c r="D1248" i="13"/>
  <c r="E1248" i="13"/>
  <c r="F1248" i="13"/>
  <c r="G1248" i="13"/>
  <c r="H1248" i="13"/>
  <c r="I1248" i="13"/>
  <c r="J1248" i="13"/>
  <c r="K1248" i="13"/>
  <c r="L1248" i="13"/>
  <c r="M1248" i="13"/>
  <c r="N1248" i="13"/>
  <c r="O1248" i="13"/>
  <c r="P1248" i="13"/>
  <c r="Q1248" i="13"/>
  <c r="R1248" i="13"/>
  <c r="A1249" i="13"/>
  <c r="B1249" i="13"/>
  <c r="C1249" i="13"/>
  <c r="D1249" i="13"/>
  <c r="E1249" i="13"/>
  <c r="F1249" i="13"/>
  <c r="G1249" i="13"/>
  <c r="H1249" i="13"/>
  <c r="I1249" i="13"/>
  <c r="J1249" i="13"/>
  <c r="K1249" i="13"/>
  <c r="L1249" i="13"/>
  <c r="M1249" i="13"/>
  <c r="N1249" i="13"/>
  <c r="O1249" i="13"/>
  <c r="P1249" i="13"/>
  <c r="Q1249" i="13"/>
  <c r="R1249" i="13"/>
  <c r="A1250" i="13"/>
  <c r="B1250" i="13"/>
  <c r="C1250" i="13"/>
  <c r="D1250" i="13"/>
  <c r="E1250" i="13"/>
  <c r="F1250" i="13"/>
  <c r="G1250" i="13"/>
  <c r="H1250" i="13"/>
  <c r="I1250" i="13"/>
  <c r="J1250" i="13"/>
  <c r="K1250" i="13"/>
  <c r="L1250" i="13"/>
  <c r="M1250" i="13"/>
  <c r="N1250" i="13"/>
  <c r="O1250" i="13"/>
  <c r="P1250" i="13"/>
  <c r="Q1250" i="13"/>
  <c r="R1250" i="13"/>
  <c r="A1251" i="13"/>
  <c r="B1251" i="13"/>
  <c r="C1251" i="13"/>
  <c r="D1251" i="13"/>
  <c r="E1251" i="13"/>
  <c r="F1251" i="13"/>
  <c r="G1251" i="13"/>
  <c r="H1251" i="13"/>
  <c r="I1251" i="13"/>
  <c r="J1251" i="13"/>
  <c r="K1251" i="13"/>
  <c r="L1251" i="13"/>
  <c r="M1251" i="13"/>
  <c r="N1251" i="13"/>
  <c r="O1251" i="13"/>
  <c r="P1251" i="13"/>
  <c r="Q1251" i="13"/>
  <c r="R1251" i="13"/>
  <c r="A1252" i="13"/>
  <c r="B1252" i="13"/>
  <c r="C1252" i="13"/>
  <c r="D1252" i="13"/>
  <c r="E1252" i="13"/>
  <c r="F1252" i="13"/>
  <c r="G1252" i="13"/>
  <c r="H1252" i="13"/>
  <c r="I1252" i="13"/>
  <c r="J1252" i="13"/>
  <c r="K1252" i="13"/>
  <c r="L1252" i="13"/>
  <c r="M1252" i="13"/>
  <c r="N1252" i="13"/>
  <c r="O1252" i="13"/>
  <c r="P1252" i="13"/>
  <c r="Q1252" i="13"/>
  <c r="R1252" i="13"/>
  <c r="A1253" i="13"/>
  <c r="B1253" i="13"/>
  <c r="C1253" i="13"/>
  <c r="D1253" i="13"/>
  <c r="E1253" i="13"/>
  <c r="F1253" i="13"/>
  <c r="G1253" i="13"/>
  <c r="H1253" i="13"/>
  <c r="I1253" i="13"/>
  <c r="J1253" i="13"/>
  <c r="K1253" i="13"/>
  <c r="L1253" i="13"/>
  <c r="M1253" i="13"/>
  <c r="N1253" i="13"/>
  <c r="O1253" i="13"/>
  <c r="P1253" i="13"/>
  <c r="Q1253" i="13"/>
  <c r="R1253" i="13"/>
  <c r="A1254" i="13"/>
  <c r="B1254" i="13"/>
  <c r="C1254" i="13"/>
  <c r="D1254" i="13"/>
  <c r="E1254" i="13"/>
  <c r="F1254" i="13"/>
  <c r="G1254" i="13"/>
  <c r="H1254" i="13"/>
  <c r="I1254" i="13"/>
  <c r="J1254" i="13"/>
  <c r="K1254" i="13"/>
  <c r="L1254" i="13"/>
  <c r="M1254" i="13"/>
  <c r="N1254" i="13"/>
  <c r="O1254" i="13"/>
  <c r="P1254" i="13"/>
  <c r="Q1254" i="13"/>
  <c r="R1254" i="13"/>
  <c r="A1255" i="13"/>
  <c r="B1255" i="13"/>
  <c r="C1255" i="13"/>
  <c r="D1255" i="13"/>
  <c r="E1255" i="13"/>
  <c r="F1255" i="13"/>
  <c r="G1255" i="13"/>
  <c r="H1255" i="13"/>
  <c r="I1255" i="13"/>
  <c r="J1255" i="13"/>
  <c r="K1255" i="13"/>
  <c r="L1255" i="13"/>
  <c r="M1255" i="13"/>
  <c r="N1255" i="13"/>
  <c r="O1255" i="13"/>
  <c r="P1255" i="13"/>
  <c r="Q1255" i="13"/>
  <c r="R1255" i="13"/>
  <c r="A1256" i="13"/>
  <c r="B1256" i="13"/>
  <c r="C1256" i="13"/>
  <c r="D1256" i="13"/>
  <c r="E1256" i="13"/>
  <c r="F1256" i="13"/>
  <c r="G1256" i="13"/>
  <c r="H1256" i="13"/>
  <c r="I1256" i="13"/>
  <c r="J1256" i="13"/>
  <c r="K1256" i="13"/>
  <c r="L1256" i="13"/>
  <c r="M1256" i="13"/>
  <c r="N1256" i="13"/>
  <c r="O1256" i="13"/>
  <c r="P1256" i="13"/>
  <c r="Q1256" i="13"/>
  <c r="R1256" i="13"/>
  <c r="A1257" i="13"/>
  <c r="B1257" i="13"/>
  <c r="C1257" i="13"/>
  <c r="D1257" i="13"/>
  <c r="E1257" i="13"/>
  <c r="F1257" i="13"/>
  <c r="G1257" i="13"/>
  <c r="H1257" i="13"/>
  <c r="I1257" i="13"/>
  <c r="J1257" i="13"/>
  <c r="K1257" i="13"/>
  <c r="L1257" i="13"/>
  <c r="M1257" i="13"/>
  <c r="N1257" i="13"/>
  <c r="O1257" i="13"/>
  <c r="P1257" i="13"/>
  <c r="Q1257" i="13"/>
  <c r="R1257" i="13"/>
  <c r="A1258" i="13"/>
  <c r="B1258" i="13"/>
  <c r="C1258" i="13"/>
  <c r="D1258" i="13"/>
  <c r="E1258" i="13"/>
  <c r="F1258" i="13"/>
  <c r="G1258" i="13"/>
  <c r="H1258" i="13"/>
  <c r="I1258" i="13"/>
  <c r="J1258" i="13"/>
  <c r="K1258" i="13"/>
  <c r="L1258" i="13"/>
  <c r="M1258" i="13"/>
  <c r="N1258" i="13"/>
  <c r="O1258" i="13"/>
  <c r="P1258" i="13"/>
  <c r="Q1258" i="13"/>
  <c r="R1258" i="13"/>
  <c r="A1259" i="13"/>
  <c r="B1259" i="13"/>
  <c r="C1259" i="13"/>
  <c r="D1259" i="13"/>
  <c r="E1259" i="13"/>
  <c r="F1259" i="13"/>
  <c r="G1259" i="13"/>
  <c r="H1259" i="13"/>
  <c r="I1259" i="13"/>
  <c r="J1259" i="13"/>
  <c r="K1259" i="13"/>
  <c r="L1259" i="13"/>
  <c r="M1259" i="13"/>
  <c r="N1259" i="13"/>
  <c r="O1259" i="13"/>
  <c r="P1259" i="13"/>
  <c r="Q1259" i="13"/>
  <c r="R1259" i="13"/>
  <c r="A1260" i="13"/>
  <c r="B1260" i="13"/>
  <c r="C1260" i="13"/>
  <c r="D1260" i="13"/>
  <c r="E1260" i="13"/>
  <c r="F1260" i="13"/>
  <c r="G1260" i="13"/>
  <c r="H1260" i="13"/>
  <c r="I1260" i="13"/>
  <c r="J1260" i="13"/>
  <c r="K1260" i="13"/>
  <c r="L1260" i="13"/>
  <c r="M1260" i="13"/>
  <c r="N1260" i="13"/>
  <c r="O1260" i="13"/>
  <c r="P1260" i="13"/>
  <c r="Q1260" i="13"/>
  <c r="R1260" i="13"/>
  <c r="A1261" i="13"/>
  <c r="B1261" i="13"/>
  <c r="C1261" i="13"/>
  <c r="D1261" i="13"/>
  <c r="E1261" i="13"/>
  <c r="F1261" i="13"/>
  <c r="G1261" i="13"/>
  <c r="H1261" i="13"/>
  <c r="I1261" i="13"/>
  <c r="J1261" i="13"/>
  <c r="K1261" i="13"/>
  <c r="L1261" i="13"/>
  <c r="M1261" i="13"/>
  <c r="N1261" i="13"/>
  <c r="O1261" i="13"/>
  <c r="P1261" i="13"/>
  <c r="Q1261" i="13"/>
  <c r="R1261" i="13"/>
  <c r="A1262" i="13"/>
  <c r="B1262" i="13"/>
  <c r="C1262" i="13"/>
  <c r="D1262" i="13"/>
  <c r="E1262" i="13"/>
  <c r="F1262" i="13"/>
  <c r="G1262" i="13"/>
  <c r="H1262" i="13"/>
  <c r="I1262" i="13"/>
  <c r="J1262" i="13"/>
  <c r="K1262" i="13"/>
  <c r="L1262" i="13"/>
  <c r="M1262" i="13"/>
  <c r="N1262" i="13"/>
  <c r="O1262" i="13"/>
  <c r="P1262" i="13"/>
  <c r="Q1262" i="13"/>
  <c r="R1262" i="13"/>
  <c r="A1263" i="13"/>
  <c r="B1263" i="13"/>
  <c r="C1263" i="13"/>
  <c r="D1263" i="13"/>
  <c r="E1263" i="13"/>
  <c r="F1263" i="13"/>
  <c r="G1263" i="13"/>
  <c r="H1263" i="13"/>
  <c r="I1263" i="13"/>
  <c r="J1263" i="13"/>
  <c r="K1263" i="13"/>
  <c r="L1263" i="13"/>
  <c r="M1263" i="13"/>
  <c r="N1263" i="13"/>
  <c r="O1263" i="13"/>
  <c r="P1263" i="13"/>
  <c r="Q1263" i="13"/>
  <c r="R1263" i="13"/>
  <c r="A1264" i="13"/>
  <c r="B1264" i="13"/>
  <c r="C1264" i="13"/>
  <c r="D1264" i="13"/>
  <c r="E1264" i="13"/>
  <c r="F1264" i="13"/>
  <c r="G1264" i="13"/>
  <c r="H1264" i="13"/>
  <c r="I1264" i="13"/>
  <c r="J1264" i="13"/>
  <c r="K1264" i="13"/>
  <c r="L1264" i="13"/>
  <c r="M1264" i="13"/>
  <c r="N1264" i="13"/>
  <c r="O1264" i="13"/>
  <c r="P1264" i="13"/>
  <c r="Q1264" i="13"/>
  <c r="R1264" i="13"/>
  <c r="A1265" i="13"/>
  <c r="B1265" i="13"/>
  <c r="C1265" i="13"/>
  <c r="D1265" i="13"/>
  <c r="E1265" i="13"/>
  <c r="F1265" i="13"/>
  <c r="G1265" i="13"/>
  <c r="H1265" i="13"/>
  <c r="I1265" i="13"/>
  <c r="J1265" i="13"/>
  <c r="K1265" i="13"/>
  <c r="L1265" i="13"/>
  <c r="M1265" i="13"/>
  <c r="N1265" i="13"/>
  <c r="O1265" i="13"/>
  <c r="P1265" i="13"/>
  <c r="Q1265" i="13"/>
  <c r="R1265" i="13"/>
  <c r="A1266" i="13"/>
  <c r="B1266" i="13"/>
  <c r="C1266" i="13"/>
  <c r="D1266" i="13"/>
  <c r="E1266" i="13"/>
  <c r="F1266" i="13"/>
  <c r="G1266" i="13"/>
  <c r="H1266" i="13"/>
  <c r="I1266" i="13"/>
  <c r="J1266" i="13"/>
  <c r="K1266" i="13"/>
  <c r="L1266" i="13"/>
  <c r="M1266" i="13"/>
  <c r="N1266" i="13"/>
  <c r="O1266" i="13"/>
  <c r="P1266" i="13"/>
  <c r="Q1266" i="13"/>
  <c r="R1266" i="13"/>
  <c r="A1267" i="13"/>
  <c r="B1267" i="13"/>
  <c r="C1267" i="13"/>
  <c r="D1267" i="13"/>
  <c r="E1267" i="13"/>
  <c r="F1267" i="13"/>
  <c r="G1267" i="13"/>
  <c r="H1267" i="13"/>
  <c r="I1267" i="13"/>
  <c r="J1267" i="13"/>
  <c r="K1267" i="13"/>
  <c r="L1267" i="13"/>
  <c r="M1267" i="13"/>
  <c r="N1267" i="13"/>
  <c r="O1267" i="13"/>
  <c r="P1267" i="13"/>
  <c r="Q1267" i="13"/>
  <c r="R1267" i="13"/>
  <c r="A1268" i="13"/>
  <c r="B1268" i="13"/>
  <c r="C1268" i="13"/>
  <c r="D1268" i="13"/>
  <c r="E1268" i="13"/>
  <c r="F1268" i="13"/>
  <c r="G1268" i="13"/>
  <c r="H1268" i="13"/>
  <c r="I1268" i="13"/>
  <c r="J1268" i="13"/>
  <c r="K1268" i="13"/>
  <c r="L1268" i="13"/>
  <c r="M1268" i="13"/>
  <c r="N1268" i="13"/>
  <c r="O1268" i="13"/>
  <c r="P1268" i="13"/>
  <c r="Q1268" i="13"/>
  <c r="R1268" i="13"/>
  <c r="A1269" i="13"/>
  <c r="B1269" i="13"/>
  <c r="C1269" i="13"/>
  <c r="D1269" i="13"/>
  <c r="E1269" i="13"/>
  <c r="F1269" i="13"/>
  <c r="G1269" i="13"/>
  <c r="H1269" i="13"/>
  <c r="I1269" i="13"/>
  <c r="J1269" i="13"/>
  <c r="K1269" i="13"/>
  <c r="L1269" i="13"/>
  <c r="M1269" i="13"/>
  <c r="N1269" i="13"/>
  <c r="O1269" i="13"/>
  <c r="P1269" i="13"/>
  <c r="Q1269" i="13"/>
  <c r="R1269" i="13"/>
  <c r="A1270" i="13"/>
  <c r="B1270" i="13"/>
  <c r="C1270" i="13"/>
  <c r="D1270" i="13"/>
  <c r="E1270" i="13"/>
  <c r="F1270" i="13"/>
  <c r="G1270" i="13"/>
  <c r="H1270" i="13"/>
  <c r="I1270" i="13"/>
  <c r="J1270" i="13"/>
  <c r="K1270" i="13"/>
  <c r="L1270" i="13"/>
  <c r="M1270" i="13"/>
  <c r="N1270" i="13"/>
  <c r="O1270" i="13"/>
  <c r="P1270" i="13"/>
  <c r="Q1270" i="13"/>
  <c r="R1270" i="13"/>
  <c r="A1271" i="13"/>
  <c r="B1271" i="13"/>
  <c r="C1271" i="13"/>
  <c r="D1271" i="13"/>
  <c r="E1271" i="13"/>
  <c r="F1271" i="13"/>
  <c r="G1271" i="13"/>
  <c r="H1271" i="13"/>
  <c r="I1271" i="13"/>
  <c r="J1271" i="13"/>
  <c r="K1271" i="13"/>
  <c r="L1271" i="13"/>
  <c r="M1271" i="13"/>
  <c r="N1271" i="13"/>
  <c r="O1271" i="13"/>
  <c r="P1271" i="13"/>
  <c r="Q1271" i="13"/>
  <c r="R1271" i="13"/>
  <c r="A1272" i="13"/>
  <c r="B1272" i="13"/>
  <c r="C1272" i="13"/>
  <c r="D1272" i="13"/>
  <c r="E1272" i="13"/>
  <c r="F1272" i="13"/>
  <c r="G1272" i="13"/>
  <c r="H1272" i="13"/>
  <c r="I1272" i="13"/>
  <c r="J1272" i="13"/>
  <c r="K1272" i="13"/>
  <c r="L1272" i="13"/>
  <c r="M1272" i="13"/>
  <c r="N1272" i="13"/>
  <c r="O1272" i="13"/>
  <c r="P1272" i="13"/>
  <c r="Q1272" i="13"/>
  <c r="R1272" i="13"/>
  <c r="A1273" i="13"/>
  <c r="B1273" i="13"/>
  <c r="C1273" i="13"/>
  <c r="D1273" i="13"/>
  <c r="E1273" i="13"/>
  <c r="F1273" i="13"/>
  <c r="G1273" i="13"/>
  <c r="H1273" i="13"/>
  <c r="I1273" i="13"/>
  <c r="J1273" i="13"/>
  <c r="K1273" i="13"/>
  <c r="L1273" i="13"/>
  <c r="M1273" i="13"/>
  <c r="N1273" i="13"/>
  <c r="O1273" i="13"/>
  <c r="P1273" i="13"/>
  <c r="Q1273" i="13"/>
  <c r="R1273" i="13"/>
  <c r="A1274" i="13"/>
  <c r="B1274" i="13"/>
  <c r="C1274" i="13"/>
  <c r="D1274" i="13"/>
  <c r="E1274" i="13"/>
  <c r="F1274" i="13"/>
  <c r="G1274" i="13"/>
  <c r="H1274" i="13"/>
  <c r="I1274" i="13"/>
  <c r="J1274" i="13"/>
  <c r="K1274" i="13"/>
  <c r="L1274" i="13"/>
  <c r="M1274" i="13"/>
  <c r="N1274" i="13"/>
  <c r="O1274" i="13"/>
  <c r="P1274" i="13"/>
  <c r="Q1274" i="13"/>
  <c r="R1274" i="13"/>
  <c r="A1275" i="13"/>
  <c r="B1275" i="13"/>
  <c r="C1275" i="13"/>
  <c r="D1275" i="13"/>
  <c r="E1275" i="13"/>
  <c r="F1275" i="13"/>
  <c r="G1275" i="13"/>
  <c r="H1275" i="13"/>
  <c r="I1275" i="13"/>
  <c r="J1275" i="13"/>
  <c r="K1275" i="13"/>
  <c r="L1275" i="13"/>
  <c r="M1275" i="13"/>
  <c r="N1275" i="13"/>
  <c r="O1275" i="13"/>
  <c r="P1275" i="13"/>
  <c r="Q1275" i="13"/>
  <c r="R1275" i="13"/>
  <c r="A1276" i="13"/>
  <c r="B1276" i="13"/>
  <c r="C1276" i="13"/>
  <c r="D1276" i="13"/>
  <c r="E1276" i="13"/>
  <c r="F1276" i="13"/>
  <c r="G1276" i="13"/>
  <c r="H1276" i="13"/>
  <c r="I1276" i="13"/>
  <c r="J1276" i="13"/>
  <c r="K1276" i="13"/>
  <c r="L1276" i="13"/>
  <c r="M1276" i="13"/>
  <c r="N1276" i="13"/>
  <c r="O1276" i="13"/>
  <c r="P1276" i="13"/>
  <c r="Q1276" i="13"/>
  <c r="R1276" i="13"/>
  <c r="A1277" i="13"/>
  <c r="B1277" i="13"/>
  <c r="C1277" i="13"/>
  <c r="D1277" i="13"/>
  <c r="E1277" i="13"/>
  <c r="F1277" i="13"/>
  <c r="G1277" i="13"/>
  <c r="H1277" i="13"/>
  <c r="I1277" i="13"/>
  <c r="J1277" i="13"/>
  <c r="K1277" i="13"/>
  <c r="L1277" i="13"/>
  <c r="M1277" i="13"/>
  <c r="N1277" i="13"/>
  <c r="O1277" i="13"/>
  <c r="P1277" i="13"/>
  <c r="Q1277" i="13"/>
  <c r="R1277" i="13"/>
  <c r="A1278" i="13"/>
  <c r="B1278" i="13"/>
  <c r="C1278" i="13"/>
  <c r="D1278" i="13"/>
  <c r="E1278" i="13"/>
  <c r="F1278" i="13"/>
  <c r="G1278" i="13"/>
  <c r="H1278" i="13"/>
  <c r="I1278" i="13"/>
  <c r="J1278" i="13"/>
  <c r="K1278" i="13"/>
  <c r="L1278" i="13"/>
  <c r="M1278" i="13"/>
  <c r="N1278" i="13"/>
  <c r="O1278" i="13"/>
  <c r="P1278" i="13"/>
  <c r="Q1278" i="13"/>
  <c r="R1278" i="13"/>
  <c r="A1279" i="13"/>
  <c r="B1279" i="13"/>
  <c r="C1279" i="13"/>
  <c r="D1279" i="13"/>
  <c r="E1279" i="13"/>
  <c r="F1279" i="13"/>
  <c r="G1279" i="13"/>
  <c r="H1279" i="13"/>
  <c r="I1279" i="13"/>
  <c r="J1279" i="13"/>
  <c r="K1279" i="13"/>
  <c r="L1279" i="13"/>
  <c r="M1279" i="13"/>
  <c r="N1279" i="13"/>
  <c r="O1279" i="13"/>
  <c r="P1279" i="13"/>
  <c r="Q1279" i="13"/>
  <c r="R1279" i="13"/>
  <c r="A1280" i="13"/>
  <c r="B1280" i="13"/>
  <c r="C1280" i="13"/>
  <c r="D1280" i="13"/>
  <c r="E1280" i="13"/>
  <c r="F1280" i="13"/>
  <c r="G1280" i="13"/>
  <c r="H1280" i="13"/>
  <c r="I1280" i="13"/>
  <c r="J1280" i="13"/>
  <c r="K1280" i="13"/>
  <c r="L1280" i="13"/>
  <c r="M1280" i="13"/>
  <c r="N1280" i="13"/>
  <c r="O1280" i="13"/>
  <c r="P1280" i="13"/>
  <c r="Q1280" i="13"/>
  <c r="R1280" i="13"/>
  <c r="A1281" i="13"/>
  <c r="B1281" i="13"/>
  <c r="C1281" i="13"/>
  <c r="D1281" i="13"/>
  <c r="E1281" i="13"/>
  <c r="F1281" i="13"/>
  <c r="G1281" i="13"/>
  <c r="H1281" i="13"/>
  <c r="I1281" i="13"/>
  <c r="J1281" i="13"/>
  <c r="K1281" i="13"/>
  <c r="L1281" i="13"/>
  <c r="M1281" i="13"/>
  <c r="N1281" i="13"/>
  <c r="O1281" i="13"/>
  <c r="P1281" i="13"/>
  <c r="Q1281" i="13"/>
  <c r="R1281" i="13"/>
  <c r="A1282" i="13"/>
  <c r="B1282" i="13"/>
  <c r="C1282" i="13"/>
  <c r="D1282" i="13"/>
  <c r="E1282" i="13"/>
  <c r="F1282" i="13"/>
  <c r="G1282" i="13"/>
  <c r="H1282" i="13"/>
  <c r="I1282" i="13"/>
  <c r="J1282" i="13"/>
  <c r="K1282" i="13"/>
  <c r="L1282" i="13"/>
  <c r="M1282" i="13"/>
  <c r="N1282" i="13"/>
  <c r="O1282" i="13"/>
  <c r="P1282" i="13"/>
  <c r="Q1282" i="13"/>
  <c r="R1282" i="13"/>
  <c r="A1283" i="13"/>
  <c r="B1283" i="13"/>
  <c r="C1283" i="13"/>
  <c r="D1283" i="13"/>
  <c r="E1283" i="13"/>
  <c r="F1283" i="13"/>
  <c r="G1283" i="13"/>
  <c r="H1283" i="13"/>
  <c r="I1283" i="13"/>
  <c r="J1283" i="13"/>
  <c r="K1283" i="13"/>
  <c r="L1283" i="13"/>
  <c r="M1283" i="13"/>
  <c r="N1283" i="13"/>
  <c r="O1283" i="13"/>
  <c r="P1283" i="13"/>
  <c r="Q1283" i="13"/>
  <c r="R1283" i="13"/>
  <c r="A1284" i="13"/>
  <c r="B1284" i="13"/>
  <c r="C1284" i="13"/>
  <c r="D1284" i="13"/>
  <c r="E1284" i="13"/>
  <c r="F1284" i="13"/>
  <c r="G1284" i="13"/>
  <c r="H1284" i="13"/>
  <c r="I1284" i="13"/>
  <c r="J1284" i="13"/>
  <c r="K1284" i="13"/>
  <c r="L1284" i="13"/>
  <c r="M1284" i="13"/>
  <c r="N1284" i="13"/>
  <c r="O1284" i="13"/>
  <c r="P1284" i="13"/>
  <c r="Q1284" i="13"/>
  <c r="R1284" i="13"/>
  <c r="A1285" i="13"/>
  <c r="B1285" i="13"/>
  <c r="C1285" i="13"/>
  <c r="D1285" i="13"/>
  <c r="E1285" i="13"/>
  <c r="F1285" i="13"/>
  <c r="G1285" i="13"/>
  <c r="H1285" i="13"/>
  <c r="I1285" i="13"/>
  <c r="J1285" i="13"/>
  <c r="K1285" i="13"/>
  <c r="L1285" i="13"/>
  <c r="M1285" i="13"/>
  <c r="N1285" i="13"/>
  <c r="O1285" i="13"/>
  <c r="P1285" i="13"/>
  <c r="Q1285" i="13"/>
  <c r="R1285" i="13"/>
  <c r="A1286" i="13"/>
  <c r="B1286" i="13"/>
  <c r="C1286" i="13"/>
  <c r="D1286" i="13"/>
  <c r="E1286" i="13"/>
  <c r="F1286" i="13"/>
  <c r="G1286" i="13"/>
  <c r="H1286" i="13"/>
  <c r="I1286" i="13"/>
  <c r="J1286" i="13"/>
  <c r="K1286" i="13"/>
  <c r="L1286" i="13"/>
  <c r="M1286" i="13"/>
  <c r="N1286" i="13"/>
  <c r="O1286" i="13"/>
  <c r="P1286" i="13"/>
  <c r="Q1286" i="13"/>
  <c r="R1286" i="13"/>
  <c r="A1287" i="13"/>
  <c r="B1287" i="13"/>
  <c r="C1287" i="13"/>
  <c r="D1287" i="13"/>
  <c r="E1287" i="13"/>
  <c r="F1287" i="13"/>
  <c r="G1287" i="13"/>
  <c r="H1287" i="13"/>
  <c r="I1287" i="13"/>
  <c r="J1287" i="13"/>
  <c r="K1287" i="13"/>
  <c r="L1287" i="13"/>
  <c r="M1287" i="13"/>
  <c r="N1287" i="13"/>
  <c r="O1287" i="13"/>
  <c r="P1287" i="13"/>
  <c r="Q1287" i="13"/>
  <c r="R1287" i="13"/>
  <c r="A1288" i="13"/>
  <c r="B1288" i="13"/>
  <c r="C1288" i="13"/>
  <c r="D1288" i="13"/>
  <c r="E1288" i="13"/>
  <c r="F1288" i="13"/>
  <c r="G1288" i="13"/>
  <c r="H1288" i="13"/>
  <c r="I1288" i="13"/>
  <c r="J1288" i="13"/>
  <c r="K1288" i="13"/>
  <c r="L1288" i="13"/>
  <c r="M1288" i="13"/>
  <c r="N1288" i="13"/>
  <c r="O1288" i="13"/>
  <c r="P1288" i="13"/>
  <c r="Q1288" i="13"/>
  <c r="R1288" i="13"/>
  <c r="A1289" i="13"/>
  <c r="B1289" i="13"/>
  <c r="C1289" i="13"/>
  <c r="D1289" i="13"/>
  <c r="E1289" i="13"/>
  <c r="F1289" i="13"/>
  <c r="G1289" i="13"/>
  <c r="H1289" i="13"/>
  <c r="I1289" i="13"/>
  <c r="J1289" i="13"/>
  <c r="K1289" i="13"/>
  <c r="L1289" i="13"/>
  <c r="M1289" i="13"/>
  <c r="N1289" i="13"/>
  <c r="O1289" i="13"/>
  <c r="P1289" i="13"/>
  <c r="Q1289" i="13"/>
  <c r="R1289" i="13"/>
  <c r="A1290" i="13"/>
  <c r="B1290" i="13"/>
  <c r="C1290" i="13"/>
  <c r="D1290" i="13"/>
  <c r="E1290" i="13"/>
  <c r="F1290" i="13"/>
  <c r="G1290" i="13"/>
  <c r="H1290" i="13"/>
  <c r="I1290" i="13"/>
  <c r="J1290" i="13"/>
  <c r="K1290" i="13"/>
  <c r="L1290" i="13"/>
  <c r="M1290" i="13"/>
  <c r="N1290" i="13"/>
  <c r="O1290" i="13"/>
  <c r="P1290" i="13"/>
  <c r="Q1290" i="13"/>
  <c r="R1290" i="13"/>
  <c r="A1291" i="13"/>
  <c r="B1291" i="13"/>
  <c r="C1291" i="13"/>
  <c r="D1291" i="13"/>
  <c r="E1291" i="13"/>
  <c r="F1291" i="13"/>
  <c r="G1291" i="13"/>
  <c r="H1291" i="13"/>
  <c r="I1291" i="13"/>
  <c r="J1291" i="13"/>
  <c r="K1291" i="13"/>
  <c r="L1291" i="13"/>
  <c r="M1291" i="13"/>
  <c r="N1291" i="13"/>
  <c r="O1291" i="13"/>
  <c r="P1291" i="13"/>
  <c r="Q1291" i="13"/>
  <c r="R1291" i="13"/>
  <c r="A1292" i="13"/>
  <c r="B1292" i="13"/>
  <c r="C1292" i="13"/>
  <c r="D1292" i="13"/>
  <c r="E1292" i="13"/>
  <c r="F1292" i="13"/>
  <c r="G1292" i="13"/>
  <c r="H1292" i="13"/>
  <c r="I1292" i="13"/>
  <c r="J1292" i="13"/>
  <c r="K1292" i="13"/>
  <c r="L1292" i="13"/>
  <c r="M1292" i="13"/>
  <c r="N1292" i="13"/>
  <c r="O1292" i="13"/>
  <c r="P1292" i="13"/>
  <c r="Q1292" i="13"/>
  <c r="R1292" i="13"/>
  <c r="A1293" i="13"/>
  <c r="B1293" i="13"/>
  <c r="C1293" i="13"/>
  <c r="D1293" i="13"/>
  <c r="E1293" i="13"/>
  <c r="F1293" i="13"/>
  <c r="G1293" i="13"/>
  <c r="H1293" i="13"/>
  <c r="I1293" i="13"/>
  <c r="J1293" i="13"/>
  <c r="K1293" i="13"/>
  <c r="L1293" i="13"/>
  <c r="M1293" i="13"/>
  <c r="N1293" i="13"/>
  <c r="O1293" i="13"/>
  <c r="P1293" i="13"/>
  <c r="Q1293" i="13"/>
  <c r="R1293" i="13"/>
  <c r="A1294" i="13"/>
  <c r="B1294" i="13"/>
  <c r="C1294" i="13"/>
  <c r="D1294" i="13"/>
  <c r="E1294" i="13"/>
  <c r="F1294" i="13"/>
  <c r="G1294" i="13"/>
  <c r="H1294" i="13"/>
  <c r="I1294" i="13"/>
  <c r="J1294" i="13"/>
  <c r="K1294" i="13"/>
  <c r="L1294" i="13"/>
  <c r="M1294" i="13"/>
  <c r="N1294" i="13"/>
  <c r="O1294" i="13"/>
  <c r="P1294" i="13"/>
  <c r="Q1294" i="13"/>
  <c r="R1294" i="13"/>
  <c r="A1295" i="13"/>
  <c r="B1295" i="13"/>
  <c r="C1295" i="13"/>
  <c r="D1295" i="13"/>
  <c r="E1295" i="13"/>
  <c r="F1295" i="13"/>
  <c r="G1295" i="13"/>
  <c r="H1295" i="13"/>
  <c r="I1295" i="13"/>
  <c r="J1295" i="13"/>
  <c r="K1295" i="13"/>
  <c r="L1295" i="13"/>
  <c r="M1295" i="13"/>
  <c r="N1295" i="13"/>
  <c r="O1295" i="13"/>
  <c r="P1295" i="13"/>
  <c r="Q1295" i="13"/>
  <c r="R1295" i="13"/>
  <c r="A1296" i="13"/>
  <c r="B1296" i="13"/>
  <c r="C1296" i="13"/>
  <c r="D1296" i="13"/>
  <c r="E1296" i="13"/>
  <c r="F1296" i="13"/>
  <c r="G1296" i="13"/>
  <c r="H1296" i="13"/>
  <c r="I1296" i="13"/>
  <c r="J1296" i="13"/>
  <c r="K1296" i="13"/>
  <c r="L1296" i="13"/>
  <c r="M1296" i="13"/>
  <c r="N1296" i="13"/>
  <c r="O1296" i="13"/>
  <c r="P1296" i="13"/>
  <c r="Q1296" i="13"/>
  <c r="R1296" i="13"/>
  <c r="A1297" i="13"/>
  <c r="B1297" i="13"/>
  <c r="C1297" i="13"/>
  <c r="D1297" i="13"/>
  <c r="E1297" i="13"/>
  <c r="F1297" i="13"/>
  <c r="G1297" i="13"/>
  <c r="H1297" i="13"/>
  <c r="I1297" i="13"/>
  <c r="J1297" i="13"/>
  <c r="K1297" i="13"/>
  <c r="L1297" i="13"/>
  <c r="M1297" i="13"/>
  <c r="N1297" i="13"/>
  <c r="O1297" i="13"/>
  <c r="P1297" i="13"/>
  <c r="Q1297" i="13"/>
  <c r="R1297" i="13"/>
  <c r="A1298" i="13"/>
  <c r="B1298" i="13"/>
  <c r="C1298" i="13"/>
  <c r="D1298" i="13"/>
  <c r="E1298" i="13"/>
  <c r="F1298" i="13"/>
  <c r="G1298" i="13"/>
  <c r="H1298" i="13"/>
  <c r="I1298" i="13"/>
  <c r="J1298" i="13"/>
  <c r="K1298" i="13"/>
  <c r="L1298" i="13"/>
  <c r="M1298" i="13"/>
  <c r="N1298" i="13"/>
  <c r="O1298" i="13"/>
  <c r="P1298" i="13"/>
  <c r="Q1298" i="13"/>
  <c r="R1298" i="13"/>
  <c r="A1299" i="13"/>
  <c r="B1299" i="13"/>
  <c r="C1299" i="13"/>
  <c r="D1299" i="13"/>
  <c r="E1299" i="13"/>
  <c r="F1299" i="13"/>
  <c r="G1299" i="13"/>
  <c r="H1299" i="13"/>
  <c r="I1299" i="13"/>
  <c r="J1299" i="13"/>
  <c r="K1299" i="13"/>
  <c r="L1299" i="13"/>
  <c r="M1299" i="13"/>
  <c r="N1299" i="13"/>
  <c r="O1299" i="13"/>
  <c r="P1299" i="13"/>
  <c r="Q1299" i="13"/>
  <c r="R1299" i="13"/>
  <c r="A1300" i="13"/>
  <c r="B1300" i="13"/>
  <c r="C1300" i="13"/>
  <c r="D1300" i="13"/>
  <c r="E1300" i="13"/>
  <c r="F1300" i="13"/>
  <c r="G1300" i="13"/>
  <c r="H1300" i="13"/>
  <c r="I1300" i="13"/>
  <c r="J1300" i="13"/>
  <c r="K1300" i="13"/>
  <c r="L1300" i="13"/>
  <c r="M1300" i="13"/>
  <c r="N1300" i="13"/>
  <c r="O1300" i="13"/>
  <c r="P1300" i="13"/>
  <c r="Q1300" i="13"/>
  <c r="R1300" i="13"/>
  <c r="A1301" i="13"/>
  <c r="B1301" i="13"/>
  <c r="C1301" i="13"/>
  <c r="D1301" i="13"/>
  <c r="E1301" i="13"/>
  <c r="F1301" i="13"/>
  <c r="G1301" i="13"/>
  <c r="H1301" i="13"/>
  <c r="I1301" i="13"/>
  <c r="J1301" i="13"/>
  <c r="K1301" i="13"/>
  <c r="L1301" i="13"/>
  <c r="M1301" i="13"/>
  <c r="N1301" i="13"/>
  <c r="O1301" i="13"/>
  <c r="P1301" i="13"/>
  <c r="Q1301" i="13"/>
  <c r="R1301" i="13"/>
  <c r="A1302" i="13"/>
  <c r="B1302" i="13"/>
  <c r="C1302" i="13"/>
  <c r="D1302" i="13"/>
  <c r="E1302" i="13"/>
  <c r="F1302" i="13"/>
  <c r="G1302" i="13"/>
  <c r="H1302" i="13"/>
  <c r="I1302" i="13"/>
  <c r="J1302" i="13"/>
  <c r="K1302" i="13"/>
  <c r="L1302" i="13"/>
  <c r="M1302" i="13"/>
  <c r="N1302" i="13"/>
  <c r="O1302" i="13"/>
  <c r="P1302" i="13"/>
  <c r="Q1302" i="13"/>
  <c r="R1302" i="13"/>
  <c r="A1303" i="13"/>
  <c r="B1303" i="13"/>
  <c r="C1303" i="13"/>
  <c r="D1303" i="13"/>
  <c r="E1303" i="13"/>
  <c r="F1303" i="13"/>
  <c r="G1303" i="13"/>
  <c r="H1303" i="13"/>
  <c r="I1303" i="13"/>
  <c r="J1303" i="13"/>
  <c r="K1303" i="13"/>
  <c r="L1303" i="13"/>
  <c r="M1303" i="13"/>
  <c r="N1303" i="13"/>
  <c r="O1303" i="13"/>
  <c r="P1303" i="13"/>
  <c r="Q1303" i="13"/>
  <c r="R1303" i="13"/>
  <c r="A1304" i="13"/>
  <c r="B1304" i="13"/>
  <c r="C1304" i="13"/>
  <c r="D1304" i="13"/>
  <c r="E1304" i="13"/>
  <c r="F1304" i="13"/>
  <c r="G1304" i="13"/>
  <c r="H1304" i="13"/>
  <c r="I1304" i="13"/>
  <c r="J1304" i="13"/>
  <c r="K1304" i="13"/>
  <c r="L1304" i="13"/>
  <c r="M1304" i="13"/>
  <c r="N1304" i="13"/>
  <c r="O1304" i="13"/>
  <c r="P1304" i="13"/>
  <c r="Q1304" i="13"/>
  <c r="R1304" i="13"/>
  <c r="A1305" i="13"/>
  <c r="B1305" i="13"/>
  <c r="C1305" i="13"/>
  <c r="D1305" i="13"/>
  <c r="E1305" i="13"/>
  <c r="F1305" i="13"/>
  <c r="G1305" i="13"/>
  <c r="H1305" i="13"/>
  <c r="I1305" i="13"/>
  <c r="J1305" i="13"/>
  <c r="K1305" i="13"/>
  <c r="L1305" i="13"/>
  <c r="M1305" i="13"/>
  <c r="N1305" i="13"/>
  <c r="O1305" i="13"/>
  <c r="P1305" i="13"/>
  <c r="Q1305" i="13"/>
  <c r="R1305" i="13"/>
  <c r="A1306" i="13"/>
  <c r="B1306" i="13"/>
  <c r="C1306" i="13"/>
  <c r="D1306" i="13"/>
  <c r="E1306" i="13"/>
  <c r="F1306" i="13"/>
  <c r="G1306" i="13"/>
  <c r="H1306" i="13"/>
  <c r="I1306" i="13"/>
  <c r="J1306" i="13"/>
  <c r="K1306" i="13"/>
  <c r="L1306" i="13"/>
  <c r="M1306" i="13"/>
  <c r="N1306" i="13"/>
  <c r="O1306" i="13"/>
  <c r="P1306" i="13"/>
  <c r="Q1306" i="13"/>
  <c r="R1306" i="13"/>
  <c r="A1307" i="13"/>
  <c r="B1307" i="13"/>
  <c r="C1307" i="13"/>
  <c r="D1307" i="13"/>
  <c r="E1307" i="13"/>
  <c r="F1307" i="13"/>
  <c r="G1307" i="13"/>
  <c r="H1307" i="13"/>
  <c r="I1307" i="13"/>
  <c r="J1307" i="13"/>
  <c r="K1307" i="13"/>
  <c r="L1307" i="13"/>
  <c r="M1307" i="13"/>
  <c r="N1307" i="13"/>
  <c r="O1307" i="13"/>
  <c r="P1307" i="13"/>
  <c r="Q1307" i="13"/>
  <c r="R1307" i="13"/>
  <c r="A1308" i="13"/>
  <c r="B1308" i="13"/>
  <c r="C1308" i="13"/>
  <c r="D1308" i="13"/>
  <c r="E1308" i="13"/>
  <c r="F1308" i="13"/>
  <c r="G1308" i="13"/>
  <c r="H1308" i="13"/>
  <c r="I1308" i="13"/>
  <c r="J1308" i="13"/>
  <c r="K1308" i="13"/>
  <c r="L1308" i="13"/>
  <c r="M1308" i="13"/>
  <c r="N1308" i="13"/>
  <c r="O1308" i="13"/>
  <c r="P1308" i="13"/>
  <c r="Q1308" i="13"/>
  <c r="R1308" i="13"/>
  <c r="A1309" i="13"/>
  <c r="B1309" i="13"/>
  <c r="C1309" i="13"/>
  <c r="D1309" i="13"/>
  <c r="E1309" i="13"/>
  <c r="F1309" i="13"/>
  <c r="G1309" i="13"/>
  <c r="H1309" i="13"/>
  <c r="I1309" i="13"/>
  <c r="J1309" i="13"/>
  <c r="K1309" i="13"/>
  <c r="L1309" i="13"/>
  <c r="M1309" i="13"/>
  <c r="N1309" i="13"/>
  <c r="O1309" i="13"/>
  <c r="P1309" i="13"/>
  <c r="Q1309" i="13"/>
  <c r="R1309" i="13"/>
  <c r="A1310" i="13"/>
  <c r="B1310" i="13"/>
  <c r="C1310" i="13"/>
  <c r="D1310" i="13"/>
  <c r="E1310" i="13"/>
  <c r="F1310" i="13"/>
  <c r="G1310" i="13"/>
  <c r="H1310" i="13"/>
  <c r="I1310" i="13"/>
  <c r="J1310" i="13"/>
  <c r="K1310" i="13"/>
  <c r="L1310" i="13"/>
  <c r="M1310" i="13"/>
  <c r="N1310" i="13"/>
  <c r="O1310" i="13"/>
  <c r="P1310" i="13"/>
  <c r="Q1310" i="13"/>
  <c r="R1310" i="13"/>
  <c r="A1311" i="13"/>
  <c r="B1311" i="13"/>
  <c r="C1311" i="13"/>
  <c r="D1311" i="13"/>
  <c r="E1311" i="13"/>
  <c r="F1311" i="13"/>
  <c r="G1311" i="13"/>
  <c r="H1311" i="13"/>
  <c r="I1311" i="13"/>
  <c r="J1311" i="13"/>
  <c r="K1311" i="13"/>
  <c r="L1311" i="13"/>
  <c r="M1311" i="13"/>
  <c r="N1311" i="13"/>
  <c r="O1311" i="13"/>
  <c r="P1311" i="13"/>
  <c r="Q1311" i="13"/>
  <c r="R1311" i="13"/>
  <c r="A1312" i="13"/>
  <c r="B1312" i="13"/>
  <c r="C1312" i="13"/>
  <c r="D1312" i="13"/>
  <c r="E1312" i="13"/>
  <c r="F1312" i="13"/>
  <c r="G1312" i="13"/>
  <c r="H1312" i="13"/>
  <c r="I1312" i="13"/>
  <c r="J1312" i="13"/>
  <c r="K1312" i="13"/>
  <c r="L1312" i="13"/>
  <c r="M1312" i="13"/>
  <c r="N1312" i="13"/>
  <c r="O1312" i="13"/>
  <c r="P1312" i="13"/>
  <c r="Q1312" i="13"/>
  <c r="R1312" i="13"/>
  <c r="A1313" i="13"/>
  <c r="B1313" i="13"/>
  <c r="C1313" i="13"/>
  <c r="D1313" i="13"/>
  <c r="E1313" i="13"/>
  <c r="F1313" i="13"/>
  <c r="G1313" i="13"/>
  <c r="H1313" i="13"/>
  <c r="I1313" i="13"/>
  <c r="J1313" i="13"/>
  <c r="K1313" i="13"/>
  <c r="L1313" i="13"/>
  <c r="M1313" i="13"/>
  <c r="N1313" i="13"/>
  <c r="O1313" i="13"/>
  <c r="P1313" i="13"/>
  <c r="Q1313" i="13"/>
  <c r="R1313" i="13"/>
  <c r="A1314" i="13"/>
  <c r="B1314" i="13"/>
  <c r="C1314" i="13"/>
  <c r="D1314" i="13"/>
  <c r="E1314" i="13"/>
  <c r="F1314" i="13"/>
  <c r="G1314" i="13"/>
  <c r="H1314" i="13"/>
  <c r="I1314" i="13"/>
  <c r="J1314" i="13"/>
  <c r="K1314" i="13"/>
  <c r="L1314" i="13"/>
  <c r="M1314" i="13"/>
  <c r="N1314" i="13"/>
  <c r="O1314" i="13"/>
  <c r="P1314" i="13"/>
  <c r="Q1314" i="13"/>
  <c r="R1314" i="13"/>
  <c r="A1315" i="13"/>
  <c r="B1315" i="13"/>
  <c r="C1315" i="13"/>
  <c r="D1315" i="13"/>
  <c r="E1315" i="13"/>
  <c r="F1315" i="13"/>
  <c r="G1315" i="13"/>
  <c r="H1315" i="13"/>
  <c r="I1315" i="13"/>
  <c r="J1315" i="13"/>
  <c r="K1315" i="13"/>
  <c r="L1315" i="13"/>
  <c r="M1315" i="13"/>
  <c r="N1315" i="13"/>
  <c r="O1315" i="13"/>
  <c r="P1315" i="13"/>
  <c r="Q1315" i="13"/>
  <c r="R1315" i="13"/>
  <c r="A1316" i="13"/>
  <c r="B1316" i="13"/>
  <c r="C1316" i="13"/>
  <c r="D1316" i="13"/>
  <c r="E1316" i="13"/>
  <c r="F1316" i="13"/>
  <c r="G1316" i="13"/>
  <c r="H1316" i="13"/>
  <c r="I1316" i="13"/>
  <c r="J1316" i="13"/>
  <c r="K1316" i="13"/>
  <c r="L1316" i="13"/>
  <c r="M1316" i="13"/>
  <c r="N1316" i="13"/>
  <c r="O1316" i="13"/>
  <c r="P1316" i="13"/>
  <c r="Q1316" i="13"/>
  <c r="R1316" i="13"/>
  <c r="A1317" i="13"/>
  <c r="B1317" i="13"/>
  <c r="C1317" i="13"/>
  <c r="D1317" i="13"/>
  <c r="E1317" i="13"/>
  <c r="F1317" i="13"/>
  <c r="G1317" i="13"/>
  <c r="H1317" i="13"/>
  <c r="I1317" i="13"/>
  <c r="J1317" i="13"/>
  <c r="K1317" i="13"/>
  <c r="L1317" i="13"/>
  <c r="M1317" i="13"/>
  <c r="N1317" i="13"/>
  <c r="O1317" i="13"/>
  <c r="P1317" i="13"/>
  <c r="Q1317" i="13"/>
  <c r="R1317" i="13"/>
  <c r="A1318" i="13"/>
  <c r="B1318" i="13"/>
  <c r="C1318" i="13"/>
  <c r="D1318" i="13"/>
  <c r="E1318" i="13"/>
  <c r="F1318" i="13"/>
  <c r="G1318" i="13"/>
  <c r="H1318" i="13"/>
  <c r="I1318" i="13"/>
  <c r="J1318" i="13"/>
  <c r="K1318" i="13"/>
  <c r="L1318" i="13"/>
  <c r="M1318" i="13"/>
  <c r="N1318" i="13"/>
  <c r="O1318" i="13"/>
  <c r="P1318" i="13"/>
  <c r="Q1318" i="13"/>
  <c r="R1318" i="13"/>
  <c r="A1319" i="13"/>
  <c r="B1319" i="13"/>
  <c r="C1319" i="13"/>
  <c r="D1319" i="13"/>
  <c r="E1319" i="13"/>
  <c r="F1319" i="13"/>
  <c r="G1319" i="13"/>
  <c r="H1319" i="13"/>
  <c r="I1319" i="13"/>
  <c r="J1319" i="13"/>
  <c r="K1319" i="13"/>
  <c r="L1319" i="13"/>
  <c r="M1319" i="13"/>
  <c r="N1319" i="13"/>
  <c r="O1319" i="13"/>
  <c r="P1319" i="13"/>
  <c r="Q1319" i="13"/>
  <c r="R1319" i="13"/>
  <c r="A1320" i="13"/>
  <c r="B1320" i="13"/>
  <c r="C1320" i="13"/>
  <c r="D1320" i="13"/>
  <c r="E1320" i="13"/>
  <c r="F1320" i="13"/>
  <c r="G1320" i="13"/>
  <c r="H1320" i="13"/>
  <c r="I1320" i="13"/>
  <c r="J1320" i="13"/>
  <c r="K1320" i="13"/>
  <c r="L1320" i="13"/>
  <c r="M1320" i="13"/>
  <c r="N1320" i="13"/>
  <c r="O1320" i="13"/>
  <c r="P1320" i="13"/>
  <c r="Q1320" i="13"/>
  <c r="R1320" i="13"/>
  <c r="A1321" i="13"/>
  <c r="B1321" i="13"/>
  <c r="C1321" i="13"/>
  <c r="D1321" i="13"/>
  <c r="E1321" i="13"/>
  <c r="F1321" i="13"/>
  <c r="G1321" i="13"/>
  <c r="H1321" i="13"/>
  <c r="I1321" i="13"/>
  <c r="J1321" i="13"/>
  <c r="K1321" i="13"/>
  <c r="L1321" i="13"/>
  <c r="M1321" i="13"/>
  <c r="N1321" i="13"/>
  <c r="O1321" i="13"/>
  <c r="P1321" i="13"/>
  <c r="Q1321" i="13"/>
  <c r="R1321" i="13"/>
  <c r="A1322" i="13"/>
  <c r="B1322" i="13"/>
  <c r="C1322" i="13"/>
  <c r="D1322" i="13"/>
  <c r="E1322" i="13"/>
  <c r="F1322" i="13"/>
  <c r="G1322" i="13"/>
  <c r="H1322" i="13"/>
  <c r="I1322" i="13"/>
  <c r="J1322" i="13"/>
  <c r="K1322" i="13"/>
  <c r="L1322" i="13"/>
  <c r="M1322" i="13"/>
  <c r="N1322" i="13"/>
  <c r="O1322" i="13"/>
  <c r="P1322" i="13"/>
  <c r="Q1322" i="13"/>
  <c r="R1322" i="13"/>
  <c r="A1323" i="13"/>
  <c r="B1323" i="13"/>
  <c r="C1323" i="13"/>
  <c r="D1323" i="13"/>
  <c r="E1323" i="13"/>
  <c r="F1323" i="13"/>
  <c r="G1323" i="13"/>
  <c r="H1323" i="13"/>
  <c r="I1323" i="13"/>
  <c r="J1323" i="13"/>
  <c r="K1323" i="13"/>
  <c r="L1323" i="13"/>
  <c r="M1323" i="13"/>
  <c r="N1323" i="13"/>
  <c r="O1323" i="13"/>
  <c r="P1323" i="13"/>
  <c r="Q1323" i="13"/>
  <c r="R1323" i="13"/>
  <c r="A1324" i="13"/>
  <c r="B1324" i="13"/>
  <c r="C1324" i="13"/>
  <c r="D1324" i="13"/>
  <c r="E1324" i="13"/>
  <c r="F1324" i="13"/>
  <c r="G1324" i="13"/>
  <c r="H1324" i="13"/>
  <c r="I1324" i="13"/>
  <c r="J1324" i="13"/>
  <c r="K1324" i="13"/>
  <c r="L1324" i="13"/>
  <c r="M1324" i="13"/>
  <c r="N1324" i="13"/>
  <c r="O1324" i="13"/>
  <c r="P1324" i="13"/>
  <c r="Q1324" i="13"/>
  <c r="R1324" i="13"/>
  <c r="A1325" i="13"/>
  <c r="B1325" i="13"/>
  <c r="C1325" i="13"/>
  <c r="D1325" i="13"/>
  <c r="E1325" i="13"/>
  <c r="F1325" i="13"/>
  <c r="G1325" i="13"/>
  <c r="H1325" i="13"/>
  <c r="I1325" i="13"/>
  <c r="J1325" i="13"/>
  <c r="K1325" i="13"/>
  <c r="L1325" i="13"/>
  <c r="M1325" i="13"/>
  <c r="N1325" i="13"/>
  <c r="O1325" i="13"/>
  <c r="P1325" i="13"/>
  <c r="Q1325" i="13"/>
  <c r="R1325" i="13"/>
  <c r="A1326" i="13"/>
  <c r="B1326" i="13"/>
  <c r="C1326" i="13"/>
  <c r="D1326" i="13"/>
  <c r="E1326" i="13"/>
  <c r="F1326" i="13"/>
  <c r="G1326" i="13"/>
  <c r="H1326" i="13"/>
  <c r="I1326" i="13"/>
  <c r="J1326" i="13"/>
  <c r="K1326" i="13"/>
  <c r="L1326" i="13"/>
  <c r="M1326" i="13"/>
  <c r="N1326" i="13"/>
  <c r="O1326" i="13"/>
  <c r="P1326" i="13"/>
  <c r="Q1326" i="13"/>
  <c r="R1326" i="13"/>
  <c r="A1327" i="13"/>
  <c r="B1327" i="13"/>
  <c r="C1327" i="13"/>
  <c r="D1327" i="13"/>
  <c r="E1327" i="13"/>
  <c r="F1327" i="13"/>
  <c r="G1327" i="13"/>
  <c r="H1327" i="13"/>
  <c r="I1327" i="13"/>
  <c r="J1327" i="13"/>
  <c r="K1327" i="13"/>
  <c r="L1327" i="13"/>
  <c r="M1327" i="13"/>
  <c r="N1327" i="13"/>
  <c r="O1327" i="13"/>
  <c r="P1327" i="13"/>
  <c r="Q1327" i="13"/>
  <c r="R1327" i="13"/>
  <c r="A1328" i="13"/>
  <c r="B1328" i="13"/>
  <c r="C1328" i="13"/>
  <c r="D1328" i="13"/>
  <c r="E1328" i="13"/>
  <c r="F1328" i="13"/>
  <c r="G1328" i="13"/>
  <c r="H1328" i="13"/>
  <c r="I1328" i="13"/>
  <c r="J1328" i="13"/>
  <c r="K1328" i="13"/>
  <c r="L1328" i="13"/>
  <c r="M1328" i="13"/>
  <c r="N1328" i="13"/>
  <c r="O1328" i="13"/>
  <c r="P1328" i="13"/>
  <c r="Q1328" i="13"/>
  <c r="R1328" i="13"/>
  <c r="A1329" i="13"/>
  <c r="B1329" i="13"/>
  <c r="C1329" i="13"/>
  <c r="D1329" i="13"/>
  <c r="E1329" i="13"/>
  <c r="F1329" i="13"/>
  <c r="G1329" i="13"/>
  <c r="H1329" i="13"/>
  <c r="I1329" i="13"/>
  <c r="J1329" i="13"/>
  <c r="K1329" i="13"/>
  <c r="L1329" i="13"/>
  <c r="M1329" i="13"/>
  <c r="N1329" i="13"/>
  <c r="O1329" i="13"/>
  <c r="P1329" i="13"/>
  <c r="Q1329" i="13"/>
  <c r="R1329" i="13"/>
  <c r="A1330" i="13"/>
  <c r="B1330" i="13"/>
  <c r="C1330" i="13"/>
  <c r="D1330" i="13"/>
  <c r="E1330" i="13"/>
  <c r="F1330" i="13"/>
  <c r="G1330" i="13"/>
  <c r="H1330" i="13"/>
  <c r="I1330" i="13"/>
  <c r="J1330" i="13"/>
  <c r="K1330" i="13"/>
  <c r="L1330" i="13"/>
  <c r="M1330" i="13"/>
  <c r="N1330" i="13"/>
  <c r="O1330" i="13"/>
  <c r="P1330" i="13"/>
  <c r="Q1330" i="13"/>
  <c r="R1330" i="13"/>
  <c r="A1331" i="13"/>
  <c r="B1331" i="13"/>
  <c r="C1331" i="13"/>
  <c r="D1331" i="13"/>
  <c r="E1331" i="13"/>
  <c r="F1331" i="13"/>
  <c r="G1331" i="13"/>
  <c r="H1331" i="13"/>
  <c r="I1331" i="13"/>
  <c r="J1331" i="13"/>
  <c r="K1331" i="13"/>
  <c r="L1331" i="13"/>
  <c r="M1331" i="13"/>
  <c r="N1331" i="13"/>
  <c r="O1331" i="13"/>
  <c r="P1331" i="13"/>
  <c r="Q1331" i="13"/>
  <c r="R1331" i="13"/>
  <c r="A1332" i="13"/>
  <c r="B1332" i="13"/>
  <c r="C1332" i="13"/>
  <c r="D1332" i="13"/>
  <c r="E1332" i="13"/>
  <c r="F1332" i="13"/>
  <c r="G1332" i="13"/>
  <c r="H1332" i="13"/>
  <c r="I1332" i="13"/>
  <c r="J1332" i="13"/>
  <c r="K1332" i="13"/>
  <c r="L1332" i="13"/>
  <c r="M1332" i="13"/>
  <c r="N1332" i="13"/>
  <c r="O1332" i="13"/>
  <c r="P1332" i="13"/>
  <c r="Q1332" i="13"/>
  <c r="R1332" i="13"/>
  <c r="A1333" i="13"/>
  <c r="B1333" i="13"/>
  <c r="C1333" i="13"/>
  <c r="D1333" i="13"/>
  <c r="E1333" i="13"/>
  <c r="F1333" i="13"/>
  <c r="G1333" i="13"/>
  <c r="H1333" i="13"/>
  <c r="I1333" i="13"/>
  <c r="J1333" i="13"/>
  <c r="K1333" i="13"/>
  <c r="L1333" i="13"/>
  <c r="M1333" i="13"/>
  <c r="N1333" i="13"/>
  <c r="O1333" i="13"/>
  <c r="P1333" i="13"/>
  <c r="Q1333" i="13"/>
  <c r="R1333" i="13"/>
  <c r="A1334" i="13"/>
  <c r="B1334" i="13"/>
  <c r="C1334" i="13"/>
  <c r="D1334" i="13"/>
  <c r="E1334" i="13"/>
  <c r="F1334" i="13"/>
  <c r="G1334" i="13"/>
  <c r="H1334" i="13"/>
  <c r="I1334" i="13"/>
  <c r="J1334" i="13"/>
  <c r="K1334" i="13"/>
  <c r="L1334" i="13"/>
  <c r="M1334" i="13"/>
  <c r="N1334" i="13"/>
  <c r="O1334" i="13"/>
  <c r="P1334" i="13"/>
  <c r="Q1334" i="13"/>
  <c r="R1334" i="13"/>
  <c r="A1335" i="13"/>
  <c r="B1335" i="13"/>
  <c r="C1335" i="13"/>
  <c r="D1335" i="13"/>
  <c r="E1335" i="13"/>
  <c r="F1335" i="13"/>
  <c r="G1335" i="13"/>
  <c r="H1335" i="13"/>
  <c r="I1335" i="13"/>
  <c r="J1335" i="13"/>
  <c r="K1335" i="13"/>
  <c r="L1335" i="13"/>
  <c r="M1335" i="13"/>
  <c r="N1335" i="13"/>
  <c r="O1335" i="13"/>
  <c r="P1335" i="13"/>
  <c r="Q1335" i="13"/>
  <c r="R1335" i="13"/>
  <c r="A1336" i="13"/>
  <c r="B1336" i="13"/>
  <c r="C1336" i="13"/>
  <c r="D1336" i="13"/>
  <c r="E1336" i="13"/>
  <c r="F1336" i="13"/>
  <c r="G1336" i="13"/>
  <c r="H1336" i="13"/>
  <c r="I1336" i="13"/>
  <c r="J1336" i="13"/>
  <c r="K1336" i="13"/>
  <c r="L1336" i="13"/>
  <c r="M1336" i="13"/>
  <c r="N1336" i="13"/>
  <c r="O1336" i="13"/>
  <c r="P1336" i="13"/>
  <c r="Q1336" i="13"/>
  <c r="R1336" i="13"/>
  <c r="A1337" i="13"/>
  <c r="B1337" i="13"/>
  <c r="C1337" i="13"/>
  <c r="D1337" i="13"/>
  <c r="E1337" i="13"/>
  <c r="F1337" i="13"/>
  <c r="G1337" i="13"/>
  <c r="H1337" i="13"/>
  <c r="I1337" i="13"/>
  <c r="J1337" i="13"/>
  <c r="K1337" i="13"/>
  <c r="L1337" i="13"/>
  <c r="M1337" i="13"/>
  <c r="N1337" i="13"/>
  <c r="O1337" i="13"/>
  <c r="P1337" i="13"/>
  <c r="Q1337" i="13"/>
  <c r="R1337" i="13"/>
  <c r="A1338" i="13"/>
  <c r="B1338" i="13"/>
  <c r="C1338" i="13"/>
  <c r="D1338" i="13"/>
  <c r="E1338" i="13"/>
  <c r="F1338" i="13"/>
  <c r="G1338" i="13"/>
  <c r="H1338" i="13"/>
  <c r="I1338" i="13"/>
  <c r="J1338" i="13"/>
  <c r="K1338" i="13"/>
  <c r="L1338" i="13"/>
  <c r="M1338" i="13"/>
  <c r="N1338" i="13"/>
  <c r="O1338" i="13"/>
  <c r="P1338" i="13"/>
  <c r="Q1338" i="13"/>
  <c r="R1338" i="13"/>
  <c r="A1339" i="13"/>
  <c r="B1339" i="13"/>
  <c r="C1339" i="13"/>
  <c r="D1339" i="13"/>
  <c r="E1339" i="13"/>
  <c r="F1339" i="13"/>
  <c r="G1339" i="13"/>
  <c r="H1339" i="13"/>
  <c r="I1339" i="13"/>
  <c r="J1339" i="13"/>
  <c r="K1339" i="13"/>
  <c r="L1339" i="13"/>
  <c r="M1339" i="13"/>
  <c r="N1339" i="13"/>
  <c r="O1339" i="13"/>
  <c r="P1339" i="13"/>
  <c r="Q1339" i="13"/>
  <c r="R1339" i="13"/>
  <c r="A1340" i="13"/>
  <c r="B1340" i="13"/>
  <c r="C1340" i="13"/>
  <c r="D1340" i="13"/>
  <c r="E1340" i="13"/>
  <c r="F1340" i="13"/>
  <c r="G1340" i="13"/>
  <c r="H1340" i="13"/>
  <c r="I1340" i="13"/>
  <c r="J1340" i="13"/>
  <c r="K1340" i="13"/>
  <c r="L1340" i="13"/>
  <c r="M1340" i="13"/>
  <c r="N1340" i="13"/>
  <c r="O1340" i="13"/>
  <c r="P1340" i="13"/>
  <c r="Q1340" i="13"/>
  <c r="R1340" i="13"/>
  <c r="A1341" i="13"/>
  <c r="B1341" i="13"/>
  <c r="C1341" i="13"/>
  <c r="D1341" i="13"/>
  <c r="E1341" i="13"/>
  <c r="F1341" i="13"/>
  <c r="G1341" i="13"/>
  <c r="H1341" i="13"/>
  <c r="I1341" i="13"/>
  <c r="J1341" i="13"/>
  <c r="K1341" i="13"/>
  <c r="L1341" i="13"/>
  <c r="M1341" i="13"/>
  <c r="N1341" i="13"/>
  <c r="O1341" i="13"/>
  <c r="P1341" i="13"/>
  <c r="Q1341" i="13"/>
  <c r="R1341" i="13"/>
  <c r="A1342" i="13"/>
  <c r="B1342" i="13"/>
  <c r="C1342" i="13"/>
  <c r="D1342" i="13"/>
  <c r="E1342" i="13"/>
  <c r="F1342" i="13"/>
  <c r="G1342" i="13"/>
  <c r="H1342" i="13"/>
  <c r="I1342" i="13"/>
  <c r="J1342" i="13"/>
  <c r="K1342" i="13"/>
  <c r="L1342" i="13"/>
  <c r="M1342" i="13"/>
  <c r="N1342" i="13"/>
  <c r="O1342" i="13"/>
  <c r="P1342" i="13"/>
  <c r="Q1342" i="13"/>
  <c r="R1342" i="13"/>
  <c r="A1343" i="13"/>
  <c r="B1343" i="13"/>
  <c r="C1343" i="13"/>
  <c r="D1343" i="13"/>
  <c r="E1343" i="13"/>
  <c r="F1343" i="13"/>
  <c r="G1343" i="13"/>
  <c r="H1343" i="13"/>
  <c r="I1343" i="13"/>
  <c r="J1343" i="13"/>
  <c r="K1343" i="13"/>
  <c r="L1343" i="13"/>
  <c r="M1343" i="13"/>
  <c r="N1343" i="13"/>
  <c r="O1343" i="13"/>
  <c r="P1343" i="13"/>
  <c r="Q1343" i="13"/>
  <c r="R1343" i="13"/>
  <c r="A1344" i="13"/>
  <c r="B1344" i="13"/>
  <c r="C1344" i="13"/>
  <c r="D1344" i="13"/>
  <c r="E1344" i="13"/>
  <c r="F1344" i="13"/>
  <c r="G1344" i="13"/>
  <c r="H1344" i="13"/>
  <c r="I1344" i="13"/>
  <c r="J1344" i="13"/>
  <c r="K1344" i="13"/>
  <c r="L1344" i="13"/>
  <c r="M1344" i="13"/>
  <c r="N1344" i="13"/>
  <c r="O1344" i="13"/>
  <c r="P1344" i="13"/>
  <c r="Q1344" i="13"/>
  <c r="R1344" i="13"/>
  <c r="A1345" i="13"/>
  <c r="B1345" i="13"/>
  <c r="C1345" i="13"/>
  <c r="D1345" i="13"/>
  <c r="E1345" i="13"/>
  <c r="F1345" i="13"/>
  <c r="G1345" i="13"/>
  <c r="H1345" i="13"/>
  <c r="I1345" i="13"/>
  <c r="J1345" i="13"/>
  <c r="K1345" i="13"/>
  <c r="L1345" i="13"/>
  <c r="M1345" i="13"/>
  <c r="N1345" i="13"/>
  <c r="O1345" i="13"/>
  <c r="P1345" i="13"/>
  <c r="Q1345" i="13"/>
  <c r="R1345" i="13"/>
  <c r="A1346" i="13"/>
  <c r="B1346" i="13"/>
  <c r="C1346" i="13"/>
  <c r="D1346" i="13"/>
  <c r="E1346" i="13"/>
  <c r="F1346" i="13"/>
  <c r="G1346" i="13"/>
  <c r="H1346" i="13"/>
  <c r="I1346" i="13"/>
  <c r="J1346" i="13"/>
  <c r="K1346" i="13"/>
  <c r="L1346" i="13"/>
  <c r="M1346" i="13"/>
  <c r="N1346" i="13"/>
  <c r="O1346" i="13"/>
  <c r="P1346" i="13"/>
  <c r="Q1346" i="13"/>
  <c r="R1346" i="13"/>
  <c r="A1347" i="13"/>
  <c r="B1347" i="13"/>
  <c r="C1347" i="13"/>
  <c r="D1347" i="13"/>
  <c r="E1347" i="13"/>
  <c r="F1347" i="13"/>
  <c r="G1347" i="13"/>
  <c r="H1347" i="13"/>
  <c r="I1347" i="13"/>
  <c r="J1347" i="13"/>
  <c r="K1347" i="13"/>
  <c r="L1347" i="13"/>
  <c r="M1347" i="13"/>
  <c r="N1347" i="13"/>
  <c r="O1347" i="13"/>
  <c r="P1347" i="13"/>
  <c r="Q1347" i="13"/>
  <c r="R1347" i="13"/>
  <c r="A1348" i="13"/>
  <c r="B1348" i="13"/>
  <c r="C1348" i="13"/>
  <c r="D1348" i="13"/>
  <c r="E1348" i="13"/>
  <c r="F1348" i="13"/>
  <c r="G1348" i="13"/>
  <c r="H1348" i="13"/>
  <c r="I1348" i="13"/>
  <c r="J1348" i="13"/>
  <c r="K1348" i="13"/>
  <c r="L1348" i="13"/>
  <c r="M1348" i="13"/>
  <c r="N1348" i="13"/>
  <c r="O1348" i="13"/>
  <c r="P1348" i="13"/>
  <c r="Q1348" i="13"/>
  <c r="R1348" i="13"/>
  <c r="A1349" i="13"/>
  <c r="B1349" i="13"/>
  <c r="C1349" i="13"/>
  <c r="D1349" i="13"/>
  <c r="E1349" i="13"/>
  <c r="F1349" i="13"/>
  <c r="G1349" i="13"/>
  <c r="H1349" i="13"/>
  <c r="I1349" i="13"/>
  <c r="J1349" i="13"/>
  <c r="K1349" i="13"/>
  <c r="L1349" i="13"/>
  <c r="M1349" i="13"/>
  <c r="N1349" i="13"/>
  <c r="O1349" i="13"/>
  <c r="P1349" i="13"/>
  <c r="Q1349" i="13"/>
  <c r="R1349" i="13"/>
  <c r="A1350" i="13"/>
  <c r="B1350" i="13"/>
  <c r="C1350" i="13"/>
  <c r="D1350" i="13"/>
  <c r="E1350" i="13"/>
  <c r="F1350" i="13"/>
  <c r="G1350" i="13"/>
  <c r="H1350" i="13"/>
  <c r="I1350" i="13"/>
  <c r="J1350" i="13"/>
  <c r="K1350" i="13"/>
  <c r="L1350" i="13"/>
  <c r="M1350" i="13"/>
  <c r="N1350" i="13"/>
  <c r="O1350" i="13"/>
  <c r="P1350" i="13"/>
  <c r="Q1350" i="13"/>
  <c r="R1350" i="13"/>
  <c r="A1351" i="13"/>
  <c r="B1351" i="13"/>
  <c r="C1351" i="13"/>
  <c r="D1351" i="13"/>
  <c r="E1351" i="13"/>
  <c r="F1351" i="13"/>
  <c r="G1351" i="13"/>
  <c r="H1351" i="13"/>
  <c r="I1351" i="13"/>
  <c r="J1351" i="13"/>
  <c r="K1351" i="13"/>
  <c r="L1351" i="13"/>
  <c r="M1351" i="13"/>
  <c r="N1351" i="13"/>
  <c r="O1351" i="13"/>
  <c r="P1351" i="13"/>
  <c r="Q1351" i="13"/>
  <c r="R1351" i="13"/>
  <c r="A1352" i="13"/>
  <c r="B1352" i="13"/>
  <c r="C1352" i="13"/>
  <c r="D1352" i="13"/>
  <c r="E1352" i="13"/>
  <c r="F1352" i="13"/>
  <c r="G1352" i="13"/>
  <c r="H1352" i="13"/>
  <c r="I1352" i="13"/>
  <c r="J1352" i="13"/>
  <c r="K1352" i="13"/>
  <c r="L1352" i="13"/>
  <c r="M1352" i="13"/>
  <c r="N1352" i="13"/>
  <c r="O1352" i="13"/>
  <c r="P1352" i="13"/>
  <c r="Q1352" i="13"/>
  <c r="R1352" i="13"/>
  <c r="A1353" i="13"/>
  <c r="B1353" i="13"/>
  <c r="C1353" i="13"/>
  <c r="D1353" i="13"/>
  <c r="E1353" i="13"/>
  <c r="F1353" i="13"/>
  <c r="G1353" i="13"/>
  <c r="H1353" i="13"/>
  <c r="I1353" i="13"/>
  <c r="J1353" i="13"/>
  <c r="K1353" i="13"/>
  <c r="L1353" i="13"/>
  <c r="M1353" i="13"/>
  <c r="N1353" i="13"/>
  <c r="O1353" i="13"/>
  <c r="P1353" i="13"/>
  <c r="Q1353" i="13"/>
  <c r="R1353" i="13"/>
  <c r="A1354" i="13"/>
  <c r="B1354" i="13"/>
  <c r="C1354" i="13"/>
  <c r="D1354" i="13"/>
  <c r="E1354" i="13"/>
  <c r="F1354" i="13"/>
  <c r="G1354" i="13"/>
  <c r="H1354" i="13"/>
  <c r="I1354" i="13"/>
  <c r="J1354" i="13"/>
  <c r="K1354" i="13"/>
  <c r="L1354" i="13"/>
  <c r="M1354" i="13"/>
  <c r="N1354" i="13"/>
  <c r="O1354" i="13"/>
  <c r="P1354" i="13"/>
  <c r="Q1354" i="13"/>
  <c r="R1354" i="13"/>
  <c r="A1355" i="13"/>
  <c r="B1355" i="13"/>
  <c r="C1355" i="13"/>
  <c r="D1355" i="13"/>
  <c r="E1355" i="13"/>
  <c r="F1355" i="13"/>
  <c r="G1355" i="13"/>
  <c r="H1355" i="13"/>
  <c r="I1355" i="13"/>
  <c r="J1355" i="13"/>
  <c r="K1355" i="13"/>
  <c r="L1355" i="13"/>
  <c r="M1355" i="13"/>
  <c r="N1355" i="13"/>
  <c r="O1355" i="13"/>
  <c r="P1355" i="13"/>
  <c r="Q1355" i="13"/>
  <c r="R1355" i="13"/>
  <c r="A1356" i="13"/>
  <c r="B1356" i="13"/>
  <c r="C1356" i="13"/>
  <c r="D1356" i="13"/>
  <c r="E1356" i="13"/>
  <c r="F1356" i="13"/>
  <c r="G1356" i="13"/>
  <c r="H1356" i="13"/>
  <c r="I1356" i="13"/>
  <c r="J1356" i="13"/>
  <c r="K1356" i="13"/>
  <c r="L1356" i="13"/>
  <c r="M1356" i="13"/>
  <c r="N1356" i="13"/>
  <c r="O1356" i="13"/>
  <c r="P1356" i="13"/>
  <c r="Q1356" i="13"/>
  <c r="R1356" i="13"/>
  <c r="A1357" i="13"/>
  <c r="B1357" i="13"/>
  <c r="C1357" i="13"/>
  <c r="D1357" i="13"/>
  <c r="E1357" i="13"/>
  <c r="F1357" i="13"/>
  <c r="G1357" i="13"/>
  <c r="H1357" i="13"/>
  <c r="I1357" i="13"/>
  <c r="J1357" i="13"/>
  <c r="K1357" i="13"/>
  <c r="L1357" i="13"/>
  <c r="M1357" i="13"/>
  <c r="N1357" i="13"/>
  <c r="O1357" i="13"/>
  <c r="P1357" i="13"/>
  <c r="Q1357" i="13"/>
  <c r="R1357" i="13"/>
  <c r="A1358" i="13"/>
  <c r="B1358" i="13"/>
  <c r="C1358" i="13"/>
  <c r="D1358" i="13"/>
  <c r="E1358" i="13"/>
  <c r="F1358" i="13"/>
  <c r="G1358" i="13"/>
  <c r="H1358" i="13"/>
  <c r="I1358" i="13"/>
  <c r="J1358" i="13"/>
  <c r="K1358" i="13"/>
  <c r="L1358" i="13"/>
  <c r="M1358" i="13"/>
  <c r="N1358" i="13"/>
  <c r="O1358" i="13"/>
  <c r="P1358" i="13"/>
  <c r="Q1358" i="13"/>
  <c r="R1358" i="13"/>
  <c r="A1359" i="13"/>
  <c r="B1359" i="13"/>
  <c r="C1359" i="13"/>
  <c r="D1359" i="13"/>
  <c r="E1359" i="13"/>
  <c r="F1359" i="13"/>
  <c r="G1359" i="13"/>
  <c r="H1359" i="13"/>
  <c r="I1359" i="13"/>
  <c r="J1359" i="13"/>
  <c r="K1359" i="13"/>
  <c r="L1359" i="13"/>
  <c r="M1359" i="13"/>
  <c r="N1359" i="13"/>
  <c r="O1359" i="13"/>
  <c r="P1359" i="13"/>
  <c r="Q1359" i="13"/>
  <c r="R1359" i="13"/>
  <c r="A1360" i="13"/>
  <c r="B1360" i="13"/>
  <c r="C1360" i="13"/>
  <c r="D1360" i="13"/>
  <c r="E1360" i="13"/>
  <c r="F1360" i="13"/>
  <c r="G1360" i="13"/>
  <c r="H1360" i="13"/>
  <c r="I1360" i="13"/>
  <c r="J1360" i="13"/>
  <c r="K1360" i="13"/>
  <c r="L1360" i="13"/>
  <c r="M1360" i="13"/>
  <c r="N1360" i="13"/>
  <c r="O1360" i="13"/>
  <c r="P1360" i="13"/>
  <c r="Q1360" i="13"/>
  <c r="R1360" i="13"/>
  <c r="A1361" i="13"/>
  <c r="B1361" i="13"/>
  <c r="C1361" i="13"/>
  <c r="D1361" i="13"/>
  <c r="E1361" i="13"/>
  <c r="F1361" i="13"/>
  <c r="G1361" i="13"/>
  <c r="H1361" i="13"/>
  <c r="I1361" i="13"/>
  <c r="J1361" i="13"/>
  <c r="K1361" i="13"/>
  <c r="L1361" i="13"/>
  <c r="M1361" i="13"/>
  <c r="N1361" i="13"/>
  <c r="O1361" i="13"/>
  <c r="P1361" i="13"/>
  <c r="Q1361" i="13"/>
  <c r="R1361" i="13"/>
  <c r="A1362" i="13"/>
  <c r="B1362" i="13"/>
  <c r="C1362" i="13"/>
  <c r="D1362" i="13"/>
  <c r="E1362" i="13"/>
  <c r="F1362" i="13"/>
  <c r="G1362" i="13"/>
  <c r="H1362" i="13"/>
  <c r="I1362" i="13"/>
  <c r="J1362" i="13"/>
  <c r="K1362" i="13"/>
  <c r="L1362" i="13"/>
  <c r="M1362" i="13"/>
  <c r="N1362" i="13"/>
  <c r="O1362" i="13"/>
  <c r="P1362" i="13"/>
  <c r="Q1362" i="13"/>
  <c r="R1362" i="13"/>
  <c r="A1363" i="13"/>
  <c r="B1363" i="13"/>
  <c r="C1363" i="13"/>
  <c r="D1363" i="13"/>
  <c r="E1363" i="13"/>
  <c r="F1363" i="13"/>
  <c r="G1363" i="13"/>
  <c r="H1363" i="13"/>
  <c r="I1363" i="13"/>
  <c r="J1363" i="13"/>
  <c r="K1363" i="13"/>
  <c r="L1363" i="13"/>
  <c r="M1363" i="13"/>
  <c r="N1363" i="13"/>
  <c r="O1363" i="13"/>
  <c r="P1363" i="13"/>
  <c r="Q1363" i="13"/>
  <c r="R1363" i="13"/>
  <c r="A1364" i="13"/>
  <c r="B1364" i="13"/>
  <c r="C1364" i="13"/>
  <c r="D1364" i="13"/>
  <c r="E1364" i="13"/>
  <c r="F1364" i="13"/>
  <c r="G1364" i="13"/>
  <c r="H1364" i="13"/>
  <c r="I1364" i="13"/>
  <c r="J1364" i="13"/>
  <c r="K1364" i="13"/>
  <c r="L1364" i="13"/>
  <c r="M1364" i="13"/>
  <c r="N1364" i="13"/>
  <c r="O1364" i="13"/>
  <c r="P1364" i="13"/>
  <c r="Q1364" i="13"/>
  <c r="R1364" i="13"/>
  <c r="A1365" i="13"/>
  <c r="B1365" i="13"/>
  <c r="C1365" i="13"/>
  <c r="D1365" i="13"/>
  <c r="E1365" i="13"/>
  <c r="F1365" i="13"/>
  <c r="G1365" i="13"/>
  <c r="H1365" i="13"/>
  <c r="I1365" i="13"/>
  <c r="J1365" i="13"/>
  <c r="K1365" i="13"/>
  <c r="L1365" i="13"/>
  <c r="M1365" i="13"/>
  <c r="N1365" i="13"/>
  <c r="O1365" i="13"/>
  <c r="P1365" i="13"/>
  <c r="Q1365" i="13"/>
  <c r="R1365" i="13"/>
  <c r="A1366" i="13"/>
  <c r="B1366" i="13"/>
  <c r="C1366" i="13"/>
  <c r="D1366" i="13"/>
  <c r="E1366" i="13"/>
  <c r="F1366" i="13"/>
  <c r="G1366" i="13"/>
  <c r="H1366" i="13"/>
  <c r="I1366" i="13"/>
  <c r="J1366" i="13"/>
  <c r="K1366" i="13"/>
  <c r="L1366" i="13"/>
  <c r="M1366" i="13"/>
  <c r="N1366" i="13"/>
  <c r="O1366" i="13"/>
  <c r="P1366" i="13"/>
  <c r="Q1366" i="13"/>
  <c r="R1366" i="13"/>
  <c r="A1367" i="13"/>
  <c r="B1367" i="13"/>
  <c r="C1367" i="13"/>
  <c r="D1367" i="13"/>
  <c r="E1367" i="13"/>
  <c r="F1367" i="13"/>
  <c r="G1367" i="13"/>
  <c r="H1367" i="13"/>
  <c r="I1367" i="13"/>
  <c r="J1367" i="13"/>
  <c r="K1367" i="13"/>
  <c r="L1367" i="13"/>
  <c r="M1367" i="13"/>
  <c r="N1367" i="13"/>
  <c r="O1367" i="13"/>
  <c r="P1367" i="13"/>
  <c r="Q1367" i="13"/>
  <c r="R1367" i="13"/>
  <c r="A1368" i="13"/>
  <c r="B1368" i="13"/>
  <c r="C1368" i="13"/>
  <c r="D1368" i="13"/>
  <c r="E1368" i="13"/>
  <c r="F1368" i="13"/>
  <c r="G1368" i="13"/>
  <c r="H1368" i="13"/>
  <c r="I1368" i="13"/>
  <c r="J1368" i="13"/>
  <c r="K1368" i="13"/>
  <c r="L1368" i="13"/>
  <c r="M1368" i="13"/>
  <c r="N1368" i="13"/>
  <c r="O1368" i="13"/>
  <c r="P1368" i="13"/>
  <c r="Q1368" i="13"/>
  <c r="R1368" i="13"/>
  <c r="A1369" i="13"/>
  <c r="B1369" i="13"/>
  <c r="C1369" i="13"/>
  <c r="D1369" i="13"/>
  <c r="E1369" i="13"/>
  <c r="F1369" i="13"/>
  <c r="G1369" i="13"/>
  <c r="H1369" i="13"/>
  <c r="I1369" i="13"/>
  <c r="J1369" i="13"/>
  <c r="K1369" i="13"/>
  <c r="L1369" i="13"/>
  <c r="M1369" i="13"/>
  <c r="N1369" i="13"/>
  <c r="O1369" i="13"/>
  <c r="P1369" i="13"/>
  <c r="Q1369" i="13"/>
  <c r="R1369" i="13"/>
  <c r="A1370" i="13"/>
  <c r="B1370" i="13"/>
  <c r="C1370" i="13"/>
  <c r="D1370" i="13"/>
  <c r="E1370" i="13"/>
  <c r="F1370" i="13"/>
  <c r="G1370" i="13"/>
  <c r="H1370" i="13"/>
  <c r="I1370" i="13"/>
  <c r="J1370" i="13"/>
  <c r="K1370" i="13"/>
  <c r="L1370" i="13"/>
  <c r="M1370" i="13"/>
  <c r="N1370" i="13"/>
  <c r="O1370" i="13"/>
  <c r="P1370" i="13"/>
  <c r="Q1370" i="13"/>
  <c r="R1370" i="13"/>
  <c r="A1371" i="13"/>
  <c r="B1371" i="13"/>
  <c r="C1371" i="13"/>
  <c r="D1371" i="13"/>
  <c r="E1371" i="13"/>
  <c r="F1371" i="13"/>
  <c r="G1371" i="13"/>
  <c r="H1371" i="13"/>
  <c r="I1371" i="13"/>
  <c r="J1371" i="13"/>
  <c r="K1371" i="13"/>
  <c r="L1371" i="13"/>
  <c r="M1371" i="13"/>
  <c r="N1371" i="13"/>
  <c r="O1371" i="13"/>
  <c r="P1371" i="13"/>
  <c r="Q1371" i="13"/>
  <c r="R1371" i="13"/>
  <c r="A1372" i="13"/>
  <c r="B1372" i="13"/>
  <c r="C1372" i="13"/>
  <c r="D1372" i="13"/>
  <c r="E1372" i="13"/>
  <c r="F1372" i="13"/>
  <c r="G1372" i="13"/>
  <c r="H1372" i="13"/>
  <c r="I1372" i="13"/>
  <c r="J1372" i="13"/>
  <c r="K1372" i="13"/>
  <c r="L1372" i="13"/>
  <c r="M1372" i="13"/>
  <c r="N1372" i="13"/>
  <c r="O1372" i="13"/>
  <c r="P1372" i="13"/>
  <c r="Q1372" i="13"/>
  <c r="R1372" i="13"/>
  <c r="A1373" i="13"/>
  <c r="B1373" i="13"/>
  <c r="C1373" i="13"/>
  <c r="D1373" i="13"/>
  <c r="E1373" i="13"/>
  <c r="F1373" i="13"/>
  <c r="G1373" i="13"/>
  <c r="H1373" i="13"/>
  <c r="I1373" i="13"/>
  <c r="J1373" i="13"/>
  <c r="K1373" i="13"/>
  <c r="L1373" i="13"/>
  <c r="M1373" i="13"/>
  <c r="N1373" i="13"/>
  <c r="O1373" i="13"/>
  <c r="P1373" i="13"/>
  <c r="Q1373" i="13"/>
  <c r="R1373" i="13"/>
  <c r="A1374" i="13"/>
  <c r="B1374" i="13"/>
  <c r="C1374" i="13"/>
  <c r="D1374" i="13"/>
  <c r="E1374" i="13"/>
  <c r="F1374" i="13"/>
  <c r="G1374" i="13"/>
  <c r="H1374" i="13"/>
  <c r="I1374" i="13"/>
  <c r="J1374" i="13"/>
  <c r="K1374" i="13"/>
  <c r="L1374" i="13"/>
  <c r="M1374" i="13"/>
  <c r="N1374" i="13"/>
  <c r="O1374" i="13"/>
  <c r="P1374" i="13"/>
  <c r="Q1374" i="13"/>
  <c r="R1374" i="13"/>
  <c r="A1375" i="13"/>
  <c r="B1375" i="13"/>
  <c r="C1375" i="13"/>
  <c r="D1375" i="13"/>
  <c r="E1375" i="13"/>
  <c r="F1375" i="13"/>
  <c r="G1375" i="13"/>
  <c r="H1375" i="13"/>
  <c r="I1375" i="13"/>
  <c r="J1375" i="13"/>
  <c r="K1375" i="13"/>
  <c r="L1375" i="13"/>
  <c r="M1375" i="13"/>
  <c r="N1375" i="13"/>
  <c r="O1375" i="13"/>
  <c r="P1375" i="13"/>
  <c r="Q1375" i="13"/>
  <c r="R1375" i="13"/>
  <c r="A1376" i="13"/>
  <c r="B1376" i="13"/>
  <c r="C1376" i="13"/>
  <c r="D1376" i="13"/>
  <c r="E1376" i="13"/>
  <c r="F1376" i="13"/>
  <c r="G1376" i="13"/>
  <c r="H1376" i="13"/>
  <c r="I1376" i="13"/>
  <c r="J1376" i="13"/>
  <c r="K1376" i="13"/>
  <c r="L1376" i="13"/>
  <c r="M1376" i="13"/>
  <c r="N1376" i="13"/>
  <c r="O1376" i="13"/>
  <c r="P1376" i="13"/>
  <c r="Q1376" i="13"/>
  <c r="R1376" i="13"/>
  <c r="A1377" i="13"/>
  <c r="B1377" i="13"/>
  <c r="C1377" i="13"/>
  <c r="D1377" i="13"/>
  <c r="E1377" i="13"/>
  <c r="F1377" i="13"/>
  <c r="G1377" i="13"/>
  <c r="H1377" i="13"/>
  <c r="I1377" i="13"/>
  <c r="J1377" i="13"/>
  <c r="K1377" i="13"/>
  <c r="L1377" i="13"/>
  <c r="M1377" i="13"/>
  <c r="N1377" i="13"/>
  <c r="O1377" i="13"/>
  <c r="P1377" i="13"/>
  <c r="Q1377" i="13"/>
  <c r="R1377" i="13"/>
  <c r="A1378" i="13"/>
  <c r="B1378" i="13"/>
  <c r="C1378" i="13"/>
  <c r="D1378" i="13"/>
  <c r="E1378" i="13"/>
  <c r="F1378" i="13"/>
  <c r="G1378" i="13"/>
  <c r="H1378" i="13"/>
  <c r="I1378" i="13"/>
  <c r="J1378" i="13"/>
  <c r="K1378" i="13"/>
  <c r="L1378" i="13"/>
  <c r="M1378" i="13"/>
  <c r="N1378" i="13"/>
  <c r="O1378" i="13"/>
  <c r="P1378" i="13"/>
  <c r="Q1378" i="13"/>
  <c r="R1378" i="13"/>
  <c r="A1379" i="13"/>
  <c r="B1379" i="13"/>
  <c r="C1379" i="13"/>
  <c r="D1379" i="13"/>
  <c r="E1379" i="13"/>
  <c r="F1379" i="13"/>
  <c r="G1379" i="13"/>
  <c r="H1379" i="13"/>
  <c r="I1379" i="13"/>
  <c r="J1379" i="13"/>
  <c r="K1379" i="13"/>
  <c r="L1379" i="13"/>
  <c r="M1379" i="13"/>
  <c r="N1379" i="13"/>
  <c r="O1379" i="13"/>
  <c r="P1379" i="13"/>
  <c r="Q1379" i="13"/>
  <c r="R1379" i="13"/>
  <c r="A1380" i="13"/>
  <c r="B1380" i="13"/>
  <c r="C1380" i="13"/>
  <c r="D1380" i="13"/>
  <c r="E1380" i="13"/>
  <c r="F1380" i="13"/>
  <c r="G1380" i="13"/>
  <c r="H1380" i="13"/>
  <c r="I1380" i="13"/>
  <c r="J1380" i="13"/>
  <c r="K1380" i="13"/>
  <c r="L1380" i="13"/>
  <c r="M1380" i="13"/>
  <c r="N1380" i="13"/>
  <c r="O1380" i="13"/>
  <c r="P1380" i="13"/>
  <c r="Q1380" i="13"/>
  <c r="R1380" i="13"/>
  <c r="A1381" i="13"/>
  <c r="B1381" i="13"/>
  <c r="C1381" i="13"/>
  <c r="D1381" i="13"/>
  <c r="E1381" i="13"/>
  <c r="F1381" i="13"/>
  <c r="G1381" i="13"/>
  <c r="H1381" i="13"/>
  <c r="I1381" i="13"/>
  <c r="J1381" i="13"/>
  <c r="K1381" i="13"/>
  <c r="L1381" i="13"/>
  <c r="M1381" i="13"/>
  <c r="N1381" i="13"/>
  <c r="O1381" i="13"/>
  <c r="P1381" i="13"/>
  <c r="Q1381" i="13"/>
  <c r="R1381" i="13"/>
  <c r="A1382" i="13"/>
  <c r="B1382" i="13"/>
  <c r="C1382" i="13"/>
  <c r="D1382" i="13"/>
  <c r="E1382" i="13"/>
  <c r="F1382" i="13"/>
  <c r="G1382" i="13"/>
  <c r="H1382" i="13"/>
  <c r="I1382" i="13"/>
  <c r="J1382" i="13"/>
  <c r="K1382" i="13"/>
  <c r="L1382" i="13"/>
  <c r="M1382" i="13"/>
  <c r="N1382" i="13"/>
  <c r="O1382" i="13"/>
  <c r="P1382" i="13"/>
  <c r="Q1382" i="13"/>
  <c r="R1382" i="13"/>
  <c r="A1383" i="13"/>
  <c r="B1383" i="13"/>
  <c r="C1383" i="13"/>
  <c r="D1383" i="13"/>
  <c r="E1383" i="13"/>
  <c r="F1383" i="13"/>
  <c r="G1383" i="13"/>
  <c r="H1383" i="13"/>
  <c r="I1383" i="13"/>
  <c r="J1383" i="13"/>
  <c r="K1383" i="13"/>
  <c r="L1383" i="13"/>
  <c r="M1383" i="13"/>
  <c r="N1383" i="13"/>
  <c r="O1383" i="13"/>
  <c r="P1383" i="13"/>
  <c r="Q1383" i="13"/>
  <c r="R1383" i="13"/>
  <c r="A1384" i="13"/>
  <c r="B1384" i="13"/>
  <c r="C1384" i="13"/>
  <c r="D1384" i="13"/>
  <c r="E1384" i="13"/>
  <c r="F1384" i="13"/>
  <c r="G1384" i="13"/>
  <c r="H1384" i="13"/>
  <c r="I1384" i="13"/>
  <c r="J1384" i="13"/>
  <c r="K1384" i="13"/>
  <c r="L1384" i="13"/>
  <c r="M1384" i="13"/>
  <c r="N1384" i="13"/>
  <c r="O1384" i="13"/>
  <c r="P1384" i="13"/>
  <c r="Q1384" i="13"/>
  <c r="R1384" i="13"/>
  <c r="A1385" i="13"/>
  <c r="B1385" i="13"/>
  <c r="C1385" i="13"/>
  <c r="D1385" i="13"/>
  <c r="E1385" i="13"/>
  <c r="F1385" i="13"/>
  <c r="G1385" i="13"/>
  <c r="H1385" i="13"/>
  <c r="I1385" i="13"/>
  <c r="J1385" i="13"/>
  <c r="K1385" i="13"/>
  <c r="L1385" i="13"/>
  <c r="M1385" i="13"/>
  <c r="N1385" i="13"/>
  <c r="O1385" i="13"/>
  <c r="P1385" i="13"/>
  <c r="Q1385" i="13"/>
  <c r="R1385" i="13"/>
  <c r="A1386" i="13"/>
  <c r="B1386" i="13"/>
  <c r="C1386" i="13"/>
  <c r="D1386" i="13"/>
  <c r="E1386" i="13"/>
  <c r="F1386" i="13"/>
  <c r="G1386" i="13"/>
  <c r="H1386" i="13"/>
  <c r="I1386" i="13"/>
  <c r="J1386" i="13"/>
  <c r="K1386" i="13"/>
  <c r="L1386" i="13"/>
  <c r="M1386" i="13"/>
  <c r="N1386" i="13"/>
  <c r="O1386" i="13"/>
  <c r="P1386" i="13"/>
  <c r="Q1386" i="13"/>
  <c r="R1386" i="13"/>
  <c r="A1387" i="13"/>
  <c r="B1387" i="13"/>
  <c r="C1387" i="13"/>
  <c r="D1387" i="13"/>
  <c r="E1387" i="13"/>
  <c r="F1387" i="13"/>
  <c r="G1387" i="13"/>
  <c r="H1387" i="13"/>
  <c r="I1387" i="13"/>
  <c r="J1387" i="13"/>
  <c r="K1387" i="13"/>
  <c r="L1387" i="13"/>
  <c r="M1387" i="13"/>
  <c r="N1387" i="13"/>
  <c r="O1387" i="13"/>
  <c r="P1387" i="13"/>
  <c r="Q1387" i="13"/>
  <c r="R1387" i="13"/>
  <c r="A1388" i="13"/>
  <c r="B1388" i="13"/>
  <c r="C1388" i="13"/>
  <c r="D1388" i="13"/>
  <c r="E1388" i="13"/>
  <c r="F1388" i="13"/>
  <c r="G1388" i="13"/>
  <c r="H1388" i="13"/>
  <c r="I1388" i="13"/>
  <c r="J1388" i="13"/>
  <c r="K1388" i="13"/>
  <c r="L1388" i="13"/>
  <c r="M1388" i="13"/>
  <c r="N1388" i="13"/>
  <c r="O1388" i="13"/>
  <c r="P1388" i="13"/>
  <c r="Q1388" i="13"/>
  <c r="R1388" i="13"/>
  <c r="A1389" i="13"/>
  <c r="B1389" i="13"/>
  <c r="C1389" i="13"/>
  <c r="D1389" i="13"/>
  <c r="E1389" i="13"/>
  <c r="F1389" i="13"/>
  <c r="G1389" i="13"/>
  <c r="H1389" i="13"/>
  <c r="I1389" i="13"/>
  <c r="J1389" i="13"/>
  <c r="K1389" i="13"/>
  <c r="L1389" i="13"/>
  <c r="M1389" i="13"/>
  <c r="N1389" i="13"/>
  <c r="O1389" i="13"/>
  <c r="P1389" i="13"/>
  <c r="Q1389" i="13"/>
  <c r="R1389" i="13"/>
  <c r="A1390" i="13"/>
  <c r="B1390" i="13"/>
  <c r="C1390" i="13"/>
  <c r="D1390" i="13"/>
  <c r="E1390" i="13"/>
  <c r="F1390" i="13"/>
  <c r="G1390" i="13"/>
  <c r="H1390" i="13"/>
  <c r="I1390" i="13"/>
  <c r="J1390" i="13"/>
  <c r="K1390" i="13"/>
  <c r="L1390" i="13"/>
  <c r="M1390" i="13"/>
  <c r="N1390" i="13"/>
  <c r="O1390" i="13"/>
  <c r="P1390" i="13"/>
  <c r="Q1390" i="13"/>
  <c r="R1390" i="13"/>
  <c r="A1391" i="13"/>
  <c r="B1391" i="13"/>
  <c r="C1391" i="13"/>
  <c r="D1391" i="13"/>
  <c r="E1391" i="13"/>
  <c r="F1391" i="13"/>
  <c r="G1391" i="13"/>
  <c r="H1391" i="13"/>
  <c r="I1391" i="13"/>
  <c r="J1391" i="13"/>
  <c r="K1391" i="13"/>
  <c r="L1391" i="13"/>
  <c r="M1391" i="13"/>
  <c r="N1391" i="13"/>
  <c r="O1391" i="13"/>
  <c r="P1391" i="13"/>
  <c r="Q1391" i="13"/>
  <c r="R1391" i="13"/>
  <c r="A1392" i="13"/>
  <c r="B1392" i="13"/>
  <c r="C1392" i="13"/>
  <c r="D1392" i="13"/>
  <c r="E1392" i="13"/>
  <c r="F1392" i="13"/>
  <c r="G1392" i="13"/>
  <c r="H1392" i="13"/>
  <c r="I1392" i="13"/>
  <c r="J1392" i="13"/>
  <c r="K1392" i="13"/>
  <c r="L1392" i="13"/>
  <c r="M1392" i="13"/>
  <c r="N1392" i="13"/>
  <c r="O1392" i="13"/>
  <c r="P1392" i="13"/>
  <c r="Q1392" i="13"/>
  <c r="R1392" i="13"/>
  <c r="A1393" i="13"/>
  <c r="B1393" i="13"/>
  <c r="C1393" i="13"/>
  <c r="D1393" i="13"/>
  <c r="E1393" i="13"/>
  <c r="F1393" i="13"/>
  <c r="G1393" i="13"/>
  <c r="H1393" i="13"/>
  <c r="I1393" i="13"/>
  <c r="J1393" i="13"/>
  <c r="K1393" i="13"/>
  <c r="L1393" i="13"/>
  <c r="M1393" i="13"/>
  <c r="N1393" i="13"/>
  <c r="O1393" i="13"/>
  <c r="P1393" i="13"/>
  <c r="Q1393" i="13"/>
  <c r="R1393" i="13"/>
  <c r="A1394" i="13"/>
  <c r="B1394" i="13"/>
  <c r="C1394" i="13"/>
  <c r="D1394" i="13"/>
  <c r="E1394" i="13"/>
  <c r="F1394" i="13"/>
  <c r="G1394" i="13"/>
  <c r="H1394" i="13"/>
  <c r="I1394" i="13"/>
  <c r="J1394" i="13"/>
  <c r="K1394" i="13"/>
  <c r="L1394" i="13"/>
  <c r="M1394" i="13"/>
  <c r="N1394" i="13"/>
  <c r="O1394" i="13"/>
  <c r="P1394" i="13"/>
  <c r="Q1394" i="13"/>
  <c r="R1394" i="13"/>
  <c r="A1395" i="13"/>
  <c r="B1395" i="13"/>
  <c r="C1395" i="13"/>
  <c r="D1395" i="13"/>
  <c r="E1395" i="13"/>
  <c r="F1395" i="13"/>
  <c r="G1395" i="13"/>
  <c r="H1395" i="13"/>
  <c r="I1395" i="13"/>
  <c r="J1395" i="13"/>
  <c r="K1395" i="13"/>
  <c r="L1395" i="13"/>
  <c r="M1395" i="13"/>
  <c r="N1395" i="13"/>
  <c r="O1395" i="13"/>
  <c r="P1395" i="13"/>
  <c r="Q1395" i="13"/>
  <c r="R1395" i="13"/>
  <c r="A1396" i="13"/>
  <c r="B1396" i="13"/>
  <c r="C1396" i="13"/>
  <c r="D1396" i="13"/>
  <c r="E1396" i="13"/>
  <c r="F1396" i="13"/>
  <c r="G1396" i="13"/>
  <c r="H1396" i="13"/>
  <c r="I1396" i="13"/>
  <c r="J1396" i="13"/>
  <c r="K1396" i="13"/>
  <c r="L1396" i="13"/>
  <c r="M1396" i="13"/>
  <c r="N1396" i="13"/>
  <c r="O1396" i="13"/>
  <c r="P1396" i="13"/>
  <c r="Q1396" i="13"/>
  <c r="R1396" i="13"/>
  <c r="A1397" i="13"/>
  <c r="B1397" i="13"/>
  <c r="C1397" i="13"/>
  <c r="D1397" i="13"/>
  <c r="E1397" i="13"/>
  <c r="F1397" i="13"/>
  <c r="G1397" i="13"/>
  <c r="H1397" i="13"/>
  <c r="I1397" i="13"/>
  <c r="J1397" i="13"/>
  <c r="K1397" i="13"/>
  <c r="L1397" i="13"/>
  <c r="M1397" i="13"/>
  <c r="N1397" i="13"/>
  <c r="O1397" i="13"/>
  <c r="P1397" i="13"/>
  <c r="Q1397" i="13"/>
  <c r="R1397" i="13"/>
  <c r="A1398" i="13"/>
  <c r="B1398" i="13"/>
  <c r="C1398" i="13"/>
  <c r="D1398" i="13"/>
  <c r="E1398" i="13"/>
  <c r="F1398" i="13"/>
  <c r="G1398" i="13"/>
  <c r="H1398" i="13"/>
  <c r="I1398" i="13"/>
  <c r="J1398" i="13"/>
  <c r="K1398" i="13"/>
  <c r="L1398" i="13"/>
  <c r="M1398" i="13"/>
  <c r="N1398" i="13"/>
  <c r="O1398" i="13"/>
  <c r="P1398" i="13"/>
  <c r="Q1398" i="13"/>
  <c r="R1398" i="13"/>
  <c r="A1399" i="13"/>
  <c r="B1399" i="13"/>
  <c r="C1399" i="13"/>
  <c r="D1399" i="13"/>
  <c r="E1399" i="13"/>
  <c r="F1399" i="13"/>
  <c r="G1399" i="13"/>
  <c r="H1399" i="13"/>
  <c r="I1399" i="13"/>
  <c r="J1399" i="13"/>
  <c r="K1399" i="13"/>
  <c r="L1399" i="13"/>
  <c r="M1399" i="13"/>
  <c r="N1399" i="13"/>
  <c r="O1399" i="13"/>
  <c r="P1399" i="13"/>
  <c r="Q1399" i="13"/>
  <c r="R1399" i="13"/>
  <c r="A1400" i="13"/>
  <c r="B1400" i="13"/>
  <c r="C1400" i="13"/>
  <c r="D1400" i="13"/>
  <c r="E1400" i="13"/>
  <c r="F1400" i="13"/>
  <c r="G1400" i="13"/>
  <c r="H1400" i="13"/>
  <c r="I1400" i="13"/>
  <c r="J1400" i="13"/>
  <c r="K1400" i="13"/>
  <c r="L1400" i="13"/>
  <c r="M1400" i="13"/>
  <c r="N1400" i="13"/>
  <c r="O1400" i="13"/>
  <c r="P1400" i="13"/>
  <c r="Q1400" i="13"/>
  <c r="R1400" i="13"/>
  <c r="A1401" i="13"/>
  <c r="B1401" i="13"/>
  <c r="C1401" i="13"/>
  <c r="D1401" i="13"/>
  <c r="E1401" i="13"/>
  <c r="F1401" i="13"/>
  <c r="G1401" i="13"/>
  <c r="H1401" i="13"/>
  <c r="I1401" i="13"/>
  <c r="J1401" i="13"/>
  <c r="K1401" i="13"/>
  <c r="L1401" i="13"/>
  <c r="M1401" i="13"/>
  <c r="N1401" i="13"/>
  <c r="O1401" i="13"/>
  <c r="P1401" i="13"/>
  <c r="Q1401" i="13"/>
  <c r="R1401" i="13"/>
  <c r="A1402" i="13"/>
  <c r="B1402" i="13"/>
  <c r="C1402" i="13"/>
  <c r="D1402" i="13"/>
  <c r="E1402" i="13"/>
  <c r="F1402" i="13"/>
  <c r="G1402" i="13"/>
  <c r="H1402" i="13"/>
  <c r="I1402" i="13"/>
  <c r="J1402" i="13"/>
  <c r="K1402" i="13"/>
  <c r="L1402" i="13"/>
  <c r="M1402" i="13"/>
  <c r="N1402" i="13"/>
  <c r="O1402" i="13"/>
  <c r="P1402" i="13"/>
  <c r="Q1402" i="13"/>
  <c r="R1402" i="13"/>
  <c r="A1403" i="13"/>
  <c r="B1403" i="13"/>
  <c r="C1403" i="13"/>
  <c r="D1403" i="13"/>
  <c r="E1403" i="13"/>
  <c r="F1403" i="13"/>
  <c r="G1403" i="13"/>
  <c r="H1403" i="13"/>
  <c r="I1403" i="13"/>
  <c r="J1403" i="13"/>
  <c r="K1403" i="13"/>
  <c r="L1403" i="13"/>
  <c r="M1403" i="13"/>
  <c r="N1403" i="13"/>
  <c r="O1403" i="13"/>
  <c r="P1403" i="13"/>
  <c r="Q1403" i="13"/>
  <c r="R1403" i="13"/>
  <c r="A1404" i="13"/>
  <c r="B1404" i="13"/>
  <c r="C1404" i="13"/>
  <c r="D1404" i="13"/>
  <c r="E1404" i="13"/>
  <c r="F1404" i="13"/>
  <c r="G1404" i="13"/>
  <c r="H1404" i="13"/>
  <c r="I1404" i="13"/>
  <c r="J1404" i="13"/>
  <c r="K1404" i="13"/>
  <c r="L1404" i="13"/>
  <c r="M1404" i="13"/>
  <c r="N1404" i="13"/>
  <c r="O1404" i="13"/>
  <c r="P1404" i="13"/>
  <c r="Q1404" i="13"/>
  <c r="R1404" i="13"/>
  <c r="A1405" i="13"/>
  <c r="B1405" i="13"/>
  <c r="C1405" i="13"/>
  <c r="D1405" i="13"/>
  <c r="E1405" i="13"/>
  <c r="F1405" i="13"/>
  <c r="G1405" i="13"/>
  <c r="H1405" i="13"/>
  <c r="I1405" i="13"/>
  <c r="J1405" i="13"/>
  <c r="K1405" i="13"/>
  <c r="L1405" i="13"/>
  <c r="M1405" i="13"/>
  <c r="N1405" i="13"/>
  <c r="O1405" i="13"/>
  <c r="P1405" i="13"/>
  <c r="Q1405" i="13"/>
  <c r="R1405" i="13"/>
  <c r="A1406" i="13"/>
  <c r="B1406" i="13"/>
  <c r="C1406" i="13"/>
  <c r="D1406" i="13"/>
  <c r="E1406" i="13"/>
  <c r="F1406" i="13"/>
  <c r="G1406" i="13"/>
  <c r="H1406" i="13"/>
  <c r="I1406" i="13"/>
  <c r="J1406" i="13"/>
  <c r="K1406" i="13"/>
  <c r="L1406" i="13"/>
  <c r="M1406" i="13"/>
  <c r="N1406" i="13"/>
  <c r="O1406" i="13"/>
  <c r="P1406" i="13"/>
  <c r="Q1406" i="13"/>
  <c r="R1406" i="13"/>
  <c r="A1407" i="13"/>
  <c r="B1407" i="13"/>
  <c r="C1407" i="13"/>
  <c r="D1407" i="13"/>
  <c r="E1407" i="13"/>
  <c r="F1407" i="13"/>
  <c r="G1407" i="13"/>
  <c r="H1407" i="13"/>
  <c r="I1407" i="13"/>
  <c r="J1407" i="13"/>
  <c r="K1407" i="13"/>
  <c r="L1407" i="13"/>
  <c r="M1407" i="13"/>
  <c r="N1407" i="13"/>
  <c r="O1407" i="13"/>
  <c r="P1407" i="13"/>
  <c r="Q1407" i="13"/>
  <c r="R1407" i="13"/>
  <c r="A1408" i="13"/>
  <c r="B1408" i="13"/>
  <c r="C1408" i="13"/>
  <c r="D1408" i="13"/>
  <c r="E1408" i="13"/>
  <c r="F1408" i="13"/>
  <c r="G1408" i="13"/>
  <c r="H1408" i="13"/>
  <c r="I1408" i="13"/>
  <c r="J1408" i="13"/>
  <c r="K1408" i="13"/>
  <c r="L1408" i="13"/>
  <c r="M1408" i="13"/>
  <c r="N1408" i="13"/>
  <c r="O1408" i="13"/>
  <c r="P1408" i="13"/>
  <c r="Q1408" i="13"/>
  <c r="R1408" i="13"/>
  <c r="A1409" i="13"/>
  <c r="B1409" i="13"/>
  <c r="C1409" i="13"/>
  <c r="D1409" i="13"/>
  <c r="E1409" i="13"/>
  <c r="F1409" i="13"/>
  <c r="G1409" i="13"/>
  <c r="H1409" i="13"/>
  <c r="I1409" i="13"/>
  <c r="J1409" i="13"/>
  <c r="K1409" i="13"/>
  <c r="L1409" i="13"/>
  <c r="M1409" i="13"/>
  <c r="N1409" i="13"/>
  <c r="O1409" i="13"/>
  <c r="P1409" i="13"/>
  <c r="Q1409" i="13"/>
  <c r="R1409" i="13"/>
  <c r="A1410" i="13"/>
  <c r="B1410" i="13"/>
  <c r="C1410" i="13"/>
  <c r="D1410" i="13"/>
  <c r="E1410" i="13"/>
  <c r="F1410" i="13"/>
  <c r="G1410" i="13"/>
  <c r="H1410" i="13"/>
  <c r="I1410" i="13"/>
  <c r="J1410" i="13"/>
  <c r="K1410" i="13"/>
  <c r="L1410" i="13"/>
  <c r="M1410" i="13"/>
  <c r="N1410" i="13"/>
  <c r="O1410" i="13"/>
  <c r="P1410" i="13"/>
  <c r="Q1410" i="13"/>
  <c r="R1410" i="13"/>
  <c r="A1411" i="13"/>
  <c r="B1411" i="13"/>
  <c r="C1411" i="13"/>
  <c r="D1411" i="13"/>
  <c r="E1411" i="13"/>
  <c r="F1411" i="13"/>
  <c r="G1411" i="13"/>
  <c r="H1411" i="13"/>
  <c r="I1411" i="13"/>
  <c r="J1411" i="13"/>
  <c r="K1411" i="13"/>
  <c r="L1411" i="13"/>
  <c r="M1411" i="13"/>
  <c r="N1411" i="13"/>
  <c r="O1411" i="13"/>
  <c r="P1411" i="13"/>
  <c r="Q1411" i="13"/>
  <c r="R1411" i="13"/>
  <c r="A1412" i="13"/>
  <c r="B1412" i="13"/>
  <c r="C1412" i="13"/>
  <c r="D1412" i="13"/>
  <c r="E1412" i="13"/>
  <c r="F1412" i="13"/>
  <c r="G1412" i="13"/>
  <c r="H1412" i="13"/>
  <c r="I1412" i="13"/>
  <c r="J1412" i="13"/>
  <c r="K1412" i="13"/>
  <c r="L1412" i="13"/>
  <c r="M1412" i="13"/>
  <c r="N1412" i="13"/>
  <c r="O1412" i="13"/>
  <c r="P1412" i="13"/>
  <c r="Q1412" i="13"/>
  <c r="R1412" i="13"/>
  <c r="A1413" i="13"/>
  <c r="B1413" i="13"/>
  <c r="C1413" i="13"/>
  <c r="D1413" i="13"/>
  <c r="E1413" i="13"/>
  <c r="F1413" i="13"/>
  <c r="G1413" i="13"/>
  <c r="H1413" i="13"/>
  <c r="I1413" i="13"/>
  <c r="J1413" i="13"/>
  <c r="K1413" i="13"/>
  <c r="L1413" i="13"/>
  <c r="M1413" i="13"/>
  <c r="N1413" i="13"/>
  <c r="O1413" i="13"/>
  <c r="P1413" i="13"/>
  <c r="Q1413" i="13"/>
  <c r="R1413" i="13"/>
  <c r="A1414" i="13"/>
  <c r="B1414" i="13"/>
  <c r="C1414" i="13"/>
  <c r="D1414" i="13"/>
  <c r="E1414" i="13"/>
  <c r="F1414" i="13"/>
  <c r="G1414" i="13"/>
  <c r="H1414" i="13"/>
  <c r="I1414" i="13"/>
  <c r="J1414" i="13"/>
  <c r="K1414" i="13"/>
  <c r="L1414" i="13"/>
  <c r="M1414" i="13"/>
  <c r="N1414" i="13"/>
  <c r="O1414" i="13"/>
  <c r="P1414" i="13"/>
  <c r="Q1414" i="13"/>
  <c r="R1414" i="13"/>
  <c r="A1415" i="13"/>
  <c r="B1415" i="13"/>
  <c r="C1415" i="13"/>
  <c r="D1415" i="13"/>
  <c r="E1415" i="13"/>
  <c r="F1415" i="13"/>
  <c r="G1415" i="13"/>
  <c r="H1415" i="13"/>
  <c r="I1415" i="13"/>
  <c r="J1415" i="13"/>
  <c r="K1415" i="13"/>
  <c r="L1415" i="13"/>
  <c r="M1415" i="13"/>
  <c r="N1415" i="13"/>
  <c r="O1415" i="13"/>
  <c r="P1415" i="13"/>
  <c r="Q1415" i="13"/>
  <c r="R1415" i="13"/>
  <c r="A1416" i="13"/>
  <c r="B1416" i="13"/>
  <c r="C1416" i="13"/>
  <c r="D1416" i="13"/>
  <c r="E1416" i="13"/>
  <c r="F1416" i="13"/>
  <c r="G1416" i="13"/>
  <c r="H1416" i="13"/>
  <c r="I1416" i="13"/>
  <c r="J1416" i="13"/>
  <c r="K1416" i="13"/>
  <c r="L1416" i="13"/>
  <c r="M1416" i="13"/>
  <c r="N1416" i="13"/>
  <c r="O1416" i="13"/>
  <c r="P1416" i="13"/>
  <c r="Q1416" i="13"/>
  <c r="R1416" i="13"/>
  <c r="A1417" i="13"/>
  <c r="B1417" i="13"/>
  <c r="C1417" i="13"/>
  <c r="D1417" i="13"/>
  <c r="E1417" i="13"/>
  <c r="F1417" i="13"/>
  <c r="G1417" i="13"/>
  <c r="H1417" i="13"/>
  <c r="I1417" i="13"/>
  <c r="J1417" i="13"/>
  <c r="K1417" i="13"/>
  <c r="L1417" i="13"/>
  <c r="M1417" i="13"/>
  <c r="N1417" i="13"/>
  <c r="O1417" i="13"/>
  <c r="P1417" i="13"/>
  <c r="Q1417" i="13"/>
  <c r="R1417" i="13"/>
  <c r="A1418" i="13"/>
  <c r="B1418" i="13"/>
  <c r="C1418" i="13"/>
  <c r="D1418" i="13"/>
  <c r="E1418" i="13"/>
  <c r="F1418" i="13"/>
  <c r="G1418" i="13"/>
  <c r="H1418" i="13"/>
  <c r="I1418" i="13"/>
  <c r="J1418" i="13"/>
  <c r="K1418" i="13"/>
  <c r="L1418" i="13"/>
  <c r="M1418" i="13"/>
  <c r="N1418" i="13"/>
  <c r="O1418" i="13"/>
  <c r="P1418" i="13"/>
  <c r="Q1418" i="13"/>
  <c r="R1418" i="13"/>
  <c r="A1419" i="13"/>
  <c r="B1419" i="13"/>
  <c r="C1419" i="13"/>
  <c r="D1419" i="13"/>
  <c r="E1419" i="13"/>
  <c r="F1419" i="13"/>
  <c r="G1419" i="13"/>
  <c r="H1419" i="13"/>
  <c r="I1419" i="13"/>
  <c r="J1419" i="13"/>
  <c r="K1419" i="13"/>
  <c r="L1419" i="13"/>
  <c r="M1419" i="13"/>
  <c r="N1419" i="13"/>
  <c r="O1419" i="13"/>
  <c r="P1419" i="13"/>
  <c r="Q1419" i="13"/>
  <c r="R1419" i="13"/>
  <c r="A1420" i="13"/>
  <c r="B1420" i="13"/>
  <c r="C1420" i="13"/>
  <c r="D1420" i="13"/>
  <c r="E1420" i="13"/>
  <c r="F1420" i="13"/>
  <c r="G1420" i="13"/>
  <c r="H1420" i="13"/>
  <c r="I1420" i="13"/>
  <c r="J1420" i="13"/>
  <c r="K1420" i="13"/>
  <c r="L1420" i="13"/>
  <c r="M1420" i="13"/>
  <c r="N1420" i="13"/>
  <c r="O1420" i="13"/>
  <c r="P1420" i="13"/>
  <c r="Q1420" i="13"/>
  <c r="R1420" i="13"/>
  <c r="A1421" i="13"/>
  <c r="B1421" i="13"/>
  <c r="C1421" i="13"/>
  <c r="D1421" i="13"/>
  <c r="E1421" i="13"/>
  <c r="F1421" i="13"/>
  <c r="G1421" i="13"/>
  <c r="H1421" i="13"/>
  <c r="I1421" i="13"/>
  <c r="J1421" i="13"/>
  <c r="K1421" i="13"/>
  <c r="L1421" i="13"/>
  <c r="M1421" i="13"/>
  <c r="N1421" i="13"/>
  <c r="O1421" i="13"/>
  <c r="P1421" i="13"/>
  <c r="Q1421" i="13"/>
  <c r="R1421" i="13"/>
  <c r="A1422" i="13"/>
  <c r="B1422" i="13"/>
  <c r="C1422" i="13"/>
  <c r="D1422" i="13"/>
  <c r="E1422" i="13"/>
  <c r="F1422" i="13"/>
  <c r="G1422" i="13"/>
  <c r="H1422" i="13"/>
  <c r="I1422" i="13"/>
  <c r="J1422" i="13"/>
  <c r="K1422" i="13"/>
  <c r="L1422" i="13"/>
  <c r="M1422" i="13"/>
  <c r="N1422" i="13"/>
  <c r="O1422" i="13"/>
  <c r="P1422" i="13"/>
  <c r="Q1422" i="13"/>
  <c r="R1422" i="13"/>
  <c r="A1423" i="13"/>
  <c r="B1423" i="13"/>
  <c r="C1423" i="13"/>
  <c r="D1423" i="13"/>
  <c r="E1423" i="13"/>
  <c r="F1423" i="13"/>
  <c r="G1423" i="13"/>
  <c r="H1423" i="13"/>
  <c r="I1423" i="13"/>
  <c r="J1423" i="13"/>
  <c r="K1423" i="13"/>
  <c r="L1423" i="13"/>
  <c r="M1423" i="13"/>
  <c r="N1423" i="13"/>
  <c r="O1423" i="13"/>
  <c r="P1423" i="13"/>
  <c r="Q1423" i="13"/>
  <c r="R1423" i="13"/>
  <c r="A1424" i="13"/>
  <c r="B1424" i="13"/>
  <c r="C1424" i="13"/>
  <c r="D1424" i="13"/>
  <c r="E1424" i="13"/>
  <c r="F1424" i="13"/>
  <c r="G1424" i="13"/>
  <c r="H1424" i="13"/>
  <c r="I1424" i="13"/>
  <c r="J1424" i="13"/>
  <c r="K1424" i="13"/>
  <c r="L1424" i="13"/>
  <c r="M1424" i="13"/>
  <c r="N1424" i="13"/>
  <c r="O1424" i="13"/>
  <c r="P1424" i="13"/>
  <c r="Q1424" i="13"/>
  <c r="R1424" i="13"/>
  <c r="A1425" i="13"/>
  <c r="B1425" i="13"/>
  <c r="C1425" i="13"/>
  <c r="D1425" i="13"/>
  <c r="E1425" i="13"/>
  <c r="F1425" i="13"/>
  <c r="G1425" i="13"/>
  <c r="H1425" i="13"/>
  <c r="I1425" i="13"/>
  <c r="J1425" i="13"/>
  <c r="K1425" i="13"/>
  <c r="L1425" i="13"/>
  <c r="M1425" i="13"/>
  <c r="N1425" i="13"/>
  <c r="O1425" i="13"/>
  <c r="P1425" i="13"/>
  <c r="Q1425" i="13"/>
  <c r="R1425" i="13"/>
  <c r="A1426" i="13"/>
  <c r="B1426" i="13"/>
  <c r="C1426" i="13"/>
  <c r="D1426" i="13"/>
  <c r="E1426" i="13"/>
  <c r="F1426" i="13"/>
  <c r="G1426" i="13"/>
  <c r="H1426" i="13"/>
  <c r="I1426" i="13"/>
  <c r="J1426" i="13"/>
  <c r="K1426" i="13"/>
  <c r="L1426" i="13"/>
  <c r="M1426" i="13"/>
  <c r="N1426" i="13"/>
  <c r="O1426" i="13"/>
  <c r="P1426" i="13"/>
  <c r="Q1426" i="13"/>
  <c r="R1426" i="13"/>
  <c r="A1427" i="13"/>
  <c r="B1427" i="13"/>
  <c r="C1427" i="13"/>
  <c r="D1427" i="13"/>
  <c r="E1427" i="13"/>
  <c r="F1427" i="13"/>
  <c r="G1427" i="13"/>
  <c r="H1427" i="13"/>
  <c r="I1427" i="13"/>
  <c r="J1427" i="13"/>
  <c r="K1427" i="13"/>
  <c r="L1427" i="13"/>
  <c r="M1427" i="13"/>
  <c r="N1427" i="13"/>
  <c r="O1427" i="13"/>
  <c r="P1427" i="13"/>
  <c r="Q1427" i="13"/>
  <c r="R1427" i="13"/>
  <c r="A1428" i="13"/>
  <c r="B1428" i="13"/>
  <c r="C1428" i="13"/>
  <c r="D1428" i="13"/>
  <c r="E1428" i="13"/>
  <c r="F1428" i="13"/>
  <c r="G1428" i="13"/>
  <c r="H1428" i="13"/>
  <c r="I1428" i="13"/>
  <c r="J1428" i="13"/>
  <c r="K1428" i="13"/>
  <c r="L1428" i="13"/>
  <c r="M1428" i="13"/>
  <c r="N1428" i="13"/>
  <c r="O1428" i="13"/>
  <c r="P1428" i="13"/>
  <c r="Q1428" i="13"/>
  <c r="R1428" i="13"/>
  <c r="A1429" i="13"/>
  <c r="B1429" i="13"/>
  <c r="C1429" i="13"/>
  <c r="D1429" i="13"/>
  <c r="E1429" i="13"/>
  <c r="F1429" i="13"/>
  <c r="G1429" i="13"/>
  <c r="H1429" i="13"/>
  <c r="I1429" i="13"/>
  <c r="J1429" i="13"/>
  <c r="K1429" i="13"/>
  <c r="L1429" i="13"/>
  <c r="M1429" i="13"/>
  <c r="N1429" i="13"/>
  <c r="O1429" i="13"/>
  <c r="P1429" i="13"/>
  <c r="Q1429" i="13"/>
  <c r="R1429" i="13"/>
  <c r="A1430" i="13"/>
  <c r="B1430" i="13"/>
  <c r="C1430" i="13"/>
  <c r="D1430" i="13"/>
  <c r="E1430" i="13"/>
  <c r="F1430" i="13"/>
  <c r="G1430" i="13"/>
  <c r="H1430" i="13"/>
  <c r="I1430" i="13"/>
  <c r="J1430" i="13"/>
  <c r="K1430" i="13"/>
  <c r="L1430" i="13"/>
  <c r="M1430" i="13"/>
  <c r="N1430" i="13"/>
  <c r="O1430" i="13"/>
  <c r="P1430" i="13"/>
  <c r="Q1430" i="13"/>
  <c r="R1430" i="13"/>
  <c r="A1431" i="13"/>
  <c r="B1431" i="13"/>
  <c r="C1431" i="13"/>
  <c r="D1431" i="13"/>
  <c r="E1431" i="13"/>
  <c r="F1431" i="13"/>
  <c r="G1431" i="13"/>
  <c r="H1431" i="13"/>
  <c r="I1431" i="13"/>
  <c r="J1431" i="13"/>
  <c r="K1431" i="13"/>
  <c r="L1431" i="13"/>
  <c r="M1431" i="13"/>
  <c r="N1431" i="13"/>
  <c r="O1431" i="13"/>
  <c r="P1431" i="13"/>
  <c r="Q1431" i="13"/>
  <c r="R1431" i="13"/>
  <c r="A1432" i="13"/>
  <c r="B1432" i="13"/>
  <c r="C1432" i="13"/>
  <c r="D1432" i="13"/>
  <c r="E1432" i="13"/>
  <c r="F1432" i="13"/>
  <c r="G1432" i="13"/>
  <c r="H1432" i="13"/>
  <c r="I1432" i="13"/>
  <c r="J1432" i="13"/>
  <c r="K1432" i="13"/>
  <c r="L1432" i="13"/>
  <c r="M1432" i="13"/>
  <c r="N1432" i="13"/>
  <c r="O1432" i="13"/>
  <c r="P1432" i="13"/>
  <c r="Q1432" i="13"/>
  <c r="R1432" i="13"/>
  <c r="A1433" i="13"/>
  <c r="B1433" i="13"/>
  <c r="C1433" i="13"/>
  <c r="D1433" i="13"/>
  <c r="E1433" i="13"/>
  <c r="F1433" i="13"/>
  <c r="G1433" i="13"/>
  <c r="H1433" i="13"/>
  <c r="I1433" i="13"/>
  <c r="J1433" i="13"/>
  <c r="K1433" i="13"/>
  <c r="L1433" i="13"/>
  <c r="M1433" i="13"/>
  <c r="N1433" i="13"/>
  <c r="O1433" i="13"/>
  <c r="P1433" i="13"/>
  <c r="Q1433" i="13"/>
  <c r="R1433" i="13"/>
  <c r="A1434" i="13"/>
  <c r="B1434" i="13"/>
  <c r="C1434" i="13"/>
  <c r="D1434" i="13"/>
  <c r="E1434" i="13"/>
  <c r="F1434" i="13"/>
  <c r="G1434" i="13"/>
  <c r="H1434" i="13"/>
  <c r="I1434" i="13"/>
  <c r="J1434" i="13"/>
  <c r="K1434" i="13"/>
  <c r="L1434" i="13"/>
  <c r="M1434" i="13"/>
  <c r="N1434" i="13"/>
  <c r="O1434" i="13"/>
  <c r="P1434" i="13"/>
  <c r="Q1434" i="13"/>
  <c r="R1434" i="13"/>
  <c r="A1435" i="13"/>
  <c r="B1435" i="13"/>
  <c r="C1435" i="13"/>
  <c r="D1435" i="13"/>
  <c r="E1435" i="13"/>
  <c r="F1435" i="13"/>
  <c r="G1435" i="13"/>
  <c r="H1435" i="13"/>
  <c r="I1435" i="13"/>
  <c r="J1435" i="13"/>
  <c r="K1435" i="13"/>
  <c r="L1435" i="13"/>
  <c r="M1435" i="13"/>
  <c r="N1435" i="13"/>
  <c r="O1435" i="13"/>
  <c r="P1435" i="13"/>
  <c r="Q1435" i="13"/>
  <c r="R1435" i="13"/>
  <c r="A1436" i="13"/>
  <c r="B1436" i="13"/>
  <c r="C1436" i="13"/>
  <c r="D1436" i="13"/>
  <c r="E1436" i="13"/>
  <c r="F1436" i="13"/>
  <c r="G1436" i="13"/>
  <c r="H1436" i="13"/>
  <c r="I1436" i="13"/>
  <c r="J1436" i="13"/>
  <c r="K1436" i="13"/>
  <c r="L1436" i="13"/>
  <c r="M1436" i="13"/>
  <c r="N1436" i="13"/>
  <c r="O1436" i="13"/>
  <c r="P1436" i="13"/>
  <c r="Q1436" i="13"/>
  <c r="R1436" i="13"/>
  <c r="A1437" i="13"/>
  <c r="B1437" i="13"/>
  <c r="C1437" i="13"/>
  <c r="D1437" i="13"/>
  <c r="E1437" i="13"/>
  <c r="F1437" i="13"/>
  <c r="G1437" i="13"/>
  <c r="H1437" i="13"/>
  <c r="I1437" i="13"/>
  <c r="J1437" i="13"/>
  <c r="K1437" i="13"/>
  <c r="L1437" i="13"/>
  <c r="M1437" i="13"/>
  <c r="N1437" i="13"/>
  <c r="O1437" i="13"/>
  <c r="P1437" i="13"/>
  <c r="Q1437" i="13"/>
  <c r="R1437" i="13"/>
  <c r="A1438" i="13"/>
  <c r="B1438" i="13"/>
  <c r="C1438" i="13"/>
  <c r="D1438" i="13"/>
  <c r="E1438" i="13"/>
  <c r="F1438" i="13"/>
  <c r="G1438" i="13"/>
  <c r="H1438" i="13"/>
  <c r="I1438" i="13"/>
  <c r="J1438" i="13"/>
  <c r="K1438" i="13"/>
  <c r="L1438" i="13"/>
  <c r="M1438" i="13"/>
  <c r="N1438" i="13"/>
  <c r="O1438" i="13"/>
  <c r="P1438" i="13"/>
  <c r="Q1438" i="13"/>
  <c r="R1438" i="13"/>
  <c r="A1439" i="13"/>
  <c r="B1439" i="13"/>
  <c r="C1439" i="13"/>
  <c r="D1439" i="13"/>
  <c r="E1439" i="13"/>
  <c r="F1439" i="13"/>
  <c r="G1439" i="13"/>
  <c r="H1439" i="13"/>
  <c r="I1439" i="13"/>
  <c r="J1439" i="13"/>
  <c r="K1439" i="13"/>
  <c r="L1439" i="13"/>
  <c r="M1439" i="13"/>
  <c r="N1439" i="13"/>
  <c r="O1439" i="13"/>
  <c r="P1439" i="13"/>
  <c r="Q1439" i="13"/>
  <c r="R1439" i="13"/>
  <c r="A1440" i="13"/>
  <c r="B1440" i="13"/>
  <c r="C1440" i="13"/>
  <c r="D1440" i="13"/>
  <c r="E1440" i="13"/>
  <c r="F1440" i="13"/>
  <c r="G1440" i="13"/>
  <c r="H1440" i="13"/>
  <c r="I1440" i="13"/>
  <c r="J1440" i="13"/>
  <c r="K1440" i="13"/>
  <c r="L1440" i="13"/>
  <c r="M1440" i="13"/>
  <c r="N1440" i="13"/>
  <c r="O1440" i="13"/>
  <c r="P1440" i="13"/>
  <c r="Q1440" i="13"/>
  <c r="R1440" i="13"/>
  <c r="A1441" i="13"/>
  <c r="B1441" i="13"/>
  <c r="C1441" i="13"/>
  <c r="D1441" i="13"/>
  <c r="E1441" i="13"/>
  <c r="F1441" i="13"/>
  <c r="G1441" i="13"/>
  <c r="H1441" i="13"/>
  <c r="I1441" i="13"/>
  <c r="J1441" i="13"/>
  <c r="K1441" i="13"/>
  <c r="L1441" i="13"/>
  <c r="M1441" i="13"/>
  <c r="N1441" i="13"/>
  <c r="O1441" i="13"/>
  <c r="P1441" i="13"/>
  <c r="Q1441" i="13"/>
  <c r="R1441" i="13"/>
  <c r="A1442" i="13"/>
  <c r="B1442" i="13"/>
  <c r="C1442" i="13"/>
  <c r="D1442" i="13"/>
  <c r="E1442" i="13"/>
  <c r="F1442" i="13"/>
  <c r="G1442" i="13"/>
  <c r="H1442" i="13"/>
  <c r="I1442" i="13"/>
  <c r="J1442" i="13"/>
  <c r="K1442" i="13"/>
  <c r="L1442" i="13"/>
  <c r="M1442" i="13"/>
  <c r="N1442" i="13"/>
  <c r="O1442" i="13"/>
  <c r="P1442" i="13"/>
  <c r="Q1442" i="13"/>
  <c r="R1442" i="13"/>
  <c r="A1443" i="13"/>
  <c r="B1443" i="13"/>
  <c r="C1443" i="13"/>
  <c r="D1443" i="13"/>
  <c r="E1443" i="13"/>
  <c r="F1443" i="13"/>
  <c r="G1443" i="13"/>
  <c r="H1443" i="13"/>
  <c r="I1443" i="13"/>
  <c r="J1443" i="13"/>
  <c r="K1443" i="13"/>
  <c r="L1443" i="13"/>
  <c r="M1443" i="13"/>
  <c r="N1443" i="13"/>
  <c r="O1443" i="13"/>
  <c r="P1443" i="13"/>
  <c r="Q1443" i="13"/>
  <c r="R1443" i="13"/>
  <c r="A1444" i="13"/>
  <c r="B1444" i="13"/>
  <c r="C1444" i="13"/>
  <c r="D1444" i="13"/>
  <c r="E1444" i="13"/>
  <c r="F1444" i="13"/>
  <c r="G1444" i="13"/>
  <c r="H1444" i="13"/>
  <c r="I1444" i="13"/>
  <c r="J1444" i="13"/>
  <c r="K1444" i="13"/>
  <c r="L1444" i="13"/>
  <c r="M1444" i="13"/>
  <c r="N1444" i="13"/>
  <c r="O1444" i="13"/>
  <c r="P1444" i="13"/>
  <c r="Q1444" i="13"/>
  <c r="R1444" i="13"/>
  <c r="A1445" i="13"/>
  <c r="B1445" i="13"/>
  <c r="C1445" i="13"/>
  <c r="D1445" i="13"/>
  <c r="E1445" i="13"/>
  <c r="F1445" i="13"/>
  <c r="G1445" i="13"/>
  <c r="H1445" i="13"/>
  <c r="I1445" i="13"/>
  <c r="J1445" i="13"/>
  <c r="K1445" i="13"/>
  <c r="L1445" i="13"/>
  <c r="M1445" i="13"/>
  <c r="N1445" i="13"/>
  <c r="O1445" i="13"/>
  <c r="P1445" i="13"/>
  <c r="Q1445" i="13"/>
  <c r="R1445" i="13"/>
  <c r="A1446" i="13"/>
  <c r="B1446" i="13"/>
  <c r="C1446" i="13"/>
  <c r="D1446" i="13"/>
  <c r="E1446" i="13"/>
  <c r="F1446" i="13"/>
  <c r="G1446" i="13"/>
  <c r="H1446" i="13"/>
  <c r="I1446" i="13"/>
  <c r="J1446" i="13"/>
  <c r="K1446" i="13"/>
  <c r="L1446" i="13"/>
  <c r="M1446" i="13"/>
  <c r="N1446" i="13"/>
  <c r="O1446" i="13"/>
  <c r="P1446" i="13"/>
  <c r="Q1446" i="13"/>
  <c r="R1446" i="13"/>
  <c r="A1447" i="13"/>
  <c r="B1447" i="13"/>
  <c r="C1447" i="13"/>
  <c r="D1447" i="13"/>
  <c r="E1447" i="13"/>
  <c r="F1447" i="13"/>
  <c r="G1447" i="13"/>
  <c r="H1447" i="13"/>
  <c r="I1447" i="13"/>
  <c r="J1447" i="13"/>
  <c r="K1447" i="13"/>
  <c r="L1447" i="13"/>
  <c r="M1447" i="13"/>
  <c r="N1447" i="13"/>
  <c r="O1447" i="13"/>
  <c r="P1447" i="13"/>
  <c r="Q1447" i="13"/>
  <c r="R1447" i="13"/>
  <c r="A1448" i="13"/>
  <c r="B1448" i="13"/>
  <c r="C1448" i="13"/>
  <c r="D1448" i="13"/>
  <c r="E1448" i="13"/>
  <c r="F1448" i="13"/>
  <c r="G1448" i="13"/>
  <c r="H1448" i="13"/>
  <c r="I1448" i="13"/>
  <c r="J1448" i="13"/>
  <c r="K1448" i="13"/>
  <c r="L1448" i="13"/>
  <c r="M1448" i="13"/>
  <c r="N1448" i="13"/>
  <c r="O1448" i="13"/>
  <c r="P1448" i="13"/>
  <c r="Q1448" i="13"/>
  <c r="R1448" i="13"/>
  <c r="A1449" i="13"/>
  <c r="B1449" i="13"/>
  <c r="C1449" i="13"/>
  <c r="D1449" i="13"/>
  <c r="E1449" i="13"/>
  <c r="F1449" i="13"/>
  <c r="G1449" i="13"/>
  <c r="H1449" i="13"/>
  <c r="I1449" i="13"/>
  <c r="J1449" i="13"/>
  <c r="K1449" i="13"/>
  <c r="L1449" i="13"/>
  <c r="M1449" i="13"/>
  <c r="N1449" i="13"/>
  <c r="O1449" i="13"/>
  <c r="P1449" i="13"/>
  <c r="Q1449" i="13"/>
  <c r="R1449" i="13"/>
  <c r="A1450" i="13"/>
  <c r="B1450" i="13"/>
  <c r="C1450" i="13"/>
  <c r="D1450" i="13"/>
  <c r="E1450" i="13"/>
  <c r="F1450" i="13"/>
  <c r="G1450" i="13"/>
  <c r="H1450" i="13"/>
  <c r="I1450" i="13"/>
  <c r="J1450" i="13"/>
  <c r="K1450" i="13"/>
  <c r="L1450" i="13"/>
  <c r="M1450" i="13"/>
  <c r="N1450" i="13"/>
  <c r="O1450" i="13"/>
  <c r="P1450" i="13"/>
  <c r="Q1450" i="13"/>
  <c r="R1450" i="13"/>
  <c r="A1451" i="13"/>
  <c r="B1451" i="13"/>
  <c r="C1451" i="13"/>
  <c r="D1451" i="13"/>
  <c r="E1451" i="13"/>
  <c r="F1451" i="13"/>
  <c r="G1451" i="13"/>
  <c r="H1451" i="13"/>
  <c r="I1451" i="13"/>
  <c r="J1451" i="13"/>
  <c r="K1451" i="13"/>
  <c r="L1451" i="13"/>
  <c r="M1451" i="13"/>
  <c r="N1451" i="13"/>
  <c r="O1451" i="13"/>
  <c r="P1451" i="13"/>
  <c r="Q1451" i="13"/>
  <c r="R1451" i="13"/>
  <c r="A1452" i="13"/>
  <c r="B1452" i="13"/>
  <c r="C1452" i="13"/>
  <c r="D1452" i="13"/>
  <c r="E1452" i="13"/>
  <c r="F1452" i="13"/>
  <c r="G1452" i="13"/>
  <c r="H1452" i="13"/>
  <c r="I1452" i="13"/>
  <c r="J1452" i="13"/>
  <c r="K1452" i="13"/>
  <c r="L1452" i="13"/>
  <c r="M1452" i="13"/>
  <c r="N1452" i="13"/>
  <c r="O1452" i="13"/>
  <c r="P1452" i="13"/>
  <c r="Q1452" i="13"/>
  <c r="R1452" i="13"/>
  <c r="A1453" i="13"/>
  <c r="B1453" i="13"/>
  <c r="C1453" i="13"/>
  <c r="D1453" i="13"/>
  <c r="E1453" i="13"/>
  <c r="F1453" i="13"/>
  <c r="G1453" i="13"/>
  <c r="H1453" i="13"/>
  <c r="I1453" i="13"/>
  <c r="J1453" i="13"/>
  <c r="K1453" i="13"/>
  <c r="L1453" i="13"/>
  <c r="M1453" i="13"/>
  <c r="N1453" i="13"/>
  <c r="O1453" i="13"/>
  <c r="P1453" i="13"/>
  <c r="Q1453" i="13"/>
  <c r="R1453" i="13"/>
  <c r="A1454" i="13"/>
  <c r="B1454" i="13"/>
  <c r="C1454" i="13"/>
  <c r="D1454" i="13"/>
  <c r="E1454" i="13"/>
  <c r="F1454" i="13"/>
  <c r="G1454" i="13"/>
  <c r="H1454" i="13"/>
  <c r="I1454" i="13"/>
  <c r="J1454" i="13"/>
  <c r="K1454" i="13"/>
  <c r="L1454" i="13"/>
  <c r="M1454" i="13"/>
  <c r="N1454" i="13"/>
  <c r="O1454" i="13"/>
  <c r="P1454" i="13"/>
  <c r="Q1454" i="13"/>
  <c r="R1454" i="13"/>
  <c r="A1455" i="13"/>
  <c r="B1455" i="13"/>
  <c r="C1455" i="13"/>
  <c r="D1455" i="13"/>
  <c r="E1455" i="13"/>
  <c r="F1455" i="13"/>
  <c r="G1455" i="13"/>
  <c r="H1455" i="13"/>
  <c r="I1455" i="13"/>
  <c r="J1455" i="13"/>
  <c r="K1455" i="13"/>
  <c r="L1455" i="13"/>
  <c r="M1455" i="13"/>
  <c r="N1455" i="13"/>
  <c r="O1455" i="13"/>
  <c r="P1455" i="13"/>
  <c r="Q1455" i="13"/>
  <c r="R1455" i="13"/>
  <c r="A1456" i="13"/>
  <c r="B1456" i="13"/>
  <c r="C1456" i="13"/>
  <c r="D1456" i="13"/>
  <c r="E1456" i="13"/>
  <c r="F1456" i="13"/>
  <c r="G1456" i="13"/>
  <c r="H1456" i="13"/>
  <c r="I1456" i="13"/>
  <c r="J1456" i="13"/>
  <c r="K1456" i="13"/>
  <c r="L1456" i="13"/>
  <c r="M1456" i="13"/>
  <c r="N1456" i="13"/>
  <c r="O1456" i="13"/>
  <c r="P1456" i="13"/>
  <c r="Q1456" i="13"/>
  <c r="R1456" i="13"/>
  <c r="A1457" i="13"/>
  <c r="B1457" i="13"/>
  <c r="C1457" i="13"/>
  <c r="D1457" i="13"/>
  <c r="E1457" i="13"/>
  <c r="F1457" i="13"/>
  <c r="G1457" i="13"/>
  <c r="H1457" i="13"/>
  <c r="I1457" i="13"/>
  <c r="J1457" i="13"/>
  <c r="K1457" i="13"/>
  <c r="L1457" i="13"/>
  <c r="M1457" i="13"/>
  <c r="N1457" i="13"/>
  <c r="O1457" i="13"/>
  <c r="P1457" i="13"/>
  <c r="Q1457" i="13"/>
  <c r="R1457" i="13"/>
  <c r="A1458" i="13"/>
  <c r="B1458" i="13"/>
  <c r="C1458" i="13"/>
  <c r="D1458" i="13"/>
  <c r="E1458" i="13"/>
  <c r="F1458" i="13"/>
  <c r="G1458" i="13"/>
  <c r="H1458" i="13"/>
  <c r="I1458" i="13"/>
  <c r="J1458" i="13"/>
  <c r="K1458" i="13"/>
  <c r="L1458" i="13"/>
  <c r="M1458" i="13"/>
  <c r="N1458" i="13"/>
  <c r="O1458" i="13"/>
  <c r="P1458" i="13"/>
  <c r="Q1458" i="13"/>
  <c r="R1458" i="13"/>
  <c r="A1459" i="13"/>
  <c r="B1459" i="13"/>
  <c r="C1459" i="13"/>
  <c r="D1459" i="13"/>
  <c r="E1459" i="13"/>
  <c r="F1459" i="13"/>
  <c r="G1459" i="13"/>
  <c r="H1459" i="13"/>
  <c r="I1459" i="13"/>
  <c r="J1459" i="13"/>
  <c r="K1459" i="13"/>
  <c r="L1459" i="13"/>
  <c r="M1459" i="13"/>
  <c r="N1459" i="13"/>
  <c r="O1459" i="13"/>
  <c r="P1459" i="13"/>
  <c r="Q1459" i="13"/>
  <c r="R1459" i="13"/>
  <c r="A1460" i="13"/>
  <c r="B1460" i="13"/>
  <c r="C1460" i="13"/>
  <c r="D1460" i="13"/>
  <c r="E1460" i="13"/>
  <c r="F1460" i="13"/>
  <c r="G1460" i="13"/>
  <c r="H1460" i="13"/>
  <c r="I1460" i="13"/>
  <c r="J1460" i="13"/>
  <c r="K1460" i="13"/>
  <c r="L1460" i="13"/>
  <c r="M1460" i="13"/>
  <c r="N1460" i="13"/>
  <c r="O1460" i="13"/>
  <c r="P1460" i="13"/>
  <c r="Q1460" i="13"/>
  <c r="R1460" i="13"/>
  <c r="A1461" i="13"/>
  <c r="B1461" i="13"/>
  <c r="C1461" i="13"/>
  <c r="D1461" i="13"/>
  <c r="E1461" i="13"/>
  <c r="F1461" i="13"/>
  <c r="G1461" i="13"/>
  <c r="H1461" i="13"/>
  <c r="I1461" i="13"/>
  <c r="J1461" i="13"/>
  <c r="K1461" i="13"/>
  <c r="L1461" i="13"/>
  <c r="M1461" i="13"/>
  <c r="N1461" i="13"/>
  <c r="O1461" i="13"/>
  <c r="P1461" i="13"/>
  <c r="Q1461" i="13"/>
  <c r="R1461" i="13"/>
  <c r="A1462" i="13"/>
  <c r="B1462" i="13"/>
  <c r="C1462" i="13"/>
  <c r="D1462" i="13"/>
  <c r="E1462" i="13"/>
  <c r="F1462" i="13"/>
  <c r="G1462" i="13"/>
  <c r="H1462" i="13"/>
  <c r="I1462" i="13"/>
  <c r="J1462" i="13"/>
  <c r="K1462" i="13"/>
  <c r="L1462" i="13"/>
  <c r="M1462" i="13"/>
  <c r="N1462" i="13"/>
  <c r="O1462" i="13"/>
  <c r="P1462" i="13"/>
  <c r="Q1462" i="13"/>
  <c r="R1462" i="13"/>
  <c r="A1463" i="13"/>
  <c r="B1463" i="13"/>
  <c r="C1463" i="13"/>
  <c r="D1463" i="13"/>
  <c r="E1463" i="13"/>
  <c r="F1463" i="13"/>
  <c r="G1463" i="13"/>
  <c r="H1463" i="13"/>
  <c r="I1463" i="13"/>
  <c r="J1463" i="13"/>
  <c r="K1463" i="13"/>
  <c r="L1463" i="13"/>
  <c r="M1463" i="13"/>
  <c r="N1463" i="13"/>
  <c r="O1463" i="13"/>
  <c r="P1463" i="13"/>
  <c r="Q1463" i="13"/>
  <c r="R1463" i="13"/>
  <c r="A1464" i="13"/>
  <c r="B1464" i="13"/>
  <c r="C1464" i="13"/>
  <c r="D1464" i="13"/>
  <c r="E1464" i="13"/>
  <c r="F1464" i="13"/>
  <c r="G1464" i="13"/>
  <c r="H1464" i="13"/>
  <c r="I1464" i="13"/>
  <c r="J1464" i="13"/>
  <c r="K1464" i="13"/>
  <c r="L1464" i="13"/>
  <c r="M1464" i="13"/>
  <c r="N1464" i="13"/>
  <c r="O1464" i="13"/>
  <c r="P1464" i="13"/>
  <c r="Q1464" i="13"/>
  <c r="R1464" i="13"/>
  <c r="A1465" i="13"/>
  <c r="B1465" i="13"/>
  <c r="C1465" i="13"/>
  <c r="D1465" i="13"/>
  <c r="E1465" i="13"/>
  <c r="F1465" i="13"/>
  <c r="G1465" i="13"/>
  <c r="H1465" i="13"/>
  <c r="I1465" i="13"/>
  <c r="J1465" i="13"/>
  <c r="K1465" i="13"/>
  <c r="L1465" i="13"/>
  <c r="M1465" i="13"/>
  <c r="N1465" i="13"/>
  <c r="O1465" i="13"/>
  <c r="P1465" i="13"/>
  <c r="Q1465" i="13"/>
  <c r="R1465" i="13"/>
  <c r="A1466" i="13"/>
  <c r="B1466" i="13"/>
  <c r="C1466" i="13"/>
  <c r="D1466" i="13"/>
  <c r="E1466" i="13"/>
  <c r="F1466" i="13"/>
  <c r="G1466" i="13"/>
  <c r="H1466" i="13"/>
  <c r="I1466" i="13"/>
  <c r="J1466" i="13"/>
  <c r="K1466" i="13"/>
  <c r="L1466" i="13"/>
  <c r="M1466" i="13"/>
  <c r="N1466" i="13"/>
  <c r="O1466" i="13"/>
  <c r="P1466" i="13"/>
  <c r="Q1466" i="13"/>
  <c r="R1466" i="13"/>
  <c r="A1467" i="13"/>
  <c r="B1467" i="13"/>
  <c r="C1467" i="13"/>
  <c r="D1467" i="13"/>
  <c r="E1467" i="13"/>
  <c r="F1467" i="13"/>
  <c r="G1467" i="13"/>
  <c r="H1467" i="13"/>
  <c r="I1467" i="13"/>
  <c r="J1467" i="13"/>
  <c r="K1467" i="13"/>
  <c r="L1467" i="13"/>
  <c r="M1467" i="13"/>
  <c r="N1467" i="13"/>
  <c r="O1467" i="13"/>
  <c r="P1467" i="13"/>
  <c r="Q1467" i="13"/>
  <c r="R1467" i="13"/>
  <c r="A1468" i="13"/>
  <c r="B1468" i="13"/>
  <c r="C1468" i="13"/>
  <c r="D1468" i="13"/>
  <c r="E1468" i="13"/>
  <c r="F1468" i="13"/>
  <c r="G1468" i="13"/>
  <c r="H1468" i="13"/>
  <c r="I1468" i="13"/>
  <c r="J1468" i="13"/>
  <c r="K1468" i="13"/>
  <c r="L1468" i="13"/>
  <c r="M1468" i="13"/>
  <c r="N1468" i="13"/>
  <c r="O1468" i="13"/>
  <c r="P1468" i="13"/>
  <c r="Q1468" i="13"/>
  <c r="R1468" i="13"/>
  <c r="A1469" i="13"/>
  <c r="B1469" i="13"/>
  <c r="C1469" i="13"/>
  <c r="D1469" i="13"/>
  <c r="E1469" i="13"/>
  <c r="F1469" i="13"/>
  <c r="G1469" i="13"/>
  <c r="H1469" i="13"/>
  <c r="I1469" i="13"/>
  <c r="J1469" i="13"/>
  <c r="K1469" i="13"/>
  <c r="L1469" i="13"/>
  <c r="M1469" i="13"/>
  <c r="N1469" i="13"/>
  <c r="O1469" i="13"/>
  <c r="P1469" i="13"/>
  <c r="Q1469" i="13"/>
  <c r="R1469" i="13"/>
  <c r="A1470" i="13"/>
  <c r="B1470" i="13"/>
  <c r="C1470" i="13"/>
  <c r="D1470" i="13"/>
  <c r="E1470" i="13"/>
  <c r="F1470" i="13"/>
  <c r="G1470" i="13"/>
  <c r="H1470" i="13"/>
  <c r="I1470" i="13"/>
  <c r="J1470" i="13"/>
  <c r="K1470" i="13"/>
  <c r="L1470" i="13"/>
  <c r="M1470" i="13"/>
  <c r="N1470" i="13"/>
  <c r="O1470" i="13"/>
  <c r="P1470" i="13"/>
  <c r="Q1470" i="13"/>
  <c r="R1470" i="13"/>
  <c r="A1471" i="13"/>
  <c r="B1471" i="13"/>
  <c r="C1471" i="13"/>
  <c r="D1471" i="13"/>
  <c r="E1471" i="13"/>
  <c r="F1471" i="13"/>
  <c r="G1471" i="13"/>
  <c r="H1471" i="13"/>
  <c r="I1471" i="13"/>
  <c r="J1471" i="13"/>
  <c r="K1471" i="13"/>
  <c r="L1471" i="13"/>
  <c r="M1471" i="13"/>
  <c r="N1471" i="13"/>
  <c r="O1471" i="13"/>
  <c r="P1471" i="13"/>
  <c r="Q1471" i="13"/>
  <c r="R1471" i="13"/>
  <c r="A1472" i="13"/>
  <c r="B1472" i="13"/>
  <c r="C1472" i="13"/>
  <c r="D1472" i="13"/>
  <c r="E1472" i="13"/>
  <c r="F1472" i="13"/>
  <c r="G1472" i="13"/>
  <c r="H1472" i="13"/>
  <c r="I1472" i="13"/>
  <c r="J1472" i="13"/>
  <c r="K1472" i="13"/>
  <c r="L1472" i="13"/>
  <c r="M1472" i="13"/>
  <c r="N1472" i="13"/>
  <c r="O1472" i="13"/>
  <c r="P1472" i="13"/>
  <c r="Q1472" i="13"/>
  <c r="R1472" i="13"/>
  <c r="A1473" i="13"/>
  <c r="B1473" i="13"/>
  <c r="C1473" i="13"/>
  <c r="D1473" i="13"/>
  <c r="E1473" i="13"/>
  <c r="F1473" i="13"/>
  <c r="G1473" i="13"/>
  <c r="H1473" i="13"/>
  <c r="I1473" i="13"/>
  <c r="J1473" i="13"/>
  <c r="K1473" i="13"/>
  <c r="L1473" i="13"/>
  <c r="M1473" i="13"/>
  <c r="N1473" i="13"/>
  <c r="O1473" i="13"/>
  <c r="P1473" i="13"/>
  <c r="Q1473" i="13"/>
  <c r="R1473" i="13"/>
  <c r="A1474" i="13"/>
  <c r="B1474" i="13"/>
  <c r="C1474" i="13"/>
  <c r="D1474" i="13"/>
  <c r="E1474" i="13"/>
  <c r="F1474" i="13"/>
  <c r="G1474" i="13"/>
  <c r="H1474" i="13"/>
  <c r="I1474" i="13"/>
  <c r="J1474" i="13"/>
  <c r="K1474" i="13"/>
  <c r="L1474" i="13"/>
  <c r="M1474" i="13"/>
  <c r="N1474" i="13"/>
  <c r="O1474" i="13"/>
  <c r="P1474" i="13"/>
  <c r="Q1474" i="13"/>
  <c r="R1474" i="13"/>
  <c r="A1475" i="13"/>
  <c r="B1475" i="13"/>
  <c r="C1475" i="13"/>
  <c r="D1475" i="13"/>
  <c r="E1475" i="13"/>
  <c r="F1475" i="13"/>
  <c r="G1475" i="13"/>
  <c r="H1475" i="13"/>
  <c r="I1475" i="13"/>
  <c r="J1475" i="13"/>
  <c r="K1475" i="13"/>
  <c r="L1475" i="13"/>
  <c r="M1475" i="13"/>
  <c r="N1475" i="13"/>
  <c r="O1475" i="13"/>
  <c r="P1475" i="13"/>
  <c r="Q1475" i="13"/>
  <c r="R1475" i="13"/>
  <c r="A1476" i="13"/>
  <c r="B1476" i="13"/>
  <c r="C1476" i="13"/>
  <c r="D1476" i="13"/>
  <c r="E1476" i="13"/>
  <c r="F1476" i="13"/>
  <c r="G1476" i="13"/>
  <c r="H1476" i="13"/>
  <c r="I1476" i="13"/>
  <c r="J1476" i="13"/>
  <c r="K1476" i="13"/>
  <c r="L1476" i="13"/>
  <c r="M1476" i="13"/>
  <c r="N1476" i="13"/>
  <c r="O1476" i="13"/>
  <c r="P1476" i="13"/>
  <c r="Q1476" i="13"/>
  <c r="R1476" i="13"/>
  <c r="A1477" i="13"/>
  <c r="B1477" i="13"/>
  <c r="C1477" i="13"/>
  <c r="D1477" i="13"/>
  <c r="E1477" i="13"/>
  <c r="F1477" i="13"/>
  <c r="G1477" i="13"/>
  <c r="H1477" i="13"/>
  <c r="I1477" i="13"/>
  <c r="J1477" i="13"/>
  <c r="K1477" i="13"/>
  <c r="L1477" i="13"/>
  <c r="M1477" i="13"/>
  <c r="N1477" i="13"/>
  <c r="O1477" i="13"/>
  <c r="P1477" i="13"/>
  <c r="Q1477" i="13"/>
  <c r="R1477" i="13"/>
  <c r="A1478" i="13"/>
  <c r="B1478" i="13"/>
  <c r="C1478" i="13"/>
  <c r="D1478" i="13"/>
  <c r="E1478" i="13"/>
  <c r="F1478" i="13"/>
  <c r="G1478" i="13"/>
  <c r="H1478" i="13"/>
  <c r="I1478" i="13"/>
  <c r="J1478" i="13"/>
  <c r="K1478" i="13"/>
  <c r="L1478" i="13"/>
  <c r="M1478" i="13"/>
  <c r="N1478" i="13"/>
  <c r="O1478" i="13"/>
  <c r="P1478" i="13"/>
  <c r="Q1478" i="13"/>
  <c r="R1478" i="13"/>
  <c r="A1479" i="13"/>
  <c r="B1479" i="13"/>
  <c r="C1479" i="13"/>
  <c r="D1479" i="13"/>
  <c r="E1479" i="13"/>
  <c r="F1479" i="13"/>
  <c r="G1479" i="13"/>
  <c r="H1479" i="13"/>
  <c r="I1479" i="13"/>
  <c r="J1479" i="13"/>
  <c r="K1479" i="13"/>
  <c r="L1479" i="13"/>
  <c r="M1479" i="13"/>
  <c r="N1479" i="13"/>
  <c r="O1479" i="13"/>
  <c r="P1479" i="13"/>
  <c r="Q1479" i="13"/>
  <c r="R1479" i="13"/>
  <c r="A1480" i="13"/>
  <c r="B1480" i="13"/>
  <c r="C1480" i="13"/>
  <c r="D1480" i="13"/>
  <c r="E1480" i="13"/>
  <c r="F1480" i="13"/>
  <c r="G1480" i="13"/>
  <c r="H1480" i="13"/>
  <c r="I1480" i="13"/>
  <c r="J1480" i="13"/>
  <c r="K1480" i="13"/>
  <c r="L1480" i="13"/>
  <c r="M1480" i="13"/>
  <c r="N1480" i="13"/>
  <c r="O1480" i="13"/>
  <c r="P1480" i="13"/>
  <c r="Q1480" i="13"/>
  <c r="R1480" i="13"/>
  <c r="A1481" i="13"/>
  <c r="B1481" i="13"/>
  <c r="C1481" i="13"/>
  <c r="D1481" i="13"/>
  <c r="E1481" i="13"/>
  <c r="F1481" i="13"/>
  <c r="G1481" i="13"/>
  <c r="H1481" i="13"/>
  <c r="I1481" i="13"/>
  <c r="J1481" i="13"/>
  <c r="K1481" i="13"/>
  <c r="L1481" i="13"/>
  <c r="M1481" i="13"/>
  <c r="N1481" i="13"/>
  <c r="O1481" i="13"/>
  <c r="P1481" i="13"/>
  <c r="Q1481" i="13"/>
  <c r="R1481" i="13"/>
  <c r="A1482" i="13"/>
  <c r="B1482" i="13"/>
  <c r="C1482" i="13"/>
  <c r="D1482" i="13"/>
  <c r="E1482" i="13"/>
  <c r="F1482" i="13"/>
  <c r="G1482" i="13"/>
  <c r="H1482" i="13"/>
  <c r="I1482" i="13"/>
  <c r="J1482" i="13"/>
  <c r="K1482" i="13"/>
  <c r="L1482" i="13"/>
  <c r="M1482" i="13"/>
  <c r="N1482" i="13"/>
  <c r="O1482" i="13"/>
  <c r="P1482" i="13"/>
  <c r="Q1482" i="13"/>
  <c r="R1482" i="13"/>
  <c r="A1483" i="13"/>
  <c r="B1483" i="13"/>
  <c r="C1483" i="13"/>
  <c r="D1483" i="13"/>
  <c r="E1483" i="13"/>
  <c r="F1483" i="13"/>
  <c r="G1483" i="13"/>
  <c r="H1483" i="13"/>
  <c r="I1483" i="13"/>
  <c r="J1483" i="13"/>
  <c r="K1483" i="13"/>
  <c r="L1483" i="13"/>
  <c r="M1483" i="13"/>
  <c r="N1483" i="13"/>
  <c r="O1483" i="13"/>
  <c r="P1483" i="13"/>
  <c r="Q1483" i="13"/>
  <c r="R1483" i="13"/>
  <c r="A1484" i="13"/>
  <c r="B1484" i="13"/>
  <c r="C1484" i="13"/>
  <c r="D1484" i="13"/>
  <c r="E1484" i="13"/>
  <c r="F1484" i="13"/>
  <c r="G1484" i="13"/>
  <c r="H1484" i="13"/>
  <c r="I1484" i="13"/>
  <c r="J1484" i="13"/>
  <c r="K1484" i="13"/>
  <c r="L1484" i="13"/>
  <c r="M1484" i="13"/>
  <c r="N1484" i="13"/>
  <c r="O1484" i="13"/>
  <c r="P1484" i="13"/>
  <c r="Q1484" i="13"/>
  <c r="R1484" i="13"/>
  <c r="A1485" i="13"/>
  <c r="B1485" i="13"/>
  <c r="C1485" i="13"/>
  <c r="D1485" i="13"/>
  <c r="E1485" i="13"/>
  <c r="F1485" i="13"/>
  <c r="G1485" i="13"/>
  <c r="H1485" i="13"/>
  <c r="I1485" i="13"/>
  <c r="J1485" i="13"/>
  <c r="K1485" i="13"/>
  <c r="L1485" i="13"/>
  <c r="M1485" i="13"/>
  <c r="N1485" i="13"/>
  <c r="O1485" i="13"/>
  <c r="P1485" i="13"/>
  <c r="Q1485" i="13"/>
  <c r="R1485" i="13"/>
  <c r="A1486" i="13"/>
  <c r="B1486" i="13"/>
  <c r="C1486" i="13"/>
  <c r="D1486" i="13"/>
  <c r="E1486" i="13"/>
  <c r="F1486" i="13"/>
  <c r="G1486" i="13"/>
  <c r="H1486" i="13"/>
  <c r="I1486" i="13"/>
  <c r="J1486" i="13"/>
  <c r="K1486" i="13"/>
  <c r="L1486" i="13"/>
  <c r="M1486" i="13"/>
  <c r="N1486" i="13"/>
  <c r="O1486" i="13"/>
  <c r="P1486" i="13"/>
  <c r="Q1486" i="13"/>
  <c r="R1486" i="13"/>
  <c r="A1487" i="13"/>
  <c r="B1487" i="13"/>
  <c r="C1487" i="13"/>
  <c r="D1487" i="13"/>
  <c r="E1487" i="13"/>
  <c r="F1487" i="13"/>
  <c r="G1487" i="13"/>
  <c r="H1487" i="13"/>
  <c r="I1487" i="13"/>
  <c r="J1487" i="13"/>
  <c r="K1487" i="13"/>
  <c r="L1487" i="13"/>
  <c r="M1487" i="13"/>
  <c r="N1487" i="13"/>
  <c r="O1487" i="13"/>
  <c r="P1487" i="13"/>
  <c r="Q1487" i="13"/>
  <c r="R1487" i="13"/>
  <c r="A1488" i="13"/>
  <c r="B1488" i="13"/>
  <c r="C1488" i="13"/>
  <c r="D1488" i="13"/>
  <c r="E1488" i="13"/>
  <c r="F1488" i="13"/>
  <c r="G1488" i="13"/>
  <c r="H1488" i="13"/>
  <c r="I1488" i="13"/>
  <c r="J1488" i="13"/>
  <c r="K1488" i="13"/>
  <c r="L1488" i="13"/>
  <c r="M1488" i="13"/>
  <c r="N1488" i="13"/>
  <c r="O1488" i="13"/>
  <c r="P1488" i="13"/>
  <c r="Q1488" i="13"/>
  <c r="R1488" i="13"/>
  <c r="A1489" i="13"/>
  <c r="B1489" i="13"/>
  <c r="C1489" i="13"/>
  <c r="D1489" i="13"/>
  <c r="E1489" i="13"/>
  <c r="F1489" i="13"/>
  <c r="G1489" i="13"/>
  <c r="H1489" i="13"/>
  <c r="I1489" i="13"/>
  <c r="J1489" i="13"/>
  <c r="K1489" i="13"/>
  <c r="L1489" i="13"/>
  <c r="M1489" i="13"/>
  <c r="N1489" i="13"/>
  <c r="O1489" i="13"/>
  <c r="P1489" i="13"/>
  <c r="Q1489" i="13"/>
  <c r="R1489" i="13"/>
  <c r="A1490" i="13"/>
  <c r="B1490" i="13"/>
  <c r="C1490" i="13"/>
  <c r="D1490" i="13"/>
  <c r="E1490" i="13"/>
  <c r="F1490" i="13"/>
  <c r="G1490" i="13"/>
  <c r="H1490" i="13"/>
  <c r="I1490" i="13"/>
  <c r="J1490" i="13"/>
  <c r="K1490" i="13"/>
  <c r="L1490" i="13"/>
  <c r="M1490" i="13"/>
  <c r="N1490" i="13"/>
  <c r="O1490" i="13"/>
  <c r="P1490" i="13"/>
  <c r="Q1490" i="13"/>
  <c r="R1490" i="13"/>
  <c r="A1491" i="13"/>
  <c r="B1491" i="13"/>
  <c r="C1491" i="13"/>
  <c r="D1491" i="13"/>
  <c r="E1491" i="13"/>
  <c r="F1491" i="13"/>
  <c r="G1491" i="13"/>
  <c r="H1491" i="13"/>
  <c r="I1491" i="13"/>
  <c r="J1491" i="13"/>
  <c r="K1491" i="13"/>
  <c r="L1491" i="13"/>
  <c r="M1491" i="13"/>
  <c r="N1491" i="13"/>
  <c r="O1491" i="13"/>
  <c r="P1491" i="13"/>
  <c r="Q1491" i="13"/>
  <c r="R1491" i="13"/>
  <c r="A1492" i="13"/>
  <c r="B1492" i="13"/>
  <c r="C1492" i="13"/>
  <c r="D1492" i="13"/>
  <c r="E1492" i="13"/>
  <c r="F1492" i="13"/>
  <c r="G1492" i="13"/>
  <c r="H1492" i="13"/>
  <c r="I1492" i="13"/>
  <c r="J1492" i="13"/>
  <c r="K1492" i="13"/>
  <c r="L1492" i="13"/>
  <c r="M1492" i="13"/>
  <c r="N1492" i="13"/>
  <c r="O1492" i="13"/>
  <c r="P1492" i="13"/>
  <c r="Q1492" i="13"/>
  <c r="R1492" i="13"/>
  <c r="A1493" i="13"/>
  <c r="B1493" i="13"/>
  <c r="C1493" i="13"/>
  <c r="D1493" i="13"/>
  <c r="E1493" i="13"/>
  <c r="F1493" i="13"/>
  <c r="G1493" i="13"/>
  <c r="H1493" i="13"/>
  <c r="I1493" i="13"/>
  <c r="J1493" i="13"/>
  <c r="K1493" i="13"/>
  <c r="L1493" i="13"/>
  <c r="M1493" i="13"/>
  <c r="N1493" i="13"/>
  <c r="O1493" i="13"/>
  <c r="P1493" i="13"/>
  <c r="Q1493" i="13"/>
  <c r="R1493" i="13"/>
  <c r="A1494" i="13"/>
  <c r="B1494" i="13"/>
  <c r="C1494" i="13"/>
  <c r="D1494" i="13"/>
  <c r="E1494" i="13"/>
  <c r="F1494" i="13"/>
  <c r="G1494" i="13"/>
  <c r="H1494" i="13"/>
  <c r="I1494" i="13"/>
  <c r="J1494" i="13"/>
  <c r="K1494" i="13"/>
  <c r="L1494" i="13"/>
  <c r="M1494" i="13"/>
  <c r="N1494" i="13"/>
  <c r="O1494" i="13"/>
  <c r="P1494" i="13"/>
  <c r="Q1494" i="13"/>
  <c r="R1494" i="13"/>
  <c r="A1495" i="13"/>
  <c r="B1495" i="13"/>
  <c r="C1495" i="13"/>
  <c r="D1495" i="13"/>
  <c r="E1495" i="13"/>
  <c r="F1495" i="13"/>
  <c r="G1495" i="13"/>
  <c r="H1495" i="13"/>
  <c r="I1495" i="13"/>
  <c r="J1495" i="13"/>
  <c r="K1495" i="13"/>
  <c r="L1495" i="13"/>
  <c r="M1495" i="13"/>
  <c r="N1495" i="13"/>
  <c r="O1495" i="13"/>
  <c r="P1495" i="13"/>
  <c r="Q1495" i="13"/>
  <c r="R1495" i="13"/>
  <c r="A1496" i="13"/>
  <c r="B1496" i="13"/>
  <c r="C1496" i="13"/>
  <c r="D1496" i="13"/>
  <c r="E1496" i="13"/>
  <c r="F1496" i="13"/>
  <c r="G1496" i="13"/>
  <c r="H1496" i="13"/>
  <c r="I1496" i="13"/>
  <c r="J1496" i="13"/>
  <c r="K1496" i="13"/>
  <c r="L1496" i="13"/>
  <c r="M1496" i="13"/>
  <c r="N1496" i="13"/>
  <c r="O1496" i="13"/>
  <c r="P1496" i="13"/>
  <c r="Q1496" i="13"/>
  <c r="R1496" i="13"/>
  <c r="A1497" i="13"/>
  <c r="B1497" i="13"/>
  <c r="C1497" i="13"/>
  <c r="D1497" i="13"/>
  <c r="E1497" i="13"/>
  <c r="F1497" i="13"/>
  <c r="G1497" i="13"/>
  <c r="H1497" i="13"/>
  <c r="I1497" i="13"/>
  <c r="J1497" i="13"/>
  <c r="K1497" i="13"/>
  <c r="L1497" i="13"/>
  <c r="M1497" i="13"/>
  <c r="N1497" i="13"/>
  <c r="O1497" i="13"/>
  <c r="P1497" i="13"/>
  <c r="Q1497" i="13"/>
  <c r="R1497" i="13"/>
  <c r="A1498" i="13"/>
  <c r="B1498" i="13"/>
  <c r="C1498" i="13"/>
  <c r="D1498" i="13"/>
  <c r="E1498" i="13"/>
  <c r="F1498" i="13"/>
  <c r="G1498" i="13"/>
  <c r="H1498" i="13"/>
  <c r="I1498" i="13"/>
  <c r="J1498" i="13"/>
  <c r="K1498" i="13"/>
  <c r="L1498" i="13"/>
  <c r="M1498" i="13"/>
  <c r="N1498" i="13"/>
  <c r="O1498" i="13"/>
  <c r="P1498" i="13"/>
  <c r="Q1498" i="13"/>
  <c r="R1498" i="13"/>
  <c r="A1499" i="13"/>
  <c r="B1499" i="13"/>
  <c r="C1499" i="13"/>
  <c r="D1499" i="13"/>
  <c r="E1499" i="13"/>
  <c r="F1499" i="13"/>
  <c r="G1499" i="13"/>
  <c r="H1499" i="13"/>
  <c r="I1499" i="13"/>
  <c r="J1499" i="13"/>
  <c r="K1499" i="13"/>
  <c r="L1499" i="13"/>
  <c r="M1499" i="13"/>
  <c r="N1499" i="13"/>
  <c r="O1499" i="13"/>
  <c r="P1499" i="13"/>
  <c r="Q1499" i="13"/>
  <c r="R1499" i="13"/>
  <c r="A1500" i="13"/>
  <c r="B1500" i="13"/>
  <c r="C1500" i="13"/>
  <c r="D1500" i="13"/>
  <c r="E1500" i="13"/>
  <c r="F1500" i="13"/>
  <c r="G1500" i="13"/>
  <c r="H1500" i="13"/>
  <c r="I1500" i="13"/>
  <c r="J1500" i="13"/>
  <c r="K1500" i="13"/>
  <c r="L1500" i="13"/>
  <c r="M1500" i="13"/>
  <c r="N1500" i="13"/>
  <c r="O1500" i="13"/>
  <c r="P1500" i="13"/>
  <c r="Q1500" i="13"/>
  <c r="R1500" i="13"/>
  <c r="A1501" i="13"/>
  <c r="B1501" i="13"/>
  <c r="C1501" i="13"/>
  <c r="D1501" i="13"/>
  <c r="E1501" i="13"/>
  <c r="F1501" i="13"/>
  <c r="G1501" i="13"/>
  <c r="H1501" i="13"/>
  <c r="I1501" i="13"/>
  <c r="J1501" i="13"/>
  <c r="K1501" i="13"/>
  <c r="L1501" i="13"/>
  <c r="M1501" i="13"/>
  <c r="N1501" i="13"/>
  <c r="O1501" i="13"/>
  <c r="P1501" i="13"/>
  <c r="Q1501" i="13"/>
  <c r="R1501" i="13"/>
  <c r="A1502" i="13"/>
  <c r="B1502" i="13"/>
  <c r="C1502" i="13"/>
  <c r="D1502" i="13"/>
  <c r="E1502" i="13"/>
  <c r="F1502" i="13"/>
  <c r="G1502" i="13"/>
  <c r="H1502" i="13"/>
  <c r="I1502" i="13"/>
  <c r="J1502" i="13"/>
  <c r="K1502" i="13"/>
  <c r="L1502" i="13"/>
  <c r="M1502" i="13"/>
  <c r="N1502" i="13"/>
  <c r="O1502" i="13"/>
  <c r="P1502" i="13"/>
  <c r="Q1502" i="13"/>
  <c r="R1502" i="13"/>
  <c r="A1503" i="13"/>
  <c r="B1503" i="13"/>
  <c r="C1503" i="13"/>
  <c r="D1503" i="13"/>
  <c r="E1503" i="13"/>
  <c r="F1503" i="13"/>
  <c r="G1503" i="13"/>
  <c r="H1503" i="13"/>
  <c r="I1503" i="13"/>
  <c r="J1503" i="13"/>
  <c r="K1503" i="13"/>
  <c r="L1503" i="13"/>
  <c r="M1503" i="13"/>
  <c r="N1503" i="13"/>
  <c r="O1503" i="13"/>
  <c r="P1503" i="13"/>
  <c r="Q1503" i="13"/>
  <c r="R1503" i="13"/>
  <c r="A1504" i="13"/>
  <c r="B1504" i="13"/>
  <c r="C1504" i="13"/>
  <c r="D1504" i="13"/>
  <c r="E1504" i="13"/>
  <c r="F1504" i="13"/>
  <c r="G1504" i="13"/>
  <c r="H1504" i="13"/>
  <c r="I1504" i="13"/>
  <c r="J1504" i="13"/>
  <c r="K1504" i="13"/>
  <c r="L1504" i="13"/>
  <c r="M1504" i="13"/>
  <c r="N1504" i="13"/>
  <c r="O1504" i="13"/>
  <c r="P1504" i="13"/>
  <c r="Q1504" i="13"/>
  <c r="R1504" i="13"/>
  <c r="A1505" i="13"/>
  <c r="B1505" i="13"/>
  <c r="C1505" i="13"/>
  <c r="D1505" i="13"/>
  <c r="E1505" i="13"/>
  <c r="F1505" i="13"/>
  <c r="G1505" i="13"/>
  <c r="H1505" i="13"/>
  <c r="I1505" i="13"/>
  <c r="J1505" i="13"/>
  <c r="K1505" i="13"/>
  <c r="L1505" i="13"/>
  <c r="M1505" i="13"/>
  <c r="N1505" i="13"/>
  <c r="O1505" i="13"/>
  <c r="P1505" i="13"/>
  <c r="Q1505" i="13"/>
  <c r="R1505" i="13"/>
  <c r="A1506" i="13"/>
  <c r="B1506" i="13"/>
  <c r="C1506" i="13"/>
  <c r="D1506" i="13"/>
  <c r="E1506" i="13"/>
  <c r="F1506" i="13"/>
  <c r="G1506" i="13"/>
  <c r="H1506" i="13"/>
  <c r="I1506" i="13"/>
  <c r="J1506" i="13"/>
  <c r="K1506" i="13"/>
  <c r="L1506" i="13"/>
  <c r="M1506" i="13"/>
  <c r="N1506" i="13"/>
  <c r="O1506" i="13"/>
  <c r="P1506" i="13"/>
  <c r="Q1506" i="13"/>
  <c r="R1506" i="13"/>
  <c r="A1507" i="13"/>
  <c r="B1507" i="13"/>
  <c r="C1507" i="13"/>
  <c r="D1507" i="13"/>
  <c r="E1507" i="13"/>
  <c r="F1507" i="13"/>
  <c r="G1507" i="13"/>
  <c r="H1507" i="13"/>
  <c r="I1507" i="13"/>
  <c r="J1507" i="13"/>
  <c r="K1507" i="13"/>
  <c r="L1507" i="13"/>
  <c r="M1507" i="13"/>
  <c r="N1507" i="13"/>
  <c r="O1507" i="13"/>
  <c r="P1507" i="13"/>
  <c r="Q1507" i="13"/>
  <c r="R1507" i="13"/>
  <c r="A1508" i="13"/>
  <c r="B1508" i="13"/>
  <c r="C1508" i="13"/>
  <c r="D1508" i="13"/>
  <c r="E1508" i="13"/>
  <c r="F1508" i="13"/>
  <c r="G1508" i="13"/>
  <c r="H1508" i="13"/>
  <c r="I1508" i="13"/>
  <c r="J1508" i="13"/>
  <c r="K1508" i="13"/>
  <c r="L1508" i="13"/>
  <c r="M1508" i="13"/>
  <c r="N1508" i="13"/>
  <c r="O1508" i="13"/>
  <c r="P1508" i="13"/>
  <c r="Q1508" i="13"/>
  <c r="R1508" i="13"/>
  <c r="A1509" i="13"/>
  <c r="B1509" i="13"/>
  <c r="C1509" i="13"/>
  <c r="D1509" i="13"/>
  <c r="E1509" i="13"/>
  <c r="F1509" i="13"/>
  <c r="G1509" i="13"/>
  <c r="H1509" i="13"/>
  <c r="I1509" i="13"/>
  <c r="J1509" i="13"/>
  <c r="K1509" i="13"/>
  <c r="L1509" i="13"/>
  <c r="M1509" i="13"/>
  <c r="N1509" i="13"/>
  <c r="O1509" i="13"/>
  <c r="P1509" i="13"/>
  <c r="Q1509" i="13"/>
  <c r="R1509" i="13"/>
  <c r="A1510" i="13"/>
  <c r="B1510" i="13"/>
  <c r="C1510" i="13"/>
  <c r="D1510" i="13"/>
  <c r="E1510" i="13"/>
  <c r="F1510" i="13"/>
  <c r="G1510" i="13"/>
  <c r="H1510" i="13"/>
  <c r="I1510" i="13"/>
  <c r="J1510" i="13"/>
  <c r="K1510" i="13"/>
  <c r="L1510" i="13"/>
  <c r="M1510" i="13"/>
  <c r="N1510" i="13"/>
  <c r="O1510" i="13"/>
  <c r="P1510" i="13"/>
  <c r="Q1510" i="13"/>
  <c r="R1510" i="13"/>
  <c r="A1511" i="13"/>
  <c r="B1511" i="13"/>
  <c r="C1511" i="13"/>
  <c r="D1511" i="13"/>
  <c r="E1511" i="13"/>
  <c r="F1511" i="13"/>
  <c r="G1511" i="13"/>
  <c r="H1511" i="13"/>
  <c r="I1511" i="13"/>
  <c r="J1511" i="13"/>
  <c r="K1511" i="13"/>
  <c r="L1511" i="13"/>
  <c r="M1511" i="13"/>
  <c r="N1511" i="13"/>
  <c r="O1511" i="13"/>
  <c r="P1511" i="13"/>
  <c r="Q1511" i="13"/>
  <c r="R1511" i="13"/>
  <c r="A1512" i="13"/>
  <c r="B1512" i="13"/>
  <c r="C1512" i="13"/>
  <c r="D1512" i="13"/>
  <c r="E1512" i="13"/>
  <c r="F1512" i="13"/>
  <c r="G1512" i="13"/>
  <c r="H1512" i="13"/>
  <c r="I1512" i="13"/>
  <c r="J1512" i="13"/>
  <c r="K1512" i="13"/>
  <c r="L1512" i="13"/>
  <c r="M1512" i="13"/>
  <c r="N1512" i="13"/>
  <c r="O1512" i="13"/>
  <c r="P1512" i="13"/>
  <c r="Q1512" i="13"/>
  <c r="R1512" i="13"/>
  <c r="A1513" i="13"/>
  <c r="B1513" i="13"/>
  <c r="C1513" i="13"/>
  <c r="D1513" i="13"/>
  <c r="E1513" i="13"/>
  <c r="F1513" i="13"/>
  <c r="G1513" i="13"/>
  <c r="H1513" i="13"/>
  <c r="I1513" i="13"/>
  <c r="J1513" i="13"/>
  <c r="K1513" i="13"/>
  <c r="L1513" i="13"/>
  <c r="M1513" i="13"/>
  <c r="N1513" i="13"/>
  <c r="O1513" i="13"/>
  <c r="P1513" i="13"/>
  <c r="Q1513" i="13"/>
  <c r="R1513" i="13"/>
  <c r="A1514" i="13"/>
  <c r="B1514" i="13"/>
  <c r="C1514" i="13"/>
  <c r="D1514" i="13"/>
  <c r="E1514" i="13"/>
  <c r="F1514" i="13"/>
  <c r="G1514" i="13"/>
  <c r="H1514" i="13"/>
  <c r="I1514" i="13"/>
  <c r="J1514" i="13"/>
  <c r="K1514" i="13"/>
  <c r="L1514" i="13"/>
  <c r="M1514" i="13"/>
  <c r="N1514" i="13"/>
  <c r="O1514" i="13"/>
  <c r="P1514" i="13"/>
  <c r="Q1514" i="13"/>
  <c r="R1514" i="13"/>
  <c r="A1515" i="13"/>
  <c r="B1515" i="13"/>
  <c r="C1515" i="13"/>
  <c r="D1515" i="13"/>
  <c r="E1515" i="13"/>
  <c r="F1515" i="13"/>
  <c r="G1515" i="13"/>
  <c r="H1515" i="13"/>
  <c r="I1515" i="13"/>
  <c r="J1515" i="13"/>
  <c r="K1515" i="13"/>
  <c r="L1515" i="13"/>
  <c r="M1515" i="13"/>
  <c r="N1515" i="13"/>
  <c r="O1515" i="13"/>
  <c r="P1515" i="13"/>
  <c r="Q1515" i="13"/>
  <c r="R1515" i="13"/>
  <c r="A1516" i="13"/>
  <c r="B1516" i="13"/>
  <c r="C1516" i="13"/>
  <c r="D1516" i="13"/>
  <c r="E1516" i="13"/>
  <c r="F1516" i="13"/>
  <c r="G1516" i="13"/>
  <c r="H1516" i="13"/>
  <c r="I1516" i="13"/>
  <c r="J1516" i="13"/>
  <c r="K1516" i="13"/>
  <c r="L1516" i="13"/>
  <c r="M1516" i="13"/>
  <c r="N1516" i="13"/>
  <c r="O1516" i="13"/>
  <c r="P1516" i="13"/>
  <c r="Q1516" i="13"/>
  <c r="R1516" i="13"/>
  <c r="A1517" i="13"/>
  <c r="B1517" i="13"/>
  <c r="C1517" i="13"/>
  <c r="D1517" i="13"/>
  <c r="E1517" i="13"/>
  <c r="F1517" i="13"/>
  <c r="G1517" i="13"/>
  <c r="H1517" i="13"/>
  <c r="I1517" i="13"/>
  <c r="J1517" i="13"/>
  <c r="K1517" i="13"/>
  <c r="L1517" i="13"/>
  <c r="M1517" i="13"/>
  <c r="N1517" i="13"/>
  <c r="O1517" i="13"/>
  <c r="P1517" i="13"/>
  <c r="Q1517" i="13"/>
  <c r="R1517" i="13"/>
  <c r="A1518" i="13"/>
  <c r="B1518" i="13"/>
  <c r="C1518" i="13"/>
  <c r="D1518" i="13"/>
  <c r="E1518" i="13"/>
  <c r="F1518" i="13"/>
  <c r="G1518" i="13"/>
  <c r="H1518" i="13"/>
  <c r="I1518" i="13"/>
  <c r="J1518" i="13"/>
  <c r="K1518" i="13"/>
  <c r="L1518" i="13"/>
  <c r="M1518" i="13"/>
  <c r="N1518" i="13"/>
  <c r="O1518" i="13"/>
  <c r="P1518" i="13"/>
  <c r="Q1518" i="13"/>
  <c r="R1518" i="13"/>
  <c r="A1519" i="13"/>
  <c r="B1519" i="13"/>
  <c r="C1519" i="13"/>
  <c r="D1519" i="13"/>
  <c r="E1519" i="13"/>
  <c r="F1519" i="13"/>
  <c r="G1519" i="13"/>
  <c r="H1519" i="13"/>
  <c r="I1519" i="13"/>
  <c r="J1519" i="13"/>
  <c r="K1519" i="13"/>
  <c r="L1519" i="13"/>
  <c r="M1519" i="13"/>
  <c r="N1519" i="13"/>
  <c r="O1519" i="13"/>
  <c r="P1519" i="13"/>
  <c r="Q1519" i="13"/>
  <c r="R1519" i="13"/>
  <c r="A1520" i="13"/>
  <c r="B1520" i="13"/>
  <c r="C1520" i="13"/>
  <c r="D1520" i="13"/>
  <c r="E1520" i="13"/>
  <c r="F1520" i="13"/>
  <c r="G1520" i="13"/>
  <c r="H1520" i="13"/>
  <c r="I1520" i="13"/>
  <c r="J1520" i="13"/>
  <c r="K1520" i="13"/>
  <c r="L1520" i="13"/>
  <c r="M1520" i="13"/>
  <c r="N1520" i="13"/>
  <c r="O1520" i="13"/>
  <c r="P1520" i="13"/>
  <c r="Q1520" i="13"/>
  <c r="R1520" i="13"/>
  <c r="A1521" i="13"/>
  <c r="B1521" i="13"/>
  <c r="C1521" i="13"/>
  <c r="D1521" i="13"/>
  <c r="E1521" i="13"/>
  <c r="F1521" i="13"/>
  <c r="G1521" i="13"/>
  <c r="H1521" i="13"/>
  <c r="I1521" i="13"/>
  <c r="J1521" i="13"/>
  <c r="K1521" i="13"/>
  <c r="L1521" i="13"/>
  <c r="M1521" i="13"/>
  <c r="N1521" i="13"/>
  <c r="O1521" i="13"/>
  <c r="P1521" i="13"/>
  <c r="Q1521" i="13"/>
  <c r="R1521" i="13"/>
  <c r="A1522" i="13"/>
  <c r="B1522" i="13"/>
  <c r="C1522" i="13"/>
  <c r="D1522" i="13"/>
  <c r="E1522" i="13"/>
  <c r="F1522" i="13"/>
  <c r="G1522" i="13"/>
  <c r="H1522" i="13"/>
  <c r="I1522" i="13"/>
  <c r="J1522" i="13"/>
  <c r="K1522" i="13"/>
  <c r="L1522" i="13"/>
  <c r="M1522" i="13"/>
  <c r="N1522" i="13"/>
  <c r="O1522" i="13"/>
  <c r="P1522" i="13"/>
  <c r="Q1522" i="13"/>
  <c r="R1522" i="13"/>
  <c r="A1523" i="13"/>
  <c r="B1523" i="13"/>
  <c r="C1523" i="13"/>
  <c r="D1523" i="13"/>
  <c r="E1523" i="13"/>
  <c r="F1523" i="13"/>
  <c r="G1523" i="13"/>
  <c r="H1523" i="13"/>
  <c r="I1523" i="13"/>
  <c r="J1523" i="13"/>
  <c r="K1523" i="13"/>
  <c r="L1523" i="13"/>
  <c r="M1523" i="13"/>
  <c r="N1523" i="13"/>
  <c r="O1523" i="13"/>
  <c r="P1523" i="13"/>
  <c r="Q1523" i="13"/>
  <c r="R1523" i="13"/>
  <c r="A1524" i="13"/>
  <c r="B1524" i="13"/>
  <c r="C1524" i="13"/>
  <c r="D1524" i="13"/>
  <c r="E1524" i="13"/>
  <c r="F1524" i="13"/>
  <c r="G1524" i="13"/>
  <c r="H1524" i="13"/>
  <c r="I1524" i="13"/>
  <c r="J1524" i="13"/>
  <c r="K1524" i="13"/>
  <c r="L1524" i="13"/>
  <c r="M1524" i="13"/>
  <c r="N1524" i="13"/>
  <c r="O1524" i="13"/>
  <c r="P1524" i="13"/>
  <c r="Q1524" i="13"/>
  <c r="R1524" i="13"/>
  <c r="A1525" i="13"/>
  <c r="B1525" i="13"/>
  <c r="C1525" i="13"/>
  <c r="D1525" i="13"/>
  <c r="E1525" i="13"/>
  <c r="F1525" i="13"/>
  <c r="G1525" i="13"/>
  <c r="H1525" i="13"/>
  <c r="I1525" i="13"/>
  <c r="J1525" i="13"/>
  <c r="K1525" i="13"/>
  <c r="L1525" i="13"/>
  <c r="M1525" i="13"/>
  <c r="N1525" i="13"/>
  <c r="O1525" i="13"/>
  <c r="P1525" i="13"/>
  <c r="Q1525" i="13"/>
  <c r="R1525" i="13"/>
  <c r="A1526" i="13"/>
  <c r="B1526" i="13"/>
  <c r="C1526" i="13"/>
  <c r="D1526" i="13"/>
  <c r="E1526" i="13"/>
  <c r="F1526" i="13"/>
  <c r="G1526" i="13"/>
  <c r="H1526" i="13"/>
  <c r="I1526" i="13"/>
  <c r="J1526" i="13"/>
  <c r="K1526" i="13"/>
  <c r="L1526" i="13"/>
  <c r="M1526" i="13"/>
  <c r="N1526" i="13"/>
  <c r="O1526" i="13"/>
  <c r="P1526" i="13"/>
  <c r="Q1526" i="13"/>
  <c r="R1526" i="13"/>
  <c r="A1527" i="13"/>
  <c r="B1527" i="13"/>
  <c r="C1527" i="13"/>
  <c r="D1527" i="13"/>
  <c r="E1527" i="13"/>
  <c r="F1527" i="13"/>
  <c r="G1527" i="13"/>
  <c r="H1527" i="13"/>
  <c r="I1527" i="13"/>
  <c r="J1527" i="13"/>
  <c r="K1527" i="13"/>
  <c r="L1527" i="13"/>
  <c r="M1527" i="13"/>
  <c r="N1527" i="13"/>
  <c r="O1527" i="13"/>
  <c r="P1527" i="13"/>
  <c r="Q1527" i="13"/>
  <c r="R1527" i="13"/>
  <c r="A1528" i="13"/>
  <c r="B1528" i="13"/>
  <c r="C1528" i="13"/>
  <c r="D1528" i="13"/>
  <c r="E1528" i="13"/>
  <c r="F1528" i="13"/>
  <c r="G1528" i="13"/>
  <c r="H1528" i="13"/>
  <c r="I1528" i="13"/>
  <c r="J1528" i="13"/>
  <c r="K1528" i="13"/>
  <c r="L1528" i="13"/>
  <c r="M1528" i="13"/>
  <c r="N1528" i="13"/>
  <c r="O1528" i="13"/>
  <c r="P1528" i="13"/>
  <c r="Q1528" i="13"/>
  <c r="R1528" i="13"/>
  <c r="A1529" i="13"/>
  <c r="B1529" i="13"/>
  <c r="C1529" i="13"/>
  <c r="D1529" i="13"/>
  <c r="E1529" i="13"/>
  <c r="F1529" i="13"/>
  <c r="G1529" i="13"/>
  <c r="H1529" i="13"/>
  <c r="I1529" i="13"/>
  <c r="J1529" i="13"/>
  <c r="K1529" i="13"/>
  <c r="L1529" i="13"/>
  <c r="M1529" i="13"/>
  <c r="N1529" i="13"/>
  <c r="O1529" i="13"/>
  <c r="P1529" i="13"/>
  <c r="Q1529" i="13"/>
  <c r="R1529" i="13"/>
  <c r="A1530" i="13"/>
  <c r="B1530" i="13"/>
  <c r="C1530" i="13"/>
  <c r="D1530" i="13"/>
  <c r="E1530" i="13"/>
  <c r="F1530" i="13"/>
  <c r="G1530" i="13"/>
  <c r="H1530" i="13"/>
  <c r="I1530" i="13"/>
  <c r="J1530" i="13"/>
  <c r="K1530" i="13"/>
  <c r="L1530" i="13"/>
  <c r="M1530" i="13"/>
  <c r="N1530" i="13"/>
  <c r="O1530" i="13"/>
  <c r="P1530" i="13"/>
  <c r="Q1530" i="13"/>
  <c r="R1530" i="13"/>
  <c r="A1531" i="13"/>
  <c r="B1531" i="13"/>
  <c r="C1531" i="13"/>
  <c r="D1531" i="13"/>
  <c r="E1531" i="13"/>
  <c r="F1531" i="13"/>
  <c r="G1531" i="13"/>
  <c r="H1531" i="13"/>
  <c r="I1531" i="13"/>
  <c r="J1531" i="13"/>
  <c r="K1531" i="13"/>
  <c r="L1531" i="13"/>
  <c r="M1531" i="13"/>
  <c r="N1531" i="13"/>
  <c r="O1531" i="13"/>
  <c r="P1531" i="13"/>
  <c r="Q1531" i="13"/>
  <c r="R1531" i="13"/>
  <c r="A1532" i="13"/>
  <c r="B1532" i="13"/>
  <c r="C1532" i="13"/>
  <c r="D1532" i="13"/>
  <c r="E1532" i="13"/>
  <c r="F1532" i="13"/>
  <c r="G1532" i="13"/>
  <c r="H1532" i="13"/>
  <c r="I1532" i="13"/>
  <c r="J1532" i="13"/>
  <c r="K1532" i="13"/>
  <c r="L1532" i="13"/>
  <c r="M1532" i="13"/>
  <c r="N1532" i="13"/>
  <c r="O1532" i="13"/>
  <c r="P1532" i="13"/>
  <c r="Q1532" i="13"/>
  <c r="R1532" i="13"/>
  <c r="A1533" i="13"/>
  <c r="B1533" i="13"/>
  <c r="C1533" i="13"/>
  <c r="D1533" i="13"/>
  <c r="E1533" i="13"/>
  <c r="F1533" i="13"/>
  <c r="G1533" i="13"/>
  <c r="H1533" i="13"/>
  <c r="I1533" i="13"/>
  <c r="J1533" i="13"/>
  <c r="K1533" i="13"/>
  <c r="L1533" i="13"/>
  <c r="M1533" i="13"/>
  <c r="N1533" i="13"/>
  <c r="O1533" i="13"/>
  <c r="P1533" i="13"/>
  <c r="Q1533" i="13"/>
  <c r="R1533" i="13"/>
  <c r="A1534" i="13"/>
  <c r="B1534" i="13"/>
  <c r="C1534" i="13"/>
  <c r="D1534" i="13"/>
  <c r="E1534" i="13"/>
  <c r="F1534" i="13"/>
  <c r="G1534" i="13"/>
  <c r="H1534" i="13"/>
  <c r="I1534" i="13"/>
  <c r="J1534" i="13"/>
  <c r="K1534" i="13"/>
  <c r="L1534" i="13"/>
  <c r="M1534" i="13"/>
  <c r="N1534" i="13"/>
  <c r="O1534" i="13"/>
  <c r="P1534" i="13"/>
  <c r="Q1534" i="13"/>
  <c r="R1534" i="13"/>
  <c r="A1535" i="13"/>
  <c r="B1535" i="13"/>
  <c r="C1535" i="13"/>
  <c r="D1535" i="13"/>
  <c r="E1535" i="13"/>
  <c r="F1535" i="13"/>
  <c r="G1535" i="13"/>
  <c r="H1535" i="13"/>
  <c r="I1535" i="13"/>
  <c r="J1535" i="13"/>
  <c r="K1535" i="13"/>
  <c r="L1535" i="13"/>
  <c r="M1535" i="13"/>
  <c r="N1535" i="13"/>
  <c r="O1535" i="13"/>
  <c r="P1535" i="13"/>
  <c r="Q1535" i="13"/>
  <c r="R1535" i="13"/>
  <c r="A1536" i="13"/>
  <c r="B1536" i="13"/>
  <c r="C1536" i="13"/>
  <c r="D1536" i="13"/>
  <c r="E1536" i="13"/>
  <c r="F1536" i="13"/>
  <c r="G1536" i="13"/>
  <c r="H1536" i="13"/>
  <c r="I1536" i="13"/>
  <c r="J1536" i="13"/>
  <c r="K1536" i="13"/>
  <c r="L1536" i="13"/>
  <c r="M1536" i="13"/>
  <c r="N1536" i="13"/>
  <c r="O1536" i="13"/>
  <c r="P1536" i="13"/>
  <c r="Q1536" i="13"/>
  <c r="R1536" i="13"/>
  <c r="A1537" i="13"/>
  <c r="B1537" i="13"/>
  <c r="C1537" i="13"/>
  <c r="D1537" i="13"/>
  <c r="E1537" i="13"/>
  <c r="F1537" i="13"/>
  <c r="G1537" i="13"/>
  <c r="H1537" i="13"/>
  <c r="I1537" i="13"/>
  <c r="J1537" i="13"/>
  <c r="K1537" i="13"/>
  <c r="L1537" i="13"/>
  <c r="M1537" i="13"/>
  <c r="N1537" i="13"/>
  <c r="O1537" i="13"/>
  <c r="P1537" i="13"/>
  <c r="Q1537" i="13"/>
  <c r="R1537" i="13"/>
  <c r="A1538" i="13"/>
  <c r="B1538" i="13"/>
  <c r="C1538" i="13"/>
  <c r="D1538" i="13"/>
  <c r="E1538" i="13"/>
  <c r="F1538" i="13"/>
  <c r="G1538" i="13"/>
  <c r="H1538" i="13"/>
  <c r="I1538" i="13"/>
  <c r="J1538" i="13"/>
  <c r="K1538" i="13"/>
  <c r="L1538" i="13"/>
  <c r="M1538" i="13"/>
  <c r="N1538" i="13"/>
  <c r="O1538" i="13"/>
  <c r="P1538" i="13"/>
  <c r="Q1538" i="13"/>
  <c r="R1538" i="13"/>
  <c r="A1539" i="13"/>
  <c r="B1539" i="13"/>
  <c r="C1539" i="13"/>
  <c r="D1539" i="13"/>
  <c r="E1539" i="13"/>
  <c r="F1539" i="13"/>
  <c r="G1539" i="13"/>
  <c r="H1539" i="13"/>
  <c r="I1539" i="13"/>
  <c r="J1539" i="13"/>
  <c r="K1539" i="13"/>
  <c r="L1539" i="13"/>
  <c r="M1539" i="13"/>
  <c r="N1539" i="13"/>
  <c r="O1539" i="13"/>
  <c r="P1539" i="13"/>
  <c r="Q1539" i="13"/>
  <c r="R1539" i="13"/>
  <c r="A1540" i="13"/>
  <c r="B1540" i="13"/>
  <c r="C1540" i="13"/>
  <c r="D1540" i="13"/>
  <c r="E1540" i="13"/>
  <c r="F1540" i="13"/>
  <c r="G1540" i="13"/>
  <c r="H1540" i="13"/>
  <c r="I1540" i="13"/>
  <c r="J1540" i="13"/>
  <c r="K1540" i="13"/>
  <c r="L1540" i="13"/>
  <c r="M1540" i="13"/>
  <c r="N1540" i="13"/>
  <c r="O1540" i="13"/>
  <c r="P1540" i="13"/>
  <c r="Q1540" i="13"/>
  <c r="R1540" i="13"/>
  <c r="A1541" i="13"/>
  <c r="B1541" i="13"/>
  <c r="C1541" i="13"/>
  <c r="D1541" i="13"/>
  <c r="E1541" i="13"/>
  <c r="F1541" i="13"/>
  <c r="G1541" i="13"/>
  <c r="H1541" i="13"/>
  <c r="I1541" i="13"/>
  <c r="J1541" i="13"/>
  <c r="K1541" i="13"/>
  <c r="L1541" i="13"/>
  <c r="M1541" i="13"/>
  <c r="N1541" i="13"/>
  <c r="O1541" i="13"/>
  <c r="P1541" i="13"/>
  <c r="Q1541" i="13"/>
  <c r="R1541" i="13"/>
  <c r="A1542" i="13"/>
  <c r="B1542" i="13"/>
  <c r="C1542" i="13"/>
  <c r="D1542" i="13"/>
  <c r="E1542" i="13"/>
  <c r="F1542" i="13"/>
  <c r="G1542" i="13"/>
  <c r="H1542" i="13"/>
  <c r="I1542" i="13"/>
  <c r="J1542" i="13"/>
  <c r="K1542" i="13"/>
  <c r="L1542" i="13"/>
  <c r="M1542" i="13"/>
  <c r="N1542" i="13"/>
  <c r="O1542" i="13"/>
  <c r="P1542" i="13"/>
  <c r="Q1542" i="13"/>
  <c r="R1542" i="13"/>
  <c r="A1543" i="13"/>
  <c r="B1543" i="13"/>
  <c r="C1543" i="13"/>
  <c r="D1543" i="13"/>
  <c r="E1543" i="13"/>
  <c r="F1543" i="13"/>
  <c r="G1543" i="13"/>
  <c r="H1543" i="13"/>
  <c r="I1543" i="13"/>
  <c r="J1543" i="13"/>
  <c r="K1543" i="13"/>
  <c r="L1543" i="13"/>
  <c r="M1543" i="13"/>
  <c r="N1543" i="13"/>
  <c r="O1543" i="13"/>
  <c r="P1543" i="13"/>
  <c r="Q1543" i="13"/>
  <c r="R1543" i="13"/>
  <c r="A1544" i="13"/>
  <c r="B1544" i="13"/>
  <c r="C1544" i="13"/>
  <c r="D1544" i="13"/>
  <c r="E1544" i="13"/>
  <c r="F1544" i="13"/>
  <c r="G1544" i="13"/>
  <c r="H1544" i="13"/>
  <c r="I1544" i="13"/>
  <c r="J1544" i="13"/>
  <c r="K1544" i="13"/>
  <c r="L1544" i="13"/>
  <c r="M1544" i="13"/>
  <c r="N1544" i="13"/>
  <c r="O1544" i="13"/>
  <c r="P1544" i="13"/>
  <c r="Q1544" i="13"/>
  <c r="R1544" i="13"/>
  <c r="A1545" i="13"/>
  <c r="B1545" i="13"/>
  <c r="C1545" i="13"/>
  <c r="D1545" i="13"/>
  <c r="E1545" i="13"/>
  <c r="F1545" i="13"/>
  <c r="G1545" i="13"/>
  <c r="H1545" i="13"/>
  <c r="I1545" i="13"/>
  <c r="J1545" i="13"/>
  <c r="K1545" i="13"/>
  <c r="L1545" i="13"/>
  <c r="M1545" i="13"/>
  <c r="N1545" i="13"/>
  <c r="O1545" i="13"/>
  <c r="P1545" i="13"/>
  <c r="Q1545" i="13"/>
  <c r="R1545" i="13"/>
  <c r="A1546" i="13"/>
  <c r="B1546" i="13"/>
  <c r="C1546" i="13"/>
  <c r="D1546" i="13"/>
  <c r="E1546" i="13"/>
  <c r="F1546" i="13"/>
  <c r="G1546" i="13"/>
  <c r="H1546" i="13"/>
  <c r="I1546" i="13"/>
  <c r="J1546" i="13"/>
  <c r="K1546" i="13"/>
  <c r="L1546" i="13"/>
  <c r="M1546" i="13"/>
  <c r="N1546" i="13"/>
  <c r="O1546" i="13"/>
  <c r="P1546" i="13"/>
  <c r="Q1546" i="13"/>
  <c r="R1546" i="13"/>
  <c r="A1547" i="13"/>
  <c r="B1547" i="13"/>
  <c r="C1547" i="13"/>
  <c r="D1547" i="13"/>
  <c r="E1547" i="13"/>
  <c r="F1547" i="13"/>
  <c r="G1547" i="13"/>
  <c r="H1547" i="13"/>
  <c r="I1547" i="13"/>
  <c r="J1547" i="13"/>
  <c r="K1547" i="13"/>
  <c r="L1547" i="13"/>
  <c r="M1547" i="13"/>
  <c r="N1547" i="13"/>
  <c r="O1547" i="13"/>
  <c r="P1547" i="13"/>
  <c r="Q1547" i="13"/>
  <c r="R1547" i="13"/>
  <c r="A1548" i="13"/>
  <c r="B1548" i="13"/>
  <c r="C1548" i="13"/>
  <c r="D1548" i="13"/>
  <c r="E1548" i="13"/>
  <c r="F1548" i="13"/>
  <c r="G1548" i="13"/>
  <c r="H1548" i="13"/>
  <c r="I1548" i="13"/>
  <c r="J1548" i="13"/>
  <c r="K1548" i="13"/>
  <c r="L1548" i="13"/>
  <c r="M1548" i="13"/>
  <c r="N1548" i="13"/>
  <c r="O1548" i="13"/>
  <c r="P1548" i="13"/>
  <c r="Q1548" i="13"/>
  <c r="R1548" i="13"/>
  <c r="A1549" i="13"/>
  <c r="B1549" i="13"/>
  <c r="C1549" i="13"/>
  <c r="D1549" i="13"/>
  <c r="E1549" i="13"/>
  <c r="F1549" i="13"/>
  <c r="G1549" i="13"/>
  <c r="H1549" i="13"/>
  <c r="I1549" i="13"/>
  <c r="J1549" i="13"/>
  <c r="K1549" i="13"/>
  <c r="L1549" i="13"/>
  <c r="M1549" i="13"/>
  <c r="N1549" i="13"/>
  <c r="O1549" i="13"/>
  <c r="P1549" i="13"/>
  <c r="Q1549" i="13"/>
  <c r="R1549" i="13"/>
  <c r="A1550" i="13"/>
  <c r="B1550" i="13"/>
  <c r="C1550" i="13"/>
  <c r="D1550" i="13"/>
  <c r="E1550" i="13"/>
  <c r="F1550" i="13"/>
  <c r="G1550" i="13"/>
  <c r="H1550" i="13"/>
  <c r="I1550" i="13"/>
  <c r="J1550" i="13"/>
  <c r="K1550" i="13"/>
  <c r="L1550" i="13"/>
  <c r="M1550" i="13"/>
  <c r="N1550" i="13"/>
  <c r="O1550" i="13"/>
  <c r="P1550" i="13"/>
  <c r="Q1550" i="13"/>
  <c r="R1550" i="13"/>
  <c r="A1551" i="13"/>
  <c r="B1551" i="13"/>
  <c r="C1551" i="13"/>
  <c r="D1551" i="13"/>
  <c r="E1551" i="13"/>
  <c r="F1551" i="13"/>
  <c r="G1551" i="13"/>
  <c r="H1551" i="13"/>
  <c r="I1551" i="13"/>
  <c r="J1551" i="13"/>
  <c r="K1551" i="13"/>
  <c r="L1551" i="13"/>
  <c r="M1551" i="13"/>
  <c r="N1551" i="13"/>
  <c r="O1551" i="13"/>
  <c r="P1551" i="13"/>
  <c r="Q1551" i="13"/>
  <c r="R1551" i="13"/>
  <c r="A1552" i="13"/>
  <c r="B1552" i="13"/>
  <c r="C1552" i="13"/>
  <c r="D1552" i="13"/>
  <c r="E1552" i="13"/>
  <c r="F1552" i="13"/>
  <c r="G1552" i="13"/>
  <c r="H1552" i="13"/>
  <c r="I1552" i="13"/>
  <c r="J1552" i="13"/>
  <c r="K1552" i="13"/>
  <c r="L1552" i="13"/>
  <c r="M1552" i="13"/>
  <c r="N1552" i="13"/>
  <c r="O1552" i="13"/>
  <c r="P1552" i="13"/>
  <c r="Q1552" i="13"/>
  <c r="R1552" i="13"/>
  <c r="A1553" i="13"/>
  <c r="B1553" i="13"/>
  <c r="C1553" i="13"/>
  <c r="D1553" i="13"/>
  <c r="E1553" i="13"/>
  <c r="F1553" i="13"/>
  <c r="G1553" i="13"/>
  <c r="H1553" i="13"/>
  <c r="I1553" i="13"/>
  <c r="J1553" i="13"/>
  <c r="K1553" i="13"/>
  <c r="L1553" i="13"/>
  <c r="M1553" i="13"/>
  <c r="N1553" i="13"/>
  <c r="O1553" i="13"/>
  <c r="P1553" i="13"/>
  <c r="Q1553" i="13"/>
  <c r="R1553" i="13"/>
  <c r="A1554" i="13"/>
  <c r="B1554" i="13"/>
  <c r="C1554" i="13"/>
  <c r="D1554" i="13"/>
  <c r="E1554" i="13"/>
  <c r="F1554" i="13"/>
  <c r="G1554" i="13"/>
  <c r="H1554" i="13"/>
  <c r="I1554" i="13"/>
  <c r="J1554" i="13"/>
  <c r="K1554" i="13"/>
  <c r="L1554" i="13"/>
  <c r="M1554" i="13"/>
  <c r="N1554" i="13"/>
  <c r="O1554" i="13"/>
  <c r="P1554" i="13"/>
  <c r="Q1554" i="13"/>
  <c r="R1554" i="13"/>
  <c r="A1555" i="13"/>
  <c r="B1555" i="13"/>
  <c r="C1555" i="13"/>
  <c r="D1555" i="13"/>
  <c r="E1555" i="13"/>
  <c r="F1555" i="13"/>
  <c r="G1555" i="13"/>
  <c r="H1555" i="13"/>
  <c r="I1555" i="13"/>
  <c r="J1555" i="13"/>
  <c r="K1555" i="13"/>
  <c r="L1555" i="13"/>
  <c r="M1555" i="13"/>
  <c r="N1555" i="13"/>
  <c r="O1555" i="13"/>
  <c r="P1555" i="13"/>
  <c r="Q1555" i="13"/>
  <c r="R1555" i="13"/>
  <c r="A1556" i="13"/>
  <c r="B1556" i="13"/>
  <c r="C1556" i="13"/>
  <c r="D1556" i="13"/>
  <c r="E1556" i="13"/>
  <c r="F1556" i="13"/>
  <c r="G1556" i="13"/>
  <c r="H1556" i="13"/>
  <c r="I1556" i="13"/>
  <c r="J1556" i="13"/>
  <c r="K1556" i="13"/>
  <c r="L1556" i="13"/>
  <c r="M1556" i="13"/>
  <c r="N1556" i="13"/>
  <c r="O1556" i="13"/>
  <c r="P1556" i="13"/>
  <c r="Q1556" i="13"/>
  <c r="R1556" i="13"/>
  <c r="A1557" i="13"/>
  <c r="B1557" i="13"/>
  <c r="C1557" i="13"/>
  <c r="D1557" i="13"/>
  <c r="E1557" i="13"/>
  <c r="F1557" i="13"/>
  <c r="G1557" i="13"/>
  <c r="H1557" i="13"/>
  <c r="I1557" i="13"/>
  <c r="J1557" i="13"/>
  <c r="K1557" i="13"/>
  <c r="L1557" i="13"/>
  <c r="M1557" i="13"/>
  <c r="N1557" i="13"/>
  <c r="O1557" i="13"/>
  <c r="P1557" i="13"/>
  <c r="Q1557" i="13"/>
  <c r="R1557" i="13"/>
  <c r="A1558" i="13"/>
  <c r="B1558" i="13"/>
  <c r="C1558" i="13"/>
  <c r="D1558" i="13"/>
  <c r="E1558" i="13"/>
  <c r="F1558" i="13"/>
  <c r="G1558" i="13"/>
  <c r="H1558" i="13"/>
  <c r="I1558" i="13"/>
  <c r="J1558" i="13"/>
  <c r="K1558" i="13"/>
  <c r="L1558" i="13"/>
  <c r="M1558" i="13"/>
  <c r="N1558" i="13"/>
  <c r="O1558" i="13"/>
  <c r="P1558" i="13"/>
  <c r="Q1558" i="13"/>
  <c r="R1558" i="13"/>
  <c r="A1559" i="13"/>
  <c r="B1559" i="13"/>
  <c r="C1559" i="13"/>
  <c r="D1559" i="13"/>
  <c r="E1559" i="13"/>
  <c r="F1559" i="13"/>
  <c r="G1559" i="13"/>
  <c r="H1559" i="13"/>
  <c r="I1559" i="13"/>
  <c r="J1559" i="13"/>
  <c r="K1559" i="13"/>
  <c r="L1559" i="13"/>
  <c r="M1559" i="13"/>
  <c r="N1559" i="13"/>
  <c r="O1559" i="13"/>
  <c r="P1559" i="13"/>
  <c r="Q1559" i="13"/>
  <c r="R1559" i="13"/>
  <c r="A1560" i="13"/>
  <c r="B1560" i="13"/>
  <c r="C1560" i="13"/>
  <c r="D1560" i="13"/>
  <c r="E1560" i="13"/>
  <c r="F1560" i="13"/>
  <c r="G1560" i="13"/>
  <c r="H1560" i="13"/>
  <c r="I1560" i="13"/>
  <c r="J1560" i="13"/>
  <c r="K1560" i="13"/>
  <c r="L1560" i="13"/>
  <c r="M1560" i="13"/>
  <c r="N1560" i="13"/>
  <c r="O1560" i="13"/>
  <c r="P1560" i="13"/>
  <c r="Q1560" i="13"/>
  <c r="R1560" i="13"/>
  <c r="A1561" i="13"/>
  <c r="B1561" i="13"/>
  <c r="C1561" i="13"/>
  <c r="D1561" i="13"/>
  <c r="E1561" i="13"/>
  <c r="F1561" i="13"/>
  <c r="G1561" i="13"/>
  <c r="H1561" i="13"/>
  <c r="I1561" i="13"/>
  <c r="J1561" i="13"/>
  <c r="K1561" i="13"/>
  <c r="L1561" i="13"/>
  <c r="M1561" i="13"/>
  <c r="N1561" i="13"/>
  <c r="O1561" i="13"/>
  <c r="P1561" i="13"/>
  <c r="Q1561" i="13"/>
  <c r="R1561" i="13"/>
  <c r="A1562" i="13"/>
  <c r="B1562" i="13"/>
  <c r="C1562" i="13"/>
  <c r="D1562" i="13"/>
  <c r="E1562" i="13"/>
  <c r="F1562" i="13"/>
  <c r="G1562" i="13"/>
  <c r="H1562" i="13"/>
  <c r="I1562" i="13"/>
  <c r="J1562" i="13"/>
  <c r="K1562" i="13"/>
  <c r="L1562" i="13"/>
  <c r="M1562" i="13"/>
  <c r="N1562" i="13"/>
  <c r="O1562" i="13"/>
  <c r="P1562" i="13"/>
  <c r="Q1562" i="13"/>
  <c r="R1562" i="13"/>
  <c r="A1563" i="13"/>
  <c r="B1563" i="13"/>
  <c r="C1563" i="13"/>
  <c r="D1563" i="13"/>
  <c r="E1563" i="13"/>
  <c r="F1563" i="13"/>
  <c r="G1563" i="13"/>
  <c r="H1563" i="13"/>
  <c r="I1563" i="13"/>
  <c r="J1563" i="13"/>
  <c r="K1563" i="13"/>
  <c r="L1563" i="13"/>
  <c r="M1563" i="13"/>
  <c r="N1563" i="13"/>
  <c r="O1563" i="13"/>
  <c r="P1563" i="13"/>
  <c r="Q1563" i="13"/>
  <c r="R1563" i="13"/>
  <c r="A1564" i="13"/>
  <c r="B1564" i="13"/>
  <c r="C1564" i="13"/>
  <c r="D1564" i="13"/>
  <c r="E1564" i="13"/>
  <c r="F1564" i="13"/>
  <c r="G1564" i="13"/>
  <c r="H1564" i="13"/>
  <c r="I1564" i="13"/>
  <c r="J1564" i="13"/>
  <c r="K1564" i="13"/>
  <c r="L1564" i="13"/>
  <c r="M1564" i="13"/>
  <c r="N1564" i="13"/>
  <c r="O1564" i="13"/>
  <c r="P1564" i="13"/>
  <c r="Q1564" i="13"/>
  <c r="R1564" i="13"/>
  <c r="A1565" i="13"/>
  <c r="B1565" i="13"/>
  <c r="C1565" i="13"/>
  <c r="D1565" i="13"/>
  <c r="E1565" i="13"/>
  <c r="F1565" i="13"/>
  <c r="G1565" i="13"/>
  <c r="H1565" i="13"/>
  <c r="I1565" i="13"/>
  <c r="J1565" i="13"/>
  <c r="K1565" i="13"/>
  <c r="L1565" i="13"/>
  <c r="M1565" i="13"/>
  <c r="N1565" i="13"/>
  <c r="O1565" i="13"/>
  <c r="P1565" i="13"/>
  <c r="Q1565" i="13"/>
  <c r="R1565" i="13"/>
  <c r="A1566" i="13"/>
  <c r="B1566" i="13"/>
  <c r="C1566" i="13"/>
  <c r="D1566" i="13"/>
  <c r="E1566" i="13"/>
  <c r="F1566" i="13"/>
  <c r="G1566" i="13"/>
  <c r="H1566" i="13"/>
  <c r="I1566" i="13"/>
  <c r="J1566" i="13"/>
  <c r="K1566" i="13"/>
  <c r="L1566" i="13"/>
  <c r="M1566" i="13"/>
  <c r="N1566" i="13"/>
  <c r="O1566" i="13"/>
  <c r="P1566" i="13"/>
  <c r="Q1566" i="13"/>
  <c r="R1566" i="13"/>
  <c r="A1567" i="13"/>
  <c r="B1567" i="13"/>
  <c r="C1567" i="13"/>
  <c r="D1567" i="13"/>
  <c r="E1567" i="13"/>
  <c r="F1567" i="13"/>
  <c r="G1567" i="13"/>
  <c r="H1567" i="13"/>
  <c r="I1567" i="13"/>
  <c r="J1567" i="13"/>
  <c r="K1567" i="13"/>
  <c r="L1567" i="13"/>
  <c r="M1567" i="13"/>
  <c r="N1567" i="13"/>
  <c r="O1567" i="13"/>
  <c r="P1567" i="13"/>
  <c r="Q1567" i="13"/>
  <c r="R1567" i="13"/>
  <c r="A1568" i="13"/>
  <c r="B1568" i="13"/>
  <c r="C1568" i="13"/>
  <c r="D1568" i="13"/>
  <c r="E1568" i="13"/>
  <c r="F1568" i="13"/>
  <c r="G1568" i="13"/>
  <c r="H1568" i="13"/>
  <c r="I1568" i="13"/>
  <c r="J1568" i="13"/>
  <c r="K1568" i="13"/>
  <c r="L1568" i="13"/>
  <c r="M1568" i="13"/>
  <c r="N1568" i="13"/>
  <c r="O1568" i="13"/>
  <c r="P1568" i="13"/>
  <c r="Q1568" i="13"/>
  <c r="R1568" i="13"/>
  <c r="A1569" i="13"/>
  <c r="B1569" i="13"/>
  <c r="C1569" i="13"/>
  <c r="D1569" i="13"/>
  <c r="E1569" i="13"/>
  <c r="F1569" i="13"/>
  <c r="G1569" i="13"/>
  <c r="H1569" i="13"/>
  <c r="I1569" i="13"/>
  <c r="J1569" i="13"/>
  <c r="K1569" i="13"/>
  <c r="L1569" i="13"/>
  <c r="M1569" i="13"/>
  <c r="N1569" i="13"/>
  <c r="O1569" i="13"/>
  <c r="P1569" i="13"/>
  <c r="Q1569" i="13"/>
  <c r="R1569" i="13"/>
  <c r="A1570" i="13"/>
  <c r="B1570" i="13"/>
  <c r="C1570" i="13"/>
  <c r="D1570" i="13"/>
  <c r="E1570" i="13"/>
  <c r="F1570" i="13"/>
  <c r="G1570" i="13"/>
  <c r="H1570" i="13"/>
  <c r="I1570" i="13"/>
  <c r="J1570" i="13"/>
  <c r="K1570" i="13"/>
  <c r="L1570" i="13"/>
  <c r="M1570" i="13"/>
  <c r="N1570" i="13"/>
  <c r="O1570" i="13"/>
  <c r="P1570" i="13"/>
  <c r="Q1570" i="13"/>
  <c r="R1570" i="13"/>
  <c r="A1571" i="13"/>
  <c r="B1571" i="13"/>
  <c r="C1571" i="13"/>
  <c r="D1571" i="13"/>
  <c r="E1571" i="13"/>
  <c r="F1571" i="13"/>
  <c r="G1571" i="13"/>
  <c r="H1571" i="13"/>
  <c r="I1571" i="13"/>
  <c r="J1571" i="13"/>
  <c r="K1571" i="13"/>
  <c r="L1571" i="13"/>
  <c r="M1571" i="13"/>
  <c r="N1571" i="13"/>
  <c r="O1571" i="13"/>
  <c r="P1571" i="13"/>
  <c r="Q1571" i="13"/>
  <c r="R1571" i="13"/>
  <c r="A1572" i="13"/>
  <c r="B1572" i="13"/>
  <c r="C1572" i="13"/>
  <c r="D1572" i="13"/>
  <c r="E1572" i="13"/>
  <c r="F1572" i="13"/>
  <c r="G1572" i="13"/>
  <c r="H1572" i="13"/>
  <c r="I1572" i="13"/>
  <c r="J1572" i="13"/>
  <c r="K1572" i="13"/>
  <c r="L1572" i="13"/>
  <c r="M1572" i="13"/>
  <c r="N1572" i="13"/>
  <c r="O1572" i="13"/>
  <c r="P1572" i="13"/>
  <c r="Q1572" i="13"/>
  <c r="R1572" i="13"/>
  <c r="A1573" i="13"/>
  <c r="B1573" i="13"/>
  <c r="C1573" i="13"/>
  <c r="D1573" i="13"/>
  <c r="E1573" i="13"/>
  <c r="F1573" i="13"/>
  <c r="G1573" i="13"/>
  <c r="H1573" i="13"/>
  <c r="I1573" i="13"/>
  <c r="J1573" i="13"/>
  <c r="K1573" i="13"/>
  <c r="L1573" i="13"/>
  <c r="M1573" i="13"/>
  <c r="N1573" i="13"/>
  <c r="O1573" i="13"/>
  <c r="P1573" i="13"/>
  <c r="Q1573" i="13"/>
  <c r="R1573" i="13"/>
  <c r="A1574" i="13"/>
  <c r="B1574" i="13"/>
  <c r="C1574" i="13"/>
  <c r="D1574" i="13"/>
  <c r="E1574" i="13"/>
  <c r="F1574" i="13"/>
  <c r="G1574" i="13"/>
  <c r="H1574" i="13"/>
  <c r="I1574" i="13"/>
  <c r="J1574" i="13"/>
  <c r="K1574" i="13"/>
  <c r="L1574" i="13"/>
  <c r="M1574" i="13"/>
  <c r="N1574" i="13"/>
  <c r="O1574" i="13"/>
  <c r="P1574" i="13"/>
  <c r="Q1574" i="13"/>
  <c r="R1574" i="13"/>
  <c r="A1575" i="13"/>
  <c r="B1575" i="13"/>
  <c r="C1575" i="13"/>
  <c r="D1575" i="13"/>
  <c r="E1575" i="13"/>
  <c r="F1575" i="13"/>
  <c r="G1575" i="13"/>
  <c r="H1575" i="13"/>
  <c r="I1575" i="13"/>
  <c r="J1575" i="13"/>
  <c r="K1575" i="13"/>
  <c r="L1575" i="13"/>
  <c r="M1575" i="13"/>
  <c r="N1575" i="13"/>
  <c r="O1575" i="13"/>
  <c r="P1575" i="13"/>
  <c r="Q1575" i="13"/>
  <c r="R1575" i="13"/>
  <c r="A1576" i="13"/>
  <c r="B1576" i="13"/>
  <c r="C1576" i="13"/>
  <c r="D1576" i="13"/>
  <c r="E1576" i="13"/>
  <c r="F1576" i="13"/>
  <c r="G1576" i="13"/>
  <c r="H1576" i="13"/>
  <c r="I1576" i="13"/>
  <c r="J1576" i="13"/>
  <c r="K1576" i="13"/>
  <c r="L1576" i="13"/>
  <c r="M1576" i="13"/>
  <c r="N1576" i="13"/>
  <c r="O1576" i="13"/>
  <c r="P1576" i="13"/>
  <c r="Q1576" i="13"/>
  <c r="R1576" i="13"/>
  <c r="A1577" i="13"/>
  <c r="B1577" i="13"/>
  <c r="C1577" i="13"/>
  <c r="D1577" i="13"/>
  <c r="E1577" i="13"/>
  <c r="F1577" i="13"/>
  <c r="G1577" i="13"/>
  <c r="H1577" i="13"/>
  <c r="I1577" i="13"/>
  <c r="J1577" i="13"/>
  <c r="K1577" i="13"/>
  <c r="L1577" i="13"/>
  <c r="M1577" i="13"/>
  <c r="N1577" i="13"/>
  <c r="O1577" i="13"/>
  <c r="P1577" i="13"/>
  <c r="Q1577" i="13"/>
  <c r="R1577" i="13"/>
  <c r="A1578" i="13"/>
  <c r="B1578" i="13"/>
  <c r="C1578" i="13"/>
  <c r="D1578" i="13"/>
  <c r="E1578" i="13"/>
  <c r="F1578" i="13"/>
  <c r="G1578" i="13"/>
  <c r="H1578" i="13"/>
  <c r="I1578" i="13"/>
  <c r="J1578" i="13"/>
  <c r="K1578" i="13"/>
  <c r="L1578" i="13"/>
  <c r="M1578" i="13"/>
  <c r="N1578" i="13"/>
  <c r="O1578" i="13"/>
  <c r="P1578" i="13"/>
  <c r="Q1578" i="13"/>
  <c r="R1578" i="13"/>
  <c r="A1579" i="13"/>
  <c r="B1579" i="13"/>
  <c r="C1579" i="13"/>
  <c r="D1579" i="13"/>
  <c r="E1579" i="13"/>
  <c r="F1579" i="13"/>
  <c r="G1579" i="13"/>
  <c r="H1579" i="13"/>
  <c r="I1579" i="13"/>
  <c r="J1579" i="13"/>
  <c r="K1579" i="13"/>
  <c r="L1579" i="13"/>
  <c r="M1579" i="13"/>
  <c r="N1579" i="13"/>
  <c r="O1579" i="13"/>
  <c r="P1579" i="13"/>
  <c r="Q1579" i="13"/>
  <c r="R1579" i="13"/>
  <c r="A1580" i="13"/>
  <c r="B1580" i="13"/>
  <c r="C1580" i="13"/>
  <c r="D1580" i="13"/>
  <c r="E1580" i="13"/>
  <c r="F1580" i="13"/>
  <c r="G1580" i="13"/>
  <c r="H1580" i="13"/>
  <c r="I1580" i="13"/>
  <c r="J1580" i="13"/>
  <c r="K1580" i="13"/>
  <c r="L1580" i="13"/>
  <c r="M1580" i="13"/>
  <c r="N1580" i="13"/>
  <c r="O1580" i="13"/>
  <c r="P1580" i="13"/>
  <c r="Q1580" i="13"/>
  <c r="R1580" i="13"/>
  <c r="A1581" i="13"/>
  <c r="B1581" i="13"/>
  <c r="C1581" i="13"/>
  <c r="D1581" i="13"/>
  <c r="E1581" i="13"/>
  <c r="F1581" i="13"/>
  <c r="G1581" i="13"/>
  <c r="H1581" i="13"/>
  <c r="I1581" i="13"/>
  <c r="J1581" i="13"/>
  <c r="K1581" i="13"/>
  <c r="L1581" i="13"/>
  <c r="M1581" i="13"/>
  <c r="N1581" i="13"/>
  <c r="O1581" i="13"/>
  <c r="P1581" i="13"/>
  <c r="Q1581" i="13"/>
  <c r="R1581" i="13"/>
  <c r="A1582" i="13"/>
  <c r="B1582" i="13"/>
  <c r="C1582" i="13"/>
  <c r="D1582" i="13"/>
  <c r="E1582" i="13"/>
  <c r="F1582" i="13"/>
  <c r="G1582" i="13"/>
  <c r="H1582" i="13"/>
  <c r="I1582" i="13"/>
  <c r="J1582" i="13"/>
  <c r="K1582" i="13"/>
  <c r="L1582" i="13"/>
  <c r="M1582" i="13"/>
  <c r="N1582" i="13"/>
  <c r="O1582" i="13"/>
  <c r="P1582" i="13"/>
  <c r="Q1582" i="13"/>
  <c r="R1582" i="13"/>
  <c r="A1583" i="13"/>
  <c r="B1583" i="13"/>
  <c r="C1583" i="13"/>
  <c r="D1583" i="13"/>
  <c r="E1583" i="13"/>
  <c r="F1583" i="13"/>
  <c r="G1583" i="13"/>
  <c r="H1583" i="13"/>
  <c r="I1583" i="13"/>
  <c r="J1583" i="13"/>
  <c r="K1583" i="13"/>
  <c r="L1583" i="13"/>
  <c r="M1583" i="13"/>
  <c r="N1583" i="13"/>
  <c r="O1583" i="13"/>
  <c r="P1583" i="13"/>
  <c r="Q1583" i="13"/>
  <c r="R1583" i="13"/>
  <c r="A1584" i="13"/>
  <c r="B1584" i="13"/>
  <c r="C1584" i="13"/>
  <c r="D1584" i="13"/>
  <c r="E1584" i="13"/>
  <c r="F1584" i="13"/>
  <c r="G1584" i="13"/>
  <c r="H1584" i="13"/>
  <c r="I1584" i="13"/>
  <c r="J1584" i="13"/>
  <c r="K1584" i="13"/>
  <c r="L1584" i="13"/>
  <c r="M1584" i="13"/>
  <c r="N1584" i="13"/>
  <c r="O1584" i="13"/>
  <c r="P1584" i="13"/>
  <c r="Q1584" i="13"/>
  <c r="R1584" i="13"/>
  <c r="A1585" i="13"/>
  <c r="B1585" i="13"/>
  <c r="C1585" i="13"/>
  <c r="D1585" i="13"/>
  <c r="E1585" i="13"/>
  <c r="F1585" i="13"/>
  <c r="G1585" i="13"/>
  <c r="H1585" i="13"/>
  <c r="I1585" i="13"/>
  <c r="J1585" i="13"/>
  <c r="K1585" i="13"/>
  <c r="L1585" i="13"/>
  <c r="M1585" i="13"/>
  <c r="N1585" i="13"/>
  <c r="O1585" i="13"/>
  <c r="P1585" i="13"/>
  <c r="Q1585" i="13"/>
  <c r="R1585" i="13"/>
  <c r="A1586" i="13"/>
  <c r="B1586" i="13"/>
  <c r="C1586" i="13"/>
  <c r="D1586" i="13"/>
  <c r="E1586" i="13"/>
  <c r="F1586" i="13"/>
  <c r="G1586" i="13"/>
  <c r="H1586" i="13"/>
  <c r="I1586" i="13"/>
  <c r="J1586" i="13"/>
  <c r="K1586" i="13"/>
  <c r="L1586" i="13"/>
  <c r="M1586" i="13"/>
  <c r="N1586" i="13"/>
  <c r="O1586" i="13"/>
  <c r="P1586" i="13"/>
  <c r="Q1586" i="13"/>
  <c r="R1586" i="13"/>
  <c r="A1587" i="13"/>
  <c r="B1587" i="13"/>
  <c r="C1587" i="13"/>
  <c r="D1587" i="13"/>
  <c r="E1587" i="13"/>
  <c r="F1587" i="13"/>
  <c r="G1587" i="13"/>
  <c r="H1587" i="13"/>
  <c r="I1587" i="13"/>
  <c r="J1587" i="13"/>
  <c r="K1587" i="13"/>
  <c r="L1587" i="13"/>
  <c r="M1587" i="13"/>
  <c r="N1587" i="13"/>
  <c r="O1587" i="13"/>
  <c r="P1587" i="13"/>
  <c r="Q1587" i="13"/>
  <c r="R1587" i="13"/>
  <c r="A1588" i="13"/>
  <c r="B1588" i="13"/>
  <c r="C1588" i="13"/>
  <c r="D1588" i="13"/>
  <c r="E1588" i="13"/>
  <c r="F1588" i="13"/>
  <c r="G1588" i="13"/>
  <c r="H1588" i="13"/>
  <c r="I1588" i="13"/>
  <c r="J1588" i="13"/>
  <c r="K1588" i="13"/>
  <c r="L1588" i="13"/>
  <c r="M1588" i="13"/>
  <c r="N1588" i="13"/>
  <c r="O1588" i="13"/>
  <c r="P1588" i="13"/>
  <c r="Q1588" i="13"/>
  <c r="R1588" i="13"/>
  <c r="A1589" i="13"/>
  <c r="B1589" i="13"/>
  <c r="C1589" i="13"/>
  <c r="D1589" i="13"/>
  <c r="E1589" i="13"/>
  <c r="F1589" i="13"/>
  <c r="G1589" i="13"/>
  <c r="H1589" i="13"/>
  <c r="I1589" i="13"/>
  <c r="J1589" i="13"/>
  <c r="K1589" i="13"/>
  <c r="L1589" i="13"/>
  <c r="M1589" i="13"/>
  <c r="N1589" i="13"/>
  <c r="O1589" i="13"/>
  <c r="P1589" i="13"/>
  <c r="Q1589" i="13"/>
  <c r="R1589" i="13"/>
  <c r="A1590" i="13"/>
  <c r="B1590" i="13"/>
  <c r="C1590" i="13"/>
  <c r="D1590" i="13"/>
  <c r="E1590" i="13"/>
  <c r="F1590" i="13"/>
  <c r="G1590" i="13"/>
  <c r="H1590" i="13"/>
  <c r="I1590" i="13"/>
  <c r="J1590" i="13"/>
  <c r="K1590" i="13"/>
  <c r="L1590" i="13"/>
  <c r="M1590" i="13"/>
  <c r="N1590" i="13"/>
  <c r="O1590" i="13"/>
  <c r="P1590" i="13"/>
  <c r="Q1590" i="13"/>
  <c r="R1590" i="13"/>
  <c r="A1591" i="13"/>
  <c r="B1591" i="13"/>
  <c r="C1591" i="13"/>
  <c r="D1591" i="13"/>
  <c r="E1591" i="13"/>
  <c r="F1591" i="13"/>
  <c r="G1591" i="13"/>
  <c r="H1591" i="13"/>
  <c r="I1591" i="13"/>
  <c r="J1591" i="13"/>
  <c r="K1591" i="13"/>
  <c r="L1591" i="13"/>
  <c r="M1591" i="13"/>
  <c r="N1591" i="13"/>
  <c r="O1591" i="13"/>
  <c r="P1591" i="13"/>
  <c r="Q1591" i="13"/>
  <c r="R1591" i="13"/>
  <c r="A1592" i="13"/>
  <c r="B1592" i="13"/>
  <c r="C1592" i="13"/>
  <c r="D1592" i="13"/>
  <c r="E1592" i="13"/>
  <c r="F1592" i="13"/>
  <c r="G1592" i="13"/>
  <c r="H1592" i="13"/>
  <c r="I1592" i="13"/>
  <c r="J1592" i="13"/>
  <c r="K1592" i="13"/>
  <c r="L1592" i="13"/>
  <c r="M1592" i="13"/>
  <c r="N1592" i="13"/>
  <c r="O1592" i="13"/>
  <c r="P1592" i="13"/>
  <c r="Q1592" i="13"/>
  <c r="R1592" i="13"/>
  <c r="A1593" i="13"/>
  <c r="B1593" i="13"/>
  <c r="C1593" i="13"/>
  <c r="D1593" i="13"/>
  <c r="E1593" i="13"/>
  <c r="F1593" i="13"/>
  <c r="G1593" i="13"/>
  <c r="H1593" i="13"/>
  <c r="I1593" i="13"/>
  <c r="J1593" i="13"/>
  <c r="K1593" i="13"/>
  <c r="L1593" i="13"/>
  <c r="M1593" i="13"/>
  <c r="N1593" i="13"/>
  <c r="O1593" i="13"/>
  <c r="P1593" i="13"/>
  <c r="Q1593" i="13"/>
  <c r="R1593" i="13"/>
  <c r="A1594" i="13"/>
  <c r="B1594" i="13"/>
  <c r="C1594" i="13"/>
  <c r="D1594" i="13"/>
  <c r="E1594" i="13"/>
  <c r="F1594" i="13"/>
  <c r="G1594" i="13"/>
  <c r="H1594" i="13"/>
  <c r="I1594" i="13"/>
  <c r="J1594" i="13"/>
  <c r="K1594" i="13"/>
  <c r="L1594" i="13"/>
  <c r="M1594" i="13"/>
  <c r="N1594" i="13"/>
  <c r="O1594" i="13"/>
  <c r="P1594" i="13"/>
  <c r="Q1594" i="13"/>
  <c r="R1594" i="13"/>
  <c r="A1595" i="13"/>
  <c r="B1595" i="13"/>
  <c r="C1595" i="13"/>
  <c r="D1595" i="13"/>
  <c r="E1595" i="13"/>
  <c r="F1595" i="13"/>
  <c r="G1595" i="13"/>
  <c r="H1595" i="13"/>
  <c r="I1595" i="13"/>
  <c r="J1595" i="13"/>
  <c r="K1595" i="13"/>
  <c r="L1595" i="13"/>
  <c r="M1595" i="13"/>
  <c r="N1595" i="13"/>
  <c r="O1595" i="13"/>
  <c r="P1595" i="13"/>
  <c r="Q1595" i="13"/>
  <c r="R1595" i="13"/>
  <c r="A1596" i="13"/>
  <c r="B1596" i="13"/>
  <c r="C1596" i="13"/>
  <c r="D1596" i="13"/>
  <c r="E1596" i="13"/>
  <c r="F1596" i="13"/>
  <c r="G1596" i="13"/>
  <c r="H1596" i="13"/>
  <c r="I1596" i="13"/>
  <c r="J1596" i="13"/>
  <c r="K1596" i="13"/>
  <c r="L1596" i="13"/>
  <c r="M1596" i="13"/>
  <c r="N1596" i="13"/>
  <c r="O1596" i="13"/>
  <c r="P1596" i="13"/>
  <c r="Q1596" i="13"/>
  <c r="R1596" i="13"/>
  <c r="A1597" i="13"/>
  <c r="B1597" i="13"/>
  <c r="C1597" i="13"/>
  <c r="D1597" i="13"/>
  <c r="E1597" i="13"/>
  <c r="F1597" i="13"/>
  <c r="G1597" i="13"/>
  <c r="H1597" i="13"/>
  <c r="I1597" i="13"/>
  <c r="J1597" i="13"/>
  <c r="K1597" i="13"/>
  <c r="L1597" i="13"/>
  <c r="M1597" i="13"/>
  <c r="N1597" i="13"/>
  <c r="O1597" i="13"/>
  <c r="P1597" i="13"/>
  <c r="Q1597" i="13"/>
  <c r="R1597" i="13"/>
  <c r="A1598" i="13"/>
  <c r="B1598" i="13"/>
  <c r="C1598" i="13"/>
  <c r="D1598" i="13"/>
  <c r="E1598" i="13"/>
  <c r="F1598" i="13"/>
  <c r="G1598" i="13"/>
  <c r="H1598" i="13"/>
  <c r="I1598" i="13"/>
  <c r="J1598" i="13"/>
  <c r="K1598" i="13"/>
  <c r="L1598" i="13"/>
  <c r="M1598" i="13"/>
  <c r="N1598" i="13"/>
  <c r="O1598" i="13"/>
  <c r="P1598" i="13"/>
  <c r="Q1598" i="13"/>
  <c r="R1598" i="13"/>
  <c r="A1599" i="13"/>
  <c r="B1599" i="13"/>
  <c r="C1599" i="13"/>
  <c r="D1599" i="13"/>
  <c r="E1599" i="13"/>
  <c r="F1599" i="13"/>
  <c r="G1599" i="13"/>
  <c r="H1599" i="13"/>
  <c r="I1599" i="13"/>
  <c r="J1599" i="13"/>
  <c r="K1599" i="13"/>
  <c r="L1599" i="13"/>
  <c r="M1599" i="13"/>
  <c r="N1599" i="13"/>
  <c r="O1599" i="13"/>
  <c r="P1599" i="13"/>
  <c r="Q1599" i="13"/>
  <c r="R1599" i="13"/>
  <c r="A1600" i="13"/>
  <c r="B1600" i="13"/>
  <c r="C1600" i="13"/>
  <c r="D1600" i="13"/>
  <c r="E1600" i="13"/>
  <c r="F1600" i="13"/>
  <c r="G1600" i="13"/>
  <c r="H1600" i="13"/>
  <c r="I1600" i="13"/>
  <c r="J1600" i="13"/>
  <c r="K1600" i="13"/>
  <c r="L1600" i="13"/>
  <c r="M1600" i="13"/>
  <c r="N1600" i="13"/>
  <c r="O1600" i="13"/>
  <c r="P1600" i="13"/>
  <c r="Q1600" i="13"/>
  <c r="R1600" i="13"/>
  <c r="A1601" i="13"/>
  <c r="B1601" i="13"/>
  <c r="C1601" i="13"/>
  <c r="D1601" i="13"/>
  <c r="E1601" i="13"/>
  <c r="F1601" i="13"/>
  <c r="G1601" i="13"/>
  <c r="H1601" i="13"/>
  <c r="I1601" i="13"/>
  <c r="J1601" i="13"/>
  <c r="K1601" i="13"/>
  <c r="L1601" i="13"/>
  <c r="M1601" i="13"/>
  <c r="N1601" i="13"/>
  <c r="O1601" i="13"/>
  <c r="P1601" i="13"/>
  <c r="Q1601" i="13"/>
  <c r="R1601" i="13"/>
  <c r="A1602" i="13"/>
  <c r="B1602" i="13"/>
  <c r="C1602" i="13"/>
  <c r="D1602" i="13"/>
  <c r="E1602" i="13"/>
  <c r="F1602" i="13"/>
  <c r="G1602" i="13"/>
  <c r="H1602" i="13"/>
  <c r="I1602" i="13"/>
  <c r="J1602" i="13"/>
  <c r="K1602" i="13"/>
  <c r="L1602" i="13"/>
  <c r="M1602" i="13"/>
  <c r="N1602" i="13"/>
  <c r="O1602" i="13"/>
  <c r="P1602" i="13"/>
  <c r="Q1602" i="13"/>
  <c r="R1602" i="13"/>
  <c r="A1603" i="13"/>
  <c r="B1603" i="13"/>
  <c r="C1603" i="13"/>
  <c r="D1603" i="13"/>
  <c r="E1603" i="13"/>
  <c r="F1603" i="13"/>
  <c r="G1603" i="13"/>
  <c r="H1603" i="13"/>
  <c r="I1603" i="13"/>
  <c r="J1603" i="13"/>
  <c r="K1603" i="13"/>
  <c r="L1603" i="13"/>
  <c r="M1603" i="13"/>
  <c r="N1603" i="13"/>
  <c r="O1603" i="13"/>
  <c r="P1603" i="13"/>
  <c r="Q1603" i="13"/>
  <c r="R1603" i="13"/>
  <c r="A1604" i="13"/>
  <c r="B1604" i="13"/>
  <c r="C1604" i="13"/>
  <c r="D1604" i="13"/>
  <c r="E1604" i="13"/>
  <c r="F1604" i="13"/>
  <c r="G1604" i="13"/>
  <c r="H1604" i="13"/>
  <c r="I1604" i="13"/>
  <c r="J1604" i="13"/>
  <c r="K1604" i="13"/>
  <c r="L1604" i="13"/>
  <c r="M1604" i="13"/>
  <c r="N1604" i="13"/>
  <c r="O1604" i="13"/>
  <c r="P1604" i="13"/>
  <c r="Q1604" i="13"/>
  <c r="R1604" i="13"/>
  <c r="A1605" i="13"/>
  <c r="B1605" i="13"/>
  <c r="C1605" i="13"/>
  <c r="D1605" i="13"/>
  <c r="E1605" i="13"/>
  <c r="F1605" i="13"/>
  <c r="G1605" i="13"/>
  <c r="H1605" i="13"/>
  <c r="I1605" i="13"/>
  <c r="J1605" i="13"/>
  <c r="K1605" i="13"/>
  <c r="L1605" i="13"/>
  <c r="M1605" i="13"/>
  <c r="N1605" i="13"/>
  <c r="O1605" i="13"/>
  <c r="P1605" i="13"/>
  <c r="Q1605" i="13"/>
  <c r="R1605" i="13"/>
  <c r="A1606" i="13"/>
  <c r="B1606" i="13"/>
  <c r="C1606" i="13"/>
  <c r="D1606" i="13"/>
  <c r="E1606" i="13"/>
  <c r="F1606" i="13"/>
  <c r="G1606" i="13"/>
  <c r="H1606" i="13"/>
  <c r="I1606" i="13"/>
  <c r="J1606" i="13"/>
  <c r="K1606" i="13"/>
  <c r="L1606" i="13"/>
  <c r="M1606" i="13"/>
  <c r="N1606" i="13"/>
  <c r="O1606" i="13"/>
  <c r="P1606" i="13"/>
  <c r="Q1606" i="13"/>
  <c r="R1606" i="13"/>
  <c r="A1607" i="13"/>
  <c r="B1607" i="13"/>
  <c r="C1607" i="13"/>
  <c r="D1607" i="13"/>
  <c r="E1607" i="13"/>
  <c r="F1607" i="13"/>
  <c r="G1607" i="13"/>
  <c r="H1607" i="13"/>
  <c r="I1607" i="13"/>
  <c r="J1607" i="13"/>
  <c r="K1607" i="13"/>
  <c r="L1607" i="13"/>
  <c r="M1607" i="13"/>
  <c r="N1607" i="13"/>
  <c r="O1607" i="13"/>
  <c r="P1607" i="13"/>
  <c r="Q1607" i="13"/>
  <c r="R1607" i="13"/>
  <c r="A1608" i="13"/>
  <c r="B1608" i="13"/>
  <c r="C1608" i="13"/>
  <c r="D1608" i="13"/>
  <c r="E1608" i="13"/>
  <c r="F1608" i="13"/>
  <c r="G1608" i="13"/>
  <c r="H1608" i="13"/>
  <c r="I1608" i="13"/>
  <c r="J1608" i="13"/>
  <c r="K1608" i="13"/>
  <c r="L1608" i="13"/>
  <c r="M1608" i="13"/>
  <c r="N1608" i="13"/>
  <c r="O1608" i="13"/>
  <c r="P1608" i="13"/>
  <c r="Q1608" i="13"/>
  <c r="R1608" i="13"/>
  <c r="A1609" i="13"/>
  <c r="B1609" i="13"/>
  <c r="C1609" i="13"/>
  <c r="D1609" i="13"/>
  <c r="E1609" i="13"/>
  <c r="F1609" i="13"/>
  <c r="G1609" i="13"/>
  <c r="H1609" i="13"/>
  <c r="I1609" i="13"/>
  <c r="J1609" i="13"/>
  <c r="K1609" i="13"/>
  <c r="L1609" i="13"/>
  <c r="M1609" i="13"/>
  <c r="N1609" i="13"/>
  <c r="O1609" i="13"/>
  <c r="P1609" i="13"/>
  <c r="Q1609" i="13"/>
  <c r="R1609" i="13"/>
  <c r="A1610" i="13"/>
  <c r="B1610" i="13"/>
  <c r="C1610" i="13"/>
  <c r="D1610" i="13"/>
  <c r="E1610" i="13"/>
  <c r="F1610" i="13"/>
  <c r="G1610" i="13"/>
  <c r="H1610" i="13"/>
  <c r="I1610" i="13"/>
  <c r="J1610" i="13"/>
  <c r="K1610" i="13"/>
  <c r="L1610" i="13"/>
  <c r="M1610" i="13"/>
  <c r="N1610" i="13"/>
  <c r="O1610" i="13"/>
  <c r="P1610" i="13"/>
  <c r="Q1610" i="13"/>
  <c r="R1610" i="13"/>
  <c r="A1611" i="13"/>
  <c r="B1611" i="13"/>
  <c r="C1611" i="13"/>
  <c r="D1611" i="13"/>
  <c r="E1611" i="13"/>
  <c r="F1611" i="13"/>
  <c r="G1611" i="13"/>
  <c r="H1611" i="13"/>
  <c r="I1611" i="13"/>
  <c r="J1611" i="13"/>
  <c r="K1611" i="13"/>
  <c r="L1611" i="13"/>
  <c r="M1611" i="13"/>
  <c r="N1611" i="13"/>
  <c r="O1611" i="13"/>
  <c r="P1611" i="13"/>
  <c r="Q1611" i="13"/>
  <c r="R1611" i="13"/>
  <c r="A1612" i="13"/>
  <c r="B1612" i="13"/>
  <c r="C1612" i="13"/>
  <c r="D1612" i="13"/>
  <c r="E1612" i="13"/>
  <c r="F1612" i="13"/>
  <c r="G1612" i="13"/>
  <c r="H1612" i="13"/>
  <c r="I1612" i="13"/>
  <c r="J1612" i="13"/>
  <c r="K1612" i="13"/>
  <c r="L1612" i="13"/>
  <c r="M1612" i="13"/>
  <c r="N1612" i="13"/>
  <c r="O1612" i="13"/>
  <c r="P1612" i="13"/>
  <c r="Q1612" i="13"/>
  <c r="R1612" i="13"/>
  <c r="A1613" i="13"/>
  <c r="B1613" i="13"/>
  <c r="C1613" i="13"/>
  <c r="D1613" i="13"/>
  <c r="E1613" i="13"/>
  <c r="F1613" i="13"/>
  <c r="G1613" i="13"/>
  <c r="H1613" i="13"/>
  <c r="I1613" i="13"/>
  <c r="J1613" i="13"/>
  <c r="K1613" i="13"/>
  <c r="L1613" i="13"/>
  <c r="M1613" i="13"/>
  <c r="N1613" i="13"/>
  <c r="O1613" i="13"/>
  <c r="P1613" i="13"/>
  <c r="Q1613" i="13"/>
  <c r="R1613" i="13"/>
  <c r="A1614" i="13"/>
  <c r="B1614" i="13"/>
  <c r="C1614" i="13"/>
  <c r="D1614" i="13"/>
  <c r="E1614" i="13"/>
  <c r="F1614" i="13"/>
  <c r="G1614" i="13"/>
  <c r="H1614" i="13"/>
  <c r="I1614" i="13"/>
  <c r="J1614" i="13"/>
  <c r="K1614" i="13"/>
  <c r="L1614" i="13"/>
  <c r="M1614" i="13"/>
  <c r="N1614" i="13"/>
  <c r="O1614" i="13"/>
  <c r="P1614" i="13"/>
  <c r="Q1614" i="13"/>
  <c r="R1614" i="13"/>
  <c r="A1615" i="13"/>
  <c r="B1615" i="13"/>
  <c r="C1615" i="13"/>
  <c r="D1615" i="13"/>
  <c r="E1615" i="13"/>
  <c r="F1615" i="13"/>
  <c r="G1615" i="13"/>
  <c r="H1615" i="13"/>
  <c r="I1615" i="13"/>
  <c r="J1615" i="13"/>
  <c r="K1615" i="13"/>
  <c r="L1615" i="13"/>
  <c r="M1615" i="13"/>
  <c r="N1615" i="13"/>
  <c r="O1615" i="13"/>
  <c r="P1615" i="13"/>
  <c r="Q1615" i="13"/>
  <c r="R1615" i="13"/>
  <c r="A1616" i="13"/>
  <c r="B1616" i="13"/>
  <c r="C1616" i="13"/>
  <c r="D1616" i="13"/>
  <c r="E1616" i="13"/>
  <c r="F1616" i="13"/>
  <c r="G1616" i="13"/>
  <c r="H1616" i="13"/>
  <c r="I1616" i="13"/>
  <c r="J1616" i="13"/>
  <c r="K1616" i="13"/>
  <c r="L1616" i="13"/>
  <c r="M1616" i="13"/>
  <c r="N1616" i="13"/>
  <c r="O1616" i="13"/>
  <c r="P1616" i="13"/>
  <c r="Q1616" i="13"/>
  <c r="R1616" i="13"/>
  <c r="A1617" i="13"/>
  <c r="B1617" i="13"/>
  <c r="C1617" i="13"/>
  <c r="D1617" i="13"/>
  <c r="E1617" i="13"/>
  <c r="F1617" i="13"/>
  <c r="G1617" i="13"/>
  <c r="H1617" i="13"/>
  <c r="I1617" i="13"/>
  <c r="J1617" i="13"/>
  <c r="K1617" i="13"/>
  <c r="L1617" i="13"/>
  <c r="M1617" i="13"/>
  <c r="N1617" i="13"/>
  <c r="O1617" i="13"/>
  <c r="P1617" i="13"/>
  <c r="Q1617" i="13"/>
  <c r="R1617" i="13"/>
  <c r="A1618" i="13"/>
  <c r="B1618" i="13"/>
  <c r="C1618" i="13"/>
  <c r="D1618" i="13"/>
  <c r="E1618" i="13"/>
  <c r="F1618" i="13"/>
  <c r="G1618" i="13"/>
  <c r="H1618" i="13"/>
  <c r="I1618" i="13"/>
  <c r="J1618" i="13"/>
  <c r="K1618" i="13"/>
  <c r="L1618" i="13"/>
  <c r="M1618" i="13"/>
  <c r="N1618" i="13"/>
  <c r="O1618" i="13"/>
  <c r="P1618" i="13"/>
  <c r="Q1618" i="13"/>
  <c r="R1618" i="13"/>
  <c r="A1619" i="13"/>
  <c r="B1619" i="13"/>
  <c r="C1619" i="13"/>
  <c r="D1619" i="13"/>
  <c r="E1619" i="13"/>
  <c r="F1619" i="13"/>
  <c r="G1619" i="13"/>
  <c r="H1619" i="13"/>
  <c r="I1619" i="13"/>
  <c r="J1619" i="13"/>
  <c r="K1619" i="13"/>
  <c r="L1619" i="13"/>
  <c r="M1619" i="13"/>
  <c r="N1619" i="13"/>
  <c r="O1619" i="13"/>
  <c r="P1619" i="13"/>
  <c r="Q1619" i="13"/>
  <c r="R1619" i="13"/>
  <c r="A1620" i="13"/>
  <c r="B1620" i="13"/>
  <c r="C1620" i="13"/>
  <c r="D1620" i="13"/>
  <c r="E1620" i="13"/>
  <c r="F1620" i="13"/>
  <c r="G1620" i="13"/>
  <c r="H1620" i="13"/>
  <c r="I1620" i="13"/>
  <c r="J1620" i="13"/>
  <c r="K1620" i="13"/>
  <c r="L1620" i="13"/>
  <c r="M1620" i="13"/>
  <c r="N1620" i="13"/>
  <c r="O1620" i="13"/>
  <c r="P1620" i="13"/>
  <c r="Q1620" i="13"/>
  <c r="R1620" i="13"/>
  <c r="A1621" i="13"/>
  <c r="B1621" i="13"/>
  <c r="C1621" i="13"/>
  <c r="D1621" i="13"/>
  <c r="E1621" i="13"/>
  <c r="F1621" i="13"/>
  <c r="G1621" i="13"/>
  <c r="H1621" i="13"/>
  <c r="I1621" i="13"/>
  <c r="J1621" i="13"/>
  <c r="K1621" i="13"/>
  <c r="L1621" i="13"/>
  <c r="M1621" i="13"/>
  <c r="N1621" i="13"/>
  <c r="O1621" i="13"/>
  <c r="P1621" i="13"/>
  <c r="Q1621" i="13"/>
  <c r="R1621" i="13"/>
  <c r="A1622" i="13"/>
  <c r="B1622" i="13"/>
  <c r="C1622" i="13"/>
  <c r="D1622" i="13"/>
  <c r="E1622" i="13"/>
  <c r="F1622" i="13"/>
  <c r="G1622" i="13"/>
  <c r="H1622" i="13"/>
  <c r="I1622" i="13"/>
  <c r="J1622" i="13"/>
  <c r="K1622" i="13"/>
  <c r="L1622" i="13"/>
  <c r="M1622" i="13"/>
  <c r="N1622" i="13"/>
  <c r="O1622" i="13"/>
  <c r="P1622" i="13"/>
  <c r="Q1622" i="13"/>
  <c r="R1622" i="13"/>
  <c r="A1623" i="13"/>
  <c r="B1623" i="13"/>
  <c r="C1623" i="13"/>
  <c r="D1623" i="13"/>
  <c r="E1623" i="13"/>
  <c r="F1623" i="13"/>
  <c r="G1623" i="13"/>
  <c r="H1623" i="13"/>
  <c r="I1623" i="13"/>
  <c r="J1623" i="13"/>
  <c r="K1623" i="13"/>
  <c r="L1623" i="13"/>
  <c r="M1623" i="13"/>
  <c r="N1623" i="13"/>
  <c r="O1623" i="13"/>
  <c r="P1623" i="13"/>
  <c r="Q1623" i="13"/>
  <c r="R1623" i="13"/>
  <c r="A1624" i="13"/>
  <c r="B1624" i="13"/>
  <c r="C1624" i="13"/>
  <c r="D1624" i="13"/>
  <c r="E1624" i="13"/>
  <c r="F1624" i="13"/>
  <c r="G1624" i="13"/>
  <c r="H1624" i="13"/>
  <c r="I1624" i="13"/>
  <c r="J1624" i="13"/>
  <c r="K1624" i="13"/>
  <c r="L1624" i="13"/>
  <c r="M1624" i="13"/>
  <c r="N1624" i="13"/>
  <c r="O1624" i="13"/>
  <c r="P1624" i="13"/>
  <c r="Q1624" i="13"/>
  <c r="R1624" i="13"/>
  <c r="A1625" i="13"/>
  <c r="B1625" i="13"/>
  <c r="C1625" i="13"/>
  <c r="D1625" i="13"/>
  <c r="E1625" i="13"/>
  <c r="F1625" i="13"/>
  <c r="G1625" i="13"/>
  <c r="H1625" i="13"/>
  <c r="I1625" i="13"/>
  <c r="J1625" i="13"/>
  <c r="K1625" i="13"/>
  <c r="L1625" i="13"/>
  <c r="M1625" i="13"/>
  <c r="N1625" i="13"/>
  <c r="O1625" i="13"/>
  <c r="P1625" i="13"/>
  <c r="Q1625" i="13"/>
  <c r="R1625" i="13"/>
  <c r="A1626" i="13"/>
  <c r="B1626" i="13"/>
  <c r="C1626" i="13"/>
  <c r="D1626" i="13"/>
  <c r="E1626" i="13"/>
  <c r="F1626" i="13"/>
  <c r="G1626" i="13"/>
  <c r="H1626" i="13"/>
  <c r="I1626" i="13"/>
  <c r="J1626" i="13"/>
  <c r="K1626" i="13"/>
  <c r="L1626" i="13"/>
  <c r="M1626" i="13"/>
  <c r="N1626" i="13"/>
  <c r="O1626" i="13"/>
  <c r="P1626" i="13"/>
  <c r="Q1626" i="13"/>
  <c r="R1626" i="13"/>
  <c r="A1627" i="13"/>
  <c r="B1627" i="13"/>
  <c r="C1627" i="13"/>
  <c r="D1627" i="13"/>
  <c r="E1627" i="13"/>
  <c r="F1627" i="13"/>
  <c r="G1627" i="13"/>
  <c r="H1627" i="13"/>
  <c r="I1627" i="13"/>
  <c r="J1627" i="13"/>
  <c r="K1627" i="13"/>
  <c r="L1627" i="13"/>
  <c r="M1627" i="13"/>
  <c r="N1627" i="13"/>
  <c r="O1627" i="13"/>
  <c r="P1627" i="13"/>
  <c r="Q1627" i="13"/>
  <c r="R1627" i="13"/>
  <c r="A1628" i="13"/>
  <c r="B1628" i="13"/>
  <c r="C1628" i="13"/>
  <c r="D1628" i="13"/>
  <c r="E1628" i="13"/>
  <c r="F1628" i="13"/>
  <c r="G1628" i="13"/>
  <c r="H1628" i="13"/>
  <c r="I1628" i="13"/>
  <c r="J1628" i="13"/>
  <c r="K1628" i="13"/>
  <c r="L1628" i="13"/>
  <c r="M1628" i="13"/>
  <c r="N1628" i="13"/>
  <c r="O1628" i="13"/>
  <c r="P1628" i="13"/>
  <c r="Q1628" i="13"/>
  <c r="R1628" i="13"/>
  <c r="A1629" i="13"/>
  <c r="B1629" i="13"/>
  <c r="C1629" i="13"/>
  <c r="D1629" i="13"/>
  <c r="E1629" i="13"/>
  <c r="F1629" i="13"/>
  <c r="G1629" i="13"/>
  <c r="H1629" i="13"/>
  <c r="I1629" i="13"/>
  <c r="J1629" i="13"/>
  <c r="K1629" i="13"/>
  <c r="L1629" i="13"/>
  <c r="M1629" i="13"/>
  <c r="N1629" i="13"/>
  <c r="O1629" i="13"/>
  <c r="P1629" i="13"/>
  <c r="Q1629" i="13"/>
  <c r="R1629" i="13"/>
  <c r="A1630" i="13"/>
  <c r="B1630" i="13"/>
  <c r="C1630" i="13"/>
  <c r="D1630" i="13"/>
  <c r="E1630" i="13"/>
  <c r="F1630" i="13"/>
  <c r="G1630" i="13"/>
  <c r="H1630" i="13"/>
  <c r="I1630" i="13"/>
  <c r="J1630" i="13"/>
  <c r="K1630" i="13"/>
  <c r="L1630" i="13"/>
  <c r="M1630" i="13"/>
  <c r="N1630" i="13"/>
  <c r="O1630" i="13"/>
  <c r="P1630" i="13"/>
  <c r="Q1630" i="13"/>
  <c r="R1630" i="13"/>
  <c r="A1631" i="13"/>
  <c r="B1631" i="13"/>
  <c r="C1631" i="13"/>
  <c r="D1631" i="13"/>
  <c r="E1631" i="13"/>
  <c r="F1631" i="13"/>
  <c r="G1631" i="13"/>
  <c r="H1631" i="13"/>
  <c r="I1631" i="13"/>
  <c r="J1631" i="13"/>
  <c r="K1631" i="13"/>
  <c r="L1631" i="13"/>
  <c r="M1631" i="13"/>
  <c r="N1631" i="13"/>
  <c r="O1631" i="13"/>
  <c r="P1631" i="13"/>
  <c r="Q1631" i="13"/>
  <c r="R1631" i="13"/>
  <c r="A1632" i="13"/>
  <c r="B1632" i="13"/>
  <c r="C1632" i="13"/>
  <c r="D1632" i="13"/>
  <c r="E1632" i="13"/>
  <c r="F1632" i="13"/>
  <c r="G1632" i="13"/>
  <c r="H1632" i="13"/>
  <c r="I1632" i="13"/>
  <c r="J1632" i="13"/>
  <c r="K1632" i="13"/>
  <c r="L1632" i="13"/>
  <c r="M1632" i="13"/>
  <c r="N1632" i="13"/>
  <c r="O1632" i="13"/>
  <c r="P1632" i="13"/>
  <c r="Q1632" i="13"/>
  <c r="R1632" i="13"/>
  <c r="A1633" i="13"/>
  <c r="B1633" i="13"/>
  <c r="C1633" i="13"/>
  <c r="D1633" i="13"/>
  <c r="E1633" i="13"/>
  <c r="F1633" i="13"/>
  <c r="G1633" i="13"/>
  <c r="H1633" i="13"/>
  <c r="I1633" i="13"/>
  <c r="J1633" i="13"/>
  <c r="K1633" i="13"/>
  <c r="L1633" i="13"/>
  <c r="M1633" i="13"/>
  <c r="N1633" i="13"/>
  <c r="O1633" i="13"/>
  <c r="P1633" i="13"/>
  <c r="Q1633" i="13"/>
  <c r="R1633" i="13"/>
  <c r="A1634" i="13"/>
  <c r="B1634" i="13"/>
  <c r="C1634" i="13"/>
  <c r="D1634" i="13"/>
  <c r="E1634" i="13"/>
  <c r="F1634" i="13"/>
  <c r="G1634" i="13"/>
  <c r="H1634" i="13"/>
  <c r="I1634" i="13"/>
  <c r="J1634" i="13"/>
  <c r="K1634" i="13"/>
  <c r="L1634" i="13"/>
  <c r="M1634" i="13"/>
  <c r="N1634" i="13"/>
  <c r="O1634" i="13"/>
  <c r="P1634" i="13"/>
  <c r="Q1634" i="13"/>
  <c r="R1634" i="13"/>
  <c r="A1635" i="13"/>
  <c r="B1635" i="13"/>
  <c r="C1635" i="13"/>
  <c r="D1635" i="13"/>
  <c r="E1635" i="13"/>
  <c r="F1635" i="13"/>
  <c r="G1635" i="13"/>
  <c r="H1635" i="13"/>
  <c r="I1635" i="13"/>
  <c r="J1635" i="13"/>
  <c r="K1635" i="13"/>
  <c r="L1635" i="13"/>
  <c r="M1635" i="13"/>
  <c r="N1635" i="13"/>
  <c r="O1635" i="13"/>
  <c r="P1635" i="13"/>
  <c r="Q1635" i="13"/>
  <c r="R1635" i="13"/>
  <c r="A1636" i="13"/>
  <c r="B1636" i="13"/>
  <c r="C1636" i="13"/>
  <c r="D1636" i="13"/>
  <c r="E1636" i="13"/>
  <c r="F1636" i="13"/>
  <c r="G1636" i="13"/>
  <c r="H1636" i="13"/>
  <c r="I1636" i="13"/>
  <c r="J1636" i="13"/>
  <c r="K1636" i="13"/>
  <c r="L1636" i="13"/>
  <c r="M1636" i="13"/>
  <c r="N1636" i="13"/>
  <c r="O1636" i="13"/>
  <c r="P1636" i="13"/>
  <c r="Q1636" i="13"/>
  <c r="R1636" i="13"/>
  <c r="A1637" i="13"/>
  <c r="B1637" i="13"/>
  <c r="C1637" i="13"/>
  <c r="D1637" i="13"/>
  <c r="E1637" i="13"/>
  <c r="F1637" i="13"/>
  <c r="G1637" i="13"/>
  <c r="H1637" i="13"/>
  <c r="I1637" i="13"/>
  <c r="J1637" i="13"/>
  <c r="K1637" i="13"/>
  <c r="L1637" i="13"/>
  <c r="M1637" i="13"/>
  <c r="N1637" i="13"/>
  <c r="O1637" i="13"/>
  <c r="P1637" i="13"/>
  <c r="Q1637" i="13"/>
  <c r="R1637" i="13"/>
  <c r="A1638" i="13"/>
  <c r="B1638" i="13"/>
  <c r="C1638" i="13"/>
  <c r="D1638" i="13"/>
  <c r="E1638" i="13"/>
  <c r="F1638" i="13"/>
  <c r="G1638" i="13"/>
  <c r="H1638" i="13"/>
  <c r="I1638" i="13"/>
  <c r="J1638" i="13"/>
  <c r="K1638" i="13"/>
  <c r="L1638" i="13"/>
  <c r="M1638" i="13"/>
  <c r="N1638" i="13"/>
  <c r="O1638" i="13"/>
  <c r="P1638" i="13"/>
  <c r="Q1638" i="13"/>
  <c r="R1638" i="13"/>
  <c r="A1639" i="13"/>
  <c r="B1639" i="13"/>
  <c r="C1639" i="13"/>
  <c r="D1639" i="13"/>
  <c r="E1639" i="13"/>
  <c r="F1639" i="13"/>
  <c r="G1639" i="13"/>
  <c r="H1639" i="13"/>
  <c r="I1639" i="13"/>
  <c r="J1639" i="13"/>
  <c r="K1639" i="13"/>
  <c r="L1639" i="13"/>
  <c r="M1639" i="13"/>
  <c r="N1639" i="13"/>
  <c r="O1639" i="13"/>
  <c r="P1639" i="13"/>
  <c r="Q1639" i="13"/>
  <c r="R1639" i="13"/>
  <c r="A1640" i="13"/>
  <c r="B1640" i="13"/>
  <c r="C1640" i="13"/>
  <c r="D1640" i="13"/>
  <c r="E1640" i="13"/>
  <c r="F1640" i="13"/>
  <c r="G1640" i="13"/>
  <c r="H1640" i="13"/>
  <c r="I1640" i="13"/>
  <c r="J1640" i="13"/>
  <c r="K1640" i="13"/>
  <c r="L1640" i="13"/>
  <c r="M1640" i="13"/>
  <c r="N1640" i="13"/>
  <c r="O1640" i="13"/>
  <c r="P1640" i="13"/>
  <c r="Q1640" i="13"/>
  <c r="R1640" i="13"/>
  <c r="A1641" i="13"/>
  <c r="B1641" i="13"/>
  <c r="C1641" i="13"/>
  <c r="D1641" i="13"/>
  <c r="E1641" i="13"/>
  <c r="F1641" i="13"/>
  <c r="G1641" i="13"/>
  <c r="H1641" i="13"/>
  <c r="I1641" i="13"/>
  <c r="J1641" i="13"/>
  <c r="K1641" i="13"/>
  <c r="L1641" i="13"/>
  <c r="M1641" i="13"/>
  <c r="N1641" i="13"/>
  <c r="O1641" i="13"/>
  <c r="P1641" i="13"/>
  <c r="Q1641" i="13"/>
  <c r="R1641" i="13"/>
  <c r="A1642" i="13"/>
  <c r="B1642" i="13"/>
  <c r="C1642" i="13"/>
  <c r="D1642" i="13"/>
  <c r="E1642" i="13"/>
  <c r="F1642" i="13"/>
  <c r="G1642" i="13"/>
  <c r="H1642" i="13"/>
  <c r="I1642" i="13"/>
  <c r="J1642" i="13"/>
  <c r="K1642" i="13"/>
  <c r="L1642" i="13"/>
  <c r="M1642" i="13"/>
  <c r="N1642" i="13"/>
  <c r="O1642" i="13"/>
  <c r="P1642" i="13"/>
  <c r="Q1642" i="13"/>
  <c r="R1642" i="13"/>
  <c r="A1643" i="13"/>
  <c r="B1643" i="13"/>
  <c r="C1643" i="13"/>
  <c r="D1643" i="13"/>
  <c r="E1643" i="13"/>
  <c r="F1643" i="13"/>
  <c r="G1643" i="13"/>
  <c r="H1643" i="13"/>
  <c r="I1643" i="13"/>
  <c r="J1643" i="13"/>
  <c r="K1643" i="13"/>
  <c r="L1643" i="13"/>
  <c r="M1643" i="13"/>
  <c r="N1643" i="13"/>
  <c r="O1643" i="13"/>
  <c r="P1643" i="13"/>
  <c r="Q1643" i="13"/>
  <c r="R1643" i="13"/>
  <c r="A1644" i="13"/>
  <c r="B1644" i="13"/>
  <c r="C1644" i="13"/>
  <c r="D1644" i="13"/>
  <c r="E1644" i="13"/>
  <c r="F1644" i="13"/>
  <c r="G1644" i="13"/>
  <c r="H1644" i="13"/>
  <c r="I1644" i="13"/>
  <c r="J1644" i="13"/>
  <c r="K1644" i="13"/>
  <c r="L1644" i="13"/>
  <c r="M1644" i="13"/>
  <c r="N1644" i="13"/>
  <c r="O1644" i="13"/>
  <c r="P1644" i="13"/>
  <c r="Q1644" i="13"/>
  <c r="R1644" i="13"/>
  <c r="A1645" i="13"/>
  <c r="B1645" i="13"/>
  <c r="C1645" i="13"/>
  <c r="D1645" i="13"/>
  <c r="E1645" i="13"/>
  <c r="F1645" i="13"/>
  <c r="G1645" i="13"/>
  <c r="H1645" i="13"/>
  <c r="I1645" i="13"/>
  <c r="J1645" i="13"/>
  <c r="K1645" i="13"/>
  <c r="L1645" i="13"/>
  <c r="M1645" i="13"/>
  <c r="N1645" i="13"/>
  <c r="O1645" i="13"/>
  <c r="P1645" i="13"/>
  <c r="Q1645" i="13"/>
  <c r="R1645" i="13"/>
  <c r="A1646" i="13"/>
  <c r="B1646" i="13"/>
  <c r="C1646" i="13"/>
  <c r="D1646" i="13"/>
  <c r="E1646" i="13"/>
  <c r="F1646" i="13"/>
  <c r="G1646" i="13"/>
  <c r="H1646" i="13"/>
  <c r="I1646" i="13"/>
  <c r="J1646" i="13"/>
  <c r="K1646" i="13"/>
  <c r="L1646" i="13"/>
  <c r="M1646" i="13"/>
  <c r="N1646" i="13"/>
  <c r="O1646" i="13"/>
  <c r="P1646" i="13"/>
  <c r="Q1646" i="13"/>
  <c r="R1646" i="13"/>
  <c r="A1647" i="13"/>
  <c r="B1647" i="13"/>
  <c r="C1647" i="13"/>
  <c r="D1647" i="13"/>
  <c r="E1647" i="13"/>
  <c r="F1647" i="13"/>
  <c r="G1647" i="13"/>
  <c r="H1647" i="13"/>
  <c r="I1647" i="13"/>
  <c r="J1647" i="13"/>
  <c r="K1647" i="13"/>
  <c r="L1647" i="13"/>
  <c r="M1647" i="13"/>
  <c r="N1647" i="13"/>
  <c r="O1647" i="13"/>
  <c r="P1647" i="13"/>
  <c r="Q1647" i="13"/>
  <c r="R1647" i="13"/>
  <c r="A1648" i="13"/>
  <c r="B1648" i="13"/>
  <c r="C1648" i="13"/>
  <c r="D1648" i="13"/>
  <c r="E1648" i="13"/>
  <c r="F1648" i="13"/>
  <c r="G1648" i="13"/>
  <c r="H1648" i="13"/>
  <c r="I1648" i="13"/>
  <c r="J1648" i="13"/>
  <c r="K1648" i="13"/>
  <c r="L1648" i="13"/>
  <c r="M1648" i="13"/>
  <c r="N1648" i="13"/>
  <c r="O1648" i="13"/>
  <c r="P1648" i="13"/>
  <c r="Q1648" i="13"/>
  <c r="R1648" i="13"/>
  <c r="A1649" i="13"/>
  <c r="B1649" i="13"/>
  <c r="C1649" i="13"/>
  <c r="D1649" i="13"/>
  <c r="E1649" i="13"/>
  <c r="F1649" i="13"/>
  <c r="G1649" i="13"/>
  <c r="H1649" i="13"/>
  <c r="I1649" i="13"/>
  <c r="J1649" i="13"/>
  <c r="K1649" i="13"/>
  <c r="L1649" i="13"/>
  <c r="M1649" i="13"/>
  <c r="N1649" i="13"/>
  <c r="O1649" i="13"/>
  <c r="P1649" i="13"/>
  <c r="Q1649" i="13"/>
  <c r="R1649" i="13"/>
  <c r="A1650" i="13"/>
  <c r="B1650" i="13"/>
  <c r="C1650" i="13"/>
  <c r="D1650" i="13"/>
  <c r="E1650" i="13"/>
  <c r="F1650" i="13"/>
  <c r="G1650" i="13"/>
  <c r="H1650" i="13"/>
  <c r="I1650" i="13"/>
  <c r="J1650" i="13"/>
  <c r="K1650" i="13"/>
  <c r="L1650" i="13"/>
  <c r="M1650" i="13"/>
  <c r="N1650" i="13"/>
  <c r="O1650" i="13"/>
  <c r="P1650" i="13"/>
  <c r="Q1650" i="13"/>
  <c r="R1650" i="13"/>
  <c r="A1651" i="13"/>
  <c r="B1651" i="13"/>
  <c r="C1651" i="13"/>
  <c r="D1651" i="13"/>
  <c r="E1651" i="13"/>
  <c r="F1651" i="13"/>
  <c r="G1651" i="13"/>
  <c r="H1651" i="13"/>
  <c r="I1651" i="13"/>
  <c r="J1651" i="13"/>
  <c r="K1651" i="13"/>
  <c r="L1651" i="13"/>
  <c r="M1651" i="13"/>
  <c r="N1651" i="13"/>
  <c r="O1651" i="13"/>
  <c r="P1651" i="13"/>
  <c r="Q1651" i="13"/>
  <c r="R1651" i="13"/>
  <c r="A1652" i="13"/>
  <c r="B1652" i="13"/>
  <c r="C1652" i="13"/>
  <c r="D1652" i="13"/>
  <c r="E1652" i="13"/>
  <c r="F1652" i="13"/>
  <c r="G1652" i="13"/>
  <c r="H1652" i="13"/>
  <c r="I1652" i="13"/>
  <c r="J1652" i="13"/>
  <c r="K1652" i="13"/>
  <c r="L1652" i="13"/>
  <c r="M1652" i="13"/>
  <c r="N1652" i="13"/>
  <c r="O1652" i="13"/>
  <c r="P1652" i="13"/>
  <c r="Q1652" i="13"/>
  <c r="R1652" i="13"/>
  <c r="A1653" i="13"/>
  <c r="B1653" i="13"/>
  <c r="C1653" i="13"/>
  <c r="D1653" i="13"/>
  <c r="E1653" i="13"/>
  <c r="F1653" i="13"/>
  <c r="G1653" i="13"/>
  <c r="H1653" i="13"/>
  <c r="I1653" i="13"/>
  <c r="J1653" i="13"/>
  <c r="K1653" i="13"/>
  <c r="L1653" i="13"/>
  <c r="M1653" i="13"/>
  <c r="N1653" i="13"/>
  <c r="O1653" i="13"/>
  <c r="P1653" i="13"/>
  <c r="Q1653" i="13"/>
  <c r="R1653" i="13"/>
  <c r="A1654" i="13"/>
  <c r="B1654" i="13"/>
  <c r="C1654" i="13"/>
  <c r="D1654" i="13"/>
  <c r="E1654" i="13"/>
  <c r="F1654" i="13"/>
  <c r="G1654" i="13"/>
  <c r="H1654" i="13"/>
  <c r="I1654" i="13"/>
  <c r="J1654" i="13"/>
  <c r="K1654" i="13"/>
  <c r="L1654" i="13"/>
  <c r="M1654" i="13"/>
  <c r="N1654" i="13"/>
  <c r="O1654" i="13"/>
  <c r="P1654" i="13"/>
  <c r="Q1654" i="13"/>
  <c r="R1654" i="13"/>
  <c r="A1655" i="13"/>
  <c r="B1655" i="13"/>
  <c r="C1655" i="13"/>
  <c r="D1655" i="13"/>
  <c r="E1655" i="13"/>
  <c r="F1655" i="13"/>
  <c r="G1655" i="13"/>
  <c r="H1655" i="13"/>
  <c r="I1655" i="13"/>
  <c r="J1655" i="13"/>
  <c r="K1655" i="13"/>
  <c r="L1655" i="13"/>
  <c r="M1655" i="13"/>
  <c r="N1655" i="13"/>
  <c r="O1655" i="13"/>
  <c r="P1655" i="13"/>
  <c r="Q1655" i="13"/>
  <c r="R1655" i="13"/>
  <c r="A1656" i="13"/>
  <c r="B1656" i="13"/>
  <c r="C1656" i="13"/>
  <c r="D1656" i="13"/>
  <c r="E1656" i="13"/>
  <c r="F1656" i="13"/>
  <c r="G1656" i="13"/>
  <c r="H1656" i="13"/>
  <c r="I1656" i="13"/>
  <c r="J1656" i="13"/>
  <c r="K1656" i="13"/>
  <c r="L1656" i="13"/>
  <c r="M1656" i="13"/>
  <c r="N1656" i="13"/>
  <c r="O1656" i="13"/>
  <c r="P1656" i="13"/>
  <c r="Q1656" i="13"/>
  <c r="R1656" i="13"/>
  <c r="A1657" i="13"/>
  <c r="B1657" i="13"/>
  <c r="C1657" i="13"/>
  <c r="D1657" i="13"/>
  <c r="E1657" i="13"/>
  <c r="F1657" i="13"/>
  <c r="G1657" i="13"/>
  <c r="H1657" i="13"/>
  <c r="I1657" i="13"/>
  <c r="J1657" i="13"/>
  <c r="K1657" i="13"/>
  <c r="L1657" i="13"/>
  <c r="M1657" i="13"/>
  <c r="N1657" i="13"/>
  <c r="O1657" i="13"/>
  <c r="P1657" i="13"/>
  <c r="Q1657" i="13"/>
  <c r="R1657" i="13"/>
  <c r="A1658" i="13"/>
  <c r="B1658" i="13"/>
  <c r="C1658" i="13"/>
  <c r="D1658" i="13"/>
  <c r="E1658" i="13"/>
  <c r="F1658" i="13"/>
  <c r="G1658" i="13"/>
  <c r="H1658" i="13"/>
  <c r="I1658" i="13"/>
  <c r="J1658" i="13"/>
  <c r="K1658" i="13"/>
  <c r="L1658" i="13"/>
  <c r="M1658" i="13"/>
  <c r="N1658" i="13"/>
  <c r="O1658" i="13"/>
  <c r="P1658" i="13"/>
  <c r="Q1658" i="13"/>
  <c r="R1658" i="13"/>
  <c r="A1659" i="13"/>
  <c r="B1659" i="13"/>
  <c r="C1659" i="13"/>
  <c r="D1659" i="13"/>
  <c r="E1659" i="13"/>
  <c r="F1659" i="13"/>
  <c r="G1659" i="13"/>
  <c r="H1659" i="13"/>
  <c r="I1659" i="13"/>
  <c r="J1659" i="13"/>
  <c r="K1659" i="13"/>
  <c r="L1659" i="13"/>
  <c r="M1659" i="13"/>
  <c r="N1659" i="13"/>
  <c r="O1659" i="13"/>
  <c r="P1659" i="13"/>
  <c r="Q1659" i="13"/>
  <c r="R1659" i="13"/>
  <c r="A1660" i="13"/>
  <c r="B1660" i="13"/>
  <c r="C1660" i="13"/>
  <c r="D1660" i="13"/>
  <c r="E1660" i="13"/>
  <c r="F1660" i="13"/>
  <c r="G1660" i="13"/>
  <c r="H1660" i="13"/>
  <c r="I1660" i="13"/>
  <c r="J1660" i="13"/>
  <c r="K1660" i="13"/>
  <c r="L1660" i="13"/>
  <c r="M1660" i="13"/>
  <c r="N1660" i="13"/>
  <c r="O1660" i="13"/>
  <c r="P1660" i="13"/>
  <c r="Q1660" i="13"/>
  <c r="R1660" i="13"/>
  <c r="A1661" i="13"/>
  <c r="B1661" i="13"/>
  <c r="C1661" i="13"/>
  <c r="D1661" i="13"/>
  <c r="E1661" i="13"/>
  <c r="F1661" i="13"/>
  <c r="G1661" i="13"/>
  <c r="H1661" i="13"/>
  <c r="I1661" i="13"/>
  <c r="J1661" i="13"/>
  <c r="K1661" i="13"/>
  <c r="L1661" i="13"/>
  <c r="M1661" i="13"/>
  <c r="N1661" i="13"/>
  <c r="O1661" i="13"/>
  <c r="P1661" i="13"/>
  <c r="Q1661" i="13"/>
  <c r="R1661" i="13"/>
  <c r="A1662" i="13"/>
  <c r="B1662" i="13"/>
  <c r="C1662" i="13"/>
  <c r="D1662" i="13"/>
  <c r="E1662" i="13"/>
  <c r="F1662" i="13"/>
  <c r="G1662" i="13"/>
  <c r="H1662" i="13"/>
  <c r="I1662" i="13"/>
  <c r="J1662" i="13"/>
  <c r="K1662" i="13"/>
  <c r="L1662" i="13"/>
  <c r="M1662" i="13"/>
  <c r="N1662" i="13"/>
  <c r="O1662" i="13"/>
  <c r="P1662" i="13"/>
  <c r="Q1662" i="13"/>
  <c r="R1662" i="13"/>
  <c r="A1663" i="13"/>
  <c r="B1663" i="13"/>
  <c r="C1663" i="13"/>
  <c r="D1663" i="13"/>
  <c r="E1663" i="13"/>
  <c r="F1663" i="13"/>
  <c r="G1663" i="13"/>
  <c r="H1663" i="13"/>
  <c r="I1663" i="13"/>
  <c r="J1663" i="13"/>
  <c r="K1663" i="13"/>
  <c r="L1663" i="13"/>
  <c r="M1663" i="13"/>
  <c r="N1663" i="13"/>
  <c r="O1663" i="13"/>
  <c r="P1663" i="13"/>
  <c r="Q1663" i="13"/>
  <c r="R1663" i="13"/>
  <c r="A1664" i="13"/>
  <c r="B1664" i="13"/>
  <c r="C1664" i="13"/>
  <c r="D1664" i="13"/>
  <c r="E1664" i="13"/>
  <c r="F1664" i="13"/>
  <c r="G1664" i="13"/>
  <c r="H1664" i="13"/>
  <c r="I1664" i="13"/>
  <c r="J1664" i="13"/>
  <c r="K1664" i="13"/>
  <c r="L1664" i="13"/>
  <c r="M1664" i="13"/>
  <c r="N1664" i="13"/>
  <c r="O1664" i="13"/>
  <c r="P1664" i="13"/>
  <c r="Q1664" i="13"/>
  <c r="R1664" i="13"/>
  <c r="A1665" i="13"/>
  <c r="B1665" i="13"/>
  <c r="C1665" i="13"/>
  <c r="D1665" i="13"/>
  <c r="E1665" i="13"/>
  <c r="F1665" i="13"/>
  <c r="G1665" i="13"/>
  <c r="H1665" i="13"/>
  <c r="I1665" i="13"/>
  <c r="J1665" i="13"/>
  <c r="K1665" i="13"/>
  <c r="L1665" i="13"/>
  <c r="M1665" i="13"/>
  <c r="N1665" i="13"/>
  <c r="O1665" i="13"/>
  <c r="P1665" i="13"/>
  <c r="Q1665" i="13"/>
  <c r="R1665" i="13"/>
  <c r="A1666" i="13"/>
  <c r="B1666" i="13"/>
  <c r="C1666" i="13"/>
  <c r="D1666" i="13"/>
  <c r="E1666" i="13"/>
  <c r="F1666" i="13"/>
  <c r="G1666" i="13"/>
  <c r="H1666" i="13"/>
  <c r="I1666" i="13"/>
  <c r="J1666" i="13"/>
  <c r="K1666" i="13"/>
  <c r="L1666" i="13"/>
  <c r="M1666" i="13"/>
  <c r="N1666" i="13"/>
  <c r="O1666" i="13"/>
  <c r="P1666" i="13"/>
  <c r="Q1666" i="13"/>
  <c r="R1666" i="13"/>
  <c r="A1667" i="13"/>
  <c r="B1667" i="13"/>
  <c r="C1667" i="13"/>
  <c r="D1667" i="13"/>
  <c r="E1667" i="13"/>
  <c r="F1667" i="13"/>
  <c r="G1667" i="13"/>
  <c r="H1667" i="13"/>
  <c r="I1667" i="13"/>
  <c r="J1667" i="13"/>
  <c r="K1667" i="13"/>
  <c r="L1667" i="13"/>
  <c r="M1667" i="13"/>
  <c r="N1667" i="13"/>
  <c r="O1667" i="13"/>
  <c r="P1667" i="13"/>
  <c r="Q1667" i="13"/>
  <c r="R1667" i="13"/>
  <c r="A1668" i="13"/>
  <c r="B1668" i="13"/>
  <c r="C1668" i="13"/>
  <c r="D1668" i="13"/>
  <c r="E1668" i="13"/>
  <c r="F1668" i="13"/>
  <c r="G1668" i="13"/>
  <c r="H1668" i="13"/>
  <c r="I1668" i="13"/>
  <c r="J1668" i="13"/>
  <c r="K1668" i="13"/>
  <c r="L1668" i="13"/>
  <c r="M1668" i="13"/>
  <c r="N1668" i="13"/>
  <c r="O1668" i="13"/>
  <c r="P1668" i="13"/>
  <c r="Q1668" i="13"/>
  <c r="R1668" i="13"/>
  <c r="A1669" i="13"/>
  <c r="B1669" i="13"/>
  <c r="C1669" i="13"/>
  <c r="D1669" i="13"/>
  <c r="E1669" i="13"/>
  <c r="F1669" i="13"/>
  <c r="G1669" i="13"/>
  <c r="H1669" i="13"/>
  <c r="I1669" i="13"/>
  <c r="J1669" i="13"/>
  <c r="K1669" i="13"/>
  <c r="L1669" i="13"/>
  <c r="M1669" i="13"/>
  <c r="N1669" i="13"/>
  <c r="O1669" i="13"/>
  <c r="P1669" i="13"/>
  <c r="Q1669" i="13"/>
  <c r="R1669" i="13"/>
  <c r="A1670" i="13"/>
  <c r="B1670" i="13"/>
  <c r="C1670" i="13"/>
  <c r="D1670" i="13"/>
  <c r="E1670" i="13"/>
  <c r="F1670" i="13"/>
  <c r="G1670" i="13"/>
  <c r="H1670" i="13"/>
  <c r="I1670" i="13"/>
  <c r="J1670" i="13"/>
  <c r="K1670" i="13"/>
  <c r="L1670" i="13"/>
  <c r="M1670" i="13"/>
  <c r="N1670" i="13"/>
  <c r="O1670" i="13"/>
  <c r="P1670" i="13"/>
  <c r="Q1670" i="13"/>
  <c r="R1670" i="13"/>
  <c r="A1671" i="13"/>
  <c r="B1671" i="13"/>
  <c r="C1671" i="13"/>
  <c r="D1671" i="13"/>
  <c r="E1671" i="13"/>
  <c r="F1671" i="13"/>
  <c r="G1671" i="13"/>
  <c r="H1671" i="13"/>
  <c r="I1671" i="13"/>
  <c r="J1671" i="13"/>
  <c r="K1671" i="13"/>
  <c r="L1671" i="13"/>
  <c r="M1671" i="13"/>
  <c r="N1671" i="13"/>
  <c r="O1671" i="13"/>
  <c r="P1671" i="13"/>
  <c r="Q1671" i="13"/>
  <c r="R1671" i="13"/>
  <c r="A1672" i="13"/>
  <c r="B1672" i="13"/>
  <c r="C1672" i="13"/>
  <c r="D1672" i="13"/>
  <c r="E1672" i="13"/>
  <c r="F1672" i="13"/>
  <c r="G1672" i="13"/>
  <c r="H1672" i="13"/>
  <c r="I1672" i="13"/>
  <c r="J1672" i="13"/>
  <c r="K1672" i="13"/>
  <c r="L1672" i="13"/>
  <c r="M1672" i="13"/>
  <c r="N1672" i="13"/>
  <c r="O1672" i="13"/>
  <c r="P1672" i="13"/>
  <c r="Q1672" i="13"/>
  <c r="R1672" i="13"/>
  <c r="A1673" i="13"/>
  <c r="B1673" i="13"/>
  <c r="C1673" i="13"/>
  <c r="D1673" i="13"/>
  <c r="E1673" i="13"/>
  <c r="F1673" i="13"/>
  <c r="G1673" i="13"/>
  <c r="H1673" i="13"/>
  <c r="I1673" i="13"/>
  <c r="J1673" i="13"/>
  <c r="K1673" i="13"/>
  <c r="L1673" i="13"/>
  <c r="M1673" i="13"/>
  <c r="N1673" i="13"/>
  <c r="O1673" i="13"/>
  <c r="P1673" i="13"/>
  <c r="Q1673" i="13"/>
  <c r="R1673" i="13"/>
  <c r="A1674" i="13"/>
  <c r="B1674" i="13"/>
  <c r="C1674" i="13"/>
  <c r="D1674" i="13"/>
  <c r="E1674" i="13"/>
  <c r="F1674" i="13"/>
  <c r="G1674" i="13"/>
  <c r="H1674" i="13"/>
  <c r="I1674" i="13"/>
  <c r="J1674" i="13"/>
  <c r="K1674" i="13"/>
  <c r="L1674" i="13"/>
  <c r="M1674" i="13"/>
  <c r="N1674" i="13"/>
  <c r="O1674" i="13"/>
  <c r="P1674" i="13"/>
  <c r="Q1674" i="13"/>
  <c r="R1674" i="13"/>
  <c r="A1675" i="13"/>
  <c r="B1675" i="13"/>
  <c r="C1675" i="13"/>
  <c r="D1675" i="13"/>
  <c r="E1675" i="13"/>
  <c r="F1675" i="13"/>
  <c r="G1675" i="13"/>
  <c r="H1675" i="13"/>
  <c r="I1675" i="13"/>
  <c r="J1675" i="13"/>
  <c r="K1675" i="13"/>
  <c r="L1675" i="13"/>
  <c r="M1675" i="13"/>
  <c r="N1675" i="13"/>
  <c r="O1675" i="13"/>
  <c r="P1675" i="13"/>
  <c r="Q1675" i="13"/>
  <c r="R1675" i="13"/>
  <c r="A1676" i="13"/>
  <c r="B1676" i="13"/>
  <c r="C1676" i="13"/>
  <c r="D1676" i="13"/>
  <c r="E1676" i="13"/>
  <c r="F1676" i="13"/>
  <c r="G1676" i="13"/>
  <c r="H1676" i="13"/>
  <c r="I1676" i="13"/>
  <c r="J1676" i="13"/>
  <c r="K1676" i="13"/>
  <c r="L1676" i="13"/>
  <c r="M1676" i="13"/>
  <c r="N1676" i="13"/>
  <c r="O1676" i="13"/>
  <c r="P1676" i="13"/>
  <c r="Q1676" i="13"/>
  <c r="R1676" i="13"/>
  <c r="A1677" i="13"/>
  <c r="B1677" i="13"/>
  <c r="C1677" i="13"/>
  <c r="D1677" i="13"/>
  <c r="E1677" i="13"/>
  <c r="F1677" i="13"/>
  <c r="G1677" i="13"/>
  <c r="H1677" i="13"/>
  <c r="I1677" i="13"/>
  <c r="J1677" i="13"/>
  <c r="K1677" i="13"/>
  <c r="L1677" i="13"/>
  <c r="M1677" i="13"/>
  <c r="N1677" i="13"/>
  <c r="O1677" i="13"/>
  <c r="P1677" i="13"/>
  <c r="Q1677" i="13"/>
  <c r="R1677" i="13"/>
  <c r="A1678" i="13"/>
  <c r="B1678" i="13"/>
  <c r="C1678" i="13"/>
  <c r="D1678" i="13"/>
  <c r="E1678" i="13"/>
  <c r="F1678" i="13"/>
  <c r="G1678" i="13"/>
  <c r="H1678" i="13"/>
  <c r="I1678" i="13"/>
  <c r="J1678" i="13"/>
  <c r="K1678" i="13"/>
  <c r="L1678" i="13"/>
  <c r="M1678" i="13"/>
  <c r="N1678" i="13"/>
  <c r="O1678" i="13"/>
  <c r="P1678" i="13"/>
  <c r="Q1678" i="13"/>
  <c r="R1678" i="13"/>
  <c r="A1679" i="13"/>
  <c r="B1679" i="13"/>
  <c r="C1679" i="13"/>
  <c r="D1679" i="13"/>
  <c r="E1679" i="13"/>
  <c r="F1679" i="13"/>
  <c r="G1679" i="13"/>
  <c r="H1679" i="13"/>
  <c r="I1679" i="13"/>
  <c r="J1679" i="13"/>
  <c r="K1679" i="13"/>
  <c r="L1679" i="13"/>
  <c r="M1679" i="13"/>
  <c r="N1679" i="13"/>
  <c r="O1679" i="13"/>
  <c r="P1679" i="13"/>
  <c r="Q1679" i="13"/>
  <c r="R1679" i="13"/>
  <c r="A1680" i="13"/>
  <c r="B1680" i="13"/>
  <c r="C1680" i="13"/>
  <c r="D1680" i="13"/>
  <c r="E1680" i="13"/>
  <c r="F1680" i="13"/>
  <c r="G1680" i="13"/>
  <c r="H1680" i="13"/>
  <c r="I1680" i="13"/>
  <c r="J1680" i="13"/>
  <c r="K1680" i="13"/>
  <c r="L1680" i="13"/>
  <c r="M1680" i="13"/>
  <c r="N1680" i="13"/>
  <c r="O1680" i="13"/>
  <c r="P1680" i="13"/>
  <c r="Q1680" i="13"/>
  <c r="R1680" i="13"/>
  <c r="A1681" i="13"/>
  <c r="B1681" i="13"/>
  <c r="C1681" i="13"/>
  <c r="D1681" i="13"/>
  <c r="E1681" i="13"/>
  <c r="F1681" i="13"/>
  <c r="G1681" i="13"/>
  <c r="H1681" i="13"/>
  <c r="I1681" i="13"/>
  <c r="J1681" i="13"/>
  <c r="K1681" i="13"/>
  <c r="L1681" i="13"/>
  <c r="M1681" i="13"/>
  <c r="N1681" i="13"/>
  <c r="O1681" i="13"/>
  <c r="P1681" i="13"/>
  <c r="Q1681" i="13"/>
  <c r="R1681" i="13"/>
  <c r="A1682" i="13"/>
  <c r="B1682" i="13"/>
  <c r="C1682" i="13"/>
  <c r="D1682" i="13"/>
  <c r="E1682" i="13"/>
  <c r="F1682" i="13"/>
  <c r="G1682" i="13"/>
  <c r="H1682" i="13"/>
  <c r="I1682" i="13"/>
  <c r="J1682" i="13"/>
  <c r="K1682" i="13"/>
  <c r="L1682" i="13"/>
  <c r="M1682" i="13"/>
  <c r="N1682" i="13"/>
  <c r="O1682" i="13"/>
  <c r="P1682" i="13"/>
  <c r="Q1682" i="13"/>
  <c r="R1682" i="13"/>
  <c r="A1683" i="13"/>
  <c r="B1683" i="13"/>
  <c r="C1683" i="13"/>
  <c r="D1683" i="13"/>
  <c r="E1683" i="13"/>
  <c r="F1683" i="13"/>
  <c r="G1683" i="13"/>
  <c r="H1683" i="13"/>
  <c r="I1683" i="13"/>
  <c r="J1683" i="13"/>
  <c r="K1683" i="13"/>
  <c r="L1683" i="13"/>
  <c r="M1683" i="13"/>
  <c r="N1683" i="13"/>
  <c r="O1683" i="13"/>
  <c r="P1683" i="13"/>
  <c r="Q1683" i="13"/>
  <c r="R1683" i="13"/>
  <c r="A1684" i="13"/>
  <c r="B1684" i="13"/>
  <c r="C1684" i="13"/>
  <c r="D1684" i="13"/>
  <c r="E1684" i="13"/>
  <c r="F1684" i="13"/>
  <c r="G1684" i="13"/>
  <c r="H1684" i="13"/>
  <c r="I1684" i="13"/>
  <c r="J1684" i="13"/>
  <c r="K1684" i="13"/>
  <c r="L1684" i="13"/>
  <c r="M1684" i="13"/>
  <c r="N1684" i="13"/>
  <c r="O1684" i="13"/>
  <c r="P1684" i="13"/>
  <c r="Q1684" i="13"/>
  <c r="R1684" i="13"/>
  <c r="A1685" i="13"/>
  <c r="B1685" i="13"/>
  <c r="C1685" i="13"/>
  <c r="D1685" i="13"/>
  <c r="E1685" i="13"/>
  <c r="F1685" i="13"/>
  <c r="G1685" i="13"/>
  <c r="H1685" i="13"/>
  <c r="I1685" i="13"/>
  <c r="J1685" i="13"/>
  <c r="K1685" i="13"/>
  <c r="L1685" i="13"/>
  <c r="M1685" i="13"/>
  <c r="N1685" i="13"/>
  <c r="O1685" i="13"/>
  <c r="P1685" i="13"/>
  <c r="Q1685" i="13"/>
  <c r="R1685" i="13"/>
  <c r="A1686" i="13"/>
  <c r="B1686" i="13"/>
  <c r="C1686" i="13"/>
  <c r="D1686" i="13"/>
  <c r="E1686" i="13"/>
  <c r="F1686" i="13"/>
  <c r="G1686" i="13"/>
  <c r="H1686" i="13"/>
  <c r="I1686" i="13"/>
  <c r="J1686" i="13"/>
  <c r="K1686" i="13"/>
  <c r="L1686" i="13"/>
  <c r="M1686" i="13"/>
  <c r="N1686" i="13"/>
  <c r="O1686" i="13"/>
  <c r="P1686" i="13"/>
  <c r="Q1686" i="13"/>
  <c r="R1686" i="13"/>
  <c r="A1687" i="13"/>
  <c r="B1687" i="13"/>
  <c r="C1687" i="13"/>
  <c r="D1687" i="13"/>
  <c r="E1687" i="13"/>
  <c r="F1687" i="13"/>
  <c r="G1687" i="13"/>
  <c r="H1687" i="13"/>
  <c r="I1687" i="13"/>
  <c r="J1687" i="13"/>
  <c r="K1687" i="13"/>
  <c r="L1687" i="13"/>
  <c r="M1687" i="13"/>
  <c r="N1687" i="13"/>
  <c r="O1687" i="13"/>
  <c r="P1687" i="13"/>
  <c r="Q1687" i="13"/>
  <c r="R1687" i="13"/>
  <c r="A1688" i="13"/>
  <c r="B1688" i="13"/>
  <c r="C1688" i="13"/>
  <c r="D1688" i="13"/>
  <c r="E1688" i="13"/>
  <c r="F1688" i="13"/>
  <c r="G1688" i="13"/>
  <c r="H1688" i="13"/>
  <c r="I1688" i="13"/>
  <c r="J1688" i="13"/>
  <c r="K1688" i="13"/>
  <c r="L1688" i="13"/>
  <c r="M1688" i="13"/>
  <c r="N1688" i="13"/>
  <c r="O1688" i="13"/>
  <c r="P1688" i="13"/>
  <c r="Q1688" i="13"/>
  <c r="R1688" i="13"/>
  <c r="A1689" i="13"/>
  <c r="B1689" i="13"/>
  <c r="C1689" i="13"/>
  <c r="D1689" i="13"/>
  <c r="E1689" i="13"/>
  <c r="F1689" i="13"/>
  <c r="G1689" i="13"/>
  <c r="H1689" i="13"/>
  <c r="I1689" i="13"/>
  <c r="J1689" i="13"/>
  <c r="K1689" i="13"/>
  <c r="L1689" i="13"/>
  <c r="M1689" i="13"/>
  <c r="N1689" i="13"/>
  <c r="O1689" i="13"/>
  <c r="P1689" i="13"/>
  <c r="Q1689" i="13"/>
  <c r="R1689" i="13"/>
  <c r="A1690" i="13"/>
  <c r="B1690" i="13"/>
  <c r="C1690" i="13"/>
  <c r="D1690" i="13"/>
  <c r="E1690" i="13"/>
  <c r="F1690" i="13"/>
  <c r="G1690" i="13"/>
  <c r="H1690" i="13"/>
  <c r="I1690" i="13"/>
  <c r="J1690" i="13"/>
  <c r="K1690" i="13"/>
  <c r="L1690" i="13"/>
  <c r="M1690" i="13"/>
  <c r="N1690" i="13"/>
  <c r="O1690" i="13"/>
  <c r="P1690" i="13"/>
  <c r="Q1690" i="13"/>
  <c r="R1690" i="13"/>
  <c r="A1691" i="13"/>
  <c r="B1691" i="13"/>
  <c r="C1691" i="13"/>
  <c r="D1691" i="13"/>
  <c r="E1691" i="13"/>
  <c r="F1691" i="13"/>
  <c r="G1691" i="13"/>
  <c r="H1691" i="13"/>
  <c r="I1691" i="13"/>
  <c r="J1691" i="13"/>
  <c r="K1691" i="13"/>
  <c r="L1691" i="13"/>
  <c r="M1691" i="13"/>
  <c r="N1691" i="13"/>
  <c r="O1691" i="13"/>
  <c r="P1691" i="13"/>
  <c r="Q1691" i="13"/>
  <c r="R1691" i="13"/>
  <c r="A1692" i="13"/>
  <c r="B1692" i="13"/>
  <c r="C1692" i="13"/>
  <c r="D1692" i="13"/>
  <c r="E1692" i="13"/>
  <c r="F1692" i="13"/>
  <c r="G1692" i="13"/>
  <c r="H1692" i="13"/>
  <c r="I1692" i="13"/>
  <c r="J1692" i="13"/>
  <c r="K1692" i="13"/>
  <c r="L1692" i="13"/>
  <c r="M1692" i="13"/>
  <c r="N1692" i="13"/>
  <c r="O1692" i="13"/>
  <c r="P1692" i="13"/>
  <c r="Q1692" i="13"/>
  <c r="R1692" i="13"/>
  <c r="A1693" i="13"/>
  <c r="B1693" i="13"/>
  <c r="C1693" i="13"/>
  <c r="D1693" i="13"/>
  <c r="E1693" i="13"/>
  <c r="F1693" i="13"/>
  <c r="G1693" i="13"/>
  <c r="H1693" i="13"/>
  <c r="I1693" i="13"/>
  <c r="J1693" i="13"/>
  <c r="K1693" i="13"/>
  <c r="L1693" i="13"/>
  <c r="M1693" i="13"/>
  <c r="N1693" i="13"/>
  <c r="O1693" i="13"/>
  <c r="P1693" i="13"/>
  <c r="Q1693" i="13"/>
  <c r="R1693" i="13"/>
  <c r="A1694" i="13"/>
  <c r="B1694" i="13"/>
  <c r="C1694" i="13"/>
  <c r="D1694" i="13"/>
  <c r="E1694" i="13"/>
  <c r="F1694" i="13"/>
  <c r="G1694" i="13"/>
  <c r="H1694" i="13"/>
  <c r="I1694" i="13"/>
  <c r="J1694" i="13"/>
  <c r="K1694" i="13"/>
  <c r="L1694" i="13"/>
  <c r="M1694" i="13"/>
  <c r="N1694" i="13"/>
  <c r="O1694" i="13"/>
  <c r="P1694" i="13"/>
  <c r="Q1694" i="13"/>
  <c r="R1694" i="13"/>
  <c r="A1695" i="13"/>
  <c r="B1695" i="13"/>
  <c r="C1695" i="13"/>
  <c r="D1695" i="13"/>
  <c r="E1695" i="13"/>
  <c r="F1695" i="13"/>
  <c r="G1695" i="13"/>
  <c r="H1695" i="13"/>
  <c r="I1695" i="13"/>
  <c r="J1695" i="13"/>
  <c r="K1695" i="13"/>
  <c r="L1695" i="13"/>
  <c r="M1695" i="13"/>
  <c r="N1695" i="13"/>
  <c r="O1695" i="13"/>
  <c r="P1695" i="13"/>
  <c r="Q1695" i="13"/>
  <c r="R1695" i="13"/>
  <c r="A1696" i="13"/>
  <c r="B1696" i="13"/>
  <c r="C1696" i="13"/>
  <c r="D1696" i="13"/>
  <c r="E1696" i="13"/>
  <c r="F1696" i="13"/>
  <c r="G1696" i="13"/>
  <c r="H1696" i="13"/>
  <c r="I1696" i="13"/>
  <c r="J1696" i="13"/>
  <c r="K1696" i="13"/>
  <c r="L1696" i="13"/>
  <c r="M1696" i="13"/>
  <c r="N1696" i="13"/>
  <c r="O1696" i="13"/>
  <c r="P1696" i="13"/>
  <c r="Q1696" i="13"/>
  <c r="R1696" i="13"/>
  <c r="A1697" i="13"/>
  <c r="B1697" i="13"/>
  <c r="C1697" i="13"/>
  <c r="D1697" i="13"/>
  <c r="E1697" i="13"/>
  <c r="F1697" i="13"/>
  <c r="G1697" i="13"/>
  <c r="H1697" i="13"/>
  <c r="I1697" i="13"/>
  <c r="J1697" i="13"/>
  <c r="K1697" i="13"/>
  <c r="L1697" i="13"/>
  <c r="M1697" i="13"/>
  <c r="N1697" i="13"/>
  <c r="O1697" i="13"/>
  <c r="P1697" i="13"/>
  <c r="Q1697" i="13"/>
  <c r="R1697" i="13"/>
  <c r="A1698" i="13"/>
  <c r="B1698" i="13"/>
  <c r="C1698" i="13"/>
  <c r="D1698" i="13"/>
  <c r="E1698" i="13"/>
  <c r="F1698" i="13"/>
  <c r="G1698" i="13"/>
  <c r="H1698" i="13"/>
  <c r="I1698" i="13"/>
  <c r="J1698" i="13"/>
  <c r="K1698" i="13"/>
  <c r="L1698" i="13"/>
  <c r="M1698" i="13"/>
  <c r="N1698" i="13"/>
  <c r="O1698" i="13"/>
  <c r="P1698" i="13"/>
  <c r="Q1698" i="13"/>
  <c r="R1698" i="13"/>
  <c r="A1699" i="13"/>
  <c r="B1699" i="13"/>
  <c r="C1699" i="13"/>
  <c r="D1699" i="13"/>
  <c r="E1699" i="13"/>
  <c r="F1699" i="13"/>
  <c r="G1699" i="13"/>
  <c r="H1699" i="13"/>
  <c r="I1699" i="13"/>
  <c r="J1699" i="13"/>
  <c r="K1699" i="13"/>
  <c r="L1699" i="13"/>
  <c r="M1699" i="13"/>
  <c r="N1699" i="13"/>
  <c r="O1699" i="13"/>
  <c r="P1699" i="13"/>
  <c r="Q1699" i="13"/>
  <c r="R1699" i="13"/>
  <c r="A1700" i="13"/>
  <c r="B1700" i="13"/>
  <c r="C1700" i="13"/>
  <c r="D1700" i="13"/>
  <c r="E1700" i="13"/>
  <c r="F1700" i="13"/>
  <c r="G1700" i="13"/>
  <c r="H1700" i="13"/>
  <c r="I1700" i="13"/>
  <c r="J1700" i="13"/>
  <c r="K1700" i="13"/>
  <c r="L1700" i="13"/>
  <c r="M1700" i="13"/>
  <c r="N1700" i="13"/>
  <c r="O1700" i="13"/>
  <c r="P1700" i="13"/>
  <c r="Q1700" i="13"/>
  <c r="R1700" i="13"/>
  <c r="A1701" i="13"/>
  <c r="B1701" i="13"/>
  <c r="C1701" i="13"/>
  <c r="D1701" i="13"/>
  <c r="E1701" i="13"/>
  <c r="F1701" i="13"/>
  <c r="G1701" i="13"/>
  <c r="H1701" i="13"/>
  <c r="I1701" i="13"/>
  <c r="J1701" i="13"/>
  <c r="K1701" i="13"/>
  <c r="L1701" i="13"/>
  <c r="M1701" i="13"/>
  <c r="N1701" i="13"/>
  <c r="O1701" i="13"/>
  <c r="P1701" i="13"/>
  <c r="Q1701" i="13"/>
  <c r="R1701" i="13"/>
  <c r="A1702" i="13"/>
  <c r="B1702" i="13"/>
  <c r="C1702" i="13"/>
  <c r="D1702" i="13"/>
  <c r="E1702" i="13"/>
  <c r="F1702" i="13"/>
  <c r="G1702" i="13"/>
  <c r="H1702" i="13"/>
  <c r="I1702" i="13"/>
  <c r="J1702" i="13"/>
  <c r="K1702" i="13"/>
  <c r="L1702" i="13"/>
  <c r="M1702" i="13"/>
  <c r="N1702" i="13"/>
  <c r="O1702" i="13"/>
  <c r="P1702" i="13"/>
  <c r="Q1702" i="13"/>
  <c r="R1702" i="13"/>
  <c r="A1703" i="13"/>
  <c r="B1703" i="13"/>
  <c r="C1703" i="13"/>
  <c r="D1703" i="13"/>
  <c r="E1703" i="13"/>
  <c r="F1703" i="13"/>
  <c r="G1703" i="13"/>
  <c r="H1703" i="13"/>
  <c r="I1703" i="13"/>
  <c r="J1703" i="13"/>
  <c r="K1703" i="13"/>
  <c r="L1703" i="13"/>
  <c r="M1703" i="13"/>
  <c r="N1703" i="13"/>
  <c r="O1703" i="13"/>
  <c r="P1703" i="13"/>
  <c r="Q1703" i="13"/>
  <c r="R1703" i="13"/>
  <c r="A1704" i="13"/>
  <c r="B1704" i="13"/>
  <c r="C1704" i="13"/>
  <c r="D1704" i="13"/>
  <c r="E1704" i="13"/>
  <c r="F1704" i="13"/>
  <c r="G1704" i="13"/>
  <c r="H1704" i="13"/>
  <c r="I1704" i="13"/>
  <c r="J1704" i="13"/>
  <c r="K1704" i="13"/>
  <c r="L1704" i="13"/>
  <c r="M1704" i="13"/>
  <c r="N1704" i="13"/>
  <c r="O1704" i="13"/>
  <c r="P1704" i="13"/>
  <c r="Q1704" i="13"/>
  <c r="R1704" i="13"/>
  <c r="A1705" i="13"/>
  <c r="B1705" i="13"/>
  <c r="C1705" i="13"/>
  <c r="D1705" i="13"/>
  <c r="E1705" i="13"/>
  <c r="F1705" i="13"/>
  <c r="G1705" i="13"/>
  <c r="H1705" i="13"/>
  <c r="I1705" i="13"/>
  <c r="J1705" i="13"/>
  <c r="K1705" i="13"/>
  <c r="L1705" i="13"/>
  <c r="M1705" i="13"/>
  <c r="N1705" i="13"/>
  <c r="O1705" i="13"/>
  <c r="P1705" i="13"/>
  <c r="Q1705" i="13"/>
  <c r="R1705" i="13"/>
  <c r="A1706" i="13"/>
  <c r="B1706" i="13"/>
  <c r="C1706" i="13"/>
  <c r="D1706" i="13"/>
  <c r="E1706" i="13"/>
  <c r="F1706" i="13"/>
  <c r="G1706" i="13"/>
  <c r="H1706" i="13"/>
  <c r="I1706" i="13"/>
  <c r="J1706" i="13"/>
  <c r="K1706" i="13"/>
  <c r="L1706" i="13"/>
  <c r="M1706" i="13"/>
  <c r="N1706" i="13"/>
  <c r="O1706" i="13"/>
  <c r="P1706" i="13"/>
  <c r="Q1706" i="13"/>
  <c r="R1706" i="13"/>
  <c r="A1707" i="13"/>
  <c r="B1707" i="13"/>
  <c r="C1707" i="13"/>
  <c r="D1707" i="13"/>
  <c r="E1707" i="13"/>
  <c r="F1707" i="13"/>
  <c r="G1707" i="13"/>
  <c r="H1707" i="13"/>
  <c r="I1707" i="13"/>
  <c r="J1707" i="13"/>
  <c r="K1707" i="13"/>
  <c r="L1707" i="13"/>
  <c r="M1707" i="13"/>
  <c r="N1707" i="13"/>
  <c r="O1707" i="13"/>
  <c r="P1707" i="13"/>
  <c r="Q1707" i="13"/>
  <c r="R1707" i="13"/>
  <c r="A1708" i="13"/>
  <c r="B1708" i="13"/>
  <c r="C1708" i="13"/>
  <c r="D1708" i="13"/>
  <c r="E1708" i="13"/>
  <c r="F1708" i="13"/>
  <c r="G1708" i="13"/>
  <c r="H1708" i="13"/>
  <c r="I1708" i="13"/>
  <c r="J1708" i="13"/>
  <c r="K1708" i="13"/>
  <c r="L1708" i="13"/>
  <c r="M1708" i="13"/>
  <c r="N1708" i="13"/>
  <c r="O1708" i="13"/>
  <c r="P1708" i="13"/>
  <c r="Q1708" i="13"/>
  <c r="R1708" i="13"/>
  <c r="A1709" i="13"/>
  <c r="B1709" i="13"/>
  <c r="C1709" i="13"/>
  <c r="D1709" i="13"/>
  <c r="E1709" i="13"/>
  <c r="F1709" i="13"/>
  <c r="G1709" i="13"/>
  <c r="H1709" i="13"/>
  <c r="I1709" i="13"/>
  <c r="J1709" i="13"/>
  <c r="K1709" i="13"/>
  <c r="L1709" i="13"/>
  <c r="M1709" i="13"/>
  <c r="N1709" i="13"/>
  <c r="O1709" i="13"/>
  <c r="P1709" i="13"/>
  <c r="Q1709" i="13"/>
  <c r="R1709" i="13"/>
  <c r="A1710" i="13"/>
  <c r="B1710" i="13"/>
  <c r="C1710" i="13"/>
  <c r="D1710" i="13"/>
  <c r="E1710" i="13"/>
  <c r="F1710" i="13"/>
  <c r="G1710" i="13"/>
  <c r="H1710" i="13"/>
  <c r="I1710" i="13"/>
  <c r="J1710" i="13"/>
  <c r="K1710" i="13"/>
  <c r="L1710" i="13"/>
  <c r="M1710" i="13"/>
  <c r="N1710" i="13"/>
  <c r="O1710" i="13"/>
  <c r="P1710" i="13"/>
  <c r="Q1710" i="13"/>
  <c r="R1710" i="13"/>
  <c r="A1711" i="13"/>
  <c r="B1711" i="13"/>
  <c r="C1711" i="13"/>
  <c r="D1711" i="13"/>
  <c r="E1711" i="13"/>
  <c r="F1711" i="13"/>
  <c r="G1711" i="13"/>
  <c r="H1711" i="13"/>
  <c r="I1711" i="13"/>
  <c r="J1711" i="13"/>
  <c r="K1711" i="13"/>
  <c r="L1711" i="13"/>
  <c r="M1711" i="13"/>
  <c r="N1711" i="13"/>
  <c r="O1711" i="13"/>
  <c r="P1711" i="13"/>
  <c r="Q1711" i="13"/>
  <c r="R1711" i="13"/>
  <c r="A1712" i="13"/>
  <c r="B1712" i="13"/>
  <c r="C1712" i="13"/>
  <c r="D1712" i="13"/>
  <c r="E1712" i="13"/>
  <c r="F1712" i="13"/>
  <c r="G1712" i="13"/>
  <c r="H1712" i="13"/>
  <c r="I1712" i="13"/>
  <c r="J1712" i="13"/>
  <c r="K1712" i="13"/>
  <c r="L1712" i="13"/>
  <c r="M1712" i="13"/>
  <c r="N1712" i="13"/>
  <c r="O1712" i="13"/>
  <c r="P1712" i="13"/>
  <c r="Q1712" i="13"/>
  <c r="R1712" i="13"/>
  <c r="A1713" i="13"/>
  <c r="B1713" i="13"/>
  <c r="C1713" i="13"/>
  <c r="D1713" i="13"/>
  <c r="E1713" i="13"/>
  <c r="F1713" i="13"/>
  <c r="G1713" i="13"/>
  <c r="H1713" i="13"/>
  <c r="I1713" i="13"/>
  <c r="J1713" i="13"/>
  <c r="K1713" i="13"/>
  <c r="L1713" i="13"/>
  <c r="M1713" i="13"/>
  <c r="N1713" i="13"/>
  <c r="O1713" i="13"/>
  <c r="P1713" i="13"/>
  <c r="Q1713" i="13"/>
  <c r="R1713" i="13"/>
  <c r="A1714" i="13"/>
  <c r="B1714" i="13"/>
  <c r="C1714" i="13"/>
  <c r="D1714" i="13"/>
  <c r="E1714" i="13"/>
  <c r="F1714" i="13"/>
  <c r="G1714" i="13"/>
  <c r="H1714" i="13"/>
  <c r="I1714" i="13"/>
  <c r="J1714" i="13"/>
  <c r="K1714" i="13"/>
  <c r="L1714" i="13"/>
  <c r="M1714" i="13"/>
  <c r="N1714" i="13"/>
  <c r="O1714" i="13"/>
  <c r="P1714" i="13"/>
  <c r="Q1714" i="13"/>
  <c r="R1714" i="13"/>
  <c r="A1715" i="13"/>
  <c r="B1715" i="13"/>
  <c r="C1715" i="13"/>
  <c r="D1715" i="13"/>
  <c r="E1715" i="13"/>
  <c r="F1715" i="13"/>
  <c r="G1715" i="13"/>
  <c r="H1715" i="13"/>
  <c r="I1715" i="13"/>
  <c r="J1715" i="13"/>
  <c r="K1715" i="13"/>
  <c r="L1715" i="13"/>
  <c r="M1715" i="13"/>
  <c r="N1715" i="13"/>
  <c r="O1715" i="13"/>
  <c r="P1715" i="13"/>
  <c r="Q1715" i="13"/>
  <c r="R1715" i="13"/>
  <c r="A1716" i="13"/>
  <c r="B1716" i="13"/>
  <c r="C1716" i="13"/>
  <c r="D1716" i="13"/>
  <c r="E1716" i="13"/>
  <c r="F1716" i="13"/>
  <c r="G1716" i="13"/>
  <c r="H1716" i="13"/>
  <c r="I1716" i="13"/>
  <c r="J1716" i="13"/>
  <c r="K1716" i="13"/>
  <c r="L1716" i="13"/>
  <c r="M1716" i="13"/>
  <c r="N1716" i="13"/>
  <c r="O1716" i="13"/>
  <c r="P1716" i="13"/>
  <c r="Q1716" i="13"/>
  <c r="R1716" i="13"/>
  <c r="A1717" i="13"/>
  <c r="B1717" i="13"/>
  <c r="C1717" i="13"/>
  <c r="D1717" i="13"/>
  <c r="E1717" i="13"/>
  <c r="F1717" i="13"/>
  <c r="G1717" i="13"/>
  <c r="H1717" i="13"/>
  <c r="I1717" i="13"/>
  <c r="J1717" i="13"/>
  <c r="K1717" i="13"/>
  <c r="L1717" i="13"/>
  <c r="M1717" i="13"/>
  <c r="N1717" i="13"/>
  <c r="O1717" i="13"/>
  <c r="P1717" i="13"/>
  <c r="Q1717" i="13"/>
  <c r="R1717" i="13"/>
  <c r="A1718" i="13"/>
  <c r="B1718" i="13"/>
  <c r="C1718" i="13"/>
  <c r="D1718" i="13"/>
  <c r="E1718" i="13"/>
  <c r="F1718" i="13"/>
  <c r="G1718" i="13"/>
  <c r="H1718" i="13"/>
  <c r="I1718" i="13"/>
  <c r="J1718" i="13"/>
  <c r="K1718" i="13"/>
  <c r="L1718" i="13"/>
  <c r="M1718" i="13"/>
  <c r="N1718" i="13"/>
  <c r="O1718" i="13"/>
  <c r="P1718" i="13"/>
  <c r="Q1718" i="13"/>
  <c r="R1718" i="13"/>
  <c r="A1719" i="13"/>
  <c r="B1719" i="13"/>
  <c r="C1719" i="13"/>
  <c r="D1719" i="13"/>
  <c r="E1719" i="13"/>
  <c r="F1719" i="13"/>
  <c r="G1719" i="13"/>
  <c r="H1719" i="13"/>
  <c r="I1719" i="13"/>
  <c r="J1719" i="13"/>
  <c r="K1719" i="13"/>
  <c r="L1719" i="13"/>
  <c r="M1719" i="13"/>
  <c r="N1719" i="13"/>
  <c r="O1719" i="13"/>
  <c r="P1719" i="13"/>
  <c r="Q1719" i="13"/>
  <c r="R1719" i="13"/>
  <c r="A1720" i="13"/>
  <c r="B1720" i="13"/>
  <c r="C1720" i="13"/>
  <c r="D1720" i="13"/>
  <c r="E1720" i="13"/>
  <c r="F1720" i="13"/>
  <c r="G1720" i="13"/>
  <c r="H1720" i="13"/>
  <c r="I1720" i="13"/>
  <c r="J1720" i="13"/>
  <c r="K1720" i="13"/>
  <c r="L1720" i="13"/>
  <c r="M1720" i="13"/>
  <c r="N1720" i="13"/>
  <c r="O1720" i="13"/>
  <c r="P1720" i="13"/>
  <c r="Q1720" i="13"/>
  <c r="R1720" i="13"/>
  <c r="A1721" i="13"/>
  <c r="B1721" i="13"/>
  <c r="C1721" i="13"/>
  <c r="D1721" i="13"/>
  <c r="E1721" i="13"/>
  <c r="F1721" i="13"/>
  <c r="G1721" i="13"/>
  <c r="H1721" i="13"/>
  <c r="I1721" i="13"/>
  <c r="J1721" i="13"/>
  <c r="K1721" i="13"/>
  <c r="L1721" i="13"/>
  <c r="M1721" i="13"/>
  <c r="N1721" i="13"/>
  <c r="O1721" i="13"/>
  <c r="P1721" i="13"/>
  <c r="Q1721" i="13"/>
  <c r="R1721" i="13"/>
  <c r="A1722" i="13"/>
  <c r="B1722" i="13"/>
  <c r="C1722" i="13"/>
  <c r="D1722" i="13"/>
  <c r="E1722" i="13"/>
  <c r="F1722" i="13"/>
  <c r="G1722" i="13"/>
  <c r="H1722" i="13"/>
  <c r="I1722" i="13"/>
  <c r="J1722" i="13"/>
  <c r="K1722" i="13"/>
  <c r="L1722" i="13"/>
  <c r="M1722" i="13"/>
  <c r="N1722" i="13"/>
  <c r="O1722" i="13"/>
  <c r="P1722" i="13"/>
  <c r="Q1722" i="13"/>
  <c r="R1722" i="13"/>
  <c r="A1723" i="13"/>
  <c r="B1723" i="13"/>
  <c r="C1723" i="13"/>
  <c r="D1723" i="13"/>
  <c r="E1723" i="13"/>
  <c r="F1723" i="13"/>
  <c r="G1723" i="13"/>
  <c r="H1723" i="13"/>
  <c r="I1723" i="13"/>
  <c r="J1723" i="13"/>
  <c r="K1723" i="13"/>
  <c r="L1723" i="13"/>
  <c r="M1723" i="13"/>
  <c r="N1723" i="13"/>
  <c r="O1723" i="13"/>
  <c r="P1723" i="13"/>
  <c r="Q1723" i="13"/>
  <c r="R1723" i="13"/>
  <c r="A1724" i="13"/>
  <c r="B1724" i="13"/>
  <c r="C1724" i="13"/>
  <c r="D1724" i="13"/>
  <c r="E1724" i="13"/>
  <c r="F1724" i="13"/>
  <c r="G1724" i="13"/>
  <c r="H1724" i="13"/>
  <c r="I1724" i="13"/>
  <c r="J1724" i="13"/>
  <c r="K1724" i="13"/>
  <c r="L1724" i="13"/>
  <c r="M1724" i="13"/>
  <c r="N1724" i="13"/>
  <c r="O1724" i="13"/>
  <c r="P1724" i="13"/>
  <c r="Q1724" i="13"/>
  <c r="R1724" i="13"/>
  <c r="A1725" i="13"/>
  <c r="B1725" i="13"/>
  <c r="C1725" i="13"/>
  <c r="D1725" i="13"/>
  <c r="E1725" i="13"/>
  <c r="F1725" i="13"/>
  <c r="G1725" i="13"/>
  <c r="H1725" i="13"/>
  <c r="I1725" i="13"/>
  <c r="J1725" i="13"/>
  <c r="K1725" i="13"/>
  <c r="L1725" i="13"/>
  <c r="M1725" i="13"/>
  <c r="N1725" i="13"/>
  <c r="O1725" i="13"/>
  <c r="P1725" i="13"/>
  <c r="Q1725" i="13"/>
  <c r="R1725" i="13"/>
  <c r="A1726" i="13"/>
  <c r="B1726" i="13"/>
  <c r="C1726" i="13"/>
  <c r="D1726" i="13"/>
  <c r="E1726" i="13"/>
  <c r="F1726" i="13"/>
  <c r="G1726" i="13"/>
  <c r="H1726" i="13"/>
  <c r="I1726" i="13"/>
  <c r="J1726" i="13"/>
  <c r="K1726" i="13"/>
  <c r="L1726" i="13"/>
  <c r="M1726" i="13"/>
  <c r="N1726" i="13"/>
  <c r="O1726" i="13"/>
  <c r="P1726" i="13"/>
  <c r="Q1726" i="13"/>
  <c r="R1726" i="13"/>
  <c r="A1727" i="13"/>
  <c r="B1727" i="13"/>
  <c r="C1727" i="13"/>
  <c r="D1727" i="13"/>
  <c r="E1727" i="13"/>
  <c r="F1727" i="13"/>
  <c r="G1727" i="13"/>
  <c r="H1727" i="13"/>
  <c r="I1727" i="13"/>
  <c r="J1727" i="13"/>
  <c r="K1727" i="13"/>
  <c r="L1727" i="13"/>
  <c r="M1727" i="13"/>
  <c r="N1727" i="13"/>
  <c r="O1727" i="13"/>
  <c r="P1727" i="13"/>
  <c r="Q1727" i="13"/>
  <c r="R1727" i="13"/>
  <c r="A1728" i="13"/>
  <c r="B1728" i="13"/>
  <c r="C1728" i="13"/>
  <c r="D1728" i="13"/>
  <c r="E1728" i="13"/>
  <c r="F1728" i="13"/>
  <c r="G1728" i="13"/>
  <c r="H1728" i="13"/>
  <c r="I1728" i="13"/>
  <c r="J1728" i="13"/>
  <c r="K1728" i="13"/>
  <c r="L1728" i="13"/>
  <c r="M1728" i="13"/>
  <c r="N1728" i="13"/>
  <c r="O1728" i="13"/>
  <c r="P1728" i="13"/>
  <c r="Q1728" i="13"/>
  <c r="R1728" i="13"/>
  <c r="A1729" i="13"/>
  <c r="B1729" i="13"/>
  <c r="C1729" i="13"/>
  <c r="D1729" i="13"/>
  <c r="E1729" i="13"/>
  <c r="F1729" i="13"/>
  <c r="G1729" i="13"/>
  <c r="H1729" i="13"/>
  <c r="I1729" i="13"/>
  <c r="J1729" i="13"/>
  <c r="K1729" i="13"/>
  <c r="L1729" i="13"/>
  <c r="M1729" i="13"/>
  <c r="N1729" i="13"/>
  <c r="O1729" i="13"/>
  <c r="P1729" i="13"/>
  <c r="Q1729" i="13"/>
  <c r="R1729" i="13"/>
  <c r="A1730" i="13"/>
  <c r="B1730" i="13"/>
  <c r="C1730" i="13"/>
  <c r="D1730" i="13"/>
  <c r="E1730" i="13"/>
  <c r="F1730" i="13"/>
  <c r="G1730" i="13"/>
  <c r="H1730" i="13"/>
  <c r="I1730" i="13"/>
  <c r="J1730" i="13"/>
  <c r="K1730" i="13"/>
  <c r="L1730" i="13"/>
  <c r="M1730" i="13"/>
  <c r="N1730" i="13"/>
  <c r="O1730" i="13"/>
  <c r="P1730" i="13"/>
  <c r="Q1730" i="13"/>
  <c r="R1730" i="13"/>
  <c r="A1731" i="13"/>
  <c r="B1731" i="13"/>
  <c r="C1731" i="13"/>
  <c r="D1731" i="13"/>
  <c r="E1731" i="13"/>
  <c r="F1731" i="13"/>
  <c r="G1731" i="13"/>
  <c r="H1731" i="13"/>
  <c r="I1731" i="13"/>
  <c r="J1731" i="13"/>
  <c r="K1731" i="13"/>
  <c r="L1731" i="13"/>
  <c r="M1731" i="13"/>
  <c r="N1731" i="13"/>
  <c r="O1731" i="13"/>
  <c r="P1731" i="13"/>
  <c r="Q1731" i="13"/>
  <c r="R1731" i="13"/>
  <c r="A1732" i="13"/>
  <c r="B1732" i="13"/>
  <c r="C1732" i="13"/>
  <c r="D1732" i="13"/>
  <c r="E1732" i="13"/>
  <c r="F1732" i="13"/>
  <c r="G1732" i="13"/>
  <c r="H1732" i="13"/>
  <c r="I1732" i="13"/>
  <c r="J1732" i="13"/>
  <c r="K1732" i="13"/>
  <c r="L1732" i="13"/>
  <c r="M1732" i="13"/>
  <c r="N1732" i="13"/>
  <c r="O1732" i="13"/>
  <c r="P1732" i="13"/>
  <c r="Q1732" i="13"/>
  <c r="R1732" i="13"/>
  <c r="A1733" i="13"/>
  <c r="B1733" i="13"/>
  <c r="C1733" i="13"/>
  <c r="D1733" i="13"/>
  <c r="E1733" i="13"/>
  <c r="F1733" i="13"/>
  <c r="G1733" i="13"/>
  <c r="H1733" i="13"/>
  <c r="I1733" i="13"/>
  <c r="J1733" i="13"/>
  <c r="K1733" i="13"/>
  <c r="L1733" i="13"/>
  <c r="M1733" i="13"/>
  <c r="N1733" i="13"/>
  <c r="O1733" i="13"/>
  <c r="P1733" i="13"/>
  <c r="Q1733" i="13"/>
  <c r="R1733" i="13"/>
  <c r="A1734" i="13"/>
  <c r="B1734" i="13"/>
  <c r="C1734" i="13"/>
  <c r="D1734" i="13"/>
  <c r="E1734" i="13"/>
  <c r="F1734" i="13"/>
  <c r="G1734" i="13"/>
  <c r="H1734" i="13"/>
  <c r="I1734" i="13"/>
  <c r="J1734" i="13"/>
  <c r="K1734" i="13"/>
  <c r="L1734" i="13"/>
  <c r="M1734" i="13"/>
  <c r="N1734" i="13"/>
  <c r="O1734" i="13"/>
  <c r="P1734" i="13"/>
  <c r="Q1734" i="13"/>
  <c r="R1734" i="13"/>
  <c r="A1735" i="13"/>
  <c r="B1735" i="13"/>
  <c r="C1735" i="13"/>
  <c r="D1735" i="13"/>
  <c r="E1735" i="13"/>
  <c r="F1735" i="13"/>
  <c r="G1735" i="13"/>
  <c r="H1735" i="13"/>
  <c r="I1735" i="13"/>
  <c r="J1735" i="13"/>
  <c r="K1735" i="13"/>
  <c r="L1735" i="13"/>
  <c r="M1735" i="13"/>
  <c r="N1735" i="13"/>
  <c r="O1735" i="13"/>
  <c r="P1735" i="13"/>
  <c r="Q1735" i="13"/>
  <c r="R1735" i="13"/>
  <c r="A1736" i="13"/>
  <c r="B1736" i="13"/>
  <c r="C1736" i="13"/>
  <c r="D1736" i="13"/>
  <c r="E1736" i="13"/>
  <c r="F1736" i="13"/>
  <c r="G1736" i="13"/>
  <c r="H1736" i="13"/>
  <c r="I1736" i="13"/>
  <c r="J1736" i="13"/>
  <c r="K1736" i="13"/>
  <c r="L1736" i="13"/>
  <c r="M1736" i="13"/>
  <c r="N1736" i="13"/>
  <c r="O1736" i="13"/>
  <c r="P1736" i="13"/>
  <c r="Q1736" i="13"/>
  <c r="R1736" i="13"/>
  <c r="A1737" i="13"/>
  <c r="B1737" i="13"/>
  <c r="C1737" i="13"/>
  <c r="D1737" i="13"/>
  <c r="E1737" i="13"/>
  <c r="F1737" i="13"/>
  <c r="G1737" i="13"/>
  <c r="H1737" i="13"/>
  <c r="I1737" i="13"/>
  <c r="J1737" i="13"/>
  <c r="K1737" i="13"/>
  <c r="L1737" i="13"/>
  <c r="M1737" i="13"/>
  <c r="N1737" i="13"/>
  <c r="O1737" i="13"/>
  <c r="P1737" i="13"/>
  <c r="Q1737" i="13"/>
  <c r="R1737" i="13"/>
  <c r="A1738" i="13"/>
  <c r="B1738" i="13"/>
  <c r="C1738" i="13"/>
  <c r="D1738" i="13"/>
  <c r="E1738" i="13"/>
  <c r="F1738" i="13"/>
  <c r="G1738" i="13"/>
  <c r="H1738" i="13"/>
  <c r="I1738" i="13"/>
  <c r="J1738" i="13"/>
  <c r="K1738" i="13"/>
  <c r="L1738" i="13"/>
  <c r="M1738" i="13"/>
  <c r="N1738" i="13"/>
  <c r="O1738" i="13"/>
  <c r="P1738" i="13"/>
  <c r="Q1738" i="13"/>
  <c r="R1738" i="13"/>
  <c r="A1739" i="13"/>
  <c r="B1739" i="13"/>
  <c r="C1739" i="13"/>
  <c r="D1739" i="13"/>
  <c r="E1739" i="13"/>
  <c r="F1739" i="13"/>
  <c r="G1739" i="13"/>
  <c r="H1739" i="13"/>
  <c r="I1739" i="13"/>
  <c r="J1739" i="13"/>
  <c r="K1739" i="13"/>
  <c r="L1739" i="13"/>
  <c r="M1739" i="13"/>
  <c r="N1739" i="13"/>
  <c r="O1739" i="13"/>
  <c r="P1739" i="13"/>
  <c r="Q1739" i="13"/>
  <c r="R1739" i="13"/>
  <c r="A1740" i="13"/>
  <c r="B1740" i="13"/>
  <c r="C1740" i="13"/>
  <c r="D1740" i="13"/>
  <c r="E1740" i="13"/>
  <c r="F1740" i="13"/>
  <c r="G1740" i="13"/>
  <c r="H1740" i="13"/>
  <c r="I1740" i="13"/>
  <c r="J1740" i="13"/>
  <c r="K1740" i="13"/>
  <c r="L1740" i="13"/>
  <c r="M1740" i="13"/>
  <c r="N1740" i="13"/>
  <c r="O1740" i="13"/>
  <c r="P1740" i="13"/>
  <c r="Q1740" i="13"/>
  <c r="R1740" i="13"/>
  <c r="A1741" i="13"/>
  <c r="B1741" i="13"/>
  <c r="C1741" i="13"/>
  <c r="D1741" i="13"/>
  <c r="E1741" i="13"/>
  <c r="F1741" i="13"/>
  <c r="G1741" i="13"/>
  <c r="H1741" i="13"/>
  <c r="I1741" i="13"/>
  <c r="J1741" i="13"/>
  <c r="K1741" i="13"/>
  <c r="L1741" i="13"/>
  <c r="M1741" i="13"/>
  <c r="N1741" i="13"/>
  <c r="O1741" i="13"/>
  <c r="P1741" i="13"/>
  <c r="Q1741" i="13"/>
  <c r="R1741" i="13"/>
  <c r="A1742" i="13"/>
  <c r="B1742" i="13"/>
  <c r="C1742" i="13"/>
  <c r="D1742" i="13"/>
  <c r="E1742" i="13"/>
  <c r="F1742" i="13"/>
  <c r="G1742" i="13"/>
  <c r="H1742" i="13"/>
  <c r="I1742" i="13"/>
  <c r="J1742" i="13"/>
  <c r="K1742" i="13"/>
  <c r="L1742" i="13"/>
  <c r="M1742" i="13"/>
  <c r="N1742" i="13"/>
  <c r="O1742" i="13"/>
  <c r="P1742" i="13"/>
  <c r="Q1742" i="13"/>
  <c r="R1742" i="13"/>
  <c r="A1743" i="13"/>
  <c r="B1743" i="13"/>
  <c r="C1743" i="13"/>
  <c r="D1743" i="13"/>
  <c r="E1743" i="13"/>
  <c r="F1743" i="13"/>
  <c r="G1743" i="13"/>
  <c r="H1743" i="13"/>
  <c r="I1743" i="13"/>
  <c r="J1743" i="13"/>
  <c r="K1743" i="13"/>
  <c r="L1743" i="13"/>
  <c r="M1743" i="13"/>
  <c r="N1743" i="13"/>
  <c r="O1743" i="13"/>
  <c r="P1743" i="13"/>
  <c r="Q1743" i="13"/>
  <c r="R1743" i="13"/>
  <c r="A1744" i="13"/>
  <c r="B1744" i="13"/>
  <c r="C1744" i="13"/>
  <c r="D1744" i="13"/>
  <c r="E1744" i="13"/>
  <c r="F1744" i="13"/>
  <c r="G1744" i="13"/>
  <c r="H1744" i="13"/>
  <c r="I1744" i="13"/>
  <c r="J1744" i="13"/>
  <c r="K1744" i="13"/>
  <c r="L1744" i="13"/>
  <c r="M1744" i="13"/>
  <c r="N1744" i="13"/>
  <c r="O1744" i="13"/>
  <c r="P1744" i="13"/>
  <c r="Q1744" i="13"/>
  <c r="R1744" i="13"/>
  <c r="A1745" i="13"/>
  <c r="B1745" i="13"/>
  <c r="C1745" i="13"/>
  <c r="D1745" i="13"/>
  <c r="E1745" i="13"/>
  <c r="F1745" i="13"/>
  <c r="G1745" i="13"/>
  <c r="H1745" i="13"/>
  <c r="I1745" i="13"/>
  <c r="J1745" i="13"/>
  <c r="K1745" i="13"/>
  <c r="L1745" i="13"/>
  <c r="M1745" i="13"/>
  <c r="N1745" i="13"/>
  <c r="O1745" i="13"/>
  <c r="P1745" i="13"/>
  <c r="Q1745" i="13"/>
  <c r="R1745" i="13"/>
  <c r="A1746" i="13"/>
  <c r="B1746" i="13"/>
  <c r="C1746" i="13"/>
  <c r="D1746" i="13"/>
  <c r="E1746" i="13"/>
  <c r="F1746" i="13"/>
  <c r="G1746" i="13"/>
  <c r="H1746" i="13"/>
  <c r="I1746" i="13"/>
  <c r="J1746" i="13"/>
  <c r="K1746" i="13"/>
  <c r="L1746" i="13"/>
  <c r="M1746" i="13"/>
  <c r="N1746" i="13"/>
  <c r="O1746" i="13"/>
  <c r="P1746" i="13"/>
  <c r="Q1746" i="13"/>
  <c r="R1746" i="13"/>
  <c r="A1747" i="13"/>
  <c r="B1747" i="13"/>
  <c r="C1747" i="13"/>
  <c r="D1747" i="13"/>
  <c r="E1747" i="13"/>
  <c r="F1747" i="13"/>
  <c r="G1747" i="13"/>
  <c r="H1747" i="13"/>
  <c r="I1747" i="13"/>
  <c r="J1747" i="13"/>
  <c r="K1747" i="13"/>
  <c r="L1747" i="13"/>
  <c r="M1747" i="13"/>
  <c r="N1747" i="13"/>
  <c r="O1747" i="13"/>
  <c r="P1747" i="13"/>
  <c r="Q1747" i="13"/>
  <c r="R1747" i="13"/>
  <c r="A1748" i="13"/>
  <c r="B1748" i="13"/>
  <c r="C1748" i="13"/>
  <c r="D1748" i="13"/>
  <c r="E1748" i="13"/>
  <c r="F1748" i="13"/>
  <c r="G1748" i="13"/>
  <c r="H1748" i="13"/>
  <c r="I1748" i="13"/>
  <c r="J1748" i="13"/>
  <c r="K1748" i="13"/>
  <c r="L1748" i="13"/>
  <c r="M1748" i="13"/>
  <c r="N1748" i="13"/>
  <c r="O1748" i="13"/>
  <c r="P1748" i="13"/>
  <c r="Q1748" i="13"/>
  <c r="R1748" i="13"/>
  <c r="A1749" i="13"/>
  <c r="B1749" i="13"/>
  <c r="C1749" i="13"/>
  <c r="D1749" i="13"/>
  <c r="E1749" i="13"/>
  <c r="F1749" i="13"/>
  <c r="G1749" i="13"/>
  <c r="H1749" i="13"/>
  <c r="I1749" i="13"/>
  <c r="J1749" i="13"/>
  <c r="K1749" i="13"/>
  <c r="L1749" i="13"/>
  <c r="M1749" i="13"/>
  <c r="N1749" i="13"/>
  <c r="O1749" i="13"/>
  <c r="P1749" i="13"/>
  <c r="Q1749" i="13"/>
  <c r="R1749" i="13"/>
  <c r="A1750" i="13"/>
  <c r="B1750" i="13"/>
  <c r="C1750" i="13"/>
  <c r="D1750" i="13"/>
  <c r="E1750" i="13"/>
  <c r="F1750" i="13"/>
  <c r="G1750" i="13"/>
  <c r="H1750" i="13"/>
  <c r="I1750" i="13"/>
  <c r="J1750" i="13"/>
  <c r="K1750" i="13"/>
  <c r="L1750" i="13"/>
  <c r="M1750" i="13"/>
  <c r="N1750" i="13"/>
  <c r="O1750" i="13"/>
  <c r="P1750" i="13"/>
  <c r="Q1750" i="13"/>
  <c r="R1750" i="13"/>
  <c r="A1751" i="13"/>
  <c r="B1751" i="13"/>
  <c r="C1751" i="13"/>
  <c r="D1751" i="13"/>
  <c r="E1751" i="13"/>
  <c r="F1751" i="13"/>
  <c r="G1751" i="13"/>
  <c r="H1751" i="13"/>
  <c r="I1751" i="13"/>
  <c r="J1751" i="13"/>
  <c r="K1751" i="13"/>
  <c r="L1751" i="13"/>
  <c r="M1751" i="13"/>
  <c r="N1751" i="13"/>
  <c r="O1751" i="13"/>
  <c r="P1751" i="13"/>
  <c r="Q1751" i="13"/>
  <c r="R1751" i="13"/>
  <c r="A1752" i="13"/>
  <c r="B1752" i="13"/>
  <c r="C1752" i="13"/>
  <c r="D1752" i="13"/>
  <c r="E1752" i="13"/>
  <c r="F1752" i="13"/>
  <c r="G1752" i="13"/>
  <c r="H1752" i="13"/>
  <c r="I1752" i="13"/>
  <c r="J1752" i="13"/>
  <c r="K1752" i="13"/>
  <c r="L1752" i="13"/>
  <c r="M1752" i="13"/>
  <c r="N1752" i="13"/>
  <c r="O1752" i="13"/>
  <c r="P1752" i="13"/>
  <c r="Q1752" i="13"/>
  <c r="R1752" i="13"/>
  <c r="A1753" i="13"/>
  <c r="B1753" i="13"/>
  <c r="C1753" i="13"/>
  <c r="D1753" i="13"/>
  <c r="E1753" i="13"/>
  <c r="F1753" i="13"/>
  <c r="G1753" i="13"/>
  <c r="H1753" i="13"/>
  <c r="I1753" i="13"/>
  <c r="J1753" i="13"/>
  <c r="K1753" i="13"/>
  <c r="L1753" i="13"/>
  <c r="M1753" i="13"/>
  <c r="N1753" i="13"/>
  <c r="O1753" i="13"/>
  <c r="P1753" i="13"/>
  <c r="Q1753" i="13"/>
  <c r="R1753" i="13"/>
  <c r="A1754" i="13"/>
  <c r="B1754" i="13"/>
  <c r="C1754" i="13"/>
  <c r="D1754" i="13"/>
  <c r="E1754" i="13"/>
  <c r="F1754" i="13"/>
  <c r="G1754" i="13"/>
  <c r="H1754" i="13"/>
  <c r="I1754" i="13"/>
  <c r="J1754" i="13"/>
  <c r="K1754" i="13"/>
  <c r="L1754" i="13"/>
  <c r="M1754" i="13"/>
  <c r="N1754" i="13"/>
  <c r="O1754" i="13"/>
  <c r="P1754" i="13"/>
  <c r="Q1754" i="13"/>
  <c r="R1754" i="13"/>
  <c r="A1755" i="13"/>
  <c r="B1755" i="13"/>
  <c r="C1755" i="13"/>
  <c r="D1755" i="13"/>
  <c r="E1755" i="13"/>
  <c r="F1755" i="13"/>
  <c r="G1755" i="13"/>
  <c r="H1755" i="13"/>
  <c r="I1755" i="13"/>
  <c r="J1755" i="13"/>
  <c r="K1755" i="13"/>
  <c r="L1755" i="13"/>
  <c r="M1755" i="13"/>
  <c r="N1755" i="13"/>
  <c r="O1755" i="13"/>
  <c r="P1755" i="13"/>
  <c r="Q1755" i="13"/>
  <c r="R1755" i="13"/>
  <c r="A1756" i="13"/>
  <c r="B1756" i="13"/>
  <c r="C1756" i="13"/>
  <c r="D1756" i="13"/>
  <c r="E1756" i="13"/>
  <c r="F1756" i="13"/>
  <c r="G1756" i="13"/>
  <c r="H1756" i="13"/>
  <c r="I1756" i="13"/>
  <c r="J1756" i="13"/>
  <c r="K1756" i="13"/>
  <c r="L1756" i="13"/>
  <c r="M1756" i="13"/>
  <c r="N1756" i="13"/>
  <c r="O1756" i="13"/>
  <c r="P1756" i="13"/>
  <c r="Q1756" i="13"/>
  <c r="R1756" i="13"/>
  <c r="A1757" i="13"/>
  <c r="B1757" i="13"/>
  <c r="C1757" i="13"/>
  <c r="D1757" i="13"/>
  <c r="E1757" i="13"/>
  <c r="F1757" i="13"/>
  <c r="G1757" i="13"/>
  <c r="H1757" i="13"/>
  <c r="I1757" i="13"/>
  <c r="J1757" i="13"/>
  <c r="K1757" i="13"/>
  <c r="L1757" i="13"/>
  <c r="M1757" i="13"/>
  <c r="N1757" i="13"/>
  <c r="O1757" i="13"/>
  <c r="P1757" i="13"/>
  <c r="Q1757" i="13"/>
  <c r="R1757" i="13"/>
  <c r="A1758" i="13"/>
  <c r="B1758" i="13"/>
  <c r="C1758" i="13"/>
  <c r="D1758" i="13"/>
  <c r="E1758" i="13"/>
  <c r="F1758" i="13"/>
  <c r="G1758" i="13"/>
  <c r="H1758" i="13"/>
  <c r="I1758" i="13"/>
  <c r="J1758" i="13"/>
  <c r="K1758" i="13"/>
  <c r="L1758" i="13"/>
  <c r="M1758" i="13"/>
  <c r="N1758" i="13"/>
  <c r="O1758" i="13"/>
  <c r="P1758" i="13"/>
  <c r="Q1758" i="13"/>
  <c r="R1758" i="13"/>
  <c r="A1759" i="13"/>
  <c r="B1759" i="13"/>
  <c r="C1759" i="13"/>
  <c r="D1759" i="13"/>
  <c r="E1759" i="13"/>
  <c r="F1759" i="13"/>
  <c r="G1759" i="13"/>
  <c r="H1759" i="13"/>
  <c r="I1759" i="13"/>
  <c r="J1759" i="13"/>
  <c r="K1759" i="13"/>
  <c r="L1759" i="13"/>
  <c r="M1759" i="13"/>
  <c r="N1759" i="13"/>
  <c r="O1759" i="13"/>
  <c r="P1759" i="13"/>
  <c r="Q1759" i="13"/>
  <c r="R1759" i="13"/>
  <c r="A1760" i="13"/>
  <c r="B1760" i="13"/>
  <c r="C1760" i="13"/>
  <c r="D1760" i="13"/>
  <c r="E1760" i="13"/>
  <c r="F1760" i="13"/>
  <c r="G1760" i="13"/>
  <c r="H1760" i="13"/>
  <c r="I1760" i="13"/>
  <c r="J1760" i="13"/>
  <c r="K1760" i="13"/>
  <c r="L1760" i="13"/>
  <c r="M1760" i="13"/>
  <c r="N1760" i="13"/>
  <c r="O1760" i="13"/>
  <c r="P1760" i="13"/>
  <c r="Q1760" i="13"/>
  <c r="R1760" i="13"/>
  <c r="A1761" i="13"/>
  <c r="B1761" i="13"/>
  <c r="C1761" i="13"/>
  <c r="D1761" i="13"/>
  <c r="E1761" i="13"/>
  <c r="F1761" i="13"/>
  <c r="G1761" i="13"/>
  <c r="H1761" i="13"/>
  <c r="I1761" i="13"/>
  <c r="J1761" i="13"/>
  <c r="K1761" i="13"/>
  <c r="L1761" i="13"/>
  <c r="M1761" i="13"/>
  <c r="N1761" i="13"/>
  <c r="O1761" i="13"/>
  <c r="P1761" i="13"/>
  <c r="Q1761" i="13"/>
  <c r="R1761" i="13"/>
  <c r="A1762" i="13"/>
  <c r="B1762" i="13"/>
  <c r="C1762" i="13"/>
  <c r="D1762" i="13"/>
  <c r="E1762" i="13"/>
  <c r="F1762" i="13"/>
  <c r="G1762" i="13"/>
  <c r="H1762" i="13"/>
  <c r="I1762" i="13"/>
  <c r="J1762" i="13"/>
  <c r="K1762" i="13"/>
  <c r="L1762" i="13"/>
  <c r="M1762" i="13"/>
  <c r="N1762" i="13"/>
  <c r="O1762" i="13"/>
  <c r="P1762" i="13"/>
  <c r="Q1762" i="13"/>
  <c r="R1762" i="13"/>
  <c r="A1763" i="13"/>
  <c r="B1763" i="13"/>
  <c r="C1763" i="13"/>
  <c r="D1763" i="13"/>
  <c r="E1763" i="13"/>
  <c r="F1763" i="13"/>
  <c r="G1763" i="13"/>
  <c r="H1763" i="13"/>
  <c r="I1763" i="13"/>
  <c r="J1763" i="13"/>
  <c r="K1763" i="13"/>
  <c r="L1763" i="13"/>
  <c r="M1763" i="13"/>
  <c r="N1763" i="13"/>
  <c r="O1763" i="13"/>
  <c r="P1763" i="13"/>
  <c r="Q1763" i="13"/>
  <c r="R1763" i="13"/>
  <c r="A1764" i="13"/>
  <c r="B1764" i="13"/>
  <c r="C1764" i="13"/>
  <c r="D1764" i="13"/>
  <c r="E1764" i="13"/>
  <c r="F1764" i="13"/>
  <c r="G1764" i="13"/>
  <c r="H1764" i="13"/>
  <c r="I1764" i="13"/>
  <c r="J1764" i="13"/>
  <c r="K1764" i="13"/>
  <c r="L1764" i="13"/>
  <c r="M1764" i="13"/>
  <c r="N1764" i="13"/>
  <c r="O1764" i="13"/>
  <c r="P1764" i="13"/>
  <c r="Q1764" i="13"/>
  <c r="R1764" i="13"/>
  <c r="A1765" i="13"/>
  <c r="B1765" i="13"/>
  <c r="C1765" i="13"/>
  <c r="D1765" i="13"/>
  <c r="E1765" i="13"/>
  <c r="F1765" i="13"/>
  <c r="G1765" i="13"/>
  <c r="H1765" i="13"/>
  <c r="I1765" i="13"/>
  <c r="J1765" i="13"/>
  <c r="K1765" i="13"/>
  <c r="L1765" i="13"/>
  <c r="M1765" i="13"/>
  <c r="N1765" i="13"/>
  <c r="O1765" i="13"/>
  <c r="P1765" i="13"/>
  <c r="Q1765" i="13"/>
  <c r="R1765" i="13"/>
  <c r="A1766" i="13"/>
  <c r="B1766" i="13"/>
  <c r="C1766" i="13"/>
  <c r="D1766" i="13"/>
  <c r="E1766" i="13"/>
  <c r="F1766" i="13"/>
  <c r="G1766" i="13"/>
  <c r="H1766" i="13"/>
  <c r="I1766" i="13"/>
  <c r="J1766" i="13"/>
  <c r="K1766" i="13"/>
  <c r="L1766" i="13"/>
  <c r="M1766" i="13"/>
  <c r="N1766" i="13"/>
  <c r="O1766" i="13"/>
  <c r="P1766" i="13"/>
  <c r="Q1766" i="13"/>
  <c r="R1766" i="13"/>
  <c r="A1767" i="13"/>
  <c r="B1767" i="13"/>
  <c r="C1767" i="13"/>
  <c r="D1767" i="13"/>
  <c r="E1767" i="13"/>
  <c r="F1767" i="13"/>
  <c r="G1767" i="13"/>
  <c r="H1767" i="13"/>
  <c r="I1767" i="13"/>
  <c r="J1767" i="13"/>
  <c r="K1767" i="13"/>
  <c r="L1767" i="13"/>
  <c r="M1767" i="13"/>
  <c r="N1767" i="13"/>
  <c r="O1767" i="13"/>
  <c r="P1767" i="13"/>
  <c r="Q1767" i="13"/>
  <c r="R1767" i="13"/>
  <c r="A1768" i="13"/>
  <c r="B1768" i="13"/>
  <c r="C1768" i="13"/>
  <c r="D1768" i="13"/>
  <c r="E1768" i="13"/>
  <c r="F1768" i="13"/>
  <c r="G1768" i="13"/>
  <c r="H1768" i="13"/>
  <c r="I1768" i="13"/>
  <c r="J1768" i="13"/>
  <c r="K1768" i="13"/>
  <c r="L1768" i="13"/>
  <c r="M1768" i="13"/>
  <c r="N1768" i="13"/>
  <c r="O1768" i="13"/>
  <c r="P1768" i="13"/>
  <c r="Q1768" i="13"/>
  <c r="R1768" i="13"/>
  <c r="A1769" i="13"/>
  <c r="B1769" i="13"/>
  <c r="C1769" i="13"/>
  <c r="D1769" i="13"/>
  <c r="E1769" i="13"/>
  <c r="F1769" i="13"/>
  <c r="G1769" i="13"/>
  <c r="H1769" i="13"/>
  <c r="I1769" i="13"/>
  <c r="J1769" i="13"/>
  <c r="K1769" i="13"/>
  <c r="L1769" i="13"/>
  <c r="M1769" i="13"/>
  <c r="N1769" i="13"/>
  <c r="O1769" i="13"/>
  <c r="P1769" i="13"/>
  <c r="Q1769" i="13"/>
  <c r="R1769" i="13"/>
  <c r="A1770" i="13"/>
  <c r="B1770" i="13"/>
  <c r="C1770" i="13"/>
  <c r="D1770" i="13"/>
  <c r="E1770" i="13"/>
  <c r="F1770" i="13"/>
  <c r="G1770" i="13"/>
  <c r="H1770" i="13"/>
  <c r="I1770" i="13"/>
  <c r="J1770" i="13"/>
  <c r="K1770" i="13"/>
  <c r="L1770" i="13"/>
  <c r="M1770" i="13"/>
  <c r="N1770" i="13"/>
  <c r="O1770" i="13"/>
  <c r="P1770" i="13"/>
  <c r="Q1770" i="13"/>
  <c r="R1770" i="13"/>
  <c r="A1771" i="13"/>
  <c r="B1771" i="13"/>
  <c r="C1771" i="13"/>
  <c r="D1771" i="13"/>
  <c r="E1771" i="13"/>
  <c r="F1771" i="13"/>
  <c r="G1771" i="13"/>
  <c r="H1771" i="13"/>
  <c r="I1771" i="13"/>
  <c r="J1771" i="13"/>
  <c r="K1771" i="13"/>
  <c r="L1771" i="13"/>
  <c r="M1771" i="13"/>
  <c r="N1771" i="13"/>
  <c r="O1771" i="13"/>
  <c r="P1771" i="13"/>
  <c r="Q1771" i="13"/>
  <c r="R1771" i="13"/>
  <c r="A1772" i="13"/>
  <c r="B1772" i="13"/>
  <c r="C1772" i="13"/>
  <c r="D1772" i="13"/>
  <c r="E1772" i="13"/>
  <c r="F1772" i="13"/>
  <c r="G1772" i="13"/>
  <c r="H1772" i="13"/>
  <c r="I1772" i="13"/>
  <c r="J1772" i="13"/>
  <c r="K1772" i="13"/>
  <c r="L1772" i="13"/>
  <c r="M1772" i="13"/>
  <c r="N1772" i="13"/>
  <c r="O1772" i="13"/>
  <c r="P1772" i="13"/>
  <c r="Q1772" i="13"/>
  <c r="R1772" i="13"/>
  <c r="A1773" i="13"/>
  <c r="B1773" i="13"/>
  <c r="C1773" i="13"/>
  <c r="D1773" i="13"/>
  <c r="E1773" i="13"/>
  <c r="F1773" i="13"/>
  <c r="G1773" i="13"/>
  <c r="H1773" i="13"/>
  <c r="I1773" i="13"/>
  <c r="J1773" i="13"/>
  <c r="K1773" i="13"/>
  <c r="L1773" i="13"/>
  <c r="M1773" i="13"/>
  <c r="N1773" i="13"/>
  <c r="O1773" i="13"/>
  <c r="P1773" i="13"/>
  <c r="Q1773" i="13"/>
  <c r="R1773" i="13"/>
  <c r="A1774" i="13"/>
  <c r="B1774" i="13"/>
  <c r="C1774" i="13"/>
  <c r="D1774" i="13"/>
  <c r="E1774" i="13"/>
  <c r="F1774" i="13"/>
  <c r="G1774" i="13"/>
  <c r="H1774" i="13"/>
  <c r="I1774" i="13"/>
  <c r="J1774" i="13"/>
  <c r="K1774" i="13"/>
  <c r="L1774" i="13"/>
  <c r="M1774" i="13"/>
  <c r="N1774" i="13"/>
  <c r="O1774" i="13"/>
  <c r="P1774" i="13"/>
  <c r="Q1774" i="13"/>
  <c r="R1774" i="13"/>
  <c r="A1775" i="13"/>
  <c r="B1775" i="13"/>
  <c r="C1775" i="13"/>
  <c r="D1775" i="13"/>
  <c r="E1775" i="13"/>
  <c r="F1775" i="13"/>
  <c r="G1775" i="13"/>
  <c r="H1775" i="13"/>
  <c r="I1775" i="13"/>
  <c r="J1775" i="13"/>
  <c r="K1775" i="13"/>
  <c r="L1775" i="13"/>
  <c r="M1775" i="13"/>
  <c r="N1775" i="13"/>
  <c r="O1775" i="13"/>
  <c r="P1775" i="13"/>
  <c r="Q1775" i="13"/>
  <c r="R1775" i="13"/>
  <c r="A1776" i="13"/>
  <c r="B1776" i="13"/>
  <c r="C1776" i="13"/>
  <c r="D1776" i="13"/>
  <c r="E1776" i="13"/>
  <c r="F1776" i="13"/>
  <c r="G1776" i="13"/>
  <c r="H1776" i="13"/>
  <c r="I1776" i="13"/>
  <c r="J1776" i="13"/>
  <c r="K1776" i="13"/>
  <c r="L1776" i="13"/>
  <c r="M1776" i="13"/>
  <c r="N1776" i="13"/>
  <c r="O1776" i="13"/>
  <c r="P1776" i="13"/>
  <c r="Q1776" i="13"/>
  <c r="R1776" i="13"/>
  <c r="A1777" i="13"/>
  <c r="B1777" i="13"/>
  <c r="C1777" i="13"/>
  <c r="D1777" i="13"/>
  <c r="E1777" i="13"/>
  <c r="F1777" i="13"/>
  <c r="G1777" i="13"/>
  <c r="H1777" i="13"/>
  <c r="I1777" i="13"/>
  <c r="J1777" i="13"/>
  <c r="K1777" i="13"/>
  <c r="L1777" i="13"/>
  <c r="M1777" i="13"/>
  <c r="N1777" i="13"/>
  <c r="O1777" i="13"/>
  <c r="P1777" i="13"/>
  <c r="Q1777" i="13"/>
  <c r="R1777" i="13"/>
  <c r="A1778" i="13"/>
  <c r="B1778" i="13"/>
  <c r="C1778" i="13"/>
  <c r="D1778" i="13"/>
  <c r="E1778" i="13"/>
  <c r="F1778" i="13"/>
  <c r="G1778" i="13"/>
  <c r="H1778" i="13"/>
  <c r="I1778" i="13"/>
  <c r="J1778" i="13"/>
  <c r="K1778" i="13"/>
  <c r="L1778" i="13"/>
  <c r="M1778" i="13"/>
  <c r="N1778" i="13"/>
  <c r="O1778" i="13"/>
  <c r="P1778" i="13"/>
  <c r="Q1778" i="13"/>
  <c r="R1778" i="13"/>
  <c r="A1779" i="13"/>
  <c r="B1779" i="13"/>
  <c r="C1779" i="13"/>
  <c r="D1779" i="13"/>
  <c r="E1779" i="13"/>
  <c r="F1779" i="13"/>
  <c r="G1779" i="13"/>
  <c r="H1779" i="13"/>
  <c r="I1779" i="13"/>
  <c r="J1779" i="13"/>
  <c r="K1779" i="13"/>
  <c r="L1779" i="13"/>
  <c r="M1779" i="13"/>
  <c r="N1779" i="13"/>
  <c r="O1779" i="13"/>
  <c r="P1779" i="13"/>
  <c r="Q1779" i="13"/>
  <c r="R1779" i="13"/>
  <c r="A1780" i="13"/>
  <c r="B1780" i="13"/>
  <c r="C1780" i="13"/>
  <c r="D1780" i="13"/>
  <c r="E1780" i="13"/>
  <c r="F1780" i="13"/>
  <c r="G1780" i="13"/>
  <c r="H1780" i="13"/>
  <c r="I1780" i="13"/>
  <c r="J1780" i="13"/>
  <c r="K1780" i="13"/>
  <c r="L1780" i="13"/>
  <c r="M1780" i="13"/>
  <c r="N1780" i="13"/>
  <c r="O1780" i="13"/>
  <c r="P1780" i="13"/>
  <c r="Q1780" i="13"/>
  <c r="R1780" i="13"/>
  <c r="A1781" i="13"/>
  <c r="B1781" i="13"/>
  <c r="C1781" i="13"/>
  <c r="D1781" i="13"/>
  <c r="E1781" i="13"/>
  <c r="F1781" i="13"/>
  <c r="G1781" i="13"/>
  <c r="H1781" i="13"/>
  <c r="I1781" i="13"/>
  <c r="J1781" i="13"/>
  <c r="K1781" i="13"/>
  <c r="L1781" i="13"/>
  <c r="M1781" i="13"/>
  <c r="N1781" i="13"/>
  <c r="O1781" i="13"/>
  <c r="P1781" i="13"/>
  <c r="Q1781" i="13"/>
  <c r="R1781" i="13"/>
  <c r="A1782" i="13"/>
  <c r="B1782" i="13"/>
  <c r="C1782" i="13"/>
  <c r="D1782" i="13"/>
  <c r="E1782" i="13"/>
  <c r="F1782" i="13"/>
  <c r="G1782" i="13"/>
  <c r="H1782" i="13"/>
  <c r="I1782" i="13"/>
  <c r="J1782" i="13"/>
  <c r="K1782" i="13"/>
  <c r="L1782" i="13"/>
  <c r="M1782" i="13"/>
  <c r="N1782" i="13"/>
  <c r="O1782" i="13"/>
  <c r="P1782" i="13"/>
  <c r="Q1782" i="13"/>
  <c r="R1782" i="13"/>
  <c r="A1783" i="13"/>
  <c r="B1783" i="13"/>
  <c r="C1783" i="13"/>
  <c r="D1783" i="13"/>
  <c r="E1783" i="13"/>
  <c r="F1783" i="13"/>
  <c r="G1783" i="13"/>
  <c r="H1783" i="13"/>
  <c r="I1783" i="13"/>
  <c r="J1783" i="13"/>
  <c r="K1783" i="13"/>
  <c r="L1783" i="13"/>
  <c r="M1783" i="13"/>
  <c r="N1783" i="13"/>
  <c r="O1783" i="13"/>
  <c r="P1783" i="13"/>
  <c r="Q1783" i="13"/>
  <c r="R1783" i="13"/>
  <c r="A1784" i="13"/>
  <c r="B1784" i="13"/>
  <c r="C1784" i="13"/>
  <c r="D1784" i="13"/>
  <c r="E1784" i="13"/>
  <c r="F1784" i="13"/>
  <c r="G1784" i="13"/>
  <c r="H1784" i="13"/>
  <c r="I1784" i="13"/>
  <c r="J1784" i="13"/>
  <c r="K1784" i="13"/>
  <c r="L1784" i="13"/>
  <c r="M1784" i="13"/>
  <c r="N1784" i="13"/>
  <c r="O1784" i="13"/>
  <c r="P1784" i="13"/>
  <c r="Q1784" i="13"/>
  <c r="R1784" i="13"/>
  <c r="A1785" i="13"/>
  <c r="B1785" i="13"/>
  <c r="C1785" i="13"/>
  <c r="D1785" i="13"/>
  <c r="E1785" i="13"/>
  <c r="F1785" i="13"/>
  <c r="G1785" i="13"/>
  <c r="H1785" i="13"/>
  <c r="I1785" i="13"/>
  <c r="J1785" i="13"/>
  <c r="K1785" i="13"/>
  <c r="L1785" i="13"/>
  <c r="M1785" i="13"/>
  <c r="N1785" i="13"/>
  <c r="O1785" i="13"/>
  <c r="P1785" i="13"/>
  <c r="Q1785" i="13"/>
  <c r="R1785" i="13"/>
  <c r="A1786" i="13"/>
  <c r="B1786" i="13"/>
  <c r="C1786" i="13"/>
  <c r="D1786" i="13"/>
  <c r="E1786" i="13"/>
  <c r="F1786" i="13"/>
  <c r="G1786" i="13"/>
  <c r="H1786" i="13"/>
  <c r="I1786" i="13"/>
  <c r="J1786" i="13"/>
  <c r="K1786" i="13"/>
  <c r="L1786" i="13"/>
  <c r="M1786" i="13"/>
  <c r="N1786" i="13"/>
  <c r="O1786" i="13"/>
  <c r="P1786" i="13"/>
  <c r="Q1786" i="13"/>
  <c r="R1786" i="13"/>
  <c r="A1787" i="13"/>
  <c r="B1787" i="13"/>
  <c r="C1787" i="13"/>
  <c r="D1787" i="13"/>
  <c r="E1787" i="13"/>
  <c r="F1787" i="13"/>
  <c r="G1787" i="13"/>
  <c r="H1787" i="13"/>
  <c r="I1787" i="13"/>
  <c r="J1787" i="13"/>
  <c r="K1787" i="13"/>
  <c r="L1787" i="13"/>
  <c r="M1787" i="13"/>
  <c r="N1787" i="13"/>
  <c r="O1787" i="13"/>
  <c r="P1787" i="13"/>
  <c r="Q1787" i="13"/>
  <c r="R1787" i="13"/>
  <c r="A1788" i="13"/>
  <c r="B1788" i="13"/>
  <c r="C1788" i="13"/>
  <c r="D1788" i="13"/>
  <c r="E1788" i="13"/>
  <c r="F1788" i="13"/>
  <c r="G1788" i="13"/>
  <c r="H1788" i="13"/>
  <c r="I1788" i="13"/>
  <c r="J1788" i="13"/>
  <c r="K1788" i="13"/>
  <c r="L1788" i="13"/>
  <c r="M1788" i="13"/>
  <c r="N1788" i="13"/>
  <c r="O1788" i="13"/>
  <c r="P1788" i="13"/>
  <c r="Q1788" i="13"/>
  <c r="R1788" i="13"/>
  <c r="A1789" i="13"/>
  <c r="B1789" i="13"/>
  <c r="C1789" i="13"/>
  <c r="D1789" i="13"/>
  <c r="E1789" i="13"/>
  <c r="F1789" i="13"/>
  <c r="G1789" i="13"/>
  <c r="H1789" i="13"/>
  <c r="I1789" i="13"/>
  <c r="J1789" i="13"/>
  <c r="K1789" i="13"/>
  <c r="L1789" i="13"/>
  <c r="M1789" i="13"/>
  <c r="N1789" i="13"/>
  <c r="O1789" i="13"/>
  <c r="P1789" i="13"/>
  <c r="Q1789" i="13"/>
  <c r="R1789" i="13"/>
  <c r="A1790" i="13"/>
  <c r="B1790" i="13"/>
  <c r="C1790" i="13"/>
  <c r="D1790" i="13"/>
  <c r="E1790" i="13"/>
  <c r="F1790" i="13"/>
  <c r="G1790" i="13"/>
  <c r="H1790" i="13"/>
  <c r="I1790" i="13"/>
  <c r="J1790" i="13"/>
  <c r="K1790" i="13"/>
  <c r="L1790" i="13"/>
  <c r="M1790" i="13"/>
  <c r="N1790" i="13"/>
  <c r="O1790" i="13"/>
  <c r="P1790" i="13"/>
  <c r="Q1790" i="13"/>
  <c r="R1790" i="13"/>
  <c r="A1791" i="13"/>
  <c r="B1791" i="13"/>
  <c r="C1791" i="13"/>
  <c r="D1791" i="13"/>
  <c r="E1791" i="13"/>
  <c r="F1791" i="13"/>
  <c r="G1791" i="13"/>
  <c r="H1791" i="13"/>
  <c r="I1791" i="13"/>
  <c r="J1791" i="13"/>
  <c r="K1791" i="13"/>
  <c r="L1791" i="13"/>
  <c r="M1791" i="13"/>
  <c r="N1791" i="13"/>
  <c r="O1791" i="13"/>
  <c r="P1791" i="13"/>
  <c r="Q1791" i="13"/>
  <c r="R1791" i="13"/>
  <c r="A1792" i="13"/>
  <c r="B1792" i="13"/>
  <c r="C1792" i="13"/>
  <c r="D1792" i="13"/>
  <c r="E1792" i="13"/>
  <c r="F1792" i="13"/>
  <c r="G1792" i="13"/>
  <c r="H1792" i="13"/>
  <c r="I1792" i="13"/>
  <c r="J1792" i="13"/>
  <c r="K1792" i="13"/>
  <c r="L1792" i="13"/>
  <c r="M1792" i="13"/>
  <c r="N1792" i="13"/>
  <c r="O1792" i="13"/>
  <c r="P1792" i="13"/>
  <c r="Q1792" i="13"/>
  <c r="R1792" i="13"/>
  <c r="A1793" i="13"/>
  <c r="B1793" i="13"/>
  <c r="C1793" i="13"/>
  <c r="D1793" i="13"/>
  <c r="E1793" i="13"/>
  <c r="F1793" i="13"/>
  <c r="G1793" i="13"/>
  <c r="H1793" i="13"/>
  <c r="I1793" i="13"/>
  <c r="J1793" i="13"/>
  <c r="K1793" i="13"/>
  <c r="L1793" i="13"/>
  <c r="M1793" i="13"/>
  <c r="N1793" i="13"/>
  <c r="O1793" i="13"/>
  <c r="P1793" i="13"/>
  <c r="Q1793" i="13"/>
  <c r="R1793" i="13"/>
  <c r="A1794" i="13"/>
  <c r="B1794" i="13"/>
  <c r="C1794" i="13"/>
  <c r="D1794" i="13"/>
  <c r="E1794" i="13"/>
  <c r="F1794" i="13"/>
  <c r="G1794" i="13"/>
  <c r="H1794" i="13"/>
  <c r="I1794" i="13"/>
  <c r="J1794" i="13"/>
  <c r="K1794" i="13"/>
  <c r="L1794" i="13"/>
  <c r="M1794" i="13"/>
  <c r="N1794" i="13"/>
  <c r="O1794" i="13"/>
  <c r="P1794" i="13"/>
  <c r="Q1794" i="13"/>
  <c r="R1794" i="13"/>
  <c r="A1795" i="13"/>
  <c r="B1795" i="13"/>
  <c r="C1795" i="13"/>
  <c r="D1795" i="13"/>
  <c r="E1795" i="13"/>
  <c r="F1795" i="13"/>
  <c r="G1795" i="13"/>
  <c r="H1795" i="13"/>
  <c r="I1795" i="13"/>
  <c r="J1795" i="13"/>
  <c r="K1795" i="13"/>
  <c r="L1795" i="13"/>
  <c r="M1795" i="13"/>
  <c r="N1795" i="13"/>
  <c r="O1795" i="13"/>
  <c r="P1795" i="13"/>
  <c r="Q1795" i="13"/>
  <c r="R1795" i="13"/>
  <c r="A1796" i="13"/>
  <c r="B1796" i="13"/>
  <c r="C1796" i="13"/>
  <c r="D1796" i="13"/>
  <c r="E1796" i="13"/>
  <c r="F1796" i="13"/>
  <c r="G1796" i="13"/>
  <c r="H1796" i="13"/>
  <c r="I1796" i="13"/>
  <c r="J1796" i="13"/>
  <c r="K1796" i="13"/>
  <c r="L1796" i="13"/>
  <c r="M1796" i="13"/>
  <c r="N1796" i="13"/>
  <c r="O1796" i="13"/>
  <c r="P1796" i="13"/>
  <c r="Q1796" i="13"/>
  <c r="R1796" i="13"/>
  <c r="A1797" i="13"/>
  <c r="B1797" i="13"/>
  <c r="C1797" i="13"/>
  <c r="D1797" i="13"/>
  <c r="E1797" i="13"/>
  <c r="F1797" i="13"/>
  <c r="G1797" i="13"/>
  <c r="H1797" i="13"/>
  <c r="I1797" i="13"/>
  <c r="J1797" i="13"/>
  <c r="K1797" i="13"/>
  <c r="L1797" i="13"/>
  <c r="M1797" i="13"/>
  <c r="N1797" i="13"/>
  <c r="O1797" i="13"/>
  <c r="P1797" i="13"/>
  <c r="Q1797" i="13"/>
  <c r="R1797" i="13"/>
  <c r="A1798" i="13"/>
  <c r="B1798" i="13"/>
  <c r="C1798" i="13"/>
  <c r="D1798" i="13"/>
  <c r="E1798" i="13"/>
  <c r="F1798" i="13"/>
  <c r="G1798" i="13"/>
  <c r="H1798" i="13"/>
  <c r="I1798" i="13"/>
  <c r="J1798" i="13"/>
  <c r="K1798" i="13"/>
  <c r="L1798" i="13"/>
  <c r="M1798" i="13"/>
  <c r="N1798" i="13"/>
  <c r="O1798" i="13"/>
  <c r="P1798" i="13"/>
  <c r="Q1798" i="13"/>
  <c r="R1798" i="13"/>
  <c r="A1799" i="13"/>
  <c r="B1799" i="13"/>
  <c r="C1799" i="13"/>
  <c r="D1799" i="13"/>
  <c r="E1799" i="13"/>
  <c r="F1799" i="13"/>
  <c r="G1799" i="13"/>
  <c r="H1799" i="13"/>
  <c r="I1799" i="13"/>
  <c r="J1799" i="13"/>
  <c r="K1799" i="13"/>
  <c r="L1799" i="13"/>
  <c r="M1799" i="13"/>
  <c r="N1799" i="13"/>
  <c r="O1799" i="13"/>
  <c r="P1799" i="13"/>
  <c r="Q1799" i="13"/>
  <c r="R1799" i="13"/>
  <c r="A1800" i="13"/>
  <c r="B1800" i="13"/>
  <c r="C1800" i="13"/>
  <c r="D1800" i="13"/>
  <c r="E1800" i="13"/>
  <c r="F1800" i="13"/>
  <c r="G1800" i="13"/>
  <c r="H1800" i="13"/>
  <c r="I1800" i="13"/>
  <c r="J1800" i="13"/>
  <c r="K1800" i="13"/>
  <c r="L1800" i="13"/>
  <c r="M1800" i="13"/>
  <c r="N1800" i="13"/>
  <c r="O1800" i="13"/>
  <c r="P1800" i="13"/>
  <c r="Q1800" i="13"/>
  <c r="R1800" i="13"/>
  <c r="A1801" i="13"/>
  <c r="B1801" i="13"/>
  <c r="C1801" i="13"/>
  <c r="D1801" i="13"/>
  <c r="E1801" i="13"/>
  <c r="F1801" i="13"/>
  <c r="G1801" i="13"/>
  <c r="H1801" i="13"/>
  <c r="I1801" i="13"/>
  <c r="J1801" i="13"/>
  <c r="K1801" i="13"/>
  <c r="L1801" i="13"/>
  <c r="M1801" i="13"/>
  <c r="N1801" i="13"/>
  <c r="O1801" i="13"/>
  <c r="P1801" i="13"/>
  <c r="Q1801" i="13"/>
  <c r="R1801" i="13"/>
  <c r="A1802" i="13"/>
  <c r="B1802" i="13"/>
  <c r="C1802" i="13"/>
  <c r="D1802" i="13"/>
  <c r="E1802" i="13"/>
  <c r="F1802" i="13"/>
  <c r="G1802" i="13"/>
  <c r="H1802" i="13"/>
  <c r="I1802" i="13"/>
  <c r="J1802" i="13"/>
  <c r="K1802" i="13"/>
  <c r="L1802" i="13"/>
  <c r="M1802" i="13"/>
  <c r="N1802" i="13"/>
  <c r="O1802" i="13"/>
  <c r="P1802" i="13"/>
  <c r="Q1802" i="13"/>
  <c r="R1802" i="13"/>
  <c r="A1803" i="13"/>
  <c r="B1803" i="13"/>
  <c r="C1803" i="13"/>
  <c r="D1803" i="13"/>
  <c r="E1803" i="13"/>
  <c r="F1803" i="13"/>
  <c r="G1803" i="13"/>
  <c r="H1803" i="13"/>
  <c r="I1803" i="13"/>
  <c r="J1803" i="13"/>
  <c r="K1803" i="13"/>
  <c r="L1803" i="13"/>
  <c r="M1803" i="13"/>
  <c r="N1803" i="13"/>
  <c r="O1803" i="13"/>
  <c r="P1803" i="13"/>
  <c r="Q1803" i="13"/>
  <c r="R1803" i="13"/>
  <c r="A1804" i="13"/>
  <c r="B1804" i="13"/>
  <c r="C1804" i="13"/>
  <c r="D1804" i="13"/>
  <c r="E1804" i="13"/>
  <c r="F1804" i="13"/>
  <c r="G1804" i="13"/>
  <c r="H1804" i="13"/>
  <c r="I1804" i="13"/>
  <c r="J1804" i="13"/>
  <c r="K1804" i="13"/>
  <c r="L1804" i="13"/>
  <c r="M1804" i="13"/>
  <c r="N1804" i="13"/>
  <c r="O1804" i="13"/>
  <c r="P1804" i="13"/>
  <c r="Q1804" i="13"/>
  <c r="R1804" i="13"/>
  <c r="A1805" i="13"/>
  <c r="B1805" i="13"/>
  <c r="C1805" i="13"/>
  <c r="D1805" i="13"/>
  <c r="E1805" i="13"/>
  <c r="F1805" i="13"/>
  <c r="G1805" i="13"/>
  <c r="H1805" i="13"/>
  <c r="I1805" i="13"/>
  <c r="J1805" i="13"/>
  <c r="K1805" i="13"/>
  <c r="L1805" i="13"/>
  <c r="M1805" i="13"/>
  <c r="N1805" i="13"/>
  <c r="O1805" i="13"/>
  <c r="P1805" i="13"/>
  <c r="Q1805" i="13"/>
  <c r="R1805" i="13"/>
  <c r="A1806" i="13"/>
  <c r="B1806" i="13"/>
  <c r="C1806" i="13"/>
  <c r="D1806" i="13"/>
  <c r="E1806" i="13"/>
  <c r="F1806" i="13"/>
  <c r="G1806" i="13"/>
  <c r="H1806" i="13"/>
  <c r="I1806" i="13"/>
  <c r="J1806" i="13"/>
  <c r="K1806" i="13"/>
  <c r="L1806" i="13"/>
  <c r="M1806" i="13"/>
  <c r="N1806" i="13"/>
  <c r="O1806" i="13"/>
  <c r="P1806" i="13"/>
  <c r="Q1806" i="13"/>
  <c r="R1806" i="13"/>
  <c r="A1807" i="13"/>
  <c r="B1807" i="13"/>
  <c r="C1807" i="13"/>
  <c r="D1807" i="13"/>
  <c r="E1807" i="13"/>
  <c r="F1807" i="13"/>
  <c r="G1807" i="13"/>
  <c r="H1807" i="13"/>
  <c r="I1807" i="13"/>
  <c r="J1807" i="13"/>
  <c r="K1807" i="13"/>
  <c r="L1807" i="13"/>
  <c r="M1807" i="13"/>
  <c r="N1807" i="13"/>
  <c r="O1807" i="13"/>
  <c r="P1807" i="13"/>
  <c r="Q1807" i="13"/>
  <c r="R1807" i="13"/>
  <c r="A1808" i="13"/>
  <c r="B1808" i="13"/>
  <c r="C1808" i="13"/>
  <c r="D1808" i="13"/>
  <c r="E1808" i="13"/>
  <c r="F1808" i="13"/>
  <c r="G1808" i="13"/>
  <c r="H1808" i="13"/>
  <c r="I1808" i="13"/>
  <c r="J1808" i="13"/>
  <c r="K1808" i="13"/>
  <c r="L1808" i="13"/>
  <c r="M1808" i="13"/>
  <c r="N1808" i="13"/>
  <c r="O1808" i="13"/>
  <c r="P1808" i="13"/>
  <c r="Q1808" i="13"/>
  <c r="R1808" i="13"/>
  <c r="A1809" i="13"/>
  <c r="B1809" i="13"/>
  <c r="C1809" i="13"/>
  <c r="D1809" i="13"/>
  <c r="E1809" i="13"/>
  <c r="F1809" i="13"/>
  <c r="G1809" i="13"/>
  <c r="H1809" i="13"/>
  <c r="I1809" i="13"/>
  <c r="J1809" i="13"/>
  <c r="K1809" i="13"/>
  <c r="L1809" i="13"/>
  <c r="M1809" i="13"/>
  <c r="N1809" i="13"/>
  <c r="O1809" i="13"/>
  <c r="P1809" i="13"/>
  <c r="Q1809" i="13"/>
  <c r="R1809" i="13"/>
  <c r="A1810" i="13"/>
  <c r="B1810" i="13"/>
  <c r="C1810" i="13"/>
  <c r="D1810" i="13"/>
  <c r="E1810" i="13"/>
  <c r="F1810" i="13"/>
  <c r="G1810" i="13"/>
  <c r="H1810" i="13"/>
  <c r="I1810" i="13"/>
  <c r="J1810" i="13"/>
  <c r="K1810" i="13"/>
  <c r="L1810" i="13"/>
  <c r="M1810" i="13"/>
  <c r="N1810" i="13"/>
  <c r="O1810" i="13"/>
  <c r="P1810" i="13"/>
  <c r="Q1810" i="13"/>
  <c r="R1810" i="13"/>
  <c r="A1811" i="13"/>
  <c r="B1811" i="13"/>
  <c r="C1811" i="13"/>
  <c r="D1811" i="13"/>
  <c r="E1811" i="13"/>
  <c r="F1811" i="13"/>
  <c r="G1811" i="13"/>
  <c r="H1811" i="13"/>
  <c r="I1811" i="13"/>
  <c r="J1811" i="13"/>
  <c r="K1811" i="13"/>
  <c r="L1811" i="13"/>
  <c r="M1811" i="13"/>
  <c r="N1811" i="13"/>
  <c r="O1811" i="13"/>
  <c r="P1811" i="13"/>
  <c r="Q1811" i="13"/>
  <c r="R1811" i="13"/>
  <c r="A1812" i="13"/>
  <c r="B1812" i="13"/>
  <c r="C1812" i="13"/>
  <c r="D1812" i="13"/>
  <c r="E1812" i="13"/>
  <c r="F1812" i="13"/>
  <c r="G1812" i="13"/>
  <c r="H1812" i="13"/>
  <c r="I1812" i="13"/>
  <c r="J1812" i="13"/>
  <c r="K1812" i="13"/>
  <c r="L1812" i="13"/>
  <c r="M1812" i="13"/>
  <c r="N1812" i="13"/>
  <c r="O1812" i="13"/>
  <c r="P1812" i="13"/>
  <c r="Q1812" i="13"/>
  <c r="R1812" i="13"/>
  <c r="A1813" i="13"/>
  <c r="B1813" i="13"/>
  <c r="C1813" i="13"/>
  <c r="D1813" i="13"/>
  <c r="E1813" i="13"/>
  <c r="F1813" i="13"/>
  <c r="G1813" i="13"/>
  <c r="H1813" i="13"/>
  <c r="I1813" i="13"/>
  <c r="J1813" i="13"/>
  <c r="K1813" i="13"/>
  <c r="L1813" i="13"/>
  <c r="M1813" i="13"/>
  <c r="N1813" i="13"/>
  <c r="O1813" i="13"/>
  <c r="P1813" i="13"/>
  <c r="Q1813" i="13"/>
  <c r="R1813" i="13"/>
  <c r="A1814" i="13"/>
  <c r="B1814" i="13"/>
  <c r="C1814" i="13"/>
  <c r="D1814" i="13"/>
  <c r="E1814" i="13"/>
  <c r="F1814" i="13"/>
  <c r="G1814" i="13"/>
  <c r="H1814" i="13"/>
  <c r="I1814" i="13"/>
  <c r="J1814" i="13"/>
  <c r="K1814" i="13"/>
  <c r="L1814" i="13"/>
  <c r="M1814" i="13"/>
  <c r="N1814" i="13"/>
  <c r="O1814" i="13"/>
  <c r="P1814" i="13"/>
  <c r="Q1814" i="13"/>
  <c r="R1814" i="13"/>
  <c r="A1815" i="13"/>
  <c r="B1815" i="13"/>
  <c r="C1815" i="13"/>
  <c r="D1815" i="13"/>
  <c r="E1815" i="13"/>
  <c r="F1815" i="13"/>
  <c r="G1815" i="13"/>
  <c r="H1815" i="13"/>
  <c r="I1815" i="13"/>
  <c r="J1815" i="13"/>
  <c r="K1815" i="13"/>
  <c r="L1815" i="13"/>
  <c r="M1815" i="13"/>
  <c r="N1815" i="13"/>
  <c r="O1815" i="13"/>
  <c r="P1815" i="13"/>
  <c r="Q1815" i="13"/>
  <c r="R1815" i="13"/>
  <c r="A1816" i="13"/>
  <c r="B1816" i="13"/>
  <c r="C1816" i="13"/>
  <c r="D1816" i="13"/>
  <c r="E1816" i="13"/>
  <c r="F1816" i="13"/>
  <c r="G1816" i="13"/>
  <c r="H1816" i="13"/>
  <c r="I1816" i="13"/>
  <c r="J1816" i="13"/>
  <c r="K1816" i="13"/>
  <c r="L1816" i="13"/>
  <c r="M1816" i="13"/>
  <c r="N1816" i="13"/>
  <c r="O1816" i="13"/>
  <c r="P1816" i="13"/>
  <c r="Q1816" i="13"/>
  <c r="R1816" i="13"/>
  <c r="A1817" i="13"/>
  <c r="B1817" i="13"/>
  <c r="C1817" i="13"/>
  <c r="D1817" i="13"/>
  <c r="E1817" i="13"/>
  <c r="F1817" i="13"/>
  <c r="G1817" i="13"/>
  <c r="H1817" i="13"/>
  <c r="I1817" i="13"/>
  <c r="J1817" i="13"/>
  <c r="K1817" i="13"/>
  <c r="L1817" i="13"/>
  <c r="M1817" i="13"/>
  <c r="N1817" i="13"/>
  <c r="O1817" i="13"/>
  <c r="P1817" i="13"/>
  <c r="Q1817" i="13"/>
  <c r="R1817" i="13"/>
  <c r="A1818" i="13"/>
  <c r="B1818" i="13"/>
  <c r="C1818" i="13"/>
  <c r="D1818" i="13"/>
  <c r="E1818" i="13"/>
  <c r="F1818" i="13"/>
  <c r="G1818" i="13"/>
  <c r="H1818" i="13"/>
  <c r="I1818" i="13"/>
  <c r="J1818" i="13"/>
  <c r="K1818" i="13"/>
  <c r="L1818" i="13"/>
  <c r="M1818" i="13"/>
  <c r="N1818" i="13"/>
  <c r="O1818" i="13"/>
  <c r="P1818" i="13"/>
  <c r="Q1818" i="13"/>
  <c r="R1818" i="13"/>
  <c r="A1819" i="13"/>
  <c r="B1819" i="13"/>
  <c r="C1819" i="13"/>
  <c r="D1819" i="13"/>
  <c r="E1819" i="13"/>
  <c r="F1819" i="13"/>
  <c r="G1819" i="13"/>
  <c r="H1819" i="13"/>
  <c r="I1819" i="13"/>
  <c r="J1819" i="13"/>
  <c r="K1819" i="13"/>
  <c r="L1819" i="13"/>
  <c r="M1819" i="13"/>
  <c r="N1819" i="13"/>
  <c r="O1819" i="13"/>
  <c r="P1819" i="13"/>
  <c r="Q1819" i="13"/>
  <c r="R1819" i="13"/>
  <c r="A1820" i="13"/>
  <c r="B1820" i="13"/>
  <c r="C1820" i="13"/>
  <c r="D1820" i="13"/>
  <c r="E1820" i="13"/>
  <c r="F1820" i="13"/>
  <c r="G1820" i="13"/>
  <c r="H1820" i="13"/>
  <c r="I1820" i="13"/>
  <c r="J1820" i="13"/>
  <c r="K1820" i="13"/>
  <c r="L1820" i="13"/>
  <c r="M1820" i="13"/>
  <c r="N1820" i="13"/>
  <c r="O1820" i="13"/>
  <c r="P1820" i="13"/>
  <c r="Q1820" i="13"/>
  <c r="R1820" i="13"/>
  <c r="A1821" i="13"/>
  <c r="B1821" i="13"/>
  <c r="C1821" i="13"/>
  <c r="D1821" i="13"/>
  <c r="E1821" i="13"/>
  <c r="F1821" i="13"/>
  <c r="G1821" i="13"/>
  <c r="H1821" i="13"/>
  <c r="I1821" i="13"/>
  <c r="J1821" i="13"/>
  <c r="K1821" i="13"/>
  <c r="L1821" i="13"/>
  <c r="M1821" i="13"/>
  <c r="N1821" i="13"/>
  <c r="O1821" i="13"/>
  <c r="P1821" i="13"/>
  <c r="Q1821" i="13"/>
  <c r="R1821" i="13"/>
  <c r="A1822" i="13"/>
  <c r="B1822" i="13"/>
  <c r="C1822" i="13"/>
  <c r="D1822" i="13"/>
  <c r="E1822" i="13"/>
  <c r="F1822" i="13"/>
  <c r="G1822" i="13"/>
  <c r="H1822" i="13"/>
  <c r="I1822" i="13"/>
  <c r="J1822" i="13"/>
  <c r="K1822" i="13"/>
  <c r="L1822" i="13"/>
  <c r="M1822" i="13"/>
  <c r="N1822" i="13"/>
  <c r="O1822" i="13"/>
  <c r="P1822" i="13"/>
  <c r="Q1822" i="13"/>
  <c r="R1822" i="13"/>
  <c r="A1823" i="13"/>
  <c r="B1823" i="13"/>
  <c r="C1823" i="13"/>
  <c r="D1823" i="13"/>
  <c r="E1823" i="13"/>
  <c r="F1823" i="13"/>
  <c r="G1823" i="13"/>
  <c r="H1823" i="13"/>
  <c r="I1823" i="13"/>
  <c r="J1823" i="13"/>
  <c r="K1823" i="13"/>
  <c r="L1823" i="13"/>
  <c r="M1823" i="13"/>
  <c r="N1823" i="13"/>
  <c r="O1823" i="13"/>
  <c r="P1823" i="13"/>
  <c r="Q1823" i="13"/>
  <c r="R1823" i="13"/>
  <c r="A1824" i="13"/>
  <c r="B1824" i="13"/>
  <c r="C1824" i="13"/>
  <c r="D1824" i="13"/>
  <c r="E1824" i="13"/>
  <c r="F1824" i="13"/>
  <c r="G1824" i="13"/>
  <c r="H1824" i="13"/>
  <c r="I1824" i="13"/>
  <c r="J1824" i="13"/>
  <c r="K1824" i="13"/>
  <c r="L1824" i="13"/>
  <c r="M1824" i="13"/>
  <c r="N1824" i="13"/>
  <c r="O1824" i="13"/>
  <c r="P1824" i="13"/>
  <c r="Q1824" i="13"/>
  <c r="R1824" i="13"/>
  <c r="A1825" i="13"/>
  <c r="B1825" i="13"/>
  <c r="C1825" i="13"/>
  <c r="D1825" i="13"/>
  <c r="E1825" i="13"/>
  <c r="F1825" i="13"/>
  <c r="G1825" i="13"/>
  <c r="H1825" i="13"/>
  <c r="I1825" i="13"/>
  <c r="J1825" i="13"/>
  <c r="K1825" i="13"/>
  <c r="L1825" i="13"/>
  <c r="M1825" i="13"/>
  <c r="N1825" i="13"/>
  <c r="O1825" i="13"/>
  <c r="P1825" i="13"/>
  <c r="Q1825" i="13"/>
  <c r="R1825" i="13"/>
  <c r="A1826" i="13"/>
  <c r="B1826" i="13"/>
  <c r="C1826" i="13"/>
  <c r="D1826" i="13"/>
  <c r="E1826" i="13"/>
  <c r="F1826" i="13"/>
  <c r="G1826" i="13"/>
  <c r="H1826" i="13"/>
  <c r="I1826" i="13"/>
  <c r="J1826" i="13"/>
  <c r="K1826" i="13"/>
  <c r="L1826" i="13"/>
  <c r="M1826" i="13"/>
  <c r="N1826" i="13"/>
  <c r="O1826" i="13"/>
  <c r="P1826" i="13"/>
  <c r="Q1826" i="13"/>
  <c r="R1826" i="13"/>
  <c r="A1827" i="13"/>
  <c r="B1827" i="13"/>
  <c r="C1827" i="13"/>
  <c r="D1827" i="13"/>
  <c r="E1827" i="13"/>
  <c r="F1827" i="13"/>
  <c r="G1827" i="13"/>
  <c r="H1827" i="13"/>
  <c r="I1827" i="13"/>
  <c r="J1827" i="13"/>
  <c r="K1827" i="13"/>
  <c r="L1827" i="13"/>
  <c r="M1827" i="13"/>
  <c r="N1827" i="13"/>
  <c r="O1827" i="13"/>
  <c r="P1827" i="13"/>
  <c r="Q1827" i="13"/>
  <c r="R1827" i="13"/>
  <c r="A1828" i="13"/>
  <c r="B1828" i="13"/>
  <c r="C1828" i="13"/>
  <c r="D1828" i="13"/>
  <c r="E1828" i="13"/>
  <c r="F1828" i="13"/>
  <c r="G1828" i="13"/>
  <c r="H1828" i="13"/>
  <c r="I1828" i="13"/>
  <c r="J1828" i="13"/>
  <c r="K1828" i="13"/>
  <c r="L1828" i="13"/>
  <c r="M1828" i="13"/>
  <c r="N1828" i="13"/>
  <c r="O1828" i="13"/>
  <c r="P1828" i="13"/>
  <c r="Q1828" i="13"/>
  <c r="R1828" i="13"/>
  <c r="A1829" i="13"/>
  <c r="B1829" i="13"/>
  <c r="C1829" i="13"/>
  <c r="D1829" i="13"/>
  <c r="E1829" i="13"/>
  <c r="F1829" i="13"/>
  <c r="G1829" i="13"/>
  <c r="H1829" i="13"/>
  <c r="I1829" i="13"/>
  <c r="J1829" i="13"/>
  <c r="K1829" i="13"/>
  <c r="L1829" i="13"/>
  <c r="M1829" i="13"/>
  <c r="N1829" i="13"/>
  <c r="O1829" i="13"/>
  <c r="P1829" i="13"/>
  <c r="Q1829" i="13"/>
  <c r="R1829" i="13"/>
  <c r="A1830" i="13"/>
  <c r="B1830" i="13"/>
  <c r="C1830" i="13"/>
  <c r="D1830" i="13"/>
  <c r="E1830" i="13"/>
  <c r="F1830" i="13"/>
  <c r="G1830" i="13"/>
  <c r="H1830" i="13"/>
  <c r="I1830" i="13"/>
  <c r="J1830" i="13"/>
  <c r="K1830" i="13"/>
  <c r="L1830" i="13"/>
  <c r="M1830" i="13"/>
  <c r="N1830" i="13"/>
  <c r="O1830" i="13"/>
  <c r="P1830" i="13"/>
  <c r="Q1830" i="13"/>
  <c r="R1830" i="13"/>
  <c r="A1831" i="13"/>
  <c r="B1831" i="13"/>
  <c r="C1831" i="13"/>
  <c r="D1831" i="13"/>
  <c r="E1831" i="13"/>
  <c r="F1831" i="13"/>
  <c r="G1831" i="13"/>
  <c r="H1831" i="13"/>
  <c r="I1831" i="13"/>
  <c r="J1831" i="13"/>
  <c r="K1831" i="13"/>
  <c r="L1831" i="13"/>
  <c r="M1831" i="13"/>
  <c r="N1831" i="13"/>
  <c r="O1831" i="13"/>
  <c r="P1831" i="13"/>
  <c r="Q1831" i="13"/>
  <c r="R1831" i="13"/>
  <c r="A1832" i="13"/>
  <c r="B1832" i="13"/>
  <c r="C1832" i="13"/>
  <c r="D1832" i="13"/>
  <c r="E1832" i="13"/>
  <c r="F1832" i="13"/>
  <c r="G1832" i="13"/>
  <c r="H1832" i="13"/>
  <c r="I1832" i="13"/>
  <c r="J1832" i="13"/>
  <c r="K1832" i="13"/>
  <c r="L1832" i="13"/>
  <c r="M1832" i="13"/>
  <c r="N1832" i="13"/>
  <c r="O1832" i="13"/>
  <c r="P1832" i="13"/>
  <c r="Q1832" i="13"/>
  <c r="R1832" i="13"/>
  <c r="A1833" i="13"/>
  <c r="B1833" i="13"/>
  <c r="C1833" i="13"/>
  <c r="D1833" i="13"/>
  <c r="E1833" i="13"/>
  <c r="F1833" i="13"/>
  <c r="G1833" i="13"/>
  <c r="H1833" i="13"/>
  <c r="I1833" i="13"/>
  <c r="J1833" i="13"/>
  <c r="K1833" i="13"/>
  <c r="L1833" i="13"/>
  <c r="M1833" i="13"/>
  <c r="N1833" i="13"/>
  <c r="O1833" i="13"/>
  <c r="P1833" i="13"/>
  <c r="Q1833" i="13"/>
  <c r="R1833" i="13"/>
  <c r="A1834" i="13"/>
  <c r="B1834" i="13"/>
  <c r="C1834" i="13"/>
  <c r="D1834" i="13"/>
  <c r="E1834" i="13"/>
  <c r="F1834" i="13"/>
  <c r="G1834" i="13"/>
  <c r="H1834" i="13"/>
  <c r="I1834" i="13"/>
  <c r="J1834" i="13"/>
  <c r="K1834" i="13"/>
  <c r="L1834" i="13"/>
  <c r="M1834" i="13"/>
  <c r="N1834" i="13"/>
  <c r="O1834" i="13"/>
  <c r="P1834" i="13"/>
  <c r="Q1834" i="13"/>
  <c r="R1834" i="13"/>
  <c r="A1835" i="13"/>
  <c r="B1835" i="13"/>
  <c r="C1835" i="13"/>
  <c r="D1835" i="13"/>
  <c r="E1835" i="13"/>
  <c r="F1835" i="13"/>
  <c r="G1835" i="13"/>
  <c r="H1835" i="13"/>
  <c r="I1835" i="13"/>
  <c r="J1835" i="13"/>
  <c r="K1835" i="13"/>
  <c r="L1835" i="13"/>
  <c r="M1835" i="13"/>
  <c r="N1835" i="13"/>
  <c r="O1835" i="13"/>
  <c r="P1835" i="13"/>
  <c r="Q1835" i="13"/>
  <c r="R1835" i="13"/>
  <c r="A1836" i="13"/>
  <c r="B1836" i="13"/>
  <c r="C1836" i="13"/>
  <c r="D1836" i="13"/>
  <c r="E1836" i="13"/>
  <c r="F1836" i="13"/>
  <c r="G1836" i="13"/>
  <c r="H1836" i="13"/>
  <c r="I1836" i="13"/>
  <c r="J1836" i="13"/>
  <c r="K1836" i="13"/>
  <c r="L1836" i="13"/>
  <c r="M1836" i="13"/>
  <c r="N1836" i="13"/>
  <c r="O1836" i="13"/>
  <c r="P1836" i="13"/>
  <c r="Q1836" i="13"/>
  <c r="R1836" i="13"/>
  <c r="A1837" i="13"/>
  <c r="B1837" i="13"/>
  <c r="C1837" i="13"/>
  <c r="D1837" i="13"/>
  <c r="E1837" i="13"/>
  <c r="F1837" i="13"/>
  <c r="G1837" i="13"/>
  <c r="H1837" i="13"/>
  <c r="I1837" i="13"/>
  <c r="J1837" i="13"/>
  <c r="K1837" i="13"/>
  <c r="L1837" i="13"/>
  <c r="M1837" i="13"/>
  <c r="N1837" i="13"/>
  <c r="O1837" i="13"/>
  <c r="P1837" i="13"/>
  <c r="Q1837" i="13"/>
  <c r="R1837" i="13"/>
  <c r="A1838" i="13"/>
  <c r="B1838" i="13"/>
  <c r="C1838" i="13"/>
  <c r="D1838" i="13"/>
  <c r="E1838" i="13"/>
  <c r="F1838" i="13"/>
  <c r="G1838" i="13"/>
  <c r="H1838" i="13"/>
  <c r="I1838" i="13"/>
  <c r="J1838" i="13"/>
  <c r="K1838" i="13"/>
  <c r="L1838" i="13"/>
  <c r="M1838" i="13"/>
  <c r="N1838" i="13"/>
  <c r="O1838" i="13"/>
  <c r="P1838" i="13"/>
  <c r="Q1838" i="13"/>
  <c r="R1838" i="13"/>
  <c r="A1839" i="13"/>
  <c r="B1839" i="13"/>
  <c r="C1839" i="13"/>
  <c r="D1839" i="13"/>
  <c r="E1839" i="13"/>
  <c r="F1839" i="13"/>
  <c r="G1839" i="13"/>
  <c r="H1839" i="13"/>
  <c r="I1839" i="13"/>
  <c r="J1839" i="13"/>
  <c r="K1839" i="13"/>
  <c r="L1839" i="13"/>
  <c r="M1839" i="13"/>
  <c r="N1839" i="13"/>
  <c r="O1839" i="13"/>
  <c r="P1839" i="13"/>
  <c r="Q1839" i="13"/>
  <c r="R1839" i="13"/>
  <c r="A1840" i="13"/>
  <c r="B1840" i="13"/>
  <c r="C1840" i="13"/>
  <c r="D1840" i="13"/>
  <c r="E1840" i="13"/>
  <c r="F1840" i="13"/>
  <c r="G1840" i="13"/>
  <c r="H1840" i="13"/>
  <c r="I1840" i="13"/>
  <c r="J1840" i="13"/>
  <c r="K1840" i="13"/>
  <c r="L1840" i="13"/>
  <c r="M1840" i="13"/>
  <c r="N1840" i="13"/>
  <c r="O1840" i="13"/>
  <c r="P1840" i="13"/>
  <c r="Q1840" i="13"/>
  <c r="R1840" i="13"/>
  <c r="A1841" i="13"/>
  <c r="B1841" i="13"/>
  <c r="C1841" i="13"/>
  <c r="D1841" i="13"/>
  <c r="E1841" i="13"/>
  <c r="F1841" i="13"/>
  <c r="G1841" i="13"/>
  <c r="H1841" i="13"/>
  <c r="I1841" i="13"/>
  <c r="J1841" i="13"/>
  <c r="K1841" i="13"/>
  <c r="L1841" i="13"/>
  <c r="M1841" i="13"/>
  <c r="N1841" i="13"/>
  <c r="O1841" i="13"/>
  <c r="P1841" i="13"/>
  <c r="Q1841" i="13"/>
  <c r="R1841" i="13"/>
  <c r="A1842" i="13"/>
  <c r="B1842" i="13"/>
  <c r="C1842" i="13"/>
  <c r="D1842" i="13"/>
  <c r="E1842" i="13"/>
  <c r="F1842" i="13"/>
  <c r="G1842" i="13"/>
  <c r="H1842" i="13"/>
  <c r="I1842" i="13"/>
  <c r="J1842" i="13"/>
  <c r="K1842" i="13"/>
  <c r="L1842" i="13"/>
  <c r="M1842" i="13"/>
  <c r="N1842" i="13"/>
  <c r="O1842" i="13"/>
  <c r="P1842" i="13"/>
  <c r="Q1842" i="13"/>
  <c r="R1842" i="13"/>
  <c r="A1843" i="13"/>
  <c r="B1843" i="13"/>
  <c r="C1843" i="13"/>
  <c r="D1843" i="13"/>
  <c r="E1843" i="13"/>
  <c r="F1843" i="13"/>
  <c r="G1843" i="13"/>
  <c r="H1843" i="13"/>
  <c r="I1843" i="13"/>
  <c r="J1843" i="13"/>
  <c r="K1843" i="13"/>
  <c r="L1843" i="13"/>
  <c r="M1843" i="13"/>
  <c r="N1843" i="13"/>
  <c r="O1843" i="13"/>
  <c r="P1843" i="13"/>
  <c r="Q1843" i="13"/>
  <c r="R1843" i="13"/>
  <c r="A1844" i="13"/>
  <c r="B1844" i="13"/>
  <c r="C1844" i="13"/>
  <c r="D1844" i="13"/>
  <c r="E1844" i="13"/>
  <c r="F1844" i="13"/>
  <c r="G1844" i="13"/>
  <c r="H1844" i="13"/>
  <c r="I1844" i="13"/>
  <c r="J1844" i="13"/>
  <c r="K1844" i="13"/>
  <c r="L1844" i="13"/>
  <c r="M1844" i="13"/>
  <c r="N1844" i="13"/>
  <c r="O1844" i="13"/>
  <c r="P1844" i="13"/>
  <c r="Q1844" i="13"/>
  <c r="R1844" i="13"/>
  <c r="A1845" i="13"/>
  <c r="B1845" i="13"/>
  <c r="C1845" i="13"/>
  <c r="D1845" i="13"/>
  <c r="E1845" i="13"/>
  <c r="F1845" i="13"/>
  <c r="G1845" i="13"/>
  <c r="H1845" i="13"/>
  <c r="I1845" i="13"/>
  <c r="J1845" i="13"/>
  <c r="K1845" i="13"/>
  <c r="L1845" i="13"/>
  <c r="M1845" i="13"/>
  <c r="N1845" i="13"/>
  <c r="O1845" i="13"/>
  <c r="P1845" i="13"/>
  <c r="Q1845" i="13"/>
  <c r="R1845" i="13"/>
  <c r="A1846" i="13"/>
  <c r="B1846" i="13"/>
  <c r="C1846" i="13"/>
  <c r="D1846" i="13"/>
  <c r="E1846" i="13"/>
  <c r="F1846" i="13"/>
  <c r="G1846" i="13"/>
  <c r="H1846" i="13"/>
  <c r="I1846" i="13"/>
  <c r="J1846" i="13"/>
  <c r="K1846" i="13"/>
  <c r="L1846" i="13"/>
  <c r="M1846" i="13"/>
  <c r="N1846" i="13"/>
  <c r="O1846" i="13"/>
  <c r="P1846" i="13"/>
  <c r="Q1846" i="13"/>
  <c r="R1846" i="13"/>
  <c r="A1847" i="13"/>
  <c r="B1847" i="13"/>
  <c r="C1847" i="13"/>
  <c r="D1847" i="13"/>
  <c r="E1847" i="13"/>
  <c r="F1847" i="13"/>
  <c r="G1847" i="13"/>
  <c r="H1847" i="13"/>
  <c r="I1847" i="13"/>
  <c r="J1847" i="13"/>
  <c r="K1847" i="13"/>
  <c r="L1847" i="13"/>
  <c r="M1847" i="13"/>
  <c r="N1847" i="13"/>
  <c r="O1847" i="13"/>
  <c r="P1847" i="13"/>
  <c r="Q1847" i="13"/>
  <c r="R1847" i="13"/>
  <c r="A1848" i="13"/>
  <c r="B1848" i="13"/>
  <c r="C1848" i="13"/>
  <c r="D1848" i="13"/>
  <c r="E1848" i="13"/>
  <c r="F1848" i="13"/>
  <c r="G1848" i="13"/>
  <c r="H1848" i="13"/>
  <c r="I1848" i="13"/>
  <c r="J1848" i="13"/>
  <c r="K1848" i="13"/>
  <c r="L1848" i="13"/>
  <c r="M1848" i="13"/>
  <c r="N1848" i="13"/>
  <c r="O1848" i="13"/>
  <c r="P1848" i="13"/>
  <c r="Q1848" i="13"/>
  <c r="R1848" i="13"/>
  <c r="A1849" i="13"/>
  <c r="B1849" i="13"/>
  <c r="C1849" i="13"/>
  <c r="D1849" i="13"/>
  <c r="E1849" i="13"/>
  <c r="F1849" i="13"/>
  <c r="G1849" i="13"/>
  <c r="H1849" i="13"/>
  <c r="I1849" i="13"/>
  <c r="J1849" i="13"/>
  <c r="K1849" i="13"/>
  <c r="L1849" i="13"/>
  <c r="M1849" i="13"/>
  <c r="N1849" i="13"/>
  <c r="O1849" i="13"/>
  <c r="P1849" i="13"/>
  <c r="Q1849" i="13"/>
  <c r="R1849" i="13"/>
  <c r="A1850" i="13"/>
  <c r="B1850" i="13"/>
  <c r="C1850" i="13"/>
  <c r="D1850" i="13"/>
  <c r="E1850" i="13"/>
  <c r="F1850" i="13"/>
  <c r="G1850" i="13"/>
  <c r="H1850" i="13"/>
  <c r="I1850" i="13"/>
  <c r="J1850" i="13"/>
  <c r="K1850" i="13"/>
  <c r="L1850" i="13"/>
  <c r="M1850" i="13"/>
  <c r="N1850" i="13"/>
  <c r="O1850" i="13"/>
  <c r="P1850" i="13"/>
  <c r="Q1850" i="13"/>
  <c r="R1850" i="13"/>
  <c r="A1851" i="13"/>
  <c r="B1851" i="13"/>
  <c r="C1851" i="13"/>
  <c r="D1851" i="13"/>
  <c r="E1851" i="13"/>
  <c r="F1851" i="13"/>
  <c r="G1851" i="13"/>
  <c r="H1851" i="13"/>
  <c r="I1851" i="13"/>
  <c r="J1851" i="13"/>
  <c r="K1851" i="13"/>
  <c r="L1851" i="13"/>
  <c r="M1851" i="13"/>
  <c r="N1851" i="13"/>
  <c r="O1851" i="13"/>
  <c r="P1851" i="13"/>
  <c r="Q1851" i="13"/>
  <c r="R1851" i="13"/>
  <c r="A1852" i="13"/>
  <c r="B1852" i="13"/>
  <c r="C1852" i="13"/>
  <c r="D1852" i="13"/>
  <c r="E1852" i="13"/>
  <c r="F1852" i="13"/>
  <c r="G1852" i="13"/>
  <c r="H1852" i="13"/>
  <c r="I1852" i="13"/>
  <c r="J1852" i="13"/>
  <c r="K1852" i="13"/>
  <c r="L1852" i="13"/>
  <c r="M1852" i="13"/>
  <c r="N1852" i="13"/>
  <c r="O1852" i="13"/>
  <c r="P1852" i="13"/>
  <c r="Q1852" i="13"/>
  <c r="R1852" i="13"/>
  <c r="A1853" i="13"/>
  <c r="B1853" i="13"/>
  <c r="C1853" i="13"/>
  <c r="D1853" i="13"/>
  <c r="E1853" i="13"/>
  <c r="F1853" i="13"/>
  <c r="G1853" i="13"/>
  <c r="H1853" i="13"/>
  <c r="I1853" i="13"/>
  <c r="J1853" i="13"/>
  <c r="K1853" i="13"/>
  <c r="L1853" i="13"/>
  <c r="M1853" i="13"/>
  <c r="N1853" i="13"/>
  <c r="O1853" i="13"/>
  <c r="P1853" i="13"/>
  <c r="Q1853" i="13"/>
  <c r="R1853" i="13"/>
  <c r="A1854" i="13"/>
  <c r="B1854" i="13"/>
  <c r="C1854" i="13"/>
  <c r="D1854" i="13"/>
  <c r="E1854" i="13"/>
  <c r="F1854" i="13"/>
  <c r="G1854" i="13"/>
  <c r="H1854" i="13"/>
  <c r="I1854" i="13"/>
  <c r="J1854" i="13"/>
  <c r="K1854" i="13"/>
  <c r="L1854" i="13"/>
  <c r="M1854" i="13"/>
  <c r="N1854" i="13"/>
  <c r="O1854" i="13"/>
  <c r="P1854" i="13"/>
  <c r="Q1854" i="13"/>
  <c r="R1854" i="13"/>
  <c r="A1855" i="13"/>
  <c r="B1855" i="13"/>
  <c r="C1855" i="13"/>
  <c r="D1855" i="13"/>
  <c r="E1855" i="13"/>
  <c r="F1855" i="13"/>
  <c r="G1855" i="13"/>
  <c r="H1855" i="13"/>
  <c r="I1855" i="13"/>
  <c r="J1855" i="13"/>
  <c r="K1855" i="13"/>
  <c r="L1855" i="13"/>
  <c r="M1855" i="13"/>
  <c r="N1855" i="13"/>
  <c r="O1855" i="13"/>
  <c r="P1855" i="13"/>
  <c r="Q1855" i="13"/>
  <c r="R1855" i="13"/>
  <c r="A1856" i="13"/>
  <c r="B1856" i="13"/>
  <c r="C1856" i="13"/>
  <c r="D1856" i="13"/>
  <c r="E1856" i="13"/>
  <c r="F1856" i="13"/>
  <c r="G1856" i="13"/>
  <c r="H1856" i="13"/>
  <c r="I1856" i="13"/>
  <c r="J1856" i="13"/>
  <c r="K1856" i="13"/>
  <c r="L1856" i="13"/>
  <c r="M1856" i="13"/>
  <c r="N1856" i="13"/>
  <c r="O1856" i="13"/>
  <c r="P1856" i="13"/>
  <c r="Q1856" i="13"/>
  <c r="R1856" i="13"/>
  <c r="A1857" i="13"/>
  <c r="B1857" i="13"/>
  <c r="C1857" i="13"/>
  <c r="D1857" i="13"/>
  <c r="E1857" i="13"/>
  <c r="F1857" i="13"/>
  <c r="G1857" i="13"/>
  <c r="H1857" i="13"/>
  <c r="I1857" i="13"/>
  <c r="J1857" i="13"/>
  <c r="K1857" i="13"/>
  <c r="L1857" i="13"/>
  <c r="M1857" i="13"/>
  <c r="N1857" i="13"/>
  <c r="O1857" i="13"/>
  <c r="P1857" i="13"/>
  <c r="Q1857" i="13"/>
  <c r="R1857" i="13"/>
  <c r="A1858" i="13"/>
  <c r="B1858" i="13"/>
  <c r="C1858" i="13"/>
  <c r="D1858" i="13"/>
  <c r="E1858" i="13"/>
  <c r="F1858" i="13"/>
  <c r="G1858" i="13"/>
  <c r="H1858" i="13"/>
  <c r="I1858" i="13"/>
  <c r="J1858" i="13"/>
  <c r="K1858" i="13"/>
  <c r="L1858" i="13"/>
  <c r="M1858" i="13"/>
  <c r="N1858" i="13"/>
  <c r="O1858" i="13"/>
  <c r="P1858" i="13"/>
  <c r="Q1858" i="13"/>
  <c r="R1858" i="13"/>
  <c r="A1859" i="13"/>
  <c r="B1859" i="13"/>
  <c r="C1859" i="13"/>
  <c r="D1859" i="13"/>
  <c r="E1859" i="13"/>
  <c r="F1859" i="13"/>
  <c r="G1859" i="13"/>
  <c r="H1859" i="13"/>
  <c r="I1859" i="13"/>
  <c r="J1859" i="13"/>
  <c r="K1859" i="13"/>
  <c r="L1859" i="13"/>
  <c r="M1859" i="13"/>
  <c r="N1859" i="13"/>
  <c r="O1859" i="13"/>
  <c r="P1859" i="13"/>
  <c r="Q1859" i="13"/>
  <c r="R1859" i="13"/>
  <c r="A1860" i="13"/>
  <c r="B1860" i="13"/>
  <c r="C1860" i="13"/>
  <c r="D1860" i="13"/>
  <c r="E1860" i="13"/>
  <c r="F1860" i="13"/>
  <c r="G1860" i="13"/>
  <c r="H1860" i="13"/>
  <c r="I1860" i="13"/>
  <c r="J1860" i="13"/>
  <c r="K1860" i="13"/>
  <c r="L1860" i="13"/>
  <c r="M1860" i="13"/>
  <c r="N1860" i="13"/>
  <c r="O1860" i="13"/>
  <c r="P1860" i="13"/>
  <c r="Q1860" i="13"/>
  <c r="R1860" i="13"/>
  <c r="A1861" i="13"/>
  <c r="B1861" i="13"/>
  <c r="C1861" i="13"/>
  <c r="D1861" i="13"/>
  <c r="E1861" i="13"/>
  <c r="F1861" i="13"/>
  <c r="G1861" i="13"/>
  <c r="H1861" i="13"/>
  <c r="I1861" i="13"/>
  <c r="J1861" i="13"/>
  <c r="K1861" i="13"/>
  <c r="L1861" i="13"/>
  <c r="M1861" i="13"/>
  <c r="N1861" i="13"/>
  <c r="O1861" i="13"/>
  <c r="P1861" i="13"/>
  <c r="Q1861" i="13"/>
  <c r="R1861" i="13"/>
  <c r="A1862" i="13"/>
  <c r="B1862" i="13"/>
  <c r="C1862" i="13"/>
  <c r="D1862" i="13"/>
  <c r="E1862" i="13"/>
  <c r="F1862" i="13"/>
  <c r="G1862" i="13"/>
  <c r="H1862" i="13"/>
  <c r="I1862" i="13"/>
  <c r="J1862" i="13"/>
  <c r="K1862" i="13"/>
  <c r="L1862" i="13"/>
  <c r="M1862" i="13"/>
  <c r="N1862" i="13"/>
  <c r="O1862" i="13"/>
  <c r="P1862" i="13"/>
  <c r="Q1862" i="13"/>
  <c r="R1862" i="13"/>
  <c r="A1863" i="13"/>
  <c r="B1863" i="13"/>
  <c r="C1863" i="13"/>
  <c r="D1863" i="13"/>
  <c r="E1863" i="13"/>
  <c r="F1863" i="13"/>
  <c r="G1863" i="13"/>
  <c r="H1863" i="13"/>
  <c r="I1863" i="13"/>
  <c r="J1863" i="13"/>
  <c r="K1863" i="13"/>
  <c r="L1863" i="13"/>
  <c r="M1863" i="13"/>
  <c r="N1863" i="13"/>
  <c r="O1863" i="13"/>
  <c r="P1863" i="13"/>
  <c r="Q1863" i="13"/>
  <c r="R1863" i="13"/>
  <c r="A1864" i="13"/>
  <c r="B1864" i="13"/>
  <c r="C1864" i="13"/>
  <c r="D1864" i="13"/>
  <c r="E1864" i="13"/>
  <c r="F1864" i="13"/>
  <c r="G1864" i="13"/>
  <c r="H1864" i="13"/>
  <c r="I1864" i="13"/>
  <c r="J1864" i="13"/>
  <c r="K1864" i="13"/>
  <c r="L1864" i="13"/>
  <c r="M1864" i="13"/>
  <c r="N1864" i="13"/>
  <c r="O1864" i="13"/>
  <c r="P1864" i="13"/>
  <c r="Q1864" i="13"/>
  <c r="R1864" i="13"/>
  <c r="A1865" i="13"/>
  <c r="B1865" i="13"/>
  <c r="C1865" i="13"/>
  <c r="D1865" i="13"/>
  <c r="E1865" i="13"/>
  <c r="F1865" i="13"/>
  <c r="G1865" i="13"/>
  <c r="H1865" i="13"/>
  <c r="I1865" i="13"/>
  <c r="J1865" i="13"/>
  <c r="K1865" i="13"/>
  <c r="L1865" i="13"/>
  <c r="M1865" i="13"/>
  <c r="N1865" i="13"/>
  <c r="O1865" i="13"/>
  <c r="P1865" i="13"/>
  <c r="Q1865" i="13"/>
  <c r="R1865" i="13"/>
  <c r="A1866" i="13"/>
  <c r="B1866" i="13"/>
  <c r="C1866" i="13"/>
  <c r="D1866" i="13"/>
  <c r="E1866" i="13"/>
  <c r="F1866" i="13"/>
  <c r="G1866" i="13"/>
  <c r="H1866" i="13"/>
  <c r="I1866" i="13"/>
  <c r="J1866" i="13"/>
  <c r="K1866" i="13"/>
  <c r="L1866" i="13"/>
  <c r="M1866" i="13"/>
  <c r="N1866" i="13"/>
  <c r="O1866" i="13"/>
  <c r="P1866" i="13"/>
  <c r="Q1866" i="13"/>
  <c r="R1866" i="13"/>
  <c r="A1867" i="13"/>
  <c r="B1867" i="13"/>
  <c r="C1867" i="13"/>
  <c r="D1867" i="13"/>
  <c r="E1867" i="13"/>
  <c r="F1867" i="13"/>
  <c r="G1867" i="13"/>
  <c r="H1867" i="13"/>
  <c r="I1867" i="13"/>
  <c r="J1867" i="13"/>
  <c r="K1867" i="13"/>
  <c r="L1867" i="13"/>
  <c r="M1867" i="13"/>
  <c r="N1867" i="13"/>
  <c r="O1867" i="13"/>
  <c r="P1867" i="13"/>
  <c r="Q1867" i="13"/>
  <c r="R1867" i="13"/>
  <c r="A1868" i="13"/>
  <c r="B1868" i="13"/>
  <c r="C1868" i="13"/>
  <c r="D1868" i="13"/>
  <c r="E1868" i="13"/>
  <c r="F1868" i="13"/>
  <c r="G1868" i="13"/>
  <c r="H1868" i="13"/>
  <c r="I1868" i="13"/>
  <c r="J1868" i="13"/>
  <c r="K1868" i="13"/>
  <c r="L1868" i="13"/>
  <c r="M1868" i="13"/>
  <c r="N1868" i="13"/>
  <c r="O1868" i="13"/>
  <c r="P1868" i="13"/>
  <c r="Q1868" i="13"/>
  <c r="R1868" i="13"/>
  <c r="A1869" i="13"/>
  <c r="B1869" i="13"/>
  <c r="C1869" i="13"/>
  <c r="D1869" i="13"/>
  <c r="E1869" i="13"/>
  <c r="F1869" i="13"/>
  <c r="G1869" i="13"/>
  <c r="H1869" i="13"/>
  <c r="I1869" i="13"/>
  <c r="J1869" i="13"/>
  <c r="K1869" i="13"/>
  <c r="L1869" i="13"/>
  <c r="M1869" i="13"/>
  <c r="N1869" i="13"/>
  <c r="O1869" i="13"/>
  <c r="P1869" i="13"/>
  <c r="Q1869" i="13"/>
  <c r="R1869" i="13"/>
  <c r="A1870" i="13"/>
  <c r="B1870" i="13"/>
  <c r="C1870" i="13"/>
  <c r="D1870" i="13"/>
  <c r="E1870" i="13"/>
  <c r="F1870" i="13"/>
  <c r="G1870" i="13"/>
  <c r="H1870" i="13"/>
  <c r="I1870" i="13"/>
  <c r="J1870" i="13"/>
  <c r="K1870" i="13"/>
  <c r="L1870" i="13"/>
  <c r="M1870" i="13"/>
  <c r="N1870" i="13"/>
  <c r="O1870" i="13"/>
  <c r="P1870" i="13"/>
  <c r="Q1870" i="13"/>
  <c r="R1870" i="13"/>
  <c r="A1871" i="13"/>
  <c r="B1871" i="13"/>
  <c r="C1871" i="13"/>
  <c r="D1871" i="13"/>
  <c r="E1871" i="13"/>
  <c r="F1871" i="13"/>
  <c r="G1871" i="13"/>
  <c r="H1871" i="13"/>
  <c r="I1871" i="13"/>
  <c r="J1871" i="13"/>
  <c r="K1871" i="13"/>
  <c r="L1871" i="13"/>
  <c r="M1871" i="13"/>
  <c r="N1871" i="13"/>
  <c r="O1871" i="13"/>
  <c r="P1871" i="13"/>
  <c r="Q1871" i="13"/>
  <c r="R1871" i="13"/>
  <c r="A1872" i="13"/>
  <c r="B1872" i="13"/>
  <c r="C1872" i="13"/>
  <c r="D1872" i="13"/>
  <c r="E1872" i="13"/>
  <c r="F1872" i="13"/>
  <c r="G1872" i="13"/>
  <c r="H1872" i="13"/>
  <c r="I1872" i="13"/>
  <c r="J1872" i="13"/>
  <c r="K1872" i="13"/>
  <c r="L1872" i="13"/>
  <c r="M1872" i="13"/>
  <c r="N1872" i="13"/>
  <c r="O1872" i="13"/>
  <c r="P1872" i="13"/>
  <c r="Q1872" i="13"/>
  <c r="R1872" i="13"/>
  <c r="A1873" i="13"/>
  <c r="B1873" i="13"/>
  <c r="C1873" i="13"/>
  <c r="D1873" i="13"/>
  <c r="E1873" i="13"/>
  <c r="F1873" i="13"/>
  <c r="G1873" i="13"/>
  <c r="H1873" i="13"/>
  <c r="I1873" i="13"/>
  <c r="J1873" i="13"/>
  <c r="K1873" i="13"/>
  <c r="L1873" i="13"/>
  <c r="M1873" i="13"/>
  <c r="N1873" i="13"/>
  <c r="O1873" i="13"/>
  <c r="P1873" i="13"/>
  <c r="Q1873" i="13"/>
  <c r="R1873" i="13"/>
  <c r="A1874" i="13"/>
  <c r="B1874" i="13"/>
  <c r="C1874" i="13"/>
  <c r="D1874" i="13"/>
  <c r="E1874" i="13"/>
  <c r="F1874" i="13"/>
  <c r="G1874" i="13"/>
  <c r="H1874" i="13"/>
  <c r="I1874" i="13"/>
  <c r="J1874" i="13"/>
  <c r="K1874" i="13"/>
  <c r="L1874" i="13"/>
  <c r="M1874" i="13"/>
  <c r="N1874" i="13"/>
  <c r="O1874" i="13"/>
  <c r="P1874" i="13"/>
  <c r="Q1874" i="13"/>
  <c r="R1874" i="13"/>
  <c r="A1875" i="13"/>
  <c r="B1875" i="13"/>
  <c r="C1875" i="13"/>
  <c r="D1875" i="13"/>
  <c r="E1875" i="13"/>
  <c r="F1875" i="13"/>
  <c r="G1875" i="13"/>
  <c r="H1875" i="13"/>
  <c r="I1875" i="13"/>
  <c r="J1875" i="13"/>
  <c r="K1875" i="13"/>
  <c r="L1875" i="13"/>
  <c r="M1875" i="13"/>
  <c r="N1875" i="13"/>
  <c r="O1875" i="13"/>
  <c r="P1875" i="13"/>
  <c r="Q1875" i="13"/>
  <c r="R1875" i="13"/>
  <c r="A1876" i="13"/>
  <c r="B1876" i="13"/>
  <c r="C1876" i="13"/>
  <c r="D1876" i="13"/>
  <c r="E1876" i="13"/>
  <c r="F1876" i="13"/>
  <c r="G1876" i="13"/>
  <c r="H1876" i="13"/>
  <c r="I1876" i="13"/>
  <c r="J1876" i="13"/>
  <c r="K1876" i="13"/>
  <c r="L1876" i="13"/>
  <c r="M1876" i="13"/>
  <c r="N1876" i="13"/>
  <c r="O1876" i="13"/>
  <c r="P1876" i="13"/>
  <c r="Q1876" i="13"/>
  <c r="R1876" i="13"/>
  <c r="A1877" i="13"/>
  <c r="B1877" i="13"/>
  <c r="C1877" i="13"/>
  <c r="D1877" i="13"/>
  <c r="E1877" i="13"/>
  <c r="F1877" i="13"/>
  <c r="G1877" i="13"/>
  <c r="H1877" i="13"/>
  <c r="I1877" i="13"/>
  <c r="J1877" i="13"/>
  <c r="K1877" i="13"/>
  <c r="L1877" i="13"/>
  <c r="M1877" i="13"/>
  <c r="N1877" i="13"/>
  <c r="O1877" i="13"/>
  <c r="P1877" i="13"/>
  <c r="Q1877" i="13"/>
  <c r="R1877" i="13"/>
  <c r="A1878" i="13"/>
  <c r="B1878" i="13"/>
  <c r="C1878" i="13"/>
  <c r="D1878" i="13"/>
  <c r="E1878" i="13"/>
  <c r="F1878" i="13"/>
  <c r="G1878" i="13"/>
  <c r="H1878" i="13"/>
  <c r="I1878" i="13"/>
  <c r="J1878" i="13"/>
  <c r="K1878" i="13"/>
  <c r="L1878" i="13"/>
  <c r="M1878" i="13"/>
  <c r="N1878" i="13"/>
  <c r="O1878" i="13"/>
  <c r="P1878" i="13"/>
  <c r="Q1878" i="13"/>
  <c r="R1878" i="13"/>
  <c r="A1879" i="13"/>
  <c r="B1879" i="13"/>
  <c r="C1879" i="13"/>
  <c r="D1879" i="13"/>
  <c r="E1879" i="13"/>
  <c r="F1879" i="13"/>
  <c r="G1879" i="13"/>
  <c r="H1879" i="13"/>
  <c r="I1879" i="13"/>
  <c r="J1879" i="13"/>
  <c r="K1879" i="13"/>
  <c r="L1879" i="13"/>
  <c r="M1879" i="13"/>
  <c r="N1879" i="13"/>
  <c r="O1879" i="13"/>
  <c r="P1879" i="13"/>
  <c r="Q1879" i="13"/>
  <c r="R1879" i="13"/>
  <c r="A1880" i="13"/>
  <c r="B1880" i="13"/>
  <c r="C1880" i="13"/>
  <c r="D1880" i="13"/>
  <c r="E1880" i="13"/>
  <c r="F1880" i="13"/>
  <c r="G1880" i="13"/>
  <c r="H1880" i="13"/>
  <c r="I1880" i="13"/>
  <c r="J1880" i="13"/>
  <c r="K1880" i="13"/>
  <c r="L1880" i="13"/>
  <c r="M1880" i="13"/>
  <c r="N1880" i="13"/>
  <c r="O1880" i="13"/>
  <c r="P1880" i="13"/>
  <c r="Q1880" i="13"/>
  <c r="R1880" i="13"/>
  <c r="A1881" i="13"/>
  <c r="B1881" i="13"/>
  <c r="C1881" i="13"/>
  <c r="D1881" i="13"/>
  <c r="E1881" i="13"/>
  <c r="F1881" i="13"/>
  <c r="G1881" i="13"/>
  <c r="H1881" i="13"/>
  <c r="I1881" i="13"/>
  <c r="J1881" i="13"/>
  <c r="K1881" i="13"/>
  <c r="L1881" i="13"/>
  <c r="M1881" i="13"/>
  <c r="N1881" i="13"/>
  <c r="O1881" i="13"/>
  <c r="P1881" i="13"/>
  <c r="Q1881" i="13"/>
  <c r="R1881" i="13"/>
  <c r="A1882" i="13"/>
  <c r="B1882" i="13"/>
  <c r="C1882" i="13"/>
  <c r="D1882" i="13"/>
  <c r="E1882" i="13"/>
  <c r="F1882" i="13"/>
  <c r="G1882" i="13"/>
  <c r="H1882" i="13"/>
  <c r="I1882" i="13"/>
  <c r="J1882" i="13"/>
  <c r="K1882" i="13"/>
  <c r="L1882" i="13"/>
  <c r="M1882" i="13"/>
  <c r="N1882" i="13"/>
  <c r="O1882" i="13"/>
  <c r="P1882" i="13"/>
  <c r="Q1882" i="13"/>
  <c r="R1882" i="13"/>
  <c r="A1883" i="13"/>
  <c r="B1883" i="13"/>
  <c r="C1883" i="13"/>
  <c r="D1883" i="13"/>
  <c r="E1883" i="13"/>
  <c r="F1883" i="13"/>
  <c r="G1883" i="13"/>
  <c r="H1883" i="13"/>
  <c r="I1883" i="13"/>
  <c r="J1883" i="13"/>
  <c r="K1883" i="13"/>
  <c r="L1883" i="13"/>
  <c r="M1883" i="13"/>
  <c r="N1883" i="13"/>
  <c r="O1883" i="13"/>
  <c r="P1883" i="13"/>
  <c r="Q1883" i="13"/>
  <c r="R1883" i="13"/>
  <c r="A1884" i="13"/>
  <c r="B1884" i="13"/>
  <c r="C1884" i="13"/>
  <c r="D1884" i="13"/>
  <c r="E1884" i="13"/>
  <c r="F1884" i="13"/>
  <c r="G1884" i="13"/>
  <c r="H1884" i="13"/>
  <c r="I1884" i="13"/>
  <c r="J1884" i="13"/>
  <c r="K1884" i="13"/>
  <c r="L1884" i="13"/>
  <c r="M1884" i="13"/>
  <c r="N1884" i="13"/>
  <c r="O1884" i="13"/>
  <c r="P1884" i="13"/>
  <c r="Q1884" i="13"/>
  <c r="R1884" i="13"/>
  <c r="A1885" i="13"/>
  <c r="B1885" i="13"/>
  <c r="C1885" i="13"/>
  <c r="D1885" i="13"/>
  <c r="E1885" i="13"/>
  <c r="F1885" i="13"/>
  <c r="G1885" i="13"/>
  <c r="H1885" i="13"/>
  <c r="I1885" i="13"/>
  <c r="J1885" i="13"/>
  <c r="K1885" i="13"/>
  <c r="L1885" i="13"/>
  <c r="M1885" i="13"/>
  <c r="N1885" i="13"/>
  <c r="O1885" i="13"/>
  <c r="P1885" i="13"/>
  <c r="Q1885" i="13"/>
  <c r="R1885" i="13"/>
  <c r="A1886" i="13"/>
  <c r="B1886" i="13"/>
  <c r="C1886" i="13"/>
  <c r="D1886" i="13"/>
  <c r="E1886" i="13"/>
  <c r="F1886" i="13"/>
  <c r="G1886" i="13"/>
  <c r="H1886" i="13"/>
  <c r="I1886" i="13"/>
  <c r="J1886" i="13"/>
  <c r="K1886" i="13"/>
  <c r="L1886" i="13"/>
  <c r="M1886" i="13"/>
  <c r="N1886" i="13"/>
  <c r="O1886" i="13"/>
  <c r="P1886" i="13"/>
  <c r="Q1886" i="13"/>
  <c r="R1886" i="13"/>
  <c r="A1887" i="13"/>
  <c r="B1887" i="13"/>
  <c r="C1887" i="13"/>
  <c r="D1887" i="13"/>
  <c r="E1887" i="13"/>
  <c r="F1887" i="13"/>
  <c r="G1887" i="13"/>
  <c r="H1887" i="13"/>
  <c r="I1887" i="13"/>
  <c r="J1887" i="13"/>
  <c r="K1887" i="13"/>
  <c r="L1887" i="13"/>
  <c r="M1887" i="13"/>
  <c r="N1887" i="13"/>
  <c r="O1887" i="13"/>
  <c r="P1887" i="13"/>
  <c r="Q1887" i="13"/>
  <c r="R1887" i="13"/>
  <c r="A1888" i="13"/>
  <c r="B1888" i="13"/>
  <c r="C1888" i="13"/>
  <c r="D1888" i="13"/>
  <c r="E1888" i="13"/>
  <c r="F1888" i="13"/>
  <c r="G1888" i="13"/>
  <c r="H1888" i="13"/>
  <c r="I1888" i="13"/>
  <c r="J1888" i="13"/>
  <c r="K1888" i="13"/>
  <c r="L1888" i="13"/>
  <c r="M1888" i="13"/>
  <c r="N1888" i="13"/>
  <c r="O1888" i="13"/>
  <c r="P1888" i="13"/>
  <c r="Q1888" i="13"/>
  <c r="R1888" i="13"/>
  <c r="A1889" i="13"/>
  <c r="B1889" i="13"/>
  <c r="C1889" i="13"/>
  <c r="D1889" i="13"/>
  <c r="E1889" i="13"/>
  <c r="F1889" i="13"/>
  <c r="G1889" i="13"/>
  <c r="H1889" i="13"/>
  <c r="I1889" i="13"/>
  <c r="J1889" i="13"/>
  <c r="K1889" i="13"/>
  <c r="L1889" i="13"/>
  <c r="M1889" i="13"/>
  <c r="N1889" i="13"/>
  <c r="O1889" i="13"/>
  <c r="P1889" i="13"/>
  <c r="Q1889" i="13"/>
  <c r="R1889" i="13"/>
  <c r="A1890" i="13"/>
  <c r="B1890" i="13"/>
  <c r="C1890" i="13"/>
  <c r="D1890" i="13"/>
  <c r="E1890" i="13"/>
  <c r="F1890" i="13"/>
  <c r="G1890" i="13"/>
  <c r="H1890" i="13"/>
  <c r="I1890" i="13"/>
  <c r="J1890" i="13"/>
  <c r="K1890" i="13"/>
  <c r="L1890" i="13"/>
  <c r="M1890" i="13"/>
  <c r="N1890" i="13"/>
  <c r="O1890" i="13"/>
  <c r="P1890" i="13"/>
  <c r="Q1890" i="13"/>
  <c r="R1890" i="13"/>
  <c r="A1891" i="13"/>
  <c r="B1891" i="13"/>
  <c r="C1891" i="13"/>
  <c r="D1891" i="13"/>
  <c r="E1891" i="13"/>
  <c r="F1891" i="13"/>
  <c r="G1891" i="13"/>
  <c r="H1891" i="13"/>
  <c r="I1891" i="13"/>
  <c r="J1891" i="13"/>
  <c r="K1891" i="13"/>
  <c r="L1891" i="13"/>
  <c r="M1891" i="13"/>
  <c r="N1891" i="13"/>
  <c r="O1891" i="13"/>
  <c r="P1891" i="13"/>
  <c r="Q1891" i="13"/>
  <c r="R1891" i="13"/>
  <c r="A1892" i="13"/>
  <c r="B1892" i="13"/>
  <c r="C1892" i="13"/>
  <c r="D1892" i="13"/>
  <c r="E1892" i="13"/>
  <c r="F1892" i="13"/>
  <c r="G1892" i="13"/>
  <c r="H1892" i="13"/>
  <c r="I1892" i="13"/>
  <c r="J1892" i="13"/>
  <c r="K1892" i="13"/>
  <c r="L1892" i="13"/>
  <c r="M1892" i="13"/>
  <c r="N1892" i="13"/>
  <c r="O1892" i="13"/>
  <c r="P1892" i="13"/>
  <c r="Q1892" i="13"/>
  <c r="R1892" i="13"/>
  <c r="A1893" i="13"/>
  <c r="B1893" i="13"/>
  <c r="C1893" i="13"/>
  <c r="D1893" i="13"/>
  <c r="E1893" i="13"/>
  <c r="F1893" i="13"/>
  <c r="G1893" i="13"/>
  <c r="H1893" i="13"/>
  <c r="I1893" i="13"/>
  <c r="J1893" i="13"/>
  <c r="K1893" i="13"/>
  <c r="L1893" i="13"/>
  <c r="M1893" i="13"/>
  <c r="N1893" i="13"/>
  <c r="O1893" i="13"/>
  <c r="P1893" i="13"/>
  <c r="Q1893" i="13"/>
  <c r="R1893" i="13"/>
  <c r="A1894" i="13"/>
  <c r="B1894" i="13"/>
  <c r="C1894" i="13"/>
  <c r="D1894" i="13"/>
  <c r="E1894" i="13"/>
  <c r="F1894" i="13"/>
  <c r="G1894" i="13"/>
  <c r="H1894" i="13"/>
  <c r="I1894" i="13"/>
  <c r="J1894" i="13"/>
  <c r="K1894" i="13"/>
  <c r="L1894" i="13"/>
  <c r="M1894" i="13"/>
  <c r="N1894" i="13"/>
  <c r="O1894" i="13"/>
  <c r="P1894" i="13"/>
  <c r="Q1894" i="13"/>
  <c r="R1894" i="13"/>
  <c r="A1895" i="13"/>
  <c r="B1895" i="13"/>
  <c r="C1895" i="13"/>
  <c r="D1895" i="13"/>
  <c r="E1895" i="13"/>
  <c r="F1895" i="13"/>
  <c r="G1895" i="13"/>
  <c r="H1895" i="13"/>
  <c r="I1895" i="13"/>
  <c r="J1895" i="13"/>
  <c r="K1895" i="13"/>
  <c r="L1895" i="13"/>
  <c r="M1895" i="13"/>
  <c r="N1895" i="13"/>
  <c r="O1895" i="13"/>
  <c r="P1895" i="13"/>
  <c r="Q1895" i="13"/>
  <c r="R1895" i="13"/>
  <c r="A1896" i="13"/>
  <c r="B1896" i="13"/>
  <c r="C1896" i="13"/>
  <c r="D1896" i="13"/>
  <c r="E1896" i="13"/>
  <c r="F1896" i="13"/>
  <c r="G1896" i="13"/>
  <c r="H1896" i="13"/>
  <c r="I1896" i="13"/>
  <c r="J1896" i="13"/>
  <c r="K1896" i="13"/>
  <c r="L1896" i="13"/>
  <c r="M1896" i="13"/>
  <c r="N1896" i="13"/>
  <c r="O1896" i="13"/>
  <c r="P1896" i="13"/>
  <c r="Q1896" i="13"/>
  <c r="R1896" i="13"/>
  <c r="A1897" i="13"/>
  <c r="B1897" i="13"/>
  <c r="C1897" i="13"/>
  <c r="D1897" i="13"/>
  <c r="E1897" i="13"/>
  <c r="F1897" i="13"/>
  <c r="G1897" i="13"/>
  <c r="H1897" i="13"/>
  <c r="I1897" i="13"/>
  <c r="J1897" i="13"/>
  <c r="K1897" i="13"/>
  <c r="L1897" i="13"/>
  <c r="M1897" i="13"/>
  <c r="N1897" i="13"/>
  <c r="O1897" i="13"/>
  <c r="P1897" i="13"/>
  <c r="Q1897" i="13"/>
  <c r="R1897" i="13"/>
  <c r="A1898" i="13"/>
  <c r="B1898" i="13"/>
  <c r="C1898" i="13"/>
  <c r="D1898" i="13"/>
  <c r="E1898" i="13"/>
  <c r="F1898" i="13"/>
  <c r="G1898" i="13"/>
  <c r="H1898" i="13"/>
  <c r="I1898" i="13"/>
  <c r="J1898" i="13"/>
  <c r="K1898" i="13"/>
  <c r="L1898" i="13"/>
  <c r="M1898" i="13"/>
  <c r="N1898" i="13"/>
  <c r="O1898" i="13"/>
  <c r="P1898" i="13"/>
  <c r="Q1898" i="13"/>
  <c r="R1898" i="13"/>
  <c r="A1899" i="13"/>
  <c r="B1899" i="13"/>
  <c r="C1899" i="13"/>
  <c r="D1899" i="13"/>
  <c r="E1899" i="13"/>
  <c r="F1899" i="13"/>
  <c r="G1899" i="13"/>
  <c r="H1899" i="13"/>
  <c r="I1899" i="13"/>
  <c r="J1899" i="13"/>
  <c r="K1899" i="13"/>
  <c r="L1899" i="13"/>
  <c r="M1899" i="13"/>
  <c r="N1899" i="13"/>
  <c r="O1899" i="13"/>
  <c r="P1899" i="13"/>
  <c r="Q1899" i="13"/>
  <c r="R1899" i="13"/>
  <c r="A1900" i="13"/>
  <c r="B1900" i="13"/>
  <c r="C1900" i="13"/>
  <c r="D1900" i="13"/>
  <c r="E1900" i="13"/>
  <c r="F1900" i="13"/>
  <c r="G1900" i="13"/>
  <c r="H1900" i="13"/>
  <c r="I1900" i="13"/>
  <c r="J1900" i="13"/>
  <c r="K1900" i="13"/>
  <c r="L1900" i="13"/>
  <c r="M1900" i="13"/>
  <c r="N1900" i="13"/>
  <c r="O1900" i="13"/>
  <c r="P1900" i="13"/>
  <c r="Q1900" i="13"/>
  <c r="R1900" i="13"/>
  <c r="A1901" i="13"/>
  <c r="B1901" i="13"/>
  <c r="C1901" i="13"/>
  <c r="D1901" i="13"/>
  <c r="E1901" i="13"/>
  <c r="F1901" i="13"/>
  <c r="G1901" i="13"/>
  <c r="H1901" i="13"/>
  <c r="I1901" i="13"/>
  <c r="J1901" i="13"/>
  <c r="K1901" i="13"/>
  <c r="L1901" i="13"/>
  <c r="M1901" i="13"/>
  <c r="N1901" i="13"/>
  <c r="O1901" i="13"/>
  <c r="P1901" i="13"/>
  <c r="Q1901" i="13"/>
  <c r="R1901" i="13"/>
  <c r="A1902" i="13"/>
  <c r="B1902" i="13"/>
  <c r="C1902" i="13"/>
  <c r="D1902" i="13"/>
  <c r="E1902" i="13"/>
  <c r="F1902" i="13"/>
  <c r="G1902" i="13"/>
  <c r="H1902" i="13"/>
  <c r="I1902" i="13"/>
  <c r="J1902" i="13"/>
  <c r="K1902" i="13"/>
  <c r="L1902" i="13"/>
  <c r="M1902" i="13"/>
  <c r="N1902" i="13"/>
  <c r="O1902" i="13"/>
  <c r="P1902" i="13"/>
  <c r="Q1902" i="13"/>
  <c r="R1902" i="13"/>
  <c r="A1903" i="13"/>
  <c r="B1903" i="13"/>
  <c r="C1903" i="13"/>
  <c r="D1903" i="13"/>
  <c r="E1903" i="13"/>
  <c r="F1903" i="13"/>
  <c r="G1903" i="13"/>
  <c r="H1903" i="13"/>
  <c r="I1903" i="13"/>
  <c r="J1903" i="13"/>
  <c r="K1903" i="13"/>
  <c r="L1903" i="13"/>
  <c r="M1903" i="13"/>
  <c r="N1903" i="13"/>
  <c r="O1903" i="13"/>
  <c r="P1903" i="13"/>
  <c r="Q1903" i="13"/>
  <c r="R1903" i="13"/>
  <c r="A1904" i="13"/>
  <c r="B1904" i="13"/>
  <c r="C1904" i="13"/>
  <c r="D1904" i="13"/>
  <c r="E1904" i="13"/>
  <c r="F1904" i="13"/>
  <c r="G1904" i="13"/>
  <c r="H1904" i="13"/>
  <c r="I1904" i="13"/>
  <c r="J1904" i="13"/>
  <c r="K1904" i="13"/>
  <c r="L1904" i="13"/>
  <c r="M1904" i="13"/>
  <c r="N1904" i="13"/>
  <c r="O1904" i="13"/>
  <c r="P1904" i="13"/>
  <c r="Q1904" i="13"/>
  <c r="R1904" i="13"/>
  <c r="A1905" i="13"/>
  <c r="B1905" i="13"/>
  <c r="C1905" i="13"/>
  <c r="D1905" i="13"/>
  <c r="E1905" i="13"/>
  <c r="F1905" i="13"/>
  <c r="G1905" i="13"/>
  <c r="H1905" i="13"/>
  <c r="I1905" i="13"/>
  <c r="J1905" i="13"/>
  <c r="K1905" i="13"/>
  <c r="L1905" i="13"/>
  <c r="M1905" i="13"/>
  <c r="N1905" i="13"/>
  <c r="O1905" i="13"/>
  <c r="P1905" i="13"/>
  <c r="Q1905" i="13"/>
  <c r="R1905" i="13"/>
  <c r="A1906" i="13"/>
  <c r="B1906" i="13"/>
  <c r="C1906" i="13"/>
  <c r="D1906" i="13"/>
  <c r="E1906" i="13"/>
  <c r="F1906" i="13"/>
  <c r="G1906" i="13"/>
  <c r="H1906" i="13"/>
  <c r="I1906" i="13"/>
  <c r="J1906" i="13"/>
  <c r="K1906" i="13"/>
  <c r="L1906" i="13"/>
  <c r="M1906" i="13"/>
  <c r="N1906" i="13"/>
  <c r="O1906" i="13"/>
  <c r="P1906" i="13"/>
  <c r="Q1906" i="13"/>
  <c r="R1906" i="13"/>
  <c r="A1907" i="13"/>
  <c r="B1907" i="13"/>
  <c r="C1907" i="13"/>
  <c r="D1907" i="13"/>
  <c r="E1907" i="13"/>
  <c r="F1907" i="13"/>
  <c r="G1907" i="13"/>
  <c r="H1907" i="13"/>
  <c r="I1907" i="13"/>
  <c r="J1907" i="13"/>
  <c r="K1907" i="13"/>
  <c r="L1907" i="13"/>
  <c r="M1907" i="13"/>
  <c r="N1907" i="13"/>
  <c r="O1907" i="13"/>
  <c r="P1907" i="13"/>
  <c r="Q1907" i="13"/>
  <c r="R1907" i="13"/>
  <c r="A1908" i="13"/>
  <c r="B1908" i="13"/>
  <c r="C1908" i="13"/>
  <c r="D1908" i="13"/>
  <c r="E1908" i="13"/>
  <c r="F1908" i="13"/>
  <c r="G1908" i="13"/>
  <c r="H1908" i="13"/>
  <c r="I1908" i="13"/>
  <c r="J1908" i="13"/>
  <c r="K1908" i="13"/>
  <c r="L1908" i="13"/>
  <c r="M1908" i="13"/>
  <c r="N1908" i="13"/>
  <c r="O1908" i="13"/>
  <c r="P1908" i="13"/>
  <c r="Q1908" i="13"/>
  <c r="R1908" i="13"/>
  <c r="A1909" i="13"/>
  <c r="B1909" i="13"/>
  <c r="C1909" i="13"/>
  <c r="D1909" i="13"/>
  <c r="E1909" i="13"/>
  <c r="F1909" i="13"/>
  <c r="G1909" i="13"/>
  <c r="H1909" i="13"/>
  <c r="I1909" i="13"/>
  <c r="J1909" i="13"/>
  <c r="K1909" i="13"/>
  <c r="L1909" i="13"/>
  <c r="M1909" i="13"/>
  <c r="N1909" i="13"/>
  <c r="O1909" i="13"/>
  <c r="P1909" i="13"/>
  <c r="Q1909" i="13"/>
  <c r="R1909" i="13"/>
  <c r="A1910" i="13"/>
  <c r="B1910" i="13"/>
  <c r="C1910" i="13"/>
  <c r="D1910" i="13"/>
  <c r="E1910" i="13"/>
  <c r="F1910" i="13"/>
  <c r="G1910" i="13"/>
  <c r="H1910" i="13"/>
  <c r="I1910" i="13"/>
  <c r="J1910" i="13"/>
  <c r="K1910" i="13"/>
  <c r="L1910" i="13"/>
  <c r="M1910" i="13"/>
  <c r="N1910" i="13"/>
  <c r="O1910" i="13"/>
  <c r="P1910" i="13"/>
  <c r="Q1910" i="13"/>
  <c r="R1910" i="13"/>
  <c r="A1911" i="13"/>
  <c r="B1911" i="13"/>
  <c r="C1911" i="13"/>
  <c r="D1911" i="13"/>
  <c r="E1911" i="13"/>
  <c r="F1911" i="13"/>
  <c r="G1911" i="13"/>
  <c r="H1911" i="13"/>
  <c r="I1911" i="13"/>
  <c r="J1911" i="13"/>
  <c r="K1911" i="13"/>
  <c r="L1911" i="13"/>
  <c r="M1911" i="13"/>
  <c r="N1911" i="13"/>
  <c r="O1911" i="13"/>
  <c r="P1911" i="13"/>
  <c r="Q1911" i="13"/>
  <c r="R1911" i="13"/>
  <c r="A1912" i="13"/>
  <c r="B1912" i="13"/>
  <c r="C1912" i="13"/>
  <c r="D1912" i="13"/>
  <c r="E1912" i="13"/>
  <c r="F1912" i="13"/>
  <c r="G1912" i="13"/>
  <c r="H1912" i="13"/>
  <c r="I1912" i="13"/>
  <c r="J1912" i="13"/>
  <c r="K1912" i="13"/>
  <c r="L1912" i="13"/>
  <c r="M1912" i="13"/>
  <c r="N1912" i="13"/>
  <c r="O1912" i="13"/>
  <c r="P1912" i="13"/>
  <c r="Q1912" i="13"/>
  <c r="R1912" i="13"/>
  <c r="A1913" i="13"/>
  <c r="B1913" i="13"/>
  <c r="C1913" i="13"/>
  <c r="D1913" i="13"/>
  <c r="E1913" i="13"/>
  <c r="F1913" i="13"/>
  <c r="G1913" i="13"/>
  <c r="H1913" i="13"/>
  <c r="I1913" i="13"/>
  <c r="J1913" i="13"/>
  <c r="K1913" i="13"/>
  <c r="L1913" i="13"/>
  <c r="M1913" i="13"/>
  <c r="N1913" i="13"/>
  <c r="O1913" i="13"/>
  <c r="P1913" i="13"/>
  <c r="Q1913" i="13"/>
  <c r="R1913" i="13"/>
  <c r="A1914" i="13"/>
  <c r="B1914" i="13"/>
  <c r="C1914" i="13"/>
  <c r="D1914" i="13"/>
  <c r="E1914" i="13"/>
  <c r="F1914" i="13"/>
  <c r="G1914" i="13"/>
  <c r="H1914" i="13"/>
  <c r="I1914" i="13"/>
  <c r="J1914" i="13"/>
  <c r="K1914" i="13"/>
  <c r="L1914" i="13"/>
  <c r="M1914" i="13"/>
  <c r="N1914" i="13"/>
  <c r="O1914" i="13"/>
  <c r="P1914" i="13"/>
  <c r="Q1914" i="13"/>
  <c r="R1914" i="13"/>
  <c r="A1915" i="13"/>
  <c r="B1915" i="13"/>
  <c r="C1915" i="13"/>
  <c r="D1915" i="13"/>
  <c r="E1915" i="13"/>
  <c r="F1915" i="13"/>
  <c r="G1915" i="13"/>
  <c r="H1915" i="13"/>
  <c r="I1915" i="13"/>
  <c r="J1915" i="13"/>
  <c r="K1915" i="13"/>
  <c r="L1915" i="13"/>
  <c r="M1915" i="13"/>
  <c r="N1915" i="13"/>
  <c r="O1915" i="13"/>
  <c r="P1915" i="13"/>
  <c r="Q1915" i="13"/>
  <c r="R1915" i="13"/>
  <c r="A1916" i="13"/>
  <c r="B1916" i="13"/>
  <c r="C1916" i="13"/>
  <c r="D1916" i="13"/>
  <c r="E1916" i="13"/>
  <c r="F1916" i="13"/>
  <c r="G1916" i="13"/>
  <c r="H1916" i="13"/>
  <c r="I1916" i="13"/>
  <c r="J1916" i="13"/>
  <c r="K1916" i="13"/>
  <c r="L1916" i="13"/>
  <c r="M1916" i="13"/>
  <c r="N1916" i="13"/>
  <c r="O1916" i="13"/>
  <c r="P1916" i="13"/>
  <c r="Q1916" i="13"/>
  <c r="R1916" i="13"/>
  <c r="A1917" i="13"/>
  <c r="B1917" i="13"/>
  <c r="C1917" i="13"/>
  <c r="D1917" i="13"/>
  <c r="E1917" i="13"/>
  <c r="F1917" i="13"/>
  <c r="G1917" i="13"/>
  <c r="H1917" i="13"/>
  <c r="I1917" i="13"/>
  <c r="J1917" i="13"/>
  <c r="K1917" i="13"/>
  <c r="L1917" i="13"/>
  <c r="M1917" i="13"/>
  <c r="N1917" i="13"/>
  <c r="O1917" i="13"/>
  <c r="P1917" i="13"/>
  <c r="Q1917" i="13"/>
  <c r="R1917" i="13"/>
  <c r="A1918" i="13"/>
  <c r="B1918" i="13"/>
  <c r="C1918" i="13"/>
  <c r="D1918" i="13"/>
  <c r="E1918" i="13"/>
  <c r="F1918" i="13"/>
  <c r="G1918" i="13"/>
  <c r="H1918" i="13"/>
  <c r="I1918" i="13"/>
  <c r="J1918" i="13"/>
  <c r="K1918" i="13"/>
  <c r="L1918" i="13"/>
  <c r="M1918" i="13"/>
  <c r="N1918" i="13"/>
  <c r="O1918" i="13"/>
  <c r="P1918" i="13"/>
  <c r="Q1918" i="13"/>
  <c r="R1918" i="13"/>
  <c r="A1919" i="13"/>
  <c r="B1919" i="13"/>
  <c r="C1919" i="13"/>
  <c r="D1919" i="13"/>
  <c r="E1919" i="13"/>
  <c r="F1919" i="13"/>
  <c r="G1919" i="13"/>
  <c r="H1919" i="13"/>
  <c r="I1919" i="13"/>
  <c r="J1919" i="13"/>
  <c r="K1919" i="13"/>
  <c r="L1919" i="13"/>
  <c r="M1919" i="13"/>
  <c r="N1919" i="13"/>
  <c r="O1919" i="13"/>
  <c r="P1919" i="13"/>
  <c r="Q1919" i="13"/>
  <c r="R1919" i="13"/>
  <c r="A1920" i="13"/>
  <c r="B1920" i="13"/>
  <c r="C1920" i="13"/>
  <c r="D1920" i="13"/>
  <c r="E1920" i="13"/>
  <c r="F1920" i="13"/>
  <c r="G1920" i="13"/>
  <c r="H1920" i="13"/>
  <c r="I1920" i="13"/>
  <c r="J1920" i="13"/>
  <c r="K1920" i="13"/>
  <c r="L1920" i="13"/>
  <c r="M1920" i="13"/>
  <c r="N1920" i="13"/>
  <c r="O1920" i="13"/>
  <c r="P1920" i="13"/>
  <c r="Q1920" i="13"/>
  <c r="R1920" i="13"/>
  <c r="A1921" i="13"/>
  <c r="B1921" i="13"/>
  <c r="C1921" i="13"/>
  <c r="D1921" i="13"/>
  <c r="E1921" i="13"/>
  <c r="F1921" i="13"/>
  <c r="G1921" i="13"/>
  <c r="H1921" i="13"/>
  <c r="I1921" i="13"/>
  <c r="J1921" i="13"/>
  <c r="K1921" i="13"/>
  <c r="L1921" i="13"/>
  <c r="M1921" i="13"/>
  <c r="N1921" i="13"/>
  <c r="O1921" i="13"/>
  <c r="P1921" i="13"/>
  <c r="Q1921" i="13"/>
  <c r="R1921" i="13"/>
  <c r="A1922" i="13"/>
  <c r="B1922" i="13"/>
  <c r="C1922" i="13"/>
  <c r="D1922" i="13"/>
  <c r="E1922" i="13"/>
  <c r="F1922" i="13"/>
  <c r="G1922" i="13"/>
  <c r="H1922" i="13"/>
  <c r="I1922" i="13"/>
  <c r="J1922" i="13"/>
  <c r="K1922" i="13"/>
  <c r="L1922" i="13"/>
  <c r="M1922" i="13"/>
  <c r="N1922" i="13"/>
  <c r="O1922" i="13"/>
  <c r="P1922" i="13"/>
  <c r="Q1922" i="13"/>
  <c r="R1922" i="13"/>
  <c r="A1923" i="13"/>
  <c r="B1923" i="13"/>
  <c r="C1923" i="13"/>
  <c r="D1923" i="13"/>
  <c r="E1923" i="13"/>
  <c r="F1923" i="13"/>
  <c r="G1923" i="13"/>
  <c r="H1923" i="13"/>
  <c r="I1923" i="13"/>
  <c r="J1923" i="13"/>
  <c r="K1923" i="13"/>
  <c r="L1923" i="13"/>
  <c r="M1923" i="13"/>
  <c r="N1923" i="13"/>
  <c r="O1923" i="13"/>
  <c r="P1923" i="13"/>
  <c r="Q1923" i="13"/>
  <c r="R1923" i="13"/>
  <c r="A1924" i="13"/>
  <c r="B1924" i="13"/>
  <c r="C1924" i="13"/>
  <c r="D1924" i="13"/>
  <c r="E1924" i="13"/>
  <c r="F1924" i="13"/>
  <c r="G1924" i="13"/>
  <c r="H1924" i="13"/>
  <c r="I1924" i="13"/>
  <c r="J1924" i="13"/>
  <c r="K1924" i="13"/>
  <c r="L1924" i="13"/>
  <c r="M1924" i="13"/>
  <c r="N1924" i="13"/>
  <c r="O1924" i="13"/>
  <c r="P1924" i="13"/>
  <c r="Q1924" i="13"/>
  <c r="R1924" i="13"/>
  <c r="A1925" i="13"/>
  <c r="B1925" i="13"/>
  <c r="C1925" i="13"/>
  <c r="D1925" i="13"/>
  <c r="E1925" i="13"/>
  <c r="F1925" i="13"/>
  <c r="G1925" i="13"/>
  <c r="H1925" i="13"/>
  <c r="I1925" i="13"/>
  <c r="J1925" i="13"/>
  <c r="K1925" i="13"/>
  <c r="L1925" i="13"/>
  <c r="M1925" i="13"/>
  <c r="N1925" i="13"/>
  <c r="O1925" i="13"/>
  <c r="P1925" i="13"/>
  <c r="Q1925" i="13"/>
  <c r="R1925" i="13"/>
  <c r="A1926" i="13"/>
  <c r="B1926" i="13"/>
  <c r="C1926" i="13"/>
  <c r="D1926" i="13"/>
  <c r="E1926" i="13"/>
  <c r="F1926" i="13"/>
  <c r="G1926" i="13"/>
  <c r="H1926" i="13"/>
  <c r="I1926" i="13"/>
  <c r="J1926" i="13"/>
  <c r="K1926" i="13"/>
  <c r="L1926" i="13"/>
  <c r="M1926" i="13"/>
  <c r="N1926" i="13"/>
  <c r="O1926" i="13"/>
  <c r="P1926" i="13"/>
  <c r="Q1926" i="13"/>
  <c r="R1926" i="13"/>
  <c r="A1927" i="13"/>
  <c r="B1927" i="13"/>
  <c r="C1927" i="13"/>
  <c r="D1927" i="13"/>
  <c r="E1927" i="13"/>
  <c r="F1927" i="13"/>
  <c r="G1927" i="13"/>
  <c r="H1927" i="13"/>
  <c r="I1927" i="13"/>
  <c r="J1927" i="13"/>
  <c r="K1927" i="13"/>
  <c r="L1927" i="13"/>
  <c r="M1927" i="13"/>
  <c r="N1927" i="13"/>
  <c r="O1927" i="13"/>
  <c r="P1927" i="13"/>
  <c r="Q1927" i="13"/>
  <c r="R1927" i="13"/>
  <c r="A1928" i="13"/>
  <c r="B1928" i="13"/>
  <c r="C1928" i="13"/>
  <c r="D1928" i="13"/>
  <c r="E1928" i="13"/>
  <c r="F1928" i="13"/>
  <c r="G1928" i="13"/>
  <c r="H1928" i="13"/>
  <c r="I1928" i="13"/>
  <c r="J1928" i="13"/>
  <c r="K1928" i="13"/>
  <c r="L1928" i="13"/>
  <c r="M1928" i="13"/>
  <c r="N1928" i="13"/>
  <c r="O1928" i="13"/>
  <c r="P1928" i="13"/>
  <c r="Q1928" i="13"/>
  <c r="R1928" i="13"/>
  <c r="A1929" i="13"/>
  <c r="B1929" i="13"/>
  <c r="C1929" i="13"/>
  <c r="D1929" i="13"/>
  <c r="E1929" i="13"/>
  <c r="F1929" i="13"/>
  <c r="G1929" i="13"/>
  <c r="H1929" i="13"/>
  <c r="I1929" i="13"/>
  <c r="J1929" i="13"/>
  <c r="K1929" i="13"/>
  <c r="L1929" i="13"/>
  <c r="M1929" i="13"/>
  <c r="N1929" i="13"/>
  <c r="O1929" i="13"/>
  <c r="P1929" i="13"/>
  <c r="Q1929" i="13"/>
  <c r="R1929" i="13"/>
  <c r="A1930" i="13"/>
  <c r="B1930" i="13"/>
  <c r="C1930" i="13"/>
  <c r="D1930" i="13"/>
  <c r="E1930" i="13"/>
  <c r="F1930" i="13"/>
  <c r="G1930" i="13"/>
  <c r="H1930" i="13"/>
  <c r="I1930" i="13"/>
  <c r="J1930" i="13"/>
  <c r="K1930" i="13"/>
  <c r="L1930" i="13"/>
  <c r="M1930" i="13"/>
  <c r="N1930" i="13"/>
  <c r="O1930" i="13"/>
  <c r="P1930" i="13"/>
  <c r="Q1930" i="13"/>
  <c r="R1930" i="13"/>
  <c r="A1931" i="13"/>
  <c r="B1931" i="13"/>
  <c r="C1931" i="13"/>
  <c r="D1931" i="13"/>
  <c r="E1931" i="13"/>
  <c r="F1931" i="13"/>
  <c r="G1931" i="13"/>
  <c r="H1931" i="13"/>
  <c r="I1931" i="13"/>
  <c r="J1931" i="13"/>
  <c r="K1931" i="13"/>
  <c r="L1931" i="13"/>
  <c r="M1931" i="13"/>
  <c r="N1931" i="13"/>
  <c r="O1931" i="13"/>
  <c r="P1931" i="13"/>
  <c r="Q1931" i="13"/>
  <c r="R1931" i="13"/>
  <c r="A1932" i="13"/>
  <c r="B1932" i="13"/>
  <c r="C1932" i="13"/>
  <c r="D1932" i="13"/>
  <c r="E1932" i="13"/>
  <c r="F1932" i="13"/>
  <c r="G1932" i="13"/>
  <c r="H1932" i="13"/>
  <c r="I1932" i="13"/>
  <c r="J1932" i="13"/>
  <c r="K1932" i="13"/>
  <c r="L1932" i="13"/>
  <c r="M1932" i="13"/>
  <c r="N1932" i="13"/>
  <c r="O1932" i="13"/>
  <c r="P1932" i="13"/>
  <c r="Q1932" i="13"/>
  <c r="R1932" i="13"/>
  <c r="A1933" i="13"/>
  <c r="B1933" i="13"/>
  <c r="C1933" i="13"/>
  <c r="D1933" i="13"/>
  <c r="E1933" i="13"/>
  <c r="F1933" i="13"/>
  <c r="G1933" i="13"/>
  <c r="H1933" i="13"/>
  <c r="I1933" i="13"/>
  <c r="J1933" i="13"/>
  <c r="K1933" i="13"/>
  <c r="L1933" i="13"/>
  <c r="M1933" i="13"/>
  <c r="N1933" i="13"/>
  <c r="O1933" i="13"/>
  <c r="P1933" i="13"/>
  <c r="Q1933" i="13"/>
  <c r="R1933" i="13"/>
  <c r="A1934" i="13"/>
  <c r="B1934" i="13"/>
  <c r="C1934" i="13"/>
  <c r="D1934" i="13"/>
  <c r="E1934" i="13"/>
  <c r="F1934" i="13"/>
  <c r="G1934" i="13"/>
  <c r="H1934" i="13"/>
  <c r="I1934" i="13"/>
  <c r="J1934" i="13"/>
  <c r="K1934" i="13"/>
  <c r="L1934" i="13"/>
  <c r="M1934" i="13"/>
  <c r="N1934" i="13"/>
  <c r="O1934" i="13"/>
  <c r="P1934" i="13"/>
  <c r="Q1934" i="13"/>
  <c r="R1934" i="13"/>
  <c r="A1935" i="13"/>
  <c r="B1935" i="13"/>
  <c r="C1935" i="13"/>
  <c r="D1935" i="13"/>
  <c r="E1935" i="13"/>
  <c r="F1935" i="13"/>
  <c r="G1935" i="13"/>
  <c r="H1935" i="13"/>
  <c r="I1935" i="13"/>
  <c r="J1935" i="13"/>
  <c r="K1935" i="13"/>
  <c r="L1935" i="13"/>
  <c r="M1935" i="13"/>
  <c r="N1935" i="13"/>
  <c r="O1935" i="13"/>
  <c r="P1935" i="13"/>
  <c r="Q1935" i="13"/>
  <c r="R1935" i="13"/>
  <c r="A1936" i="13"/>
  <c r="B1936" i="13"/>
  <c r="C1936" i="13"/>
  <c r="D1936" i="13"/>
  <c r="E1936" i="13"/>
  <c r="F1936" i="13"/>
  <c r="G1936" i="13"/>
  <c r="H1936" i="13"/>
  <c r="I1936" i="13"/>
  <c r="J1936" i="13"/>
  <c r="K1936" i="13"/>
  <c r="L1936" i="13"/>
  <c r="M1936" i="13"/>
  <c r="N1936" i="13"/>
  <c r="O1936" i="13"/>
  <c r="P1936" i="13"/>
  <c r="Q1936" i="13"/>
  <c r="R1936" i="13"/>
  <c r="A1937" i="13"/>
  <c r="B1937" i="13"/>
  <c r="C1937" i="13"/>
  <c r="D1937" i="13"/>
  <c r="E1937" i="13"/>
  <c r="F1937" i="13"/>
  <c r="G1937" i="13"/>
  <c r="H1937" i="13"/>
  <c r="I1937" i="13"/>
  <c r="J1937" i="13"/>
  <c r="K1937" i="13"/>
  <c r="L1937" i="13"/>
  <c r="M1937" i="13"/>
  <c r="N1937" i="13"/>
  <c r="O1937" i="13"/>
  <c r="P1937" i="13"/>
  <c r="Q1937" i="13"/>
  <c r="R1937" i="13"/>
  <c r="A1938" i="13"/>
  <c r="B1938" i="13"/>
  <c r="C1938" i="13"/>
  <c r="D1938" i="13"/>
  <c r="E1938" i="13"/>
  <c r="F1938" i="13"/>
  <c r="G1938" i="13"/>
  <c r="H1938" i="13"/>
  <c r="I1938" i="13"/>
  <c r="J1938" i="13"/>
  <c r="K1938" i="13"/>
  <c r="L1938" i="13"/>
  <c r="M1938" i="13"/>
  <c r="N1938" i="13"/>
  <c r="O1938" i="13"/>
  <c r="P1938" i="13"/>
  <c r="Q1938" i="13"/>
  <c r="R1938" i="13"/>
  <c r="A1939" i="13"/>
  <c r="B1939" i="13"/>
  <c r="C1939" i="13"/>
  <c r="D1939" i="13"/>
  <c r="E1939" i="13"/>
  <c r="F1939" i="13"/>
  <c r="G1939" i="13"/>
  <c r="H1939" i="13"/>
  <c r="I1939" i="13"/>
  <c r="J1939" i="13"/>
  <c r="K1939" i="13"/>
  <c r="L1939" i="13"/>
  <c r="M1939" i="13"/>
  <c r="N1939" i="13"/>
  <c r="O1939" i="13"/>
  <c r="P1939" i="13"/>
  <c r="Q1939" i="13"/>
  <c r="R1939" i="13"/>
  <c r="A1940" i="13"/>
  <c r="B1940" i="13"/>
  <c r="C1940" i="13"/>
  <c r="D1940" i="13"/>
  <c r="E1940" i="13"/>
  <c r="F1940" i="13"/>
  <c r="G1940" i="13"/>
  <c r="H1940" i="13"/>
  <c r="I1940" i="13"/>
  <c r="J1940" i="13"/>
  <c r="K1940" i="13"/>
  <c r="L1940" i="13"/>
  <c r="M1940" i="13"/>
  <c r="N1940" i="13"/>
  <c r="O1940" i="13"/>
  <c r="P1940" i="13"/>
  <c r="Q1940" i="13"/>
  <c r="R1940" i="13"/>
  <c r="A1941" i="13"/>
  <c r="B1941" i="13"/>
  <c r="C1941" i="13"/>
  <c r="D1941" i="13"/>
  <c r="E1941" i="13"/>
  <c r="F1941" i="13"/>
  <c r="G1941" i="13"/>
  <c r="H1941" i="13"/>
  <c r="I1941" i="13"/>
  <c r="J1941" i="13"/>
  <c r="K1941" i="13"/>
  <c r="L1941" i="13"/>
  <c r="M1941" i="13"/>
  <c r="N1941" i="13"/>
  <c r="O1941" i="13"/>
  <c r="P1941" i="13"/>
  <c r="Q1941" i="13"/>
  <c r="R1941" i="13"/>
  <c r="A1942" i="13"/>
  <c r="B1942" i="13"/>
  <c r="C1942" i="13"/>
  <c r="D1942" i="13"/>
  <c r="E1942" i="13"/>
  <c r="F1942" i="13"/>
  <c r="G1942" i="13"/>
  <c r="H1942" i="13"/>
  <c r="I1942" i="13"/>
  <c r="J1942" i="13"/>
  <c r="K1942" i="13"/>
  <c r="L1942" i="13"/>
  <c r="M1942" i="13"/>
  <c r="N1942" i="13"/>
  <c r="O1942" i="13"/>
  <c r="P1942" i="13"/>
  <c r="Q1942" i="13"/>
  <c r="R1942" i="13"/>
  <c r="A1943" i="13"/>
  <c r="B1943" i="13"/>
  <c r="C1943" i="13"/>
  <c r="D1943" i="13"/>
  <c r="E1943" i="13"/>
  <c r="F1943" i="13"/>
  <c r="G1943" i="13"/>
  <c r="H1943" i="13"/>
  <c r="I1943" i="13"/>
  <c r="J1943" i="13"/>
  <c r="K1943" i="13"/>
  <c r="L1943" i="13"/>
  <c r="M1943" i="13"/>
  <c r="N1943" i="13"/>
  <c r="O1943" i="13"/>
  <c r="P1943" i="13"/>
  <c r="Q1943" i="13"/>
  <c r="R1943" i="13"/>
  <c r="A1944" i="13"/>
  <c r="B1944" i="13"/>
  <c r="C1944" i="13"/>
  <c r="D1944" i="13"/>
  <c r="E1944" i="13"/>
  <c r="F1944" i="13"/>
  <c r="G1944" i="13"/>
  <c r="H1944" i="13"/>
  <c r="I1944" i="13"/>
  <c r="J1944" i="13"/>
  <c r="K1944" i="13"/>
  <c r="L1944" i="13"/>
  <c r="M1944" i="13"/>
  <c r="N1944" i="13"/>
  <c r="O1944" i="13"/>
  <c r="P1944" i="13"/>
  <c r="Q1944" i="13"/>
  <c r="R1944" i="13"/>
  <c r="A1945" i="13"/>
  <c r="B1945" i="13"/>
  <c r="C1945" i="13"/>
  <c r="D1945" i="13"/>
  <c r="E1945" i="13"/>
  <c r="F1945" i="13"/>
  <c r="G1945" i="13"/>
  <c r="H1945" i="13"/>
  <c r="I1945" i="13"/>
  <c r="J1945" i="13"/>
  <c r="K1945" i="13"/>
  <c r="L1945" i="13"/>
  <c r="M1945" i="13"/>
  <c r="N1945" i="13"/>
  <c r="O1945" i="13"/>
  <c r="P1945" i="13"/>
  <c r="Q1945" i="13"/>
  <c r="R1945" i="13"/>
  <c r="A1946" i="13"/>
  <c r="B1946" i="13"/>
  <c r="C1946" i="13"/>
  <c r="D1946" i="13"/>
  <c r="E1946" i="13"/>
  <c r="F1946" i="13"/>
  <c r="G1946" i="13"/>
  <c r="H1946" i="13"/>
  <c r="I1946" i="13"/>
  <c r="J1946" i="13"/>
  <c r="K1946" i="13"/>
  <c r="L1946" i="13"/>
  <c r="M1946" i="13"/>
  <c r="N1946" i="13"/>
  <c r="O1946" i="13"/>
  <c r="P1946" i="13"/>
  <c r="Q1946" i="13"/>
  <c r="R1946" i="13"/>
  <c r="A1947" i="13"/>
  <c r="B1947" i="13"/>
  <c r="C1947" i="13"/>
  <c r="D1947" i="13"/>
  <c r="E1947" i="13"/>
  <c r="F1947" i="13"/>
  <c r="G1947" i="13"/>
  <c r="H1947" i="13"/>
  <c r="I1947" i="13"/>
  <c r="J1947" i="13"/>
  <c r="K1947" i="13"/>
  <c r="L1947" i="13"/>
  <c r="M1947" i="13"/>
  <c r="N1947" i="13"/>
  <c r="O1947" i="13"/>
  <c r="P1947" i="13"/>
  <c r="Q1947" i="13"/>
  <c r="R1947" i="13"/>
  <c r="A1948" i="13"/>
  <c r="B1948" i="13"/>
  <c r="C1948" i="13"/>
  <c r="D1948" i="13"/>
  <c r="E1948" i="13"/>
  <c r="F1948" i="13"/>
  <c r="G1948" i="13"/>
  <c r="H1948" i="13"/>
  <c r="I1948" i="13"/>
  <c r="J1948" i="13"/>
  <c r="K1948" i="13"/>
  <c r="L1948" i="13"/>
  <c r="M1948" i="13"/>
  <c r="N1948" i="13"/>
  <c r="O1948" i="13"/>
  <c r="P1948" i="13"/>
  <c r="Q1948" i="13"/>
  <c r="R1948" i="13"/>
  <c r="A1949" i="13"/>
  <c r="B1949" i="13"/>
  <c r="C1949" i="13"/>
  <c r="D1949" i="13"/>
  <c r="E1949" i="13"/>
  <c r="F1949" i="13"/>
  <c r="G1949" i="13"/>
  <c r="H1949" i="13"/>
  <c r="I1949" i="13"/>
  <c r="J1949" i="13"/>
  <c r="K1949" i="13"/>
  <c r="L1949" i="13"/>
  <c r="M1949" i="13"/>
  <c r="N1949" i="13"/>
  <c r="O1949" i="13"/>
  <c r="P1949" i="13"/>
  <c r="Q1949" i="13"/>
  <c r="R1949" i="13"/>
  <c r="A1950" i="13"/>
  <c r="B1950" i="13"/>
  <c r="C1950" i="13"/>
  <c r="D1950" i="13"/>
  <c r="E1950" i="13"/>
  <c r="F1950" i="13"/>
  <c r="G1950" i="13"/>
  <c r="H1950" i="13"/>
  <c r="I1950" i="13"/>
  <c r="J1950" i="13"/>
  <c r="K1950" i="13"/>
  <c r="L1950" i="13"/>
  <c r="M1950" i="13"/>
  <c r="N1950" i="13"/>
  <c r="O1950" i="13"/>
  <c r="P1950" i="13"/>
  <c r="Q1950" i="13"/>
  <c r="R1950" i="13"/>
  <c r="A1951" i="13"/>
  <c r="B1951" i="13"/>
  <c r="C1951" i="13"/>
  <c r="D1951" i="13"/>
  <c r="E1951" i="13"/>
  <c r="F1951" i="13"/>
  <c r="G1951" i="13"/>
  <c r="H1951" i="13"/>
  <c r="I1951" i="13"/>
  <c r="J1951" i="13"/>
  <c r="K1951" i="13"/>
  <c r="L1951" i="13"/>
  <c r="M1951" i="13"/>
  <c r="N1951" i="13"/>
  <c r="O1951" i="13"/>
  <c r="P1951" i="13"/>
  <c r="Q1951" i="13"/>
  <c r="R1951" i="13"/>
  <c r="A1952" i="13"/>
  <c r="B1952" i="13"/>
  <c r="C1952" i="13"/>
  <c r="D1952" i="13"/>
  <c r="E1952" i="13"/>
  <c r="F1952" i="13"/>
  <c r="G1952" i="13"/>
  <c r="H1952" i="13"/>
  <c r="I1952" i="13"/>
  <c r="J1952" i="13"/>
  <c r="K1952" i="13"/>
  <c r="L1952" i="13"/>
  <c r="M1952" i="13"/>
  <c r="N1952" i="13"/>
  <c r="O1952" i="13"/>
  <c r="P1952" i="13"/>
  <c r="Q1952" i="13"/>
  <c r="R1952" i="13"/>
  <c r="A1953" i="13"/>
  <c r="B1953" i="13"/>
  <c r="C1953" i="13"/>
  <c r="D1953" i="13"/>
  <c r="E1953" i="13"/>
  <c r="F1953" i="13"/>
  <c r="G1953" i="13"/>
  <c r="H1953" i="13"/>
  <c r="I1953" i="13"/>
  <c r="J1953" i="13"/>
  <c r="K1953" i="13"/>
  <c r="L1953" i="13"/>
  <c r="M1953" i="13"/>
  <c r="N1953" i="13"/>
  <c r="O1953" i="13"/>
  <c r="P1953" i="13"/>
  <c r="Q1953" i="13"/>
  <c r="R1953" i="13"/>
  <c r="A1954" i="13"/>
  <c r="B1954" i="13"/>
  <c r="C1954" i="13"/>
  <c r="D1954" i="13"/>
  <c r="E1954" i="13"/>
  <c r="F1954" i="13"/>
  <c r="G1954" i="13"/>
  <c r="H1954" i="13"/>
  <c r="I1954" i="13"/>
  <c r="J1954" i="13"/>
  <c r="K1954" i="13"/>
  <c r="L1954" i="13"/>
  <c r="M1954" i="13"/>
  <c r="N1954" i="13"/>
  <c r="O1954" i="13"/>
  <c r="P1954" i="13"/>
  <c r="Q1954" i="13"/>
  <c r="R1954" i="13"/>
  <c r="A1955" i="13"/>
  <c r="B1955" i="13"/>
  <c r="C1955" i="13"/>
  <c r="D1955" i="13"/>
  <c r="E1955" i="13"/>
  <c r="F1955" i="13"/>
  <c r="G1955" i="13"/>
  <c r="H1955" i="13"/>
  <c r="I1955" i="13"/>
  <c r="J1955" i="13"/>
  <c r="K1955" i="13"/>
  <c r="L1955" i="13"/>
  <c r="M1955" i="13"/>
  <c r="N1955" i="13"/>
  <c r="O1955" i="13"/>
  <c r="P1955" i="13"/>
  <c r="Q1955" i="13"/>
  <c r="R1955" i="13"/>
  <c r="A1956" i="13"/>
  <c r="B1956" i="13"/>
  <c r="C1956" i="13"/>
  <c r="D1956" i="13"/>
  <c r="E1956" i="13"/>
  <c r="F1956" i="13"/>
  <c r="G1956" i="13"/>
  <c r="H1956" i="13"/>
  <c r="I1956" i="13"/>
  <c r="J1956" i="13"/>
  <c r="K1956" i="13"/>
  <c r="L1956" i="13"/>
  <c r="M1956" i="13"/>
  <c r="N1956" i="13"/>
  <c r="O1956" i="13"/>
  <c r="P1956" i="13"/>
  <c r="Q1956" i="13"/>
  <c r="R1956" i="13"/>
  <c r="A1957" i="13"/>
  <c r="B1957" i="13"/>
  <c r="C1957" i="13"/>
  <c r="D1957" i="13"/>
  <c r="E1957" i="13"/>
  <c r="F1957" i="13"/>
  <c r="G1957" i="13"/>
  <c r="H1957" i="13"/>
  <c r="I1957" i="13"/>
  <c r="J1957" i="13"/>
  <c r="K1957" i="13"/>
  <c r="L1957" i="13"/>
  <c r="M1957" i="13"/>
  <c r="N1957" i="13"/>
  <c r="O1957" i="13"/>
  <c r="P1957" i="13"/>
  <c r="Q1957" i="13"/>
  <c r="R1957" i="13"/>
  <c r="A1958" i="13"/>
  <c r="B1958" i="13"/>
  <c r="C1958" i="13"/>
  <c r="D1958" i="13"/>
  <c r="E1958" i="13"/>
  <c r="F1958" i="13"/>
  <c r="G1958" i="13"/>
  <c r="H1958" i="13"/>
  <c r="I1958" i="13"/>
  <c r="J1958" i="13"/>
  <c r="K1958" i="13"/>
  <c r="L1958" i="13"/>
  <c r="M1958" i="13"/>
  <c r="N1958" i="13"/>
  <c r="O1958" i="13"/>
  <c r="P1958" i="13"/>
  <c r="Q1958" i="13"/>
  <c r="R1958" i="13"/>
  <c r="A1959" i="13"/>
  <c r="B1959" i="13"/>
  <c r="C1959" i="13"/>
  <c r="D1959" i="13"/>
  <c r="E1959" i="13"/>
  <c r="F1959" i="13"/>
  <c r="G1959" i="13"/>
  <c r="H1959" i="13"/>
  <c r="I1959" i="13"/>
  <c r="J1959" i="13"/>
  <c r="K1959" i="13"/>
  <c r="L1959" i="13"/>
  <c r="M1959" i="13"/>
  <c r="N1959" i="13"/>
  <c r="O1959" i="13"/>
  <c r="P1959" i="13"/>
  <c r="Q1959" i="13"/>
  <c r="R1959" i="13"/>
  <c r="A1960" i="13"/>
  <c r="B1960" i="13"/>
  <c r="C1960" i="13"/>
  <c r="D1960" i="13"/>
  <c r="E1960" i="13"/>
  <c r="F1960" i="13"/>
  <c r="G1960" i="13"/>
  <c r="H1960" i="13"/>
  <c r="I1960" i="13"/>
  <c r="J1960" i="13"/>
  <c r="K1960" i="13"/>
  <c r="L1960" i="13"/>
  <c r="M1960" i="13"/>
  <c r="N1960" i="13"/>
  <c r="O1960" i="13"/>
  <c r="P1960" i="13"/>
  <c r="Q1960" i="13"/>
  <c r="R1960" i="13"/>
  <c r="A1961" i="13"/>
  <c r="B1961" i="13"/>
  <c r="C1961" i="13"/>
  <c r="D1961" i="13"/>
  <c r="E1961" i="13"/>
  <c r="F1961" i="13"/>
  <c r="G1961" i="13"/>
  <c r="H1961" i="13"/>
  <c r="I1961" i="13"/>
  <c r="J1961" i="13"/>
  <c r="K1961" i="13"/>
  <c r="L1961" i="13"/>
  <c r="M1961" i="13"/>
  <c r="N1961" i="13"/>
  <c r="O1961" i="13"/>
  <c r="P1961" i="13"/>
  <c r="Q1961" i="13"/>
  <c r="R1961" i="13"/>
  <c r="A1962" i="13"/>
  <c r="B1962" i="13"/>
  <c r="C1962" i="13"/>
  <c r="D1962" i="13"/>
  <c r="E1962" i="13"/>
  <c r="F1962" i="13"/>
  <c r="G1962" i="13"/>
  <c r="H1962" i="13"/>
  <c r="I1962" i="13"/>
  <c r="J1962" i="13"/>
  <c r="K1962" i="13"/>
  <c r="L1962" i="13"/>
  <c r="M1962" i="13"/>
  <c r="N1962" i="13"/>
  <c r="O1962" i="13"/>
  <c r="P1962" i="13"/>
  <c r="Q1962" i="13"/>
  <c r="R1962" i="13"/>
  <c r="A1963" i="13"/>
  <c r="B1963" i="13"/>
  <c r="C1963" i="13"/>
  <c r="D1963" i="13"/>
  <c r="E1963" i="13"/>
  <c r="F1963" i="13"/>
  <c r="G1963" i="13"/>
  <c r="H1963" i="13"/>
  <c r="I1963" i="13"/>
  <c r="J1963" i="13"/>
  <c r="K1963" i="13"/>
  <c r="L1963" i="13"/>
  <c r="M1963" i="13"/>
  <c r="N1963" i="13"/>
  <c r="O1963" i="13"/>
  <c r="P1963" i="13"/>
  <c r="Q1963" i="13"/>
  <c r="R1963" i="13"/>
  <c r="A1964" i="13"/>
  <c r="B1964" i="13"/>
  <c r="C1964" i="13"/>
  <c r="D1964" i="13"/>
  <c r="E1964" i="13"/>
  <c r="F1964" i="13"/>
  <c r="G1964" i="13"/>
  <c r="H1964" i="13"/>
  <c r="I1964" i="13"/>
  <c r="J1964" i="13"/>
  <c r="K1964" i="13"/>
  <c r="L1964" i="13"/>
  <c r="M1964" i="13"/>
  <c r="N1964" i="13"/>
  <c r="O1964" i="13"/>
  <c r="P1964" i="13"/>
  <c r="Q1964" i="13"/>
  <c r="R1964" i="13"/>
  <c r="A1965" i="13"/>
  <c r="B1965" i="13"/>
  <c r="C1965" i="13"/>
  <c r="D1965" i="13"/>
  <c r="E1965" i="13"/>
  <c r="F1965" i="13"/>
  <c r="G1965" i="13"/>
  <c r="H1965" i="13"/>
  <c r="I1965" i="13"/>
  <c r="J1965" i="13"/>
  <c r="K1965" i="13"/>
  <c r="L1965" i="13"/>
  <c r="M1965" i="13"/>
  <c r="N1965" i="13"/>
  <c r="O1965" i="13"/>
  <c r="P1965" i="13"/>
  <c r="Q1965" i="13"/>
  <c r="R1965" i="13"/>
  <c r="A1966" i="13"/>
  <c r="B1966" i="13"/>
  <c r="C1966" i="13"/>
  <c r="D1966" i="13"/>
  <c r="E1966" i="13"/>
  <c r="F1966" i="13"/>
  <c r="G1966" i="13"/>
  <c r="H1966" i="13"/>
  <c r="I1966" i="13"/>
  <c r="J1966" i="13"/>
  <c r="K1966" i="13"/>
  <c r="L1966" i="13"/>
  <c r="M1966" i="13"/>
  <c r="N1966" i="13"/>
  <c r="O1966" i="13"/>
  <c r="P1966" i="13"/>
  <c r="Q1966" i="13"/>
  <c r="R1966" i="13"/>
  <c r="A1967" i="13"/>
  <c r="B1967" i="13"/>
  <c r="C1967" i="13"/>
  <c r="D1967" i="13"/>
  <c r="E1967" i="13"/>
  <c r="F1967" i="13"/>
  <c r="G1967" i="13"/>
  <c r="H1967" i="13"/>
  <c r="I1967" i="13"/>
  <c r="J1967" i="13"/>
  <c r="K1967" i="13"/>
  <c r="L1967" i="13"/>
  <c r="M1967" i="13"/>
  <c r="N1967" i="13"/>
  <c r="O1967" i="13"/>
  <c r="P1967" i="13"/>
  <c r="Q1967" i="13"/>
  <c r="R1967" i="13"/>
  <c r="A1968" i="13"/>
  <c r="B1968" i="13"/>
  <c r="C1968" i="13"/>
  <c r="D1968" i="13"/>
  <c r="E1968" i="13"/>
  <c r="F1968" i="13"/>
  <c r="G1968" i="13"/>
  <c r="H1968" i="13"/>
  <c r="I1968" i="13"/>
  <c r="J1968" i="13"/>
  <c r="K1968" i="13"/>
  <c r="L1968" i="13"/>
  <c r="M1968" i="13"/>
  <c r="N1968" i="13"/>
  <c r="O1968" i="13"/>
  <c r="P1968" i="13"/>
  <c r="Q1968" i="13"/>
  <c r="R1968" i="13"/>
  <c r="A1969" i="13"/>
  <c r="B1969" i="13"/>
  <c r="C1969" i="13"/>
  <c r="D1969" i="13"/>
  <c r="E1969" i="13"/>
  <c r="F1969" i="13"/>
  <c r="G1969" i="13"/>
  <c r="H1969" i="13"/>
  <c r="I1969" i="13"/>
  <c r="J1969" i="13"/>
  <c r="K1969" i="13"/>
  <c r="L1969" i="13"/>
  <c r="M1969" i="13"/>
  <c r="N1969" i="13"/>
  <c r="O1969" i="13"/>
  <c r="P1969" i="13"/>
  <c r="Q1969" i="13"/>
  <c r="R1969" i="13"/>
  <c r="A1970" i="13"/>
  <c r="B1970" i="13"/>
  <c r="C1970" i="13"/>
  <c r="D1970" i="13"/>
  <c r="E1970" i="13"/>
  <c r="F1970" i="13"/>
  <c r="G1970" i="13"/>
  <c r="H1970" i="13"/>
  <c r="I1970" i="13"/>
  <c r="J1970" i="13"/>
  <c r="K1970" i="13"/>
  <c r="L1970" i="13"/>
  <c r="M1970" i="13"/>
  <c r="N1970" i="13"/>
  <c r="O1970" i="13"/>
  <c r="P1970" i="13"/>
  <c r="Q1970" i="13"/>
  <c r="R1970" i="13"/>
  <c r="A1971" i="13"/>
  <c r="B1971" i="13"/>
  <c r="C1971" i="13"/>
  <c r="D1971" i="13"/>
  <c r="E1971" i="13"/>
  <c r="F1971" i="13"/>
  <c r="G1971" i="13"/>
  <c r="H1971" i="13"/>
  <c r="I1971" i="13"/>
  <c r="J1971" i="13"/>
  <c r="K1971" i="13"/>
  <c r="L1971" i="13"/>
  <c r="M1971" i="13"/>
  <c r="N1971" i="13"/>
  <c r="O1971" i="13"/>
  <c r="P1971" i="13"/>
  <c r="Q1971" i="13"/>
  <c r="R1971" i="13"/>
  <c r="A1972" i="13"/>
  <c r="B1972" i="13"/>
  <c r="C1972" i="13"/>
  <c r="D1972" i="13"/>
  <c r="E1972" i="13"/>
  <c r="F1972" i="13"/>
  <c r="G1972" i="13"/>
  <c r="H1972" i="13"/>
  <c r="I1972" i="13"/>
  <c r="J1972" i="13"/>
  <c r="K1972" i="13"/>
  <c r="L1972" i="13"/>
  <c r="M1972" i="13"/>
  <c r="N1972" i="13"/>
  <c r="O1972" i="13"/>
  <c r="P1972" i="13"/>
  <c r="Q1972" i="13"/>
  <c r="R1972" i="13"/>
  <c r="A1973" i="13"/>
  <c r="B1973" i="13"/>
  <c r="C1973" i="13"/>
  <c r="D1973" i="13"/>
  <c r="E1973" i="13"/>
  <c r="F1973" i="13"/>
  <c r="G1973" i="13"/>
  <c r="H1973" i="13"/>
  <c r="I1973" i="13"/>
  <c r="J1973" i="13"/>
  <c r="K1973" i="13"/>
  <c r="L1973" i="13"/>
  <c r="M1973" i="13"/>
  <c r="N1973" i="13"/>
  <c r="O1973" i="13"/>
  <c r="P1973" i="13"/>
  <c r="Q1973" i="13"/>
  <c r="R1973" i="13"/>
  <c r="A1974" i="13"/>
  <c r="B1974" i="13"/>
  <c r="C1974" i="13"/>
  <c r="D1974" i="13"/>
  <c r="E1974" i="13"/>
  <c r="F1974" i="13"/>
  <c r="G1974" i="13"/>
  <c r="H1974" i="13"/>
  <c r="I1974" i="13"/>
  <c r="J1974" i="13"/>
  <c r="K1974" i="13"/>
  <c r="L1974" i="13"/>
  <c r="M1974" i="13"/>
  <c r="N1974" i="13"/>
  <c r="O1974" i="13"/>
  <c r="P1974" i="13"/>
  <c r="Q1974" i="13"/>
  <c r="R1974" i="13"/>
  <c r="A1975" i="13"/>
  <c r="B1975" i="13"/>
  <c r="C1975" i="13"/>
  <c r="D1975" i="13"/>
  <c r="E1975" i="13"/>
  <c r="F1975" i="13"/>
  <c r="G1975" i="13"/>
  <c r="H1975" i="13"/>
  <c r="I1975" i="13"/>
  <c r="J1975" i="13"/>
  <c r="K1975" i="13"/>
  <c r="L1975" i="13"/>
  <c r="M1975" i="13"/>
  <c r="N1975" i="13"/>
  <c r="O1975" i="13"/>
  <c r="P1975" i="13"/>
  <c r="Q1975" i="13"/>
  <c r="R1975" i="13"/>
  <c r="A1976" i="13"/>
  <c r="B1976" i="13"/>
  <c r="C1976" i="13"/>
  <c r="D1976" i="13"/>
  <c r="E1976" i="13"/>
  <c r="F1976" i="13"/>
  <c r="G1976" i="13"/>
  <c r="H1976" i="13"/>
  <c r="I1976" i="13"/>
  <c r="J1976" i="13"/>
  <c r="K1976" i="13"/>
  <c r="L1976" i="13"/>
  <c r="M1976" i="13"/>
  <c r="N1976" i="13"/>
  <c r="O1976" i="13"/>
  <c r="P1976" i="13"/>
  <c r="Q1976" i="13"/>
  <c r="R1976" i="13"/>
  <c r="A1977" i="13"/>
  <c r="B1977" i="13"/>
  <c r="C1977" i="13"/>
  <c r="D1977" i="13"/>
  <c r="E1977" i="13"/>
  <c r="F1977" i="13"/>
  <c r="G1977" i="13"/>
  <c r="H1977" i="13"/>
  <c r="I1977" i="13"/>
  <c r="J1977" i="13"/>
  <c r="K1977" i="13"/>
  <c r="L1977" i="13"/>
  <c r="M1977" i="13"/>
  <c r="N1977" i="13"/>
  <c r="O1977" i="13"/>
  <c r="P1977" i="13"/>
  <c r="Q1977" i="13"/>
  <c r="R1977" i="13"/>
  <c r="A1978" i="13"/>
  <c r="B1978" i="13"/>
  <c r="C1978" i="13"/>
  <c r="D1978" i="13"/>
  <c r="E1978" i="13"/>
  <c r="F1978" i="13"/>
  <c r="G1978" i="13"/>
  <c r="H1978" i="13"/>
  <c r="I1978" i="13"/>
  <c r="J1978" i="13"/>
  <c r="K1978" i="13"/>
  <c r="L1978" i="13"/>
  <c r="M1978" i="13"/>
  <c r="N1978" i="13"/>
  <c r="O1978" i="13"/>
  <c r="P1978" i="13"/>
  <c r="Q1978" i="13"/>
  <c r="R1978" i="13"/>
  <c r="A1979" i="13"/>
  <c r="B1979" i="13"/>
  <c r="C1979" i="13"/>
  <c r="D1979" i="13"/>
  <c r="E1979" i="13"/>
  <c r="F1979" i="13"/>
  <c r="G1979" i="13"/>
  <c r="H1979" i="13"/>
  <c r="I1979" i="13"/>
  <c r="J1979" i="13"/>
  <c r="K1979" i="13"/>
  <c r="L1979" i="13"/>
  <c r="M1979" i="13"/>
  <c r="N1979" i="13"/>
  <c r="O1979" i="13"/>
  <c r="P1979" i="13"/>
  <c r="Q1979" i="13"/>
  <c r="R1979" i="13"/>
  <c r="A1980" i="13"/>
  <c r="B1980" i="13"/>
  <c r="C1980" i="13"/>
  <c r="D1980" i="13"/>
  <c r="E1980" i="13"/>
  <c r="F1980" i="13"/>
  <c r="G1980" i="13"/>
  <c r="H1980" i="13"/>
  <c r="I1980" i="13"/>
  <c r="J1980" i="13"/>
  <c r="K1980" i="13"/>
  <c r="L1980" i="13"/>
  <c r="M1980" i="13"/>
  <c r="N1980" i="13"/>
  <c r="O1980" i="13"/>
  <c r="P1980" i="13"/>
  <c r="Q1980" i="13"/>
  <c r="R1980" i="13"/>
  <c r="A1981" i="13"/>
  <c r="B1981" i="13"/>
  <c r="C1981" i="13"/>
  <c r="D1981" i="13"/>
  <c r="E1981" i="13"/>
  <c r="F1981" i="13"/>
  <c r="G1981" i="13"/>
  <c r="H1981" i="13"/>
  <c r="I1981" i="13"/>
  <c r="J1981" i="13"/>
  <c r="K1981" i="13"/>
  <c r="L1981" i="13"/>
  <c r="M1981" i="13"/>
  <c r="N1981" i="13"/>
  <c r="O1981" i="13"/>
  <c r="P1981" i="13"/>
  <c r="Q1981" i="13"/>
  <c r="R1981" i="13"/>
  <c r="A1982" i="13"/>
  <c r="B1982" i="13"/>
  <c r="C1982" i="13"/>
  <c r="D1982" i="13"/>
  <c r="E1982" i="13"/>
  <c r="F1982" i="13"/>
  <c r="G1982" i="13"/>
  <c r="H1982" i="13"/>
  <c r="I1982" i="13"/>
  <c r="J1982" i="13"/>
  <c r="K1982" i="13"/>
  <c r="L1982" i="13"/>
  <c r="M1982" i="13"/>
  <c r="N1982" i="13"/>
  <c r="O1982" i="13"/>
  <c r="P1982" i="13"/>
  <c r="Q1982" i="13"/>
  <c r="R1982" i="13"/>
  <c r="A1983" i="13"/>
  <c r="B1983" i="13"/>
  <c r="C1983" i="13"/>
  <c r="D1983" i="13"/>
  <c r="E1983" i="13"/>
  <c r="F1983" i="13"/>
  <c r="G1983" i="13"/>
  <c r="H1983" i="13"/>
  <c r="I1983" i="13"/>
  <c r="J1983" i="13"/>
  <c r="K1983" i="13"/>
  <c r="L1983" i="13"/>
  <c r="M1983" i="13"/>
  <c r="N1983" i="13"/>
  <c r="O1983" i="13"/>
  <c r="P1983" i="13"/>
  <c r="Q1983" i="13"/>
  <c r="R1983" i="13"/>
  <c r="A1984" i="13"/>
  <c r="B1984" i="13"/>
  <c r="C1984" i="13"/>
  <c r="D1984" i="13"/>
  <c r="E1984" i="13"/>
  <c r="F1984" i="13"/>
  <c r="G1984" i="13"/>
  <c r="H1984" i="13"/>
  <c r="I1984" i="13"/>
  <c r="J1984" i="13"/>
  <c r="K1984" i="13"/>
  <c r="L1984" i="13"/>
  <c r="M1984" i="13"/>
  <c r="N1984" i="13"/>
  <c r="O1984" i="13"/>
  <c r="P1984" i="13"/>
  <c r="Q1984" i="13"/>
  <c r="R1984" i="13"/>
  <c r="A1985" i="13"/>
  <c r="B1985" i="13"/>
  <c r="C1985" i="13"/>
  <c r="D1985" i="13"/>
  <c r="E1985" i="13"/>
  <c r="F1985" i="13"/>
  <c r="G1985" i="13"/>
  <c r="H1985" i="13"/>
  <c r="I1985" i="13"/>
  <c r="J1985" i="13"/>
  <c r="K1985" i="13"/>
  <c r="L1985" i="13"/>
  <c r="M1985" i="13"/>
  <c r="N1985" i="13"/>
  <c r="O1985" i="13"/>
  <c r="P1985" i="13"/>
  <c r="Q1985" i="13"/>
  <c r="R1985" i="13"/>
  <c r="A1986" i="13"/>
  <c r="B1986" i="13"/>
  <c r="C1986" i="13"/>
  <c r="D1986" i="13"/>
  <c r="E1986" i="13"/>
  <c r="F1986" i="13"/>
  <c r="G1986" i="13"/>
  <c r="H1986" i="13"/>
  <c r="I1986" i="13"/>
  <c r="J1986" i="13"/>
  <c r="K1986" i="13"/>
  <c r="L1986" i="13"/>
  <c r="M1986" i="13"/>
  <c r="N1986" i="13"/>
  <c r="O1986" i="13"/>
  <c r="P1986" i="13"/>
  <c r="Q1986" i="13"/>
  <c r="R1986" i="13"/>
  <c r="A1987" i="13"/>
  <c r="B1987" i="13"/>
  <c r="C1987" i="13"/>
  <c r="D1987" i="13"/>
  <c r="E1987" i="13"/>
  <c r="F1987" i="13"/>
  <c r="G1987" i="13"/>
  <c r="H1987" i="13"/>
  <c r="I1987" i="13"/>
  <c r="J1987" i="13"/>
  <c r="K1987" i="13"/>
  <c r="L1987" i="13"/>
  <c r="M1987" i="13"/>
  <c r="N1987" i="13"/>
  <c r="O1987" i="13"/>
  <c r="P1987" i="13"/>
  <c r="Q1987" i="13"/>
  <c r="R1987" i="13"/>
  <c r="A1988" i="13"/>
  <c r="B1988" i="13"/>
  <c r="C1988" i="13"/>
  <c r="D1988" i="13"/>
  <c r="E1988" i="13"/>
  <c r="F1988" i="13"/>
  <c r="G1988" i="13"/>
  <c r="H1988" i="13"/>
  <c r="I1988" i="13"/>
  <c r="J1988" i="13"/>
  <c r="K1988" i="13"/>
  <c r="L1988" i="13"/>
  <c r="M1988" i="13"/>
  <c r="N1988" i="13"/>
  <c r="O1988" i="13"/>
  <c r="P1988" i="13"/>
  <c r="Q1988" i="13"/>
  <c r="R1988" i="13"/>
  <c r="A1989" i="13"/>
  <c r="B1989" i="13"/>
  <c r="C1989" i="13"/>
  <c r="D1989" i="13"/>
  <c r="E1989" i="13"/>
  <c r="F1989" i="13"/>
  <c r="G1989" i="13"/>
  <c r="H1989" i="13"/>
  <c r="I1989" i="13"/>
  <c r="J1989" i="13"/>
  <c r="K1989" i="13"/>
  <c r="L1989" i="13"/>
  <c r="M1989" i="13"/>
  <c r="N1989" i="13"/>
  <c r="O1989" i="13"/>
  <c r="P1989" i="13"/>
  <c r="Q1989" i="13"/>
  <c r="R1989" i="13"/>
  <c r="A1990" i="13"/>
  <c r="B1990" i="13"/>
  <c r="C1990" i="13"/>
  <c r="D1990" i="13"/>
  <c r="E1990" i="13"/>
  <c r="F1990" i="13"/>
  <c r="G1990" i="13"/>
  <c r="H1990" i="13"/>
  <c r="I1990" i="13"/>
  <c r="J1990" i="13"/>
  <c r="K1990" i="13"/>
  <c r="L1990" i="13"/>
  <c r="M1990" i="13"/>
  <c r="N1990" i="13"/>
  <c r="O1990" i="13"/>
  <c r="P1990" i="13"/>
  <c r="Q1990" i="13"/>
  <c r="R1990" i="13"/>
  <c r="A1991" i="13"/>
  <c r="B1991" i="13"/>
  <c r="C1991" i="13"/>
  <c r="D1991" i="13"/>
  <c r="E1991" i="13"/>
  <c r="F1991" i="13"/>
  <c r="G1991" i="13"/>
  <c r="H1991" i="13"/>
  <c r="I1991" i="13"/>
  <c r="J1991" i="13"/>
  <c r="K1991" i="13"/>
  <c r="L1991" i="13"/>
  <c r="M1991" i="13"/>
  <c r="N1991" i="13"/>
  <c r="O1991" i="13"/>
  <c r="P1991" i="13"/>
  <c r="Q1991" i="13"/>
  <c r="R1991" i="13"/>
  <c r="A1992" i="13"/>
  <c r="B1992" i="13"/>
  <c r="C1992" i="13"/>
  <c r="D1992" i="13"/>
  <c r="E1992" i="13"/>
  <c r="F1992" i="13"/>
  <c r="G1992" i="13"/>
  <c r="H1992" i="13"/>
  <c r="I1992" i="13"/>
  <c r="J1992" i="13"/>
  <c r="K1992" i="13"/>
  <c r="L1992" i="13"/>
  <c r="M1992" i="13"/>
  <c r="N1992" i="13"/>
  <c r="O1992" i="13"/>
  <c r="P1992" i="13"/>
  <c r="Q1992" i="13"/>
  <c r="R1992" i="13"/>
  <c r="A1993" i="13"/>
  <c r="B1993" i="13"/>
  <c r="C1993" i="13"/>
  <c r="D1993" i="13"/>
  <c r="E1993" i="13"/>
  <c r="F1993" i="13"/>
  <c r="G1993" i="13"/>
  <c r="H1993" i="13"/>
  <c r="I1993" i="13"/>
  <c r="J1993" i="13"/>
  <c r="K1993" i="13"/>
  <c r="L1993" i="13"/>
  <c r="M1993" i="13"/>
  <c r="N1993" i="13"/>
  <c r="O1993" i="13"/>
  <c r="P1993" i="13"/>
  <c r="Q1993" i="13"/>
  <c r="R1993" i="13"/>
  <c r="A1994" i="13"/>
  <c r="B1994" i="13"/>
  <c r="C1994" i="13"/>
  <c r="D1994" i="13"/>
  <c r="E1994" i="13"/>
  <c r="F1994" i="13"/>
  <c r="G1994" i="13"/>
  <c r="H1994" i="13"/>
  <c r="I1994" i="13"/>
  <c r="J1994" i="13"/>
  <c r="K1994" i="13"/>
  <c r="L1994" i="13"/>
  <c r="M1994" i="13"/>
  <c r="N1994" i="13"/>
  <c r="O1994" i="13"/>
  <c r="P1994" i="13"/>
  <c r="Q1994" i="13"/>
  <c r="R1994" i="13"/>
  <c r="A1995" i="13"/>
  <c r="B1995" i="13"/>
  <c r="C1995" i="13"/>
  <c r="D1995" i="13"/>
  <c r="E1995" i="13"/>
  <c r="F1995" i="13"/>
  <c r="G1995" i="13"/>
  <c r="H1995" i="13"/>
  <c r="I1995" i="13"/>
  <c r="J1995" i="13"/>
  <c r="K1995" i="13"/>
  <c r="L1995" i="13"/>
  <c r="M1995" i="13"/>
  <c r="N1995" i="13"/>
  <c r="O1995" i="13"/>
  <c r="P1995" i="13"/>
  <c r="Q1995" i="13"/>
  <c r="R1995" i="13"/>
  <c r="A1996" i="13"/>
  <c r="B1996" i="13"/>
  <c r="C1996" i="13"/>
  <c r="D1996" i="13"/>
  <c r="E1996" i="13"/>
  <c r="F1996" i="13"/>
  <c r="G1996" i="13"/>
  <c r="H1996" i="13"/>
  <c r="I1996" i="13"/>
  <c r="J1996" i="13"/>
  <c r="K1996" i="13"/>
  <c r="L1996" i="13"/>
  <c r="M1996" i="13"/>
  <c r="N1996" i="13"/>
  <c r="O1996" i="13"/>
  <c r="P1996" i="13"/>
  <c r="Q1996" i="13"/>
  <c r="R1996" i="13"/>
  <c r="A1997" i="13"/>
  <c r="B1997" i="13"/>
  <c r="C1997" i="13"/>
  <c r="D1997" i="13"/>
  <c r="E1997" i="13"/>
  <c r="F1997" i="13"/>
  <c r="G1997" i="13"/>
  <c r="H1997" i="13"/>
  <c r="I1997" i="13"/>
  <c r="J1997" i="13"/>
  <c r="K1997" i="13"/>
  <c r="L1997" i="13"/>
  <c r="M1997" i="13"/>
  <c r="N1997" i="13"/>
  <c r="O1997" i="13"/>
  <c r="P1997" i="13"/>
  <c r="Q1997" i="13"/>
  <c r="R1997" i="13"/>
  <c r="A1998" i="13"/>
  <c r="B1998" i="13"/>
  <c r="C1998" i="13"/>
  <c r="D1998" i="13"/>
  <c r="E1998" i="13"/>
  <c r="F1998" i="13"/>
  <c r="G1998" i="13"/>
  <c r="H1998" i="13"/>
  <c r="I1998" i="13"/>
  <c r="J1998" i="13"/>
  <c r="K1998" i="13"/>
  <c r="L1998" i="13"/>
  <c r="M1998" i="13"/>
  <c r="N1998" i="13"/>
  <c r="O1998" i="13"/>
  <c r="P1998" i="13"/>
  <c r="Q1998" i="13"/>
  <c r="R1998" i="13"/>
  <c r="A1999" i="13"/>
  <c r="B1999" i="13"/>
  <c r="C1999" i="13"/>
  <c r="D1999" i="13"/>
  <c r="E1999" i="13"/>
  <c r="F1999" i="13"/>
  <c r="G1999" i="13"/>
  <c r="H1999" i="13"/>
  <c r="I1999" i="13"/>
  <c r="J1999" i="13"/>
  <c r="K1999" i="13"/>
  <c r="L1999" i="13"/>
  <c r="M1999" i="13"/>
  <c r="N1999" i="13"/>
  <c r="O1999" i="13"/>
  <c r="P1999" i="13"/>
  <c r="Q1999" i="13"/>
  <c r="R1999" i="13"/>
  <c r="A2000" i="13"/>
  <c r="B2000" i="13"/>
  <c r="C2000" i="13"/>
  <c r="D2000" i="13"/>
  <c r="E2000" i="13"/>
  <c r="F2000" i="13"/>
  <c r="G2000" i="13"/>
  <c r="H2000" i="13"/>
  <c r="I2000" i="13"/>
  <c r="J2000" i="13"/>
  <c r="K2000" i="13"/>
  <c r="L2000" i="13"/>
  <c r="M2000" i="13"/>
  <c r="N2000" i="13"/>
  <c r="O2000" i="13"/>
  <c r="P2000" i="13"/>
  <c r="Q2000" i="13"/>
  <c r="R2000" i="13"/>
  <c r="A2001" i="13"/>
  <c r="B2001" i="13"/>
  <c r="C2001" i="13"/>
  <c r="D2001" i="13"/>
  <c r="E2001" i="13"/>
  <c r="F2001" i="13"/>
  <c r="G2001" i="13"/>
  <c r="H2001" i="13"/>
  <c r="I2001" i="13"/>
  <c r="J2001" i="13"/>
  <c r="K2001" i="13"/>
  <c r="L2001" i="13"/>
  <c r="M2001" i="13"/>
  <c r="N2001" i="13"/>
  <c r="O2001" i="13"/>
  <c r="P2001" i="13"/>
  <c r="Q2001" i="13"/>
  <c r="R2001" i="13"/>
  <c r="A2002" i="13"/>
  <c r="B2002" i="13"/>
  <c r="C2002" i="13"/>
  <c r="D2002" i="13"/>
  <c r="E2002" i="13"/>
  <c r="F2002" i="13"/>
  <c r="G2002" i="13"/>
  <c r="H2002" i="13"/>
  <c r="I2002" i="13"/>
  <c r="J2002" i="13"/>
  <c r="K2002" i="13"/>
  <c r="L2002" i="13"/>
  <c r="M2002" i="13"/>
  <c r="N2002" i="13"/>
  <c r="O2002" i="13"/>
  <c r="P2002" i="13"/>
  <c r="Q2002" i="13"/>
  <c r="R2002" i="13"/>
  <c r="A2003" i="13"/>
  <c r="B2003" i="13"/>
  <c r="C2003" i="13"/>
  <c r="D2003" i="13"/>
  <c r="E2003" i="13"/>
  <c r="F2003" i="13"/>
  <c r="G2003" i="13"/>
  <c r="H2003" i="13"/>
  <c r="I2003" i="13"/>
  <c r="J2003" i="13"/>
  <c r="K2003" i="13"/>
  <c r="L2003" i="13"/>
  <c r="M2003" i="13"/>
  <c r="N2003" i="13"/>
  <c r="O2003" i="13"/>
  <c r="P2003" i="13"/>
  <c r="Q2003" i="13"/>
  <c r="R2003" i="13"/>
  <c r="A2004" i="13"/>
  <c r="B2004" i="13"/>
  <c r="C2004" i="13"/>
  <c r="D2004" i="13"/>
  <c r="E2004" i="13"/>
  <c r="F2004" i="13"/>
  <c r="G2004" i="13"/>
  <c r="H2004" i="13"/>
  <c r="I2004" i="13"/>
  <c r="J2004" i="13"/>
  <c r="K2004" i="13"/>
  <c r="L2004" i="13"/>
  <c r="M2004" i="13"/>
  <c r="N2004" i="13"/>
  <c r="O2004" i="13"/>
  <c r="P2004" i="13"/>
  <c r="Q2004" i="13"/>
  <c r="R2004" i="13"/>
  <c r="A2005" i="13"/>
  <c r="B2005" i="13"/>
  <c r="C2005" i="13"/>
  <c r="D2005" i="13"/>
  <c r="E2005" i="13"/>
  <c r="F2005" i="13"/>
  <c r="G2005" i="13"/>
  <c r="H2005" i="13"/>
  <c r="I2005" i="13"/>
  <c r="J2005" i="13"/>
  <c r="K2005" i="13"/>
  <c r="L2005" i="13"/>
  <c r="M2005" i="13"/>
  <c r="N2005" i="13"/>
  <c r="O2005" i="13"/>
  <c r="P2005" i="13"/>
  <c r="Q2005" i="13"/>
  <c r="R2005" i="13"/>
  <c r="A2006" i="13"/>
  <c r="B2006" i="13"/>
  <c r="C2006" i="13"/>
  <c r="D2006" i="13"/>
  <c r="E2006" i="13"/>
  <c r="F2006" i="13"/>
  <c r="G2006" i="13"/>
  <c r="H2006" i="13"/>
  <c r="I2006" i="13"/>
  <c r="J2006" i="13"/>
  <c r="K2006" i="13"/>
  <c r="L2006" i="13"/>
  <c r="M2006" i="13"/>
  <c r="N2006" i="13"/>
  <c r="O2006" i="13"/>
  <c r="P2006" i="13"/>
  <c r="Q2006" i="13"/>
  <c r="R2006" i="13"/>
  <c r="A2007" i="13"/>
  <c r="B2007" i="13"/>
  <c r="C2007" i="13"/>
  <c r="D2007" i="13"/>
  <c r="E2007" i="13"/>
  <c r="F2007" i="13"/>
  <c r="G2007" i="13"/>
  <c r="H2007" i="13"/>
  <c r="I2007" i="13"/>
  <c r="J2007" i="13"/>
  <c r="K2007" i="13"/>
  <c r="L2007" i="13"/>
  <c r="M2007" i="13"/>
  <c r="N2007" i="13"/>
  <c r="O2007" i="13"/>
  <c r="P2007" i="13"/>
  <c r="Q2007" i="13"/>
  <c r="R2007" i="13"/>
  <c r="A2008" i="13"/>
  <c r="B2008" i="13"/>
  <c r="C2008" i="13"/>
  <c r="D2008" i="13"/>
  <c r="E2008" i="13"/>
  <c r="F2008" i="13"/>
  <c r="G2008" i="13"/>
  <c r="H2008" i="13"/>
  <c r="I2008" i="13"/>
  <c r="J2008" i="13"/>
  <c r="K2008" i="13"/>
  <c r="L2008" i="13"/>
  <c r="M2008" i="13"/>
  <c r="N2008" i="13"/>
  <c r="O2008" i="13"/>
  <c r="P2008" i="13"/>
  <c r="Q2008" i="13"/>
  <c r="R2008" i="13"/>
  <c r="A2009" i="13"/>
  <c r="B2009" i="13"/>
  <c r="C2009" i="13"/>
  <c r="D2009" i="13"/>
  <c r="E2009" i="13"/>
  <c r="F2009" i="13"/>
  <c r="G2009" i="13"/>
  <c r="H2009" i="13"/>
  <c r="I2009" i="13"/>
  <c r="J2009" i="13"/>
  <c r="K2009" i="13"/>
  <c r="L2009" i="13"/>
  <c r="M2009" i="13"/>
  <c r="N2009" i="13"/>
  <c r="O2009" i="13"/>
  <c r="P2009" i="13"/>
  <c r="Q2009" i="13"/>
  <c r="R2009" i="13"/>
  <c r="A2010" i="13"/>
  <c r="B2010" i="13"/>
  <c r="C2010" i="13"/>
  <c r="D2010" i="13"/>
  <c r="E2010" i="13"/>
  <c r="F2010" i="13"/>
  <c r="G2010" i="13"/>
  <c r="H2010" i="13"/>
  <c r="I2010" i="13"/>
  <c r="J2010" i="13"/>
  <c r="K2010" i="13"/>
  <c r="L2010" i="13"/>
  <c r="M2010" i="13"/>
  <c r="N2010" i="13"/>
  <c r="O2010" i="13"/>
  <c r="P2010" i="13"/>
  <c r="Q2010" i="13"/>
  <c r="R2010" i="13"/>
  <c r="A2011" i="13"/>
  <c r="B2011" i="13"/>
  <c r="C2011" i="13"/>
  <c r="D2011" i="13"/>
  <c r="E2011" i="13"/>
  <c r="F2011" i="13"/>
  <c r="G2011" i="13"/>
  <c r="H2011" i="13"/>
  <c r="I2011" i="13"/>
  <c r="J2011" i="13"/>
  <c r="K2011" i="13"/>
  <c r="L2011" i="13"/>
  <c r="M2011" i="13"/>
  <c r="N2011" i="13"/>
  <c r="O2011" i="13"/>
  <c r="P2011" i="13"/>
  <c r="Q2011" i="13"/>
  <c r="R2011" i="13"/>
  <c r="A2012" i="13"/>
  <c r="B2012" i="13"/>
  <c r="C2012" i="13"/>
  <c r="D2012" i="13"/>
  <c r="E2012" i="13"/>
  <c r="F2012" i="13"/>
  <c r="G2012" i="13"/>
  <c r="H2012" i="13"/>
  <c r="I2012" i="13"/>
  <c r="J2012" i="13"/>
  <c r="K2012" i="13"/>
  <c r="L2012" i="13"/>
  <c r="M2012" i="13"/>
  <c r="N2012" i="13"/>
  <c r="O2012" i="13"/>
  <c r="P2012" i="13"/>
  <c r="Q2012" i="13"/>
  <c r="R2012" i="13"/>
  <c r="A2013" i="13"/>
  <c r="B2013" i="13"/>
  <c r="C2013" i="13"/>
  <c r="D2013" i="13"/>
  <c r="E2013" i="13"/>
  <c r="F2013" i="13"/>
  <c r="G2013" i="13"/>
  <c r="H2013" i="13"/>
  <c r="I2013" i="13"/>
  <c r="J2013" i="13"/>
  <c r="K2013" i="13"/>
  <c r="L2013" i="13"/>
  <c r="M2013" i="13"/>
  <c r="N2013" i="13"/>
  <c r="O2013" i="13"/>
  <c r="P2013" i="13"/>
  <c r="Q2013" i="13"/>
  <c r="R2013" i="13"/>
  <c r="A2014" i="13"/>
  <c r="B2014" i="13"/>
  <c r="C2014" i="13"/>
  <c r="D2014" i="13"/>
  <c r="E2014" i="13"/>
  <c r="F2014" i="13"/>
  <c r="G2014" i="13"/>
  <c r="H2014" i="13"/>
  <c r="I2014" i="13"/>
  <c r="J2014" i="13"/>
  <c r="K2014" i="13"/>
  <c r="L2014" i="13"/>
  <c r="M2014" i="13"/>
  <c r="N2014" i="13"/>
  <c r="O2014" i="13"/>
  <c r="P2014" i="13"/>
  <c r="Q2014" i="13"/>
  <c r="R2014" i="13"/>
  <c r="A2015" i="13"/>
  <c r="B2015" i="13"/>
  <c r="C2015" i="13"/>
  <c r="D2015" i="13"/>
  <c r="E2015" i="13"/>
  <c r="F2015" i="13"/>
  <c r="G2015" i="13"/>
  <c r="H2015" i="13"/>
  <c r="I2015" i="13"/>
  <c r="J2015" i="13"/>
  <c r="K2015" i="13"/>
  <c r="L2015" i="13"/>
  <c r="M2015" i="13"/>
  <c r="N2015" i="13"/>
  <c r="O2015" i="13"/>
  <c r="P2015" i="13"/>
  <c r="Q2015" i="13"/>
  <c r="R2015" i="13"/>
  <c r="A2016" i="13"/>
  <c r="B2016" i="13"/>
  <c r="C2016" i="13"/>
  <c r="D2016" i="13"/>
  <c r="E2016" i="13"/>
  <c r="F2016" i="13"/>
  <c r="G2016" i="13"/>
  <c r="H2016" i="13"/>
  <c r="I2016" i="13"/>
  <c r="J2016" i="13"/>
  <c r="K2016" i="13"/>
  <c r="L2016" i="13"/>
  <c r="M2016" i="13"/>
  <c r="N2016" i="13"/>
  <c r="O2016" i="13"/>
  <c r="P2016" i="13"/>
  <c r="Q2016" i="13"/>
  <c r="R2016" i="13"/>
  <c r="A2017" i="13"/>
  <c r="B2017" i="13"/>
  <c r="C2017" i="13"/>
  <c r="D2017" i="13"/>
  <c r="E2017" i="13"/>
  <c r="F2017" i="13"/>
  <c r="G2017" i="13"/>
  <c r="H2017" i="13"/>
  <c r="I2017" i="13"/>
  <c r="J2017" i="13"/>
  <c r="K2017" i="13"/>
  <c r="L2017" i="13"/>
  <c r="M2017" i="13"/>
  <c r="N2017" i="13"/>
  <c r="O2017" i="13"/>
  <c r="P2017" i="13"/>
  <c r="Q2017" i="13"/>
  <c r="R2017" i="13"/>
  <c r="A2018" i="13"/>
  <c r="B2018" i="13"/>
  <c r="C2018" i="13"/>
  <c r="D2018" i="13"/>
  <c r="E2018" i="13"/>
  <c r="F2018" i="13"/>
  <c r="G2018" i="13"/>
  <c r="H2018" i="13"/>
  <c r="I2018" i="13"/>
  <c r="J2018" i="13"/>
  <c r="K2018" i="13"/>
  <c r="L2018" i="13"/>
  <c r="M2018" i="13"/>
  <c r="N2018" i="13"/>
  <c r="O2018" i="13"/>
  <c r="P2018" i="13"/>
  <c r="Q2018" i="13"/>
  <c r="R2018" i="13"/>
  <c r="A2019" i="13"/>
  <c r="B2019" i="13"/>
  <c r="C2019" i="13"/>
  <c r="D2019" i="13"/>
  <c r="E2019" i="13"/>
  <c r="F2019" i="13"/>
  <c r="G2019" i="13"/>
  <c r="H2019" i="13"/>
  <c r="I2019" i="13"/>
  <c r="J2019" i="13"/>
  <c r="K2019" i="13"/>
  <c r="L2019" i="13"/>
  <c r="M2019" i="13"/>
  <c r="N2019" i="13"/>
  <c r="O2019" i="13"/>
  <c r="P2019" i="13"/>
  <c r="Q2019" i="13"/>
  <c r="R2019" i="13"/>
  <c r="A2020" i="13"/>
  <c r="B2020" i="13"/>
  <c r="C2020" i="13"/>
  <c r="D2020" i="13"/>
  <c r="E2020" i="13"/>
  <c r="F2020" i="13"/>
  <c r="G2020" i="13"/>
  <c r="H2020" i="13"/>
  <c r="I2020" i="13"/>
  <c r="J2020" i="13"/>
  <c r="K2020" i="13"/>
  <c r="L2020" i="13"/>
  <c r="M2020" i="13"/>
  <c r="N2020" i="13"/>
  <c r="O2020" i="13"/>
  <c r="P2020" i="13"/>
  <c r="Q2020" i="13"/>
  <c r="R2020" i="13"/>
  <c r="A2021" i="13"/>
  <c r="B2021" i="13"/>
  <c r="C2021" i="13"/>
  <c r="D2021" i="13"/>
  <c r="E2021" i="13"/>
  <c r="F2021" i="13"/>
  <c r="G2021" i="13"/>
  <c r="H2021" i="13"/>
  <c r="I2021" i="13"/>
  <c r="J2021" i="13"/>
  <c r="K2021" i="13"/>
  <c r="L2021" i="13"/>
  <c r="M2021" i="13"/>
  <c r="N2021" i="13"/>
  <c r="O2021" i="13"/>
  <c r="P2021" i="13"/>
  <c r="Q2021" i="13"/>
  <c r="R2021" i="13"/>
  <c r="A2022" i="13"/>
  <c r="B2022" i="13"/>
  <c r="C2022" i="13"/>
  <c r="D2022" i="13"/>
  <c r="E2022" i="13"/>
  <c r="F2022" i="13"/>
  <c r="G2022" i="13"/>
  <c r="H2022" i="13"/>
  <c r="I2022" i="13"/>
  <c r="J2022" i="13"/>
  <c r="K2022" i="13"/>
  <c r="L2022" i="13"/>
  <c r="M2022" i="13"/>
  <c r="N2022" i="13"/>
  <c r="O2022" i="13"/>
  <c r="P2022" i="13"/>
  <c r="Q2022" i="13"/>
  <c r="R2022" i="13"/>
  <c r="A2023" i="13"/>
  <c r="B2023" i="13"/>
  <c r="C2023" i="13"/>
  <c r="D2023" i="13"/>
  <c r="E2023" i="13"/>
  <c r="F2023" i="13"/>
  <c r="G2023" i="13"/>
  <c r="H2023" i="13"/>
  <c r="I2023" i="13"/>
  <c r="J2023" i="13"/>
  <c r="K2023" i="13"/>
  <c r="L2023" i="13"/>
  <c r="M2023" i="13"/>
  <c r="N2023" i="13"/>
  <c r="O2023" i="13"/>
  <c r="P2023" i="13"/>
  <c r="Q2023" i="13"/>
  <c r="R2023" i="13"/>
  <c r="A2024" i="13"/>
  <c r="B2024" i="13"/>
  <c r="C2024" i="13"/>
  <c r="D2024" i="13"/>
  <c r="E2024" i="13"/>
  <c r="F2024" i="13"/>
  <c r="G2024" i="13"/>
  <c r="H2024" i="13"/>
  <c r="I2024" i="13"/>
  <c r="J2024" i="13"/>
  <c r="K2024" i="13"/>
  <c r="L2024" i="13"/>
  <c r="M2024" i="13"/>
  <c r="N2024" i="13"/>
  <c r="O2024" i="13"/>
  <c r="P2024" i="13"/>
  <c r="Q2024" i="13"/>
  <c r="R2024" i="13"/>
  <c r="A2025" i="13"/>
  <c r="B2025" i="13"/>
  <c r="C2025" i="13"/>
  <c r="D2025" i="13"/>
  <c r="E2025" i="13"/>
  <c r="F2025" i="13"/>
  <c r="G2025" i="13"/>
  <c r="H2025" i="13"/>
  <c r="I2025" i="13"/>
  <c r="J2025" i="13"/>
  <c r="K2025" i="13"/>
  <c r="L2025" i="13"/>
  <c r="M2025" i="13"/>
  <c r="N2025" i="13"/>
  <c r="O2025" i="13"/>
  <c r="P2025" i="13"/>
  <c r="Q2025" i="13"/>
  <c r="R2025" i="13"/>
  <c r="A2026" i="13"/>
  <c r="B2026" i="13"/>
  <c r="C2026" i="13"/>
  <c r="D2026" i="13"/>
  <c r="E2026" i="13"/>
  <c r="F2026" i="13"/>
  <c r="G2026" i="13"/>
  <c r="H2026" i="13"/>
  <c r="I2026" i="13"/>
  <c r="J2026" i="13"/>
  <c r="K2026" i="13"/>
  <c r="L2026" i="13"/>
  <c r="M2026" i="13"/>
  <c r="N2026" i="13"/>
  <c r="O2026" i="13"/>
  <c r="P2026" i="13"/>
  <c r="Q2026" i="13"/>
  <c r="R2026" i="13"/>
  <c r="A2027" i="13"/>
  <c r="B2027" i="13"/>
  <c r="C2027" i="13"/>
  <c r="D2027" i="13"/>
  <c r="E2027" i="13"/>
  <c r="F2027" i="13"/>
  <c r="G2027" i="13"/>
  <c r="H2027" i="13"/>
  <c r="I2027" i="13"/>
  <c r="J2027" i="13"/>
  <c r="K2027" i="13"/>
  <c r="L2027" i="13"/>
  <c r="M2027" i="13"/>
  <c r="N2027" i="13"/>
  <c r="O2027" i="13"/>
  <c r="P2027" i="13"/>
  <c r="Q2027" i="13"/>
  <c r="R2027" i="13"/>
  <c r="A2028" i="13"/>
  <c r="B2028" i="13"/>
  <c r="C2028" i="13"/>
  <c r="D2028" i="13"/>
  <c r="E2028" i="13"/>
  <c r="F2028" i="13"/>
  <c r="G2028" i="13"/>
  <c r="H2028" i="13"/>
  <c r="I2028" i="13"/>
  <c r="J2028" i="13"/>
  <c r="K2028" i="13"/>
  <c r="L2028" i="13"/>
  <c r="M2028" i="13"/>
  <c r="N2028" i="13"/>
  <c r="O2028" i="13"/>
  <c r="P2028" i="13"/>
  <c r="Q2028" i="13"/>
  <c r="R2028" i="13"/>
  <c r="A2029" i="13"/>
  <c r="B2029" i="13"/>
  <c r="C2029" i="13"/>
  <c r="D2029" i="13"/>
  <c r="E2029" i="13"/>
  <c r="F2029" i="13"/>
  <c r="G2029" i="13"/>
  <c r="H2029" i="13"/>
  <c r="I2029" i="13"/>
  <c r="J2029" i="13"/>
  <c r="K2029" i="13"/>
  <c r="L2029" i="13"/>
  <c r="M2029" i="13"/>
  <c r="N2029" i="13"/>
  <c r="O2029" i="13"/>
  <c r="P2029" i="13"/>
  <c r="Q2029" i="13"/>
  <c r="R2029" i="13"/>
  <c r="A2030" i="13"/>
  <c r="B2030" i="13"/>
  <c r="C2030" i="13"/>
  <c r="D2030" i="13"/>
  <c r="E2030" i="13"/>
  <c r="F2030" i="13"/>
  <c r="G2030" i="13"/>
  <c r="H2030" i="13"/>
  <c r="I2030" i="13"/>
  <c r="J2030" i="13"/>
  <c r="K2030" i="13"/>
  <c r="L2030" i="13"/>
  <c r="M2030" i="13"/>
  <c r="N2030" i="13"/>
  <c r="O2030" i="13"/>
  <c r="P2030" i="13"/>
  <c r="Q2030" i="13"/>
  <c r="R2030" i="13"/>
  <c r="A2031" i="13"/>
  <c r="B2031" i="13"/>
  <c r="C2031" i="13"/>
  <c r="D2031" i="13"/>
  <c r="E2031" i="13"/>
  <c r="F2031" i="13"/>
  <c r="G2031" i="13"/>
  <c r="H2031" i="13"/>
  <c r="I2031" i="13"/>
  <c r="J2031" i="13"/>
  <c r="K2031" i="13"/>
  <c r="L2031" i="13"/>
  <c r="M2031" i="13"/>
  <c r="N2031" i="13"/>
  <c r="O2031" i="13"/>
  <c r="P2031" i="13"/>
  <c r="Q2031" i="13"/>
  <c r="R2031" i="13"/>
  <c r="A2032" i="13"/>
  <c r="B2032" i="13"/>
  <c r="C2032" i="13"/>
  <c r="D2032" i="13"/>
  <c r="E2032" i="13"/>
  <c r="F2032" i="13"/>
  <c r="G2032" i="13"/>
  <c r="H2032" i="13"/>
  <c r="I2032" i="13"/>
  <c r="J2032" i="13"/>
  <c r="K2032" i="13"/>
  <c r="L2032" i="13"/>
  <c r="M2032" i="13"/>
  <c r="N2032" i="13"/>
  <c r="O2032" i="13"/>
  <c r="P2032" i="13"/>
  <c r="Q2032" i="13"/>
  <c r="R2032" i="13"/>
  <c r="A2033" i="13"/>
  <c r="B2033" i="13"/>
  <c r="C2033" i="13"/>
  <c r="D2033" i="13"/>
  <c r="E2033" i="13"/>
  <c r="F2033" i="13"/>
  <c r="G2033" i="13"/>
  <c r="H2033" i="13"/>
  <c r="I2033" i="13"/>
  <c r="J2033" i="13"/>
  <c r="K2033" i="13"/>
  <c r="L2033" i="13"/>
  <c r="M2033" i="13"/>
  <c r="N2033" i="13"/>
  <c r="O2033" i="13"/>
  <c r="P2033" i="13"/>
  <c r="Q2033" i="13"/>
  <c r="R2033" i="13"/>
  <c r="A2034" i="13"/>
  <c r="B2034" i="13"/>
  <c r="C2034" i="13"/>
  <c r="D2034" i="13"/>
  <c r="E2034" i="13"/>
  <c r="F2034" i="13"/>
  <c r="G2034" i="13"/>
  <c r="H2034" i="13"/>
  <c r="I2034" i="13"/>
  <c r="J2034" i="13"/>
  <c r="K2034" i="13"/>
  <c r="L2034" i="13"/>
  <c r="M2034" i="13"/>
  <c r="N2034" i="13"/>
  <c r="O2034" i="13"/>
  <c r="P2034" i="13"/>
  <c r="Q2034" i="13"/>
  <c r="R2034" i="13"/>
  <c r="A2035" i="13"/>
  <c r="B2035" i="13"/>
  <c r="C2035" i="13"/>
  <c r="D2035" i="13"/>
  <c r="E2035" i="13"/>
  <c r="F2035" i="13"/>
  <c r="G2035" i="13"/>
  <c r="H2035" i="13"/>
  <c r="I2035" i="13"/>
  <c r="J2035" i="13"/>
  <c r="K2035" i="13"/>
  <c r="L2035" i="13"/>
  <c r="M2035" i="13"/>
  <c r="N2035" i="13"/>
  <c r="O2035" i="13"/>
  <c r="P2035" i="13"/>
  <c r="Q2035" i="13"/>
  <c r="R2035" i="13"/>
  <c r="A2036" i="13"/>
  <c r="B2036" i="13"/>
  <c r="C2036" i="13"/>
  <c r="D2036" i="13"/>
  <c r="E2036" i="13"/>
  <c r="F2036" i="13"/>
  <c r="G2036" i="13"/>
  <c r="H2036" i="13"/>
  <c r="I2036" i="13"/>
  <c r="J2036" i="13"/>
  <c r="K2036" i="13"/>
  <c r="L2036" i="13"/>
  <c r="M2036" i="13"/>
  <c r="N2036" i="13"/>
  <c r="O2036" i="13"/>
  <c r="P2036" i="13"/>
  <c r="Q2036" i="13"/>
  <c r="R2036" i="13"/>
  <c r="A2037" i="13"/>
  <c r="B2037" i="13"/>
  <c r="C2037" i="13"/>
  <c r="D2037" i="13"/>
  <c r="E2037" i="13"/>
  <c r="F2037" i="13"/>
  <c r="G2037" i="13"/>
  <c r="H2037" i="13"/>
  <c r="I2037" i="13"/>
  <c r="J2037" i="13"/>
  <c r="K2037" i="13"/>
  <c r="L2037" i="13"/>
  <c r="M2037" i="13"/>
  <c r="N2037" i="13"/>
  <c r="O2037" i="13"/>
  <c r="P2037" i="13"/>
  <c r="Q2037" i="13"/>
  <c r="R2037" i="13"/>
  <c r="A2038" i="13"/>
  <c r="B2038" i="13"/>
  <c r="C2038" i="13"/>
  <c r="D2038" i="13"/>
  <c r="E2038" i="13"/>
  <c r="F2038" i="13"/>
  <c r="G2038" i="13"/>
  <c r="H2038" i="13"/>
  <c r="I2038" i="13"/>
  <c r="J2038" i="13"/>
  <c r="K2038" i="13"/>
  <c r="L2038" i="13"/>
  <c r="M2038" i="13"/>
  <c r="N2038" i="13"/>
  <c r="O2038" i="13"/>
  <c r="P2038" i="13"/>
  <c r="Q2038" i="13"/>
  <c r="R2038" i="13"/>
  <c r="A2039" i="13"/>
  <c r="B2039" i="13"/>
  <c r="C2039" i="13"/>
  <c r="D2039" i="13"/>
  <c r="E2039" i="13"/>
  <c r="F2039" i="13"/>
  <c r="G2039" i="13"/>
  <c r="H2039" i="13"/>
  <c r="I2039" i="13"/>
  <c r="J2039" i="13"/>
  <c r="K2039" i="13"/>
  <c r="L2039" i="13"/>
  <c r="M2039" i="13"/>
  <c r="N2039" i="13"/>
  <c r="O2039" i="13"/>
  <c r="P2039" i="13"/>
  <c r="Q2039" i="13"/>
  <c r="R2039" i="13"/>
  <c r="A2040" i="13"/>
  <c r="B2040" i="13"/>
  <c r="C2040" i="13"/>
  <c r="D2040" i="13"/>
  <c r="E2040" i="13"/>
  <c r="F2040" i="13"/>
  <c r="G2040" i="13"/>
  <c r="H2040" i="13"/>
  <c r="I2040" i="13"/>
  <c r="J2040" i="13"/>
  <c r="K2040" i="13"/>
  <c r="L2040" i="13"/>
  <c r="M2040" i="13"/>
  <c r="N2040" i="13"/>
  <c r="O2040" i="13"/>
  <c r="P2040" i="13"/>
  <c r="Q2040" i="13"/>
  <c r="R2040" i="13"/>
  <c r="A2041" i="13"/>
  <c r="B2041" i="13"/>
  <c r="C2041" i="13"/>
  <c r="D2041" i="13"/>
  <c r="E2041" i="13"/>
  <c r="F2041" i="13"/>
  <c r="G2041" i="13"/>
  <c r="H2041" i="13"/>
  <c r="I2041" i="13"/>
  <c r="J2041" i="13"/>
  <c r="K2041" i="13"/>
  <c r="L2041" i="13"/>
  <c r="M2041" i="13"/>
  <c r="N2041" i="13"/>
  <c r="O2041" i="13"/>
  <c r="P2041" i="13"/>
  <c r="Q2041" i="13"/>
  <c r="R2041" i="13"/>
  <c r="A2042" i="13"/>
  <c r="B2042" i="13"/>
  <c r="C2042" i="13"/>
  <c r="D2042" i="13"/>
  <c r="E2042" i="13"/>
  <c r="F2042" i="13"/>
  <c r="G2042" i="13"/>
  <c r="H2042" i="13"/>
  <c r="I2042" i="13"/>
  <c r="J2042" i="13"/>
  <c r="K2042" i="13"/>
  <c r="L2042" i="13"/>
  <c r="M2042" i="13"/>
  <c r="N2042" i="13"/>
  <c r="O2042" i="13"/>
  <c r="P2042" i="13"/>
  <c r="Q2042" i="13"/>
  <c r="R2042" i="13"/>
  <c r="A2043" i="13"/>
  <c r="B2043" i="13"/>
  <c r="C2043" i="13"/>
  <c r="D2043" i="13"/>
  <c r="E2043" i="13"/>
  <c r="F2043" i="13"/>
  <c r="G2043" i="13"/>
  <c r="H2043" i="13"/>
  <c r="I2043" i="13"/>
  <c r="J2043" i="13"/>
  <c r="K2043" i="13"/>
  <c r="L2043" i="13"/>
  <c r="M2043" i="13"/>
  <c r="N2043" i="13"/>
  <c r="O2043" i="13"/>
  <c r="P2043" i="13"/>
  <c r="Q2043" i="13"/>
  <c r="R2043" i="13"/>
  <c r="A2044" i="13"/>
  <c r="B2044" i="13"/>
  <c r="C2044" i="13"/>
  <c r="D2044" i="13"/>
  <c r="E2044" i="13"/>
  <c r="F2044" i="13"/>
  <c r="G2044" i="13"/>
  <c r="H2044" i="13"/>
  <c r="I2044" i="13"/>
  <c r="J2044" i="13"/>
  <c r="K2044" i="13"/>
  <c r="L2044" i="13"/>
  <c r="M2044" i="13"/>
  <c r="N2044" i="13"/>
  <c r="O2044" i="13"/>
  <c r="P2044" i="13"/>
  <c r="Q2044" i="13"/>
  <c r="R2044" i="13"/>
  <c r="A2045" i="13"/>
  <c r="B2045" i="13"/>
  <c r="C2045" i="13"/>
  <c r="D2045" i="13"/>
  <c r="E2045" i="13"/>
  <c r="F2045" i="13"/>
  <c r="G2045" i="13"/>
  <c r="H2045" i="13"/>
  <c r="I2045" i="13"/>
  <c r="J2045" i="13"/>
  <c r="K2045" i="13"/>
  <c r="L2045" i="13"/>
  <c r="M2045" i="13"/>
  <c r="N2045" i="13"/>
  <c r="O2045" i="13"/>
  <c r="P2045" i="13"/>
  <c r="Q2045" i="13"/>
  <c r="R2045" i="13"/>
  <c r="A2046" i="13"/>
  <c r="B2046" i="13"/>
  <c r="C2046" i="13"/>
  <c r="D2046" i="13"/>
  <c r="E2046" i="13"/>
  <c r="F2046" i="13"/>
  <c r="G2046" i="13"/>
  <c r="H2046" i="13"/>
  <c r="I2046" i="13"/>
  <c r="J2046" i="13"/>
  <c r="K2046" i="13"/>
  <c r="L2046" i="13"/>
  <c r="M2046" i="13"/>
  <c r="N2046" i="13"/>
  <c r="O2046" i="13"/>
  <c r="P2046" i="13"/>
  <c r="Q2046" i="13"/>
  <c r="R2046" i="13"/>
  <c r="A2047" i="13"/>
  <c r="B2047" i="13"/>
  <c r="C2047" i="13"/>
  <c r="D2047" i="13"/>
  <c r="E2047" i="13"/>
  <c r="F2047" i="13"/>
  <c r="G2047" i="13"/>
  <c r="H2047" i="13"/>
  <c r="I2047" i="13"/>
  <c r="J2047" i="13"/>
  <c r="K2047" i="13"/>
  <c r="L2047" i="13"/>
  <c r="M2047" i="13"/>
  <c r="N2047" i="13"/>
  <c r="O2047" i="13"/>
  <c r="P2047" i="13"/>
  <c r="Q2047" i="13"/>
  <c r="R2047" i="13"/>
  <c r="A2048" i="13"/>
  <c r="B2048" i="13"/>
  <c r="C2048" i="13"/>
  <c r="D2048" i="13"/>
  <c r="E2048" i="13"/>
  <c r="F2048" i="13"/>
  <c r="G2048" i="13"/>
  <c r="H2048" i="13"/>
  <c r="I2048" i="13"/>
  <c r="J2048" i="13"/>
  <c r="K2048" i="13"/>
  <c r="L2048" i="13"/>
  <c r="M2048" i="13"/>
  <c r="N2048" i="13"/>
  <c r="O2048" i="13"/>
  <c r="P2048" i="13"/>
  <c r="Q2048" i="13"/>
  <c r="R2048" i="13"/>
  <c r="A2049" i="13"/>
  <c r="B2049" i="13"/>
  <c r="C2049" i="13"/>
  <c r="D2049" i="13"/>
  <c r="E2049" i="13"/>
  <c r="F2049" i="13"/>
  <c r="G2049" i="13"/>
  <c r="H2049" i="13"/>
  <c r="I2049" i="13"/>
  <c r="J2049" i="13"/>
  <c r="K2049" i="13"/>
  <c r="L2049" i="13"/>
  <c r="M2049" i="13"/>
  <c r="N2049" i="13"/>
  <c r="O2049" i="13"/>
  <c r="P2049" i="13"/>
  <c r="Q2049" i="13"/>
  <c r="R2049" i="13"/>
  <c r="A2050" i="13"/>
  <c r="B2050" i="13"/>
  <c r="C2050" i="13"/>
  <c r="D2050" i="13"/>
  <c r="E2050" i="13"/>
  <c r="F2050" i="13"/>
  <c r="G2050" i="13"/>
  <c r="H2050" i="13"/>
  <c r="I2050" i="13"/>
  <c r="J2050" i="13"/>
  <c r="K2050" i="13"/>
  <c r="L2050" i="13"/>
  <c r="M2050" i="13"/>
  <c r="N2050" i="13"/>
  <c r="O2050" i="13"/>
  <c r="P2050" i="13"/>
  <c r="Q2050" i="13"/>
  <c r="R2050" i="13"/>
  <c r="A2051" i="13"/>
  <c r="B2051" i="13"/>
  <c r="C2051" i="13"/>
  <c r="D2051" i="13"/>
  <c r="E2051" i="13"/>
  <c r="F2051" i="13"/>
  <c r="G2051" i="13"/>
  <c r="H2051" i="13"/>
  <c r="I2051" i="13"/>
  <c r="J2051" i="13"/>
  <c r="K2051" i="13"/>
  <c r="L2051" i="13"/>
  <c r="M2051" i="13"/>
  <c r="N2051" i="13"/>
  <c r="O2051" i="13"/>
  <c r="P2051" i="13"/>
  <c r="Q2051" i="13"/>
  <c r="R2051" i="13"/>
  <c r="A2052" i="13"/>
  <c r="B2052" i="13"/>
  <c r="C2052" i="13"/>
  <c r="D2052" i="13"/>
  <c r="E2052" i="13"/>
  <c r="F2052" i="13"/>
  <c r="G2052" i="13"/>
  <c r="H2052" i="13"/>
  <c r="I2052" i="13"/>
  <c r="J2052" i="13"/>
  <c r="K2052" i="13"/>
  <c r="L2052" i="13"/>
  <c r="M2052" i="13"/>
  <c r="N2052" i="13"/>
  <c r="O2052" i="13"/>
  <c r="P2052" i="13"/>
  <c r="Q2052" i="13"/>
  <c r="R2052" i="13"/>
  <c r="A2053" i="13"/>
  <c r="B2053" i="13"/>
  <c r="C2053" i="13"/>
  <c r="D2053" i="13"/>
  <c r="E2053" i="13"/>
  <c r="F2053" i="13"/>
  <c r="G2053" i="13"/>
  <c r="H2053" i="13"/>
  <c r="I2053" i="13"/>
  <c r="J2053" i="13"/>
  <c r="K2053" i="13"/>
  <c r="L2053" i="13"/>
  <c r="M2053" i="13"/>
  <c r="N2053" i="13"/>
  <c r="O2053" i="13"/>
  <c r="P2053" i="13"/>
  <c r="Q2053" i="13"/>
  <c r="R2053" i="13"/>
  <c r="A2054" i="13"/>
  <c r="B2054" i="13"/>
  <c r="C2054" i="13"/>
  <c r="D2054" i="13"/>
  <c r="E2054" i="13"/>
  <c r="F2054" i="13"/>
  <c r="G2054" i="13"/>
  <c r="H2054" i="13"/>
  <c r="I2054" i="13"/>
  <c r="J2054" i="13"/>
  <c r="K2054" i="13"/>
  <c r="L2054" i="13"/>
  <c r="M2054" i="13"/>
  <c r="N2054" i="13"/>
  <c r="O2054" i="13"/>
  <c r="P2054" i="13"/>
  <c r="Q2054" i="13"/>
  <c r="R2054" i="13"/>
  <c r="A2055" i="13"/>
  <c r="B2055" i="13"/>
  <c r="C2055" i="13"/>
  <c r="D2055" i="13"/>
  <c r="E2055" i="13"/>
  <c r="F2055" i="13"/>
  <c r="G2055" i="13"/>
  <c r="H2055" i="13"/>
  <c r="I2055" i="13"/>
  <c r="J2055" i="13"/>
  <c r="K2055" i="13"/>
  <c r="L2055" i="13"/>
  <c r="M2055" i="13"/>
  <c r="N2055" i="13"/>
  <c r="O2055" i="13"/>
  <c r="P2055" i="13"/>
  <c r="Q2055" i="13"/>
  <c r="R2055" i="13"/>
  <c r="A2056" i="13"/>
  <c r="B2056" i="13"/>
  <c r="C2056" i="13"/>
  <c r="D2056" i="13"/>
  <c r="E2056" i="13"/>
  <c r="F2056" i="13"/>
  <c r="G2056" i="13"/>
  <c r="H2056" i="13"/>
  <c r="I2056" i="13"/>
  <c r="J2056" i="13"/>
  <c r="K2056" i="13"/>
  <c r="L2056" i="13"/>
  <c r="M2056" i="13"/>
  <c r="N2056" i="13"/>
  <c r="O2056" i="13"/>
  <c r="P2056" i="13"/>
  <c r="Q2056" i="13"/>
  <c r="R2056" i="13"/>
  <c r="A2057" i="13"/>
  <c r="B2057" i="13"/>
  <c r="C2057" i="13"/>
  <c r="D2057" i="13"/>
  <c r="E2057" i="13"/>
  <c r="F2057" i="13"/>
  <c r="G2057" i="13"/>
  <c r="H2057" i="13"/>
  <c r="I2057" i="13"/>
  <c r="J2057" i="13"/>
  <c r="K2057" i="13"/>
  <c r="L2057" i="13"/>
  <c r="M2057" i="13"/>
  <c r="N2057" i="13"/>
  <c r="O2057" i="13"/>
  <c r="P2057" i="13"/>
  <c r="Q2057" i="13"/>
  <c r="R2057" i="13"/>
  <c r="A2058" i="13"/>
  <c r="B2058" i="13"/>
  <c r="C2058" i="13"/>
  <c r="D2058" i="13"/>
  <c r="E2058" i="13"/>
  <c r="F2058" i="13"/>
  <c r="G2058" i="13"/>
  <c r="H2058" i="13"/>
  <c r="I2058" i="13"/>
  <c r="J2058" i="13"/>
  <c r="K2058" i="13"/>
  <c r="L2058" i="13"/>
  <c r="M2058" i="13"/>
  <c r="N2058" i="13"/>
  <c r="O2058" i="13"/>
  <c r="P2058" i="13"/>
  <c r="Q2058" i="13"/>
  <c r="R2058" i="13"/>
  <c r="A2059" i="13"/>
  <c r="B2059" i="13"/>
  <c r="C2059" i="13"/>
  <c r="D2059" i="13"/>
  <c r="E2059" i="13"/>
  <c r="F2059" i="13"/>
  <c r="G2059" i="13"/>
  <c r="H2059" i="13"/>
  <c r="I2059" i="13"/>
  <c r="J2059" i="13"/>
  <c r="K2059" i="13"/>
  <c r="L2059" i="13"/>
  <c r="M2059" i="13"/>
  <c r="N2059" i="13"/>
  <c r="O2059" i="13"/>
  <c r="P2059" i="13"/>
  <c r="Q2059" i="13"/>
  <c r="R2059" i="13"/>
  <c r="A2060" i="13"/>
  <c r="B2060" i="13"/>
  <c r="C2060" i="13"/>
  <c r="D2060" i="13"/>
  <c r="E2060" i="13"/>
  <c r="F2060" i="13"/>
  <c r="G2060" i="13"/>
  <c r="H2060" i="13"/>
  <c r="I2060" i="13"/>
  <c r="J2060" i="13"/>
  <c r="K2060" i="13"/>
  <c r="L2060" i="13"/>
  <c r="M2060" i="13"/>
  <c r="N2060" i="13"/>
  <c r="O2060" i="13"/>
  <c r="P2060" i="13"/>
  <c r="Q2060" i="13"/>
  <c r="R2060" i="13"/>
  <c r="A2061" i="13"/>
  <c r="B2061" i="13"/>
  <c r="C2061" i="13"/>
  <c r="D2061" i="13"/>
  <c r="E2061" i="13"/>
  <c r="F2061" i="13"/>
  <c r="G2061" i="13"/>
  <c r="H2061" i="13"/>
  <c r="I2061" i="13"/>
  <c r="J2061" i="13"/>
  <c r="K2061" i="13"/>
  <c r="L2061" i="13"/>
  <c r="M2061" i="13"/>
  <c r="N2061" i="13"/>
  <c r="O2061" i="13"/>
  <c r="P2061" i="13"/>
  <c r="Q2061" i="13"/>
  <c r="R2061" i="13"/>
  <c r="A2062" i="13"/>
  <c r="B2062" i="13"/>
  <c r="C2062" i="13"/>
  <c r="D2062" i="13"/>
  <c r="E2062" i="13"/>
  <c r="F2062" i="13"/>
  <c r="G2062" i="13"/>
  <c r="H2062" i="13"/>
  <c r="I2062" i="13"/>
  <c r="J2062" i="13"/>
  <c r="K2062" i="13"/>
  <c r="L2062" i="13"/>
  <c r="M2062" i="13"/>
  <c r="N2062" i="13"/>
  <c r="O2062" i="13"/>
  <c r="P2062" i="13"/>
  <c r="Q2062" i="13"/>
  <c r="R2062" i="13"/>
  <c r="A2063" i="13"/>
  <c r="B2063" i="13"/>
  <c r="C2063" i="13"/>
  <c r="D2063" i="13"/>
  <c r="E2063" i="13"/>
  <c r="F2063" i="13"/>
  <c r="G2063" i="13"/>
  <c r="H2063" i="13"/>
  <c r="I2063" i="13"/>
  <c r="J2063" i="13"/>
  <c r="K2063" i="13"/>
  <c r="L2063" i="13"/>
  <c r="M2063" i="13"/>
  <c r="N2063" i="13"/>
  <c r="O2063" i="13"/>
  <c r="P2063" i="13"/>
  <c r="Q2063" i="13"/>
  <c r="R2063" i="13"/>
  <c r="A2064" i="13"/>
  <c r="B2064" i="13"/>
  <c r="C2064" i="13"/>
  <c r="D2064" i="13"/>
  <c r="E2064" i="13"/>
  <c r="F2064" i="13"/>
  <c r="G2064" i="13"/>
  <c r="H2064" i="13"/>
  <c r="I2064" i="13"/>
  <c r="J2064" i="13"/>
  <c r="K2064" i="13"/>
  <c r="L2064" i="13"/>
  <c r="M2064" i="13"/>
  <c r="N2064" i="13"/>
  <c r="O2064" i="13"/>
  <c r="P2064" i="13"/>
  <c r="Q2064" i="13"/>
  <c r="R2064" i="13"/>
  <c r="A2065" i="13"/>
  <c r="B2065" i="13"/>
  <c r="C2065" i="13"/>
  <c r="D2065" i="13"/>
  <c r="E2065" i="13"/>
  <c r="F2065" i="13"/>
  <c r="G2065" i="13"/>
  <c r="H2065" i="13"/>
  <c r="I2065" i="13"/>
  <c r="J2065" i="13"/>
  <c r="K2065" i="13"/>
  <c r="L2065" i="13"/>
  <c r="M2065" i="13"/>
  <c r="N2065" i="13"/>
  <c r="O2065" i="13"/>
  <c r="P2065" i="13"/>
  <c r="Q2065" i="13"/>
  <c r="R2065" i="13"/>
  <c r="A2066" i="13"/>
  <c r="B2066" i="13"/>
  <c r="C2066" i="13"/>
  <c r="D2066" i="13"/>
  <c r="E2066" i="13"/>
  <c r="F2066" i="13"/>
  <c r="G2066" i="13"/>
  <c r="H2066" i="13"/>
  <c r="I2066" i="13"/>
  <c r="J2066" i="13"/>
  <c r="K2066" i="13"/>
  <c r="L2066" i="13"/>
  <c r="M2066" i="13"/>
  <c r="N2066" i="13"/>
  <c r="O2066" i="13"/>
  <c r="P2066" i="13"/>
  <c r="Q2066" i="13"/>
  <c r="R2066" i="13"/>
  <c r="A2067" i="13"/>
  <c r="B2067" i="13"/>
  <c r="C2067" i="13"/>
  <c r="D2067" i="13"/>
  <c r="E2067" i="13"/>
  <c r="F2067" i="13"/>
  <c r="G2067" i="13"/>
  <c r="H2067" i="13"/>
  <c r="I2067" i="13"/>
  <c r="J2067" i="13"/>
  <c r="K2067" i="13"/>
  <c r="L2067" i="13"/>
  <c r="M2067" i="13"/>
  <c r="N2067" i="13"/>
  <c r="O2067" i="13"/>
  <c r="P2067" i="13"/>
  <c r="Q2067" i="13"/>
  <c r="R2067" i="13"/>
  <c r="A2068" i="13"/>
  <c r="B2068" i="13"/>
  <c r="C2068" i="13"/>
  <c r="D2068" i="13"/>
  <c r="E2068" i="13"/>
  <c r="F2068" i="13"/>
  <c r="G2068" i="13"/>
  <c r="H2068" i="13"/>
  <c r="I2068" i="13"/>
  <c r="J2068" i="13"/>
  <c r="K2068" i="13"/>
  <c r="L2068" i="13"/>
  <c r="M2068" i="13"/>
  <c r="N2068" i="13"/>
  <c r="O2068" i="13"/>
  <c r="P2068" i="13"/>
  <c r="Q2068" i="13"/>
  <c r="R2068" i="13"/>
  <c r="A2069" i="13"/>
  <c r="B2069" i="13"/>
  <c r="C2069" i="13"/>
  <c r="D2069" i="13"/>
  <c r="E2069" i="13"/>
  <c r="F2069" i="13"/>
  <c r="G2069" i="13"/>
  <c r="H2069" i="13"/>
  <c r="I2069" i="13"/>
  <c r="J2069" i="13"/>
  <c r="K2069" i="13"/>
  <c r="L2069" i="13"/>
  <c r="M2069" i="13"/>
  <c r="N2069" i="13"/>
  <c r="O2069" i="13"/>
  <c r="P2069" i="13"/>
  <c r="Q2069" i="13"/>
  <c r="R2069" i="13"/>
  <c r="A2070" i="13"/>
  <c r="B2070" i="13"/>
  <c r="C2070" i="13"/>
  <c r="D2070" i="13"/>
  <c r="E2070" i="13"/>
  <c r="F2070" i="13"/>
  <c r="G2070" i="13"/>
  <c r="H2070" i="13"/>
  <c r="I2070" i="13"/>
  <c r="J2070" i="13"/>
  <c r="K2070" i="13"/>
  <c r="L2070" i="13"/>
  <c r="M2070" i="13"/>
  <c r="N2070" i="13"/>
  <c r="O2070" i="13"/>
  <c r="P2070" i="13"/>
  <c r="Q2070" i="13"/>
  <c r="R2070" i="13"/>
  <c r="A2071" i="13"/>
  <c r="B2071" i="13"/>
  <c r="C2071" i="13"/>
  <c r="D2071" i="13"/>
  <c r="E2071" i="13"/>
  <c r="F2071" i="13"/>
  <c r="G2071" i="13"/>
  <c r="H2071" i="13"/>
  <c r="I2071" i="13"/>
  <c r="J2071" i="13"/>
  <c r="K2071" i="13"/>
  <c r="L2071" i="13"/>
  <c r="M2071" i="13"/>
  <c r="N2071" i="13"/>
  <c r="O2071" i="13"/>
  <c r="P2071" i="13"/>
  <c r="Q2071" i="13"/>
  <c r="R2071" i="13"/>
  <c r="A2072" i="13"/>
  <c r="B2072" i="13"/>
  <c r="C2072" i="13"/>
  <c r="D2072" i="13"/>
  <c r="E2072" i="13"/>
  <c r="F2072" i="13"/>
  <c r="G2072" i="13"/>
  <c r="H2072" i="13"/>
  <c r="I2072" i="13"/>
  <c r="J2072" i="13"/>
  <c r="K2072" i="13"/>
  <c r="L2072" i="13"/>
  <c r="M2072" i="13"/>
  <c r="N2072" i="13"/>
  <c r="O2072" i="13"/>
  <c r="P2072" i="13"/>
  <c r="Q2072" i="13"/>
  <c r="R2072" i="13"/>
  <c r="A2073" i="13"/>
  <c r="B2073" i="13"/>
  <c r="C2073" i="13"/>
  <c r="D2073" i="13"/>
  <c r="E2073" i="13"/>
  <c r="F2073" i="13"/>
  <c r="G2073" i="13"/>
  <c r="H2073" i="13"/>
  <c r="I2073" i="13"/>
  <c r="J2073" i="13"/>
  <c r="K2073" i="13"/>
  <c r="L2073" i="13"/>
  <c r="M2073" i="13"/>
  <c r="N2073" i="13"/>
  <c r="O2073" i="13"/>
  <c r="P2073" i="13"/>
  <c r="Q2073" i="13"/>
  <c r="R2073" i="13"/>
  <c r="A2074" i="13"/>
  <c r="B2074" i="13"/>
  <c r="C2074" i="13"/>
  <c r="D2074" i="13"/>
  <c r="E2074" i="13"/>
  <c r="F2074" i="13"/>
  <c r="G2074" i="13"/>
  <c r="H2074" i="13"/>
  <c r="I2074" i="13"/>
  <c r="J2074" i="13"/>
  <c r="K2074" i="13"/>
  <c r="L2074" i="13"/>
  <c r="M2074" i="13"/>
  <c r="N2074" i="13"/>
  <c r="O2074" i="13"/>
  <c r="P2074" i="13"/>
  <c r="Q2074" i="13"/>
  <c r="R2074" i="13"/>
  <c r="A2075" i="13"/>
  <c r="B2075" i="13"/>
  <c r="C2075" i="13"/>
  <c r="D2075" i="13"/>
  <c r="E2075" i="13"/>
  <c r="F2075" i="13"/>
  <c r="G2075" i="13"/>
  <c r="H2075" i="13"/>
  <c r="I2075" i="13"/>
  <c r="J2075" i="13"/>
  <c r="K2075" i="13"/>
  <c r="L2075" i="13"/>
  <c r="M2075" i="13"/>
  <c r="N2075" i="13"/>
  <c r="O2075" i="13"/>
  <c r="P2075" i="13"/>
  <c r="Q2075" i="13"/>
  <c r="R2075" i="13"/>
  <c r="A2076" i="13"/>
  <c r="B2076" i="13"/>
  <c r="C2076" i="13"/>
  <c r="D2076" i="13"/>
  <c r="E2076" i="13"/>
  <c r="F2076" i="13"/>
  <c r="G2076" i="13"/>
  <c r="H2076" i="13"/>
  <c r="I2076" i="13"/>
  <c r="J2076" i="13"/>
  <c r="K2076" i="13"/>
  <c r="L2076" i="13"/>
  <c r="M2076" i="13"/>
  <c r="N2076" i="13"/>
  <c r="O2076" i="13"/>
  <c r="P2076" i="13"/>
  <c r="Q2076" i="13"/>
  <c r="R2076" i="13"/>
  <c r="A2077" i="13"/>
  <c r="B2077" i="13"/>
  <c r="C2077" i="13"/>
  <c r="D2077" i="13"/>
  <c r="E2077" i="13"/>
  <c r="F2077" i="13"/>
  <c r="G2077" i="13"/>
  <c r="H2077" i="13"/>
  <c r="I2077" i="13"/>
  <c r="J2077" i="13"/>
  <c r="K2077" i="13"/>
  <c r="L2077" i="13"/>
  <c r="M2077" i="13"/>
  <c r="N2077" i="13"/>
  <c r="O2077" i="13"/>
  <c r="P2077" i="13"/>
  <c r="Q2077" i="13"/>
  <c r="R2077" i="13"/>
  <c r="A2078" i="13"/>
  <c r="B2078" i="13"/>
  <c r="C2078" i="13"/>
  <c r="D2078" i="13"/>
  <c r="E2078" i="13"/>
  <c r="F2078" i="13"/>
  <c r="G2078" i="13"/>
  <c r="H2078" i="13"/>
  <c r="I2078" i="13"/>
  <c r="J2078" i="13"/>
  <c r="K2078" i="13"/>
  <c r="L2078" i="13"/>
  <c r="M2078" i="13"/>
  <c r="N2078" i="13"/>
  <c r="O2078" i="13"/>
  <c r="P2078" i="13"/>
  <c r="Q2078" i="13"/>
  <c r="R2078" i="13"/>
  <c r="A2079" i="13"/>
  <c r="B2079" i="13"/>
  <c r="C2079" i="13"/>
  <c r="D2079" i="13"/>
  <c r="E2079" i="13"/>
  <c r="F2079" i="13"/>
  <c r="G2079" i="13"/>
  <c r="H2079" i="13"/>
  <c r="I2079" i="13"/>
  <c r="J2079" i="13"/>
  <c r="K2079" i="13"/>
  <c r="L2079" i="13"/>
  <c r="M2079" i="13"/>
  <c r="N2079" i="13"/>
  <c r="O2079" i="13"/>
  <c r="P2079" i="13"/>
  <c r="Q2079" i="13"/>
  <c r="R2079" i="13"/>
  <c r="A2080" i="13"/>
  <c r="B2080" i="13"/>
  <c r="C2080" i="13"/>
  <c r="D2080" i="13"/>
  <c r="E2080" i="13"/>
  <c r="F2080" i="13"/>
  <c r="G2080" i="13"/>
  <c r="H2080" i="13"/>
  <c r="I2080" i="13"/>
  <c r="J2080" i="13"/>
  <c r="K2080" i="13"/>
  <c r="L2080" i="13"/>
  <c r="M2080" i="13"/>
  <c r="N2080" i="13"/>
  <c r="O2080" i="13"/>
  <c r="P2080" i="13"/>
  <c r="Q2080" i="13"/>
  <c r="R2080" i="13"/>
  <c r="A2081" i="13"/>
  <c r="B2081" i="13"/>
  <c r="C2081" i="13"/>
  <c r="D2081" i="13"/>
  <c r="E2081" i="13"/>
  <c r="F2081" i="13"/>
  <c r="G2081" i="13"/>
  <c r="H2081" i="13"/>
  <c r="I2081" i="13"/>
  <c r="J2081" i="13"/>
  <c r="K2081" i="13"/>
  <c r="L2081" i="13"/>
  <c r="M2081" i="13"/>
  <c r="N2081" i="13"/>
  <c r="O2081" i="13"/>
  <c r="P2081" i="13"/>
  <c r="Q2081" i="13"/>
  <c r="R2081" i="13"/>
  <c r="A2082" i="13"/>
  <c r="B2082" i="13"/>
  <c r="C2082" i="13"/>
  <c r="D2082" i="13"/>
  <c r="E2082" i="13"/>
  <c r="F2082" i="13"/>
  <c r="G2082" i="13"/>
  <c r="H2082" i="13"/>
  <c r="I2082" i="13"/>
  <c r="J2082" i="13"/>
  <c r="K2082" i="13"/>
  <c r="L2082" i="13"/>
  <c r="M2082" i="13"/>
  <c r="N2082" i="13"/>
  <c r="O2082" i="13"/>
  <c r="P2082" i="13"/>
  <c r="Q2082" i="13"/>
  <c r="R2082" i="13"/>
  <c r="A2083" i="13"/>
  <c r="B2083" i="13"/>
  <c r="C2083" i="13"/>
  <c r="D2083" i="13"/>
  <c r="E2083" i="13"/>
  <c r="F2083" i="13"/>
  <c r="G2083" i="13"/>
  <c r="H2083" i="13"/>
  <c r="I2083" i="13"/>
  <c r="J2083" i="13"/>
  <c r="K2083" i="13"/>
  <c r="L2083" i="13"/>
  <c r="M2083" i="13"/>
  <c r="N2083" i="13"/>
  <c r="O2083" i="13"/>
  <c r="P2083" i="13"/>
  <c r="Q2083" i="13"/>
  <c r="R2083" i="13"/>
  <c r="A2084" i="13"/>
  <c r="B2084" i="13"/>
  <c r="C2084" i="13"/>
  <c r="D2084" i="13"/>
  <c r="E2084" i="13"/>
  <c r="F2084" i="13"/>
  <c r="G2084" i="13"/>
  <c r="H2084" i="13"/>
  <c r="I2084" i="13"/>
  <c r="J2084" i="13"/>
  <c r="K2084" i="13"/>
  <c r="L2084" i="13"/>
  <c r="M2084" i="13"/>
  <c r="N2084" i="13"/>
  <c r="O2084" i="13"/>
  <c r="P2084" i="13"/>
  <c r="Q2084" i="13"/>
  <c r="R2084" i="13"/>
  <c r="A2085" i="13"/>
  <c r="B2085" i="13"/>
  <c r="C2085" i="13"/>
  <c r="D2085" i="13"/>
  <c r="E2085" i="13"/>
  <c r="F2085" i="13"/>
  <c r="G2085" i="13"/>
  <c r="H2085" i="13"/>
  <c r="I2085" i="13"/>
  <c r="J2085" i="13"/>
  <c r="K2085" i="13"/>
  <c r="L2085" i="13"/>
  <c r="M2085" i="13"/>
  <c r="N2085" i="13"/>
  <c r="O2085" i="13"/>
  <c r="P2085" i="13"/>
  <c r="Q2085" i="13"/>
  <c r="R2085" i="13"/>
  <c r="A2086" i="13"/>
  <c r="B2086" i="13"/>
  <c r="C2086" i="13"/>
  <c r="D2086" i="13"/>
  <c r="E2086" i="13"/>
  <c r="F2086" i="13"/>
  <c r="G2086" i="13"/>
  <c r="H2086" i="13"/>
  <c r="I2086" i="13"/>
  <c r="J2086" i="13"/>
  <c r="K2086" i="13"/>
  <c r="L2086" i="13"/>
  <c r="M2086" i="13"/>
  <c r="N2086" i="13"/>
  <c r="O2086" i="13"/>
  <c r="P2086" i="13"/>
  <c r="Q2086" i="13"/>
  <c r="R2086" i="13"/>
  <c r="A2087" i="13"/>
  <c r="B2087" i="13"/>
  <c r="C2087" i="13"/>
  <c r="D2087" i="13"/>
  <c r="E2087" i="13"/>
  <c r="F2087" i="13"/>
  <c r="G2087" i="13"/>
  <c r="H2087" i="13"/>
  <c r="I2087" i="13"/>
  <c r="J2087" i="13"/>
  <c r="K2087" i="13"/>
  <c r="L2087" i="13"/>
  <c r="M2087" i="13"/>
  <c r="N2087" i="13"/>
  <c r="O2087" i="13"/>
  <c r="P2087" i="13"/>
  <c r="Q2087" i="13"/>
  <c r="R2087" i="13"/>
  <c r="A2088" i="13"/>
  <c r="B2088" i="13"/>
  <c r="C2088" i="13"/>
  <c r="D2088" i="13"/>
  <c r="E2088" i="13"/>
  <c r="F2088" i="13"/>
  <c r="G2088" i="13"/>
  <c r="H2088" i="13"/>
  <c r="I2088" i="13"/>
  <c r="J2088" i="13"/>
  <c r="K2088" i="13"/>
  <c r="L2088" i="13"/>
  <c r="M2088" i="13"/>
  <c r="N2088" i="13"/>
  <c r="O2088" i="13"/>
  <c r="P2088" i="13"/>
  <c r="Q2088" i="13"/>
  <c r="R2088" i="13"/>
  <c r="A2089" i="13"/>
  <c r="B2089" i="13"/>
  <c r="C2089" i="13"/>
  <c r="D2089" i="13"/>
  <c r="E2089" i="13"/>
  <c r="F2089" i="13"/>
  <c r="G2089" i="13"/>
  <c r="H2089" i="13"/>
  <c r="I2089" i="13"/>
  <c r="J2089" i="13"/>
  <c r="K2089" i="13"/>
  <c r="L2089" i="13"/>
  <c r="M2089" i="13"/>
  <c r="N2089" i="13"/>
  <c r="O2089" i="13"/>
  <c r="P2089" i="13"/>
  <c r="Q2089" i="13"/>
  <c r="R2089" i="13"/>
  <c r="A2090" i="13"/>
  <c r="B2090" i="13"/>
  <c r="C2090" i="13"/>
  <c r="D2090" i="13"/>
  <c r="E2090" i="13"/>
  <c r="F2090" i="13"/>
  <c r="G2090" i="13"/>
  <c r="H2090" i="13"/>
  <c r="I2090" i="13"/>
  <c r="J2090" i="13"/>
  <c r="K2090" i="13"/>
  <c r="L2090" i="13"/>
  <c r="M2090" i="13"/>
  <c r="N2090" i="13"/>
  <c r="O2090" i="13"/>
  <c r="P2090" i="13"/>
  <c r="Q2090" i="13"/>
  <c r="R2090" i="13"/>
  <c r="A2091" i="13"/>
  <c r="B2091" i="13"/>
  <c r="C2091" i="13"/>
  <c r="D2091" i="13"/>
  <c r="E2091" i="13"/>
  <c r="F2091" i="13"/>
  <c r="G2091" i="13"/>
  <c r="H2091" i="13"/>
  <c r="I2091" i="13"/>
  <c r="J2091" i="13"/>
  <c r="K2091" i="13"/>
  <c r="L2091" i="13"/>
  <c r="M2091" i="13"/>
  <c r="N2091" i="13"/>
  <c r="O2091" i="13"/>
  <c r="P2091" i="13"/>
  <c r="Q2091" i="13"/>
  <c r="R2091" i="13"/>
  <c r="A2092" i="13"/>
  <c r="B2092" i="13"/>
  <c r="C2092" i="13"/>
  <c r="D2092" i="13"/>
  <c r="E2092" i="13"/>
  <c r="F2092" i="13"/>
  <c r="G2092" i="13"/>
  <c r="H2092" i="13"/>
  <c r="I2092" i="13"/>
  <c r="J2092" i="13"/>
  <c r="K2092" i="13"/>
  <c r="L2092" i="13"/>
  <c r="M2092" i="13"/>
  <c r="N2092" i="13"/>
  <c r="O2092" i="13"/>
  <c r="P2092" i="13"/>
  <c r="Q2092" i="13"/>
  <c r="R2092" i="13"/>
  <c r="A2093" i="13"/>
  <c r="B2093" i="13"/>
  <c r="C2093" i="13"/>
  <c r="D2093" i="13"/>
  <c r="E2093" i="13"/>
  <c r="F2093" i="13"/>
  <c r="G2093" i="13"/>
  <c r="H2093" i="13"/>
  <c r="I2093" i="13"/>
  <c r="J2093" i="13"/>
  <c r="K2093" i="13"/>
  <c r="L2093" i="13"/>
  <c r="M2093" i="13"/>
  <c r="N2093" i="13"/>
  <c r="O2093" i="13"/>
  <c r="P2093" i="13"/>
  <c r="Q2093" i="13"/>
  <c r="R2093" i="13"/>
  <c r="A2094" i="13"/>
  <c r="B2094" i="13"/>
  <c r="C2094" i="13"/>
  <c r="D2094" i="13"/>
  <c r="E2094" i="13"/>
  <c r="F2094" i="13"/>
  <c r="G2094" i="13"/>
  <c r="H2094" i="13"/>
  <c r="I2094" i="13"/>
  <c r="J2094" i="13"/>
  <c r="K2094" i="13"/>
  <c r="L2094" i="13"/>
  <c r="M2094" i="13"/>
  <c r="N2094" i="13"/>
  <c r="O2094" i="13"/>
  <c r="P2094" i="13"/>
  <c r="Q2094" i="13"/>
  <c r="R2094" i="13"/>
  <c r="A2095" i="13"/>
  <c r="B2095" i="13"/>
  <c r="C2095" i="13"/>
  <c r="D2095" i="13"/>
  <c r="E2095" i="13"/>
  <c r="F2095" i="13"/>
  <c r="G2095" i="13"/>
  <c r="H2095" i="13"/>
  <c r="I2095" i="13"/>
  <c r="J2095" i="13"/>
  <c r="K2095" i="13"/>
  <c r="L2095" i="13"/>
  <c r="M2095" i="13"/>
  <c r="N2095" i="13"/>
  <c r="O2095" i="13"/>
  <c r="P2095" i="13"/>
  <c r="Q2095" i="13"/>
  <c r="R2095" i="13"/>
  <c r="A2096" i="13"/>
  <c r="B2096" i="13"/>
  <c r="C2096" i="13"/>
  <c r="D2096" i="13"/>
  <c r="E2096" i="13"/>
  <c r="F2096" i="13"/>
  <c r="G2096" i="13"/>
  <c r="H2096" i="13"/>
  <c r="I2096" i="13"/>
  <c r="J2096" i="13"/>
  <c r="K2096" i="13"/>
  <c r="L2096" i="13"/>
  <c r="M2096" i="13"/>
  <c r="N2096" i="13"/>
  <c r="O2096" i="13"/>
  <c r="P2096" i="13"/>
  <c r="Q2096" i="13"/>
  <c r="R2096" i="13"/>
  <c r="A2097" i="13"/>
  <c r="B2097" i="13"/>
  <c r="C2097" i="13"/>
  <c r="D2097" i="13"/>
  <c r="E2097" i="13"/>
  <c r="F2097" i="13"/>
  <c r="G2097" i="13"/>
  <c r="H2097" i="13"/>
  <c r="I2097" i="13"/>
  <c r="J2097" i="13"/>
  <c r="K2097" i="13"/>
  <c r="L2097" i="13"/>
  <c r="M2097" i="13"/>
  <c r="N2097" i="13"/>
  <c r="O2097" i="13"/>
  <c r="P2097" i="13"/>
  <c r="Q2097" i="13"/>
  <c r="R2097" i="13"/>
  <c r="A2098" i="13"/>
  <c r="B2098" i="13"/>
  <c r="C2098" i="13"/>
  <c r="D2098" i="13"/>
  <c r="E2098" i="13"/>
  <c r="F2098" i="13"/>
  <c r="G2098" i="13"/>
  <c r="H2098" i="13"/>
  <c r="I2098" i="13"/>
  <c r="J2098" i="13"/>
  <c r="K2098" i="13"/>
  <c r="L2098" i="13"/>
  <c r="M2098" i="13"/>
  <c r="N2098" i="13"/>
  <c r="O2098" i="13"/>
  <c r="P2098" i="13"/>
  <c r="Q2098" i="13"/>
  <c r="R2098" i="13"/>
  <c r="A2099" i="13"/>
  <c r="B2099" i="13"/>
  <c r="C2099" i="13"/>
  <c r="D2099" i="13"/>
  <c r="E2099" i="13"/>
  <c r="F2099" i="13"/>
  <c r="G2099" i="13"/>
  <c r="H2099" i="13"/>
  <c r="I2099" i="13"/>
  <c r="J2099" i="13"/>
  <c r="K2099" i="13"/>
  <c r="L2099" i="13"/>
  <c r="M2099" i="13"/>
  <c r="N2099" i="13"/>
  <c r="O2099" i="13"/>
  <c r="P2099" i="13"/>
  <c r="Q2099" i="13"/>
  <c r="R2099" i="13"/>
  <c r="A2100" i="13"/>
  <c r="B2100" i="13"/>
  <c r="C2100" i="13"/>
  <c r="D2100" i="13"/>
  <c r="E2100" i="13"/>
  <c r="F2100" i="13"/>
  <c r="G2100" i="13"/>
  <c r="H2100" i="13"/>
  <c r="I2100" i="13"/>
  <c r="J2100" i="13"/>
  <c r="K2100" i="13"/>
  <c r="L2100" i="13"/>
  <c r="M2100" i="13"/>
  <c r="N2100" i="13"/>
  <c r="O2100" i="13"/>
  <c r="P2100" i="13"/>
  <c r="Q2100" i="13"/>
  <c r="R2100" i="13"/>
  <c r="A2101" i="13"/>
  <c r="B2101" i="13"/>
  <c r="C2101" i="13"/>
  <c r="D2101" i="13"/>
  <c r="E2101" i="13"/>
  <c r="F2101" i="13"/>
  <c r="G2101" i="13"/>
  <c r="H2101" i="13"/>
  <c r="I2101" i="13"/>
  <c r="J2101" i="13"/>
  <c r="K2101" i="13"/>
  <c r="L2101" i="13"/>
  <c r="M2101" i="13"/>
  <c r="N2101" i="13"/>
  <c r="O2101" i="13"/>
  <c r="P2101" i="13"/>
  <c r="Q2101" i="13"/>
  <c r="R2101" i="13"/>
  <c r="A2102" i="13"/>
  <c r="B2102" i="13"/>
  <c r="C2102" i="13"/>
  <c r="D2102" i="13"/>
  <c r="E2102" i="13"/>
  <c r="F2102" i="13"/>
  <c r="G2102" i="13"/>
  <c r="H2102" i="13"/>
  <c r="I2102" i="13"/>
  <c r="J2102" i="13"/>
  <c r="K2102" i="13"/>
  <c r="L2102" i="13"/>
  <c r="M2102" i="13"/>
  <c r="N2102" i="13"/>
  <c r="O2102" i="13"/>
  <c r="P2102" i="13"/>
  <c r="Q2102" i="13"/>
  <c r="R2102" i="13"/>
  <c r="A2103" i="13"/>
  <c r="B2103" i="13"/>
  <c r="C2103" i="13"/>
  <c r="D2103" i="13"/>
  <c r="E2103" i="13"/>
  <c r="F2103" i="13"/>
  <c r="G2103" i="13"/>
  <c r="H2103" i="13"/>
  <c r="I2103" i="13"/>
  <c r="J2103" i="13"/>
  <c r="K2103" i="13"/>
  <c r="L2103" i="13"/>
  <c r="M2103" i="13"/>
  <c r="N2103" i="13"/>
  <c r="O2103" i="13"/>
  <c r="P2103" i="13"/>
  <c r="Q2103" i="13"/>
  <c r="R2103" i="13"/>
  <c r="A2104" i="13"/>
  <c r="B2104" i="13"/>
  <c r="C2104" i="13"/>
  <c r="D2104" i="13"/>
  <c r="E2104" i="13"/>
  <c r="F2104" i="13"/>
  <c r="G2104" i="13"/>
  <c r="H2104" i="13"/>
  <c r="I2104" i="13"/>
  <c r="J2104" i="13"/>
  <c r="K2104" i="13"/>
  <c r="L2104" i="13"/>
  <c r="M2104" i="13"/>
  <c r="N2104" i="13"/>
  <c r="O2104" i="13"/>
  <c r="P2104" i="13"/>
  <c r="Q2104" i="13"/>
  <c r="R2104" i="13"/>
  <c r="A2105" i="13"/>
  <c r="B2105" i="13"/>
  <c r="C2105" i="13"/>
  <c r="D2105" i="13"/>
  <c r="E2105" i="13"/>
  <c r="F2105" i="13"/>
  <c r="G2105" i="13"/>
  <c r="H2105" i="13"/>
  <c r="I2105" i="13"/>
  <c r="J2105" i="13"/>
  <c r="K2105" i="13"/>
  <c r="L2105" i="13"/>
  <c r="M2105" i="13"/>
  <c r="N2105" i="13"/>
  <c r="O2105" i="13"/>
  <c r="P2105" i="13"/>
  <c r="Q2105" i="13"/>
  <c r="R2105" i="13"/>
  <c r="A2106" i="13"/>
  <c r="B2106" i="13"/>
  <c r="C2106" i="13"/>
  <c r="D2106" i="13"/>
  <c r="E2106" i="13"/>
  <c r="F2106" i="13"/>
  <c r="G2106" i="13"/>
  <c r="H2106" i="13"/>
  <c r="I2106" i="13"/>
  <c r="J2106" i="13"/>
  <c r="K2106" i="13"/>
  <c r="L2106" i="13"/>
  <c r="M2106" i="13"/>
  <c r="N2106" i="13"/>
  <c r="O2106" i="13"/>
  <c r="P2106" i="13"/>
  <c r="Q2106" i="13"/>
  <c r="R2106" i="13"/>
  <c r="A2107" i="13"/>
  <c r="B2107" i="13"/>
  <c r="C2107" i="13"/>
  <c r="D2107" i="13"/>
  <c r="E2107" i="13"/>
  <c r="F2107" i="13"/>
  <c r="G2107" i="13"/>
  <c r="H2107" i="13"/>
  <c r="I2107" i="13"/>
  <c r="J2107" i="13"/>
  <c r="K2107" i="13"/>
  <c r="L2107" i="13"/>
  <c r="M2107" i="13"/>
  <c r="N2107" i="13"/>
  <c r="O2107" i="13"/>
  <c r="P2107" i="13"/>
  <c r="Q2107" i="13"/>
  <c r="R2107" i="13"/>
  <c r="A2108" i="13"/>
  <c r="B2108" i="13"/>
  <c r="C2108" i="13"/>
  <c r="D2108" i="13"/>
  <c r="E2108" i="13"/>
  <c r="F2108" i="13"/>
  <c r="G2108" i="13"/>
  <c r="H2108" i="13"/>
  <c r="I2108" i="13"/>
  <c r="J2108" i="13"/>
  <c r="K2108" i="13"/>
  <c r="L2108" i="13"/>
  <c r="M2108" i="13"/>
  <c r="N2108" i="13"/>
  <c r="O2108" i="13"/>
  <c r="P2108" i="13"/>
  <c r="Q2108" i="13"/>
  <c r="R2108" i="13"/>
  <c r="A2109" i="13"/>
  <c r="B2109" i="13"/>
  <c r="C2109" i="13"/>
  <c r="D2109" i="13"/>
  <c r="E2109" i="13"/>
  <c r="F2109" i="13"/>
  <c r="G2109" i="13"/>
  <c r="H2109" i="13"/>
  <c r="I2109" i="13"/>
  <c r="J2109" i="13"/>
  <c r="K2109" i="13"/>
  <c r="L2109" i="13"/>
  <c r="M2109" i="13"/>
  <c r="N2109" i="13"/>
  <c r="O2109" i="13"/>
  <c r="P2109" i="13"/>
  <c r="Q2109" i="13"/>
  <c r="R2109" i="13"/>
  <c r="A2110" i="13"/>
  <c r="B2110" i="13"/>
  <c r="C2110" i="13"/>
  <c r="D2110" i="13"/>
  <c r="E2110" i="13"/>
  <c r="F2110" i="13"/>
  <c r="G2110" i="13"/>
  <c r="H2110" i="13"/>
  <c r="I2110" i="13"/>
  <c r="J2110" i="13"/>
  <c r="K2110" i="13"/>
  <c r="L2110" i="13"/>
  <c r="M2110" i="13"/>
  <c r="N2110" i="13"/>
  <c r="O2110" i="13"/>
  <c r="P2110" i="13"/>
  <c r="Q2110" i="13"/>
  <c r="R2110" i="13"/>
  <c r="A2111" i="13"/>
  <c r="B2111" i="13"/>
  <c r="C2111" i="13"/>
  <c r="D2111" i="13"/>
  <c r="E2111" i="13"/>
  <c r="F2111" i="13"/>
  <c r="G2111" i="13"/>
  <c r="H2111" i="13"/>
  <c r="I2111" i="13"/>
  <c r="J2111" i="13"/>
  <c r="K2111" i="13"/>
  <c r="L2111" i="13"/>
  <c r="M2111" i="13"/>
  <c r="N2111" i="13"/>
  <c r="O2111" i="13"/>
  <c r="P2111" i="13"/>
  <c r="Q2111" i="13"/>
  <c r="R2111" i="13"/>
  <c r="A2112" i="13"/>
  <c r="B2112" i="13"/>
  <c r="C2112" i="13"/>
  <c r="D2112" i="13"/>
  <c r="E2112" i="13"/>
  <c r="F2112" i="13"/>
  <c r="G2112" i="13"/>
  <c r="H2112" i="13"/>
  <c r="I2112" i="13"/>
  <c r="J2112" i="13"/>
  <c r="K2112" i="13"/>
  <c r="L2112" i="13"/>
  <c r="M2112" i="13"/>
  <c r="N2112" i="13"/>
  <c r="O2112" i="13"/>
  <c r="P2112" i="13"/>
  <c r="Q2112" i="13"/>
  <c r="R2112" i="13"/>
  <c r="A2113" i="13"/>
  <c r="B2113" i="13"/>
  <c r="C2113" i="13"/>
  <c r="D2113" i="13"/>
  <c r="E2113" i="13"/>
  <c r="F2113" i="13"/>
  <c r="G2113" i="13"/>
  <c r="H2113" i="13"/>
  <c r="I2113" i="13"/>
  <c r="J2113" i="13"/>
  <c r="K2113" i="13"/>
  <c r="L2113" i="13"/>
  <c r="M2113" i="13"/>
  <c r="N2113" i="13"/>
  <c r="O2113" i="13"/>
  <c r="P2113" i="13"/>
  <c r="Q2113" i="13"/>
  <c r="R2113" i="13"/>
  <c r="A2114" i="13"/>
  <c r="B2114" i="13"/>
  <c r="C2114" i="13"/>
  <c r="D2114" i="13"/>
  <c r="E2114" i="13"/>
  <c r="F2114" i="13"/>
  <c r="G2114" i="13"/>
  <c r="H2114" i="13"/>
  <c r="I2114" i="13"/>
  <c r="J2114" i="13"/>
  <c r="K2114" i="13"/>
  <c r="L2114" i="13"/>
  <c r="M2114" i="13"/>
  <c r="N2114" i="13"/>
  <c r="O2114" i="13"/>
  <c r="P2114" i="13"/>
  <c r="Q2114" i="13"/>
  <c r="R2114" i="13"/>
  <c r="A2115" i="13"/>
  <c r="B2115" i="13"/>
  <c r="C2115" i="13"/>
  <c r="D2115" i="13"/>
  <c r="E2115" i="13"/>
  <c r="F2115" i="13"/>
  <c r="G2115" i="13"/>
  <c r="H2115" i="13"/>
  <c r="I2115" i="13"/>
  <c r="J2115" i="13"/>
  <c r="K2115" i="13"/>
  <c r="L2115" i="13"/>
  <c r="M2115" i="13"/>
  <c r="N2115" i="13"/>
  <c r="O2115" i="13"/>
  <c r="P2115" i="13"/>
  <c r="Q2115" i="13"/>
  <c r="R2115" i="13"/>
  <c r="A2116" i="13"/>
  <c r="B2116" i="13"/>
  <c r="C2116" i="13"/>
  <c r="D2116" i="13"/>
  <c r="E2116" i="13"/>
  <c r="F2116" i="13"/>
  <c r="G2116" i="13"/>
  <c r="H2116" i="13"/>
  <c r="I2116" i="13"/>
  <c r="J2116" i="13"/>
  <c r="K2116" i="13"/>
  <c r="L2116" i="13"/>
  <c r="M2116" i="13"/>
  <c r="N2116" i="13"/>
  <c r="O2116" i="13"/>
  <c r="P2116" i="13"/>
  <c r="Q2116" i="13"/>
  <c r="R2116" i="13"/>
  <c r="A2117" i="13"/>
  <c r="B2117" i="13"/>
  <c r="C2117" i="13"/>
  <c r="D2117" i="13"/>
  <c r="E2117" i="13"/>
  <c r="F2117" i="13"/>
  <c r="G2117" i="13"/>
  <c r="H2117" i="13"/>
  <c r="I2117" i="13"/>
  <c r="J2117" i="13"/>
  <c r="K2117" i="13"/>
  <c r="L2117" i="13"/>
  <c r="M2117" i="13"/>
  <c r="N2117" i="13"/>
  <c r="O2117" i="13"/>
  <c r="P2117" i="13"/>
  <c r="Q2117" i="13"/>
  <c r="R2117" i="13"/>
  <c r="A2118" i="13"/>
  <c r="B2118" i="13"/>
  <c r="C2118" i="13"/>
  <c r="D2118" i="13"/>
  <c r="E2118" i="13"/>
  <c r="F2118" i="13"/>
  <c r="G2118" i="13"/>
  <c r="H2118" i="13"/>
  <c r="I2118" i="13"/>
  <c r="J2118" i="13"/>
  <c r="K2118" i="13"/>
  <c r="L2118" i="13"/>
  <c r="M2118" i="13"/>
  <c r="N2118" i="13"/>
  <c r="O2118" i="13"/>
  <c r="P2118" i="13"/>
  <c r="Q2118" i="13"/>
  <c r="R2118" i="13"/>
  <c r="A2119" i="13"/>
  <c r="B2119" i="13"/>
  <c r="C2119" i="13"/>
  <c r="D2119" i="13"/>
  <c r="E2119" i="13"/>
  <c r="F2119" i="13"/>
  <c r="G2119" i="13"/>
  <c r="H2119" i="13"/>
  <c r="I2119" i="13"/>
  <c r="J2119" i="13"/>
  <c r="K2119" i="13"/>
  <c r="L2119" i="13"/>
  <c r="M2119" i="13"/>
  <c r="N2119" i="13"/>
  <c r="O2119" i="13"/>
  <c r="P2119" i="13"/>
  <c r="Q2119" i="13"/>
  <c r="R2119" i="13"/>
  <c r="A2120" i="13"/>
  <c r="B2120" i="13"/>
  <c r="C2120" i="13"/>
  <c r="D2120" i="13"/>
  <c r="E2120" i="13"/>
  <c r="F2120" i="13"/>
  <c r="G2120" i="13"/>
  <c r="H2120" i="13"/>
  <c r="I2120" i="13"/>
  <c r="J2120" i="13"/>
  <c r="K2120" i="13"/>
  <c r="L2120" i="13"/>
  <c r="M2120" i="13"/>
  <c r="N2120" i="13"/>
  <c r="O2120" i="13"/>
  <c r="P2120" i="13"/>
  <c r="Q2120" i="13"/>
  <c r="R2120" i="13"/>
  <c r="A2121" i="13"/>
  <c r="B2121" i="13"/>
  <c r="C2121" i="13"/>
  <c r="D2121" i="13"/>
  <c r="E2121" i="13"/>
  <c r="F2121" i="13"/>
  <c r="G2121" i="13"/>
  <c r="H2121" i="13"/>
  <c r="I2121" i="13"/>
  <c r="J2121" i="13"/>
  <c r="K2121" i="13"/>
  <c r="L2121" i="13"/>
  <c r="M2121" i="13"/>
  <c r="N2121" i="13"/>
  <c r="O2121" i="13"/>
  <c r="P2121" i="13"/>
  <c r="Q2121" i="13"/>
  <c r="R2121" i="13"/>
  <c r="A2122" i="13"/>
  <c r="B2122" i="13"/>
  <c r="C2122" i="13"/>
  <c r="D2122" i="13"/>
  <c r="E2122" i="13"/>
  <c r="F2122" i="13"/>
  <c r="G2122" i="13"/>
  <c r="H2122" i="13"/>
  <c r="I2122" i="13"/>
  <c r="J2122" i="13"/>
  <c r="K2122" i="13"/>
  <c r="L2122" i="13"/>
  <c r="M2122" i="13"/>
  <c r="N2122" i="13"/>
  <c r="O2122" i="13"/>
  <c r="P2122" i="13"/>
  <c r="Q2122" i="13"/>
  <c r="R2122" i="13"/>
  <c r="A2123" i="13"/>
  <c r="B2123" i="13"/>
  <c r="C2123" i="13"/>
  <c r="D2123" i="13"/>
  <c r="E2123" i="13"/>
  <c r="F2123" i="13"/>
  <c r="G2123" i="13"/>
  <c r="H2123" i="13"/>
  <c r="I2123" i="13"/>
  <c r="J2123" i="13"/>
  <c r="K2123" i="13"/>
  <c r="L2123" i="13"/>
  <c r="M2123" i="13"/>
  <c r="N2123" i="13"/>
  <c r="O2123" i="13"/>
  <c r="P2123" i="13"/>
  <c r="Q2123" i="13"/>
  <c r="R2123" i="13"/>
  <c r="A2124" i="13"/>
  <c r="B2124" i="13"/>
  <c r="C2124" i="13"/>
  <c r="D2124" i="13"/>
  <c r="E2124" i="13"/>
  <c r="F2124" i="13"/>
  <c r="G2124" i="13"/>
  <c r="H2124" i="13"/>
  <c r="I2124" i="13"/>
  <c r="J2124" i="13"/>
  <c r="K2124" i="13"/>
  <c r="L2124" i="13"/>
  <c r="M2124" i="13"/>
  <c r="N2124" i="13"/>
  <c r="O2124" i="13"/>
  <c r="P2124" i="13"/>
  <c r="Q2124" i="13"/>
  <c r="R2124" i="13"/>
  <c r="A2125" i="13"/>
  <c r="B2125" i="13"/>
  <c r="C2125" i="13"/>
  <c r="D2125" i="13"/>
  <c r="E2125" i="13"/>
  <c r="F2125" i="13"/>
  <c r="G2125" i="13"/>
  <c r="H2125" i="13"/>
  <c r="I2125" i="13"/>
  <c r="J2125" i="13"/>
  <c r="K2125" i="13"/>
  <c r="L2125" i="13"/>
  <c r="M2125" i="13"/>
  <c r="N2125" i="13"/>
  <c r="O2125" i="13"/>
  <c r="P2125" i="13"/>
  <c r="Q2125" i="13"/>
  <c r="R2125" i="13"/>
  <c r="A2126" i="13"/>
  <c r="B2126" i="13"/>
  <c r="C2126" i="13"/>
  <c r="D2126" i="13"/>
  <c r="E2126" i="13"/>
  <c r="F2126" i="13"/>
  <c r="G2126" i="13"/>
  <c r="H2126" i="13"/>
  <c r="I2126" i="13"/>
  <c r="J2126" i="13"/>
  <c r="K2126" i="13"/>
  <c r="L2126" i="13"/>
  <c r="M2126" i="13"/>
  <c r="N2126" i="13"/>
  <c r="O2126" i="13"/>
  <c r="P2126" i="13"/>
  <c r="Q2126" i="13"/>
  <c r="R2126" i="13"/>
  <c r="A2127" i="13"/>
  <c r="B2127" i="13"/>
  <c r="C2127" i="13"/>
  <c r="D2127" i="13"/>
  <c r="E2127" i="13"/>
  <c r="F2127" i="13"/>
  <c r="G2127" i="13"/>
  <c r="H2127" i="13"/>
  <c r="I2127" i="13"/>
  <c r="J2127" i="13"/>
  <c r="K2127" i="13"/>
  <c r="L2127" i="13"/>
  <c r="M2127" i="13"/>
  <c r="N2127" i="13"/>
  <c r="O2127" i="13"/>
  <c r="P2127" i="13"/>
  <c r="Q2127" i="13"/>
  <c r="R2127" i="13"/>
  <c r="A2128" i="13"/>
  <c r="B2128" i="13"/>
  <c r="C2128" i="13"/>
  <c r="D2128" i="13"/>
  <c r="E2128" i="13"/>
  <c r="F2128" i="13"/>
  <c r="G2128" i="13"/>
  <c r="H2128" i="13"/>
  <c r="I2128" i="13"/>
  <c r="J2128" i="13"/>
  <c r="K2128" i="13"/>
  <c r="L2128" i="13"/>
  <c r="M2128" i="13"/>
  <c r="N2128" i="13"/>
  <c r="O2128" i="13"/>
  <c r="P2128" i="13"/>
  <c r="Q2128" i="13"/>
  <c r="R2128" i="13"/>
  <c r="A2129" i="13"/>
  <c r="B2129" i="13"/>
  <c r="C2129" i="13"/>
  <c r="D2129" i="13"/>
  <c r="E2129" i="13"/>
  <c r="F2129" i="13"/>
  <c r="G2129" i="13"/>
  <c r="H2129" i="13"/>
  <c r="I2129" i="13"/>
  <c r="J2129" i="13"/>
  <c r="K2129" i="13"/>
  <c r="L2129" i="13"/>
  <c r="M2129" i="13"/>
  <c r="N2129" i="13"/>
  <c r="O2129" i="13"/>
  <c r="P2129" i="13"/>
  <c r="Q2129" i="13"/>
  <c r="R2129" i="13"/>
  <c r="A2130" i="13"/>
  <c r="B2130" i="13"/>
  <c r="C2130" i="13"/>
  <c r="D2130" i="13"/>
  <c r="E2130" i="13"/>
  <c r="F2130" i="13"/>
  <c r="G2130" i="13"/>
  <c r="H2130" i="13"/>
  <c r="I2130" i="13"/>
  <c r="J2130" i="13"/>
  <c r="K2130" i="13"/>
  <c r="L2130" i="13"/>
  <c r="M2130" i="13"/>
  <c r="N2130" i="13"/>
  <c r="O2130" i="13"/>
  <c r="P2130" i="13"/>
  <c r="Q2130" i="13"/>
  <c r="R2130" i="13"/>
  <c r="A2131" i="13"/>
  <c r="B2131" i="13"/>
  <c r="C2131" i="13"/>
  <c r="D2131" i="13"/>
  <c r="E2131" i="13"/>
  <c r="F2131" i="13"/>
  <c r="G2131" i="13"/>
  <c r="H2131" i="13"/>
  <c r="I2131" i="13"/>
  <c r="J2131" i="13"/>
  <c r="K2131" i="13"/>
  <c r="L2131" i="13"/>
  <c r="M2131" i="13"/>
  <c r="N2131" i="13"/>
  <c r="O2131" i="13"/>
  <c r="P2131" i="13"/>
  <c r="Q2131" i="13"/>
  <c r="R2131" i="13"/>
  <c r="A2132" i="13"/>
  <c r="B2132" i="13"/>
  <c r="C2132" i="13"/>
  <c r="D2132" i="13"/>
  <c r="E2132" i="13"/>
  <c r="F2132" i="13"/>
  <c r="G2132" i="13"/>
  <c r="H2132" i="13"/>
  <c r="I2132" i="13"/>
  <c r="J2132" i="13"/>
  <c r="K2132" i="13"/>
  <c r="L2132" i="13"/>
  <c r="M2132" i="13"/>
  <c r="N2132" i="13"/>
  <c r="O2132" i="13"/>
  <c r="P2132" i="13"/>
  <c r="Q2132" i="13"/>
  <c r="R2132" i="13"/>
  <c r="A2133" i="13"/>
  <c r="B2133" i="13"/>
  <c r="C2133" i="13"/>
  <c r="D2133" i="13"/>
  <c r="E2133" i="13"/>
  <c r="F2133" i="13"/>
  <c r="G2133" i="13"/>
  <c r="H2133" i="13"/>
  <c r="I2133" i="13"/>
  <c r="J2133" i="13"/>
  <c r="K2133" i="13"/>
  <c r="L2133" i="13"/>
  <c r="M2133" i="13"/>
  <c r="N2133" i="13"/>
  <c r="O2133" i="13"/>
  <c r="P2133" i="13"/>
  <c r="Q2133" i="13"/>
  <c r="R2133" i="13"/>
  <c r="A2134" i="13"/>
  <c r="B2134" i="13"/>
  <c r="C2134" i="13"/>
  <c r="D2134" i="13"/>
  <c r="E2134" i="13"/>
  <c r="F2134" i="13"/>
  <c r="G2134" i="13"/>
  <c r="H2134" i="13"/>
  <c r="I2134" i="13"/>
  <c r="J2134" i="13"/>
  <c r="K2134" i="13"/>
  <c r="L2134" i="13"/>
  <c r="M2134" i="13"/>
  <c r="N2134" i="13"/>
  <c r="O2134" i="13"/>
  <c r="P2134" i="13"/>
  <c r="Q2134" i="13"/>
  <c r="R2134" i="13"/>
  <c r="A2135" i="13"/>
  <c r="B2135" i="13"/>
  <c r="C2135" i="13"/>
  <c r="D2135" i="13"/>
  <c r="E2135" i="13"/>
  <c r="F2135" i="13"/>
  <c r="G2135" i="13"/>
  <c r="H2135" i="13"/>
  <c r="I2135" i="13"/>
  <c r="J2135" i="13"/>
  <c r="K2135" i="13"/>
  <c r="L2135" i="13"/>
  <c r="M2135" i="13"/>
  <c r="N2135" i="13"/>
  <c r="O2135" i="13"/>
  <c r="P2135" i="13"/>
  <c r="Q2135" i="13"/>
  <c r="R2135" i="13"/>
  <c r="A2136" i="13"/>
  <c r="B2136" i="13"/>
  <c r="C2136" i="13"/>
  <c r="D2136" i="13"/>
  <c r="E2136" i="13"/>
  <c r="F2136" i="13"/>
  <c r="G2136" i="13"/>
  <c r="H2136" i="13"/>
  <c r="I2136" i="13"/>
  <c r="J2136" i="13"/>
  <c r="K2136" i="13"/>
  <c r="L2136" i="13"/>
  <c r="M2136" i="13"/>
  <c r="N2136" i="13"/>
  <c r="O2136" i="13"/>
  <c r="P2136" i="13"/>
  <c r="Q2136" i="13"/>
  <c r="R2136" i="13"/>
  <c r="A2137" i="13"/>
  <c r="B2137" i="13"/>
  <c r="C2137" i="13"/>
  <c r="D2137" i="13"/>
  <c r="E2137" i="13"/>
  <c r="F2137" i="13"/>
  <c r="G2137" i="13"/>
  <c r="H2137" i="13"/>
  <c r="I2137" i="13"/>
  <c r="J2137" i="13"/>
  <c r="K2137" i="13"/>
  <c r="L2137" i="13"/>
  <c r="M2137" i="13"/>
  <c r="N2137" i="13"/>
  <c r="O2137" i="13"/>
  <c r="P2137" i="13"/>
  <c r="Q2137" i="13"/>
  <c r="R2137" i="13"/>
  <c r="A2138" i="13"/>
  <c r="B2138" i="13"/>
  <c r="C2138" i="13"/>
  <c r="D2138" i="13"/>
  <c r="E2138" i="13"/>
  <c r="F2138" i="13"/>
  <c r="G2138" i="13"/>
  <c r="H2138" i="13"/>
  <c r="I2138" i="13"/>
  <c r="J2138" i="13"/>
  <c r="K2138" i="13"/>
  <c r="L2138" i="13"/>
  <c r="M2138" i="13"/>
  <c r="N2138" i="13"/>
  <c r="O2138" i="13"/>
  <c r="P2138" i="13"/>
  <c r="Q2138" i="13"/>
  <c r="R2138" i="13"/>
  <c r="A2139" i="13"/>
  <c r="B2139" i="13"/>
  <c r="C2139" i="13"/>
  <c r="D2139" i="13"/>
  <c r="E2139" i="13"/>
  <c r="F2139" i="13"/>
  <c r="G2139" i="13"/>
  <c r="H2139" i="13"/>
  <c r="I2139" i="13"/>
  <c r="J2139" i="13"/>
  <c r="K2139" i="13"/>
  <c r="L2139" i="13"/>
  <c r="M2139" i="13"/>
  <c r="N2139" i="13"/>
  <c r="O2139" i="13"/>
  <c r="P2139" i="13"/>
  <c r="Q2139" i="13"/>
  <c r="R2139" i="13"/>
  <c r="A2140" i="13"/>
  <c r="B2140" i="13"/>
  <c r="C2140" i="13"/>
  <c r="D2140" i="13"/>
  <c r="E2140" i="13"/>
  <c r="F2140" i="13"/>
  <c r="G2140" i="13"/>
  <c r="H2140" i="13"/>
  <c r="I2140" i="13"/>
  <c r="J2140" i="13"/>
  <c r="K2140" i="13"/>
  <c r="L2140" i="13"/>
  <c r="M2140" i="13"/>
  <c r="N2140" i="13"/>
  <c r="O2140" i="13"/>
  <c r="P2140" i="13"/>
  <c r="Q2140" i="13"/>
  <c r="R2140" i="13"/>
  <c r="A2141" i="13"/>
  <c r="B2141" i="13"/>
  <c r="C2141" i="13"/>
  <c r="D2141" i="13"/>
  <c r="E2141" i="13"/>
  <c r="F2141" i="13"/>
  <c r="G2141" i="13"/>
  <c r="H2141" i="13"/>
  <c r="I2141" i="13"/>
  <c r="J2141" i="13"/>
  <c r="K2141" i="13"/>
  <c r="L2141" i="13"/>
  <c r="M2141" i="13"/>
  <c r="N2141" i="13"/>
  <c r="O2141" i="13"/>
  <c r="P2141" i="13"/>
  <c r="Q2141" i="13"/>
  <c r="R2141" i="13"/>
  <c r="A2142" i="13"/>
  <c r="B2142" i="13"/>
  <c r="C2142" i="13"/>
  <c r="D2142" i="13"/>
  <c r="E2142" i="13"/>
  <c r="F2142" i="13"/>
  <c r="G2142" i="13"/>
  <c r="H2142" i="13"/>
  <c r="I2142" i="13"/>
  <c r="J2142" i="13"/>
  <c r="K2142" i="13"/>
  <c r="L2142" i="13"/>
  <c r="M2142" i="13"/>
  <c r="N2142" i="13"/>
  <c r="O2142" i="13"/>
  <c r="P2142" i="13"/>
  <c r="Q2142" i="13"/>
  <c r="R2142" i="13"/>
  <c r="A2143" i="13"/>
  <c r="B2143" i="13"/>
  <c r="C2143" i="13"/>
  <c r="D2143" i="13"/>
  <c r="E2143" i="13"/>
  <c r="F2143" i="13"/>
  <c r="G2143" i="13"/>
  <c r="H2143" i="13"/>
  <c r="I2143" i="13"/>
  <c r="J2143" i="13"/>
  <c r="K2143" i="13"/>
  <c r="L2143" i="13"/>
  <c r="M2143" i="13"/>
  <c r="N2143" i="13"/>
  <c r="O2143" i="13"/>
  <c r="P2143" i="13"/>
  <c r="Q2143" i="13"/>
  <c r="R2143" i="13"/>
  <c r="A2144" i="13"/>
  <c r="B2144" i="13"/>
  <c r="C2144" i="13"/>
  <c r="D2144" i="13"/>
  <c r="E2144" i="13"/>
  <c r="F2144" i="13"/>
  <c r="G2144" i="13"/>
  <c r="H2144" i="13"/>
  <c r="I2144" i="13"/>
  <c r="J2144" i="13"/>
  <c r="K2144" i="13"/>
  <c r="L2144" i="13"/>
  <c r="M2144" i="13"/>
  <c r="N2144" i="13"/>
  <c r="O2144" i="13"/>
  <c r="P2144" i="13"/>
  <c r="Q2144" i="13"/>
  <c r="R2144" i="13"/>
  <c r="A2145" i="13"/>
  <c r="B2145" i="13"/>
  <c r="C2145" i="13"/>
  <c r="D2145" i="13"/>
  <c r="E2145" i="13"/>
  <c r="F2145" i="13"/>
  <c r="G2145" i="13"/>
  <c r="H2145" i="13"/>
  <c r="I2145" i="13"/>
  <c r="J2145" i="13"/>
  <c r="K2145" i="13"/>
  <c r="L2145" i="13"/>
  <c r="M2145" i="13"/>
  <c r="N2145" i="13"/>
  <c r="O2145" i="13"/>
  <c r="P2145" i="13"/>
  <c r="Q2145" i="13"/>
  <c r="R2145" i="13"/>
  <c r="A2146" i="13"/>
  <c r="B2146" i="13"/>
  <c r="C2146" i="13"/>
  <c r="D2146" i="13"/>
  <c r="E2146" i="13"/>
  <c r="F2146" i="13"/>
  <c r="G2146" i="13"/>
  <c r="H2146" i="13"/>
  <c r="I2146" i="13"/>
  <c r="J2146" i="13"/>
  <c r="K2146" i="13"/>
  <c r="L2146" i="13"/>
  <c r="M2146" i="13"/>
  <c r="N2146" i="13"/>
  <c r="O2146" i="13"/>
  <c r="P2146" i="13"/>
  <c r="Q2146" i="13"/>
  <c r="R2146" i="13"/>
  <c r="A2147" i="13"/>
  <c r="B2147" i="13"/>
  <c r="C2147" i="13"/>
  <c r="D2147" i="13"/>
  <c r="E2147" i="13"/>
  <c r="F2147" i="13"/>
  <c r="G2147" i="13"/>
  <c r="H2147" i="13"/>
  <c r="I2147" i="13"/>
  <c r="J2147" i="13"/>
  <c r="K2147" i="13"/>
  <c r="L2147" i="13"/>
  <c r="M2147" i="13"/>
  <c r="N2147" i="13"/>
  <c r="O2147" i="13"/>
  <c r="P2147" i="13"/>
  <c r="Q2147" i="13"/>
  <c r="R2147" i="13"/>
  <c r="A2148" i="13"/>
  <c r="B2148" i="13"/>
  <c r="C2148" i="13"/>
  <c r="D2148" i="13"/>
  <c r="E2148" i="13"/>
  <c r="F2148" i="13"/>
  <c r="G2148" i="13"/>
  <c r="H2148" i="13"/>
  <c r="I2148" i="13"/>
  <c r="J2148" i="13"/>
  <c r="K2148" i="13"/>
  <c r="L2148" i="13"/>
  <c r="M2148" i="13"/>
  <c r="N2148" i="13"/>
  <c r="O2148" i="13"/>
  <c r="P2148" i="13"/>
  <c r="Q2148" i="13"/>
  <c r="R2148" i="13"/>
  <c r="A2149" i="13"/>
  <c r="B2149" i="13"/>
  <c r="C2149" i="13"/>
  <c r="D2149" i="13"/>
  <c r="E2149" i="13"/>
  <c r="F2149" i="13"/>
  <c r="G2149" i="13"/>
  <c r="H2149" i="13"/>
  <c r="I2149" i="13"/>
  <c r="J2149" i="13"/>
  <c r="K2149" i="13"/>
  <c r="L2149" i="13"/>
  <c r="M2149" i="13"/>
  <c r="N2149" i="13"/>
  <c r="O2149" i="13"/>
  <c r="P2149" i="13"/>
  <c r="Q2149" i="13"/>
  <c r="R2149" i="13"/>
  <c r="A2150" i="13"/>
  <c r="B2150" i="13"/>
  <c r="C2150" i="13"/>
  <c r="D2150" i="13"/>
  <c r="E2150" i="13"/>
  <c r="F2150" i="13"/>
  <c r="G2150" i="13"/>
  <c r="H2150" i="13"/>
  <c r="I2150" i="13"/>
  <c r="J2150" i="13"/>
  <c r="K2150" i="13"/>
  <c r="L2150" i="13"/>
  <c r="M2150" i="13"/>
  <c r="N2150" i="13"/>
  <c r="O2150" i="13"/>
  <c r="P2150" i="13"/>
  <c r="Q2150" i="13"/>
  <c r="R2150" i="13"/>
  <c r="A2151" i="13"/>
  <c r="B2151" i="13"/>
  <c r="C2151" i="13"/>
  <c r="D2151" i="13"/>
  <c r="E2151" i="13"/>
  <c r="F2151" i="13"/>
  <c r="G2151" i="13"/>
  <c r="H2151" i="13"/>
  <c r="I2151" i="13"/>
  <c r="J2151" i="13"/>
  <c r="K2151" i="13"/>
  <c r="L2151" i="13"/>
  <c r="M2151" i="13"/>
  <c r="N2151" i="13"/>
  <c r="O2151" i="13"/>
  <c r="P2151" i="13"/>
  <c r="Q2151" i="13"/>
  <c r="R2151" i="13"/>
  <c r="A2152" i="13"/>
  <c r="B2152" i="13"/>
  <c r="C2152" i="13"/>
  <c r="D2152" i="13"/>
  <c r="E2152" i="13"/>
  <c r="F2152" i="13"/>
  <c r="G2152" i="13"/>
  <c r="H2152" i="13"/>
  <c r="I2152" i="13"/>
  <c r="J2152" i="13"/>
  <c r="K2152" i="13"/>
  <c r="L2152" i="13"/>
  <c r="M2152" i="13"/>
  <c r="N2152" i="13"/>
  <c r="O2152" i="13"/>
  <c r="P2152" i="13"/>
  <c r="Q2152" i="13"/>
  <c r="R2152" i="13"/>
  <c r="A2153" i="13"/>
  <c r="B2153" i="13"/>
  <c r="C2153" i="13"/>
  <c r="D2153" i="13"/>
  <c r="E2153" i="13"/>
  <c r="F2153" i="13"/>
  <c r="G2153" i="13"/>
  <c r="H2153" i="13"/>
  <c r="I2153" i="13"/>
  <c r="J2153" i="13"/>
  <c r="K2153" i="13"/>
  <c r="L2153" i="13"/>
  <c r="M2153" i="13"/>
  <c r="N2153" i="13"/>
  <c r="O2153" i="13"/>
  <c r="P2153" i="13"/>
  <c r="Q2153" i="13"/>
  <c r="R2153" i="13"/>
  <c r="A2154" i="13"/>
  <c r="B2154" i="13"/>
  <c r="C2154" i="13"/>
  <c r="D2154" i="13"/>
  <c r="E2154" i="13"/>
  <c r="F2154" i="13"/>
  <c r="G2154" i="13"/>
  <c r="H2154" i="13"/>
  <c r="I2154" i="13"/>
  <c r="J2154" i="13"/>
  <c r="K2154" i="13"/>
  <c r="L2154" i="13"/>
  <c r="M2154" i="13"/>
  <c r="N2154" i="13"/>
  <c r="O2154" i="13"/>
  <c r="P2154" i="13"/>
  <c r="Q2154" i="13"/>
  <c r="R2154" i="13"/>
  <c r="A2155" i="13"/>
  <c r="B2155" i="13"/>
  <c r="C2155" i="13"/>
  <c r="D2155" i="13"/>
  <c r="E2155" i="13"/>
  <c r="F2155" i="13"/>
  <c r="G2155" i="13"/>
  <c r="H2155" i="13"/>
  <c r="I2155" i="13"/>
  <c r="J2155" i="13"/>
  <c r="K2155" i="13"/>
  <c r="L2155" i="13"/>
  <c r="M2155" i="13"/>
  <c r="N2155" i="13"/>
  <c r="O2155" i="13"/>
  <c r="P2155" i="13"/>
  <c r="Q2155" i="13"/>
  <c r="R2155" i="13"/>
  <c r="A2156" i="13"/>
  <c r="B2156" i="13"/>
  <c r="C2156" i="13"/>
  <c r="D2156" i="13"/>
  <c r="E2156" i="13"/>
  <c r="F2156" i="13"/>
  <c r="G2156" i="13"/>
  <c r="H2156" i="13"/>
  <c r="I2156" i="13"/>
  <c r="J2156" i="13"/>
  <c r="K2156" i="13"/>
  <c r="L2156" i="13"/>
  <c r="M2156" i="13"/>
  <c r="N2156" i="13"/>
  <c r="O2156" i="13"/>
  <c r="P2156" i="13"/>
  <c r="Q2156" i="13"/>
  <c r="R2156" i="13"/>
  <c r="A2157" i="13"/>
  <c r="B2157" i="13"/>
  <c r="C2157" i="13"/>
  <c r="D2157" i="13"/>
  <c r="E2157" i="13"/>
  <c r="F2157" i="13"/>
  <c r="G2157" i="13"/>
  <c r="H2157" i="13"/>
  <c r="I2157" i="13"/>
  <c r="J2157" i="13"/>
  <c r="K2157" i="13"/>
  <c r="L2157" i="13"/>
  <c r="M2157" i="13"/>
  <c r="N2157" i="13"/>
  <c r="O2157" i="13"/>
  <c r="P2157" i="13"/>
  <c r="Q2157" i="13"/>
  <c r="R2157" i="13"/>
  <c r="A2158" i="13"/>
  <c r="B2158" i="13"/>
  <c r="C2158" i="13"/>
  <c r="D2158" i="13"/>
  <c r="E2158" i="13"/>
  <c r="F2158" i="13"/>
  <c r="G2158" i="13"/>
  <c r="H2158" i="13"/>
  <c r="I2158" i="13"/>
  <c r="J2158" i="13"/>
  <c r="K2158" i="13"/>
  <c r="L2158" i="13"/>
  <c r="M2158" i="13"/>
  <c r="N2158" i="13"/>
  <c r="O2158" i="13"/>
  <c r="P2158" i="13"/>
  <c r="Q2158" i="13"/>
  <c r="R2158" i="13"/>
  <c r="A2159" i="13"/>
  <c r="B2159" i="13"/>
  <c r="C2159" i="13"/>
  <c r="D2159" i="13"/>
  <c r="E2159" i="13"/>
  <c r="F2159" i="13"/>
  <c r="G2159" i="13"/>
  <c r="H2159" i="13"/>
  <c r="I2159" i="13"/>
  <c r="J2159" i="13"/>
  <c r="K2159" i="13"/>
  <c r="L2159" i="13"/>
  <c r="M2159" i="13"/>
  <c r="N2159" i="13"/>
  <c r="O2159" i="13"/>
  <c r="P2159" i="13"/>
  <c r="Q2159" i="13"/>
  <c r="R2159" i="13"/>
  <c r="A2160" i="13"/>
  <c r="B2160" i="13"/>
  <c r="C2160" i="13"/>
  <c r="D2160" i="13"/>
  <c r="E2160" i="13"/>
  <c r="F2160" i="13"/>
  <c r="G2160" i="13"/>
  <c r="H2160" i="13"/>
  <c r="I2160" i="13"/>
  <c r="J2160" i="13"/>
  <c r="K2160" i="13"/>
  <c r="L2160" i="13"/>
  <c r="M2160" i="13"/>
  <c r="N2160" i="13"/>
  <c r="O2160" i="13"/>
  <c r="P2160" i="13"/>
  <c r="Q2160" i="13"/>
  <c r="R2160" i="13"/>
  <c r="A2161" i="13"/>
  <c r="B2161" i="13"/>
  <c r="C2161" i="13"/>
  <c r="D2161" i="13"/>
  <c r="E2161" i="13"/>
  <c r="F2161" i="13"/>
  <c r="G2161" i="13"/>
  <c r="H2161" i="13"/>
  <c r="I2161" i="13"/>
  <c r="J2161" i="13"/>
  <c r="K2161" i="13"/>
  <c r="L2161" i="13"/>
  <c r="M2161" i="13"/>
  <c r="N2161" i="13"/>
  <c r="O2161" i="13"/>
  <c r="P2161" i="13"/>
  <c r="Q2161" i="13"/>
  <c r="R2161" i="13"/>
  <c r="A2162" i="13"/>
  <c r="B2162" i="13"/>
  <c r="C2162" i="13"/>
  <c r="D2162" i="13"/>
  <c r="E2162" i="13"/>
  <c r="F2162" i="13"/>
  <c r="G2162" i="13"/>
  <c r="H2162" i="13"/>
  <c r="I2162" i="13"/>
  <c r="J2162" i="13"/>
  <c r="K2162" i="13"/>
  <c r="L2162" i="13"/>
  <c r="M2162" i="13"/>
  <c r="N2162" i="13"/>
  <c r="O2162" i="13"/>
  <c r="P2162" i="13"/>
  <c r="Q2162" i="13"/>
  <c r="R2162" i="13"/>
  <c r="A2163" i="13"/>
  <c r="B2163" i="13"/>
  <c r="C2163" i="13"/>
  <c r="D2163" i="13"/>
  <c r="E2163" i="13"/>
  <c r="F2163" i="13"/>
  <c r="G2163" i="13"/>
  <c r="H2163" i="13"/>
  <c r="I2163" i="13"/>
  <c r="J2163" i="13"/>
  <c r="K2163" i="13"/>
  <c r="L2163" i="13"/>
  <c r="M2163" i="13"/>
  <c r="N2163" i="13"/>
  <c r="O2163" i="13"/>
  <c r="P2163" i="13"/>
  <c r="Q2163" i="13"/>
  <c r="R2163" i="13"/>
  <c r="A2164" i="13"/>
  <c r="B2164" i="13"/>
  <c r="C2164" i="13"/>
  <c r="D2164" i="13"/>
  <c r="E2164" i="13"/>
  <c r="F2164" i="13"/>
  <c r="G2164" i="13"/>
  <c r="H2164" i="13"/>
  <c r="I2164" i="13"/>
  <c r="J2164" i="13"/>
  <c r="K2164" i="13"/>
  <c r="L2164" i="13"/>
  <c r="M2164" i="13"/>
  <c r="N2164" i="13"/>
  <c r="O2164" i="13"/>
  <c r="P2164" i="13"/>
  <c r="Q2164" i="13"/>
  <c r="R2164" i="13"/>
  <c r="A2165" i="13"/>
  <c r="B2165" i="13"/>
  <c r="C2165" i="13"/>
  <c r="D2165" i="13"/>
  <c r="E2165" i="13"/>
  <c r="F2165" i="13"/>
  <c r="G2165" i="13"/>
  <c r="H2165" i="13"/>
  <c r="I2165" i="13"/>
  <c r="J2165" i="13"/>
  <c r="K2165" i="13"/>
  <c r="L2165" i="13"/>
  <c r="M2165" i="13"/>
  <c r="N2165" i="13"/>
  <c r="O2165" i="13"/>
  <c r="P2165" i="13"/>
  <c r="Q2165" i="13"/>
  <c r="R2165" i="13"/>
  <c r="A2166" i="13"/>
  <c r="B2166" i="13"/>
  <c r="C2166" i="13"/>
  <c r="D2166" i="13"/>
  <c r="E2166" i="13"/>
  <c r="F2166" i="13"/>
  <c r="G2166" i="13"/>
  <c r="H2166" i="13"/>
  <c r="I2166" i="13"/>
  <c r="J2166" i="13"/>
  <c r="K2166" i="13"/>
  <c r="L2166" i="13"/>
  <c r="M2166" i="13"/>
  <c r="N2166" i="13"/>
  <c r="O2166" i="13"/>
  <c r="P2166" i="13"/>
  <c r="Q2166" i="13"/>
  <c r="R2166" i="13"/>
  <c r="A2167" i="13"/>
  <c r="B2167" i="13"/>
  <c r="C2167" i="13"/>
  <c r="D2167" i="13"/>
  <c r="E2167" i="13"/>
  <c r="F2167" i="13"/>
  <c r="G2167" i="13"/>
  <c r="H2167" i="13"/>
  <c r="I2167" i="13"/>
  <c r="J2167" i="13"/>
  <c r="K2167" i="13"/>
  <c r="L2167" i="13"/>
  <c r="M2167" i="13"/>
  <c r="N2167" i="13"/>
  <c r="O2167" i="13"/>
  <c r="P2167" i="13"/>
  <c r="Q2167" i="13"/>
  <c r="R2167" i="13"/>
  <c r="A2168" i="13"/>
  <c r="B2168" i="13"/>
  <c r="C2168" i="13"/>
  <c r="D2168" i="13"/>
  <c r="E2168" i="13"/>
  <c r="F2168" i="13"/>
  <c r="G2168" i="13"/>
  <c r="H2168" i="13"/>
  <c r="I2168" i="13"/>
  <c r="J2168" i="13"/>
  <c r="K2168" i="13"/>
  <c r="L2168" i="13"/>
  <c r="M2168" i="13"/>
  <c r="N2168" i="13"/>
  <c r="O2168" i="13"/>
  <c r="P2168" i="13"/>
  <c r="Q2168" i="13"/>
  <c r="R2168" i="13"/>
  <c r="A2169" i="13"/>
  <c r="B2169" i="13"/>
  <c r="C2169" i="13"/>
  <c r="D2169" i="13"/>
  <c r="E2169" i="13"/>
  <c r="F2169" i="13"/>
  <c r="G2169" i="13"/>
  <c r="H2169" i="13"/>
  <c r="I2169" i="13"/>
  <c r="J2169" i="13"/>
  <c r="K2169" i="13"/>
  <c r="L2169" i="13"/>
  <c r="M2169" i="13"/>
  <c r="N2169" i="13"/>
  <c r="O2169" i="13"/>
  <c r="P2169" i="13"/>
  <c r="Q2169" i="13"/>
  <c r="R2169" i="13"/>
  <c r="A2170" i="13"/>
  <c r="B2170" i="13"/>
  <c r="C2170" i="13"/>
  <c r="D2170" i="13"/>
  <c r="E2170" i="13"/>
  <c r="F2170" i="13"/>
  <c r="G2170" i="13"/>
  <c r="H2170" i="13"/>
  <c r="I2170" i="13"/>
  <c r="J2170" i="13"/>
  <c r="K2170" i="13"/>
  <c r="L2170" i="13"/>
  <c r="M2170" i="13"/>
  <c r="N2170" i="13"/>
  <c r="O2170" i="13"/>
  <c r="P2170" i="13"/>
  <c r="Q2170" i="13"/>
  <c r="R2170" i="13"/>
  <c r="A2171" i="13"/>
  <c r="B2171" i="13"/>
  <c r="C2171" i="13"/>
  <c r="D2171" i="13"/>
  <c r="E2171" i="13"/>
  <c r="F2171" i="13"/>
  <c r="G2171" i="13"/>
  <c r="H2171" i="13"/>
  <c r="I2171" i="13"/>
  <c r="J2171" i="13"/>
  <c r="K2171" i="13"/>
  <c r="L2171" i="13"/>
  <c r="M2171" i="13"/>
  <c r="N2171" i="13"/>
  <c r="O2171" i="13"/>
  <c r="P2171" i="13"/>
  <c r="Q2171" i="13"/>
  <c r="R2171" i="13"/>
  <c r="A2172" i="13"/>
  <c r="B2172" i="13"/>
  <c r="C2172" i="13"/>
  <c r="D2172" i="13"/>
  <c r="E2172" i="13"/>
  <c r="F2172" i="13"/>
  <c r="G2172" i="13"/>
  <c r="H2172" i="13"/>
  <c r="I2172" i="13"/>
  <c r="J2172" i="13"/>
  <c r="K2172" i="13"/>
  <c r="L2172" i="13"/>
  <c r="M2172" i="13"/>
  <c r="N2172" i="13"/>
  <c r="O2172" i="13"/>
  <c r="P2172" i="13"/>
  <c r="Q2172" i="13"/>
  <c r="R2172" i="13"/>
  <c r="A2173" i="13"/>
  <c r="B2173" i="13"/>
  <c r="C2173" i="13"/>
  <c r="D2173" i="13"/>
  <c r="E2173" i="13"/>
  <c r="F2173" i="13"/>
  <c r="G2173" i="13"/>
  <c r="H2173" i="13"/>
  <c r="I2173" i="13"/>
  <c r="J2173" i="13"/>
  <c r="K2173" i="13"/>
  <c r="L2173" i="13"/>
  <c r="M2173" i="13"/>
  <c r="N2173" i="13"/>
  <c r="O2173" i="13"/>
  <c r="P2173" i="13"/>
  <c r="Q2173" i="13"/>
  <c r="R2173" i="13"/>
  <c r="A2174" i="13"/>
  <c r="B2174" i="13"/>
  <c r="C2174" i="13"/>
  <c r="D2174" i="13"/>
  <c r="E2174" i="13"/>
  <c r="F2174" i="13"/>
  <c r="G2174" i="13"/>
  <c r="H2174" i="13"/>
  <c r="I2174" i="13"/>
  <c r="J2174" i="13"/>
  <c r="K2174" i="13"/>
  <c r="L2174" i="13"/>
  <c r="M2174" i="13"/>
  <c r="N2174" i="13"/>
  <c r="O2174" i="13"/>
  <c r="P2174" i="13"/>
  <c r="Q2174" i="13"/>
  <c r="R2174" i="13"/>
  <c r="A2175" i="13"/>
  <c r="B2175" i="13"/>
  <c r="C2175" i="13"/>
  <c r="D2175" i="13"/>
  <c r="E2175" i="13"/>
  <c r="F2175" i="13"/>
  <c r="G2175" i="13"/>
  <c r="H2175" i="13"/>
  <c r="I2175" i="13"/>
  <c r="J2175" i="13"/>
  <c r="K2175" i="13"/>
  <c r="L2175" i="13"/>
  <c r="M2175" i="13"/>
  <c r="N2175" i="13"/>
  <c r="O2175" i="13"/>
  <c r="P2175" i="13"/>
  <c r="Q2175" i="13"/>
  <c r="R2175" i="13"/>
  <c r="A2176" i="13"/>
  <c r="B2176" i="13"/>
  <c r="C2176" i="13"/>
  <c r="D2176" i="13"/>
  <c r="E2176" i="13"/>
  <c r="F2176" i="13"/>
  <c r="G2176" i="13"/>
  <c r="H2176" i="13"/>
  <c r="I2176" i="13"/>
  <c r="J2176" i="13"/>
  <c r="K2176" i="13"/>
  <c r="L2176" i="13"/>
  <c r="M2176" i="13"/>
  <c r="N2176" i="13"/>
  <c r="O2176" i="13"/>
  <c r="P2176" i="13"/>
  <c r="Q2176" i="13"/>
  <c r="R2176" i="13"/>
  <c r="A2177" i="13"/>
  <c r="B2177" i="13"/>
  <c r="C2177" i="13"/>
  <c r="D2177" i="13"/>
  <c r="E2177" i="13"/>
  <c r="F2177" i="13"/>
  <c r="G2177" i="13"/>
  <c r="H2177" i="13"/>
  <c r="I2177" i="13"/>
  <c r="J2177" i="13"/>
  <c r="K2177" i="13"/>
  <c r="L2177" i="13"/>
  <c r="M2177" i="13"/>
  <c r="N2177" i="13"/>
  <c r="O2177" i="13"/>
  <c r="P2177" i="13"/>
  <c r="Q2177" i="13"/>
  <c r="R2177" i="13"/>
  <c r="A2178" i="13"/>
  <c r="B2178" i="13"/>
  <c r="C2178" i="13"/>
  <c r="D2178" i="13"/>
  <c r="E2178" i="13"/>
  <c r="F2178" i="13"/>
  <c r="G2178" i="13"/>
  <c r="H2178" i="13"/>
  <c r="I2178" i="13"/>
  <c r="J2178" i="13"/>
  <c r="K2178" i="13"/>
  <c r="L2178" i="13"/>
  <c r="M2178" i="13"/>
  <c r="N2178" i="13"/>
  <c r="O2178" i="13"/>
  <c r="P2178" i="13"/>
  <c r="Q2178" i="13"/>
  <c r="R2178" i="13"/>
  <c r="A2179" i="13"/>
  <c r="B2179" i="13"/>
  <c r="C2179" i="13"/>
  <c r="D2179" i="13"/>
  <c r="E2179" i="13"/>
  <c r="F2179" i="13"/>
  <c r="G2179" i="13"/>
  <c r="H2179" i="13"/>
  <c r="I2179" i="13"/>
  <c r="J2179" i="13"/>
  <c r="K2179" i="13"/>
  <c r="L2179" i="13"/>
  <c r="M2179" i="13"/>
  <c r="N2179" i="13"/>
  <c r="O2179" i="13"/>
  <c r="P2179" i="13"/>
  <c r="Q2179" i="13"/>
  <c r="R2179" i="13"/>
  <c r="A2180" i="13"/>
  <c r="B2180" i="13"/>
  <c r="C2180" i="13"/>
  <c r="D2180" i="13"/>
  <c r="E2180" i="13"/>
  <c r="F2180" i="13"/>
  <c r="G2180" i="13"/>
  <c r="H2180" i="13"/>
  <c r="I2180" i="13"/>
  <c r="J2180" i="13"/>
  <c r="K2180" i="13"/>
  <c r="L2180" i="13"/>
  <c r="M2180" i="13"/>
  <c r="N2180" i="13"/>
  <c r="O2180" i="13"/>
  <c r="P2180" i="13"/>
  <c r="Q2180" i="13"/>
  <c r="R2180" i="13"/>
  <c r="A2181" i="13"/>
  <c r="B2181" i="13"/>
  <c r="C2181" i="13"/>
  <c r="D2181" i="13"/>
  <c r="E2181" i="13"/>
  <c r="F2181" i="13"/>
  <c r="G2181" i="13"/>
  <c r="H2181" i="13"/>
  <c r="I2181" i="13"/>
  <c r="J2181" i="13"/>
  <c r="K2181" i="13"/>
  <c r="L2181" i="13"/>
  <c r="M2181" i="13"/>
  <c r="N2181" i="13"/>
  <c r="O2181" i="13"/>
  <c r="P2181" i="13"/>
  <c r="Q2181" i="13"/>
  <c r="R2181" i="13"/>
  <c r="A2182" i="13"/>
  <c r="B2182" i="13"/>
  <c r="C2182" i="13"/>
  <c r="D2182" i="13"/>
  <c r="E2182" i="13"/>
  <c r="F2182" i="13"/>
  <c r="G2182" i="13"/>
  <c r="H2182" i="13"/>
  <c r="I2182" i="13"/>
  <c r="J2182" i="13"/>
  <c r="K2182" i="13"/>
  <c r="L2182" i="13"/>
  <c r="M2182" i="13"/>
  <c r="N2182" i="13"/>
  <c r="O2182" i="13"/>
  <c r="P2182" i="13"/>
  <c r="Q2182" i="13"/>
  <c r="R2182" i="13"/>
  <c r="A2183" i="13"/>
  <c r="B2183" i="13"/>
  <c r="C2183" i="13"/>
  <c r="D2183" i="13"/>
  <c r="E2183" i="13"/>
  <c r="F2183" i="13"/>
  <c r="G2183" i="13"/>
  <c r="H2183" i="13"/>
  <c r="I2183" i="13"/>
  <c r="J2183" i="13"/>
  <c r="K2183" i="13"/>
  <c r="L2183" i="13"/>
  <c r="M2183" i="13"/>
  <c r="N2183" i="13"/>
  <c r="O2183" i="13"/>
  <c r="P2183" i="13"/>
  <c r="Q2183" i="13"/>
  <c r="R2183" i="13"/>
  <c r="A2184" i="13"/>
  <c r="B2184" i="13"/>
  <c r="C2184" i="13"/>
  <c r="D2184" i="13"/>
  <c r="E2184" i="13"/>
  <c r="F2184" i="13"/>
  <c r="G2184" i="13"/>
  <c r="H2184" i="13"/>
  <c r="I2184" i="13"/>
  <c r="J2184" i="13"/>
  <c r="K2184" i="13"/>
  <c r="L2184" i="13"/>
  <c r="M2184" i="13"/>
  <c r="N2184" i="13"/>
  <c r="O2184" i="13"/>
  <c r="P2184" i="13"/>
  <c r="Q2184" i="13"/>
  <c r="R2184" i="13"/>
  <c r="A2185" i="13"/>
  <c r="B2185" i="13"/>
  <c r="C2185" i="13"/>
  <c r="D2185" i="13"/>
  <c r="E2185" i="13"/>
  <c r="F2185" i="13"/>
  <c r="G2185" i="13"/>
  <c r="H2185" i="13"/>
  <c r="I2185" i="13"/>
  <c r="J2185" i="13"/>
  <c r="K2185" i="13"/>
  <c r="L2185" i="13"/>
  <c r="M2185" i="13"/>
  <c r="N2185" i="13"/>
  <c r="O2185" i="13"/>
  <c r="P2185" i="13"/>
  <c r="Q2185" i="13"/>
  <c r="R2185" i="13"/>
  <c r="A2186" i="13"/>
  <c r="B2186" i="13"/>
  <c r="C2186" i="13"/>
  <c r="D2186" i="13"/>
  <c r="E2186" i="13"/>
  <c r="F2186" i="13"/>
  <c r="G2186" i="13"/>
  <c r="H2186" i="13"/>
  <c r="I2186" i="13"/>
  <c r="J2186" i="13"/>
  <c r="K2186" i="13"/>
  <c r="L2186" i="13"/>
  <c r="M2186" i="13"/>
  <c r="N2186" i="13"/>
  <c r="O2186" i="13"/>
  <c r="P2186" i="13"/>
  <c r="Q2186" i="13"/>
  <c r="R2186" i="13"/>
  <c r="A2187" i="13"/>
  <c r="B2187" i="13"/>
  <c r="C2187" i="13"/>
  <c r="D2187" i="13"/>
  <c r="E2187" i="13"/>
  <c r="F2187" i="13"/>
  <c r="G2187" i="13"/>
  <c r="H2187" i="13"/>
  <c r="I2187" i="13"/>
  <c r="J2187" i="13"/>
  <c r="K2187" i="13"/>
  <c r="L2187" i="13"/>
  <c r="M2187" i="13"/>
  <c r="N2187" i="13"/>
  <c r="O2187" i="13"/>
  <c r="P2187" i="13"/>
  <c r="Q2187" i="13"/>
  <c r="R2187" i="13"/>
  <c r="A2188" i="13"/>
  <c r="B2188" i="13"/>
  <c r="C2188" i="13"/>
  <c r="D2188" i="13"/>
  <c r="E2188" i="13"/>
  <c r="F2188" i="13"/>
  <c r="G2188" i="13"/>
  <c r="H2188" i="13"/>
  <c r="I2188" i="13"/>
  <c r="J2188" i="13"/>
  <c r="K2188" i="13"/>
  <c r="L2188" i="13"/>
  <c r="M2188" i="13"/>
  <c r="N2188" i="13"/>
  <c r="O2188" i="13"/>
  <c r="P2188" i="13"/>
  <c r="Q2188" i="13"/>
  <c r="R2188" i="13"/>
  <c r="A2189" i="13"/>
  <c r="B2189" i="13"/>
  <c r="C2189" i="13"/>
  <c r="D2189" i="13"/>
  <c r="E2189" i="13"/>
  <c r="F2189" i="13"/>
  <c r="G2189" i="13"/>
  <c r="H2189" i="13"/>
  <c r="I2189" i="13"/>
  <c r="J2189" i="13"/>
  <c r="K2189" i="13"/>
  <c r="L2189" i="13"/>
  <c r="M2189" i="13"/>
  <c r="N2189" i="13"/>
  <c r="O2189" i="13"/>
  <c r="P2189" i="13"/>
  <c r="Q2189" i="13"/>
  <c r="R2189" i="13"/>
  <c r="A2190" i="13"/>
  <c r="B2190" i="13"/>
  <c r="C2190" i="13"/>
  <c r="D2190" i="13"/>
  <c r="E2190" i="13"/>
  <c r="F2190" i="13"/>
  <c r="G2190" i="13"/>
  <c r="H2190" i="13"/>
  <c r="I2190" i="13"/>
  <c r="J2190" i="13"/>
  <c r="K2190" i="13"/>
  <c r="L2190" i="13"/>
  <c r="M2190" i="13"/>
  <c r="N2190" i="13"/>
  <c r="O2190" i="13"/>
  <c r="P2190" i="13"/>
  <c r="Q2190" i="13"/>
  <c r="R2190" i="13"/>
  <c r="A2191" i="13"/>
  <c r="B2191" i="13"/>
  <c r="C2191" i="13"/>
  <c r="D2191" i="13"/>
  <c r="E2191" i="13"/>
  <c r="F2191" i="13"/>
  <c r="G2191" i="13"/>
  <c r="H2191" i="13"/>
  <c r="I2191" i="13"/>
  <c r="J2191" i="13"/>
  <c r="K2191" i="13"/>
  <c r="L2191" i="13"/>
  <c r="M2191" i="13"/>
  <c r="N2191" i="13"/>
  <c r="O2191" i="13"/>
  <c r="P2191" i="13"/>
  <c r="Q2191" i="13"/>
  <c r="R2191" i="13"/>
  <c r="A2192" i="13"/>
  <c r="B2192" i="13"/>
  <c r="C2192" i="13"/>
  <c r="D2192" i="13"/>
  <c r="E2192" i="13"/>
  <c r="F2192" i="13"/>
  <c r="G2192" i="13"/>
  <c r="H2192" i="13"/>
  <c r="I2192" i="13"/>
  <c r="J2192" i="13"/>
  <c r="K2192" i="13"/>
  <c r="L2192" i="13"/>
  <c r="M2192" i="13"/>
  <c r="N2192" i="13"/>
  <c r="O2192" i="13"/>
  <c r="P2192" i="13"/>
  <c r="Q2192" i="13"/>
  <c r="R2192" i="13"/>
  <c r="A2193" i="13"/>
  <c r="B2193" i="13"/>
  <c r="C2193" i="13"/>
  <c r="D2193" i="13"/>
  <c r="E2193" i="13"/>
  <c r="F2193" i="13"/>
  <c r="G2193" i="13"/>
  <c r="H2193" i="13"/>
  <c r="I2193" i="13"/>
  <c r="J2193" i="13"/>
  <c r="K2193" i="13"/>
  <c r="L2193" i="13"/>
  <c r="M2193" i="13"/>
  <c r="N2193" i="13"/>
  <c r="O2193" i="13"/>
  <c r="P2193" i="13"/>
  <c r="Q2193" i="13"/>
  <c r="R2193" i="13"/>
  <c r="A2194" i="13"/>
  <c r="B2194" i="13"/>
  <c r="C2194" i="13"/>
  <c r="D2194" i="13"/>
  <c r="E2194" i="13"/>
  <c r="F2194" i="13"/>
  <c r="G2194" i="13"/>
  <c r="H2194" i="13"/>
  <c r="I2194" i="13"/>
  <c r="J2194" i="13"/>
  <c r="K2194" i="13"/>
  <c r="L2194" i="13"/>
  <c r="M2194" i="13"/>
  <c r="N2194" i="13"/>
  <c r="O2194" i="13"/>
  <c r="P2194" i="13"/>
  <c r="Q2194" i="13"/>
  <c r="R2194" i="13"/>
  <c r="A2195" i="13"/>
  <c r="B2195" i="13"/>
  <c r="C2195" i="13"/>
  <c r="D2195" i="13"/>
  <c r="E2195" i="13"/>
  <c r="F2195" i="13"/>
  <c r="G2195" i="13"/>
  <c r="H2195" i="13"/>
  <c r="I2195" i="13"/>
  <c r="J2195" i="13"/>
  <c r="K2195" i="13"/>
  <c r="L2195" i="13"/>
  <c r="M2195" i="13"/>
  <c r="N2195" i="13"/>
  <c r="O2195" i="13"/>
  <c r="P2195" i="13"/>
  <c r="Q2195" i="13"/>
  <c r="R2195" i="13"/>
  <c r="A2196" i="13"/>
  <c r="B2196" i="13"/>
  <c r="C2196" i="13"/>
  <c r="D2196" i="13"/>
  <c r="E2196" i="13"/>
  <c r="F2196" i="13"/>
  <c r="G2196" i="13"/>
  <c r="H2196" i="13"/>
  <c r="I2196" i="13"/>
  <c r="J2196" i="13"/>
  <c r="K2196" i="13"/>
  <c r="L2196" i="13"/>
  <c r="M2196" i="13"/>
  <c r="N2196" i="13"/>
  <c r="O2196" i="13"/>
  <c r="P2196" i="13"/>
  <c r="Q2196" i="13"/>
  <c r="R2196" i="13"/>
  <c r="A2197" i="13"/>
  <c r="B2197" i="13"/>
  <c r="C2197" i="13"/>
  <c r="D2197" i="13"/>
  <c r="E2197" i="13"/>
  <c r="F2197" i="13"/>
  <c r="G2197" i="13"/>
  <c r="H2197" i="13"/>
  <c r="I2197" i="13"/>
  <c r="J2197" i="13"/>
  <c r="K2197" i="13"/>
  <c r="L2197" i="13"/>
  <c r="M2197" i="13"/>
  <c r="N2197" i="13"/>
  <c r="O2197" i="13"/>
  <c r="P2197" i="13"/>
  <c r="Q2197" i="13"/>
  <c r="R2197" i="13"/>
  <c r="A2198" i="13"/>
  <c r="B2198" i="13"/>
  <c r="C2198" i="13"/>
  <c r="D2198" i="13"/>
  <c r="E2198" i="13"/>
  <c r="F2198" i="13"/>
  <c r="G2198" i="13"/>
  <c r="H2198" i="13"/>
  <c r="I2198" i="13"/>
  <c r="J2198" i="13"/>
  <c r="K2198" i="13"/>
  <c r="L2198" i="13"/>
  <c r="M2198" i="13"/>
  <c r="N2198" i="13"/>
  <c r="O2198" i="13"/>
  <c r="P2198" i="13"/>
  <c r="Q2198" i="13"/>
  <c r="R2198" i="13"/>
  <c r="A2199" i="13"/>
  <c r="B2199" i="13"/>
  <c r="C2199" i="13"/>
  <c r="D2199" i="13"/>
  <c r="E2199" i="13"/>
  <c r="F2199" i="13"/>
  <c r="G2199" i="13"/>
  <c r="H2199" i="13"/>
  <c r="I2199" i="13"/>
  <c r="J2199" i="13"/>
  <c r="K2199" i="13"/>
  <c r="L2199" i="13"/>
  <c r="M2199" i="13"/>
  <c r="N2199" i="13"/>
  <c r="O2199" i="13"/>
  <c r="P2199" i="13"/>
  <c r="Q2199" i="13"/>
  <c r="R2199" i="13"/>
  <c r="A2200" i="13"/>
  <c r="B2200" i="13"/>
  <c r="C2200" i="13"/>
  <c r="D2200" i="13"/>
  <c r="E2200" i="13"/>
  <c r="F2200" i="13"/>
  <c r="G2200" i="13"/>
  <c r="H2200" i="13"/>
  <c r="I2200" i="13"/>
  <c r="J2200" i="13"/>
  <c r="K2200" i="13"/>
  <c r="L2200" i="13"/>
  <c r="M2200" i="13"/>
  <c r="N2200" i="13"/>
  <c r="O2200" i="13"/>
  <c r="P2200" i="13"/>
  <c r="Q2200" i="13"/>
  <c r="R2200" i="13"/>
  <c r="A2201" i="13"/>
  <c r="B2201" i="13"/>
  <c r="C2201" i="13"/>
  <c r="D2201" i="13"/>
  <c r="E2201" i="13"/>
  <c r="F2201" i="13"/>
  <c r="G2201" i="13"/>
  <c r="H2201" i="13"/>
  <c r="I2201" i="13"/>
  <c r="J2201" i="13"/>
  <c r="K2201" i="13"/>
  <c r="L2201" i="13"/>
  <c r="M2201" i="13"/>
  <c r="N2201" i="13"/>
  <c r="O2201" i="13"/>
  <c r="P2201" i="13"/>
  <c r="Q2201" i="13"/>
  <c r="R2201" i="13"/>
  <c r="A2202" i="13"/>
  <c r="B2202" i="13"/>
  <c r="C2202" i="13"/>
  <c r="D2202" i="13"/>
  <c r="E2202" i="13"/>
  <c r="F2202" i="13"/>
  <c r="G2202" i="13"/>
  <c r="H2202" i="13"/>
  <c r="I2202" i="13"/>
  <c r="J2202" i="13"/>
  <c r="K2202" i="13"/>
  <c r="L2202" i="13"/>
  <c r="M2202" i="13"/>
  <c r="N2202" i="13"/>
  <c r="O2202" i="13"/>
  <c r="P2202" i="13"/>
  <c r="Q2202" i="13"/>
  <c r="R2202" i="13"/>
  <c r="A2203" i="13"/>
  <c r="B2203" i="13"/>
  <c r="C2203" i="13"/>
  <c r="D2203" i="13"/>
  <c r="E2203" i="13"/>
  <c r="F2203" i="13"/>
  <c r="G2203" i="13"/>
  <c r="H2203" i="13"/>
  <c r="I2203" i="13"/>
  <c r="J2203" i="13"/>
  <c r="K2203" i="13"/>
  <c r="L2203" i="13"/>
  <c r="M2203" i="13"/>
  <c r="N2203" i="13"/>
  <c r="O2203" i="13"/>
  <c r="P2203" i="13"/>
  <c r="Q2203" i="13"/>
  <c r="R2203" i="13"/>
  <c r="A2204" i="13"/>
  <c r="B2204" i="13"/>
  <c r="C2204" i="13"/>
  <c r="D2204" i="13"/>
  <c r="E2204" i="13"/>
  <c r="F2204" i="13"/>
  <c r="G2204" i="13"/>
  <c r="H2204" i="13"/>
  <c r="I2204" i="13"/>
  <c r="J2204" i="13"/>
  <c r="K2204" i="13"/>
  <c r="L2204" i="13"/>
  <c r="M2204" i="13"/>
  <c r="N2204" i="13"/>
  <c r="O2204" i="13"/>
  <c r="P2204" i="13"/>
  <c r="Q2204" i="13"/>
  <c r="R2204" i="13"/>
  <c r="A2205" i="13"/>
  <c r="B2205" i="13"/>
  <c r="C2205" i="13"/>
  <c r="D2205" i="13"/>
  <c r="E2205" i="13"/>
  <c r="F2205" i="13"/>
  <c r="G2205" i="13"/>
  <c r="H2205" i="13"/>
  <c r="I2205" i="13"/>
  <c r="J2205" i="13"/>
  <c r="K2205" i="13"/>
  <c r="L2205" i="13"/>
  <c r="M2205" i="13"/>
  <c r="N2205" i="13"/>
  <c r="O2205" i="13"/>
  <c r="P2205" i="13"/>
  <c r="Q2205" i="13"/>
  <c r="R2205" i="13"/>
  <c r="A2206" i="13"/>
  <c r="B2206" i="13"/>
  <c r="C2206" i="13"/>
  <c r="D2206" i="13"/>
  <c r="E2206" i="13"/>
  <c r="F2206" i="13"/>
  <c r="G2206" i="13"/>
  <c r="H2206" i="13"/>
  <c r="I2206" i="13"/>
  <c r="J2206" i="13"/>
  <c r="K2206" i="13"/>
  <c r="L2206" i="13"/>
  <c r="M2206" i="13"/>
  <c r="N2206" i="13"/>
  <c r="O2206" i="13"/>
  <c r="P2206" i="13"/>
  <c r="Q2206" i="13"/>
  <c r="R2206" i="13"/>
  <c r="A2207" i="13"/>
  <c r="B2207" i="13"/>
  <c r="C2207" i="13"/>
  <c r="D2207" i="13"/>
  <c r="E2207" i="13"/>
  <c r="F2207" i="13"/>
  <c r="G2207" i="13"/>
  <c r="H2207" i="13"/>
  <c r="I2207" i="13"/>
  <c r="J2207" i="13"/>
  <c r="K2207" i="13"/>
  <c r="L2207" i="13"/>
  <c r="M2207" i="13"/>
  <c r="N2207" i="13"/>
  <c r="O2207" i="13"/>
  <c r="P2207" i="13"/>
  <c r="Q2207" i="13"/>
  <c r="R2207" i="13"/>
  <c r="A2208" i="13"/>
  <c r="B2208" i="13"/>
  <c r="C2208" i="13"/>
  <c r="D2208" i="13"/>
  <c r="E2208" i="13"/>
  <c r="F2208" i="13"/>
  <c r="G2208" i="13"/>
  <c r="H2208" i="13"/>
  <c r="I2208" i="13"/>
  <c r="J2208" i="13"/>
  <c r="K2208" i="13"/>
  <c r="L2208" i="13"/>
  <c r="M2208" i="13"/>
  <c r="N2208" i="13"/>
  <c r="O2208" i="13"/>
  <c r="P2208" i="13"/>
  <c r="Q2208" i="13"/>
  <c r="R2208" i="13"/>
  <c r="A2209" i="13"/>
  <c r="B2209" i="13"/>
  <c r="C2209" i="13"/>
  <c r="D2209" i="13"/>
  <c r="E2209" i="13"/>
  <c r="F2209" i="13"/>
  <c r="G2209" i="13"/>
  <c r="H2209" i="13"/>
  <c r="I2209" i="13"/>
  <c r="J2209" i="13"/>
  <c r="K2209" i="13"/>
  <c r="L2209" i="13"/>
  <c r="M2209" i="13"/>
  <c r="N2209" i="13"/>
  <c r="O2209" i="13"/>
  <c r="P2209" i="13"/>
  <c r="Q2209" i="13"/>
  <c r="R2209" i="13"/>
  <c r="A2210" i="13"/>
  <c r="B2210" i="13"/>
  <c r="C2210" i="13"/>
  <c r="D2210" i="13"/>
  <c r="E2210" i="13"/>
  <c r="F2210" i="13"/>
  <c r="G2210" i="13"/>
  <c r="H2210" i="13"/>
  <c r="I2210" i="13"/>
  <c r="J2210" i="13"/>
  <c r="K2210" i="13"/>
  <c r="L2210" i="13"/>
  <c r="M2210" i="13"/>
  <c r="N2210" i="13"/>
  <c r="O2210" i="13"/>
  <c r="P2210" i="13"/>
  <c r="Q2210" i="13"/>
  <c r="R2210" i="13"/>
  <c r="A2211" i="13"/>
  <c r="B2211" i="13"/>
  <c r="C2211" i="13"/>
  <c r="D2211" i="13"/>
  <c r="E2211" i="13"/>
  <c r="F2211" i="13"/>
  <c r="G2211" i="13"/>
  <c r="H2211" i="13"/>
  <c r="I2211" i="13"/>
  <c r="J2211" i="13"/>
  <c r="K2211" i="13"/>
  <c r="L2211" i="13"/>
  <c r="M2211" i="13"/>
  <c r="N2211" i="13"/>
  <c r="O2211" i="13"/>
  <c r="P2211" i="13"/>
  <c r="Q2211" i="13"/>
  <c r="R2211" i="13"/>
  <c r="A2212" i="13"/>
  <c r="B2212" i="13"/>
  <c r="C2212" i="13"/>
  <c r="D2212" i="13"/>
  <c r="E2212" i="13"/>
  <c r="F2212" i="13"/>
  <c r="G2212" i="13"/>
  <c r="H2212" i="13"/>
  <c r="I2212" i="13"/>
  <c r="J2212" i="13"/>
  <c r="K2212" i="13"/>
  <c r="L2212" i="13"/>
  <c r="M2212" i="13"/>
  <c r="N2212" i="13"/>
  <c r="O2212" i="13"/>
  <c r="P2212" i="13"/>
  <c r="Q2212" i="13"/>
  <c r="R2212" i="13"/>
  <c r="A2213" i="13"/>
  <c r="B2213" i="13"/>
  <c r="C2213" i="13"/>
  <c r="D2213" i="13"/>
  <c r="E2213" i="13"/>
  <c r="F2213" i="13"/>
  <c r="G2213" i="13"/>
  <c r="H2213" i="13"/>
  <c r="I2213" i="13"/>
  <c r="J2213" i="13"/>
  <c r="K2213" i="13"/>
  <c r="L2213" i="13"/>
  <c r="M2213" i="13"/>
  <c r="N2213" i="13"/>
  <c r="O2213" i="13"/>
  <c r="P2213" i="13"/>
  <c r="Q2213" i="13"/>
  <c r="R2213" i="13"/>
  <c r="A2214" i="13"/>
  <c r="B2214" i="13"/>
  <c r="C2214" i="13"/>
  <c r="D2214" i="13"/>
  <c r="E2214" i="13"/>
  <c r="F2214" i="13"/>
  <c r="G2214" i="13"/>
  <c r="H2214" i="13"/>
  <c r="I2214" i="13"/>
  <c r="J2214" i="13"/>
  <c r="K2214" i="13"/>
  <c r="L2214" i="13"/>
  <c r="M2214" i="13"/>
  <c r="N2214" i="13"/>
  <c r="O2214" i="13"/>
  <c r="P2214" i="13"/>
  <c r="Q2214" i="13"/>
  <c r="R2214" i="13"/>
  <c r="A2215" i="13"/>
  <c r="B2215" i="13"/>
  <c r="C2215" i="13"/>
  <c r="D2215" i="13"/>
  <c r="E2215" i="13"/>
  <c r="F2215" i="13"/>
  <c r="G2215" i="13"/>
  <c r="H2215" i="13"/>
  <c r="I2215" i="13"/>
  <c r="J2215" i="13"/>
  <c r="K2215" i="13"/>
  <c r="L2215" i="13"/>
  <c r="M2215" i="13"/>
  <c r="N2215" i="13"/>
  <c r="O2215" i="13"/>
  <c r="P2215" i="13"/>
  <c r="Q2215" i="13"/>
  <c r="R2215" i="13"/>
  <c r="A2216" i="13"/>
  <c r="B2216" i="13"/>
  <c r="C2216" i="13"/>
  <c r="D2216" i="13"/>
  <c r="E2216" i="13"/>
  <c r="F2216" i="13"/>
  <c r="G2216" i="13"/>
  <c r="H2216" i="13"/>
  <c r="I2216" i="13"/>
  <c r="J2216" i="13"/>
  <c r="K2216" i="13"/>
  <c r="L2216" i="13"/>
  <c r="M2216" i="13"/>
  <c r="N2216" i="13"/>
  <c r="O2216" i="13"/>
  <c r="P2216" i="13"/>
  <c r="Q2216" i="13"/>
  <c r="R2216" i="13"/>
  <c r="A2217" i="13"/>
  <c r="B2217" i="13"/>
  <c r="C2217" i="13"/>
  <c r="D2217" i="13"/>
  <c r="E2217" i="13"/>
  <c r="F2217" i="13"/>
  <c r="G2217" i="13"/>
  <c r="H2217" i="13"/>
  <c r="I2217" i="13"/>
  <c r="J2217" i="13"/>
  <c r="K2217" i="13"/>
  <c r="L2217" i="13"/>
  <c r="M2217" i="13"/>
  <c r="N2217" i="13"/>
  <c r="O2217" i="13"/>
  <c r="P2217" i="13"/>
  <c r="Q2217" i="13"/>
  <c r="R2217" i="13"/>
  <c r="A2218" i="13"/>
  <c r="B2218" i="13"/>
  <c r="C2218" i="13"/>
  <c r="D2218" i="13"/>
  <c r="E2218" i="13"/>
  <c r="F2218" i="13"/>
  <c r="G2218" i="13"/>
  <c r="H2218" i="13"/>
  <c r="I2218" i="13"/>
  <c r="J2218" i="13"/>
  <c r="K2218" i="13"/>
  <c r="L2218" i="13"/>
  <c r="M2218" i="13"/>
  <c r="N2218" i="13"/>
  <c r="O2218" i="13"/>
  <c r="P2218" i="13"/>
  <c r="Q2218" i="13"/>
  <c r="R2218" i="13"/>
  <c r="A2219" i="13"/>
  <c r="B2219" i="13"/>
  <c r="C2219" i="13"/>
  <c r="D2219" i="13"/>
  <c r="E2219" i="13"/>
  <c r="F2219" i="13"/>
  <c r="G2219" i="13"/>
  <c r="H2219" i="13"/>
  <c r="I2219" i="13"/>
  <c r="J2219" i="13"/>
  <c r="K2219" i="13"/>
  <c r="L2219" i="13"/>
  <c r="M2219" i="13"/>
  <c r="N2219" i="13"/>
  <c r="O2219" i="13"/>
  <c r="P2219" i="13"/>
  <c r="Q2219" i="13"/>
  <c r="R2219" i="13"/>
  <c r="A2220" i="13"/>
  <c r="B2220" i="13"/>
  <c r="C2220" i="13"/>
  <c r="D2220" i="13"/>
  <c r="E2220" i="13"/>
  <c r="F2220" i="13"/>
  <c r="G2220" i="13"/>
  <c r="H2220" i="13"/>
  <c r="I2220" i="13"/>
  <c r="J2220" i="13"/>
  <c r="K2220" i="13"/>
  <c r="L2220" i="13"/>
  <c r="M2220" i="13"/>
  <c r="N2220" i="13"/>
  <c r="O2220" i="13"/>
  <c r="P2220" i="13"/>
  <c r="Q2220" i="13"/>
  <c r="R2220" i="13"/>
  <c r="A2221" i="13"/>
  <c r="B2221" i="13"/>
  <c r="C2221" i="13"/>
  <c r="D2221" i="13"/>
  <c r="E2221" i="13"/>
  <c r="F2221" i="13"/>
  <c r="G2221" i="13"/>
  <c r="H2221" i="13"/>
  <c r="I2221" i="13"/>
  <c r="J2221" i="13"/>
  <c r="K2221" i="13"/>
  <c r="L2221" i="13"/>
  <c r="M2221" i="13"/>
  <c r="N2221" i="13"/>
  <c r="O2221" i="13"/>
  <c r="P2221" i="13"/>
  <c r="Q2221" i="13"/>
  <c r="R2221" i="13"/>
  <c r="A2222" i="13"/>
  <c r="B2222" i="13"/>
  <c r="C2222" i="13"/>
  <c r="D2222" i="13"/>
  <c r="E2222" i="13"/>
  <c r="F2222" i="13"/>
  <c r="G2222" i="13"/>
  <c r="H2222" i="13"/>
  <c r="I2222" i="13"/>
  <c r="J2222" i="13"/>
  <c r="K2222" i="13"/>
  <c r="L2222" i="13"/>
  <c r="M2222" i="13"/>
  <c r="N2222" i="13"/>
  <c r="O2222" i="13"/>
  <c r="P2222" i="13"/>
  <c r="Q2222" i="13"/>
  <c r="R2222" i="13"/>
  <c r="A2223" i="13"/>
  <c r="B2223" i="13"/>
  <c r="C2223" i="13"/>
  <c r="D2223" i="13"/>
  <c r="E2223" i="13"/>
  <c r="F2223" i="13"/>
  <c r="G2223" i="13"/>
  <c r="H2223" i="13"/>
  <c r="I2223" i="13"/>
  <c r="J2223" i="13"/>
  <c r="K2223" i="13"/>
  <c r="L2223" i="13"/>
  <c r="M2223" i="13"/>
  <c r="N2223" i="13"/>
  <c r="O2223" i="13"/>
  <c r="P2223" i="13"/>
  <c r="Q2223" i="13"/>
  <c r="R2223" i="13"/>
  <c r="A2224" i="13"/>
  <c r="B2224" i="13"/>
  <c r="C2224" i="13"/>
  <c r="D2224" i="13"/>
  <c r="E2224" i="13"/>
  <c r="F2224" i="13"/>
  <c r="G2224" i="13"/>
  <c r="H2224" i="13"/>
  <c r="I2224" i="13"/>
  <c r="J2224" i="13"/>
  <c r="K2224" i="13"/>
  <c r="L2224" i="13"/>
  <c r="M2224" i="13"/>
  <c r="N2224" i="13"/>
  <c r="O2224" i="13"/>
  <c r="P2224" i="13"/>
  <c r="Q2224" i="13"/>
  <c r="R2224" i="13"/>
  <c r="A2225" i="13"/>
  <c r="B2225" i="13"/>
  <c r="C2225" i="13"/>
  <c r="D2225" i="13"/>
  <c r="E2225" i="13"/>
  <c r="F2225" i="13"/>
  <c r="G2225" i="13"/>
  <c r="H2225" i="13"/>
  <c r="I2225" i="13"/>
  <c r="J2225" i="13"/>
  <c r="K2225" i="13"/>
  <c r="L2225" i="13"/>
  <c r="M2225" i="13"/>
  <c r="N2225" i="13"/>
  <c r="O2225" i="13"/>
  <c r="P2225" i="13"/>
  <c r="Q2225" i="13"/>
  <c r="R2225" i="13"/>
  <c r="A2226" i="13"/>
  <c r="B2226" i="13"/>
  <c r="C2226" i="13"/>
  <c r="D2226" i="13"/>
  <c r="E2226" i="13"/>
  <c r="F2226" i="13"/>
  <c r="G2226" i="13"/>
  <c r="H2226" i="13"/>
  <c r="I2226" i="13"/>
  <c r="J2226" i="13"/>
  <c r="K2226" i="13"/>
  <c r="L2226" i="13"/>
  <c r="M2226" i="13"/>
  <c r="N2226" i="13"/>
  <c r="O2226" i="13"/>
  <c r="P2226" i="13"/>
  <c r="Q2226" i="13"/>
  <c r="R2226" i="13"/>
  <c r="A2227" i="13"/>
  <c r="B2227" i="13"/>
  <c r="C2227" i="13"/>
  <c r="D2227" i="13"/>
  <c r="E2227" i="13"/>
  <c r="F2227" i="13"/>
  <c r="G2227" i="13"/>
  <c r="H2227" i="13"/>
  <c r="I2227" i="13"/>
  <c r="J2227" i="13"/>
  <c r="K2227" i="13"/>
  <c r="L2227" i="13"/>
  <c r="M2227" i="13"/>
  <c r="N2227" i="13"/>
  <c r="O2227" i="13"/>
  <c r="P2227" i="13"/>
  <c r="Q2227" i="13"/>
  <c r="R2227" i="13"/>
  <c r="A2228" i="13"/>
  <c r="B2228" i="13"/>
  <c r="C2228" i="13"/>
  <c r="D2228" i="13"/>
  <c r="E2228" i="13"/>
  <c r="F2228" i="13"/>
  <c r="G2228" i="13"/>
  <c r="H2228" i="13"/>
  <c r="I2228" i="13"/>
  <c r="J2228" i="13"/>
  <c r="K2228" i="13"/>
  <c r="L2228" i="13"/>
  <c r="M2228" i="13"/>
  <c r="N2228" i="13"/>
  <c r="O2228" i="13"/>
  <c r="P2228" i="13"/>
  <c r="Q2228" i="13"/>
  <c r="R2228" i="13"/>
  <c r="A2229" i="13"/>
  <c r="B2229" i="13"/>
  <c r="C2229" i="13"/>
  <c r="D2229" i="13"/>
  <c r="E2229" i="13"/>
  <c r="F2229" i="13"/>
  <c r="G2229" i="13"/>
  <c r="H2229" i="13"/>
  <c r="I2229" i="13"/>
  <c r="J2229" i="13"/>
  <c r="K2229" i="13"/>
  <c r="L2229" i="13"/>
  <c r="M2229" i="13"/>
  <c r="N2229" i="13"/>
  <c r="O2229" i="13"/>
  <c r="P2229" i="13"/>
  <c r="Q2229" i="13"/>
  <c r="R2229" i="13"/>
  <c r="A2230" i="13"/>
  <c r="B2230" i="13"/>
  <c r="C2230" i="13"/>
  <c r="D2230" i="13"/>
  <c r="E2230" i="13"/>
  <c r="F2230" i="13"/>
  <c r="G2230" i="13"/>
  <c r="H2230" i="13"/>
  <c r="I2230" i="13"/>
  <c r="J2230" i="13"/>
  <c r="K2230" i="13"/>
  <c r="L2230" i="13"/>
  <c r="M2230" i="13"/>
  <c r="N2230" i="13"/>
  <c r="O2230" i="13"/>
  <c r="P2230" i="13"/>
  <c r="Q2230" i="13"/>
  <c r="R2230" i="13"/>
  <c r="A2231" i="13"/>
  <c r="B2231" i="13"/>
  <c r="C2231" i="13"/>
  <c r="D2231" i="13"/>
  <c r="E2231" i="13"/>
  <c r="F2231" i="13"/>
  <c r="G2231" i="13"/>
  <c r="H2231" i="13"/>
  <c r="I2231" i="13"/>
  <c r="J2231" i="13"/>
  <c r="K2231" i="13"/>
  <c r="L2231" i="13"/>
  <c r="M2231" i="13"/>
  <c r="N2231" i="13"/>
  <c r="O2231" i="13"/>
  <c r="P2231" i="13"/>
  <c r="Q2231" i="13"/>
  <c r="R2231" i="13"/>
  <c r="A2232" i="13"/>
  <c r="B2232" i="13"/>
  <c r="C2232" i="13"/>
  <c r="D2232" i="13"/>
  <c r="E2232" i="13"/>
  <c r="F2232" i="13"/>
  <c r="G2232" i="13"/>
  <c r="H2232" i="13"/>
  <c r="I2232" i="13"/>
  <c r="J2232" i="13"/>
  <c r="K2232" i="13"/>
  <c r="L2232" i="13"/>
  <c r="M2232" i="13"/>
  <c r="N2232" i="13"/>
  <c r="O2232" i="13"/>
  <c r="P2232" i="13"/>
  <c r="Q2232" i="13"/>
  <c r="R2232" i="13"/>
  <c r="A2233" i="13"/>
  <c r="B2233" i="13"/>
  <c r="C2233" i="13"/>
  <c r="D2233" i="13"/>
  <c r="E2233" i="13"/>
  <c r="F2233" i="13"/>
  <c r="G2233" i="13"/>
  <c r="H2233" i="13"/>
  <c r="I2233" i="13"/>
  <c r="J2233" i="13"/>
  <c r="K2233" i="13"/>
  <c r="L2233" i="13"/>
  <c r="M2233" i="13"/>
  <c r="N2233" i="13"/>
  <c r="O2233" i="13"/>
  <c r="P2233" i="13"/>
  <c r="Q2233" i="13"/>
  <c r="R2233" i="13"/>
  <c r="A2234" i="13"/>
  <c r="B2234" i="13"/>
  <c r="C2234" i="13"/>
  <c r="D2234" i="13"/>
  <c r="E2234" i="13"/>
  <c r="F2234" i="13"/>
  <c r="G2234" i="13"/>
  <c r="H2234" i="13"/>
  <c r="I2234" i="13"/>
  <c r="J2234" i="13"/>
  <c r="K2234" i="13"/>
  <c r="L2234" i="13"/>
  <c r="M2234" i="13"/>
  <c r="N2234" i="13"/>
  <c r="O2234" i="13"/>
  <c r="P2234" i="13"/>
  <c r="Q2234" i="13"/>
  <c r="R2234" i="13"/>
  <c r="A2235" i="13"/>
  <c r="B2235" i="13"/>
  <c r="C2235" i="13"/>
  <c r="D2235" i="13"/>
  <c r="E2235" i="13"/>
  <c r="F2235" i="13"/>
  <c r="G2235" i="13"/>
  <c r="H2235" i="13"/>
  <c r="I2235" i="13"/>
  <c r="J2235" i="13"/>
  <c r="K2235" i="13"/>
  <c r="L2235" i="13"/>
  <c r="M2235" i="13"/>
  <c r="N2235" i="13"/>
  <c r="O2235" i="13"/>
  <c r="P2235" i="13"/>
  <c r="Q2235" i="13"/>
  <c r="R2235" i="13"/>
  <c r="A2236" i="13"/>
  <c r="B2236" i="13"/>
  <c r="C2236" i="13"/>
  <c r="D2236" i="13"/>
  <c r="E2236" i="13"/>
  <c r="F2236" i="13"/>
  <c r="G2236" i="13"/>
  <c r="H2236" i="13"/>
  <c r="I2236" i="13"/>
  <c r="J2236" i="13"/>
  <c r="K2236" i="13"/>
  <c r="L2236" i="13"/>
  <c r="M2236" i="13"/>
  <c r="N2236" i="13"/>
  <c r="O2236" i="13"/>
  <c r="P2236" i="13"/>
  <c r="Q2236" i="13"/>
  <c r="R2236" i="13"/>
  <c r="A2237" i="13"/>
  <c r="B2237" i="13"/>
  <c r="C2237" i="13"/>
  <c r="D2237" i="13"/>
  <c r="E2237" i="13"/>
  <c r="F2237" i="13"/>
  <c r="G2237" i="13"/>
  <c r="H2237" i="13"/>
  <c r="I2237" i="13"/>
  <c r="J2237" i="13"/>
  <c r="K2237" i="13"/>
  <c r="L2237" i="13"/>
  <c r="M2237" i="13"/>
  <c r="N2237" i="13"/>
  <c r="O2237" i="13"/>
  <c r="P2237" i="13"/>
  <c r="Q2237" i="13"/>
  <c r="R2237" i="13"/>
  <c r="A2238" i="13"/>
  <c r="B2238" i="13"/>
  <c r="C2238" i="13"/>
  <c r="D2238" i="13"/>
  <c r="E2238" i="13"/>
  <c r="F2238" i="13"/>
  <c r="G2238" i="13"/>
  <c r="H2238" i="13"/>
  <c r="I2238" i="13"/>
  <c r="J2238" i="13"/>
  <c r="K2238" i="13"/>
  <c r="L2238" i="13"/>
  <c r="M2238" i="13"/>
  <c r="N2238" i="13"/>
  <c r="O2238" i="13"/>
  <c r="P2238" i="13"/>
  <c r="Q2238" i="13"/>
  <c r="R2238" i="13"/>
  <c r="A2239" i="13"/>
  <c r="B2239" i="13"/>
  <c r="C2239" i="13"/>
  <c r="D2239" i="13"/>
  <c r="E2239" i="13"/>
  <c r="F2239" i="13"/>
  <c r="G2239" i="13"/>
  <c r="H2239" i="13"/>
  <c r="I2239" i="13"/>
  <c r="J2239" i="13"/>
  <c r="K2239" i="13"/>
  <c r="L2239" i="13"/>
  <c r="M2239" i="13"/>
  <c r="N2239" i="13"/>
  <c r="O2239" i="13"/>
  <c r="P2239" i="13"/>
  <c r="Q2239" i="13"/>
  <c r="R2239" i="13"/>
  <c r="A2240" i="13"/>
  <c r="B2240" i="13"/>
  <c r="C2240" i="13"/>
  <c r="D2240" i="13"/>
  <c r="E2240" i="13"/>
  <c r="F2240" i="13"/>
  <c r="G2240" i="13"/>
  <c r="H2240" i="13"/>
  <c r="I2240" i="13"/>
  <c r="J2240" i="13"/>
  <c r="K2240" i="13"/>
  <c r="L2240" i="13"/>
  <c r="M2240" i="13"/>
  <c r="N2240" i="13"/>
  <c r="O2240" i="13"/>
  <c r="P2240" i="13"/>
  <c r="Q2240" i="13"/>
  <c r="R2240" i="13"/>
  <c r="A2241" i="13"/>
  <c r="B2241" i="13"/>
  <c r="C2241" i="13"/>
  <c r="D2241" i="13"/>
  <c r="E2241" i="13"/>
  <c r="F2241" i="13"/>
  <c r="G2241" i="13"/>
  <c r="H2241" i="13"/>
  <c r="I2241" i="13"/>
  <c r="J2241" i="13"/>
  <c r="K2241" i="13"/>
  <c r="L2241" i="13"/>
  <c r="M2241" i="13"/>
  <c r="N2241" i="13"/>
  <c r="O2241" i="13"/>
  <c r="P2241" i="13"/>
  <c r="Q2241" i="13"/>
  <c r="R2241" i="13"/>
  <c r="A2242" i="13"/>
  <c r="B2242" i="13"/>
  <c r="C2242" i="13"/>
  <c r="D2242" i="13"/>
  <c r="E2242" i="13"/>
  <c r="F2242" i="13"/>
  <c r="G2242" i="13"/>
  <c r="H2242" i="13"/>
  <c r="I2242" i="13"/>
  <c r="J2242" i="13"/>
  <c r="K2242" i="13"/>
  <c r="L2242" i="13"/>
  <c r="M2242" i="13"/>
  <c r="N2242" i="13"/>
  <c r="O2242" i="13"/>
  <c r="P2242" i="13"/>
  <c r="Q2242" i="13"/>
  <c r="R2242" i="13"/>
  <c r="A2243" i="13"/>
  <c r="B2243" i="13"/>
  <c r="C2243" i="13"/>
  <c r="D2243" i="13"/>
  <c r="E2243" i="13"/>
  <c r="F2243" i="13"/>
  <c r="G2243" i="13"/>
  <c r="H2243" i="13"/>
  <c r="I2243" i="13"/>
  <c r="J2243" i="13"/>
  <c r="K2243" i="13"/>
  <c r="L2243" i="13"/>
  <c r="M2243" i="13"/>
  <c r="N2243" i="13"/>
  <c r="O2243" i="13"/>
  <c r="P2243" i="13"/>
  <c r="Q2243" i="13"/>
  <c r="R2243" i="13"/>
  <c r="A2244" i="13"/>
  <c r="B2244" i="13"/>
  <c r="C2244" i="13"/>
  <c r="D2244" i="13"/>
  <c r="E2244" i="13"/>
  <c r="F2244" i="13"/>
  <c r="G2244" i="13"/>
  <c r="H2244" i="13"/>
  <c r="I2244" i="13"/>
  <c r="J2244" i="13"/>
  <c r="K2244" i="13"/>
  <c r="L2244" i="13"/>
  <c r="M2244" i="13"/>
  <c r="N2244" i="13"/>
  <c r="O2244" i="13"/>
  <c r="P2244" i="13"/>
  <c r="Q2244" i="13"/>
  <c r="R2244" i="13"/>
  <c r="A2245" i="13"/>
  <c r="B2245" i="13"/>
  <c r="C2245" i="13"/>
  <c r="D2245" i="13"/>
  <c r="E2245" i="13"/>
  <c r="F2245" i="13"/>
  <c r="G2245" i="13"/>
  <c r="H2245" i="13"/>
  <c r="I2245" i="13"/>
  <c r="J2245" i="13"/>
  <c r="K2245" i="13"/>
  <c r="L2245" i="13"/>
  <c r="M2245" i="13"/>
  <c r="N2245" i="13"/>
  <c r="O2245" i="13"/>
  <c r="P2245" i="13"/>
  <c r="Q2245" i="13"/>
  <c r="R2245" i="13"/>
  <c r="A2246" i="13"/>
  <c r="B2246" i="13"/>
  <c r="C2246" i="13"/>
  <c r="D2246" i="13"/>
  <c r="E2246" i="13"/>
  <c r="F2246" i="13"/>
  <c r="G2246" i="13"/>
  <c r="H2246" i="13"/>
  <c r="I2246" i="13"/>
  <c r="J2246" i="13"/>
  <c r="K2246" i="13"/>
  <c r="L2246" i="13"/>
  <c r="M2246" i="13"/>
  <c r="N2246" i="13"/>
  <c r="O2246" i="13"/>
  <c r="P2246" i="13"/>
  <c r="Q2246" i="13"/>
  <c r="R2246" i="13"/>
  <c r="A2247" i="13"/>
  <c r="B2247" i="13"/>
  <c r="C2247" i="13"/>
  <c r="D2247" i="13"/>
  <c r="E2247" i="13"/>
  <c r="F2247" i="13"/>
  <c r="G2247" i="13"/>
  <c r="H2247" i="13"/>
  <c r="I2247" i="13"/>
  <c r="J2247" i="13"/>
  <c r="K2247" i="13"/>
  <c r="L2247" i="13"/>
  <c r="M2247" i="13"/>
  <c r="N2247" i="13"/>
  <c r="O2247" i="13"/>
  <c r="P2247" i="13"/>
  <c r="Q2247" i="13"/>
  <c r="R2247" i="13"/>
  <c r="A2248" i="13"/>
  <c r="B2248" i="13"/>
  <c r="C2248" i="13"/>
  <c r="D2248" i="13"/>
  <c r="E2248" i="13"/>
  <c r="F2248" i="13"/>
  <c r="G2248" i="13"/>
  <c r="H2248" i="13"/>
  <c r="I2248" i="13"/>
  <c r="J2248" i="13"/>
  <c r="K2248" i="13"/>
  <c r="L2248" i="13"/>
  <c r="M2248" i="13"/>
  <c r="N2248" i="13"/>
  <c r="O2248" i="13"/>
  <c r="P2248" i="13"/>
  <c r="Q2248" i="13"/>
  <c r="R2248" i="13"/>
  <c r="A2249" i="13"/>
  <c r="B2249" i="13"/>
  <c r="C2249" i="13"/>
  <c r="D2249" i="13"/>
  <c r="E2249" i="13"/>
  <c r="F2249" i="13"/>
  <c r="G2249" i="13"/>
  <c r="H2249" i="13"/>
  <c r="I2249" i="13"/>
  <c r="J2249" i="13"/>
  <c r="K2249" i="13"/>
  <c r="L2249" i="13"/>
  <c r="M2249" i="13"/>
  <c r="N2249" i="13"/>
  <c r="O2249" i="13"/>
  <c r="P2249" i="13"/>
  <c r="Q2249" i="13"/>
  <c r="R2249" i="13"/>
  <c r="A2250" i="13"/>
  <c r="B2250" i="13"/>
  <c r="C2250" i="13"/>
  <c r="D2250" i="13"/>
  <c r="E2250" i="13"/>
  <c r="F2250" i="13"/>
  <c r="G2250" i="13"/>
  <c r="H2250" i="13"/>
  <c r="I2250" i="13"/>
  <c r="J2250" i="13"/>
  <c r="K2250" i="13"/>
  <c r="L2250" i="13"/>
  <c r="M2250" i="13"/>
  <c r="N2250" i="13"/>
  <c r="O2250" i="13"/>
  <c r="P2250" i="13"/>
  <c r="Q2250" i="13"/>
  <c r="R2250" i="13"/>
  <c r="A2251" i="13"/>
  <c r="B2251" i="13"/>
  <c r="C2251" i="13"/>
  <c r="D2251" i="13"/>
  <c r="E2251" i="13"/>
  <c r="F2251" i="13"/>
  <c r="G2251" i="13"/>
  <c r="H2251" i="13"/>
  <c r="I2251" i="13"/>
  <c r="J2251" i="13"/>
  <c r="K2251" i="13"/>
  <c r="L2251" i="13"/>
  <c r="M2251" i="13"/>
  <c r="N2251" i="13"/>
  <c r="O2251" i="13"/>
  <c r="P2251" i="13"/>
  <c r="Q2251" i="13"/>
  <c r="R2251" i="13"/>
  <c r="A2252" i="13"/>
  <c r="B2252" i="13"/>
  <c r="C2252" i="13"/>
  <c r="D2252" i="13"/>
  <c r="E2252" i="13"/>
  <c r="F2252" i="13"/>
  <c r="G2252" i="13"/>
  <c r="H2252" i="13"/>
  <c r="I2252" i="13"/>
  <c r="J2252" i="13"/>
  <c r="K2252" i="13"/>
  <c r="L2252" i="13"/>
  <c r="M2252" i="13"/>
  <c r="N2252" i="13"/>
  <c r="O2252" i="13"/>
  <c r="P2252" i="13"/>
  <c r="Q2252" i="13"/>
  <c r="R2252" i="13"/>
  <c r="A2253" i="13"/>
  <c r="B2253" i="13"/>
  <c r="C2253" i="13"/>
  <c r="D2253" i="13"/>
  <c r="E2253" i="13"/>
  <c r="F2253" i="13"/>
  <c r="G2253" i="13"/>
  <c r="H2253" i="13"/>
  <c r="I2253" i="13"/>
  <c r="J2253" i="13"/>
  <c r="K2253" i="13"/>
  <c r="L2253" i="13"/>
  <c r="M2253" i="13"/>
  <c r="N2253" i="13"/>
  <c r="O2253" i="13"/>
  <c r="P2253" i="13"/>
  <c r="Q2253" i="13"/>
  <c r="R2253" i="13"/>
  <c r="A2254" i="13"/>
  <c r="B2254" i="13"/>
  <c r="C2254" i="13"/>
  <c r="D2254" i="13"/>
  <c r="E2254" i="13"/>
  <c r="F2254" i="13"/>
  <c r="G2254" i="13"/>
  <c r="H2254" i="13"/>
  <c r="I2254" i="13"/>
  <c r="J2254" i="13"/>
  <c r="K2254" i="13"/>
  <c r="L2254" i="13"/>
  <c r="M2254" i="13"/>
  <c r="N2254" i="13"/>
  <c r="O2254" i="13"/>
  <c r="P2254" i="13"/>
  <c r="Q2254" i="13"/>
  <c r="R2254" i="13"/>
  <c r="A2255" i="13"/>
  <c r="B2255" i="13"/>
  <c r="C2255" i="13"/>
  <c r="D2255" i="13"/>
  <c r="E2255" i="13"/>
  <c r="F2255" i="13"/>
  <c r="G2255" i="13"/>
  <c r="H2255" i="13"/>
  <c r="I2255" i="13"/>
  <c r="J2255" i="13"/>
  <c r="K2255" i="13"/>
  <c r="L2255" i="13"/>
  <c r="M2255" i="13"/>
  <c r="N2255" i="13"/>
  <c r="O2255" i="13"/>
  <c r="P2255" i="13"/>
  <c r="Q2255" i="13"/>
  <c r="R2255" i="13"/>
  <c r="A2256" i="13"/>
  <c r="B2256" i="13"/>
  <c r="C2256" i="13"/>
  <c r="D2256" i="13"/>
  <c r="E2256" i="13"/>
  <c r="F2256" i="13"/>
  <c r="G2256" i="13"/>
  <c r="H2256" i="13"/>
  <c r="I2256" i="13"/>
  <c r="J2256" i="13"/>
  <c r="K2256" i="13"/>
  <c r="L2256" i="13"/>
  <c r="M2256" i="13"/>
  <c r="N2256" i="13"/>
  <c r="O2256" i="13"/>
  <c r="P2256" i="13"/>
  <c r="Q2256" i="13"/>
  <c r="R2256" i="13"/>
  <c r="A2257" i="13"/>
  <c r="B2257" i="13"/>
  <c r="C2257" i="13"/>
  <c r="D2257" i="13"/>
  <c r="E2257" i="13"/>
  <c r="F2257" i="13"/>
  <c r="G2257" i="13"/>
  <c r="H2257" i="13"/>
  <c r="I2257" i="13"/>
  <c r="J2257" i="13"/>
  <c r="K2257" i="13"/>
  <c r="L2257" i="13"/>
  <c r="M2257" i="13"/>
  <c r="N2257" i="13"/>
  <c r="O2257" i="13"/>
  <c r="P2257" i="13"/>
  <c r="Q2257" i="13"/>
  <c r="R2257" i="13"/>
  <c r="A2258" i="13"/>
  <c r="B2258" i="13"/>
  <c r="C2258" i="13"/>
  <c r="D2258" i="13"/>
  <c r="E2258" i="13"/>
  <c r="F2258" i="13"/>
  <c r="G2258" i="13"/>
  <c r="H2258" i="13"/>
  <c r="I2258" i="13"/>
  <c r="J2258" i="13"/>
  <c r="K2258" i="13"/>
  <c r="L2258" i="13"/>
  <c r="M2258" i="13"/>
  <c r="N2258" i="13"/>
  <c r="O2258" i="13"/>
  <c r="P2258" i="13"/>
  <c r="Q2258" i="13"/>
  <c r="R2258" i="13"/>
  <c r="A2259" i="13"/>
  <c r="B2259" i="13"/>
  <c r="C2259" i="13"/>
  <c r="D2259" i="13"/>
  <c r="E2259" i="13"/>
  <c r="F2259" i="13"/>
  <c r="G2259" i="13"/>
  <c r="H2259" i="13"/>
  <c r="I2259" i="13"/>
  <c r="J2259" i="13"/>
  <c r="K2259" i="13"/>
  <c r="L2259" i="13"/>
  <c r="M2259" i="13"/>
  <c r="N2259" i="13"/>
  <c r="O2259" i="13"/>
  <c r="P2259" i="13"/>
  <c r="Q2259" i="13"/>
  <c r="R2259" i="13"/>
  <c r="A2260" i="13"/>
  <c r="B2260" i="13"/>
  <c r="C2260" i="13"/>
  <c r="D2260" i="13"/>
  <c r="E2260" i="13"/>
  <c r="F2260" i="13"/>
  <c r="G2260" i="13"/>
  <c r="H2260" i="13"/>
  <c r="I2260" i="13"/>
  <c r="J2260" i="13"/>
  <c r="K2260" i="13"/>
  <c r="L2260" i="13"/>
  <c r="M2260" i="13"/>
  <c r="N2260" i="13"/>
  <c r="O2260" i="13"/>
  <c r="P2260" i="13"/>
  <c r="Q2260" i="13"/>
  <c r="R2260" i="13"/>
  <c r="A2261" i="13"/>
  <c r="B2261" i="13"/>
  <c r="C2261" i="13"/>
  <c r="D2261" i="13"/>
  <c r="E2261" i="13"/>
  <c r="F2261" i="13"/>
  <c r="G2261" i="13"/>
  <c r="H2261" i="13"/>
  <c r="I2261" i="13"/>
  <c r="J2261" i="13"/>
  <c r="K2261" i="13"/>
  <c r="L2261" i="13"/>
  <c r="M2261" i="13"/>
  <c r="N2261" i="13"/>
  <c r="O2261" i="13"/>
  <c r="P2261" i="13"/>
  <c r="Q2261" i="13"/>
  <c r="R2261" i="13"/>
  <c r="A2262" i="13"/>
  <c r="B2262" i="13"/>
  <c r="C2262" i="13"/>
  <c r="D2262" i="13"/>
  <c r="E2262" i="13"/>
  <c r="F2262" i="13"/>
  <c r="G2262" i="13"/>
  <c r="H2262" i="13"/>
  <c r="I2262" i="13"/>
  <c r="J2262" i="13"/>
  <c r="K2262" i="13"/>
  <c r="L2262" i="13"/>
  <c r="M2262" i="13"/>
  <c r="N2262" i="13"/>
  <c r="O2262" i="13"/>
  <c r="P2262" i="13"/>
  <c r="Q2262" i="13"/>
  <c r="R2262" i="13"/>
  <c r="A2263" i="13"/>
  <c r="B2263" i="13"/>
  <c r="C2263" i="13"/>
  <c r="D2263" i="13"/>
  <c r="E2263" i="13"/>
  <c r="F2263" i="13"/>
  <c r="G2263" i="13"/>
  <c r="H2263" i="13"/>
  <c r="I2263" i="13"/>
  <c r="J2263" i="13"/>
  <c r="K2263" i="13"/>
  <c r="L2263" i="13"/>
  <c r="M2263" i="13"/>
  <c r="N2263" i="13"/>
  <c r="O2263" i="13"/>
  <c r="P2263" i="13"/>
  <c r="Q2263" i="13"/>
  <c r="R2263" i="13"/>
  <c r="A2264" i="13"/>
  <c r="B2264" i="13"/>
  <c r="C2264" i="13"/>
  <c r="D2264" i="13"/>
  <c r="E2264" i="13"/>
  <c r="F2264" i="13"/>
  <c r="G2264" i="13"/>
  <c r="H2264" i="13"/>
  <c r="I2264" i="13"/>
  <c r="J2264" i="13"/>
  <c r="K2264" i="13"/>
  <c r="L2264" i="13"/>
  <c r="M2264" i="13"/>
  <c r="N2264" i="13"/>
  <c r="O2264" i="13"/>
  <c r="P2264" i="13"/>
  <c r="Q2264" i="13"/>
  <c r="R2264" i="13"/>
  <c r="A2265" i="13"/>
  <c r="B2265" i="13"/>
  <c r="C2265" i="13"/>
  <c r="D2265" i="13"/>
  <c r="E2265" i="13"/>
  <c r="F2265" i="13"/>
  <c r="G2265" i="13"/>
  <c r="H2265" i="13"/>
  <c r="I2265" i="13"/>
  <c r="J2265" i="13"/>
  <c r="K2265" i="13"/>
  <c r="L2265" i="13"/>
  <c r="M2265" i="13"/>
  <c r="N2265" i="13"/>
  <c r="O2265" i="13"/>
  <c r="P2265" i="13"/>
  <c r="Q2265" i="13"/>
  <c r="R2265" i="13"/>
  <c r="A2266" i="13"/>
  <c r="B2266" i="13"/>
  <c r="C2266" i="13"/>
  <c r="D2266" i="13"/>
  <c r="E2266" i="13"/>
  <c r="F2266" i="13"/>
  <c r="G2266" i="13"/>
  <c r="H2266" i="13"/>
  <c r="I2266" i="13"/>
  <c r="J2266" i="13"/>
  <c r="K2266" i="13"/>
  <c r="L2266" i="13"/>
  <c r="M2266" i="13"/>
  <c r="N2266" i="13"/>
  <c r="O2266" i="13"/>
  <c r="P2266" i="13"/>
  <c r="Q2266" i="13"/>
  <c r="R2266" i="13"/>
  <c r="A2267" i="13"/>
  <c r="B2267" i="13"/>
  <c r="C2267" i="13"/>
  <c r="D2267" i="13"/>
  <c r="E2267" i="13"/>
  <c r="F2267" i="13"/>
  <c r="G2267" i="13"/>
  <c r="H2267" i="13"/>
  <c r="I2267" i="13"/>
  <c r="J2267" i="13"/>
  <c r="K2267" i="13"/>
  <c r="L2267" i="13"/>
  <c r="M2267" i="13"/>
  <c r="N2267" i="13"/>
  <c r="O2267" i="13"/>
  <c r="P2267" i="13"/>
  <c r="Q2267" i="13"/>
  <c r="R2267" i="13"/>
  <c r="A2268" i="13"/>
  <c r="B2268" i="13"/>
  <c r="C2268" i="13"/>
  <c r="D2268" i="13"/>
  <c r="E2268" i="13"/>
  <c r="F2268" i="13"/>
  <c r="G2268" i="13"/>
  <c r="H2268" i="13"/>
  <c r="I2268" i="13"/>
  <c r="J2268" i="13"/>
  <c r="K2268" i="13"/>
  <c r="L2268" i="13"/>
  <c r="M2268" i="13"/>
  <c r="N2268" i="13"/>
  <c r="O2268" i="13"/>
  <c r="P2268" i="13"/>
  <c r="Q2268" i="13"/>
  <c r="R2268" i="13"/>
  <c r="A2269" i="13"/>
  <c r="B2269" i="13"/>
  <c r="C2269" i="13"/>
  <c r="D2269" i="13"/>
  <c r="E2269" i="13"/>
  <c r="F2269" i="13"/>
  <c r="G2269" i="13"/>
  <c r="H2269" i="13"/>
  <c r="I2269" i="13"/>
  <c r="J2269" i="13"/>
  <c r="K2269" i="13"/>
  <c r="L2269" i="13"/>
  <c r="M2269" i="13"/>
  <c r="N2269" i="13"/>
  <c r="O2269" i="13"/>
  <c r="P2269" i="13"/>
  <c r="Q2269" i="13"/>
  <c r="R2269" i="13"/>
  <c r="A2270" i="13"/>
  <c r="B2270" i="13"/>
  <c r="C2270" i="13"/>
  <c r="D2270" i="13"/>
  <c r="E2270" i="13"/>
  <c r="F2270" i="13"/>
  <c r="G2270" i="13"/>
  <c r="H2270" i="13"/>
  <c r="I2270" i="13"/>
  <c r="J2270" i="13"/>
  <c r="K2270" i="13"/>
  <c r="L2270" i="13"/>
  <c r="M2270" i="13"/>
  <c r="N2270" i="13"/>
  <c r="O2270" i="13"/>
  <c r="P2270" i="13"/>
  <c r="Q2270" i="13"/>
  <c r="R2270" i="13"/>
  <c r="A2271" i="13"/>
  <c r="B2271" i="13"/>
  <c r="C2271" i="13"/>
  <c r="D2271" i="13"/>
  <c r="E2271" i="13"/>
  <c r="F2271" i="13"/>
  <c r="G2271" i="13"/>
  <c r="H2271" i="13"/>
  <c r="I2271" i="13"/>
  <c r="J2271" i="13"/>
  <c r="K2271" i="13"/>
  <c r="L2271" i="13"/>
  <c r="M2271" i="13"/>
  <c r="N2271" i="13"/>
  <c r="O2271" i="13"/>
  <c r="P2271" i="13"/>
  <c r="Q2271" i="13"/>
  <c r="R2271" i="13"/>
  <c r="A2272" i="13"/>
  <c r="B2272" i="13"/>
  <c r="C2272" i="13"/>
  <c r="D2272" i="13"/>
  <c r="E2272" i="13"/>
  <c r="F2272" i="13"/>
  <c r="G2272" i="13"/>
  <c r="H2272" i="13"/>
  <c r="I2272" i="13"/>
  <c r="J2272" i="13"/>
  <c r="K2272" i="13"/>
  <c r="L2272" i="13"/>
  <c r="M2272" i="13"/>
  <c r="N2272" i="13"/>
  <c r="O2272" i="13"/>
  <c r="P2272" i="13"/>
  <c r="Q2272" i="13"/>
  <c r="R2272" i="13"/>
  <c r="A2273" i="13"/>
  <c r="B2273" i="13"/>
  <c r="C2273" i="13"/>
  <c r="D2273" i="13"/>
  <c r="E2273" i="13"/>
  <c r="F2273" i="13"/>
  <c r="G2273" i="13"/>
  <c r="H2273" i="13"/>
  <c r="I2273" i="13"/>
  <c r="J2273" i="13"/>
  <c r="K2273" i="13"/>
  <c r="L2273" i="13"/>
  <c r="M2273" i="13"/>
  <c r="N2273" i="13"/>
  <c r="O2273" i="13"/>
  <c r="P2273" i="13"/>
  <c r="Q2273" i="13"/>
  <c r="R2273" i="13"/>
  <c r="A2274" i="13"/>
  <c r="B2274" i="13"/>
  <c r="C2274" i="13"/>
  <c r="D2274" i="13"/>
  <c r="E2274" i="13"/>
  <c r="F2274" i="13"/>
  <c r="G2274" i="13"/>
  <c r="H2274" i="13"/>
  <c r="I2274" i="13"/>
  <c r="J2274" i="13"/>
  <c r="K2274" i="13"/>
  <c r="L2274" i="13"/>
  <c r="M2274" i="13"/>
  <c r="N2274" i="13"/>
  <c r="O2274" i="13"/>
  <c r="P2274" i="13"/>
  <c r="Q2274" i="13"/>
  <c r="R2274" i="13"/>
  <c r="A2275" i="13"/>
  <c r="B2275" i="13"/>
  <c r="C2275" i="13"/>
  <c r="D2275" i="13"/>
  <c r="E2275" i="13"/>
  <c r="F2275" i="13"/>
  <c r="G2275" i="13"/>
  <c r="H2275" i="13"/>
  <c r="I2275" i="13"/>
  <c r="J2275" i="13"/>
  <c r="K2275" i="13"/>
  <c r="L2275" i="13"/>
  <c r="M2275" i="13"/>
  <c r="N2275" i="13"/>
  <c r="O2275" i="13"/>
  <c r="P2275" i="13"/>
  <c r="Q2275" i="13"/>
  <c r="R2275" i="13"/>
  <c r="A2276" i="13"/>
  <c r="B2276" i="13"/>
  <c r="C2276" i="13"/>
  <c r="D2276" i="13"/>
  <c r="E2276" i="13"/>
  <c r="F2276" i="13"/>
  <c r="G2276" i="13"/>
  <c r="H2276" i="13"/>
  <c r="I2276" i="13"/>
  <c r="J2276" i="13"/>
  <c r="K2276" i="13"/>
  <c r="L2276" i="13"/>
  <c r="M2276" i="13"/>
  <c r="N2276" i="13"/>
  <c r="O2276" i="13"/>
  <c r="P2276" i="13"/>
  <c r="Q2276" i="13"/>
  <c r="R2276" i="13"/>
  <c r="A2277" i="13"/>
  <c r="B2277" i="13"/>
  <c r="C2277" i="13"/>
  <c r="D2277" i="13"/>
  <c r="E2277" i="13"/>
  <c r="F2277" i="13"/>
  <c r="G2277" i="13"/>
  <c r="H2277" i="13"/>
  <c r="I2277" i="13"/>
  <c r="J2277" i="13"/>
  <c r="K2277" i="13"/>
  <c r="L2277" i="13"/>
  <c r="M2277" i="13"/>
  <c r="N2277" i="13"/>
  <c r="O2277" i="13"/>
  <c r="P2277" i="13"/>
  <c r="Q2277" i="13"/>
  <c r="R2277" i="13"/>
  <c r="A2278" i="13"/>
  <c r="B2278" i="13"/>
  <c r="C2278" i="13"/>
  <c r="D2278" i="13"/>
  <c r="E2278" i="13"/>
  <c r="F2278" i="13"/>
  <c r="G2278" i="13"/>
  <c r="H2278" i="13"/>
  <c r="I2278" i="13"/>
  <c r="J2278" i="13"/>
  <c r="K2278" i="13"/>
  <c r="L2278" i="13"/>
  <c r="M2278" i="13"/>
  <c r="N2278" i="13"/>
  <c r="O2278" i="13"/>
  <c r="P2278" i="13"/>
  <c r="Q2278" i="13"/>
  <c r="R2278" i="13"/>
  <c r="A2279" i="13"/>
  <c r="B2279" i="13"/>
  <c r="C2279" i="13"/>
  <c r="D2279" i="13"/>
  <c r="E2279" i="13"/>
  <c r="F2279" i="13"/>
  <c r="G2279" i="13"/>
  <c r="H2279" i="13"/>
  <c r="I2279" i="13"/>
  <c r="J2279" i="13"/>
  <c r="K2279" i="13"/>
  <c r="L2279" i="13"/>
  <c r="M2279" i="13"/>
  <c r="N2279" i="13"/>
  <c r="O2279" i="13"/>
  <c r="P2279" i="13"/>
  <c r="Q2279" i="13"/>
  <c r="R2279" i="13"/>
  <c r="A2280" i="13"/>
  <c r="B2280" i="13"/>
  <c r="C2280" i="13"/>
  <c r="D2280" i="13"/>
  <c r="E2280" i="13"/>
  <c r="F2280" i="13"/>
  <c r="G2280" i="13"/>
  <c r="H2280" i="13"/>
  <c r="I2280" i="13"/>
  <c r="J2280" i="13"/>
  <c r="K2280" i="13"/>
  <c r="L2280" i="13"/>
  <c r="M2280" i="13"/>
  <c r="N2280" i="13"/>
  <c r="O2280" i="13"/>
  <c r="P2280" i="13"/>
  <c r="Q2280" i="13"/>
  <c r="R2280" i="13"/>
  <c r="A2281" i="13"/>
  <c r="B2281" i="13"/>
  <c r="C2281" i="13"/>
  <c r="D2281" i="13"/>
  <c r="E2281" i="13"/>
  <c r="F2281" i="13"/>
  <c r="G2281" i="13"/>
  <c r="H2281" i="13"/>
  <c r="I2281" i="13"/>
  <c r="J2281" i="13"/>
  <c r="K2281" i="13"/>
  <c r="L2281" i="13"/>
  <c r="M2281" i="13"/>
  <c r="N2281" i="13"/>
  <c r="O2281" i="13"/>
  <c r="P2281" i="13"/>
  <c r="Q2281" i="13"/>
  <c r="R2281" i="13"/>
  <c r="A2282" i="13"/>
  <c r="B2282" i="13"/>
  <c r="C2282" i="13"/>
  <c r="D2282" i="13"/>
  <c r="E2282" i="13"/>
  <c r="F2282" i="13"/>
  <c r="G2282" i="13"/>
  <c r="H2282" i="13"/>
  <c r="I2282" i="13"/>
  <c r="J2282" i="13"/>
  <c r="K2282" i="13"/>
  <c r="L2282" i="13"/>
  <c r="M2282" i="13"/>
  <c r="N2282" i="13"/>
  <c r="O2282" i="13"/>
  <c r="P2282" i="13"/>
  <c r="Q2282" i="13"/>
  <c r="R2282" i="13"/>
  <c r="A2283" i="13"/>
  <c r="B2283" i="13"/>
  <c r="C2283" i="13"/>
  <c r="D2283" i="13"/>
  <c r="E2283" i="13"/>
  <c r="F2283" i="13"/>
  <c r="G2283" i="13"/>
  <c r="H2283" i="13"/>
  <c r="I2283" i="13"/>
  <c r="J2283" i="13"/>
  <c r="K2283" i="13"/>
  <c r="L2283" i="13"/>
  <c r="M2283" i="13"/>
  <c r="N2283" i="13"/>
  <c r="O2283" i="13"/>
  <c r="P2283" i="13"/>
  <c r="Q2283" i="13"/>
  <c r="R2283" i="13"/>
  <c r="A2284" i="13"/>
  <c r="B2284" i="13"/>
  <c r="C2284" i="13"/>
  <c r="D2284" i="13"/>
  <c r="E2284" i="13"/>
  <c r="F2284" i="13"/>
  <c r="G2284" i="13"/>
  <c r="H2284" i="13"/>
  <c r="I2284" i="13"/>
  <c r="J2284" i="13"/>
  <c r="K2284" i="13"/>
  <c r="L2284" i="13"/>
  <c r="M2284" i="13"/>
  <c r="N2284" i="13"/>
  <c r="O2284" i="13"/>
  <c r="P2284" i="13"/>
  <c r="Q2284" i="13"/>
  <c r="R2284" i="13"/>
  <c r="A2285" i="13"/>
  <c r="B2285" i="13"/>
  <c r="C2285" i="13"/>
  <c r="D2285" i="13"/>
  <c r="E2285" i="13"/>
  <c r="F2285" i="13"/>
  <c r="G2285" i="13"/>
  <c r="H2285" i="13"/>
  <c r="I2285" i="13"/>
  <c r="J2285" i="13"/>
  <c r="K2285" i="13"/>
  <c r="L2285" i="13"/>
  <c r="M2285" i="13"/>
  <c r="N2285" i="13"/>
  <c r="O2285" i="13"/>
  <c r="P2285" i="13"/>
  <c r="Q2285" i="13"/>
  <c r="R2285" i="13"/>
  <c r="A2286" i="13"/>
  <c r="B2286" i="13"/>
  <c r="C2286" i="13"/>
  <c r="D2286" i="13"/>
  <c r="E2286" i="13"/>
  <c r="F2286" i="13"/>
  <c r="G2286" i="13"/>
  <c r="H2286" i="13"/>
  <c r="I2286" i="13"/>
  <c r="J2286" i="13"/>
  <c r="K2286" i="13"/>
  <c r="L2286" i="13"/>
  <c r="M2286" i="13"/>
  <c r="N2286" i="13"/>
  <c r="O2286" i="13"/>
  <c r="P2286" i="13"/>
  <c r="Q2286" i="13"/>
  <c r="R2286" i="13"/>
  <c r="A2287" i="13"/>
  <c r="B2287" i="13"/>
  <c r="C2287" i="13"/>
  <c r="D2287" i="13"/>
  <c r="E2287" i="13"/>
  <c r="F2287" i="13"/>
  <c r="G2287" i="13"/>
  <c r="H2287" i="13"/>
  <c r="I2287" i="13"/>
  <c r="J2287" i="13"/>
  <c r="K2287" i="13"/>
  <c r="L2287" i="13"/>
  <c r="M2287" i="13"/>
  <c r="N2287" i="13"/>
  <c r="O2287" i="13"/>
  <c r="P2287" i="13"/>
  <c r="Q2287" i="13"/>
  <c r="R2287" i="13"/>
  <c r="A2288" i="13"/>
  <c r="B2288" i="13"/>
  <c r="C2288" i="13"/>
  <c r="D2288" i="13"/>
  <c r="E2288" i="13"/>
  <c r="F2288" i="13"/>
  <c r="G2288" i="13"/>
  <c r="H2288" i="13"/>
  <c r="I2288" i="13"/>
  <c r="J2288" i="13"/>
  <c r="K2288" i="13"/>
  <c r="L2288" i="13"/>
  <c r="M2288" i="13"/>
  <c r="N2288" i="13"/>
  <c r="O2288" i="13"/>
  <c r="P2288" i="13"/>
  <c r="Q2288" i="13"/>
  <c r="R2288" i="13"/>
  <c r="A2289" i="13"/>
  <c r="B2289" i="13"/>
  <c r="C2289" i="13"/>
  <c r="D2289" i="13"/>
  <c r="E2289" i="13"/>
  <c r="F2289" i="13"/>
  <c r="G2289" i="13"/>
  <c r="H2289" i="13"/>
  <c r="I2289" i="13"/>
  <c r="J2289" i="13"/>
  <c r="K2289" i="13"/>
  <c r="L2289" i="13"/>
  <c r="M2289" i="13"/>
  <c r="N2289" i="13"/>
  <c r="O2289" i="13"/>
  <c r="P2289" i="13"/>
  <c r="Q2289" i="13"/>
  <c r="R2289" i="13"/>
  <c r="A2290" i="13"/>
  <c r="B2290" i="13"/>
  <c r="C2290" i="13"/>
  <c r="D2290" i="13"/>
  <c r="E2290" i="13"/>
  <c r="F2290" i="13"/>
  <c r="G2290" i="13"/>
  <c r="H2290" i="13"/>
  <c r="I2290" i="13"/>
  <c r="J2290" i="13"/>
  <c r="K2290" i="13"/>
  <c r="L2290" i="13"/>
  <c r="M2290" i="13"/>
  <c r="N2290" i="13"/>
  <c r="O2290" i="13"/>
  <c r="P2290" i="13"/>
  <c r="Q2290" i="13"/>
  <c r="R2290" i="13"/>
  <c r="A2291" i="13"/>
  <c r="B2291" i="13"/>
  <c r="C2291" i="13"/>
  <c r="D2291" i="13"/>
  <c r="E2291" i="13"/>
  <c r="F2291" i="13"/>
  <c r="G2291" i="13"/>
  <c r="H2291" i="13"/>
  <c r="I2291" i="13"/>
  <c r="J2291" i="13"/>
  <c r="K2291" i="13"/>
  <c r="L2291" i="13"/>
  <c r="M2291" i="13"/>
  <c r="N2291" i="13"/>
  <c r="O2291" i="13"/>
  <c r="P2291" i="13"/>
  <c r="Q2291" i="13"/>
  <c r="R2291" i="13"/>
  <c r="A2292" i="13"/>
  <c r="B2292" i="13"/>
  <c r="C2292" i="13"/>
  <c r="D2292" i="13"/>
  <c r="E2292" i="13"/>
  <c r="F2292" i="13"/>
  <c r="G2292" i="13"/>
  <c r="H2292" i="13"/>
  <c r="I2292" i="13"/>
  <c r="J2292" i="13"/>
  <c r="K2292" i="13"/>
  <c r="L2292" i="13"/>
  <c r="M2292" i="13"/>
  <c r="N2292" i="13"/>
  <c r="O2292" i="13"/>
  <c r="P2292" i="13"/>
  <c r="Q2292" i="13"/>
  <c r="R2292" i="13"/>
  <c r="A2293" i="13"/>
  <c r="B2293" i="13"/>
  <c r="C2293" i="13"/>
  <c r="D2293" i="13"/>
  <c r="E2293" i="13"/>
  <c r="F2293" i="13"/>
  <c r="G2293" i="13"/>
  <c r="H2293" i="13"/>
  <c r="I2293" i="13"/>
  <c r="J2293" i="13"/>
  <c r="K2293" i="13"/>
  <c r="L2293" i="13"/>
  <c r="M2293" i="13"/>
  <c r="N2293" i="13"/>
  <c r="O2293" i="13"/>
  <c r="P2293" i="13"/>
  <c r="Q2293" i="13"/>
  <c r="R2293" i="13"/>
  <c r="A2294" i="13"/>
  <c r="B2294" i="13"/>
  <c r="C2294" i="13"/>
  <c r="D2294" i="13"/>
  <c r="E2294" i="13"/>
  <c r="F2294" i="13"/>
  <c r="G2294" i="13"/>
  <c r="H2294" i="13"/>
  <c r="I2294" i="13"/>
  <c r="J2294" i="13"/>
  <c r="K2294" i="13"/>
  <c r="L2294" i="13"/>
  <c r="M2294" i="13"/>
  <c r="N2294" i="13"/>
  <c r="O2294" i="13"/>
  <c r="P2294" i="13"/>
  <c r="Q2294" i="13"/>
  <c r="R2294" i="13"/>
  <c r="A2295" i="13"/>
  <c r="B2295" i="13"/>
  <c r="C2295" i="13"/>
  <c r="D2295" i="13"/>
  <c r="E2295" i="13"/>
  <c r="F2295" i="13"/>
  <c r="G2295" i="13"/>
  <c r="H2295" i="13"/>
  <c r="I2295" i="13"/>
  <c r="J2295" i="13"/>
  <c r="K2295" i="13"/>
  <c r="L2295" i="13"/>
  <c r="M2295" i="13"/>
  <c r="N2295" i="13"/>
  <c r="O2295" i="13"/>
  <c r="P2295" i="13"/>
  <c r="Q2295" i="13"/>
  <c r="R2295" i="13"/>
  <c r="A2296" i="13"/>
  <c r="B2296" i="13"/>
  <c r="C2296" i="13"/>
  <c r="D2296" i="13"/>
  <c r="E2296" i="13"/>
  <c r="F2296" i="13"/>
  <c r="G2296" i="13"/>
  <c r="H2296" i="13"/>
  <c r="I2296" i="13"/>
  <c r="J2296" i="13"/>
  <c r="K2296" i="13"/>
  <c r="L2296" i="13"/>
  <c r="M2296" i="13"/>
  <c r="N2296" i="13"/>
  <c r="O2296" i="13"/>
  <c r="P2296" i="13"/>
  <c r="Q2296" i="13"/>
  <c r="R2296" i="13"/>
  <c r="A2297" i="13"/>
  <c r="B2297" i="13"/>
  <c r="C2297" i="13"/>
  <c r="D2297" i="13"/>
  <c r="E2297" i="13"/>
  <c r="F2297" i="13"/>
  <c r="G2297" i="13"/>
  <c r="H2297" i="13"/>
  <c r="I2297" i="13"/>
  <c r="J2297" i="13"/>
  <c r="K2297" i="13"/>
  <c r="L2297" i="13"/>
  <c r="M2297" i="13"/>
  <c r="N2297" i="13"/>
  <c r="O2297" i="13"/>
  <c r="P2297" i="13"/>
  <c r="Q2297" i="13"/>
  <c r="R2297" i="13"/>
  <c r="A2298" i="13"/>
  <c r="B2298" i="13"/>
  <c r="C2298" i="13"/>
  <c r="D2298" i="13"/>
  <c r="E2298" i="13"/>
  <c r="F2298" i="13"/>
  <c r="G2298" i="13"/>
  <c r="H2298" i="13"/>
  <c r="I2298" i="13"/>
  <c r="J2298" i="13"/>
  <c r="K2298" i="13"/>
  <c r="L2298" i="13"/>
  <c r="M2298" i="13"/>
  <c r="N2298" i="13"/>
  <c r="O2298" i="13"/>
  <c r="P2298" i="13"/>
  <c r="Q2298" i="13"/>
  <c r="R2298" i="13"/>
  <c r="A2299" i="13"/>
  <c r="B2299" i="13"/>
  <c r="C2299" i="13"/>
  <c r="D2299" i="13"/>
  <c r="E2299" i="13"/>
  <c r="F2299" i="13"/>
  <c r="G2299" i="13"/>
  <c r="H2299" i="13"/>
  <c r="I2299" i="13"/>
  <c r="J2299" i="13"/>
  <c r="K2299" i="13"/>
  <c r="L2299" i="13"/>
  <c r="M2299" i="13"/>
  <c r="N2299" i="13"/>
  <c r="O2299" i="13"/>
  <c r="P2299" i="13"/>
  <c r="Q2299" i="13"/>
  <c r="R2299" i="13"/>
  <c r="A2300" i="13"/>
  <c r="B2300" i="13"/>
  <c r="C2300" i="13"/>
  <c r="D2300" i="13"/>
  <c r="E2300" i="13"/>
  <c r="F2300" i="13"/>
  <c r="G2300" i="13"/>
  <c r="H2300" i="13"/>
  <c r="I2300" i="13"/>
  <c r="J2300" i="13"/>
  <c r="K2300" i="13"/>
  <c r="L2300" i="13"/>
  <c r="M2300" i="13"/>
  <c r="N2300" i="13"/>
  <c r="O2300" i="13"/>
  <c r="P2300" i="13"/>
  <c r="Q2300" i="13"/>
  <c r="R2300" i="13"/>
  <c r="A2301" i="13"/>
  <c r="B2301" i="13"/>
  <c r="C2301" i="13"/>
  <c r="D2301" i="13"/>
  <c r="E2301" i="13"/>
  <c r="F2301" i="13"/>
  <c r="G2301" i="13"/>
  <c r="H2301" i="13"/>
  <c r="I2301" i="13"/>
  <c r="J2301" i="13"/>
  <c r="K2301" i="13"/>
  <c r="L2301" i="13"/>
  <c r="M2301" i="13"/>
  <c r="N2301" i="13"/>
  <c r="O2301" i="13"/>
  <c r="P2301" i="13"/>
  <c r="Q2301" i="13"/>
  <c r="R2301" i="13"/>
  <c r="A2302" i="13"/>
  <c r="B2302" i="13"/>
  <c r="C2302" i="13"/>
  <c r="D2302" i="13"/>
  <c r="E2302" i="13"/>
  <c r="F2302" i="13"/>
  <c r="G2302" i="13"/>
  <c r="H2302" i="13"/>
  <c r="I2302" i="13"/>
  <c r="J2302" i="13"/>
  <c r="K2302" i="13"/>
  <c r="L2302" i="13"/>
  <c r="M2302" i="13"/>
  <c r="N2302" i="13"/>
  <c r="O2302" i="13"/>
  <c r="P2302" i="13"/>
  <c r="Q2302" i="13"/>
  <c r="R2302" i="13"/>
  <c r="A2303" i="13"/>
  <c r="B2303" i="13"/>
  <c r="C2303" i="13"/>
  <c r="D2303" i="13"/>
  <c r="E2303" i="13"/>
  <c r="F2303" i="13"/>
  <c r="G2303" i="13"/>
  <c r="H2303" i="13"/>
  <c r="I2303" i="13"/>
  <c r="J2303" i="13"/>
  <c r="K2303" i="13"/>
  <c r="L2303" i="13"/>
  <c r="M2303" i="13"/>
  <c r="N2303" i="13"/>
  <c r="O2303" i="13"/>
  <c r="P2303" i="13"/>
  <c r="Q2303" i="13"/>
  <c r="R2303" i="13"/>
  <c r="A2304" i="13"/>
  <c r="B2304" i="13"/>
  <c r="C2304" i="13"/>
  <c r="D2304" i="13"/>
  <c r="E2304" i="13"/>
  <c r="F2304" i="13"/>
  <c r="G2304" i="13"/>
  <c r="H2304" i="13"/>
  <c r="I2304" i="13"/>
  <c r="J2304" i="13"/>
  <c r="K2304" i="13"/>
  <c r="L2304" i="13"/>
  <c r="M2304" i="13"/>
  <c r="N2304" i="13"/>
  <c r="O2304" i="13"/>
  <c r="P2304" i="13"/>
  <c r="Q2304" i="13"/>
  <c r="R2304" i="13"/>
  <c r="A2305" i="13"/>
  <c r="B2305" i="13"/>
  <c r="C2305" i="13"/>
  <c r="D2305" i="13"/>
  <c r="E2305" i="13"/>
  <c r="F2305" i="13"/>
  <c r="G2305" i="13"/>
  <c r="H2305" i="13"/>
  <c r="I2305" i="13"/>
  <c r="J2305" i="13"/>
  <c r="K2305" i="13"/>
  <c r="L2305" i="13"/>
  <c r="M2305" i="13"/>
  <c r="N2305" i="13"/>
  <c r="O2305" i="13"/>
  <c r="P2305" i="13"/>
  <c r="Q2305" i="13"/>
  <c r="R2305" i="13"/>
  <c r="A2306" i="13"/>
  <c r="B2306" i="13"/>
  <c r="C2306" i="13"/>
  <c r="D2306" i="13"/>
  <c r="E2306" i="13"/>
  <c r="F2306" i="13"/>
  <c r="G2306" i="13"/>
  <c r="H2306" i="13"/>
  <c r="I2306" i="13"/>
  <c r="J2306" i="13"/>
  <c r="K2306" i="13"/>
  <c r="L2306" i="13"/>
  <c r="M2306" i="13"/>
  <c r="N2306" i="13"/>
  <c r="O2306" i="13"/>
  <c r="P2306" i="13"/>
  <c r="Q2306" i="13"/>
  <c r="R2306" i="13"/>
  <c r="A2307" i="13"/>
  <c r="B2307" i="13"/>
  <c r="C2307" i="13"/>
  <c r="D2307" i="13"/>
  <c r="E2307" i="13"/>
  <c r="F2307" i="13"/>
  <c r="G2307" i="13"/>
  <c r="H2307" i="13"/>
  <c r="I2307" i="13"/>
  <c r="J2307" i="13"/>
  <c r="K2307" i="13"/>
  <c r="L2307" i="13"/>
  <c r="M2307" i="13"/>
  <c r="N2307" i="13"/>
  <c r="O2307" i="13"/>
  <c r="P2307" i="13"/>
  <c r="Q2307" i="13"/>
  <c r="R2307" i="13"/>
  <c r="A2308" i="13"/>
  <c r="B2308" i="13"/>
  <c r="C2308" i="13"/>
  <c r="D2308" i="13"/>
  <c r="E2308" i="13"/>
  <c r="F2308" i="13"/>
  <c r="G2308" i="13"/>
  <c r="H2308" i="13"/>
  <c r="I2308" i="13"/>
  <c r="J2308" i="13"/>
  <c r="K2308" i="13"/>
  <c r="L2308" i="13"/>
  <c r="M2308" i="13"/>
  <c r="N2308" i="13"/>
  <c r="O2308" i="13"/>
  <c r="P2308" i="13"/>
  <c r="Q2308" i="13"/>
  <c r="R2308" i="13"/>
  <c r="A2309" i="13"/>
  <c r="B2309" i="13"/>
  <c r="C2309" i="13"/>
  <c r="D2309" i="13"/>
  <c r="E2309" i="13"/>
  <c r="F2309" i="13"/>
  <c r="G2309" i="13"/>
  <c r="H2309" i="13"/>
  <c r="I2309" i="13"/>
  <c r="J2309" i="13"/>
  <c r="K2309" i="13"/>
  <c r="L2309" i="13"/>
  <c r="M2309" i="13"/>
  <c r="N2309" i="13"/>
  <c r="O2309" i="13"/>
  <c r="P2309" i="13"/>
  <c r="Q2309" i="13"/>
  <c r="R2309" i="13"/>
  <c r="A2310" i="13"/>
  <c r="B2310" i="13"/>
  <c r="C2310" i="13"/>
  <c r="D2310" i="13"/>
  <c r="E2310" i="13"/>
  <c r="F2310" i="13"/>
  <c r="G2310" i="13"/>
  <c r="H2310" i="13"/>
  <c r="I2310" i="13"/>
  <c r="J2310" i="13"/>
  <c r="K2310" i="13"/>
  <c r="L2310" i="13"/>
  <c r="M2310" i="13"/>
  <c r="N2310" i="13"/>
  <c r="O2310" i="13"/>
  <c r="P2310" i="13"/>
  <c r="Q2310" i="13"/>
  <c r="R2310" i="13"/>
  <c r="A2311" i="13"/>
  <c r="B2311" i="13"/>
  <c r="C2311" i="13"/>
  <c r="D2311" i="13"/>
  <c r="E2311" i="13"/>
  <c r="F2311" i="13"/>
  <c r="G2311" i="13"/>
  <c r="H2311" i="13"/>
  <c r="I2311" i="13"/>
  <c r="J2311" i="13"/>
  <c r="K2311" i="13"/>
  <c r="L2311" i="13"/>
  <c r="M2311" i="13"/>
  <c r="N2311" i="13"/>
  <c r="O2311" i="13"/>
  <c r="P2311" i="13"/>
  <c r="Q2311" i="13"/>
  <c r="R2311" i="13"/>
  <c r="A2312" i="13"/>
  <c r="B2312" i="13"/>
  <c r="C2312" i="13"/>
  <c r="D2312" i="13"/>
  <c r="E2312" i="13"/>
  <c r="F2312" i="13"/>
  <c r="G2312" i="13"/>
  <c r="H2312" i="13"/>
  <c r="I2312" i="13"/>
  <c r="J2312" i="13"/>
  <c r="K2312" i="13"/>
  <c r="L2312" i="13"/>
  <c r="M2312" i="13"/>
  <c r="N2312" i="13"/>
  <c r="O2312" i="13"/>
  <c r="P2312" i="13"/>
  <c r="Q2312" i="13"/>
  <c r="R2312" i="13"/>
  <c r="A2313" i="13"/>
  <c r="B2313" i="13"/>
  <c r="C2313" i="13"/>
  <c r="D2313" i="13"/>
  <c r="E2313" i="13"/>
  <c r="F2313" i="13"/>
  <c r="G2313" i="13"/>
  <c r="H2313" i="13"/>
  <c r="I2313" i="13"/>
  <c r="J2313" i="13"/>
  <c r="K2313" i="13"/>
  <c r="L2313" i="13"/>
  <c r="M2313" i="13"/>
  <c r="N2313" i="13"/>
  <c r="O2313" i="13"/>
  <c r="P2313" i="13"/>
  <c r="Q2313" i="13"/>
  <c r="R2313" i="13"/>
  <c r="A2314" i="13"/>
  <c r="B2314" i="13"/>
  <c r="C2314" i="13"/>
  <c r="D2314" i="13"/>
  <c r="E2314" i="13"/>
  <c r="F2314" i="13"/>
  <c r="G2314" i="13"/>
  <c r="H2314" i="13"/>
  <c r="I2314" i="13"/>
  <c r="J2314" i="13"/>
  <c r="K2314" i="13"/>
  <c r="L2314" i="13"/>
  <c r="M2314" i="13"/>
  <c r="N2314" i="13"/>
  <c r="O2314" i="13"/>
  <c r="P2314" i="13"/>
  <c r="Q2314" i="13"/>
  <c r="R2314" i="13"/>
  <c r="A2315" i="13"/>
  <c r="B2315" i="13"/>
  <c r="C2315" i="13"/>
  <c r="D2315" i="13"/>
  <c r="E2315" i="13"/>
  <c r="F2315" i="13"/>
  <c r="G2315" i="13"/>
  <c r="H2315" i="13"/>
  <c r="I2315" i="13"/>
  <c r="J2315" i="13"/>
  <c r="K2315" i="13"/>
  <c r="L2315" i="13"/>
  <c r="M2315" i="13"/>
  <c r="N2315" i="13"/>
  <c r="O2315" i="13"/>
  <c r="P2315" i="13"/>
  <c r="Q2315" i="13"/>
  <c r="R2315" i="13"/>
  <c r="A2316" i="13"/>
  <c r="B2316" i="13"/>
  <c r="C2316" i="13"/>
  <c r="D2316" i="13"/>
  <c r="E2316" i="13"/>
  <c r="F2316" i="13"/>
  <c r="G2316" i="13"/>
  <c r="H2316" i="13"/>
  <c r="I2316" i="13"/>
  <c r="J2316" i="13"/>
  <c r="K2316" i="13"/>
  <c r="L2316" i="13"/>
  <c r="M2316" i="13"/>
  <c r="N2316" i="13"/>
  <c r="O2316" i="13"/>
  <c r="P2316" i="13"/>
  <c r="Q2316" i="13"/>
  <c r="R2316" i="13"/>
  <c r="A2317" i="13"/>
  <c r="B2317" i="13"/>
  <c r="C2317" i="13"/>
  <c r="D2317" i="13"/>
  <c r="E2317" i="13"/>
  <c r="F2317" i="13"/>
  <c r="G2317" i="13"/>
  <c r="H2317" i="13"/>
  <c r="I2317" i="13"/>
  <c r="J2317" i="13"/>
  <c r="K2317" i="13"/>
  <c r="L2317" i="13"/>
  <c r="M2317" i="13"/>
  <c r="N2317" i="13"/>
  <c r="O2317" i="13"/>
  <c r="P2317" i="13"/>
  <c r="Q2317" i="13"/>
  <c r="R2317" i="13"/>
  <c r="A2318" i="13"/>
  <c r="B2318" i="13"/>
  <c r="C2318" i="13"/>
  <c r="D2318" i="13"/>
  <c r="E2318" i="13"/>
  <c r="F2318" i="13"/>
  <c r="G2318" i="13"/>
  <c r="H2318" i="13"/>
  <c r="I2318" i="13"/>
  <c r="J2318" i="13"/>
  <c r="K2318" i="13"/>
  <c r="L2318" i="13"/>
  <c r="M2318" i="13"/>
  <c r="N2318" i="13"/>
  <c r="O2318" i="13"/>
  <c r="P2318" i="13"/>
  <c r="Q2318" i="13"/>
  <c r="R2318" i="13"/>
  <c r="A2319" i="13"/>
  <c r="B2319" i="13"/>
  <c r="C2319" i="13"/>
  <c r="D2319" i="13"/>
  <c r="E2319" i="13"/>
  <c r="F2319" i="13"/>
  <c r="G2319" i="13"/>
  <c r="H2319" i="13"/>
  <c r="I2319" i="13"/>
  <c r="J2319" i="13"/>
  <c r="K2319" i="13"/>
  <c r="L2319" i="13"/>
  <c r="M2319" i="13"/>
  <c r="N2319" i="13"/>
  <c r="O2319" i="13"/>
  <c r="P2319" i="13"/>
  <c r="Q2319" i="13"/>
  <c r="R2319" i="13"/>
  <c r="A2320" i="13"/>
  <c r="B2320" i="13"/>
  <c r="C2320" i="13"/>
  <c r="D2320" i="13"/>
  <c r="E2320" i="13"/>
  <c r="F2320" i="13"/>
  <c r="G2320" i="13"/>
  <c r="H2320" i="13"/>
  <c r="I2320" i="13"/>
  <c r="J2320" i="13"/>
  <c r="K2320" i="13"/>
  <c r="L2320" i="13"/>
  <c r="M2320" i="13"/>
  <c r="N2320" i="13"/>
  <c r="O2320" i="13"/>
  <c r="P2320" i="13"/>
  <c r="Q2320" i="13"/>
  <c r="R2320" i="13"/>
  <c r="A2321" i="13"/>
  <c r="B2321" i="13"/>
  <c r="C2321" i="13"/>
  <c r="D2321" i="13"/>
  <c r="E2321" i="13"/>
  <c r="F2321" i="13"/>
  <c r="G2321" i="13"/>
  <c r="H2321" i="13"/>
  <c r="I2321" i="13"/>
  <c r="J2321" i="13"/>
  <c r="K2321" i="13"/>
  <c r="L2321" i="13"/>
  <c r="M2321" i="13"/>
  <c r="N2321" i="13"/>
  <c r="O2321" i="13"/>
  <c r="P2321" i="13"/>
  <c r="Q2321" i="13"/>
  <c r="R2321" i="13"/>
  <c r="A2322" i="13"/>
  <c r="B2322" i="13"/>
  <c r="C2322" i="13"/>
  <c r="D2322" i="13"/>
  <c r="E2322" i="13"/>
  <c r="F2322" i="13"/>
  <c r="G2322" i="13"/>
  <c r="H2322" i="13"/>
  <c r="I2322" i="13"/>
  <c r="J2322" i="13"/>
  <c r="K2322" i="13"/>
  <c r="L2322" i="13"/>
  <c r="M2322" i="13"/>
  <c r="N2322" i="13"/>
  <c r="O2322" i="13"/>
  <c r="P2322" i="13"/>
  <c r="Q2322" i="13"/>
  <c r="R2322" i="13"/>
  <c r="A2323" i="13"/>
  <c r="B2323" i="13"/>
  <c r="C2323" i="13"/>
  <c r="D2323" i="13"/>
  <c r="E2323" i="13"/>
  <c r="F2323" i="13"/>
  <c r="G2323" i="13"/>
  <c r="H2323" i="13"/>
  <c r="I2323" i="13"/>
  <c r="J2323" i="13"/>
  <c r="K2323" i="13"/>
  <c r="L2323" i="13"/>
  <c r="M2323" i="13"/>
  <c r="N2323" i="13"/>
  <c r="O2323" i="13"/>
  <c r="P2323" i="13"/>
  <c r="Q2323" i="13"/>
  <c r="R2323" i="13"/>
  <c r="A2324" i="13"/>
  <c r="B2324" i="13"/>
  <c r="C2324" i="13"/>
  <c r="D2324" i="13"/>
  <c r="E2324" i="13"/>
  <c r="F2324" i="13"/>
  <c r="G2324" i="13"/>
  <c r="H2324" i="13"/>
  <c r="I2324" i="13"/>
  <c r="J2324" i="13"/>
  <c r="K2324" i="13"/>
  <c r="L2324" i="13"/>
  <c r="M2324" i="13"/>
  <c r="N2324" i="13"/>
  <c r="O2324" i="13"/>
  <c r="P2324" i="13"/>
  <c r="Q2324" i="13"/>
  <c r="R2324" i="13"/>
  <c r="A2325" i="13"/>
  <c r="B2325" i="13"/>
  <c r="C2325" i="13"/>
  <c r="D2325" i="13"/>
  <c r="E2325" i="13"/>
  <c r="F2325" i="13"/>
  <c r="G2325" i="13"/>
  <c r="H2325" i="13"/>
  <c r="I2325" i="13"/>
  <c r="J2325" i="13"/>
  <c r="K2325" i="13"/>
  <c r="L2325" i="13"/>
  <c r="M2325" i="13"/>
  <c r="N2325" i="13"/>
  <c r="O2325" i="13"/>
  <c r="P2325" i="13"/>
  <c r="Q2325" i="13"/>
  <c r="R2325" i="13"/>
  <c r="A2326" i="13"/>
  <c r="B2326" i="13"/>
  <c r="C2326" i="13"/>
  <c r="D2326" i="13"/>
  <c r="E2326" i="13"/>
  <c r="F2326" i="13"/>
  <c r="G2326" i="13"/>
  <c r="H2326" i="13"/>
  <c r="I2326" i="13"/>
  <c r="J2326" i="13"/>
  <c r="K2326" i="13"/>
  <c r="L2326" i="13"/>
  <c r="M2326" i="13"/>
  <c r="N2326" i="13"/>
  <c r="O2326" i="13"/>
  <c r="P2326" i="13"/>
  <c r="Q2326" i="13"/>
  <c r="R2326" i="13"/>
  <c r="A2327" i="13"/>
  <c r="B2327" i="13"/>
  <c r="C2327" i="13"/>
  <c r="D2327" i="13"/>
  <c r="E2327" i="13"/>
  <c r="F2327" i="13"/>
  <c r="G2327" i="13"/>
  <c r="H2327" i="13"/>
  <c r="I2327" i="13"/>
  <c r="J2327" i="13"/>
  <c r="K2327" i="13"/>
  <c r="L2327" i="13"/>
  <c r="M2327" i="13"/>
  <c r="N2327" i="13"/>
  <c r="O2327" i="13"/>
  <c r="P2327" i="13"/>
  <c r="Q2327" i="13"/>
  <c r="R2327" i="13"/>
  <c r="A2328" i="13"/>
  <c r="B2328" i="13"/>
  <c r="C2328" i="13"/>
  <c r="D2328" i="13"/>
  <c r="E2328" i="13"/>
  <c r="F2328" i="13"/>
  <c r="G2328" i="13"/>
  <c r="H2328" i="13"/>
  <c r="I2328" i="13"/>
  <c r="J2328" i="13"/>
  <c r="K2328" i="13"/>
  <c r="L2328" i="13"/>
  <c r="M2328" i="13"/>
  <c r="N2328" i="13"/>
  <c r="O2328" i="13"/>
  <c r="P2328" i="13"/>
  <c r="Q2328" i="13"/>
  <c r="R2328" i="13"/>
  <c r="A2329" i="13"/>
  <c r="B2329" i="13"/>
  <c r="C2329" i="13"/>
  <c r="D2329" i="13"/>
  <c r="E2329" i="13"/>
  <c r="F2329" i="13"/>
  <c r="G2329" i="13"/>
  <c r="H2329" i="13"/>
  <c r="I2329" i="13"/>
  <c r="J2329" i="13"/>
  <c r="K2329" i="13"/>
  <c r="L2329" i="13"/>
  <c r="M2329" i="13"/>
  <c r="N2329" i="13"/>
  <c r="O2329" i="13"/>
  <c r="P2329" i="13"/>
  <c r="Q2329" i="13"/>
  <c r="R2329" i="13"/>
  <c r="A2330" i="13"/>
  <c r="B2330" i="13"/>
  <c r="C2330" i="13"/>
  <c r="D2330" i="13"/>
  <c r="E2330" i="13"/>
  <c r="F2330" i="13"/>
  <c r="G2330" i="13"/>
  <c r="H2330" i="13"/>
  <c r="I2330" i="13"/>
  <c r="J2330" i="13"/>
  <c r="K2330" i="13"/>
  <c r="L2330" i="13"/>
  <c r="M2330" i="13"/>
  <c r="N2330" i="13"/>
  <c r="O2330" i="13"/>
  <c r="P2330" i="13"/>
  <c r="Q2330" i="13"/>
  <c r="R2330" i="13"/>
  <c r="A2331" i="13"/>
  <c r="B2331" i="13"/>
  <c r="C2331" i="13"/>
  <c r="D2331" i="13"/>
  <c r="E2331" i="13"/>
  <c r="F2331" i="13"/>
  <c r="G2331" i="13"/>
  <c r="H2331" i="13"/>
  <c r="I2331" i="13"/>
  <c r="J2331" i="13"/>
  <c r="K2331" i="13"/>
  <c r="L2331" i="13"/>
  <c r="M2331" i="13"/>
  <c r="N2331" i="13"/>
  <c r="O2331" i="13"/>
  <c r="P2331" i="13"/>
  <c r="Q2331" i="13"/>
  <c r="R2331" i="13"/>
  <c r="A2332" i="13"/>
  <c r="B2332" i="13"/>
  <c r="C2332" i="13"/>
  <c r="D2332" i="13"/>
  <c r="E2332" i="13"/>
  <c r="F2332" i="13"/>
  <c r="G2332" i="13"/>
  <c r="H2332" i="13"/>
  <c r="I2332" i="13"/>
  <c r="J2332" i="13"/>
  <c r="K2332" i="13"/>
  <c r="L2332" i="13"/>
  <c r="M2332" i="13"/>
  <c r="N2332" i="13"/>
  <c r="O2332" i="13"/>
  <c r="P2332" i="13"/>
  <c r="Q2332" i="13"/>
  <c r="R2332" i="13"/>
  <c r="A2333" i="13"/>
  <c r="B2333" i="13"/>
  <c r="C2333" i="13"/>
  <c r="D2333" i="13"/>
  <c r="E2333" i="13"/>
  <c r="F2333" i="13"/>
  <c r="G2333" i="13"/>
  <c r="H2333" i="13"/>
  <c r="I2333" i="13"/>
  <c r="J2333" i="13"/>
  <c r="K2333" i="13"/>
  <c r="L2333" i="13"/>
  <c r="M2333" i="13"/>
  <c r="N2333" i="13"/>
  <c r="O2333" i="13"/>
  <c r="P2333" i="13"/>
  <c r="Q2333" i="13"/>
  <c r="R2333" i="13"/>
  <c r="A2334" i="13"/>
  <c r="B2334" i="13"/>
  <c r="C2334" i="13"/>
  <c r="D2334" i="13"/>
  <c r="E2334" i="13"/>
  <c r="F2334" i="13"/>
  <c r="G2334" i="13"/>
  <c r="H2334" i="13"/>
  <c r="I2334" i="13"/>
  <c r="J2334" i="13"/>
  <c r="K2334" i="13"/>
  <c r="L2334" i="13"/>
  <c r="M2334" i="13"/>
  <c r="N2334" i="13"/>
  <c r="O2334" i="13"/>
  <c r="P2334" i="13"/>
  <c r="Q2334" i="13"/>
  <c r="R2334" i="13"/>
  <c r="A2335" i="13"/>
  <c r="B2335" i="13"/>
  <c r="C2335" i="13"/>
  <c r="D2335" i="13"/>
  <c r="E2335" i="13"/>
  <c r="F2335" i="13"/>
  <c r="G2335" i="13"/>
  <c r="H2335" i="13"/>
  <c r="I2335" i="13"/>
  <c r="J2335" i="13"/>
  <c r="K2335" i="13"/>
  <c r="L2335" i="13"/>
  <c r="M2335" i="13"/>
  <c r="N2335" i="13"/>
  <c r="O2335" i="13"/>
  <c r="P2335" i="13"/>
  <c r="Q2335" i="13"/>
  <c r="R2335" i="13"/>
  <c r="A2336" i="13"/>
  <c r="B2336" i="13"/>
  <c r="C2336" i="13"/>
  <c r="D2336" i="13"/>
  <c r="E2336" i="13"/>
  <c r="F2336" i="13"/>
  <c r="G2336" i="13"/>
  <c r="H2336" i="13"/>
  <c r="I2336" i="13"/>
  <c r="J2336" i="13"/>
  <c r="K2336" i="13"/>
  <c r="L2336" i="13"/>
  <c r="M2336" i="13"/>
  <c r="N2336" i="13"/>
  <c r="O2336" i="13"/>
  <c r="P2336" i="13"/>
  <c r="Q2336" i="13"/>
  <c r="R2336" i="13"/>
  <c r="A2337" i="13"/>
  <c r="B2337" i="13"/>
  <c r="C2337" i="13"/>
  <c r="D2337" i="13"/>
  <c r="E2337" i="13"/>
  <c r="F2337" i="13"/>
  <c r="G2337" i="13"/>
  <c r="H2337" i="13"/>
  <c r="I2337" i="13"/>
  <c r="J2337" i="13"/>
  <c r="K2337" i="13"/>
  <c r="L2337" i="13"/>
  <c r="M2337" i="13"/>
  <c r="N2337" i="13"/>
  <c r="O2337" i="13"/>
  <c r="P2337" i="13"/>
  <c r="Q2337" i="13"/>
  <c r="R2337" i="13"/>
  <c r="A2338" i="13"/>
  <c r="B2338" i="13"/>
  <c r="C2338" i="13"/>
  <c r="D2338" i="13"/>
  <c r="E2338" i="13"/>
  <c r="F2338" i="13"/>
  <c r="G2338" i="13"/>
  <c r="H2338" i="13"/>
  <c r="I2338" i="13"/>
  <c r="J2338" i="13"/>
  <c r="K2338" i="13"/>
  <c r="L2338" i="13"/>
  <c r="M2338" i="13"/>
  <c r="N2338" i="13"/>
  <c r="O2338" i="13"/>
  <c r="P2338" i="13"/>
  <c r="Q2338" i="13"/>
  <c r="R2338" i="13"/>
  <c r="A2339" i="13"/>
  <c r="B2339" i="13"/>
  <c r="C2339" i="13"/>
  <c r="D2339" i="13"/>
  <c r="E2339" i="13"/>
  <c r="F2339" i="13"/>
  <c r="G2339" i="13"/>
  <c r="H2339" i="13"/>
  <c r="I2339" i="13"/>
  <c r="J2339" i="13"/>
  <c r="K2339" i="13"/>
  <c r="L2339" i="13"/>
  <c r="M2339" i="13"/>
  <c r="N2339" i="13"/>
  <c r="O2339" i="13"/>
  <c r="P2339" i="13"/>
  <c r="Q2339" i="13"/>
  <c r="R2339" i="13"/>
  <c r="A2340" i="13"/>
  <c r="B2340" i="13"/>
  <c r="C2340" i="13"/>
  <c r="D2340" i="13"/>
  <c r="E2340" i="13"/>
  <c r="F2340" i="13"/>
  <c r="G2340" i="13"/>
  <c r="H2340" i="13"/>
  <c r="I2340" i="13"/>
  <c r="J2340" i="13"/>
  <c r="K2340" i="13"/>
  <c r="L2340" i="13"/>
  <c r="M2340" i="13"/>
  <c r="N2340" i="13"/>
  <c r="O2340" i="13"/>
  <c r="P2340" i="13"/>
  <c r="Q2340" i="13"/>
  <c r="R2340" i="13"/>
  <c r="A2341" i="13"/>
  <c r="B2341" i="13"/>
  <c r="C2341" i="13"/>
  <c r="D2341" i="13"/>
  <c r="E2341" i="13"/>
  <c r="F2341" i="13"/>
  <c r="G2341" i="13"/>
  <c r="H2341" i="13"/>
  <c r="I2341" i="13"/>
  <c r="J2341" i="13"/>
  <c r="K2341" i="13"/>
  <c r="L2341" i="13"/>
  <c r="M2341" i="13"/>
  <c r="N2341" i="13"/>
  <c r="O2341" i="13"/>
  <c r="P2341" i="13"/>
  <c r="Q2341" i="13"/>
  <c r="R2341" i="13"/>
  <c r="A2342" i="13"/>
  <c r="B2342" i="13"/>
  <c r="C2342" i="13"/>
  <c r="D2342" i="13"/>
  <c r="E2342" i="13"/>
  <c r="F2342" i="13"/>
  <c r="G2342" i="13"/>
  <c r="H2342" i="13"/>
  <c r="I2342" i="13"/>
  <c r="J2342" i="13"/>
  <c r="K2342" i="13"/>
  <c r="L2342" i="13"/>
  <c r="M2342" i="13"/>
  <c r="N2342" i="13"/>
  <c r="O2342" i="13"/>
  <c r="P2342" i="13"/>
  <c r="Q2342" i="13"/>
  <c r="R2342" i="13"/>
  <c r="A2343" i="13"/>
  <c r="B2343" i="13"/>
  <c r="C2343" i="13"/>
  <c r="D2343" i="13"/>
  <c r="E2343" i="13"/>
  <c r="F2343" i="13"/>
  <c r="G2343" i="13"/>
  <c r="H2343" i="13"/>
  <c r="I2343" i="13"/>
  <c r="J2343" i="13"/>
  <c r="K2343" i="13"/>
  <c r="L2343" i="13"/>
  <c r="M2343" i="13"/>
  <c r="N2343" i="13"/>
  <c r="O2343" i="13"/>
  <c r="P2343" i="13"/>
  <c r="Q2343" i="13"/>
  <c r="R2343" i="13"/>
  <c r="A2344" i="13"/>
  <c r="B2344" i="13"/>
  <c r="C2344" i="13"/>
  <c r="D2344" i="13"/>
  <c r="E2344" i="13"/>
  <c r="F2344" i="13"/>
  <c r="G2344" i="13"/>
  <c r="H2344" i="13"/>
  <c r="I2344" i="13"/>
  <c r="J2344" i="13"/>
  <c r="K2344" i="13"/>
  <c r="L2344" i="13"/>
  <c r="M2344" i="13"/>
  <c r="N2344" i="13"/>
  <c r="O2344" i="13"/>
  <c r="P2344" i="13"/>
  <c r="Q2344" i="13"/>
  <c r="R2344" i="13"/>
  <c r="A2345" i="13"/>
  <c r="B2345" i="13"/>
  <c r="C2345" i="13"/>
  <c r="D2345" i="13"/>
  <c r="E2345" i="13"/>
  <c r="F2345" i="13"/>
  <c r="G2345" i="13"/>
  <c r="H2345" i="13"/>
  <c r="I2345" i="13"/>
  <c r="J2345" i="13"/>
  <c r="K2345" i="13"/>
  <c r="L2345" i="13"/>
  <c r="M2345" i="13"/>
  <c r="N2345" i="13"/>
  <c r="O2345" i="13"/>
  <c r="P2345" i="13"/>
  <c r="Q2345" i="13"/>
  <c r="R2345" i="13"/>
  <c r="A2346" i="13"/>
  <c r="B2346" i="13"/>
  <c r="C2346" i="13"/>
  <c r="D2346" i="13"/>
  <c r="E2346" i="13"/>
  <c r="F2346" i="13"/>
  <c r="G2346" i="13"/>
  <c r="H2346" i="13"/>
  <c r="I2346" i="13"/>
  <c r="J2346" i="13"/>
  <c r="K2346" i="13"/>
  <c r="L2346" i="13"/>
  <c r="M2346" i="13"/>
  <c r="N2346" i="13"/>
  <c r="O2346" i="13"/>
  <c r="P2346" i="13"/>
  <c r="Q2346" i="13"/>
  <c r="R2346" i="13"/>
  <c r="A2347" i="13"/>
  <c r="B2347" i="13"/>
  <c r="C2347" i="13"/>
  <c r="D2347" i="13"/>
  <c r="E2347" i="13"/>
  <c r="F2347" i="13"/>
  <c r="G2347" i="13"/>
  <c r="H2347" i="13"/>
  <c r="I2347" i="13"/>
  <c r="J2347" i="13"/>
  <c r="K2347" i="13"/>
  <c r="L2347" i="13"/>
  <c r="M2347" i="13"/>
  <c r="N2347" i="13"/>
  <c r="O2347" i="13"/>
  <c r="P2347" i="13"/>
  <c r="Q2347" i="13"/>
  <c r="R2347" i="13"/>
  <c r="A2348" i="13"/>
  <c r="B2348" i="13"/>
  <c r="C2348" i="13"/>
  <c r="D2348" i="13"/>
  <c r="E2348" i="13"/>
  <c r="F2348" i="13"/>
  <c r="G2348" i="13"/>
  <c r="H2348" i="13"/>
  <c r="I2348" i="13"/>
  <c r="J2348" i="13"/>
  <c r="K2348" i="13"/>
  <c r="L2348" i="13"/>
  <c r="M2348" i="13"/>
  <c r="N2348" i="13"/>
  <c r="O2348" i="13"/>
  <c r="P2348" i="13"/>
  <c r="Q2348" i="13"/>
  <c r="R2348" i="13"/>
  <c r="A2349" i="13"/>
  <c r="B2349" i="13"/>
  <c r="C2349" i="13"/>
  <c r="D2349" i="13"/>
  <c r="E2349" i="13"/>
  <c r="F2349" i="13"/>
  <c r="G2349" i="13"/>
  <c r="H2349" i="13"/>
  <c r="I2349" i="13"/>
  <c r="J2349" i="13"/>
  <c r="K2349" i="13"/>
  <c r="L2349" i="13"/>
  <c r="M2349" i="13"/>
  <c r="N2349" i="13"/>
  <c r="O2349" i="13"/>
  <c r="P2349" i="13"/>
  <c r="Q2349" i="13"/>
  <c r="R2349" i="13"/>
  <c r="A2350" i="13"/>
  <c r="B2350" i="13"/>
  <c r="C2350" i="13"/>
  <c r="D2350" i="13"/>
  <c r="E2350" i="13"/>
  <c r="F2350" i="13"/>
  <c r="G2350" i="13"/>
  <c r="H2350" i="13"/>
  <c r="I2350" i="13"/>
  <c r="J2350" i="13"/>
  <c r="K2350" i="13"/>
  <c r="L2350" i="13"/>
  <c r="M2350" i="13"/>
  <c r="N2350" i="13"/>
  <c r="O2350" i="13"/>
  <c r="P2350" i="13"/>
  <c r="Q2350" i="13"/>
  <c r="R2350" i="13"/>
  <c r="A2351" i="13"/>
  <c r="B2351" i="13"/>
  <c r="C2351" i="13"/>
  <c r="D2351" i="13"/>
  <c r="E2351" i="13"/>
  <c r="F2351" i="13"/>
  <c r="G2351" i="13"/>
  <c r="H2351" i="13"/>
  <c r="I2351" i="13"/>
  <c r="J2351" i="13"/>
  <c r="K2351" i="13"/>
  <c r="L2351" i="13"/>
  <c r="M2351" i="13"/>
  <c r="N2351" i="13"/>
  <c r="O2351" i="13"/>
  <c r="P2351" i="13"/>
  <c r="Q2351" i="13"/>
  <c r="R2351" i="13"/>
  <c r="A2352" i="13"/>
  <c r="B2352" i="13"/>
  <c r="C2352" i="13"/>
  <c r="D2352" i="13"/>
  <c r="E2352" i="13"/>
  <c r="F2352" i="13"/>
  <c r="G2352" i="13"/>
  <c r="H2352" i="13"/>
  <c r="I2352" i="13"/>
  <c r="J2352" i="13"/>
  <c r="K2352" i="13"/>
  <c r="L2352" i="13"/>
  <c r="M2352" i="13"/>
  <c r="N2352" i="13"/>
  <c r="O2352" i="13"/>
  <c r="P2352" i="13"/>
  <c r="Q2352" i="13"/>
  <c r="R2352" i="13"/>
  <c r="A2353" i="13"/>
  <c r="B2353" i="13"/>
  <c r="C2353" i="13"/>
  <c r="D2353" i="13"/>
  <c r="E2353" i="13"/>
  <c r="F2353" i="13"/>
  <c r="G2353" i="13"/>
  <c r="H2353" i="13"/>
  <c r="I2353" i="13"/>
  <c r="J2353" i="13"/>
  <c r="K2353" i="13"/>
  <c r="L2353" i="13"/>
  <c r="M2353" i="13"/>
  <c r="N2353" i="13"/>
  <c r="O2353" i="13"/>
  <c r="P2353" i="13"/>
  <c r="Q2353" i="13"/>
  <c r="R2353" i="13"/>
  <c r="A2354" i="13"/>
  <c r="B2354" i="13"/>
  <c r="C2354" i="13"/>
  <c r="D2354" i="13"/>
  <c r="E2354" i="13"/>
  <c r="F2354" i="13"/>
  <c r="G2354" i="13"/>
  <c r="H2354" i="13"/>
  <c r="I2354" i="13"/>
  <c r="J2354" i="13"/>
  <c r="K2354" i="13"/>
  <c r="L2354" i="13"/>
  <c r="M2354" i="13"/>
  <c r="N2354" i="13"/>
  <c r="O2354" i="13"/>
  <c r="P2354" i="13"/>
  <c r="Q2354" i="13"/>
  <c r="R2354" i="13"/>
  <c r="A2355" i="13"/>
  <c r="B2355" i="13"/>
  <c r="C2355" i="13"/>
  <c r="D2355" i="13"/>
  <c r="E2355" i="13"/>
  <c r="F2355" i="13"/>
  <c r="G2355" i="13"/>
  <c r="H2355" i="13"/>
  <c r="I2355" i="13"/>
  <c r="J2355" i="13"/>
  <c r="K2355" i="13"/>
  <c r="L2355" i="13"/>
  <c r="M2355" i="13"/>
  <c r="N2355" i="13"/>
  <c r="O2355" i="13"/>
  <c r="P2355" i="13"/>
  <c r="Q2355" i="13"/>
  <c r="R2355" i="13"/>
  <c r="A2356" i="13"/>
  <c r="B2356" i="13"/>
  <c r="C2356" i="13"/>
  <c r="D2356" i="13"/>
  <c r="E2356" i="13"/>
  <c r="F2356" i="13"/>
  <c r="G2356" i="13"/>
  <c r="H2356" i="13"/>
  <c r="I2356" i="13"/>
  <c r="J2356" i="13"/>
  <c r="K2356" i="13"/>
  <c r="L2356" i="13"/>
  <c r="M2356" i="13"/>
  <c r="N2356" i="13"/>
  <c r="O2356" i="13"/>
  <c r="P2356" i="13"/>
  <c r="Q2356" i="13"/>
  <c r="R2356" i="13"/>
  <c r="A2357" i="13"/>
  <c r="B2357" i="13"/>
  <c r="C2357" i="13"/>
  <c r="D2357" i="13"/>
  <c r="E2357" i="13"/>
  <c r="F2357" i="13"/>
  <c r="G2357" i="13"/>
  <c r="H2357" i="13"/>
  <c r="I2357" i="13"/>
  <c r="J2357" i="13"/>
  <c r="K2357" i="13"/>
  <c r="L2357" i="13"/>
  <c r="M2357" i="13"/>
  <c r="N2357" i="13"/>
  <c r="O2357" i="13"/>
  <c r="P2357" i="13"/>
  <c r="Q2357" i="13"/>
  <c r="R2357" i="13"/>
  <c r="A2358" i="13"/>
  <c r="B2358" i="13"/>
  <c r="C2358" i="13"/>
  <c r="D2358" i="13"/>
  <c r="E2358" i="13"/>
  <c r="F2358" i="13"/>
  <c r="G2358" i="13"/>
  <c r="H2358" i="13"/>
  <c r="I2358" i="13"/>
  <c r="J2358" i="13"/>
  <c r="K2358" i="13"/>
  <c r="L2358" i="13"/>
  <c r="M2358" i="13"/>
  <c r="N2358" i="13"/>
  <c r="O2358" i="13"/>
  <c r="P2358" i="13"/>
  <c r="Q2358" i="13"/>
  <c r="R2358" i="13"/>
  <c r="A2359" i="13"/>
  <c r="B2359" i="13"/>
  <c r="C2359" i="13"/>
  <c r="D2359" i="13"/>
  <c r="E2359" i="13"/>
  <c r="F2359" i="13"/>
  <c r="G2359" i="13"/>
  <c r="H2359" i="13"/>
  <c r="I2359" i="13"/>
  <c r="J2359" i="13"/>
  <c r="K2359" i="13"/>
  <c r="L2359" i="13"/>
  <c r="M2359" i="13"/>
  <c r="N2359" i="13"/>
  <c r="O2359" i="13"/>
  <c r="P2359" i="13"/>
  <c r="Q2359" i="13"/>
  <c r="R2359" i="13"/>
  <c r="A2360" i="13"/>
  <c r="B2360" i="13"/>
  <c r="C2360" i="13"/>
  <c r="D2360" i="13"/>
  <c r="E2360" i="13"/>
  <c r="F2360" i="13"/>
  <c r="G2360" i="13"/>
  <c r="H2360" i="13"/>
  <c r="I2360" i="13"/>
  <c r="J2360" i="13"/>
  <c r="K2360" i="13"/>
  <c r="L2360" i="13"/>
  <c r="M2360" i="13"/>
  <c r="N2360" i="13"/>
  <c r="O2360" i="13"/>
  <c r="P2360" i="13"/>
  <c r="Q2360" i="13"/>
  <c r="R2360" i="13"/>
  <c r="A2361" i="13"/>
  <c r="B2361" i="13"/>
  <c r="C2361" i="13"/>
  <c r="D2361" i="13"/>
  <c r="E2361" i="13"/>
  <c r="F2361" i="13"/>
  <c r="G2361" i="13"/>
  <c r="H2361" i="13"/>
  <c r="I2361" i="13"/>
  <c r="J2361" i="13"/>
  <c r="K2361" i="13"/>
  <c r="L2361" i="13"/>
  <c r="M2361" i="13"/>
  <c r="N2361" i="13"/>
  <c r="O2361" i="13"/>
  <c r="P2361" i="13"/>
  <c r="Q2361" i="13"/>
  <c r="R2361" i="13"/>
  <c r="A2362" i="13"/>
  <c r="B2362" i="13"/>
  <c r="C2362" i="13"/>
  <c r="D2362" i="13"/>
  <c r="E2362" i="13"/>
  <c r="F2362" i="13"/>
  <c r="G2362" i="13"/>
  <c r="H2362" i="13"/>
  <c r="I2362" i="13"/>
  <c r="J2362" i="13"/>
  <c r="K2362" i="13"/>
  <c r="L2362" i="13"/>
  <c r="M2362" i="13"/>
  <c r="N2362" i="13"/>
  <c r="O2362" i="13"/>
  <c r="P2362" i="13"/>
  <c r="Q2362" i="13"/>
  <c r="R2362" i="13"/>
  <c r="A2363" i="13"/>
  <c r="B2363" i="13"/>
  <c r="C2363" i="13"/>
  <c r="D2363" i="13"/>
  <c r="E2363" i="13"/>
  <c r="F2363" i="13"/>
  <c r="G2363" i="13"/>
  <c r="H2363" i="13"/>
  <c r="I2363" i="13"/>
  <c r="J2363" i="13"/>
  <c r="K2363" i="13"/>
  <c r="L2363" i="13"/>
  <c r="M2363" i="13"/>
  <c r="N2363" i="13"/>
  <c r="O2363" i="13"/>
  <c r="P2363" i="13"/>
  <c r="Q2363" i="13"/>
  <c r="R2363" i="13"/>
  <c r="A2364" i="13"/>
  <c r="B2364" i="13"/>
  <c r="C2364" i="13"/>
  <c r="D2364" i="13"/>
  <c r="E2364" i="13"/>
  <c r="F2364" i="13"/>
  <c r="G2364" i="13"/>
  <c r="H2364" i="13"/>
  <c r="I2364" i="13"/>
  <c r="J2364" i="13"/>
  <c r="K2364" i="13"/>
  <c r="L2364" i="13"/>
  <c r="M2364" i="13"/>
  <c r="N2364" i="13"/>
  <c r="O2364" i="13"/>
  <c r="P2364" i="13"/>
  <c r="Q2364" i="13"/>
  <c r="R2364" i="13"/>
  <c r="A2365" i="13"/>
  <c r="B2365" i="13"/>
  <c r="C2365" i="13"/>
  <c r="D2365" i="13"/>
  <c r="E2365" i="13"/>
  <c r="F2365" i="13"/>
  <c r="G2365" i="13"/>
  <c r="H2365" i="13"/>
  <c r="I2365" i="13"/>
  <c r="J2365" i="13"/>
  <c r="K2365" i="13"/>
  <c r="L2365" i="13"/>
  <c r="M2365" i="13"/>
  <c r="N2365" i="13"/>
  <c r="O2365" i="13"/>
  <c r="P2365" i="13"/>
  <c r="Q2365" i="13"/>
  <c r="R2365" i="13"/>
  <c r="A2366" i="13"/>
  <c r="B2366" i="13"/>
  <c r="C2366" i="13"/>
  <c r="D2366" i="13"/>
  <c r="E2366" i="13"/>
  <c r="F2366" i="13"/>
  <c r="G2366" i="13"/>
  <c r="H2366" i="13"/>
  <c r="I2366" i="13"/>
  <c r="J2366" i="13"/>
  <c r="K2366" i="13"/>
  <c r="L2366" i="13"/>
  <c r="M2366" i="13"/>
  <c r="N2366" i="13"/>
  <c r="O2366" i="13"/>
  <c r="P2366" i="13"/>
  <c r="Q2366" i="13"/>
  <c r="R2366" i="13"/>
  <c r="A2367" i="13"/>
  <c r="B2367" i="13"/>
  <c r="C2367" i="13"/>
  <c r="D2367" i="13"/>
  <c r="E2367" i="13"/>
  <c r="F2367" i="13"/>
  <c r="G2367" i="13"/>
  <c r="H2367" i="13"/>
  <c r="I2367" i="13"/>
  <c r="J2367" i="13"/>
  <c r="K2367" i="13"/>
  <c r="L2367" i="13"/>
  <c r="M2367" i="13"/>
  <c r="N2367" i="13"/>
  <c r="O2367" i="13"/>
  <c r="P2367" i="13"/>
  <c r="Q2367" i="13"/>
  <c r="R2367" i="13"/>
  <c r="A2368" i="13"/>
  <c r="B2368" i="13"/>
  <c r="C2368" i="13"/>
  <c r="D2368" i="13"/>
  <c r="E2368" i="13"/>
  <c r="F2368" i="13"/>
  <c r="G2368" i="13"/>
  <c r="H2368" i="13"/>
  <c r="I2368" i="13"/>
  <c r="J2368" i="13"/>
  <c r="K2368" i="13"/>
  <c r="L2368" i="13"/>
  <c r="M2368" i="13"/>
  <c r="N2368" i="13"/>
  <c r="O2368" i="13"/>
  <c r="P2368" i="13"/>
  <c r="Q2368" i="13"/>
  <c r="R2368" i="13"/>
  <c r="A2369" i="13"/>
  <c r="B2369" i="13"/>
  <c r="C2369" i="13"/>
  <c r="D2369" i="13"/>
  <c r="E2369" i="13"/>
  <c r="F2369" i="13"/>
  <c r="G2369" i="13"/>
  <c r="H2369" i="13"/>
  <c r="I2369" i="13"/>
  <c r="J2369" i="13"/>
  <c r="K2369" i="13"/>
  <c r="L2369" i="13"/>
  <c r="M2369" i="13"/>
  <c r="N2369" i="13"/>
  <c r="O2369" i="13"/>
  <c r="P2369" i="13"/>
  <c r="Q2369" i="13"/>
  <c r="R2369" i="13"/>
  <c r="A2370" i="13"/>
  <c r="B2370" i="13"/>
  <c r="C2370" i="13"/>
  <c r="D2370" i="13"/>
  <c r="E2370" i="13"/>
  <c r="F2370" i="13"/>
  <c r="G2370" i="13"/>
  <c r="H2370" i="13"/>
  <c r="I2370" i="13"/>
  <c r="J2370" i="13"/>
  <c r="K2370" i="13"/>
  <c r="L2370" i="13"/>
  <c r="M2370" i="13"/>
  <c r="N2370" i="13"/>
  <c r="O2370" i="13"/>
  <c r="P2370" i="13"/>
  <c r="Q2370" i="13"/>
  <c r="R2370" i="13"/>
  <c r="A2371" i="13"/>
  <c r="B2371" i="13"/>
  <c r="C2371" i="13"/>
  <c r="D2371" i="13"/>
  <c r="E2371" i="13"/>
  <c r="F2371" i="13"/>
  <c r="G2371" i="13"/>
  <c r="H2371" i="13"/>
  <c r="I2371" i="13"/>
  <c r="J2371" i="13"/>
  <c r="K2371" i="13"/>
  <c r="L2371" i="13"/>
  <c r="M2371" i="13"/>
  <c r="N2371" i="13"/>
  <c r="O2371" i="13"/>
  <c r="P2371" i="13"/>
  <c r="Q2371" i="13"/>
  <c r="R2371" i="13"/>
  <c r="A2372" i="13"/>
  <c r="B2372" i="13"/>
  <c r="C2372" i="13"/>
  <c r="D2372" i="13"/>
  <c r="E2372" i="13"/>
  <c r="F2372" i="13"/>
  <c r="G2372" i="13"/>
  <c r="H2372" i="13"/>
  <c r="I2372" i="13"/>
  <c r="J2372" i="13"/>
  <c r="K2372" i="13"/>
  <c r="L2372" i="13"/>
  <c r="M2372" i="13"/>
  <c r="N2372" i="13"/>
  <c r="O2372" i="13"/>
  <c r="P2372" i="13"/>
  <c r="Q2372" i="13"/>
  <c r="R2372" i="13"/>
  <c r="A2373" i="13"/>
  <c r="B2373" i="13"/>
  <c r="C2373" i="13"/>
  <c r="D2373" i="13"/>
  <c r="E2373" i="13"/>
  <c r="F2373" i="13"/>
  <c r="G2373" i="13"/>
  <c r="H2373" i="13"/>
  <c r="I2373" i="13"/>
  <c r="J2373" i="13"/>
  <c r="K2373" i="13"/>
  <c r="L2373" i="13"/>
  <c r="M2373" i="13"/>
  <c r="N2373" i="13"/>
  <c r="O2373" i="13"/>
  <c r="P2373" i="13"/>
  <c r="Q2373" i="13"/>
  <c r="R2373" i="13"/>
  <c r="A2374" i="13"/>
  <c r="B2374" i="13"/>
  <c r="C2374" i="13"/>
  <c r="D2374" i="13"/>
  <c r="E2374" i="13"/>
  <c r="F2374" i="13"/>
  <c r="G2374" i="13"/>
  <c r="H2374" i="13"/>
  <c r="I2374" i="13"/>
  <c r="J2374" i="13"/>
  <c r="K2374" i="13"/>
  <c r="L2374" i="13"/>
  <c r="M2374" i="13"/>
  <c r="N2374" i="13"/>
  <c r="O2374" i="13"/>
  <c r="P2374" i="13"/>
  <c r="Q2374" i="13"/>
  <c r="R2374" i="13"/>
  <c r="A2375" i="13"/>
  <c r="B2375" i="13"/>
  <c r="C2375" i="13"/>
  <c r="D2375" i="13"/>
  <c r="E2375" i="13"/>
  <c r="F2375" i="13"/>
  <c r="G2375" i="13"/>
  <c r="H2375" i="13"/>
  <c r="I2375" i="13"/>
  <c r="J2375" i="13"/>
  <c r="K2375" i="13"/>
  <c r="L2375" i="13"/>
  <c r="M2375" i="13"/>
  <c r="N2375" i="13"/>
  <c r="O2375" i="13"/>
  <c r="P2375" i="13"/>
  <c r="Q2375" i="13"/>
  <c r="R2375" i="13"/>
  <c r="A2376" i="13"/>
  <c r="B2376" i="13"/>
  <c r="C2376" i="13"/>
  <c r="D2376" i="13"/>
  <c r="E2376" i="13"/>
  <c r="F2376" i="13"/>
  <c r="G2376" i="13"/>
  <c r="H2376" i="13"/>
  <c r="I2376" i="13"/>
  <c r="J2376" i="13"/>
  <c r="K2376" i="13"/>
  <c r="L2376" i="13"/>
  <c r="M2376" i="13"/>
  <c r="N2376" i="13"/>
  <c r="O2376" i="13"/>
  <c r="P2376" i="13"/>
  <c r="Q2376" i="13"/>
  <c r="R2376" i="13"/>
  <c r="A2377" i="13"/>
  <c r="B2377" i="13"/>
  <c r="C2377" i="13"/>
  <c r="D2377" i="13"/>
  <c r="E2377" i="13"/>
  <c r="F2377" i="13"/>
  <c r="G2377" i="13"/>
  <c r="H2377" i="13"/>
  <c r="I2377" i="13"/>
  <c r="J2377" i="13"/>
  <c r="K2377" i="13"/>
  <c r="L2377" i="13"/>
  <c r="M2377" i="13"/>
  <c r="N2377" i="13"/>
  <c r="O2377" i="13"/>
  <c r="P2377" i="13"/>
  <c r="Q2377" i="13"/>
  <c r="R2377" i="13"/>
  <c r="A2378" i="13"/>
  <c r="B2378" i="13"/>
  <c r="C2378" i="13"/>
  <c r="D2378" i="13"/>
  <c r="E2378" i="13"/>
  <c r="F2378" i="13"/>
  <c r="G2378" i="13"/>
  <c r="H2378" i="13"/>
  <c r="I2378" i="13"/>
  <c r="J2378" i="13"/>
  <c r="K2378" i="13"/>
  <c r="L2378" i="13"/>
  <c r="M2378" i="13"/>
  <c r="N2378" i="13"/>
  <c r="O2378" i="13"/>
  <c r="P2378" i="13"/>
  <c r="Q2378" i="13"/>
  <c r="R2378" i="13"/>
  <c r="A2379" i="13"/>
  <c r="B2379" i="13"/>
  <c r="C2379" i="13"/>
  <c r="D2379" i="13"/>
  <c r="E2379" i="13"/>
  <c r="F2379" i="13"/>
  <c r="G2379" i="13"/>
  <c r="H2379" i="13"/>
  <c r="I2379" i="13"/>
  <c r="J2379" i="13"/>
  <c r="K2379" i="13"/>
  <c r="L2379" i="13"/>
  <c r="M2379" i="13"/>
  <c r="N2379" i="13"/>
  <c r="O2379" i="13"/>
  <c r="P2379" i="13"/>
  <c r="Q2379" i="13"/>
  <c r="R2379" i="13"/>
  <c r="A2380" i="13"/>
  <c r="B2380" i="13"/>
  <c r="C2380" i="13"/>
  <c r="D2380" i="13"/>
  <c r="E2380" i="13"/>
  <c r="F2380" i="13"/>
  <c r="G2380" i="13"/>
  <c r="H2380" i="13"/>
  <c r="I2380" i="13"/>
  <c r="J2380" i="13"/>
  <c r="K2380" i="13"/>
  <c r="L2380" i="13"/>
  <c r="M2380" i="13"/>
  <c r="N2380" i="13"/>
  <c r="O2380" i="13"/>
  <c r="P2380" i="13"/>
  <c r="Q2380" i="13"/>
  <c r="R2380" i="13"/>
  <c r="A2381" i="13"/>
  <c r="B2381" i="13"/>
  <c r="C2381" i="13"/>
  <c r="D2381" i="13"/>
  <c r="E2381" i="13"/>
  <c r="F2381" i="13"/>
  <c r="G2381" i="13"/>
  <c r="H2381" i="13"/>
  <c r="I2381" i="13"/>
  <c r="J2381" i="13"/>
  <c r="K2381" i="13"/>
  <c r="L2381" i="13"/>
  <c r="M2381" i="13"/>
  <c r="N2381" i="13"/>
  <c r="O2381" i="13"/>
  <c r="P2381" i="13"/>
  <c r="Q2381" i="13"/>
  <c r="R2381" i="13"/>
  <c r="A2382" i="13"/>
  <c r="B2382" i="13"/>
  <c r="C2382" i="13"/>
  <c r="D2382" i="13"/>
  <c r="E2382" i="13"/>
  <c r="F2382" i="13"/>
  <c r="G2382" i="13"/>
  <c r="H2382" i="13"/>
  <c r="I2382" i="13"/>
  <c r="J2382" i="13"/>
  <c r="K2382" i="13"/>
  <c r="L2382" i="13"/>
  <c r="M2382" i="13"/>
  <c r="N2382" i="13"/>
  <c r="O2382" i="13"/>
  <c r="P2382" i="13"/>
  <c r="Q2382" i="13"/>
  <c r="R2382" i="13"/>
  <c r="A2383" i="13"/>
  <c r="B2383" i="13"/>
  <c r="C2383" i="13"/>
  <c r="D2383" i="13"/>
  <c r="E2383" i="13"/>
  <c r="F2383" i="13"/>
  <c r="G2383" i="13"/>
  <c r="H2383" i="13"/>
  <c r="I2383" i="13"/>
  <c r="J2383" i="13"/>
  <c r="K2383" i="13"/>
  <c r="L2383" i="13"/>
  <c r="M2383" i="13"/>
  <c r="N2383" i="13"/>
  <c r="O2383" i="13"/>
  <c r="P2383" i="13"/>
  <c r="Q2383" i="13"/>
  <c r="R2383" i="13"/>
  <c r="A2384" i="13"/>
  <c r="B2384" i="13"/>
  <c r="C2384" i="13"/>
  <c r="D2384" i="13"/>
  <c r="E2384" i="13"/>
  <c r="F2384" i="13"/>
  <c r="G2384" i="13"/>
  <c r="H2384" i="13"/>
  <c r="I2384" i="13"/>
  <c r="J2384" i="13"/>
  <c r="K2384" i="13"/>
  <c r="L2384" i="13"/>
  <c r="M2384" i="13"/>
  <c r="N2384" i="13"/>
  <c r="O2384" i="13"/>
  <c r="P2384" i="13"/>
  <c r="Q2384" i="13"/>
  <c r="R2384" i="13"/>
  <c r="A2385" i="13"/>
  <c r="B2385" i="13"/>
  <c r="C2385" i="13"/>
  <c r="D2385" i="13"/>
  <c r="E2385" i="13"/>
  <c r="F2385" i="13"/>
  <c r="G2385" i="13"/>
  <c r="H2385" i="13"/>
  <c r="I2385" i="13"/>
  <c r="J2385" i="13"/>
  <c r="K2385" i="13"/>
  <c r="L2385" i="13"/>
  <c r="M2385" i="13"/>
  <c r="N2385" i="13"/>
  <c r="O2385" i="13"/>
  <c r="P2385" i="13"/>
  <c r="Q2385" i="13"/>
  <c r="R2385" i="13"/>
  <c r="A2386" i="13"/>
  <c r="B2386" i="13"/>
  <c r="C2386" i="13"/>
  <c r="D2386" i="13"/>
  <c r="E2386" i="13"/>
  <c r="F2386" i="13"/>
  <c r="G2386" i="13"/>
  <c r="H2386" i="13"/>
  <c r="I2386" i="13"/>
  <c r="J2386" i="13"/>
  <c r="K2386" i="13"/>
  <c r="L2386" i="13"/>
  <c r="M2386" i="13"/>
  <c r="N2386" i="13"/>
  <c r="O2386" i="13"/>
  <c r="P2386" i="13"/>
  <c r="Q2386" i="13"/>
  <c r="R2386" i="13"/>
  <c r="A2387" i="13"/>
  <c r="B2387" i="13"/>
  <c r="C2387" i="13"/>
  <c r="D2387" i="13"/>
  <c r="E2387" i="13"/>
  <c r="F2387" i="13"/>
  <c r="G2387" i="13"/>
  <c r="H2387" i="13"/>
  <c r="I2387" i="13"/>
  <c r="J2387" i="13"/>
  <c r="K2387" i="13"/>
  <c r="L2387" i="13"/>
  <c r="M2387" i="13"/>
  <c r="N2387" i="13"/>
  <c r="O2387" i="13"/>
  <c r="P2387" i="13"/>
  <c r="Q2387" i="13"/>
  <c r="R2387" i="13"/>
  <c r="A2388" i="13"/>
  <c r="B2388" i="13"/>
  <c r="C2388" i="13"/>
  <c r="D2388" i="13"/>
  <c r="E2388" i="13"/>
  <c r="F2388" i="13"/>
  <c r="G2388" i="13"/>
  <c r="H2388" i="13"/>
  <c r="I2388" i="13"/>
  <c r="J2388" i="13"/>
  <c r="K2388" i="13"/>
  <c r="L2388" i="13"/>
  <c r="M2388" i="13"/>
  <c r="N2388" i="13"/>
  <c r="O2388" i="13"/>
  <c r="P2388" i="13"/>
  <c r="Q2388" i="13"/>
  <c r="R2388" i="13"/>
  <c r="A2389" i="13"/>
  <c r="B2389" i="13"/>
  <c r="C2389" i="13"/>
  <c r="D2389" i="13"/>
  <c r="E2389" i="13"/>
  <c r="F2389" i="13"/>
  <c r="G2389" i="13"/>
  <c r="H2389" i="13"/>
  <c r="I2389" i="13"/>
  <c r="J2389" i="13"/>
  <c r="K2389" i="13"/>
  <c r="L2389" i="13"/>
  <c r="M2389" i="13"/>
  <c r="N2389" i="13"/>
  <c r="O2389" i="13"/>
  <c r="P2389" i="13"/>
  <c r="Q2389" i="13"/>
  <c r="R2389" i="13"/>
  <c r="A2390" i="13"/>
  <c r="B2390" i="13"/>
  <c r="C2390" i="13"/>
  <c r="D2390" i="13"/>
  <c r="E2390" i="13"/>
  <c r="F2390" i="13"/>
  <c r="G2390" i="13"/>
  <c r="H2390" i="13"/>
  <c r="I2390" i="13"/>
  <c r="J2390" i="13"/>
  <c r="K2390" i="13"/>
  <c r="L2390" i="13"/>
  <c r="M2390" i="13"/>
  <c r="N2390" i="13"/>
  <c r="O2390" i="13"/>
  <c r="P2390" i="13"/>
  <c r="Q2390" i="13"/>
  <c r="R2390" i="13"/>
  <c r="A2391" i="13"/>
  <c r="B2391" i="13"/>
  <c r="C2391" i="13"/>
  <c r="D2391" i="13"/>
  <c r="E2391" i="13"/>
  <c r="F2391" i="13"/>
  <c r="G2391" i="13"/>
  <c r="H2391" i="13"/>
  <c r="I2391" i="13"/>
  <c r="J2391" i="13"/>
  <c r="K2391" i="13"/>
  <c r="L2391" i="13"/>
  <c r="M2391" i="13"/>
  <c r="N2391" i="13"/>
  <c r="O2391" i="13"/>
  <c r="P2391" i="13"/>
  <c r="Q2391" i="13"/>
  <c r="R2391" i="13"/>
  <c r="A2392" i="13"/>
  <c r="B2392" i="13"/>
  <c r="C2392" i="13"/>
  <c r="D2392" i="13"/>
  <c r="E2392" i="13"/>
  <c r="F2392" i="13"/>
  <c r="G2392" i="13"/>
  <c r="H2392" i="13"/>
  <c r="I2392" i="13"/>
  <c r="J2392" i="13"/>
  <c r="K2392" i="13"/>
  <c r="L2392" i="13"/>
  <c r="M2392" i="13"/>
  <c r="N2392" i="13"/>
  <c r="O2392" i="13"/>
  <c r="P2392" i="13"/>
  <c r="Q2392" i="13"/>
  <c r="R2392" i="13"/>
  <c r="A2393" i="13"/>
  <c r="B2393" i="13"/>
  <c r="C2393" i="13"/>
  <c r="D2393" i="13"/>
  <c r="E2393" i="13"/>
  <c r="F2393" i="13"/>
  <c r="G2393" i="13"/>
  <c r="H2393" i="13"/>
  <c r="I2393" i="13"/>
  <c r="J2393" i="13"/>
  <c r="K2393" i="13"/>
  <c r="L2393" i="13"/>
  <c r="M2393" i="13"/>
  <c r="N2393" i="13"/>
  <c r="O2393" i="13"/>
  <c r="P2393" i="13"/>
  <c r="Q2393" i="13"/>
  <c r="R2393" i="13"/>
  <c r="A2394" i="13"/>
  <c r="B2394" i="13"/>
  <c r="C2394" i="13"/>
  <c r="D2394" i="13"/>
  <c r="E2394" i="13"/>
  <c r="F2394" i="13"/>
  <c r="G2394" i="13"/>
  <c r="H2394" i="13"/>
  <c r="I2394" i="13"/>
  <c r="J2394" i="13"/>
  <c r="K2394" i="13"/>
  <c r="L2394" i="13"/>
  <c r="M2394" i="13"/>
  <c r="N2394" i="13"/>
  <c r="O2394" i="13"/>
  <c r="P2394" i="13"/>
  <c r="Q2394" i="13"/>
  <c r="R2394" i="13"/>
  <c r="A2395" i="13"/>
  <c r="B2395" i="13"/>
  <c r="C2395" i="13"/>
  <c r="D2395" i="13"/>
  <c r="E2395" i="13"/>
  <c r="F2395" i="13"/>
  <c r="G2395" i="13"/>
  <c r="H2395" i="13"/>
  <c r="I2395" i="13"/>
  <c r="J2395" i="13"/>
  <c r="K2395" i="13"/>
  <c r="L2395" i="13"/>
  <c r="M2395" i="13"/>
  <c r="N2395" i="13"/>
  <c r="O2395" i="13"/>
  <c r="P2395" i="13"/>
  <c r="Q2395" i="13"/>
  <c r="R2395" i="13"/>
  <c r="A2396" i="13"/>
  <c r="B2396" i="13"/>
  <c r="C2396" i="13"/>
  <c r="D2396" i="13"/>
  <c r="E2396" i="13"/>
  <c r="F2396" i="13"/>
  <c r="G2396" i="13"/>
  <c r="H2396" i="13"/>
  <c r="I2396" i="13"/>
  <c r="J2396" i="13"/>
  <c r="K2396" i="13"/>
  <c r="L2396" i="13"/>
  <c r="M2396" i="13"/>
  <c r="N2396" i="13"/>
  <c r="O2396" i="13"/>
  <c r="P2396" i="13"/>
  <c r="Q2396" i="13"/>
  <c r="R2396" i="13"/>
  <c r="A2397" i="13"/>
  <c r="B2397" i="13"/>
  <c r="C2397" i="13"/>
  <c r="D2397" i="13"/>
  <c r="E2397" i="13"/>
  <c r="F2397" i="13"/>
  <c r="G2397" i="13"/>
  <c r="H2397" i="13"/>
  <c r="I2397" i="13"/>
  <c r="J2397" i="13"/>
  <c r="K2397" i="13"/>
  <c r="L2397" i="13"/>
  <c r="M2397" i="13"/>
  <c r="N2397" i="13"/>
  <c r="O2397" i="13"/>
  <c r="P2397" i="13"/>
  <c r="Q2397" i="13"/>
  <c r="R2397" i="13"/>
  <c r="A2398" i="13"/>
  <c r="B2398" i="13"/>
  <c r="C2398" i="13"/>
  <c r="D2398" i="13"/>
  <c r="E2398" i="13"/>
  <c r="F2398" i="13"/>
  <c r="G2398" i="13"/>
  <c r="H2398" i="13"/>
  <c r="I2398" i="13"/>
  <c r="J2398" i="13"/>
  <c r="K2398" i="13"/>
  <c r="L2398" i="13"/>
  <c r="M2398" i="13"/>
  <c r="N2398" i="13"/>
  <c r="O2398" i="13"/>
  <c r="P2398" i="13"/>
  <c r="Q2398" i="13"/>
  <c r="R2398" i="13"/>
  <c r="A2399" i="13"/>
  <c r="B2399" i="13"/>
  <c r="C2399" i="13"/>
  <c r="D2399" i="13"/>
  <c r="E2399" i="13"/>
  <c r="F2399" i="13"/>
  <c r="G2399" i="13"/>
  <c r="H2399" i="13"/>
  <c r="I2399" i="13"/>
  <c r="J2399" i="13"/>
  <c r="K2399" i="13"/>
  <c r="L2399" i="13"/>
  <c r="M2399" i="13"/>
  <c r="N2399" i="13"/>
  <c r="O2399" i="13"/>
  <c r="P2399" i="13"/>
  <c r="Q2399" i="13"/>
  <c r="R2399" i="13"/>
  <c r="A2400" i="13"/>
  <c r="B2400" i="13"/>
  <c r="C2400" i="13"/>
  <c r="D2400" i="13"/>
  <c r="E2400" i="13"/>
  <c r="F2400" i="13"/>
  <c r="G2400" i="13"/>
  <c r="H2400" i="13"/>
  <c r="I2400" i="13"/>
  <c r="J2400" i="13"/>
  <c r="K2400" i="13"/>
  <c r="L2400" i="13"/>
  <c r="M2400" i="13"/>
  <c r="N2400" i="13"/>
  <c r="O2400" i="13"/>
  <c r="P2400" i="13"/>
  <c r="Q2400" i="13"/>
  <c r="R2400" i="13"/>
  <c r="A2401" i="13"/>
  <c r="B2401" i="13"/>
  <c r="C2401" i="13"/>
  <c r="D2401" i="13"/>
  <c r="E2401" i="13"/>
  <c r="F2401" i="13"/>
  <c r="G2401" i="13"/>
  <c r="H2401" i="13"/>
  <c r="I2401" i="13"/>
  <c r="J2401" i="13"/>
  <c r="K2401" i="13"/>
  <c r="L2401" i="13"/>
  <c r="M2401" i="13"/>
  <c r="N2401" i="13"/>
  <c r="O2401" i="13"/>
  <c r="P2401" i="13"/>
  <c r="Q2401" i="13"/>
  <c r="R2401" i="13"/>
  <c r="A2402" i="13"/>
  <c r="B2402" i="13"/>
  <c r="C2402" i="13"/>
  <c r="D2402" i="13"/>
  <c r="E2402" i="13"/>
  <c r="F2402" i="13"/>
  <c r="G2402" i="13"/>
  <c r="H2402" i="13"/>
  <c r="I2402" i="13"/>
  <c r="J2402" i="13"/>
  <c r="K2402" i="13"/>
  <c r="L2402" i="13"/>
  <c r="M2402" i="13"/>
  <c r="N2402" i="13"/>
  <c r="O2402" i="13"/>
  <c r="P2402" i="13"/>
  <c r="Q2402" i="13"/>
  <c r="R2402" i="13"/>
  <c r="A2403" i="13"/>
  <c r="B2403" i="13"/>
  <c r="C2403" i="13"/>
  <c r="D2403" i="13"/>
  <c r="E2403" i="13"/>
  <c r="F2403" i="13"/>
  <c r="G2403" i="13"/>
  <c r="H2403" i="13"/>
  <c r="I2403" i="13"/>
  <c r="J2403" i="13"/>
  <c r="K2403" i="13"/>
  <c r="L2403" i="13"/>
  <c r="M2403" i="13"/>
  <c r="N2403" i="13"/>
  <c r="O2403" i="13"/>
  <c r="P2403" i="13"/>
  <c r="Q2403" i="13"/>
  <c r="R2403" i="13"/>
  <c r="A2404" i="13"/>
  <c r="B2404" i="13"/>
  <c r="C2404" i="13"/>
  <c r="D2404" i="13"/>
  <c r="E2404" i="13"/>
  <c r="F2404" i="13"/>
  <c r="G2404" i="13"/>
  <c r="H2404" i="13"/>
  <c r="I2404" i="13"/>
  <c r="J2404" i="13"/>
  <c r="K2404" i="13"/>
  <c r="L2404" i="13"/>
  <c r="M2404" i="13"/>
  <c r="N2404" i="13"/>
  <c r="O2404" i="13"/>
  <c r="P2404" i="13"/>
  <c r="Q2404" i="13"/>
  <c r="R2404" i="13"/>
  <c r="A2405" i="13"/>
  <c r="B2405" i="13"/>
  <c r="C2405" i="13"/>
  <c r="D2405" i="13"/>
  <c r="E2405" i="13"/>
  <c r="F2405" i="13"/>
  <c r="G2405" i="13"/>
  <c r="H2405" i="13"/>
  <c r="I2405" i="13"/>
  <c r="J2405" i="13"/>
  <c r="K2405" i="13"/>
  <c r="L2405" i="13"/>
  <c r="M2405" i="13"/>
  <c r="N2405" i="13"/>
  <c r="O2405" i="13"/>
  <c r="P2405" i="13"/>
  <c r="Q2405" i="13"/>
  <c r="R2405" i="13"/>
  <c r="A2406" i="13"/>
  <c r="B2406" i="13"/>
  <c r="C2406" i="13"/>
  <c r="D2406" i="13"/>
  <c r="E2406" i="13"/>
  <c r="F2406" i="13"/>
  <c r="G2406" i="13"/>
  <c r="H2406" i="13"/>
  <c r="I2406" i="13"/>
  <c r="J2406" i="13"/>
  <c r="K2406" i="13"/>
  <c r="L2406" i="13"/>
  <c r="M2406" i="13"/>
  <c r="N2406" i="13"/>
  <c r="O2406" i="13"/>
  <c r="P2406" i="13"/>
  <c r="Q2406" i="13"/>
  <c r="R2406" i="13"/>
  <c r="A2407" i="13"/>
  <c r="B2407" i="13"/>
  <c r="C2407" i="13"/>
  <c r="D2407" i="13"/>
  <c r="E2407" i="13"/>
  <c r="F2407" i="13"/>
  <c r="G2407" i="13"/>
  <c r="H2407" i="13"/>
  <c r="I2407" i="13"/>
  <c r="J2407" i="13"/>
  <c r="K2407" i="13"/>
  <c r="L2407" i="13"/>
  <c r="M2407" i="13"/>
  <c r="N2407" i="13"/>
  <c r="O2407" i="13"/>
  <c r="P2407" i="13"/>
  <c r="Q2407" i="13"/>
  <c r="R2407" i="13"/>
  <c r="A2408" i="13"/>
  <c r="B2408" i="13"/>
  <c r="C2408" i="13"/>
  <c r="D2408" i="13"/>
  <c r="E2408" i="13"/>
  <c r="F2408" i="13"/>
  <c r="G2408" i="13"/>
  <c r="H2408" i="13"/>
  <c r="I2408" i="13"/>
  <c r="J2408" i="13"/>
  <c r="K2408" i="13"/>
  <c r="L2408" i="13"/>
  <c r="M2408" i="13"/>
  <c r="N2408" i="13"/>
  <c r="O2408" i="13"/>
  <c r="P2408" i="13"/>
  <c r="Q2408" i="13"/>
  <c r="R2408" i="13"/>
  <c r="A2409" i="13"/>
  <c r="B2409" i="13"/>
  <c r="C2409" i="13"/>
  <c r="D2409" i="13"/>
  <c r="E2409" i="13"/>
  <c r="F2409" i="13"/>
  <c r="G2409" i="13"/>
  <c r="H2409" i="13"/>
  <c r="I2409" i="13"/>
  <c r="J2409" i="13"/>
  <c r="K2409" i="13"/>
  <c r="L2409" i="13"/>
  <c r="M2409" i="13"/>
  <c r="N2409" i="13"/>
  <c r="O2409" i="13"/>
  <c r="P2409" i="13"/>
  <c r="Q2409" i="13"/>
  <c r="R2409" i="13"/>
  <c r="A2410" i="13"/>
  <c r="B2410" i="13"/>
  <c r="C2410" i="13"/>
  <c r="D2410" i="13"/>
  <c r="E2410" i="13"/>
  <c r="F2410" i="13"/>
  <c r="G2410" i="13"/>
  <c r="H2410" i="13"/>
  <c r="I2410" i="13"/>
  <c r="J2410" i="13"/>
  <c r="K2410" i="13"/>
  <c r="L2410" i="13"/>
  <c r="M2410" i="13"/>
  <c r="N2410" i="13"/>
  <c r="O2410" i="13"/>
  <c r="P2410" i="13"/>
  <c r="Q2410" i="13"/>
  <c r="R2410" i="13"/>
  <c r="A2411" i="13"/>
  <c r="B2411" i="13"/>
  <c r="C2411" i="13"/>
  <c r="D2411" i="13"/>
  <c r="E2411" i="13"/>
  <c r="F2411" i="13"/>
  <c r="G2411" i="13"/>
  <c r="H2411" i="13"/>
  <c r="I2411" i="13"/>
  <c r="J2411" i="13"/>
  <c r="K2411" i="13"/>
  <c r="L2411" i="13"/>
  <c r="M2411" i="13"/>
  <c r="N2411" i="13"/>
  <c r="O2411" i="13"/>
  <c r="P2411" i="13"/>
  <c r="Q2411" i="13"/>
  <c r="R2411" i="13"/>
  <c r="A2412" i="13"/>
  <c r="B2412" i="13"/>
  <c r="C2412" i="13"/>
  <c r="D2412" i="13"/>
  <c r="E2412" i="13"/>
  <c r="F2412" i="13"/>
  <c r="G2412" i="13"/>
  <c r="H2412" i="13"/>
  <c r="I2412" i="13"/>
  <c r="J2412" i="13"/>
  <c r="K2412" i="13"/>
  <c r="L2412" i="13"/>
  <c r="M2412" i="13"/>
  <c r="N2412" i="13"/>
  <c r="O2412" i="13"/>
  <c r="P2412" i="13"/>
  <c r="Q2412" i="13"/>
  <c r="R2412" i="13"/>
  <c r="A2413" i="13"/>
  <c r="B2413" i="13"/>
  <c r="C2413" i="13"/>
  <c r="D2413" i="13"/>
  <c r="E2413" i="13"/>
  <c r="F2413" i="13"/>
  <c r="G2413" i="13"/>
  <c r="H2413" i="13"/>
  <c r="I2413" i="13"/>
  <c r="J2413" i="13"/>
  <c r="K2413" i="13"/>
  <c r="L2413" i="13"/>
  <c r="M2413" i="13"/>
  <c r="N2413" i="13"/>
  <c r="O2413" i="13"/>
  <c r="P2413" i="13"/>
  <c r="Q2413" i="13"/>
  <c r="R2413" i="13"/>
  <c r="A2414" i="13"/>
  <c r="B2414" i="13"/>
  <c r="C2414" i="13"/>
  <c r="D2414" i="13"/>
  <c r="E2414" i="13"/>
  <c r="F2414" i="13"/>
  <c r="G2414" i="13"/>
  <c r="H2414" i="13"/>
  <c r="I2414" i="13"/>
  <c r="J2414" i="13"/>
  <c r="K2414" i="13"/>
  <c r="L2414" i="13"/>
  <c r="M2414" i="13"/>
  <c r="N2414" i="13"/>
  <c r="O2414" i="13"/>
  <c r="P2414" i="13"/>
  <c r="Q2414" i="13"/>
  <c r="R2414" i="13"/>
  <c r="A2415" i="13"/>
  <c r="B2415" i="13"/>
  <c r="C2415" i="13"/>
  <c r="D2415" i="13"/>
  <c r="E2415" i="13"/>
  <c r="F2415" i="13"/>
  <c r="G2415" i="13"/>
  <c r="H2415" i="13"/>
  <c r="I2415" i="13"/>
  <c r="J2415" i="13"/>
  <c r="K2415" i="13"/>
  <c r="L2415" i="13"/>
  <c r="M2415" i="13"/>
  <c r="N2415" i="13"/>
  <c r="O2415" i="13"/>
  <c r="P2415" i="13"/>
  <c r="Q2415" i="13"/>
  <c r="R2415" i="13"/>
  <c r="A2416" i="13"/>
  <c r="B2416" i="13"/>
  <c r="C2416" i="13"/>
  <c r="D2416" i="13"/>
  <c r="E2416" i="13"/>
  <c r="F2416" i="13"/>
  <c r="G2416" i="13"/>
  <c r="H2416" i="13"/>
  <c r="I2416" i="13"/>
  <c r="J2416" i="13"/>
  <c r="K2416" i="13"/>
  <c r="L2416" i="13"/>
  <c r="M2416" i="13"/>
  <c r="N2416" i="13"/>
  <c r="O2416" i="13"/>
  <c r="P2416" i="13"/>
  <c r="Q2416" i="13"/>
  <c r="R2416" i="13"/>
  <c r="A2417" i="13"/>
  <c r="B2417" i="13"/>
  <c r="C2417" i="13"/>
  <c r="D2417" i="13"/>
  <c r="E2417" i="13"/>
  <c r="F2417" i="13"/>
  <c r="G2417" i="13"/>
  <c r="H2417" i="13"/>
  <c r="I2417" i="13"/>
  <c r="J2417" i="13"/>
  <c r="K2417" i="13"/>
  <c r="L2417" i="13"/>
  <c r="M2417" i="13"/>
  <c r="N2417" i="13"/>
  <c r="O2417" i="13"/>
  <c r="P2417" i="13"/>
  <c r="Q2417" i="13"/>
  <c r="R2417" i="13"/>
  <c r="A2418" i="13"/>
  <c r="B2418" i="13"/>
  <c r="C2418" i="13"/>
  <c r="D2418" i="13"/>
  <c r="E2418" i="13"/>
  <c r="F2418" i="13"/>
  <c r="G2418" i="13"/>
  <c r="H2418" i="13"/>
  <c r="I2418" i="13"/>
  <c r="J2418" i="13"/>
  <c r="K2418" i="13"/>
  <c r="L2418" i="13"/>
  <c r="M2418" i="13"/>
  <c r="N2418" i="13"/>
  <c r="O2418" i="13"/>
  <c r="P2418" i="13"/>
  <c r="Q2418" i="13"/>
  <c r="R2418" i="13"/>
  <c r="A2419" i="13"/>
  <c r="B2419" i="13"/>
  <c r="C2419" i="13"/>
  <c r="D2419" i="13"/>
  <c r="E2419" i="13"/>
  <c r="F2419" i="13"/>
  <c r="G2419" i="13"/>
  <c r="H2419" i="13"/>
  <c r="I2419" i="13"/>
  <c r="J2419" i="13"/>
  <c r="K2419" i="13"/>
  <c r="L2419" i="13"/>
  <c r="M2419" i="13"/>
  <c r="N2419" i="13"/>
  <c r="O2419" i="13"/>
  <c r="P2419" i="13"/>
  <c r="Q2419" i="13"/>
  <c r="R2419" i="13"/>
  <c r="A2420" i="13"/>
  <c r="B2420" i="13"/>
  <c r="C2420" i="13"/>
  <c r="D2420" i="13"/>
  <c r="E2420" i="13"/>
  <c r="F2420" i="13"/>
  <c r="G2420" i="13"/>
  <c r="H2420" i="13"/>
  <c r="I2420" i="13"/>
  <c r="J2420" i="13"/>
  <c r="K2420" i="13"/>
  <c r="L2420" i="13"/>
  <c r="M2420" i="13"/>
  <c r="N2420" i="13"/>
  <c r="O2420" i="13"/>
  <c r="P2420" i="13"/>
  <c r="Q2420" i="13"/>
  <c r="R2420" i="13"/>
  <c r="A2421" i="13"/>
  <c r="B2421" i="13"/>
  <c r="C2421" i="13"/>
  <c r="D2421" i="13"/>
  <c r="E2421" i="13"/>
  <c r="F2421" i="13"/>
  <c r="G2421" i="13"/>
  <c r="H2421" i="13"/>
  <c r="I2421" i="13"/>
  <c r="J2421" i="13"/>
  <c r="K2421" i="13"/>
  <c r="L2421" i="13"/>
  <c r="M2421" i="13"/>
  <c r="N2421" i="13"/>
  <c r="O2421" i="13"/>
  <c r="P2421" i="13"/>
  <c r="Q2421" i="13"/>
  <c r="R2421" i="13"/>
  <c r="A2422" i="13"/>
  <c r="B2422" i="13"/>
  <c r="C2422" i="13"/>
  <c r="D2422" i="13"/>
  <c r="E2422" i="13"/>
  <c r="F2422" i="13"/>
  <c r="G2422" i="13"/>
  <c r="H2422" i="13"/>
  <c r="I2422" i="13"/>
  <c r="J2422" i="13"/>
  <c r="K2422" i="13"/>
  <c r="L2422" i="13"/>
  <c r="M2422" i="13"/>
  <c r="N2422" i="13"/>
  <c r="O2422" i="13"/>
  <c r="P2422" i="13"/>
  <c r="Q2422" i="13"/>
  <c r="R2422" i="13"/>
  <c r="A2423" i="13"/>
  <c r="B2423" i="13"/>
  <c r="C2423" i="13"/>
  <c r="D2423" i="13"/>
  <c r="E2423" i="13"/>
  <c r="F2423" i="13"/>
  <c r="G2423" i="13"/>
  <c r="H2423" i="13"/>
  <c r="I2423" i="13"/>
  <c r="J2423" i="13"/>
  <c r="K2423" i="13"/>
  <c r="L2423" i="13"/>
  <c r="M2423" i="13"/>
  <c r="N2423" i="13"/>
  <c r="O2423" i="13"/>
  <c r="P2423" i="13"/>
  <c r="Q2423" i="13"/>
  <c r="R2423" i="13"/>
  <c r="A2424" i="13"/>
  <c r="B2424" i="13"/>
  <c r="C2424" i="13"/>
  <c r="D2424" i="13"/>
  <c r="E2424" i="13"/>
  <c r="F2424" i="13"/>
  <c r="G2424" i="13"/>
  <c r="H2424" i="13"/>
  <c r="I2424" i="13"/>
  <c r="J2424" i="13"/>
  <c r="K2424" i="13"/>
  <c r="L2424" i="13"/>
  <c r="M2424" i="13"/>
  <c r="N2424" i="13"/>
  <c r="O2424" i="13"/>
  <c r="P2424" i="13"/>
  <c r="Q2424" i="13"/>
  <c r="R2424" i="13"/>
  <c r="A2425" i="13"/>
  <c r="B2425" i="13"/>
  <c r="C2425" i="13"/>
  <c r="D2425" i="13"/>
  <c r="E2425" i="13"/>
  <c r="F2425" i="13"/>
  <c r="G2425" i="13"/>
  <c r="H2425" i="13"/>
  <c r="I2425" i="13"/>
  <c r="J2425" i="13"/>
  <c r="K2425" i="13"/>
  <c r="L2425" i="13"/>
  <c r="M2425" i="13"/>
  <c r="N2425" i="13"/>
  <c r="O2425" i="13"/>
  <c r="P2425" i="13"/>
  <c r="Q2425" i="13"/>
  <c r="R2425" i="13"/>
  <c r="A2426" i="13"/>
  <c r="B2426" i="13"/>
  <c r="C2426" i="13"/>
  <c r="D2426" i="13"/>
  <c r="E2426" i="13"/>
  <c r="F2426" i="13"/>
  <c r="G2426" i="13"/>
  <c r="H2426" i="13"/>
  <c r="I2426" i="13"/>
  <c r="J2426" i="13"/>
  <c r="K2426" i="13"/>
  <c r="L2426" i="13"/>
  <c r="M2426" i="13"/>
  <c r="N2426" i="13"/>
  <c r="O2426" i="13"/>
  <c r="P2426" i="13"/>
  <c r="Q2426" i="13"/>
  <c r="R2426" i="13"/>
  <c r="A2427" i="13"/>
  <c r="B2427" i="13"/>
  <c r="C2427" i="13"/>
  <c r="D2427" i="13"/>
  <c r="E2427" i="13"/>
  <c r="F2427" i="13"/>
  <c r="G2427" i="13"/>
  <c r="H2427" i="13"/>
  <c r="I2427" i="13"/>
  <c r="J2427" i="13"/>
  <c r="K2427" i="13"/>
  <c r="L2427" i="13"/>
  <c r="M2427" i="13"/>
  <c r="N2427" i="13"/>
  <c r="O2427" i="13"/>
  <c r="P2427" i="13"/>
  <c r="Q2427" i="13"/>
  <c r="R2427" i="13"/>
  <c r="A2428" i="13"/>
  <c r="B2428" i="13"/>
  <c r="C2428" i="13"/>
  <c r="D2428" i="13"/>
  <c r="E2428" i="13"/>
  <c r="F2428" i="13"/>
  <c r="G2428" i="13"/>
  <c r="H2428" i="13"/>
  <c r="I2428" i="13"/>
  <c r="J2428" i="13"/>
  <c r="K2428" i="13"/>
  <c r="L2428" i="13"/>
  <c r="M2428" i="13"/>
  <c r="N2428" i="13"/>
  <c r="O2428" i="13"/>
  <c r="P2428" i="13"/>
  <c r="Q2428" i="13"/>
  <c r="R2428" i="13"/>
  <c r="A2429" i="13"/>
  <c r="B2429" i="13"/>
  <c r="C2429" i="13"/>
  <c r="D2429" i="13"/>
  <c r="E2429" i="13"/>
  <c r="F2429" i="13"/>
  <c r="G2429" i="13"/>
  <c r="H2429" i="13"/>
  <c r="I2429" i="13"/>
  <c r="J2429" i="13"/>
  <c r="K2429" i="13"/>
  <c r="L2429" i="13"/>
  <c r="M2429" i="13"/>
  <c r="N2429" i="13"/>
  <c r="O2429" i="13"/>
  <c r="P2429" i="13"/>
  <c r="Q2429" i="13"/>
  <c r="R2429" i="13"/>
  <c r="A2430" i="13"/>
  <c r="B2430" i="13"/>
  <c r="C2430" i="13"/>
  <c r="D2430" i="13"/>
  <c r="E2430" i="13"/>
  <c r="F2430" i="13"/>
  <c r="G2430" i="13"/>
  <c r="H2430" i="13"/>
  <c r="I2430" i="13"/>
  <c r="J2430" i="13"/>
  <c r="K2430" i="13"/>
  <c r="L2430" i="13"/>
  <c r="M2430" i="13"/>
  <c r="N2430" i="13"/>
  <c r="O2430" i="13"/>
  <c r="P2430" i="13"/>
  <c r="Q2430" i="13"/>
  <c r="R2430" i="13"/>
  <c r="A2431" i="13"/>
  <c r="B2431" i="13"/>
  <c r="C2431" i="13"/>
  <c r="D2431" i="13"/>
  <c r="E2431" i="13"/>
  <c r="F2431" i="13"/>
  <c r="G2431" i="13"/>
  <c r="H2431" i="13"/>
  <c r="I2431" i="13"/>
  <c r="J2431" i="13"/>
  <c r="K2431" i="13"/>
  <c r="L2431" i="13"/>
  <c r="M2431" i="13"/>
  <c r="N2431" i="13"/>
  <c r="O2431" i="13"/>
  <c r="P2431" i="13"/>
  <c r="Q2431" i="13"/>
  <c r="R2431" i="13"/>
  <c r="A2432" i="13"/>
  <c r="B2432" i="13"/>
  <c r="C2432" i="13"/>
  <c r="D2432" i="13"/>
  <c r="E2432" i="13"/>
  <c r="F2432" i="13"/>
  <c r="G2432" i="13"/>
  <c r="H2432" i="13"/>
  <c r="I2432" i="13"/>
  <c r="J2432" i="13"/>
  <c r="K2432" i="13"/>
  <c r="L2432" i="13"/>
  <c r="M2432" i="13"/>
  <c r="N2432" i="13"/>
  <c r="O2432" i="13"/>
  <c r="P2432" i="13"/>
  <c r="Q2432" i="13"/>
  <c r="R2432" i="13"/>
  <c r="A2433" i="13"/>
  <c r="B2433" i="13"/>
  <c r="C2433" i="13"/>
  <c r="D2433" i="13"/>
  <c r="E2433" i="13"/>
  <c r="F2433" i="13"/>
  <c r="G2433" i="13"/>
  <c r="H2433" i="13"/>
  <c r="I2433" i="13"/>
  <c r="J2433" i="13"/>
  <c r="K2433" i="13"/>
  <c r="L2433" i="13"/>
  <c r="M2433" i="13"/>
  <c r="N2433" i="13"/>
  <c r="O2433" i="13"/>
  <c r="P2433" i="13"/>
  <c r="Q2433" i="13"/>
  <c r="R2433" i="13"/>
  <c r="A2434" i="13"/>
  <c r="B2434" i="13"/>
  <c r="C2434" i="13"/>
  <c r="D2434" i="13"/>
  <c r="E2434" i="13"/>
  <c r="F2434" i="13"/>
  <c r="G2434" i="13"/>
  <c r="H2434" i="13"/>
  <c r="I2434" i="13"/>
  <c r="J2434" i="13"/>
  <c r="K2434" i="13"/>
  <c r="L2434" i="13"/>
  <c r="M2434" i="13"/>
  <c r="N2434" i="13"/>
  <c r="O2434" i="13"/>
  <c r="P2434" i="13"/>
  <c r="Q2434" i="13"/>
  <c r="R2434" i="13"/>
  <c r="A2435" i="13"/>
  <c r="B2435" i="13"/>
  <c r="C2435" i="13"/>
  <c r="D2435" i="13"/>
  <c r="E2435" i="13"/>
  <c r="F2435" i="13"/>
  <c r="G2435" i="13"/>
  <c r="H2435" i="13"/>
  <c r="I2435" i="13"/>
  <c r="J2435" i="13"/>
  <c r="K2435" i="13"/>
  <c r="L2435" i="13"/>
  <c r="M2435" i="13"/>
  <c r="N2435" i="13"/>
  <c r="O2435" i="13"/>
  <c r="P2435" i="13"/>
  <c r="Q2435" i="13"/>
  <c r="R2435" i="13"/>
  <c r="A2436" i="13"/>
  <c r="B2436" i="13"/>
  <c r="C2436" i="13"/>
  <c r="D2436" i="13"/>
  <c r="E2436" i="13"/>
  <c r="F2436" i="13"/>
  <c r="G2436" i="13"/>
  <c r="H2436" i="13"/>
  <c r="I2436" i="13"/>
  <c r="J2436" i="13"/>
  <c r="K2436" i="13"/>
  <c r="L2436" i="13"/>
  <c r="M2436" i="13"/>
  <c r="N2436" i="13"/>
  <c r="O2436" i="13"/>
  <c r="P2436" i="13"/>
  <c r="Q2436" i="13"/>
  <c r="R2436" i="13"/>
  <c r="A2437" i="13"/>
  <c r="B2437" i="13"/>
  <c r="C2437" i="13"/>
  <c r="D2437" i="13"/>
  <c r="E2437" i="13"/>
  <c r="F2437" i="13"/>
  <c r="G2437" i="13"/>
  <c r="H2437" i="13"/>
  <c r="I2437" i="13"/>
  <c r="J2437" i="13"/>
  <c r="K2437" i="13"/>
  <c r="L2437" i="13"/>
  <c r="M2437" i="13"/>
  <c r="N2437" i="13"/>
  <c r="O2437" i="13"/>
  <c r="P2437" i="13"/>
  <c r="Q2437" i="13"/>
  <c r="R2437" i="13"/>
  <c r="A2438" i="13"/>
  <c r="B2438" i="13"/>
  <c r="C2438" i="13"/>
  <c r="D2438" i="13"/>
  <c r="E2438" i="13"/>
  <c r="F2438" i="13"/>
  <c r="G2438" i="13"/>
  <c r="H2438" i="13"/>
  <c r="I2438" i="13"/>
  <c r="J2438" i="13"/>
  <c r="K2438" i="13"/>
  <c r="L2438" i="13"/>
  <c r="M2438" i="13"/>
  <c r="N2438" i="13"/>
  <c r="O2438" i="13"/>
  <c r="P2438" i="13"/>
  <c r="Q2438" i="13"/>
  <c r="R2438" i="13"/>
  <c r="A2439" i="13"/>
  <c r="B2439" i="13"/>
  <c r="C2439" i="13"/>
  <c r="D2439" i="13"/>
  <c r="E2439" i="13"/>
  <c r="F2439" i="13"/>
  <c r="G2439" i="13"/>
  <c r="H2439" i="13"/>
  <c r="I2439" i="13"/>
  <c r="J2439" i="13"/>
  <c r="K2439" i="13"/>
  <c r="L2439" i="13"/>
  <c r="M2439" i="13"/>
  <c r="N2439" i="13"/>
  <c r="O2439" i="13"/>
  <c r="P2439" i="13"/>
  <c r="Q2439" i="13"/>
  <c r="R2439" i="13"/>
  <c r="A2440" i="13"/>
  <c r="B2440" i="13"/>
  <c r="C2440" i="13"/>
  <c r="D2440" i="13"/>
  <c r="E2440" i="13"/>
  <c r="F2440" i="13"/>
  <c r="G2440" i="13"/>
  <c r="H2440" i="13"/>
  <c r="I2440" i="13"/>
  <c r="J2440" i="13"/>
  <c r="K2440" i="13"/>
  <c r="L2440" i="13"/>
  <c r="M2440" i="13"/>
  <c r="N2440" i="13"/>
  <c r="O2440" i="13"/>
  <c r="P2440" i="13"/>
  <c r="Q2440" i="13"/>
  <c r="R2440" i="13"/>
  <c r="A2441" i="13"/>
  <c r="B2441" i="13"/>
  <c r="C2441" i="13"/>
  <c r="D2441" i="13"/>
  <c r="E2441" i="13"/>
  <c r="F2441" i="13"/>
  <c r="G2441" i="13"/>
  <c r="H2441" i="13"/>
  <c r="I2441" i="13"/>
  <c r="J2441" i="13"/>
  <c r="K2441" i="13"/>
  <c r="L2441" i="13"/>
  <c r="M2441" i="13"/>
  <c r="N2441" i="13"/>
  <c r="O2441" i="13"/>
  <c r="P2441" i="13"/>
  <c r="Q2441" i="13"/>
  <c r="R2441" i="13"/>
  <c r="A2442" i="13"/>
  <c r="B2442" i="13"/>
  <c r="C2442" i="13"/>
  <c r="D2442" i="13"/>
  <c r="E2442" i="13"/>
  <c r="F2442" i="13"/>
  <c r="G2442" i="13"/>
  <c r="H2442" i="13"/>
  <c r="I2442" i="13"/>
  <c r="J2442" i="13"/>
  <c r="K2442" i="13"/>
  <c r="L2442" i="13"/>
  <c r="M2442" i="13"/>
  <c r="N2442" i="13"/>
  <c r="O2442" i="13"/>
  <c r="P2442" i="13"/>
  <c r="Q2442" i="13"/>
  <c r="R2442" i="13"/>
  <c r="A2443" i="13"/>
  <c r="B2443" i="13"/>
  <c r="C2443" i="13"/>
  <c r="D2443" i="13"/>
  <c r="E2443" i="13"/>
  <c r="F2443" i="13"/>
  <c r="G2443" i="13"/>
  <c r="H2443" i="13"/>
  <c r="I2443" i="13"/>
  <c r="J2443" i="13"/>
  <c r="K2443" i="13"/>
  <c r="L2443" i="13"/>
  <c r="M2443" i="13"/>
  <c r="N2443" i="13"/>
  <c r="O2443" i="13"/>
  <c r="P2443" i="13"/>
  <c r="Q2443" i="13"/>
  <c r="R2443" i="13"/>
  <c r="A2444" i="13"/>
  <c r="B2444" i="13"/>
  <c r="C2444" i="13"/>
  <c r="D2444" i="13"/>
  <c r="E2444" i="13"/>
  <c r="F2444" i="13"/>
  <c r="G2444" i="13"/>
  <c r="H2444" i="13"/>
  <c r="I2444" i="13"/>
  <c r="J2444" i="13"/>
  <c r="K2444" i="13"/>
  <c r="L2444" i="13"/>
  <c r="M2444" i="13"/>
  <c r="N2444" i="13"/>
  <c r="O2444" i="13"/>
  <c r="P2444" i="13"/>
  <c r="Q2444" i="13"/>
  <c r="R2444" i="13"/>
  <c r="A2445" i="13"/>
  <c r="B2445" i="13"/>
  <c r="C2445" i="13"/>
  <c r="D2445" i="13"/>
  <c r="E2445" i="13"/>
  <c r="F2445" i="13"/>
  <c r="G2445" i="13"/>
  <c r="H2445" i="13"/>
  <c r="I2445" i="13"/>
  <c r="J2445" i="13"/>
  <c r="K2445" i="13"/>
  <c r="L2445" i="13"/>
  <c r="M2445" i="13"/>
  <c r="N2445" i="13"/>
  <c r="O2445" i="13"/>
  <c r="P2445" i="13"/>
  <c r="Q2445" i="13"/>
  <c r="R2445" i="13"/>
  <c r="A2446" i="13"/>
  <c r="B2446" i="13"/>
  <c r="C2446" i="13"/>
  <c r="D2446" i="13"/>
  <c r="E2446" i="13"/>
  <c r="F2446" i="13"/>
  <c r="G2446" i="13"/>
  <c r="H2446" i="13"/>
  <c r="I2446" i="13"/>
  <c r="J2446" i="13"/>
  <c r="K2446" i="13"/>
  <c r="L2446" i="13"/>
  <c r="M2446" i="13"/>
  <c r="N2446" i="13"/>
  <c r="O2446" i="13"/>
  <c r="P2446" i="13"/>
  <c r="Q2446" i="13"/>
  <c r="R2446" i="13"/>
  <c r="A2447" i="13"/>
  <c r="B2447" i="13"/>
  <c r="C2447" i="13"/>
  <c r="D2447" i="13"/>
  <c r="E2447" i="13"/>
  <c r="F2447" i="13"/>
  <c r="G2447" i="13"/>
  <c r="H2447" i="13"/>
  <c r="I2447" i="13"/>
  <c r="J2447" i="13"/>
  <c r="K2447" i="13"/>
  <c r="L2447" i="13"/>
  <c r="M2447" i="13"/>
  <c r="N2447" i="13"/>
  <c r="O2447" i="13"/>
  <c r="P2447" i="13"/>
  <c r="Q2447" i="13"/>
  <c r="R2447" i="13"/>
  <c r="A2448" i="13"/>
  <c r="B2448" i="13"/>
  <c r="C2448" i="13"/>
  <c r="D2448" i="13"/>
  <c r="E2448" i="13"/>
  <c r="F2448" i="13"/>
  <c r="G2448" i="13"/>
  <c r="H2448" i="13"/>
  <c r="I2448" i="13"/>
  <c r="J2448" i="13"/>
  <c r="K2448" i="13"/>
  <c r="L2448" i="13"/>
  <c r="M2448" i="13"/>
  <c r="N2448" i="13"/>
  <c r="O2448" i="13"/>
  <c r="P2448" i="13"/>
  <c r="Q2448" i="13"/>
  <c r="R2448" i="13"/>
  <c r="A2449" i="13"/>
  <c r="B2449" i="13"/>
  <c r="C2449" i="13"/>
  <c r="D2449" i="13"/>
  <c r="E2449" i="13"/>
  <c r="F2449" i="13"/>
  <c r="G2449" i="13"/>
  <c r="H2449" i="13"/>
  <c r="I2449" i="13"/>
  <c r="J2449" i="13"/>
  <c r="K2449" i="13"/>
  <c r="L2449" i="13"/>
  <c r="M2449" i="13"/>
  <c r="N2449" i="13"/>
  <c r="O2449" i="13"/>
  <c r="P2449" i="13"/>
  <c r="Q2449" i="13"/>
  <c r="R2449" i="13"/>
  <c r="A2450" i="13"/>
  <c r="B2450" i="13"/>
  <c r="C2450" i="13"/>
  <c r="D2450" i="13"/>
  <c r="E2450" i="13"/>
  <c r="F2450" i="13"/>
  <c r="G2450" i="13"/>
  <c r="H2450" i="13"/>
  <c r="I2450" i="13"/>
  <c r="J2450" i="13"/>
  <c r="K2450" i="13"/>
  <c r="L2450" i="13"/>
  <c r="M2450" i="13"/>
  <c r="N2450" i="13"/>
  <c r="O2450" i="13"/>
  <c r="P2450" i="13"/>
  <c r="Q2450" i="13"/>
  <c r="R2450" i="13"/>
  <c r="A2451" i="13"/>
  <c r="B2451" i="13"/>
  <c r="C2451" i="13"/>
  <c r="D2451" i="13"/>
  <c r="E2451" i="13"/>
  <c r="F2451" i="13"/>
  <c r="G2451" i="13"/>
  <c r="H2451" i="13"/>
  <c r="I2451" i="13"/>
  <c r="J2451" i="13"/>
  <c r="K2451" i="13"/>
  <c r="L2451" i="13"/>
  <c r="M2451" i="13"/>
  <c r="N2451" i="13"/>
  <c r="O2451" i="13"/>
  <c r="P2451" i="13"/>
  <c r="Q2451" i="13"/>
  <c r="R2451" i="13"/>
  <c r="A2452" i="13"/>
  <c r="B2452" i="13"/>
  <c r="C2452" i="13"/>
  <c r="D2452" i="13"/>
  <c r="E2452" i="13"/>
  <c r="F2452" i="13"/>
  <c r="G2452" i="13"/>
  <c r="H2452" i="13"/>
  <c r="I2452" i="13"/>
  <c r="J2452" i="13"/>
  <c r="K2452" i="13"/>
  <c r="L2452" i="13"/>
  <c r="M2452" i="13"/>
  <c r="N2452" i="13"/>
  <c r="O2452" i="13"/>
  <c r="P2452" i="13"/>
  <c r="Q2452" i="13"/>
  <c r="R2452" i="13"/>
  <c r="A2453" i="13"/>
  <c r="B2453" i="13"/>
  <c r="C2453" i="13"/>
  <c r="D2453" i="13"/>
  <c r="E2453" i="13"/>
  <c r="F2453" i="13"/>
  <c r="G2453" i="13"/>
  <c r="H2453" i="13"/>
  <c r="I2453" i="13"/>
  <c r="J2453" i="13"/>
  <c r="K2453" i="13"/>
  <c r="L2453" i="13"/>
  <c r="M2453" i="13"/>
  <c r="N2453" i="13"/>
  <c r="O2453" i="13"/>
  <c r="P2453" i="13"/>
  <c r="Q2453" i="13"/>
  <c r="R2453" i="13"/>
  <c r="A2454" i="13"/>
  <c r="B2454" i="13"/>
  <c r="C2454" i="13"/>
  <c r="D2454" i="13"/>
  <c r="E2454" i="13"/>
  <c r="F2454" i="13"/>
  <c r="G2454" i="13"/>
  <c r="H2454" i="13"/>
  <c r="I2454" i="13"/>
  <c r="J2454" i="13"/>
  <c r="K2454" i="13"/>
  <c r="L2454" i="13"/>
  <c r="M2454" i="13"/>
  <c r="N2454" i="13"/>
  <c r="O2454" i="13"/>
  <c r="P2454" i="13"/>
  <c r="Q2454" i="13"/>
  <c r="R2454" i="13"/>
  <c r="A2455" i="13"/>
  <c r="B2455" i="13"/>
  <c r="C2455" i="13"/>
  <c r="D2455" i="13"/>
  <c r="E2455" i="13"/>
  <c r="F2455" i="13"/>
  <c r="G2455" i="13"/>
  <c r="H2455" i="13"/>
  <c r="I2455" i="13"/>
  <c r="J2455" i="13"/>
  <c r="K2455" i="13"/>
  <c r="L2455" i="13"/>
  <c r="M2455" i="13"/>
  <c r="N2455" i="13"/>
  <c r="O2455" i="13"/>
  <c r="P2455" i="13"/>
  <c r="Q2455" i="13"/>
  <c r="R2455" i="13"/>
  <c r="A2456" i="13"/>
  <c r="B2456" i="13"/>
  <c r="C2456" i="13"/>
  <c r="D2456" i="13"/>
  <c r="E2456" i="13"/>
  <c r="F2456" i="13"/>
  <c r="G2456" i="13"/>
  <c r="H2456" i="13"/>
  <c r="I2456" i="13"/>
  <c r="J2456" i="13"/>
  <c r="K2456" i="13"/>
  <c r="L2456" i="13"/>
  <c r="M2456" i="13"/>
  <c r="N2456" i="13"/>
  <c r="O2456" i="13"/>
  <c r="P2456" i="13"/>
  <c r="Q2456" i="13"/>
  <c r="R2456" i="13"/>
  <c r="A2457" i="13"/>
  <c r="B2457" i="13"/>
  <c r="C2457" i="13"/>
  <c r="D2457" i="13"/>
  <c r="E2457" i="13"/>
  <c r="F2457" i="13"/>
  <c r="G2457" i="13"/>
  <c r="H2457" i="13"/>
  <c r="I2457" i="13"/>
  <c r="J2457" i="13"/>
  <c r="K2457" i="13"/>
  <c r="L2457" i="13"/>
  <c r="M2457" i="13"/>
  <c r="N2457" i="13"/>
  <c r="O2457" i="13"/>
  <c r="P2457" i="13"/>
  <c r="Q2457" i="13"/>
  <c r="R2457" i="13"/>
  <c r="A2458" i="13"/>
  <c r="B2458" i="13"/>
  <c r="C2458" i="13"/>
  <c r="D2458" i="13"/>
  <c r="E2458" i="13"/>
  <c r="F2458" i="13"/>
  <c r="G2458" i="13"/>
  <c r="H2458" i="13"/>
  <c r="I2458" i="13"/>
  <c r="J2458" i="13"/>
  <c r="K2458" i="13"/>
  <c r="L2458" i="13"/>
  <c r="M2458" i="13"/>
  <c r="N2458" i="13"/>
  <c r="O2458" i="13"/>
  <c r="P2458" i="13"/>
  <c r="Q2458" i="13"/>
  <c r="R2458" i="13"/>
  <c r="A2459" i="13"/>
  <c r="B2459" i="13"/>
  <c r="C2459" i="13"/>
  <c r="D2459" i="13"/>
  <c r="E2459" i="13"/>
  <c r="F2459" i="13"/>
  <c r="G2459" i="13"/>
  <c r="H2459" i="13"/>
  <c r="I2459" i="13"/>
  <c r="J2459" i="13"/>
  <c r="K2459" i="13"/>
  <c r="L2459" i="13"/>
  <c r="M2459" i="13"/>
  <c r="N2459" i="13"/>
  <c r="O2459" i="13"/>
  <c r="P2459" i="13"/>
  <c r="Q2459" i="13"/>
  <c r="R2459" i="13"/>
  <c r="A2460" i="13"/>
  <c r="B2460" i="13"/>
  <c r="C2460" i="13"/>
  <c r="D2460" i="13"/>
  <c r="E2460" i="13"/>
  <c r="F2460" i="13"/>
  <c r="G2460" i="13"/>
  <c r="H2460" i="13"/>
  <c r="I2460" i="13"/>
  <c r="J2460" i="13"/>
  <c r="K2460" i="13"/>
  <c r="L2460" i="13"/>
  <c r="M2460" i="13"/>
  <c r="N2460" i="13"/>
  <c r="O2460" i="13"/>
  <c r="P2460" i="13"/>
  <c r="Q2460" i="13"/>
  <c r="R2460" i="13"/>
  <c r="A2461" i="13"/>
  <c r="B2461" i="13"/>
  <c r="C2461" i="13"/>
  <c r="D2461" i="13"/>
  <c r="E2461" i="13"/>
  <c r="F2461" i="13"/>
  <c r="G2461" i="13"/>
  <c r="H2461" i="13"/>
  <c r="I2461" i="13"/>
  <c r="J2461" i="13"/>
  <c r="K2461" i="13"/>
  <c r="L2461" i="13"/>
  <c r="M2461" i="13"/>
  <c r="N2461" i="13"/>
  <c r="O2461" i="13"/>
  <c r="P2461" i="13"/>
  <c r="Q2461" i="13"/>
  <c r="R2461" i="13"/>
  <c r="A2462" i="13"/>
  <c r="B2462" i="13"/>
  <c r="C2462" i="13"/>
  <c r="D2462" i="13"/>
  <c r="E2462" i="13"/>
  <c r="F2462" i="13"/>
  <c r="G2462" i="13"/>
  <c r="H2462" i="13"/>
  <c r="I2462" i="13"/>
  <c r="J2462" i="13"/>
  <c r="K2462" i="13"/>
  <c r="L2462" i="13"/>
  <c r="M2462" i="13"/>
  <c r="N2462" i="13"/>
  <c r="O2462" i="13"/>
  <c r="P2462" i="13"/>
  <c r="Q2462" i="13"/>
  <c r="R2462" i="13"/>
  <c r="A2463" i="13"/>
  <c r="B2463" i="13"/>
  <c r="C2463" i="13"/>
  <c r="D2463" i="13"/>
  <c r="E2463" i="13"/>
  <c r="F2463" i="13"/>
  <c r="G2463" i="13"/>
  <c r="H2463" i="13"/>
  <c r="I2463" i="13"/>
  <c r="J2463" i="13"/>
  <c r="K2463" i="13"/>
  <c r="L2463" i="13"/>
  <c r="M2463" i="13"/>
  <c r="N2463" i="13"/>
  <c r="O2463" i="13"/>
  <c r="P2463" i="13"/>
  <c r="Q2463" i="13"/>
  <c r="R2463" i="13"/>
  <c r="A2464" i="13"/>
  <c r="B2464" i="13"/>
  <c r="C2464" i="13"/>
  <c r="D2464" i="13"/>
  <c r="E2464" i="13"/>
  <c r="F2464" i="13"/>
  <c r="G2464" i="13"/>
  <c r="H2464" i="13"/>
  <c r="I2464" i="13"/>
  <c r="J2464" i="13"/>
  <c r="K2464" i="13"/>
  <c r="L2464" i="13"/>
  <c r="M2464" i="13"/>
  <c r="N2464" i="13"/>
  <c r="O2464" i="13"/>
  <c r="P2464" i="13"/>
  <c r="Q2464" i="13"/>
  <c r="R2464" i="13"/>
  <c r="A2465" i="13"/>
  <c r="B2465" i="13"/>
  <c r="C2465" i="13"/>
  <c r="D2465" i="13"/>
  <c r="E2465" i="13"/>
  <c r="F2465" i="13"/>
  <c r="G2465" i="13"/>
  <c r="H2465" i="13"/>
  <c r="I2465" i="13"/>
  <c r="J2465" i="13"/>
  <c r="K2465" i="13"/>
  <c r="L2465" i="13"/>
  <c r="M2465" i="13"/>
  <c r="N2465" i="13"/>
  <c r="O2465" i="13"/>
  <c r="P2465" i="13"/>
  <c r="Q2465" i="13"/>
  <c r="R2465" i="13"/>
  <c r="A2466" i="13"/>
  <c r="B2466" i="13"/>
  <c r="C2466" i="13"/>
  <c r="D2466" i="13"/>
  <c r="E2466" i="13"/>
  <c r="F2466" i="13"/>
  <c r="G2466" i="13"/>
  <c r="H2466" i="13"/>
  <c r="I2466" i="13"/>
  <c r="J2466" i="13"/>
  <c r="K2466" i="13"/>
  <c r="L2466" i="13"/>
  <c r="M2466" i="13"/>
  <c r="N2466" i="13"/>
  <c r="O2466" i="13"/>
  <c r="P2466" i="13"/>
  <c r="Q2466" i="13"/>
  <c r="R2466" i="13"/>
  <c r="A2467" i="13"/>
  <c r="B2467" i="13"/>
  <c r="C2467" i="13"/>
  <c r="D2467" i="13"/>
  <c r="E2467" i="13"/>
  <c r="F2467" i="13"/>
  <c r="G2467" i="13"/>
  <c r="H2467" i="13"/>
  <c r="I2467" i="13"/>
  <c r="J2467" i="13"/>
  <c r="K2467" i="13"/>
  <c r="L2467" i="13"/>
  <c r="M2467" i="13"/>
  <c r="N2467" i="13"/>
  <c r="O2467" i="13"/>
  <c r="P2467" i="13"/>
  <c r="Q2467" i="13"/>
  <c r="R2467" i="13"/>
  <c r="A2468" i="13"/>
  <c r="B2468" i="13"/>
  <c r="C2468" i="13"/>
  <c r="D2468" i="13"/>
  <c r="E2468" i="13"/>
  <c r="F2468" i="13"/>
  <c r="G2468" i="13"/>
  <c r="H2468" i="13"/>
  <c r="I2468" i="13"/>
  <c r="J2468" i="13"/>
  <c r="K2468" i="13"/>
  <c r="L2468" i="13"/>
  <c r="M2468" i="13"/>
  <c r="N2468" i="13"/>
  <c r="O2468" i="13"/>
  <c r="P2468" i="13"/>
  <c r="Q2468" i="13"/>
  <c r="R2468" i="13"/>
  <c r="A2469" i="13"/>
  <c r="B2469" i="13"/>
  <c r="C2469" i="13"/>
  <c r="D2469" i="13"/>
  <c r="E2469" i="13"/>
  <c r="F2469" i="13"/>
  <c r="G2469" i="13"/>
  <c r="H2469" i="13"/>
  <c r="I2469" i="13"/>
  <c r="J2469" i="13"/>
  <c r="K2469" i="13"/>
  <c r="L2469" i="13"/>
  <c r="M2469" i="13"/>
  <c r="N2469" i="13"/>
  <c r="O2469" i="13"/>
  <c r="P2469" i="13"/>
  <c r="Q2469" i="13"/>
  <c r="R2469" i="13"/>
  <c r="A2470" i="13"/>
  <c r="B2470" i="13"/>
  <c r="C2470" i="13"/>
  <c r="D2470" i="13"/>
  <c r="E2470" i="13"/>
  <c r="F2470" i="13"/>
  <c r="G2470" i="13"/>
  <c r="H2470" i="13"/>
  <c r="I2470" i="13"/>
  <c r="J2470" i="13"/>
  <c r="K2470" i="13"/>
  <c r="L2470" i="13"/>
  <c r="M2470" i="13"/>
  <c r="N2470" i="13"/>
  <c r="O2470" i="13"/>
  <c r="P2470" i="13"/>
  <c r="Q2470" i="13"/>
  <c r="R2470" i="13"/>
  <c r="A2471" i="13"/>
  <c r="B2471" i="13"/>
  <c r="C2471" i="13"/>
  <c r="D2471" i="13"/>
  <c r="E2471" i="13"/>
  <c r="F2471" i="13"/>
  <c r="G2471" i="13"/>
  <c r="H2471" i="13"/>
  <c r="I2471" i="13"/>
  <c r="J2471" i="13"/>
  <c r="K2471" i="13"/>
  <c r="L2471" i="13"/>
  <c r="M2471" i="13"/>
  <c r="N2471" i="13"/>
  <c r="O2471" i="13"/>
  <c r="P2471" i="13"/>
  <c r="Q2471" i="13"/>
  <c r="R2471" i="13"/>
  <c r="A2472" i="13"/>
  <c r="B2472" i="13"/>
  <c r="C2472" i="13"/>
  <c r="D2472" i="13"/>
  <c r="E2472" i="13"/>
  <c r="F2472" i="13"/>
  <c r="G2472" i="13"/>
  <c r="H2472" i="13"/>
  <c r="I2472" i="13"/>
  <c r="J2472" i="13"/>
  <c r="K2472" i="13"/>
  <c r="L2472" i="13"/>
  <c r="M2472" i="13"/>
  <c r="N2472" i="13"/>
  <c r="O2472" i="13"/>
  <c r="P2472" i="13"/>
  <c r="Q2472" i="13"/>
  <c r="R2472" i="13"/>
  <c r="A2473" i="13"/>
  <c r="B2473" i="13"/>
  <c r="C2473" i="13"/>
  <c r="D2473" i="13"/>
  <c r="E2473" i="13"/>
  <c r="F2473" i="13"/>
  <c r="G2473" i="13"/>
  <c r="H2473" i="13"/>
  <c r="I2473" i="13"/>
  <c r="J2473" i="13"/>
  <c r="K2473" i="13"/>
  <c r="L2473" i="13"/>
  <c r="M2473" i="13"/>
  <c r="N2473" i="13"/>
  <c r="O2473" i="13"/>
  <c r="P2473" i="13"/>
  <c r="Q2473" i="13"/>
  <c r="R2473" i="13"/>
  <c r="A2474" i="13"/>
  <c r="B2474" i="13"/>
  <c r="C2474" i="13"/>
  <c r="D2474" i="13"/>
  <c r="E2474" i="13"/>
  <c r="F2474" i="13"/>
  <c r="G2474" i="13"/>
  <c r="H2474" i="13"/>
  <c r="I2474" i="13"/>
  <c r="J2474" i="13"/>
  <c r="K2474" i="13"/>
  <c r="L2474" i="13"/>
  <c r="M2474" i="13"/>
  <c r="N2474" i="13"/>
  <c r="O2474" i="13"/>
  <c r="P2474" i="13"/>
  <c r="Q2474" i="13"/>
  <c r="R2474" i="13"/>
  <c r="A2475" i="13"/>
  <c r="B2475" i="13"/>
  <c r="C2475" i="13"/>
  <c r="D2475" i="13"/>
  <c r="E2475" i="13"/>
  <c r="F2475" i="13"/>
  <c r="G2475" i="13"/>
  <c r="H2475" i="13"/>
  <c r="I2475" i="13"/>
  <c r="J2475" i="13"/>
  <c r="K2475" i="13"/>
  <c r="L2475" i="13"/>
  <c r="M2475" i="13"/>
  <c r="N2475" i="13"/>
  <c r="O2475" i="13"/>
  <c r="P2475" i="13"/>
  <c r="Q2475" i="13"/>
  <c r="R2475" i="13"/>
  <c r="A2476" i="13"/>
  <c r="B2476" i="13"/>
  <c r="C2476" i="13"/>
  <c r="D2476" i="13"/>
  <c r="E2476" i="13"/>
  <c r="F2476" i="13"/>
  <c r="G2476" i="13"/>
  <c r="H2476" i="13"/>
  <c r="I2476" i="13"/>
  <c r="J2476" i="13"/>
  <c r="K2476" i="13"/>
  <c r="L2476" i="13"/>
  <c r="M2476" i="13"/>
  <c r="N2476" i="13"/>
  <c r="O2476" i="13"/>
  <c r="P2476" i="13"/>
  <c r="Q2476" i="13"/>
  <c r="R2476" i="13"/>
  <c r="A2477" i="13"/>
  <c r="B2477" i="13"/>
  <c r="C2477" i="13"/>
  <c r="D2477" i="13"/>
  <c r="E2477" i="13"/>
  <c r="F2477" i="13"/>
  <c r="G2477" i="13"/>
  <c r="H2477" i="13"/>
  <c r="I2477" i="13"/>
  <c r="J2477" i="13"/>
  <c r="K2477" i="13"/>
  <c r="L2477" i="13"/>
  <c r="M2477" i="13"/>
  <c r="N2477" i="13"/>
  <c r="O2477" i="13"/>
  <c r="P2477" i="13"/>
  <c r="Q2477" i="13"/>
  <c r="R2477" i="13"/>
  <c r="A2478" i="13"/>
  <c r="B2478" i="13"/>
  <c r="C2478" i="13"/>
  <c r="D2478" i="13"/>
  <c r="E2478" i="13"/>
  <c r="F2478" i="13"/>
  <c r="G2478" i="13"/>
  <c r="H2478" i="13"/>
  <c r="I2478" i="13"/>
  <c r="J2478" i="13"/>
  <c r="K2478" i="13"/>
  <c r="L2478" i="13"/>
  <c r="M2478" i="13"/>
  <c r="N2478" i="13"/>
  <c r="O2478" i="13"/>
  <c r="P2478" i="13"/>
  <c r="Q2478" i="13"/>
  <c r="R2478" i="13"/>
  <c r="A2479" i="13"/>
  <c r="B2479" i="13"/>
  <c r="C2479" i="13"/>
  <c r="D2479" i="13"/>
  <c r="E2479" i="13"/>
  <c r="F2479" i="13"/>
  <c r="G2479" i="13"/>
  <c r="H2479" i="13"/>
  <c r="I2479" i="13"/>
  <c r="J2479" i="13"/>
  <c r="K2479" i="13"/>
  <c r="L2479" i="13"/>
  <c r="M2479" i="13"/>
  <c r="N2479" i="13"/>
  <c r="O2479" i="13"/>
  <c r="P2479" i="13"/>
  <c r="Q2479" i="13"/>
  <c r="R2479" i="13"/>
  <c r="A2480" i="13"/>
  <c r="B2480" i="13"/>
  <c r="C2480" i="13"/>
  <c r="D2480" i="13"/>
  <c r="E2480" i="13"/>
  <c r="F2480" i="13"/>
  <c r="G2480" i="13"/>
  <c r="H2480" i="13"/>
  <c r="I2480" i="13"/>
  <c r="J2480" i="13"/>
  <c r="K2480" i="13"/>
  <c r="L2480" i="13"/>
  <c r="M2480" i="13"/>
  <c r="N2480" i="13"/>
  <c r="O2480" i="13"/>
  <c r="P2480" i="13"/>
  <c r="Q2480" i="13"/>
  <c r="R2480" i="13"/>
  <c r="A2481" i="13"/>
  <c r="B2481" i="13"/>
  <c r="C2481" i="13"/>
  <c r="D2481" i="13"/>
  <c r="E2481" i="13"/>
  <c r="F2481" i="13"/>
  <c r="G2481" i="13"/>
  <c r="H2481" i="13"/>
  <c r="I2481" i="13"/>
  <c r="J2481" i="13"/>
  <c r="K2481" i="13"/>
  <c r="L2481" i="13"/>
  <c r="M2481" i="13"/>
  <c r="N2481" i="13"/>
  <c r="O2481" i="13"/>
  <c r="P2481" i="13"/>
  <c r="Q2481" i="13"/>
  <c r="R2481" i="13"/>
  <c r="A2482" i="13"/>
  <c r="B2482" i="13"/>
  <c r="C2482" i="13"/>
  <c r="D2482" i="13"/>
  <c r="E2482" i="13"/>
  <c r="F2482" i="13"/>
  <c r="G2482" i="13"/>
  <c r="H2482" i="13"/>
  <c r="I2482" i="13"/>
  <c r="J2482" i="13"/>
  <c r="K2482" i="13"/>
  <c r="L2482" i="13"/>
  <c r="M2482" i="13"/>
  <c r="N2482" i="13"/>
  <c r="O2482" i="13"/>
  <c r="P2482" i="13"/>
  <c r="Q2482" i="13"/>
  <c r="R2482" i="13"/>
  <c r="A2483" i="13"/>
  <c r="B2483" i="13"/>
  <c r="C2483" i="13"/>
  <c r="D2483" i="13"/>
  <c r="E2483" i="13"/>
  <c r="F2483" i="13"/>
  <c r="G2483" i="13"/>
  <c r="H2483" i="13"/>
  <c r="I2483" i="13"/>
  <c r="J2483" i="13"/>
  <c r="K2483" i="13"/>
  <c r="L2483" i="13"/>
  <c r="M2483" i="13"/>
  <c r="N2483" i="13"/>
  <c r="O2483" i="13"/>
  <c r="P2483" i="13"/>
  <c r="Q2483" i="13"/>
  <c r="R2483" i="13"/>
  <c r="A2484" i="13"/>
  <c r="B2484" i="13"/>
  <c r="C2484" i="13"/>
  <c r="D2484" i="13"/>
  <c r="E2484" i="13"/>
  <c r="F2484" i="13"/>
  <c r="G2484" i="13"/>
  <c r="H2484" i="13"/>
  <c r="I2484" i="13"/>
  <c r="J2484" i="13"/>
  <c r="K2484" i="13"/>
  <c r="L2484" i="13"/>
  <c r="M2484" i="13"/>
  <c r="N2484" i="13"/>
  <c r="O2484" i="13"/>
  <c r="P2484" i="13"/>
  <c r="Q2484" i="13"/>
  <c r="R2484" i="13"/>
  <c r="A2485" i="13"/>
  <c r="B2485" i="13"/>
  <c r="C2485" i="13"/>
  <c r="D2485" i="13"/>
  <c r="E2485" i="13"/>
  <c r="F2485" i="13"/>
  <c r="G2485" i="13"/>
  <c r="H2485" i="13"/>
  <c r="I2485" i="13"/>
  <c r="J2485" i="13"/>
  <c r="K2485" i="13"/>
  <c r="L2485" i="13"/>
  <c r="M2485" i="13"/>
  <c r="N2485" i="13"/>
  <c r="O2485" i="13"/>
  <c r="P2485" i="13"/>
  <c r="Q2485" i="13"/>
  <c r="R2485" i="13"/>
  <c r="A2486" i="13"/>
  <c r="B2486" i="13"/>
  <c r="C2486" i="13"/>
  <c r="D2486" i="13"/>
  <c r="E2486" i="13"/>
  <c r="F2486" i="13"/>
  <c r="G2486" i="13"/>
  <c r="H2486" i="13"/>
  <c r="I2486" i="13"/>
  <c r="J2486" i="13"/>
  <c r="K2486" i="13"/>
  <c r="L2486" i="13"/>
  <c r="M2486" i="13"/>
  <c r="N2486" i="13"/>
  <c r="O2486" i="13"/>
  <c r="P2486" i="13"/>
  <c r="Q2486" i="13"/>
  <c r="R2486" i="13"/>
  <c r="A2487" i="13"/>
  <c r="B2487" i="13"/>
  <c r="C2487" i="13"/>
  <c r="D2487" i="13"/>
  <c r="E2487" i="13"/>
  <c r="F2487" i="13"/>
  <c r="G2487" i="13"/>
  <c r="H2487" i="13"/>
  <c r="I2487" i="13"/>
  <c r="J2487" i="13"/>
  <c r="K2487" i="13"/>
  <c r="L2487" i="13"/>
  <c r="M2487" i="13"/>
  <c r="N2487" i="13"/>
  <c r="O2487" i="13"/>
  <c r="P2487" i="13"/>
  <c r="Q2487" i="13"/>
  <c r="R2487" i="13"/>
  <c r="A2488" i="13"/>
  <c r="B2488" i="13"/>
  <c r="C2488" i="13"/>
  <c r="D2488" i="13"/>
  <c r="E2488" i="13"/>
  <c r="F2488" i="13"/>
  <c r="G2488" i="13"/>
  <c r="H2488" i="13"/>
  <c r="I2488" i="13"/>
  <c r="J2488" i="13"/>
  <c r="K2488" i="13"/>
  <c r="L2488" i="13"/>
  <c r="M2488" i="13"/>
  <c r="N2488" i="13"/>
  <c r="O2488" i="13"/>
  <c r="P2488" i="13"/>
  <c r="Q2488" i="13"/>
  <c r="R2488" i="13"/>
  <c r="A2489" i="13"/>
  <c r="B2489" i="13"/>
  <c r="C2489" i="13"/>
  <c r="D2489" i="13"/>
  <c r="E2489" i="13"/>
  <c r="F2489" i="13"/>
  <c r="G2489" i="13"/>
  <c r="H2489" i="13"/>
  <c r="I2489" i="13"/>
  <c r="J2489" i="13"/>
  <c r="K2489" i="13"/>
  <c r="L2489" i="13"/>
  <c r="M2489" i="13"/>
  <c r="N2489" i="13"/>
  <c r="O2489" i="13"/>
  <c r="P2489" i="13"/>
  <c r="Q2489" i="13"/>
  <c r="R2489" i="13"/>
  <c r="A2490" i="13"/>
  <c r="B2490" i="13"/>
  <c r="C2490" i="13"/>
  <c r="D2490" i="13"/>
  <c r="E2490" i="13"/>
  <c r="F2490" i="13"/>
  <c r="G2490" i="13"/>
  <c r="H2490" i="13"/>
  <c r="I2490" i="13"/>
  <c r="J2490" i="13"/>
  <c r="K2490" i="13"/>
  <c r="L2490" i="13"/>
  <c r="M2490" i="13"/>
  <c r="N2490" i="13"/>
  <c r="O2490" i="13"/>
  <c r="P2490" i="13"/>
  <c r="Q2490" i="13"/>
  <c r="R2490" i="13"/>
  <c r="A2491" i="13"/>
  <c r="B2491" i="13"/>
  <c r="C2491" i="13"/>
  <c r="D2491" i="13"/>
  <c r="E2491" i="13"/>
  <c r="F2491" i="13"/>
  <c r="G2491" i="13"/>
  <c r="H2491" i="13"/>
  <c r="I2491" i="13"/>
  <c r="J2491" i="13"/>
  <c r="K2491" i="13"/>
  <c r="L2491" i="13"/>
  <c r="M2491" i="13"/>
  <c r="N2491" i="13"/>
  <c r="O2491" i="13"/>
  <c r="P2491" i="13"/>
  <c r="Q2491" i="13"/>
  <c r="R2491" i="13"/>
  <c r="A2492" i="13"/>
  <c r="B2492" i="13"/>
  <c r="C2492" i="13"/>
  <c r="D2492" i="13"/>
  <c r="E2492" i="13"/>
  <c r="F2492" i="13"/>
  <c r="G2492" i="13"/>
  <c r="H2492" i="13"/>
  <c r="I2492" i="13"/>
  <c r="J2492" i="13"/>
  <c r="K2492" i="13"/>
  <c r="L2492" i="13"/>
  <c r="M2492" i="13"/>
  <c r="N2492" i="13"/>
  <c r="O2492" i="13"/>
  <c r="P2492" i="13"/>
  <c r="Q2492" i="13"/>
  <c r="R2492" i="13"/>
  <c r="A2493" i="13"/>
  <c r="B2493" i="13"/>
  <c r="C2493" i="13"/>
  <c r="D2493" i="13"/>
  <c r="E2493" i="13"/>
  <c r="F2493" i="13"/>
  <c r="G2493" i="13"/>
  <c r="H2493" i="13"/>
  <c r="I2493" i="13"/>
  <c r="J2493" i="13"/>
  <c r="K2493" i="13"/>
  <c r="L2493" i="13"/>
  <c r="M2493" i="13"/>
  <c r="N2493" i="13"/>
  <c r="O2493" i="13"/>
  <c r="P2493" i="13"/>
  <c r="Q2493" i="13"/>
  <c r="R2493" i="13"/>
  <c r="A2494" i="13"/>
  <c r="B2494" i="13"/>
  <c r="C2494" i="13"/>
  <c r="D2494" i="13"/>
  <c r="E2494" i="13"/>
  <c r="F2494" i="13"/>
  <c r="G2494" i="13"/>
  <c r="H2494" i="13"/>
  <c r="I2494" i="13"/>
  <c r="J2494" i="13"/>
  <c r="K2494" i="13"/>
  <c r="L2494" i="13"/>
  <c r="M2494" i="13"/>
  <c r="N2494" i="13"/>
  <c r="O2494" i="13"/>
  <c r="P2494" i="13"/>
  <c r="Q2494" i="13"/>
  <c r="R2494" i="13"/>
  <c r="A2495" i="13"/>
  <c r="B2495" i="13"/>
  <c r="C2495" i="13"/>
  <c r="D2495" i="13"/>
  <c r="E2495" i="13"/>
  <c r="F2495" i="13"/>
  <c r="G2495" i="13"/>
  <c r="H2495" i="13"/>
  <c r="I2495" i="13"/>
  <c r="J2495" i="13"/>
  <c r="K2495" i="13"/>
  <c r="L2495" i="13"/>
  <c r="M2495" i="13"/>
  <c r="N2495" i="13"/>
  <c r="O2495" i="13"/>
  <c r="P2495" i="13"/>
  <c r="Q2495" i="13"/>
  <c r="R2495" i="13"/>
  <c r="A2496" i="13"/>
  <c r="B2496" i="13"/>
  <c r="C2496" i="13"/>
  <c r="D2496" i="13"/>
  <c r="E2496" i="13"/>
  <c r="F2496" i="13"/>
  <c r="G2496" i="13"/>
  <c r="H2496" i="13"/>
  <c r="I2496" i="13"/>
  <c r="J2496" i="13"/>
  <c r="K2496" i="13"/>
  <c r="L2496" i="13"/>
  <c r="M2496" i="13"/>
  <c r="N2496" i="13"/>
  <c r="O2496" i="13"/>
  <c r="P2496" i="13"/>
  <c r="Q2496" i="13"/>
  <c r="R2496" i="13"/>
  <c r="A2497" i="13"/>
  <c r="B2497" i="13"/>
  <c r="C2497" i="13"/>
  <c r="D2497" i="13"/>
  <c r="E2497" i="13"/>
  <c r="F2497" i="13"/>
  <c r="G2497" i="13"/>
  <c r="H2497" i="13"/>
  <c r="I2497" i="13"/>
  <c r="J2497" i="13"/>
  <c r="K2497" i="13"/>
  <c r="L2497" i="13"/>
  <c r="M2497" i="13"/>
  <c r="N2497" i="13"/>
  <c r="O2497" i="13"/>
  <c r="P2497" i="13"/>
  <c r="Q2497" i="13"/>
  <c r="R2497" i="13"/>
  <c r="A2498" i="13"/>
  <c r="B2498" i="13"/>
  <c r="C2498" i="13"/>
  <c r="D2498" i="13"/>
  <c r="E2498" i="13"/>
  <c r="F2498" i="13"/>
  <c r="G2498" i="13"/>
  <c r="H2498" i="13"/>
  <c r="I2498" i="13"/>
  <c r="J2498" i="13"/>
  <c r="K2498" i="13"/>
  <c r="L2498" i="13"/>
  <c r="M2498" i="13"/>
  <c r="N2498" i="13"/>
  <c r="O2498" i="13"/>
  <c r="P2498" i="13"/>
  <c r="Q2498" i="13"/>
  <c r="R2498" i="13"/>
  <c r="A2499" i="13"/>
  <c r="B2499" i="13"/>
  <c r="C2499" i="13"/>
  <c r="D2499" i="13"/>
  <c r="E2499" i="13"/>
  <c r="F2499" i="13"/>
  <c r="G2499" i="13"/>
  <c r="H2499" i="13"/>
  <c r="I2499" i="13"/>
  <c r="J2499" i="13"/>
  <c r="K2499" i="13"/>
  <c r="L2499" i="13"/>
  <c r="M2499" i="13"/>
  <c r="N2499" i="13"/>
  <c r="O2499" i="13"/>
  <c r="P2499" i="13"/>
  <c r="Q2499" i="13"/>
  <c r="R2499" i="13"/>
  <c r="A2500" i="13"/>
  <c r="B2500" i="13"/>
  <c r="C2500" i="13"/>
  <c r="D2500" i="13"/>
  <c r="E2500" i="13"/>
  <c r="F2500" i="13"/>
  <c r="G2500" i="13"/>
  <c r="H2500" i="13"/>
  <c r="I2500" i="13"/>
  <c r="J2500" i="13"/>
  <c r="K2500" i="13"/>
  <c r="L2500" i="13"/>
  <c r="M2500" i="13"/>
  <c r="N2500" i="13"/>
  <c r="O2500" i="13"/>
  <c r="P2500" i="13"/>
  <c r="Q2500" i="13"/>
  <c r="R2500" i="13"/>
  <c r="A2501" i="13"/>
  <c r="B2501" i="13"/>
  <c r="C2501" i="13"/>
  <c r="D2501" i="13"/>
  <c r="E2501" i="13"/>
  <c r="F2501" i="13"/>
  <c r="G2501" i="13"/>
  <c r="H2501" i="13"/>
  <c r="I2501" i="13"/>
  <c r="J2501" i="13"/>
  <c r="K2501" i="13"/>
  <c r="L2501" i="13"/>
  <c r="M2501" i="13"/>
  <c r="N2501" i="13"/>
  <c r="O2501" i="13"/>
  <c r="P2501" i="13"/>
  <c r="Q2501" i="13"/>
  <c r="R2501" i="13"/>
  <c r="A2502" i="13"/>
  <c r="B2502" i="13"/>
  <c r="C2502" i="13"/>
  <c r="D2502" i="13"/>
  <c r="E2502" i="13"/>
  <c r="F2502" i="13"/>
  <c r="G2502" i="13"/>
  <c r="H2502" i="13"/>
  <c r="I2502" i="13"/>
  <c r="J2502" i="13"/>
  <c r="K2502" i="13"/>
  <c r="L2502" i="13"/>
  <c r="M2502" i="13"/>
  <c r="N2502" i="13"/>
  <c r="O2502" i="13"/>
  <c r="P2502" i="13"/>
  <c r="Q2502" i="13"/>
  <c r="R2502" i="13"/>
  <c r="A2503" i="13"/>
  <c r="B2503" i="13"/>
  <c r="C2503" i="13"/>
  <c r="D2503" i="13"/>
  <c r="E2503" i="13"/>
  <c r="F2503" i="13"/>
  <c r="G2503" i="13"/>
  <c r="H2503" i="13"/>
  <c r="I2503" i="13"/>
  <c r="J2503" i="13"/>
  <c r="K2503" i="13"/>
  <c r="L2503" i="13"/>
  <c r="M2503" i="13"/>
  <c r="N2503" i="13"/>
  <c r="O2503" i="13"/>
  <c r="P2503" i="13"/>
  <c r="Q2503" i="13"/>
  <c r="R2503" i="13"/>
  <c r="A2504" i="13"/>
  <c r="B2504" i="13"/>
  <c r="C2504" i="13"/>
  <c r="D2504" i="13"/>
  <c r="E2504" i="13"/>
  <c r="F2504" i="13"/>
  <c r="G2504" i="13"/>
  <c r="H2504" i="13"/>
  <c r="I2504" i="13"/>
  <c r="J2504" i="13"/>
  <c r="K2504" i="13"/>
  <c r="L2504" i="13"/>
  <c r="M2504" i="13"/>
  <c r="N2504" i="13"/>
  <c r="O2504" i="13"/>
  <c r="P2504" i="13"/>
  <c r="Q2504" i="13"/>
  <c r="R2504" i="13"/>
  <c r="A2505" i="13"/>
  <c r="B2505" i="13"/>
  <c r="C2505" i="13"/>
  <c r="D2505" i="13"/>
  <c r="E2505" i="13"/>
  <c r="F2505" i="13"/>
  <c r="G2505" i="13"/>
  <c r="H2505" i="13"/>
  <c r="I2505" i="13"/>
  <c r="J2505" i="13"/>
  <c r="K2505" i="13"/>
  <c r="L2505" i="13"/>
  <c r="M2505" i="13"/>
  <c r="N2505" i="13"/>
  <c r="O2505" i="13"/>
  <c r="P2505" i="13"/>
  <c r="Q2505" i="13"/>
  <c r="R2505" i="13"/>
  <c r="A2506" i="13"/>
  <c r="B2506" i="13"/>
  <c r="C2506" i="13"/>
  <c r="D2506" i="13"/>
  <c r="E2506" i="13"/>
  <c r="F2506" i="13"/>
  <c r="G2506" i="13"/>
  <c r="H2506" i="13"/>
  <c r="I2506" i="13"/>
  <c r="J2506" i="13"/>
  <c r="K2506" i="13"/>
  <c r="L2506" i="13"/>
  <c r="M2506" i="13"/>
  <c r="N2506" i="13"/>
  <c r="O2506" i="13"/>
  <c r="P2506" i="13"/>
  <c r="Q2506" i="13"/>
  <c r="R2506" i="13"/>
  <c r="A2507" i="13"/>
  <c r="B2507" i="13"/>
  <c r="C2507" i="13"/>
  <c r="D2507" i="13"/>
  <c r="E2507" i="13"/>
  <c r="F2507" i="13"/>
  <c r="G2507" i="13"/>
  <c r="H2507" i="13"/>
  <c r="I2507" i="13"/>
  <c r="J2507" i="13"/>
  <c r="K2507" i="13"/>
  <c r="L2507" i="13"/>
  <c r="M2507" i="13"/>
  <c r="N2507" i="13"/>
  <c r="O2507" i="13"/>
  <c r="P2507" i="13"/>
  <c r="Q2507" i="13"/>
  <c r="R2507" i="13"/>
  <c r="A2508" i="13"/>
  <c r="B2508" i="13"/>
  <c r="C2508" i="13"/>
  <c r="D2508" i="13"/>
  <c r="E2508" i="13"/>
  <c r="F2508" i="13"/>
  <c r="G2508" i="13"/>
  <c r="H2508" i="13"/>
  <c r="I2508" i="13"/>
  <c r="J2508" i="13"/>
  <c r="K2508" i="13"/>
  <c r="L2508" i="13"/>
  <c r="M2508" i="13"/>
  <c r="N2508" i="13"/>
  <c r="O2508" i="13"/>
  <c r="P2508" i="13"/>
  <c r="Q2508" i="13"/>
  <c r="R2508" i="13"/>
  <c r="A2509" i="13"/>
  <c r="B2509" i="13"/>
  <c r="C2509" i="13"/>
  <c r="D2509" i="13"/>
  <c r="E2509" i="13"/>
  <c r="F2509" i="13"/>
  <c r="G2509" i="13"/>
  <c r="H2509" i="13"/>
  <c r="I2509" i="13"/>
  <c r="J2509" i="13"/>
  <c r="K2509" i="13"/>
  <c r="L2509" i="13"/>
  <c r="M2509" i="13"/>
  <c r="N2509" i="13"/>
  <c r="O2509" i="13"/>
  <c r="P2509" i="13"/>
  <c r="Q2509" i="13"/>
  <c r="R2509" i="13"/>
  <c r="A2510" i="13"/>
  <c r="B2510" i="13"/>
  <c r="C2510" i="13"/>
  <c r="D2510" i="13"/>
  <c r="E2510" i="13"/>
  <c r="F2510" i="13"/>
  <c r="G2510" i="13"/>
  <c r="H2510" i="13"/>
  <c r="I2510" i="13"/>
  <c r="J2510" i="13"/>
  <c r="K2510" i="13"/>
  <c r="L2510" i="13"/>
  <c r="M2510" i="13"/>
  <c r="N2510" i="13"/>
  <c r="O2510" i="13"/>
  <c r="P2510" i="13"/>
  <c r="Q2510" i="13"/>
  <c r="R2510" i="13"/>
  <c r="A2511" i="13"/>
  <c r="B2511" i="13"/>
  <c r="C2511" i="13"/>
  <c r="D2511" i="13"/>
  <c r="E2511" i="13"/>
  <c r="F2511" i="13"/>
  <c r="G2511" i="13"/>
  <c r="H2511" i="13"/>
  <c r="I2511" i="13"/>
  <c r="J2511" i="13"/>
  <c r="K2511" i="13"/>
  <c r="L2511" i="13"/>
  <c r="M2511" i="13"/>
  <c r="N2511" i="13"/>
  <c r="O2511" i="13"/>
  <c r="P2511" i="13"/>
  <c r="Q2511" i="13"/>
  <c r="R2511" i="13"/>
  <c r="A2512" i="13"/>
  <c r="B2512" i="13"/>
  <c r="C2512" i="13"/>
  <c r="D2512" i="13"/>
  <c r="E2512" i="13"/>
  <c r="F2512" i="13"/>
  <c r="G2512" i="13"/>
  <c r="H2512" i="13"/>
  <c r="I2512" i="13"/>
  <c r="J2512" i="13"/>
  <c r="K2512" i="13"/>
  <c r="L2512" i="13"/>
  <c r="M2512" i="13"/>
  <c r="N2512" i="13"/>
  <c r="O2512" i="13"/>
  <c r="P2512" i="13"/>
  <c r="Q2512" i="13"/>
  <c r="R2512" i="13"/>
  <c r="A2513" i="13"/>
  <c r="B2513" i="13"/>
  <c r="C2513" i="13"/>
  <c r="D2513" i="13"/>
  <c r="E2513" i="13"/>
  <c r="F2513" i="13"/>
  <c r="G2513" i="13"/>
  <c r="H2513" i="13"/>
  <c r="I2513" i="13"/>
  <c r="J2513" i="13"/>
  <c r="K2513" i="13"/>
  <c r="L2513" i="13"/>
  <c r="M2513" i="13"/>
  <c r="N2513" i="13"/>
  <c r="O2513" i="13"/>
  <c r="P2513" i="13"/>
  <c r="Q2513" i="13"/>
  <c r="R2513" i="13"/>
  <c r="A2514" i="13"/>
  <c r="B2514" i="13"/>
  <c r="C2514" i="13"/>
  <c r="D2514" i="13"/>
  <c r="E2514" i="13"/>
  <c r="F2514" i="13"/>
  <c r="G2514" i="13"/>
  <c r="H2514" i="13"/>
  <c r="I2514" i="13"/>
  <c r="J2514" i="13"/>
  <c r="K2514" i="13"/>
  <c r="L2514" i="13"/>
  <c r="M2514" i="13"/>
  <c r="N2514" i="13"/>
  <c r="O2514" i="13"/>
  <c r="P2514" i="13"/>
  <c r="Q2514" i="13"/>
  <c r="R2514" i="13"/>
  <c r="A2515" i="13"/>
  <c r="B2515" i="13"/>
  <c r="C2515" i="13"/>
  <c r="D2515" i="13"/>
  <c r="E2515" i="13"/>
  <c r="F2515" i="13"/>
  <c r="G2515" i="13"/>
  <c r="H2515" i="13"/>
  <c r="I2515" i="13"/>
  <c r="J2515" i="13"/>
  <c r="K2515" i="13"/>
  <c r="L2515" i="13"/>
  <c r="M2515" i="13"/>
  <c r="N2515" i="13"/>
  <c r="O2515" i="13"/>
  <c r="P2515" i="13"/>
  <c r="Q2515" i="13"/>
  <c r="R2515" i="13"/>
  <c r="A2516" i="13"/>
  <c r="B2516" i="13"/>
  <c r="C2516" i="13"/>
  <c r="D2516" i="13"/>
  <c r="E2516" i="13"/>
  <c r="F2516" i="13"/>
  <c r="G2516" i="13"/>
  <c r="H2516" i="13"/>
  <c r="I2516" i="13"/>
  <c r="J2516" i="13"/>
  <c r="K2516" i="13"/>
  <c r="L2516" i="13"/>
  <c r="M2516" i="13"/>
  <c r="N2516" i="13"/>
  <c r="O2516" i="13"/>
  <c r="P2516" i="13"/>
  <c r="Q2516" i="13"/>
  <c r="R2516" i="13"/>
  <c r="A2517" i="13"/>
  <c r="B2517" i="13"/>
  <c r="C2517" i="13"/>
  <c r="D2517" i="13"/>
  <c r="E2517" i="13"/>
  <c r="F2517" i="13"/>
  <c r="G2517" i="13"/>
  <c r="H2517" i="13"/>
  <c r="I2517" i="13"/>
  <c r="J2517" i="13"/>
  <c r="K2517" i="13"/>
  <c r="L2517" i="13"/>
  <c r="M2517" i="13"/>
  <c r="N2517" i="13"/>
  <c r="O2517" i="13"/>
  <c r="P2517" i="13"/>
  <c r="Q2517" i="13"/>
  <c r="R2517" i="13"/>
  <c r="A2518" i="13"/>
  <c r="B2518" i="13"/>
  <c r="C2518" i="13"/>
  <c r="D2518" i="13"/>
  <c r="E2518" i="13"/>
  <c r="F2518" i="13"/>
  <c r="G2518" i="13"/>
  <c r="H2518" i="13"/>
  <c r="I2518" i="13"/>
  <c r="J2518" i="13"/>
  <c r="K2518" i="13"/>
  <c r="L2518" i="13"/>
  <c r="M2518" i="13"/>
  <c r="N2518" i="13"/>
  <c r="O2518" i="13"/>
  <c r="P2518" i="13"/>
  <c r="Q2518" i="13"/>
  <c r="R2518" i="13"/>
  <c r="A2519" i="13"/>
  <c r="B2519" i="13"/>
  <c r="C2519" i="13"/>
  <c r="D2519" i="13"/>
  <c r="E2519" i="13"/>
  <c r="F2519" i="13"/>
  <c r="G2519" i="13"/>
  <c r="H2519" i="13"/>
  <c r="I2519" i="13"/>
  <c r="J2519" i="13"/>
  <c r="K2519" i="13"/>
  <c r="L2519" i="13"/>
  <c r="M2519" i="13"/>
  <c r="N2519" i="13"/>
  <c r="O2519" i="13"/>
  <c r="P2519" i="13"/>
  <c r="Q2519" i="13"/>
  <c r="R2519" i="13"/>
  <c r="A2520" i="13"/>
  <c r="B2520" i="13"/>
  <c r="C2520" i="13"/>
  <c r="D2520" i="13"/>
  <c r="E2520" i="13"/>
  <c r="F2520" i="13"/>
  <c r="G2520" i="13"/>
  <c r="H2520" i="13"/>
  <c r="I2520" i="13"/>
  <c r="J2520" i="13"/>
  <c r="K2520" i="13"/>
  <c r="L2520" i="13"/>
  <c r="M2520" i="13"/>
  <c r="N2520" i="13"/>
  <c r="O2520" i="13"/>
  <c r="P2520" i="13"/>
  <c r="Q2520" i="13"/>
  <c r="R2520" i="13"/>
  <c r="A2521" i="13"/>
  <c r="B2521" i="13"/>
  <c r="C2521" i="13"/>
  <c r="D2521" i="13"/>
  <c r="E2521" i="13"/>
  <c r="F2521" i="13"/>
  <c r="G2521" i="13"/>
  <c r="H2521" i="13"/>
  <c r="I2521" i="13"/>
  <c r="J2521" i="13"/>
  <c r="K2521" i="13"/>
  <c r="L2521" i="13"/>
  <c r="M2521" i="13"/>
  <c r="N2521" i="13"/>
  <c r="O2521" i="13"/>
  <c r="P2521" i="13"/>
  <c r="Q2521" i="13"/>
  <c r="R2521" i="13"/>
  <c r="A2522" i="13"/>
  <c r="B2522" i="13"/>
  <c r="C2522" i="13"/>
  <c r="D2522" i="13"/>
  <c r="E2522" i="13"/>
  <c r="F2522" i="13"/>
  <c r="G2522" i="13"/>
  <c r="H2522" i="13"/>
  <c r="I2522" i="13"/>
  <c r="J2522" i="13"/>
  <c r="K2522" i="13"/>
  <c r="L2522" i="13"/>
  <c r="M2522" i="13"/>
  <c r="N2522" i="13"/>
  <c r="O2522" i="13"/>
  <c r="P2522" i="13"/>
  <c r="Q2522" i="13"/>
  <c r="R2522" i="13"/>
  <c r="A2523" i="13"/>
  <c r="B2523" i="13"/>
  <c r="C2523" i="13"/>
  <c r="D2523" i="13"/>
  <c r="E2523" i="13"/>
  <c r="F2523" i="13"/>
  <c r="G2523" i="13"/>
  <c r="H2523" i="13"/>
  <c r="I2523" i="13"/>
  <c r="J2523" i="13"/>
  <c r="K2523" i="13"/>
  <c r="L2523" i="13"/>
  <c r="M2523" i="13"/>
  <c r="N2523" i="13"/>
  <c r="O2523" i="13"/>
  <c r="P2523" i="13"/>
  <c r="Q2523" i="13"/>
  <c r="R2523" i="13"/>
  <c r="A2524" i="13"/>
  <c r="B2524" i="13"/>
  <c r="C2524" i="13"/>
  <c r="D2524" i="13"/>
  <c r="E2524" i="13"/>
  <c r="F2524" i="13"/>
  <c r="G2524" i="13"/>
  <c r="H2524" i="13"/>
  <c r="I2524" i="13"/>
  <c r="J2524" i="13"/>
  <c r="K2524" i="13"/>
  <c r="L2524" i="13"/>
  <c r="M2524" i="13"/>
  <c r="N2524" i="13"/>
  <c r="O2524" i="13"/>
  <c r="P2524" i="13"/>
  <c r="Q2524" i="13"/>
  <c r="R2524" i="13"/>
  <c r="A2525" i="13"/>
  <c r="B2525" i="13"/>
  <c r="C2525" i="13"/>
  <c r="D2525" i="13"/>
  <c r="E2525" i="13"/>
  <c r="F2525" i="13"/>
  <c r="G2525" i="13"/>
  <c r="H2525" i="13"/>
  <c r="I2525" i="13"/>
  <c r="J2525" i="13"/>
  <c r="K2525" i="13"/>
  <c r="L2525" i="13"/>
  <c r="M2525" i="13"/>
  <c r="N2525" i="13"/>
  <c r="O2525" i="13"/>
  <c r="P2525" i="13"/>
  <c r="Q2525" i="13"/>
  <c r="R2525" i="13"/>
  <c r="A2526" i="13"/>
  <c r="B2526" i="13"/>
  <c r="C2526" i="13"/>
  <c r="D2526" i="13"/>
  <c r="E2526" i="13"/>
  <c r="F2526" i="13"/>
  <c r="G2526" i="13"/>
  <c r="H2526" i="13"/>
  <c r="I2526" i="13"/>
  <c r="J2526" i="13"/>
  <c r="K2526" i="13"/>
  <c r="L2526" i="13"/>
  <c r="M2526" i="13"/>
  <c r="N2526" i="13"/>
  <c r="O2526" i="13"/>
  <c r="P2526" i="13"/>
  <c r="Q2526" i="13"/>
  <c r="R2526" i="13"/>
  <c r="A2527" i="13"/>
  <c r="B2527" i="13"/>
  <c r="C2527" i="13"/>
  <c r="D2527" i="13"/>
  <c r="E2527" i="13"/>
  <c r="F2527" i="13"/>
  <c r="G2527" i="13"/>
  <c r="H2527" i="13"/>
  <c r="I2527" i="13"/>
  <c r="J2527" i="13"/>
  <c r="K2527" i="13"/>
  <c r="L2527" i="13"/>
  <c r="M2527" i="13"/>
  <c r="N2527" i="13"/>
  <c r="O2527" i="13"/>
  <c r="P2527" i="13"/>
  <c r="Q2527" i="13"/>
  <c r="R2527" i="13"/>
  <c r="A2528" i="13"/>
  <c r="B2528" i="13"/>
  <c r="C2528" i="13"/>
  <c r="D2528" i="13"/>
  <c r="E2528" i="13"/>
  <c r="F2528" i="13"/>
  <c r="G2528" i="13"/>
  <c r="H2528" i="13"/>
  <c r="I2528" i="13"/>
  <c r="J2528" i="13"/>
  <c r="K2528" i="13"/>
  <c r="L2528" i="13"/>
  <c r="M2528" i="13"/>
  <c r="N2528" i="13"/>
  <c r="O2528" i="13"/>
  <c r="P2528" i="13"/>
  <c r="Q2528" i="13"/>
  <c r="R2528" i="13"/>
  <c r="A2529" i="13"/>
  <c r="B2529" i="13"/>
  <c r="C2529" i="13"/>
  <c r="D2529" i="13"/>
  <c r="E2529" i="13"/>
  <c r="F2529" i="13"/>
  <c r="G2529" i="13"/>
  <c r="H2529" i="13"/>
  <c r="I2529" i="13"/>
  <c r="J2529" i="13"/>
  <c r="K2529" i="13"/>
  <c r="L2529" i="13"/>
  <c r="M2529" i="13"/>
  <c r="N2529" i="13"/>
  <c r="O2529" i="13"/>
  <c r="P2529" i="13"/>
  <c r="Q2529" i="13"/>
  <c r="R2529" i="13"/>
  <c r="A2530" i="13"/>
  <c r="B2530" i="13"/>
  <c r="C2530" i="13"/>
  <c r="D2530" i="13"/>
  <c r="E2530" i="13"/>
  <c r="F2530" i="13"/>
  <c r="G2530" i="13"/>
  <c r="H2530" i="13"/>
  <c r="I2530" i="13"/>
  <c r="J2530" i="13"/>
  <c r="K2530" i="13"/>
  <c r="L2530" i="13"/>
  <c r="M2530" i="13"/>
  <c r="N2530" i="13"/>
  <c r="O2530" i="13"/>
  <c r="P2530" i="13"/>
  <c r="Q2530" i="13"/>
  <c r="R2530" i="13"/>
  <c r="A2531" i="13"/>
  <c r="B2531" i="13"/>
  <c r="C2531" i="13"/>
  <c r="D2531" i="13"/>
  <c r="E2531" i="13"/>
  <c r="F2531" i="13"/>
  <c r="G2531" i="13"/>
  <c r="H2531" i="13"/>
  <c r="I2531" i="13"/>
  <c r="J2531" i="13"/>
  <c r="K2531" i="13"/>
  <c r="L2531" i="13"/>
  <c r="M2531" i="13"/>
  <c r="N2531" i="13"/>
  <c r="O2531" i="13"/>
  <c r="P2531" i="13"/>
  <c r="Q2531" i="13"/>
  <c r="R2531" i="13"/>
  <c r="A2532" i="13"/>
  <c r="B2532" i="13"/>
  <c r="C2532" i="13"/>
  <c r="D2532" i="13"/>
  <c r="E2532" i="13"/>
  <c r="F2532" i="13"/>
  <c r="G2532" i="13"/>
  <c r="H2532" i="13"/>
  <c r="I2532" i="13"/>
  <c r="J2532" i="13"/>
  <c r="K2532" i="13"/>
  <c r="L2532" i="13"/>
  <c r="M2532" i="13"/>
  <c r="N2532" i="13"/>
  <c r="O2532" i="13"/>
  <c r="P2532" i="13"/>
  <c r="Q2532" i="13"/>
  <c r="R2532" i="13"/>
  <c r="A2533" i="13"/>
  <c r="B2533" i="13"/>
  <c r="C2533" i="13"/>
  <c r="D2533" i="13"/>
  <c r="E2533" i="13"/>
  <c r="F2533" i="13"/>
  <c r="G2533" i="13"/>
  <c r="H2533" i="13"/>
  <c r="I2533" i="13"/>
  <c r="J2533" i="13"/>
  <c r="K2533" i="13"/>
  <c r="L2533" i="13"/>
  <c r="M2533" i="13"/>
  <c r="N2533" i="13"/>
  <c r="O2533" i="13"/>
  <c r="P2533" i="13"/>
  <c r="Q2533" i="13"/>
  <c r="R2533" i="13"/>
  <c r="A2534" i="13"/>
  <c r="B2534" i="13"/>
  <c r="C2534" i="13"/>
  <c r="D2534" i="13"/>
  <c r="E2534" i="13"/>
  <c r="F2534" i="13"/>
  <c r="G2534" i="13"/>
  <c r="H2534" i="13"/>
  <c r="I2534" i="13"/>
  <c r="J2534" i="13"/>
  <c r="K2534" i="13"/>
  <c r="L2534" i="13"/>
  <c r="M2534" i="13"/>
  <c r="N2534" i="13"/>
  <c r="O2534" i="13"/>
  <c r="P2534" i="13"/>
  <c r="Q2534" i="13"/>
  <c r="R2534" i="13"/>
  <c r="A2535" i="13"/>
  <c r="B2535" i="13"/>
  <c r="C2535" i="13"/>
  <c r="D2535" i="13"/>
  <c r="E2535" i="13"/>
  <c r="F2535" i="13"/>
  <c r="G2535" i="13"/>
  <c r="H2535" i="13"/>
  <c r="I2535" i="13"/>
  <c r="J2535" i="13"/>
  <c r="K2535" i="13"/>
  <c r="L2535" i="13"/>
  <c r="M2535" i="13"/>
  <c r="N2535" i="13"/>
  <c r="O2535" i="13"/>
  <c r="P2535" i="13"/>
  <c r="Q2535" i="13"/>
  <c r="R2535" i="13"/>
  <c r="A2536" i="13"/>
  <c r="B2536" i="13"/>
  <c r="C2536" i="13"/>
  <c r="D2536" i="13"/>
  <c r="E2536" i="13"/>
  <c r="F2536" i="13"/>
  <c r="G2536" i="13"/>
  <c r="H2536" i="13"/>
  <c r="I2536" i="13"/>
  <c r="J2536" i="13"/>
  <c r="K2536" i="13"/>
  <c r="L2536" i="13"/>
  <c r="M2536" i="13"/>
  <c r="N2536" i="13"/>
  <c r="O2536" i="13"/>
  <c r="P2536" i="13"/>
  <c r="Q2536" i="13"/>
  <c r="R2536" i="13"/>
  <c r="A2537" i="13"/>
  <c r="B2537" i="13"/>
  <c r="C2537" i="13"/>
  <c r="D2537" i="13"/>
  <c r="E2537" i="13"/>
  <c r="F2537" i="13"/>
  <c r="G2537" i="13"/>
  <c r="H2537" i="13"/>
  <c r="I2537" i="13"/>
  <c r="J2537" i="13"/>
  <c r="K2537" i="13"/>
  <c r="L2537" i="13"/>
  <c r="M2537" i="13"/>
  <c r="N2537" i="13"/>
  <c r="O2537" i="13"/>
  <c r="P2537" i="13"/>
  <c r="Q2537" i="13"/>
  <c r="R2537" i="13"/>
  <c r="A2538" i="13"/>
  <c r="B2538" i="13"/>
  <c r="C2538" i="13"/>
  <c r="D2538" i="13"/>
  <c r="E2538" i="13"/>
  <c r="F2538" i="13"/>
  <c r="G2538" i="13"/>
  <c r="H2538" i="13"/>
  <c r="I2538" i="13"/>
  <c r="J2538" i="13"/>
  <c r="K2538" i="13"/>
  <c r="L2538" i="13"/>
  <c r="M2538" i="13"/>
  <c r="N2538" i="13"/>
  <c r="O2538" i="13"/>
  <c r="P2538" i="13"/>
  <c r="Q2538" i="13"/>
  <c r="R2538" i="13"/>
  <c r="A2539" i="13"/>
  <c r="B2539" i="13"/>
  <c r="C2539" i="13"/>
  <c r="D2539" i="13"/>
  <c r="E2539" i="13"/>
  <c r="F2539" i="13"/>
  <c r="G2539" i="13"/>
  <c r="H2539" i="13"/>
  <c r="I2539" i="13"/>
  <c r="J2539" i="13"/>
  <c r="K2539" i="13"/>
  <c r="L2539" i="13"/>
  <c r="M2539" i="13"/>
  <c r="N2539" i="13"/>
  <c r="O2539" i="13"/>
  <c r="P2539" i="13"/>
  <c r="Q2539" i="13"/>
  <c r="R2539" i="13"/>
  <c r="A2540" i="13"/>
  <c r="B2540" i="13"/>
  <c r="C2540" i="13"/>
  <c r="D2540" i="13"/>
  <c r="E2540" i="13"/>
  <c r="F2540" i="13"/>
  <c r="G2540" i="13"/>
  <c r="H2540" i="13"/>
  <c r="I2540" i="13"/>
  <c r="J2540" i="13"/>
  <c r="K2540" i="13"/>
  <c r="L2540" i="13"/>
  <c r="M2540" i="13"/>
  <c r="N2540" i="13"/>
  <c r="O2540" i="13"/>
  <c r="P2540" i="13"/>
  <c r="Q2540" i="13"/>
  <c r="R2540" i="13"/>
  <c r="A2541" i="13"/>
  <c r="B2541" i="13"/>
  <c r="C2541" i="13"/>
  <c r="D2541" i="13"/>
  <c r="E2541" i="13"/>
  <c r="F2541" i="13"/>
  <c r="G2541" i="13"/>
  <c r="H2541" i="13"/>
  <c r="I2541" i="13"/>
  <c r="J2541" i="13"/>
  <c r="K2541" i="13"/>
  <c r="L2541" i="13"/>
  <c r="M2541" i="13"/>
  <c r="N2541" i="13"/>
  <c r="O2541" i="13"/>
  <c r="P2541" i="13"/>
  <c r="Q2541" i="13"/>
  <c r="R2541" i="13"/>
  <c r="A2542" i="13"/>
  <c r="B2542" i="13"/>
  <c r="C2542" i="13"/>
  <c r="D2542" i="13"/>
  <c r="E2542" i="13"/>
  <c r="F2542" i="13"/>
  <c r="G2542" i="13"/>
  <c r="H2542" i="13"/>
  <c r="I2542" i="13"/>
  <c r="J2542" i="13"/>
  <c r="K2542" i="13"/>
  <c r="L2542" i="13"/>
  <c r="M2542" i="13"/>
  <c r="N2542" i="13"/>
  <c r="O2542" i="13"/>
  <c r="P2542" i="13"/>
  <c r="Q2542" i="13"/>
  <c r="R2542" i="13"/>
  <c r="A2543" i="13"/>
  <c r="B2543" i="13"/>
  <c r="C2543" i="13"/>
  <c r="D2543" i="13"/>
  <c r="E2543" i="13"/>
  <c r="F2543" i="13"/>
  <c r="G2543" i="13"/>
  <c r="H2543" i="13"/>
  <c r="I2543" i="13"/>
  <c r="J2543" i="13"/>
  <c r="K2543" i="13"/>
  <c r="L2543" i="13"/>
  <c r="M2543" i="13"/>
  <c r="N2543" i="13"/>
  <c r="O2543" i="13"/>
  <c r="P2543" i="13"/>
  <c r="Q2543" i="13"/>
  <c r="R2543" i="13"/>
  <c r="A2544" i="13"/>
  <c r="B2544" i="13"/>
  <c r="C2544" i="13"/>
  <c r="D2544" i="13"/>
  <c r="E2544" i="13"/>
  <c r="F2544" i="13"/>
  <c r="G2544" i="13"/>
  <c r="H2544" i="13"/>
  <c r="I2544" i="13"/>
  <c r="J2544" i="13"/>
  <c r="K2544" i="13"/>
  <c r="L2544" i="13"/>
  <c r="M2544" i="13"/>
  <c r="N2544" i="13"/>
  <c r="O2544" i="13"/>
  <c r="P2544" i="13"/>
  <c r="Q2544" i="13"/>
  <c r="R2544" i="13"/>
  <c r="A2545" i="13"/>
  <c r="B2545" i="13"/>
  <c r="C2545" i="13"/>
  <c r="D2545" i="13"/>
  <c r="E2545" i="13"/>
  <c r="F2545" i="13"/>
  <c r="G2545" i="13"/>
  <c r="H2545" i="13"/>
  <c r="I2545" i="13"/>
  <c r="J2545" i="13"/>
  <c r="K2545" i="13"/>
  <c r="L2545" i="13"/>
  <c r="M2545" i="13"/>
  <c r="N2545" i="13"/>
  <c r="O2545" i="13"/>
  <c r="P2545" i="13"/>
  <c r="Q2545" i="13"/>
  <c r="R2545" i="13"/>
  <c r="A2546" i="13"/>
  <c r="B2546" i="13"/>
  <c r="C2546" i="13"/>
  <c r="D2546" i="13"/>
  <c r="E2546" i="13"/>
  <c r="F2546" i="13"/>
  <c r="G2546" i="13"/>
  <c r="H2546" i="13"/>
  <c r="I2546" i="13"/>
  <c r="J2546" i="13"/>
  <c r="K2546" i="13"/>
  <c r="L2546" i="13"/>
  <c r="M2546" i="13"/>
  <c r="N2546" i="13"/>
  <c r="O2546" i="13"/>
  <c r="P2546" i="13"/>
  <c r="Q2546" i="13"/>
  <c r="R2546" i="13"/>
  <c r="A2547" i="13"/>
  <c r="B2547" i="13"/>
  <c r="C2547" i="13"/>
  <c r="D2547" i="13"/>
  <c r="E2547" i="13"/>
  <c r="F2547" i="13"/>
  <c r="G2547" i="13"/>
  <c r="H2547" i="13"/>
  <c r="I2547" i="13"/>
  <c r="J2547" i="13"/>
  <c r="K2547" i="13"/>
  <c r="L2547" i="13"/>
  <c r="M2547" i="13"/>
  <c r="N2547" i="13"/>
  <c r="O2547" i="13"/>
  <c r="P2547" i="13"/>
  <c r="Q2547" i="13"/>
  <c r="R2547" i="13"/>
  <c r="A2548" i="13"/>
  <c r="B2548" i="13"/>
  <c r="C2548" i="13"/>
  <c r="D2548" i="13"/>
  <c r="E2548" i="13"/>
  <c r="F2548" i="13"/>
  <c r="G2548" i="13"/>
  <c r="H2548" i="13"/>
  <c r="I2548" i="13"/>
  <c r="J2548" i="13"/>
  <c r="K2548" i="13"/>
  <c r="L2548" i="13"/>
  <c r="M2548" i="13"/>
  <c r="N2548" i="13"/>
  <c r="O2548" i="13"/>
  <c r="P2548" i="13"/>
  <c r="Q2548" i="13"/>
  <c r="R2548" i="13"/>
  <c r="A2549" i="13"/>
  <c r="B2549" i="13"/>
  <c r="C2549" i="13"/>
  <c r="D2549" i="13"/>
  <c r="E2549" i="13"/>
  <c r="F2549" i="13"/>
  <c r="G2549" i="13"/>
  <c r="H2549" i="13"/>
  <c r="I2549" i="13"/>
  <c r="J2549" i="13"/>
  <c r="K2549" i="13"/>
  <c r="L2549" i="13"/>
  <c r="M2549" i="13"/>
  <c r="N2549" i="13"/>
  <c r="O2549" i="13"/>
  <c r="P2549" i="13"/>
  <c r="Q2549" i="13"/>
  <c r="R2549" i="13"/>
  <c r="A2550" i="13"/>
  <c r="B2550" i="13"/>
  <c r="C2550" i="13"/>
  <c r="D2550" i="13"/>
  <c r="E2550" i="13"/>
  <c r="F2550" i="13"/>
  <c r="G2550" i="13"/>
  <c r="H2550" i="13"/>
  <c r="I2550" i="13"/>
  <c r="J2550" i="13"/>
  <c r="K2550" i="13"/>
  <c r="L2550" i="13"/>
  <c r="M2550" i="13"/>
  <c r="N2550" i="13"/>
  <c r="O2550" i="13"/>
  <c r="P2550" i="13"/>
  <c r="Q2550" i="13"/>
  <c r="R2550" i="13"/>
  <c r="A2551" i="13"/>
  <c r="B2551" i="13"/>
  <c r="C2551" i="13"/>
  <c r="D2551" i="13"/>
  <c r="E2551" i="13"/>
  <c r="F2551" i="13"/>
  <c r="G2551" i="13"/>
  <c r="H2551" i="13"/>
  <c r="I2551" i="13"/>
  <c r="J2551" i="13"/>
  <c r="K2551" i="13"/>
  <c r="L2551" i="13"/>
  <c r="M2551" i="13"/>
  <c r="N2551" i="13"/>
  <c r="O2551" i="13"/>
  <c r="P2551" i="13"/>
  <c r="Q2551" i="13"/>
  <c r="R2551" i="13"/>
  <c r="A2552" i="13"/>
  <c r="B2552" i="13"/>
  <c r="C2552" i="13"/>
  <c r="D2552" i="13"/>
  <c r="E2552" i="13"/>
  <c r="F2552" i="13"/>
  <c r="G2552" i="13"/>
  <c r="H2552" i="13"/>
  <c r="I2552" i="13"/>
  <c r="J2552" i="13"/>
  <c r="K2552" i="13"/>
  <c r="L2552" i="13"/>
  <c r="M2552" i="13"/>
  <c r="N2552" i="13"/>
  <c r="O2552" i="13"/>
  <c r="P2552" i="13"/>
  <c r="Q2552" i="13"/>
  <c r="R2552" i="13"/>
  <c r="A2553" i="13"/>
  <c r="B2553" i="13"/>
  <c r="C2553" i="13"/>
  <c r="D2553" i="13"/>
  <c r="E2553" i="13"/>
  <c r="F2553" i="13"/>
  <c r="G2553" i="13"/>
  <c r="H2553" i="13"/>
  <c r="I2553" i="13"/>
  <c r="J2553" i="13"/>
  <c r="K2553" i="13"/>
  <c r="L2553" i="13"/>
  <c r="M2553" i="13"/>
  <c r="N2553" i="13"/>
  <c r="O2553" i="13"/>
  <c r="P2553" i="13"/>
  <c r="Q2553" i="13"/>
  <c r="R2553" i="13"/>
  <c r="A2554" i="13"/>
  <c r="B2554" i="13"/>
  <c r="C2554" i="13"/>
  <c r="D2554" i="13"/>
  <c r="E2554" i="13"/>
  <c r="F2554" i="13"/>
  <c r="G2554" i="13"/>
  <c r="H2554" i="13"/>
  <c r="I2554" i="13"/>
  <c r="J2554" i="13"/>
  <c r="K2554" i="13"/>
  <c r="L2554" i="13"/>
  <c r="M2554" i="13"/>
  <c r="N2554" i="13"/>
  <c r="O2554" i="13"/>
  <c r="P2554" i="13"/>
  <c r="Q2554" i="13"/>
  <c r="R2554" i="13"/>
  <c r="A2555" i="13"/>
  <c r="B2555" i="13"/>
  <c r="C2555" i="13"/>
  <c r="D2555" i="13"/>
  <c r="E2555" i="13"/>
  <c r="F2555" i="13"/>
  <c r="G2555" i="13"/>
  <c r="H2555" i="13"/>
  <c r="I2555" i="13"/>
  <c r="J2555" i="13"/>
  <c r="K2555" i="13"/>
  <c r="L2555" i="13"/>
  <c r="M2555" i="13"/>
  <c r="N2555" i="13"/>
  <c r="O2555" i="13"/>
  <c r="P2555" i="13"/>
  <c r="Q2555" i="13"/>
  <c r="R2555" i="13"/>
  <c r="A2556" i="13"/>
  <c r="B2556" i="13"/>
  <c r="C2556" i="13"/>
  <c r="D2556" i="13"/>
  <c r="E2556" i="13"/>
  <c r="F2556" i="13"/>
  <c r="G2556" i="13"/>
  <c r="H2556" i="13"/>
  <c r="I2556" i="13"/>
  <c r="J2556" i="13"/>
  <c r="K2556" i="13"/>
  <c r="L2556" i="13"/>
  <c r="M2556" i="13"/>
  <c r="N2556" i="13"/>
  <c r="O2556" i="13"/>
  <c r="P2556" i="13"/>
  <c r="Q2556" i="13"/>
  <c r="R2556" i="13"/>
  <c r="A2557" i="13"/>
  <c r="B2557" i="13"/>
  <c r="C2557" i="13"/>
  <c r="D2557" i="13"/>
  <c r="E2557" i="13"/>
  <c r="F2557" i="13"/>
  <c r="G2557" i="13"/>
  <c r="H2557" i="13"/>
  <c r="I2557" i="13"/>
  <c r="J2557" i="13"/>
  <c r="K2557" i="13"/>
  <c r="L2557" i="13"/>
  <c r="M2557" i="13"/>
  <c r="N2557" i="13"/>
  <c r="O2557" i="13"/>
  <c r="P2557" i="13"/>
  <c r="Q2557" i="13"/>
  <c r="R2557" i="13"/>
  <c r="A2558" i="13"/>
  <c r="B2558" i="13"/>
  <c r="C2558" i="13"/>
  <c r="D2558" i="13"/>
  <c r="E2558" i="13"/>
  <c r="F2558" i="13"/>
  <c r="G2558" i="13"/>
  <c r="H2558" i="13"/>
  <c r="I2558" i="13"/>
  <c r="J2558" i="13"/>
  <c r="K2558" i="13"/>
  <c r="L2558" i="13"/>
  <c r="M2558" i="13"/>
  <c r="N2558" i="13"/>
  <c r="O2558" i="13"/>
  <c r="P2558" i="13"/>
  <c r="Q2558" i="13"/>
  <c r="R2558" i="13"/>
  <c r="A2559" i="13"/>
  <c r="B2559" i="13"/>
  <c r="C2559" i="13"/>
  <c r="D2559" i="13"/>
  <c r="E2559" i="13"/>
  <c r="F2559" i="13"/>
  <c r="G2559" i="13"/>
  <c r="H2559" i="13"/>
  <c r="I2559" i="13"/>
  <c r="J2559" i="13"/>
  <c r="K2559" i="13"/>
  <c r="L2559" i="13"/>
  <c r="M2559" i="13"/>
  <c r="N2559" i="13"/>
  <c r="O2559" i="13"/>
  <c r="P2559" i="13"/>
  <c r="Q2559" i="13"/>
  <c r="R2559" i="13"/>
  <c r="A2560" i="13"/>
  <c r="B2560" i="13"/>
  <c r="C2560" i="13"/>
  <c r="D2560" i="13"/>
  <c r="E2560" i="13"/>
  <c r="F2560" i="13"/>
  <c r="G2560" i="13"/>
  <c r="H2560" i="13"/>
  <c r="I2560" i="13"/>
  <c r="J2560" i="13"/>
  <c r="K2560" i="13"/>
  <c r="L2560" i="13"/>
  <c r="M2560" i="13"/>
  <c r="N2560" i="13"/>
  <c r="O2560" i="13"/>
  <c r="P2560" i="13"/>
  <c r="Q2560" i="13"/>
  <c r="R2560" i="13"/>
  <c r="A2561" i="13"/>
  <c r="B2561" i="13"/>
  <c r="C2561" i="13"/>
  <c r="D2561" i="13"/>
  <c r="E2561" i="13"/>
  <c r="F2561" i="13"/>
  <c r="G2561" i="13"/>
  <c r="H2561" i="13"/>
  <c r="I2561" i="13"/>
  <c r="J2561" i="13"/>
  <c r="K2561" i="13"/>
  <c r="L2561" i="13"/>
  <c r="M2561" i="13"/>
  <c r="N2561" i="13"/>
  <c r="O2561" i="13"/>
  <c r="P2561" i="13"/>
  <c r="Q2561" i="13"/>
  <c r="R2561" i="13"/>
  <c r="A2562" i="13"/>
  <c r="B2562" i="13"/>
  <c r="C2562" i="13"/>
  <c r="D2562" i="13"/>
  <c r="E2562" i="13"/>
  <c r="F2562" i="13"/>
  <c r="G2562" i="13"/>
  <c r="H2562" i="13"/>
  <c r="I2562" i="13"/>
  <c r="J2562" i="13"/>
  <c r="K2562" i="13"/>
  <c r="L2562" i="13"/>
  <c r="M2562" i="13"/>
  <c r="N2562" i="13"/>
  <c r="O2562" i="13"/>
  <c r="P2562" i="13"/>
  <c r="Q2562" i="13"/>
  <c r="R2562" i="13"/>
  <c r="A2563" i="13"/>
  <c r="B2563" i="13"/>
  <c r="C2563" i="13"/>
  <c r="D2563" i="13"/>
  <c r="E2563" i="13"/>
  <c r="F2563" i="13"/>
  <c r="G2563" i="13"/>
  <c r="H2563" i="13"/>
  <c r="I2563" i="13"/>
  <c r="J2563" i="13"/>
  <c r="K2563" i="13"/>
  <c r="L2563" i="13"/>
  <c r="M2563" i="13"/>
  <c r="N2563" i="13"/>
  <c r="O2563" i="13"/>
  <c r="P2563" i="13"/>
  <c r="Q2563" i="13"/>
  <c r="R2563" i="13"/>
  <c r="A2564" i="13"/>
  <c r="B2564" i="13"/>
  <c r="C2564" i="13"/>
  <c r="D2564" i="13"/>
  <c r="E2564" i="13"/>
  <c r="F2564" i="13"/>
  <c r="G2564" i="13"/>
  <c r="H2564" i="13"/>
  <c r="I2564" i="13"/>
  <c r="J2564" i="13"/>
  <c r="K2564" i="13"/>
  <c r="L2564" i="13"/>
  <c r="M2564" i="13"/>
  <c r="N2564" i="13"/>
  <c r="O2564" i="13"/>
  <c r="P2564" i="13"/>
  <c r="Q2564" i="13"/>
  <c r="R2564" i="13"/>
  <c r="A2565" i="13"/>
  <c r="B2565" i="13"/>
  <c r="C2565" i="13"/>
  <c r="D2565" i="13"/>
  <c r="E2565" i="13"/>
  <c r="F2565" i="13"/>
  <c r="G2565" i="13"/>
  <c r="H2565" i="13"/>
  <c r="I2565" i="13"/>
  <c r="J2565" i="13"/>
  <c r="K2565" i="13"/>
  <c r="L2565" i="13"/>
  <c r="M2565" i="13"/>
  <c r="N2565" i="13"/>
  <c r="O2565" i="13"/>
  <c r="P2565" i="13"/>
  <c r="Q2565" i="13"/>
  <c r="R2565" i="13"/>
  <c r="A2566" i="13"/>
  <c r="B2566" i="13"/>
  <c r="C2566" i="13"/>
  <c r="D2566" i="13"/>
  <c r="E2566" i="13"/>
  <c r="F2566" i="13"/>
  <c r="G2566" i="13"/>
  <c r="H2566" i="13"/>
  <c r="I2566" i="13"/>
  <c r="J2566" i="13"/>
  <c r="K2566" i="13"/>
  <c r="L2566" i="13"/>
  <c r="M2566" i="13"/>
  <c r="N2566" i="13"/>
  <c r="O2566" i="13"/>
  <c r="P2566" i="13"/>
  <c r="Q2566" i="13"/>
  <c r="R2566" i="13"/>
  <c r="A2567" i="13"/>
  <c r="B2567" i="13"/>
  <c r="C2567" i="13"/>
  <c r="D2567" i="13"/>
  <c r="E2567" i="13"/>
  <c r="F2567" i="13"/>
  <c r="G2567" i="13"/>
  <c r="H2567" i="13"/>
  <c r="I2567" i="13"/>
  <c r="J2567" i="13"/>
  <c r="K2567" i="13"/>
  <c r="L2567" i="13"/>
  <c r="M2567" i="13"/>
  <c r="N2567" i="13"/>
  <c r="O2567" i="13"/>
  <c r="P2567" i="13"/>
  <c r="Q2567" i="13"/>
  <c r="R2567" i="13"/>
  <c r="A2568" i="13"/>
  <c r="B2568" i="13"/>
  <c r="C2568" i="13"/>
  <c r="D2568" i="13"/>
  <c r="E2568" i="13"/>
  <c r="F2568" i="13"/>
  <c r="G2568" i="13"/>
  <c r="H2568" i="13"/>
  <c r="I2568" i="13"/>
  <c r="J2568" i="13"/>
  <c r="K2568" i="13"/>
  <c r="L2568" i="13"/>
  <c r="M2568" i="13"/>
  <c r="N2568" i="13"/>
  <c r="O2568" i="13"/>
  <c r="P2568" i="13"/>
  <c r="Q2568" i="13"/>
  <c r="R2568" i="13"/>
  <c r="A2569" i="13"/>
  <c r="B2569" i="13"/>
  <c r="C2569" i="13"/>
  <c r="D2569" i="13"/>
  <c r="E2569" i="13"/>
  <c r="F2569" i="13"/>
  <c r="G2569" i="13"/>
  <c r="H2569" i="13"/>
  <c r="I2569" i="13"/>
  <c r="J2569" i="13"/>
  <c r="K2569" i="13"/>
  <c r="L2569" i="13"/>
  <c r="M2569" i="13"/>
  <c r="N2569" i="13"/>
  <c r="O2569" i="13"/>
  <c r="P2569" i="13"/>
  <c r="Q2569" i="13"/>
  <c r="R2569" i="13"/>
  <c r="A2570" i="13"/>
  <c r="B2570" i="13"/>
  <c r="C2570" i="13"/>
  <c r="D2570" i="13"/>
  <c r="E2570" i="13"/>
  <c r="F2570" i="13"/>
  <c r="G2570" i="13"/>
  <c r="H2570" i="13"/>
  <c r="I2570" i="13"/>
  <c r="J2570" i="13"/>
  <c r="K2570" i="13"/>
  <c r="L2570" i="13"/>
  <c r="M2570" i="13"/>
  <c r="N2570" i="13"/>
  <c r="O2570" i="13"/>
  <c r="P2570" i="13"/>
  <c r="Q2570" i="13"/>
  <c r="R2570" i="13"/>
  <c r="A2571" i="13"/>
  <c r="B2571" i="13"/>
  <c r="C2571" i="13"/>
  <c r="D2571" i="13"/>
  <c r="E2571" i="13"/>
  <c r="F2571" i="13"/>
  <c r="G2571" i="13"/>
  <c r="H2571" i="13"/>
  <c r="I2571" i="13"/>
  <c r="J2571" i="13"/>
  <c r="K2571" i="13"/>
  <c r="L2571" i="13"/>
  <c r="M2571" i="13"/>
  <c r="N2571" i="13"/>
  <c r="O2571" i="13"/>
  <c r="P2571" i="13"/>
  <c r="Q2571" i="13"/>
  <c r="R2571" i="13"/>
  <c r="A2572" i="13"/>
  <c r="B2572" i="13"/>
  <c r="C2572" i="13"/>
  <c r="D2572" i="13"/>
  <c r="E2572" i="13"/>
  <c r="F2572" i="13"/>
  <c r="G2572" i="13"/>
  <c r="H2572" i="13"/>
  <c r="I2572" i="13"/>
  <c r="J2572" i="13"/>
  <c r="K2572" i="13"/>
  <c r="L2572" i="13"/>
  <c r="M2572" i="13"/>
  <c r="N2572" i="13"/>
  <c r="O2572" i="13"/>
  <c r="P2572" i="13"/>
  <c r="Q2572" i="13"/>
  <c r="R2572" i="13"/>
  <c r="A2573" i="13"/>
  <c r="B2573" i="13"/>
  <c r="C2573" i="13"/>
  <c r="D2573" i="13"/>
  <c r="E2573" i="13"/>
  <c r="F2573" i="13"/>
  <c r="G2573" i="13"/>
  <c r="H2573" i="13"/>
  <c r="I2573" i="13"/>
  <c r="J2573" i="13"/>
  <c r="K2573" i="13"/>
  <c r="L2573" i="13"/>
  <c r="M2573" i="13"/>
  <c r="N2573" i="13"/>
  <c r="O2573" i="13"/>
  <c r="P2573" i="13"/>
  <c r="Q2573" i="13"/>
  <c r="R2573" i="13"/>
  <c r="A2574" i="13"/>
  <c r="B2574" i="13"/>
  <c r="C2574" i="13"/>
  <c r="D2574" i="13"/>
  <c r="E2574" i="13"/>
  <c r="F2574" i="13"/>
  <c r="G2574" i="13"/>
  <c r="H2574" i="13"/>
  <c r="I2574" i="13"/>
  <c r="J2574" i="13"/>
  <c r="K2574" i="13"/>
  <c r="L2574" i="13"/>
  <c r="M2574" i="13"/>
  <c r="N2574" i="13"/>
  <c r="O2574" i="13"/>
  <c r="P2574" i="13"/>
  <c r="Q2574" i="13"/>
  <c r="R2574" i="13"/>
  <c r="A2575" i="13"/>
  <c r="B2575" i="13"/>
  <c r="C2575" i="13"/>
  <c r="D2575" i="13"/>
  <c r="E2575" i="13"/>
  <c r="F2575" i="13"/>
  <c r="G2575" i="13"/>
  <c r="H2575" i="13"/>
  <c r="I2575" i="13"/>
  <c r="J2575" i="13"/>
  <c r="K2575" i="13"/>
  <c r="L2575" i="13"/>
  <c r="M2575" i="13"/>
  <c r="N2575" i="13"/>
  <c r="O2575" i="13"/>
  <c r="P2575" i="13"/>
  <c r="Q2575" i="13"/>
  <c r="R2575" i="13"/>
  <c r="A2576" i="13"/>
  <c r="B2576" i="13"/>
  <c r="C2576" i="13"/>
  <c r="D2576" i="13"/>
  <c r="E2576" i="13"/>
  <c r="F2576" i="13"/>
  <c r="G2576" i="13"/>
  <c r="H2576" i="13"/>
  <c r="I2576" i="13"/>
  <c r="J2576" i="13"/>
  <c r="K2576" i="13"/>
  <c r="L2576" i="13"/>
  <c r="M2576" i="13"/>
  <c r="N2576" i="13"/>
  <c r="O2576" i="13"/>
  <c r="P2576" i="13"/>
  <c r="Q2576" i="13"/>
  <c r="R2576" i="13"/>
  <c r="A2577" i="13"/>
  <c r="B2577" i="13"/>
  <c r="C2577" i="13"/>
  <c r="D2577" i="13"/>
  <c r="E2577" i="13"/>
  <c r="F2577" i="13"/>
  <c r="G2577" i="13"/>
  <c r="H2577" i="13"/>
  <c r="I2577" i="13"/>
  <c r="J2577" i="13"/>
  <c r="K2577" i="13"/>
  <c r="L2577" i="13"/>
  <c r="M2577" i="13"/>
  <c r="N2577" i="13"/>
  <c r="O2577" i="13"/>
  <c r="P2577" i="13"/>
  <c r="Q2577" i="13"/>
  <c r="R2577" i="13"/>
  <c r="A2578" i="13"/>
  <c r="B2578" i="13"/>
  <c r="C2578" i="13"/>
  <c r="D2578" i="13"/>
  <c r="E2578" i="13"/>
  <c r="F2578" i="13"/>
  <c r="G2578" i="13"/>
  <c r="H2578" i="13"/>
  <c r="I2578" i="13"/>
  <c r="J2578" i="13"/>
  <c r="K2578" i="13"/>
  <c r="L2578" i="13"/>
  <c r="M2578" i="13"/>
  <c r="N2578" i="13"/>
  <c r="O2578" i="13"/>
  <c r="P2578" i="13"/>
  <c r="Q2578" i="13"/>
  <c r="R2578" i="13"/>
  <c r="A2579" i="13"/>
  <c r="B2579" i="13"/>
  <c r="C2579" i="13"/>
  <c r="D2579" i="13"/>
  <c r="E2579" i="13"/>
  <c r="F2579" i="13"/>
  <c r="G2579" i="13"/>
  <c r="H2579" i="13"/>
  <c r="I2579" i="13"/>
  <c r="J2579" i="13"/>
  <c r="K2579" i="13"/>
  <c r="L2579" i="13"/>
  <c r="M2579" i="13"/>
  <c r="N2579" i="13"/>
  <c r="O2579" i="13"/>
  <c r="P2579" i="13"/>
  <c r="Q2579" i="13"/>
  <c r="R2579" i="13"/>
  <c r="A2580" i="13"/>
  <c r="B2580" i="13"/>
  <c r="C2580" i="13"/>
  <c r="D2580" i="13"/>
  <c r="E2580" i="13"/>
  <c r="F2580" i="13"/>
  <c r="G2580" i="13"/>
  <c r="H2580" i="13"/>
  <c r="I2580" i="13"/>
  <c r="J2580" i="13"/>
  <c r="K2580" i="13"/>
  <c r="L2580" i="13"/>
  <c r="M2580" i="13"/>
  <c r="N2580" i="13"/>
  <c r="O2580" i="13"/>
  <c r="P2580" i="13"/>
  <c r="Q2580" i="13"/>
  <c r="R2580" i="13"/>
  <c r="A2581" i="13"/>
  <c r="B2581" i="13"/>
  <c r="C2581" i="13"/>
  <c r="D2581" i="13"/>
  <c r="E2581" i="13"/>
  <c r="F2581" i="13"/>
  <c r="G2581" i="13"/>
  <c r="H2581" i="13"/>
  <c r="I2581" i="13"/>
  <c r="J2581" i="13"/>
  <c r="K2581" i="13"/>
  <c r="L2581" i="13"/>
  <c r="M2581" i="13"/>
  <c r="N2581" i="13"/>
  <c r="O2581" i="13"/>
  <c r="P2581" i="13"/>
  <c r="Q2581" i="13"/>
  <c r="R2581" i="13"/>
  <c r="A2582" i="13"/>
  <c r="B2582" i="13"/>
  <c r="C2582" i="13"/>
  <c r="D2582" i="13"/>
  <c r="E2582" i="13"/>
  <c r="F2582" i="13"/>
  <c r="G2582" i="13"/>
  <c r="H2582" i="13"/>
  <c r="I2582" i="13"/>
  <c r="J2582" i="13"/>
  <c r="K2582" i="13"/>
  <c r="L2582" i="13"/>
  <c r="M2582" i="13"/>
  <c r="N2582" i="13"/>
  <c r="O2582" i="13"/>
  <c r="P2582" i="13"/>
  <c r="Q2582" i="13"/>
  <c r="R2582" i="13"/>
  <c r="A2583" i="13"/>
  <c r="B2583" i="13"/>
  <c r="C2583" i="13"/>
  <c r="D2583" i="13"/>
  <c r="E2583" i="13"/>
  <c r="F2583" i="13"/>
  <c r="G2583" i="13"/>
  <c r="H2583" i="13"/>
  <c r="I2583" i="13"/>
  <c r="J2583" i="13"/>
  <c r="K2583" i="13"/>
  <c r="L2583" i="13"/>
  <c r="M2583" i="13"/>
  <c r="N2583" i="13"/>
  <c r="O2583" i="13"/>
  <c r="P2583" i="13"/>
  <c r="Q2583" i="13"/>
  <c r="R2583" i="13"/>
  <c r="A2584" i="13"/>
  <c r="B2584" i="13"/>
  <c r="C2584" i="13"/>
  <c r="D2584" i="13"/>
  <c r="E2584" i="13"/>
  <c r="F2584" i="13"/>
  <c r="G2584" i="13"/>
  <c r="H2584" i="13"/>
  <c r="I2584" i="13"/>
  <c r="J2584" i="13"/>
  <c r="K2584" i="13"/>
  <c r="L2584" i="13"/>
  <c r="M2584" i="13"/>
  <c r="N2584" i="13"/>
  <c r="O2584" i="13"/>
  <c r="P2584" i="13"/>
  <c r="Q2584" i="13"/>
  <c r="R2584" i="13"/>
  <c r="A2585" i="13"/>
  <c r="B2585" i="13"/>
  <c r="C2585" i="13"/>
  <c r="D2585" i="13"/>
  <c r="E2585" i="13"/>
  <c r="F2585" i="13"/>
  <c r="G2585" i="13"/>
  <c r="H2585" i="13"/>
  <c r="I2585" i="13"/>
  <c r="J2585" i="13"/>
  <c r="K2585" i="13"/>
  <c r="L2585" i="13"/>
  <c r="M2585" i="13"/>
  <c r="N2585" i="13"/>
  <c r="O2585" i="13"/>
  <c r="P2585" i="13"/>
  <c r="Q2585" i="13"/>
  <c r="R2585" i="13"/>
  <c r="A2586" i="13"/>
  <c r="B2586" i="13"/>
  <c r="C2586" i="13"/>
  <c r="D2586" i="13"/>
  <c r="E2586" i="13"/>
  <c r="F2586" i="13"/>
  <c r="G2586" i="13"/>
  <c r="H2586" i="13"/>
  <c r="I2586" i="13"/>
  <c r="J2586" i="13"/>
  <c r="K2586" i="13"/>
  <c r="L2586" i="13"/>
  <c r="M2586" i="13"/>
  <c r="N2586" i="13"/>
  <c r="O2586" i="13"/>
  <c r="P2586" i="13"/>
  <c r="Q2586" i="13"/>
  <c r="R2586" i="13"/>
  <c r="A2587" i="13"/>
  <c r="B2587" i="13"/>
  <c r="C2587" i="13"/>
  <c r="D2587" i="13"/>
  <c r="E2587" i="13"/>
  <c r="F2587" i="13"/>
  <c r="G2587" i="13"/>
  <c r="H2587" i="13"/>
  <c r="I2587" i="13"/>
  <c r="J2587" i="13"/>
  <c r="K2587" i="13"/>
  <c r="L2587" i="13"/>
  <c r="M2587" i="13"/>
  <c r="N2587" i="13"/>
  <c r="O2587" i="13"/>
  <c r="P2587" i="13"/>
  <c r="Q2587" i="13"/>
  <c r="R2587" i="13"/>
  <c r="A2588" i="13"/>
  <c r="B2588" i="13"/>
  <c r="C2588" i="13"/>
  <c r="D2588" i="13"/>
  <c r="E2588" i="13"/>
  <c r="F2588" i="13"/>
  <c r="G2588" i="13"/>
  <c r="H2588" i="13"/>
  <c r="I2588" i="13"/>
  <c r="J2588" i="13"/>
  <c r="K2588" i="13"/>
  <c r="L2588" i="13"/>
  <c r="M2588" i="13"/>
  <c r="N2588" i="13"/>
  <c r="O2588" i="13"/>
  <c r="P2588" i="13"/>
  <c r="Q2588" i="13"/>
  <c r="R2588" i="13"/>
  <c r="A2589" i="13"/>
  <c r="B2589" i="13"/>
  <c r="C2589" i="13"/>
  <c r="D2589" i="13"/>
  <c r="E2589" i="13"/>
  <c r="F2589" i="13"/>
  <c r="G2589" i="13"/>
  <c r="H2589" i="13"/>
  <c r="I2589" i="13"/>
  <c r="J2589" i="13"/>
  <c r="K2589" i="13"/>
  <c r="L2589" i="13"/>
  <c r="M2589" i="13"/>
  <c r="N2589" i="13"/>
  <c r="O2589" i="13"/>
  <c r="P2589" i="13"/>
  <c r="Q2589" i="13"/>
  <c r="R2589" i="13"/>
  <c r="A2590" i="13"/>
  <c r="B2590" i="13"/>
  <c r="C2590" i="13"/>
  <c r="D2590" i="13"/>
  <c r="E2590" i="13"/>
  <c r="F2590" i="13"/>
  <c r="G2590" i="13"/>
  <c r="H2590" i="13"/>
  <c r="I2590" i="13"/>
  <c r="J2590" i="13"/>
  <c r="K2590" i="13"/>
  <c r="L2590" i="13"/>
  <c r="M2590" i="13"/>
  <c r="N2590" i="13"/>
  <c r="O2590" i="13"/>
  <c r="P2590" i="13"/>
  <c r="Q2590" i="13"/>
  <c r="R2590" i="13"/>
  <c r="A2591" i="13"/>
  <c r="B2591" i="13"/>
  <c r="C2591" i="13"/>
  <c r="D2591" i="13"/>
  <c r="E2591" i="13"/>
  <c r="F2591" i="13"/>
  <c r="G2591" i="13"/>
  <c r="H2591" i="13"/>
  <c r="I2591" i="13"/>
  <c r="J2591" i="13"/>
  <c r="K2591" i="13"/>
  <c r="L2591" i="13"/>
  <c r="M2591" i="13"/>
  <c r="N2591" i="13"/>
  <c r="O2591" i="13"/>
  <c r="P2591" i="13"/>
  <c r="Q2591" i="13"/>
  <c r="R2591" i="13"/>
  <c r="A2592" i="13"/>
  <c r="B2592" i="13"/>
  <c r="C2592" i="13"/>
  <c r="D2592" i="13"/>
  <c r="E2592" i="13"/>
  <c r="F2592" i="13"/>
  <c r="G2592" i="13"/>
  <c r="H2592" i="13"/>
  <c r="I2592" i="13"/>
  <c r="J2592" i="13"/>
  <c r="K2592" i="13"/>
  <c r="L2592" i="13"/>
  <c r="M2592" i="13"/>
  <c r="N2592" i="13"/>
  <c r="O2592" i="13"/>
  <c r="P2592" i="13"/>
  <c r="Q2592" i="13"/>
  <c r="R2592" i="13"/>
  <c r="A2593" i="13"/>
  <c r="B2593" i="13"/>
  <c r="C2593" i="13"/>
  <c r="D2593" i="13"/>
  <c r="E2593" i="13"/>
  <c r="F2593" i="13"/>
  <c r="G2593" i="13"/>
  <c r="H2593" i="13"/>
  <c r="I2593" i="13"/>
  <c r="J2593" i="13"/>
  <c r="K2593" i="13"/>
  <c r="L2593" i="13"/>
  <c r="M2593" i="13"/>
  <c r="N2593" i="13"/>
  <c r="O2593" i="13"/>
  <c r="P2593" i="13"/>
  <c r="Q2593" i="13"/>
  <c r="R2593" i="13"/>
  <c r="A2594" i="13"/>
  <c r="B2594" i="13"/>
  <c r="C2594" i="13"/>
  <c r="D2594" i="13"/>
  <c r="E2594" i="13"/>
  <c r="F2594" i="13"/>
  <c r="G2594" i="13"/>
  <c r="H2594" i="13"/>
  <c r="I2594" i="13"/>
  <c r="J2594" i="13"/>
  <c r="K2594" i="13"/>
  <c r="L2594" i="13"/>
  <c r="M2594" i="13"/>
  <c r="N2594" i="13"/>
  <c r="O2594" i="13"/>
  <c r="P2594" i="13"/>
  <c r="Q2594" i="13"/>
  <c r="R2594" i="13"/>
  <c r="A2595" i="13"/>
  <c r="B2595" i="13"/>
  <c r="C2595" i="13"/>
  <c r="D2595" i="13"/>
  <c r="E2595" i="13"/>
  <c r="F2595" i="13"/>
  <c r="G2595" i="13"/>
  <c r="H2595" i="13"/>
  <c r="I2595" i="13"/>
  <c r="J2595" i="13"/>
  <c r="K2595" i="13"/>
  <c r="L2595" i="13"/>
  <c r="M2595" i="13"/>
  <c r="N2595" i="13"/>
  <c r="O2595" i="13"/>
  <c r="P2595" i="13"/>
  <c r="Q2595" i="13"/>
  <c r="R2595" i="13"/>
  <c r="A2596" i="13"/>
  <c r="B2596" i="13"/>
  <c r="C2596" i="13"/>
  <c r="D2596" i="13"/>
  <c r="E2596" i="13"/>
  <c r="F2596" i="13"/>
  <c r="G2596" i="13"/>
  <c r="H2596" i="13"/>
  <c r="I2596" i="13"/>
  <c r="J2596" i="13"/>
  <c r="K2596" i="13"/>
  <c r="L2596" i="13"/>
  <c r="M2596" i="13"/>
  <c r="N2596" i="13"/>
  <c r="O2596" i="13"/>
  <c r="P2596" i="13"/>
  <c r="Q2596" i="13"/>
  <c r="R2596" i="13"/>
  <c r="A2597" i="13"/>
  <c r="B2597" i="13"/>
  <c r="C2597" i="13"/>
  <c r="D2597" i="13"/>
  <c r="E2597" i="13"/>
  <c r="F2597" i="13"/>
  <c r="G2597" i="13"/>
  <c r="H2597" i="13"/>
  <c r="I2597" i="13"/>
  <c r="J2597" i="13"/>
  <c r="K2597" i="13"/>
  <c r="L2597" i="13"/>
  <c r="M2597" i="13"/>
  <c r="N2597" i="13"/>
  <c r="O2597" i="13"/>
  <c r="P2597" i="13"/>
  <c r="Q2597" i="13"/>
  <c r="R2597" i="13"/>
  <c r="A2598" i="13"/>
  <c r="B2598" i="13"/>
  <c r="C2598" i="13"/>
  <c r="D2598" i="13"/>
  <c r="E2598" i="13"/>
  <c r="F2598" i="13"/>
  <c r="G2598" i="13"/>
  <c r="H2598" i="13"/>
  <c r="I2598" i="13"/>
  <c r="J2598" i="13"/>
  <c r="K2598" i="13"/>
  <c r="L2598" i="13"/>
  <c r="M2598" i="13"/>
  <c r="N2598" i="13"/>
  <c r="O2598" i="13"/>
  <c r="P2598" i="13"/>
  <c r="Q2598" i="13"/>
  <c r="R2598" i="13"/>
  <c r="A2599" i="13"/>
  <c r="B2599" i="13"/>
  <c r="C2599" i="13"/>
  <c r="D2599" i="13"/>
  <c r="E2599" i="13"/>
  <c r="F2599" i="13"/>
  <c r="G2599" i="13"/>
  <c r="H2599" i="13"/>
  <c r="I2599" i="13"/>
  <c r="J2599" i="13"/>
  <c r="K2599" i="13"/>
  <c r="L2599" i="13"/>
  <c r="M2599" i="13"/>
  <c r="N2599" i="13"/>
  <c r="O2599" i="13"/>
  <c r="P2599" i="13"/>
  <c r="Q2599" i="13"/>
  <c r="R2599" i="13"/>
  <c r="A2600" i="13"/>
  <c r="B2600" i="13"/>
  <c r="C2600" i="13"/>
  <c r="D2600" i="13"/>
  <c r="E2600" i="13"/>
  <c r="F2600" i="13"/>
  <c r="G2600" i="13"/>
  <c r="H2600" i="13"/>
  <c r="I2600" i="13"/>
  <c r="J2600" i="13"/>
  <c r="K2600" i="13"/>
  <c r="L2600" i="13"/>
  <c r="M2600" i="13"/>
  <c r="N2600" i="13"/>
  <c r="O2600" i="13"/>
  <c r="P2600" i="13"/>
  <c r="Q2600" i="13"/>
  <c r="R2600" i="13"/>
  <c r="A2601" i="13"/>
  <c r="B2601" i="13"/>
  <c r="C2601" i="13"/>
  <c r="D2601" i="13"/>
  <c r="E2601" i="13"/>
  <c r="F2601" i="13"/>
  <c r="G2601" i="13"/>
  <c r="H2601" i="13"/>
  <c r="I2601" i="13"/>
  <c r="J2601" i="13"/>
  <c r="K2601" i="13"/>
  <c r="L2601" i="13"/>
  <c r="M2601" i="13"/>
  <c r="N2601" i="13"/>
  <c r="O2601" i="13"/>
  <c r="P2601" i="13"/>
  <c r="Q2601" i="13"/>
  <c r="R2601" i="13"/>
  <c r="A2602" i="13"/>
  <c r="B2602" i="13"/>
  <c r="C2602" i="13"/>
  <c r="D2602" i="13"/>
  <c r="E2602" i="13"/>
  <c r="F2602" i="13"/>
  <c r="G2602" i="13"/>
  <c r="H2602" i="13"/>
  <c r="I2602" i="13"/>
  <c r="J2602" i="13"/>
  <c r="K2602" i="13"/>
  <c r="L2602" i="13"/>
  <c r="M2602" i="13"/>
  <c r="N2602" i="13"/>
  <c r="O2602" i="13"/>
  <c r="P2602" i="13"/>
  <c r="Q2602" i="13"/>
  <c r="R2602" i="13"/>
  <c r="A2603" i="13"/>
  <c r="B2603" i="13"/>
  <c r="C2603" i="13"/>
  <c r="D2603" i="13"/>
  <c r="E2603" i="13"/>
  <c r="F2603" i="13"/>
  <c r="G2603" i="13"/>
  <c r="H2603" i="13"/>
  <c r="I2603" i="13"/>
  <c r="J2603" i="13"/>
  <c r="K2603" i="13"/>
  <c r="L2603" i="13"/>
  <c r="M2603" i="13"/>
  <c r="N2603" i="13"/>
  <c r="O2603" i="13"/>
  <c r="P2603" i="13"/>
  <c r="Q2603" i="13"/>
  <c r="R2603" i="13"/>
  <c r="A2604" i="13"/>
  <c r="B2604" i="13"/>
  <c r="C2604" i="13"/>
  <c r="D2604" i="13"/>
  <c r="E2604" i="13"/>
  <c r="F2604" i="13"/>
  <c r="G2604" i="13"/>
  <c r="H2604" i="13"/>
  <c r="I2604" i="13"/>
  <c r="J2604" i="13"/>
  <c r="K2604" i="13"/>
  <c r="L2604" i="13"/>
  <c r="M2604" i="13"/>
  <c r="N2604" i="13"/>
  <c r="O2604" i="13"/>
  <c r="P2604" i="13"/>
  <c r="Q2604" i="13"/>
  <c r="R2604" i="13"/>
  <c r="A2605" i="13"/>
  <c r="B2605" i="13"/>
  <c r="C2605" i="13"/>
  <c r="D2605" i="13"/>
  <c r="E2605" i="13"/>
  <c r="F2605" i="13"/>
  <c r="G2605" i="13"/>
  <c r="H2605" i="13"/>
  <c r="I2605" i="13"/>
  <c r="J2605" i="13"/>
  <c r="K2605" i="13"/>
  <c r="L2605" i="13"/>
  <c r="M2605" i="13"/>
  <c r="N2605" i="13"/>
  <c r="O2605" i="13"/>
  <c r="P2605" i="13"/>
  <c r="Q2605" i="13"/>
  <c r="R2605" i="13"/>
  <c r="A2606" i="13"/>
  <c r="B2606" i="13"/>
  <c r="C2606" i="13"/>
  <c r="D2606" i="13"/>
  <c r="E2606" i="13"/>
  <c r="F2606" i="13"/>
  <c r="G2606" i="13"/>
  <c r="H2606" i="13"/>
  <c r="I2606" i="13"/>
  <c r="J2606" i="13"/>
  <c r="K2606" i="13"/>
  <c r="L2606" i="13"/>
  <c r="M2606" i="13"/>
  <c r="N2606" i="13"/>
  <c r="O2606" i="13"/>
  <c r="P2606" i="13"/>
  <c r="Q2606" i="13"/>
  <c r="R2606" i="13"/>
  <c r="A2607" i="13"/>
  <c r="B2607" i="13"/>
  <c r="C2607" i="13"/>
  <c r="D2607" i="13"/>
  <c r="E2607" i="13"/>
  <c r="F2607" i="13"/>
  <c r="G2607" i="13"/>
  <c r="H2607" i="13"/>
  <c r="I2607" i="13"/>
  <c r="J2607" i="13"/>
  <c r="K2607" i="13"/>
  <c r="L2607" i="13"/>
  <c r="M2607" i="13"/>
  <c r="N2607" i="13"/>
  <c r="O2607" i="13"/>
  <c r="P2607" i="13"/>
  <c r="Q2607" i="13"/>
  <c r="R2607" i="13"/>
  <c r="A2608" i="13"/>
  <c r="B2608" i="13"/>
  <c r="C2608" i="13"/>
  <c r="D2608" i="13"/>
  <c r="E2608" i="13"/>
  <c r="F2608" i="13"/>
  <c r="G2608" i="13"/>
  <c r="H2608" i="13"/>
  <c r="I2608" i="13"/>
  <c r="J2608" i="13"/>
  <c r="K2608" i="13"/>
  <c r="L2608" i="13"/>
  <c r="M2608" i="13"/>
  <c r="N2608" i="13"/>
  <c r="O2608" i="13"/>
  <c r="P2608" i="13"/>
  <c r="Q2608" i="13"/>
  <c r="R2608" i="13"/>
  <c r="A2609" i="13"/>
  <c r="B2609" i="13"/>
  <c r="C2609" i="13"/>
  <c r="D2609" i="13"/>
  <c r="E2609" i="13"/>
  <c r="F2609" i="13"/>
  <c r="G2609" i="13"/>
  <c r="H2609" i="13"/>
  <c r="I2609" i="13"/>
  <c r="J2609" i="13"/>
  <c r="K2609" i="13"/>
  <c r="L2609" i="13"/>
  <c r="M2609" i="13"/>
  <c r="N2609" i="13"/>
  <c r="O2609" i="13"/>
  <c r="P2609" i="13"/>
  <c r="Q2609" i="13"/>
  <c r="R2609" i="13"/>
  <c r="A2610" i="13"/>
  <c r="B2610" i="13"/>
  <c r="C2610" i="13"/>
  <c r="D2610" i="13"/>
  <c r="E2610" i="13"/>
  <c r="F2610" i="13"/>
  <c r="G2610" i="13"/>
  <c r="H2610" i="13"/>
  <c r="I2610" i="13"/>
  <c r="J2610" i="13"/>
  <c r="K2610" i="13"/>
  <c r="L2610" i="13"/>
  <c r="M2610" i="13"/>
  <c r="N2610" i="13"/>
  <c r="O2610" i="13"/>
  <c r="P2610" i="13"/>
  <c r="Q2610" i="13"/>
  <c r="R2610" i="13"/>
  <c r="A2611" i="13"/>
  <c r="B2611" i="13"/>
  <c r="C2611" i="13"/>
  <c r="D2611" i="13"/>
  <c r="E2611" i="13"/>
  <c r="F2611" i="13"/>
  <c r="G2611" i="13"/>
  <c r="H2611" i="13"/>
  <c r="I2611" i="13"/>
  <c r="J2611" i="13"/>
  <c r="K2611" i="13"/>
  <c r="L2611" i="13"/>
  <c r="M2611" i="13"/>
  <c r="N2611" i="13"/>
  <c r="O2611" i="13"/>
  <c r="P2611" i="13"/>
  <c r="Q2611" i="13"/>
  <c r="R2611" i="13"/>
  <c r="A2612" i="13"/>
  <c r="B2612" i="13"/>
  <c r="C2612" i="13"/>
  <c r="D2612" i="13"/>
  <c r="E2612" i="13"/>
  <c r="F2612" i="13"/>
  <c r="G2612" i="13"/>
  <c r="H2612" i="13"/>
  <c r="I2612" i="13"/>
  <c r="J2612" i="13"/>
  <c r="K2612" i="13"/>
  <c r="L2612" i="13"/>
  <c r="M2612" i="13"/>
  <c r="N2612" i="13"/>
  <c r="O2612" i="13"/>
  <c r="P2612" i="13"/>
  <c r="Q2612" i="13"/>
  <c r="R2612" i="13"/>
  <c r="A2613" i="13"/>
  <c r="B2613" i="13"/>
  <c r="C2613" i="13"/>
  <c r="D2613" i="13"/>
  <c r="E2613" i="13"/>
  <c r="F2613" i="13"/>
  <c r="G2613" i="13"/>
  <c r="H2613" i="13"/>
  <c r="I2613" i="13"/>
  <c r="J2613" i="13"/>
  <c r="K2613" i="13"/>
  <c r="L2613" i="13"/>
  <c r="M2613" i="13"/>
  <c r="N2613" i="13"/>
  <c r="O2613" i="13"/>
  <c r="P2613" i="13"/>
  <c r="Q2613" i="13"/>
  <c r="R2613" i="13"/>
  <c r="A2614" i="13"/>
  <c r="B2614" i="13"/>
  <c r="C2614" i="13"/>
  <c r="D2614" i="13"/>
  <c r="E2614" i="13"/>
  <c r="F2614" i="13"/>
  <c r="G2614" i="13"/>
  <c r="H2614" i="13"/>
  <c r="I2614" i="13"/>
  <c r="J2614" i="13"/>
  <c r="K2614" i="13"/>
  <c r="L2614" i="13"/>
  <c r="M2614" i="13"/>
  <c r="N2614" i="13"/>
  <c r="O2614" i="13"/>
  <c r="P2614" i="13"/>
  <c r="Q2614" i="13"/>
  <c r="R2614" i="13"/>
  <c r="A2615" i="13"/>
  <c r="B2615" i="13"/>
  <c r="C2615" i="13"/>
  <c r="D2615" i="13"/>
  <c r="E2615" i="13"/>
  <c r="F2615" i="13"/>
  <c r="G2615" i="13"/>
  <c r="H2615" i="13"/>
  <c r="I2615" i="13"/>
  <c r="J2615" i="13"/>
  <c r="K2615" i="13"/>
  <c r="L2615" i="13"/>
  <c r="M2615" i="13"/>
  <c r="N2615" i="13"/>
  <c r="O2615" i="13"/>
  <c r="P2615" i="13"/>
  <c r="Q2615" i="13"/>
  <c r="R2615" i="13"/>
  <c r="A2616" i="13"/>
  <c r="B2616" i="13"/>
  <c r="C2616" i="13"/>
  <c r="D2616" i="13"/>
  <c r="E2616" i="13"/>
  <c r="F2616" i="13"/>
  <c r="G2616" i="13"/>
  <c r="H2616" i="13"/>
  <c r="I2616" i="13"/>
  <c r="J2616" i="13"/>
  <c r="K2616" i="13"/>
  <c r="L2616" i="13"/>
  <c r="M2616" i="13"/>
  <c r="N2616" i="13"/>
  <c r="O2616" i="13"/>
  <c r="P2616" i="13"/>
  <c r="Q2616" i="13"/>
  <c r="R2616" i="13"/>
  <c r="A2617" i="13"/>
  <c r="B2617" i="13"/>
  <c r="C2617" i="13"/>
  <c r="D2617" i="13"/>
  <c r="E2617" i="13"/>
  <c r="F2617" i="13"/>
  <c r="G2617" i="13"/>
  <c r="H2617" i="13"/>
  <c r="I2617" i="13"/>
  <c r="J2617" i="13"/>
  <c r="K2617" i="13"/>
  <c r="L2617" i="13"/>
  <c r="M2617" i="13"/>
  <c r="N2617" i="13"/>
  <c r="O2617" i="13"/>
  <c r="P2617" i="13"/>
  <c r="Q2617" i="13"/>
  <c r="R2617" i="13"/>
  <c r="A2618" i="13"/>
  <c r="B2618" i="13"/>
  <c r="C2618" i="13"/>
  <c r="D2618" i="13"/>
  <c r="E2618" i="13"/>
  <c r="F2618" i="13"/>
  <c r="G2618" i="13"/>
  <c r="H2618" i="13"/>
  <c r="I2618" i="13"/>
  <c r="J2618" i="13"/>
  <c r="K2618" i="13"/>
  <c r="L2618" i="13"/>
  <c r="M2618" i="13"/>
  <c r="N2618" i="13"/>
  <c r="O2618" i="13"/>
  <c r="P2618" i="13"/>
  <c r="Q2618" i="13"/>
  <c r="R2618" i="13"/>
  <c r="A2619" i="13"/>
  <c r="B2619" i="13"/>
  <c r="C2619" i="13"/>
  <c r="D2619" i="13"/>
  <c r="E2619" i="13"/>
  <c r="F2619" i="13"/>
  <c r="G2619" i="13"/>
  <c r="H2619" i="13"/>
  <c r="I2619" i="13"/>
  <c r="J2619" i="13"/>
  <c r="K2619" i="13"/>
  <c r="L2619" i="13"/>
  <c r="M2619" i="13"/>
  <c r="N2619" i="13"/>
  <c r="O2619" i="13"/>
  <c r="P2619" i="13"/>
  <c r="Q2619" i="13"/>
  <c r="R2619" i="13"/>
  <c r="A2620" i="13"/>
  <c r="B2620" i="13"/>
  <c r="C2620" i="13"/>
  <c r="D2620" i="13"/>
  <c r="E2620" i="13"/>
  <c r="F2620" i="13"/>
  <c r="G2620" i="13"/>
  <c r="H2620" i="13"/>
  <c r="I2620" i="13"/>
  <c r="J2620" i="13"/>
  <c r="K2620" i="13"/>
  <c r="L2620" i="13"/>
  <c r="M2620" i="13"/>
  <c r="N2620" i="13"/>
  <c r="O2620" i="13"/>
  <c r="P2620" i="13"/>
  <c r="Q2620" i="13"/>
  <c r="R2620" i="13"/>
  <c r="A2621" i="13"/>
  <c r="B2621" i="13"/>
  <c r="C2621" i="13"/>
  <c r="D2621" i="13"/>
  <c r="E2621" i="13"/>
  <c r="F2621" i="13"/>
  <c r="G2621" i="13"/>
  <c r="H2621" i="13"/>
  <c r="I2621" i="13"/>
  <c r="J2621" i="13"/>
  <c r="K2621" i="13"/>
  <c r="L2621" i="13"/>
  <c r="M2621" i="13"/>
  <c r="N2621" i="13"/>
  <c r="O2621" i="13"/>
  <c r="P2621" i="13"/>
  <c r="Q2621" i="13"/>
  <c r="R2621" i="13"/>
  <c r="A2622" i="13"/>
  <c r="B2622" i="13"/>
  <c r="C2622" i="13"/>
  <c r="D2622" i="13"/>
  <c r="E2622" i="13"/>
  <c r="F2622" i="13"/>
  <c r="G2622" i="13"/>
  <c r="H2622" i="13"/>
  <c r="I2622" i="13"/>
  <c r="J2622" i="13"/>
  <c r="K2622" i="13"/>
  <c r="L2622" i="13"/>
  <c r="M2622" i="13"/>
  <c r="N2622" i="13"/>
  <c r="O2622" i="13"/>
  <c r="P2622" i="13"/>
  <c r="Q2622" i="13"/>
  <c r="R2622" i="13"/>
  <c r="A2623" i="13"/>
  <c r="B2623" i="13"/>
  <c r="C2623" i="13"/>
  <c r="D2623" i="13"/>
  <c r="E2623" i="13"/>
  <c r="F2623" i="13"/>
  <c r="G2623" i="13"/>
  <c r="H2623" i="13"/>
  <c r="I2623" i="13"/>
  <c r="J2623" i="13"/>
  <c r="K2623" i="13"/>
  <c r="L2623" i="13"/>
  <c r="M2623" i="13"/>
  <c r="N2623" i="13"/>
  <c r="O2623" i="13"/>
  <c r="P2623" i="13"/>
  <c r="Q2623" i="13"/>
  <c r="R2623" i="13"/>
  <c r="A2624" i="13"/>
  <c r="B2624" i="13"/>
  <c r="C2624" i="13"/>
  <c r="D2624" i="13"/>
  <c r="E2624" i="13"/>
  <c r="F2624" i="13"/>
  <c r="G2624" i="13"/>
  <c r="H2624" i="13"/>
  <c r="I2624" i="13"/>
  <c r="J2624" i="13"/>
  <c r="K2624" i="13"/>
  <c r="L2624" i="13"/>
  <c r="M2624" i="13"/>
  <c r="N2624" i="13"/>
  <c r="O2624" i="13"/>
  <c r="P2624" i="13"/>
  <c r="Q2624" i="13"/>
  <c r="R2624" i="13"/>
  <c r="A2625" i="13"/>
  <c r="B2625" i="13"/>
  <c r="C2625" i="13"/>
  <c r="D2625" i="13"/>
  <c r="E2625" i="13"/>
  <c r="F2625" i="13"/>
  <c r="G2625" i="13"/>
  <c r="H2625" i="13"/>
  <c r="I2625" i="13"/>
  <c r="J2625" i="13"/>
  <c r="K2625" i="13"/>
  <c r="L2625" i="13"/>
  <c r="M2625" i="13"/>
  <c r="N2625" i="13"/>
  <c r="O2625" i="13"/>
  <c r="P2625" i="13"/>
  <c r="Q2625" i="13"/>
  <c r="R2625" i="13"/>
  <c r="A2626" i="13"/>
  <c r="B2626" i="13"/>
  <c r="C2626" i="13"/>
  <c r="D2626" i="13"/>
  <c r="E2626" i="13"/>
  <c r="F2626" i="13"/>
  <c r="G2626" i="13"/>
  <c r="H2626" i="13"/>
  <c r="I2626" i="13"/>
  <c r="J2626" i="13"/>
  <c r="K2626" i="13"/>
  <c r="L2626" i="13"/>
  <c r="M2626" i="13"/>
  <c r="N2626" i="13"/>
  <c r="O2626" i="13"/>
  <c r="P2626" i="13"/>
  <c r="Q2626" i="13"/>
  <c r="R2626" i="13"/>
  <c r="A2627" i="13"/>
  <c r="B2627" i="13"/>
  <c r="C2627" i="13"/>
  <c r="D2627" i="13"/>
  <c r="E2627" i="13"/>
  <c r="F2627" i="13"/>
  <c r="G2627" i="13"/>
  <c r="H2627" i="13"/>
  <c r="I2627" i="13"/>
  <c r="J2627" i="13"/>
  <c r="K2627" i="13"/>
  <c r="L2627" i="13"/>
  <c r="M2627" i="13"/>
  <c r="N2627" i="13"/>
  <c r="O2627" i="13"/>
  <c r="P2627" i="13"/>
  <c r="Q2627" i="13"/>
  <c r="R2627" i="13"/>
  <c r="A2628" i="13"/>
  <c r="B2628" i="13"/>
  <c r="C2628" i="13"/>
  <c r="D2628" i="13"/>
  <c r="E2628" i="13"/>
  <c r="F2628" i="13"/>
  <c r="G2628" i="13"/>
  <c r="H2628" i="13"/>
  <c r="I2628" i="13"/>
  <c r="J2628" i="13"/>
  <c r="K2628" i="13"/>
  <c r="L2628" i="13"/>
  <c r="M2628" i="13"/>
  <c r="N2628" i="13"/>
  <c r="O2628" i="13"/>
  <c r="P2628" i="13"/>
  <c r="Q2628" i="13"/>
  <c r="R2628" i="13"/>
  <c r="A2629" i="13"/>
  <c r="B2629" i="13"/>
  <c r="C2629" i="13"/>
  <c r="D2629" i="13"/>
  <c r="E2629" i="13"/>
  <c r="F2629" i="13"/>
  <c r="G2629" i="13"/>
  <c r="H2629" i="13"/>
  <c r="I2629" i="13"/>
  <c r="J2629" i="13"/>
  <c r="K2629" i="13"/>
  <c r="L2629" i="13"/>
  <c r="M2629" i="13"/>
  <c r="N2629" i="13"/>
  <c r="O2629" i="13"/>
  <c r="P2629" i="13"/>
  <c r="Q2629" i="13"/>
  <c r="R2629" i="13"/>
  <c r="A2630" i="13"/>
  <c r="B2630" i="13"/>
  <c r="C2630" i="13"/>
  <c r="D2630" i="13"/>
  <c r="E2630" i="13"/>
  <c r="F2630" i="13"/>
  <c r="G2630" i="13"/>
  <c r="H2630" i="13"/>
  <c r="I2630" i="13"/>
  <c r="J2630" i="13"/>
  <c r="K2630" i="13"/>
  <c r="L2630" i="13"/>
  <c r="M2630" i="13"/>
  <c r="N2630" i="13"/>
  <c r="O2630" i="13"/>
  <c r="P2630" i="13"/>
  <c r="Q2630" i="13"/>
  <c r="R2630" i="13"/>
  <c r="A2631" i="13"/>
  <c r="B2631" i="13"/>
  <c r="C2631" i="13"/>
  <c r="D2631" i="13"/>
  <c r="E2631" i="13"/>
  <c r="F2631" i="13"/>
  <c r="G2631" i="13"/>
  <c r="H2631" i="13"/>
  <c r="I2631" i="13"/>
  <c r="J2631" i="13"/>
  <c r="K2631" i="13"/>
  <c r="L2631" i="13"/>
  <c r="M2631" i="13"/>
  <c r="N2631" i="13"/>
  <c r="O2631" i="13"/>
  <c r="P2631" i="13"/>
  <c r="Q2631" i="13"/>
  <c r="R2631" i="13"/>
  <c r="A2632" i="13"/>
  <c r="B2632" i="13"/>
  <c r="C2632" i="13"/>
  <c r="D2632" i="13"/>
  <c r="E2632" i="13"/>
  <c r="F2632" i="13"/>
  <c r="G2632" i="13"/>
  <c r="H2632" i="13"/>
  <c r="I2632" i="13"/>
  <c r="J2632" i="13"/>
  <c r="K2632" i="13"/>
  <c r="L2632" i="13"/>
  <c r="M2632" i="13"/>
  <c r="N2632" i="13"/>
  <c r="O2632" i="13"/>
  <c r="P2632" i="13"/>
  <c r="Q2632" i="13"/>
  <c r="R2632" i="13"/>
  <c r="A2633" i="13"/>
  <c r="B2633" i="13"/>
  <c r="C2633" i="13"/>
  <c r="D2633" i="13"/>
  <c r="E2633" i="13"/>
  <c r="F2633" i="13"/>
  <c r="G2633" i="13"/>
  <c r="H2633" i="13"/>
  <c r="I2633" i="13"/>
  <c r="J2633" i="13"/>
  <c r="K2633" i="13"/>
  <c r="L2633" i="13"/>
  <c r="M2633" i="13"/>
  <c r="N2633" i="13"/>
  <c r="O2633" i="13"/>
  <c r="P2633" i="13"/>
  <c r="Q2633" i="13"/>
  <c r="R2633" i="13"/>
  <c r="A2634" i="13"/>
  <c r="B2634" i="13"/>
  <c r="C2634" i="13"/>
  <c r="D2634" i="13"/>
  <c r="E2634" i="13"/>
  <c r="F2634" i="13"/>
  <c r="G2634" i="13"/>
  <c r="H2634" i="13"/>
  <c r="I2634" i="13"/>
  <c r="J2634" i="13"/>
  <c r="K2634" i="13"/>
  <c r="L2634" i="13"/>
  <c r="M2634" i="13"/>
  <c r="N2634" i="13"/>
  <c r="O2634" i="13"/>
  <c r="P2634" i="13"/>
  <c r="Q2634" i="13"/>
  <c r="R2634" i="13"/>
  <c r="A2635" i="13"/>
  <c r="B2635" i="13"/>
  <c r="C2635" i="13"/>
  <c r="D2635" i="13"/>
  <c r="E2635" i="13"/>
  <c r="F2635" i="13"/>
  <c r="G2635" i="13"/>
  <c r="H2635" i="13"/>
  <c r="I2635" i="13"/>
  <c r="J2635" i="13"/>
  <c r="K2635" i="13"/>
  <c r="L2635" i="13"/>
  <c r="M2635" i="13"/>
  <c r="N2635" i="13"/>
  <c r="O2635" i="13"/>
  <c r="P2635" i="13"/>
  <c r="Q2635" i="13"/>
  <c r="R2635" i="13"/>
  <c r="A2636" i="13"/>
  <c r="B2636" i="13"/>
  <c r="C2636" i="13"/>
  <c r="D2636" i="13"/>
  <c r="E2636" i="13"/>
  <c r="F2636" i="13"/>
  <c r="G2636" i="13"/>
  <c r="H2636" i="13"/>
  <c r="I2636" i="13"/>
  <c r="J2636" i="13"/>
  <c r="K2636" i="13"/>
  <c r="L2636" i="13"/>
  <c r="M2636" i="13"/>
  <c r="N2636" i="13"/>
  <c r="O2636" i="13"/>
  <c r="P2636" i="13"/>
  <c r="Q2636" i="13"/>
  <c r="R2636" i="13"/>
  <c r="A2637" i="13"/>
  <c r="B2637" i="13"/>
  <c r="C2637" i="13"/>
  <c r="D2637" i="13"/>
  <c r="E2637" i="13"/>
  <c r="F2637" i="13"/>
  <c r="G2637" i="13"/>
  <c r="H2637" i="13"/>
  <c r="I2637" i="13"/>
  <c r="J2637" i="13"/>
  <c r="K2637" i="13"/>
  <c r="L2637" i="13"/>
  <c r="M2637" i="13"/>
  <c r="N2637" i="13"/>
  <c r="O2637" i="13"/>
  <c r="P2637" i="13"/>
  <c r="Q2637" i="13"/>
  <c r="R2637" i="13"/>
  <c r="A2638" i="13"/>
  <c r="B2638" i="13"/>
  <c r="C2638" i="13"/>
  <c r="D2638" i="13"/>
  <c r="E2638" i="13"/>
  <c r="F2638" i="13"/>
  <c r="G2638" i="13"/>
  <c r="H2638" i="13"/>
  <c r="I2638" i="13"/>
  <c r="J2638" i="13"/>
  <c r="K2638" i="13"/>
  <c r="L2638" i="13"/>
  <c r="M2638" i="13"/>
  <c r="N2638" i="13"/>
  <c r="O2638" i="13"/>
  <c r="P2638" i="13"/>
  <c r="Q2638" i="13"/>
  <c r="R2638" i="13"/>
  <c r="A2639" i="13"/>
  <c r="B2639" i="13"/>
  <c r="C2639" i="13"/>
  <c r="D2639" i="13"/>
  <c r="E2639" i="13"/>
  <c r="F2639" i="13"/>
  <c r="G2639" i="13"/>
  <c r="H2639" i="13"/>
  <c r="I2639" i="13"/>
  <c r="J2639" i="13"/>
  <c r="K2639" i="13"/>
  <c r="L2639" i="13"/>
  <c r="M2639" i="13"/>
  <c r="N2639" i="13"/>
  <c r="O2639" i="13"/>
  <c r="P2639" i="13"/>
  <c r="Q2639" i="13"/>
  <c r="R2639" i="13"/>
  <c r="A2640" i="13"/>
  <c r="B2640" i="13"/>
  <c r="C2640" i="13"/>
  <c r="D2640" i="13"/>
  <c r="E2640" i="13"/>
  <c r="F2640" i="13"/>
  <c r="G2640" i="13"/>
  <c r="H2640" i="13"/>
  <c r="I2640" i="13"/>
  <c r="J2640" i="13"/>
  <c r="K2640" i="13"/>
  <c r="L2640" i="13"/>
  <c r="M2640" i="13"/>
  <c r="N2640" i="13"/>
  <c r="O2640" i="13"/>
  <c r="P2640" i="13"/>
  <c r="Q2640" i="13"/>
  <c r="R2640" i="13"/>
  <c r="A2641" i="13"/>
  <c r="B2641" i="13"/>
  <c r="C2641" i="13"/>
  <c r="D2641" i="13"/>
  <c r="E2641" i="13"/>
  <c r="F2641" i="13"/>
  <c r="G2641" i="13"/>
  <c r="H2641" i="13"/>
  <c r="I2641" i="13"/>
  <c r="J2641" i="13"/>
  <c r="K2641" i="13"/>
  <c r="L2641" i="13"/>
  <c r="M2641" i="13"/>
  <c r="N2641" i="13"/>
  <c r="O2641" i="13"/>
  <c r="P2641" i="13"/>
  <c r="Q2641" i="13"/>
  <c r="R2641" i="13"/>
  <c r="A2642" i="13"/>
  <c r="B2642" i="13"/>
  <c r="C2642" i="13"/>
  <c r="D2642" i="13"/>
  <c r="E2642" i="13"/>
  <c r="F2642" i="13"/>
  <c r="G2642" i="13"/>
  <c r="H2642" i="13"/>
  <c r="I2642" i="13"/>
  <c r="J2642" i="13"/>
  <c r="K2642" i="13"/>
  <c r="L2642" i="13"/>
  <c r="M2642" i="13"/>
  <c r="N2642" i="13"/>
  <c r="O2642" i="13"/>
  <c r="P2642" i="13"/>
  <c r="Q2642" i="13"/>
  <c r="R2642" i="13"/>
  <c r="A2643" i="13"/>
  <c r="B2643" i="13"/>
  <c r="C2643" i="13"/>
  <c r="D2643" i="13"/>
  <c r="E2643" i="13"/>
  <c r="F2643" i="13"/>
  <c r="G2643" i="13"/>
  <c r="H2643" i="13"/>
  <c r="I2643" i="13"/>
  <c r="J2643" i="13"/>
  <c r="K2643" i="13"/>
  <c r="L2643" i="13"/>
  <c r="M2643" i="13"/>
  <c r="N2643" i="13"/>
  <c r="O2643" i="13"/>
  <c r="P2643" i="13"/>
  <c r="Q2643" i="13"/>
  <c r="R2643" i="13"/>
  <c r="A2644" i="13"/>
  <c r="B2644" i="13"/>
  <c r="C2644" i="13"/>
  <c r="D2644" i="13"/>
  <c r="E2644" i="13"/>
  <c r="F2644" i="13"/>
  <c r="G2644" i="13"/>
  <c r="H2644" i="13"/>
  <c r="I2644" i="13"/>
  <c r="J2644" i="13"/>
  <c r="K2644" i="13"/>
  <c r="L2644" i="13"/>
  <c r="M2644" i="13"/>
  <c r="N2644" i="13"/>
  <c r="O2644" i="13"/>
  <c r="P2644" i="13"/>
  <c r="Q2644" i="13"/>
  <c r="R2644" i="13"/>
  <c r="A2645" i="13"/>
  <c r="B2645" i="13"/>
  <c r="C2645" i="13"/>
  <c r="D2645" i="13"/>
  <c r="E2645" i="13"/>
  <c r="F2645" i="13"/>
  <c r="G2645" i="13"/>
  <c r="H2645" i="13"/>
  <c r="I2645" i="13"/>
  <c r="J2645" i="13"/>
  <c r="K2645" i="13"/>
  <c r="L2645" i="13"/>
  <c r="M2645" i="13"/>
  <c r="N2645" i="13"/>
  <c r="O2645" i="13"/>
  <c r="P2645" i="13"/>
  <c r="Q2645" i="13"/>
  <c r="R2645" i="13"/>
  <c r="A2646" i="13"/>
  <c r="B2646" i="13"/>
  <c r="C2646" i="13"/>
  <c r="D2646" i="13"/>
  <c r="E2646" i="13"/>
  <c r="F2646" i="13"/>
  <c r="G2646" i="13"/>
  <c r="H2646" i="13"/>
  <c r="I2646" i="13"/>
  <c r="J2646" i="13"/>
  <c r="K2646" i="13"/>
  <c r="L2646" i="13"/>
  <c r="M2646" i="13"/>
  <c r="N2646" i="13"/>
  <c r="O2646" i="13"/>
  <c r="P2646" i="13"/>
  <c r="Q2646" i="13"/>
  <c r="R2646" i="13"/>
  <c r="A2647" i="13"/>
  <c r="B2647" i="13"/>
  <c r="C2647" i="13"/>
  <c r="D2647" i="13"/>
  <c r="E2647" i="13"/>
  <c r="F2647" i="13"/>
  <c r="G2647" i="13"/>
  <c r="H2647" i="13"/>
  <c r="I2647" i="13"/>
  <c r="J2647" i="13"/>
  <c r="K2647" i="13"/>
  <c r="L2647" i="13"/>
  <c r="M2647" i="13"/>
  <c r="N2647" i="13"/>
  <c r="O2647" i="13"/>
  <c r="P2647" i="13"/>
  <c r="Q2647" i="13"/>
  <c r="R2647" i="13"/>
  <c r="A2648" i="13"/>
  <c r="B2648" i="13"/>
  <c r="C2648" i="13"/>
  <c r="D2648" i="13"/>
  <c r="E2648" i="13"/>
  <c r="F2648" i="13"/>
  <c r="G2648" i="13"/>
  <c r="H2648" i="13"/>
  <c r="I2648" i="13"/>
  <c r="J2648" i="13"/>
  <c r="K2648" i="13"/>
  <c r="L2648" i="13"/>
  <c r="M2648" i="13"/>
  <c r="N2648" i="13"/>
  <c r="O2648" i="13"/>
  <c r="P2648" i="13"/>
  <c r="Q2648" i="13"/>
  <c r="R2648" i="13"/>
  <c r="A2649" i="13"/>
  <c r="B2649" i="13"/>
  <c r="C2649" i="13"/>
  <c r="D2649" i="13"/>
  <c r="E2649" i="13"/>
  <c r="F2649" i="13"/>
  <c r="G2649" i="13"/>
  <c r="H2649" i="13"/>
  <c r="I2649" i="13"/>
  <c r="J2649" i="13"/>
  <c r="K2649" i="13"/>
  <c r="L2649" i="13"/>
  <c r="M2649" i="13"/>
  <c r="N2649" i="13"/>
  <c r="O2649" i="13"/>
  <c r="P2649" i="13"/>
  <c r="Q2649" i="13"/>
  <c r="R2649" i="13"/>
  <c r="A2650" i="13"/>
  <c r="B2650" i="13"/>
  <c r="C2650" i="13"/>
  <c r="D2650" i="13"/>
  <c r="E2650" i="13"/>
  <c r="F2650" i="13"/>
  <c r="G2650" i="13"/>
  <c r="H2650" i="13"/>
  <c r="I2650" i="13"/>
  <c r="J2650" i="13"/>
  <c r="K2650" i="13"/>
  <c r="L2650" i="13"/>
  <c r="M2650" i="13"/>
  <c r="N2650" i="13"/>
  <c r="O2650" i="13"/>
  <c r="P2650" i="13"/>
  <c r="Q2650" i="13"/>
  <c r="R2650" i="13"/>
  <c r="A2651" i="13"/>
  <c r="B2651" i="13"/>
  <c r="C2651" i="13"/>
  <c r="D2651" i="13"/>
  <c r="E2651" i="13"/>
  <c r="F2651" i="13"/>
  <c r="G2651" i="13"/>
  <c r="H2651" i="13"/>
  <c r="I2651" i="13"/>
  <c r="J2651" i="13"/>
  <c r="K2651" i="13"/>
  <c r="L2651" i="13"/>
  <c r="M2651" i="13"/>
  <c r="N2651" i="13"/>
  <c r="O2651" i="13"/>
  <c r="P2651" i="13"/>
  <c r="Q2651" i="13"/>
  <c r="R2651" i="13"/>
  <c r="A2652" i="13"/>
  <c r="B2652" i="13"/>
  <c r="C2652" i="13"/>
  <c r="D2652" i="13"/>
  <c r="E2652" i="13"/>
  <c r="F2652" i="13"/>
  <c r="G2652" i="13"/>
  <c r="H2652" i="13"/>
  <c r="I2652" i="13"/>
  <c r="J2652" i="13"/>
  <c r="K2652" i="13"/>
  <c r="L2652" i="13"/>
  <c r="M2652" i="13"/>
  <c r="N2652" i="13"/>
  <c r="O2652" i="13"/>
  <c r="P2652" i="13"/>
  <c r="Q2652" i="13"/>
  <c r="R2652" i="13"/>
  <c r="A2653" i="13"/>
  <c r="B2653" i="13"/>
  <c r="C2653" i="13"/>
  <c r="D2653" i="13"/>
  <c r="E2653" i="13"/>
  <c r="F2653" i="13"/>
  <c r="G2653" i="13"/>
  <c r="H2653" i="13"/>
  <c r="I2653" i="13"/>
  <c r="J2653" i="13"/>
  <c r="K2653" i="13"/>
  <c r="L2653" i="13"/>
  <c r="M2653" i="13"/>
  <c r="N2653" i="13"/>
  <c r="O2653" i="13"/>
  <c r="P2653" i="13"/>
  <c r="Q2653" i="13"/>
  <c r="R2653" i="13"/>
  <c r="A2654" i="13"/>
  <c r="B2654" i="13"/>
  <c r="C2654" i="13"/>
  <c r="D2654" i="13"/>
  <c r="E2654" i="13"/>
  <c r="F2654" i="13"/>
  <c r="G2654" i="13"/>
  <c r="H2654" i="13"/>
  <c r="I2654" i="13"/>
  <c r="J2654" i="13"/>
  <c r="K2654" i="13"/>
  <c r="L2654" i="13"/>
  <c r="M2654" i="13"/>
  <c r="N2654" i="13"/>
  <c r="O2654" i="13"/>
  <c r="P2654" i="13"/>
  <c r="Q2654" i="13"/>
  <c r="R2654" i="13"/>
  <c r="A2655" i="13"/>
  <c r="B2655" i="13"/>
  <c r="C2655" i="13"/>
  <c r="D2655" i="13"/>
  <c r="E2655" i="13"/>
  <c r="F2655" i="13"/>
  <c r="G2655" i="13"/>
  <c r="H2655" i="13"/>
  <c r="I2655" i="13"/>
  <c r="J2655" i="13"/>
  <c r="K2655" i="13"/>
  <c r="L2655" i="13"/>
  <c r="M2655" i="13"/>
  <c r="N2655" i="13"/>
  <c r="O2655" i="13"/>
  <c r="P2655" i="13"/>
  <c r="Q2655" i="13"/>
  <c r="R2655" i="13"/>
  <c r="A2656" i="13"/>
  <c r="B2656" i="13"/>
  <c r="C2656" i="13"/>
  <c r="D2656" i="13"/>
  <c r="E2656" i="13"/>
  <c r="F2656" i="13"/>
  <c r="G2656" i="13"/>
  <c r="H2656" i="13"/>
  <c r="I2656" i="13"/>
  <c r="J2656" i="13"/>
  <c r="K2656" i="13"/>
  <c r="L2656" i="13"/>
  <c r="M2656" i="13"/>
  <c r="N2656" i="13"/>
  <c r="O2656" i="13"/>
  <c r="P2656" i="13"/>
  <c r="Q2656" i="13"/>
  <c r="R2656" i="13"/>
  <c r="A2657" i="13"/>
  <c r="B2657" i="13"/>
  <c r="C2657" i="13"/>
  <c r="D2657" i="13"/>
  <c r="E2657" i="13"/>
  <c r="F2657" i="13"/>
  <c r="G2657" i="13"/>
  <c r="H2657" i="13"/>
  <c r="I2657" i="13"/>
  <c r="J2657" i="13"/>
  <c r="K2657" i="13"/>
  <c r="L2657" i="13"/>
  <c r="M2657" i="13"/>
  <c r="N2657" i="13"/>
  <c r="O2657" i="13"/>
  <c r="P2657" i="13"/>
  <c r="Q2657" i="13"/>
  <c r="R2657" i="13"/>
  <c r="A2658" i="13"/>
  <c r="B2658" i="13"/>
  <c r="C2658" i="13"/>
  <c r="D2658" i="13"/>
  <c r="E2658" i="13"/>
  <c r="F2658" i="13"/>
  <c r="G2658" i="13"/>
  <c r="H2658" i="13"/>
  <c r="I2658" i="13"/>
  <c r="J2658" i="13"/>
  <c r="K2658" i="13"/>
  <c r="L2658" i="13"/>
  <c r="M2658" i="13"/>
  <c r="N2658" i="13"/>
  <c r="O2658" i="13"/>
  <c r="P2658" i="13"/>
  <c r="Q2658" i="13"/>
  <c r="R2658" i="13"/>
  <c r="A2659" i="13"/>
  <c r="B2659" i="13"/>
  <c r="C2659" i="13"/>
  <c r="D2659" i="13"/>
  <c r="E2659" i="13"/>
  <c r="F2659" i="13"/>
  <c r="G2659" i="13"/>
  <c r="H2659" i="13"/>
  <c r="I2659" i="13"/>
  <c r="J2659" i="13"/>
  <c r="K2659" i="13"/>
  <c r="L2659" i="13"/>
  <c r="M2659" i="13"/>
  <c r="N2659" i="13"/>
  <c r="O2659" i="13"/>
  <c r="P2659" i="13"/>
  <c r="Q2659" i="13"/>
  <c r="R2659" i="13"/>
  <c r="A2660" i="13"/>
  <c r="B2660" i="13"/>
  <c r="C2660" i="13"/>
  <c r="D2660" i="13"/>
  <c r="E2660" i="13"/>
  <c r="F2660" i="13"/>
  <c r="G2660" i="13"/>
  <c r="H2660" i="13"/>
  <c r="I2660" i="13"/>
  <c r="J2660" i="13"/>
  <c r="K2660" i="13"/>
  <c r="L2660" i="13"/>
  <c r="M2660" i="13"/>
  <c r="N2660" i="13"/>
  <c r="O2660" i="13"/>
  <c r="P2660" i="13"/>
  <c r="Q2660" i="13"/>
  <c r="R2660" i="13"/>
  <c r="A2661" i="13"/>
  <c r="B2661" i="13"/>
  <c r="C2661" i="13"/>
  <c r="D2661" i="13"/>
  <c r="E2661" i="13"/>
  <c r="F2661" i="13"/>
  <c r="G2661" i="13"/>
  <c r="H2661" i="13"/>
  <c r="I2661" i="13"/>
  <c r="J2661" i="13"/>
  <c r="K2661" i="13"/>
  <c r="L2661" i="13"/>
  <c r="M2661" i="13"/>
  <c r="N2661" i="13"/>
  <c r="O2661" i="13"/>
  <c r="P2661" i="13"/>
  <c r="Q2661" i="13"/>
  <c r="R2661" i="13"/>
  <c r="A2662" i="13"/>
  <c r="B2662" i="13"/>
  <c r="C2662" i="13"/>
  <c r="D2662" i="13"/>
  <c r="E2662" i="13"/>
  <c r="F2662" i="13"/>
  <c r="G2662" i="13"/>
  <c r="H2662" i="13"/>
  <c r="I2662" i="13"/>
  <c r="J2662" i="13"/>
  <c r="K2662" i="13"/>
  <c r="L2662" i="13"/>
  <c r="M2662" i="13"/>
  <c r="N2662" i="13"/>
  <c r="O2662" i="13"/>
  <c r="P2662" i="13"/>
  <c r="Q2662" i="13"/>
  <c r="R2662" i="13"/>
  <c r="A2663" i="13"/>
  <c r="B2663" i="13"/>
  <c r="C2663" i="13"/>
  <c r="D2663" i="13"/>
  <c r="E2663" i="13"/>
  <c r="F2663" i="13"/>
  <c r="G2663" i="13"/>
  <c r="H2663" i="13"/>
  <c r="I2663" i="13"/>
  <c r="J2663" i="13"/>
  <c r="K2663" i="13"/>
  <c r="L2663" i="13"/>
  <c r="M2663" i="13"/>
  <c r="N2663" i="13"/>
  <c r="O2663" i="13"/>
  <c r="P2663" i="13"/>
  <c r="Q2663" i="13"/>
  <c r="R2663" i="13"/>
  <c r="A2664" i="13"/>
  <c r="B2664" i="13"/>
  <c r="C2664" i="13"/>
  <c r="D2664" i="13"/>
  <c r="E2664" i="13"/>
  <c r="F2664" i="13"/>
  <c r="G2664" i="13"/>
  <c r="H2664" i="13"/>
  <c r="I2664" i="13"/>
  <c r="J2664" i="13"/>
  <c r="K2664" i="13"/>
  <c r="L2664" i="13"/>
  <c r="M2664" i="13"/>
  <c r="N2664" i="13"/>
  <c r="O2664" i="13"/>
  <c r="P2664" i="13"/>
  <c r="Q2664" i="13"/>
  <c r="R2664" i="13"/>
  <c r="A2665" i="13"/>
  <c r="B2665" i="13"/>
  <c r="C2665" i="13"/>
  <c r="D2665" i="13"/>
  <c r="E2665" i="13"/>
  <c r="F2665" i="13"/>
  <c r="G2665" i="13"/>
  <c r="H2665" i="13"/>
  <c r="I2665" i="13"/>
  <c r="J2665" i="13"/>
  <c r="K2665" i="13"/>
  <c r="L2665" i="13"/>
  <c r="M2665" i="13"/>
  <c r="N2665" i="13"/>
  <c r="O2665" i="13"/>
  <c r="P2665" i="13"/>
  <c r="Q2665" i="13"/>
  <c r="R2665" i="13"/>
  <c r="A2666" i="13"/>
  <c r="B2666" i="13"/>
  <c r="C2666" i="13"/>
  <c r="D2666" i="13"/>
  <c r="E2666" i="13"/>
  <c r="F2666" i="13"/>
  <c r="G2666" i="13"/>
  <c r="H2666" i="13"/>
  <c r="I2666" i="13"/>
  <c r="J2666" i="13"/>
  <c r="K2666" i="13"/>
  <c r="L2666" i="13"/>
  <c r="M2666" i="13"/>
  <c r="N2666" i="13"/>
  <c r="O2666" i="13"/>
  <c r="P2666" i="13"/>
  <c r="Q2666" i="13"/>
  <c r="R2666" i="13"/>
  <c r="A2667" i="13"/>
  <c r="B2667" i="13"/>
  <c r="C2667" i="13"/>
  <c r="D2667" i="13"/>
  <c r="E2667" i="13"/>
  <c r="F2667" i="13"/>
  <c r="G2667" i="13"/>
  <c r="H2667" i="13"/>
  <c r="I2667" i="13"/>
  <c r="J2667" i="13"/>
  <c r="K2667" i="13"/>
  <c r="L2667" i="13"/>
  <c r="M2667" i="13"/>
  <c r="N2667" i="13"/>
  <c r="O2667" i="13"/>
  <c r="P2667" i="13"/>
  <c r="Q2667" i="13"/>
  <c r="R2667" i="13"/>
  <c r="A2668" i="13"/>
  <c r="B2668" i="13"/>
  <c r="C2668" i="13"/>
  <c r="D2668" i="13"/>
  <c r="E2668" i="13"/>
  <c r="F2668" i="13"/>
  <c r="G2668" i="13"/>
  <c r="H2668" i="13"/>
  <c r="I2668" i="13"/>
  <c r="J2668" i="13"/>
  <c r="K2668" i="13"/>
  <c r="L2668" i="13"/>
  <c r="M2668" i="13"/>
  <c r="N2668" i="13"/>
  <c r="O2668" i="13"/>
  <c r="P2668" i="13"/>
  <c r="Q2668" i="13"/>
  <c r="R2668" i="13"/>
  <c r="A2669" i="13"/>
  <c r="B2669" i="13"/>
  <c r="C2669" i="13"/>
  <c r="D2669" i="13"/>
  <c r="E2669" i="13"/>
  <c r="F2669" i="13"/>
  <c r="G2669" i="13"/>
  <c r="H2669" i="13"/>
  <c r="I2669" i="13"/>
  <c r="J2669" i="13"/>
  <c r="K2669" i="13"/>
  <c r="L2669" i="13"/>
  <c r="M2669" i="13"/>
  <c r="N2669" i="13"/>
  <c r="O2669" i="13"/>
  <c r="P2669" i="13"/>
  <c r="Q2669" i="13"/>
  <c r="R2669" i="13"/>
  <c r="A2670" i="13"/>
  <c r="B2670" i="13"/>
  <c r="C2670" i="13"/>
  <c r="D2670" i="13"/>
  <c r="E2670" i="13"/>
  <c r="F2670" i="13"/>
  <c r="G2670" i="13"/>
  <c r="H2670" i="13"/>
  <c r="I2670" i="13"/>
  <c r="J2670" i="13"/>
  <c r="K2670" i="13"/>
  <c r="L2670" i="13"/>
  <c r="M2670" i="13"/>
  <c r="N2670" i="13"/>
  <c r="O2670" i="13"/>
  <c r="P2670" i="13"/>
  <c r="Q2670" i="13"/>
  <c r="R2670" i="13"/>
  <c r="A2671" i="13"/>
  <c r="B2671" i="13"/>
  <c r="C2671" i="13"/>
  <c r="D2671" i="13"/>
  <c r="E2671" i="13"/>
  <c r="F2671" i="13"/>
  <c r="G2671" i="13"/>
  <c r="H2671" i="13"/>
  <c r="I2671" i="13"/>
  <c r="J2671" i="13"/>
  <c r="K2671" i="13"/>
  <c r="L2671" i="13"/>
  <c r="M2671" i="13"/>
  <c r="N2671" i="13"/>
  <c r="O2671" i="13"/>
  <c r="P2671" i="13"/>
  <c r="Q2671" i="13"/>
  <c r="R2671" i="13"/>
  <c r="A2672" i="13"/>
  <c r="B2672" i="13"/>
  <c r="C2672" i="13"/>
  <c r="D2672" i="13"/>
  <c r="E2672" i="13"/>
  <c r="F2672" i="13"/>
  <c r="G2672" i="13"/>
  <c r="H2672" i="13"/>
  <c r="I2672" i="13"/>
  <c r="J2672" i="13"/>
  <c r="K2672" i="13"/>
  <c r="L2672" i="13"/>
  <c r="M2672" i="13"/>
  <c r="N2672" i="13"/>
  <c r="O2672" i="13"/>
  <c r="P2672" i="13"/>
  <c r="Q2672" i="13"/>
  <c r="R2672" i="13"/>
  <c r="A2673" i="13"/>
  <c r="B2673" i="13"/>
  <c r="C2673" i="13"/>
  <c r="D2673" i="13"/>
  <c r="E2673" i="13"/>
  <c r="F2673" i="13"/>
  <c r="G2673" i="13"/>
  <c r="H2673" i="13"/>
  <c r="I2673" i="13"/>
  <c r="J2673" i="13"/>
  <c r="K2673" i="13"/>
  <c r="L2673" i="13"/>
  <c r="M2673" i="13"/>
  <c r="N2673" i="13"/>
  <c r="O2673" i="13"/>
  <c r="P2673" i="13"/>
  <c r="Q2673" i="13"/>
  <c r="R2673" i="13"/>
  <c r="A2674" i="13"/>
  <c r="B2674" i="13"/>
  <c r="C2674" i="13"/>
  <c r="D2674" i="13"/>
  <c r="E2674" i="13"/>
  <c r="F2674" i="13"/>
  <c r="G2674" i="13"/>
  <c r="H2674" i="13"/>
  <c r="I2674" i="13"/>
  <c r="J2674" i="13"/>
  <c r="K2674" i="13"/>
  <c r="L2674" i="13"/>
  <c r="M2674" i="13"/>
  <c r="N2674" i="13"/>
  <c r="O2674" i="13"/>
  <c r="P2674" i="13"/>
  <c r="Q2674" i="13"/>
  <c r="R2674" i="13"/>
  <c r="A2675" i="13"/>
  <c r="B2675" i="13"/>
  <c r="C2675" i="13"/>
  <c r="D2675" i="13"/>
  <c r="E2675" i="13"/>
  <c r="F2675" i="13"/>
  <c r="G2675" i="13"/>
  <c r="H2675" i="13"/>
  <c r="I2675" i="13"/>
  <c r="J2675" i="13"/>
  <c r="K2675" i="13"/>
  <c r="L2675" i="13"/>
  <c r="M2675" i="13"/>
  <c r="N2675" i="13"/>
  <c r="O2675" i="13"/>
  <c r="P2675" i="13"/>
  <c r="Q2675" i="13"/>
  <c r="R2675" i="13"/>
  <c r="A2676" i="13"/>
  <c r="B2676" i="13"/>
  <c r="C2676" i="13"/>
  <c r="D2676" i="13"/>
  <c r="E2676" i="13"/>
  <c r="F2676" i="13"/>
  <c r="G2676" i="13"/>
  <c r="H2676" i="13"/>
  <c r="I2676" i="13"/>
  <c r="J2676" i="13"/>
  <c r="K2676" i="13"/>
  <c r="L2676" i="13"/>
  <c r="M2676" i="13"/>
  <c r="N2676" i="13"/>
  <c r="O2676" i="13"/>
  <c r="P2676" i="13"/>
  <c r="Q2676" i="13"/>
  <c r="R2676" i="13"/>
  <c r="A2677" i="13"/>
  <c r="B2677" i="13"/>
  <c r="C2677" i="13"/>
  <c r="D2677" i="13"/>
  <c r="E2677" i="13"/>
  <c r="F2677" i="13"/>
  <c r="G2677" i="13"/>
  <c r="H2677" i="13"/>
  <c r="I2677" i="13"/>
  <c r="J2677" i="13"/>
  <c r="K2677" i="13"/>
  <c r="L2677" i="13"/>
  <c r="M2677" i="13"/>
  <c r="N2677" i="13"/>
  <c r="O2677" i="13"/>
  <c r="P2677" i="13"/>
  <c r="Q2677" i="13"/>
  <c r="R2677" i="13"/>
  <c r="A2678" i="13"/>
  <c r="B2678" i="13"/>
  <c r="C2678" i="13"/>
  <c r="D2678" i="13"/>
  <c r="E2678" i="13"/>
  <c r="F2678" i="13"/>
  <c r="G2678" i="13"/>
  <c r="H2678" i="13"/>
  <c r="I2678" i="13"/>
  <c r="J2678" i="13"/>
  <c r="K2678" i="13"/>
  <c r="L2678" i="13"/>
  <c r="M2678" i="13"/>
  <c r="N2678" i="13"/>
  <c r="O2678" i="13"/>
  <c r="P2678" i="13"/>
  <c r="Q2678" i="13"/>
  <c r="R2678" i="13"/>
  <c r="A2679" i="13"/>
  <c r="B2679" i="13"/>
  <c r="C2679" i="13"/>
  <c r="D2679" i="13"/>
  <c r="E2679" i="13"/>
  <c r="F2679" i="13"/>
  <c r="G2679" i="13"/>
  <c r="H2679" i="13"/>
  <c r="I2679" i="13"/>
  <c r="J2679" i="13"/>
  <c r="K2679" i="13"/>
  <c r="L2679" i="13"/>
  <c r="M2679" i="13"/>
  <c r="N2679" i="13"/>
  <c r="O2679" i="13"/>
  <c r="P2679" i="13"/>
  <c r="Q2679" i="13"/>
  <c r="R2679" i="13"/>
  <c r="A2680" i="13"/>
  <c r="B2680" i="13"/>
  <c r="C2680" i="13"/>
  <c r="D2680" i="13"/>
  <c r="E2680" i="13"/>
  <c r="F2680" i="13"/>
  <c r="G2680" i="13"/>
  <c r="H2680" i="13"/>
  <c r="I2680" i="13"/>
  <c r="J2680" i="13"/>
  <c r="K2680" i="13"/>
  <c r="L2680" i="13"/>
  <c r="M2680" i="13"/>
  <c r="N2680" i="13"/>
  <c r="O2680" i="13"/>
  <c r="P2680" i="13"/>
  <c r="Q2680" i="13"/>
  <c r="R2680" i="13"/>
  <c r="A2681" i="13"/>
  <c r="B2681" i="13"/>
  <c r="C2681" i="13"/>
  <c r="D2681" i="13"/>
  <c r="E2681" i="13"/>
  <c r="F2681" i="13"/>
  <c r="G2681" i="13"/>
  <c r="H2681" i="13"/>
  <c r="I2681" i="13"/>
  <c r="J2681" i="13"/>
  <c r="K2681" i="13"/>
  <c r="L2681" i="13"/>
  <c r="M2681" i="13"/>
  <c r="N2681" i="13"/>
  <c r="O2681" i="13"/>
  <c r="P2681" i="13"/>
  <c r="Q2681" i="13"/>
  <c r="R2681" i="13"/>
  <c r="A2682" i="13"/>
  <c r="B2682" i="13"/>
  <c r="C2682" i="13"/>
  <c r="D2682" i="13"/>
  <c r="E2682" i="13"/>
  <c r="F2682" i="13"/>
  <c r="G2682" i="13"/>
  <c r="H2682" i="13"/>
  <c r="I2682" i="13"/>
  <c r="J2682" i="13"/>
  <c r="K2682" i="13"/>
  <c r="L2682" i="13"/>
  <c r="M2682" i="13"/>
  <c r="N2682" i="13"/>
  <c r="O2682" i="13"/>
  <c r="P2682" i="13"/>
  <c r="Q2682" i="13"/>
  <c r="R2682" i="13"/>
  <c r="A2683" i="13"/>
  <c r="B2683" i="13"/>
  <c r="C2683" i="13"/>
  <c r="D2683" i="13"/>
  <c r="E2683" i="13"/>
  <c r="F2683" i="13"/>
  <c r="G2683" i="13"/>
  <c r="H2683" i="13"/>
  <c r="I2683" i="13"/>
  <c r="J2683" i="13"/>
  <c r="K2683" i="13"/>
  <c r="L2683" i="13"/>
  <c r="M2683" i="13"/>
  <c r="N2683" i="13"/>
  <c r="O2683" i="13"/>
  <c r="P2683" i="13"/>
  <c r="Q2683" i="13"/>
  <c r="R2683" i="13"/>
  <c r="A2684" i="13"/>
  <c r="B2684" i="13"/>
  <c r="C2684" i="13"/>
  <c r="D2684" i="13"/>
  <c r="E2684" i="13"/>
  <c r="F2684" i="13"/>
  <c r="G2684" i="13"/>
  <c r="H2684" i="13"/>
  <c r="I2684" i="13"/>
  <c r="J2684" i="13"/>
  <c r="K2684" i="13"/>
  <c r="L2684" i="13"/>
  <c r="M2684" i="13"/>
  <c r="N2684" i="13"/>
  <c r="O2684" i="13"/>
  <c r="P2684" i="13"/>
  <c r="Q2684" i="13"/>
  <c r="R2684" i="13"/>
  <c r="A2685" i="13"/>
  <c r="B2685" i="13"/>
  <c r="C2685" i="13"/>
  <c r="D2685" i="13"/>
  <c r="E2685" i="13"/>
  <c r="F2685" i="13"/>
  <c r="G2685" i="13"/>
  <c r="H2685" i="13"/>
  <c r="I2685" i="13"/>
  <c r="J2685" i="13"/>
  <c r="K2685" i="13"/>
  <c r="L2685" i="13"/>
  <c r="M2685" i="13"/>
  <c r="N2685" i="13"/>
  <c r="O2685" i="13"/>
  <c r="P2685" i="13"/>
  <c r="Q2685" i="13"/>
  <c r="R2685" i="13"/>
  <c r="A2686" i="13"/>
  <c r="B2686" i="13"/>
  <c r="C2686" i="13"/>
  <c r="D2686" i="13"/>
  <c r="E2686" i="13"/>
  <c r="F2686" i="13"/>
  <c r="G2686" i="13"/>
  <c r="H2686" i="13"/>
  <c r="I2686" i="13"/>
  <c r="J2686" i="13"/>
  <c r="K2686" i="13"/>
  <c r="L2686" i="13"/>
  <c r="M2686" i="13"/>
  <c r="N2686" i="13"/>
  <c r="O2686" i="13"/>
  <c r="P2686" i="13"/>
  <c r="Q2686" i="13"/>
  <c r="R2686" i="13"/>
  <c r="A2687" i="13"/>
  <c r="B2687" i="13"/>
  <c r="C2687" i="13"/>
  <c r="D2687" i="13"/>
  <c r="E2687" i="13"/>
  <c r="F2687" i="13"/>
  <c r="G2687" i="13"/>
  <c r="H2687" i="13"/>
  <c r="I2687" i="13"/>
  <c r="J2687" i="13"/>
  <c r="K2687" i="13"/>
  <c r="L2687" i="13"/>
  <c r="M2687" i="13"/>
  <c r="N2687" i="13"/>
  <c r="O2687" i="13"/>
  <c r="P2687" i="13"/>
  <c r="Q2687" i="13"/>
  <c r="R2687" i="13"/>
  <c r="A2688" i="13"/>
  <c r="B2688" i="13"/>
  <c r="C2688" i="13"/>
  <c r="D2688" i="13"/>
  <c r="E2688" i="13"/>
  <c r="F2688" i="13"/>
  <c r="G2688" i="13"/>
  <c r="H2688" i="13"/>
  <c r="I2688" i="13"/>
  <c r="J2688" i="13"/>
  <c r="K2688" i="13"/>
  <c r="L2688" i="13"/>
  <c r="M2688" i="13"/>
  <c r="N2688" i="13"/>
  <c r="O2688" i="13"/>
  <c r="P2688" i="13"/>
  <c r="Q2688" i="13"/>
  <c r="R2688" i="13"/>
  <c r="A2689" i="13"/>
  <c r="B2689" i="13"/>
  <c r="C2689" i="13"/>
  <c r="D2689" i="13"/>
  <c r="E2689" i="13"/>
  <c r="F2689" i="13"/>
  <c r="G2689" i="13"/>
  <c r="H2689" i="13"/>
  <c r="I2689" i="13"/>
  <c r="J2689" i="13"/>
  <c r="K2689" i="13"/>
  <c r="L2689" i="13"/>
  <c r="M2689" i="13"/>
  <c r="N2689" i="13"/>
  <c r="O2689" i="13"/>
  <c r="P2689" i="13"/>
  <c r="Q2689" i="13"/>
  <c r="R2689" i="13"/>
  <c r="A2690" i="13"/>
  <c r="B2690" i="13"/>
  <c r="C2690" i="13"/>
  <c r="D2690" i="13"/>
  <c r="E2690" i="13"/>
  <c r="F2690" i="13"/>
  <c r="G2690" i="13"/>
  <c r="H2690" i="13"/>
  <c r="I2690" i="13"/>
  <c r="J2690" i="13"/>
  <c r="K2690" i="13"/>
  <c r="L2690" i="13"/>
  <c r="M2690" i="13"/>
  <c r="N2690" i="13"/>
  <c r="O2690" i="13"/>
  <c r="P2690" i="13"/>
  <c r="Q2690" i="13"/>
  <c r="R2690" i="13"/>
  <c r="A2691" i="13"/>
  <c r="B2691" i="13"/>
  <c r="C2691" i="13"/>
  <c r="D2691" i="13"/>
  <c r="E2691" i="13"/>
  <c r="F2691" i="13"/>
  <c r="G2691" i="13"/>
  <c r="H2691" i="13"/>
  <c r="I2691" i="13"/>
  <c r="J2691" i="13"/>
  <c r="K2691" i="13"/>
  <c r="L2691" i="13"/>
  <c r="M2691" i="13"/>
  <c r="N2691" i="13"/>
  <c r="O2691" i="13"/>
  <c r="P2691" i="13"/>
  <c r="Q2691" i="13"/>
  <c r="R2691" i="13"/>
  <c r="A2692" i="13"/>
  <c r="B2692" i="13"/>
  <c r="C2692" i="13"/>
  <c r="D2692" i="13"/>
  <c r="E2692" i="13"/>
  <c r="F2692" i="13"/>
  <c r="G2692" i="13"/>
  <c r="H2692" i="13"/>
  <c r="I2692" i="13"/>
  <c r="J2692" i="13"/>
  <c r="K2692" i="13"/>
  <c r="L2692" i="13"/>
  <c r="M2692" i="13"/>
  <c r="N2692" i="13"/>
  <c r="O2692" i="13"/>
  <c r="P2692" i="13"/>
  <c r="Q2692" i="13"/>
  <c r="R2692" i="13"/>
  <c r="A2693" i="13"/>
  <c r="B2693" i="13"/>
  <c r="C2693" i="13"/>
  <c r="D2693" i="13"/>
  <c r="E2693" i="13"/>
  <c r="F2693" i="13"/>
  <c r="G2693" i="13"/>
  <c r="H2693" i="13"/>
  <c r="I2693" i="13"/>
  <c r="J2693" i="13"/>
  <c r="K2693" i="13"/>
  <c r="L2693" i="13"/>
  <c r="M2693" i="13"/>
  <c r="N2693" i="13"/>
  <c r="O2693" i="13"/>
  <c r="P2693" i="13"/>
  <c r="Q2693" i="13"/>
  <c r="R2693" i="13"/>
  <c r="A2694" i="13"/>
  <c r="B2694" i="13"/>
  <c r="C2694" i="13"/>
  <c r="D2694" i="13"/>
  <c r="E2694" i="13"/>
  <c r="F2694" i="13"/>
  <c r="G2694" i="13"/>
  <c r="H2694" i="13"/>
  <c r="I2694" i="13"/>
  <c r="J2694" i="13"/>
  <c r="K2694" i="13"/>
  <c r="L2694" i="13"/>
  <c r="M2694" i="13"/>
  <c r="N2694" i="13"/>
  <c r="O2694" i="13"/>
  <c r="P2694" i="13"/>
  <c r="Q2694" i="13"/>
  <c r="R2694" i="13"/>
  <c r="A2695" i="13"/>
  <c r="B2695" i="13"/>
  <c r="C2695" i="13"/>
  <c r="D2695" i="13"/>
  <c r="E2695" i="13"/>
  <c r="F2695" i="13"/>
  <c r="G2695" i="13"/>
  <c r="H2695" i="13"/>
  <c r="I2695" i="13"/>
  <c r="J2695" i="13"/>
  <c r="K2695" i="13"/>
  <c r="L2695" i="13"/>
  <c r="M2695" i="13"/>
  <c r="N2695" i="13"/>
  <c r="O2695" i="13"/>
  <c r="P2695" i="13"/>
  <c r="Q2695" i="13"/>
  <c r="R2695" i="13"/>
  <c r="A2696" i="13"/>
  <c r="B2696" i="13"/>
  <c r="C2696" i="13"/>
  <c r="D2696" i="13"/>
  <c r="E2696" i="13"/>
  <c r="F2696" i="13"/>
  <c r="G2696" i="13"/>
  <c r="H2696" i="13"/>
  <c r="I2696" i="13"/>
  <c r="J2696" i="13"/>
  <c r="K2696" i="13"/>
  <c r="L2696" i="13"/>
  <c r="M2696" i="13"/>
  <c r="N2696" i="13"/>
  <c r="O2696" i="13"/>
  <c r="P2696" i="13"/>
  <c r="Q2696" i="13"/>
  <c r="R2696" i="13"/>
  <c r="A2697" i="13"/>
  <c r="B2697" i="13"/>
  <c r="C2697" i="13"/>
  <c r="D2697" i="13"/>
  <c r="E2697" i="13"/>
  <c r="F2697" i="13"/>
  <c r="G2697" i="13"/>
  <c r="H2697" i="13"/>
  <c r="I2697" i="13"/>
  <c r="J2697" i="13"/>
  <c r="K2697" i="13"/>
  <c r="L2697" i="13"/>
  <c r="M2697" i="13"/>
  <c r="N2697" i="13"/>
  <c r="O2697" i="13"/>
  <c r="P2697" i="13"/>
  <c r="Q2697" i="13"/>
  <c r="R2697" i="13"/>
  <c r="A2698" i="13"/>
  <c r="B2698" i="13"/>
  <c r="C2698" i="13"/>
  <c r="D2698" i="13"/>
  <c r="E2698" i="13"/>
  <c r="F2698" i="13"/>
  <c r="G2698" i="13"/>
  <c r="H2698" i="13"/>
  <c r="I2698" i="13"/>
  <c r="J2698" i="13"/>
  <c r="K2698" i="13"/>
  <c r="L2698" i="13"/>
  <c r="M2698" i="13"/>
  <c r="N2698" i="13"/>
  <c r="O2698" i="13"/>
  <c r="P2698" i="13"/>
  <c r="Q2698" i="13"/>
  <c r="R2698" i="13"/>
  <c r="A2699" i="13"/>
  <c r="B2699" i="13"/>
  <c r="C2699" i="13"/>
  <c r="D2699" i="13"/>
  <c r="E2699" i="13"/>
  <c r="F2699" i="13"/>
  <c r="G2699" i="13"/>
  <c r="H2699" i="13"/>
  <c r="I2699" i="13"/>
  <c r="J2699" i="13"/>
  <c r="K2699" i="13"/>
  <c r="L2699" i="13"/>
  <c r="M2699" i="13"/>
  <c r="N2699" i="13"/>
  <c r="O2699" i="13"/>
  <c r="P2699" i="13"/>
  <c r="Q2699" i="13"/>
  <c r="R2699" i="13"/>
  <c r="A2700" i="13"/>
  <c r="B2700" i="13"/>
  <c r="C2700" i="13"/>
  <c r="D2700" i="13"/>
  <c r="E2700" i="13"/>
  <c r="F2700" i="13"/>
  <c r="G2700" i="13"/>
  <c r="H2700" i="13"/>
  <c r="I2700" i="13"/>
  <c r="J2700" i="13"/>
  <c r="K2700" i="13"/>
  <c r="L2700" i="13"/>
  <c r="M2700" i="13"/>
  <c r="N2700" i="13"/>
  <c r="O2700" i="13"/>
  <c r="P2700" i="13"/>
  <c r="Q2700" i="13"/>
  <c r="R2700" i="13"/>
  <c r="A2701" i="13"/>
  <c r="B2701" i="13"/>
  <c r="C2701" i="13"/>
  <c r="D2701" i="13"/>
  <c r="E2701" i="13"/>
  <c r="F2701" i="13"/>
  <c r="G2701" i="13"/>
  <c r="H2701" i="13"/>
  <c r="I2701" i="13"/>
  <c r="J2701" i="13"/>
  <c r="K2701" i="13"/>
  <c r="L2701" i="13"/>
  <c r="M2701" i="13"/>
  <c r="N2701" i="13"/>
  <c r="O2701" i="13"/>
  <c r="P2701" i="13"/>
  <c r="Q2701" i="13"/>
  <c r="R2701" i="13"/>
  <c r="A2702" i="13"/>
  <c r="B2702" i="13"/>
  <c r="C2702" i="13"/>
  <c r="D2702" i="13"/>
  <c r="E2702" i="13"/>
  <c r="F2702" i="13"/>
  <c r="G2702" i="13"/>
  <c r="H2702" i="13"/>
  <c r="I2702" i="13"/>
  <c r="J2702" i="13"/>
  <c r="K2702" i="13"/>
  <c r="L2702" i="13"/>
  <c r="M2702" i="13"/>
  <c r="N2702" i="13"/>
  <c r="O2702" i="13"/>
  <c r="P2702" i="13"/>
  <c r="Q2702" i="13"/>
  <c r="R2702" i="13"/>
  <c r="A2703" i="13"/>
  <c r="B2703" i="13"/>
  <c r="C2703" i="13"/>
  <c r="D2703" i="13"/>
  <c r="E2703" i="13"/>
  <c r="F2703" i="13"/>
  <c r="G2703" i="13"/>
  <c r="H2703" i="13"/>
  <c r="I2703" i="13"/>
  <c r="J2703" i="13"/>
  <c r="K2703" i="13"/>
  <c r="L2703" i="13"/>
  <c r="M2703" i="13"/>
  <c r="N2703" i="13"/>
  <c r="O2703" i="13"/>
  <c r="P2703" i="13"/>
  <c r="Q2703" i="13"/>
  <c r="R2703" i="13"/>
  <c r="A2704" i="13"/>
  <c r="B2704" i="13"/>
  <c r="C2704" i="13"/>
  <c r="D2704" i="13"/>
  <c r="E2704" i="13"/>
  <c r="F2704" i="13"/>
  <c r="G2704" i="13"/>
  <c r="H2704" i="13"/>
  <c r="I2704" i="13"/>
  <c r="J2704" i="13"/>
  <c r="K2704" i="13"/>
  <c r="L2704" i="13"/>
  <c r="M2704" i="13"/>
  <c r="N2704" i="13"/>
  <c r="O2704" i="13"/>
  <c r="P2704" i="13"/>
  <c r="Q2704" i="13"/>
  <c r="R2704" i="13"/>
  <c r="A2705" i="13"/>
  <c r="B2705" i="13"/>
  <c r="C2705" i="13"/>
  <c r="D2705" i="13"/>
  <c r="E2705" i="13"/>
  <c r="F2705" i="13"/>
  <c r="G2705" i="13"/>
  <c r="H2705" i="13"/>
  <c r="I2705" i="13"/>
  <c r="J2705" i="13"/>
  <c r="K2705" i="13"/>
  <c r="L2705" i="13"/>
  <c r="M2705" i="13"/>
  <c r="N2705" i="13"/>
  <c r="O2705" i="13"/>
  <c r="P2705" i="13"/>
  <c r="Q2705" i="13"/>
  <c r="R2705" i="13"/>
  <c r="A2706" i="13"/>
  <c r="B2706" i="13"/>
  <c r="C2706" i="13"/>
  <c r="D2706" i="13"/>
  <c r="E2706" i="13"/>
  <c r="F2706" i="13"/>
  <c r="G2706" i="13"/>
  <c r="H2706" i="13"/>
  <c r="I2706" i="13"/>
  <c r="J2706" i="13"/>
  <c r="K2706" i="13"/>
  <c r="L2706" i="13"/>
  <c r="M2706" i="13"/>
  <c r="N2706" i="13"/>
  <c r="O2706" i="13"/>
  <c r="P2706" i="13"/>
  <c r="Q2706" i="13"/>
  <c r="R2706" i="13"/>
  <c r="A2707" i="13"/>
  <c r="B2707" i="13"/>
  <c r="C2707" i="13"/>
  <c r="D2707" i="13"/>
  <c r="E2707" i="13"/>
  <c r="F2707" i="13"/>
  <c r="G2707" i="13"/>
  <c r="H2707" i="13"/>
  <c r="I2707" i="13"/>
  <c r="J2707" i="13"/>
  <c r="K2707" i="13"/>
  <c r="L2707" i="13"/>
  <c r="M2707" i="13"/>
  <c r="N2707" i="13"/>
  <c r="O2707" i="13"/>
  <c r="P2707" i="13"/>
  <c r="Q2707" i="13"/>
  <c r="R2707" i="13"/>
  <c r="A2708" i="13"/>
  <c r="B2708" i="13"/>
  <c r="C2708" i="13"/>
  <c r="D2708" i="13"/>
  <c r="E2708" i="13"/>
  <c r="F2708" i="13"/>
  <c r="G2708" i="13"/>
  <c r="H2708" i="13"/>
  <c r="I2708" i="13"/>
  <c r="J2708" i="13"/>
  <c r="K2708" i="13"/>
  <c r="L2708" i="13"/>
  <c r="M2708" i="13"/>
  <c r="N2708" i="13"/>
  <c r="O2708" i="13"/>
  <c r="P2708" i="13"/>
  <c r="Q2708" i="13"/>
  <c r="R2708" i="13"/>
  <c r="A2709" i="13"/>
  <c r="B2709" i="13"/>
  <c r="C2709" i="13"/>
  <c r="D2709" i="13"/>
  <c r="E2709" i="13"/>
  <c r="F2709" i="13"/>
  <c r="G2709" i="13"/>
  <c r="H2709" i="13"/>
  <c r="I2709" i="13"/>
  <c r="J2709" i="13"/>
  <c r="K2709" i="13"/>
  <c r="L2709" i="13"/>
  <c r="M2709" i="13"/>
  <c r="N2709" i="13"/>
  <c r="O2709" i="13"/>
  <c r="P2709" i="13"/>
  <c r="Q2709" i="13"/>
  <c r="R2709" i="13"/>
  <c r="A2710" i="13"/>
  <c r="B2710" i="13"/>
  <c r="C2710" i="13"/>
  <c r="D2710" i="13"/>
  <c r="E2710" i="13"/>
  <c r="F2710" i="13"/>
  <c r="G2710" i="13"/>
  <c r="H2710" i="13"/>
  <c r="I2710" i="13"/>
  <c r="J2710" i="13"/>
  <c r="K2710" i="13"/>
  <c r="L2710" i="13"/>
  <c r="M2710" i="13"/>
  <c r="N2710" i="13"/>
  <c r="O2710" i="13"/>
  <c r="P2710" i="13"/>
  <c r="Q2710" i="13"/>
  <c r="R2710" i="13"/>
  <c r="A2711" i="13"/>
  <c r="B2711" i="13"/>
  <c r="C2711" i="13"/>
  <c r="D2711" i="13"/>
  <c r="E2711" i="13"/>
  <c r="F2711" i="13"/>
  <c r="G2711" i="13"/>
  <c r="H2711" i="13"/>
  <c r="I2711" i="13"/>
  <c r="J2711" i="13"/>
  <c r="K2711" i="13"/>
  <c r="L2711" i="13"/>
  <c r="M2711" i="13"/>
  <c r="N2711" i="13"/>
  <c r="O2711" i="13"/>
  <c r="P2711" i="13"/>
  <c r="Q2711" i="13"/>
  <c r="R2711" i="13"/>
  <c r="A2712" i="13"/>
  <c r="B2712" i="13"/>
  <c r="C2712" i="13"/>
  <c r="D2712" i="13"/>
  <c r="E2712" i="13"/>
  <c r="F2712" i="13"/>
  <c r="G2712" i="13"/>
  <c r="H2712" i="13"/>
  <c r="I2712" i="13"/>
  <c r="J2712" i="13"/>
  <c r="K2712" i="13"/>
  <c r="L2712" i="13"/>
  <c r="M2712" i="13"/>
  <c r="N2712" i="13"/>
  <c r="O2712" i="13"/>
  <c r="P2712" i="13"/>
  <c r="Q2712" i="13"/>
  <c r="R2712" i="13"/>
  <c r="A2713" i="13"/>
  <c r="B2713" i="13"/>
  <c r="C2713" i="13"/>
  <c r="D2713" i="13"/>
  <c r="E2713" i="13"/>
  <c r="F2713" i="13"/>
  <c r="G2713" i="13"/>
  <c r="H2713" i="13"/>
  <c r="I2713" i="13"/>
  <c r="J2713" i="13"/>
  <c r="K2713" i="13"/>
  <c r="L2713" i="13"/>
  <c r="M2713" i="13"/>
  <c r="N2713" i="13"/>
  <c r="O2713" i="13"/>
  <c r="P2713" i="13"/>
  <c r="Q2713" i="13"/>
  <c r="R2713" i="13"/>
  <c r="A2714" i="13"/>
  <c r="B2714" i="13"/>
  <c r="C2714" i="13"/>
  <c r="D2714" i="13"/>
  <c r="E2714" i="13"/>
  <c r="F2714" i="13"/>
  <c r="G2714" i="13"/>
  <c r="H2714" i="13"/>
  <c r="I2714" i="13"/>
  <c r="J2714" i="13"/>
  <c r="K2714" i="13"/>
  <c r="L2714" i="13"/>
  <c r="M2714" i="13"/>
  <c r="N2714" i="13"/>
  <c r="O2714" i="13"/>
  <c r="P2714" i="13"/>
  <c r="Q2714" i="13"/>
  <c r="R2714" i="13"/>
  <c r="A2715" i="13"/>
  <c r="B2715" i="13"/>
  <c r="C2715" i="13"/>
  <c r="D2715" i="13"/>
  <c r="E2715" i="13"/>
  <c r="F2715" i="13"/>
  <c r="G2715" i="13"/>
  <c r="H2715" i="13"/>
  <c r="I2715" i="13"/>
  <c r="J2715" i="13"/>
  <c r="K2715" i="13"/>
  <c r="L2715" i="13"/>
  <c r="M2715" i="13"/>
  <c r="N2715" i="13"/>
  <c r="O2715" i="13"/>
  <c r="P2715" i="13"/>
  <c r="Q2715" i="13"/>
  <c r="R2715" i="13"/>
  <c r="A2716" i="13"/>
  <c r="B2716" i="13"/>
  <c r="C2716" i="13"/>
  <c r="D2716" i="13"/>
  <c r="E2716" i="13"/>
  <c r="F2716" i="13"/>
  <c r="G2716" i="13"/>
  <c r="H2716" i="13"/>
  <c r="I2716" i="13"/>
  <c r="J2716" i="13"/>
  <c r="K2716" i="13"/>
  <c r="L2716" i="13"/>
  <c r="M2716" i="13"/>
  <c r="N2716" i="13"/>
  <c r="O2716" i="13"/>
  <c r="P2716" i="13"/>
  <c r="Q2716" i="13"/>
  <c r="R2716" i="13"/>
  <c r="A2717" i="13"/>
  <c r="B2717" i="13"/>
  <c r="C2717" i="13"/>
  <c r="D2717" i="13"/>
  <c r="E2717" i="13"/>
  <c r="F2717" i="13"/>
  <c r="G2717" i="13"/>
  <c r="H2717" i="13"/>
  <c r="I2717" i="13"/>
  <c r="J2717" i="13"/>
  <c r="K2717" i="13"/>
  <c r="L2717" i="13"/>
  <c r="M2717" i="13"/>
  <c r="N2717" i="13"/>
  <c r="O2717" i="13"/>
  <c r="P2717" i="13"/>
  <c r="Q2717" i="13"/>
  <c r="R2717" i="13"/>
  <c r="A2718" i="13"/>
  <c r="B2718" i="13"/>
  <c r="C2718" i="13"/>
  <c r="D2718" i="13"/>
  <c r="E2718" i="13"/>
  <c r="F2718" i="13"/>
  <c r="G2718" i="13"/>
  <c r="H2718" i="13"/>
  <c r="I2718" i="13"/>
  <c r="J2718" i="13"/>
  <c r="K2718" i="13"/>
  <c r="L2718" i="13"/>
  <c r="M2718" i="13"/>
  <c r="N2718" i="13"/>
  <c r="O2718" i="13"/>
  <c r="P2718" i="13"/>
  <c r="Q2718" i="13"/>
  <c r="R2718" i="13"/>
  <c r="A2719" i="13"/>
  <c r="B2719" i="13"/>
  <c r="C2719" i="13"/>
  <c r="D2719" i="13"/>
  <c r="E2719" i="13"/>
  <c r="F2719" i="13"/>
  <c r="G2719" i="13"/>
  <c r="H2719" i="13"/>
  <c r="I2719" i="13"/>
  <c r="J2719" i="13"/>
  <c r="K2719" i="13"/>
  <c r="L2719" i="13"/>
  <c r="M2719" i="13"/>
  <c r="N2719" i="13"/>
  <c r="O2719" i="13"/>
  <c r="P2719" i="13"/>
  <c r="Q2719" i="13"/>
  <c r="R2719" i="13"/>
  <c r="A2720" i="13"/>
  <c r="B2720" i="13"/>
  <c r="C2720" i="13"/>
  <c r="D2720" i="13"/>
  <c r="E2720" i="13"/>
  <c r="F2720" i="13"/>
  <c r="G2720" i="13"/>
  <c r="H2720" i="13"/>
  <c r="I2720" i="13"/>
  <c r="J2720" i="13"/>
  <c r="K2720" i="13"/>
  <c r="L2720" i="13"/>
  <c r="M2720" i="13"/>
  <c r="N2720" i="13"/>
  <c r="O2720" i="13"/>
  <c r="P2720" i="13"/>
  <c r="Q2720" i="13"/>
  <c r="R2720" i="13"/>
  <c r="A2721" i="13"/>
  <c r="B2721" i="13"/>
  <c r="C2721" i="13"/>
  <c r="D2721" i="13"/>
  <c r="E2721" i="13"/>
  <c r="F2721" i="13"/>
  <c r="G2721" i="13"/>
  <c r="H2721" i="13"/>
  <c r="I2721" i="13"/>
  <c r="J2721" i="13"/>
  <c r="K2721" i="13"/>
  <c r="L2721" i="13"/>
  <c r="M2721" i="13"/>
  <c r="N2721" i="13"/>
  <c r="O2721" i="13"/>
  <c r="P2721" i="13"/>
  <c r="Q2721" i="13"/>
  <c r="R2721" i="13"/>
  <c r="A2722" i="13"/>
  <c r="B2722" i="13"/>
  <c r="C2722" i="13"/>
  <c r="D2722" i="13"/>
  <c r="E2722" i="13"/>
  <c r="F2722" i="13"/>
  <c r="G2722" i="13"/>
  <c r="H2722" i="13"/>
  <c r="I2722" i="13"/>
  <c r="J2722" i="13"/>
  <c r="K2722" i="13"/>
  <c r="L2722" i="13"/>
  <c r="M2722" i="13"/>
  <c r="N2722" i="13"/>
  <c r="O2722" i="13"/>
  <c r="P2722" i="13"/>
  <c r="Q2722" i="13"/>
  <c r="R2722" i="13"/>
  <c r="A2723" i="13"/>
  <c r="B2723" i="13"/>
  <c r="C2723" i="13"/>
  <c r="D2723" i="13"/>
  <c r="E2723" i="13"/>
  <c r="F2723" i="13"/>
  <c r="G2723" i="13"/>
  <c r="H2723" i="13"/>
  <c r="I2723" i="13"/>
  <c r="J2723" i="13"/>
  <c r="K2723" i="13"/>
  <c r="L2723" i="13"/>
  <c r="M2723" i="13"/>
  <c r="N2723" i="13"/>
  <c r="O2723" i="13"/>
  <c r="P2723" i="13"/>
  <c r="Q2723" i="13"/>
  <c r="R2723" i="13"/>
  <c r="A2724" i="13"/>
  <c r="B2724" i="13"/>
  <c r="C2724" i="13"/>
  <c r="D2724" i="13"/>
  <c r="E2724" i="13"/>
  <c r="F2724" i="13"/>
  <c r="G2724" i="13"/>
  <c r="H2724" i="13"/>
  <c r="I2724" i="13"/>
  <c r="J2724" i="13"/>
  <c r="K2724" i="13"/>
  <c r="L2724" i="13"/>
  <c r="M2724" i="13"/>
  <c r="N2724" i="13"/>
  <c r="O2724" i="13"/>
  <c r="P2724" i="13"/>
  <c r="Q2724" i="13"/>
  <c r="R2724" i="13"/>
  <c r="A2725" i="13"/>
  <c r="B2725" i="13"/>
  <c r="C2725" i="13"/>
  <c r="D2725" i="13"/>
  <c r="E2725" i="13"/>
  <c r="F2725" i="13"/>
  <c r="G2725" i="13"/>
  <c r="H2725" i="13"/>
  <c r="I2725" i="13"/>
  <c r="J2725" i="13"/>
  <c r="K2725" i="13"/>
  <c r="L2725" i="13"/>
  <c r="M2725" i="13"/>
  <c r="N2725" i="13"/>
  <c r="O2725" i="13"/>
  <c r="P2725" i="13"/>
  <c r="Q2725" i="13"/>
  <c r="R2725" i="13"/>
  <c r="A2726" i="13"/>
  <c r="B2726" i="13"/>
  <c r="C2726" i="13"/>
  <c r="D2726" i="13"/>
  <c r="E2726" i="13"/>
  <c r="F2726" i="13"/>
  <c r="G2726" i="13"/>
  <c r="H2726" i="13"/>
  <c r="I2726" i="13"/>
  <c r="J2726" i="13"/>
  <c r="K2726" i="13"/>
  <c r="L2726" i="13"/>
  <c r="M2726" i="13"/>
  <c r="N2726" i="13"/>
  <c r="O2726" i="13"/>
  <c r="P2726" i="13"/>
  <c r="Q2726" i="13"/>
  <c r="R2726" i="13"/>
  <c r="A2727" i="13"/>
  <c r="B2727" i="13"/>
  <c r="C2727" i="13"/>
  <c r="D2727" i="13"/>
  <c r="E2727" i="13"/>
  <c r="F2727" i="13"/>
  <c r="G2727" i="13"/>
  <c r="H2727" i="13"/>
  <c r="I2727" i="13"/>
  <c r="J2727" i="13"/>
  <c r="K2727" i="13"/>
  <c r="L2727" i="13"/>
  <c r="M2727" i="13"/>
  <c r="N2727" i="13"/>
  <c r="O2727" i="13"/>
  <c r="P2727" i="13"/>
  <c r="Q2727" i="13"/>
  <c r="R2727" i="13"/>
  <c r="A2728" i="13"/>
  <c r="B2728" i="13"/>
  <c r="C2728" i="13"/>
  <c r="D2728" i="13"/>
  <c r="E2728" i="13"/>
  <c r="F2728" i="13"/>
  <c r="G2728" i="13"/>
  <c r="H2728" i="13"/>
  <c r="I2728" i="13"/>
  <c r="J2728" i="13"/>
  <c r="K2728" i="13"/>
  <c r="L2728" i="13"/>
  <c r="M2728" i="13"/>
  <c r="N2728" i="13"/>
  <c r="O2728" i="13"/>
  <c r="P2728" i="13"/>
  <c r="Q2728" i="13"/>
  <c r="R2728" i="13"/>
  <c r="A2729" i="13"/>
  <c r="B2729" i="13"/>
  <c r="C2729" i="13"/>
  <c r="D2729" i="13"/>
  <c r="E2729" i="13"/>
  <c r="F2729" i="13"/>
  <c r="G2729" i="13"/>
  <c r="H2729" i="13"/>
  <c r="I2729" i="13"/>
  <c r="J2729" i="13"/>
  <c r="K2729" i="13"/>
  <c r="L2729" i="13"/>
  <c r="M2729" i="13"/>
  <c r="N2729" i="13"/>
  <c r="O2729" i="13"/>
  <c r="P2729" i="13"/>
  <c r="Q2729" i="13"/>
  <c r="R2729" i="13"/>
  <c r="A2730" i="13"/>
  <c r="B2730" i="13"/>
  <c r="C2730" i="13"/>
  <c r="D2730" i="13"/>
  <c r="E2730" i="13"/>
  <c r="F2730" i="13"/>
  <c r="G2730" i="13"/>
  <c r="H2730" i="13"/>
  <c r="I2730" i="13"/>
  <c r="J2730" i="13"/>
  <c r="K2730" i="13"/>
  <c r="L2730" i="13"/>
  <c r="M2730" i="13"/>
  <c r="N2730" i="13"/>
  <c r="O2730" i="13"/>
  <c r="P2730" i="13"/>
  <c r="Q2730" i="13"/>
  <c r="R2730" i="13"/>
  <c r="A2731" i="13"/>
  <c r="B2731" i="13"/>
  <c r="C2731" i="13"/>
  <c r="D2731" i="13"/>
  <c r="E2731" i="13"/>
  <c r="F2731" i="13"/>
  <c r="G2731" i="13"/>
  <c r="H2731" i="13"/>
  <c r="I2731" i="13"/>
  <c r="J2731" i="13"/>
  <c r="K2731" i="13"/>
  <c r="L2731" i="13"/>
  <c r="M2731" i="13"/>
  <c r="N2731" i="13"/>
  <c r="O2731" i="13"/>
  <c r="P2731" i="13"/>
  <c r="Q2731" i="13"/>
  <c r="R2731" i="13"/>
  <c r="A2732" i="13"/>
  <c r="B2732" i="13"/>
  <c r="C2732" i="13"/>
  <c r="D2732" i="13"/>
  <c r="E2732" i="13"/>
  <c r="F2732" i="13"/>
  <c r="G2732" i="13"/>
  <c r="H2732" i="13"/>
  <c r="I2732" i="13"/>
  <c r="J2732" i="13"/>
  <c r="K2732" i="13"/>
  <c r="L2732" i="13"/>
  <c r="M2732" i="13"/>
  <c r="N2732" i="13"/>
  <c r="O2732" i="13"/>
  <c r="P2732" i="13"/>
  <c r="Q2732" i="13"/>
  <c r="R2732" i="13"/>
  <c r="A2733" i="13"/>
  <c r="B2733" i="13"/>
  <c r="C2733" i="13"/>
  <c r="D2733" i="13"/>
  <c r="E2733" i="13"/>
  <c r="F2733" i="13"/>
  <c r="G2733" i="13"/>
  <c r="H2733" i="13"/>
  <c r="I2733" i="13"/>
  <c r="J2733" i="13"/>
  <c r="K2733" i="13"/>
  <c r="L2733" i="13"/>
  <c r="M2733" i="13"/>
  <c r="N2733" i="13"/>
  <c r="O2733" i="13"/>
  <c r="P2733" i="13"/>
  <c r="Q2733" i="13"/>
  <c r="R2733" i="13"/>
  <c r="A2734" i="13"/>
  <c r="B2734" i="13"/>
  <c r="C2734" i="13"/>
  <c r="D2734" i="13"/>
  <c r="E2734" i="13"/>
  <c r="F2734" i="13"/>
  <c r="G2734" i="13"/>
  <c r="H2734" i="13"/>
  <c r="I2734" i="13"/>
  <c r="J2734" i="13"/>
  <c r="K2734" i="13"/>
  <c r="L2734" i="13"/>
  <c r="M2734" i="13"/>
  <c r="N2734" i="13"/>
  <c r="O2734" i="13"/>
  <c r="P2734" i="13"/>
  <c r="Q2734" i="13"/>
  <c r="R2734" i="13"/>
  <c r="A2735" i="13"/>
  <c r="B2735" i="13"/>
  <c r="C2735" i="13"/>
  <c r="D2735" i="13"/>
  <c r="E2735" i="13"/>
  <c r="F2735" i="13"/>
  <c r="G2735" i="13"/>
  <c r="H2735" i="13"/>
  <c r="I2735" i="13"/>
  <c r="J2735" i="13"/>
  <c r="K2735" i="13"/>
  <c r="L2735" i="13"/>
  <c r="M2735" i="13"/>
  <c r="N2735" i="13"/>
  <c r="O2735" i="13"/>
  <c r="P2735" i="13"/>
  <c r="Q2735" i="13"/>
  <c r="R2735" i="13"/>
  <c r="A2736" i="13"/>
  <c r="B2736" i="13"/>
  <c r="C2736" i="13"/>
  <c r="D2736" i="13"/>
  <c r="E2736" i="13"/>
  <c r="F2736" i="13"/>
  <c r="G2736" i="13"/>
  <c r="H2736" i="13"/>
  <c r="I2736" i="13"/>
  <c r="J2736" i="13"/>
  <c r="K2736" i="13"/>
  <c r="L2736" i="13"/>
  <c r="M2736" i="13"/>
  <c r="N2736" i="13"/>
  <c r="O2736" i="13"/>
  <c r="P2736" i="13"/>
  <c r="Q2736" i="13"/>
  <c r="R2736" i="13"/>
  <c r="A2737" i="13"/>
  <c r="B2737" i="13"/>
  <c r="C2737" i="13"/>
  <c r="D2737" i="13"/>
  <c r="E2737" i="13"/>
  <c r="F2737" i="13"/>
  <c r="G2737" i="13"/>
  <c r="H2737" i="13"/>
  <c r="I2737" i="13"/>
  <c r="J2737" i="13"/>
  <c r="K2737" i="13"/>
  <c r="L2737" i="13"/>
  <c r="M2737" i="13"/>
  <c r="N2737" i="13"/>
  <c r="O2737" i="13"/>
  <c r="P2737" i="13"/>
  <c r="Q2737" i="13"/>
  <c r="R2737" i="13"/>
  <c r="A2738" i="13"/>
  <c r="B2738" i="13"/>
  <c r="C2738" i="13"/>
  <c r="D2738" i="13"/>
  <c r="E2738" i="13"/>
  <c r="F2738" i="13"/>
  <c r="G2738" i="13"/>
  <c r="H2738" i="13"/>
  <c r="I2738" i="13"/>
  <c r="J2738" i="13"/>
  <c r="K2738" i="13"/>
  <c r="L2738" i="13"/>
  <c r="M2738" i="13"/>
  <c r="N2738" i="13"/>
  <c r="O2738" i="13"/>
  <c r="P2738" i="13"/>
  <c r="Q2738" i="13"/>
  <c r="R2738" i="13"/>
  <c r="A2739" i="13"/>
  <c r="B2739" i="13"/>
  <c r="C2739" i="13"/>
  <c r="D2739" i="13"/>
  <c r="E2739" i="13"/>
  <c r="F2739" i="13"/>
  <c r="G2739" i="13"/>
  <c r="H2739" i="13"/>
  <c r="I2739" i="13"/>
  <c r="J2739" i="13"/>
  <c r="K2739" i="13"/>
  <c r="L2739" i="13"/>
  <c r="M2739" i="13"/>
  <c r="N2739" i="13"/>
  <c r="O2739" i="13"/>
  <c r="P2739" i="13"/>
  <c r="Q2739" i="13"/>
  <c r="R2739" i="13"/>
  <c r="A2740" i="13"/>
  <c r="B2740" i="13"/>
  <c r="C2740" i="13"/>
  <c r="D2740" i="13"/>
  <c r="E2740" i="13"/>
  <c r="F2740" i="13"/>
  <c r="G2740" i="13"/>
  <c r="H2740" i="13"/>
  <c r="I2740" i="13"/>
  <c r="J2740" i="13"/>
  <c r="K2740" i="13"/>
  <c r="L2740" i="13"/>
  <c r="M2740" i="13"/>
  <c r="N2740" i="13"/>
  <c r="O2740" i="13"/>
  <c r="P2740" i="13"/>
  <c r="Q2740" i="13"/>
  <c r="R2740" i="13"/>
  <c r="A2741" i="13"/>
  <c r="B2741" i="13"/>
  <c r="C2741" i="13"/>
  <c r="D2741" i="13"/>
  <c r="E2741" i="13"/>
  <c r="F2741" i="13"/>
  <c r="G2741" i="13"/>
  <c r="H2741" i="13"/>
  <c r="I2741" i="13"/>
  <c r="J2741" i="13"/>
  <c r="K2741" i="13"/>
  <c r="L2741" i="13"/>
  <c r="M2741" i="13"/>
  <c r="N2741" i="13"/>
  <c r="O2741" i="13"/>
  <c r="P2741" i="13"/>
  <c r="Q2741" i="13"/>
  <c r="R2741" i="13"/>
  <c r="A2742" i="13"/>
  <c r="B2742" i="13"/>
  <c r="C2742" i="13"/>
  <c r="D2742" i="13"/>
  <c r="E2742" i="13"/>
  <c r="F2742" i="13"/>
  <c r="G2742" i="13"/>
  <c r="H2742" i="13"/>
  <c r="I2742" i="13"/>
  <c r="J2742" i="13"/>
  <c r="K2742" i="13"/>
  <c r="L2742" i="13"/>
  <c r="M2742" i="13"/>
  <c r="N2742" i="13"/>
  <c r="O2742" i="13"/>
  <c r="P2742" i="13"/>
  <c r="Q2742" i="13"/>
  <c r="R2742" i="13"/>
  <c r="A2743" i="13"/>
  <c r="B2743" i="13"/>
  <c r="C2743" i="13"/>
  <c r="D2743" i="13"/>
  <c r="E2743" i="13"/>
  <c r="F2743" i="13"/>
  <c r="G2743" i="13"/>
  <c r="H2743" i="13"/>
  <c r="I2743" i="13"/>
  <c r="J2743" i="13"/>
  <c r="K2743" i="13"/>
  <c r="L2743" i="13"/>
  <c r="M2743" i="13"/>
  <c r="N2743" i="13"/>
  <c r="O2743" i="13"/>
  <c r="P2743" i="13"/>
  <c r="Q2743" i="13"/>
  <c r="R2743" i="13"/>
  <c r="A2744" i="13"/>
  <c r="B2744" i="13"/>
  <c r="C2744" i="13"/>
  <c r="D2744" i="13"/>
  <c r="E2744" i="13"/>
  <c r="F2744" i="13"/>
  <c r="G2744" i="13"/>
  <c r="H2744" i="13"/>
  <c r="I2744" i="13"/>
  <c r="J2744" i="13"/>
  <c r="K2744" i="13"/>
  <c r="L2744" i="13"/>
  <c r="M2744" i="13"/>
  <c r="N2744" i="13"/>
  <c r="O2744" i="13"/>
  <c r="P2744" i="13"/>
  <c r="Q2744" i="13"/>
  <c r="R2744" i="13"/>
  <c r="A2745" i="13"/>
  <c r="B2745" i="13"/>
  <c r="C2745" i="13"/>
  <c r="D2745" i="13"/>
  <c r="E2745" i="13"/>
  <c r="F2745" i="13"/>
  <c r="G2745" i="13"/>
  <c r="H2745" i="13"/>
  <c r="I2745" i="13"/>
  <c r="J2745" i="13"/>
  <c r="K2745" i="13"/>
  <c r="L2745" i="13"/>
  <c r="M2745" i="13"/>
  <c r="N2745" i="13"/>
  <c r="O2745" i="13"/>
  <c r="P2745" i="13"/>
  <c r="Q2745" i="13"/>
  <c r="R2745" i="13"/>
  <c r="A2746" i="13"/>
  <c r="B2746" i="13"/>
  <c r="C2746" i="13"/>
  <c r="D2746" i="13"/>
  <c r="E2746" i="13"/>
  <c r="F2746" i="13"/>
  <c r="G2746" i="13"/>
  <c r="H2746" i="13"/>
  <c r="I2746" i="13"/>
  <c r="J2746" i="13"/>
  <c r="K2746" i="13"/>
  <c r="L2746" i="13"/>
  <c r="M2746" i="13"/>
  <c r="N2746" i="13"/>
  <c r="O2746" i="13"/>
  <c r="P2746" i="13"/>
  <c r="Q2746" i="13"/>
  <c r="R2746" i="13"/>
  <c r="A2747" i="13"/>
  <c r="B2747" i="13"/>
  <c r="C2747" i="13"/>
  <c r="D2747" i="13"/>
  <c r="E2747" i="13"/>
  <c r="F2747" i="13"/>
  <c r="G2747" i="13"/>
  <c r="H2747" i="13"/>
  <c r="I2747" i="13"/>
  <c r="J2747" i="13"/>
  <c r="K2747" i="13"/>
  <c r="L2747" i="13"/>
  <c r="M2747" i="13"/>
  <c r="N2747" i="13"/>
  <c r="O2747" i="13"/>
  <c r="P2747" i="13"/>
  <c r="Q2747" i="13"/>
  <c r="R2747" i="13"/>
  <c r="A2748" i="13"/>
  <c r="B2748" i="13"/>
  <c r="C2748" i="13"/>
  <c r="D2748" i="13"/>
  <c r="E2748" i="13"/>
  <c r="F2748" i="13"/>
  <c r="G2748" i="13"/>
  <c r="H2748" i="13"/>
  <c r="I2748" i="13"/>
  <c r="J2748" i="13"/>
  <c r="K2748" i="13"/>
  <c r="L2748" i="13"/>
  <c r="M2748" i="13"/>
  <c r="N2748" i="13"/>
  <c r="O2748" i="13"/>
  <c r="P2748" i="13"/>
  <c r="Q2748" i="13"/>
  <c r="R2748" i="13"/>
  <c r="A2749" i="13"/>
  <c r="B2749" i="13"/>
  <c r="C2749" i="13"/>
  <c r="D2749" i="13"/>
  <c r="E2749" i="13"/>
  <c r="F2749" i="13"/>
  <c r="G2749" i="13"/>
  <c r="H2749" i="13"/>
  <c r="I2749" i="13"/>
  <c r="J2749" i="13"/>
  <c r="K2749" i="13"/>
  <c r="L2749" i="13"/>
  <c r="M2749" i="13"/>
  <c r="N2749" i="13"/>
  <c r="O2749" i="13"/>
  <c r="P2749" i="13"/>
  <c r="Q2749" i="13"/>
  <c r="R2749" i="13"/>
  <c r="A2750" i="13"/>
  <c r="B2750" i="13"/>
  <c r="C2750" i="13"/>
  <c r="D2750" i="13"/>
  <c r="E2750" i="13"/>
  <c r="F2750" i="13"/>
  <c r="G2750" i="13"/>
  <c r="H2750" i="13"/>
  <c r="I2750" i="13"/>
  <c r="J2750" i="13"/>
  <c r="K2750" i="13"/>
  <c r="L2750" i="13"/>
  <c r="M2750" i="13"/>
  <c r="N2750" i="13"/>
  <c r="O2750" i="13"/>
  <c r="P2750" i="13"/>
  <c r="Q2750" i="13"/>
  <c r="R2750" i="13"/>
  <c r="A2751" i="13"/>
  <c r="B2751" i="13"/>
  <c r="C2751" i="13"/>
  <c r="D2751" i="13"/>
  <c r="E2751" i="13"/>
  <c r="F2751" i="13"/>
  <c r="G2751" i="13"/>
  <c r="H2751" i="13"/>
  <c r="I2751" i="13"/>
  <c r="J2751" i="13"/>
  <c r="K2751" i="13"/>
  <c r="L2751" i="13"/>
  <c r="M2751" i="13"/>
  <c r="N2751" i="13"/>
  <c r="O2751" i="13"/>
  <c r="P2751" i="13"/>
  <c r="Q2751" i="13"/>
  <c r="R2751" i="13"/>
  <c r="A2752" i="13"/>
  <c r="B2752" i="13"/>
  <c r="C2752" i="13"/>
  <c r="D2752" i="13"/>
  <c r="E2752" i="13"/>
  <c r="F2752" i="13"/>
  <c r="G2752" i="13"/>
  <c r="H2752" i="13"/>
  <c r="I2752" i="13"/>
  <c r="J2752" i="13"/>
  <c r="K2752" i="13"/>
  <c r="L2752" i="13"/>
  <c r="M2752" i="13"/>
  <c r="N2752" i="13"/>
  <c r="O2752" i="13"/>
  <c r="P2752" i="13"/>
  <c r="Q2752" i="13"/>
  <c r="R2752" i="13"/>
  <c r="A2753" i="13"/>
  <c r="B2753" i="13"/>
  <c r="C2753" i="13"/>
  <c r="D2753" i="13"/>
  <c r="E2753" i="13"/>
  <c r="F2753" i="13"/>
  <c r="G2753" i="13"/>
  <c r="H2753" i="13"/>
  <c r="I2753" i="13"/>
  <c r="J2753" i="13"/>
  <c r="K2753" i="13"/>
  <c r="L2753" i="13"/>
  <c r="M2753" i="13"/>
  <c r="N2753" i="13"/>
  <c r="O2753" i="13"/>
  <c r="P2753" i="13"/>
  <c r="Q2753" i="13"/>
  <c r="R2753" i="13"/>
  <c r="A2754" i="13"/>
  <c r="B2754" i="13"/>
  <c r="C2754" i="13"/>
  <c r="D2754" i="13"/>
  <c r="E2754" i="13"/>
  <c r="F2754" i="13"/>
  <c r="G2754" i="13"/>
  <c r="H2754" i="13"/>
  <c r="I2754" i="13"/>
  <c r="J2754" i="13"/>
  <c r="K2754" i="13"/>
  <c r="L2754" i="13"/>
  <c r="M2754" i="13"/>
  <c r="N2754" i="13"/>
  <c r="O2754" i="13"/>
  <c r="P2754" i="13"/>
  <c r="Q2754" i="13"/>
  <c r="R2754" i="13"/>
  <c r="A2755" i="13"/>
  <c r="B2755" i="13"/>
  <c r="C2755" i="13"/>
  <c r="D2755" i="13"/>
  <c r="E2755" i="13"/>
  <c r="F2755" i="13"/>
  <c r="G2755" i="13"/>
  <c r="H2755" i="13"/>
  <c r="I2755" i="13"/>
  <c r="J2755" i="13"/>
  <c r="K2755" i="13"/>
  <c r="L2755" i="13"/>
  <c r="M2755" i="13"/>
  <c r="N2755" i="13"/>
  <c r="O2755" i="13"/>
  <c r="P2755" i="13"/>
  <c r="Q2755" i="13"/>
  <c r="R2755" i="13"/>
  <c r="A2756" i="13"/>
  <c r="B2756" i="13"/>
  <c r="C2756" i="13"/>
  <c r="D2756" i="13"/>
  <c r="E2756" i="13"/>
  <c r="F2756" i="13"/>
  <c r="G2756" i="13"/>
  <c r="H2756" i="13"/>
  <c r="I2756" i="13"/>
  <c r="J2756" i="13"/>
  <c r="K2756" i="13"/>
  <c r="L2756" i="13"/>
  <c r="M2756" i="13"/>
  <c r="N2756" i="13"/>
  <c r="O2756" i="13"/>
  <c r="P2756" i="13"/>
  <c r="Q2756" i="13"/>
  <c r="R2756" i="13"/>
  <c r="A2757" i="13"/>
  <c r="B2757" i="13"/>
  <c r="C2757" i="13"/>
  <c r="D2757" i="13"/>
  <c r="E2757" i="13"/>
  <c r="F2757" i="13"/>
  <c r="G2757" i="13"/>
  <c r="H2757" i="13"/>
  <c r="I2757" i="13"/>
  <c r="J2757" i="13"/>
  <c r="K2757" i="13"/>
  <c r="L2757" i="13"/>
  <c r="M2757" i="13"/>
  <c r="N2757" i="13"/>
  <c r="O2757" i="13"/>
  <c r="P2757" i="13"/>
  <c r="Q2757" i="13"/>
  <c r="R2757" i="13"/>
  <c r="A2758" i="13"/>
  <c r="B2758" i="13"/>
  <c r="C2758" i="13"/>
  <c r="D2758" i="13"/>
  <c r="E2758" i="13"/>
  <c r="F2758" i="13"/>
  <c r="G2758" i="13"/>
  <c r="H2758" i="13"/>
  <c r="I2758" i="13"/>
  <c r="J2758" i="13"/>
  <c r="K2758" i="13"/>
  <c r="L2758" i="13"/>
  <c r="M2758" i="13"/>
  <c r="N2758" i="13"/>
  <c r="O2758" i="13"/>
  <c r="P2758" i="13"/>
  <c r="Q2758" i="13"/>
  <c r="R2758" i="13"/>
  <c r="A2759" i="13"/>
  <c r="B2759" i="13"/>
  <c r="C2759" i="13"/>
  <c r="D2759" i="13"/>
  <c r="E2759" i="13"/>
  <c r="F2759" i="13"/>
  <c r="G2759" i="13"/>
  <c r="H2759" i="13"/>
  <c r="I2759" i="13"/>
  <c r="J2759" i="13"/>
  <c r="K2759" i="13"/>
  <c r="L2759" i="13"/>
  <c r="M2759" i="13"/>
  <c r="N2759" i="13"/>
  <c r="O2759" i="13"/>
  <c r="P2759" i="13"/>
  <c r="Q2759" i="13"/>
  <c r="R2759" i="13"/>
  <c r="A2760" i="13"/>
  <c r="B2760" i="13"/>
  <c r="C2760" i="13"/>
  <c r="D2760" i="13"/>
  <c r="E2760" i="13"/>
  <c r="F2760" i="13"/>
  <c r="G2760" i="13"/>
  <c r="H2760" i="13"/>
  <c r="I2760" i="13"/>
  <c r="J2760" i="13"/>
  <c r="K2760" i="13"/>
  <c r="L2760" i="13"/>
  <c r="M2760" i="13"/>
  <c r="N2760" i="13"/>
  <c r="O2760" i="13"/>
  <c r="P2760" i="13"/>
  <c r="Q2760" i="13"/>
  <c r="R2760" i="13"/>
  <c r="A2761" i="13"/>
  <c r="B2761" i="13"/>
  <c r="C2761" i="13"/>
  <c r="D2761" i="13"/>
  <c r="E2761" i="13"/>
  <c r="F2761" i="13"/>
  <c r="G2761" i="13"/>
  <c r="H2761" i="13"/>
  <c r="I2761" i="13"/>
  <c r="J2761" i="13"/>
  <c r="K2761" i="13"/>
  <c r="L2761" i="13"/>
  <c r="M2761" i="13"/>
  <c r="N2761" i="13"/>
  <c r="O2761" i="13"/>
  <c r="P2761" i="13"/>
  <c r="Q2761" i="13"/>
  <c r="R2761" i="13"/>
  <c r="A2762" i="13"/>
  <c r="B2762" i="13"/>
  <c r="C2762" i="13"/>
  <c r="D2762" i="13"/>
  <c r="E2762" i="13"/>
  <c r="F2762" i="13"/>
  <c r="G2762" i="13"/>
  <c r="H2762" i="13"/>
  <c r="I2762" i="13"/>
  <c r="J2762" i="13"/>
  <c r="K2762" i="13"/>
  <c r="L2762" i="13"/>
  <c r="M2762" i="13"/>
  <c r="N2762" i="13"/>
  <c r="O2762" i="13"/>
  <c r="P2762" i="13"/>
  <c r="Q2762" i="13"/>
  <c r="R2762" i="13"/>
  <c r="A2763" i="13"/>
  <c r="B2763" i="13"/>
  <c r="C2763" i="13"/>
  <c r="D2763" i="13"/>
  <c r="E2763" i="13"/>
  <c r="F2763" i="13"/>
  <c r="G2763" i="13"/>
  <c r="H2763" i="13"/>
  <c r="I2763" i="13"/>
  <c r="J2763" i="13"/>
  <c r="K2763" i="13"/>
  <c r="L2763" i="13"/>
  <c r="M2763" i="13"/>
  <c r="N2763" i="13"/>
  <c r="O2763" i="13"/>
  <c r="P2763" i="13"/>
  <c r="Q2763" i="13"/>
  <c r="R2763" i="13"/>
  <c r="A2764" i="13"/>
  <c r="B2764" i="13"/>
  <c r="C2764" i="13"/>
  <c r="D2764" i="13"/>
  <c r="E2764" i="13"/>
  <c r="F2764" i="13"/>
  <c r="G2764" i="13"/>
  <c r="H2764" i="13"/>
  <c r="I2764" i="13"/>
  <c r="J2764" i="13"/>
  <c r="K2764" i="13"/>
  <c r="L2764" i="13"/>
  <c r="M2764" i="13"/>
  <c r="N2764" i="13"/>
  <c r="O2764" i="13"/>
  <c r="P2764" i="13"/>
  <c r="Q2764" i="13"/>
  <c r="R2764" i="13"/>
  <c r="A2765" i="13"/>
  <c r="B2765" i="13"/>
  <c r="C2765" i="13"/>
  <c r="D2765" i="13"/>
  <c r="E2765" i="13"/>
  <c r="F2765" i="13"/>
  <c r="G2765" i="13"/>
  <c r="H2765" i="13"/>
  <c r="I2765" i="13"/>
  <c r="J2765" i="13"/>
  <c r="K2765" i="13"/>
  <c r="L2765" i="13"/>
  <c r="M2765" i="13"/>
  <c r="N2765" i="13"/>
  <c r="O2765" i="13"/>
  <c r="P2765" i="13"/>
  <c r="Q2765" i="13"/>
  <c r="R2765" i="13"/>
  <c r="A2766" i="13"/>
  <c r="B2766" i="13"/>
  <c r="C2766" i="13"/>
  <c r="D2766" i="13"/>
  <c r="E2766" i="13"/>
  <c r="F2766" i="13"/>
  <c r="G2766" i="13"/>
  <c r="H2766" i="13"/>
  <c r="I2766" i="13"/>
  <c r="J2766" i="13"/>
  <c r="K2766" i="13"/>
  <c r="L2766" i="13"/>
  <c r="M2766" i="13"/>
  <c r="N2766" i="13"/>
  <c r="O2766" i="13"/>
  <c r="P2766" i="13"/>
  <c r="Q2766" i="13"/>
  <c r="R2766" i="13"/>
  <c r="A2767" i="13"/>
  <c r="B2767" i="13"/>
  <c r="C2767" i="13"/>
  <c r="D2767" i="13"/>
  <c r="E2767" i="13"/>
  <c r="F2767" i="13"/>
  <c r="G2767" i="13"/>
  <c r="H2767" i="13"/>
  <c r="I2767" i="13"/>
  <c r="J2767" i="13"/>
  <c r="K2767" i="13"/>
  <c r="L2767" i="13"/>
  <c r="M2767" i="13"/>
  <c r="N2767" i="13"/>
  <c r="O2767" i="13"/>
  <c r="P2767" i="13"/>
  <c r="Q2767" i="13"/>
  <c r="R2767" i="13"/>
  <c r="A2768" i="13"/>
  <c r="B2768" i="13"/>
  <c r="C2768" i="13"/>
  <c r="D2768" i="13"/>
  <c r="E2768" i="13"/>
  <c r="F2768" i="13"/>
  <c r="G2768" i="13"/>
  <c r="H2768" i="13"/>
  <c r="I2768" i="13"/>
  <c r="J2768" i="13"/>
  <c r="K2768" i="13"/>
  <c r="L2768" i="13"/>
  <c r="M2768" i="13"/>
  <c r="N2768" i="13"/>
  <c r="O2768" i="13"/>
  <c r="P2768" i="13"/>
  <c r="Q2768" i="13"/>
  <c r="R2768" i="13"/>
  <c r="A2769" i="13"/>
  <c r="B2769" i="13"/>
  <c r="C2769" i="13"/>
  <c r="D2769" i="13"/>
  <c r="E2769" i="13"/>
  <c r="F2769" i="13"/>
  <c r="G2769" i="13"/>
  <c r="H2769" i="13"/>
  <c r="I2769" i="13"/>
  <c r="J2769" i="13"/>
  <c r="K2769" i="13"/>
  <c r="L2769" i="13"/>
  <c r="M2769" i="13"/>
  <c r="N2769" i="13"/>
  <c r="O2769" i="13"/>
  <c r="P2769" i="13"/>
  <c r="Q2769" i="13"/>
  <c r="R2769" i="13"/>
  <c r="A2770" i="13"/>
  <c r="B2770" i="13"/>
  <c r="C2770" i="13"/>
  <c r="D2770" i="13"/>
  <c r="E2770" i="13"/>
  <c r="F2770" i="13"/>
  <c r="G2770" i="13"/>
  <c r="H2770" i="13"/>
  <c r="I2770" i="13"/>
  <c r="J2770" i="13"/>
  <c r="K2770" i="13"/>
  <c r="L2770" i="13"/>
  <c r="M2770" i="13"/>
  <c r="N2770" i="13"/>
  <c r="O2770" i="13"/>
  <c r="P2770" i="13"/>
  <c r="Q2770" i="13"/>
  <c r="R2770" i="13"/>
  <c r="A2771" i="13"/>
  <c r="B2771" i="13"/>
  <c r="C2771" i="13"/>
  <c r="D2771" i="13"/>
  <c r="E2771" i="13"/>
  <c r="F2771" i="13"/>
  <c r="G2771" i="13"/>
  <c r="H2771" i="13"/>
  <c r="I2771" i="13"/>
  <c r="J2771" i="13"/>
  <c r="K2771" i="13"/>
  <c r="L2771" i="13"/>
  <c r="M2771" i="13"/>
  <c r="N2771" i="13"/>
  <c r="O2771" i="13"/>
  <c r="P2771" i="13"/>
  <c r="Q2771" i="13"/>
  <c r="R2771" i="13"/>
  <c r="A2772" i="13"/>
  <c r="B2772" i="13"/>
  <c r="C2772" i="13"/>
  <c r="D2772" i="13"/>
  <c r="E2772" i="13"/>
  <c r="F2772" i="13"/>
  <c r="G2772" i="13"/>
  <c r="H2772" i="13"/>
  <c r="I2772" i="13"/>
  <c r="J2772" i="13"/>
  <c r="K2772" i="13"/>
  <c r="L2772" i="13"/>
  <c r="M2772" i="13"/>
  <c r="N2772" i="13"/>
  <c r="O2772" i="13"/>
  <c r="P2772" i="13"/>
  <c r="Q2772" i="13"/>
  <c r="R2772" i="13"/>
  <c r="A2773" i="13"/>
  <c r="B2773" i="13"/>
  <c r="C2773" i="13"/>
  <c r="D2773" i="13"/>
  <c r="E2773" i="13"/>
  <c r="F2773" i="13"/>
  <c r="G2773" i="13"/>
  <c r="H2773" i="13"/>
  <c r="I2773" i="13"/>
  <c r="J2773" i="13"/>
  <c r="K2773" i="13"/>
  <c r="L2773" i="13"/>
  <c r="M2773" i="13"/>
  <c r="N2773" i="13"/>
  <c r="O2773" i="13"/>
  <c r="P2773" i="13"/>
  <c r="Q2773" i="13"/>
  <c r="R2773" i="13"/>
  <c r="A2774" i="13"/>
  <c r="B2774" i="13"/>
  <c r="C2774" i="13"/>
  <c r="D2774" i="13"/>
  <c r="E2774" i="13"/>
  <c r="F2774" i="13"/>
  <c r="G2774" i="13"/>
  <c r="H2774" i="13"/>
  <c r="I2774" i="13"/>
  <c r="J2774" i="13"/>
  <c r="K2774" i="13"/>
  <c r="L2774" i="13"/>
  <c r="M2774" i="13"/>
  <c r="N2774" i="13"/>
  <c r="O2774" i="13"/>
  <c r="P2774" i="13"/>
  <c r="Q2774" i="13"/>
  <c r="R2774" i="13"/>
  <c r="A2775" i="13"/>
  <c r="B2775" i="13"/>
  <c r="C2775" i="13"/>
  <c r="D2775" i="13"/>
  <c r="E2775" i="13"/>
  <c r="F2775" i="13"/>
  <c r="G2775" i="13"/>
  <c r="H2775" i="13"/>
  <c r="I2775" i="13"/>
  <c r="J2775" i="13"/>
  <c r="K2775" i="13"/>
  <c r="L2775" i="13"/>
  <c r="M2775" i="13"/>
  <c r="N2775" i="13"/>
  <c r="O2775" i="13"/>
  <c r="P2775" i="13"/>
  <c r="Q2775" i="13"/>
  <c r="R2775" i="13"/>
  <c r="A2776" i="13"/>
  <c r="B2776" i="13"/>
  <c r="C2776" i="13"/>
  <c r="D2776" i="13"/>
  <c r="E2776" i="13"/>
  <c r="F2776" i="13"/>
  <c r="G2776" i="13"/>
  <c r="H2776" i="13"/>
  <c r="I2776" i="13"/>
  <c r="J2776" i="13"/>
  <c r="K2776" i="13"/>
  <c r="L2776" i="13"/>
  <c r="M2776" i="13"/>
  <c r="N2776" i="13"/>
  <c r="O2776" i="13"/>
  <c r="P2776" i="13"/>
  <c r="Q2776" i="13"/>
  <c r="R2776" i="13"/>
  <c r="A2777" i="13"/>
  <c r="B2777" i="13"/>
  <c r="C2777" i="13"/>
  <c r="D2777" i="13"/>
  <c r="E2777" i="13"/>
  <c r="F2777" i="13"/>
  <c r="G2777" i="13"/>
  <c r="H2777" i="13"/>
  <c r="I2777" i="13"/>
  <c r="J2777" i="13"/>
  <c r="K2777" i="13"/>
  <c r="L2777" i="13"/>
  <c r="M2777" i="13"/>
  <c r="N2777" i="13"/>
  <c r="O2777" i="13"/>
  <c r="P2777" i="13"/>
  <c r="Q2777" i="13"/>
  <c r="R2777" i="13"/>
  <c r="A2778" i="13"/>
  <c r="B2778" i="13"/>
  <c r="C2778" i="13"/>
  <c r="D2778" i="13"/>
  <c r="E2778" i="13"/>
  <c r="F2778" i="13"/>
  <c r="G2778" i="13"/>
  <c r="H2778" i="13"/>
  <c r="I2778" i="13"/>
  <c r="J2778" i="13"/>
  <c r="K2778" i="13"/>
  <c r="L2778" i="13"/>
  <c r="M2778" i="13"/>
  <c r="N2778" i="13"/>
  <c r="O2778" i="13"/>
  <c r="P2778" i="13"/>
  <c r="Q2778" i="13"/>
  <c r="R2778" i="13"/>
  <c r="A2779" i="13"/>
  <c r="B2779" i="13"/>
  <c r="C2779" i="13"/>
  <c r="D2779" i="13"/>
  <c r="E2779" i="13"/>
  <c r="F2779" i="13"/>
  <c r="G2779" i="13"/>
  <c r="H2779" i="13"/>
  <c r="I2779" i="13"/>
  <c r="J2779" i="13"/>
  <c r="K2779" i="13"/>
  <c r="L2779" i="13"/>
  <c r="M2779" i="13"/>
  <c r="N2779" i="13"/>
  <c r="O2779" i="13"/>
  <c r="P2779" i="13"/>
  <c r="Q2779" i="13"/>
  <c r="R2779" i="13"/>
  <c r="A2780" i="13"/>
  <c r="B2780" i="13"/>
  <c r="C2780" i="13"/>
  <c r="D2780" i="13"/>
  <c r="E2780" i="13"/>
  <c r="F2780" i="13"/>
  <c r="G2780" i="13"/>
  <c r="H2780" i="13"/>
  <c r="I2780" i="13"/>
  <c r="J2780" i="13"/>
  <c r="K2780" i="13"/>
  <c r="L2780" i="13"/>
  <c r="M2780" i="13"/>
  <c r="N2780" i="13"/>
  <c r="O2780" i="13"/>
  <c r="P2780" i="13"/>
  <c r="Q2780" i="13"/>
  <c r="R2780" i="13"/>
  <c r="A2781" i="13"/>
  <c r="B2781" i="13"/>
  <c r="C2781" i="13"/>
  <c r="D2781" i="13"/>
  <c r="E2781" i="13"/>
  <c r="F2781" i="13"/>
  <c r="G2781" i="13"/>
  <c r="H2781" i="13"/>
  <c r="I2781" i="13"/>
  <c r="J2781" i="13"/>
  <c r="K2781" i="13"/>
  <c r="L2781" i="13"/>
  <c r="M2781" i="13"/>
  <c r="N2781" i="13"/>
  <c r="O2781" i="13"/>
  <c r="P2781" i="13"/>
  <c r="Q2781" i="13"/>
  <c r="R2781" i="13"/>
  <c r="A2782" i="13"/>
  <c r="B2782" i="13"/>
  <c r="C2782" i="13"/>
  <c r="D2782" i="13"/>
  <c r="E2782" i="13"/>
  <c r="F2782" i="13"/>
  <c r="G2782" i="13"/>
  <c r="H2782" i="13"/>
  <c r="I2782" i="13"/>
  <c r="J2782" i="13"/>
  <c r="K2782" i="13"/>
  <c r="L2782" i="13"/>
  <c r="M2782" i="13"/>
  <c r="N2782" i="13"/>
  <c r="O2782" i="13"/>
  <c r="P2782" i="13"/>
  <c r="Q2782" i="13"/>
  <c r="R2782" i="13"/>
  <c r="A2783" i="13"/>
  <c r="B2783" i="13"/>
  <c r="C2783" i="13"/>
  <c r="D2783" i="13"/>
  <c r="E2783" i="13"/>
  <c r="F2783" i="13"/>
  <c r="G2783" i="13"/>
  <c r="H2783" i="13"/>
  <c r="I2783" i="13"/>
  <c r="J2783" i="13"/>
  <c r="K2783" i="13"/>
  <c r="L2783" i="13"/>
  <c r="M2783" i="13"/>
  <c r="N2783" i="13"/>
  <c r="O2783" i="13"/>
  <c r="P2783" i="13"/>
  <c r="Q2783" i="13"/>
  <c r="R2783" i="13"/>
  <c r="A2784" i="13"/>
  <c r="B2784" i="13"/>
  <c r="C2784" i="13"/>
  <c r="D2784" i="13"/>
  <c r="E2784" i="13"/>
  <c r="F2784" i="13"/>
  <c r="G2784" i="13"/>
  <c r="H2784" i="13"/>
  <c r="I2784" i="13"/>
  <c r="J2784" i="13"/>
  <c r="K2784" i="13"/>
  <c r="L2784" i="13"/>
  <c r="M2784" i="13"/>
  <c r="N2784" i="13"/>
  <c r="O2784" i="13"/>
  <c r="P2784" i="13"/>
  <c r="Q2784" i="13"/>
  <c r="R2784" i="13"/>
  <c r="A2785" i="13"/>
  <c r="B2785" i="13"/>
  <c r="C2785" i="13"/>
  <c r="D2785" i="13"/>
  <c r="E2785" i="13"/>
  <c r="F2785" i="13"/>
  <c r="G2785" i="13"/>
  <c r="H2785" i="13"/>
  <c r="I2785" i="13"/>
  <c r="J2785" i="13"/>
  <c r="K2785" i="13"/>
  <c r="L2785" i="13"/>
  <c r="M2785" i="13"/>
  <c r="N2785" i="13"/>
  <c r="O2785" i="13"/>
  <c r="P2785" i="13"/>
  <c r="Q2785" i="13"/>
  <c r="R2785" i="13"/>
  <c r="A2786" i="13"/>
  <c r="B2786" i="13"/>
  <c r="C2786" i="13"/>
  <c r="D2786" i="13"/>
  <c r="E2786" i="13"/>
  <c r="F2786" i="13"/>
  <c r="G2786" i="13"/>
  <c r="H2786" i="13"/>
  <c r="I2786" i="13"/>
  <c r="J2786" i="13"/>
  <c r="K2786" i="13"/>
  <c r="L2786" i="13"/>
  <c r="M2786" i="13"/>
  <c r="N2786" i="13"/>
  <c r="O2786" i="13"/>
  <c r="P2786" i="13"/>
  <c r="Q2786" i="13"/>
  <c r="R2786" i="13"/>
  <c r="A2787" i="13"/>
  <c r="B2787" i="13"/>
  <c r="C2787" i="13"/>
  <c r="D2787" i="13"/>
  <c r="E2787" i="13"/>
  <c r="F2787" i="13"/>
  <c r="G2787" i="13"/>
  <c r="H2787" i="13"/>
  <c r="I2787" i="13"/>
  <c r="J2787" i="13"/>
  <c r="K2787" i="13"/>
  <c r="L2787" i="13"/>
  <c r="M2787" i="13"/>
  <c r="N2787" i="13"/>
  <c r="O2787" i="13"/>
  <c r="P2787" i="13"/>
  <c r="Q2787" i="13"/>
  <c r="R2787" i="13"/>
  <c r="A2788" i="13"/>
  <c r="B2788" i="13"/>
  <c r="C2788" i="13"/>
  <c r="D2788" i="13"/>
  <c r="E2788" i="13"/>
  <c r="F2788" i="13"/>
  <c r="G2788" i="13"/>
  <c r="H2788" i="13"/>
  <c r="I2788" i="13"/>
  <c r="J2788" i="13"/>
  <c r="K2788" i="13"/>
  <c r="L2788" i="13"/>
  <c r="M2788" i="13"/>
  <c r="N2788" i="13"/>
  <c r="O2788" i="13"/>
  <c r="P2788" i="13"/>
  <c r="Q2788" i="13"/>
  <c r="R2788" i="13"/>
  <c r="A2789" i="13"/>
  <c r="B2789" i="13"/>
  <c r="C2789" i="13"/>
  <c r="D2789" i="13"/>
  <c r="E2789" i="13"/>
  <c r="F2789" i="13"/>
  <c r="G2789" i="13"/>
  <c r="H2789" i="13"/>
  <c r="I2789" i="13"/>
  <c r="J2789" i="13"/>
  <c r="K2789" i="13"/>
  <c r="L2789" i="13"/>
  <c r="M2789" i="13"/>
  <c r="N2789" i="13"/>
  <c r="O2789" i="13"/>
  <c r="P2789" i="13"/>
  <c r="Q2789" i="13"/>
  <c r="R2789" i="13"/>
  <c r="A2790" i="13"/>
  <c r="B2790" i="13"/>
  <c r="C2790" i="13"/>
  <c r="D2790" i="13"/>
  <c r="E2790" i="13"/>
  <c r="F2790" i="13"/>
  <c r="G2790" i="13"/>
  <c r="H2790" i="13"/>
  <c r="I2790" i="13"/>
  <c r="J2790" i="13"/>
  <c r="K2790" i="13"/>
  <c r="L2790" i="13"/>
  <c r="M2790" i="13"/>
  <c r="N2790" i="13"/>
  <c r="O2790" i="13"/>
  <c r="P2790" i="13"/>
  <c r="Q2790" i="13"/>
  <c r="R2790" i="13"/>
  <c r="A2791" i="13"/>
  <c r="B2791" i="13"/>
  <c r="C2791" i="13"/>
  <c r="D2791" i="13"/>
  <c r="E2791" i="13"/>
  <c r="F2791" i="13"/>
  <c r="G2791" i="13"/>
  <c r="H2791" i="13"/>
  <c r="I2791" i="13"/>
  <c r="J2791" i="13"/>
  <c r="K2791" i="13"/>
  <c r="L2791" i="13"/>
  <c r="M2791" i="13"/>
  <c r="N2791" i="13"/>
  <c r="O2791" i="13"/>
  <c r="P2791" i="13"/>
  <c r="Q2791" i="13"/>
  <c r="R2791" i="13"/>
  <c r="A2792" i="13"/>
  <c r="B2792" i="13"/>
  <c r="C2792" i="13"/>
  <c r="D2792" i="13"/>
  <c r="E2792" i="13"/>
  <c r="F2792" i="13"/>
  <c r="G2792" i="13"/>
  <c r="H2792" i="13"/>
  <c r="I2792" i="13"/>
  <c r="J2792" i="13"/>
  <c r="K2792" i="13"/>
  <c r="L2792" i="13"/>
  <c r="M2792" i="13"/>
  <c r="N2792" i="13"/>
  <c r="O2792" i="13"/>
  <c r="P2792" i="13"/>
  <c r="Q2792" i="13"/>
  <c r="R2792" i="13"/>
  <c r="A2793" i="13"/>
  <c r="B2793" i="13"/>
  <c r="C2793" i="13"/>
  <c r="D2793" i="13"/>
  <c r="E2793" i="13"/>
  <c r="F2793" i="13"/>
  <c r="G2793" i="13"/>
  <c r="H2793" i="13"/>
  <c r="I2793" i="13"/>
  <c r="J2793" i="13"/>
  <c r="K2793" i="13"/>
  <c r="L2793" i="13"/>
  <c r="M2793" i="13"/>
  <c r="N2793" i="13"/>
  <c r="O2793" i="13"/>
  <c r="P2793" i="13"/>
  <c r="Q2793" i="13"/>
  <c r="R2793" i="13"/>
  <c r="A2794" i="13"/>
  <c r="B2794" i="13"/>
  <c r="C2794" i="13"/>
  <c r="D2794" i="13"/>
  <c r="E2794" i="13"/>
  <c r="F2794" i="13"/>
  <c r="G2794" i="13"/>
  <c r="H2794" i="13"/>
  <c r="I2794" i="13"/>
  <c r="J2794" i="13"/>
  <c r="K2794" i="13"/>
  <c r="L2794" i="13"/>
  <c r="M2794" i="13"/>
  <c r="N2794" i="13"/>
  <c r="O2794" i="13"/>
  <c r="P2794" i="13"/>
  <c r="Q2794" i="13"/>
  <c r="R2794" i="13"/>
  <c r="A2795" i="13"/>
  <c r="B2795" i="13"/>
  <c r="C2795" i="13"/>
  <c r="D2795" i="13"/>
  <c r="E2795" i="13"/>
  <c r="F2795" i="13"/>
  <c r="G2795" i="13"/>
  <c r="H2795" i="13"/>
  <c r="I2795" i="13"/>
  <c r="J2795" i="13"/>
  <c r="K2795" i="13"/>
  <c r="L2795" i="13"/>
  <c r="M2795" i="13"/>
  <c r="N2795" i="13"/>
  <c r="O2795" i="13"/>
  <c r="P2795" i="13"/>
  <c r="Q2795" i="13"/>
  <c r="R2795" i="13"/>
  <c r="A2796" i="13"/>
  <c r="B2796" i="13"/>
  <c r="C2796" i="13"/>
  <c r="D2796" i="13"/>
  <c r="E2796" i="13"/>
  <c r="F2796" i="13"/>
  <c r="G2796" i="13"/>
  <c r="H2796" i="13"/>
  <c r="I2796" i="13"/>
  <c r="J2796" i="13"/>
  <c r="K2796" i="13"/>
  <c r="L2796" i="13"/>
  <c r="M2796" i="13"/>
  <c r="N2796" i="13"/>
  <c r="O2796" i="13"/>
  <c r="P2796" i="13"/>
  <c r="Q2796" i="13"/>
  <c r="R2796" i="13"/>
  <c r="A2797" i="13"/>
  <c r="B2797" i="13"/>
  <c r="C2797" i="13"/>
  <c r="D2797" i="13"/>
  <c r="E2797" i="13"/>
  <c r="F2797" i="13"/>
  <c r="G2797" i="13"/>
  <c r="H2797" i="13"/>
  <c r="I2797" i="13"/>
  <c r="J2797" i="13"/>
  <c r="K2797" i="13"/>
  <c r="L2797" i="13"/>
  <c r="M2797" i="13"/>
  <c r="N2797" i="13"/>
  <c r="O2797" i="13"/>
  <c r="P2797" i="13"/>
  <c r="Q2797" i="13"/>
  <c r="R2797" i="13"/>
  <c r="A2798" i="13"/>
  <c r="B2798" i="13"/>
  <c r="C2798" i="13"/>
  <c r="D2798" i="13"/>
  <c r="E2798" i="13"/>
  <c r="F2798" i="13"/>
  <c r="G2798" i="13"/>
  <c r="H2798" i="13"/>
  <c r="I2798" i="13"/>
  <c r="J2798" i="13"/>
  <c r="K2798" i="13"/>
  <c r="L2798" i="13"/>
  <c r="M2798" i="13"/>
  <c r="N2798" i="13"/>
  <c r="O2798" i="13"/>
  <c r="P2798" i="13"/>
  <c r="Q2798" i="13"/>
  <c r="R2798" i="13"/>
  <c r="A2799" i="13"/>
  <c r="B2799" i="13"/>
  <c r="C2799" i="13"/>
  <c r="D2799" i="13"/>
  <c r="E2799" i="13"/>
  <c r="F2799" i="13"/>
  <c r="G2799" i="13"/>
  <c r="H2799" i="13"/>
  <c r="I2799" i="13"/>
  <c r="J2799" i="13"/>
  <c r="K2799" i="13"/>
  <c r="L2799" i="13"/>
  <c r="M2799" i="13"/>
  <c r="N2799" i="13"/>
  <c r="O2799" i="13"/>
  <c r="P2799" i="13"/>
  <c r="Q2799" i="13"/>
  <c r="R2799" i="13"/>
  <c r="A2800" i="13"/>
  <c r="B2800" i="13"/>
  <c r="C2800" i="13"/>
  <c r="D2800" i="13"/>
  <c r="E2800" i="13"/>
  <c r="F2800" i="13"/>
  <c r="G2800" i="13"/>
  <c r="H2800" i="13"/>
  <c r="I2800" i="13"/>
  <c r="J2800" i="13"/>
  <c r="K2800" i="13"/>
  <c r="L2800" i="13"/>
  <c r="M2800" i="13"/>
  <c r="N2800" i="13"/>
  <c r="O2800" i="13"/>
  <c r="P2800" i="13"/>
  <c r="Q2800" i="13"/>
  <c r="R2800" i="13"/>
  <c r="A2801" i="13"/>
  <c r="B2801" i="13"/>
  <c r="C2801" i="13"/>
  <c r="D2801" i="13"/>
  <c r="E2801" i="13"/>
  <c r="F2801" i="13"/>
  <c r="G2801" i="13"/>
  <c r="H2801" i="13"/>
  <c r="I2801" i="13"/>
  <c r="J2801" i="13"/>
  <c r="K2801" i="13"/>
  <c r="L2801" i="13"/>
  <c r="M2801" i="13"/>
  <c r="N2801" i="13"/>
  <c r="O2801" i="13"/>
  <c r="P2801" i="13"/>
  <c r="Q2801" i="13"/>
  <c r="R2801" i="13"/>
  <c r="A2802" i="13"/>
  <c r="B2802" i="13"/>
  <c r="C2802" i="13"/>
  <c r="D2802" i="13"/>
  <c r="E2802" i="13"/>
  <c r="F2802" i="13"/>
  <c r="G2802" i="13"/>
  <c r="H2802" i="13"/>
  <c r="I2802" i="13"/>
  <c r="J2802" i="13"/>
  <c r="K2802" i="13"/>
  <c r="L2802" i="13"/>
  <c r="M2802" i="13"/>
  <c r="N2802" i="13"/>
  <c r="O2802" i="13"/>
  <c r="P2802" i="13"/>
  <c r="Q2802" i="13"/>
  <c r="R2802" i="13"/>
  <c r="A2803" i="13"/>
  <c r="B2803" i="13"/>
  <c r="C2803" i="13"/>
  <c r="D2803" i="13"/>
  <c r="E2803" i="13"/>
  <c r="F2803" i="13"/>
  <c r="G2803" i="13"/>
  <c r="H2803" i="13"/>
  <c r="I2803" i="13"/>
  <c r="J2803" i="13"/>
  <c r="K2803" i="13"/>
  <c r="L2803" i="13"/>
  <c r="M2803" i="13"/>
  <c r="N2803" i="13"/>
  <c r="O2803" i="13"/>
  <c r="P2803" i="13"/>
  <c r="Q2803" i="13"/>
  <c r="R2803" i="13"/>
  <c r="A2804" i="13"/>
  <c r="B2804" i="13"/>
  <c r="C2804" i="13"/>
  <c r="D2804" i="13"/>
  <c r="E2804" i="13"/>
  <c r="F2804" i="13"/>
  <c r="G2804" i="13"/>
  <c r="H2804" i="13"/>
  <c r="I2804" i="13"/>
  <c r="J2804" i="13"/>
  <c r="K2804" i="13"/>
  <c r="L2804" i="13"/>
  <c r="M2804" i="13"/>
  <c r="N2804" i="13"/>
  <c r="O2804" i="13"/>
  <c r="P2804" i="13"/>
  <c r="Q2804" i="13"/>
  <c r="R2804" i="13"/>
  <c r="A2805" i="13"/>
  <c r="B2805" i="13"/>
  <c r="C2805" i="13"/>
  <c r="D2805" i="13"/>
  <c r="E2805" i="13"/>
  <c r="F2805" i="13"/>
  <c r="G2805" i="13"/>
  <c r="H2805" i="13"/>
  <c r="I2805" i="13"/>
  <c r="J2805" i="13"/>
  <c r="K2805" i="13"/>
  <c r="L2805" i="13"/>
  <c r="M2805" i="13"/>
  <c r="N2805" i="13"/>
  <c r="O2805" i="13"/>
  <c r="P2805" i="13"/>
  <c r="Q2805" i="13"/>
  <c r="R2805" i="13"/>
  <c r="A2806" i="13"/>
  <c r="B2806" i="13"/>
  <c r="C2806" i="13"/>
  <c r="D2806" i="13"/>
  <c r="E2806" i="13"/>
  <c r="F2806" i="13"/>
  <c r="G2806" i="13"/>
  <c r="H2806" i="13"/>
  <c r="I2806" i="13"/>
  <c r="J2806" i="13"/>
  <c r="K2806" i="13"/>
  <c r="L2806" i="13"/>
  <c r="M2806" i="13"/>
  <c r="N2806" i="13"/>
  <c r="O2806" i="13"/>
  <c r="P2806" i="13"/>
  <c r="Q2806" i="13"/>
  <c r="R2806" i="13"/>
  <c r="A2807" i="13"/>
  <c r="B2807" i="13"/>
  <c r="C2807" i="13"/>
  <c r="D2807" i="13"/>
  <c r="E2807" i="13"/>
  <c r="F2807" i="13"/>
  <c r="G2807" i="13"/>
  <c r="H2807" i="13"/>
  <c r="I2807" i="13"/>
  <c r="J2807" i="13"/>
  <c r="K2807" i="13"/>
  <c r="L2807" i="13"/>
  <c r="M2807" i="13"/>
  <c r="N2807" i="13"/>
  <c r="O2807" i="13"/>
  <c r="P2807" i="13"/>
  <c r="Q2807" i="13"/>
  <c r="R2807" i="13"/>
  <c r="A2808" i="13"/>
  <c r="B2808" i="13"/>
  <c r="C2808" i="13"/>
  <c r="D2808" i="13"/>
  <c r="E2808" i="13"/>
  <c r="F2808" i="13"/>
  <c r="G2808" i="13"/>
  <c r="H2808" i="13"/>
  <c r="I2808" i="13"/>
  <c r="J2808" i="13"/>
  <c r="K2808" i="13"/>
  <c r="L2808" i="13"/>
  <c r="M2808" i="13"/>
  <c r="N2808" i="13"/>
  <c r="O2808" i="13"/>
  <c r="P2808" i="13"/>
  <c r="Q2808" i="13"/>
  <c r="R2808" i="13"/>
  <c r="A2809" i="13"/>
  <c r="B2809" i="13"/>
  <c r="C2809" i="13"/>
  <c r="D2809" i="13"/>
  <c r="E2809" i="13"/>
  <c r="F2809" i="13"/>
  <c r="G2809" i="13"/>
  <c r="H2809" i="13"/>
  <c r="I2809" i="13"/>
  <c r="J2809" i="13"/>
  <c r="K2809" i="13"/>
  <c r="L2809" i="13"/>
  <c r="M2809" i="13"/>
  <c r="N2809" i="13"/>
  <c r="O2809" i="13"/>
  <c r="P2809" i="13"/>
  <c r="Q2809" i="13"/>
  <c r="R2809" i="13"/>
  <c r="A2810" i="13"/>
  <c r="B2810" i="13"/>
  <c r="C2810" i="13"/>
  <c r="D2810" i="13"/>
  <c r="E2810" i="13"/>
  <c r="F2810" i="13"/>
  <c r="G2810" i="13"/>
  <c r="H2810" i="13"/>
  <c r="I2810" i="13"/>
  <c r="J2810" i="13"/>
  <c r="K2810" i="13"/>
  <c r="L2810" i="13"/>
  <c r="M2810" i="13"/>
  <c r="N2810" i="13"/>
  <c r="O2810" i="13"/>
  <c r="P2810" i="13"/>
  <c r="Q2810" i="13"/>
  <c r="R2810" i="13"/>
  <c r="A2811" i="13"/>
  <c r="B2811" i="13"/>
  <c r="C2811" i="13"/>
  <c r="D2811" i="13"/>
  <c r="E2811" i="13"/>
  <c r="F2811" i="13"/>
  <c r="G2811" i="13"/>
  <c r="H2811" i="13"/>
  <c r="I2811" i="13"/>
  <c r="J2811" i="13"/>
  <c r="K2811" i="13"/>
  <c r="L2811" i="13"/>
  <c r="M2811" i="13"/>
  <c r="N2811" i="13"/>
  <c r="O2811" i="13"/>
  <c r="P2811" i="13"/>
  <c r="Q2811" i="13"/>
  <c r="R2811" i="13"/>
  <c r="A2812" i="13"/>
  <c r="B2812" i="13"/>
  <c r="C2812" i="13"/>
  <c r="D2812" i="13"/>
  <c r="E2812" i="13"/>
  <c r="F2812" i="13"/>
  <c r="G2812" i="13"/>
  <c r="H2812" i="13"/>
  <c r="I2812" i="13"/>
  <c r="J2812" i="13"/>
  <c r="K2812" i="13"/>
  <c r="L2812" i="13"/>
  <c r="M2812" i="13"/>
  <c r="N2812" i="13"/>
  <c r="O2812" i="13"/>
  <c r="P2812" i="13"/>
  <c r="Q2812" i="13"/>
  <c r="R2812" i="13"/>
  <c r="A2813" i="13"/>
  <c r="B2813" i="13"/>
  <c r="C2813" i="13"/>
  <c r="D2813" i="13"/>
  <c r="E2813" i="13"/>
  <c r="F2813" i="13"/>
  <c r="G2813" i="13"/>
  <c r="H2813" i="13"/>
  <c r="I2813" i="13"/>
  <c r="J2813" i="13"/>
  <c r="K2813" i="13"/>
  <c r="L2813" i="13"/>
  <c r="M2813" i="13"/>
  <c r="N2813" i="13"/>
  <c r="O2813" i="13"/>
  <c r="P2813" i="13"/>
  <c r="Q2813" i="13"/>
  <c r="R2813" i="13"/>
  <c r="A2814" i="13"/>
  <c r="B2814" i="13"/>
  <c r="C2814" i="13"/>
  <c r="D2814" i="13"/>
  <c r="E2814" i="13"/>
  <c r="F2814" i="13"/>
  <c r="G2814" i="13"/>
  <c r="H2814" i="13"/>
  <c r="I2814" i="13"/>
  <c r="J2814" i="13"/>
  <c r="K2814" i="13"/>
  <c r="L2814" i="13"/>
  <c r="M2814" i="13"/>
  <c r="N2814" i="13"/>
  <c r="O2814" i="13"/>
  <c r="P2814" i="13"/>
  <c r="Q2814" i="13"/>
  <c r="R2814" i="13"/>
  <c r="A2815" i="13"/>
  <c r="B2815" i="13"/>
  <c r="C2815" i="13"/>
  <c r="D2815" i="13"/>
  <c r="E2815" i="13"/>
  <c r="F2815" i="13"/>
  <c r="G2815" i="13"/>
  <c r="H2815" i="13"/>
  <c r="I2815" i="13"/>
  <c r="J2815" i="13"/>
  <c r="K2815" i="13"/>
  <c r="L2815" i="13"/>
  <c r="M2815" i="13"/>
  <c r="N2815" i="13"/>
  <c r="O2815" i="13"/>
  <c r="P2815" i="13"/>
  <c r="Q2815" i="13"/>
  <c r="R2815" i="13"/>
  <c r="A2816" i="13"/>
  <c r="B2816" i="13"/>
  <c r="C2816" i="13"/>
  <c r="D2816" i="13"/>
  <c r="E2816" i="13"/>
  <c r="F2816" i="13"/>
  <c r="G2816" i="13"/>
  <c r="H2816" i="13"/>
  <c r="I2816" i="13"/>
  <c r="J2816" i="13"/>
  <c r="K2816" i="13"/>
  <c r="L2816" i="13"/>
  <c r="M2816" i="13"/>
  <c r="N2816" i="13"/>
  <c r="O2816" i="13"/>
  <c r="P2816" i="13"/>
  <c r="Q2816" i="13"/>
  <c r="R2816" i="13"/>
  <c r="A2817" i="13"/>
  <c r="B2817" i="13"/>
  <c r="C2817" i="13"/>
  <c r="D2817" i="13"/>
  <c r="E2817" i="13"/>
  <c r="F2817" i="13"/>
  <c r="G2817" i="13"/>
  <c r="H2817" i="13"/>
  <c r="I2817" i="13"/>
  <c r="J2817" i="13"/>
  <c r="K2817" i="13"/>
  <c r="L2817" i="13"/>
  <c r="M2817" i="13"/>
  <c r="N2817" i="13"/>
  <c r="O2817" i="13"/>
  <c r="P2817" i="13"/>
  <c r="Q2817" i="13"/>
  <c r="R2817" i="13"/>
  <c r="A2818" i="13"/>
  <c r="B2818" i="13"/>
  <c r="C2818" i="13"/>
  <c r="D2818" i="13"/>
  <c r="E2818" i="13"/>
  <c r="F2818" i="13"/>
  <c r="G2818" i="13"/>
  <c r="H2818" i="13"/>
  <c r="I2818" i="13"/>
  <c r="J2818" i="13"/>
  <c r="K2818" i="13"/>
  <c r="L2818" i="13"/>
  <c r="M2818" i="13"/>
  <c r="N2818" i="13"/>
  <c r="O2818" i="13"/>
  <c r="P2818" i="13"/>
  <c r="Q2818" i="13"/>
  <c r="R2818" i="13"/>
  <c r="A2819" i="13"/>
  <c r="B2819" i="13"/>
  <c r="C2819" i="13"/>
  <c r="D2819" i="13"/>
  <c r="E2819" i="13"/>
  <c r="F2819" i="13"/>
  <c r="G2819" i="13"/>
  <c r="H2819" i="13"/>
  <c r="I2819" i="13"/>
  <c r="J2819" i="13"/>
  <c r="K2819" i="13"/>
  <c r="L2819" i="13"/>
  <c r="M2819" i="13"/>
  <c r="N2819" i="13"/>
  <c r="O2819" i="13"/>
  <c r="P2819" i="13"/>
  <c r="Q2819" i="13"/>
  <c r="R2819" i="13"/>
  <c r="A2820" i="13"/>
  <c r="B2820" i="13"/>
  <c r="C2820" i="13"/>
  <c r="D2820" i="13"/>
  <c r="E2820" i="13"/>
  <c r="F2820" i="13"/>
  <c r="G2820" i="13"/>
  <c r="H2820" i="13"/>
  <c r="I2820" i="13"/>
  <c r="J2820" i="13"/>
  <c r="K2820" i="13"/>
  <c r="L2820" i="13"/>
  <c r="M2820" i="13"/>
  <c r="N2820" i="13"/>
  <c r="O2820" i="13"/>
  <c r="P2820" i="13"/>
  <c r="Q2820" i="13"/>
  <c r="R2820" i="13"/>
  <c r="A2821" i="13"/>
  <c r="B2821" i="13"/>
  <c r="C2821" i="13"/>
  <c r="D2821" i="13"/>
  <c r="E2821" i="13"/>
  <c r="F2821" i="13"/>
  <c r="G2821" i="13"/>
  <c r="H2821" i="13"/>
  <c r="I2821" i="13"/>
  <c r="J2821" i="13"/>
  <c r="K2821" i="13"/>
  <c r="L2821" i="13"/>
  <c r="M2821" i="13"/>
  <c r="N2821" i="13"/>
  <c r="O2821" i="13"/>
  <c r="P2821" i="13"/>
  <c r="Q2821" i="13"/>
  <c r="R2821" i="13"/>
  <c r="A2822" i="13"/>
  <c r="B2822" i="13"/>
  <c r="C2822" i="13"/>
  <c r="D2822" i="13"/>
  <c r="E2822" i="13"/>
  <c r="F2822" i="13"/>
  <c r="G2822" i="13"/>
  <c r="H2822" i="13"/>
  <c r="I2822" i="13"/>
  <c r="J2822" i="13"/>
  <c r="K2822" i="13"/>
  <c r="L2822" i="13"/>
  <c r="M2822" i="13"/>
  <c r="N2822" i="13"/>
  <c r="O2822" i="13"/>
  <c r="P2822" i="13"/>
  <c r="Q2822" i="13"/>
  <c r="R2822" i="13"/>
  <c r="A2823" i="13"/>
  <c r="B2823" i="13"/>
  <c r="C2823" i="13"/>
  <c r="D2823" i="13"/>
  <c r="E2823" i="13"/>
  <c r="F2823" i="13"/>
  <c r="G2823" i="13"/>
  <c r="H2823" i="13"/>
  <c r="I2823" i="13"/>
  <c r="J2823" i="13"/>
  <c r="K2823" i="13"/>
  <c r="L2823" i="13"/>
  <c r="M2823" i="13"/>
  <c r="N2823" i="13"/>
  <c r="O2823" i="13"/>
  <c r="P2823" i="13"/>
  <c r="Q2823" i="13"/>
  <c r="R2823" i="13"/>
  <c r="A2824" i="13"/>
  <c r="B2824" i="13"/>
  <c r="C2824" i="13"/>
  <c r="D2824" i="13"/>
  <c r="E2824" i="13"/>
  <c r="F2824" i="13"/>
  <c r="G2824" i="13"/>
  <c r="H2824" i="13"/>
  <c r="I2824" i="13"/>
  <c r="J2824" i="13"/>
  <c r="K2824" i="13"/>
  <c r="L2824" i="13"/>
  <c r="M2824" i="13"/>
  <c r="N2824" i="13"/>
  <c r="O2824" i="13"/>
  <c r="P2824" i="13"/>
  <c r="Q2824" i="13"/>
  <c r="R2824" i="13"/>
  <c r="A2825" i="13"/>
  <c r="B2825" i="13"/>
  <c r="C2825" i="13"/>
  <c r="D2825" i="13"/>
  <c r="E2825" i="13"/>
  <c r="F2825" i="13"/>
  <c r="G2825" i="13"/>
  <c r="H2825" i="13"/>
  <c r="I2825" i="13"/>
  <c r="J2825" i="13"/>
  <c r="K2825" i="13"/>
  <c r="L2825" i="13"/>
  <c r="M2825" i="13"/>
  <c r="N2825" i="13"/>
  <c r="O2825" i="13"/>
  <c r="P2825" i="13"/>
  <c r="Q2825" i="13"/>
  <c r="R2825" i="13"/>
  <c r="A2826" i="13"/>
  <c r="B2826" i="13"/>
  <c r="C2826" i="13"/>
  <c r="D2826" i="13"/>
  <c r="E2826" i="13"/>
  <c r="F2826" i="13"/>
  <c r="G2826" i="13"/>
  <c r="H2826" i="13"/>
  <c r="I2826" i="13"/>
  <c r="J2826" i="13"/>
  <c r="K2826" i="13"/>
  <c r="L2826" i="13"/>
  <c r="M2826" i="13"/>
  <c r="N2826" i="13"/>
  <c r="O2826" i="13"/>
  <c r="P2826" i="13"/>
  <c r="Q2826" i="13"/>
  <c r="R2826" i="13"/>
  <c r="A2827" i="13"/>
  <c r="B2827" i="13"/>
  <c r="C2827" i="13"/>
  <c r="D2827" i="13"/>
  <c r="E2827" i="13"/>
  <c r="F2827" i="13"/>
  <c r="G2827" i="13"/>
  <c r="H2827" i="13"/>
  <c r="I2827" i="13"/>
  <c r="J2827" i="13"/>
  <c r="K2827" i="13"/>
  <c r="L2827" i="13"/>
  <c r="M2827" i="13"/>
  <c r="N2827" i="13"/>
  <c r="O2827" i="13"/>
  <c r="P2827" i="13"/>
  <c r="Q2827" i="13"/>
  <c r="R2827" i="13"/>
  <c r="A2828" i="13"/>
  <c r="B2828" i="13"/>
  <c r="C2828" i="13"/>
  <c r="D2828" i="13"/>
  <c r="E2828" i="13"/>
  <c r="F2828" i="13"/>
  <c r="G2828" i="13"/>
  <c r="H2828" i="13"/>
  <c r="I2828" i="13"/>
  <c r="J2828" i="13"/>
  <c r="K2828" i="13"/>
  <c r="L2828" i="13"/>
  <c r="M2828" i="13"/>
  <c r="N2828" i="13"/>
  <c r="O2828" i="13"/>
  <c r="P2828" i="13"/>
  <c r="Q2828" i="13"/>
  <c r="R2828" i="13"/>
  <c r="A2829" i="13"/>
  <c r="B2829" i="13"/>
  <c r="C2829" i="13"/>
  <c r="D2829" i="13"/>
  <c r="E2829" i="13"/>
  <c r="F2829" i="13"/>
  <c r="G2829" i="13"/>
  <c r="H2829" i="13"/>
  <c r="I2829" i="13"/>
  <c r="J2829" i="13"/>
  <c r="K2829" i="13"/>
  <c r="L2829" i="13"/>
  <c r="M2829" i="13"/>
  <c r="N2829" i="13"/>
  <c r="O2829" i="13"/>
  <c r="P2829" i="13"/>
  <c r="Q2829" i="13"/>
  <c r="R2829" i="13"/>
  <c r="A2830" i="13"/>
  <c r="B2830" i="13"/>
  <c r="C2830" i="13"/>
  <c r="D2830" i="13"/>
  <c r="E2830" i="13"/>
  <c r="F2830" i="13"/>
  <c r="G2830" i="13"/>
  <c r="H2830" i="13"/>
  <c r="I2830" i="13"/>
  <c r="J2830" i="13"/>
  <c r="K2830" i="13"/>
  <c r="L2830" i="13"/>
  <c r="M2830" i="13"/>
  <c r="N2830" i="13"/>
  <c r="O2830" i="13"/>
  <c r="P2830" i="13"/>
  <c r="Q2830" i="13"/>
  <c r="R2830" i="13"/>
  <c r="A2831" i="13"/>
  <c r="B2831" i="13"/>
  <c r="C2831" i="13"/>
  <c r="D2831" i="13"/>
  <c r="E2831" i="13"/>
  <c r="F2831" i="13"/>
  <c r="G2831" i="13"/>
  <c r="H2831" i="13"/>
  <c r="I2831" i="13"/>
  <c r="J2831" i="13"/>
  <c r="K2831" i="13"/>
  <c r="L2831" i="13"/>
  <c r="M2831" i="13"/>
  <c r="N2831" i="13"/>
  <c r="O2831" i="13"/>
  <c r="P2831" i="13"/>
  <c r="Q2831" i="13"/>
  <c r="R2831" i="13"/>
  <c r="A2832" i="13"/>
  <c r="B2832" i="13"/>
  <c r="C2832" i="13"/>
  <c r="D2832" i="13"/>
  <c r="E2832" i="13"/>
  <c r="F2832" i="13"/>
  <c r="G2832" i="13"/>
  <c r="H2832" i="13"/>
  <c r="I2832" i="13"/>
  <c r="J2832" i="13"/>
  <c r="K2832" i="13"/>
  <c r="L2832" i="13"/>
  <c r="M2832" i="13"/>
  <c r="N2832" i="13"/>
  <c r="O2832" i="13"/>
  <c r="P2832" i="13"/>
  <c r="Q2832" i="13"/>
  <c r="R2832" i="13"/>
  <c r="A2833" i="13"/>
  <c r="B2833" i="13"/>
  <c r="C2833" i="13"/>
  <c r="D2833" i="13"/>
  <c r="E2833" i="13"/>
  <c r="F2833" i="13"/>
  <c r="G2833" i="13"/>
  <c r="H2833" i="13"/>
  <c r="I2833" i="13"/>
  <c r="J2833" i="13"/>
  <c r="K2833" i="13"/>
  <c r="L2833" i="13"/>
  <c r="M2833" i="13"/>
  <c r="N2833" i="13"/>
  <c r="O2833" i="13"/>
  <c r="P2833" i="13"/>
  <c r="Q2833" i="13"/>
  <c r="R2833" i="13"/>
  <c r="A2834" i="13"/>
  <c r="B2834" i="13"/>
  <c r="C2834" i="13"/>
  <c r="D2834" i="13"/>
  <c r="E2834" i="13"/>
  <c r="F2834" i="13"/>
  <c r="G2834" i="13"/>
  <c r="H2834" i="13"/>
  <c r="I2834" i="13"/>
  <c r="J2834" i="13"/>
  <c r="K2834" i="13"/>
  <c r="L2834" i="13"/>
  <c r="M2834" i="13"/>
  <c r="N2834" i="13"/>
  <c r="O2834" i="13"/>
  <c r="P2834" i="13"/>
  <c r="Q2834" i="13"/>
  <c r="R2834" i="13"/>
  <c r="A2835" i="13"/>
  <c r="B2835" i="13"/>
  <c r="C2835" i="13"/>
  <c r="D2835" i="13"/>
  <c r="E2835" i="13"/>
  <c r="F2835" i="13"/>
  <c r="G2835" i="13"/>
  <c r="H2835" i="13"/>
  <c r="I2835" i="13"/>
  <c r="J2835" i="13"/>
  <c r="K2835" i="13"/>
  <c r="L2835" i="13"/>
  <c r="M2835" i="13"/>
  <c r="N2835" i="13"/>
  <c r="O2835" i="13"/>
  <c r="P2835" i="13"/>
  <c r="Q2835" i="13"/>
  <c r="R2835" i="13"/>
  <c r="A2836" i="13"/>
  <c r="B2836" i="13"/>
  <c r="C2836" i="13"/>
  <c r="D2836" i="13"/>
  <c r="E2836" i="13"/>
  <c r="F2836" i="13"/>
  <c r="G2836" i="13"/>
  <c r="H2836" i="13"/>
  <c r="I2836" i="13"/>
  <c r="J2836" i="13"/>
  <c r="K2836" i="13"/>
  <c r="L2836" i="13"/>
  <c r="M2836" i="13"/>
  <c r="N2836" i="13"/>
  <c r="O2836" i="13"/>
  <c r="P2836" i="13"/>
  <c r="Q2836" i="13"/>
  <c r="R2836" i="13"/>
  <c r="A2837" i="13"/>
  <c r="B2837" i="13"/>
  <c r="C2837" i="13"/>
  <c r="D2837" i="13"/>
  <c r="E2837" i="13"/>
  <c r="F2837" i="13"/>
  <c r="G2837" i="13"/>
  <c r="H2837" i="13"/>
  <c r="I2837" i="13"/>
  <c r="J2837" i="13"/>
  <c r="K2837" i="13"/>
  <c r="L2837" i="13"/>
  <c r="M2837" i="13"/>
  <c r="N2837" i="13"/>
  <c r="O2837" i="13"/>
  <c r="P2837" i="13"/>
  <c r="Q2837" i="13"/>
  <c r="R2837" i="13"/>
  <c r="A2838" i="13"/>
  <c r="B2838" i="13"/>
  <c r="C2838" i="13"/>
  <c r="D2838" i="13"/>
  <c r="E2838" i="13"/>
  <c r="F2838" i="13"/>
  <c r="G2838" i="13"/>
  <c r="H2838" i="13"/>
  <c r="I2838" i="13"/>
  <c r="J2838" i="13"/>
  <c r="K2838" i="13"/>
  <c r="L2838" i="13"/>
  <c r="M2838" i="13"/>
  <c r="N2838" i="13"/>
  <c r="O2838" i="13"/>
  <c r="P2838" i="13"/>
  <c r="Q2838" i="13"/>
  <c r="R2838" i="13"/>
  <c r="A2839" i="13"/>
  <c r="B2839" i="13"/>
  <c r="C2839" i="13"/>
  <c r="D2839" i="13"/>
  <c r="E2839" i="13"/>
  <c r="F2839" i="13"/>
  <c r="G2839" i="13"/>
  <c r="H2839" i="13"/>
  <c r="I2839" i="13"/>
  <c r="J2839" i="13"/>
  <c r="K2839" i="13"/>
  <c r="L2839" i="13"/>
  <c r="M2839" i="13"/>
  <c r="N2839" i="13"/>
  <c r="O2839" i="13"/>
  <c r="P2839" i="13"/>
  <c r="Q2839" i="13"/>
  <c r="R2839" i="13"/>
  <c r="A2840" i="13"/>
  <c r="B2840" i="13"/>
  <c r="C2840" i="13"/>
  <c r="D2840" i="13"/>
  <c r="E2840" i="13"/>
  <c r="F2840" i="13"/>
  <c r="G2840" i="13"/>
  <c r="H2840" i="13"/>
  <c r="I2840" i="13"/>
  <c r="J2840" i="13"/>
  <c r="K2840" i="13"/>
  <c r="L2840" i="13"/>
  <c r="M2840" i="13"/>
  <c r="N2840" i="13"/>
  <c r="O2840" i="13"/>
  <c r="P2840" i="13"/>
  <c r="Q2840" i="13"/>
  <c r="R2840" i="13"/>
  <c r="A2841" i="13"/>
  <c r="B2841" i="13"/>
  <c r="C2841" i="13"/>
  <c r="D2841" i="13"/>
  <c r="E2841" i="13"/>
  <c r="F2841" i="13"/>
  <c r="G2841" i="13"/>
  <c r="H2841" i="13"/>
  <c r="I2841" i="13"/>
  <c r="J2841" i="13"/>
  <c r="K2841" i="13"/>
  <c r="L2841" i="13"/>
  <c r="M2841" i="13"/>
  <c r="N2841" i="13"/>
  <c r="O2841" i="13"/>
  <c r="P2841" i="13"/>
  <c r="Q2841" i="13"/>
  <c r="R2841" i="13"/>
  <c r="A2842" i="13"/>
  <c r="B2842" i="13"/>
  <c r="C2842" i="13"/>
  <c r="D2842" i="13"/>
  <c r="E2842" i="13"/>
  <c r="F2842" i="13"/>
  <c r="G2842" i="13"/>
  <c r="H2842" i="13"/>
  <c r="I2842" i="13"/>
  <c r="J2842" i="13"/>
  <c r="K2842" i="13"/>
  <c r="L2842" i="13"/>
  <c r="M2842" i="13"/>
  <c r="N2842" i="13"/>
  <c r="O2842" i="13"/>
  <c r="P2842" i="13"/>
  <c r="Q2842" i="13"/>
  <c r="R2842" i="13"/>
  <c r="A2843" i="13"/>
  <c r="B2843" i="13"/>
  <c r="C2843" i="13"/>
  <c r="D2843" i="13"/>
  <c r="E2843" i="13"/>
  <c r="F2843" i="13"/>
  <c r="G2843" i="13"/>
  <c r="H2843" i="13"/>
  <c r="I2843" i="13"/>
  <c r="J2843" i="13"/>
  <c r="K2843" i="13"/>
  <c r="L2843" i="13"/>
  <c r="M2843" i="13"/>
  <c r="N2843" i="13"/>
  <c r="O2843" i="13"/>
  <c r="P2843" i="13"/>
  <c r="Q2843" i="13"/>
  <c r="R2843" i="13"/>
  <c r="A2844" i="13"/>
  <c r="B2844" i="13"/>
  <c r="C2844" i="13"/>
  <c r="D2844" i="13"/>
  <c r="E2844" i="13"/>
  <c r="F2844" i="13"/>
  <c r="G2844" i="13"/>
  <c r="H2844" i="13"/>
  <c r="I2844" i="13"/>
  <c r="J2844" i="13"/>
  <c r="K2844" i="13"/>
  <c r="L2844" i="13"/>
  <c r="M2844" i="13"/>
  <c r="N2844" i="13"/>
  <c r="O2844" i="13"/>
  <c r="P2844" i="13"/>
  <c r="Q2844" i="13"/>
  <c r="R2844" i="13"/>
  <c r="A2845" i="13"/>
  <c r="B2845" i="13"/>
  <c r="C2845" i="13"/>
  <c r="D2845" i="13"/>
  <c r="E2845" i="13"/>
  <c r="F2845" i="13"/>
  <c r="G2845" i="13"/>
  <c r="H2845" i="13"/>
  <c r="I2845" i="13"/>
  <c r="J2845" i="13"/>
  <c r="K2845" i="13"/>
  <c r="L2845" i="13"/>
  <c r="M2845" i="13"/>
  <c r="N2845" i="13"/>
  <c r="O2845" i="13"/>
  <c r="P2845" i="13"/>
  <c r="Q2845" i="13"/>
  <c r="R2845" i="13"/>
  <c r="A2846" i="13"/>
  <c r="B2846" i="13"/>
  <c r="C2846" i="13"/>
  <c r="D2846" i="13"/>
  <c r="E2846" i="13"/>
  <c r="F2846" i="13"/>
  <c r="G2846" i="13"/>
  <c r="H2846" i="13"/>
  <c r="I2846" i="13"/>
  <c r="J2846" i="13"/>
  <c r="K2846" i="13"/>
  <c r="L2846" i="13"/>
  <c r="M2846" i="13"/>
  <c r="N2846" i="13"/>
  <c r="O2846" i="13"/>
  <c r="P2846" i="13"/>
  <c r="Q2846" i="13"/>
  <c r="R2846" i="13"/>
  <c r="A2847" i="13"/>
  <c r="B2847" i="13"/>
  <c r="C2847" i="13"/>
  <c r="D2847" i="13"/>
  <c r="E2847" i="13"/>
  <c r="F2847" i="13"/>
  <c r="G2847" i="13"/>
  <c r="H2847" i="13"/>
  <c r="I2847" i="13"/>
  <c r="J2847" i="13"/>
  <c r="K2847" i="13"/>
  <c r="L2847" i="13"/>
  <c r="M2847" i="13"/>
  <c r="N2847" i="13"/>
  <c r="O2847" i="13"/>
  <c r="P2847" i="13"/>
  <c r="Q2847" i="13"/>
  <c r="R2847" i="13"/>
  <c r="A2848" i="13"/>
  <c r="B2848" i="13"/>
  <c r="C2848" i="13"/>
  <c r="D2848" i="13"/>
  <c r="E2848" i="13"/>
  <c r="F2848" i="13"/>
  <c r="G2848" i="13"/>
  <c r="H2848" i="13"/>
  <c r="I2848" i="13"/>
  <c r="J2848" i="13"/>
  <c r="K2848" i="13"/>
  <c r="L2848" i="13"/>
  <c r="M2848" i="13"/>
  <c r="N2848" i="13"/>
  <c r="O2848" i="13"/>
  <c r="P2848" i="13"/>
  <c r="Q2848" i="13"/>
  <c r="R2848" i="13"/>
  <c r="A2849" i="13"/>
  <c r="B2849" i="13"/>
  <c r="C2849" i="13"/>
  <c r="D2849" i="13"/>
  <c r="E2849" i="13"/>
  <c r="F2849" i="13"/>
  <c r="G2849" i="13"/>
  <c r="H2849" i="13"/>
  <c r="I2849" i="13"/>
  <c r="J2849" i="13"/>
  <c r="K2849" i="13"/>
  <c r="L2849" i="13"/>
  <c r="M2849" i="13"/>
  <c r="N2849" i="13"/>
  <c r="O2849" i="13"/>
  <c r="P2849" i="13"/>
  <c r="Q2849" i="13"/>
  <c r="R2849" i="13"/>
  <c r="A2850" i="13"/>
  <c r="B2850" i="13"/>
  <c r="C2850" i="13"/>
  <c r="D2850" i="13"/>
  <c r="E2850" i="13"/>
  <c r="F2850" i="13"/>
  <c r="G2850" i="13"/>
  <c r="H2850" i="13"/>
  <c r="I2850" i="13"/>
  <c r="J2850" i="13"/>
  <c r="K2850" i="13"/>
  <c r="L2850" i="13"/>
  <c r="M2850" i="13"/>
  <c r="N2850" i="13"/>
  <c r="O2850" i="13"/>
  <c r="P2850" i="13"/>
  <c r="Q2850" i="13"/>
  <c r="R2850" i="13"/>
  <c r="A2851" i="13"/>
  <c r="B2851" i="13"/>
  <c r="C2851" i="13"/>
  <c r="D2851" i="13"/>
  <c r="E2851" i="13"/>
  <c r="F2851" i="13"/>
  <c r="G2851" i="13"/>
  <c r="H2851" i="13"/>
  <c r="I2851" i="13"/>
  <c r="J2851" i="13"/>
  <c r="K2851" i="13"/>
  <c r="L2851" i="13"/>
  <c r="M2851" i="13"/>
  <c r="N2851" i="13"/>
  <c r="O2851" i="13"/>
  <c r="P2851" i="13"/>
  <c r="Q2851" i="13"/>
  <c r="R2851" i="13"/>
  <c r="A2852" i="13"/>
  <c r="B2852" i="13"/>
  <c r="C2852" i="13"/>
  <c r="D2852" i="13"/>
  <c r="E2852" i="13"/>
  <c r="F2852" i="13"/>
  <c r="G2852" i="13"/>
  <c r="H2852" i="13"/>
  <c r="I2852" i="13"/>
  <c r="J2852" i="13"/>
  <c r="K2852" i="13"/>
  <c r="L2852" i="13"/>
  <c r="M2852" i="13"/>
  <c r="N2852" i="13"/>
  <c r="O2852" i="13"/>
  <c r="P2852" i="13"/>
  <c r="Q2852" i="13"/>
  <c r="R2852" i="13"/>
  <c r="A2853" i="13"/>
  <c r="B2853" i="13"/>
  <c r="C2853" i="13"/>
  <c r="D2853" i="13"/>
  <c r="E2853" i="13"/>
  <c r="F2853" i="13"/>
  <c r="G2853" i="13"/>
  <c r="H2853" i="13"/>
  <c r="I2853" i="13"/>
  <c r="J2853" i="13"/>
  <c r="K2853" i="13"/>
  <c r="L2853" i="13"/>
  <c r="M2853" i="13"/>
  <c r="N2853" i="13"/>
  <c r="O2853" i="13"/>
  <c r="P2853" i="13"/>
  <c r="Q2853" i="13"/>
  <c r="R2853" i="13"/>
  <c r="A2854" i="13"/>
  <c r="B2854" i="13"/>
  <c r="C2854" i="13"/>
  <c r="D2854" i="13"/>
  <c r="E2854" i="13"/>
  <c r="F2854" i="13"/>
  <c r="G2854" i="13"/>
  <c r="H2854" i="13"/>
  <c r="I2854" i="13"/>
  <c r="J2854" i="13"/>
  <c r="K2854" i="13"/>
  <c r="L2854" i="13"/>
  <c r="M2854" i="13"/>
  <c r="N2854" i="13"/>
  <c r="O2854" i="13"/>
  <c r="P2854" i="13"/>
  <c r="Q2854" i="13"/>
  <c r="R2854" i="13"/>
  <c r="A2855" i="13"/>
  <c r="B2855" i="13"/>
  <c r="C2855" i="13"/>
  <c r="D2855" i="13"/>
  <c r="E2855" i="13"/>
  <c r="F2855" i="13"/>
  <c r="G2855" i="13"/>
  <c r="H2855" i="13"/>
  <c r="I2855" i="13"/>
  <c r="J2855" i="13"/>
  <c r="K2855" i="13"/>
  <c r="L2855" i="13"/>
  <c r="M2855" i="13"/>
  <c r="N2855" i="13"/>
  <c r="O2855" i="13"/>
  <c r="P2855" i="13"/>
  <c r="Q2855" i="13"/>
  <c r="R2855" i="13"/>
  <c r="A2856" i="13"/>
  <c r="B2856" i="13"/>
  <c r="C2856" i="13"/>
  <c r="D2856" i="13"/>
  <c r="E2856" i="13"/>
  <c r="F2856" i="13"/>
  <c r="G2856" i="13"/>
  <c r="H2856" i="13"/>
  <c r="I2856" i="13"/>
  <c r="J2856" i="13"/>
  <c r="K2856" i="13"/>
  <c r="L2856" i="13"/>
  <c r="M2856" i="13"/>
  <c r="N2856" i="13"/>
  <c r="O2856" i="13"/>
  <c r="P2856" i="13"/>
  <c r="Q2856" i="13"/>
  <c r="R2856" i="13"/>
  <c r="A2857" i="13"/>
  <c r="B2857" i="13"/>
  <c r="C2857" i="13"/>
  <c r="D2857" i="13"/>
  <c r="E2857" i="13"/>
  <c r="F2857" i="13"/>
  <c r="G2857" i="13"/>
  <c r="H2857" i="13"/>
  <c r="I2857" i="13"/>
  <c r="J2857" i="13"/>
  <c r="K2857" i="13"/>
  <c r="L2857" i="13"/>
  <c r="M2857" i="13"/>
  <c r="N2857" i="13"/>
  <c r="O2857" i="13"/>
  <c r="P2857" i="13"/>
  <c r="Q2857" i="13"/>
  <c r="R2857" i="13"/>
  <c r="A2858" i="13"/>
  <c r="B2858" i="13"/>
  <c r="C2858" i="13"/>
  <c r="D2858" i="13"/>
  <c r="E2858" i="13"/>
  <c r="F2858" i="13"/>
  <c r="G2858" i="13"/>
  <c r="H2858" i="13"/>
  <c r="I2858" i="13"/>
  <c r="J2858" i="13"/>
  <c r="K2858" i="13"/>
  <c r="L2858" i="13"/>
  <c r="M2858" i="13"/>
  <c r="N2858" i="13"/>
  <c r="O2858" i="13"/>
  <c r="P2858" i="13"/>
  <c r="Q2858" i="13"/>
  <c r="R2858" i="13"/>
  <c r="A2859" i="13"/>
  <c r="B2859" i="13"/>
  <c r="C2859" i="13"/>
  <c r="D2859" i="13"/>
  <c r="E2859" i="13"/>
  <c r="F2859" i="13"/>
  <c r="G2859" i="13"/>
  <c r="H2859" i="13"/>
  <c r="I2859" i="13"/>
  <c r="J2859" i="13"/>
  <c r="K2859" i="13"/>
  <c r="L2859" i="13"/>
  <c r="M2859" i="13"/>
  <c r="N2859" i="13"/>
  <c r="O2859" i="13"/>
  <c r="P2859" i="13"/>
  <c r="Q2859" i="13"/>
  <c r="R2859" i="13"/>
  <c r="A2860" i="13"/>
  <c r="B2860" i="13"/>
  <c r="C2860" i="13"/>
  <c r="D2860" i="13"/>
  <c r="E2860" i="13"/>
  <c r="F2860" i="13"/>
  <c r="G2860" i="13"/>
  <c r="H2860" i="13"/>
  <c r="I2860" i="13"/>
  <c r="J2860" i="13"/>
  <c r="K2860" i="13"/>
  <c r="L2860" i="13"/>
  <c r="M2860" i="13"/>
  <c r="N2860" i="13"/>
  <c r="O2860" i="13"/>
  <c r="P2860" i="13"/>
  <c r="Q2860" i="13"/>
  <c r="R2860" i="13"/>
  <c r="A2861" i="13"/>
  <c r="B2861" i="13"/>
  <c r="C2861" i="13"/>
  <c r="D2861" i="13"/>
  <c r="E2861" i="13"/>
  <c r="F2861" i="13"/>
  <c r="G2861" i="13"/>
  <c r="H2861" i="13"/>
  <c r="I2861" i="13"/>
  <c r="J2861" i="13"/>
  <c r="K2861" i="13"/>
  <c r="L2861" i="13"/>
  <c r="M2861" i="13"/>
  <c r="N2861" i="13"/>
  <c r="O2861" i="13"/>
  <c r="P2861" i="13"/>
  <c r="Q2861" i="13"/>
  <c r="R2861" i="13"/>
  <c r="A2862" i="13"/>
  <c r="B2862" i="13"/>
  <c r="C2862" i="13"/>
  <c r="D2862" i="13"/>
  <c r="E2862" i="13"/>
  <c r="F2862" i="13"/>
  <c r="G2862" i="13"/>
  <c r="H2862" i="13"/>
  <c r="I2862" i="13"/>
  <c r="J2862" i="13"/>
  <c r="K2862" i="13"/>
  <c r="L2862" i="13"/>
  <c r="M2862" i="13"/>
  <c r="N2862" i="13"/>
  <c r="O2862" i="13"/>
  <c r="P2862" i="13"/>
  <c r="Q2862" i="13"/>
  <c r="R2862" i="13"/>
  <c r="A2863" i="13"/>
  <c r="B2863" i="13"/>
  <c r="C2863" i="13"/>
  <c r="D2863" i="13"/>
  <c r="E2863" i="13"/>
  <c r="F2863" i="13"/>
  <c r="G2863" i="13"/>
  <c r="H2863" i="13"/>
  <c r="I2863" i="13"/>
  <c r="J2863" i="13"/>
  <c r="K2863" i="13"/>
  <c r="L2863" i="13"/>
  <c r="M2863" i="13"/>
  <c r="N2863" i="13"/>
  <c r="O2863" i="13"/>
  <c r="P2863" i="13"/>
  <c r="Q2863" i="13"/>
  <c r="R2863" i="13"/>
  <c r="A2864" i="13"/>
  <c r="B2864" i="13"/>
  <c r="C2864" i="13"/>
  <c r="D2864" i="13"/>
  <c r="E2864" i="13"/>
  <c r="F2864" i="13"/>
  <c r="G2864" i="13"/>
  <c r="H2864" i="13"/>
  <c r="I2864" i="13"/>
  <c r="J2864" i="13"/>
  <c r="K2864" i="13"/>
  <c r="L2864" i="13"/>
  <c r="M2864" i="13"/>
  <c r="N2864" i="13"/>
  <c r="O2864" i="13"/>
  <c r="P2864" i="13"/>
  <c r="Q2864" i="13"/>
  <c r="R2864" i="13"/>
  <c r="A2865" i="13"/>
  <c r="B2865" i="13"/>
  <c r="C2865" i="13"/>
  <c r="D2865" i="13"/>
  <c r="E2865" i="13"/>
  <c r="F2865" i="13"/>
  <c r="G2865" i="13"/>
  <c r="H2865" i="13"/>
  <c r="I2865" i="13"/>
  <c r="J2865" i="13"/>
  <c r="K2865" i="13"/>
  <c r="L2865" i="13"/>
  <c r="M2865" i="13"/>
  <c r="N2865" i="13"/>
  <c r="O2865" i="13"/>
  <c r="P2865" i="13"/>
  <c r="Q2865" i="13"/>
  <c r="R2865" i="13"/>
  <c r="A2866" i="13"/>
  <c r="B2866" i="13"/>
  <c r="C2866" i="13"/>
  <c r="D2866" i="13"/>
  <c r="E2866" i="13"/>
  <c r="F2866" i="13"/>
  <c r="G2866" i="13"/>
  <c r="H2866" i="13"/>
  <c r="I2866" i="13"/>
  <c r="J2866" i="13"/>
  <c r="K2866" i="13"/>
  <c r="L2866" i="13"/>
  <c r="M2866" i="13"/>
  <c r="N2866" i="13"/>
  <c r="O2866" i="13"/>
  <c r="P2866" i="13"/>
  <c r="Q2866" i="13"/>
  <c r="R2866" i="13"/>
  <c r="A2867" i="13"/>
  <c r="B2867" i="13"/>
  <c r="C2867" i="13"/>
  <c r="D2867" i="13"/>
  <c r="E2867" i="13"/>
  <c r="F2867" i="13"/>
  <c r="G2867" i="13"/>
  <c r="H2867" i="13"/>
  <c r="I2867" i="13"/>
  <c r="J2867" i="13"/>
  <c r="K2867" i="13"/>
  <c r="L2867" i="13"/>
  <c r="M2867" i="13"/>
  <c r="N2867" i="13"/>
  <c r="O2867" i="13"/>
  <c r="P2867" i="13"/>
  <c r="Q2867" i="13"/>
  <c r="R2867" i="13"/>
  <c r="A2868" i="13"/>
  <c r="B2868" i="13"/>
  <c r="C2868" i="13"/>
  <c r="D2868" i="13"/>
  <c r="E2868" i="13"/>
  <c r="F2868" i="13"/>
  <c r="G2868" i="13"/>
  <c r="H2868" i="13"/>
  <c r="I2868" i="13"/>
  <c r="J2868" i="13"/>
  <c r="K2868" i="13"/>
  <c r="L2868" i="13"/>
  <c r="M2868" i="13"/>
  <c r="N2868" i="13"/>
  <c r="O2868" i="13"/>
  <c r="P2868" i="13"/>
  <c r="Q2868" i="13"/>
  <c r="R2868" i="13"/>
  <c r="A2869" i="13"/>
  <c r="B2869" i="13"/>
  <c r="C2869" i="13"/>
  <c r="D2869" i="13"/>
  <c r="E2869" i="13"/>
  <c r="F2869" i="13"/>
  <c r="G2869" i="13"/>
  <c r="H2869" i="13"/>
  <c r="I2869" i="13"/>
  <c r="J2869" i="13"/>
  <c r="K2869" i="13"/>
  <c r="L2869" i="13"/>
  <c r="M2869" i="13"/>
  <c r="N2869" i="13"/>
  <c r="O2869" i="13"/>
  <c r="P2869" i="13"/>
  <c r="Q2869" i="13"/>
  <c r="R2869" i="13"/>
  <c r="A2870" i="13"/>
  <c r="B2870" i="13"/>
  <c r="C2870" i="13"/>
  <c r="D2870" i="13"/>
  <c r="E2870" i="13"/>
  <c r="F2870" i="13"/>
  <c r="G2870" i="13"/>
  <c r="H2870" i="13"/>
  <c r="I2870" i="13"/>
  <c r="J2870" i="13"/>
  <c r="K2870" i="13"/>
  <c r="L2870" i="13"/>
  <c r="M2870" i="13"/>
  <c r="N2870" i="13"/>
  <c r="O2870" i="13"/>
  <c r="P2870" i="13"/>
  <c r="Q2870" i="13"/>
  <c r="R2870" i="13"/>
  <c r="A2871" i="13"/>
  <c r="B2871" i="13"/>
  <c r="C2871" i="13"/>
  <c r="D2871" i="13"/>
  <c r="E2871" i="13"/>
  <c r="F2871" i="13"/>
  <c r="G2871" i="13"/>
  <c r="H2871" i="13"/>
  <c r="I2871" i="13"/>
  <c r="J2871" i="13"/>
  <c r="K2871" i="13"/>
  <c r="L2871" i="13"/>
  <c r="M2871" i="13"/>
  <c r="N2871" i="13"/>
  <c r="O2871" i="13"/>
  <c r="P2871" i="13"/>
  <c r="Q2871" i="13"/>
  <c r="R2871" i="13"/>
  <c r="A2872" i="13"/>
  <c r="B2872" i="13"/>
  <c r="C2872" i="13"/>
  <c r="D2872" i="13"/>
  <c r="E2872" i="13"/>
  <c r="F2872" i="13"/>
  <c r="G2872" i="13"/>
  <c r="H2872" i="13"/>
  <c r="I2872" i="13"/>
  <c r="J2872" i="13"/>
  <c r="K2872" i="13"/>
  <c r="L2872" i="13"/>
  <c r="M2872" i="13"/>
  <c r="N2872" i="13"/>
  <c r="O2872" i="13"/>
  <c r="P2872" i="13"/>
  <c r="Q2872" i="13"/>
  <c r="R2872" i="13"/>
  <c r="A2873" i="13"/>
  <c r="B2873" i="13"/>
  <c r="C2873" i="13"/>
  <c r="D2873" i="13"/>
  <c r="E2873" i="13"/>
  <c r="F2873" i="13"/>
  <c r="G2873" i="13"/>
  <c r="H2873" i="13"/>
  <c r="I2873" i="13"/>
  <c r="J2873" i="13"/>
  <c r="K2873" i="13"/>
  <c r="L2873" i="13"/>
  <c r="M2873" i="13"/>
  <c r="N2873" i="13"/>
  <c r="O2873" i="13"/>
  <c r="P2873" i="13"/>
  <c r="Q2873" i="13"/>
  <c r="R2873" i="13"/>
  <c r="A2874" i="13"/>
  <c r="B2874" i="13"/>
  <c r="C2874" i="13"/>
  <c r="D2874" i="13"/>
  <c r="E2874" i="13"/>
  <c r="F2874" i="13"/>
  <c r="G2874" i="13"/>
  <c r="H2874" i="13"/>
  <c r="I2874" i="13"/>
  <c r="J2874" i="13"/>
  <c r="K2874" i="13"/>
  <c r="L2874" i="13"/>
  <c r="M2874" i="13"/>
  <c r="N2874" i="13"/>
  <c r="O2874" i="13"/>
  <c r="P2874" i="13"/>
  <c r="Q2874" i="13"/>
  <c r="R2874" i="13"/>
  <c r="A2875" i="13"/>
  <c r="B2875" i="13"/>
  <c r="C2875" i="13"/>
  <c r="D2875" i="13"/>
  <c r="E2875" i="13"/>
  <c r="F2875" i="13"/>
  <c r="G2875" i="13"/>
  <c r="H2875" i="13"/>
  <c r="I2875" i="13"/>
  <c r="J2875" i="13"/>
  <c r="K2875" i="13"/>
  <c r="L2875" i="13"/>
  <c r="M2875" i="13"/>
  <c r="N2875" i="13"/>
  <c r="O2875" i="13"/>
  <c r="P2875" i="13"/>
  <c r="Q2875" i="13"/>
  <c r="R2875" i="13"/>
  <c r="A2876" i="13"/>
  <c r="B2876" i="13"/>
  <c r="C2876" i="13"/>
  <c r="D2876" i="13"/>
  <c r="E2876" i="13"/>
  <c r="F2876" i="13"/>
  <c r="G2876" i="13"/>
  <c r="H2876" i="13"/>
  <c r="I2876" i="13"/>
  <c r="J2876" i="13"/>
  <c r="K2876" i="13"/>
  <c r="L2876" i="13"/>
  <c r="M2876" i="13"/>
  <c r="N2876" i="13"/>
  <c r="O2876" i="13"/>
  <c r="P2876" i="13"/>
  <c r="Q2876" i="13"/>
  <c r="R2876" i="13"/>
  <c r="A2877" i="13"/>
  <c r="B2877" i="13"/>
  <c r="C2877" i="13"/>
  <c r="D2877" i="13"/>
  <c r="E2877" i="13"/>
  <c r="F2877" i="13"/>
  <c r="G2877" i="13"/>
  <c r="H2877" i="13"/>
  <c r="I2877" i="13"/>
  <c r="J2877" i="13"/>
  <c r="K2877" i="13"/>
  <c r="L2877" i="13"/>
  <c r="M2877" i="13"/>
  <c r="N2877" i="13"/>
  <c r="O2877" i="13"/>
  <c r="P2877" i="13"/>
  <c r="Q2877" i="13"/>
  <c r="R2877" i="13"/>
  <c r="A2878" i="13"/>
  <c r="B2878" i="13"/>
  <c r="C2878" i="13"/>
  <c r="D2878" i="13"/>
  <c r="E2878" i="13"/>
  <c r="F2878" i="13"/>
  <c r="G2878" i="13"/>
  <c r="H2878" i="13"/>
  <c r="I2878" i="13"/>
  <c r="J2878" i="13"/>
  <c r="K2878" i="13"/>
  <c r="L2878" i="13"/>
  <c r="M2878" i="13"/>
  <c r="N2878" i="13"/>
  <c r="O2878" i="13"/>
  <c r="P2878" i="13"/>
  <c r="Q2878" i="13"/>
  <c r="R2878" i="13"/>
  <c r="A2879" i="13"/>
  <c r="B2879" i="13"/>
  <c r="C2879" i="13"/>
  <c r="D2879" i="13"/>
  <c r="E2879" i="13"/>
  <c r="F2879" i="13"/>
  <c r="G2879" i="13"/>
  <c r="H2879" i="13"/>
  <c r="I2879" i="13"/>
  <c r="J2879" i="13"/>
  <c r="K2879" i="13"/>
  <c r="L2879" i="13"/>
  <c r="M2879" i="13"/>
  <c r="N2879" i="13"/>
  <c r="O2879" i="13"/>
  <c r="P2879" i="13"/>
  <c r="Q2879" i="13"/>
  <c r="R2879" i="13"/>
  <c r="A2880" i="13"/>
  <c r="B2880" i="13"/>
  <c r="C2880" i="13"/>
  <c r="D2880" i="13"/>
  <c r="E2880" i="13"/>
  <c r="F2880" i="13"/>
  <c r="G2880" i="13"/>
  <c r="H2880" i="13"/>
  <c r="I2880" i="13"/>
  <c r="J2880" i="13"/>
  <c r="K2880" i="13"/>
  <c r="L2880" i="13"/>
  <c r="M2880" i="13"/>
  <c r="N2880" i="13"/>
  <c r="O2880" i="13"/>
  <c r="P2880" i="13"/>
  <c r="Q2880" i="13"/>
  <c r="R2880" i="13"/>
  <c r="A2881" i="13"/>
  <c r="B2881" i="13"/>
  <c r="C2881" i="13"/>
  <c r="D2881" i="13"/>
  <c r="E2881" i="13"/>
  <c r="F2881" i="13"/>
  <c r="G2881" i="13"/>
  <c r="H2881" i="13"/>
  <c r="I2881" i="13"/>
  <c r="J2881" i="13"/>
  <c r="K2881" i="13"/>
  <c r="L2881" i="13"/>
  <c r="M2881" i="13"/>
  <c r="N2881" i="13"/>
  <c r="O2881" i="13"/>
  <c r="P2881" i="13"/>
  <c r="Q2881" i="13"/>
  <c r="R2881" i="13"/>
  <c r="A2882" i="13"/>
  <c r="B2882" i="13"/>
  <c r="C2882" i="13"/>
  <c r="D2882" i="13"/>
  <c r="E2882" i="13"/>
  <c r="F2882" i="13"/>
  <c r="G2882" i="13"/>
  <c r="H2882" i="13"/>
  <c r="I2882" i="13"/>
  <c r="J2882" i="13"/>
  <c r="K2882" i="13"/>
  <c r="L2882" i="13"/>
  <c r="M2882" i="13"/>
  <c r="N2882" i="13"/>
  <c r="O2882" i="13"/>
  <c r="P2882" i="13"/>
  <c r="Q2882" i="13"/>
  <c r="R2882" i="13"/>
  <c r="A2883" i="13"/>
  <c r="B2883" i="13"/>
  <c r="C2883" i="13"/>
  <c r="D2883" i="13"/>
  <c r="E2883" i="13"/>
  <c r="F2883" i="13"/>
  <c r="G2883" i="13"/>
  <c r="H2883" i="13"/>
  <c r="I2883" i="13"/>
  <c r="J2883" i="13"/>
  <c r="K2883" i="13"/>
  <c r="L2883" i="13"/>
  <c r="M2883" i="13"/>
  <c r="N2883" i="13"/>
  <c r="O2883" i="13"/>
  <c r="P2883" i="13"/>
  <c r="Q2883" i="13"/>
  <c r="R2883" i="13"/>
  <c r="A2884" i="13"/>
  <c r="B2884" i="13"/>
  <c r="C2884" i="13"/>
  <c r="D2884" i="13"/>
  <c r="E2884" i="13"/>
  <c r="F2884" i="13"/>
  <c r="G2884" i="13"/>
  <c r="H2884" i="13"/>
  <c r="I2884" i="13"/>
  <c r="J2884" i="13"/>
  <c r="K2884" i="13"/>
  <c r="L2884" i="13"/>
  <c r="M2884" i="13"/>
  <c r="N2884" i="13"/>
  <c r="O2884" i="13"/>
  <c r="P2884" i="13"/>
  <c r="Q2884" i="13"/>
  <c r="R2884" i="13"/>
  <c r="A2885" i="13"/>
  <c r="B2885" i="13"/>
  <c r="C2885" i="13"/>
  <c r="D2885" i="13"/>
  <c r="E2885" i="13"/>
  <c r="F2885" i="13"/>
  <c r="G2885" i="13"/>
  <c r="H2885" i="13"/>
  <c r="I2885" i="13"/>
  <c r="J2885" i="13"/>
  <c r="K2885" i="13"/>
  <c r="L2885" i="13"/>
  <c r="M2885" i="13"/>
  <c r="N2885" i="13"/>
  <c r="O2885" i="13"/>
  <c r="P2885" i="13"/>
  <c r="Q2885" i="13"/>
  <c r="R2885" i="13"/>
  <c r="A2886" i="13"/>
  <c r="B2886" i="13"/>
  <c r="C2886" i="13"/>
  <c r="D2886" i="13"/>
  <c r="E2886" i="13"/>
  <c r="F2886" i="13"/>
  <c r="G2886" i="13"/>
  <c r="H2886" i="13"/>
  <c r="I2886" i="13"/>
  <c r="J2886" i="13"/>
  <c r="K2886" i="13"/>
  <c r="L2886" i="13"/>
  <c r="M2886" i="13"/>
  <c r="N2886" i="13"/>
  <c r="O2886" i="13"/>
  <c r="P2886" i="13"/>
  <c r="Q2886" i="13"/>
  <c r="R2886" i="13"/>
  <c r="A2887" i="13"/>
  <c r="B2887" i="13"/>
  <c r="C2887" i="13"/>
  <c r="D2887" i="13"/>
  <c r="E2887" i="13"/>
  <c r="F2887" i="13"/>
  <c r="G2887" i="13"/>
  <c r="H2887" i="13"/>
  <c r="I2887" i="13"/>
  <c r="J2887" i="13"/>
  <c r="K2887" i="13"/>
  <c r="L2887" i="13"/>
  <c r="M2887" i="13"/>
  <c r="N2887" i="13"/>
  <c r="O2887" i="13"/>
  <c r="P2887" i="13"/>
  <c r="Q2887" i="13"/>
  <c r="R2887" i="13"/>
  <c r="A2888" i="13"/>
  <c r="B2888" i="13"/>
  <c r="C2888" i="13"/>
  <c r="D2888" i="13"/>
  <c r="E2888" i="13"/>
  <c r="F2888" i="13"/>
  <c r="G2888" i="13"/>
  <c r="H2888" i="13"/>
  <c r="I2888" i="13"/>
  <c r="J2888" i="13"/>
  <c r="K2888" i="13"/>
  <c r="L2888" i="13"/>
  <c r="M2888" i="13"/>
  <c r="N2888" i="13"/>
  <c r="O2888" i="13"/>
  <c r="P2888" i="13"/>
  <c r="Q2888" i="13"/>
  <c r="R2888" i="13"/>
  <c r="A2889" i="13"/>
  <c r="B2889" i="13"/>
  <c r="C2889" i="13"/>
  <c r="D2889" i="13"/>
  <c r="E2889" i="13"/>
  <c r="F2889" i="13"/>
  <c r="G2889" i="13"/>
  <c r="H2889" i="13"/>
  <c r="I2889" i="13"/>
  <c r="J2889" i="13"/>
  <c r="K2889" i="13"/>
  <c r="L2889" i="13"/>
  <c r="M2889" i="13"/>
  <c r="N2889" i="13"/>
  <c r="O2889" i="13"/>
  <c r="P2889" i="13"/>
  <c r="Q2889" i="13"/>
  <c r="R2889" i="13"/>
  <c r="A2890" i="13"/>
  <c r="B2890" i="13"/>
  <c r="C2890" i="13"/>
  <c r="D2890" i="13"/>
  <c r="E2890" i="13"/>
  <c r="F2890" i="13"/>
  <c r="G2890" i="13"/>
  <c r="H2890" i="13"/>
  <c r="I2890" i="13"/>
  <c r="J2890" i="13"/>
  <c r="K2890" i="13"/>
  <c r="L2890" i="13"/>
  <c r="M2890" i="13"/>
  <c r="N2890" i="13"/>
  <c r="O2890" i="13"/>
  <c r="P2890" i="13"/>
  <c r="Q2890" i="13"/>
  <c r="R2890" i="13"/>
  <c r="A2891" i="13"/>
  <c r="B2891" i="13"/>
  <c r="C2891" i="13"/>
  <c r="D2891" i="13"/>
  <c r="E2891" i="13"/>
  <c r="F2891" i="13"/>
  <c r="G2891" i="13"/>
  <c r="H2891" i="13"/>
  <c r="I2891" i="13"/>
  <c r="J2891" i="13"/>
  <c r="K2891" i="13"/>
  <c r="L2891" i="13"/>
  <c r="M2891" i="13"/>
  <c r="N2891" i="13"/>
  <c r="O2891" i="13"/>
  <c r="P2891" i="13"/>
  <c r="Q2891" i="13"/>
  <c r="R2891" i="13"/>
  <c r="A2892" i="13"/>
  <c r="B2892" i="13"/>
  <c r="C2892" i="13"/>
  <c r="D2892" i="13"/>
  <c r="E2892" i="13"/>
  <c r="F2892" i="13"/>
  <c r="G2892" i="13"/>
  <c r="H2892" i="13"/>
  <c r="I2892" i="13"/>
  <c r="J2892" i="13"/>
  <c r="K2892" i="13"/>
  <c r="L2892" i="13"/>
  <c r="M2892" i="13"/>
  <c r="N2892" i="13"/>
  <c r="O2892" i="13"/>
  <c r="P2892" i="13"/>
  <c r="Q2892" i="13"/>
  <c r="R2892" i="13"/>
  <c r="A2893" i="13"/>
  <c r="B2893" i="13"/>
  <c r="C2893" i="13"/>
  <c r="D2893" i="13"/>
  <c r="E2893" i="13"/>
  <c r="F2893" i="13"/>
  <c r="G2893" i="13"/>
  <c r="H2893" i="13"/>
  <c r="I2893" i="13"/>
  <c r="J2893" i="13"/>
  <c r="K2893" i="13"/>
  <c r="L2893" i="13"/>
  <c r="M2893" i="13"/>
  <c r="N2893" i="13"/>
  <c r="O2893" i="13"/>
  <c r="P2893" i="13"/>
  <c r="Q2893" i="13"/>
  <c r="R2893" i="13"/>
  <c r="A2894" i="13"/>
  <c r="B2894" i="13"/>
  <c r="C2894" i="13"/>
  <c r="D2894" i="13"/>
  <c r="E2894" i="13"/>
  <c r="F2894" i="13"/>
  <c r="G2894" i="13"/>
  <c r="H2894" i="13"/>
  <c r="I2894" i="13"/>
  <c r="J2894" i="13"/>
  <c r="K2894" i="13"/>
  <c r="L2894" i="13"/>
  <c r="M2894" i="13"/>
  <c r="N2894" i="13"/>
  <c r="O2894" i="13"/>
  <c r="P2894" i="13"/>
  <c r="Q2894" i="13"/>
  <c r="R2894" i="13"/>
  <c r="A2895" i="13"/>
  <c r="B2895" i="13"/>
  <c r="C2895" i="13"/>
  <c r="D2895" i="13"/>
  <c r="E2895" i="13"/>
  <c r="F2895" i="13"/>
  <c r="G2895" i="13"/>
  <c r="H2895" i="13"/>
  <c r="I2895" i="13"/>
  <c r="J2895" i="13"/>
  <c r="K2895" i="13"/>
  <c r="L2895" i="13"/>
  <c r="M2895" i="13"/>
  <c r="N2895" i="13"/>
  <c r="O2895" i="13"/>
  <c r="P2895" i="13"/>
  <c r="Q2895" i="13"/>
  <c r="R2895" i="13"/>
  <c r="A2896" i="13"/>
  <c r="B2896" i="13"/>
  <c r="C2896" i="13"/>
  <c r="D2896" i="13"/>
  <c r="E2896" i="13"/>
  <c r="F2896" i="13"/>
  <c r="G2896" i="13"/>
  <c r="H2896" i="13"/>
  <c r="I2896" i="13"/>
  <c r="J2896" i="13"/>
  <c r="K2896" i="13"/>
  <c r="L2896" i="13"/>
  <c r="M2896" i="13"/>
  <c r="N2896" i="13"/>
  <c r="O2896" i="13"/>
  <c r="P2896" i="13"/>
  <c r="Q2896" i="13"/>
  <c r="R2896" i="13"/>
  <c r="A2897" i="13"/>
  <c r="B2897" i="13"/>
  <c r="C2897" i="13"/>
  <c r="D2897" i="13"/>
  <c r="E2897" i="13"/>
  <c r="F2897" i="13"/>
  <c r="G2897" i="13"/>
  <c r="H2897" i="13"/>
  <c r="I2897" i="13"/>
  <c r="J2897" i="13"/>
  <c r="K2897" i="13"/>
  <c r="L2897" i="13"/>
  <c r="M2897" i="13"/>
  <c r="N2897" i="13"/>
  <c r="O2897" i="13"/>
  <c r="P2897" i="13"/>
  <c r="Q2897" i="13"/>
  <c r="R2897" i="13"/>
  <c r="A2898" i="13"/>
  <c r="B2898" i="13"/>
  <c r="C2898" i="13"/>
  <c r="D2898" i="13"/>
  <c r="E2898" i="13"/>
  <c r="F2898" i="13"/>
  <c r="G2898" i="13"/>
  <c r="H2898" i="13"/>
  <c r="I2898" i="13"/>
  <c r="J2898" i="13"/>
  <c r="K2898" i="13"/>
  <c r="L2898" i="13"/>
  <c r="M2898" i="13"/>
  <c r="N2898" i="13"/>
  <c r="O2898" i="13"/>
  <c r="P2898" i="13"/>
  <c r="Q2898" i="13"/>
  <c r="R2898" i="13"/>
  <c r="A2899" i="13"/>
  <c r="B2899" i="13"/>
  <c r="C2899" i="13"/>
  <c r="D2899" i="13"/>
  <c r="E2899" i="13"/>
  <c r="F2899" i="13"/>
  <c r="G2899" i="13"/>
  <c r="H2899" i="13"/>
  <c r="I2899" i="13"/>
  <c r="J2899" i="13"/>
  <c r="K2899" i="13"/>
  <c r="L2899" i="13"/>
  <c r="M2899" i="13"/>
  <c r="N2899" i="13"/>
  <c r="O2899" i="13"/>
  <c r="P2899" i="13"/>
  <c r="Q2899" i="13"/>
  <c r="R2899" i="13"/>
  <c r="A2900" i="13"/>
  <c r="B2900" i="13"/>
  <c r="C2900" i="13"/>
  <c r="D2900" i="13"/>
  <c r="E2900" i="13"/>
  <c r="F2900" i="13"/>
  <c r="G2900" i="13"/>
  <c r="H2900" i="13"/>
  <c r="I2900" i="13"/>
  <c r="J2900" i="13"/>
  <c r="K2900" i="13"/>
  <c r="L2900" i="13"/>
  <c r="M2900" i="13"/>
  <c r="N2900" i="13"/>
  <c r="O2900" i="13"/>
  <c r="P2900" i="13"/>
  <c r="Q2900" i="13"/>
  <c r="R2900" i="13"/>
  <c r="A2901" i="13"/>
  <c r="B2901" i="13"/>
  <c r="C2901" i="13"/>
  <c r="D2901" i="13"/>
  <c r="E2901" i="13"/>
  <c r="F2901" i="13"/>
  <c r="G2901" i="13"/>
  <c r="H2901" i="13"/>
  <c r="I2901" i="13"/>
  <c r="J2901" i="13"/>
  <c r="K2901" i="13"/>
  <c r="L2901" i="13"/>
  <c r="M2901" i="13"/>
  <c r="N2901" i="13"/>
  <c r="O2901" i="13"/>
  <c r="P2901" i="13"/>
  <c r="Q2901" i="13"/>
  <c r="R2901" i="13"/>
  <c r="A2902" i="13"/>
  <c r="B2902" i="13"/>
  <c r="C2902" i="13"/>
  <c r="D2902" i="13"/>
  <c r="E2902" i="13"/>
  <c r="F2902" i="13"/>
  <c r="G2902" i="13"/>
  <c r="H2902" i="13"/>
  <c r="I2902" i="13"/>
  <c r="J2902" i="13"/>
  <c r="K2902" i="13"/>
  <c r="L2902" i="13"/>
  <c r="M2902" i="13"/>
  <c r="N2902" i="13"/>
  <c r="O2902" i="13"/>
  <c r="P2902" i="13"/>
  <c r="Q2902" i="13"/>
  <c r="R2902" i="13"/>
  <c r="A2903" i="13"/>
  <c r="B2903" i="13"/>
  <c r="C2903" i="13"/>
  <c r="D2903" i="13"/>
  <c r="E2903" i="13"/>
  <c r="F2903" i="13"/>
  <c r="G2903" i="13"/>
  <c r="H2903" i="13"/>
  <c r="I2903" i="13"/>
  <c r="J2903" i="13"/>
  <c r="K2903" i="13"/>
  <c r="L2903" i="13"/>
  <c r="M2903" i="13"/>
  <c r="N2903" i="13"/>
  <c r="O2903" i="13"/>
  <c r="P2903" i="13"/>
  <c r="Q2903" i="13"/>
  <c r="R2903" i="13"/>
  <c r="A2904" i="13"/>
  <c r="B2904" i="13"/>
  <c r="C2904" i="13"/>
  <c r="D2904" i="13"/>
  <c r="E2904" i="13"/>
  <c r="F2904" i="13"/>
  <c r="G2904" i="13"/>
  <c r="H2904" i="13"/>
  <c r="I2904" i="13"/>
  <c r="J2904" i="13"/>
  <c r="K2904" i="13"/>
  <c r="L2904" i="13"/>
  <c r="M2904" i="13"/>
  <c r="N2904" i="13"/>
  <c r="O2904" i="13"/>
  <c r="P2904" i="13"/>
  <c r="Q2904" i="13"/>
  <c r="R2904" i="13"/>
  <c r="A2905" i="13"/>
  <c r="B2905" i="13"/>
  <c r="C2905" i="13"/>
  <c r="D2905" i="13"/>
  <c r="E2905" i="13"/>
  <c r="F2905" i="13"/>
  <c r="G2905" i="13"/>
  <c r="H2905" i="13"/>
  <c r="I2905" i="13"/>
  <c r="J2905" i="13"/>
  <c r="K2905" i="13"/>
  <c r="L2905" i="13"/>
  <c r="M2905" i="13"/>
  <c r="N2905" i="13"/>
  <c r="O2905" i="13"/>
  <c r="P2905" i="13"/>
  <c r="Q2905" i="13"/>
  <c r="R2905" i="13"/>
  <c r="A2906" i="13"/>
  <c r="B2906" i="13"/>
  <c r="C2906" i="13"/>
  <c r="D2906" i="13"/>
  <c r="E2906" i="13"/>
  <c r="F2906" i="13"/>
  <c r="G2906" i="13"/>
  <c r="H2906" i="13"/>
  <c r="I2906" i="13"/>
  <c r="J2906" i="13"/>
  <c r="K2906" i="13"/>
  <c r="L2906" i="13"/>
  <c r="M2906" i="13"/>
  <c r="N2906" i="13"/>
  <c r="O2906" i="13"/>
  <c r="P2906" i="13"/>
  <c r="Q2906" i="13"/>
  <c r="R2906" i="13"/>
  <c r="A2907" i="13"/>
  <c r="B2907" i="13"/>
  <c r="C2907" i="13"/>
  <c r="D2907" i="13"/>
  <c r="E2907" i="13"/>
  <c r="F2907" i="13"/>
  <c r="G2907" i="13"/>
  <c r="H2907" i="13"/>
  <c r="I2907" i="13"/>
  <c r="J2907" i="13"/>
  <c r="K2907" i="13"/>
  <c r="L2907" i="13"/>
  <c r="M2907" i="13"/>
  <c r="N2907" i="13"/>
  <c r="O2907" i="13"/>
  <c r="P2907" i="13"/>
  <c r="Q2907" i="13"/>
  <c r="R2907" i="13"/>
  <c r="A2908" i="13"/>
  <c r="B2908" i="13"/>
  <c r="C2908" i="13"/>
  <c r="D2908" i="13"/>
  <c r="E2908" i="13"/>
  <c r="F2908" i="13"/>
  <c r="G2908" i="13"/>
  <c r="H2908" i="13"/>
  <c r="I2908" i="13"/>
  <c r="J2908" i="13"/>
  <c r="K2908" i="13"/>
  <c r="L2908" i="13"/>
  <c r="M2908" i="13"/>
  <c r="N2908" i="13"/>
  <c r="O2908" i="13"/>
  <c r="P2908" i="13"/>
  <c r="Q2908" i="13"/>
  <c r="R2908" i="13"/>
  <c r="A2909" i="13"/>
  <c r="B2909" i="13"/>
  <c r="C2909" i="13"/>
  <c r="D2909" i="13"/>
  <c r="E2909" i="13"/>
  <c r="F2909" i="13"/>
  <c r="G2909" i="13"/>
  <c r="H2909" i="13"/>
  <c r="I2909" i="13"/>
  <c r="J2909" i="13"/>
  <c r="K2909" i="13"/>
  <c r="L2909" i="13"/>
  <c r="M2909" i="13"/>
  <c r="N2909" i="13"/>
  <c r="O2909" i="13"/>
  <c r="P2909" i="13"/>
  <c r="Q2909" i="13"/>
  <c r="R2909" i="13"/>
  <c r="A2910" i="13"/>
  <c r="B2910" i="13"/>
  <c r="C2910" i="13"/>
  <c r="D2910" i="13"/>
  <c r="E2910" i="13"/>
  <c r="F2910" i="13"/>
  <c r="G2910" i="13"/>
  <c r="H2910" i="13"/>
  <c r="I2910" i="13"/>
  <c r="J2910" i="13"/>
  <c r="K2910" i="13"/>
  <c r="L2910" i="13"/>
  <c r="M2910" i="13"/>
  <c r="N2910" i="13"/>
  <c r="O2910" i="13"/>
  <c r="P2910" i="13"/>
  <c r="Q2910" i="13"/>
  <c r="R2910" i="13"/>
  <c r="A2911" i="13"/>
  <c r="B2911" i="13"/>
  <c r="C2911" i="13"/>
  <c r="D2911" i="13"/>
  <c r="E2911" i="13"/>
  <c r="F2911" i="13"/>
  <c r="G2911" i="13"/>
  <c r="H2911" i="13"/>
  <c r="I2911" i="13"/>
  <c r="J2911" i="13"/>
  <c r="K2911" i="13"/>
  <c r="L2911" i="13"/>
  <c r="M2911" i="13"/>
  <c r="N2911" i="13"/>
  <c r="O2911" i="13"/>
  <c r="P2911" i="13"/>
  <c r="Q2911" i="13"/>
  <c r="R2911" i="13"/>
  <c r="A2912" i="13"/>
  <c r="B2912" i="13"/>
  <c r="C2912" i="13"/>
  <c r="D2912" i="13"/>
  <c r="E2912" i="13"/>
  <c r="F2912" i="13"/>
  <c r="G2912" i="13"/>
  <c r="H2912" i="13"/>
  <c r="I2912" i="13"/>
  <c r="J2912" i="13"/>
  <c r="K2912" i="13"/>
  <c r="L2912" i="13"/>
  <c r="M2912" i="13"/>
  <c r="N2912" i="13"/>
  <c r="O2912" i="13"/>
  <c r="P2912" i="13"/>
  <c r="Q2912" i="13"/>
  <c r="R2912" i="13"/>
  <c r="A2913" i="13"/>
  <c r="B2913" i="13"/>
  <c r="C2913" i="13"/>
  <c r="D2913" i="13"/>
  <c r="E2913" i="13"/>
  <c r="F2913" i="13"/>
  <c r="G2913" i="13"/>
  <c r="H2913" i="13"/>
  <c r="I2913" i="13"/>
  <c r="J2913" i="13"/>
  <c r="K2913" i="13"/>
  <c r="L2913" i="13"/>
  <c r="M2913" i="13"/>
  <c r="N2913" i="13"/>
  <c r="O2913" i="13"/>
  <c r="P2913" i="13"/>
  <c r="Q2913" i="13"/>
  <c r="R2913" i="13"/>
  <c r="A2914" i="13"/>
  <c r="B2914" i="13"/>
  <c r="C2914" i="13"/>
  <c r="D2914" i="13"/>
  <c r="E2914" i="13"/>
  <c r="F2914" i="13"/>
  <c r="G2914" i="13"/>
  <c r="H2914" i="13"/>
  <c r="I2914" i="13"/>
  <c r="J2914" i="13"/>
  <c r="K2914" i="13"/>
  <c r="L2914" i="13"/>
  <c r="M2914" i="13"/>
  <c r="N2914" i="13"/>
  <c r="O2914" i="13"/>
  <c r="P2914" i="13"/>
  <c r="Q2914" i="13"/>
  <c r="R2914" i="13"/>
  <c r="A2915" i="13"/>
  <c r="B2915" i="13"/>
  <c r="C2915" i="13"/>
  <c r="D2915" i="13"/>
  <c r="E2915" i="13"/>
  <c r="F2915" i="13"/>
  <c r="G2915" i="13"/>
  <c r="H2915" i="13"/>
  <c r="I2915" i="13"/>
  <c r="J2915" i="13"/>
  <c r="K2915" i="13"/>
  <c r="L2915" i="13"/>
  <c r="M2915" i="13"/>
  <c r="N2915" i="13"/>
  <c r="O2915" i="13"/>
  <c r="P2915" i="13"/>
  <c r="Q2915" i="13"/>
  <c r="R2915" i="13"/>
  <c r="A2916" i="13"/>
  <c r="B2916" i="13"/>
  <c r="C2916" i="13"/>
  <c r="D2916" i="13"/>
  <c r="E2916" i="13"/>
  <c r="F2916" i="13"/>
  <c r="G2916" i="13"/>
  <c r="H2916" i="13"/>
  <c r="I2916" i="13"/>
  <c r="J2916" i="13"/>
  <c r="K2916" i="13"/>
  <c r="L2916" i="13"/>
  <c r="M2916" i="13"/>
  <c r="N2916" i="13"/>
  <c r="O2916" i="13"/>
  <c r="P2916" i="13"/>
  <c r="Q2916" i="13"/>
  <c r="R2916" i="13"/>
  <c r="A2917" i="13"/>
  <c r="B2917" i="13"/>
  <c r="C2917" i="13"/>
  <c r="D2917" i="13"/>
  <c r="E2917" i="13"/>
  <c r="F2917" i="13"/>
  <c r="G2917" i="13"/>
  <c r="H2917" i="13"/>
  <c r="I2917" i="13"/>
  <c r="J2917" i="13"/>
  <c r="K2917" i="13"/>
  <c r="L2917" i="13"/>
  <c r="M2917" i="13"/>
  <c r="N2917" i="13"/>
  <c r="O2917" i="13"/>
  <c r="P2917" i="13"/>
  <c r="Q2917" i="13"/>
  <c r="R2917" i="13"/>
  <c r="A2918" i="13"/>
  <c r="B2918" i="13"/>
  <c r="C2918" i="13"/>
  <c r="D2918" i="13"/>
  <c r="E2918" i="13"/>
  <c r="F2918" i="13"/>
  <c r="G2918" i="13"/>
  <c r="H2918" i="13"/>
  <c r="I2918" i="13"/>
  <c r="J2918" i="13"/>
  <c r="K2918" i="13"/>
  <c r="L2918" i="13"/>
  <c r="M2918" i="13"/>
  <c r="N2918" i="13"/>
  <c r="O2918" i="13"/>
  <c r="P2918" i="13"/>
  <c r="Q2918" i="13"/>
  <c r="R2918" i="13"/>
  <c r="A2919" i="13"/>
  <c r="B2919" i="13"/>
  <c r="C2919" i="13"/>
  <c r="D2919" i="13"/>
  <c r="E2919" i="13"/>
  <c r="F2919" i="13"/>
  <c r="G2919" i="13"/>
  <c r="H2919" i="13"/>
  <c r="I2919" i="13"/>
  <c r="J2919" i="13"/>
  <c r="K2919" i="13"/>
  <c r="L2919" i="13"/>
  <c r="M2919" i="13"/>
  <c r="N2919" i="13"/>
  <c r="O2919" i="13"/>
  <c r="P2919" i="13"/>
  <c r="Q2919" i="13"/>
  <c r="R2919" i="13"/>
  <c r="A2920" i="13"/>
  <c r="B2920" i="13"/>
  <c r="C2920" i="13"/>
  <c r="D2920" i="13"/>
  <c r="E2920" i="13"/>
  <c r="F2920" i="13"/>
  <c r="G2920" i="13"/>
  <c r="H2920" i="13"/>
  <c r="I2920" i="13"/>
  <c r="J2920" i="13"/>
  <c r="K2920" i="13"/>
  <c r="L2920" i="13"/>
  <c r="M2920" i="13"/>
  <c r="N2920" i="13"/>
  <c r="O2920" i="13"/>
  <c r="P2920" i="13"/>
  <c r="Q2920" i="13"/>
  <c r="R2920" i="13"/>
  <c r="A2921" i="13"/>
  <c r="B2921" i="13"/>
  <c r="C2921" i="13"/>
  <c r="D2921" i="13"/>
  <c r="E2921" i="13"/>
  <c r="F2921" i="13"/>
  <c r="G2921" i="13"/>
  <c r="H2921" i="13"/>
  <c r="I2921" i="13"/>
  <c r="J2921" i="13"/>
  <c r="K2921" i="13"/>
  <c r="L2921" i="13"/>
  <c r="M2921" i="13"/>
  <c r="N2921" i="13"/>
  <c r="O2921" i="13"/>
  <c r="P2921" i="13"/>
  <c r="Q2921" i="13"/>
  <c r="R2921" i="13"/>
  <c r="A2922" i="13"/>
  <c r="B2922" i="13"/>
  <c r="C2922" i="13"/>
  <c r="D2922" i="13"/>
  <c r="E2922" i="13"/>
  <c r="F2922" i="13"/>
  <c r="G2922" i="13"/>
  <c r="H2922" i="13"/>
  <c r="I2922" i="13"/>
  <c r="J2922" i="13"/>
  <c r="K2922" i="13"/>
  <c r="L2922" i="13"/>
  <c r="M2922" i="13"/>
  <c r="N2922" i="13"/>
  <c r="O2922" i="13"/>
  <c r="P2922" i="13"/>
  <c r="Q2922" i="13"/>
  <c r="R2922" i="13"/>
  <c r="A2923" i="13"/>
  <c r="B2923" i="13"/>
  <c r="C2923" i="13"/>
  <c r="D2923" i="13"/>
  <c r="E2923" i="13"/>
  <c r="F2923" i="13"/>
  <c r="G2923" i="13"/>
  <c r="H2923" i="13"/>
  <c r="I2923" i="13"/>
  <c r="J2923" i="13"/>
  <c r="K2923" i="13"/>
  <c r="L2923" i="13"/>
  <c r="M2923" i="13"/>
  <c r="N2923" i="13"/>
  <c r="O2923" i="13"/>
  <c r="P2923" i="13"/>
  <c r="Q2923" i="13"/>
  <c r="R2923" i="13"/>
  <c r="A2924" i="13"/>
  <c r="B2924" i="13"/>
  <c r="C2924" i="13"/>
  <c r="D2924" i="13"/>
  <c r="E2924" i="13"/>
  <c r="F2924" i="13"/>
  <c r="G2924" i="13"/>
  <c r="H2924" i="13"/>
  <c r="I2924" i="13"/>
  <c r="J2924" i="13"/>
  <c r="K2924" i="13"/>
  <c r="L2924" i="13"/>
  <c r="M2924" i="13"/>
  <c r="N2924" i="13"/>
  <c r="O2924" i="13"/>
  <c r="P2924" i="13"/>
  <c r="Q2924" i="13"/>
  <c r="R2924" i="13"/>
  <c r="A2925" i="13"/>
  <c r="B2925" i="13"/>
  <c r="C2925" i="13"/>
  <c r="D2925" i="13"/>
  <c r="E2925" i="13"/>
  <c r="F2925" i="13"/>
  <c r="G2925" i="13"/>
  <c r="H2925" i="13"/>
  <c r="I2925" i="13"/>
  <c r="J2925" i="13"/>
  <c r="K2925" i="13"/>
  <c r="L2925" i="13"/>
  <c r="M2925" i="13"/>
  <c r="N2925" i="13"/>
  <c r="O2925" i="13"/>
  <c r="P2925" i="13"/>
  <c r="Q2925" i="13"/>
  <c r="R2925" i="13"/>
  <c r="A2926" i="13"/>
  <c r="B2926" i="13"/>
  <c r="C2926" i="13"/>
  <c r="D2926" i="13"/>
  <c r="E2926" i="13"/>
  <c r="F2926" i="13"/>
  <c r="G2926" i="13"/>
  <c r="H2926" i="13"/>
  <c r="I2926" i="13"/>
  <c r="J2926" i="13"/>
  <c r="K2926" i="13"/>
  <c r="L2926" i="13"/>
  <c r="M2926" i="13"/>
  <c r="N2926" i="13"/>
  <c r="O2926" i="13"/>
  <c r="P2926" i="13"/>
  <c r="Q2926" i="13"/>
  <c r="R2926" i="13"/>
  <c r="A2927" i="13"/>
  <c r="B2927" i="13"/>
  <c r="C2927" i="13"/>
  <c r="D2927" i="13"/>
  <c r="E2927" i="13"/>
  <c r="F2927" i="13"/>
  <c r="G2927" i="13"/>
  <c r="H2927" i="13"/>
  <c r="I2927" i="13"/>
  <c r="J2927" i="13"/>
  <c r="K2927" i="13"/>
  <c r="L2927" i="13"/>
  <c r="M2927" i="13"/>
  <c r="N2927" i="13"/>
  <c r="O2927" i="13"/>
  <c r="P2927" i="13"/>
  <c r="Q2927" i="13"/>
  <c r="R2927" i="13"/>
  <c r="A2928" i="13"/>
  <c r="B2928" i="13"/>
  <c r="C2928" i="13"/>
  <c r="D2928" i="13"/>
  <c r="E2928" i="13"/>
  <c r="F2928" i="13"/>
  <c r="G2928" i="13"/>
  <c r="H2928" i="13"/>
  <c r="I2928" i="13"/>
  <c r="J2928" i="13"/>
  <c r="K2928" i="13"/>
  <c r="L2928" i="13"/>
  <c r="M2928" i="13"/>
  <c r="N2928" i="13"/>
  <c r="O2928" i="13"/>
  <c r="P2928" i="13"/>
  <c r="Q2928" i="13"/>
  <c r="R2928" i="13"/>
  <c r="A2929" i="13"/>
  <c r="B2929" i="13"/>
  <c r="C2929" i="13"/>
  <c r="D2929" i="13"/>
  <c r="E2929" i="13"/>
  <c r="F2929" i="13"/>
  <c r="G2929" i="13"/>
  <c r="H2929" i="13"/>
  <c r="I2929" i="13"/>
  <c r="J2929" i="13"/>
  <c r="K2929" i="13"/>
  <c r="L2929" i="13"/>
  <c r="M2929" i="13"/>
  <c r="N2929" i="13"/>
  <c r="O2929" i="13"/>
  <c r="P2929" i="13"/>
  <c r="Q2929" i="13"/>
  <c r="R2929" i="13"/>
  <c r="A2930" i="13"/>
  <c r="B2930" i="13"/>
  <c r="C2930" i="13"/>
  <c r="D2930" i="13"/>
  <c r="E2930" i="13"/>
  <c r="F2930" i="13"/>
  <c r="G2930" i="13"/>
  <c r="H2930" i="13"/>
  <c r="I2930" i="13"/>
  <c r="J2930" i="13"/>
  <c r="K2930" i="13"/>
  <c r="L2930" i="13"/>
  <c r="M2930" i="13"/>
  <c r="N2930" i="13"/>
  <c r="O2930" i="13"/>
  <c r="P2930" i="13"/>
  <c r="Q2930" i="13"/>
  <c r="R2930" i="13"/>
  <c r="A2931" i="13"/>
  <c r="B2931" i="13"/>
  <c r="C2931" i="13"/>
  <c r="D2931" i="13"/>
  <c r="E2931" i="13"/>
  <c r="F2931" i="13"/>
  <c r="G2931" i="13"/>
  <c r="H2931" i="13"/>
  <c r="I2931" i="13"/>
  <c r="J2931" i="13"/>
  <c r="K2931" i="13"/>
  <c r="L2931" i="13"/>
  <c r="M2931" i="13"/>
  <c r="N2931" i="13"/>
  <c r="O2931" i="13"/>
  <c r="P2931" i="13"/>
  <c r="Q2931" i="13"/>
  <c r="R2931" i="13"/>
  <c r="A2932" i="13"/>
  <c r="B2932" i="13"/>
  <c r="C2932" i="13"/>
  <c r="D2932" i="13"/>
  <c r="E2932" i="13"/>
  <c r="F2932" i="13"/>
  <c r="G2932" i="13"/>
  <c r="H2932" i="13"/>
  <c r="I2932" i="13"/>
  <c r="J2932" i="13"/>
  <c r="K2932" i="13"/>
  <c r="L2932" i="13"/>
  <c r="M2932" i="13"/>
  <c r="N2932" i="13"/>
  <c r="O2932" i="13"/>
  <c r="P2932" i="13"/>
  <c r="Q2932" i="13"/>
  <c r="R2932" i="13"/>
  <c r="A2933" i="13"/>
  <c r="B2933" i="13"/>
  <c r="C2933" i="13"/>
  <c r="D2933" i="13"/>
  <c r="E2933" i="13"/>
  <c r="F2933" i="13"/>
  <c r="G2933" i="13"/>
  <c r="H2933" i="13"/>
  <c r="I2933" i="13"/>
  <c r="J2933" i="13"/>
  <c r="K2933" i="13"/>
  <c r="L2933" i="13"/>
  <c r="M2933" i="13"/>
  <c r="N2933" i="13"/>
  <c r="O2933" i="13"/>
  <c r="P2933" i="13"/>
  <c r="Q2933" i="13"/>
  <c r="R2933" i="13"/>
  <c r="A2934" i="13"/>
  <c r="B2934" i="13"/>
  <c r="C2934" i="13"/>
  <c r="D2934" i="13"/>
  <c r="E2934" i="13"/>
  <c r="F2934" i="13"/>
  <c r="G2934" i="13"/>
  <c r="H2934" i="13"/>
  <c r="I2934" i="13"/>
  <c r="J2934" i="13"/>
  <c r="K2934" i="13"/>
  <c r="L2934" i="13"/>
  <c r="M2934" i="13"/>
  <c r="N2934" i="13"/>
  <c r="O2934" i="13"/>
  <c r="P2934" i="13"/>
  <c r="Q2934" i="13"/>
  <c r="R2934" i="13"/>
  <c r="A2935" i="13"/>
  <c r="B2935" i="13"/>
  <c r="C2935" i="13"/>
  <c r="D2935" i="13"/>
  <c r="E2935" i="13"/>
  <c r="F2935" i="13"/>
  <c r="G2935" i="13"/>
  <c r="H2935" i="13"/>
  <c r="I2935" i="13"/>
  <c r="J2935" i="13"/>
  <c r="K2935" i="13"/>
  <c r="L2935" i="13"/>
  <c r="M2935" i="13"/>
  <c r="N2935" i="13"/>
  <c r="O2935" i="13"/>
  <c r="P2935" i="13"/>
  <c r="Q2935" i="13"/>
  <c r="R2935" i="13"/>
  <c r="A2936" i="13"/>
  <c r="B2936" i="13"/>
  <c r="C2936" i="13"/>
  <c r="D2936" i="13"/>
  <c r="E2936" i="13"/>
  <c r="F2936" i="13"/>
  <c r="G2936" i="13"/>
  <c r="H2936" i="13"/>
  <c r="I2936" i="13"/>
  <c r="J2936" i="13"/>
  <c r="K2936" i="13"/>
  <c r="L2936" i="13"/>
  <c r="M2936" i="13"/>
  <c r="N2936" i="13"/>
  <c r="O2936" i="13"/>
  <c r="P2936" i="13"/>
  <c r="Q2936" i="13"/>
  <c r="R2936" i="13"/>
  <c r="A2937" i="13"/>
  <c r="B2937" i="13"/>
  <c r="C2937" i="13"/>
  <c r="D2937" i="13"/>
  <c r="E2937" i="13"/>
  <c r="F2937" i="13"/>
  <c r="G2937" i="13"/>
  <c r="H2937" i="13"/>
  <c r="I2937" i="13"/>
  <c r="J2937" i="13"/>
  <c r="K2937" i="13"/>
  <c r="L2937" i="13"/>
  <c r="M2937" i="13"/>
  <c r="N2937" i="13"/>
  <c r="O2937" i="13"/>
  <c r="P2937" i="13"/>
  <c r="Q2937" i="13"/>
  <c r="R2937" i="13"/>
  <c r="A2938" i="13"/>
  <c r="B2938" i="13"/>
  <c r="C2938" i="13"/>
  <c r="D2938" i="13"/>
  <c r="E2938" i="13"/>
  <c r="F2938" i="13"/>
  <c r="G2938" i="13"/>
  <c r="H2938" i="13"/>
  <c r="I2938" i="13"/>
  <c r="J2938" i="13"/>
  <c r="K2938" i="13"/>
  <c r="L2938" i="13"/>
  <c r="M2938" i="13"/>
  <c r="N2938" i="13"/>
  <c r="O2938" i="13"/>
  <c r="P2938" i="13"/>
  <c r="Q2938" i="13"/>
  <c r="R2938" i="13"/>
  <c r="A2939" i="13"/>
  <c r="B2939" i="13"/>
  <c r="C2939" i="13"/>
  <c r="D2939" i="13"/>
  <c r="E2939" i="13"/>
  <c r="F2939" i="13"/>
  <c r="G2939" i="13"/>
  <c r="H2939" i="13"/>
  <c r="I2939" i="13"/>
  <c r="J2939" i="13"/>
  <c r="K2939" i="13"/>
  <c r="L2939" i="13"/>
  <c r="M2939" i="13"/>
  <c r="N2939" i="13"/>
  <c r="O2939" i="13"/>
  <c r="P2939" i="13"/>
  <c r="Q2939" i="13"/>
  <c r="R2939" i="13"/>
  <c r="A2940" i="13"/>
  <c r="B2940" i="13"/>
  <c r="C2940" i="13"/>
  <c r="D2940" i="13"/>
  <c r="E2940" i="13"/>
  <c r="F2940" i="13"/>
  <c r="G2940" i="13"/>
  <c r="H2940" i="13"/>
  <c r="I2940" i="13"/>
  <c r="J2940" i="13"/>
  <c r="K2940" i="13"/>
  <c r="L2940" i="13"/>
  <c r="M2940" i="13"/>
  <c r="N2940" i="13"/>
  <c r="O2940" i="13"/>
  <c r="P2940" i="13"/>
  <c r="Q2940" i="13"/>
  <c r="R2940" i="13"/>
  <c r="A2941" i="13"/>
  <c r="B2941" i="13"/>
  <c r="C2941" i="13"/>
  <c r="D2941" i="13"/>
  <c r="E2941" i="13"/>
  <c r="F2941" i="13"/>
  <c r="G2941" i="13"/>
  <c r="H2941" i="13"/>
  <c r="I2941" i="13"/>
  <c r="J2941" i="13"/>
  <c r="K2941" i="13"/>
  <c r="L2941" i="13"/>
  <c r="M2941" i="13"/>
  <c r="N2941" i="13"/>
  <c r="O2941" i="13"/>
  <c r="P2941" i="13"/>
  <c r="Q2941" i="13"/>
  <c r="R2941" i="13"/>
  <c r="A2942" i="13"/>
  <c r="B2942" i="13"/>
  <c r="C2942" i="13"/>
  <c r="D2942" i="13"/>
  <c r="E2942" i="13"/>
  <c r="F2942" i="13"/>
  <c r="G2942" i="13"/>
  <c r="H2942" i="13"/>
  <c r="I2942" i="13"/>
  <c r="J2942" i="13"/>
  <c r="K2942" i="13"/>
  <c r="L2942" i="13"/>
  <c r="M2942" i="13"/>
  <c r="N2942" i="13"/>
  <c r="O2942" i="13"/>
  <c r="P2942" i="13"/>
  <c r="Q2942" i="13"/>
  <c r="R2942" i="13"/>
  <c r="A2943" i="13"/>
  <c r="B2943" i="13"/>
  <c r="C2943" i="13"/>
  <c r="D2943" i="13"/>
  <c r="E2943" i="13"/>
  <c r="F2943" i="13"/>
  <c r="G2943" i="13"/>
  <c r="H2943" i="13"/>
  <c r="I2943" i="13"/>
  <c r="J2943" i="13"/>
  <c r="K2943" i="13"/>
  <c r="L2943" i="13"/>
  <c r="M2943" i="13"/>
  <c r="N2943" i="13"/>
  <c r="O2943" i="13"/>
  <c r="P2943" i="13"/>
  <c r="Q2943" i="13"/>
  <c r="R2943" i="13"/>
  <c r="A2944" i="13"/>
  <c r="B2944" i="13"/>
  <c r="C2944" i="13"/>
  <c r="D2944" i="13"/>
  <c r="E2944" i="13"/>
  <c r="F2944" i="13"/>
  <c r="G2944" i="13"/>
  <c r="H2944" i="13"/>
  <c r="I2944" i="13"/>
  <c r="J2944" i="13"/>
  <c r="K2944" i="13"/>
  <c r="L2944" i="13"/>
  <c r="M2944" i="13"/>
  <c r="N2944" i="13"/>
  <c r="O2944" i="13"/>
  <c r="P2944" i="13"/>
  <c r="Q2944" i="13"/>
  <c r="R2944" i="13"/>
  <c r="A2945" i="13"/>
  <c r="B2945" i="13"/>
  <c r="C2945" i="13"/>
  <c r="D2945" i="13"/>
  <c r="E2945" i="13"/>
  <c r="F2945" i="13"/>
  <c r="G2945" i="13"/>
  <c r="H2945" i="13"/>
  <c r="I2945" i="13"/>
  <c r="J2945" i="13"/>
  <c r="K2945" i="13"/>
  <c r="L2945" i="13"/>
  <c r="M2945" i="13"/>
  <c r="N2945" i="13"/>
  <c r="O2945" i="13"/>
  <c r="P2945" i="13"/>
  <c r="Q2945" i="13"/>
  <c r="R2945" i="13"/>
  <c r="A2946" i="13"/>
  <c r="B2946" i="13"/>
  <c r="C2946" i="13"/>
  <c r="D2946" i="13"/>
  <c r="E2946" i="13"/>
  <c r="F2946" i="13"/>
  <c r="G2946" i="13"/>
  <c r="H2946" i="13"/>
  <c r="I2946" i="13"/>
  <c r="J2946" i="13"/>
  <c r="K2946" i="13"/>
  <c r="L2946" i="13"/>
  <c r="M2946" i="13"/>
  <c r="N2946" i="13"/>
  <c r="O2946" i="13"/>
  <c r="P2946" i="13"/>
  <c r="Q2946" i="13"/>
  <c r="R2946" i="13"/>
  <c r="A2947" i="13"/>
  <c r="B2947" i="13"/>
  <c r="C2947" i="13"/>
  <c r="D2947" i="13"/>
  <c r="E2947" i="13"/>
  <c r="F2947" i="13"/>
  <c r="G2947" i="13"/>
  <c r="H2947" i="13"/>
  <c r="I2947" i="13"/>
  <c r="J2947" i="13"/>
  <c r="K2947" i="13"/>
  <c r="L2947" i="13"/>
  <c r="M2947" i="13"/>
  <c r="N2947" i="13"/>
  <c r="O2947" i="13"/>
  <c r="P2947" i="13"/>
  <c r="Q2947" i="13"/>
  <c r="R2947" i="13"/>
  <c r="A2948" i="13"/>
  <c r="B2948" i="13"/>
  <c r="C2948" i="13"/>
  <c r="D2948" i="13"/>
  <c r="E2948" i="13"/>
  <c r="F2948" i="13"/>
  <c r="G2948" i="13"/>
  <c r="H2948" i="13"/>
  <c r="I2948" i="13"/>
  <c r="J2948" i="13"/>
  <c r="K2948" i="13"/>
  <c r="L2948" i="13"/>
  <c r="M2948" i="13"/>
  <c r="N2948" i="13"/>
  <c r="O2948" i="13"/>
  <c r="P2948" i="13"/>
  <c r="Q2948" i="13"/>
  <c r="R2948" i="13"/>
  <c r="A2949" i="13"/>
  <c r="B2949" i="13"/>
  <c r="C2949" i="13"/>
  <c r="D2949" i="13"/>
  <c r="E2949" i="13"/>
  <c r="F2949" i="13"/>
  <c r="G2949" i="13"/>
  <c r="H2949" i="13"/>
  <c r="I2949" i="13"/>
  <c r="J2949" i="13"/>
  <c r="K2949" i="13"/>
  <c r="L2949" i="13"/>
  <c r="M2949" i="13"/>
  <c r="N2949" i="13"/>
  <c r="O2949" i="13"/>
  <c r="P2949" i="13"/>
  <c r="Q2949" i="13"/>
  <c r="R2949" i="13"/>
  <c r="A2950" i="13"/>
  <c r="B2950" i="13"/>
  <c r="C2950" i="13"/>
  <c r="D2950" i="13"/>
  <c r="E2950" i="13"/>
  <c r="F2950" i="13"/>
  <c r="G2950" i="13"/>
  <c r="H2950" i="13"/>
  <c r="I2950" i="13"/>
  <c r="J2950" i="13"/>
  <c r="K2950" i="13"/>
  <c r="L2950" i="13"/>
  <c r="M2950" i="13"/>
  <c r="N2950" i="13"/>
  <c r="O2950" i="13"/>
  <c r="P2950" i="13"/>
  <c r="Q2950" i="13"/>
  <c r="R2950" i="13"/>
  <c r="A2951" i="13"/>
  <c r="B2951" i="13"/>
  <c r="C2951" i="13"/>
  <c r="D2951" i="13"/>
  <c r="E2951" i="13"/>
  <c r="F2951" i="13"/>
  <c r="G2951" i="13"/>
  <c r="H2951" i="13"/>
  <c r="I2951" i="13"/>
  <c r="J2951" i="13"/>
  <c r="K2951" i="13"/>
  <c r="L2951" i="13"/>
  <c r="M2951" i="13"/>
  <c r="N2951" i="13"/>
  <c r="O2951" i="13"/>
  <c r="P2951" i="13"/>
  <c r="Q2951" i="13"/>
  <c r="R2951" i="13"/>
  <c r="A2952" i="13"/>
  <c r="B2952" i="13"/>
  <c r="C2952" i="13"/>
  <c r="D2952" i="13"/>
  <c r="E2952" i="13"/>
  <c r="F2952" i="13"/>
  <c r="G2952" i="13"/>
  <c r="H2952" i="13"/>
  <c r="I2952" i="13"/>
  <c r="J2952" i="13"/>
  <c r="K2952" i="13"/>
  <c r="L2952" i="13"/>
  <c r="M2952" i="13"/>
  <c r="N2952" i="13"/>
  <c r="O2952" i="13"/>
  <c r="P2952" i="13"/>
  <c r="Q2952" i="13"/>
  <c r="R2952" i="13"/>
  <c r="A2953" i="13"/>
  <c r="B2953" i="13"/>
  <c r="C2953" i="13"/>
  <c r="D2953" i="13"/>
  <c r="E2953" i="13"/>
  <c r="F2953" i="13"/>
  <c r="G2953" i="13"/>
  <c r="H2953" i="13"/>
  <c r="I2953" i="13"/>
  <c r="J2953" i="13"/>
  <c r="K2953" i="13"/>
  <c r="L2953" i="13"/>
  <c r="M2953" i="13"/>
  <c r="N2953" i="13"/>
  <c r="O2953" i="13"/>
  <c r="P2953" i="13"/>
  <c r="Q2953" i="13"/>
  <c r="R2953" i="13"/>
  <c r="A2954" i="13"/>
  <c r="B2954" i="13"/>
  <c r="C2954" i="13"/>
  <c r="D2954" i="13"/>
  <c r="E2954" i="13"/>
  <c r="F2954" i="13"/>
  <c r="G2954" i="13"/>
  <c r="H2954" i="13"/>
  <c r="I2954" i="13"/>
  <c r="J2954" i="13"/>
  <c r="K2954" i="13"/>
  <c r="L2954" i="13"/>
  <c r="M2954" i="13"/>
  <c r="N2954" i="13"/>
  <c r="O2954" i="13"/>
  <c r="P2954" i="13"/>
  <c r="Q2954" i="13"/>
  <c r="R2954" i="13"/>
  <c r="A2955" i="13"/>
  <c r="B2955" i="13"/>
  <c r="C2955" i="13"/>
  <c r="D2955" i="13"/>
  <c r="E2955" i="13"/>
  <c r="F2955" i="13"/>
  <c r="G2955" i="13"/>
  <c r="H2955" i="13"/>
  <c r="I2955" i="13"/>
  <c r="J2955" i="13"/>
  <c r="K2955" i="13"/>
  <c r="L2955" i="13"/>
  <c r="M2955" i="13"/>
  <c r="N2955" i="13"/>
  <c r="O2955" i="13"/>
  <c r="P2955" i="13"/>
  <c r="Q2955" i="13"/>
  <c r="R2955" i="13"/>
  <c r="A2956" i="13"/>
  <c r="B2956" i="13"/>
  <c r="C2956" i="13"/>
  <c r="D2956" i="13"/>
  <c r="E2956" i="13"/>
  <c r="F2956" i="13"/>
  <c r="G2956" i="13"/>
  <c r="H2956" i="13"/>
  <c r="I2956" i="13"/>
  <c r="J2956" i="13"/>
  <c r="K2956" i="13"/>
  <c r="L2956" i="13"/>
  <c r="M2956" i="13"/>
  <c r="N2956" i="13"/>
  <c r="O2956" i="13"/>
  <c r="P2956" i="13"/>
  <c r="Q2956" i="13"/>
  <c r="R2956" i="13"/>
  <c r="A2957" i="13"/>
  <c r="B2957" i="13"/>
  <c r="C2957" i="13"/>
  <c r="D2957" i="13"/>
  <c r="E2957" i="13"/>
  <c r="F2957" i="13"/>
  <c r="G2957" i="13"/>
  <c r="H2957" i="13"/>
  <c r="I2957" i="13"/>
  <c r="J2957" i="13"/>
  <c r="K2957" i="13"/>
  <c r="L2957" i="13"/>
  <c r="M2957" i="13"/>
  <c r="N2957" i="13"/>
  <c r="O2957" i="13"/>
  <c r="P2957" i="13"/>
  <c r="Q2957" i="13"/>
  <c r="R2957" i="13"/>
  <c r="A2958" i="13"/>
  <c r="B2958" i="13"/>
  <c r="C2958" i="13"/>
  <c r="D2958" i="13"/>
  <c r="E2958" i="13"/>
  <c r="F2958" i="13"/>
  <c r="G2958" i="13"/>
  <c r="H2958" i="13"/>
  <c r="I2958" i="13"/>
  <c r="J2958" i="13"/>
  <c r="K2958" i="13"/>
  <c r="L2958" i="13"/>
  <c r="M2958" i="13"/>
  <c r="N2958" i="13"/>
  <c r="O2958" i="13"/>
  <c r="P2958" i="13"/>
  <c r="Q2958" i="13"/>
  <c r="R2958" i="13"/>
  <c r="A2959" i="13"/>
  <c r="B2959" i="13"/>
  <c r="C2959" i="13"/>
  <c r="D2959" i="13"/>
  <c r="E2959" i="13"/>
  <c r="F2959" i="13"/>
  <c r="G2959" i="13"/>
  <c r="H2959" i="13"/>
  <c r="I2959" i="13"/>
  <c r="J2959" i="13"/>
  <c r="K2959" i="13"/>
  <c r="L2959" i="13"/>
  <c r="M2959" i="13"/>
  <c r="N2959" i="13"/>
  <c r="O2959" i="13"/>
  <c r="P2959" i="13"/>
  <c r="Q2959" i="13"/>
  <c r="R2959" i="13"/>
  <c r="A2960" i="13"/>
  <c r="B2960" i="13"/>
  <c r="C2960" i="13"/>
  <c r="D2960" i="13"/>
  <c r="E2960" i="13"/>
  <c r="F2960" i="13"/>
  <c r="G2960" i="13"/>
  <c r="H2960" i="13"/>
  <c r="I2960" i="13"/>
  <c r="J2960" i="13"/>
  <c r="K2960" i="13"/>
  <c r="L2960" i="13"/>
  <c r="M2960" i="13"/>
  <c r="N2960" i="13"/>
  <c r="O2960" i="13"/>
  <c r="P2960" i="13"/>
  <c r="Q2960" i="13"/>
  <c r="R2960" i="13"/>
  <c r="A2961" i="13"/>
  <c r="B2961" i="13"/>
  <c r="C2961" i="13"/>
  <c r="D2961" i="13"/>
  <c r="E2961" i="13"/>
  <c r="F2961" i="13"/>
  <c r="G2961" i="13"/>
  <c r="H2961" i="13"/>
  <c r="I2961" i="13"/>
  <c r="J2961" i="13"/>
  <c r="K2961" i="13"/>
  <c r="L2961" i="13"/>
  <c r="M2961" i="13"/>
  <c r="N2961" i="13"/>
  <c r="O2961" i="13"/>
  <c r="P2961" i="13"/>
  <c r="Q2961" i="13"/>
  <c r="R2961" i="13"/>
  <c r="A2962" i="13"/>
  <c r="B2962" i="13"/>
  <c r="C2962" i="13"/>
  <c r="D2962" i="13"/>
  <c r="E2962" i="13"/>
  <c r="F2962" i="13"/>
  <c r="G2962" i="13"/>
  <c r="H2962" i="13"/>
  <c r="I2962" i="13"/>
  <c r="J2962" i="13"/>
  <c r="K2962" i="13"/>
  <c r="L2962" i="13"/>
  <c r="M2962" i="13"/>
  <c r="N2962" i="13"/>
  <c r="O2962" i="13"/>
  <c r="P2962" i="13"/>
  <c r="Q2962" i="13"/>
  <c r="R2962" i="13"/>
  <c r="A2963" i="13"/>
  <c r="B2963" i="13"/>
  <c r="C2963" i="13"/>
  <c r="D2963" i="13"/>
  <c r="E2963" i="13"/>
  <c r="F2963" i="13"/>
  <c r="G2963" i="13"/>
  <c r="H2963" i="13"/>
  <c r="I2963" i="13"/>
  <c r="J2963" i="13"/>
  <c r="K2963" i="13"/>
  <c r="L2963" i="13"/>
  <c r="M2963" i="13"/>
  <c r="N2963" i="13"/>
  <c r="O2963" i="13"/>
  <c r="P2963" i="13"/>
  <c r="Q2963" i="13"/>
  <c r="R2963" i="13"/>
  <c r="A2964" i="13"/>
  <c r="B2964" i="13"/>
  <c r="C2964" i="13"/>
  <c r="D2964" i="13"/>
  <c r="E2964" i="13"/>
  <c r="F2964" i="13"/>
  <c r="G2964" i="13"/>
  <c r="H2964" i="13"/>
  <c r="I2964" i="13"/>
  <c r="J2964" i="13"/>
  <c r="K2964" i="13"/>
  <c r="L2964" i="13"/>
  <c r="M2964" i="13"/>
  <c r="N2964" i="13"/>
  <c r="O2964" i="13"/>
  <c r="P2964" i="13"/>
  <c r="Q2964" i="13"/>
  <c r="R2964" i="13"/>
  <c r="A2965" i="13"/>
  <c r="B2965" i="13"/>
  <c r="C2965" i="13"/>
  <c r="D2965" i="13"/>
  <c r="E2965" i="13"/>
  <c r="F2965" i="13"/>
  <c r="G2965" i="13"/>
  <c r="H2965" i="13"/>
  <c r="I2965" i="13"/>
  <c r="J2965" i="13"/>
  <c r="K2965" i="13"/>
  <c r="L2965" i="13"/>
  <c r="M2965" i="13"/>
  <c r="N2965" i="13"/>
  <c r="O2965" i="13"/>
  <c r="P2965" i="13"/>
  <c r="Q2965" i="13"/>
  <c r="R2965" i="13"/>
  <c r="A2966" i="13"/>
  <c r="B2966" i="13"/>
  <c r="C2966" i="13"/>
  <c r="D2966" i="13"/>
  <c r="E2966" i="13"/>
  <c r="F2966" i="13"/>
  <c r="G2966" i="13"/>
  <c r="H2966" i="13"/>
  <c r="I2966" i="13"/>
  <c r="J2966" i="13"/>
  <c r="K2966" i="13"/>
  <c r="L2966" i="13"/>
  <c r="M2966" i="13"/>
  <c r="N2966" i="13"/>
  <c r="O2966" i="13"/>
  <c r="P2966" i="13"/>
  <c r="Q2966" i="13"/>
  <c r="R2966" i="13"/>
  <c r="A2967" i="13"/>
  <c r="B2967" i="13"/>
  <c r="C2967" i="13"/>
  <c r="D2967" i="13"/>
  <c r="E2967" i="13"/>
  <c r="F2967" i="13"/>
  <c r="G2967" i="13"/>
  <c r="H2967" i="13"/>
  <c r="I2967" i="13"/>
  <c r="J2967" i="13"/>
  <c r="K2967" i="13"/>
  <c r="L2967" i="13"/>
  <c r="M2967" i="13"/>
  <c r="N2967" i="13"/>
  <c r="O2967" i="13"/>
  <c r="P2967" i="13"/>
  <c r="Q2967" i="13"/>
  <c r="R2967" i="13"/>
  <c r="A2968" i="13"/>
  <c r="B2968" i="13"/>
  <c r="C2968" i="13"/>
  <c r="D2968" i="13"/>
  <c r="E2968" i="13"/>
  <c r="F2968" i="13"/>
  <c r="G2968" i="13"/>
  <c r="H2968" i="13"/>
  <c r="I2968" i="13"/>
  <c r="J2968" i="13"/>
  <c r="K2968" i="13"/>
  <c r="L2968" i="13"/>
  <c r="M2968" i="13"/>
  <c r="N2968" i="13"/>
  <c r="O2968" i="13"/>
  <c r="P2968" i="13"/>
  <c r="Q2968" i="13"/>
  <c r="R2968" i="13"/>
  <c r="A2969" i="13"/>
  <c r="B2969" i="13"/>
  <c r="C2969" i="13"/>
  <c r="D2969" i="13"/>
  <c r="E2969" i="13"/>
  <c r="F2969" i="13"/>
  <c r="G2969" i="13"/>
  <c r="H2969" i="13"/>
  <c r="I2969" i="13"/>
  <c r="J2969" i="13"/>
  <c r="K2969" i="13"/>
  <c r="L2969" i="13"/>
  <c r="M2969" i="13"/>
  <c r="N2969" i="13"/>
  <c r="O2969" i="13"/>
  <c r="P2969" i="13"/>
  <c r="Q2969" i="13"/>
  <c r="R2969" i="13"/>
  <c r="A2970" i="13"/>
  <c r="B2970" i="13"/>
  <c r="C2970" i="13"/>
  <c r="D2970" i="13"/>
  <c r="E2970" i="13"/>
  <c r="F2970" i="13"/>
  <c r="G2970" i="13"/>
  <c r="H2970" i="13"/>
  <c r="I2970" i="13"/>
  <c r="J2970" i="13"/>
  <c r="K2970" i="13"/>
  <c r="L2970" i="13"/>
  <c r="M2970" i="13"/>
  <c r="N2970" i="13"/>
  <c r="O2970" i="13"/>
  <c r="P2970" i="13"/>
  <c r="Q2970" i="13"/>
  <c r="R2970" i="13"/>
  <c r="A2971" i="13"/>
  <c r="B2971" i="13"/>
  <c r="C2971" i="13"/>
  <c r="D2971" i="13"/>
  <c r="E2971" i="13"/>
  <c r="F2971" i="13"/>
  <c r="G2971" i="13"/>
  <c r="H2971" i="13"/>
  <c r="I2971" i="13"/>
  <c r="J2971" i="13"/>
  <c r="K2971" i="13"/>
  <c r="L2971" i="13"/>
  <c r="M2971" i="13"/>
  <c r="N2971" i="13"/>
  <c r="O2971" i="13"/>
  <c r="P2971" i="13"/>
  <c r="Q2971" i="13"/>
  <c r="R2971" i="13"/>
  <c r="A2972" i="13"/>
  <c r="B2972" i="13"/>
  <c r="C2972" i="13"/>
  <c r="D2972" i="13"/>
  <c r="E2972" i="13"/>
  <c r="F2972" i="13"/>
  <c r="G2972" i="13"/>
  <c r="H2972" i="13"/>
  <c r="I2972" i="13"/>
  <c r="J2972" i="13"/>
  <c r="K2972" i="13"/>
  <c r="L2972" i="13"/>
  <c r="M2972" i="13"/>
  <c r="N2972" i="13"/>
  <c r="O2972" i="13"/>
  <c r="P2972" i="13"/>
  <c r="Q2972" i="13"/>
  <c r="R2972" i="13"/>
  <c r="A2973" i="13"/>
  <c r="B2973" i="13"/>
  <c r="C2973" i="13"/>
  <c r="D2973" i="13"/>
  <c r="E2973" i="13"/>
  <c r="F2973" i="13"/>
  <c r="G2973" i="13"/>
  <c r="H2973" i="13"/>
  <c r="I2973" i="13"/>
  <c r="J2973" i="13"/>
  <c r="K2973" i="13"/>
  <c r="L2973" i="13"/>
  <c r="M2973" i="13"/>
  <c r="N2973" i="13"/>
  <c r="O2973" i="13"/>
  <c r="P2973" i="13"/>
  <c r="Q2973" i="13"/>
  <c r="R2973" i="13"/>
  <c r="A2974" i="13"/>
  <c r="B2974" i="13"/>
  <c r="C2974" i="13"/>
  <c r="D2974" i="13"/>
  <c r="E2974" i="13"/>
  <c r="F2974" i="13"/>
  <c r="G2974" i="13"/>
  <c r="H2974" i="13"/>
  <c r="I2974" i="13"/>
  <c r="J2974" i="13"/>
  <c r="K2974" i="13"/>
  <c r="L2974" i="13"/>
  <c r="M2974" i="13"/>
  <c r="N2974" i="13"/>
  <c r="O2974" i="13"/>
  <c r="P2974" i="13"/>
  <c r="Q2974" i="13"/>
  <c r="R2974" i="13"/>
  <c r="A2975" i="13"/>
  <c r="B2975" i="13"/>
  <c r="C2975" i="13"/>
  <c r="D2975" i="13"/>
  <c r="E2975" i="13"/>
  <c r="F2975" i="13"/>
  <c r="G2975" i="13"/>
  <c r="H2975" i="13"/>
  <c r="I2975" i="13"/>
  <c r="J2975" i="13"/>
  <c r="K2975" i="13"/>
  <c r="L2975" i="13"/>
  <c r="M2975" i="13"/>
  <c r="N2975" i="13"/>
  <c r="O2975" i="13"/>
  <c r="P2975" i="13"/>
  <c r="Q2975" i="13"/>
  <c r="R2975" i="13"/>
  <c r="A2976" i="13"/>
  <c r="B2976" i="13"/>
  <c r="C2976" i="13"/>
  <c r="D2976" i="13"/>
  <c r="E2976" i="13"/>
  <c r="F2976" i="13"/>
  <c r="G2976" i="13"/>
  <c r="H2976" i="13"/>
  <c r="I2976" i="13"/>
  <c r="J2976" i="13"/>
  <c r="K2976" i="13"/>
  <c r="L2976" i="13"/>
  <c r="M2976" i="13"/>
  <c r="N2976" i="13"/>
  <c r="O2976" i="13"/>
  <c r="P2976" i="13"/>
  <c r="Q2976" i="13"/>
  <c r="R2976" i="13"/>
  <c r="A2977" i="13"/>
  <c r="B2977" i="13"/>
  <c r="C2977" i="13"/>
  <c r="D2977" i="13"/>
  <c r="E2977" i="13"/>
  <c r="F2977" i="13"/>
  <c r="G2977" i="13"/>
  <c r="H2977" i="13"/>
  <c r="I2977" i="13"/>
  <c r="J2977" i="13"/>
  <c r="K2977" i="13"/>
  <c r="L2977" i="13"/>
  <c r="M2977" i="13"/>
  <c r="N2977" i="13"/>
  <c r="O2977" i="13"/>
  <c r="P2977" i="13"/>
  <c r="Q2977" i="13"/>
  <c r="R2977" i="13"/>
  <c r="A2978" i="13"/>
  <c r="B2978" i="13"/>
  <c r="C2978" i="13"/>
  <c r="D2978" i="13"/>
  <c r="E2978" i="13"/>
  <c r="F2978" i="13"/>
  <c r="G2978" i="13"/>
  <c r="H2978" i="13"/>
  <c r="I2978" i="13"/>
  <c r="J2978" i="13"/>
  <c r="K2978" i="13"/>
  <c r="L2978" i="13"/>
  <c r="M2978" i="13"/>
  <c r="N2978" i="13"/>
  <c r="O2978" i="13"/>
  <c r="P2978" i="13"/>
  <c r="Q2978" i="13"/>
  <c r="R2978" i="13"/>
  <c r="A2979" i="13"/>
  <c r="B2979" i="13"/>
  <c r="C2979" i="13"/>
  <c r="D2979" i="13"/>
  <c r="E2979" i="13"/>
  <c r="F2979" i="13"/>
  <c r="G2979" i="13"/>
  <c r="H2979" i="13"/>
  <c r="I2979" i="13"/>
  <c r="J2979" i="13"/>
  <c r="K2979" i="13"/>
  <c r="L2979" i="13"/>
  <c r="M2979" i="13"/>
  <c r="N2979" i="13"/>
  <c r="O2979" i="13"/>
  <c r="P2979" i="13"/>
  <c r="Q2979" i="13"/>
  <c r="R2979" i="13"/>
  <c r="A2980" i="13"/>
  <c r="B2980" i="13"/>
  <c r="C2980" i="13"/>
  <c r="D2980" i="13"/>
  <c r="E2980" i="13"/>
  <c r="F2980" i="13"/>
  <c r="G2980" i="13"/>
  <c r="H2980" i="13"/>
  <c r="I2980" i="13"/>
  <c r="J2980" i="13"/>
  <c r="K2980" i="13"/>
  <c r="L2980" i="13"/>
  <c r="M2980" i="13"/>
  <c r="N2980" i="13"/>
  <c r="O2980" i="13"/>
  <c r="P2980" i="13"/>
  <c r="Q2980" i="13"/>
  <c r="R2980" i="13"/>
  <c r="A2981" i="13"/>
  <c r="B2981" i="13"/>
  <c r="C2981" i="13"/>
  <c r="D2981" i="13"/>
  <c r="E2981" i="13"/>
  <c r="F2981" i="13"/>
  <c r="G2981" i="13"/>
  <c r="H2981" i="13"/>
  <c r="I2981" i="13"/>
  <c r="J2981" i="13"/>
  <c r="K2981" i="13"/>
  <c r="L2981" i="13"/>
  <c r="M2981" i="13"/>
  <c r="N2981" i="13"/>
  <c r="O2981" i="13"/>
  <c r="P2981" i="13"/>
  <c r="Q2981" i="13"/>
  <c r="R2981" i="13"/>
  <c r="A2982" i="13"/>
  <c r="B2982" i="13"/>
  <c r="C2982" i="13"/>
  <c r="D2982" i="13"/>
  <c r="E2982" i="13"/>
  <c r="F2982" i="13"/>
  <c r="G2982" i="13"/>
  <c r="H2982" i="13"/>
  <c r="I2982" i="13"/>
  <c r="J2982" i="13"/>
  <c r="K2982" i="13"/>
  <c r="L2982" i="13"/>
  <c r="M2982" i="13"/>
  <c r="N2982" i="13"/>
  <c r="O2982" i="13"/>
  <c r="P2982" i="13"/>
  <c r="Q2982" i="13"/>
  <c r="R2982" i="13"/>
  <c r="A2983" i="13"/>
  <c r="B2983" i="13"/>
  <c r="C2983" i="13"/>
  <c r="D2983" i="13"/>
  <c r="E2983" i="13"/>
  <c r="F2983" i="13"/>
  <c r="G2983" i="13"/>
  <c r="H2983" i="13"/>
  <c r="I2983" i="13"/>
  <c r="J2983" i="13"/>
  <c r="K2983" i="13"/>
  <c r="L2983" i="13"/>
  <c r="M2983" i="13"/>
  <c r="N2983" i="13"/>
  <c r="O2983" i="13"/>
  <c r="P2983" i="13"/>
  <c r="Q2983" i="13"/>
  <c r="R2983" i="13"/>
  <c r="A2984" i="13"/>
  <c r="B2984" i="13"/>
  <c r="C2984" i="13"/>
  <c r="D2984" i="13"/>
  <c r="E2984" i="13"/>
  <c r="F2984" i="13"/>
  <c r="G2984" i="13"/>
  <c r="H2984" i="13"/>
  <c r="I2984" i="13"/>
  <c r="J2984" i="13"/>
  <c r="K2984" i="13"/>
  <c r="L2984" i="13"/>
  <c r="M2984" i="13"/>
  <c r="N2984" i="13"/>
  <c r="O2984" i="13"/>
  <c r="P2984" i="13"/>
  <c r="Q2984" i="13"/>
  <c r="R2984" i="13"/>
  <c r="A2985" i="13"/>
  <c r="B2985" i="13"/>
  <c r="C2985" i="13"/>
  <c r="D2985" i="13"/>
  <c r="E2985" i="13"/>
  <c r="F2985" i="13"/>
  <c r="G2985" i="13"/>
  <c r="H2985" i="13"/>
  <c r="I2985" i="13"/>
  <c r="J2985" i="13"/>
  <c r="K2985" i="13"/>
  <c r="L2985" i="13"/>
  <c r="M2985" i="13"/>
  <c r="N2985" i="13"/>
  <c r="O2985" i="13"/>
  <c r="P2985" i="13"/>
  <c r="Q2985" i="13"/>
  <c r="R2985" i="13"/>
  <c r="A2986" i="13"/>
  <c r="B2986" i="13"/>
  <c r="C2986" i="13"/>
  <c r="D2986" i="13"/>
  <c r="E2986" i="13"/>
  <c r="F2986" i="13"/>
  <c r="G2986" i="13"/>
  <c r="H2986" i="13"/>
  <c r="I2986" i="13"/>
  <c r="J2986" i="13"/>
  <c r="K2986" i="13"/>
  <c r="L2986" i="13"/>
  <c r="M2986" i="13"/>
  <c r="N2986" i="13"/>
  <c r="O2986" i="13"/>
  <c r="P2986" i="13"/>
  <c r="Q2986" i="13"/>
  <c r="R2986" i="13"/>
  <c r="A2987" i="13"/>
  <c r="B2987" i="13"/>
  <c r="C2987" i="13"/>
  <c r="D2987" i="13"/>
  <c r="E2987" i="13"/>
  <c r="F2987" i="13"/>
  <c r="G2987" i="13"/>
  <c r="H2987" i="13"/>
  <c r="I2987" i="13"/>
  <c r="J2987" i="13"/>
  <c r="K2987" i="13"/>
  <c r="L2987" i="13"/>
  <c r="M2987" i="13"/>
  <c r="N2987" i="13"/>
  <c r="O2987" i="13"/>
  <c r="P2987" i="13"/>
  <c r="Q2987" i="13"/>
  <c r="R2987" i="13"/>
  <c r="A2988" i="13"/>
  <c r="B2988" i="13"/>
  <c r="C2988" i="13"/>
  <c r="D2988" i="13"/>
  <c r="E2988" i="13"/>
  <c r="F2988" i="13"/>
  <c r="G2988" i="13"/>
  <c r="H2988" i="13"/>
  <c r="I2988" i="13"/>
  <c r="J2988" i="13"/>
  <c r="K2988" i="13"/>
  <c r="L2988" i="13"/>
  <c r="M2988" i="13"/>
  <c r="N2988" i="13"/>
  <c r="O2988" i="13"/>
  <c r="P2988" i="13"/>
  <c r="Q2988" i="13"/>
  <c r="R2988" i="13"/>
  <c r="A2989" i="13"/>
  <c r="B2989" i="13"/>
  <c r="C2989" i="13"/>
  <c r="D2989" i="13"/>
  <c r="E2989" i="13"/>
  <c r="F2989" i="13"/>
  <c r="G2989" i="13"/>
  <c r="H2989" i="13"/>
  <c r="I2989" i="13"/>
  <c r="J2989" i="13"/>
  <c r="K2989" i="13"/>
  <c r="L2989" i="13"/>
  <c r="M2989" i="13"/>
  <c r="N2989" i="13"/>
  <c r="O2989" i="13"/>
  <c r="P2989" i="13"/>
  <c r="Q2989" i="13"/>
  <c r="R2989" i="13"/>
  <c r="A2990" i="13"/>
  <c r="B2990" i="13"/>
  <c r="C2990" i="13"/>
  <c r="D2990" i="13"/>
  <c r="E2990" i="13"/>
  <c r="F2990" i="13"/>
  <c r="G2990" i="13"/>
  <c r="H2990" i="13"/>
  <c r="I2990" i="13"/>
  <c r="J2990" i="13"/>
  <c r="K2990" i="13"/>
  <c r="L2990" i="13"/>
  <c r="M2990" i="13"/>
  <c r="N2990" i="13"/>
  <c r="O2990" i="13"/>
  <c r="P2990" i="13"/>
  <c r="Q2990" i="13"/>
  <c r="R2990" i="13"/>
  <c r="A2991" i="13"/>
  <c r="B2991" i="13"/>
  <c r="C2991" i="13"/>
  <c r="D2991" i="13"/>
  <c r="E2991" i="13"/>
  <c r="F2991" i="13"/>
  <c r="G2991" i="13"/>
  <c r="H2991" i="13"/>
  <c r="I2991" i="13"/>
  <c r="J2991" i="13"/>
  <c r="K2991" i="13"/>
  <c r="L2991" i="13"/>
  <c r="M2991" i="13"/>
  <c r="N2991" i="13"/>
  <c r="O2991" i="13"/>
  <c r="P2991" i="13"/>
  <c r="Q2991" i="13"/>
  <c r="R2991" i="13"/>
  <c r="A2992" i="13"/>
  <c r="B2992" i="13"/>
  <c r="C2992" i="13"/>
  <c r="D2992" i="13"/>
  <c r="E2992" i="13"/>
  <c r="F2992" i="13"/>
  <c r="G2992" i="13"/>
  <c r="H2992" i="13"/>
  <c r="I2992" i="13"/>
  <c r="J2992" i="13"/>
  <c r="K2992" i="13"/>
  <c r="L2992" i="13"/>
  <c r="M2992" i="13"/>
  <c r="N2992" i="13"/>
  <c r="O2992" i="13"/>
  <c r="P2992" i="13"/>
  <c r="Q2992" i="13"/>
  <c r="R2992" i="13"/>
  <c r="A2993" i="13"/>
  <c r="B2993" i="13"/>
  <c r="C2993" i="13"/>
  <c r="D2993" i="13"/>
  <c r="E2993" i="13"/>
  <c r="F2993" i="13"/>
  <c r="G2993" i="13"/>
  <c r="H2993" i="13"/>
  <c r="I2993" i="13"/>
  <c r="J2993" i="13"/>
  <c r="K2993" i="13"/>
  <c r="L2993" i="13"/>
  <c r="M2993" i="13"/>
  <c r="N2993" i="13"/>
  <c r="O2993" i="13"/>
  <c r="P2993" i="13"/>
  <c r="Q2993" i="13"/>
  <c r="R2993" i="13"/>
  <c r="A2994" i="13"/>
  <c r="B2994" i="13"/>
  <c r="C2994" i="13"/>
  <c r="D2994" i="13"/>
  <c r="E2994" i="13"/>
  <c r="F2994" i="13"/>
  <c r="G2994" i="13"/>
  <c r="H2994" i="13"/>
  <c r="I2994" i="13"/>
  <c r="J2994" i="13"/>
  <c r="K2994" i="13"/>
  <c r="L2994" i="13"/>
  <c r="M2994" i="13"/>
  <c r="N2994" i="13"/>
  <c r="O2994" i="13"/>
  <c r="P2994" i="13"/>
  <c r="Q2994" i="13"/>
  <c r="R2994" i="13"/>
  <c r="A2995" i="13"/>
  <c r="B2995" i="13"/>
  <c r="C2995" i="13"/>
  <c r="D2995" i="13"/>
  <c r="E2995" i="13"/>
  <c r="F2995" i="13"/>
  <c r="G2995" i="13"/>
  <c r="H2995" i="13"/>
  <c r="I2995" i="13"/>
  <c r="J2995" i="13"/>
  <c r="K2995" i="13"/>
  <c r="L2995" i="13"/>
  <c r="M2995" i="13"/>
  <c r="N2995" i="13"/>
  <c r="O2995" i="13"/>
  <c r="P2995" i="13"/>
  <c r="Q2995" i="13"/>
  <c r="R2995" i="13"/>
  <c r="A2996" i="13"/>
  <c r="B2996" i="13"/>
  <c r="C2996" i="13"/>
  <c r="D2996" i="13"/>
  <c r="E2996" i="13"/>
  <c r="F2996" i="13"/>
  <c r="G2996" i="13"/>
  <c r="H2996" i="13"/>
  <c r="I2996" i="13"/>
  <c r="J2996" i="13"/>
  <c r="K2996" i="13"/>
  <c r="L2996" i="13"/>
  <c r="M2996" i="13"/>
  <c r="N2996" i="13"/>
  <c r="O2996" i="13"/>
  <c r="P2996" i="13"/>
  <c r="Q2996" i="13"/>
  <c r="R2996" i="13"/>
  <c r="A2997" i="13"/>
  <c r="B2997" i="13"/>
  <c r="C2997" i="13"/>
  <c r="D2997" i="13"/>
  <c r="E2997" i="13"/>
  <c r="F2997" i="13"/>
  <c r="G2997" i="13"/>
  <c r="H2997" i="13"/>
  <c r="I2997" i="13"/>
  <c r="J2997" i="13"/>
  <c r="K2997" i="13"/>
  <c r="L2997" i="13"/>
  <c r="M2997" i="13"/>
  <c r="N2997" i="13"/>
  <c r="O2997" i="13"/>
  <c r="P2997" i="13"/>
  <c r="Q2997" i="13"/>
  <c r="R2997" i="13"/>
  <c r="A2998" i="13"/>
  <c r="B2998" i="13"/>
  <c r="C2998" i="13"/>
  <c r="D2998" i="13"/>
  <c r="E2998" i="13"/>
  <c r="F2998" i="13"/>
  <c r="G2998" i="13"/>
  <c r="H2998" i="13"/>
  <c r="I2998" i="13"/>
  <c r="J2998" i="13"/>
  <c r="K2998" i="13"/>
  <c r="L2998" i="13"/>
  <c r="M2998" i="13"/>
  <c r="N2998" i="13"/>
  <c r="O2998" i="13"/>
  <c r="P2998" i="13"/>
  <c r="Q2998" i="13"/>
  <c r="R2998" i="13"/>
  <c r="A2999" i="13"/>
  <c r="B2999" i="13"/>
  <c r="C2999" i="13"/>
  <c r="D2999" i="13"/>
  <c r="E2999" i="13"/>
  <c r="F2999" i="13"/>
  <c r="G2999" i="13"/>
  <c r="H2999" i="13"/>
  <c r="I2999" i="13"/>
  <c r="J2999" i="13"/>
  <c r="K2999" i="13"/>
  <c r="L2999" i="13"/>
  <c r="M2999" i="13"/>
  <c r="N2999" i="13"/>
  <c r="O2999" i="13"/>
  <c r="P2999" i="13"/>
  <c r="Q2999" i="13"/>
  <c r="R2999" i="13"/>
  <c r="A3000" i="13"/>
  <c r="B3000" i="13"/>
  <c r="C3000" i="13"/>
  <c r="D3000" i="13"/>
  <c r="E3000" i="13"/>
  <c r="F3000" i="13"/>
  <c r="G3000" i="13"/>
  <c r="H3000" i="13"/>
  <c r="I3000" i="13"/>
  <c r="J3000" i="13"/>
  <c r="K3000" i="13"/>
  <c r="L3000" i="13"/>
  <c r="M3000" i="13"/>
  <c r="N3000" i="13"/>
  <c r="O3000" i="13"/>
  <c r="P3000" i="13"/>
  <c r="Q3000" i="13"/>
  <c r="R3000" i="13"/>
  <c r="A3001" i="13"/>
  <c r="B3001" i="13"/>
  <c r="C3001" i="13"/>
  <c r="D3001" i="13"/>
  <c r="E3001" i="13"/>
  <c r="F3001" i="13"/>
  <c r="G3001" i="13"/>
  <c r="H3001" i="13"/>
  <c r="I3001" i="13"/>
  <c r="J3001" i="13"/>
  <c r="K3001" i="13"/>
  <c r="L3001" i="13"/>
  <c r="M3001" i="13"/>
  <c r="N3001" i="13"/>
  <c r="O3001" i="13"/>
  <c r="P3001" i="13"/>
  <c r="Q3001" i="13"/>
  <c r="R3001" i="13"/>
  <c r="A3002" i="13"/>
  <c r="B3002" i="13"/>
  <c r="C3002" i="13"/>
  <c r="D3002" i="13"/>
  <c r="E3002" i="13"/>
  <c r="F3002" i="13"/>
  <c r="G3002" i="13"/>
  <c r="H3002" i="13"/>
  <c r="I3002" i="13"/>
  <c r="J3002" i="13"/>
  <c r="K3002" i="13"/>
  <c r="L3002" i="13"/>
  <c r="M3002" i="13"/>
  <c r="N3002" i="13"/>
  <c r="O3002" i="13"/>
  <c r="P3002" i="13"/>
  <c r="Q3002" i="13"/>
  <c r="R3002" i="13"/>
  <c r="A3003" i="13"/>
  <c r="B3003" i="13"/>
  <c r="C3003" i="13"/>
  <c r="D3003" i="13"/>
  <c r="E3003" i="13"/>
  <c r="F3003" i="13"/>
  <c r="G3003" i="13"/>
  <c r="H3003" i="13"/>
  <c r="I3003" i="13"/>
  <c r="J3003" i="13"/>
  <c r="K3003" i="13"/>
  <c r="L3003" i="13"/>
  <c r="M3003" i="13"/>
  <c r="N3003" i="13"/>
  <c r="O3003" i="13"/>
  <c r="P3003" i="13"/>
  <c r="Q3003" i="13"/>
  <c r="R3003" i="13"/>
  <c r="A3004" i="13"/>
  <c r="B3004" i="13"/>
  <c r="C3004" i="13"/>
  <c r="D3004" i="13"/>
  <c r="E3004" i="13"/>
  <c r="F3004" i="13"/>
  <c r="G3004" i="13"/>
  <c r="H3004" i="13"/>
  <c r="I3004" i="13"/>
  <c r="J3004" i="13"/>
  <c r="K3004" i="13"/>
  <c r="L3004" i="13"/>
  <c r="M3004" i="13"/>
  <c r="N3004" i="13"/>
  <c r="O3004" i="13"/>
  <c r="P3004" i="13"/>
  <c r="Q3004" i="13"/>
  <c r="R3004" i="13"/>
  <c r="A3005" i="13"/>
  <c r="B3005" i="13"/>
  <c r="C3005" i="13"/>
  <c r="D3005" i="13"/>
  <c r="E3005" i="13"/>
  <c r="F3005" i="13"/>
  <c r="G3005" i="13"/>
  <c r="H3005" i="13"/>
  <c r="I3005" i="13"/>
  <c r="J3005" i="13"/>
  <c r="K3005" i="13"/>
  <c r="L3005" i="13"/>
  <c r="M3005" i="13"/>
  <c r="N3005" i="13"/>
  <c r="O3005" i="13"/>
  <c r="P3005" i="13"/>
  <c r="Q3005" i="13"/>
  <c r="R3005" i="13"/>
  <c r="A3006" i="13"/>
  <c r="B3006" i="13"/>
  <c r="C3006" i="13"/>
  <c r="D3006" i="13"/>
  <c r="E3006" i="13"/>
  <c r="F3006" i="13"/>
  <c r="G3006" i="13"/>
  <c r="H3006" i="13"/>
  <c r="I3006" i="13"/>
  <c r="J3006" i="13"/>
  <c r="K3006" i="13"/>
  <c r="L3006" i="13"/>
  <c r="M3006" i="13"/>
  <c r="N3006" i="13"/>
  <c r="O3006" i="13"/>
  <c r="P3006" i="13"/>
  <c r="Q3006" i="13"/>
  <c r="R3006" i="13"/>
  <c r="A3007" i="13"/>
  <c r="B3007" i="13"/>
  <c r="C3007" i="13"/>
  <c r="D3007" i="13"/>
  <c r="E3007" i="13"/>
  <c r="F3007" i="13"/>
  <c r="G3007" i="13"/>
  <c r="H3007" i="13"/>
  <c r="I3007" i="13"/>
  <c r="J3007" i="13"/>
  <c r="K3007" i="13"/>
  <c r="L3007" i="13"/>
  <c r="M3007" i="13"/>
  <c r="N3007" i="13"/>
  <c r="O3007" i="13"/>
  <c r="P3007" i="13"/>
  <c r="Q3007" i="13"/>
  <c r="R3007" i="13"/>
  <c r="A3008" i="13"/>
  <c r="B3008" i="13"/>
  <c r="C3008" i="13"/>
  <c r="D3008" i="13"/>
  <c r="E3008" i="13"/>
  <c r="F3008" i="13"/>
  <c r="G3008" i="13"/>
  <c r="H3008" i="13"/>
  <c r="I3008" i="13"/>
  <c r="J3008" i="13"/>
  <c r="K3008" i="13"/>
  <c r="L3008" i="13"/>
  <c r="M3008" i="13"/>
  <c r="N3008" i="13"/>
  <c r="O3008" i="13"/>
  <c r="P3008" i="13"/>
  <c r="Q3008" i="13"/>
  <c r="R3008" i="13"/>
  <c r="A3009" i="13"/>
  <c r="B3009" i="13"/>
  <c r="C3009" i="13"/>
  <c r="D3009" i="13"/>
  <c r="E3009" i="13"/>
  <c r="F3009" i="13"/>
  <c r="G3009" i="13"/>
  <c r="H3009" i="13"/>
  <c r="I3009" i="13"/>
  <c r="J3009" i="13"/>
  <c r="K3009" i="13"/>
  <c r="L3009" i="13"/>
  <c r="M3009" i="13"/>
  <c r="N3009" i="13"/>
  <c r="O3009" i="13"/>
  <c r="P3009" i="13"/>
  <c r="Q3009" i="13"/>
  <c r="R3009" i="13"/>
  <c r="A3010" i="13"/>
  <c r="B3010" i="13"/>
  <c r="C3010" i="13"/>
  <c r="D3010" i="13"/>
  <c r="E3010" i="13"/>
  <c r="F3010" i="13"/>
  <c r="G3010" i="13"/>
  <c r="H3010" i="13"/>
  <c r="I3010" i="13"/>
  <c r="J3010" i="13"/>
  <c r="K3010" i="13"/>
  <c r="L3010" i="13"/>
  <c r="M3010" i="13"/>
  <c r="N3010" i="13"/>
  <c r="O3010" i="13"/>
  <c r="P3010" i="13"/>
  <c r="Q3010" i="13"/>
  <c r="R3010" i="13"/>
  <c r="A3011" i="13"/>
  <c r="B3011" i="13"/>
  <c r="C3011" i="13"/>
  <c r="D3011" i="13"/>
  <c r="E3011" i="13"/>
  <c r="F3011" i="13"/>
  <c r="G3011" i="13"/>
  <c r="H3011" i="13"/>
  <c r="I3011" i="13"/>
  <c r="J3011" i="13"/>
  <c r="K3011" i="13"/>
  <c r="L3011" i="13"/>
  <c r="M3011" i="13"/>
  <c r="N3011" i="13"/>
  <c r="O3011" i="13"/>
  <c r="P3011" i="13"/>
  <c r="Q3011" i="13"/>
  <c r="R3011" i="13"/>
  <c r="A3012" i="13"/>
  <c r="B3012" i="13"/>
  <c r="C3012" i="13"/>
  <c r="D3012" i="13"/>
  <c r="E3012" i="13"/>
  <c r="F3012" i="13"/>
  <c r="G3012" i="13"/>
  <c r="H3012" i="13"/>
  <c r="I3012" i="13"/>
  <c r="J3012" i="13"/>
  <c r="K3012" i="13"/>
  <c r="L3012" i="13"/>
  <c r="M3012" i="13"/>
  <c r="N3012" i="13"/>
  <c r="O3012" i="13"/>
  <c r="P3012" i="13"/>
  <c r="Q3012" i="13"/>
  <c r="R3012" i="13"/>
  <c r="A3013" i="13"/>
  <c r="B3013" i="13"/>
  <c r="C3013" i="13"/>
  <c r="D3013" i="13"/>
  <c r="E3013" i="13"/>
  <c r="F3013" i="13"/>
  <c r="G3013" i="13"/>
  <c r="H3013" i="13"/>
  <c r="I3013" i="13"/>
  <c r="J3013" i="13"/>
  <c r="K3013" i="13"/>
  <c r="L3013" i="13"/>
  <c r="M3013" i="13"/>
  <c r="N3013" i="13"/>
  <c r="O3013" i="13"/>
  <c r="P3013" i="13"/>
  <c r="Q3013" i="13"/>
  <c r="R3013" i="13"/>
  <c r="A3014" i="13"/>
  <c r="B3014" i="13"/>
  <c r="C3014" i="13"/>
  <c r="D3014" i="13"/>
  <c r="E3014" i="13"/>
  <c r="F3014" i="13"/>
  <c r="G3014" i="13"/>
  <c r="H3014" i="13"/>
  <c r="I3014" i="13"/>
  <c r="J3014" i="13"/>
  <c r="K3014" i="13"/>
  <c r="L3014" i="13"/>
  <c r="M3014" i="13"/>
  <c r="N3014" i="13"/>
  <c r="O3014" i="13"/>
  <c r="P3014" i="13"/>
  <c r="Q3014" i="13"/>
  <c r="R3014" i="13"/>
  <c r="A3015" i="13"/>
  <c r="B3015" i="13"/>
  <c r="C3015" i="13"/>
  <c r="D3015" i="13"/>
  <c r="E3015" i="13"/>
  <c r="F3015" i="13"/>
  <c r="G3015" i="13"/>
  <c r="H3015" i="13"/>
  <c r="I3015" i="13"/>
  <c r="J3015" i="13"/>
  <c r="K3015" i="13"/>
  <c r="L3015" i="13"/>
  <c r="M3015" i="13"/>
  <c r="N3015" i="13"/>
  <c r="O3015" i="13"/>
  <c r="P3015" i="13"/>
  <c r="Q3015" i="13"/>
  <c r="R3015" i="13"/>
  <c r="A3016" i="13"/>
  <c r="B3016" i="13"/>
  <c r="C3016" i="13"/>
  <c r="D3016" i="13"/>
  <c r="E3016" i="13"/>
  <c r="F3016" i="13"/>
  <c r="G3016" i="13"/>
  <c r="H3016" i="13"/>
  <c r="I3016" i="13"/>
  <c r="J3016" i="13"/>
  <c r="K3016" i="13"/>
  <c r="L3016" i="13"/>
  <c r="M3016" i="13"/>
  <c r="N3016" i="13"/>
  <c r="O3016" i="13"/>
  <c r="P3016" i="13"/>
  <c r="Q3016" i="13"/>
  <c r="R3016" i="13"/>
  <c r="A3017" i="13"/>
  <c r="B3017" i="13"/>
  <c r="C3017" i="13"/>
  <c r="D3017" i="13"/>
  <c r="E3017" i="13"/>
  <c r="F3017" i="13"/>
  <c r="G3017" i="13"/>
  <c r="H3017" i="13"/>
  <c r="I3017" i="13"/>
  <c r="J3017" i="13"/>
  <c r="K3017" i="13"/>
  <c r="L3017" i="13"/>
  <c r="M3017" i="13"/>
  <c r="N3017" i="13"/>
  <c r="O3017" i="13"/>
  <c r="P3017" i="13"/>
  <c r="Q3017" i="13"/>
  <c r="R3017" i="13"/>
  <c r="A3018" i="13"/>
  <c r="B3018" i="13"/>
  <c r="C3018" i="13"/>
  <c r="D3018" i="13"/>
  <c r="E3018" i="13"/>
  <c r="F3018" i="13"/>
  <c r="G3018" i="13"/>
  <c r="H3018" i="13"/>
  <c r="I3018" i="13"/>
  <c r="J3018" i="13"/>
  <c r="K3018" i="13"/>
  <c r="L3018" i="13"/>
  <c r="M3018" i="13"/>
  <c r="N3018" i="13"/>
  <c r="O3018" i="13"/>
  <c r="P3018" i="13"/>
  <c r="Q3018" i="13"/>
  <c r="R3018" i="13"/>
  <c r="A3019" i="13"/>
  <c r="B3019" i="13"/>
  <c r="C3019" i="13"/>
  <c r="D3019" i="13"/>
  <c r="E3019" i="13"/>
  <c r="F3019" i="13"/>
  <c r="G3019" i="13"/>
  <c r="H3019" i="13"/>
  <c r="I3019" i="13"/>
  <c r="J3019" i="13"/>
  <c r="K3019" i="13"/>
  <c r="L3019" i="13"/>
  <c r="M3019" i="13"/>
  <c r="N3019" i="13"/>
  <c r="O3019" i="13"/>
  <c r="P3019" i="13"/>
  <c r="Q3019" i="13"/>
  <c r="R3019" i="13"/>
  <c r="A3020" i="13"/>
  <c r="B3020" i="13"/>
  <c r="C3020" i="13"/>
  <c r="D3020" i="13"/>
  <c r="E3020" i="13"/>
  <c r="F3020" i="13"/>
  <c r="G3020" i="13"/>
  <c r="H3020" i="13"/>
  <c r="I3020" i="13"/>
  <c r="J3020" i="13"/>
  <c r="K3020" i="13"/>
  <c r="L3020" i="13"/>
  <c r="M3020" i="13"/>
  <c r="N3020" i="13"/>
  <c r="O3020" i="13"/>
  <c r="P3020" i="13"/>
  <c r="Q3020" i="13"/>
  <c r="R3020" i="13"/>
  <c r="A3021" i="13"/>
  <c r="B3021" i="13"/>
  <c r="C3021" i="13"/>
  <c r="D3021" i="13"/>
  <c r="E3021" i="13"/>
  <c r="F3021" i="13"/>
  <c r="G3021" i="13"/>
  <c r="H3021" i="13"/>
  <c r="I3021" i="13"/>
  <c r="J3021" i="13"/>
  <c r="K3021" i="13"/>
  <c r="L3021" i="13"/>
  <c r="M3021" i="13"/>
  <c r="N3021" i="13"/>
  <c r="O3021" i="13"/>
  <c r="P3021" i="13"/>
  <c r="Q3021" i="13"/>
  <c r="R3021" i="13"/>
  <c r="A3022" i="13"/>
  <c r="B3022" i="13"/>
  <c r="C3022" i="13"/>
  <c r="D3022" i="13"/>
  <c r="E3022" i="13"/>
  <c r="F3022" i="13"/>
  <c r="G3022" i="13"/>
  <c r="H3022" i="13"/>
  <c r="I3022" i="13"/>
  <c r="J3022" i="13"/>
  <c r="K3022" i="13"/>
  <c r="L3022" i="13"/>
  <c r="M3022" i="13"/>
  <c r="N3022" i="13"/>
  <c r="O3022" i="13"/>
  <c r="P3022" i="13"/>
  <c r="Q3022" i="13"/>
  <c r="R3022" i="13"/>
  <c r="A3023" i="13"/>
  <c r="B3023" i="13"/>
  <c r="C3023" i="13"/>
  <c r="D3023" i="13"/>
  <c r="E3023" i="13"/>
  <c r="F3023" i="13"/>
  <c r="G3023" i="13"/>
  <c r="H3023" i="13"/>
  <c r="I3023" i="13"/>
  <c r="J3023" i="13"/>
  <c r="K3023" i="13"/>
  <c r="L3023" i="13"/>
  <c r="M3023" i="13"/>
  <c r="N3023" i="13"/>
  <c r="O3023" i="13"/>
  <c r="P3023" i="13"/>
  <c r="Q3023" i="13"/>
  <c r="R3023" i="13"/>
  <c r="A3024" i="13"/>
  <c r="B3024" i="13"/>
  <c r="C3024" i="13"/>
  <c r="D3024" i="13"/>
  <c r="E3024" i="13"/>
  <c r="F3024" i="13"/>
  <c r="G3024" i="13"/>
  <c r="H3024" i="13"/>
  <c r="I3024" i="13"/>
  <c r="J3024" i="13"/>
  <c r="K3024" i="13"/>
  <c r="L3024" i="13"/>
  <c r="M3024" i="13"/>
  <c r="N3024" i="13"/>
  <c r="O3024" i="13"/>
  <c r="P3024" i="13"/>
  <c r="Q3024" i="13"/>
  <c r="R3024" i="13"/>
  <c r="A3025" i="13"/>
  <c r="B3025" i="13"/>
  <c r="C3025" i="13"/>
  <c r="D3025" i="13"/>
  <c r="E3025" i="13"/>
  <c r="F3025" i="13"/>
  <c r="G3025" i="13"/>
  <c r="H3025" i="13"/>
  <c r="I3025" i="13"/>
  <c r="J3025" i="13"/>
  <c r="K3025" i="13"/>
  <c r="L3025" i="13"/>
  <c r="M3025" i="13"/>
  <c r="N3025" i="13"/>
  <c r="O3025" i="13"/>
  <c r="P3025" i="13"/>
  <c r="Q3025" i="13"/>
  <c r="R3025" i="13"/>
  <c r="A3026" i="13"/>
  <c r="B3026" i="13"/>
  <c r="C3026" i="13"/>
  <c r="D3026" i="13"/>
  <c r="E3026" i="13"/>
  <c r="F3026" i="13"/>
  <c r="G3026" i="13"/>
  <c r="H3026" i="13"/>
  <c r="I3026" i="13"/>
  <c r="J3026" i="13"/>
  <c r="K3026" i="13"/>
  <c r="L3026" i="13"/>
  <c r="M3026" i="13"/>
  <c r="N3026" i="13"/>
  <c r="O3026" i="13"/>
  <c r="P3026" i="13"/>
  <c r="Q3026" i="13"/>
  <c r="R3026" i="13"/>
  <c r="A3027" i="13"/>
  <c r="B3027" i="13"/>
  <c r="C3027" i="13"/>
  <c r="D3027" i="13"/>
  <c r="E3027" i="13"/>
  <c r="F3027" i="13"/>
  <c r="G3027" i="13"/>
  <c r="H3027" i="13"/>
  <c r="I3027" i="13"/>
  <c r="J3027" i="13"/>
  <c r="K3027" i="13"/>
  <c r="L3027" i="13"/>
  <c r="M3027" i="13"/>
  <c r="N3027" i="13"/>
  <c r="O3027" i="13"/>
  <c r="P3027" i="13"/>
  <c r="Q3027" i="13"/>
  <c r="R3027" i="13"/>
  <c r="A3028" i="13"/>
  <c r="B3028" i="13"/>
  <c r="C3028" i="13"/>
  <c r="D3028" i="13"/>
  <c r="E3028" i="13"/>
  <c r="F3028" i="13"/>
  <c r="G3028" i="13"/>
  <c r="H3028" i="13"/>
  <c r="I3028" i="13"/>
  <c r="J3028" i="13"/>
  <c r="K3028" i="13"/>
  <c r="L3028" i="13"/>
  <c r="M3028" i="13"/>
  <c r="N3028" i="13"/>
  <c r="O3028" i="13"/>
  <c r="P3028" i="13"/>
  <c r="Q3028" i="13"/>
  <c r="R3028" i="13"/>
  <c r="A3029" i="13"/>
  <c r="B3029" i="13"/>
  <c r="C3029" i="13"/>
  <c r="D3029" i="13"/>
  <c r="E3029" i="13"/>
  <c r="F3029" i="13"/>
  <c r="G3029" i="13"/>
  <c r="H3029" i="13"/>
  <c r="I3029" i="13"/>
  <c r="J3029" i="13"/>
  <c r="K3029" i="13"/>
  <c r="L3029" i="13"/>
  <c r="M3029" i="13"/>
  <c r="N3029" i="13"/>
  <c r="O3029" i="13"/>
  <c r="P3029" i="13"/>
  <c r="Q3029" i="13"/>
  <c r="R3029" i="13"/>
  <c r="A3030" i="13"/>
  <c r="B3030" i="13"/>
  <c r="C3030" i="13"/>
  <c r="D3030" i="13"/>
  <c r="E3030" i="13"/>
  <c r="F3030" i="13"/>
  <c r="G3030" i="13"/>
  <c r="H3030" i="13"/>
  <c r="I3030" i="13"/>
  <c r="J3030" i="13"/>
  <c r="K3030" i="13"/>
  <c r="L3030" i="13"/>
  <c r="M3030" i="13"/>
  <c r="N3030" i="13"/>
  <c r="O3030" i="13"/>
  <c r="P3030" i="13"/>
  <c r="Q3030" i="13"/>
  <c r="R3030" i="13"/>
  <c r="A3031" i="13"/>
  <c r="B3031" i="13"/>
  <c r="C3031" i="13"/>
  <c r="D3031" i="13"/>
  <c r="E3031" i="13"/>
  <c r="F3031" i="13"/>
  <c r="G3031" i="13"/>
  <c r="H3031" i="13"/>
  <c r="I3031" i="13"/>
  <c r="J3031" i="13"/>
  <c r="K3031" i="13"/>
  <c r="L3031" i="13"/>
  <c r="M3031" i="13"/>
  <c r="N3031" i="13"/>
  <c r="O3031" i="13"/>
  <c r="P3031" i="13"/>
  <c r="Q3031" i="13"/>
  <c r="R3031" i="13"/>
  <c r="A3032" i="13"/>
  <c r="B3032" i="13"/>
  <c r="C3032" i="13"/>
  <c r="D3032" i="13"/>
  <c r="E3032" i="13"/>
  <c r="F3032" i="13"/>
  <c r="G3032" i="13"/>
  <c r="H3032" i="13"/>
  <c r="I3032" i="13"/>
  <c r="J3032" i="13"/>
  <c r="K3032" i="13"/>
  <c r="L3032" i="13"/>
  <c r="M3032" i="13"/>
  <c r="N3032" i="13"/>
  <c r="O3032" i="13"/>
  <c r="P3032" i="13"/>
  <c r="Q3032" i="13"/>
  <c r="R3032" i="13"/>
  <c r="A3033" i="13"/>
  <c r="B3033" i="13"/>
  <c r="C3033" i="13"/>
  <c r="D3033" i="13"/>
  <c r="E3033" i="13"/>
  <c r="F3033" i="13"/>
  <c r="G3033" i="13"/>
  <c r="H3033" i="13"/>
  <c r="I3033" i="13"/>
  <c r="J3033" i="13"/>
  <c r="K3033" i="13"/>
  <c r="L3033" i="13"/>
  <c r="M3033" i="13"/>
  <c r="N3033" i="13"/>
  <c r="O3033" i="13"/>
  <c r="P3033" i="13"/>
  <c r="Q3033" i="13"/>
  <c r="R3033" i="13"/>
  <c r="A3034" i="13"/>
  <c r="B3034" i="13"/>
  <c r="C3034" i="13"/>
  <c r="D3034" i="13"/>
  <c r="E3034" i="13"/>
  <c r="F3034" i="13"/>
  <c r="G3034" i="13"/>
  <c r="H3034" i="13"/>
  <c r="I3034" i="13"/>
  <c r="J3034" i="13"/>
  <c r="K3034" i="13"/>
  <c r="L3034" i="13"/>
  <c r="M3034" i="13"/>
  <c r="N3034" i="13"/>
  <c r="O3034" i="13"/>
  <c r="P3034" i="13"/>
  <c r="Q3034" i="13"/>
  <c r="R3034" i="13"/>
  <c r="A3035" i="13"/>
  <c r="B3035" i="13"/>
  <c r="C3035" i="13"/>
  <c r="D3035" i="13"/>
  <c r="E3035" i="13"/>
  <c r="F3035" i="13"/>
  <c r="G3035" i="13"/>
  <c r="H3035" i="13"/>
  <c r="I3035" i="13"/>
  <c r="J3035" i="13"/>
  <c r="K3035" i="13"/>
  <c r="L3035" i="13"/>
  <c r="M3035" i="13"/>
  <c r="N3035" i="13"/>
  <c r="O3035" i="13"/>
  <c r="P3035" i="13"/>
  <c r="Q3035" i="13"/>
  <c r="R3035" i="13"/>
  <c r="A3036" i="13"/>
  <c r="B3036" i="13"/>
  <c r="C3036" i="13"/>
  <c r="D3036" i="13"/>
  <c r="E3036" i="13"/>
  <c r="F3036" i="13"/>
  <c r="G3036" i="13"/>
  <c r="H3036" i="13"/>
  <c r="I3036" i="13"/>
  <c r="J3036" i="13"/>
  <c r="K3036" i="13"/>
  <c r="L3036" i="13"/>
  <c r="M3036" i="13"/>
  <c r="N3036" i="13"/>
  <c r="O3036" i="13"/>
  <c r="P3036" i="13"/>
  <c r="Q3036" i="13"/>
  <c r="R3036" i="13"/>
  <c r="A3037" i="13"/>
  <c r="B3037" i="13"/>
  <c r="C3037" i="13"/>
  <c r="D3037" i="13"/>
  <c r="E3037" i="13"/>
  <c r="F3037" i="13"/>
  <c r="G3037" i="13"/>
  <c r="H3037" i="13"/>
  <c r="I3037" i="13"/>
  <c r="J3037" i="13"/>
  <c r="K3037" i="13"/>
  <c r="L3037" i="13"/>
  <c r="M3037" i="13"/>
  <c r="N3037" i="13"/>
  <c r="O3037" i="13"/>
  <c r="P3037" i="13"/>
  <c r="Q3037" i="13"/>
  <c r="R3037" i="13"/>
  <c r="A3038" i="13"/>
  <c r="B3038" i="13"/>
  <c r="C3038" i="13"/>
  <c r="D3038" i="13"/>
  <c r="E3038" i="13"/>
  <c r="F3038" i="13"/>
  <c r="G3038" i="13"/>
  <c r="H3038" i="13"/>
  <c r="I3038" i="13"/>
  <c r="J3038" i="13"/>
  <c r="K3038" i="13"/>
  <c r="L3038" i="13"/>
  <c r="M3038" i="13"/>
  <c r="N3038" i="13"/>
  <c r="O3038" i="13"/>
  <c r="P3038" i="13"/>
  <c r="Q3038" i="13"/>
  <c r="R3038" i="13"/>
  <c r="A3039" i="13"/>
  <c r="B3039" i="13"/>
  <c r="C3039" i="13"/>
  <c r="D3039" i="13"/>
  <c r="E3039" i="13"/>
  <c r="F3039" i="13"/>
  <c r="G3039" i="13"/>
  <c r="H3039" i="13"/>
  <c r="I3039" i="13"/>
  <c r="J3039" i="13"/>
  <c r="K3039" i="13"/>
  <c r="L3039" i="13"/>
  <c r="M3039" i="13"/>
  <c r="N3039" i="13"/>
  <c r="O3039" i="13"/>
  <c r="P3039" i="13"/>
  <c r="Q3039" i="13"/>
  <c r="R3039" i="13"/>
  <c r="A3040" i="13"/>
  <c r="B3040" i="13"/>
  <c r="C3040" i="13"/>
  <c r="D3040" i="13"/>
  <c r="E3040" i="13"/>
  <c r="F3040" i="13"/>
  <c r="G3040" i="13"/>
  <c r="H3040" i="13"/>
  <c r="I3040" i="13"/>
  <c r="J3040" i="13"/>
  <c r="K3040" i="13"/>
  <c r="L3040" i="13"/>
  <c r="M3040" i="13"/>
  <c r="N3040" i="13"/>
  <c r="O3040" i="13"/>
  <c r="P3040" i="13"/>
  <c r="Q3040" i="13"/>
  <c r="R3040" i="13"/>
  <c r="A3041" i="13"/>
  <c r="B3041" i="13"/>
  <c r="C3041" i="13"/>
  <c r="D3041" i="13"/>
  <c r="E3041" i="13"/>
  <c r="F3041" i="13"/>
  <c r="G3041" i="13"/>
  <c r="H3041" i="13"/>
  <c r="I3041" i="13"/>
  <c r="J3041" i="13"/>
  <c r="K3041" i="13"/>
  <c r="L3041" i="13"/>
  <c r="M3041" i="13"/>
  <c r="N3041" i="13"/>
  <c r="O3041" i="13"/>
  <c r="P3041" i="13"/>
  <c r="Q3041" i="13"/>
  <c r="R3041" i="13"/>
  <c r="A3042" i="13"/>
  <c r="B3042" i="13"/>
  <c r="C3042" i="13"/>
  <c r="D3042" i="13"/>
  <c r="E3042" i="13"/>
  <c r="F3042" i="13"/>
  <c r="G3042" i="13"/>
  <c r="H3042" i="13"/>
  <c r="I3042" i="13"/>
  <c r="J3042" i="13"/>
  <c r="K3042" i="13"/>
  <c r="L3042" i="13"/>
  <c r="M3042" i="13"/>
  <c r="N3042" i="13"/>
  <c r="O3042" i="13"/>
  <c r="P3042" i="13"/>
  <c r="Q3042" i="13"/>
  <c r="R3042" i="13"/>
  <c r="A3043" i="13"/>
  <c r="B3043" i="13"/>
  <c r="C3043" i="13"/>
  <c r="D3043" i="13"/>
  <c r="E3043" i="13"/>
  <c r="F3043" i="13"/>
  <c r="G3043" i="13"/>
  <c r="H3043" i="13"/>
  <c r="I3043" i="13"/>
  <c r="J3043" i="13"/>
  <c r="K3043" i="13"/>
  <c r="L3043" i="13"/>
  <c r="M3043" i="13"/>
  <c r="N3043" i="13"/>
  <c r="O3043" i="13"/>
  <c r="P3043" i="13"/>
  <c r="Q3043" i="13"/>
  <c r="R3043" i="13"/>
  <c r="A3044" i="13"/>
  <c r="B3044" i="13"/>
  <c r="C3044" i="13"/>
  <c r="D3044" i="13"/>
  <c r="E3044" i="13"/>
  <c r="F3044" i="13"/>
  <c r="G3044" i="13"/>
  <c r="H3044" i="13"/>
  <c r="I3044" i="13"/>
  <c r="J3044" i="13"/>
  <c r="K3044" i="13"/>
  <c r="L3044" i="13"/>
  <c r="M3044" i="13"/>
  <c r="N3044" i="13"/>
  <c r="O3044" i="13"/>
  <c r="P3044" i="13"/>
  <c r="Q3044" i="13"/>
  <c r="R3044" i="13"/>
  <c r="A3045" i="13"/>
  <c r="B3045" i="13"/>
  <c r="C3045" i="13"/>
  <c r="D3045" i="13"/>
  <c r="E3045" i="13"/>
  <c r="F3045" i="13"/>
  <c r="G3045" i="13"/>
  <c r="H3045" i="13"/>
  <c r="I3045" i="13"/>
  <c r="J3045" i="13"/>
  <c r="K3045" i="13"/>
  <c r="L3045" i="13"/>
  <c r="M3045" i="13"/>
  <c r="N3045" i="13"/>
  <c r="O3045" i="13"/>
  <c r="P3045" i="13"/>
  <c r="Q3045" i="13"/>
  <c r="R3045" i="13"/>
  <c r="A3046" i="13"/>
  <c r="B3046" i="13"/>
  <c r="C3046" i="13"/>
  <c r="D3046" i="13"/>
  <c r="E3046" i="13"/>
  <c r="F3046" i="13"/>
  <c r="G3046" i="13"/>
  <c r="H3046" i="13"/>
  <c r="I3046" i="13"/>
  <c r="J3046" i="13"/>
  <c r="K3046" i="13"/>
  <c r="L3046" i="13"/>
  <c r="M3046" i="13"/>
  <c r="N3046" i="13"/>
  <c r="O3046" i="13"/>
  <c r="P3046" i="13"/>
  <c r="Q3046" i="13"/>
  <c r="R3046" i="13"/>
  <c r="A3047" i="13"/>
  <c r="B3047" i="13"/>
  <c r="C3047" i="13"/>
  <c r="D3047" i="13"/>
  <c r="E3047" i="13"/>
  <c r="F3047" i="13"/>
  <c r="G3047" i="13"/>
  <c r="H3047" i="13"/>
  <c r="I3047" i="13"/>
  <c r="J3047" i="13"/>
  <c r="K3047" i="13"/>
  <c r="L3047" i="13"/>
  <c r="M3047" i="13"/>
  <c r="N3047" i="13"/>
  <c r="O3047" i="13"/>
  <c r="P3047" i="13"/>
  <c r="Q3047" i="13"/>
  <c r="R3047" i="13"/>
  <c r="A3048" i="13"/>
  <c r="B3048" i="13"/>
  <c r="C3048" i="13"/>
  <c r="D3048" i="13"/>
  <c r="E3048" i="13"/>
  <c r="F3048" i="13"/>
  <c r="G3048" i="13"/>
  <c r="H3048" i="13"/>
  <c r="I3048" i="13"/>
  <c r="J3048" i="13"/>
  <c r="K3048" i="13"/>
  <c r="L3048" i="13"/>
  <c r="M3048" i="13"/>
  <c r="N3048" i="13"/>
  <c r="O3048" i="13"/>
  <c r="P3048" i="13"/>
  <c r="Q3048" i="13"/>
  <c r="R3048" i="13"/>
  <c r="A3049" i="13"/>
  <c r="B3049" i="13"/>
  <c r="C3049" i="13"/>
  <c r="D3049" i="13"/>
  <c r="E3049" i="13"/>
  <c r="F3049" i="13"/>
  <c r="G3049" i="13"/>
  <c r="H3049" i="13"/>
  <c r="I3049" i="13"/>
  <c r="J3049" i="13"/>
  <c r="K3049" i="13"/>
  <c r="L3049" i="13"/>
  <c r="M3049" i="13"/>
  <c r="N3049" i="13"/>
  <c r="O3049" i="13"/>
  <c r="P3049" i="13"/>
  <c r="Q3049" i="13"/>
  <c r="R3049" i="13"/>
  <c r="A3050" i="13"/>
  <c r="B3050" i="13"/>
  <c r="C3050" i="13"/>
  <c r="D3050" i="13"/>
  <c r="E3050" i="13"/>
  <c r="F3050" i="13"/>
  <c r="G3050" i="13"/>
  <c r="H3050" i="13"/>
  <c r="I3050" i="13"/>
  <c r="J3050" i="13"/>
  <c r="K3050" i="13"/>
  <c r="L3050" i="13"/>
  <c r="M3050" i="13"/>
  <c r="N3050" i="13"/>
  <c r="O3050" i="13"/>
  <c r="P3050" i="13"/>
  <c r="Q3050" i="13"/>
  <c r="R3050" i="13"/>
  <c r="A3051" i="13"/>
  <c r="B3051" i="13"/>
  <c r="C3051" i="13"/>
  <c r="D3051" i="13"/>
  <c r="E3051" i="13"/>
  <c r="F3051" i="13"/>
  <c r="G3051" i="13"/>
  <c r="H3051" i="13"/>
  <c r="I3051" i="13"/>
  <c r="J3051" i="13"/>
  <c r="K3051" i="13"/>
  <c r="L3051" i="13"/>
  <c r="M3051" i="13"/>
  <c r="N3051" i="13"/>
  <c r="O3051" i="13"/>
  <c r="P3051" i="13"/>
  <c r="Q3051" i="13"/>
  <c r="R3051" i="13"/>
  <c r="A3052" i="13"/>
  <c r="B3052" i="13"/>
  <c r="C3052" i="13"/>
  <c r="D3052" i="13"/>
  <c r="E3052" i="13"/>
  <c r="F3052" i="13"/>
  <c r="G3052" i="13"/>
  <c r="H3052" i="13"/>
  <c r="I3052" i="13"/>
  <c r="J3052" i="13"/>
  <c r="K3052" i="13"/>
  <c r="L3052" i="13"/>
  <c r="M3052" i="13"/>
  <c r="N3052" i="13"/>
  <c r="O3052" i="13"/>
  <c r="P3052" i="13"/>
  <c r="Q3052" i="13"/>
  <c r="R3052" i="13"/>
  <c r="A3053" i="13"/>
  <c r="B3053" i="13"/>
  <c r="C3053" i="13"/>
  <c r="D3053" i="13"/>
  <c r="E3053" i="13"/>
  <c r="F3053" i="13"/>
  <c r="G3053" i="13"/>
  <c r="H3053" i="13"/>
  <c r="I3053" i="13"/>
  <c r="J3053" i="13"/>
  <c r="K3053" i="13"/>
  <c r="L3053" i="13"/>
  <c r="M3053" i="13"/>
  <c r="N3053" i="13"/>
  <c r="O3053" i="13"/>
  <c r="P3053" i="13"/>
  <c r="Q3053" i="13"/>
  <c r="R3053" i="13"/>
  <c r="A3054" i="13"/>
  <c r="B3054" i="13"/>
  <c r="C3054" i="13"/>
  <c r="D3054" i="13"/>
  <c r="E3054" i="13"/>
  <c r="F3054" i="13"/>
  <c r="G3054" i="13"/>
  <c r="H3054" i="13"/>
  <c r="I3054" i="13"/>
  <c r="J3054" i="13"/>
  <c r="K3054" i="13"/>
  <c r="L3054" i="13"/>
  <c r="M3054" i="13"/>
  <c r="N3054" i="13"/>
  <c r="O3054" i="13"/>
  <c r="P3054" i="13"/>
  <c r="Q3054" i="13"/>
  <c r="R3054" i="13"/>
  <c r="A3055" i="13"/>
  <c r="B3055" i="13"/>
  <c r="C3055" i="13"/>
  <c r="D3055" i="13"/>
  <c r="E3055" i="13"/>
  <c r="F3055" i="13"/>
  <c r="G3055" i="13"/>
  <c r="H3055" i="13"/>
  <c r="I3055" i="13"/>
  <c r="J3055" i="13"/>
  <c r="K3055" i="13"/>
  <c r="L3055" i="13"/>
  <c r="M3055" i="13"/>
  <c r="N3055" i="13"/>
  <c r="O3055" i="13"/>
  <c r="P3055" i="13"/>
  <c r="Q3055" i="13"/>
  <c r="R3055" i="13"/>
  <c r="A3056" i="13"/>
  <c r="B3056" i="13"/>
  <c r="C3056" i="13"/>
  <c r="D3056" i="13"/>
  <c r="E3056" i="13"/>
  <c r="F3056" i="13"/>
  <c r="G3056" i="13"/>
  <c r="H3056" i="13"/>
  <c r="I3056" i="13"/>
  <c r="J3056" i="13"/>
  <c r="K3056" i="13"/>
  <c r="L3056" i="13"/>
  <c r="M3056" i="13"/>
  <c r="N3056" i="13"/>
  <c r="O3056" i="13"/>
  <c r="P3056" i="13"/>
  <c r="Q3056" i="13"/>
  <c r="R3056" i="13"/>
  <c r="A3057" i="13"/>
  <c r="B3057" i="13"/>
  <c r="C3057" i="13"/>
  <c r="D3057" i="13"/>
  <c r="E3057" i="13"/>
  <c r="F3057" i="13"/>
  <c r="G3057" i="13"/>
  <c r="H3057" i="13"/>
  <c r="I3057" i="13"/>
  <c r="J3057" i="13"/>
  <c r="K3057" i="13"/>
  <c r="L3057" i="13"/>
  <c r="M3057" i="13"/>
  <c r="N3057" i="13"/>
  <c r="O3057" i="13"/>
  <c r="P3057" i="13"/>
  <c r="Q3057" i="13"/>
  <c r="R3057" i="13"/>
  <c r="A3058" i="13"/>
  <c r="B3058" i="13"/>
  <c r="C3058" i="13"/>
  <c r="D3058" i="13"/>
  <c r="E3058" i="13"/>
  <c r="F3058" i="13"/>
  <c r="G3058" i="13"/>
  <c r="H3058" i="13"/>
  <c r="I3058" i="13"/>
  <c r="J3058" i="13"/>
  <c r="K3058" i="13"/>
  <c r="L3058" i="13"/>
  <c r="M3058" i="13"/>
  <c r="N3058" i="13"/>
  <c r="O3058" i="13"/>
  <c r="P3058" i="13"/>
  <c r="Q3058" i="13"/>
  <c r="R3058" i="13"/>
  <c r="A3059" i="13"/>
  <c r="B3059" i="13"/>
  <c r="C3059" i="13"/>
  <c r="D3059" i="13"/>
  <c r="E3059" i="13"/>
  <c r="F3059" i="13"/>
  <c r="G3059" i="13"/>
  <c r="H3059" i="13"/>
  <c r="I3059" i="13"/>
  <c r="J3059" i="13"/>
  <c r="K3059" i="13"/>
  <c r="L3059" i="13"/>
  <c r="M3059" i="13"/>
  <c r="N3059" i="13"/>
  <c r="O3059" i="13"/>
  <c r="P3059" i="13"/>
  <c r="Q3059" i="13"/>
  <c r="R3059" i="13"/>
  <c r="A3060" i="13"/>
  <c r="B3060" i="13"/>
  <c r="C3060" i="13"/>
  <c r="D3060" i="13"/>
  <c r="E3060" i="13"/>
  <c r="F3060" i="13"/>
  <c r="G3060" i="13"/>
  <c r="H3060" i="13"/>
  <c r="I3060" i="13"/>
  <c r="J3060" i="13"/>
  <c r="K3060" i="13"/>
  <c r="L3060" i="13"/>
  <c r="M3060" i="13"/>
  <c r="N3060" i="13"/>
  <c r="O3060" i="13"/>
  <c r="P3060" i="13"/>
  <c r="Q3060" i="13"/>
  <c r="R3060" i="13"/>
  <c r="A3061" i="13"/>
  <c r="B3061" i="13"/>
  <c r="C3061" i="13"/>
  <c r="D3061" i="13"/>
  <c r="E3061" i="13"/>
  <c r="F3061" i="13"/>
  <c r="G3061" i="13"/>
  <c r="H3061" i="13"/>
  <c r="I3061" i="13"/>
  <c r="J3061" i="13"/>
  <c r="K3061" i="13"/>
  <c r="L3061" i="13"/>
  <c r="M3061" i="13"/>
  <c r="N3061" i="13"/>
  <c r="O3061" i="13"/>
  <c r="P3061" i="13"/>
  <c r="Q3061" i="13"/>
  <c r="R3061" i="13"/>
  <c r="A3062" i="13"/>
  <c r="B3062" i="13"/>
  <c r="C3062" i="13"/>
  <c r="D3062" i="13"/>
  <c r="E3062" i="13"/>
  <c r="F3062" i="13"/>
  <c r="G3062" i="13"/>
  <c r="H3062" i="13"/>
  <c r="I3062" i="13"/>
  <c r="J3062" i="13"/>
  <c r="K3062" i="13"/>
  <c r="L3062" i="13"/>
  <c r="M3062" i="13"/>
  <c r="N3062" i="13"/>
  <c r="O3062" i="13"/>
  <c r="P3062" i="13"/>
  <c r="Q3062" i="13"/>
  <c r="R3062" i="13"/>
  <c r="A3063" i="13"/>
  <c r="B3063" i="13"/>
  <c r="C3063" i="13"/>
  <c r="D3063" i="13"/>
  <c r="E3063" i="13"/>
  <c r="F3063" i="13"/>
  <c r="G3063" i="13"/>
  <c r="H3063" i="13"/>
  <c r="I3063" i="13"/>
  <c r="J3063" i="13"/>
  <c r="K3063" i="13"/>
  <c r="L3063" i="13"/>
  <c r="M3063" i="13"/>
  <c r="N3063" i="13"/>
  <c r="O3063" i="13"/>
  <c r="P3063" i="13"/>
  <c r="Q3063" i="13"/>
  <c r="R3063" i="13"/>
  <c r="A3064" i="13"/>
  <c r="B3064" i="13"/>
  <c r="C3064" i="13"/>
  <c r="D3064" i="13"/>
  <c r="E3064" i="13"/>
  <c r="F3064" i="13"/>
  <c r="G3064" i="13"/>
  <c r="H3064" i="13"/>
  <c r="I3064" i="13"/>
  <c r="J3064" i="13"/>
  <c r="K3064" i="13"/>
  <c r="L3064" i="13"/>
  <c r="M3064" i="13"/>
  <c r="N3064" i="13"/>
  <c r="O3064" i="13"/>
  <c r="P3064" i="13"/>
  <c r="Q3064" i="13"/>
  <c r="R3064" i="13"/>
  <c r="A3065" i="13"/>
  <c r="B3065" i="13"/>
  <c r="C3065" i="13"/>
  <c r="D3065" i="13"/>
  <c r="E3065" i="13"/>
  <c r="F3065" i="13"/>
  <c r="G3065" i="13"/>
  <c r="H3065" i="13"/>
  <c r="I3065" i="13"/>
  <c r="J3065" i="13"/>
  <c r="K3065" i="13"/>
  <c r="L3065" i="13"/>
  <c r="M3065" i="13"/>
  <c r="N3065" i="13"/>
  <c r="O3065" i="13"/>
  <c r="P3065" i="13"/>
  <c r="Q3065" i="13"/>
  <c r="R3065" i="13"/>
  <c r="A3066" i="13"/>
  <c r="B3066" i="13"/>
  <c r="C3066" i="13"/>
  <c r="D3066" i="13"/>
  <c r="E3066" i="13"/>
  <c r="F3066" i="13"/>
  <c r="G3066" i="13"/>
  <c r="H3066" i="13"/>
  <c r="I3066" i="13"/>
  <c r="J3066" i="13"/>
  <c r="K3066" i="13"/>
  <c r="L3066" i="13"/>
  <c r="M3066" i="13"/>
  <c r="N3066" i="13"/>
  <c r="O3066" i="13"/>
  <c r="P3066" i="13"/>
  <c r="Q3066" i="13"/>
  <c r="R3066" i="13"/>
  <c r="A3067" i="13"/>
  <c r="B3067" i="13"/>
  <c r="C3067" i="13"/>
  <c r="D3067" i="13"/>
  <c r="E3067" i="13"/>
  <c r="F3067" i="13"/>
  <c r="G3067" i="13"/>
  <c r="H3067" i="13"/>
  <c r="I3067" i="13"/>
  <c r="J3067" i="13"/>
  <c r="K3067" i="13"/>
  <c r="L3067" i="13"/>
  <c r="M3067" i="13"/>
  <c r="N3067" i="13"/>
  <c r="O3067" i="13"/>
  <c r="P3067" i="13"/>
  <c r="Q3067" i="13"/>
  <c r="R3067" i="13"/>
  <c r="A3068" i="13"/>
  <c r="B3068" i="13"/>
  <c r="C3068" i="13"/>
  <c r="D3068" i="13"/>
  <c r="E3068" i="13"/>
  <c r="F3068" i="13"/>
  <c r="G3068" i="13"/>
  <c r="H3068" i="13"/>
  <c r="I3068" i="13"/>
  <c r="J3068" i="13"/>
  <c r="K3068" i="13"/>
  <c r="L3068" i="13"/>
  <c r="M3068" i="13"/>
  <c r="N3068" i="13"/>
  <c r="O3068" i="13"/>
  <c r="P3068" i="13"/>
  <c r="Q3068" i="13"/>
  <c r="R3068" i="13"/>
  <c r="A3069" i="13"/>
  <c r="B3069" i="13"/>
  <c r="C3069" i="13"/>
  <c r="D3069" i="13"/>
  <c r="E3069" i="13"/>
  <c r="F3069" i="13"/>
  <c r="G3069" i="13"/>
  <c r="H3069" i="13"/>
  <c r="I3069" i="13"/>
  <c r="J3069" i="13"/>
  <c r="K3069" i="13"/>
  <c r="L3069" i="13"/>
  <c r="M3069" i="13"/>
  <c r="N3069" i="13"/>
  <c r="O3069" i="13"/>
  <c r="P3069" i="13"/>
  <c r="Q3069" i="13"/>
  <c r="R3069" i="13"/>
  <c r="A3070" i="13"/>
  <c r="B3070" i="13"/>
  <c r="C3070" i="13"/>
  <c r="D3070" i="13"/>
  <c r="E3070" i="13"/>
  <c r="F3070" i="13"/>
  <c r="G3070" i="13"/>
  <c r="H3070" i="13"/>
  <c r="I3070" i="13"/>
  <c r="J3070" i="13"/>
  <c r="K3070" i="13"/>
  <c r="L3070" i="13"/>
  <c r="M3070" i="13"/>
  <c r="N3070" i="13"/>
  <c r="O3070" i="13"/>
  <c r="P3070" i="13"/>
  <c r="Q3070" i="13"/>
  <c r="R3070" i="13"/>
  <c r="A3071" i="13"/>
  <c r="B3071" i="13"/>
  <c r="C3071" i="13"/>
  <c r="D3071" i="13"/>
  <c r="E3071" i="13"/>
  <c r="F3071" i="13"/>
  <c r="G3071" i="13"/>
  <c r="H3071" i="13"/>
  <c r="I3071" i="13"/>
  <c r="J3071" i="13"/>
  <c r="K3071" i="13"/>
  <c r="L3071" i="13"/>
  <c r="M3071" i="13"/>
  <c r="N3071" i="13"/>
  <c r="O3071" i="13"/>
  <c r="P3071" i="13"/>
  <c r="Q3071" i="13"/>
  <c r="R3071" i="13"/>
  <c r="A3072" i="13"/>
  <c r="B3072" i="13"/>
  <c r="C3072" i="13"/>
  <c r="D3072" i="13"/>
  <c r="E3072" i="13"/>
  <c r="F3072" i="13"/>
  <c r="G3072" i="13"/>
  <c r="H3072" i="13"/>
  <c r="I3072" i="13"/>
  <c r="J3072" i="13"/>
  <c r="K3072" i="13"/>
  <c r="L3072" i="13"/>
  <c r="M3072" i="13"/>
  <c r="N3072" i="13"/>
  <c r="O3072" i="13"/>
  <c r="P3072" i="13"/>
  <c r="Q3072" i="13"/>
  <c r="R3072" i="13"/>
  <c r="A3073" i="13"/>
  <c r="B3073" i="13"/>
  <c r="C3073" i="13"/>
  <c r="D3073" i="13"/>
  <c r="E3073" i="13"/>
  <c r="F3073" i="13"/>
  <c r="G3073" i="13"/>
  <c r="H3073" i="13"/>
  <c r="I3073" i="13"/>
  <c r="J3073" i="13"/>
  <c r="K3073" i="13"/>
  <c r="L3073" i="13"/>
  <c r="M3073" i="13"/>
  <c r="N3073" i="13"/>
  <c r="O3073" i="13"/>
  <c r="P3073" i="13"/>
  <c r="Q3073" i="13"/>
  <c r="R3073" i="13"/>
  <c r="A3074" i="13"/>
  <c r="B3074" i="13"/>
  <c r="C3074" i="13"/>
  <c r="D3074" i="13"/>
  <c r="E3074" i="13"/>
  <c r="F3074" i="13"/>
  <c r="G3074" i="13"/>
  <c r="H3074" i="13"/>
  <c r="I3074" i="13"/>
  <c r="J3074" i="13"/>
  <c r="K3074" i="13"/>
  <c r="L3074" i="13"/>
  <c r="M3074" i="13"/>
  <c r="N3074" i="13"/>
  <c r="O3074" i="13"/>
  <c r="P3074" i="13"/>
  <c r="Q3074" i="13"/>
  <c r="R3074" i="13"/>
  <c r="A3075" i="13"/>
  <c r="B3075" i="13"/>
  <c r="C3075" i="13"/>
  <c r="D3075" i="13"/>
  <c r="E3075" i="13"/>
  <c r="F3075" i="13"/>
  <c r="G3075" i="13"/>
  <c r="H3075" i="13"/>
  <c r="I3075" i="13"/>
  <c r="J3075" i="13"/>
  <c r="K3075" i="13"/>
  <c r="L3075" i="13"/>
  <c r="M3075" i="13"/>
  <c r="N3075" i="13"/>
  <c r="O3075" i="13"/>
  <c r="P3075" i="13"/>
  <c r="Q3075" i="13"/>
  <c r="R3075" i="13"/>
  <c r="A3076" i="13"/>
  <c r="B3076" i="13"/>
  <c r="C3076" i="13"/>
  <c r="D3076" i="13"/>
  <c r="E3076" i="13"/>
  <c r="F3076" i="13"/>
  <c r="G3076" i="13"/>
  <c r="H3076" i="13"/>
  <c r="I3076" i="13"/>
  <c r="J3076" i="13"/>
  <c r="K3076" i="13"/>
  <c r="L3076" i="13"/>
  <c r="M3076" i="13"/>
  <c r="N3076" i="13"/>
  <c r="O3076" i="13"/>
  <c r="P3076" i="13"/>
  <c r="Q3076" i="13"/>
  <c r="R3076" i="13"/>
  <c r="A3077" i="13"/>
  <c r="B3077" i="13"/>
  <c r="C3077" i="13"/>
  <c r="D3077" i="13"/>
  <c r="E3077" i="13"/>
  <c r="F3077" i="13"/>
  <c r="G3077" i="13"/>
  <c r="H3077" i="13"/>
  <c r="I3077" i="13"/>
  <c r="J3077" i="13"/>
  <c r="K3077" i="13"/>
  <c r="L3077" i="13"/>
  <c r="M3077" i="13"/>
  <c r="N3077" i="13"/>
  <c r="O3077" i="13"/>
  <c r="P3077" i="13"/>
  <c r="Q3077" i="13"/>
  <c r="R3077" i="13"/>
  <c r="A3078" i="13"/>
  <c r="B3078" i="13"/>
  <c r="C3078" i="13"/>
  <c r="D3078" i="13"/>
  <c r="E3078" i="13"/>
  <c r="F3078" i="13"/>
  <c r="G3078" i="13"/>
  <c r="H3078" i="13"/>
  <c r="I3078" i="13"/>
  <c r="J3078" i="13"/>
  <c r="K3078" i="13"/>
  <c r="L3078" i="13"/>
  <c r="M3078" i="13"/>
  <c r="N3078" i="13"/>
  <c r="O3078" i="13"/>
  <c r="P3078" i="13"/>
  <c r="Q3078" i="13"/>
  <c r="R3078" i="13"/>
  <c r="A3079" i="13"/>
  <c r="B3079" i="13"/>
  <c r="C3079" i="13"/>
  <c r="D3079" i="13"/>
  <c r="E3079" i="13"/>
  <c r="F3079" i="13"/>
  <c r="G3079" i="13"/>
  <c r="H3079" i="13"/>
  <c r="I3079" i="13"/>
  <c r="J3079" i="13"/>
  <c r="K3079" i="13"/>
  <c r="L3079" i="13"/>
  <c r="M3079" i="13"/>
  <c r="N3079" i="13"/>
  <c r="O3079" i="13"/>
  <c r="P3079" i="13"/>
  <c r="Q3079" i="13"/>
  <c r="R3079" i="13"/>
  <c r="A3080" i="13"/>
  <c r="B3080" i="13"/>
  <c r="C3080" i="13"/>
  <c r="D3080" i="13"/>
  <c r="E3080" i="13"/>
  <c r="F3080" i="13"/>
  <c r="G3080" i="13"/>
  <c r="H3080" i="13"/>
  <c r="I3080" i="13"/>
  <c r="J3080" i="13"/>
  <c r="K3080" i="13"/>
  <c r="L3080" i="13"/>
  <c r="M3080" i="13"/>
  <c r="N3080" i="13"/>
  <c r="O3080" i="13"/>
  <c r="P3080" i="13"/>
  <c r="Q3080" i="13"/>
  <c r="R3080" i="13"/>
  <c r="A3081" i="13"/>
  <c r="B3081" i="13"/>
  <c r="C3081" i="13"/>
  <c r="D3081" i="13"/>
  <c r="E3081" i="13"/>
  <c r="F3081" i="13"/>
  <c r="G3081" i="13"/>
  <c r="H3081" i="13"/>
  <c r="I3081" i="13"/>
  <c r="J3081" i="13"/>
  <c r="K3081" i="13"/>
  <c r="L3081" i="13"/>
  <c r="M3081" i="13"/>
  <c r="N3081" i="13"/>
  <c r="O3081" i="13"/>
  <c r="P3081" i="13"/>
  <c r="Q3081" i="13"/>
  <c r="R3081" i="13"/>
  <c r="A3082" i="13"/>
  <c r="B3082" i="13"/>
  <c r="C3082" i="13"/>
  <c r="D3082" i="13"/>
  <c r="E3082" i="13"/>
  <c r="F3082" i="13"/>
  <c r="G3082" i="13"/>
  <c r="H3082" i="13"/>
  <c r="I3082" i="13"/>
  <c r="J3082" i="13"/>
  <c r="K3082" i="13"/>
  <c r="L3082" i="13"/>
  <c r="M3082" i="13"/>
  <c r="N3082" i="13"/>
  <c r="O3082" i="13"/>
  <c r="P3082" i="13"/>
  <c r="Q3082" i="13"/>
  <c r="R3082" i="13"/>
  <c r="A3083" i="13"/>
  <c r="B3083" i="13"/>
  <c r="C3083" i="13"/>
  <c r="D3083" i="13"/>
  <c r="E3083" i="13"/>
  <c r="F3083" i="13"/>
  <c r="G3083" i="13"/>
  <c r="H3083" i="13"/>
  <c r="I3083" i="13"/>
  <c r="J3083" i="13"/>
  <c r="K3083" i="13"/>
  <c r="L3083" i="13"/>
  <c r="M3083" i="13"/>
  <c r="N3083" i="13"/>
  <c r="O3083" i="13"/>
  <c r="P3083" i="13"/>
  <c r="Q3083" i="13"/>
  <c r="R3083" i="13"/>
  <c r="A3084" i="13"/>
  <c r="B3084" i="13"/>
  <c r="C3084" i="13"/>
  <c r="D3084" i="13"/>
  <c r="E3084" i="13"/>
  <c r="F3084" i="13"/>
  <c r="G3084" i="13"/>
  <c r="H3084" i="13"/>
  <c r="I3084" i="13"/>
  <c r="J3084" i="13"/>
  <c r="K3084" i="13"/>
  <c r="L3084" i="13"/>
  <c r="M3084" i="13"/>
  <c r="N3084" i="13"/>
  <c r="O3084" i="13"/>
  <c r="P3084" i="13"/>
  <c r="Q3084" i="13"/>
  <c r="R3084" i="13"/>
  <c r="A3085" i="13"/>
  <c r="B3085" i="13"/>
  <c r="C3085" i="13"/>
  <c r="D3085" i="13"/>
  <c r="E3085" i="13"/>
  <c r="F3085" i="13"/>
  <c r="G3085" i="13"/>
  <c r="H3085" i="13"/>
  <c r="I3085" i="13"/>
  <c r="J3085" i="13"/>
  <c r="K3085" i="13"/>
  <c r="L3085" i="13"/>
  <c r="M3085" i="13"/>
  <c r="N3085" i="13"/>
  <c r="O3085" i="13"/>
  <c r="P3085" i="13"/>
  <c r="Q3085" i="13"/>
  <c r="R3085" i="13"/>
  <c r="A3086" i="13"/>
  <c r="B3086" i="13"/>
  <c r="C3086" i="13"/>
  <c r="D3086" i="13"/>
  <c r="E3086" i="13"/>
  <c r="F3086" i="13"/>
  <c r="G3086" i="13"/>
  <c r="H3086" i="13"/>
  <c r="I3086" i="13"/>
  <c r="J3086" i="13"/>
  <c r="K3086" i="13"/>
  <c r="L3086" i="13"/>
  <c r="M3086" i="13"/>
  <c r="N3086" i="13"/>
  <c r="O3086" i="13"/>
  <c r="P3086" i="13"/>
  <c r="Q3086" i="13"/>
  <c r="R3086" i="13"/>
  <c r="A3087" i="13"/>
  <c r="B3087" i="13"/>
  <c r="C3087" i="13"/>
  <c r="D3087" i="13"/>
  <c r="E3087" i="13"/>
  <c r="F3087" i="13"/>
  <c r="G3087" i="13"/>
  <c r="H3087" i="13"/>
  <c r="I3087" i="13"/>
  <c r="J3087" i="13"/>
  <c r="K3087" i="13"/>
  <c r="L3087" i="13"/>
  <c r="M3087" i="13"/>
  <c r="N3087" i="13"/>
  <c r="O3087" i="13"/>
  <c r="P3087" i="13"/>
  <c r="Q3087" i="13"/>
  <c r="R3087" i="13"/>
  <c r="A3088" i="13"/>
  <c r="B3088" i="13"/>
  <c r="C3088" i="13"/>
  <c r="D3088" i="13"/>
  <c r="E3088" i="13"/>
  <c r="F3088" i="13"/>
  <c r="G3088" i="13"/>
  <c r="H3088" i="13"/>
  <c r="I3088" i="13"/>
  <c r="J3088" i="13"/>
  <c r="K3088" i="13"/>
  <c r="L3088" i="13"/>
  <c r="M3088" i="13"/>
  <c r="N3088" i="13"/>
  <c r="O3088" i="13"/>
  <c r="P3088" i="13"/>
  <c r="Q3088" i="13"/>
  <c r="R3088" i="13"/>
  <c r="A3089" i="13"/>
  <c r="B3089" i="13"/>
  <c r="C3089" i="13"/>
  <c r="D3089" i="13"/>
  <c r="E3089" i="13"/>
  <c r="F3089" i="13"/>
  <c r="G3089" i="13"/>
  <c r="H3089" i="13"/>
  <c r="I3089" i="13"/>
  <c r="J3089" i="13"/>
  <c r="K3089" i="13"/>
  <c r="L3089" i="13"/>
  <c r="M3089" i="13"/>
  <c r="N3089" i="13"/>
  <c r="O3089" i="13"/>
  <c r="P3089" i="13"/>
  <c r="Q3089" i="13"/>
  <c r="R3089" i="13"/>
  <c r="A3090" i="13"/>
  <c r="B3090" i="13"/>
  <c r="C3090" i="13"/>
  <c r="D3090" i="13"/>
  <c r="E3090" i="13"/>
  <c r="F3090" i="13"/>
  <c r="G3090" i="13"/>
  <c r="H3090" i="13"/>
  <c r="I3090" i="13"/>
  <c r="J3090" i="13"/>
  <c r="K3090" i="13"/>
  <c r="L3090" i="13"/>
  <c r="M3090" i="13"/>
  <c r="N3090" i="13"/>
  <c r="O3090" i="13"/>
  <c r="P3090" i="13"/>
  <c r="Q3090" i="13"/>
  <c r="R3090" i="13"/>
  <c r="A3091" i="13"/>
  <c r="B3091" i="13"/>
  <c r="C3091" i="13"/>
  <c r="D3091" i="13"/>
  <c r="E3091" i="13"/>
  <c r="F3091" i="13"/>
  <c r="G3091" i="13"/>
  <c r="H3091" i="13"/>
  <c r="I3091" i="13"/>
  <c r="J3091" i="13"/>
  <c r="K3091" i="13"/>
  <c r="L3091" i="13"/>
  <c r="M3091" i="13"/>
  <c r="N3091" i="13"/>
  <c r="O3091" i="13"/>
  <c r="P3091" i="13"/>
  <c r="Q3091" i="13"/>
  <c r="R3091" i="13"/>
  <c r="A3092" i="13"/>
  <c r="B3092" i="13"/>
  <c r="C3092" i="13"/>
  <c r="D3092" i="13"/>
  <c r="E3092" i="13"/>
  <c r="F3092" i="13"/>
  <c r="G3092" i="13"/>
  <c r="H3092" i="13"/>
  <c r="I3092" i="13"/>
  <c r="J3092" i="13"/>
  <c r="K3092" i="13"/>
  <c r="L3092" i="13"/>
  <c r="M3092" i="13"/>
  <c r="N3092" i="13"/>
  <c r="O3092" i="13"/>
  <c r="P3092" i="13"/>
  <c r="Q3092" i="13"/>
  <c r="R3092" i="13"/>
  <c r="A3093" i="13"/>
  <c r="B3093" i="13"/>
  <c r="C3093" i="13"/>
  <c r="D3093" i="13"/>
  <c r="E3093" i="13"/>
  <c r="F3093" i="13"/>
  <c r="G3093" i="13"/>
  <c r="H3093" i="13"/>
  <c r="I3093" i="13"/>
  <c r="J3093" i="13"/>
  <c r="K3093" i="13"/>
  <c r="L3093" i="13"/>
  <c r="M3093" i="13"/>
  <c r="N3093" i="13"/>
  <c r="O3093" i="13"/>
  <c r="P3093" i="13"/>
  <c r="Q3093" i="13"/>
  <c r="R3093" i="13"/>
  <c r="A3094" i="13"/>
  <c r="B3094" i="13"/>
  <c r="C3094" i="13"/>
  <c r="D3094" i="13"/>
  <c r="E3094" i="13"/>
  <c r="F3094" i="13"/>
  <c r="G3094" i="13"/>
  <c r="H3094" i="13"/>
  <c r="I3094" i="13"/>
  <c r="J3094" i="13"/>
  <c r="K3094" i="13"/>
  <c r="L3094" i="13"/>
  <c r="M3094" i="13"/>
  <c r="N3094" i="13"/>
  <c r="O3094" i="13"/>
  <c r="P3094" i="13"/>
  <c r="Q3094" i="13"/>
  <c r="R3094" i="13"/>
  <c r="A3095" i="13"/>
  <c r="B3095" i="13"/>
  <c r="C3095" i="13"/>
  <c r="D3095" i="13"/>
  <c r="E3095" i="13"/>
  <c r="F3095" i="13"/>
  <c r="G3095" i="13"/>
  <c r="H3095" i="13"/>
  <c r="I3095" i="13"/>
  <c r="J3095" i="13"/>
  <c r="K3095" i="13"/>
  <c r="L3095" i="13"/>
  <c r="M3095" i="13"/>
  <c r="N3095" i="13"/>
  <c r="O3095" i="13"/>
  <c r="P3095" i="13"/>
  <c r="Q3095" i="13"/>
  <c r="R3095" i="13"/>
  <c r="A3096" i="13"/>
  <c r="B3096" i="13"/>
  <c r="C3096" i="13"/>
  <c r="D3096" i="13"/>
  <c r="E3096" i="13"/>
  <c r="F3096" i="13"/>
  <c r="G3096" i="13"/>
  <c r="H3096" i="13"/>
  <c r="I3096" i="13"/>
  <c r="J3096" i="13"/>
  <c r="K3096" i="13"/>
  <c r="L3096" i="13"/>
  <c r="M3096" i="13"/>
  <c r="N3096" i="13"/>
  <c r="O3096" i="13"/>
  <c r="P3096" i="13"/>
  <c r="Q3096" i="13"/>
  <c r="R3096" i="13"/>
  <c r="A3097" i="13"/>
  <c r="B3097" i="13"/>
  <c r="C3097" i="13"/>
  <c r="D3097" i="13"/>
  <c r="E3097" i="13"/>
  <c r="F3097" i="13"/>
  <c r="G3097" i="13"/>
  <c r="H3097" i="13"/>
  <c r="I3097" i="13"/>
  <c r="J3097" i="13"/>
  <c r="K3097" i="13"/>
  <c r="L3097" i="13"/>
  <c r="M3097" i="13"/>
  <c r="N3097" i="13"/>
  <c r="O3097" i="13"/>
  <c r="P3097" i="13"/>
  <c r="Q3097" i="13"/>
  <c r="R3097" i="13"/>
  <c r="A3098" i="13"/>
  <c r="B3098" i="13"/>
  <c r="C3098" i="13"/>
  <c r="D3098" i="13"/>
  <c r="E3098" i="13"/>
  <c r="F3098" i="13"/>
  <c r="G3098" i="13"/>
  <c r="H3098" i="13"/>
  <c r="I3098" i="13"/>
  <c r="J3098" i="13"/>
  <c r="K3098" i="13"/>
  <c r="L3098" i="13"/>
  <c r="M3098" i="13"/>
  <c r="N3098" i="13"/>
  <c r="O3098" i="13"/>
  <c r="P3098" i="13"/>
  <c r="Q3098" i="13"/>
  <c r="R3098" i="13"/>
  <c r="A3099" i="13"/>
  <c r="B3099" i="13"/>
  <c r="C3099" i="13"/>
  <c r="D3099" i="13"/>
  <c r="E3099" i="13"/>
  <c r="F3099" i="13"/>
  <c r="G3099" i="13"/>
  <c r="H3099" i="13"/>
  <c r="I3099" i="13"/>
  <c r="J3099" i="13"/>
  <c r="K3099" i="13"/>
  <c r="L3099" i="13"/>
  <c r="M3099" i="13"/>
  <c r="N3099" i="13"/>
  <c r="O3099" i="13"/>
  <c r="P3099" i="13"/>
  <c r="Q3099" i="13"/>
  <c r="R3099" i="13"/>
  <c r="A3100" i="13"/>
  <c r="B3100" i="13"/>
  <c r="C3100" i="13"/>
  <c r="D3100" i="13"/>
  <c r="E3100" i="13"/>
  <c r="F3100" i="13"/>
  <c r="G3100" i="13"/>
  <c r="H3100" i="13"/>
  <c r="I3100" i="13"/>
  <c r="J3100" i="13"/>
  <c r="K3100" i="13"/>
  <c r="L3100" i="13"/>
  <c r="M3100" i="13"/>
  <c r="N3100" i="13"/>
  <c r="O3100" i="13"/>
  <c r="P3100" i="13"/>
  <c r="Q3100" i="13"/>
  <c r="R3100" i="13"/>
  <c r="A3101" i="13"/>
  <c r="B3101" i="13"/>
  <c r="C3101" i="13"/>
  <c r="D3101" i="13"/>
  <c r="E3101" i="13"/>
  <c r="F3101" i="13"/>
  <c r="G3101" i="13"/>
  <c r="H3101" i="13"/>
  <c r="I3101" i="13"/>
  <c r="J3101" i="13"/>
  <c r="K3101" i="13"/>
  <c r="L3101" i="13"/>
  <c r="M3101" i="13"/>
  <c r="N3101" i="13"/>
  <c r="O3101" i="13"/>
  <c r="P3101" i="13"/>
  <c r="Q3101" i="13"/>
  <c r="R3101" i="13"/>
  <c r="A3102" i="13"/>
  <c r="B3102" i="13"/>
  <c r="C3102" i="13"/>
  <c r="D3102" i="13"/>
  <c r="E3102" i="13"/>
  <c r="F3102" i="13"/>
  <c r="G3102" i="13"/>
  <c r="H3102" i="13"/>
  <c r="I3102" i="13"/>
  <c r="J3102" i="13"/>
  <c r="K3102" i="13"/>
  <c r="L3102" i="13"/>
  <c r="M3102" i="13"/>
  <c r="N3102" i="13"/>
  <c r="O3102" i="13"/>
  <c r="P3102" i="13"/>
  <c r="Q3102" i="13"/>
  <c r="R3102" i="13"/>
  <c r="A3103" i="13"/>
  <c r="B3103" i="13"/>
  <c r="C3103" i="13"/>
  <c r="D3103" i="13"/>
  <c r="E3103" i="13"/>
  <c r="F3103" i="13"/>
  <c r="G3103" i="13"/>
  <c r="H3103" i="13"/>
  <c r="I3103" i="13"/>
  <c r="J3103" i="13"/>
  <c r="K3103" i="13"/>
  <c r="L3103" i="13"/>
  <c r="M3103" i="13"/>
  <c r="N3103" i="13"/>
  <c r="O3103" i="13"/>
  <c r="P3103" i="13"/>
  <c r="Q3103" i="13"/>
  <c r="R3103" i="13"/>
  <c r="A3104" i="13"/>
  <c r="B3104" i="13"/>
  <c r="C3104" i="13"/>
  <c r="D3104" i="13"/>
  <c r="E3104" i="13"/>
  <c r="F3104" i="13"/>
  <c r="G3104" i="13"/>
  <c r="H3104" i="13"/>
  <c r="I3104" i="13"/>
  <c r="J3104" i="13"/>
  <c r="K3104" i="13"/>
  <c r="L3104" i="13"/>
  <c r="M3104" i="13"/>
  <c r="N3104" i="13"/>
  <c r="O3104" i="13"/>
  <c r="P3104" i="13"/>
  <c r="Q3104" i="13"/>
  <c r="R3104" i="13"/>
  <c r="A3105" i="13"/>
  <c r="B3105" i="13"/>
  <c r="C3105" i="13"/>
  <c r="D3105" i="13"/>
  <c r="E3105" i="13"/>
  <c r="F3105" i="13"/>
  <c r="G3105" i="13"/>
  <c r="H3105" i="13"/>
  <c r="I3105" i="13"/>
  <c r="J3105" i="13"/>
  <c r="K3105" i="13"/>
  <c r="L3105" i="13"/>
  <c r="M3105" i="13"/>
  <c r="N3105" i="13"/>
  <c r="O3105" i="13"/>
  <c r="P3105" i="13"/>
  <c r="Q3105" i="13"/>
  <c r="R3105" i="13"/>
  <c r="A3106" i="13"/>
  <c r="B3106" i="13"/>
  <c r="C3106" i="13"/>
  <c r="D3106" i="13"/>
  <c r="E3106" i="13"/>
  <c r="F3106" i="13"/>
  <c r="G3106" i="13"/>
  <c r="H3106" i="13"/>
  <c r="I3106" i="13"/>
  <c r="J3106" i="13"/>
  <c r="K3106" i="13"/>
  <c r="L3106" i="13"/>
  <c r="M3106" i="13"/>
  <c r="N3106" i="13"/>
  <c r="O3106" i="13"/>
  <c r="P3106" i="13"/>
  <c r="Q3106" i="13"/>
  <c r="R3106" i="13"/>
  <c r="A3107" i="13"/>
  <c r="B3107" i="13"/>
  <c r="C3107" i="13"/>
  <c r="D3107" i="13"/>
  <c r="E3107" i="13"/>
  <c r="F3107" i="13"/>
  <c r="G3107" i="13"/>
  <c r="H3107" i="13"/>
  <c r="I3107" i="13"/>
  <c r="J3107" i="13"/>
  <c r="K3107" i="13"/>
  <c r="L3107" i="13"/>
  <c r="M3107" i="13"/>
  <c r="N3107" i="13"/>
  <c r="O3107" i="13"/>
  <c r="P3107" i="13"/>
  <c r="Q3107" i="13"/>
  <c r="R3107" i="13"/>
  <c r="A3108" i="13"/>
  <c r="B3108" i="13"/>
  <c r="C3108" i="13"/>
  <c r="D3108" i="13"/>
  <c r="E3108" i="13"/>
  <c r="F3108" i="13"/>
  <c r="G3108" i="13"/>
  <c r="H3108" i="13"/>
  <c r="I3108" i="13"/>
  <c r="J3108" i="13"/>
  <c r="K3108" i="13"/>
  <c r="L3108" i="13"/>
  <c r="M3108" i="13"/>
  <c r="N3108" i="13"/>
  <c r="O3108" i="13"/>
  <c r="P3108" i="13"/>
  <c r="Q3108" i="13"/>
  <c r="R3108" i="13"/>
  <c r="A3109" i="13"/>
  <c r="B3109" i="13"/>
  <c r="C3109" i="13"/>
  <c r="D3109" i="13"/>
  <c r="E3109" i="13"/>
  <c r="F3109" i="13"/>
  <c r="G3109" i="13"/>
  <c r="H3109" i="13"/>
  <c r="I3109" i="13"/>
  <c r="J3109" i="13"/>
  <c r="K3109" i="13"/>
  <c r="L3109" i="13"/>
  <c r="M3109" i="13"/>
  <c r="N3109" i="13"/>
  <c r="O3109" i="13"/>
  <c r="P3109" i="13"/>
  <c r="Q3109" i="13"/>
  <c r="R3109" i="13"/>
  <c r="A3110" i="13"/>
  <c r="B3110" i="13"/>
  <c r="C3110" i="13"/>
  <c r="D3110" i="13"/>
  <c r="E3110" i="13"/>
  <c r="F3110" i="13"/>
  <c r="G3110" i="13"/>
  <c r="H3110" i="13"/>
  <c r="I3110" i="13"/>
  <c r="J3110" i="13"/>
  <c r="K3110" i="13"/>
  <c r="L3110" i="13"/>
  <c r="M3110" i="13"/>
  <c r="N3110" i="13"/>
  <c r="O3110" i="13"/>
  <c r="P3110" i="13"/>
  <c r="Q3110" i="13"/>
  <c r="R3110" i="13"/>
  <c r="A3111" i="13"/>
  <c r="B3111" i="13"/>
  <c r="C3111" i="13"/>
  <c r="D3111" i="13"/>
  <c r="E3111" i="13"/>
  <c r="F3111" i="13"/>
  <c r="G3111" i="13"/>
  <c r="H3111" i="13"/>
  <c r="I3111" i="13"/>
  <c r="J3111" i="13"/>
  <c r="K3111" i="13"/>
  <c r="L3111" i="13"/>
  <c r="M3111" i="13"/>
  <c r="N3111" i="13"/>
  <c r="O3111" i="13"/>
  <c r="P3111" i="13"/>
  <c r="Q3111" i="13"/>
  <c r="R3111" i="13"/>
  <c r="A3112" i="13"/>
  <c r="B3112" i="13"/>
  <c r="C3112" i="13"/>
  <c r="D3112" i="13"/>
  <c r="E3112" i="13"/>
  <c r="F3112" i="13"/>
  <c r="G3112" i="13"/>
  <c r="H3112" i="13"/>
  <c r="I3112" i="13"/>
  <c r="J3112" i="13"/>
  <c r="K3112" i="13"/>
  <c r="L3112" i="13"/>
  <c r="M3112" i="13"/>
  <c r="N3112" i="13"/>
  <c r="O3112" i="13"/>
  <c r="P3112" i="13"/>
  <c r="Q3112" i="13"/>
  <c r="R3112" i="13"/>
  <c r="A3113" i="13"/>
  <c r="B3113" i="13"/>
  <c r="C3113" i="13"/>
  <c r="D3113" i="13"/>
  <c r="E3113" i="13"/>
  <c r="F3113" i="13"/>
  <c r="G3113" i="13"/>
  <c r="H3113" i="13"/>
  <c r="I3113" i="13"/>
  <c r="J3113" i="13"/>
  <c r="K3113" i="13"/>
  <c r="L3113" i="13"/>
  <c r="M3113" i="13"/>
  <c r="N3113" i="13"/>
  <c r="O3113" i="13"/>
  <c r="P3113" i="13"/>
  <c r="Q3113" i="13"/>
  <c r="R3113" i="13"/>
  <c r="A3114" i="13"/>
  <c r="B3114" i="13"/>
  <c r="C3114" i="13"/>
  <c r="D3114" i="13"/>
  <c r="E3114" i="13"/>
  <c r="F3114" i="13"/>
  <c r="G3114" i="13"/>
  <c r="H3114" i="13"/>
  <c r="I3114" i="13"/>
  <c r="J3114" i="13"/>
  <c r="K3114" i="13"/>
  <c r="L3114" i="13"/>
  <c r="M3114" i="13"/>
  <c r="N3114" i="13"/>
  <c r="O3114" i="13"/>
  <c r="P3114" i="13"/>
  <c r="Q3114" i="13"/>
  <c r="R3114" i="13"/>
  <c r="A3115" i="13"/>
  <c r="B3115" i="13"/>
  <c r="C3115" i="13"/>
  <c r="D3115" i="13"/>
  <c r="E3115" i="13"/>
  <c r="F3115" i="13"/>
  <c r="G3115" i="13"/>
  <c r="H3115" i="13"/>
  <c r="I3115" i="13"/>
  <c r="J3115" i="13"/>
  <c r="K3115" i="13"/>
  <c r="L3115" i="13"/>
  <c r="M3115" i="13"/>
  <c r="N3115" i="13"/>
  <c r="O3115" i="13"/>
  <c r="P3115" i="13"/>
  <c r="Q3115" i="13"/>
  <c r="R3115" i="13"/>
  <c r="A3116" i="13"/>
  <c r="B3116" i="13"/>
  <c r="C3116" i="13"/>
  <c r="D3116" i="13"/>
  <c r="E3116" i="13"/>
  <c r="F3116" i="13"/>
  <c r="G3116" i="13"/>
  <c r="H3116" i="13"/>
  <c r="I3116" i="13"/>
  <c r="J3116" i="13"/>
  <c r="K3116" i="13"/>
  <c r="L3116" i="13"/>
  <c r="M3116" i="13"/>
  <c r="N3116" i="13"/>
  <c r="O3116" i="13"/>
  <c r="P3116" i="13"/>
  <c r="Q3116" i="13"/>
  <c r="R3116" i="13"/>
  <c r="A3117" i="13"/>
  <c r="B3117" i="13"/>
  <c r="C3117" i="13"/>
  <c r="D3117" i="13"/>
  <c r="E3117" i="13"/>
  <c r="F3117" i="13"/>
  <c r="G3117" i="13"/>
  <c r="H3117" i="13"/>
  <c r="I3117" i="13"/>
  <c r="J3117" i="13"/>
  <c r="K3117" i="13"/>
  <c r="L3117" i="13"/>
  <c r="M3117" i="13"/>
  <c r="N3117" i="13"/>
  <c r="O3117" i="13"/>
  <c r="P3117" i="13"/>
  <c r="Q3117" i="13"/>
  <c r="R3117" i="13"/>
  <c r="A3118" i="13"/>
  <c r="B3118" i="13"/>
  <c r="C3118" i="13"/>
  <c r="D3118" i="13"/>
  <c r="E3118" i="13"/>
  <c r="F3118" i="13"/>
  <c r="G3118" i="13"/>
  <c r="H3118" i="13"/>
  <c r="I3118" i="13"/>
  <c r="J3118" i="13"/>
  <c r="K3118" i="13"/>
  <c r="L3118" i="13"/>
  <c r="M3118" i="13"/>
  <c r="N3118" i="13"/>
  <c r="O3118" i="13"/>
  <c r="P3118" i="13"/>
  <c r="Q3118" i="13"/>
  <c r="R3118" i="13"/>
  <c r="A3119" i="13"/>
  <c r="B3119" i="13"/>
  <c r="C3119" i="13"/>
  <c r="D3119" i="13"/>
  <c r="E3119" i="13"/>
  <c r="F3119" i="13"/>
  <c r="G3119" i="13"/>
  <c r="H3119" i="13"/>
  <c r="I3119" i="13"/>
  <c r="J3119" i="13"/>
  <c r="K3119" i="13"/>
  <c r="L3119" i="13"/>
  <c r="M3119" i="13"/>
  <c r="N3119" i="13"/>
  <c r="O3119" i="13"/>
  <c r="P3119" i="13"/>
  <c r="Q3119" i="13"/>
  <c r="R3119" i="13"/>
  <c r="A3120" i="13"/>
  <c r="B3120" i="13"/>
  <c r="C3120" i="13"/>
  <c r="D3120" i="13"/>
  <c r="E3120" i="13"/>
  <c r="F3120" i="13"/>
  <c r="G3120" i="13"/>
  <c r="H3120" i="13"/>
  <c r="I3120" i="13"/>
  <c r="J3120" i="13"/>
  <c r="K3120" i="13"/>
  <c r="L3120" i="13"/>
  <c r="M3120" i="13"/>
  <c r="N3120" i="13"/>
  <c r="O3120" i="13"/>
  <c r="P3120" i="13"/>
  <c r="Q3120" i="13"/>
  <c r="R3120" i="13"/>
  <c r="A3121" i="13"/>
  <c r="B3121" i="13"/>
  <c r="C3121" i="13"/>
  <c r="D3121" i="13"/>
  <c r="E3121" i="13"/>
  <c r="F3121" i="13"/>
  <c r="G3121" i="13"/>
  <c r="H3121" i="13"/>
  <c r="I3121" i="13"/>
  <c r="J3121" i="13"/>
  <c r="K3121" i="13"/>
  <c r="L3121" i="13"/>
  <c r="M3121" i="13"/>
  <c r="N3121" i="13"/>
  <c r="O3121" i="13"/>
  <c r="P3121" i="13"/>
  <c r="Q3121" i="13"/>
  <c r="R3121" i="13"/>
  <c r="A3122" i="13"/>
  <c r="B3122" i="13"/>
  <c r="C3122" i="13"/>
  <c r="D3122" i="13"/>
  <c r="E3122" i="13"/>
  <c r="F3122" i="13"/>
  <c r="G3122" i="13"/>
  <c r="H3122" i="13"/>
  <c r="I3122" i="13"/>
  <c r="J3122" i="13"/>
  <c r="K3122" i="13"/>
  <c r="L3122" i="13"/>
  <c r="M3122" i="13"/>
  <c r="N3122" i="13"/>
  <c r="O3122" i="13"/>
  <c r="P3122" i="13"/>
  <c r="Q3122" i="13"/>
  <c r="R3122" i="13"/>
  <c r="A3123" i="13"/>
  <c r="B3123" i="13"/>
  <c r="C3123" i="13"/>
  <c r="D3123" i="13"/>
  <c r="E3123" i="13"/>
  <c r="F3123" i="13"/>
  <c r="G3123" i="13"/>
  <c r="H3123" i="13"/>
  <c r="I3123" i="13"/>
  <c r="J3123" i="13"/>
  <c r="K3123" i="13"/>
  <c r="L3123" i="13"/>
  <c r="M3123" i="13"/>
  <c r="N3123" i="13"/>
  <c r="O3123" i="13"/>
  <c r="P3123" i="13"/>
  <c r="Q3123" i="13"/>
  <c r="R3123" i="13"/>
  <c r="A3124" i="13"/>
  <c r="B3124" i="13"/>
  <c r="C3124" i="13"/>
  <c r="D3124" i="13"/>
  <c r="E3124" i="13"/>
  <c r="F3124" i="13"/>
  <c r="G3124" i="13"/>
  <c r="H3124" i="13"/>
  <c r="I3124" i="13"/>
  <c r="J3124" i="13"/>
  <c r="K3124" i="13"/>
  <c r="L3124" i="13"/>
  <c r="M3124" i="13"/>
  <c r="N3124" i="13"/>
  <c r="O3124" i="13"/>
  <c r="P3124" i="13"/>
  <c r="Q3124" i="13"/>
  <c r="R3124" i="13"/>
  <c r="A3125" i="13"/>
  <c r="B3125" i="13"/>
  <c r="C3125" i="13"/>
  <c r="D3125" i="13"/>
  <c r="E3125" i="13"/>
  <c r="F3125" i="13"/>
  <c r="G3125" i="13"/>
  <c r="H3125" i="13"/>
  <c r="I3125" i="13"/>
  <c r="J3125" i="13"/>
  <c r="K3125" i="13"/>
  <c r="L3125" i="13"/>
  <c r="M3125" i="13"/>
  <c r="N3125" i="13"/>
  <c r="O3125" i="13"/>
  <c r="P3125" i="13"/>
  <c r="Q3125" i="13"/>
  <c r="R3125" i="13"/>
  <c r="A3126" i="13"/>
  <c r="B3126" i="13"/>
  <c r="C3126" i="13"/>
  <c r="D3126" i="13"/>
  <c r="E3126" i="13"/>
  <c r="F3126" i="13"/>
  <c r="G3126" i="13"/>
  <c r="H3126" i="13"/>
  <c r="I3126" i="13"/>
  <c r="J3126" i="13"/>
  <c r="K3126" i="13"/>
  <c r="L3126" i="13"/>
  <c r="M3126" i="13"/>
  <c r="N3126" i="13"/>
  <c r="O3126" i="13"/>
  <c r="P3126" i="13"/>
  <c r="Q3126" i="13"/>
  <c r="R3126" i="13"/>
  <c r="A3127" i="13"/>
  <c r="B3127" i="13"/>
  <c r="C3127" i="13"/>
  <c r="D3127" i="13"/>
  <c r="E3127" i="13"/>
  <c r="F3127" i="13"/>
  <c r="G3127" i="13"/>
  <c r="H3127" i="13"/>
  <c r="I3127" i="13"/>
  <c r="J3127" i="13"/>
  <c r="K3127" i="13"/>
  <c r="L3127" i="13"/>
  <c r="M3127" i="13"/>
  <c r="N3127" i="13"/>
  <c r="O3127" i="13"/>
  <c r="P3127" i="13"/>
  <c r="Q3127" i="13"/>
  <c r="R3127" i="13"/>
  <c r="A3128" i="13"/>
  <c r="B3128" i="13"/>
  <c r="C3128" i="13"/>
  <c r="D3128" i="13"/>
  <c r="E3128" i="13"/>
  <c r="F3128" i="13"/>
  <c r="G3128" i="13"/>
  <c r="H3128" i="13"/>
  <c r="I3128" i="13"/>
  <c r="J3128" i="13"/>
  <c r="K3128" i="13"/>
  <c r="L3128" i="13"/>
  <c r="M3128" i="13"/>
  <c r="N3128" i="13"/>
  <c r="O3128" i="13"/>
  <c r="P3128" i="13"/>
  <c r="Q3128" i="13"/>
  <c r="R3128" i="13"/>
  <c r="A3129" i="13"/>
  <c r="B3129" i="13"/>
  <c r="C3129" i="13"/>
  <c r="D3129" i="13"/>
  <c r="E3129" i="13"/>
  <c r="F3129" i="13"/>
  <c r="G3129" i="13"/>
  <c r="H3129" i="13"/>
  <c r="I3129" i="13"/>
  <c r="J3129" i="13"/>
  <c r="K3129" i="13"/>
  <c r="L3129" i="13"/>
  <c r="M3129" i="13"/>
  <c r="N3129" i="13"/>
  <c r="O3129" i="13"/>
  <c r="P3129" i="13"/>
  <c r="Q3129" i="13"/>
  <c r="R3129" i="13"/>
  <c r="A3130" i="13"/>
  <c r="B3130" i="13"/>
  <c r="C3130" i="13"/>
  <c r="D3130" i="13"/>
  <c r="E3130" i="13"/>
  <c r="F3130" i="13"/>
  <c r="G3130" i="13"/>
  <c r="H3130" i="13"/>
  <c r="I3130" i="13"/>
  <c r="J3130" i="13"/>
  <c r="K3130" i="13"/>
  <c r="L3130" i="13"/>
  <c r="M3130" i="13"/>
  <c r="N3130" i="13"/>
  <c r="O3130" i="13"/>
  <c r="P3130" i="13"/>
  <c r="Q3130" i="13"/>
  <c r="R3130" i="13"/>
  <c r="A3131" i="13"/>
  <c r="B3131" i="13"/>
  <c r="C3131" i="13"/>
  <c r="D3131" i="13"/>
  <c r="E3131" i="13"/>
  <c r="F3131" i="13"/>
  <c r="G3131" i="13"/>
  <c r="H3131" i="13"/>
  <c r="I3131" i="13"/>
  <c r="J3131" i="13"/>
  <c r="K3131" i="13"/>
  <c r="L3131" i="13"/>
  <c r="M3131" i="13"/>
  <c r="N3131" i="13"/>
  <c r="O3131" i="13"/>
  <c r="P3131" i="13"/>
  <c r="Q3131" i="13"/>
  <c r="R3131" i="13"/>
  <c r="A3132" i="13"/>
  <c r="B3132" i="13"/>
  <c r="C3132" i="13"/>
  <c r="D3132" i="13"/>
  <c r="E3132" i="13"/>
  <c r="F3132" i="13"/>
  <c r="G3132" i="13"/>
  <c r="H3132" i="13"/>
  <c r="I3132" i="13"/>
  <c r="J3132" i="13"/>
  <c r="K3132" i="13"/>
  <c r="L3132" i="13"/>
  <c r="M3132" i="13"/>
  <c r="N3132" i="13"/>
  <c r="O3132" i="13"/>
  <c r="P3132" i="13"/>
  <c r="Q3132" i="13"/>
  <c r="R3132" i="13"/>
  <c r="A3133" i="13"/>
  <c r="B3133" i="13"/>
  <c r="C3133" i="13"/>
  <c r="D3133" i="13"/>
  <c r="E3133" i="13"/>
  <c r="F3133" i="13"/>
  <c r="G3133" i="13"/>
  <c r="H3133" i="13"/>
  <c r="I3133" i="13"/>
  <c r="J3133" i="13"/>
  <c r="K3133" i="13"/>
  <c r="L3133" i="13"/>
  <c r="M3133" i="13"/>
  <c r="N3133" i="13"/>
  <c r="O3133" i="13"/>
  <c r="P3133" i="13"/>
  <c r="Q3133" i="13"/>
  <c r="R3133" i="13"/>
  <c r="A3134" i="13"/>
  <c r="B3134" i="13"/>
  <c r="C3134" i="13"/>
  <c r="D3134" i="13"/>
  <c r="E3134" i="13"/>
  <c r="F3134" i="13"/>
  <c r="G3134" i="13"/>
  <c r="H3134" i="13"/>
  <c r="I3134" i="13"/>
  <c r="J3134" i="13"/>
  <c r="K3134" i="13"/>
  <c r="L3134" i="13"/>
  <c r="M3134" i="13"/>
  <c r="N3134" i="13"/>
  <c r="O3134" i="13"/>
  <c r="P3134" i="13"/>
  <c r="Q3134" i="13"/>
  <c r="R3134" i="13"/>
  <c r="A3135" i="13"/>
  <c r="B3135" i="13"/>
  <c r="C3135" i="13"/>
  <c r="D3135" i="13"/>
  <c r="E3135" i="13"/>
  <c r="F3135" i="13"/>
  <c r="G3135" i="13"/>
  <c r="H3135" i="13"/>
  <c r="I3135" i="13"/>
  <c r="J3135" i="13"/>
  <c r="K3135" i="13"/>
  <c r="L3135" i="13"/>
  <c r="M3135" i="13"/>
  <c r="N3135" i="13"/>
  <c r="O3135" i="13"/>
  <c r="P3135" i="13"/>
  <c r="Q3135" i="13"/>
  <c r="R3135" i="13"/>
  <c r="A3136" i="13"/>
  <c r="B3136" i="13"/>
  <c r="C3136" i="13"/>
  <c r="D3136" i="13"/>
  <c r="E3136" i="13"/>
  <c r="F3136" i="13"/>
  <c r="G3136" i="13"/>
  <c r="H3136" i="13"/>
  <c r="I3136" i="13"/>
  <c r="J3136" i="13"/>
  <c r="K3136" i="13"/>
  <c r="L3136" i="13"/>
  <c r="M3136" i="13"/>
  <c r="N3136" i="13"/>
  <c r="O3136" i="13"/>
  <c r="P3136" i="13"/>
  <c r="Q3136" i="13"/>
  <c r="R3136" i="13"/>
  <c r="A3137" i="13"/>
  <c r="B3137" i="13"/>
  <c r="C3137" i="13"/>
  <c r="D3137" i="13"/>
  <c r="E3137" i="13"/>
  <c r="F3137" i="13"/>
  <c r="G3137" i="13"/>
  <c r="H3137" i="13"/>
  <c r="I3137" i="13"/>
  <c r="J3137" i="13"/>
  <c r="K3137" i="13"/>
  <c r="L3137" i="13"/>
  <c r="M3137" i="13"/>
  <c r="N3137" i="13"/>
  <c r="O3137" i="13"/>
  <c r="P3137" i="13"/>
  <c r="Q3137" i="13"/>
  <c r="R3137" i="13"/>
  <c r="A3138" i="13"/>
  <c r="B3138" i="13"/>
  <c r="C3138" i="13"/>
  <c r="D3138" i="13"/>
  <c r="E3138" i="13"/>
  <c r="F3138" i="13"/>
  <c r="G3138" i="13"/>
  <c r="H3138" i="13"/>
  <c r="I3138" i="13"/>
  <c r="J3138" i="13"/>
  <c r="K3138" i="13"/>
  <c r="L3138" i="13"/>
  <c r="M3138" i="13"/>
  <c r="N3138" i="13"/>
  <c r="O3138" i="13"/>
  <c r="P3138" i="13"/>
  <c r="Q3138" i="13"/>
  <c r="R3138" i="13"/>
  <c r="A3139" i="13"/>
  <c r="B3139" i="13"/>
  <c r="C3139" i="13"/>
  <c r="D3139" i="13"/>
  <c r="E3139" i="13"/>
  <c r="F3139" i="13"/>
  <c r="G3139" i="13"/>
  <c r="H3139" i="13"/>
  <c r="I3139" i="13"/>
  <c r="J3139" i="13"/>
  <c r="K3139" i="13"/>
  <c r="L3139" i="13"/>
  <c r="M3139" i="13"/>
  <c r="N3139" i="13"/>
  <c r="O3139" i="13"/>
  <c r="P3139" i="13"/>
  <c r="Q3139" i="13"/>
  <c r="R3139" i="13"/>
  <c r="A3140" i="13"/>
  <c r="B3140" i="13"/>
  <c r="C3140" i="13"/>
  <c r="D3140" i="13"/>
  <c r="E3140" i="13"/>
  <c r="F3140" i="13"/>
  <c r="G3140" i="13"/>
  <c r="H3140" i="13"/>
  <c r="I3140" i="13"/>
  <c r="J3140" i="13"/>
  <c r="K3140" i="13"/>
  <c r="L3140" i="13"/>
  <c r="M3140" i="13"/>
  <c r="N3140" i="13"/>
  <c r="O3140" i="13"/>
  <c r="P3140" i="13"/>
  <c r="Q3140" i="13"/>
  <c r="R3140" i="13"/>
  <c r="A3141" i="13"/>
  <c r="B3141" i="13"/>
  <c r="C3141" i="13"/>
  <c r="D3141" i="13"/>
  <c r="E3141" i="13"/>
  <c r="F3141" i="13"/>
  <c r="G3141" i="13"/>
  <c r="H3141" i="13"/>
  <c r="I3141" i="13"/>
  <c r="J3141" i="13"/>
  <c r="K3141" i="13"/>
  <c r="L3141" i="13"/>
  <c r="M3141" i="13"/>
  <c r="N3141" i="13"/>
  <c r="O3141" i="13"/>
  <c r="P3141" i="13"/>
  <c r="Q3141" i="13"/>
  <c r="R3141" i="13"/>
  <c r="A3142" i="13"/>
  <c r="B3142" i="13"/>
  <c r="C3142" i="13"/>
  <c r="D3142" i="13"/>
  <c r="E3142" i="13"/>
  <c r="F3142" i="13"/>
  <c r="G3142" i="13"/>
  <c r="H3142" i="13"/>
  <c r="I3142" i="13"/>
  <c r="J3142" i="13"/>
  <c r="K3142" i="13"/>
  <c r="L3142" i="13"/>
  <c r="M3142" i="13"/>
  <c r="N3142" i="13"/>
  <c r="O3142" i="13"/>
  <c r="P3142" i="13"/>
  <c r="Q3142" i="13"/>
  <c r="R3142" i="13"/>
  <c r="A3143" i="13"/>
  <c r="B3143" i="13"/>
  <c r="C3143" i="13"/>
  <c r="D3143" i="13"/>
  <c r="E3143" i="13"/>
  <c r="F3143" i="13"/>
  <c r="G3143" i="13"/>
  <c r="H3143" i="13"/>
  <c r="I3143" i="13"/>
  <c r="J3143" i="13"/>
  <c r="K3143" i="13"/>
  <c r="L3143" i="13"/>
  <c r="M3143" i="13"/>
  <c r="N3143" i="13"/>
  <c r="O3143" i="13"/>
  <c r="P3143" i="13"/>
  <c r="Q3143" i="13"/>
  <c r="R3143" i="13"/>
  <c r="A3144" i="13"/>
  <c r="B3144" i="13"/>
  <c r="C3144" i="13"/>
  <c r="D3144" i="13"/>
  <c r="E3144" i="13"/>
  <c r="F3144" i="13"/>
  <c r="G3144" i="13"/>
  <c r="H3144" i="13"/>
  <c r="I3144" i="13"/>
  <c r="J3144" i="13"/>
  <c r="K3144" i="13"/>
  <c r="L3144" i="13"/>
  <c r="M3144" i="13"/>
  <c r="N3144" i="13"/>
  <c r="O3144" i="13"/>
  <c r="P3144" i="13"/>
  <c r="Q3144" i="13"/>
  <c r="R3144" i="13"/>
  <c r="A3145" i="13"/>
  <c r="B3145" i="13"/>
  <c r="C3145" i="13"/>
  <c r="D3145" i="13"/>
  <c r="E3145" i="13"/>
  <c r="F3145" i="13"/>
  <c r="G3145" i="13"/>
  <c r="H3145" i="13"/>
  <c r="I3145" i="13"/>
  <c r="J3145" i="13"/>
  <c r="K3145" i="13"/>
  <c r="L3145" i="13"/>
  <c r="M3145" i="13"/>
  <c r="N3145" i="13"/>
  <c r="O3145" i="13"/>
  <c r="P3145" i="13"/>
  <c r="Q3145" i="13"/>
  <c r="R3145" i="13"/>
  <c r="A3146" i="13"/>
  <c r="B3146" i="13"/>
  <c r="C3146" i="13"/>
  <c r="D3146" i="13"/>
  <c r="E3146" i="13"/>
  <c r="F3146" i="13"/>
  <c r="G3146" i="13"/>
  <c r="H3146" i="13"/>
  <c r="I3146" i="13"/>
  <c r="J3146" i="13"/>
  <c r="K3146" i="13"/>
  <c r="L3146" i="13"/>
  <c r="M3146" i="13"/>
  <c r="N3146" i="13"/>
  <c r="O3146" i="13"/>
  <c r="P3146" i="13"/>
  <c r="Q3146" i="13"/>
  <c r="R3146" i="13"/>
  <c r="A3147" i="13"/>
  <c r="B3147" i="13"/>
  <c r="C3147" i="13"/>
  <c r="D3147" i="13"/>
  <c r="E3147" i="13"/>
  <c r="F3147" i="13"/>
  <c r="G3147" i="13"/>
  <c r="H3147" i="13"/>
  <c r="I3147" i="13"/>
  <c r="J3147" i="13"/>
  <c r="K3147" i="13"/>
  <c r="L3147" i="13"/>
  <c r="M3147" i="13"/>
  <c r="N3147" i="13"/>
  <c r="O3147" i="13"/>
  <c r="P3147" i="13"/>
  <c r="Q3147" i="13"/>
  <c r="R3147" i="13"/>
  <c r="A3148" i="13"/>
  <c r="B3148" i="13"/>
  <c r="C3148" i="13"/>
  <c r="D3148" i="13"/>
  <c r="E3148" i="13"/>
  <c r="F3148" i="13"/>
  <c r="G3148" i="13"/>
  <c r="H3148" i="13"/>
  <c r="I3148" i="13"/>
  <c r="J3148" i="13"/>
  <c r="K3148" i="13"/>
  <c r="L3148" i="13"/>
  <c r="M3148" i="13"/>
  <c r="N3148" i="13"/>
  <c r="O3148" i="13"/>
  <c r="P3148" i="13"/>
  <c r="Q3148" i="13"/>
  <c r="R3148" i="13"/>
  <c r="A3149" i="13"/>
  <c r="B3149" i="13"/>
  <c r="C3149" i="13"/>
  <c r="D3149" i="13"/>
  <c r="E3149" i="13"/>
  <c r="F3149" i="13"/>
  <c r="G3149" i="13"/>
  <c r="H3149" i="13"/>
  <c r="I3149" i="13"/>
  <c r="J3149" i="13"/>
  <c r="K3149" i="13"/>
  <c r="L3149" i="13"/>
  <c r="M3149" i="13"/>
  <c r="N3149" i="13"/>
  <c r="O3149" i="13"/>
  <c r="P3149" i="13"/>
  <c r="Q3149" i="13"/>
  <c r="R3149" i="13"/>
  <c r="A3150" i="13"/>
  <c r="B3150" i="13"/>
  <c r="C3150" i="13"/>
  <c r="D3150" i="13"/>
  <c r="E3150" i="13"/>
  <c r="F3150" i="13"/>
  <c r="G3150" i="13"/>
  <c r="H3150" i="13"/>
  <c r="I3150" i="13"/>
  <c r="J3150" i="13"/>
  <c r="K3150" i="13"/>
  <c r="L3150" i="13"/>
  <c r="M3150" i="13"/>
  <c r="N3150" i="13"/>
  <c r="O3150" i="13"/>
  <c r="P3150" i="13"/>
  <c r="Q3150" i="13"/>
  <c r="R3150" i="13"/>
  <c r="A3151" i="13"/>
  <c r="B3151" i="13"/>
  <c r="C3151" i="13"/>
  <c r="D3151" i="13"/>
  <c r="E3151" i="13"/>
  <c r="F3151" i="13"/>
  <c r="G3151" i="13"/>
  <c r="H3151" i="13"/>
  <c r="I3151" i="13"/>
  <c r="J3151" i="13"/>
  <c r="K3151" i="13"/>
  <c r="L3151" i="13"/>
  <c r="M3151" i="13"/>
  <c r="N3151" i="13"/>
  <c r="O3151" i="13"/>
  <c r="P3151" i="13"/>
  <c r="Q3151" i="13"/>
  <c r="R3151" i="13"/>
  <c r="A3152" i="13"/>
  <c r="B3152" i="13"/>
  <c r="C3152" i="13"/>
  <c r="D3152" i="13"/>
  <c r="E3152" i="13"/>
  <c r="F3152" i="13"/>
  <c r="G3152" i="13"/>
  <c r="H3152" i="13"/>
  <c r="I3152" i="13"/>
  <c r="J3152" i="13"/>
  <c r="K3152" i="13"/>
  <c r="L3152" i="13"/>
  <c r="M3152" i="13"/>
  <c r="N3152" i="13"/>
  <c r="O3152" i="13"/>
  <c r="P3152" i="13"/>
  <c r="Q3152" i="13"/>
  <c r="R3152" i="13"/>
  <c r="A3153" i="13"/>
  <c r="B3153" i="13"/>
  <c r="C3153" i="13"/>
  <c r="D3153" i="13"/>
  <c r="E3153" i="13"/>
  <c r="F3153" i="13"/>
  <c r="G3153" i="13"/>
  <c r="H3153" i="13"/>
  <c r="I3153" i="13"/>
  <c r="J3153" i="13"/>
  <c r="K3153" i="13"/>
  <c r="L3153" i="13"/>
  <c r="M3153" i="13"/>
  <c r="N3153" i="13"/>
  <c r="O3153" i="13"/>
  <c r="P3153" i="13"/>
  <c r="Q3153" i="13"/>
  <c r="R3153" i="13"/>
  <c r="A3154" i="13"/>
  <c r="B3154" i="13"/>
  <c r="C3154" i="13"/>
  <c r="D3154" i="13"/>
  <c r="E3154" i="13"/>
  <c r="F3154" i="13"/>
  <c r="G3154" i="13"/>
  <c r="H3154" i="13"/>
  <c r="I3154" i="13"/>
  <c r="J3154" i="13"/>
  <c r="K3154" i="13"/>
  <c r="L3154" i="13"/>
  <c r="M3154" i="13"/>
  <c r="N3154" i="13"/>
  <c r="O3154" i="13"/>
  <c r="P3154" i="13"/>
  <c r="Q3154" i="13"/>
  <c r="R3154" i="13"/>
  <c r="A3155" i="13"/>
  <c r="B3155" i="13"/>
  <c r="C3155" i="13"/>
  <c r="D3155" i="13"/>
  <c r="E3155" i="13"/>
  <c r="F3155" i="13"/>
  <c r="G3155" i="13"/>
  <c r="H3155" i="13"/>
  <c r="I3155" i="13"/>
  <c r="J3155" i="13"/>
  <c r="K3155" i="13"/>
  <c r="L3155" i="13"/>
  <c r="M3155" i="13"/>
  <c r="N3155" i="13"/>
  <c r="O3155" i="13"/>
  <c r="P3155" i="13"/>
  <c r="Q3155" i="13"/>
  <c r="R3155" i="13"/>
  <c r="A3156" i="13"/>
  <c r="B3156" i="13"/>
  <c r="C3156" i="13"/>
  <c r="D3156" i="13"/>
  <c r="E3156" i="13"/>
  <c r="F3156" i="13"/>
  <c r="G3156" i="13"/>
  <c r="H3156" i="13"/>
  <c r="I3156" i="13"/>
  <c r="J3156" i="13"/>
  <c r="K3156" i="13"/>
  <c r="L3156" i="13"/>
  <c r="M3156" i="13"/>
  <c r="N3156" i="13"/>
  <c r="O3156" i="13"/>
  <c r="P3156" i="13"/>
  <c r="Q3156" i="13"/>
  <c r="R3156" i="13"/>
  <c r="A3157" i="13"/>
  <c r="B3157" i="13"/>
  <c r="C3157" i="13"/>
  <c r="D3157" i="13"/>
  <c r="E3157" i="13"/>
  <c r="F3157" i="13"/>
  <c r="G3157" i="13"/>
  <c r="H3157" i="13"/>
  <c r="I3157" i="13"/>
  <c r="J3157" i="13"/>
  <c r="K3157" i="13"/>
  <c r="L3157" i="13"/>
  <c r="M3157" i="13"/>
  <c r="N3157" i="13"/>
  <c r="O3157" i="13"/>
  <c r="P3157" i="13"/>
  <c r="Q3157" i="13"/>
  <c r="R3157" i="13"/>
  <c r="A3158" i="13"/>
  <c r="B3158" i="13"/>
  <c r="C3158" i="13"/>
  <c r="D3158" i="13"/>
  <c r="E3158" i="13"/>
  <c r="F3158" i="13"/>
  <c r="G3158" i="13"/>
  <c r="H3158" i="13"/>
  <c r="I3158" i="13"/>
  <c r="J3158" i="13"/>
  <c r="K3158" i="13"/>
  <c r="L3158" i="13"/>
  <c r="M3158" i="13"/>
  <c r="N3158" i="13"/>
  <c r="O3158" i="13"/>
  <c r="P3158" i="13"/>
  <c r="Q3158" i="13"/>
  <c r="R3158" i="13"/>
  <c r="A3159" i="13"/>
  <c r="B3159" i="13"/>
  <c r="C3159" i="13"/>
  <c r="D3159" i="13"/>
  <c r="E3159" i="13"/>
  <c r="F3159" i="13"/>
  <c r="G3159" i="13"/>
  <c r="H3159" i="13"/>
  <c r="I3159" i="13"/>
  <c r="J3159" i="13"/>
  <c r="K3159" i="13"/>
  <c r="L3159" i="13"/>
  <c r="M3159" i="13"/>
  <c r="N3159" i="13"/>
  <c r="O3159" i="13"/>
  <c r="P3159" i="13"/>
  <c r="Q3159" i="13"/>
  <c r="R3159" i="13"/>
  <c r="A3160" i="13"/>
  <c r="B3160" i="13"/>
  <c r="C3160" i="13"/>
  <c r="D3160" i="13"/>
  <c r="E3160" i="13"/>
  <c r="F3160" i="13"/>
  <c r="G3160" i="13"/>
  <c r="H3160" i="13"/>
  <c r="I3160" i="13"/>
  <c r="J3160" i="13"/>
  <c r="K3160" i="13"/>
  <c r="L3160" i="13"/>
  <c r="M3160" i="13"/>
  <c r="N3160" i="13"/>
  <c r="O3160" i="13"/>
  <c r="P3160" i="13"/>
  <c r="Q3160" i="13"/>
  <c r="R3160" i="13"/>
  <c r="A3161" i="13"/>
  <c r="B3161" i="13"/>
  <c r="C3161" i="13"/>
  <c r="D3161" i="13"/>
  <c r="E3161" i="13"/>
  <c r="F3161" i="13"/>
  <c r="G3161" i="13"/>
  <c r="H3161" i="13"/>
  <c r="I3161" i="13"/>
  <c r="J3161" i="13"/>
  <c r="K3161" i="13"/>
  <c r="L3161" i="13"/>
  <c r="M3161" i="13"/>
  <c r="N3161" i="13"/>
  <c r="O3161" i="13"/>
  <c r="P3161" i="13"/>
  <c r="Q3161" i="13"/>
  <c r="R3161" i="13"/>
  <c r="A3162" i="13"/>
  <c r="B3162" i="13"/>
  <c r="C3162" i="13"/>
  <c r="D3162" i="13"/>
  <c r="E3162" i="13"/>
  <c r="F3162" i="13"/>
  <c r="G3162" i="13"/>
  <c r="H3162" i="13"/>
  <c r="I3162" i="13"/>
  <c r="J3162" i="13"/>
  <c r="K3162" i="13"/>
  <c r="L3162" i="13"/>
  <c r="M3162" i="13"/>
  <c r="N3162" i="13"/>
  <c r="O3162" i="13"/>
  <c r="P3162" i="13"/>
  <c r="Q3162" i="13"/>
  <c r="R3162" i="13"/>
  <c r="A3163" i="13"/>
  <c r="B3163" i="13"/>
  <c r="C3163" i="13"/>
  <c r="D3163" i="13"/>
  <c r="E3163" i="13"/>
  <c r="F3163" i="13"/>
  <c r="G3163" i="13"/>
  <c r="H3163" i="13"/>
  <c r="I3163" i="13"/>
  <c r="J3163" i="13"/>
  <c r="K3163" i="13"/>
  <c r="L3163" i="13"/>
  <c r="M3163" i="13"/>
  <c r="N3163" i="13"/>
  <c r="O3163" i="13"/>
  <c r="P3163" i="13"/>
  <c r="Q3163" i="13"/>
  <c r="R3163" i="13"/>
  <c r="A3164" i="13"/>
  <c r="B3164" i="13"/>
  <c r="C3164" i="13"/>
  <c r="D3164" i="13"/>
  <c r="E3164" i="13"/>
  <c r="F3164" i="13"/>
  <c r="G3164" i="13"/>
  <c r="H3164" i="13"/>
  <c r="I3164" i="13"/>
  <c r="J3164" i="13"/>
  <c r="K3164" i="13"/>
  <c r="L3164" i="13"/>
  <c r="M3164" i="13"/>
  <c r="N3164" i="13"/>
  <c r="O3164" i="13"/>
  <c r="P3164" i="13"/>
  <c r="Q3164" i="13"/>
  <c r="R3164" i="13"/>
  <c r="A3165" i="13"/>
  <c r="B3165" i="13"/>
  <c r="C3165" i="13"/>
  <c r="D3165" i="13"/>
  <c r="E3165" i="13"/>
  <c r="F3165" i="13"/>
  <c r="G3165" i="13"/>
  <c r="H3165" i="13"/>
  <c r="I3165" i="13"/>
  <c r="J3165" i="13"/>
  <c r="K3165" i="13"/>
  <c r="L3165" i="13"/>
  <c r="M3165" i="13"/>
  <c r="N3165" i="13"/>
  <c r="O3165" i="13"/>
  <c r="P3165" i="13"/>
  <c r="Q3165" i="13"/>
  <c r="R3165" i="13"/>
  <c r="A3166" i="13"/>
  <c r="B3166" i="13"/>
  <c r="C3166" i="13"/>
  <c r="D3166" i="13"/>
  <c r="E3166" i="13"/>
  <c r="F3166" i="13"/>
  <c r="G3166" i="13"/>
  <c r="H3166" i="13"/>
  <c r="I3166" i="13"/>
  <c r="J3166" i="13"/>
  <c r="K3166" i="13"/>
  <c r="L3166" i="13"/>
  <c r="M3166" i="13"/>
  <c r="N3166" i="13"/>
  <c r="O3166" i="13"/>
  <c r="P3166" i="13"/>
  <c r="Q3166" i="13"/>
  <c r="R3166" i="13"/>
  <c r="A3167" i="13"/>
  <c r="B3167" i="13"/>
  <c r="C3167" i="13"/>
  <c r="D3167" i="13"/>
  <c r="E3167" i="13"/>
  <c r="F3167" i="13"/>
  <c r="G3167" i="13"/>
  <c r="H3167" i="13"/>
  <c r="I3167" i="13"/>
  <c r="J3167" i="13"/>
  <c r="K3167" i="13"/>
  <c r="L3167" i="13"/>
  <c r="M3167" i="13"/>
  <c r="N3167" i="13"/>
  <c r="O3167" i="13"/>
  <c r="P3167" i="13"/>
  <c r="Q3167" i="13"/>
  <c r="R3167" i="13"/>
  <c r="A3168" i="13"/>
  <c r="B3168" i="13"/>
  <c r="C3168" i="13"/>
  <c r="D3168" i="13"/>
  <c r="E3168" i="13"/>
  <c r="F3168" i="13"/>
  <c r="G3168" i="13"/>
  <c r="H3168" i="13"/>
  <c r="I3168" i="13"/>
  <c r="J3168" i="13"/>
  <c r="K3168" i="13"/>
  <c r="L3168" i="13"/>
  <c r="M3168" i="13"/>
  <c r="N3168" i="13"/>
  <c r="O3168" i="13"/>
  <c r="P3168" i="13"/>
  <c r="Q3168" i="13"/>
  <c r="R3168" i="13"/>
  <c r="A3169" i="13"/>
  <c r="B3169" i="13"/>
  <c r="C3169" i="13"/>
  <c r="D3169" i="13"/>
  <c r="E3169" i="13"/>
  <c r="F3169" i="13"/>
  <c r="G3169" i="13"/>
  <c r="H3169" i="13"/>
  <c r="I3169" i="13"/>
  <c r="J3169" i="13"/>
  <c r="K3169" i="13"/>
  <c r="L3169" i="13"/>
  <c r="M3169" i="13"/>
  <c r="N3169" i="13"/>
  <c r="O3169" i="13"/>
  <c r="P3169" i="13"/>
  <c r="Q3169" i="13"/>
  <c r="R3169" i="13"/>
  <c r="A3170" i="13"/>
  <c r="B3170" i="13"/>
  <c r="C3170" i="13"/>
  <c r="D3170" i="13"/>
  <c r="E3170" i="13"/>
  <c r="F3170" i="13"/>
  <c r="G3170" i="13"/>
  <c r="H3170" i="13"/>
  <c r="I3170" i="13"/>
  <c r="J3170" i="13"/>
  <c r="K3170" i="13"/>
  <c r="L3170" i="13"/>
  <c r="M3170" i="13"/>
  <c r="N3170" i="13"/>
  <c r="O3170" i="13"/>
  <c r="P3170" i="13"/>
  <c r="Q3170" i="13"/>
  <c r="R3170" i="13"/>
  <c r="A3171" i="13"/>
  <c r="B3171" i="13"/>
  <c r="C3171" i="13"/>
  <c r="D3171" i="13"/>
  <c r="E3171" i="13"/>
  <c r="F3171" i="13"/>
  <c r="G3171" i="13"/>
  <c r="H3171" i="13"/>
  <c r="I3171" i="13"/>
  <c r="J3171" i="13"/>
  <c r="K3171" i="13"/>
  <c r="L3171" i="13"/>
  <c r="M3171" i="13"/>
  <c r="N3171" i="13"/>
  <c r="O3171" i="13"/>
  <c r="P3171" i="13"/>
  <c r="Q3171" i="13"/>
  <c r="R3171" i="13"/>
  <c r="A3172" i="13"/>
  <c r="B3172" i="13"/>
  <c r="C3172" i="13"/>
  <c r="D3172" i="13"/>
  <c r="E3172" i="13"/>
  <c r="F3172" i="13"/>
  <c r="G3172" i="13"/>
  <c r="H3172" i="13"/>
  <c r="I3172" i="13"/>
  <c r="J3172" i="13"/>
  <c r="K3172" i="13"/>
  <c r="L3172" i="13"/>
  <c r="M3172" i="13"/>
  <c r="N3172" i="13"/>
  <c r="O3172" i="13"/>
  <c r="P3172" i="13"/>
  <c r="Q3172" i="13"/>
  <c r="R3172" i="13"/>
  <c r="A3173" i="13"/>
  <c r="B3173" i="13"/>
  <c r="C3173" i="13"/>
  <c r="D3173" i="13"/>
  <c r="E3173" i="13"/>
  <c r="F3173" i="13"/>
  <c r="G3173" i="13"/>
  <c r="H3173" i="13"/>
  <c r="I3173" i="13"/>
  <c r="J3173" i="13"/>
  <c r="K3173" i="13"/>
  <c r="L3173" i="13"/>
  <c r="M3173" i="13"/>
  <c r="N3173" i="13"/>
  <c r="O3173" i="13"/>
  <c r="P3173" i="13"/>
  <c r="Q3173" i="13"/>
  <c r="R3173" i="13"/>
  <c r="A3174" i="13"/>
  <c r="B3174" i="13"/>
  <c r="C3174" i="13"/>
  <c r="D3174" i="13"/>
  <c r="E3174" i="13"/>
  <c r="F3174" i="13"/>
  <c r="G3174" i="13"/>
  <c r="H3174" i="13"/>
  <c r="I3174" i="13"/>
  <c r="J3174" i="13"/>
  <c r="K3174" i="13"/>
  <c r="L3174" i="13"/>
  <c r="M3174" i="13"/>
  <c r="N3174" i="13"/>
  <c r="O3174" i="13"/>
  <c r="P3174" i="13"/>
  <c r="Q3174" i="13"/>
  <c r="R3174" i="13"/>
  <c r="A3175" i="13"/>
  <c r="B3175" i="13"/>
  <c r="C3175" i="13"/>
  <c r="D3175" i="13"/>
  <c r="E3175" i="13"/>
  <c r="F3175" i="13"/>
  <c r="G3175" i="13"/>
  <c r="H3175" i="13"/>
  <c r="I3175" i="13"/>
  <c r="J3175" i="13"/>
  <c r="K3175" i="13"/>
  <c r="L3175" i="13"/>
  <c r="M3175" i="13"/>
  <c r="N3175" i="13"/>
  <c r="O3175" i="13"/>
  <c r="P3175" i="13"/>
  <c r="Q3175" i="13"/>
  <c r="R3175" i="13"/>
  <c r="A3176" i="13"/>
  <c r="B3176" i="13"/>
  <c r="C3176" i="13"/>
  <c r="D3176" i="13"/>
  <c r="E3176" i="13"/>
  <c r="F3176" i="13"/>
  <c r="G3176" i="13"/>
  <c r="H3176" i="13"/>
  <c r="I3176" i="13"/>
  <c r="J3176" i="13"/>
  <c r="K3176" i="13"/>
  <c r="L3176" i="13"/>
  <c r="M3176" i="13"/>
  <c r="N3176" i="13"/>
  <c r="O3176" i="13"/>
  <c r="P3176" i="13"/>
  <c r="Q3176" i="13"/>
  <c r="R3176" i="13"/>
  <c r="A3177" i="13"/>
  <c r="B3177" i="13"/>
  <c r="C3177" i="13"/>
  <c r="D3177" i="13"/>
  <c r="E3177" i="13"/>
  <c r="F3177" i="13"/>
  <c r="G3177" i="13"/>
  <c r="H3177" i="13"/>
  <c r="I3177" i="13"/>
  <c r="J3177" i="13"/>
  <c r="K3177" i="13"/>
  <c r="L3177" i="13"/>
  <c r="M3177" i="13"/>
  <c r="N3177" i="13"/>
  <c r="O3177" i="13"/>
  <c r="P3177" i="13"/>
  <c r="Q3177" i="13"/>
  <c r="R3177" i="13"/>
  <c r="A3178" i="13"/>
  <c r="B3178" i="13"/>
  <c r="C3178" i="13"/>
  <c r="D3178" i="13"/>
  <c r="E3178" i="13"/>
  <c r="F3178" i="13"/>
  <c r="G3178" i="13"/>
  <c r="H3178" i="13"/>
  <c r="I3178" i="13"/>
  <c r="J3178" i="13"/>
  <c r="K3178" i="13"/>
  <c r="L3178" i="13"/>
  <c r="M3178" i="13"/>
  <c r="N3178" i="13"/>
  <c r="O3178" i="13"/>
  <c r="P3178" i="13"/>
  <c r="Q3178" i="13"/>
  <c r="R3178" i="13"/>
  <c r="A3179" i="13"/>
  <c r="B3179" i="13"/>
  <c r="C3179" i="13"/>
  <c r="D3179" i="13"/>
  <c r="E3179" i="13"/>
  <c r="F3179" i="13"/>
  <c r="G3179" i="13"/>
  <c r="H3179" i="13"/>
  <c r="I3179" i="13"/>
  <c r="J3179" i="13"/>
  <c r="K3179" i="13"/>
  <c r="L3179" i="13"/>
  <c r="M3179" i="13"/>
  <c r="N3179" i="13"/>
  <c r="O3179" i="13"/>
  <c r="P3179" i="13"/>
  <c r="Q3179" i="13"/>
  <c r="R3179" i="13"/>
  <c r="A3180" i="13"/>
  <c r="B3180" i="13"/>
  <c r="C3180" i="13"/>
  <c r="D3180" i="13"/>
  <c r="E3180" i="13"/>
  <c r="F3180" i="13"/>
  <c r="G3180" i="13"/>
  <c r="H3180" i="13"/>
  <c r="I3180" i="13"/>
  <c r="J3180" i="13"/>
  <c r="K3180" i="13"/>
  <c r="L3180" i="13"/>
  <c r="M3180" i="13"/>
  <c r="N3180" i="13"/>
  <c r="O3180" i="13"/>
  <c r="P3180" i="13"/>
  <c r="Q3180" i="13"/>
  <c r="R3180" i="13"/>
  <c r="A3181" i="13"/>
  <c r="B3181" i="13"/>
  <c r="C3181" i="13"/>
  <c r="D3181" i="13"/>
  <c r="E3181" i="13"/>
  <c r="F3181" i="13"/>
  <c r="G3181" i="13"/>
  <c r="H3181" i="13"/>
  <c r="I3181" i="13"/>
  <c r="J3181" i="13"/>
  <c r="K3181" i="13"/>
  <c r="L3181" i="13"/>
  <c r="M3181" i="13"/>
  <c r="N3181" i="13"/>
  <c r="O3181" i="13"/>
  <c r="P3181" i="13"/>
  <c r="Q3181" i="13"/>
  <c r="R3181" i="13"/>
  <c r="A3182" i="13"/>
  <c r="B3182" i="13"/>
  <c r="C3182" i="13"/>
  <c r="D3182" i="13"/>
  <c r="E3182" i="13"/>
  <c r="F3182" i="13"/>
  <c r="G3182" i="13"/>
  <c r="H3182" i="13"/>
  <c r="I3182" i="13"/>
  <c r="J3182" i="13"/>
  <c r="K3182" i="13"/>
  <c r="L3182" i="13"/>
  <c r="M3182" i="13"/>
  <c r="N3182" i="13"/>
  <c r="O3182" i="13"/>
  <c r="P3182" i="13"/>
  <c r="Q3182" i="13"/>
  <c r="R3182" i="13"/>
  <c r="A3183" i="13"/>
  <c r="B3183" i="13"/>
  <c r="C3183" i="13"/>
  <c r="D3183" i="13"/>
  <c r="E3183" i="13"/>
  <c r="F3183" i="13"/>
  <c r="G3183" i="13"/>
  <c r="H3183" i="13"/>
  <c r="I3183" i="13"/>
  <c r="J3183" i="13"/>
  <c r="K3183" i="13"/>
  <c r="L3183" i="13"/>
  <c r="M3183" i="13"/>
  <c r="N3183" i="13"/>
  <c r="O3183" i="13"/>
  <c r="P3183" i="13"/>
  <c r="Q3183" i="13"/>
  <c r="R3183" i="13"/>
  <c r="A3184" i="13"/>
  <c r="B3184" i="13"/>
  <c r="C3184" i="13"/>
  <c r="D3184" i="13"/>
  <c r="E3184" i="13"/>
  <c r="F3184" i="13"/>
  <c r="G3184" i="13"/>
  <c r="H3184" i="13"/>
  <c r="I3184" i="13"/>
  <c r="J3184" i="13"/>
  <c r="K3184" i="13"/>
  <c r="L3184" i="13"/>
  <c r="M3184" i="13"/>
  <c r="N3184" i="13"/>
  <c r="O3184" i="13"/>
  <c r="P3184" i="13"/>
  <c r="Q3184" i="13"/>
  <c r="R3184" i="13"/>
  <c r="A3185" i="13"/>
  <c r="B3185" i="13"/>
  <c r="C3185" i="13"/>
  <c r="D3185" i="13"/>
  <c r="E3185" i="13"/>
  <c r="F3185" i="13"/>
  <c r="G3185" i="13"/>
  <c r="H3185" i="13"/>
  <c r="I3185" i="13"/>
  <c r="J3185" i="13"/>
  <c r="K3185" i="13"/>
  <c r="L3185" i="13"/>
  <c r="M3185" i="13"/>
  <c r="N3185" i="13"/>
  <c r="O3185" i="13"/>
  <c r="P3185" i="13"/>
  <c r="Q3185" i="13"/>
  <c r="R3185" i="13"/>
  <c r="A3186" i="13"/>
  <c r="B3186" i="13"/>
  <c r="C3186" i="13"/>
  <c r="D3186" i="13"/>
  <c r="E3186" i="13"/>
  <c r="F3186" i="13"/>
  <c r="G3186" i="13"/>
  <c r="H3186" i="13"/>
  <c r="I3186" i="13"/>
  <c r="J3186" i="13"/>
  <c r="K3186" i="13"/>
  <c r="L3186" i="13"/>
  <c r="M3186" i="13"/>
  <c r="N3186" i="13"/>
  <c r="O3186" i="13"/>
  <c r="P3186" i="13"/>
  <c r="Q3186" i="13"/>
  <c r="R3186" i="13"/>
  <c r="A3187" i="13"/>
  <c r="B3187" i="13"/>
  <c r="C3187" i="13"/>
  <c r="D3187" i="13"/>
  <c r="E3187" i="13"/>
  <c r="F3187" i="13"/>
  <c r="G3187" i="13"/>
  <c r="H3187" i="13"/>
  <c r="I3187" i="13"/>
  <c r="J3187" i="13"/>
  <c r="K3187" i="13"/>
  <c r="L3187" i="13"/>
  <c r="M3187" i="13"/>
  <c r="N3187" i="13"/>
  <c r="O3187" i="13"/>
  <c r="P3187" i="13"/>
  <c r="Q3187" i="13"/>
  <c r="R3187" i="13"/>
  <c r="A3188" i="13"/>
  <c r="B3188" i="13"/>
  <c r="C3188" i="13"/>
  <c r="D3188" i="13"/>
  <c r="E3188" i="13"/>
  <c r="F3188" i="13"/>
  <c r="G3188" i="13"/>
  <c r="H3188" i="13"/>
  <c r="I3188" i="13"/>
  <c r="J3188" i="13"/>
  <c r="K3188" i="13"/>
  <c r="L3188" i="13"/>
  <c r="M3188" i="13"/>
  <c r="N3188" i="13"/>
  <c r="O3188" i="13"/>
  <c r="P3188" i="13"/>
  <c r="Q3188" i="13"/>
  <c r="R3188" i="13"/>
  <c r="A3189" i="13"/>
  <c r="B3189" i="13"/>
  <c r="C3189" i="13"/>
  <c r="D3189" i="13"/>
  <c r="E3189" i="13"/>
  <c r="F3189" i="13"/>
  <c r="G3189" i="13"/>
  <c r="H3189" i="13"/>
  <c r="I3189" i="13"/>
  <c r="J3189" i="13"/>
  <c r="K3189" i="13"/>
  <c r="L3189" i="13"/>
  <c r="M3189" i="13"/>
  <c r="N3189" i="13"/>
  <c r="O3189" i="13"/>
  <c r="P3189" i="13"/>
  <c r="Q3189" i="13"/>
  <c r="R3189" i="13"/>
  <c r="A3190" i="13"/>
  <c r="B3190" i="13"/>
  <c r="C3190" i="13"/>
  <c r="D3190" i="13"/>
  <c r="E3190" i="13"/>
  <c r="F3190" i="13"/>
  <c r="G3190" i="13"/>
  <c r="H3190" i="13"/>
  <c r="I3190" i="13"/>
  <c r="J3190" i="13"/>
  <c r="K3190" i="13"/>
  <c r="L3190" i="13"/>
  <c r="M3190" i="13"/>
  <c r="N3190" i="13"/>
  <c r="O3190" i="13"/>
  <c r="P3190" i="13"/>
  <c r="Q3190" i="13"/>
  <c r="R3190" i="13"/>
  <c r="A3191" i="13"/>
  <c r="B3191" i="13"/>
  <c r="C3191" i="13"/>
  <c r="D3191" i="13"/>
  <c r="E3191" i="13"/>
  <c r="F3191" i="13"/>
  <c r="G3191" i="13"/>
  <c r="H3191" i="13"/>
  <c r="I3191" i="13"/>
  <c r="J3191" i="13"/>
  <c r="K3191" i="13"/>
  <c r="L3191" i="13"/>
  <c r="M3191" i="13"/>
  <c r="N3191" i="13"/>
  <c r="O3191" i="13"/>
  <c r="P3191" i="13"/>
  <c r="Q3191" i="13"/>
  <c r="R3191" i="13"/>
  <c r="A3192" i="13"/>
  <c r="B3192" i="13"/>
  <c r="C3192" i="13"/>
  <c r="D3192" i="13"/>
  <c r="E3192" i="13"/>
  <c r="F3192" i="13"/>
  <c r="G3192" i="13"/>
  <c r="H3192" i="13"/>
  <c r="I3192" i="13"/>
  <c r="J3192" i="13"/>
  <c r="K3192" i="13"/>
  <c r="L3192" i="13"/>
  <c r="M3192" i="13"/>
  <c r="N3192" i="13"/>
  <c r="O3192" i="13"/>
  <c r="P3192" i="13"/>
  <c r="Q3192" i="13"/>
  <c r="R3192" i="13"/>
  <c r="A3193" i="13"/>
  <c r="B3193" i="13"/>
  <c r="C3193" i="13"/>
  <c r="D3193" i="13"/>
  <c r="E3193" i="13"/>
  <c r="F3193" i="13"/>
  <c r="G3193" i="13"/>
  <c r="H3193" i="13"/>
  <c r="I3193" i="13"/>
  <c r="J3193" i="13"/>
  <c r="K3193" i="13"/>
  <c r="L3193" i="13"/>
  <c r="M3193" i="13"/>
  <c r="N3193" i="13"/>
  <c r="O3193" i="13"/>
  <c r="P3193" i="13"/>
  <c r="Q3193" i="13"/>
  <c r="R3193" i="13"/>
  <c r="A3194" i="13"/>
  <c r="B3194" i="13"/>
  <c r="C3194" i="13"/>
  <c r="D3194" i="13"/>
  <c r="E3194" i="13"/>
  <c r="F3194" i="13"/>
  <c r="G3194" i="13"/>
  <c r="H3194" i="13"/>
  <c r="I3194" i="13"/>
  <c r="J3194" i="13"/>
  <c r="K3194" i="13"/>
  <c r="L3194" i="13"/>
  <c r="M3194" i="13"/>
  <c r="N3194" i="13"/>
  <c r="O3194" i="13"/>
  <c r="P3194" i="13"/>
  <c r="Q3194" i="13"/>
  <c r="R3194" i="13"/>
  <c r="A3195" i="13"/>
  <c r="B3195" i="13"/>
  <c r="C3195" i="13"/>
  <c r="D3195" i="13"/>
  <c r="E3195" i="13"/>
  <c r="F3195" i="13"/>
  <c r="G3195" i="13"/>
  <c r="H3195" i="13"/>
  <c r="I3195" i="13"/>
  <c r="J3195" i="13"/>
  <c r="K3195" i="13"/>
  <c r="L3195" i="13"/>
  <c r="M3195" i="13"/>
  <c r="N3195" i="13"/>
  <c r="O3195" i="13"/>
  <c r="P3195" i="13"/>
  <c r="Q3195" i="13"/>
  <c r="R3195" i="13"/>
  <c r="A3196" i="13"/>
  <c r="B3196" i="13"/>
  <c r="C3196" i="13"/>
  <c r="D3196" i="13"/>
  <c r="E3196" i="13"/>
  <c r="F3196" i="13"/>
  <c r="G3196" i="13"/>
  <c r="H3196" i="13"/>
  <c r="I3196" i="13"/>
  <c r="J3196" i="13"/>
  <c r="K3196" i="13"/>
  <c r="L3196" i="13"/>
  <c r="M3196" i="13"/>
  <c r="N3196" i="13"/>
  <c r="O3196" i="13"/>
  <c r="P3196" i="13"/>
  <c r="Q3196" i="13"/>
  <c r="R3196" i="13"/>
  <c r="A3197" i="13"/>
  <c r="B3197" i="13"/>
  <c r="C3197" i="13"/>
  <c r="D3197" i="13"/>
  <c r="E3197" i="13"/>
  <c r="F3197" i="13"/>
  <c r="G3197" i="13"/>
  <c r="H3197" i="13"/>
  <c r="I3197" i="13"/>
  <c r="J3197" i="13"/>
  <c r="K3197" i="13"/>
  <c r="L3197" i="13"/>
  <c r="M3197" i="13"/>
  <c r="N3197" i="13"/>
  <c r="O3197" i="13"/>
  <c r="P3197" i="13"/>
  <c r="Q3197" i="13"/>
  <c r="R3197" i="13"/>
  <c r="A3198" i="13"/>
  <c r="B3198" i="13"/>
  <c r="C3198" i="13"/>
  <c r="D3198" i="13"/>
  <c r="E3198" i="13"/>
  <c r="F3198" i="13"/>
  <c r="G3198" i="13"/>
  <c r="H3198" i="13"/>
  <c r="I3198" i="13"/>
  <c r="J3198" i="13"/>
  <c r="K3198" i="13"/>
  <c r="L3198" i="13"/>
  <c r="M3198" i="13"/>
  <c r="N3198" i="13"/>
  <c r="O3198" i="13"/>
  <c r="P3198" i="13"/>
  <c r="Q3198" i="13"/>
  <c r="R3198" i="13"/>
  <c r="A3199" i="13"/>
  <c r="B3199" i="13"/>
  <c r="C3199" i="13"/>
  <c r="D3199" i="13"/>
  <c r="E3199" i="13"/>
  <c r="F3199" i="13"/>
  <c r="G3199" i="13"/>
  <c r="H3199" i="13"/>
  <c r="I3199" i="13"/>
  <c r="J3199" i="13"/>
  <c r="K3199" i="13"/>
  <c r="L3199" i="13"/>
  <c r="M3199" i="13"/>
  <c r="N3199" i="13"/>
  <c r="O3199" i="13"/>
  <c r="P3199" i="13"/>
  <c r="Q3199" i="13"/>
  <c r="R3199" i="13"/>
  <c r="A3200" i="13"/>
  <c r="B3200" i="13"/>
  <c r="C3200" i="13"/>
  <c r="D3200" i="13"/>
  <c r="E3200" i="13"/>
  <c r="F3200" i="13"/>
  <c r="G3200" i="13"/>
  <c r="H3200" i="13"/>
  <c r="I3200" i="13"/>
  <c r="J3200" i="13"/>
  <c r="K3200" i="13"/>
  <c r="L3200" i="13"/>
  <c r="M3200" i="13"/>
  <c r="N3200" i="13"/>
  <c r="O3200" i="13"/>
  <c r="P3200" i="13"/>
  <c r="Q3200" i="13"/>
  <c r="R3200" i="13"/>
  <c r="A3201" i="13"/>
  <c r="B3201" i="13"/>
  <c r="C3201" i="13"/>
  <c r="D3201" i="13"/>
  <c r="E3201" i="13"/>
  <c r="F3201" i="13"/>
  <c r="G3201" i="13"/>
  <c r="H3201" i="13"/>
  <c r="I3201" i="13"/>
  <c r="J3201" i="13"/>
  <c r="K3201" i="13"/>
  <c r="L3201" i="13"/>
  <c r="M3201" i="13"/>
  <c r="N3201" i="13"/>
  <c r="O3201" i="13"/>
  <c r="P3201" i="13"/>
  <c r="Q3201" i="13"/>
  <c r="R3201" i="13"/>
  <c r="A3202" i="13"/>
  <c r="B3202" i="13"/>
  <c r="C3202" i="13"/>
  <c r="D3202" i="13"/>
  <c r="E3202" i="13"/>
  <c r="F3202" i="13"/>
  <c r="G3202" i="13"/>
  <c r="H3202" i="13"/>
  <c r="I3202" i="13"/>
  <c r="J3202" i="13"/>
  <c r="K3202" i="13"/>
  <c r="L3202" i="13"/>
  <c r="M3202" i="13"/>
  <c r="N3202" i="13"/>
  <c r="O3202" i="13"/>
  <c r="P3202" i="13"/>
  <c r="Q3202" i="13"/>
  <c r="R3202" i="13"/>
  <c r="A3203" i="13"/>
  <c r="B3203" i="13"/>
  <c r="C3203" i="13"/>
  <c r="D3203" i="13"/>
  <c r="E3203" i="13"/>
  <c r="F3203" i="13"/>
  <c r="G3203" i="13"/>
  <c r="H3203" i="13"/>
  <c r="I3203" i="13"/>
  <c r="J3203" i="13"/>
  <c r="K3203" i="13"/>
  <c r="L3203" i="13"/>
  <c r="M3203" i="13"/>
  <c r="N3203" i="13"/>
  <c r="O3203" i="13"/>
  <c r="P3203" i="13"/>
  <c r="Q3203" i="13"/>
  <c r="R3203" i="13"/>
  <c r="A3204" i="13"/>
  <c r="B3204" i="13"/>
  <c r="C3204" i="13"/>
  <c r="D3204" i="13"/>
  <c r="E3204" i="13"/>
  <c r="F3204" i="13"/>
  <c r="G3204" i="13"/>
  <c r="H3204" i="13"/>
  <c r="I3204" i="13"/>
  <c r="J3204" i="13"/>
  <c r="K3204" i="13"/>
  <c r="L3204" i="13"/>
  <c r="M3204" i="13"/>
  <c r="N3204" i="13"/>
  <c r="O3204" i="13"/>
  <c r="P3204" i="13"/>
  <c r="Q3204" i="13"/>
  <c r="R3204" i="13"/>
  <c r="A3205" i="13"/>
  <c r="B3205" i="13"/>
  <c r="C3205" i="13"/>
  <c r="D3205" i="13"/>
  <c r="E3205" i="13"/>
  <c r="F3205" i="13"/>
  <c r="G3205" i="13"/>
  <c r="H3205" i="13"/>
  <c r="I3205" i="13"/>
  <c r="J3205" i="13"/>
  <c r="K3205" i="13"/>
  <c r="L3205" i="13"/>
  <c r="M3205" i="13"/>
  <c r="N3205" i="13"/>
  <c r="O3205" i="13"/>
  <c r="P3205" i="13"/>
  <c r="Q3205" i="13"/>
  <c r="R3205" i="13"/>
  <c r="A3206" i="13"/>
  <c r="B3206" i="13"/>
  <c r="C3206" i="13"/>
  <c r="D3206" i="13"/>
  <c r="E3206" i="13"/>
  <c r="F3206" i="13"/>
  <c r="G3206" i="13"/>
  <c r="H3206" i="13"/>
  <c r="I3206" i="13"/>
  <c r="J3206" i="13"/>
  <c r="K3206" i="13"/>
  <c r="L3206" i="13"/>
  <c r="M3206" i="13"/>
  <c r="N3206" i="13"/>
  <c r="O3206" i="13"/>
  <c r="P3206" i="13"/>
  <c r="Q3206" i="13"/>
  <c r="R3206" i="13"/>
  <c r="A3207" i="13"/>
  <c r="B3207" i="13"/>
  <c r="C3207" i="13"/>
  <c r="D3207" i="13"/>
  <c r="E3207" i="13"/>
  <c r="F3207" i="13"/>
  <c r="G3207" i="13"/>
  <c r="H3207" i="13"/>
  <c r="I3207" i="13"/>
  <c r="J3207" i="13"/>
  <c r="K3207" i="13"/>
  <c r="L3207" i="13"/>
  <c r="M3207" i="13"/>
  <c r="N3207" i="13"/>
  <c r="O3207" i="13"/>
  <c r="P3207" i="13"/>
  <c r="Q3207" i="13"/>
  <c r="R3207" i="13"/>
  <c r="A3208" i="13"/>
  <c r="B3208" i="13"/>
  <c r="C3208" i="13"/>
  <c r="D3208" i="13"/>
  <c r="E3208" i="13"/>
  <c r="F3208" i="13"/>
  <c r="G3208" i="13"/>
  <c r="H3208" i="13"/>
  <c r="I3208" i="13"/>
  <c r="J3208" i="13"/>
  <c r="K3208" i="13"/>
  <c r="L3208" i="13"/>
  <c r="M3208" i="13"/>
  <c r="N3208" i="13"/>
  <c r="O3208" i="13"/>
  <c r="P3208" i="13"/>
  <c r="Q3208" i="13"/>
  <c r="R3208" i="13"/>
  <c r="A3209" i="13"/>
  <c r="B3209" i="13"/>
  <c r="C3209" i="13"/>
  <c r="D3209" i="13"/>
  <c r="E3209" i="13"/>
  <c r="F3209" i="13"/>
  <c r="G3209" i="13"/>
  <c r="H3209" i="13"/>
  <c r="I3209" i="13"/>
  <c r="J3209" i="13"/>
  <c r="K3209" i="13"/>
  <c r="L3209" i="13"/>
  <c r="M3209" i="13"/>
  <c r="N3209" i="13"/>
  <c r="O3209" i="13"/>
  <c r="P3209" i="13"/>
  <c r="Q3209" i="13"/>
  <c r="R3209" i="13"/>
  <c r="A3210" i="13"/>
  <c r="B3210" i="13"/>
  <c r="C3210" i="13"/>
  <c r="D3210" i="13"/>
  <c r="E3210" i="13"/>
  <c r="F3210" i="13"/>
  <c r="G3210" i="13"/>
  <c r="H3210" i="13"/>
  <c r="I3210" i="13"/>
  <c r="J3210" i="13"/>
  <c r="K3210" i="13"/>
  <c r="L3210" i="13"/>
  <c r="M3210" i="13"/>
  <c r="N3210" i="13"/>
  <c r="O3210" i="13"/>
  <c r="P3210" i="13"/>
  <c r="Q3210" i="13"/>
  <c r="R3210" i="13"/>
  <c r="A3211" i="13"/>
  <c r="B3211" i="13"/>
  <c r="C3211" i="13"/>
  <c r="D3211" i="13"/>
  <c r="E3211" i="13"/>
  <c r="F3211" i="13"/>
  <c r="G3211" i="13"/>
  <c r="H3211" i="13"/>
  <c r="I3211" i="13"/>
  <c r="J3211" i="13"/>
  <c r="K3211" i="13"/>
  <c r="L3211" i="13"/>
  <c r="M3211" i="13"/>
  <c r="N3211" i="13"/>
  <c r="O3211" i="13"/>
  <c r="P3211" i="13"/>
  <c r="Q3211" i="13"/>
  <c r="R3211" i="13"/>
  <c r="A3212" i="13"/>
  <c r="B3212" i="13"/>
  <c r="C3212" i="13"/>
  <c r="D3212" i="13"/>
  <c r="E3212" i="13"/>
  <c r="F3212" i="13"/>
  <c r="G3212" i="13"/>
  <c r="H3212" i="13"/>
  <c r="I3212" i="13"/>
  <c r="J3212" i="13"/>
  <c r="K3212" i="13"/>
  <c r="L3212" i="13"/>
  <c r="M3212" i="13"/>
  <c r="N3212" i="13"/>
  <c r="O3212" i="13"/>
  <c r="P3212" i="13"/>
  <c r="Q3212" i="13"/>
  <c r="R3212" i="13"/>
  <c r="A3213" i="13"/>
  <c r="B3213" i="13"/>
  <c r="C3213" i="13"/>
  <c r="D3213" i="13"/>
  <c r="E3213" i="13"/>
  <c r="F3213" i="13"/>
  <c r="G3213" i="13"/>
  <c r="H3213" i="13"/>
  <c r="I3213" i="13"/>
  <c r="J3213" i="13"/>
  <c r="K3213" i="13"/>
  <c r="L3213" i="13"/>
  <c r="M3213" i="13"/>
  <c r="N3213" i="13"/>
  <c r="O3213" i="13"/>
  <c r="P3213" i="13"/>
  <c r="Q3213" i="13"/>
  <c r="R3213" i="13"/>
  <c r="A3214" i="13"/>
  <c r="B3214" i="13"/>
  <c r="C3214" i="13"/>
  <c r="D3214" i="13"/>
  <c r="E3214" i="13"/>
  <c r="F3214" i="13"/>
  <c r="G3214" i="13"/>
  <c r="H3214" i="13"/>
  <c r="I3214" i="13"/>
  <c r="J3214" i="13"/>
  <c r="K3214" i="13"/>
  <c r="L3214" i="13"/>
  <c r="M3214" i="13"/>
  <c r="N3214" i="13"/>
  <c r="O3214" i="13"/>
  <c r="P3214" i="13"/>
  <c r="Q3214" i="13"/>
  <c r="R3214" i="13"/>
  <c r="A3215" i="13"/>
  <c r="B3215" i="13"/>
  <c r="C3215" i="13"/>
  <c r="D3215" i="13"/>
  <c r="E3215" i="13"/>
  <c r="F3215" i="13"/>
  <c r="G3215" i="13"/>
  <c r="H3215" i="13"/>
  <c r="I3215" i="13"/>
  <c r="J3215" i="13"/>
  <c r="K3215" i="13"/>
  <c r="L3215" i="13"/>
  <c r="M3215" i="13"/>
  <c r="N3215" i="13"/>
  <c r="O3215" i="13"/>
  <c r="P3215" i="13"/>
  <c r="Q3215" i="13"/>
  <c r="R3215" i="13"/>
  <c r="A3216" i="13"/>
  <c r="B3216" i="13"/>
  <c r="C3216" i="13"/>
  <c r="D3216" i="13"/>
  <c r="E3216" i="13"/>
  <c r="F3216" i="13"/>
  <c r="G3216" i="13"/>
  <c r="H3216" i="13"/>
  <c r="I3216" i="13"/>
  <c r="J3216" i="13"/>
  <c r="K3216" i="13"/>
  <c r="L3216" i="13"/>
  <c r="M3216" i="13"/>
  <c r="N3216" i="13"/>
  <c r="O3216" i="13"/>
  <c r="P3216" i="13"/>
  <c r="Q3216" i="13"/>
  <c r="R3216" i="13"/>
  <c r="A3217" i="13"/>
  <c r="B3217" i="13"/>
  <c r="C3217" i="13"/>
  <c r="D3217" i="13"/>
  <c r="E3217" i="13"/>
  <c r="F3217" i="13"/>
  <c r="G3217" i="13"/>
  <c r="H3217" i="13"/>
  <c r="I3217" i="13"/>
  <c r="J3217" i="13"/>
  <c r="K3217" i="13"/>
  <c r="L3217" i="13"/>
  <c r="M3217" i="13"/>
  <c r="N3217" i="13"/>
  <c r="O3217" i="13"/>
  <c r="P3217" i="13"/>
  <c r="Q3217" i="13"/>
  <c r="R3217" i="13"/>
  <c r="A3218" i="13"/>
  <c r="B3218" i="13"/>
  <c r="C3218" i="13"/>
  <c r="D3218" i="13"/>
  <c r="E3218" i="13"/>
  <c r="F3218" i="13"/>
  <c r="G3218" i="13"/>
  <c r="H3218" i="13"/>
  <c r="I3218" i="13"/>
  <c r="J3218" i="13"/>
  <c r="K3218" i="13"/>
  <c r="L3218" i="13"/>
  <c r="M3218" i="13"/>
  <c r="N3218" i="13"/>
  <c r="O3218" i="13"/>
  <c r="P3218" i="13"/>
  <c r="Q3218" i="13"/>
  <c r="R3218" i="13"/>
  <c r="A3219" i="13"/>
  <c r="B3219" i="13"/>
  <c r="C3219" i="13"/>
  <c r="D3219" i="13"/>
  <c r="E3219" i="13"/>
  <c r="F3219" i="13"/>
  <c r="G3219" i="13"/>
  <c r="H3219" i="13"/>
  <c r="I3219" i="13"/>
  <c r="J3219" i="13"/>
  <c r="K3219" i="13"/>
  <c r="L3219" i="13"/>
  <c r="M3219" i="13"/>
  <c r="N3219" i="13"/>
  <c r="O3219" i="13"/>
  <c r="P3219" i="13"/>
  <c r="Q3219" i="13"/>
  <c r="R3219" i="13"/>
  <c r="A3220" i="13"/>
  <c r="B3220" i="13"/>
  <c r="C3220" i="13"/>
  <c r="D3220" i="13"/>
  <c r="E3220" i="13"/>
  <c r="F3220" i="13"/>
  <c r="G3220" i="13"/>
  <c r="H3220" i="13"/>
  <c r="I3220" i="13"/>
  <c r="J3220" i="13"/>
  <c r="K3220" i="13"/>
  <c r="L3220" i="13"/>
  <c r="M3220" i="13"/>
  <c r="N3220" i="13"/>
  <c r="O3220" i="13"/>
  <c r="P3220" i="13"/>
  <c r="Q3220" i="13"/>
  <c r="R3220" i="13"/>
  <c r="A3221" i="13"/>
  <c r="B3221" i="13"/>
  <c r="C3221" i="13"/>
  <c r="D3221" i="13"/>
  <c r="E3221" i="13"/>
  <c r="F3221" i="13"/>
  <c r="G3221" i="13"/>
  <c r="H3221" i="13"/>
  <c r="I3221" i="13"/>
  <c r="J3221" i="13"/>
  <c r="K3221" i="13"/>
  <c r="L3221" i="13"/>
  <c r="M3221" i="13"/>
  <c r="N3221" i="13"/>
  <c r="O3221" i="13"/>
  <c r="P3221" i="13"/>
  <c r="Q3221" i="13"/>
  <c r="R3221" i="13"/>
  <c r="A3222" i="13"/>
  <c r="B3222" i="13"/>
  <c r="C3222" i="13"/>
  <c r="D3222" i="13"/>
  <c r="E3222" i="13"/>
  <c r="F3222" i="13"/>
  <c r="G3222" i="13"/>
  <c r="H3222" i="13"/>
  <c r="I3222" i="13"/>
  <c r="J3222" i="13"/>
  <c r="K3222" i="13"/>
  <c r="L3222" i="13"/>
  <c r="M3222" i="13"/>
  <c r="N3222" i="13"/>
  <c r="O3222" i="13"/>
  <c r="P3222" i="13"/>
  <c r="Q3222" i="13"/>
  <c r="R3222" i="13"/>
  <c r="A3223" i="13"/>
  <c r="B3223" i="13"/>
  <c r="C3223" i="13"/>
  <c r="D3223" i="13"/>
  <c r="E3223" i="13"/>
  <c r="F3223" i="13"/>
  <c r="G3223" i="13"/>
  <c r="H3223" i="13"/>
  <c r="I3223" i="13"/>
  <c r="J3223" i="13"/>
  <c r="K3223" i="13"/>
  <c r="L3223" i="13"/>
  <c r="M3223" i="13"/>
  <c r="N3223" i="13"/>
  <c r="O3223" i="13"/>
  <c r="P3223" i="13"/>
  <c r="Q3223" i="13"/>
  <c r="R3223" i="13"/>
  <c r="A3224" i="13"/>
  <c r="B3224" i="13"/>
  <c r="C3224" i="13"/>
  <c r="D3224" i="13"/>
  <c r="E3224" i="13"/>
  <c r="F3224" i="13"/>
  <c r="G3224" i="13"/>
  <c r="H3224" i="13"/>
  <c r="I3224" i="13"/>
  <c r="J3224" i="13"/>
  <c r="K3224" i="13"/>
  <c r="L3224" i="13"/>
  <c r="M3224" i="13"/>
  <c r="N3224" i="13"/>
  <c r="O3224" i="13"/>
  <c r="P3224" i="13"/>
  <c r="Q3224" i="13"/>
  <c r="R3224" i="13"/>
  <c r="A3225" i="13"/>
  <c r="B3225" i="13"/>
  <c r="C3225" i="13"/>
  <c r="D3225" i="13"/>
  <c r="E3225" i="13"/>
  <c r="F3225" i="13"/>
  <c r="G3225" i="13"/>
  <c r="H3225" i="13"/>
  <c r="I3225" i="13"/>
  <c r="J3225" i="13"/>
  <c r="K3225" i="13"/>
  <c r="L3225" i="13"/>
  <c r="M3225" i="13"/>
  <c r="N3225" i="13"/>
  <c r="O3225" i="13"/>
  <c r="P3225" i="13"/>
  <c r="Q3225" i="13"/>
  <c r="R3225" i="13"/>
  <c r="A3226" i="13"/>
  <c r="B3226" i="13"/>
  <c r="C3226" i="13"/>
  <c r="D3226" i="13"/>
  <c r="E3226" i="13"/>
  <c r="F3226" i="13"/>
  <c r="G3226" i="13"/>
  <c r="H3226" i="13"/>
  <c r="I3226" i="13"/>
  <c r="J3226" i="13"/>
  <c r="K3226" i="13"/>
  <c r="L3226" i="13"/>
  <c r="M3226" i="13"/>
  <c r="N3226" i="13"/>
  <c r="O3226" i="13"/>
  <c r="P3226" i="13"/>
  <c r="Q3226" i="13"/>
  <c r="R3226" i="13"/>
  <c r="A3227" i="13"/>
  <c r="B3227" i="13"/>
  <c r="C3227" i="13"/>
  <c r="D3227" i="13"/>
  <c r="E3227" i="13"/>
  <c r="F3227" i="13"/>
  <c r="G3227" i="13"/>
  <c r="H3227" i="13"/>
  <c r="I3227" i="13"/>
  <c r="J3227" i="13"/>
  <c r="K3227" i="13"/>
  <c r="L3227" i="13"/>
  <c r="M3227" i="13"/>
  <c r="N3227" i="13"/>
  <c r="O3227" i="13"/>
  <c r="P3227" i="13"/>
  <c r="Q3227" i="13"/>
  <c r="R3227" i="13"/>
  <c r="A3228" i="13"/>
  <c r="B3228" i="13"/>
  <c r="C3228" i="13"/>
  <c r="D3228" i="13"/>
  <c r="E3228" i="13"/>
  <c r="F3228" i="13"/>
  <c r="G3228" i="13"/>
  <c r="H3228" i="13"/>
  <c r="I3228" i="13"/>
  <c r="J3228" i="13"/>
  <c r="K3228" i="13"/>
  <c r="L3228" i="13"/>
  <c r="M3228" i="13"/>
  <c r="N3228" i="13"/>
  <c r="O3228" i="13"/>
  <c r="P3228" i="13"/>
  <c r="Q3228" i="13"/>
  <c r="R3228" i="13"/>
  <c r="A3229" i="13"/>
  <c r="B3229" i="13"/>
  <c r="C3229" i="13"/>
  <c r="D3229" i="13"/>
  <c r="E3229" i="13"/>
  <c r="F3229" i="13"/>
  <c r="G3229" i="13"/>
  <c r="H3229" i="13"/>
  <c r="I3229" i="13"/>
  <c r="J3229" i="13"/>
  <c r="K3229" i="13"/>
  <c r="L3229" i="13"/>
  <c r="M3229" i="13"/>
  <c r="N3229" i="13"/>
  <c r="O3229" i="13"/>
  <c r="P3229" i="13"/>
  <c r="Q3229" i="13"/>
  <c r="R3229" i="13"/>
  <c r="A3230" i="13"/>
  <c r="B3230" i="13"/>
  <c r="C3230" i="13"/>
  <c r="D3230" i="13"/>
  <c r="E3230" i="13"/>
  <c r="F3230" i="13"/>
  <c r="G3230" i="13"/>
  <c r="H3230" i="13"/>
  <c r="I3230" i="13"/>
  <c r="J3230" i="13"/>
  <c r="K3230" i="13"/>
  <c r="L3230" i="13"/>
  <c r="M3230" i="13"/>
  <c r="N3230" i="13"/>
  <c r="O3230" i="13"/>
  <c r="P3230" i="13"/>
  <c r="Q3230" i="13"/>
  <c r="R3230" i="13"/>
  <c r="A3231" i="13"/>
  <c r="B3231" i="13"/>
  <c r="C3231" i="13"/>
  <c r="D3231" i="13"/>
  <c r="E3231" i="13"/>
  <c r="F3231" i="13"/>
  <c r="G3231" i="13"/>
  <c r="H3231" i="13"/>
  <c r="I3231" i="13"/>
  <c r="J3231" i="13"/>
  <c r="K3231" i="13"/>
  <c r="L3231" i="13"/>
  <c r="M3231" i="13"/>
  <c r="N3231" i="13"/>
  <c r="O3231" i="13"/>
  <c r="P3231" i="13"/>
  <c r="Q3231" i="13"/>
  <c r="R3231" i="13"/>
  <c r="A3232" i="13"/>
  <c r="B3232" i="13"/>
  <c r="C3232" i="13"/>
  <c r="D3232" i="13"/>
  <c r="E3232" i="13"/>
  <c r="F3232" i="13"/>
  <c r="G3232" i="13"/>
  <c r="H3232" i="13"/>
  <c r="I3232" i="13"/>
  <c r="J3232" i="13"/>
  <c r="K3232" i="13"/>
  <c r="L3232" i="13"/>
  <c r="M3232" i="13"/>
  <c r="N3232" i="13"/>
  <c r="O3232" i="13"/>
  <c r="P3232" i="13"/>
  <c r="Q3232" i="13"/>
  <c r="R3232" i="13"/>
  <c r="A3233" i="13"/>
  <c r="B3233" i="13"/>
  <c r="C3233" i="13"/>
  <c r="D3233" i="13"/>
  <c r="E3233" i="13"/>
  <c r="F3233" i="13"/>
  <c r="G3233" i="13"/>
  <c r="H3233" i="13"/>
  <c r="I3233" i="13"/>
  <c r="J3233" i="13"/>
  <c r="K3233" i="13"/>
  <c r="L3233" i="13"/>
  <c r="M3233" i="13"/>
  <c r="N3233" i="13"/>
  <c r="O3233" i="13"/>
  <c r="P3233" i="13"/>
  <c r="Q3233" i="13"/>
  <c r="R3233" i="13"/>
  <c r="A3234" i="13"/>
  <c r="B3234" i="13"/>
  <c r="C3234" i="13"/>
  <c r="D3234" i="13"/>
  <c r="E3234" i="13"/>
  <c r="F3234" i="13"/>
  <c r="G3234" i="13"/>
  <c r="H3234" i="13"/>
  <c r="I3234" i="13"/>
  <c r="J3234" i="13"/>
  <c r="K3234" i="13"/>
  <c r="L3234" i="13"/>
  <c r="M3234" i="13"/>
  <c r="N3234" i="13"/>
  <c r="O3234" i="13"/>
  <c r="P3234" i="13"/>
  <c r="Q3234" i="13"/>
  <c r="R3234" i="13"/>
  <c r="A3235" i="13"/>
  <c r="B3235" i="13"/>
  <c r="C3235" i="13"/>
  <c r="D3235" i="13"/>
  <c r="E3235" i="13"/>
  <c r="F3235" i="13"/>
  <c r="G3235" i="13"/>
  <c r="H3235" i="13"/>
  <c r="I3235" i="13"/>
  <c r="J3235" i="13"/>
  <c r="K3235" i="13"/>
  <c r="L3235" i="13"/>
  <c r="M3235" i="13"/>
  <c r="N3235" i="13"/>
  <c r="O3235" i="13"/>
  <c r="P3235" i="13"/>
  <c r="Q3235" i="13"/>
  <c r="R3235" i="13"/>
  <c r="A3236" i="13"/>
  <c r="B3236" i="13"/>
  <c r="C3236" i="13"/>
  <c r="D3236" i="13"/>
  <c r="E3236" i="13"/>
  <c r="F3236" i="13"/>
  <c r="G3236" i="13"/>
  <c r="H3236" i="13"/>
  <c r="I3236" i="13"/>
  <c r="J3236" i="13"/>
  <c r="K3236" i="13"/>
  <c r="L3236" i="13"/>
  <c r="M3236" i="13"/>
  <c r="N3236" i="13"/>
  <c r="O3236" i="13"/>
  <c r="P3236" i="13"/>
  <c r="Q3236" i="13"/>
  <c r="R3236" i="13"/>
  <c r="A3237" i="13"/>
  <c r="B3237" i="13"/>
  <c r="C3237" i="13"/>
  <c r="D3237" i="13"/>
  <c r="E3237" i="13"/>
  <c r="F3237" i="13"/>
  <c r="G3237" i="13"/>
  <c r="H3237" i="13"/>
  <c r="I3237" i="13"/>
  <c r="J3237" i="13"/>
  <c r="K3237" i="13"/>
  <c r="L3237" i="13"/>
  <c r="M3237" i="13"/>
  <c r="N3237" i="13"/>
  <c r="O3237" i="13"/>
  <c r="P3237" i="13"/>
  <c r="Q3237" i="13"/>
  <c r="R3237" i="13"/>
  <c r="A3238" i="13"/>
  <c r="B3238" i="13"/>
  <c r="C3238" i="13"/>
  <c r="D3238" i="13"/>
  <c r="E3238" i="13"/>
  <c r="F3238" i="13"/>
  <c r="G3238" i="13"/>
  <c r="H3238" i="13"/>
  <c r="I3238" i="13"/>
  <c r="J3238" i="13"/>
  <c r="K3238" i="13"/>
  <c r="L3238" i="13"/>
  <c r="M3238" i="13"/>
  <c r="N3238" i="13"/>
  <c r="O3238" i="13"/>
  <c r="P3238" i="13"/>
  <c r="Q3238" i="13"/>
  <c r="R3238" i="13"/>
  <c r="A3239" i="13"/>
  <c r="B3239" i="13"/>
  <c r="C3239" i="13"/>
  <c r="D3239" i="13"/>
  <c r="E3239" i="13"/>
  <c r="F3239" i="13"/>
  <c r="G3239" i="13"/>
  <c r="H3239" i="13"/>
  <c r="I3239" i="13"/>
  <c r="J3239" i="13"/>
  <c r="K3239" i="13"/>
  <c r="L3239" i="13"/>
  <c r="M3239" i="13"/>
  <c r="N3239" i="13"/>
  <c r="O3239" i="13"/>
  <c r="P3239" i="13"/>
  <c r="Q3239" i="13"/>
  <c r="R3239" i="13"/>
  <c r="A3240" i="13"/>
  <c r="B3240" i="13"/>
  <c r="C3240" i="13"/>
  <c r="D3240" i="13"/>
  <c r="E3240" i="13"/>
  <c r="F3240" i="13"/>
  <c r="G3240" i="13"/>
  <c r="H3240" i="13"/>
  <c r="I3240" i="13"/>
  <c r="J3240" i="13"/>
  <c r="K3240" i="13"/>
  <c r="L3240" i="13"/>
  <c r="M3240" i="13"/>
  <c r="N3240" i="13"/>
  <c r="O3240" i="13"/>
  <c r="P3240" i="13"/>
  <c r="Q3240" i="13"/>
  <c r="R3240" i="13"/>
  <c r="A3241" i="13"/>
  <c r="B3241" i="13"/>
  <c r="C3241" i="13"/>
  <c r="D3241" i="13"/>
  <c r="E3241" i="13"/>
  <c r="F3241" i="13"/>
  <c r="G3241" i="13"/>
  <c r="H3241" i="13"/>
  <c r="I3241" i="13"/>
  <c r="J3241" i="13"/>
  <c r="K3241" i="13"/>
  <c r="L3241" i="13"/>
  <c r="M3241" i="13"/>
  <c r="N3241" i="13"/>
  <c r="O3241" i="13"/>
  <c r="P3241" i="13"/>
  <c r="Q3241" i="13"/>
  <c r="R3241" i="13"/>
  <c r="A3242" i="13"/>
  <c r="B3242" i="13"/>
  <c r="C3242" i="13"/>
  <c r="D3242" i="13"/>
  <c r="E3242" i="13"/>
  <c r="F3242" i="13"/>
  <c r="G3242" i="13"/>
  <c r="H3242" i="13"/>
  <c r="I3242" i="13"/>
  <c r="J3242" i="13"/>
  <c r="K3242" i="13"/>
  <c r="L3242" i="13"/>
  <c r="M3242" i="13"/>
  <c r="N3242" i="13"/>
  <c r="O3242" i="13"/>
  <c r="P3242" i="13"/>
  <c r="Q3242" i="13"/>
  <c r="R3242" i="13"/>
  <c r="A3243" i="13"/>
  <c r="B3243" i="13"/>
  <c r="C3243" i="13"/>
  <c r="D3243" i="13"/>
  <c r="E3243" i="13"/>
  <c r="F3243" i="13"/>
  <c r="G3243" i="13"/>
  <c r="H3243" i="13"/>
  <c r="I3243" i="13"/>
  <c r="J3243" i="13"/>
  <c r="K3243" i="13"/>
  <c r="L3243" i="13"/>
  <c r="M3243" i="13"/>
  <c r="N3243" i="13"/>
  <c r="O3243" i="13"/>
  <c r="P3243" i="13"/>
  <c r="Q3243" i="13"/>
  <c r="R3243" i="13"/>
  <c r="A3244" i="13"/>
  <c r="B3244" i="13"/>
  <c r="C3244" i="13"/>
  <c r="D3244" i="13"/>
  <c r="E3244" i="13"/>
  <c r="F3244" i="13"/>
  <c r="G3244" i="13"/>
  <c r="H3244" i="13"/>
  <c r="I3244" i="13"/>
  <c r="J3244" i="13"/>
  <c r="K3244" i="13"/>
  <c r="L3244" i="13"/>
  <c r="M3244" i="13"/>
  <c r="N3244" i="13"/>
  <c r="O3244" i="13"/>
  <c r="P3244" i="13"/>
  <c r="Q3244" i="13"/>
  <c r="R3244" i="13"/>
  <c r="A3245" i="13"/>
  <c r="B3245" i="13"/>
  <c r="C3245" i="13"/>
  <c r="D3245" i="13"/>
  <c r="E3245" i="13"/>
  <c r="F3245" i="13"/>
  <c r="G3245" i="13"/>
  <c r="H3245" i="13"/>
  <c r="I3245" i="13"/>
  <c r="J3245" i="13"/>
  <c r="K3245" i="13"/>
  <c r="L3245" i="13"/>
  <c r="M3245" i="13"/>
  <c r="N3245" i="13"/>
  <c r="O3245" i="13"/>
  <c r="P3245" i="13"/>
  <c r="Q3245" i="13"/>
  <c r="R3245" i="13"/>
  <c r="A3246" i="13"/>
  <c r="B3246" i="13"/>
  <c r="C3246" i="13"/>
  <c r="D3246" i="13"/>
  <c r="E3246" i="13"/>
  <c r="F3246" i="13"/>
  <c r="G3246" i="13"/>
  <c r="H3246" i="13"/>
  <c r="I3246" i="13"/>
  <c r="J3246" i="13"/>
  <c r="K3246" i="13"/>
  <c r="L3246" i="13"/>
  <c r="M3246" i="13"/>
  <c r="N3246" i="13"/>
  <c r="O3246" i="13"/>
  <c r="P3246" i="13"/>
  <c r="Q3246" i="13"/>
  <c r="R3246" i="13"/>
  <c r="A3247" i="13"/>
  <c r="B3247" i="13"/>
  <c r="C3247" i="13"/>
  <c r="D3247" i="13"/>
  <c r="E3247" i="13"/>
  <c r="F3247" i="13"/>
  <c r="G3247" i="13"/>
  <c r="H3247" i="13"/>
  <c r="I3247" i="13"/>
  <c r="J3247" i="13"/>
  <c r="K3247" i="13"/>
  <c r="L3247" i="13"/>
  <c r="M3247" i="13"/>
  <c r="N3247" i="13"/>
  <c r="O3247" i="13"/>
  <c r="P3247" i="13"/>
  <c r="Q3247" i="13"/>
  <c r="R3247" i="13"/>
  <c r="A3248" i="13"/>
  <c r="B3248" i="13"/>
  <c r="C3248" i="13"/>
  <c r="D3248" i="13"/>
  <c r="E3248" i="13"/>
  <c r="F3248" i="13"/>
  <c r="G3248" i="13"/>
  <c r="H3248" i="13"/>
  <c r="I3248" i="13"/>
  <c r="J3248" i="13"/>
  <c r="K3248" i="13"/>
  <c r="L3248" i="13"/>
  <c r="M3248" i="13"/>
  <c r="N3248" i="13"/>
  <c r="O3248" i="13"/>
  <c r="P3248" i="13"/>
  <c r="Q3248" i="13"/>
  <c r="R3248" i="13"/>
  <c r="A3249" i="13"/>
  <c r="B3249" i="13"/>
  <c r="C3249" i="13"/>
  <c r="D3249" i="13"/>
  <c r="E3249" i="13"/>
  <c r="F3249" i="13"/>
  <c r="G3249" i="13"/>
  <c r="H3249" i="13"/>
  <c r="I3249" i="13"/>
  <c r="J3249" i="13"/>
  <c r="K3249" i="13"/>
  <c r="L3249" i="13"/>
  <c r="M3249" i="13"/>
  <c r="N3249" i="13"/>
  <c r="O3249" i="13"/>
  <c r="P3249" i="13"/>
  <c r="Q3249" i="13"/>
  <c r="R3249" i="13"/>
  <c r="A3250" i="13"/>
  <c r="B3250" i="13"/>
  <c r="C3250" i="13"/>
  <c r="D3250" i="13"/>
  <c r="E3250" i="13"/>
  <c r="F3250" i="13"/>
  <c r="G3250" i="13"/>
  <c r="H3250" i="13"/>
  <c r="I3250" i="13"/>
  <c r="J3250" i="13"/>
  <c r="K3250" i="13"/>
  <c r="L3250" i="13"/>
  <c r="M3250" i="13"/>
  <c r="N3250" i="13"/>
  <c r="O3250" i="13"/>
  <c r="P3250" i="13"/>
  <c r="Q3250" i="13"/>
  <c r="R3250" i="13"/>
  <c r="A3251" i="13"/>
  <c r="B3251" i="13"/>
  <c r="C3251" i="13"/>
  <c r="D3251" i="13"/>
  <c r="E3251" i="13"/>
  <c r="F3251" i="13"/>
  <c r="G3251" i="13"/>
  <c r="H3251" i="13"/>
  <c r="I3251" i="13"/>
  <c r="J3251" i="13"/>
  <c r="K3251" i="13"/>
  <c r="L3251" i="13"/>
  <c r="M3251" i="13"/>
  <c r="N3251" i="13"/>
  <c r="O3251" i="13"/>
  <c r="P3251" i="13"/>
  <c r="Q3251" i="13"/>
  <c r="R3251" i="13"/>
  <c r="A3252" i="13"/>
  <c r="B3252" i="13"/>
  <c r="C3252" i="13"/>
  <c r="D3252" i="13"/>
  <c r="E3252" i="13"/>
  <c r="F3252" i="13"/>
  <c r="G3252" i="13"/>
  <c r="H3252" i="13"/>
  <c r="I3252" i="13"/>
  <c r="J3252" i="13"/>
  <c r="K3252" i="13"/>
  <c r="L3252" i="13"/>
  <c r="M3252" i="13"/>
  <c r="N3252" i="13"/>
  <c r="O3252" i="13"/>
  <c r="P3252" i="13"/>
  <c r="Q3252" i="13"/>
  <c r="R3252" i="13"/>
  <c r="A3253" i="13"/>
  <c r="B3253" i="13"/>
  <c r="C3253" i="13"/>
  <c r="D3253" i="13"/>
  <c r="E3253" i="13"/>
  <c r="F3253" i="13"/>
  <c r="G3253" i="13"/>
  <c r="H3253" i="13"/>
  <c r="I3253" i="13"/>
  <c r="J3253" i="13"/>
  <c r="K3253" i="13"/>
  <c r="L3253" i="13"/>
  <c r="M3253" i="13"/>
  <c r="N3253" i="13"/>
  <c r="O3253" i="13"/>
  <c r="P3253" i="13"/>
  <c r="Q3253" i="13"/>
  <c r="R3253" i="13"/>
  <c r="A3254" i="13"/>
  <c r="B3254" i="13"/>
  <c r="C3254" i="13"/>
  <c r="D3254" i="13"/>
  <c r="E3254" i="13"/>
  <c r="F3254" i="13"/>
  <c r="G3254" i="13"/>
  <c r="H3254" i="13"/>
  <c r="I3254" i="13"/>
  <c r="J3254" i="13"/>
  <c r="K3254" i="13"/>
  <c r="L3254" i="13"/>
  <c r="M3254" i="13"/>
  <c r="N3254" i="13"/>
  <c r="O3254" i="13"/>
  <c r="P3254" i="13"/>
  <c r="Q3254" i="13"/>
  <c r="R3254" i="13"/>
  <c r="A3255" i="13"/>
  <c r="B3255" i="13"/>
  <c r="C3255" i="13"/>
  <c r="D3255" i="13"/>
  <c r="E3255" i="13"/>
  <c r="F3255" i="13"/>
  <c r="G3255" i="13"/>
  <c r="H3255" i="13"/>
  <c r="I3255" i="13"/>
  <c r="J3255" i="13"/>
  <c r="K3255" i="13"/>
  <c r="L3255" i="13"/>
  <c r="M3255" i="13"/>
  <c r="N3255" i="13"/>
  <c r="O3255" i="13"/>
  <c r="P3255" i="13"/>
  <c r="Q3255" i="13"/>
  <c r="R3255" i="13"/>
  <c r="A3256" i="13"/>
  <c r="B3256" i="13"/>
  <c r="C3256" i="13"/>
  <c r="D3256" i="13"/>
  <c r="E3256" i="13"/>
  <c r="F3256" i="13"/>
  <c r="G3256" i="13"/>
  <c r="H3256" i="13"/>
  <c r="I3256" i="13"/>
  <c r="J3256" i="13"/>
  <c r="K3256" i="13"/>
  <c r="L3256" i="13"/>
  <c r="M3256" i="13"/>
  <c r="N3256" i="13"/>
  <c r="O3256" i="13"/>
  <c r="P3256" i="13"/>
  <c r="Q3256" i="13"/>
  <c r="R3256" i="13"/>
  <c r="A3257" i="13"/>
  <c r="B3257" i="13"/>
  <c r="C3257" i="13"/>
  <c r="D3257" i="13"/>
  <c r="E3257" i="13"/>
  <c r="F3257" i="13"/>
  <c r="G3257" i="13"/>
  <c r="H3257" i="13"/>
  <c r="I3257" i="13"/>
  <c r="J3257" i="13"/>
  <c r="K3257" i="13"/>
  <c r="L3257" i="13"/>
  <c r="M3257" i="13"/>
  <c r="N3257" i="13"/>
  <c r="O3257" i="13"/>
  <c r="P3257" i="13"/>
  <c r="Q3257" i="13"/>
  <c r="R3257" i="13"/>
  <c r="A3258" i="13"/>
  <c r="B3258" i="13"/>
  <c r="C3258" i="13"/>
  <c r="D3258" i="13"/>
  <c r="E3258" i="13"/>
  <c r="F3258" i="13"/>
  <c r="G3258" i="13"/>
  <c r="H3258" i="13"/>
  <c r="I3258" i="13"/>
  <c r="J3258" i="13"/>
  <c r="K3258" i="13"/>
  <c r="L3258" i="13"/>
  <c r="M3258" i="13"/>
  <c r="N3258" i="13"/>
  <c r="O3258" i="13"/>
  <c r="P3258" i="13"/>
  <c r="Q3258" i="13"/>
  <c r="R3258" i="13"/>
  <c r="A3259" i="13"/>
  <c r="B3259" i="13"/>
  <c r="C3259" i="13"/>
  <c r="D3259" i="13"/>
  <c r="E3259" i="13"/>
  <c r="F3259" i="13"/>
  <c r="G3259" i="13"/>
  <c r="H3259" i="13"/>
  <c r="I3259" i="13"/>
  <c r="J3259" i="13"/>
  <c r="K3259" i="13"/>
  <c r="L3259" i="13"/>
  <c r="M3259" i="13"/>
  <c r="N3259" i="13"/>
  <c r="O3259" i="13"/>
  <c r="P3259" i="13"/>
  <c r="Q3259" i="13"/>
  <c r="R3259" i="13"/>
  <c r="A3260" i="13"/>
  <c r="B3260" i="13"/>
  <c r="C3260" i="13"/>
  <c r="D3260" i="13"/>
  <c r="E3260" i="13"/>
  <c r="F3260" i="13"/>
  <c r="G3260" i="13"/>
  <c r="H3260" i="13"/>
  <c r="I3260" i="13"/>
  <c r="J3260" i="13"/>
  <c r="K3260" i="13"/>
  <c r="L3260" i="13"/>
  <c r="M3260" i="13"/>
  <c r="N3260" i="13"/>
  <c r="O3260" i="13"/>
  <c r="P3260" i="13"/>
  <c r="Q3260" i="13"/>
  <c r="R3260" i="13"/>
  <c r="A3261" i="13"/>
  <c r="B3261" i="13"/>
  <c r="C3261" i="13"/>
  <c r="D3261" i="13"/>
  <c r="E3261" i="13"/>
  <c r="F3261" i="13"/>
  <c r="G3261" i="13"/>
  <c r="H3261" i="13"/>
  <c r="I3261" i="13"/>
  <c r="J3261" i="13"/>
  <c r="K3261" i="13"/>
  <c r="L3261" i="13"/>
  <c r="M3261" i="13"/>
  <c r="N3261" i="13"/>
  <c r="O3261" i="13"/>
  <c r="P3261" i="13"/>
  <c r="Q3261" i="13"/>
  <c r="R3261" i="13"/>
  <c r="A3262" i="13"/>
  <c r="B3262" i="13"/>
  <c r="C3262" i="13"/>
  <c r="D3262" i="13"/>
  <c r="E3262" i="13"/>
  <c r="F3262" i="13"/>
  <c r="G3262" i="13"/>
  <c r="H3262" i="13"/>
  <c r="I3262" i="13"/>
  <c r="J3262" i="13"/>
  <c r="K3262" i="13"/>
  <c r="L3262" i="13"/>
  <c r="M3262" i="13"/>
  <c r="N3262" i="13"/>
  <c r="O3262" i="13"/>
  <c r="P3262" i="13"/>
  <c r="Q3262" i="13"/>
  <c r="R3262" i="13"/>
  <c r="A3263" i="13"/>
  <c r="B3263" i="13"/>
  <c r="C3263" i="13"/>
  <c r="D3263" i="13"/>
  <c r="E3263" i="13"/>
  <c r="F3263" i="13"/>
  <c r="G3263" i="13"/>
  <c r="H3263" i="13"/>
  <c r="I3263" i="13"/>
  <c r="J3263" i="13"/>
  <c r="K3263" i="13"/>
  <c r="L3263" i="13"/>
  <c r="M3263" i="13"/>
  <c r="N3263" i="13"/>
  <c r="O3263" i="13"/>
  <c r="P3263" i="13"/>
  <c r="Q3263" i="13"/>
  <c r="R3263" i="13"/>
  <c r="A3264" i="13"/>
  <c r="B3264" i="13"/>
  <c r="C3264" i="13"/>
  <c r="D3264" i="13"/>
  <c r="E3264" i="13"/>
  <c r="F3264" i="13"/>
  <c r="G3264" i="13"/>
  <c r="H3264" i="13"/>
  <c r="I3264" i="13"/>
  <c r="J3264" i="13"/>
  <c r="K3264" i="13"/>
  <c r="L3264" i="13"/>
  <c r="M3264" i="13"/>
  <c r="N3264" i="13"/>
  <c r="O3264" i="13"/>
  <c r="P3264" i="13"/>
  <c r="Q3264" i="13"/>
  <c r="R3264" i="13"/>
  <c r="A3265" i="13"/>
  <c r="B3265" i="13"/>
  <c r="C3265" i="13"/>
  <c r="D3265" i="13"/>
  <c r="E3265" i="13"/>
  <c r="F3265" i="13"/>
  <c r="G3265" i="13"/>
  <c r="H3265" i="13"/>
  <c r="I3265" i="13"/>
  <c r="J3265" i="13"/>
  <c r="K3265" i="13"/>
  <c r="L3265" i="13"/>
  <c r="M3265" i="13"/>
  <c r="N3265" i="13"/>
  <c r="O3265" i="13"/>
  <c r="P3265" i="13"/>
  <c r="Q3265" i="13"/>
  <c r="R3265" i="13"/>
  <c r="A3266" i="13"/>
  <c r="B3266" i="13"/>
  <c r="C3266" i="13"/>
  <c r="D3266" i="13"/>
  <c r="E3266" i="13"/>
  <c r="F3266" i="13"/>
  <c r="G3266" i="13"/>
  <c r="H3266" i="13"/>
  <c r="I3266" i="13"/>
  <c r="J3266" i="13"/>
  <c r="K3266" i="13"/>
  <c r="L3266" i="13"/>
  <c r="M3266" i="13"/>
  <c r="N3266" i="13"/>
  <c r="O3266" i="13"/>
  <c r="P3266" i="13"/>
  <c r="Q3266" i="13"/>
  <c r="R3266" i="13"/>
  <c r="A3267" i="13"/>
  <c r="B3267" i="13"/>
  <c r="C3267" i="13"/>
  <c r="D3267" i="13"/>
  <c r="E3267" i="13"/>
  <c r="F3267" i="13"/>
  <c r="G3267" i="13"/>
  <c r="H3267" i="13"/>
  <c r="I3267" i="13"/>
  <c r="J3267" i="13"/>
  <c r="K3267" i="13"/>
  <c r="L3267" i="13"/>
  <c r="M3267" i="13"/>
  <c r="N3267" i="13"/>
  <c r="O3267" i="13"/>
  <c r="P3267" i="13"/>
  <c r="Q3267" i="13"/>
  <c r="R3267" i="13"/>
  <c r="A3268" i="13"/>
  <c r="B3268" i="13"/>
  <c r="C3268" i="13"/>
  <c r="D3268" i="13"/>
  <c r="E3268" i="13"/>
  <c r="F3268" i="13"/>
  <c r="G3268" i="13"/>
  <c r="H3268" i="13"/>
  <c r="I3268" i="13"/>
  <c r="J3268" i="13"/>
  <c r="K3268" i="13"/>
  <c r="L3268" i="13"/>
  <c r="M3268" i="13"/>
  <c r="N3268" i="13"/>
  <c r="O3268" i="13"/>
  <c r="P3268" i="13"/>
  <c r="Q3268" i="13"/>
  <c r="R3268" i="13"/>
  <c r="A3269" i="13"/>
  <c r="B3269" i="13"/>
  <c r="C3269" i="13"/>
  <c r="D3269" i="13"/>
  <c r="E3269" i="13"/>
  <c r="F3269" i="13"/>
  <c r="G3269" i="13"/>
  <c r="H3269" i="13"/>
  <c r="I3269" i="13"/>
  <c r="J3269" i="13"/>
  <c r="K3269" i="13"/>
  <c r="L3269" i="13"/>
  <c r="M3269" i="13"/>
  <c r="N3269" i="13"/>
  <c r="O3269" i="13"/>
  <c r="P3269" i="13"/>
  <c r="Q3269" i="13"/>
  <c r="R3269" i="13"/>
  <c r="A3270" i="13"/>
  <c r="B3270" i="13"/>
  <c r="C3270" i="13"/>
  <c r="D3270" i="13"/>
  <c r="E3270" i="13"/>
  <c r="F3270" i="13"/>
  <c r="G3270" i="13"/>
  <c r="H3270" i="13"/>
  <c r="I3270" i="13"/>
  <c r="J3270" i="13"/>
  <c r="K3270" i="13"/>
  <c r="L3270" i="13"/>
  <c r="M3270" i="13"/>
  <c r="N3270" i="13"/>
  <c r="O3270" i="13"/>
  <c r="P3270" i="13"/>
  <c r="Q3270" i="13"/>
  <c r="R3270" i="13"/>
  <c r="A3271" i="13"/>
  <c r="B3271" i="13"/>
  <c r="C3271" i="13"/>
  <c r="D3271" i="13"/>
  <c r="E3271" i="13"/>
  <c r="F3271" i="13"/>
  <c r="G3271" i="13"/>
  <c r="H3271" i="13"/>
  <c r="I3271" i="13"/>
  <c r="J3271" i="13"/>
  <c r="K3271" i="13"/>
  <c r="L3271" i="13"/>
  <c r="M3271" i="13"/>
  <c r="N3271" i="13"/>
  <c r="O3271" i="13"/>
  <c r="P3271" i="13"/>
  <c r="Q3271" i="13"/>
  <c r="R3271" i="13"/>
  <c r="A3272" i="13"/>
  <c r="B3272" i="13"/>
  <c r="C3272" i="13"/>
  <c r="D3272" i="13"/>
  <c r="E3272" i="13"/>
  <c r="F3272" i="13"/>
  <c r="G3272" i="13"/>
  <c r="H3272" i="13"/>
  <c r="I3272" i="13"/>
  <c r="J3272" i="13"/>
  <c r="K3272" i="13"/>
  <c r="L3272" i="13"/>
  <c r="M3272" i="13"/>
  <c r="N3272" i="13"/>
  <c r="O3272" i="13"/>
  <c r="P3272" i="13"/>
  <c r="Q3272" i="13"/>
  <c r="R3272" i="13"/>
  <c r="A3273" i="13"/>
  <c r="B3273" i="13"/>
  <c r="C3273" i="13"/>
  <c r="D3273" i="13"/>
  <c r="E3273" i="13"/>
  <c r="F3273" i="13"/>
  <c r="G3273" i="13"/>
  <c r="H3273" i="13"/>
  <c r="I3273" i="13"/>
  <c r="J3273" i="13"/>
  <c r="K3273" i="13"/>
  <c r="L3273" i="13"/>
  <c r="M3273" i="13"/>
  <c r="N3273" i="13"/>
  <c r="O3273" i="13"/>
  <c r="P3273" i="13"/>
  <c r="Q3273" i="13"/>
  <c r="R3273" i="13"/>
  <c r="A3274" i="13"/>
  <c r="B3274" i="13"/>
  <c r="C3274" i="13"/>
  <c r="D3274" i="13"/>
  <c r="E3274" i="13"/>
  <c r="F3274" i="13"/>
  <c r="G3274" i="13"/>
  <c r="H3274" i="13"/>
  <c r="I3274" i="13"/>
  <c r="J3274" i="13"/>
  <c r="K3274" i="13"/>
  <c r="L3274" i="13"/>
  <c r="M3274" i="13"/>
  <c r="N3274" i="13"/>
  <c r="O3274" i="13"/>
  <c r="P3274" i="13"/>
  <c r="Q3274" i="13"/>
  <c r="R3274" i="13"/>
  <c r="A3275" i="13"/>
  <c r="B3275" i="13"/>
  <c r="C3275" i="13"/>
  <c r="D3275" i="13"/>
  <c r="E3275" i="13"/>
  <c r="F3275" i="13"/>
  <c r="G3275" i="13"/>
  <c r="H3275" i="13"/>
  <c r="I3275" i="13"/>
  <c r="J3275" i="13"/>
  <c r="K3275" i="13"/>
  <c r="L3275" i="13"/>
  <c r="M3275" i="13"/>
  <c r="N3275" i="13"/>
  <c r="O3275" i="13"/>
  <c r="P3275" i="13"/>
  <c r="Q3275" i="13"/>
  <c r="R3275" i="13"/>
  <c r="A3276" i="13"/>
  <c r="B3276" i="13"/>
  <c r="C3276" i="13"/>
  <c r="D3276" i="13"/>
  <c r="E3276" i="13"/>
  <c r="F3276" i="13"/>
  <c r="G3276" i="13"/>
  <c r="H3276" i="13"/>
  <c r="I3276" i="13"/>
  <c r="J3276" i="13"/>
  <c r="K3276" i="13"/>
  <c r="L3276" i="13"/>
  <c r="M3276" i="13"/>
  <c r="N3276" i="13"/>
  <c r="O3276" i="13"/>
  <c r="P3276" i="13"/>
  <c r="Q3276" i="13"/>
  <c r="R3276" i="13"/>
  <c r="A3277" i="13"/>
  <c r="B3277" i="13"/>
  <c r="C3277" i="13"/>
  <c r="D3277" i="13"/>
  <c r="E3277" i="13"/>
  <c r="F3277" i="13"/>
  <c r="G3277" i="13"/>
  <c r="H3277" i="13"/>
  <c r="I3277" i="13"/>
  <c r="J3277" i="13"/>
  <c r="K3277" i="13"/>
  <c r="L3277" i="13"/>
  <c r="M3277" i="13"/>
  <c r="N3277" i="13"/>
  <c r="O3277" i="13"/>
  <c r="P3277" i="13"/>
  <c r="Q3277" i="13"/>
  <c r="R3277" i="13"/>
  <c r="A3278" i="13"/>
  <c r="B3278" i="13"/>
  <c r="C3278" i="13"/>
  <c r="D3278" i="13"/>
  <c r="E3278" i="13"/>
  <c r="F3278" i="13"/>
  <c r="G3278" i="13"/>
  <c r="H3278" i="13"/>
  <c r="I3278" i="13"/>
  <c r="J3278" i="13"/>
  <c r="K3278" i="13"/>
  <c r="L3278" i="13"/>
  <c r="M3278" i="13"/>
  <c r="N3278" i="13"/>
  <c r="O3278" i="13"/>
  <c r="P3278" i="13"/>
  <c r="Q3278" i="13"/>
  <c r="R3278" i="13"/>
  <c r="A3279" i="13"/>
  <c r="B3279" i="13"/>
  <c r="C3279" i="13"/>
  <c r="D3279" i="13"/>
  <c r="E3279" i="13"/>
  <c r="F3279" i="13"/>
  <c r="G3279" i="13"/>
  <c r="H3279" i="13"/>
  <c r="I3279" i="13"/>
  <c r="J3279" i="13"/>
  <c r="K3279" i="13"/>
  <c r="L3279" i="13"/>
  <c r="M3279" i="13"/>
  <c r="N3279" i="13"/>
  <c r="O3279" i="13"/>
  <c r="P3279" i="13"/>
  <c r="Q3279" i="13"/>
  <c r="R3279" i="13"/>
  <c r="A3280" i="13"/>
  <c r="B3280" i="13"/>
  <c r="C3280" i="13"/>
  <c r="D3280" i="13"/>
  <c r="E3280" i="13"/>
  <c r="F3280" i="13"/>
  <c r="G3280" i="13"/>
  <c r="H3280" i="13"/>
  <c r="I3280" i="13"/>
  <c r="J3280" i="13"/>
  <c r="K3280" i="13"/>
  <c r="L3280" i="13"/>
  <c r="M3280" i="13"/>
  <c r="N3280" i="13"/>
  <c r="O3280" i="13"/>
  <c r="P3280" i="13"/>
  <c r="Q3280" i="13"/>
  <c r="R3280" i="13"/>
  <c r="A3281" i="13"/>
  <c r="B3281" i="13"/>
  <c r="C3281" i="13"/>
  <c r="D3281" i="13"/>
  <c r="E3281" i="13"/>
  <c r="F3281" i="13"/>
  <c r="G3281" i="13"/>
  <c r="H3281" i="13"/>
  <c r="I3281" i="13"/>
  <c r="J3281" i="13"/>
  <c r="K3281" i="13"/>
  <c r="L3281" i="13"/>
  <c r="M3281" i="13"/>
  <c r="N3281" i="13"/>
  <c r="O3281" i="13"/>
  <c r="P3281" i="13"/>
  <c r="Q3281" i="13"/>
  <c r="R3281" i="13"/>
  <c r="A3282" i="13"/>
  <c r="B3282" i="13"/>
  <c r="C3282" i="13"/>
  <c r="D3282" i="13"/>
  <c r="E3282" i="13"/>
  <c r="F3282" i="13"/>
  <c r="G3282" i="13"/>
  <c r="H3282" i="13"/>
  <c r="I3282" i="13"/>
  <c r="J3282" i="13"/>
  <c r="K3282" i="13"/>
  <c r="L3282" i="13"/>
  <c r="M3282" i="13"/>
  <c r="N3282" i="13"/>
  <c r="O3282" i="13"/>
  <c r="P3282" i="13"/>
  <c r="Q3282" i="13"/>
  <c r="R3282" i="13"/>
  <c r="A3283" i="13"/>
  <c r="B3283" i="13"/>
  <c r="C3283" i="13"/>
  <c r="D3283" i="13"/>
  <c r="E3283" i="13"/>
  <c r="F3283" i="13"/>
  <c r="G3283" i="13"/>
  <c r="H3283" i="13"/>
  <c r="I3283" i="13"/>
  <c r="J3283" i="13"/>
  <c r="K3283" i="13"/>
  <c r="L3283" i="13"/>
  <c r="M3283" i="13"/>
  <c r="N3283" i="13"/>
  <c r="O3283" i="13"/>
  <c r="P3283" i="13"/>
  <c r="Q3283" i="13"/>
  <c r="R3283" i="13"/>
  <c r="A3284" i="13"/>
  <c r="B3284" i="13"/>
  <c r="C3284" i="13"/>
  <c r="D3284" i="13"/>
  <c r="E3284" i="13"/>
  <c r="F3284" i="13"/>
  <c r="G3284" i="13"/>
  <c r="H3284" i="13"/>
  <c r="I3284" i="13"/>
  <c r="J3284" i="13"/>
  <c r="K3284" i="13"/>
  <c r="L3284" i="13"/>
  <c r="M3284" i="13"/>
  <c r="N3284" i="13"/>
  <c r="O3284" i="13"/>
  <c r="P3284" i="13"/>
  <c r="Q3284" i="13"/>
  <c r="R3284" i="13"/>
  <c r="A3285" i="13"/>
  <c r="B3285" i="13"/>
  <c r="C3285" i="13"/>
  <c r="D3285" i="13"/>
  <c r="E3285" i="13"/>
  <c r="F3285" i="13"/>
  <c r="G3285" i="13"/>
  <c r="H3285" i="13"/>
  <c r="I3285" i="13"/>
  <c r="J3285" i="13"/>
  <c r="K3285" i="13"/>
  <c r="L3285" i="13"/>
  <c r="M3285" i="13"/>
  <c r="N3285" i="13"/>
  <c r="O3285" i="13"/>
  <c r="P3285" i="13"/>
  <c r="Q3285" i="13"/>
  <c r="R3285" i="13"/>
  <c r="A3286" i="13"/>
  <c r="B3286" i="13"/>
  <c r="C3286" i="13"/>
  <c r="D3286" i="13"/>
  <c r="E3286" i="13"/>
  <c r="F3286" i="13"/>
  <c r="G3286" i="13"/>
  <c r="H3286" i="13"/>
  <c r="I3286" i="13"/>
  <c r="J3286" i="13"/>
  <c r="K3286" i="13"/>
  <c r="L3286" i="13"/>
  <c r="M3286" i="13"/>
  <c r="N3286" i="13"/>
  <c r="O3286" i="13"/>
  <c r="P3286" i="13"/>
  <c r="Q3286" i="13"/>
  <c r="R3286" i="13"/>
  <c r="A3287" i="13"/>
  <c r="B3287" i="13"/>
  <c r="C3287" i="13"/>
  <c r="D3287" i="13"/>
  <c r="E3287" i="13"/>
  <c r="F3287" i="13"/>
  <c r="G3287" i="13"/>
  <c r="H3287" i="13"/>
  <c r="I3287" i="13"/>
  <c r="J3287" i="13"/>
  <c r="K3287" i="13"/>
  <c r="L3287" i="13"/>
  <c r="M3287" i="13"/>
  <c r="N3287" i="13"/>
  <c r="O3287" i="13"/>
  <c r="P3287" i="13"/>
  <c r="Q3287" i="13"/>
  <c r="R3287" i="13"/>
  <c r="A3288" i="13"/>
  <c r="B3288" i="13"/>
  <c r="C3288" i="13"/>
  <c r="D3288" i="13"/>
  <c r="E3288" i="13"/>
  <c r="F3288" i="13"/>
  <c r="G3288" i="13"/>
  <c r="H3288" i="13"/>
  <c r="I3288" i="13"/>
  <c r="J3288" i="13"/>
  <c r="K3288" i="13"/>
  <c r="L3288" i="13"/>
  <c r="M3288" i="13"/>
  <c r="N3288" i="13"/>
  <c r="O3288" i="13"/>
  <c r="P3288" i="13"/>
  <c r="Q3288" i="13"/>
  <c r="R3288" i="13"/>
  <c r="A3289" i="13"/>
  <c r="B3289" i="13"/>
  <c r="C3289" i="13"/>
  <c r="D3289" i="13"/>
  <c r="E3289" i="13"/>
  <c r="F3289" i="13"/>
  <c r="G3289" i="13"/>
  <c r="H3289" i="13"/>
  <c r="I3289" i="13"/>
  <c r="J3289" i="13"/>
  <c r="K3289" i="13"/>
  <c r="L3289" i="13"/>
  <c r="M3289" i="13"/>
  <c r="N3289" i="13"/>
  <c r="O3289" i="13"/>
  <c r="P3289" i="13"/>
  <c r="Q3289" i="13"/>
  <c r="R3289" i="13"/>
  <c r="A3290" i="13"/>
  <c r="B3290" i="13"/>
  <c r="C3290" i="13"/>
  <c r="D3290" i="13"/>
  <c r="E3290" i="13"/>
  <c r="F3290" i="13"/>
  <c r="G3290" i="13"/>
  <c r="H3290" i="13"/>
  <c r="I3290" i="13"/>
  <c r="J3290" i="13"/>
  <c r="K3290" i="13"/>
  <c r="L3290" i="13"/>
  <c r="M3290" i="13"/>
  <c r="N3290" i="13"/>
  <c r="O3290" i="13"/>
  <c r="P3290" i="13"/>
  <c r="Q3290" i="13"/>
  <c r="R3290" i="13"/>
  <c r="A3291" i="13"/>
  <c r="B3291" i="13"/>
  <c r="C3291" i="13"/>
  <c r="D3291" i="13"/>
  <c r="E3291" i="13"/>
  <c r="F3291" i="13"/>
  <c r="G3291" i="13"/>
  <c r="H3291" i="13"/>
  <c r="I3291" i="13"/>
  <c r="J3291" i="13"/>
  <c r="K3291" i="13"/>
  <c r="L3291" i="13"/>
  <c r="M3291" i="13"/>
  <c r="N3291" i="13"/>
  <c r="O3291" i="13"/>
  <c r="P3291" i="13"/>
  <c r="Q3291" i="13"/>
  <c r="R3291" i="13"/>
  <c r="A3292" i="13"/>
  <c r="B3292" i="13"/>
  <c r="C3292" i="13"/>
  <c r="D3292" i="13"/>
  <c r="E3292" i="13"/>
  <c r="F3292" i="13"/>
  <c r="G3292" i="13"/>
  <c r="H3292" i="13"/>
  <c r="I3292" i="13"/>
  <c r="J3292" i="13"/>
  <c r="K3292" i="13"/>
  <c r="L3292" i="13"/>
  <c r="M3292" i="13"/>
  <c r="N3292" i="13"/>
  <c r="O3292" i="13"/>
  <c r="P3292" i="13"/>
  <c r="Q3292" i="13"/>
  <c r="R3292" i="13"/>
  <c r="A3293" i="13"/>
  <c r="B3293" i="13"/>
  <c r="C3293" i="13"/>
  <c r="D3293" i="13"/>
  <c r="E3293" i="13"/>
  <c r="F3293" i="13"/>
  <c r="G3293" i="13"/>
  <c r="H3293" i="13"/>
  <c r="I3293" i="13"/>
  <c r="J3293" i="13"/>
  <c r="K3293" i="13"/>
  <c r="L3293" i="13"/>
  <c r="M3293" i="13"/>
  <c r="N3293" i="13"/>
  <c r="O3293" i="13"/>
  <c r="P3293" i="13"/>
  <c r="Q3293" i="13"/>
  <c r="R3293" i="13"/>
  <c r="A3294" i="13"/>
  <c r="B3294" i="13"/>
  <c r="C3294" i="13"/>
  <c r="D3294" i="13"/>
  <c r="E3294" i="13"/>
  <c r="F3294" i="13"/>
  <c r="G3294" i="13"/>
  <c r="H3294" i="13"/>
  <c r="I3294" i="13"/>
  <c r="J3294" i="13"/>
  <c r="K3294" i="13"/>
  <c r="L3294" i="13"/>
  <c r="M3294" i="13"/>
  <c r="N3294" i="13"/>
  <c r="O3294" i="13"/>
  <c r="P3294" i="13"/>
  <c r="Q3294" i="13"/>
  <c r="R3294" i="13"/>
  <c r="A3295" i="13"/>
  <c r="B3295" i="13"/>
  <c r="C3295" i="13"/>
  <c r="D3295" i="13"/>
  <c r="E3295" i="13"/>
  <c r="F3295" i="13"/>
  <c r="G3295" i="13"/>
  <c r="H3295" i="13"/>
  <c r="I3295" i="13"/>
  <c r="J3295" i="13"/>
  <c r="K3295" i="13"/>
  <c r="L3295" i="13"/>
  <c r="M3295" i="13"/>
  <c r="N3295" i="13"/>
  <c r="O3295" i="13"/>
  <c r="P3295" i="13"/>
  <c r="Q3295" i="13"/>
  <c r="R3295" i="13"/>
  <c r="A3296" i="13"/>
  <c r="B3296" i="13"/>
  <c r="C3296" i="13"/>
  <c r="D3296" i="13"/>
  <c r="E3296" i="13"/>
  <c r="F3296" i="13"/>
  <c r="G3296" i="13"/>
  <c r="H3296" i="13"/>
  <c r="I3296" i="13"/>
  <c r="J3296" i="13"/>
  <c r="K3296" i="13"/>
  <c r="L3296" i="13"/>
  <c r="M3296" i="13"/>
  <c r="N3296" i="13"/>
  <c r="O3296" i="13"/>
  <c r="P3296" i="13"/>
  <c r="Q3296" i="13"/>
  <c r="R3296" i="13"/>
  <c r="A3297" i="13"/>
  <c r="B3297" i="13"/>
  <c r="C3297" i="13"/>
  <c r="D3297" i="13"/>
  <c r="E3297" i="13"/>
  <c r="F3297" i="13"/>
  <c r="G3297" i="13"/>
  <c r="H3297" i="13"/>
  <c r="I3297" i="13"/>
  <c r="J3297" i="13"/>
  <c r="K3297" i="13"/>
  <c r="L3297" i="13"/>
  <c r="M3297" i="13"/>
  <c r="N3297" i="13"/>
  <c r="O3297" i="13"/>
  <c r="P3297" i="13"/>
  <c r="Q3297" i="13"/>
  <c r="R3297" i="13"/>
  <c r="A3298" i="13"/>
  <c r="B3298" i="13"/>
  <c r="C3298" i="13"/>
  <c r="D3298" i="13"/>
  <c r="E3298" i="13"/>
  <c r="F3298" i="13"/>
  <c r="G3298" i="13"/>
  <c r="H3298" i="13"/>
  <c r="I3298" i="13"/>
  <c r="J3298" i="13"/>
  <c r="K3298" i="13"/>
  <c r="L3298" i="13"/>
  <c r="M3298" i="13"/>
  <c r="N3298" i="13"/>
  <c r="O3298" i="13"/>
  <c r="P3298" i="13"/>
  <c r="Q3298" i="13"/>
  <c r="R3298" i="13"/>
  <c r="A3299" i="13"/>
  <c r="B3299" i="13"/>
  <c r="C3299" i="13"/>
  <c r="D3299" i="13"/>
  <c r="E3299" i="13"/>
  <c r="F3299" i="13"/>
  <c r="G3299" i="13"/>
  <c r="H3299" i="13"/>
  <c r="I3299" i="13"/>
  <c r="J3299" i="13"/>
  <c r="K3299" i="13"/>
  <c r="L3299" i="13"/>
  <c r="M3299" i="13"/>
  <c r="N3299" i="13"/>
  <c r="O3299" i="13"/>
  <c r="P3299" i="13"/>
  <c r="Q3299" i="13"/>
  <c r="R3299" i="13"/>
  <c r="A3300" i="13"/>
  <c r="B3300" i="13"/>
  <c r="C3300" i="13"/>
  <c r="D3300" i="13"/>
  <c r="E3300" i="13"/>
  <c r="F3300" i="13"/>
  <c r="G3300" i="13"/>
  <c r="H3300" i="13"/>
  <c r="I3300" i="13"/>
  <c r="J3300" i="13"/>
  <c r="K3300" i="13"/>
  <c r="L3300" i="13"/>
  <c r="M3300" i="13"/>
  <c r="N3300" i="13"/>
  <c r="O3300" i="13"/>
  <c r="P3300" i="13"/>
  <c r="Q3300" i="13"/>
  <c r="R3300" i="13"/>
  <c r="A3301" i="13"/>
  <c r="B3301" i="13"/>
  <c r="C3301" i="13"/>
  <c r="D3301" i="13"/>
  <c r="E3301" i="13"/>
  <c r="F3301" i="13"/>
  <c r="G3301" i="13"/>
  <c r="H3301" i="13"/>
  <c r="I3301" i="13"/>
  <c r="J3301" i="13"/>
  <c r="K3301" i="13"/>
  <c r="L3301" i="13"/>
  <c r="M3301" i="13"/>
  <c r="N3301" i="13"/>
  <c r="O3301" i="13"/>
  <c r="P3301" i="13"/>
  <c r="Q3301" i="13"/>
  <c r="R3301" i="13"/>
  <c r="A3302" i="13"/>
  <c r="B3302" i="13"/>
  <c r="C3302" i="13"/>
  <c r="D3302" i="13"/>
  <c r="E3302" i="13"/>
  <c r="F3302" i="13"/>
  <c r="G3302" i="13"/>
  <c r="H3302" i="13"/>
  <c r="I3302" i="13"/>
  <c r="J3302" i="13"/>
  <c r="K3302" i="13"/>
  <c r="L3302" i="13"/>
  <c r="M3302" i="13"/>
  <c r="N3302" i="13"/>
  <c r="O3302" i="13"/>
  <c r="P3302" i="13"/>
  <c r="Q3302" i="13"/>
  <c r="R3302" i="13"/>
  <c r="A3303" i="13"/>
  <c r="B3303" i="13"/>
  <c r="C3303" i="13"/>
  <c r="D3303" i="13"/>
  <c r="E3303" i="13"/>
  <c r="F3303" i="13"/>
  <c r="G3303" i="13"/>
  <c r="H3303" i="13"/>
  <c r="I3303" i="13"/>
  <c r="J3303" i="13"/>
  <c r="K3303" i="13"/>
  <c r="L3303" i="13"/>
  <c r="M3303" i="13"/>
  <c r="N3303" i="13"/>
  <c r="O3303" i="13"/>
  <c r="P3303" i="13"/>
  <c r="Q3303" i="13"/>
  <c r="R3303" i="13"/>
  <c r="A3304" i="13"/>
  <c r="B3304" i="13"/>
  <c r="C3304" i="13"/>
  <c r="D3304" i="13"/>
  <c r="E3304" i="13"/>
  <c r="F3304" i="13"/>
  <c r="G3304" i="13"/>
  <c r="H3304" i="13"/>
  <c r="I3304" i="13"/>
  <c r="J3304" i="13"/>
  <c r="K3304" i="13"/>
  <c r="L3304" i="13"/>
  <c r="M3304" i="13"/>
  <c r="N3304" i="13"/>
  <c r="O3304" i="13"/>
  <c r="P3304" i="13"/>
  <c r="Q3304" i="13"/>
  <c r="R3304" i="13"/>
  <c r="A3305" i="13"/>
  <c r="B3305" i="13"/>
  <c r="C3305" i="13"/>
  <c r="D3305" i="13"/>
  <c r="E3305" i="13"/>
  <c r="F3305" i="13"/>
  <c r="G3305" i="13"/>
  <c r="H3305" i="13"/>
  <c r="I3305" i="13"/>
  <c r="J3305" i="13"/>
  <c r="K3305" i="13"/>
  <c r="L3305" i="13"/>
  <c r="M3305" i="13"/>
  <c r="N3305" i="13"/>
  <c r="O3305" i="13"/>
  <c r="P3305" i="13"/>
  <c r="Q3305" i="13"/>
  <c r="R3305" i="13"/>
  <c r="A3306" i="13"/>
  <c r="B3306" i="13"/>
  <c r="C3306" i="13"/>
  <c r="D3306" i="13"/>
  <c r="E3306" i="13"/>
  <c r="F3306" i="13"/>
  <c r="G3306" i="13"/>
  <c r="H3306" i="13"/>
  <c r="I3306" i="13"/>
  <c r="J3306" i="13"/>
  <c r="K3306" i="13"/>
  <c r="L3306" i="13"/>
  <c r="M3306" i="13"/>
  <c r="N3306" i="13"/>
  <c r="O3306" i="13"/>
  <c r="P3306" i="13"/>
  <c r="Q3306" i="13"/>
  <c r="R3306" i="13"/>
  <c r="A3307" i="13"/>
  <c r="B3307" i="13"/>
  <c r="C3307" i="13"/>
  <c r="D3307" i="13"/>
  <c r="E3307" i="13"/>
  <c r="F3307" i="13"/>
  <c r="G3307" i="13"/>
  <c r="H3307" i="13"/>
  <c r="I3307" i="13"/>
  <c r="J3307" i="13"/>
  <c r="K3307" i="13"/>
  <c r="L3307" i="13"/>
  <c r="M3307" i="13"/>
  <c r="N3307" i="13"/>
  <c r="O3307" i="13"/>
  <c r="P3307" i="13"/>
  <c r="Q3307" i="13"/>
  <c r="R3307" i="13"/>
  <c r="A3308" i="13"/>
  <c r="B3308" i="13"/>
  <c r="C3308" i="13"/>
  <c r="D3308" i="13"/>
  <c r="E3308" i="13"/>
  <c r="F3308" i="13"/>
  <c r="G3308" i="13"/>
  <c r="H3308" i="13"/>
  <c r="I3308" i="13"/>
  <c r="J3308" i="13"/>
  <c r="K3308" i="13"/>
  <c r="L3308" i="13"/>
  <c r="M3308" i="13"/>
  <c r="N3308" i="13"/>
  <c r="O3308" i="13"/>
  <c r="P3308" i="13"/>
  <c r="Q3308" i="13"/>
  <c r="R3308" i="13"/>
  <c r="A3309" i="13"/>
  <c r="B3309" i="13"/>
  <c r="C3309" i="13"/>
  <c r="D3309" i="13"/>
  <c r="E3309" i="13"/>
  <c r="F3309" i="13"/>
  <c r="G3309" i="13"/>
  <c r="H3309" i="13"/>
  <c r="I3309" i="13"/>
  <c r="J3309" i="13"/>
  <c r="K3309" i="13"/>
  <c r="L3309" i="13"/>
  <c r="M3309" i="13"/>
  <c r="N3309" i="13"/>
  <c r="O3309" i="13"/>
  <c r="P3309" i="13"/>
  <c r="Q3309" i="13"/>
  <c r="R3309" i="13"/>
  <c r="A3310" i="13"/>
  <c r="B3310" i="13"/>
  <c r="C3310" i="13"/>
  <c r="D3310" i="13"/>
  <c r="E3310" i="13"/>
  <c r="F3310" i="13"/>
  <c r="G3310" i="13"/>
  <c r="H3310" i="13"/>
  <c r="I3310" i="13"/>
  <c r="J3310" i="13"/>
  <c r="K3310" i="13"/>
  <c r="L3310" i="13"/>
  <c r="M3310" i="13"/>
  <c r="N3310" i="13"/>
  <c r="O3310" i="13"/>
  <c r="P3310" i="13"/>
  <c r="Q3310" i="13"/>
  <c r="R3310" i="13"/>
  <c r="A3311" i="13"/>
  <c r="B3311" i="13"/>
  <c r="C3311" i="13"/>
  <c r="D3311" i="13"/>
  <c r="E3311" i="13"/>
  <c r="F3311" i="13"/>
  <c r="G3311" i="13"/>
  <c r="H3311" i="13"/>
  <c r="I3311" i="13"/>
  <c r="J3311" i="13"/>
  <c r="K3311" i="13"/>
  <c r="L3311" i="13"/>
  <c r="M3311" i="13"/>
  <c r="N3311" i="13"/>
  <c r="O3311" i="13"/>
  <c r="P3311" i="13"/>
  <c r="Q3311" i="13"/>
  <c r="R3311" i="13"/>
  <c r="A3312" i="13"/>
  <c r="B3312" i="13"/>
  <c r="C3312" i="13"/>
  <c r="D3312" i="13"/>
  <c r="E3312" i="13"/>
  <c r="F3312" i="13"/>
  <c r="G3312" i="13"/>
  <c r="H3312" i="13"/>
  <c r="I3312" i="13"/>
  <c r="J3312" i="13"/>
  <c r="K3312" i="13"/>
  <c r="L3312" i="13"/>
  <c r="M3312" i="13"/>
  <c r="N3312" i="13"/>
  <c r="O3312" i="13"/>
  <c r="P3312" i="13"/>
  <c r="Q3312" i="13"/>
  <c r="R3312" i="13"/>
  <c r="A3313" i="13"/>
  <c r="B3313" i="13"/>
  <c r="C3313" i="13"/>
  <c r="D3313" i="13"/>
  <c r="E3313" i="13"/>
  <c r="F3313" i="13"/>
  <c r="G3313" i="13"/>
  <c r="H3313" i="13"/>
  <c r="I3313" i="13"/>
  <c r="J3313" i="13"/>
  <c r="K3313" i="13"/>
  <c r="L3313" i="13"/>
  <c r="M3313" i="13"/>
  <c r="N3313" i="13"/>
  <c r="O3313" i="13"/>
  <c r="P3313" i="13"/>
  <c r="Q3313" i="13"/>
  <c r="R3313" i="13"/>
  <c r="A3314" i="13"/>
  <c r="B3314" i="13"/>
  <c r="C3314" i="13"/>
  <c r="D3314" i="13"/>
  <c r="E3314" i="13"/>
  <c r="F3314" i="13"/>
  <c r="G3314" i="13"/>
  <c r="H3314" i="13"/>
  <c r="I3314" i="13"/>
  <c r="J3314" i="13"/>
  <c r="K3314" i="13"/>
  <c r="L3314" i="13"/>
  <c r="M3314" i="13"/>
  <c r="N3314" i="13"/>
  <c r="O3314" i="13"/>
  <c r="P3314" i="13"/>
  <c r="Q3314" i="13"/>
  <c r="R3314" i="13"/>
  <c r="A3315" i="13"/>
  <c r="B3315" i="13"/>
  <c r="C3315" i="13"/>
  <c r="D3315" i="13"/>
  <c r="E3315" i="13"/>
  <c r="F3315" i="13"/>
  <c r="G3315" i="13"/>
  <c r="H3315" i="13"/>
  <c r="I3315" i="13"/>
  <c r="J3315" i="13"/>
  <c r="K3315" i="13"/>
  <c r="L3315" i="13"/>
  <c r="M3315" i="13"/>
  <c r="N3315" i="13"/>
  <c r="O3315" i="13"/>
  <c r="P3315" i="13"/>
  <c r="Q3315" i="13"/>
  <c r="R3315" i="13"/>
  <c r="A3316" i="13"/>
  <c r="B3316" i="13"/>
  <c r="C3316" i="13"/>
  <c r="D3316" i="13"/>
  <c r="E3316" i="13"/>
  <c r="F3316" i="13"/>
  <c r="G3316" i="13"/>
  <c r="H3316" i="13"/>
  <c r="I3316" i="13"/>
  <c r="J3316" i="13"/>
  <c r="K3316" i="13"/>
  <c r="L3316" i="13"/>
  <c r="M3316" i="13"/>
  <c r="N3316" i="13"/>
  <c r="O3316" i="13"/>
  <c r="P3316" i="13"/>
  <c r="Q3316" i="13"/>
  <c r="R3316" i="13"/>
  <c r="A3317" i="13"/>
  <c r="B3317" i="13"/>
  <c r="C3317" i="13"/>
  <c r="D3317" i="13"/>
  <c r="E3317" i="13"/>
  <c r="F3317" i="13"/>
  <c r="G3317" i="13"/>
  <c r="H3317" i="13"/>
  <c r="I3317" i="13"/>
  <c r="J3317" i="13"/>
  <c r="K3317" i="13"/>
  <c r="L3317" i="13"/>
  <c r="M3317" i="13"/>
  <c r="N3317" i="13"/>
  <c r="O3317" i="13"/>
  <c r="P3317" i="13"/>
  <c r="Q3317" i="13"/>
  <c r="R3317" i="13"/>
  <c r="A3318" i="13"/>
  <c r="B3318" i="13"/>
  <c r="C3318" i="13"/>
  <c r="D3318" i="13"/>
  <c r="E3318" i="13"/>
  <c r="F3318" i="13"/>
  <c r="G3318" i="13"/>
  <c r="H3318" i="13"/>
  <c r="I3318" i="13"/>
  <c r="J3318" i="13"/>
  <c r="K3318" i="13"/>
  <c r="L3318" i="13"/>
  <c r="M3318" i="13"/>
  <c r="N3318" i="13"/>
  <c r="O3318" i="13"/>
  <c r="P3318" i="13"/>
  <c r="Q3318" i="13"/>
  <c r="R3318" i="13"/>
  <c r="A3319" i="13"/>
  <c r="B3319" i="13"/>
  <c r="C3319" i="13"/>
  <c r="D3319" i="13"/>
  <c r="E3319" i="13"/>
  <c r="F3319" i="13"/>
  <c r="G3319" i="13"/>
  <c r="H3319" i="13"/>
  <c r="I3319" i="13"/>
  <c r="J3319" i="13"/>
  <c r="K3319" i="13"/>
  <c r="L3319" i="13"/>
  <c r="M3319" i="13"/>
  <c r="N3319" i="13"/>
  <c r="O3319" i="13"/>
  <c r="P3319" i="13"/>
  <c r="Q3319" i="13"/>
  <c r="R3319" i="13"/>
  <c r="A3320" i="13"/>
  <c r="B3320" i="13"/>
  <c r="C3320" i="13"/>
  <c r="D3320" i="13"/>
  <c r="E3320" i="13"/>
  <c r="F3320" i="13"/>
  <c r="G3320" i="13"/>
  <c r="H3320" i="13"/>
  <c r="I3320" i="13"/>
  <c r="J3320" i="13"/>
  <c r="K3320" i="13"/>
  <c r="L3320" i="13"/>
  <c r="M3320" i="13"/>
  <c r="N3320" i="13"/>
  <c r="O3320" i="13"/>
  <c r="P3320" i="13"/>
  <c r="Q3320" i="13"/>
  <c r="R3320" i="13"/>
  <c r="A3321" i="13"/>
  <c r="B3321" i="13"/>
  <c r="C3321" i="13"/>
  <c r="D3321" i="13"/>
  <c r="E3321" i="13"/>
  <c r="F3321" i="13"/>
  <c r="G3321" i="13"/>
  <c r="H3321" i="13"/>
  <c r="I3321" i="13"/>
  <c r="J3321" i="13"/>
  <c r="K3321" i="13"/>
  <c r="L3321" i="13"/>
  <c r="M3321" i="13"/>
  <c r="N3321" i="13"/>
  <c r="O3321" i="13"/>
  <c r="P3321" i="13"/>
  <c r="Q3321" i="13"/>
  <c r="R3321" i="13"/>
  <c r="A3322" i="13"/>
  <c r="B3322" i="13"/>
  <c r="C3322" i="13"/>
  <c r="D3322" i="13"/>
  <c r="E3322" i="13"/>
  <c r="F3322" i="13"/>
  <c r="G3322" i="13"/>
  <c r="H3322" i="13"/>
  <c r="I3322" i="13"/>
  <c r="J3322" i="13"/>
  <c r="K3322" i="13"/>
  <c r="L3322" i="13"/>
  <c r="M3322" i="13"/>
  <c r="N3322" i="13"/>
  <c r="O3322" i="13"/>
  <c r="P3322" i="13"/>
  <c r="Q3322" i="13"/>
  <c r="R3322" i="13"/>
  <c r="A3323" i="13"/>
  <c r="B3323" i="13"/>
  <c r="C3323" i="13"/>
  <c r="D3323" i="13"/>
  <c r="E3323" i="13"/>
  <c r="F3323" i="13"/>
  <c r="G3323" i="13"/>
  <c r="H3323" i="13"/>
  <c r="I3323" i="13"/>
  <c r="J3323" i="13"/>
  <c r="K3323" i="13"/>
  <c r="L3323" i="13"/>
  <c r="M3323" i="13"/>
  <c r="N3323" i="13"/>
  <c r="O3323" i="13"/>
  <c r="P3323" i="13"/>
  <c r="Q3323" i="13"/>
  <c r="R3323" i="13"/>
  <c r="A3324" i="13"/>
  <c r="B3324" i="13"/>
  <c r="C3324" i="13"/>
  <c r="D3324" i="13"/>
  <c r="E3324" i="13"/>
  <c r="F3324" i="13"/>
  <c r="G3324" i="13"/>
  <c r="H3324" i="13"/>
  <c r="I3324" i="13"/>
  <c r="J3324" i="13"/>
  <c r="K3324" i="13"/>
  <c r="L3324" i="13"/>
  <c r="M3324" i="13"/>
  <c r="N3324" i="13"/>
  <c r="O3324" i="13"/>
  <c r="P3324" i="13"/>
  <c r="Q3324" i="13"/>
  <c r="R3324" i="13"/>
  <c r="A3325" i="13"/>
  <c r="B3325" i="13"/>
  <c r="C3325" i="13"/>
  <c r="D3325" i="13"/>
  <c r="E3325" i="13"/>
  <c r="F3325" i="13"/>
  <c r="G3325" i="13"/>
  <c r="H3325" i="13"/>
  <c r="I3325" i="13"/>
  <c r="J3325" i="13"/>
  <c r="K3325" i="13"/>
  <c r="L3325" i="13"/>
  <c r="M3325" i="13"/>
  <c r="N3325" i="13"/>
  <c r="O3325" i="13"/>
  <c r="P3325" i="13"/>
  <c r="Q3325" i="13"/>
  <c r="R3325" i="13"/>
  <c r="A3326" i="13"/>
  <c r="B3326" i="13"/>
  <c r="C3326" i="13"/>
  <c r="D3326" i="13"/>
  <c r="E3326" i="13"/>
  <c r="F3326" i="13"/>
  <c r="G3326" i="13"/>
  <c r="H3326" i="13"/>
  <c r="I3326" i="13"/>
  <c r="J3326" i="13"/>
  <c r="K3326" i="13"/>
  <c r="L3326" i="13"/>
  <c r="M3326" i="13"/>
  <c r="N3326" i="13"/>
  <c r="O3326" i="13"/>
  <c r="P3326" i="13"/>
  <c r="Q3326" i="13"/>
  <c r="R3326" i="13"/>
  <c r="A3327" i="13"/>
  <c r="B3327" i="13"/>
  <c r="C3327" i="13"/>
  <c r="D3327" i="13"/>
  <c r="E3327" i="13"/>
  <c r="F3327" i="13"/>
  <c r="G3327" i="13"/>
  <c r="H3327" i="13"/>
  <c r="I3327" i="13"/>
  <c r="J3327" i="13"/>
  <c r="K3327" i="13"/>
  <c r="L3327" i="13"/>
  <c r="M3327" i="13"/>
  <c r="N3327" i="13"/>
  <c r="O3327" i="13"/>
  <c r="P3327" i="13"/>
  <c r="Q3327" i="13"/>
  <c r="R3327" i="13"/>
  <c r="A3328" i="13"/>
  <c r="B3328" i="13"/>
  <c r="C3328" i="13"/>
  <c r="D3328" i="13"/>
  <c r="E3328" i="13"/>
  <c r="F3328" i="13"/>
  <c r="G3328" i="13"/>
  <c r="H3328" i="13"/>
  <c r="I3328" i="13"/>
  <c r="J3328" i="13"/>
  <c r="K3328" i="13"/>
  <c r="L3328" i="13"/>
  <c r="M3328" i="13"/>
  <c r="N3328" i="13"/>
  <c r="O3328" i="13"/>
  <c r="P3328" i="13"/>
  <c r="Q3328" i="13"/>
  <c r="R3328" i="13"/>
  <c r="A3329" i="13"/>
  <c r="B3329" i="13"/>
  <c r="C3329" i="13"/>
  <c r="D3329" i="13"/>
  <c r="E3329" i="13"/>
  <c r="F3329" i="13"/>
  <c r="G3329" i="13"/>
  <c r="H3329" i="13"/>
  <c r="I3329" i="13"/>
  <c r="J3329" i="13"/>
  <c r="K3329" i="13"/>
  <c r="L3329" i="13"/>
  <c r="M3329" i="13"/>
  <c r="N3329" i="13"/>
  <c r="O3329" i="13"/>
  <c r="P3329" i="13"/>
  <c r="Q3329" i="13"/>
  <c r="R3329" i="13"/>
  <c r="A3330" i="13"/>
  <c r="B3330" i="13"/>
  <c r="C3330" i="13"/>
  <c r="D3330" i="13"/>
  <c r="E3330" i="13"/>
  <c r="F3330" i="13"/>
  <c r="G3330" i="13"/>
  <c r="H3330" i="13"/>
  <c r="I3330" i="13"/>
  <c r="J3330" i="13"/>
  <c r="K3330" i="13"/>
  <c r="L3330" i="13"/>
  <c r="M3330" i="13"/>
  <c r="N3330" i="13"/>
  <c r="O3330" i="13"/>
  <c r="P3330" i="13"/>
  <c r="Q3330" i="13"/>
  <c r="R3330" i="13"/>
  <c r="A3331" i="13"/>
  <c r="B3331" i="13"/>
  <c r="C3331" i="13"/>
  <c r="D3331" i="13"/>
  <c r="E3331" i="13"/>
  <c r="F3331" i="13"/>
  <c r="G3331" i="13"/>
  <c r="H3331" i="13"/>
  <c r="I3331" i="13"/>
  <c r="J3331" i="13"/>
  <c r="K3331" i="13"/>
  <c r="L3331" i="13"/>
  <c r="M3331" i="13"/>
  <c r="N3331" i="13"/>
  <c r="O3331" i="13"/>
  <c r="P3331" i="13"/>
  <c r="Q3331" i="13"/>
  <c r="R3331" i="13"/>
  <c r="A3332" i="13"/>
  <c r="B3332" i="13"/>
  <c r="C3332" i="13"/>
  <c r="D3332" i="13"/>
  <c r="E3332" i="13"/>
  <c r="F3332" i="13"/>
  <c r="G3332" i="13"/>
  <c r="H3332" i="13"/>
  <c r="I3332" i="13"/>
  <c r="J3332" i="13"/>
  <c r="K3332" i="13"/>
  <c r="L3332" i="13"/>
  <c r="M3332" i="13"/>
  <c r="N3332" i="13"/>
  <c r="O3332" i="13"/>
  <c r="P3332" i="13"/>
  <c r="Q3332" i="13"/>
  <c r="R3332" i="13"/>
  <c r="A3333" i="13"/>
  <c r="B3333" i="13"/>
  <c r="C3333" i="13"/>
  <c r="D3333" i="13"/>
  <c r="E3333" i="13"/>
  <c r="F3333" i="13"/>
  <c r="G3333" i="13"/>
  <c r="H3333" i="13"/>
  <c r="I3333" i="13"/>
  <c r="J3333" i="13"/>
  <c r="K3333" i="13"/>
  <c r="L3333" i="13"/>
  <c r="M3333" i="13"/>
  <c r="N3333" i="13"/>
  <c r="O3333" i="13"/>
  <c r="P3333" i="13"/>
  <c r="Q3333" i="13"/>
  <c r="R3333" i="13"/>
  <c r="A3334" i="13"/>
  <c r="B3334" i="13"/>
  <c r="C3334" i="13"/>
  <c r="D3334" i="13"/>
  <c r="E3334" i="13"/>
  <c r="F3334" i="13"/>
  <c r="G3334" i="13"/>
  <c r="H3334" i="13"/>
  <c r="I3334" i="13"/>
  <c r="J3334" i="13"/>
  <c r="K3334" i="13"/>
  <c r="L3334" i="13"/>
  <c r="M3334" i="13"/>
  <c r="N3334" i="13"/>
  <c r="O3334" i="13"/>
  <c r="P3334" i="13"/>
  <c r="Q3334" i="13"/>
  <c r="R3334" i="13"/>
  <c r="A3335" i="13"/>
  <c r="B3335" i="13"/>
  <c r="C3335" i="13"/>
  <c r="D3335" i="13"/>
  <c r="E3335" i="13"/>
  <c r="F3335" i="13"/>
  <c r="G3335" i="13"/>
  <c r="H3335" i="13"/>
  <c r="I3335" i="13"/>
  <c r="J3335" i="13"/>
  <c r="K3335" i="13"/>
  <c r="L3335" i="13"/>
  <c r="M3335" i="13"/>
  <c r="N3335" i="13"/>
  <c r="O3335" i="13"/>
  <c r="P3335" i="13"/>
  <c r="Q3335" i="13"/>
  <c r="R3335" i="13"/>
  <c r="A3336" i="13"/>
  <c r="B3336" i="13"/>
  <c r="C3336" i="13"/>
  <c r="D3336" i="13"/>
  <c r="E3336" i="13"/>
  <c r="F3336" i="13"/>
  <c r="G3336" i="13"/>
  <c r="H3336" i="13"/>
  <c r="I3336" i="13"/>
  <c r="J3336" i="13"/>
  <c r="K3336" i="13"/>
  <c r="L3336" i="13"/>
  <c r="M3336" i="13"/>
  <c r="N3336" i="13"/>
  <c r="O3336" i="13"/>
  <c r="P3336" i="13"/>
  <c r="Q3336" i="13"/>
  <c r="R3336" i="13"/>
  <c r="A3337" i="13"/>
  <c r="B3337" i="13"/>
  <c r="C3337" i="13"/>
  <c r="D3337" i="13"/>
  <c r="E3337" i="13"/>
  <c r="F3337" i="13"/>
  <c r="G3337" i="13"/>
  <c r="H3337" i="13"/>
  <c r="I3337" i="13"/>
  <c r="J3337" i="13"/>
  <c r="K3337" i="13"/>
  <c r="L3337" i="13"/>
  <c r="M3337" i="13"/>
  <c r="N3337" i="13"/>
  <c r="O3337" i="13"/>
  <c r="P3337" i="13"/>
  <c r="Q3337" i="13"/>
  <c r="R3337" i="13"/>
  <c r="A3338" i="13"/>
  <c r="B3338" i="13"/>
  <c r="C3338" i="13"/>
  <c r="D3338" i="13"/>
  <c r="E3338" i="13"/>
  <c r="F3338" i="13"/>
  <c r="G3338" i="13"/>
  <c r="H3338" i="13"/>
  <c r="I3338" i="13"/>
  <c r="J3338" i="13"/>
  <c r="K3338" i="13"/>
  <c r="L3338" i="13"/>
  <c r="M3338" i="13"/>
  <c r="N3338" i="13"/>
  <c r="O3338" i="13"/>
  <c r="P3338" i="13"/>
  <c r="Q3338" i="13"/>
  <c r="R3338" i="13"/>
  <c r="A3339" i="13"/>
  <c r="B3339" i="13"/>
  <c r="C3339" i="13"/>
  <c r="D3339" i="13"/>
  <c r="E3339" i="13"/>
  <c r="F3339" i="13"/>
  <c r="G3339" i="13"/>
  <c r="H3339" i="13"/>
  <c r="I3339" i="13"/>
  <c r="J3339" i="13"/>
  <c r="K3339" i="13"/>
  <c r="L3339" i="13"/>
  <c r="M3339" i="13"/>
  <c r="N3339" i="13"/>
  <c r="O3339" i="13"/>
  <c r="P3339" i="13"/>
  <c r="Q3339" i="13"/>
  <c r="R3339" i="13"/>
  <c r="A3340" i="13"/>
  <c r="B3340" i="13"/>
  <c r="C3340" i="13"/>
  <c r="D3340" i="13"/>
  <c r="E3340" i="13"/>
  <c r="F3340" i="13"/>
  <c r="G3340" i="13"/>
  <c r="H3340" i="13"/>
  <c r="I3340" i="13"/>
  <c r="J3340" i="13"/>
  <c r="K3340" i="13"/>
  <c r="L3340" i="13"/>
  <c r="M3340" i="13"/>
  <c r="N3340" i="13"/>
  <c r="O3340" i="13"/>
  <c r="P3340" i="13"/>
  <c r="Q3340" i="13"/>
  <c r="R3340" i="13"/>
  <c r="A3341" i="13"/>
  <c r="B3341" i="13"/>
  <c r="C3341" i="13"/>
  <c r="D3341" i="13"/>
  <c r="E3341" i="13"/>
  <c r="F3341" i="13"/>
  <c r="G3341" i="13"/>
  <c r="H3341" i="13"/>
  <c r="I3341" i="13"/>
  <c r="J3341" i="13"/>
  <c r="K3341" i="13"/>
  <c r="L3341" i="13"/>
  <c r="M3341" i="13"/>
  <c r="N3341" i="13"/>
  <c r="O3341" i="13"/>
  <c r="P3341" i="13"/>
  <c r="Q3341" i="13"/>
  <c r="R3341" i="13"/>
  <c r="A3342" i="13"/>
  <c r="B3342" i="13"/>
  <c r="C3342" i="13"/>
  <c r="D3342" i="13"/>
  <c r="E3342" i="13"/>
  <c r="F3342" i="13"/>
  <c r="G3342" i="13"/>
  <c r="H3342" i="13"/>
  <c r="I3342" i="13"/>
  <c r="J3342" i="13"/>
  <c r="K3342" i="13"/>
  <c r="L3342" i="13"/>
  <c r="M3342" i="13"/>
  <c r="N3342" i="13"/>
  <c r="O3342" i="13"/>
  <c r="P3342" i="13"/>
  <c r="Q3342" i="13"/>
  <c r="R3342" i="13"/>
  <c r="A3343" i="13"/>
  <c r="B3343" i="13"/>
  <c r="C3343" i="13"/>
  <c r="D3343" i="13"/>
  <c r="E3343" i="13"/>
  <c r="F3343" i="13"/>
  <c r="G3343" i="13"/>
  <c r="H3343" i="13"/>
  <c r="I3343" i="13"/>
  <c r="J3343" i="13"/>
  <c r="K3343" i="13"/>
  <c r="L3343" i="13"/>
  <c r="M3343" i="13"/>
  <c r="N3343" i="13"/>
  <c r="O3343" i="13"/>
  <c r="P3343" i="13"/>
  <c r="Q3343" i="13"/>
  <c r="R3343" i="13"/>
  <c r="A3344" i="13"/>
  <c r="B3344" i="13"/>
  <c r="C3344" i="13"/>
  <c r="D3344" i="13"/>
  <c r="E3344" i="13"/>
  <c r="F3344" i="13"/>
  <c r="G3344" i="13"/>
  <c r="H3344" i="13"/>
  <c r="I3344" i="13"/>
  <c r="J3344" i="13"/>
  <c r="K3344" i="13"/>
  <c r="L3344" i="13"/>
  <c r="M3344" i="13"/>
  <c r="N3344" i="13"/>
  <c r="O3344" i="13"/>
  <c r="P3344" i="13"/>
  <c r="Q3344" i="13"/>
  <c r="R3344" i="13"/>
  <c r="A3345" i="13"/>
  <c r="B3345" i="13"/>
  <c r="C3345" i="13"/>
  <c r="D3345" i="13"/>
  <c r="E3345" i="13"/>
  <c r="F3345" i="13"/>
  <c r="G3345" i="13"/>
  <c r="H3345" i="13"/>
  <c r="I3345" i="13"/>
  <c r="J3345" i="13"/>
  <c r="K3345" i="13"/>
  <c r="L3345" i="13"/>
  <c r="M3345" i="13"/>
  <c r="N3345" i="13"/>
  <c r="O3345" i="13"/>
  <c r="P3345" i="13"/>
  <c r="Q3345" i="13"/>
  <c r="R3345" i="13"/>
  <c r="A3346" i="13"/>
  <c r="B3346" i="13"/>
  <c r="C3346" i="13"/>
  <c r="D3346" i="13"/>
  <c r="E3346" i="13"/>
  <c r="F3346" i="13"/>
  <c r="G3346" i="13"/>
  <c r="H3346" i="13"/>
  <c r="I3346" i="13"/>
  <c r="J3346" i="13"/>
  <c r="K3346" i="13"/>
  <c r="L3346" i="13"/>
  <c r="M3346" i="13"/>
  <c r="N3346" i="13"/>
  <c r="O3346" i="13"/>
  <c r="P3346" i="13"/>
  <c r="Q3346" i="13"/>
  <c r="R3346" i="13"/>
  <c r="A3347" i="13"/>
  <c r="B3347" i="13"/>
  <c r="C3347" i="13"/>
  <c r="D3347" i="13"/>
  <c r="E3347" i="13"/>
  <c r="F3347" i="13"/>
  <c r="G3347" i="13"/>
  <c r="H3347" i="13"/>
  <c r="I3347" i="13"/>
  <c r="J3347" i="13"/>
  <c r="K3347" i="13"/>
  <c r="L3347" i="13"/>
  <c r="M3347" i="13"/>
  <c r="N3347" i="13"/>
  <c r="O3347" i="13"/>
  <c r="P3347" i="13"/>
  <c r="Q3347" i="13"/>
  <c r="R3347" i="13"/>
  <c r="A3348" i="13"/>
  <c r="B3348" i="13"/>
  <c r="C3348" i="13"/>
  <c r="D3348" i="13"/>
  <c r="E3348" i="13"/>
  <c r="F3348" i="13"/>
  <c r="G3348" i="13"/>
  <c r="H3348" i="13"/>
  <c r="I3348" i="13"/>
  <c r="J3348" i="13"/>
  <c r="K3348" i="13"/>
  <c r="L3348" i="13"/>
  <c r="M3348" i="13"/>
  <c r="N3348" i="13"/>
  <c r="O3348" i="13"/>
  <c r="P3348" i="13"/>
  <c r="Q3348" i="13"/>
  <c r="R3348" i="13"/>
  <c r="A3349" i="13"/>
  <c r="B3349" i="13"/>
  <c r="C3349" i="13"/>
  <c r="D3349" i="13"/>
  <c r="E3349" i="13"/>
  <c r="F3349" i="13"/>
  <c r="G3349" i="13"/>
  <c r="H3349" i="13"/>
  <c r="I3349" i="13"/>
  <c r="J3349" i="13"/>
  <c r="K3349" i="13"/>
  <c r="L3349" i="13"/>
  <c r="M3349" i="13"/>
  <c r="N3349" i="13"/>
  <c r="O3349" i="13"/>
  <c r="P3349" i="13"/>
  <c r="Q3349" i="13"/>
  <c r="R3349" i="13"/>
  <c r="A3350" i="13"/>
  <c r="B3350" i="13"/>
  <c r="C3350" i="13"/>
  <c r="D3350" i="13"/>
  <c r="E3350" i="13"/>
  <c r="F3350" i="13"/>
  <c r="G3350" i="13"/>
  <c r="H3350" i="13"/>
  <c r="I3350" i="13"/>
  <c r="J3350" i="13"/>
  <c r="K3350" i="13"/>
  <c r="L3350" i="13"/>
  <c r="M3350" i="13"/>
  <c r="N3350" i="13"/>
  <c r="O3350" i="13"/>
  <c r="P3350" i="13"/>
  <c r="Q3350" i="13"/>
  <c r="R3350" i="13"/>
  <c r="A3351" i="13"/>
  <c r="B3351" i="13"/>
  <c r="C3351" i="13"/>
  <c r="D3351" i="13"/>
  <c r="E3351" i="13"/>
  <c r="F3351" i="13"/>
  <c r="G3351" i="13"/>
  <c r="H3351" i="13"/>
  <c r="I3351" i="13"/>
  <c r="J3351" i="13"/>
  <c r="K3351" i="13"/>
  <c r="L3351" i="13"/>
  <c r="M3351" i="13"/>
  <c r="N3351" i="13"/>
  <c r="O3351" i="13"/>
  <c r="P3351" i="13"/>
  <c r="Q3351" i="13"/>
  <c r="R3351" i="13"/>
  <c r="A3352" i="13"/>
  <c r="B3352" i="13"/>
  <c r="C3352" i="13"/>
  <c r="D3352" i="13"/>
  <c r="E3352" i="13"/>
  <c r="F3352" i="13"/>
  <c r="G3352" i="13"/>
  <c r="H3352" i="13"/>
  <c r="I3352" i="13"/>
  <c r="J3352" i="13"/>
  <c r="K3352" i="13"/>
  <c r="L3352" i="13"/>
  <c r="M3352" i="13"/>
  <c r="N3352" i="13"/>
  <c r="O3352" i="13"/>
  <c r="P3352" i="13"/>
  <c r="Q3352" i="13"/>
  <c r="R3352" i="13"/>
  <c r="A3353" i="13"/>
  <c r="B3353" i="13"/>
  <c r="C3353" i="13"/>
  <c r="D3353" i="13"/>
  <c r="E3353" i="13"/>
  <c r="F3353" i="13"/>
  <c r="G3353" i="13"/>
  <c r="H3353" i="13"/>
  <c r="I3353" i="13"/>
  <c r="J3353" i="13"/>
  <c r="K3353" i="13"/>
  <c r="L3353" i="13"/>
  <c r="M3353" i="13"/>
  <c r="N3353" i="13"/>
  <c r="O3353" i="13"/>
  <c r="P3353" i="13"/>
  <c r="Q3353" i="13"/>
  <c r="R3353" i="13"/>
  <c r="A3354" i="13"/>
  <c r="B3354" i="13"/>
  <c r="C3354" i="13"/>
  <c r="D3354" i="13"/>
  <c r="E3354" i="13"/>
  <c r="F3354" i="13"/>
  <c r="G3354" i="13"/>
  <c r="H3354" i="13"/>
  <c r="I3354" i="13"/>
  <c r="J3354" i="13"/>
  <c r="K3354" i="13"/>
  <c r="L3354" i="13"/>
  <c r="M3354" i="13"/>
  <c r="N3354" i="13"/>
  <c r="O3354" i="13"/>
  <c r="P3354" i="13"/>
  <c r="Q3354" i="13"/>
  <c r="R3354" i="13"/>
  <c r="A3355" i="13"/>
  <c r="B3355" i="13"/>
  <c r="C3355" i="13"/>
  <c r="D3355" i="13"/>
  <c r="E3355" i="13"/>
  <c r="F3355" i="13"/>
  <c r="G3355" i="13"/>
  <c r="H3355" i="13"/>
  <c r="I3355" i="13"/>
  <c r="J3355" i="13"/>
  <c r="K3355" i="13"/>
  <c r="L3355" i="13"/>
  <c r="M3355" i="13"/>
  <c r="N3355" i="13"/>
  <c r="O3355" i="13"/>
  <c r="P3355" i="13"/>
  <c r="Q3355" i="13"/>
  <c r="R3355" i="13"/>
  <c r="A3356" i="13"/>
  <c r="B3356" i="13"/>
  <c r="C3356" i="13"/>
  <c r="D3356" i="13"/>
  <c r="E3356" i="13"/>
  <c r="F3356" i="13"/>
  <c r="G3356" i="13"/>
  <c r="H3356" i="13"/>
  <c r="I3356" i="13"/>
  <c r="J3356" i="13"/>
  <c r="K3356" i="13"/>
  <c r="L3356" i="13"/>
  <c r="M3356" i="13"/>
  <c r="N3356" i="13"/>
  <c r="O3356" i="13"/>
  <c r="P3356" i="13"/>
  <c r="Q3356" i="13"/>
  <c r="R3356" i="13"/>
  <c r="A3357" i="13"/>
  <c r="B3357" i="13"/>
  <c r="C3357" i="13"/>
  <c r="D3357" i="13"/>
  <c r="E3357" i="13"/>
  <c r="F3357" i="13"/>
  <c r="G3357" i="13"/>
  <c r="H3357" i="13"/>
  <c r="I3357" i="13"/>
  <c r="J3357" i="13"/>
  <c r="K3357" i="13"/>
  <c r="L3357" i="13"/>
  <c r="M3357" i="13"/>
  <c r="N3357" i="13"/>
  <c r="O3357" i="13"/>
  <c r="P3357" i="13"/>
  <c r="Q3357" i="13"/>
  <c r="R3357" i="13"/>
  <c r="A3358" i="13"/>
  <c r="B3358" i="13"/>
  <c r="C3358" i="13"/>
  <c r="D3358" i="13"/>
  <c r="E3358" i="13"/>
  <c r="F3358" i="13"/>
  <c r="G3358" i="13"/>
  <c r="H3358" i="13"/>
  <c r="I3358" i="13"/>
  <c r="J3358" i="13"/>
  <c r="K3358" i="13"/>
  <c r="L3358" i="13"/>
  <c r="M3358" i="13"/>
  <c r="N3358" i="13"/>
  <c r="O3358" i="13"/>
  <c r="P3358" i="13"/>
  <c r="Q3358" i="13"/>
  <c r="R3358" i="13"/>
  <c r="A3359" i="13"/>
  <c r="B3359" i="13"/>
  <c r="C3359" i="13"/>
  <c r="D3359" i="13"/>
  <c r="E3359" i="13"/>
  <c r="F3359" i="13"/>
  <c r="G3359" i="13"/>
  <c r="H3359" i="13"/>
  <c r="I3359" i="13"/>
  <c r="J3359" i="13"/>
  <c r="K3359" i="13"/>
  <c r="L3359" i="13"/>
  <c r="M3359" i="13"/>
  <c r="N3359" i="13"/>
  <c r="O3359" i="13"/>
  <c r="P3359" i="13"/>
  <c r="Q3359" i="13"/>
  <c r="R3359" i="13"/>
  <c r="A3360" i="13"/>
  <c r="B3360" i="13"/>
  <c r="C3360" i="13"/>
  <c r="D3360" i="13"/>
  <c r="E3360" i="13"/>
  <c r="F3360" i="13"/>
  <c r="G3360" i="13"/>
  <c r="H3360" i="13"/>
  <c r="I3360" i="13"/>
  <c r="J3360" i="13"/>
  <c r="K3360" i="13"/>
  <c r="L3360" i="13"/>
  <c r="M3360" i="13"/>
  <c r="N3360" i="13"/>
  <c r="O3360" i="13"/>
  <c r="P3360" i="13"/>
  <c r="Q3360" i="13"/>
  <c r="R3360" i="13"/>
  <c r="A3361" i="13"/>
  <c r="B3361" i="13"/>
  <c r="C3361" i="13"/>
  <c r="D3361" i="13"/>
  <c r="E3361" i="13"/>
  <c r="F3361" i="13"/>
  <c r="G3361" i="13"/>
  <c r="H3361" i="13"/>
  <c r="I3361" i="13"/>
  <c r="J3361" i="13"/>
  <c r="K3361" i="13"/>
  <c r="L3361" i="13"/>
  <c r="M3361" i="13"/>
  <c r="N3361" i="13"/>
  <c r="O3361" i="13"/>
  <c r="P3361" i="13"/>
  <c r="Q3361" i="13"/>
  <c r="R3361" i="13"/>
  <c r="A3362" i="13"/>
  <c r="B3362" i="13"/>
  <c r="C3362" i="13"/>
  <c r="D3362" i="13"/>
  <c r="E3362" i="13"/>
  <c r="F3362" i="13"/>
  <c r="G3362" i="13"/>
  <c r="H3362" i="13"/>
  <c r="I3362" i="13"/>
  <c r="J3362" i="13"/>
  <c r="K3362" i="13"/>
  <c r="L3362" i="13"/>
  <c r="M3362" i="13"/>
  <c r="N3362" i="13"/>
  <c r="O3362" i="13"/>
  <c r="P3362" i="13"/>
  <c r="Q3362" i="13"/>
  <c r="R3362" i="13"/>
  <c r="A3363" i="13"/>
  <c r="B3363" i="13"/>
  <c r="C3363" i="13"/>
  <c r="D3363" i="13"/>
  <c r="E3363" i="13"/>
  <c r="F3363" i="13"/>
  <c r="G3363" i="13"/>
  <c r="H3363" i="13"/>
  <c r="I3363" i="13"/>
  <c r="J3363" i="13"/>
  <c r="K3363" i="13"/>
  <c r="L3363" i="13"/>
  <c r="M3363" i="13"/>
  <c r="N3363" i="13"/>
  <c r="O3363" i="13"/>
  <c r="P3363" i="13"/>
  <c r="Q3363" i="13"/>
  <c r="R3363" i="13"/>
  <c r="A3364" i="13"/>
  <c r="B3364" i="13"/>
  <c r="C3364" i="13"/>
  <c r="D3364" i="13"/>
  <c r="E3364" i="13"/>
  <c r="F3364" i="13"/>
  <c r="G3364" i="13"/>
  <c r="H3364" i="13"/>
  <c r="I3364" i="13"/>
  <c r="J3364" i="13"/>
  <c r="K3364" i="13"/>
  <c r="L3364" i="13"/>
  <c r="M3364" i="13"/>
  <c r="N3364" i="13"/>
  <c r="O3364" i="13"/>
  <c r="P3364" i="13"/>
  <c r="Q3364" i="13"/>
  <c r="R3364" i="13"/>
  <c r="A3365" i="13"/>
  <c r="B3365" i="13"/>
  <c r="C3365" i="13"/>
  <c r="D3365" i="13"/>
  <c r="E3365" i="13"/>
  <c r="F3365" i="13"/>
  <c r="G3365" i="13"/>
  <c r="H3365" i="13"/>
  <c r="I3365" i="13"/>
  <c r="J3365" i="13"/>
  <c r="K3365" i="13"/>
  <c r="L3365" i="13"/>
  <c r="M3365" i="13"/>
  <c r="N3365" i="13"/>
  <c r="O3365" i="13"/>
  <c r="P3365" i="13"/>
  <c r="Q3365" i="13"/>
  <c r="R3365" i="13"/>
  <c r="A3366" i="13"/>
  <c r="B3366" i="13"/>
  <c r="C3366" i="13"/>
  <c r="D3366" i="13"/>
  <c r="E3366" i="13"/>
  <c r="F3366" i="13"/>
  <c r="G3366" i="13"/>
  <c r="H3366" i="13"/>
  <c r="I3366" i="13"/>
  <c r="J3366" i="13"/>
  <c r="K3366" i="13"/>
  <c r="L3366" i="13"/>
  <c r="M3366" i="13"/>
  <c r="N3366" i="13"/>
  <c r="O3366" i="13"/>
  <c r="P3366" i="13"/>
  <c r="Q3366" i="13"/>
  <c r="R3366" i="13"/>
  <c r="A3367" i="13"/>
  <c r="B3367" i="13"/>
  <c r="C3367" i="13"/>
  <c r="D3367" i="13"/>
  <c r="E3367" i="13"/>
  <c r="F3367" i="13"/>
  <c r="G3367" i="13"/>
  <c r="H3367" i="13"/>
  <c r="I3367" i="13"/>
  <c r="J3367" i="13"/>
  <c r="K3367" i="13"/>
  <c r="L3367" i="13"/>
  <c r="M3367" i="13"/>
  <c r="N3367" i="13"/>
  <c r="O3367" i="13"/>
  <c r="P3367" i="13"/>
  <c r="Q3367" i="13"/>
  <c r="R3367" i="13"/>
  <c r="A3368" i="13"/>
  <c r="B3368" i="13"/>
  <c r="C3368" i="13"/>
  <c r="D3368" i="13"/>
  <c r="E3368" i="13"/>
  <c r="F3368" i="13"/>
  <c r="G3368" i="13"/>
  <c r="H3368" i="13"/>
  <c r="I3368" i="13"/>
  <c r="J3368" i="13"/>
  <c r="K3368" i="13"/>
  <c r="L3368" i="13"/>
  <c r="M3368" i="13"/>
  <c r="N3368" i="13"/>
  <c r="O3368" i="13"/>
  <c r="P3368" i="13"/>
  <c r="Q3368" i="13"/>
  <c r="R3368" i="13"/>
  <c r="A3369" i="13"/>
  <c r="B3369" i="13"/>
  <c r="C3369" i="13"/>
  <c r="D3369" i="13"/>
  <c r="E3369" i="13"/>
  <c r="F3369" i="13"/>
  <c r="G3369" i="13"/>
  <c r="H3369" i="13"/>
  <c r="I3369" i="13"/>
  <c r="J3369" i="13"/>
  <c r="K3369" i="13"/>
  <c r="L3369" i="13"/>
  <c r="M3369" i="13"/>
  <c r="N3369" i="13"/>
  <c r="O3369" i="13"/>
  <c r="P3369" i="13"/>
  <c r="Q3369" i="13"/>
  <c r="R3369" i="13"/>
  <c r="A3370" i="13"/>
  <c r="B3370" i="13"/>
  <c r="C3370" i="13"/>
  <c r="D3370" i="13"/>
  <c r="E3370" i="13"/>
  <c r="F3370" i="13"/>
  <c r="G3370" i="13"/>
  <c r="H3370" i="13"/>
  <c r="I3370" i="13"/>
  <c r="J3370" i="13"/>
  <c r="K3370" i="13"/>
  <c r="L3370" i="13"/>
  <c r="M3370" i="13"/>
  <c r="N3370" i="13"/>
  <c r="O3370" i="13"/>
  <c r="P3370" i="13"/>
  <c r="Q3370" i="13"/>
  <c r="R3370" i="13"/>
  <c r="A3371" i="13"/>
  <c r="B3371" i="13"/>
  <c r="C3371" i="13"/>
  <c r="D3371" i="13"/>
  <c r="E3371" i="13"/>
  <c r="F3371" i="13"/>
  <c r="G3371" i="13"/>
  <c r="H3371" i="13"/>
  <c r="I3371" i="13"/>
  <c r="J3371" i="13"/>
  <c r="K3371" i="13"/>
  <c r="L3371" i="13"/>
  <c r="M3371" i="13"/>
  <c r="N3371" i="13"/>
  <c r="O3371" i="13"/>
  <c r="P3371" i="13"/>
  <c r="Q3371" i="13"/>
  <c r="R3371" i="13"/>
  <c r="A3372" i="13"/>
  <c r="B3372" i="13"/>
  <c r="C3372" i="13"/>
  <c r="D3372" i="13"/>
  <c r="E3372" i="13"/>
  <c r="F3372" i="13"/>
  <c r="G3372" i="13"/>
  <c r="H3372" i="13"/>
  <c r="I3372" i="13"/>
  <c r="J3372" i="13"/>
  <c r="K3372" i="13"/>
  <c r="L3372" i="13"/>
  <c r="M3372" i="13"/>
  <c r="N3372" i="13"/>
  <c r="O3372" i="13"/>
  <c r="P3372" i="13"/>
  <c r="Q3372" i="13"/>
  <c r="R3372" i="13"/>
  <c r="A3373" i="13"/>
  <c r="B3373" i="13"/>
  <c r="C3373" i="13"/>
  <c r="D3373" i="13"/>
  <c r="E3373" i="13"/>
  <c r="F3373" i="13"/>
  <c r="G3373" i="13"/>
  <c r="H3373" i="13"/>
  <c r="I3373" i="13"/>
  <c r="J3373" i="13"/>
  <c r="K3373" i="13"/>
  <c r="L3373" i="13"/>
  <c r="M3373" i="13"/>
  <c r="N3373" i="13"/>
  <c r="O3373" i="13"/>
  <c r="P3373" i="13"/>
  <c r="Q3373" i="13"/>
  <c r="R3373" i="13"/>
  <c r="A3374" i="13"/>
  <c r="B3374" i="13"/>
  <c r="C3374" i="13"/>
  <c r="D3374" i="13"/>
  <c r="E3374" i="13"/>
  <c r="F3374" i="13"/>
  <c r="G3374" i="13"/>
  <c r="H3374" i="13"/>
  <c r="I3374" i="13"/>
  <c r="J3374" i="13"/>
  <c r="K3374" i="13"/>
  <c r="L3374" i="13"/>
  <c r="M3374" i="13"/>
  <c r="N3374" i="13"/>
  <c r="O3374" i="13"/>
  <c r="P3374" i="13"/>
  <c r="Q3374" i="13"/>
  <c r="R3374" i="13"/>
  <c r="A3375" i="13"/>
  <c r="B3375" i="13"/>
  <c r="C3375" i="13"/>
  <c r="D3375" i="13"/>
  <c r="E3375" i="13"/>
  <c r="F3375" i="13"/>
  <c r="G3375" i="13"/>
  <c r="H3375" i="13"/>
  <c r="I3375" i="13"/>
  <c r="J3375" i="13"/>
  <c r="K3375" i="13"/>
  <c r="L3375" i="13"/>
  <c r="M3375" i="13"/>
  <c r="N3375" i="13"/>
  <c r="O3375" i="13"/>
  <c r="P3375" i="13"/>
  <c r="Q3375" i="13"/>
  <c r="R3375" i="13"/>
  <c r="A3376" i="13"/>
  <c r="B3376" i="13"/>
  <c r="C3376" i="13"/>
  <c r="D3376" i="13"/>
  <c r="E3376" i="13"/>
  <c r="F3376" i="13"/>
  <c r="G3376" i="13"/>
  <c r="H3376" i="13"/>
  <c r="I3376" i="13"/>
  <c r="J3376" i="13"/>
  <c r="K3376" i="13"/>
  <c r="L3376" i="13"/>
  <c r="M3376" i="13"/>
  <c r="N3376" i="13"/>
  <c r="O3376" i="13"/>
  <c r="P3376" i="13"/>
  <c r="Q3376" i="13"/>
  <c r="R3376" i="13"/>
  <c r="A3377" i="13"/>
  <c r="B3377" i="13"/>
  <c r="C3377" i="13"/>
  <c r="D3377" i="13"/>
  <c r="E3377" i="13"/>
  <c r="F3377" i="13"/>
  <c r="G3377" i="13"/>
  <c r="H3377" i="13"/>
  <c r="I3377" i="13"/>
  <c r="J3377" i="13"/>
  <c r="K3377" i="13"/>
  <c r="L3377" i="13"/>
  <c r="M3377" i="13"/>
  <c r="N3377" i="13"/>
  <c r="O3377" i="13"/>
  <c r="P3377" i="13"/>
  <c r="Q3377" i="13"/>
  <c r="R3377" i="13"/>
  <c r="A3378" i="13"/>
  <c r="B3378" i="13"/>
  <c r="C3378" i="13"/>
  <c r="D3378" i="13"/>
  <c r="E3378" i="13"/>
  <c r="F3378" i="13"/>
  <c r="G3378" i="13"/>
  <c r="H3378" i="13"/>
  <c r="I3378" i="13"/>
  <c r="J3378" i="13"/>
  <c r="K3378" i="13"/>
  <c r="L3378" i="13"/>
  <c r="M3378" i="13"/>
  <c r="N3378" i="13"/>
  <c r="O3378" i="13"/>
  <c r="P3378" i="13"/>
  <c r="Q3378" i="13"/>
  <c r="R3378" i="13"/>
  <c r="A3379" i="13"/>
  <c r="B3379" i="13"/>
  <c r="C3379" i="13"/>
  <c r="D3379" i="13"/>
  <c r="E3379" i="13"/>
  <c r="F3379" i="13"/>
  <c r="G3379" i="13"/>
  <c r="H3379" i="13"/>
  <c r="I3379" i="13"/>
  <c r="J3379" i="13"/>
  <c r="K3379" i="13"/>
  <c r="L3379" i="13"/>
  <c r="M3379" i="13"/>
  <c r="N3379" i="13"/>
  <c r="O3379" i="13"/>
  <c r="P3379" i="13"/>
  <c r="Q3379" i="13"/>
  <c r="R3379" i="13"/>
  <c r="A3380" i="13"/>
  <c r="B3380" i="13"/>
  <c r="C3380" i="13"/>
  <c r="D3380" i="13"/>
  <c r="E3380" i="13"/>
  <c r="F3380" i="13"/>
  <c r="G3380" i="13"/>
  <c r="H3380" i="13"/>
  <c r="I3380" i="13"/>
  <c r="J3380" i="13"/>
  <c r="K3380" i="13"/>
  <c r="L3380" i="13"/>
  <c r="M3380" i="13"/>
  <c r="N3380" i="13"/>
  <c r="O3380" i="13"/>
  <c r="P3380" i="13"/>
  <c r="Q3380" i="13"/>
  <c r="R3380" i="13"/>
  <c r="A3381" i="13"/>
  <c r="B3381" i="13"/>
  <c r="C3381" i="13"/>
  <c r="D3381" i="13"/>
  <c r="E3381" i="13"/>
  <c r="F3381" i="13"/>
  <c r="G3381" i="13"/>
  <c r="H3381" i="13"/>
  <c r="I3381" i="13"/>
  <c r="J3381" i="13"/>
  <c r="K3381" i="13"/>
  <c r="L3381" i="13"/>
  <c r="M3381" i="13"/>
  <c r="N3381" i="13"/>
  <c r="O3381" i="13"/>
  <c r="P3381" i="13"/>
  <c r="Q3381" i="13"/>
  <c r="R3381" i="13"/>
  <c r="A3382" i="13"/>
  <c r="B3382" i="13"/>
  <c r="C3382" i="13"/>
  <c r="D3382" i="13"/>
  <c r="E3382" i="13"/>
  <c r="F3382" i="13"/>
  <c r="G3382" i="13"/>
  <c r="H3382" i="13"/>
  <c r="I3382" i="13"/>
  <c r="J3382" i="13"/>
  <c r="K3382" i="13"/>
  <c r="L3382" i="13"/>
  <c r="M3382" i="13"/>
  <c r="N3382" i="13"/>
  <c r="O3382" i="13"/>
  <c r="P3382" i="13"/>
  <c r="Q3382" i="13"/>
  <c r="R3382" i="13"/>
  <c r="A3383" i="13"/>
  <c r="B3383" i="13"/>
  <c r="C3383" i="13"/>
  <c r="D3383" i="13"/>
  <c r="E3383" i="13"/>
  <c r="F3383" i="13"/>
  <c r="G3383" i="13"/>
  <c r="H3383" i="13"/>
  <c r="I3383" i="13"/>
  <c r="J3383" i="13"/>
  <c r="K3383" i="13"/>
  <c r="L3383" i="13"/>
  <c r="M3383" i="13"/>
  <c r="N3383" i="13"/>
  <c r="O3383" i="13"/>
  <c r="P3383" i="13"/>
  <c r="Q3383" i="13"/>
  <c r="R3383" i="13"/>
  <c r="A3384" i="13"/>
  <c r="B3384" i="13"/>
  <c r="C3384" i="13"/>
  <c r="D3384" i="13"/>
  <c r="E3384" i="13"/>
  <c r="F3384" i="13"/>
  <c r="G3384" i="13"/>
  <c r="H3384" i="13"/>
  <c r="I3384" i="13"/>
  <c r="J3384" i="13"/>
  <c r="K3384" i="13"/>
  <c r="L3384" i="13"/>
  <c r="M3384" i="13"/>
  <c r="N3384" i="13"/>
  <c r="O3384" i="13"/>
  <c r="P3384" i="13"/>
  <c r="Q3384" i="13"/>
  <c r="R3384" i="13"/>
  <c r="A3385" i="13"/>
  <c r="B3385" i="13"/>
  <c r="C3385" i="13"/>
  <c r="D3385" i="13"/>
  <c r="E3385" i="13"/>
  <c r="F3385" i="13"/>
  <c r="G3385" i="13"/>
  <c r="H3385" i="13"/>
  <c r="I3385" i="13"/>
  <c r="J3385" i="13"/>
  <c r="K3385" i="13"/>
  <c r="L3385" i="13"/>
  <c r="M3385" i="13"/>
  <c r="N3385" i="13"/>
  <c r="O3385" i="13"/>
  <c r="P3385" i="13"/>
  <c r="Q3385" i="13"/>
  <c r="R3385" i="13"/>
  <c r="A3386" i="13"/>
  <c r="B3386" i="13"/>
  <c r="C3386" i="13"/>
  <c r="D3386" i="13"/>
  <c r="E3386" i="13"/>
  <c r="F3386" i="13"/>
  <c r="G3386" i="13"/>
  <c r="H3386" i="13"/>
  <c r="I3386" i="13"/>
  <c r="J3386" i="13"/>
  <c r="K3386" i="13"/>
  <c r="L3386" i="13"/>
  <c r="M3386" i="13"/>
  <c r="N3386" i="13"/>
  <c r="O3386" i="13"/>
  <c r="P3386" i="13"/>
  <c r="Q3386" i="13"/>
  <c r="R3386" i="13"/>
  <c r="A3387" i="13"/>
  <c r="B3387" i="13"/>
  <c r="C3387" i="13"/>
  <c r="D3387" i="13"/>
  <c r="E3387" i="13"/>
  <c r="F3387" i="13"/>
  <c r="G3387" i="13"/>
  <c r="H3387" i="13"/>
  <c r="I3387" i="13"/>
  <c r="J3387" i="13"/>
  <c r="K3387" i="13"/>
  <c r="L3387" i="13"/>
  <c r="M3387" i="13"/>
  <c r="N3387" i="13"/>
  <c r="O3387" i="13"/>
  <c r="P3387" i="13"/>
  <c r="Q3387" i="13"/>
  <c r="R3387" i="13"/>
  <c r="A3388" i="13"/>
  <c r="B3388" i="13"/>
  <c r="C3388" i="13"/>
  <c r="D3388" i="13"/>
  <c r="E3388" i="13"/>
  <c r="F3388" i="13"/>
  <c r="G3388" i="13"/>
  <c r="H3388" i="13"/>
  <c r="I3388" i="13"/>
  <c r="J3388" i="13"/>
  <c r="K3388" i="13"/>
  <c r="L3388" i="13"/>
  <c r="M3388" i="13"/>
  <c r="N3388" i="13"/>
  <c r="O3388" i="13"/>
  <c r="P3388" i="13"/>
  <c r="Q3388" i="13"/>
  <c r="R3388" i="13"/>
  <c r="A3389" i="13"/>
  <c r="B3389" i="13"/>
  <c r="C3389" i="13"/>
  <c r="D3389" i="13"/>
  <c r="E3389" i="13"/>
  <c r="F3389" i="13"/>
  <c r="G3389" i="13"/>
  <c r="H3389" i="13"/>
  <c r="I3389" i="13"/>
  <c r="J3389" i="13"/>
  <c r="K3389" i="13"/>
  <c r="L3389" i="13"/>
  <c r="M3389" i="13"/>
  <c r="N3389" i="13"/>
  <c r="O3389" i="13"/>
  <c r="P3389" i="13"/>
  <c r="Q3389" i="13"/>
  <c r="R3389" i="13"/>
  <c r="A3390" i="13"/>
  <c r="B3390" i="13"/>
  <c r="C3390" i="13"/>
  <c r="D3390" i="13"/>
  <c r="E3390" i="13"/>
  <c r="F3390" i="13"/>
  <c r="G3390" i="13"/>
  <c r="H3390" i="13"/>
  <c r="I3390" i="13"/>
  <c r="J3390" i="13"/>
  <c r="K3390" i="13"/>
  <c r="L3390" i="13"/>
  <c r="M3390" i="13"/>
  <c r="N3390" i="13"/>
  <c r="O3390" i="13"/>
  <c r="P3390" i="13"/>
  <c r="Q3390" i="13"/>
  <c r="R3390" i="13"/>
  <c r="A3391" i="13"/>
  <c r="B3391" i="13"/>
  <c r="C3391" i="13"/>
  <c r="D3391" i="13"/>
  <c r="E3391" i="13"/>
  <c r="F3391" i="13"/>
  <c r="G3391" i="13"/>
  <c r="H3391" i="13"/>
  <c r="I3391" i="13"/>
  <c r="J3391" i="13"/>
  <c r="K3391" i="13"/>
  <c r="L3391" i="13"/>
  <c r="M3391" i="13"/>
  <c r="N3391" i="13"/>
  <c r="O3391" i="13"/>
  <c r="P3391" i="13"/>
  <c r="Q3391" i="13"/>
  <c r="R3391" i="13"/>
  <c r="A3392" i="13"/>
  <c r="B3392" i="13"/>
  <c r="C3392" i="13"/>
  <c r="D3392" i="13"/>
  <c r="E3392" i="13"/>
  <c r="F3392" i="13"/>
  <c r="G3392" i="13"/>
  <c r="H3392" i="13"/>
  <c r="I3392" i="13"/>
  <c r="J3392" i="13"/>
  <c r="K3392" i="13"/>
  <c r="L3392" i="13"/>
  <c r="M3392" i="13"/>
  <c r="N3392" i="13"/>
  <c r="O3392" i="13"/>
  <c r="P3392" i="13"/>
  <c r="Q3392" i="13"/>
  <c r="R3392" i="13"/>
  <c r="A3393" i="13"/>
  <c r="B3393" i="13"/>
  <c r="C3393" i="13"/>
  <c r="D3393" i="13"/>
  <c r="E3393" i="13"/>
  <c r="F3393" i="13"/>
  <c r="G3393" i="13"/>
  <c r="H3393" i="13"/>
  <c r="I3393" i="13"/>
  <c r="J3393" i="13"/>
  <c r="K3393" i="13"/>
  <c r="L3393" i="13"/>
  <c r="M3393" i="13"/>
  <c r="N3393" i="13"/>
  <c r="O3393" i="13"/>
  <c r="P3393" i="13"/>
  <c r="Q3393" i="13"/>
  <c r="R3393" i="13"/>
  <c r="A3394" i="13"/>
  <c r="B3394" i="13"/>
  <c r="C3394" i="13"/>
  <c r="D3394" i="13"/>
  <c r="E3394" i="13"/>
  <c r="F3394" i="13"/>
  <c r="G3394" i="13"/>
  <c r="H3394" i="13"/>
  <c r="I3394" i="13"/>
  <c r="J3394" i="13"/>
  <c r="K3394" i="13"/>
  <c r="L3394" i="13"/>
  <c r="M3394" i="13"/>
  <c r="N3394" i="13"/>
  <c r="O3394" i="13"/>
  <c r="P3394" i="13"/>
  <c r="Q3394" i="13"/>
  <c r="R3394" i="13"/>
  <c r="A3395" i="13"/>
  <c r="B3395" i="13"/>
  <c r="C3395" i="13"/>
  <c r="D3395" i="13"/>
  <c r="E3395" i="13"/>
  <c r="F3395" i="13"/>
  <c r="G3395" i="13"/>
  <c r="H3395" i="13"/>
  <c r="I3395" i="13"/>
  <c r="J3395" i="13"/>
  <c r="K3395" i="13"/>
  <c r="L3395" i="13"/>
  <c r="M3395" i="13"/>
  <c r="N3395" i="13"/>
  <c r="O3395" i="13"/>
  <c r="P3395" i="13"/>
  <c r="Q3395" i="13"/>
  <c r="R3395" i="13"/>
  <c r="A3396" i="13"/>
  <c r="B3396" i="13"/>
  <c r="C3396" i="13"/>
  <c r="D3396" i="13"/>
  <c r="E3396" i="13"/>
  <c r="F3396" i="13"/>
  <c r="G3396" i="13"/>
  <c r="H3396" i="13"/>
  <c r="I3396" i="13"/>
  <c r="J3396" i="13"/>
  <c r="K3396" i="13"/>
  <c r="L3396" i="13"/>
  <c r="M3396" i="13"/>
  <c r="N3396" i="13"/>
  <c r="O3396" i="13"/>
  <c r="P3396" i="13"/>
  <c r="Q3396" i="13"/>
  <c r="R3396" i="13"/>
  <c r="A3397" i="13"/>
  <c r="B3397" i="13"/>
  <c r="C3397" i="13"/>
  <c r="D3397" i="13"/>
  <c r="E3397" i="13"/>
  <c r="F3397" i="13"/>
  <c r="G3397" i="13"/>
  <c r="H3397" i="13"/>
  <c r="I3397" i="13"/>
  <c r="J3397" i="13"/>
  <c r="K3397" i="13"/>
  <c r="L3397" i="13"/>
  <c r="M3397" i="13"/>
  <c r="N3397" i="13"/>
  <c r="O3397" i="13"/>
  <c r="P3397" i="13"/>
  <c r="Q3397" i="13"/>
  <c r="R3397" i="13"/>
  <c r="A3398" i="13"/>
  <c r="B3398" i="13"/>
  <c r="C3398" i="13"/>
  <c r="D3398" i="13"/>
  <c r="E3398" i="13"/>
  <c r="F3398" i="13"/>
  <c r="G3398" i="13"/>
  <c r="H3398" i="13"/>
  <c r="I3398" i="13"/>
  <c r="J3398" i="13"/>
  <c r="K3398" i="13"/>
  <c r="L3398" i="13"/>
  <c r="M3398" i="13"/>
  <c r="N3398" i="13"/>
  <c r="O3398" i="13"/>
  <c r="P3398" i="13"/>
  <c r="Q3398" i="13"/>
  <c r="R3398" i="13"/>
  <c r="A3399" i="13"/>
  <c r="B3399" i="13"/>
  <c r="C3399" i="13"/>
  <c r="D3399" i="13"/>
  <c r="E3399" i="13"/>
  <c r="F3399" i="13"/>
  <c r="G3399" i="13"/>
  <c r="H3399" i="13"/>
  <c r="I3399" i="13"/>
  <c r="J3399" i="13"/>
  <c r="K3399" i="13"/>
  <c r="L3399" i="13"/>
  <c r="M3399" i="13"/>
  <c r="N3399" i="13"/>
  <c r="O3399" i="13"/>
  <c r="P3399" i="13"/>
  <c r="Q3399" i="13"/>
  <c r="R3399" i="13"/>
  <c r="A3400" i="13"/>
  <c r="B3400" i="13"/>
  <c r="C3400" i="13"/>
  <c r="D3400" i="13"/>
  <c r="E3400" i="13"/>
  <c r="F3400" i="13"/>
  <c r="G3400" i="13"/>
  <c r="H3400" i="13"/>
  <c r="I3400" i="13"/>
  <c r="J3400" i="13"/>
  <c r="K3400" i="13"/>
  <c r="L3400" i="13"/>
  <c r="M3400" i="13"/>
  <c r="N3400" i="13"/>
  <c r="O3400" i="13"/>
  <c r="P3400" i="13"/>
  <c r="Q3400" i="13"/>
  <c r="R3400" i="13"/>
  <c r="A3401" i="13"/>
  <c r="B3401" i="13"/>
  <c r="C3401" i="13"/>
  <c r="D3401" i="13"/>
  <c r="E3401" i="13"/>
  <c r="F3401" i="13"/>
  <c r="G3401" i="13"/>
  <c r="H3401" i="13"/>
  <c r="I3401" i="13"/>
  <c r="J3401" i="13"/>
  <c r="K3401" i="13"/>
  <c r="L3401" i="13"/>
  <c r="M3401" i="13"/>
  <c r="N3401" i="13"/>
  <c r="O3401" i="13"/>
  <c r="P3401" i="13"/>
  <c r="Q3401" i="13"/>
  <c r="R3401" i="13"/>
  <c r="A3402" i="13"/>
  <c r="B3402" i="13"/>
  <c r="C3402" i="13"/>
  <c r="D3402" i="13"/>
  <c r="E3402" i="13"/>
  <c r="F3402" i="13"/>
  <c r="G3402" i="13"/>
  <c r="H3402" i="13"/>
  <c r="I3402" i="13"/>
  <c r="J3402" i="13"/>
  <c r="K3402" i="13"/>
  <c r="L3402" i="13"/>
  <c r="M3402" i="13"/>
  <c r="N3402" i="13"/>
  <c r="O3402" i="13"/>
  <c r="P3402" i="13"/>
  <c r="Q3402" i="13"/>
  <c r="R3402" i="13"/>
  <c r="A3403" i="13"/>
  <c r="B3403" i="13"/>
  <c r="C3403" i="13"/>
  <c r="D3403" i="13"/>
  <c r="E3403" i="13"/>
  <c r="F3403" i="13"/>
  <c r="G3403" i="13"/>
  <c r="H3403" i="13"/>
  <c r="I3403" i="13"/>
  <c r="J3403" i="13"/>
  <c r="K3403" i="13"/>
  <c r="L3403" i="13"/>
  <c r="M3403" i="13"/>
  <c r="N3403" i="13"/>
  <c r="O3403" i="13"/>
  <c r="P3403" i="13"/>
  <c r="Q3403" i="13"/>
  <c r="R3403" i="13"/>
  <c r="A3404" i="13"/>
  <c r="B3404" i="13"/>
  <c r="C3404" i="13"/>
  <c r="D3404" i="13"/>
  <c r="E3404" i="13"/>
  <c r="F3404" i="13"/>
  <c r="G3404" i="13"/>
  <c r="H3404" i="13"/>
  <c r="I3404" i="13"/>
  <c r="J3404" i="13"/>
  <c r="K3404" i="13"/>
  <c r="L3404" i="13"/>
  <c r="M3404" i="13"/>
  <c r="N3404" i="13"/>
  <c r="O3404" i="13"/>
  <c r="P3404" i="13"/>
  <c r="Q3404" i="13"/>
  <c r="R3404" i="13"/>
  <c r="A3405" i="13"/>
  <c r="B3405" i="13"/>
  <c r="C3405" i="13"/>
  <c r="D3405" i="13"/>
  <c r="E3405" i="13"/>
  <c r="F3405" i="13"/>
  <c r="G3405" i="13"/>
  <c r="H3405" i="13"/>
  <c r="I3405" i="13"/>
  <c r="J3405" i="13"/>
  <c r="K3405" i="13"/>
  <c r="L3405" i="13"/>
  <c r="M3405" i="13"/>
  <c r="N3405" i="13"/>
  <c r="O3405" i="13"/>
  <c r="P3405" i="13"/>
  <c r="Q3405" i="13"/>
  <c r="R3405" i="13"/>
  <c r="A3406" i="13"/>
  <c r="B3406" i="13"/>
  <c r="C3406" i="13"/>
  <c r="D3406" i="13"/>
  <c r="E3406" i="13"/>
  <c r="F3406" i="13"/>
  <c r="G3406" i="13"/>
  <c r="H3406" i="13"/>
  <c r="I3406" i="13"/>
  <c r="J3406" i="13"/>
  <c r="K3406" i="13"/>
  <c r="L3406" i="13"/>
  <c r="M3406" i="13"/>
  <c r="N3406" i="13"/>
  <c r="O3406" i="13"/>
  <c r="P3406" i="13"/>
  <c r="Q3406" i="13"/>
  <c r="R3406" i="13"/>
  <c r="A3407" i="13"/>
  <c r="B3407" i="13"/>
  <c r="C3407" i="13"/>
  <c r="D3407" i="13"/>
  <c r="E3407" i="13"/>
  <c r="F3407" i="13"/>
  <c r="G3407" i="13"/>
  <c r="H3407" i="13"/>
  <c r="I3407" i="13"/>
  <c r="J3407" i="13"/>
  <c r="K3407" i="13"/>
  <c r="L3407" i="13"/>
  <c r="M3407" i="13"/>
  <c r="N3407" i="13"/>
  <c r="O3407" i="13"/>
  <c r="P3407" i="13"/>
  <c r="Q3407" i="13"/>
  <c r="R3407" i="13"/>
  <c r="A3408" i="13"/>
  <c r="B3408" i="13"/>
  <c r="C3408" i="13"/>
  <c r="D3408" i="13"/>
  <c r="E3408" i="13"/>
  <c r="F3408" i="13"/>
  <c r="G3408" i="13"/>
  <c r="H3408" i="13"/>
  <c r="I3408" i="13"/>
  <c r="J3408" i="13"/>
  <c r="K3408" i="13"/>
  <c r="L3408" i="13"/>
  <c r="M3408" i="13"/>
  <c r="N3408" i="13"/>
  <c r="O3408" i="13"/>
  <c r="P3408" i="13"/>
  <c r="Q3408" i="13"/>
  <c r="R3408" i="13"/>
  <c r="A3409" i="13"/>
  <c r="B3409" i="13"/>
  <c r="C3409" i="13"/>
  <c r="D3409" i="13"/>
  <c r="E3409" i="13"/>
  <c r="F3409" i="13"/>
  <c r="G3409" i="13"/>
  <c r="H3409" i="13"/>
  <c r="I3409" i="13"/>
  <c r="J3409" i="13"/>
  <c r="K3409" i="13"/>
  <c r="L3409" i="13"/>
  <c r="M3409" i="13"/>
  <c r="N3409" i="13"/>
  <c r="O3409" i="13"/>
  <c r="P3409" i="13"/>
  <c r="Q3409" i="13"/>
  <c r="R3409" i="13"/>
  <c r="A3410" i="13"/>
  <c r="B3410" i="13"/>
  <c r="C3410" i="13"/>
  <c r="D3410" i="13"/>
  <c r="E3410" i="13"/>
  <c r="F3410" i="13"/>
  <c r="G3410" i="13"/>
  <c r="H3410" i="13"/>
  <c r="I3410" i="13"/>
  <c r="J3410" i="13"/>
  <c r="K3410" i="13"/>
  <c r="L3410" i="13"/>
  <c r="M3410" i="13"/>
  <c r="N3410" i="13"/>
  <c r="O3410" i="13"/>
  <c r="P3410" i="13"/>
  <c r="Q3410" i="13"/>
  <c r="R3410" i="13"/>
  <c r="A3411" i="13"/>
  <c r="B3411" i="13"/>
  <c r="C3411" i="13"/>
  <c r="D3411" i="13"/>
  <c r="E3411" i="13"/>
  <c r="F3411" i="13"/>
  <c r="G3411" i="13"/>
  <c r="H3411" i="13"/>
  <c r="I3411" i="13"/>
  <c r="J3411" i="13"/>
  <c r="K3411" i="13"/>
  <c r="L3411" i="13"/>
  <c r="M3411" i="13"/>
  <c r="N3411" i="13"/>
  <c r="O3411" i="13"/>
  <c r="P3411" i="13"/>
  <c r="Q3411" i="13"/>
  <c r="R3411" i="13"/>
  <c r="A3412" i="13"/>
  <c r="B3412" i="13"/>
  <c r="C3412" i="13"/>
  <c r="D3412" i="13"/>
  <c r="E3412" i="13"/>
  <c r="F3412" i="13"/>
  <c r="G3412" i="13"/>
  <c r="H3412" i="13"/>
  <c r="I3412" i="13"/>
  <c r="J3412" i="13"/>
  <c r="K3412" i="13"/>
  <c r="L3412" i="13"/>
  <c r="M3412" i="13"/>
  <c r="N3412" i="13"/>
  <c r="O3412" i="13"/>
  <c r="P3412" i="13"/>
  <c r="Q3412" i="13"/>
  <c r="R3412" i="13"/>
  <c r="A3413" i="13"/>
  <c r="B3413" i="13"/>
  <c r="C3413" i="13"/>
  <c r="D3413" i="13"/>
  <c r="E3413" i="13"/>
  <c r="F3413" i="13"/>
  <c r="G3413" i="13"/>
  <c r="H3413" i="13"/>
  <c r="I3413" i="13"/>
  <c r="J3413" i="13"/>
  <c r="K3413" i="13"/>
  <c r="L3413" i="13"/>
  <c r="M3413" i="13"/>
  <c r="N3413" i="13"/>
  <c r="O3413" i="13"/>
  <c r="P3413" i="13"/>
  <c r="Q3413" i="13"/>
  <c r="R3413" i="13"/>
  <c r="A3414" i="13"/>
  <c r="B3414" i="13"/>
  <c r="C3414" i="13"/>
  <c r="D3414" i="13"/>
  <c r="E3414" i="13"/>
  <c r="F3414" i="13"/>
  <c r="G3414" i="13"/>
  <c r="H3414" i="13"/>
  <c r="I3414" i="13"/>
  <c r="J3414" i="13"/>
  <c r="K3414" i="13"/>
  <c r="L3414" i="13"/>
  <c r="M3414" i="13"/>
  <c r="N3414" i="13"/>
  <c r="O3414" i="13"/>
  <c r="P3414" i="13"/>
  <c r="Q3414" i="13"/>
  <c r="R3414" i="13"/>
  <c r="A3415" i="13"/>
  <c r="B3415" i="13"/>
  <c r="C3415" i="13"/>
  <c r="D3415" i="13"/>
  <c r="E3415" i="13"/>
  <c r="F3415" i="13"/>
  <c r="G3415" i="13"/>
  <c r="H3415" i="13"/>
  <c r="I3415" i="13"/>
  <c r="J3415" i="13"/>
  <c r="K3415" i="13"/>
  <c r="L3415" i="13"/>
  <c r="M3415" i="13"/>
  <c r="N3415" i="13"/>
  <c r="O3415" i="13"/>
  <c r="P3415" i="13"/>
  <c r="Q3415" i="13"/>
  <c r="R3415" i="13"/>
  <c r="A3416" i="13"/>
  <c r="B3416" i="13"/>
  <c r="C3416" i="13"/>
  <c r="D3416" i="13"/>
  <c r="E3416" i="13"/>
  <c r="F3416" i="13"/>
  <c r="G3416" i="13"/>
  <c r="H3416" i="13"/>
  <c r="I3416" i="13"/>
  <c r="J3416" i="13"/>
  <c r="K3416" i="13"/>
  <c r="L3416" i="13"/>
  <c r="M3416" i="13"/>
  <c r="N3416" i="13"/>
  <c r="O3416" i="13"/>
  <c r="P3416" i="13"/>
  <c r="Q3416" i="13"/>
  <c r="R3416" i="13"/>
  <c r="A3417" i="13"/>
  <c r="B3417" i="13"/>
  <c r="C3417" i="13"/>
  <c r="D3417" i="13"/>
  <c r="E3417" i="13"/>
  <c r="F3417" i="13"/>
  <c r="G3417" i="13"/>
  <c r="H3417" i="13"/>
  <c r="I3417" i="13"/>
  <c r="J3417" i="13"/>
  <c r="K3417" i="13"/>
  <c r="L3417" i="13"/>
  <c r="M3417" i="13"/>
  <c r="N3417" i="13"/>
  <c r="O3417" i="13"/>
  <c r="P3417" i="13"/>
  <c r="Q3417" i="13"/>
  <c r="R3417" i="13"/>
  <c r="A3418" i="13"/>
  <c r="B3418" i="13"/>
  <c r="C3418" i="13"/>
  <c r="D3418" i="13"/>
  <c r="E3418" i="13"/>
  <c r="F3418" i="13"/>
  <c r="G3418" i="13"/>
  <c r="H3418" i="13"/>
  <c r="I3418" i="13"/>
  <c r="J3418" i="13"/>
  <c r="K3418" i="13"/>
  <c r="L3418" i="13"/>
  <c r="M3418" i="13"/>
  <c r="N3418" i="13"/>
  <c r="O3418" i="13"/>
  <c r="P3418" i="13"/>
  <c r="Q3418" i="13"/>
  <c r="R3418" i="13"/>
  <c r="A3419" i="13"/>
  <c r="B3419" i="13"/>
  <c r="C3419" i="13"/>
  <c r="D3419" i="13"/>
  <c r="E3419" i="13"/>
  <c r="F3419" i="13"/>
  <c r="G3419" i="13"/>
  <c r="H3419" i="13"/>
  <c r="I3419" i="13"/>
  <c r="J3419" i="13"/>
  <c r="K3419" i="13"/>
  <c r="L3419" i="13"/>
  <c r="M3419" i="13"/>
  <c r="N3419" i="13"/>
  <c r="O3419" i="13"/>
  <c r="P3419" i="13"/>
  <c r="Q3419" i="13"/>
  <c r="R3419" i="13"/>
  <c r="A3420" i="13"/>
  <c r="B3420" i="13"/>
  <c r="C3420" i="13"/>
  <c r="D3420" i="13"/>
  <c r="E3420" i="13"/>
  <c r="F3420" i="13"/>
  <c r="G3420" i="13"/>
  <c r="H3420" i="13"/>
  <c r="I3420" i="13"/>
  <c r="J3420" i="13"/>
  <c r="K3420" i="13"/>
  <c r="L3420" i="13"/>
  <c r="M3420" i="13"/>
  <c r="N3420" i="13"/>
  <c r="O3420" i="13"/>
  <c r="P3420" i="13"/>
  <c r="Q3420" i="13"/>
  <c r="R3420" i="13"/>
  <c r="A3421" i="13"/>
  <c r="B3421" i="13"/>
  <c r="C3421" i="13"/>
  <c r="D3421" i="13"/>
  <c r="E3421" i="13"/>
  <c r="F3421" i="13"/>
  <c r="G3421" i="13"/>
  <c r="H3421" i="13"/>
  <c r="I3421" i="13"/>
  <c r="J3421" i="13"/>
  <c r="K3421" i="13"/>
  <c r="L3421" i="13"/>
  <c r="M3421" i="13"/>
  <c r="N3421" i="13"/>
  <c r="O3421" i="13"/>
  <c r="P3421" i="13"/>
  <c r="Q3421" i="13"/>
  <c r="R3421" i="13"/>
  <c r="A3422" i="13"/>
  <c r="B3422" i="13"/>
  <c r="C3422" i="13"/>
  <c r="D3422" i="13"/>
  <c r="E3422" i="13"/>
  <c r="F3422" i="13"/>
  <c r="G3422" i="13"/>
  <c r="H3422" i="13"/>
  <c r="I3422" i="13"/>
  <c r="J3422" i="13"/>
  <c r="K3422" i="13"/>
  <c r="L3422" i="13"/>
  <c r="M3422" i="13"/>
  <c r="N3422" i="13"/>
  <c r="O3422" i="13"/>
  <c r="P3422" i="13"/>
  <c r="Q3422" i="13"/>
  <c r="R3422" i="13"/>
  <c r="A3423" i="13"/>
  <c r="B3423" i="13"/>
  <c r="C3423" i="13"/>
  <c r="D3423" i="13"/>
  <c r="E3423" i="13"/>
  <c r="F3423" i="13"/>
  <c r="G3423" i="13"/>
  <c r="H3423" i="13"/>
  <c r="I3423" i="13"/>
  <c r="J3423" i="13"/>
  <c r="K3423" i="13"/>
  <c r="L3423" i="13"/>
  <c r="M3423" i="13"/>
  <c r="N3423" i="13"/>
  <c r="O3423" i="13"/>
  <c r="P3423" i="13"/>
  <c r="Q3423" i="13"/>
  <c r="R3423" i="13"/>
  <c r="A3424" i="13"/>
  <c r="B3424" i="13"/>
  <c r="C3424" i="13"/>
  <c r="D3424" i="13"/>
  <c r="E3424" i="13"/>
  <c r="F3424" i="13"/>
  <c r="G3424" i="13"/>
  <c r="H3424" i="13"/>
  <c r="I3424" i="13"/>
  <c r="J3424" i="13"/>
  <c r="K3424" i="13"/>
  <c r="L3424" i="13"/>
  <c r="M3424" i="13"/>
  <c r="N3424" i="13"/>
  <c r="O3424" i="13"/>
  <c r="P3424" i="13"/>
  <c r="Q3424" i="13"/>
  <c r="R3424" i="13"/>
  <c r="A3425" i="13"/>
  <c r="B3425" i="13"/>
  <c r="C3425" i="13"/>
  <c r="D3425" i="13"/>
  <c r="E3425" i="13"/>
  <c r="F3425" i="13"/>
  <c r="G3425" i="13"/>
  <c r="H3425" i="13"/>
  <c r="I3425" i="13"/>
  <c r="J3425" i="13"/>
  <c r="K3425" i="13"/>
  <c r="L3425" i="13"/>
  <c r="M3425" i="13"/>
  <c r="N3425" i="13"/>
  <c r="O3425" i="13"/>
  <c r="P3425" i="13"/>
  <c r="Q3425" i="13"/>
  <c r="R3425" i="13"/>
  <c r="A3426" i="13"/>
  <c r="B3426" i="13"/>
  <c r="C3426" i="13"/>
  <c r="D3426" i="13"/>
  <c r="E3426" i="13"/>
  <c r="F3426" i="13"/>
  <c r="G3426" i="13"/>
  <c r="H3426" i="13"/>
  <c r="I3426" i="13"/>
  <c r="J3426" i="13"/>
  <c r="K3426" i="13"/>
  <c r="L3426" i="13"/>
  <c r="M3426" i="13"/>
  <c r="N3426" i="13"/>
  <c r="O3426" i="13"/>
  <c r="P3426" i="13"/>
  <c r="Q3426" i="13"/>
  <c r="R3426" i="13"/>
  <c r="A3427" i="13"/>
  <c r="B3427" i="13"/>
  <c r="C3427" i="13"/>
  <c r="D3427" i="13"/>
  <c r="E3427" i="13"/>
  <c r="F3427" i="13"/>
  <c r="G3427" i="13"/>
  <c r="H3427" i="13"/>
  <c r="I3427" i="13"/>
  <c r="J3427" i="13"/>
  <c r="K3427" i="13"/>
  <c r="L3427" i="13"/>
  <c r="M3427" i="13"/>
  <c r="N3427" i="13"/>
  <c r="O3427" i="13"/>
  <c r="P3427" i="13"/>
  <c r="Q3427" i="13"/>
  <c r="R3427" i="13"/>
  <c r="A3428" i="13"/>
  <c r="B3428" i="13"/>
  <c r="C3428" i="13"/>
  <c r="D3428" i="13"/>
  <c r="E3428" i="13"/>
  <c r="F3428" i="13"/>
  <c r="G3428" i="13"/>
  <c r="H3428" i="13"/>
  <c r="I3428" i="13"/>
  <c r="J3428" i="13"/>
  <c r="K3428" i="13"/>
  <c r="L3428" i="13"/>
  <c r="M3428" i="13"/>
  <c r="N3428" i="13"/>
  <c r="O3428" i="13"/>
  <c r="P3428" i="13"/>
  <c r="Q3428" i="13"/>
  <c r="R3428" i="13"/>
  <c r="A3429" i="13"/>
  <c r="B3429" i="13"/>
  <c r="C3429" i="13"/>
  <c r="D3429" i="13"/>
  <c r="E3429" i="13"/>
  <c r="F3429" i="13"/>
  <c r="G3429" i="13"/>
  <c r="H3429" i="13"/>
  <c r="I3429" i="13"/>
  <c r="J3429" i="13"/>
  <c r="K3429" i="13"/>
  <c r="L3429" i="13"/>
  <c r="M3429" i="13"/>
  <c r="N3429" i="13"/>
  <c r="O3429" i="13"/>
  <c r="P3429" i="13"/>
  <c r="Q3429" i="13"/>
  <c r="R3429" i="13"/>
  <c r="A3430" i="13"/>
  <c r="B3430" i="13"/>
  <c r="C3430" i="13"/>
  <c r="D3430" i="13"/>
  <c r="E3430" i="13"/>
  <c r="F3430" i="13"/>
  <c r="G3430" i="13"/>
  <c r="H3430" i="13"/>
  <c r="I3430" i="13"/>
  <c r="J3430" i="13"/>
  <c r="K3430" i="13"/>
  <c r="L3430" i="13"/>
  <c r="M3430" i="13"/>
  <c r="N3430" i="13"/>
  <c r="O3430" i="13"/>
  <c r="P3430" i="13"/>
  <c r="Q3430" i="13"/>
  <c r="R3430" i="13"/>
  <c r="A3431" i="13"/>
  <c r="B3431" i="13"/>
  <c r="C3431" i="13"/>
  <c r="D3431" i="13"/>
  <c r="E3431" i="13"/>
  <c r="F3431" i="13"/>
  <c r="G3431" i="13"/>
  <c r="H3431" i="13"/>
  <c r="I3431" i="13"/>
  <c r="J3431" i="13"/>
  <c r="K3431" i="13"/>
  <c r="L3431" i="13"/>
  <c r="M3431" i="13"/>
  <c r="N3431" i="13"/>
  <c r="O3431" i="13"/>
  <c r="P3431" i="13"/>
  <c r="Q3431" i="13"/>
  <c r="R3431" i="13"/>
  <c r="A3432" i="13"/>
  <c r="B3432" i="13"/>
  <c r="C3432" i="13"/>
  <c r="D3432" i="13"/>
  <c r="E3432" i="13"/>
  <c r="F3432" i="13"/>
  <c r="G3432" i="13"/>
  <c r="H3432" i="13"/>
  <c r="I3432" i="13"/>
  <c r="J3432" i="13"/>
  <c r="K3432" i="13"/>
  <c r="L3432" i="13"/>
  <c r="M3432" i="13"/>
  <c r="N3432" i="13"/>
  <c r="O3432" i="13"/>
  <c r="P3432" i="13"/>
  <c r="Q3432" i="13"/>
  <c r="R3432" i="13"/>
  <c r="A3433" i="13"/>
  <c r="B3433" i="13"/>
  <c r="C3433" i="13"/>
  <c r="D3433" i="13"/>
  <c r="E3433" i="13"/>
  <c r="F3433" i="13"/>
  <c r="G3433" i="13"/>
  <c r="H3433" i="13"/>
  <c r="I3433" i="13"/>
  <c r="J3433" i="13"/>
  <c r="K3433" i="13"/>
  <c r="L3433" i="13"/>
  <c r="M3433" i="13"/>
  <c r="N3433" i="13"/>
  <c r="O3433" i="13"/>
  <c r="P3433" i="13"/>
  <c r="Q3433" i="13"/>
  <c r="R3433" i="13"/>
  <c r="A3434" i="13"/>
  <c r="B3434" i="13"/>
  <c r="C3434" i="13"/>
  <c r="D3434" i="13"/>
  <c r="E3434" i="13"/>
  <c r="F3434" i="13"/>
  <c r="G3434" i="13"/>
  <c r="H3434" i="13"/>
  <c r="I3434" i="13"/>
  <c r="J3434" i="13"/>
  <c r="K3434" i="13"/>
  <c r="L3434" i="13"/>
  <c r="M3434" i="13"/>
  <c r="N3434" i="13"/>
  <c r="O3434" i="13"/>
  <c r="P3434" i="13"/>
  <c r="Q3434" i="13"/>
  <c r="R3434" i="13"/>
  <c r="A3435" i="13"/>
  <c r="B3435" i="13"/>
  <c r="C3435" i="13"/>
  <c r="D3435" i="13"/>
  <c r="E3435" i="13"/>
  <c r="F3435" i="13"/>
  <c r="G3435" i="13"/>
  <c r="H3435" i="13"/>
  <c r="I3435" i="13"/>
  <c r="J3435" i="13"/>
  <c r="K3435" i="13"/>
  <c r="L3435" i="13"/>
  <c r="M3435" i="13"/>
  <c r="N3435" i="13"/>
  <c r="O3435" i="13"/>
  <c r="P3435" i="13"/>
  <c r="Q3435" i="13"/>
  <c r="R3435" i="13"/>
  <c r="A3436" i="13"/>
  <c r="B3436" i="13"/>
  <c r="C3436" i="13"/>
  <c r="D3436" i="13"/>
  <c r="E3436" i="13"/>
  <c r="F3436" i="13"/>
  <c r="G3436" i="13"/>
  <c r="H3436" i="13"/>
  <c r="I3436" i="13"/>
  <c r="J3436" i="13"/>
  <c r="K3436" i="13"/>
  <c r="L3436" i="13"/>
  <c r="M3436" i="13"/>
  <c r="N3436" i="13"/>
  <c r="O3436" i="13"/>
  <c r="P3436" i="13"/>
  <c r="Q3436" i="13"/>
  <c r="R3436" i="13"/>
  <c r="A3437" i="13"/>
  <c r="B3437" i="13"/>
  <c r="C3437" i="13"/>
  <c r="D3437" i="13"/>
  <c r="E3437" i="13"/>
  <c r="F3437" i="13"/>
  <c r="G3437" i="13"/>
  <c r="H3437" i="13"/>
  <c r="I3437" i="13"/>
  <c r="J3437" i="13"/>
  <c r="K3437" i="13"/>
  <c r="L3437" i="13"/>
  <c r="M3437" i="13"/>
  <c r="N3437" i="13"/>
  <c r="O3437" i="13"/>
  <c r="P3437" i="13"/>
  <c r="Q3437" i="13"/>
  <c r="R3437" i="13"/>
  <c r="A3438" i="13"/>
  <c r="B3438" i="13"/>
  <c r="C3438" i="13"/>
  <c r="D3438" i="13"/>
  <c r="E3438" i="13"/>
  <c r="F3438" i="13"/>
  <c r="G3438" i="13"/>
  <c r="H3438" i="13"/>
  <c r="I3438" i="13"/>
  <c r="J3438" i="13"/>
  <c r="K3438" i="13"/>
  <c r="L3438" i="13"/>
  <c r="M3438" i="13"/>
  <c r="N3438" i="13"/>
  <c r="O3438" i="13"/>
  <c r="P3438" i="13"/>
  <c r="Q3438" i="13"/>
  <c r="R3438" i="13"/>
  <c r="A3439" i="13"/>
  <c r="B3439" i="13"/>
  <c r="C3439" i="13"/>
  <c r="D3439" i="13"/>
  <c r="E3439" i="13"/>
  <c r="F3439" i="13"/>
  <c r="G3439" i="13"/>
  <c r="H3439" i="13"/>
  <c r="I3439" i="13"/>
  <c r="J3439" i="13"/>
  <c r="K3439" i="13"/>
  <c r="L3439" i="13"/>
  <c r="M3439" i="13"/>
  <c r="N3439" i="13"/>
  <c r="O3439" i="13"/>
  <c r="P3439" i="13"/>
  <c r="Q3439" i="13"/>
  <c r="R3439" i="13"/>
  <c r="A3440" i="13"/>
  <c r="B3440" i="13"/>
  <c r="C3440" i="13"/>
  <c r="D3440" i="13"/>
  <c r="E3440" i="13"/>
  <c r="F3440" i="13"/>
  <c r="G3440" i="13"/>
  <c r="H3440" i="13"/>
  <c r="I3440" i="13"/>
  <c r="J3440" i="13"/>
  <c r="K3440" i="13"/>
  <c r="L3440" i="13"/>
  <c r="M3440" i="13"/>
  <c r="N3440" i="13"/>
  <c r="O3440" i="13"/>
  <c r="P3440" i="13"/>
  <c r="Q3440" i="13"/>
  <c r="R3440" i="13"/>
  <c r="A3441" i="13"/>
  <c r="B3441" i="13"/>
  <c r="C3441" i="13"/>
  <c r="D3441" i="13"/>
  <c r="E3441" i="13"/>
  <c r="F3441" i="13"/>
  <c r="G3441" i="13"/>
  <c r="H3441" i="13"/>
  <c r="I3441" i="13"/>
  <c r="J3441" i="13"/>
  <c r="K3441" i="13"/>
  <c r="L3441" i="13"/>
  <c r="M3441" i="13"/>
  <c r="N3441" i="13"/>
  <c r="O3441" i="13"/>
  <c r="P3441" i="13"/>
  <c r="Q3441" i="13"/>
  <c r="R3441" i="13"/>
  <c r="A3442" i="13"/>
  <c r="B3442" i="13"/>
  <c r="C3442" i="13"/>
  <c r="D3442" i="13"/>
  <c r="E3442" i="13"/>
  <c r="F3442" i="13"/>
  <c r="G3442" i="13"/>
  <c r="H3442" i="13"/>
  <c r="I3442" i="13"/>
  <c r="J3442" i="13"/>
  <c r="K3442" i="13"/>
  <c r="L3442" i="13"/>
  <c r="M3442" i="13"/>
  <c r="N3442" i="13"/>
  <c r="O3442" i="13"/>
  <c r="P3442" i="13"/>
  <c r="Q3442" i="13"/>
  <c r="R3442" i="13"/>
  <c r="A3443" i="13"/>
  <c r="B3443" i="13"/>
  <c r="C3443" i="13"/>
  <c r="D3443" i="13"/>
  <c r="E3443" i="13"/>
  <c r="F3443" i="13"/>
  <c r="G3443" i="13"/>
  <c r="H3443" i="13"/>
  <c r="I3443" i="13"/>
  <c r="J3443" i="13"/>
  <c r="K3443" i="13"/>
  <c r="L3443" i="13"/>
  <c r="M3443" i="13"/>
  <c r="N3443" i="13"/>
  <c r="O3443" i="13"/>
  <c r="P3443" i="13"/>
  <c r="Q3443" i="13"/>
  <c r="R3443" i="13"/>
  <c r="A3444" i="13"/>
  <c r="B3444" i="13"/>
  <c r="C3444" i="13"/>
  <c r="D3444" i="13"/>
  <c r="E3444" i="13"/>
  <c r="F3444" i="13"/>
  <c r="G3444" i="13"/>
  <c r="H3444" i="13"/>
  <c r="I3444" i="13"/>
  <c r="J3444" i="13"/>
  <c r="K3444" i="13"/>
  <c r="L3444" i="13"/>
  <c r="M3444" i="13"/>
  <c r="N3444" i="13"/>
  <c r="O3444" i="13"/>
  <c r="P3444" i="13"/>
  <c r="Q3444" i="13"/>
  <c r="R3444" i="13"/>
  <c r="A3445" i="13"/>
  <c r="B3445" i="13"/>
  <c r="C3445" i="13"/>
  <c r="D3445" i="13"/>
  <c r="E3445" i="13"/>
  <c r="F3445" i="13"/>
  <c r="G3445" i="13"/>
  <c r="H3445" i="13"/>
  <c r="I3445" i="13"/>
  <c r="J3445" i="13"/>
  <c r="K3445" i="13"/>
  <c r="L3445" i="13"/>
  <c r="M3445" i="13"/>
  <c r="N3445" i="13"/>
  <c r="O3445" i="13"/>
  <c r="P3445" i="13"/>
  <c r="Q3445" i="13"/>
  <c r="R3445" i="13"/>
  <c r="A3446" i="13"/>
  <c r="B3446" i="13"/>
  <c r="C3446" i="13"/>
  <c r="D3446" i="13"/>
  <c r="E3446" i="13"/>
  <c r="F3446" i="13"/>
  <c r="G3446" i="13"/>
  <c r="H3446" i="13"/>
  <c r="I3446" i="13"/>
  <c r="J3446" i="13"/>
  <c r="K3446" i="13"/>
  <c r="L3446" i="13"/>
  <c r="M3446" i="13"/>
  <c r="N3446" i="13"/>
  <c r="O3446" i="13"/>
  <c r="P3446" i="13"/>
  <c r="Q3446" i="13"/>
  <c r="R3446" i="13"/>
  <c r="A3447" i="13"/>
  <c r="B3447" i="13"/>
  <c r="C3447" i="13"/>
  <c r="D3447" i="13"/>
  <c r="E3447" i="13"/>
  <c r="F3447" i="13"/>
  <c r="G3447" i="13"/>
  <c r="H3447" i="13"/>
  <c r="I3447" i="13"/>
  <c r="J3447" i="13"/>
  <c r="K3447" i="13"/>
  <c r="L3447" i="13"/>
  <c r="M3447" i="13"/>
  <c r="N3447" i="13"/>
  <c r="O3447" i="13"/>
  <c r="P3447" i="13"/>
  <c r="Q3447" i="13"/>
  <c r="R3447" i="13"/>
  <c r="A3448" i="13"/>
  <c r="B3448" i="13"/>
  <c r="C3448" i="13"/>
  <c r="D3448" i="13"/>
  <c r="E3448" i="13"/>
  <c r="F3448" i="13"/>
  <c r="G3448" i="13"/>
  <c r="H3448" i="13"/>
  <c r="I3448" i="13"/>
  <c r="J3448" i="13"/>
  <c r="K3448" i="13"/>
  <c r="L3448" i="13"/>
  <c r="M3448" i="13"/>
  <c r="N3448" i="13"/>
  <c r="O3448" i="13"/>
  <c r="P3448" i="13"/>
  <c r="Q3448" i="13"/>
  <c r="R3448" i="13"/>
  <c r="A3449" i="13"/>
  <c r="B3449" i="13"/>
  <c r="C3449" i="13"/>
  <c r="D3449" i="13"/>
  <c r="E3449" i="13"/>
  <c r="F3449" i="13"/>
  <c r="G3449" i="13"/>
  <c r="H3449" i="13"/>
  <c r="I3449" i="13"/>
  <c r="J3449" i="13"/>
  <c r="K3449" i="13"/>
  <c r="L3449" i="13"/>
  <c r="M3449" i="13"/>
  <c r="N3449" i="13"/>
  <c r="O3449" i="13"/>
  <c r="P3449" i="13"/>
  <c r="Q3449" i="13"/>
  <c r="R3449" i="13"/>
  <c r="A3450" i="13"/>
  <c r="B3450" i="13"/>
  <c r="C3450" i="13"/>
  <c r="D3450" i="13"/>
  <c r="E3450" i="13"/>
  <c r="F3450" i="13"/>
  <c r="G3450" i="13"/>
  <c r="H3450" i="13"/>
  <c r="I3450" i="13"/>
  <c r="J3450" i="13"/>
  <c r="K3450" i="13"/>
  <c r="L3450" i="13"/>
  <c r="M3450" i="13"/>
  <c r="N3450" i="13"/>
  <c r="O3450" i="13"/>
  <c r="P3450" i="13"/>
  <c r="Q3450" i="13"/>
  <c r="R3450" i="13"/>
  <c r="A3451" i="13"/>
  <c r="B3451" i="13"/>
  <c r="C3451" i="13"/>
  <c r="D3451" i="13"/>
  <c r="E3451" i="13"/>
  <c r="F3451" i="13"/>
  <c r="G3451" i="13"/>
  <c r="H3451" i="13"/>
  <c r="I3451" i="13"/>
  <c r="J3451" i="13"/>
  <c r="K3451" i="13"/>
  <c r="L3451" i="13"/>
  <c r="M3451" i="13"/>
  <c r="N3451" i="13"/>
  <c r="O3451" i="13"/>
  <c r="P3451" i="13"/>
  <c r="Q3451" i="13"/>
  <c r="R3451" i="13"/>
  <c r="A3452" i="13"/>
  <c r="B3452" i="13"/>
  <c r="C3452" i="13"/>
  <c r="D3452" i="13"/>
  <c r="E3452" i="13"/>
  <c r="F3452" i="13"/>
  <c r="G3452" i="13"/>
  <c r="H3452" i="13"/>
  <c r="I3452" i="13"/>
  <c r="J3452" i="13"/>
  <c r="K3452" i="13"/>
  <c r="L3452" i="13"/>
  <c r="M3452" i="13"/>
  <c r="N3452" i="13"/>
  <c r="O3452" i="13"/>
  <c r="P3452" i="13"/>
  <c r="Q3452" i="13"/>
  <c r="R3452" i="13"/>
  <c r="A3453" i="13"/>
  <c r="B3453" i="13"/>
  <c r="C3453" i="13"/>
  <c r="D3453" i="13"/>
  <c r="E3453" i="13"/>
  <c r="F3453" i="13"/>
  <c r="G3453" i="13"/>
  <c r="H3453" i="13"/>
  <c r="I3453" i="13"/>
  <c r="J3453" i="13"/>
  <c r="K3453" i="13"/>
  <c r="L3453" i="13"/>
  <c r="M3453" i="13"/>
  <c r="N3453" i="13"/>
  <c r="O3453" i="13"/>
  <c r="P3453" i="13"/>
  <c r="Q3453" i="13"/>
  <c r="R3453" i="13"/>
  <c r="A3454" i="13"/>
  <c r="B3454" i="13"/>
  <c r="C3454" i="13"/>
  <c r="D3454" i="13"/>
  <c r="E3454" i="13"/>
  <c r="F3454" i="13"/>
  <c r="G3454" i="13"/>
  <c r="H3454" i="13"/>
  <c r="I3454" i="13"/>
  <c r="J3454" i="13"/>
  <c r="K3454" i="13"/>
  <c r="L3454" i="13"/>
  <c r="M3454" i="13"/>
  <c r="N3454" i="13"/>
  <c r="O3454" i="13"/>
  <c r="P3454" i="13"/>
  <c r="Q3454" i="13"/>
  <c r="R3454" i="13"/>
  <c r="A3455" i="13"/>
  <c r="B3455" i="13"/>
  <c r="C3455" i="13"/>
  <c r="D3455" i="13"/>
  <c r="E3455" i="13"/>
  <c r="F3455" i="13"/>
  <c r="G3455" i="13"/>
  <c r="H3455" i="13"/>
  <c r="I3455" i="13"/>
  <c r="J3455" i="13"/>
  <c r="K3455" i="13"/>
  <c r="L3455" i="13"/>
  <c r="M3455" i="13"/>
  <c r="N3455" i="13"/>
  <c r="O3455" i="13"/>
  <c r="P3455" i="13"/>
  <c r="Q3455" i="13"/>
  <c r="R3455" i="13"/>
  <c r="A3456" i="13"/>
  <c r="B3456" i="13"/>
  <c r="C3456" i="13"/>
  <c r="D3456" i="13"/>
  <c r="E3456" i="13"/>
  <c r="F3456" i="13"/>
  <c r="G3456" i="13"/>
  <c r="H3456" i="13"/>
  <c r="I3456" i="13"/>
  <c r="J3456" i="13"/>
  <c r="K3456" i="13"/>
  <c r="L3456" i="13"/>
  <c r="M3456" i="13"/>
  <c r="N3456" i="13"/>
  <c r="O3456" i="13"/>
  <c r="P3456" i="13"/>
  <c r="Q3456" i="13"/>
  <c r="R3456" i="13"/>
  <c r="A3457" i="13"/>
  <c r="B3457" i="13"/>
  <c r="C3457" i="13"/>
  <c r="D3457" i="13"/>
  <c r="E3457" i="13"/>
  <c r="F3457" i="13"/>
  <c r="G3457" i="13"/>
  <c r="H3457" i="13"/>
  <c r="I3457" i="13"/>
  <c r="J3457" i="13"/>
  <c r="K3457" i="13"/>
  <c r="L3457" i="13"/>
  <c r="M3457" i="13"/>
  <c r="N3457" i="13"/>
  <c r="O3457" i="13"/>
  <c r="P3457" i="13"/>
  <c r="Q3457" i="13"/>
  <c r="R3457" i="13"/>
  <c r="A3458" i="13"/>
  <c r="B3458" i="13"/>
  <c r="C3458" i="13"/>
  <c r="D3458" i="13"/>
  <c r="E3458" i="13"/>
  <c r="F3458" i="13"/>
  <c r="G3458" i="13"/>
  <c r="H3458" i="13"/>
  <c r="I3458" i="13"/>
  <c r="J3458" i="13"/>
  <c r="K3458" i="13"/>
  <c r="L3458" i="13"/>
  <c r="M3458" i="13"/>
  <c r="N3458" i="13"/>
  <c r="O3458" i="13"/>
  <c r="P3458" i="13"/>
  <c r="Q3458" i="13"/>
  <c r="R3458" i="13"/>
  <c r="A3459" i="13"/>
  <c r="B3459" i="13"/>
  <c r="C3459" i="13"/>
  <c r="D3459" i="13"/>
  <c r="E3459" i="13"/>
  <c r="F3459" i="13"/>
  <c r="G3459" i="13"/>
  <c r="H3459" i="13"/>
  <c r="I3459" i="13"/>
  <c r="J3459" i="13"/>
  <c r="K3459" i="13"/>
  <c r="L3459" i="13"/>
  <c r="M3459" i="13"/>
  <c r="N3459" i="13"/>
  <c r="O3459" i="13"/>
  <c r="P3459" i="13"/>
  <c r="Q3459" i="13"/>
  <c r="R3459" i="13"/>
  <c r="A3460" i="13"/>
  <c r="B3460" i="13"/>
  <c r="C3460" i="13"/>
  <c r="D3460" i="13"/>
  <c r="E3460" i="13"/>
  <c r="F3460" i="13"/>
  <c r="G3460" i="13"/>
  <c r="H3460" i="13"/>
  <c r="I3460" i="13"/>
  <c r="J3460" i="13"/>
  <c r="K3460" i="13"/>
  <c r="L3460" i="13"/>
  <c r="M3460" i="13"/>
  <c r="N3460" i="13"/>
  <c r="O3460" i="13"/>
  <c r="P3460" i="13"/>
  <c r="Q3460" i="13"/>
  <c r="R3460" i="13"/>
  <c r="A3461" i="13"/>
  <c r="B3461" i="13"/>
  <c r="C3461" i="13"/>
  <c r="D3461" i="13"/>
  <c r="E3461" i="13"/>
  <c r="F3461" i="13"/>
  <c r="G3461" i="13"/>
  <c r="H3461" i="13"/>
  <c r="I3461" i="13"/>
  <c r="J3461" i="13"/>
  <c r="K3461" i="13"/>
  <c r="L3461" i="13"/>
  <c r="M3461" i="13"/>
  <c r="N3461" i="13"/>
  <c r="O3461" i="13"/>
  <c r="P3461" i="13"/>
  <c r="Q3461" i="13"/>
  <c r="R3461" i="13"/>
  <c r="A3462" i="13"/>
  <c r="B3462" i="13"/>
  <c r="C3462" i="13"/>
  <c r="D3462" i="13"/>
  <c r="E3462" i="13"/>
  <c r="F3462" i="13"/>
  <c r="G3462" i="13"/>
  <c r="H3462" i="13"/>
  <c r="I3462" i="13"/>
  <c r="J3462" i="13"/>
  <c r="K3462" i="13"/>
  <c r="L3462" i="13"/>
  <c r="M3462" i="13"/>
  <c r="N3462" i="13"/>
  <c r="O3462" i="13"/>
  <c r="P3462" i="13"/>
  <c r="Q3462" i="13"/>
  <c r="R3462" i="13"/>
  <c r="A3463" i="13"/>
  <c r="B3463" i="13"/>
  <c r="C3463" i="13"/>
  <c r="D3463" i="13"/>
  <c r="E3463" i="13"/>
  <c r="F3463" i="13"/>
  <c r="G3463" i="13"/>
  <c r="H3463" i="13"/>
  <c r="I3463" i="13"/>
  <c r="J3463" i="13"/>
  <c r="K3463" i="13"/>
  <c r="L3463" i="13"/>
  <c r="M3463" i="13"/>
  <c r="N3463" i="13"/>
  <c r="O3463" i="13"/>
  <c r="P3463" i="13"/>
  <c r="Q3463" i="13"/>
  <c r="R3463" i="13"/>
  <c r="A3464" i="13"/>
  <c r="B3464" i="13"/>
  <c r="C3464" i="13"/>
  <c r="D3464" i="13"/>
  <c r="E3464" i="13"/>
  <c r="F3464" i="13"/>
  <c r="G3464" i="13"/>
  <c r="H3464" i="13"/>
  <c r="I3464" i="13"/>
  <c r="J3464" i="13"/>
  <c r="K3464" i="13"/>
  <c r="L3464" i="13"/>
  <c r="M3464" i="13"/>
  <c r="N3464" i="13"/>
  <c r="O3464" i="13"/>
  <c r="P3464" i="13"/>
  <c r="Q3464" i="13"/>
  <c r="R3464" i="13"/>
  <c r="A3465" i="13"/>
  <c r="B3465" i="13"/>
  <c r="C3465" i="13"/>
  <c r="D3465" i="13"/>
  <c r="E3465" i="13"/>
  <c r="F3465" i="13"/>
  <c r="G3465" i="13"/>
  <c r="H3465" i="13"/>
  <c r="I3465" i="13"/>
  <c r="J3465" i="13"/>
  <c r="K3465" i="13"/>
  <c r="L3465" i="13"/>
  <c r="M3465" i="13"/>
  <c r="N3465" i="13"/>
  <c r="O3465" i="13"/>
  <c r="P3465" i="13"/>
  <c r="Q3465" i="13"/>
  <c r="R3465" i="13"/>
  <c r="A3466" i="13"/>
  <c r="B3466" i="13"/>
  <c r="C3466" i="13"/>
  <c r="D3466" i="13"/>
  <c r="E3466" i="13"/>
  <c r="F3466" i="13"/>
  <c r="G3466" i="13"/>
  <c r="H3466" i="13"/>
  <c r="I3466" i="13"/>
  <c r="J3466" i="13"/>
  <c r="K3466" i="13"/>
  <c r="L3466" i="13"/>
  <c r="M3466" i="13"/>
  <c r="N3466" i="13"/>
  <c r="O3466" i="13"/>
  <c r="P3466" i="13"/>
  <c r="Q3466" i="13"/>
  <c r="R3466" i="13"/>
  <c r="A3467" i="13"/>
  <c r="B3467" i="13"/>
  <c r="C3467" i="13"/>
  <c r="D3467" i="13"/>
  <c r="E3467" i="13"/>
  <c r="F3467" i="13"/>
  <c r="G3467" i="13"/>
  <c r="H3467" i="13"/>
  <c r="I3467" i="13"/>
  <c r="J3467" i="13"/>
  <c r="K3467" i="13"/>
  <c r="L3467" i="13"/>
  <c r="M3467" i="13"/>
  <c r="N3467" i="13"/>
  <c r="O3467" i="13"/>
  <c r="P3467" i="13"/>
  <c r="Q3467" i="13"/>
  <c r="R3467" i="13"/>
  <c r="A3468" i="13"/>
  <c r="B3468" i="13"/>
  <c r="C3468" i="13"/>
  <c r="D3468" i="13"/>
  <c r="E3468" i="13"/>
  <c r="F3468" i="13"/>
  <c r="G3468" i="13"/>
  <c r="H3468" i="13"/>
  <c r="I3468" i="13"/>
  <c r="J3468" i="13"/>
  <c r="K3468" i="13"/>
  <c r="L3468" i="13"/>
  <c r="M3468" i="13"/>
  <c r="N3468" i="13"/>
  <c r="O3468" i="13"/>
  <c r="P3468" i="13"/>
  <c r="Q3468" i="13"/>
  <c r="R3468" i="13"/>
  <c r="A3469" i="13"/>
  <c r="B3469" i="13"/>
  <c r="C3469" i="13"/>
  <c r="D3469" i="13"/>
  <c r="E3469" i="13"/>
  <c r="F3469" i="13"/>
  <c r="G3469" i="13"/>
  <c r="H3469" i="13"/>
  <c r="I3469" i="13"/>
  <c r="J3469" i="13"/>
  <c r="K3469" i="13"/>
  <c r="L3469" i="13"/>
  <c r="M3469" i="13"/>
  <c r="N3469" i="13"/>
  <c r="O3469" i="13"/>
  <c r="P3469" i="13"/>
  <c r="Q3469" i="13"/>
  <c r="R3469" i="13"/>
  <c r="A3470" i="13"/>
  <c r="B3470" i="13"/>
  <c r="C3470" i="13"/>
  <c r="D3470" i="13"/>
  <c r="E3470" i="13"/>
  <c r="F3470" i="13"/>
  <c r="G3470" i="13"/>
  <c r="H3470" i="13"/>
  <c r="I3470" i="13"/>
  <c r="J3470" i="13"/>
  <c r="K3470" i="13"/>
  <c r="L3470" i="13"/>
  <c r="M3470" i="13"/>
  <c r="N3470" i="13"/>
  <c r="O3470" i="13"/>
  <c r="P3470" i="13"/>
  <c r="Q3470" i="13"/>
  <c r="R3470" i="13"/>
  <c r="A3471" i="13"/>
  <c r="B3471" i="13"/>
  <c r="C3471" i="13"/>
  <c r="D3471" i="13"/>
  <c r="E3471" i="13"/>
  <c r="F3471" i="13"/>
  <c r="G3471" i="13"/>
  <c r="H3471" i="13"/>
  <c r="I3471" i="13"/>
  <c r="J3471" i="13"/>
  <c r="K3471" i="13"/>
  <c r="L3471" i="13"/>
  <c r="M3471" i="13"/>
  <c r="N3471" i="13"/>
  <c r="O3471" i="13"/>
  <c r="P3471" i="13"/>
  <c r="Q3471" i="13"/>
  <c r="R3471" i="13"/>
  <c r="A3472" i="13"/>
  <c r="B3472" i="13"/>
  <c r="C3472" i="13"/>
  <c r="D3472" i="13"/>
  <c r="E3472" i="13"/>
  <c r="F3472" i="13"/>
  <c r="G3472" i="13"/>
  <c r="H3472" i="13"/>
  <c r="I3472" i="13"/>
  <c r="J3472" i="13"/>
  <c r="K3472" i="13"/>
  <c r="L3472" i="13"/>
  <c r="M3472" i="13"/>
  <c r="N3472" i="13"/>
  <c r="O3472" i="13"/>
  <c r="P3472" i="13"/>
  <c r="Q3472" i="13"/>
  <c r="R3472" i="13"/>
  <c r="A3473" i="13"/>
  <c r="B3473" i="13"/>
  <c r="C3473" i="13"/>
  <c r="D3473" i="13"/>
  <c r="E3473" i="13"/>
  <c r="F3473" i="13"/>
  <c r="G3473" i="13"/>
  <c r="H3473" i="13"/>
  <c r="I3473" i="13"/>
  <c r="J3473" i="13"/>
  <c r="K3473" i="13"/>
  <c r="L3473" i="13"/>
  <c r="M3473" i="13"/>
  <c r="N3473" i="13"/>
  <c r="O3473" i="13"/>
  <c r="P3473" i="13"/>
  <c r="Q3473" i="13"/>
  <c r="R3473" i="13"/>
  <c r="A3474" i="13"/>
  <c r="B3474" i="13"/>
  <c r="C3474" i="13"/>
  <c r="D3474" i="13"/>
  <c r="E3474" i="13"/>
  <c r="F3474" i="13"/>
  <c r="G3474" i="13"/>
  <c r="H3474" i="13"/>
  <c r="I3474" i="13"/>
  <c r="J3474" i="13"/>
  <c r="K3474" i="13"/>
  <c r="L3474" i="13"/>
  <c r="M3474" i="13"/>
  <c r="N3474" i="13"/>
  <c r="O3474" i="13"/>
  <c r="P3474" i="13"/>
  <c r="Q3474" i="13"/>
  <c r="R3474" i="13"/>
  <c r="A3475" i="13"/>
  <c r="B3475" i="13"/>
  <c r="C3475" i="13"/>
  <c r="D3475" i="13"/>
  <c r="E3475" i="13"/>
  <c r="F3475" i="13"/>
  <c r="G3475" i="13"/>
  <c r="H3475" i="13"/>
  <c r="I3475" i="13"/>
  <c r="J3475" i="13"/>
  <c r="K3475" i="13"/>
  <c r="L3475" i="13"/>
  <c r="M3475" i="13"/>
  <c r="N3475" i="13"/>
  <c r="O3475" i="13"/>
  <c r="P3475" i="13"/>
  <c r="Q3475" i="13"/>
  <c r="R3475" i="13"/>
  <c r="A3476" i="13"/>
  <c r="B3476" i="13"/>
  <c r="C3476" i="13"/>
  <c r="D3476" i="13"/>
  <c r="E3476" i="13"/>
  <c r="F3476" i="13"/>
  <c r="G3476" i="13"/>
  <c r="H3476" i="13"/>
  <c r="I3476" i="13"/>
  <c r="J3476" i="13"/>
  <c r="K3476" i="13"/>
  <c r="L3476" i="13"/>
  <c r="M3476" i="13"/>
  <c r="N3476" i="13"/>
  <c r="O3476" i="13"/>
  <c r="P3476" i="13"/>
  <c r="Q3476" i="13"/>
  <c r="R3476" i="13"/>
  <c r="A3477" i="13"/>
  <c r="B3477" i="13"/>
  <c r="C3477" i="13"/>
  <c r="D3477" i="13"/>
  <c r="E3477" i="13"/>
  <c r="F3477" i="13"/>
  <c r="G3477" i="13"/>
  <c r="H3477" i="13"/>
  <c r="I3477" i="13"/>
  <c r="J3477" i="13"/>
  <c r="K3477" i="13"/>
  <c r="L3477" i="13"/>
  <c r="M3477" i="13"/>
  <c r="N3477" i="13"/>
  <c r="O3477" i="13"/>
  <c r="P3477" i="13"/>
  <c r="Q3477" i="13"/>
  <c r="R3477" i="13"/>
  <c r="A3478" i="13"/>
  <c r="B3478" i="13"/>
  <c r="C3478" i="13"/>
  <c r="D3478" i="13"/>
  <c r="E3478" i="13"/>
  <c r="F3478" i="13"/>
  <c r="G3478" i="13"/>
  <c r="H3478" i="13"/>
  <c r="I3478" i="13"/>
  <c r="J3478" i="13"/>
  <c r="K3478" i="13"/>
  <c r="L3478" i="13"/>
  <c r="M3478" i="13"/>
  <c r="N3478" i="13"/>
  <c r="O3478" i="13"/>
  <c r="P3478" i="13"/>
  <c r="Q3478" i="13"/>
  <c r="R3478" i="13"/>
  <c r="A3479" i="13"/>
  <c r="B3479" i="13"/>
  <c r="C3479" i="13"/>
  <c r="D3479" i="13"/>
  <c r="E3479" i="13"/>
  <c r="F3479" i="13"/>
  <c r="G3479" i="13"/>
  <c r="H3479" i="13"/>
  <c r="I3479" i="13"/>
  <c r="J3479" i="13"/>
  <c r="K3479" i="13"/>
  <c r="L3479" i="13"/>
  <c r="M3479" i="13"/>
  <c r="N3479" i="13"/>
  <c r="O3479" i="13"/>
  <c r="P3479" i="13"/>
  <c r="Q3479" i="13"/>
  <c r="R3479" i="13"/>
  <c r="A3480" i="13"/>
  <c r="B3480" i="13"/>
  <c r="C3480" i="13"/>
  <c r="D3480" i="13"/>
  <c r="E3480" i="13"/>
  <c r="F3480" i="13"/>
  <c r="G3480" i="13"/>
  <c r="H3480" i="13"/>
  <c r="I3480" i="13"/>
  <c r="J3480" i="13"/>
  <c r="K3480" i="13"/>
  <c r="L3480" i="13"/>
  <c r="M3480" i="13"/>
  <c r="N3480" i="13"/>
  <c r="O3480" i="13"/>
  <c r="P3480" i="13"/>
  <c r="Q3480" i="13"/>
  <c r="R3480" i="13"/>
  <c r="A3481" i="13"/>
  <c r="B3481" i="13"/>
  <c r="C3481" i="13"/>
  <c r="D3481" i="13"/>
  <c r="E3481" i="13"/>
  <c r="F3481" i="13"/>
  <c r="G3481" i="13"/>
  <c r="H3481" i="13"/>
  <c r="I3481" i="13"/>
  <c r="J3481" i="13"/>
  <c r="K3481" i="13"/>
  <c r="L3481" i="13"/>
  <c r="M3481" i="13"/>
  <c r="N3481" i="13"/>
  <c r="O3481" i="13"/>
  <c r="P3481" i="13"/>
  <c r="Q3481" i="13"/>
  <c r="R3481" i="13"/>
  <c r="A3482" i="13"/>
  <c r="B3482" i="13"/>
  <c r="C3482" i="13"/>
  <c r="D3482" i="13"/>
  <c r="E3482" i="13"/>
  <c r="F3482" i="13"/>
  <c r="G3482" i="13"/>
  <c r="H3482" i="13"/>
  <c r="I3482" i="13"/>
  <c r="J3482" i="13"/>
  <c r="K3482" i="13"/>
  <c r="L3482" i="13"/>
  <c r="M3482" i="13"/>
  <c r="N3482" i="13"/>
  <c r="O3482" i="13"/>
  <c r="P3482" i="13"/>
  <c r="Q3482" i="13"/>
  <c r="R3482" i="13"/>
  <c r="A3483" i="13"/>
  <c r="B3483" i="13"/>
  <c r="C3483" i="13"/>
  <c r="D3483" i="13"/>
  <c r="E3483" i="13"/>
  <c r="F3483" i="13"/>
  <c r="G3483" i="13"/>
  <c r="H3483" i="13"/>
  <c r="I3483" i="13"/>
  <c r="J3483" i="13"/>
  <c r="K3483" i="13"/>
  <c r="L3483" i="13"/>
  <c r="M3483" i="13"/>
  <c r="N3483" i="13"/>
  <c r="O3483" i="13"/>
  <c r="P3483" i="13"/>
  <c r="Q3483" i="13"/>
  <c r="R3483" i="13"/>
  <c r="A3484" i="13"/>
  <c r="B3484" i="13"/>
  <c r="C3484" i="13"/>
  <c r="D3484" i="13"/>
  <c r="E3484" i="13"/>
  <c r="F3484" i="13"/>
  <c r="G3484" i="13"/>
  <c r="H3484" i="13"/>
  <c r="I3484" i="13"/>
  <c r="J3484" i="13"/>
  <c r="K3484" i="13"/>
  <c r="L3484" i="13"/>
  <c r="M3484" i="13"/>
  <c r="N3484" i="13"/>
  <c r="O3484" i="13"/>
  <c r="P3484" i="13"/>
  <c r="Q3484" i="13"/>
  <c r="R3484" i="13"/>
  <c r="A3485" i="13"/>
  <c r="B3485" i="13"/>
  <c r="C3485" i="13"/>
  <c r="D3485" i="13"/>
  <c r="E3485" i="13"/>
  <c r="F3485" i="13"/>
  <c r="G3485" i="13"/>
  <c r="H3485" i="13"/>
  <c r="I3485" i="13"/>
  <c r="J3485" i="13"/>
  <c r="K3485" i="13"/>
  <c r="L3485" i="13"/>
  <c r="M3485" i="13"/>
  <c r="N3485" i="13"/>
  <c r="O3485" i="13"/>
  <c r="P3485" i="13"/>
  <c r="Q3485" i="13"/>
  <c r="R3485" i="13"/>
  <c r="A3486" i="13"/>
  <c r="B3486" i="13"/>
  <c r="C3486" i="13"/>
  <c r="D3486" i="13"/>
  <c r="E3486" i="13"/>
  <c r="F3486" i="13"/>
  <c r="G3486" i="13"/>
  <c r="H3486" i="13"/>
  <c r="I3486" i="13"/>
  <c r="J3486" i="13"/>
  <c r="K3486" i="13"/>
  <c r="L3486" i="13"/>
  <c r="M3486" i="13"/>
  <c r="N3486" i="13"/>
  <c r="O3486" i="13"/>
  <c r="P3486" i="13"/>
  <c r="Q3486" i="13"/>
  <c r="R3486" i="13"/>
  <c r="A3487" i="13"/>
  <c r="B3487" i="13"/>
  <c r="C3487" i="13"/>
  <c r="D3487" i="13"/>
  <c r="E3487" i="13"/>
  <c r="F3487" i="13"/>
  <c r="G3487" i="13"/>
  <c r="H3487" i="13"/>
  <c r="I3487" i="13"/>
  <c r="J3487" i="13"/>
  <c r="K3487" i="13"/>
  <c r="L3487" i="13"/>
  <c r="M3487" i="13"/>
  <c r="N3487" i="13"/>
  <c r="O3487" i="13"/>
  <c r="P3487" i="13"/>
  <c r="Q3487" i="13"/>
  <c r="R3487" i="13"/>
  <c r="A3488" i="13"/>
  <c r="B3488" i="13"/>
  <c r="C3488" i="13"/>
  <c r="D3488" i="13"/>
  <c r="E3488" i="13"/>
  <c r="F3488" i="13"/>
  <c r="G3488" i="13"/>
  <c r="H3488" i="13"/>
  <c r="I3488" i="13"/>
  <c r="J3488" i="13"/>
  <c r="K3488" i="13"/>
  <c r="L3488" i="13"/>
  <c r="M3488" i="13"/>
  <c r="N3488" i="13"/>
  <c r="O3488" i="13"/>
  <c r="P3488" i="13"/>
  <c r="Q3488" i="13"/>
  <c r="R3488" i="13"/>
  <c r="A3489" i="13"/>
  <c r="B3489" i="13"/>
  <c r="C3489" i="13"/>
  <c r="D3489" i="13"/>
  <c r="E3489" i="13"/>
  <c r="F3489" i="13"/>
  <c r="G3489" i="13"/>
  <c r="H3489" i="13"/>
  <c r="I3489" i="13"/>
  <c r="J3489" i="13"/>
  <c r="K3489" i="13"/>
  <c r="L3489" i="13"/>
  <c r="M3489" i="13"/>
  <c r="N3489" i="13"/>
  <c r="O3489" i="13"/>
  <c r="P3489" i="13"/>
  <c r="Q3489" i="13"/>
  <c r="R3489" i="13"/>
  <c r="A3490" i="13"/>
  <c r="B3490" i="13"/>
  <c r="C3490" i="13"/>
  <c r="D3490" i="13"/>
  <c r="E3490" i="13"/>
  <c r="F3490" i="13"/>
  <c r="G3490" i="13"/>
  <c r="H3490" i="13"/>
  <c r="I3490" i="13"/>
  <c r="J3490" i="13"/>
  <c r="K3490" i="13"/>
  <c r="L3490" i="13"/>
  <c r="M3490" i="13"/>
  <c r="N3490" i="13"/>
  <c r="O3490" i="13"/>
  <c r="P3490" i="13"/>
  <c r="Q3490" i="13"/>
  <c r="R3490" i="13"/>
  <c r="A3491" i="13"/>
  <c r="B3491" i="13"/>
  <c r="C3491" i="13"/>
  <c r="D3491" i="13"/>
  <c r="E3491" i="13"/>
  <c r="F3491" i="13"/>
  <c r="G3491" i="13"/>
  <c r="H3491" i="13"/>
  <c r="I3491" i="13"/>
  <c r="J3491" i="13"/>
  <c r="K3491" i="13"/>
  <c r="L3491" i="13"/>
  <c r="M3491" i="13"/>
  <c r="N3491" i="13"/>
  <c r="O3491" i="13"/>
  <c r="P3491" i="13"/>
  <c r="Q3491" i="13"/>
  <c r="R3491" i="13"/>
  <c r="A3492" i="13"/>
  <c r="B3492" i="13"/>
  <c r="C3492" i="13"/>
  <c r="D3492" i="13"/>
  <c r="E3492" i="13"/>
  <c r="F3492" i="13"/>
  <c r="G3492" i="13"/>
  <c r="H3492" i="13"/>
  <c r="I3492" i="13"/>
  <c r="J3492" i="13"/>
  <c r="K3492" i="13"/>
  <c r="L3492" i="13"/>
  <c r="M3492" i="13"/>
  <c r="N3492" i="13"/>
  <c r="O3492" i="13"/>
  <c r="P3492" i="13"/>
  <c r="Q3492" i="13"/>
  <c r="R3492" i="13"/>
  <c r="A3493" i="13"/>
  <c r="B3493" i="13"/>
  <c r="C3493" i="13"/>
  <c r="D3493" i="13"/>
  <c r="E3493" i="13"/>
  <c r="F3493" i="13"/>
  <c r="G3493" i="13"/>
  <c r="H3493" i="13"/>
  <c r="I3493" i="13"/>
  <c r="J3493" i="13"/>
  <c r="K3493" i="13"/>
  <c r="L3493" i="13"/>
  <c r="M3493" i="13"/>
  <c r="N3493" i="13"/>
  <c r="O3493" i="13"/>
  <c r="P3493" i="13"/>
  <c r="Q3493" i="13"/>
  <c r="R3493" i="13"/>
  <c r="A3494" i="13"/>
  <c r="B3494" i="13"/>
  <c r="C3494" i="13"/>
  <c r="D3494" i="13"/>
  <c r="E3494" i="13"/>
  <c r="F3494" i="13"/>
  <c r="G3494" i="13"/>
  <c r="H3494" i="13"/>
  <c r="I3494" i="13"/>
  <c r="J3494" i="13"/>
  <c r="K3494" i="13"/>
  <c r="L3494" i="13"/>
  <c r="M3494" i="13"/>
  <c r="N3494" i="13"/>
  <c r="O3494" i="13"/>
  <c r="P3494" i="13"/>
  <c r="Q3494" i="13"/>
  <c r="R3494" i="13"/>
  <c r="A3495" i="13"/>
  <c r="B3495" i="13"/>
  <c r="C3495" i="13"/>
  <c r="D3495" i="13"/>
  <c r="E3495" i="13"/>
  <c r="F3495" i="13"/>
  <c r="G3495" i="13"/>
  <c r="H3495" i="13"/>
  <c r="I3495" i="13"/>
  <c r="J3495" i="13"/>
  <c r="K3495" i="13"/>
  <c r="L3495" i="13"/>
  <c r="M3495" i="13"/>
  <c r="N3495" i="13"/>
  <c r="O3495" i="13"/>
  <c r="P3495" i="13"/>
  <c r="Q3495" i="13"/>
  <c r="R3495" i="13"/>
  <c r="A3496" i="13"/>
  <c r="B3496" i="13"/>
  <c r="C3496" i="13"/>
  <c r="D3496" i="13"/>
  <c r="E3496" i="13"/>
  <c r="F3496" i="13"/>
  <c r="G3496" i="13"/>
  <c r="H3496" i="13"/>
  <c r="I3496" i="13"/>
  <c r="J3496" i="13"/>
  <c r="K3496" i="13"/>
  <c r="L3496" i="13"/>
  <c r="M3496" i="13"/>
  <c r="N3496" i="13"/>
  <c r="O3496" i="13"/>
  <c r="P3496" i="13"/>
  <c r="Q3496" i="13"/>
  <c r="R3496" i="13"/>
  <c r="A3497" i="13"/>
  <c r="B3497" i="13"/>
  <c r="C3497" i="13"/>
  <c r="D3497" i="13"/>
  <c r="E3497" i="13"/>
  <c r="F3497" i="13"/>
  <c r="G3497" i="13"/>
  <c r="H3497" i="13"/>
  <c r="I3497" i="13"/>
  <c r="J3497" i="13"/>
  <c r="K3497" i="13"/>
  <c r="L3497" i="13"/>
  <c r="M3497" i="13"/>
  <c r="N3497" i="13"/>
  <c r="O3497" i="13"/>
  <c r="P3497" i="13"/>
  <c r="Q3497" i="13"/>
  <c r="R3497" i="13"/>
  <c r="A3498" i="13"/>
  <c r="B3498" i="13"/>
  <c r="C3498" i="13"/>
  <c r="D3498" i="13"/>
  <c r="E3498" i="13"/>
  <c r="F3498" i="13"/>
  <c r="G3498" i="13"/>
  <c r="H3498" i="13"/>
  <c r="I3498" i="13"/>
  <c r="J3498" i="13"/>
  <c r="K3498" i="13"/>
  <c r="L3498" i="13"/>
  <c r="M3498" i="13"/>
  <c r="N3498" i="13"/>
  <c r="O3498" i="13"/>
  <c r="P3498" i="13"/>
  <c r="Q3498" i="13"/>
  <c r="R3498" i="13"/>
  <c r="A3499" i="13"/>
  <c r="B3499" i="13"/>
  <c r="C3499" i="13"/>
  <c r="D3499" i="13"/>
  <c r="E3499" i="13"/>
  <c r="F3499" i="13"/>
  <c r="G3499" i="13"/>
  <c r="H3499" i="13"/>
  <c r="I3499" i="13"/>
  <c r="J3499" i="13"/>
  <c r="K3499" i="13"/>
  <c r="L3499" i="13"/>
  <c r="M3499" i="13"/>
  <c r="N3499" i="13"/>
  <c r="O3499" i="13"/>
  <c r="P3499" i="13"/>
  <c r="Q3499" i="13"/>
  <c r="R3499" i="13"/>
  <c r="A3500" i="13"/>
  <c r="B3500" i="13"/>
  <c r="C3500" i="13"/>
  <c r="D3500" i="13"/>
  <c r="E3500" i="13"/>
  <c r="F3500" i="13"/>
  <c r="G3500" i="13"/>
  <c r="H3500" i="13"/>
  <c r="I3500" i="13"/>
  <c r="J3500" i="13"/>
  <c r="K3500" i="13"/>
  <c r="L3500" i="13"/>
  <c r="M3500" i="13"/>
  <c r="N3500" i="13"/>
  <c r="O3500" i="13"/>
  <c r="P3500" i="13"/>
  <c r="Q3500" i="13"/>
  <c r="R3500" i="13"/>
  <c r="A3501" i="13"/>
  <c r="B3501" i="13"/>
  <c r="C3501" i="13"/>
  <c r="D3501" i="13"/>
  <c r="E3501" i="13"/>
  <c r="F3501" i="13"/>
  <c r="G3501" i="13"/>
  <c r="H3501" i="13"/>
  <c r="I3501" i="13"/>
  <c r="J3501" i="13"/>
  <c r="K3501" i="13"/>
  <c r="L3501" i="13"/>
  <c r="M3501" i="13"/>
  <c r="N3501" i="13"/>
  <c r="O3501" i="13"/>
  <c r="P3501" i="13"/>
  <c r="Q3501" i="13"/>
  <c r="R3501" i="13"/>
  <c r="A3502" i="13"/>
  <c r="B3502" i="13"/>
  <c r="C3502" i="13"/>
  <c r="D3502" i="13"/>
  <c r="E3502" i="13"/>
  <c r="F3502" i="13"/>
  <c r="G3502" i="13"/>
  <c r="H3502" i="13"/>
  <c r="I3502" i="13"/>
  <c r="J3502" i="13"/>
  <c r="K3502" i="13"/>
  <c r="L3502" i="13"/>
  <c r="M3502" i="13"/>
  <c r="N3502" i="13"/>
  <c r="O3502" i="13"/>
  <c r="P3502" i="13"/>
  <c r="Q3502" i="13"/>
  <c r="R3502" i="13"/>
  <c r="A3503" i="13"/>
  <c r="B3503" i="13"/>
  <c r="C3503" i="13"/>
  <c r="D3503" i="13"/>
  <c r="E3503" i="13"/>
  <c r="F3503" i="13"/>
  <c r="G3503" i="13"/>
  <c r="H3503" i="13"/>
  <c r="I3503" i="13"/>
  <c r="J3503" i="13"/>
  <c r="K3503" i="13"/>
  <c r="L3503" i="13"/>
  <c r="M3503" i="13"/>
  <c r="N3503" i="13"/>
  <c r="O3503" i="13"/>
  <c r="P3503" i="13"/>
  <c r="Q3503" i="13"/>
  <c r="R3503" i="13"/>
  <c r="A3504" i="13"/>
  <c r="B3504" i="13"/>
  <c r="C3504" i="13"/>
  <c r="D3504" i="13"/>
  <c r="E3504" i="13"/>
  <c r="F3504" i="13"/>
  <c r="G3504" i="13"/>
  <c r="H3504" i="13"/>
  <c r="I3504" i="13"/>
  <c r="J3504" i="13"/>
  <c r="K3504" i="13"/>
  <c r="L3504" i="13"/>
  <c r="M3504" i="13"/>
  <c r="N3504" i="13"/>
  <c r="O3504" i="13"/>
  <c r="P3504" i="13"/>
  <c r="Q3504" i="13"/>
  <c r="R3504" i="13"/>
  <c r="A3505" i="13"/>
  <c r="B3505" i="13"/>
  <c r="C3505" i="13"/>
  <c r="D3505" i="13"/>
  <c r="E3505" i="13"/>
  <c r="F3505" i="13"/>
  <c r="G3505" i="13"/>
  <c r="H3505" i="13"/>
  <c r="I3505" i="13"/>
  <c r="J3505" i="13"/>
  <c r="K3505" i="13"/>
  <c r="L3505" i="13"/>
  <c r="M3505" i="13"/>
  <c r="N3505" i="13"/>
  <c r="O3505" i="13"/>
  <c r="P3505" i="13"/>
  <c r="Q3505" i="13"/>
  <c r="R3505" i="13"/>
  <c r="A3506" i="13"/>
  <c r="B3506" i="13"/>
  <c r="C3506" i="13"/>
  <c r="D3506" i="13"/>
  <c r="E3506" i="13"/>
  <c r="F3506" i="13"/>
  <c r="G3506" i="13"/>
  <c r="H3506" i="13"/>
  <c r="I3506" i="13"/>
  <c r="J3506" i="13"/>
  <c r="K3506" i="13"/>
  <c r="L3506" i="13"/>
  <c r="M3506" i="13"/>
  <c r="N3506" i="13"/>
  <c r="O3506" i="13"/>
  <c r="P3506" i="13"/>
  <c r="Q3506" i="13"/>
  <c r="R3506" i="13"/>
  <c r="A3507" i="13"/>
  <c r="B3507" i="13"/>
  <c r="C3507" i="13"/>
  <c r="D3507" i="13"/>
  <c r="E3507" i="13"/>
  <c r="F3507" i="13"/>
  <c r="G3507" i="13"/>
  <c r="H3507" i="13"/>
  <c r="I3507" i="13"/>
  <c r="J3507" i="13"/>
  <c r="K3507" i="13"/>
  <c r="L3507" i="13"/>
  <c r="M3507" i="13"/>
  <c r="N3507" i="13"/>
  <c r="O3507" i="13"/>
  <c r="P3507" i="13"/>
  <c r="Q3507" i="13"/>
  <c r="R3507" i="13"/>
  <c r="A3508" i="13"/>
  <c r="B3508" i="13"/>
  <c r="C3508" i="13"/>
  <c r="D3508" i="13"/>
  <c r="E3508" i="13"/>
  <c r="F3508" i="13"/>
  <c r="G3508" i="13"/>
  <c r="H3508" i="13"/>
  <c r="I3508" i="13"/>
  <c r="J3508" i="13"/>
  <c r="K3508" i="13"/>
  <c r="L3508" i="13"/>
  <c r="M3508" i="13"/>
  <c r="N3508" i="13"/>
  <c r="O3508" i="13"/>
  <c r="P3508" i="13"/>
  <c r="Q3508" i="13"/>
  <c r="R3508" i="13"/>
  <c r="A3509" i="13"/>
  <c r="B3509" i="13"/>
  <c r="C3509" i="13"/>
  <c r="D3509" i="13"/>
  <c r="E3509" i="13"/>
  <c r="F3509" i="13"/>
  <c r="G3509" i="13"/>
  <c r="H3509" i="13"/>
  <c r="I3509" i="13"/>
  <c r="J3509" i="13"/>
  <c r="K3509" i="13"/>
  <c r="L3509" i="13"/>
  <c r="M3509" i="13"/>
  <c r="N3509" i="13"/>
  <c r="O3509" i="13"/>
  <c r="P3509" i="13"/>
  <c r="Q3509" i="13"/>
  <c r="R3509" i="13"/>
  <c r="A3510" i="13"/>
  <c r="B3510" i="13"/>
  <c r="C3510" i="13"/>
  <c r="D3510" i="13"/>
  <c r="E3510" i="13"/>
  <c r="F3510" i="13"/>
  <c r="G3510" i="13"/>
  <c r="H3510" i="13"/>
  <c r="I3510" i="13"/>
  <c r="J3510" i="13"/>
  <c r="K3510" i="13"/>
  <c r="L3510" i="13"/>
  <c r="M3510" i="13"/>
  <c r="N3510" i="13"/>
  <c r="O3510" i="13"/>
  <c r="P3510" i="13"/>
  <c r="Q3510" i="13"/>
  <c r="R3510" i="13"/>
  <c r="A3511" i="13"/>
  <c r="B3511" i="13"/>
  <c r="C3511" i="13"/>
  <c r="D3511" i="13"/>
  <c r="E3511" i="13"/>
  <c r="F3511" i="13"/>
  <c r="G3511" i="13"/>
  <c r="H3511" i="13"/>
  <c r="I3511" i="13"/>
  <c r="J3511" i="13"/>
  <c r="K3511" i="13"/>
  <c r="L3511" i="13"/>
  <c r="M3511" i="13"/>
  <c r="N3511" i="13"/>
  <c r="O3511" i="13"/>
  <c r="P3511" i="13"/>
  <c r="Q3511" i="13"/>
  <c r="R3511" i="13"/>
  <c r="A3512" i="13"/>
  <c r="B3512" i="13"/>
  <c r="C3512" i="13"/>
  <c r="D3512" i="13"/>
  <c r="E3512" i="13"/>
  <c r="F3512" i="13"/>
  <c r="G3512" i="13"/>
  <c r="H3512" i="13"/>
  <c r="I3512" i="13"/>
  <c r="J3512" i="13"/>
  <c r="K3512" i="13"/>
  <c r="L3512" i="13"/>
  <c r="M3512" i="13"/>
  <c r="N3512" i="13"/>
  <c r="O3512" i="13"/>
  <c r="P3512" i="13"/>
  <c r="Q3512" i="13"/>
  <c r="R3512" i="13"/>
  <c r="A3513" i="13"/>
  <c r="B3513" i="13"/>
  <c r="C3513" i="13"/>
  <c r="D3513" i="13"/>
  <c r="E3513" i="13"/>
  <c r="F3513" i="13"/>
  <c r="G3513" i="13"/>
  <c r="H3513" i="13"/>
  <c r="I3513" i="13"/>
  <c r="J3513" i="13"/>
  <c r="K3513" i="13"/>
  <c r="L3513" i="13"/>
  <c r="M3513" i="13"/>
  <c r="N3513" i="13"/>
  <c r="O3513" i="13"/>
  <c r="P3513" i="13"/>
  <c r="Q3513" i="13"/>
  <c r="R3513" i="13"/>
  <c r="A3514" i="13"/>
  <c r="B3514" i="13"/>
  <c r="C3514" i="13"/>
  <c r="D3514" i="13"/>
  <c r="E3514" i="13"/>
  <c r="F3514" i="13"/>
  <c r="G3514" i="13"/>
  <c r="H3514" i="13"/>
  <c r="I3514" i="13"/>
  <c r="J3514" i="13"/>
  <c r="K3514" i="13"/>
  <c r="L3514" i="13"/>
  <c r="M3514" i="13"/>
  <c r="N3514" i="13"/>
  <c r="O3514" i="13"/>
  <c r="P3514" i="13"/>
  <c r="Q3514" i="13"/>
  <c r="R3514" i="13"/>
  <c r="A3515" i="13"/>
  <c r="B3515" i="13"/>
  <c r="C3515" i="13"/>
  <c r="D3515" i="13"/>
  <c r="E3515" i="13"/>
  <c r="F3515" i="13"/>
  <c r="G3515" i="13"/>
  <c r="H3515" i="13"/>
  <c r="I3515" i="13"/>
  <c r="J3515" i="13"/>
  <c r="K3515" i="13"/>
  <c r="L3515" i="13"/>
  <c r="M3515" i="13"/>
  <c r="N3515" i="13"/>
  <c r="O3515" i="13"/>
  <c r="P3515" i="13"/>
  <c r="Q3515" i="13"/>
  <c r="R3515" i="13"/>
  <c r="A3516" i="13"/>
  <c r="B3516" i="13"/>
  <c r="C3516" i="13"/>
  <c r="D3516" i="13"/>
  <c r="E3516" i="13"/>
  <c r="F3516" i="13"/>
  <c r="G3516" i="13"/>
  <c r="H3516" i="13"/>
  <c r="I3516" i="13"/>
  <c r="J3516" i="13"/>
  <c r="K3516" i="13"/>
  <c r="L3516" i="13"/>
  <c r="M3516" i="13"/>
  <c r="N3516" i="13"/>
  <c r="O3516" i="13"/>
  <c r="P3516" i="13"/>
  <c r="Q3516" i="13"/>
  <c r="R3516" i="13"/>
  <c r="A3517" i="13"/>
  <c r="B3517" i="13"/>
  <c r="C3517" i="13"/>
  <c r="D3517" i="13"/>
  <c r="E3517" i="13"/>
  <c r="F3517" i="13"/>
  <c r="G3517" i="13"/>
  <c r="H3517" i="13"/>
  <c r="I3517" i="13"/>
  <c r="J3517" i="13"/>
  <c r="K3517" i="13"/>
  <c r="L3517" i="13"/>
  <c r="M3517" i="13"/>
  <c r="N3517" i="13"/>
  <c r="O3517" i="13"/>
  <c r="P3517" i="13"/>
  <c r="Q3517" i="13"/>
  <c r="R3517" i="13"/>
  <c r="A3518" i="13"/>
  <c r="B3518" i="13"/>
  <c r="C3518" i="13"/>
  <c r="D3518" i="13"/>
  <c r="E3518" i="13"/>
  <c r="F3518" i="13"/>
  <c r="G3518" i="13"/>
  <c r="H3518" i="13"/>
  <c r="I3518" i="13"/>
  <c r="J3518" i="13"/>
  <c r="K3518" i="13"/>
  <c r="L3518" i="13"/>
  <c r="M3518" i="13"/>
  <c r="N3518" i="13"/>
  <c r="O3518" i="13"/>
  <c r="P3518" i="13"/>
  <c r="Q3518" i="13"/>
  <c r="R3518" i="13"/>
  <c r="A3519" i="13"/>
  <c r="B3519" i="13"/>
  <c r="C3519" i="13"/>
  <c r="D3519" i="13"/>
  <c r="E3519" i="13"/>
  <c r="F3519" i="13"/>
  <c r="G3519" i="13"/>
  <c r="H3519" i="13"/>
  <c r="I3519" i="13"/>
  <c r="J3519" i="13"/>
  <c r="K3519" i="13"/>
  <c r="L3519" i="13"/>
  <c r="M3519" i="13"/>
  <c r="N3519" i="13"/>
  <c r="O3519" i="13"/>
  <c r="P3519" i="13"/>
  <c r="Q3519" i="13"/>
  <c r="R3519" i="13"/>
  <c r="A3520" i="13"/>
  <c r="B3520" i="13"/>
  <c r="C3520" i="13"/>
  <c r="D3520" i="13"/>
  <c r="E3520" i="13"/>
  <c r="F3520" i="13"/>
  <c r="G3520" i="13"/>
  <c r="H3520" i="13"/>
  <c r="I3520" i="13"/>
  <c r="J3520" i="13"/>
  <c r="K3520" i="13"/>
  <c r="L3520" i="13"/>
  <c r="M3520" i="13"/>
  <c r="N3520" i="13"/>
  <c r="O3520" i="13"/>
  <c r="P3520" i="13"/>
  <c r="Q3520" i="13"/>
  <c r="R3520" i="13"/>
  <c r="A3521" i="13"/>
  <c r="B3521" i="13"/>
  <c r="C3521" i="13"/>
  <c r="D3521" i="13"/>
  <c r="E3521" i="13"/>
  <c r="F3521" i="13"/>
  <c r="G3521" i="13"/>
  <c r="H3521" i="13"/>
  <c r="I3521" i="13"/>
  <c r="J3521" i="13"/>
  <c r="K3521" i="13"/>
  <c r="L3521" i="13"/>
  <c r="M3521" i="13"/>
  <c r="N3521" i="13"/>
  <c r="O3521" i="13"/>
  <c r="P3521" i="13"/>
  <c r="Q3521" i="13"/>
  <c r="R3521" i="13"/>
  <c r="A3522" i="13"/>
  <c r="B3522" i="13"/>
  <c r="C3522" i="13"/>
  <c r="D3522" i="13"/>
  <c r="E3522" i="13"/>
  <c r="F3522" i="13"/>
  <c r="G3522" i="13"/>
  <c r="H3522" i="13"/>
  <c r="I3522" i="13"/>
  <c r="J3522" i="13"/>
  <c r="K3522" i="13"/>
  <c r="L3522" i="13"/>
  <c r="M3522" i="13"/>
  <c r="N3522" i="13"/>
  <c r="O3522" i="13"/>
  <c r="P3522" i="13"/>
  <c r="Q3522" i="13"/>
  <c r="R3522" i="13"/>
  <c r="A3523" i="13"/>
  <c r="B3523" i="13"/>
  <c r="C3523" i="13"/>
  <c r="D3523" i="13"/>
  <c r="E3523" i="13"/>
  <c r="F3523" i="13"/>
  <c r="G3523" i="13"/>
  <c r="H3523" i="13"/>
  <c r="I3523" i="13"/>
  <c r="J3523" i="13"/>
  <c r="K3523" i="13"/>
  <c r="L3523" i="13"/>
  <c r="M3523" i="13"/>
  <c r="N3523" i="13"/>
  <c r="O3523" i="13"/>
  <c r="P3523" i="13"/>
  <c r="Q3523" i="13"/>
  <c r="R3523" i="13"/>
  <c r="A3524" i="13"/>
  <c r="B3524" i="13"/>
  <c r="C3524" i="13"/>
  <c r="D3524" i="13"/>
  <c r="E3524" i="13"/>
  <c r="F3524" i="13"/>
  <c r="G3524" i="13"/>
  <c r="H3524" i="13"/>
  <c r="I3524" i="13"/>
  <c r="J3524" i="13"/>
  <c r="K3524" i="13"/>
  <c r="L3524" i="13"/>
  <c r="M3524" i="13"/>
  <c r="N3524" i="13"/>
  <c r="O3524" i="13"/>
  <c r="P3524" i="13"/>
  <c r="Q3524" i="13"/>
  <c r="R3524" i="13"/>
  <c r="A3525" i="13"/>
  <c r="B3525" i="13"/>
  <c r="C3525" i="13"/>
  <c r="D3525" i="13"/>
  <c r="E3525" i="13"/>
  <c r="F3525" i="13"/>
  <c r="G3525" i="13"/>
  <c r="H3525" i="13"/>
  <c r="I3525" i="13"/>
  <c r="J3525" i="13"/>
  <c r="K3525" i="13"/>
  <c r="L3525" i="13"/>
  <c r="M3525" i="13"/>
  <c r="N3525" i="13"/>
  <c r="O3525" i="13"/>
  <c r="P3525" i="13"/>
  <c r="Q3525" i="13"/>
  <c r="R3525" i="13"/>
  <c r="A3526" i="13"/>
  <c r="B3526" i="13"/>
  <c r="C3526" i="13"/>
  <c r="D3526" i="13"/>
  <c r="E3526" i="13"/>
  <c r="F3526" i="13"/>
  <c r="G3526" i="13"/>
  <c r="H3526" i="13"/>
  <c r="I3526" i="13"/>
  <c r="J3526" i="13"/>
  <c r="K3526" i="13"/>
  <c r="L3526" i="13"/>
  <c r="M3526" i="13"/>
  <c r="N3526" i="13"/>
  <c r="O3526" i="13"/>
  <c r="P3526" i="13"/>
  <c r="Q3526" i="13"/>
  <c r="R3526" i="13"/>
  <c r="A3527" i="13"/>
  <c r="B3527" i="13"/>
  <c r="C3527" i="13"/>
  <c r="D3527" i="13"/>
  <c r="E3527" i="13"/>
  <c r="F3527" i="13"/>
  <c r="G3527" i="13"/>
  <c r="H3527" i="13"/>
  <c r="I3527" i="13"/>
  <c r="J3527" i="13"/>
  <c r="K3527" i="13"/>
  <c r="L3527" i="13"/>
  <c r="M3527" i="13"/>
  <c r="N3527" i="13"/>
  <c r="O3527" i="13"/>
  <c r="P3527" i="13"/>
  <c r="Q3527" i="13"/>
  <c r="R3527" i="13"/>
  <c r="A3528" i="13"/>
  <c r="B3528" i="13"/>
  <c r="C3528" i="13"/>
  <c r="D3528" i="13"/>
  <c r="E3528" i="13"/>
  <c r="F3528" i="13"/>
  <c r="G3528" i="13"/>
  <c r="H3528" i="13"/>
  <c r="I3528" i="13"/>
  <c r="J3528" i="13"/>
  <c r="K3528" i="13"/>
  <c r="L3528" i="13"/>
  <c r="M3528" i="13"/>
  <c r="N3528" i="13"/>
  <c r="O3528" i="13"/>
  <c r="P3528" i="13"/>
  <c r="Q3528" i="13"/>
  <c r="R3528" i="13"/>
  <c r="A3529" i="13"/>
  <c r="B3529" i="13"/>
  <c r="C3529" i="13"/>
  <c r="D3529" i="13"/>
  <c r="E3529" i="13"/>
  <c r="F3529" i="13"/>
  <c r="G3529" i="13"/>
  <c r="H3529" i="13"/>
  <c r="I3529" i="13"/>
  <c r="J3529" i="13"/>
  <c r="K3529" i="13"/>
  <c r="L3529" i="13"/>
  <c r="M3529" i="13"/>
  <c r="N3529" i="13"/>
  <c r="O3529" i="13"/>
  <c r="P3529" i="13"/>
  <c r="Q3529" i="13"/>
  <c r="R3529" i="13"/>
  <c r="A3530" i="13"/>
  <c r="B3530" i="13"/>
  <c r="C3530" i="13"/>
  <c r="D3530" i="13"/>
  <c r="E3530" i="13"/>
  <c r="F3530" i="13"/>
  <c r="G3530" i="13"/>
  <c r="H3530" i="13"/>
  <c r="I3530" i="13"/>
  <c r="J3530" i="13"/>
  <c r="K3530" i="13"/>
  <c r="L3530" i="13"/>
  <c r="M3530" i="13"/>
  <c r="N3530" i="13"/>
  <c r="O3530" i="13"/>
  <c r="P3530" i="13"/>
  <c r="Q3530" i="13"/>
  <c r="R3530" i="13"/>
  <c r="A3531" i="13"/>
  <c r="B3531" i="13"/>
  <c r="C3531" i="13"/>
  <c r="D3531" i="13"/>
  <c r="E3531" i="13"/>
  <c r="F3531" i="13"/>
  <c r="G3531" i="13"/>
  <c r="H3531" i="13"/>
  <c r="I3531" i="13"/>
  <c r="J3531" i="13"/>
  <c r="K3531" i="13"/>
  <c r="L3531" i="13"/>
  <c r="M3531" i="13"/>
  <c r="N3531" i="13"/>
  <c r="O3531" i="13"/>
  <c r="P3531" i="13"/>
  <c r="Q3531" i="13"/>
  <c r="R3531" i="13"/>
  <c r="A3532" i="13"/>
  <c r="B3532" i="13"/>
  <c r="C3532" i="13"/>
  <c r="D3532" i="13"/>
  <c r="E3532" i="13"/>
  <c r="F3532" i="13"/>
  <c r="G3532" i="13"/>
  <c r="H3532" i="13"/>
  <c r="I3532" i="13"/>
  <c r="J3532" i="13"/>
  <c r="K3532" i="13"/>
  <c r="L3532" i="13"/>
  <c r="M3532" i="13"/>
  <c r="N3532" i="13"/>
  <c r="O3532" i="13"/>
  <c r="P3532" i="13"/>
  <c r="Q3532" i="13"/>
  <c r="R3532" i="13"/>
  <c r="A3533" i="13"/>
  <c r="B3533" i="13"/>
  <c r="C3533" i="13"/>
  <c r="D3533" i="13"/>
  <c r="E3533" i="13"/>
  <c r="F3533" i="13"/>
  <c r="G3533" i="13"/>
  <c r="H3533" i="13"/>
  <c r="I3533" i="13"/>
  <c r="J3533" i="13"/>
  <c r="K3533" i="13"/>
  <c r="L3533" i="13"/>
  <c r="M3533" i="13"/>
  <c r="N3533" i="13"/>
  <c r="O3533" i="13"/>
  <c r="P3533" i="13"/>
  <c r="Q3533" i="13"/>
  <c r="R3533" i="13"/>
  <c r="A3534" i="13"/>
  <c r="B3534" i="13"/>
  <c r="C3534" i="13"/>
  <c r="D3534" i="13"/>
  <c r="E3534" i="13"/>
  <c r="F3534" i="13"/>
  <c r="G3534" i="13"/>
  <c r="H3534" i="13"/>
  <c r="I3534" i="13"/>
  <c r="J3534" i="13"/>
  <c r="K3534" i="13"/>
  <c r="L3534" i="13"/>
  <c r="M3534" i="13"/>
  <c r="N3534" i="13"/>
  <c r="O3534" i="13"/>
  <c r="P3534" i="13"/>
  <c r="Q3534" i="13"/>
  <c r="R3534" i="13"/>
  <c r="A3535" i="13"/>
  <c r="B3535" i="13"/>
  <c r="C3535" i="13"/>
  <c r="D3535" i="13"/>
  <c r="E3535" i="13"/>
  <c r="F3535" i="13"/>
  <c r="G3535" i="13"/>
  <c r="H3535" i="13"/>
  <c r="I3535" i="13"/>
  <c r="J3535" i="13"/>
  <c r="K3535" i="13"/>
  <c r="L3535" i="13"/>
  <c r="M3535" i="13"/>
  <c r="N3535" i="13"/>
  <c r="O3535" i="13"/>
  <c r="P3535" i="13"/>
  <c r="Q3535" i="13"/>
  <c r="R3535" i="13"/>
  <c r="A3536" i="13"/>
  <c r="B3536" i="13"/>
  <c r="C3536" i="13"/>
  <c r="D3536" i="13"/>
  <c r="E3536" i="13"/>
  <c r="F3536" i="13"/>
  <c r="G3536" i="13"/>
  <c r="H3536" i="13"/>
  <c r="I3536" i="13"/>
  <c r="J3536" i="13"/>
  <c r="K3536" i="13"/>
  <c r="L3536" i="13"/>
  <c r="M3536" i="13"/>
  <c r="N3536" i="13"/>
  <c r="O3536" i="13"/>
  <c r="P3536" i="13"/>
  <c r="Q3536" i="13"/>
  <c r="R3536" i="13"/>
  <c r="A3537" i="13"/>
  <c r="B3537" i="13"/>
  <c r="C3537" i="13"/>
  <c r="D3537" i="13"/>
  <c r="E3537" i="13"/>
  <c r="F3537" i="13"/>
  <c r="G3537" i="13"/>
  <c r="H3537" i="13"/>
  <c r="I3537" i="13"/>
  <c r="J3537" i="13"/>
  <c r="K3537" i="13"/>
  <c r="L3537" i="13"/>
  <c r="M3537" i="13"/>
  <c r="N3537" i="13"/>
  <c r="O3537" i="13"/>
  <c r="P3537" i="13"/>
  <c r="Q3537" i="13"/>
  <c r="R3537" i="13"/>
  <c r="A3538" i="13"/>
  <c r="B3538" i="13"/>
  <c r="C3538" i="13"/>
  <c r="D3538" i="13"/>
  <c r="E3538" i="13"/>
  <c r="F3538" i="13"/>
  <c r="G3538" i="13"/>
  <c r="H3538" i="13"/>
  <c r="I3538" i="13"/>
  <c r="J3538" i="13"/>
  <c r="K3538" i="13"/>
  <c r="L3538" i="13"/>
  <c r="M3538" i="13"/>
  <c r="N3538" i="13"/>
  <c r="O3538" i="13"/>
  <c r="P3538" i="13"/>
  <c r="Q3538" i="13"/>
  <c r="R3538" i="13"/>
  <c r="A3539" i="13"/>
  <c r="B3539" i="13"/>
  <c r="C3539" i="13"/>
  <c r="D3539" i="13"/>
  <c r="E3539" i="13"/>
  <c r="F3539" i="13"/>
  <c r="G3539" i="13"/>
  <c r="H3539" i="13"/>
  <c r="I3539" i="13"/>
  <c r="J3539" i="13"/>
  <c r="K3539" i="13"/>
  <c r="L3539" i="13"/>
  <c r="M3539" i="13"/>
  <c r="N3539" i="13"/>
  <c r="O3539" i="13"/>
  <c r="P3539" i="13"/>
  <c r="Q3539" i="13"/>
  <c r="R3539" i="13"/>
  <c r="A3540" i="13"/>
  <c r="B3540" i="13"/>
  <c r="C3540" i="13"/>
  <c r="D3540" i="13"/>
  <c r="E3540" i="13"/>
  <c r="F3540" i="13"/>
  <c r="G3540" i="13"/>
  <c r="H3540" i="13"/>
  <c r="I3540" i="13"/>
  <c r="J3540" i="13"/>
  <c r="K3540" i="13"/>
  <c r="L3540" i="13"/>
  <c r="M3540" i="13"/>
  <c r="N3540" i="13"/>
  <c r="O3540" i="13"/>
  <c r="P3540" i="13"/>
  <c r="Q3540" i="13"/>
  <c r="R3540" i="13"/>
  <c r="A3541" i="13"/>
  <c r="B3541" i="13"/>
  <c r="C3541" i="13"/>
  <c r="D3541" i="13"/>
  <c r="E3541" i="13"/>
  <c r="F3541" i="13"/>
  <c r="G3541" i="13"/>
  <c r="H3541" i="13"/>
  <c r="I3541" i="13"/>
  <c r="J3541" i="13"/>
  <c r="K3541" i="13"/>
  <c r="L3541" i="13"/>
  <c r="M3541" i="13"/>
  <c r="N3541" i="13"/>
  <c r="O3541" i="13"/>
  <c r="P3541" i="13"/>
  <c r="Q3541" i="13"/>
  <c r="R3541" i="13"/>
  <c r="A3542" i="13"/>
  <c r="B3542" i="13"/>
  <c r="C3542" i="13"/>
  <c r="D3542" i="13"/>
  <c r="E3542" i="13"/>
  <c r="F3542" i="13"/>
  <c r="G3542" i="13"/>
  <c r="H3542" i="13"/>
  <c r="I3542" i="13"/>
  <c r="J3542" i="13"/>
  <c r="K3542" i="13"/>
  <c r="L3542" i="13"/>
  <c r="M3542" i="13"/>
  <c r="N3542" i="13"/>
  <c r="O3542" i="13"/>
  <c r="P3542" i="13"/>
  <c r="Q3542" i="13"/>
  <c r="R3542" i="13"/>
  <c r="A3543" i="13"/>
  <c r="B3543" i="13"/>
  <c r="C3543" i="13"/>
  <c r="D3543" i="13"/>
  <c r="E3543" i="13"/>
  <c r="F3543" i="13"/>
  <c r="G3543" i="13"/>
  <c r="H3543" i="13"/>
  <c r="I3543" i="13"/>
  <c r="J3543" i="13"/>
  <c r="K3543" i="13"/>
  <c r="L3543" i="13"/>
  <c r="M3543" i="13"/>
  <c r="N3543" i="13"/>
  <c r="O3543" i="13"/>
  <c r="P3543" i="13"/>
  <c r="Q3543" i="13"/>
  <c r="R3543" i="13"/>
  <c r="A3544" i="13"/>
  <c r="B3544" i="13"/>
  <c r="C3544" i="13"/>
  <c r="D3544" i="13"/>
  <c r="E3544" i="13"/>
  <c r="F3544" i="13"/>
  <c r="G3544" i="13"/>
  <c r="H3544" i="13"/>
  <c r="I3544" i="13"/>
  <c r="J3544" i="13"/>
  <c r="K3544" i="13"/>
  <c r="L3544" i="13"/>
  <c r="M3544" i="13"/>
  <c r="N3544" i="13"/>
  <c r="O3544" i="13"/>
  <c r="P3544" i="13"/>
  <c r="Q3544" i="13"/>
  <c r="R3544" i="13"/>
  <c r="A3545" i="13"/>
  <c r="B3545" i="13"/>
  <c r="C3545" i="13"/>
  <c r="D3545" i="13"/>
  <c r="E3545" i="13"/>
  <c r="F3545" i="13"/>
  <c r="G3545" i="13"/>
  <c r="H3545" i="13"/>
  <c r="I3545" i="13"/>
  <c r="J3545" i="13"/>
  <c r="K3545" i="13"/>
  <c r="L3545" i="13"/>
  <c r="M3545" i="13"/>
  <c r="N3545" i="13"/>
  <c r="O3545" i="13"/>
  <c r="P3545" i="13"/>
  <c r="Q3545" i="13"/>
  <c r="R3545" i="13"/>
  <c r="A3546" i="13"/>
  <c r="B3546" i="13"/>
  <c r="C3546" i="13"/>
  <c r="D3546" i="13"/>
  <c r="E3546" i="13"/>
  <c r="F3546" i="13"/>
  <c r="G3546" i="13"/>
  <c r="H3546" i="13"/>
  <c r="I3546" i="13"/>
  <c r="J3546" i="13"/>
  <c r="K3546" i="13"/>
  <c r="L3546" i="13"/>
  <c r="M3546" i="13"/>
  <c r="N3546" i="13"/>
  <c r="O3546" i="13"/>
  <c r="P3546" i="13"/>
  <c r="Q3546" i="13"/>
  <c r="R3546" i="13"/>
  <c r="A3547" i="13"/>
  <c r="B3547" i="13"/>
  <c r="C3547" i="13"/>
  <c r="D3547" i="13"/>
  <c r="E3547" i="13"/>
  <c r="F3547" i="13"/>
  <c r="G3547" i="13"/>
  <c r="H3547" i="13"/>
  <c r="I3547" i="13"/>
  <c r="J3547" i="13"/>
  <c r="K3547" i="13"/>
  <c r="L3547" i="13"/>
  <c r="M3547" i="13"/>
  <c r="N3547" i="13"/>
  <c r="O3547" i="13"/>
  <c r="P3547" i="13"/>
  <c r="Q3547" i="13"/>
  <c r="R3547" i="13"/>
  <c r="A3548" i="13"/>
  <c r="B3548" i="13"/>
  <c r="C3548" i="13"/>
  <c r="D3548" i="13"/>
  <c r="E3548" i="13"/>
  <c r="F3548" i="13"/>
  <c r="G3548" i="13"/>
  <c r="H3548" i="13"/>
  <c r="I3548" i="13"/>
  <c r="J3548" i="13"/>
  <c r="K3548" i="13"/>
  <c r="L3548" i="13"/>
  <c r="M3548" i="13"/>
  <c r="N3548" i="13"/>
  <c r="O3548" i="13"/>
  <c r="P3548" i="13"/>
  <c r="Q3548" i="13"/>
  <c r="R3548" i="13"/>
  <c r="A3549" i="13"/>
  <c r="B3549" i="13"/>
  <c r="C3549" i="13"/>
  <c r="D3549" i="13"/>
  <c r="E3549" i="13"/>
  <c r="F3549" i="13"/>
  <c r="G3549" i="13"/>
  <c r="H3549" i="13"/>
  <c r="I3549" i="13"/>
  <c r="J3549" i="13"/>
  <c r="K3549" i="13"/>
  <c r="L3549" i="13"/>
  <c r="M3549" i="13"/>
  <c r="N3549" i="13"/>
  <c r="O3549" i="13"/>
  <c r="P3549" i="13"/>
  <c r="Q3549" i="13"/>
  <c r="R3549" i="13"/>
  <c r="A3550" i="13"/>
  <c r="B3550" i="13"/>
  <c r="C3550" i="13"/>
  <c r="D3550" i="13"/>
  <c r="E3550" i="13"/>
  <c r="F3550" i="13"/>
  <c r="G3550" i="13"/>
  <c r="H3550" i="13"/>
  <c r="I3550" i="13"/>
  <c r="J3550" i="13"/>
  <c r="K3550" i="13"/>
  <c r="L3550" i="13"/>
  <c r="M3550" i="13"/>
  <c r="N3550" i="13"/>
  <c r="O3550" i="13"/>
  <c r="P3550" i="13"/>
  <c r="Q3550" i="13"/>
  <c r="R3550" i="13"/>
  <c r="A3551" i="13"/>
  <c r="B3551" i="13"/>
  <c r="C3551" i="13"/>
  <c r="D3551" i="13"/>
  <c r="E3551" i="13"/>
  <c r="F3551" i="13"/>
  <c r="G3551" i="13"/>
  <c r="H3551" i="13"/>
  <c r="I3551" i="13"/>
  <c r="J3551" i="13"/>
  <c r="K3551" i="13"/>
  <c r="L3551" i="13"/>
  <c r="M3551" i="13"/>
  <c r="N3551" i="13"/>
  <c r="O3551" i="13"/>
  <c r="P3551" i="13"/>
  <c r="Q3551" i="13"/>
  <c r="R3551" i="13"/>
  <c r="A3552" i="13"/>
  <c r="B3552" i="13"/>
  <c r="C3552" i="13"/>
  <c r="D3552" i="13"/>
  <c r="E3552" i="13"/>
  <c r="F3552" i="13"/>
  <c r="G3552" i="13"/>
  <c r="H3552" i="13"/>
  <c r="I3552" i="13"/>
  <c r="J3552" i="13"/>
  <c r="K3552" i="13"/>
  <c r="L3552" i="13"/>
  <c r="M3552" i="13"/>
  <c r="N3552" i="13"/>
  <c r="O3552" i="13"/>
  <c r="P3552" i="13"/>
  <c r="Q3552" i="13"/>
  <c r="R3552" i="13"/>
  <c r="A3553" i="13"/>
  <c r="B3553" i="13"/>
  <c r="C3553" i="13"/>
  <c r="D3553" i="13"/>
  <c r="E3553" i="13"/>
  <c r="F3553" i="13"/>
  <c r="G3553" i="13"/>
  <c r="H3553" i="13"/>
  <c r="I3553" i="13"/>
  <c r="J3553" i="13"/>
  <c r="K3553" i="13"/>
  <c r="L3553" i="13"/>
  <c r="M3553" i="13"/>
  <c r="N3553" i="13"/>
  <c r="O3553" i="13"/>
  <c r="P3553" i="13"/>
  <c r="Q3553" i="13"/>
  <c r="R3553" i="13"/>
  <c r="A3554" i="13"/>
  <c r="B3554" i="13"/>
  <c r="C3554" i="13"/>
  <c r="D3554" i="13"/>
  <c r="E3554" i="13"/>
  <c r="F3554" i="13"/>
  <c r="G3554" i="13"/>
  <c r="H3554" i="13"/>
  <c r="I3554" i="13"/>
  <c r="J3554" i="13"/>
  <c r="K3554" i="13"/>
  <c r="L3554" i="13"/>
  <c r="M3554" i="13"/>
  <c r="N3554" i="13"/>
  <c r="O3554" i="13"/>
  <c r="P3554" i="13"/>
  <c r="Q3554" i="13"/>
  <c r="R3554" i="13"/>
  <c r="A3555" i="13"/>
  <c r="B3555" i="13"/>
  <c r="C3555" i="13"/>
  <c r="D3555" i="13"/>
  <c r="E3555" i="13"/>
  <c r="F3555" i="13"/>
  <c r="G3555" i="13"/>
  <c r="H3555" i="13"/>
  <c r="I3555" i="13"/>
  <c r="J3555" i="13"/>
  <c r="K3555" i="13"/>
  <c r="L3555" i="13"/>
  <c r="M3555" i="13"/>
  <c r="N3555" i="13"/>
  <c r="O3555" i="13"/>
  <c r="P3555" i="13"/>
  <c r="Q3555" i="13"/>
  <c r="R3555" i="13"/>
  <c r="A3556" i="13"/>
  <c r="B3556" i="13"/>
  <c r="C3556" i="13"/>
  <c r="D3556" i="13"/>
  <c r="E3556" i="13"/>
  <c r="F3556" i="13"/>
  <c r="G3556" i="13"/>
  <c r="H3556" i="13"/>
  <c r="I3556" i="13"/>
  <c r="J3556" i="13"/>
  <c r="K3556" i="13"/>
  <c r="L3556" i="13"/>
  <c r="M3556" i="13"/>
  <c r="N3556" i="13"/>
  <c r="O3556" i="13"/>
  <c r="P3556" i="13"/>
  <c r="Q3556" i="13"/>
  <c r="R3556" i="13"/>
  <c r="A3557" i="13"/>
  <c r="B3557" i="13"/>
  <c r="C3557" i="13"/>
  <c r="D3557" i="13"/>
  <c r="E3557" i="13"/>
  <c r="F3557" i="13"/>
  <c r="G3557" i="13"/>
  <c r="H3557" i="13"/>
  <c r="I3557" i="13"/>
  <c r="J3557" i="13"/>
  <c r="K3557" i="13"/>
  <c r="L3557" i="13"/>
  <c r="M3557" i="13"/>
  <c r="N3557" i="13"/>
  <c r="O3557" i="13"/>
  <c r="P3557" i="13"/>
  <c r="Q3557" i="13"/>
  <c r="R3557" i="13"/>
  <c r="A3558" i="13"/>
  <c r="B3558" i="13"/>
  <c r="C3558" i="13"/>
  <c r="D3558" i="13"/>
  <c r="E3558" i="13"/>
  <c r="F3558" i="13"/>
  <c r="G3558" i="13"/>
  <c r="H3558" i="13"/>
  <c r="I3558" i="13"/>
  <c r="J3558" i="13"/>
  <c r="K3558" i="13"/>
  <c r="L3558" i="13"/>
  <c r="M3558" i="13"/>
  <c r="N3558" i="13"/>
  <c r="O3558" i="13"/>
  <c r="P3558" i="13"/>
  <c r="Q3558" i="13"/>
  <c r="R3558" i="13"/>
  <c r="A3559" i="13"/>
  <c r="B3559" i="13"/>
  <c r="C3559" i="13"/>
  <c r="D3559" i="13"/>
  <c r="E3559" i="13"/>
  <c r="F3559" i="13"/>
  <c r="G3559" i="13"/>
  <c r="H3559" i="13"/>
  <c r="I3559" i="13"/>
  <c r="J3559" i="13"/>
  <c r="K3559" i="13"/>
  <c r="L3559" i="13"/>
  <c r="M3559" i="13"/>
  <c r="N3559" i="13"/>
  <c r="O3559" i="13"/>
  <c r="P3559" i="13"/>
  <c r="Q3559" i="13"/>
  <c r="R3559" i="13"/>
  <c r="A3560" i="13"/>
  <c r="B3560" i="13"/>
  <c r="C3560" i="13"/>
  <c r="D3560" i="13"/>
  <c r="E3560" i="13"/>
  <c r="F3560" i="13"/>
  <c r="G3560" i="13"/>
  <c r="H3560" i="13"/>
  <c r="I3560" i="13"/>
  <c r="J3560" i="13"/>
  <c r="K3560" i="13"/>
  <c r="L3560" i="13"/>
  <c r="M3560" i="13"/>
  <c r="N3560" i="13"/>
  <c r="O3560" i="13"/>
  <c r="P3560" i="13"/>
  <c r="Q3560" i="13"/>
  <c r="R3560" i="13"/>
  <c r="A3561" i="13"/>
  <c r="B3561" i="13"/>
  <c r="C3561" i="13"/>
  <c r="D3561" i="13"/>
  <c r="E3561" i="13"/>
  <c r="F3561" i="13"/>
  <c r="G3561" i="13"/>
  <c r="H3561" i="13"/>
  <c r="I3561" i="13"/>
  <c r="J3561" i="13"/>
  <c r="K3561" i="13"/>
  <c r="L3561" i="13"/>
  <c r="M3561" i="13"/>
  <c r="N3561" i="13"/>
  <c r="O3561" i="13"/>
  <c r="P3561" i="13"/>
  <c r="Q3561" i="13"/>
  <c r="R3561" i="13"/>
  <c r="A3562" i="13"/>
  <c r="B3562" i="13"/>
  <c r="C3562" i="13"/>
  <c r="D3562" i="13"/>
  <c r="E3562" i="13"/>
  <c r="F3562" i="13"/>
  <c r="G3562" i="13"/>
  <c r="H3562" i="13"/>
  <c r="I3562" i="13"/>
  <c r="J3562" i="13"/>
  <c r="K3562" i="13"/>
  <c r="L3562" i="13"/>
  <c r="M3562" i="13"/>
  <c r="N3562" i="13"/>
  <c r="O3562" i="13"/>
  <c r="P3562" i="13"/>
  <c r="Q3562" i="13"/>
  <c r="R3562" i="13"/>
  <c r="A3563" i="13"/>
  <c r="B3563" i="13"/>
  <c r="C3563" i="13"/>
  <c r="D3563" i="13"/>
  <c r="E3563" i="13"/>
  <c r="F3563" i="13"/>
  <c r="G3563" i="13"/>
  <c r="H3563" i="13"/>
  <c r="I3563" i="13"/>
  <c r="J3563" i="13"/>
  <c r="K3563" i="13"/>
  <c r="L3563" i="13"/>
  <c r="M3563" i="13"/>
  <c r="N3563" i="13"/>
  <c r="O3563" i="13"/>
  <c r="P3563" i="13"/>
  <c r="Q3563" i="13"/>
  <c r="R3563" i="13"/>
  <c r="A3564" i="13"/>
  <c r="B3564" i="13"/>
  <c r="C3564" i="13"/>
  <c r="D3564" i="13"/>
  <c r="E3564" i="13"/>
  <c r="F3564" i="13"/>
  <c r="G3564" i="13"/>
  <c r="H3564" i="13"/>
  <c r="I3564" i="13"/>
  <c r="J3564" i="13"/>
  <c r="K3564" i="13"/>
  <c r="L3564" i="13"/>
  <c r="M3564" i="13"/>
  <c r="N3564" i="13"/>
  <c r="O3564" i="13"/>
  <c r="P3564" i="13"/>
  <c r="Q3564" i="13"/>
  <c r="R3564" i="13"/>
  <c r="A3565" i="13"/>
  <c r="B3565" i="13"/>
  <c r="C3565" i="13"/>
  <c r="D3565" i="13"/>
  <c r="E3565" i="13"/>
  <c r="F3565" i="13"/>
  <c r="G3565" i="13"/>
  <c r="H3565" i="13"/>
  <c r="I3565" i="13"/>
  <c r="J3565" i="13"/>
  <c r="K3565" i="13"/>
  <c r="L3565" i="13"/>
  <c r="M3565" i="13"/>
  <c r="N3565" i="13"/>
  <c r="O3565" i="13"/>
  <c r="P3565" i="13"/>
  <c r="Q3565" i="13"/>
  <c r="R3565" i="13"/>
  <c r="A3566" i="13"/>
  <c r="B3566" i="13"/>
  <c r="C3566" i="13"/>
  <c r="D3566" i="13"/>
  <c r="E3566" i="13"/>
  <c r="F3566" i="13"/>
  <c r="G3566" i="13"/>
  <c r="H3566" i="13"/>
  <c r="I3566" i="13"/>
  <c r="J3566" i="13"/>
  <c r="K3566" i="13"/>
  <c r="L3566" i="13"/>
  <c r="M3566" i="13"/>
  <c r="N3566" i="13"/>
  <c r="O3566" i="13"/>
  <c r="P3566" i="13"/>
  <c r="Q3566" i="13"/>
  <c r="R3566" i="13"/>
  <c r="A3567" i="13"/>
  <c r="B3567" i="13"/>
  <c r="C3567" i="13"/>
  <c r="D3567" i="13"/>
  <c r="E3567" i="13"/>
  <c r="F3567" i="13"/>
  <c r="G3567" i="13"/>
  <c r="H3567" i="13"/>
  <c r="I3567" i="13"/>
  <c r="J3567" i="13"/>
  <c r="K3567" i="13"/>
  <c r="L3567" i="13"/>
  <c r="M3567" i="13"/>
  <c r="N3567" i="13"/>
  <c r="O3567" i="13"/>
  <c r="P3567" i="13"/>
  <c r="Q3567" i="13"/>
  <c r="R3567" i="13"/>
  <c r="A3568" i="13"/>
  <c r="B3568" i="13"/>
  <c r="C3568" i="13"/>
  <c r="D3568" i="13"/>
  <c r="E3568" i="13"/>
  <c r="F3568" i="13"/>
  <c r="G3568" i="13"/>
  <c r="H3568" i="13"/>
  <c r="I3568" i="13"/>
  <c r="J3568" i="13"/>
  <c r="K3568" i="13"/>
  <c r="L3568" i="13"/>
  <c r="M3568" i="13"/>
  <c r="N3568" i="13"/>
  <c r="O3568" i="13"/>
  <c r="P3568" i="13"/>
  <c r="Q3568" i="13"/>
  <c r="R3568" i="13"/>
  <c r="A3569" i="13"/>
  <c r="B3569" i="13"/>
  <c r="C3569" i="13"/>
  <c r="D3569" i="13"/>
  <c r="E3569" i="13"/>
  <c r="F3569" i="13"/>
  <c r="G3569" i="13"/>
  <c r="H3569" i="13"/>
  <c r="I3569" i="13"/>
  <c r="J3569" i="13"/>
  <c r="K3569" i="13"/>
  <c r="L3569" i="13"/>
  <c r="M3569" i="13"/>
  <c r="N3569" i="13"/>
  <c r="O3569" i="13"/>
  <c r="P3569" i="13"/>
  <c r="Q3569" i="13"/>
  <c r="R3569" i="13"/>
  <c r="A3570" i="13"/>
  <c r="B3570" i="13"/>
  <c r="C3570" i="13"/>
  <c r="D3570" i="13"/>
  <c r="E3570" i="13"/>
  <c r="F3570" i="13"/>
  <c r="G3570" i="13"/>
  <c r="H3570" i="13"/>
  <c r="I3570" i="13"/>
  <c r="J3570" i="13"/>
  <c r="K3570" i="13"/>
  <c r="L3570" i="13"/>
  <c r="M3570" i="13"/>
  <c r="N3570" i="13"/>
  <c r="O3570" i="13"/>
  <c r="P3570" i="13"/>
  <c r="Q3570" i="13"/>
  <c r="R3570" i="13"/>
  <c r="A3571" i="13"/>
  <c r="B3571" i="13"/>
  <c r="C3571" i="13"/>
  <c r="D3571" i="13"/>
  <c r="E3571" i="13"/>
  <c r="F3571" i="13"/>
  <c r="G3571" i="13"/>
  <c r="H3571" i="13"/>
  <c r="I3571" i="13"/>
  <c r="J3571" i="13"/>
  <c r="K3571" i="13"/>
  <c r="L3571" i="13"/>
  <c r="M3571" i="13"/>
  <c r="N3571" i="13"/>
  <c r="O3571" i="13"/>
  <c r="P3571" i="13"/>
  <c r="Q3571" i="13"/>
  <c r="R3571" i="13"/>
  <c r="A3572" i="13"/>
  <c r="B3572" i="13"/>
  <c r="C3572" i="13"/>
  <c r="D3572" i="13"/>
  <c r="E3572" i="13"/>
  <c r="F3572" i="13"/>
  <c r="G3572" i="13"/>
  <c r="H3572" i="13"/>
  <c r="I3572" i="13"/>
  <c r="J3572" i="13"/>
  <c r="K3572" i="13"/>
  <c r="L3572" i="13"/>
  <c r="M3572" i="13"/>
  <c r="N3572" i="13"/>
  <c r="O3572" i="13"/>
  <c r="P3572" i="13"/>
  <c r="Q3572" i="13"/>
  <c r="R3572" i="13"/>
  <c r="A3573" i="13"/>
  <c r="B3573" i="13"/>
  <c r="C3573" i="13"/>
  <c r="D3573" i="13"/>
  <c r="E3573" i="13"/>
  <c r="F3573" i="13"/>
  <c r="G3573" i="13"/>
  <c r="H3573" i="13"/>
  <c r="I3573" i="13"/>
  <c r="J3573" i="13"/>
  <c r="K3573" i="13"/>
  <c r="L3573" i="13"/>
  <c r="M3573" i="13"/>
  <c r="N3573" i="13"/>
  <c r="O3573" i="13"/>
  <c r="P3573" i="13"/>
  <c r="Q3573" i="13"/>
  <c r="R3573" i="13"/>
  <c r="A3574" i="13"/>
  <c r="B3574" i="13"/>
  <c r="C3574" i="13"/>
  <c r="D3574" i="13"/>
  <c r="E3574" i="13"/>
  <c r="F3574" i="13"/>
  <c r="G3574" i="13"/>
  <c r="H3574" i="13"/>
  <c r="I3574" i="13"/>
  <c r="J3574" i="13"/>
  <c r="K3574" i="13"/>
  <c r="L3574" i="13"/>
  <c r="M3574" i="13"/>
  <c r="N3574" i="13"/>
  <c r="O3574" i="13"/>
  <c r="P3574" i="13"/>
  <c r="Q3574" i="13"/>
  <c r="R3574" i="13"/>
  <c r="A3575" i="13"/>
  <c r="B3575" i="13"/>
  <c r="C3575" i="13"/>
  <c r="D3575" i="13"/>
  <c r="E3575" i="13"/>
  <c r="F3575" i="13"/>
  <c r="G3575" i="13"/>
  <c r="H3575" i="13"/>
  <c r="I3575" i="13"/>
  <c r="J3575" i="13"/>
  <c r="K3575" i="13"/>
  <c r="L3575" i="13"/>
  <c r="M3575" i="13"/>
  <c r="N3575" i="13"/>
  <c r="O3575" i="13"/>
  <c r="P3575" i="13"/>
  <c r="Q3575" i="13"/>
  <c r="R3575" i="13"/>
  <c r="A3576" i="13"/>
  <c r="B3576" i="13"/>
  <c r="C3576" i="13"/>
  <c r="D3576" i="13"/>
  <c r="E3576" i="13"/>
  <c r="F3576" i="13"/>
  <c r="G3576" i="13"/>
  <c r="H3576" i="13"/>
  <c r="I3576" i="13"/>
  <c r="J3576" i="13"/>
  <c r="K3576" i="13"/>
  <c r="L3576" i="13"/>
  <c r="M3576" i="13"/>
  <c r="N3576" i="13"/>
  <c r="O3576" i="13"/>
  <c r="P3576" i="13"/>
  <c r="Q3576" i="13"/>
  <c r="R3576" i="13"/>
  <c r="A3577" i="13"/>
  <c r="B3577" i="13"/>
  <c r="C3577" i="13"/>
  <c r="D3577" i="13"/>
  <c r="E3577" i="13"/>
  <c r="F3577" i="13"/>
  <c r="G3577" i="13"/>
  <c r="H3577" i="13"/>
  <c r="I3577" i="13"/>
  <c r="J3577" i="13"/>
  <c r="K3577" i="13"/>
  <c r="L3577" i="13"/>
  <c r="M3577" i="13"/>
  <c r="N3577" i="13"/>
  <c r="O3577" i="13"/>
  <c r="P3577" i="13"/>
  <c r="Q3577" i="13"/>
  <c r="R3577" i="13"/>
  <c r="A3578" i="13"/>
  <c r="B3578" i="13"/>
  <c r="C3578" i="13"/>
  <c r="D3578" i="13"/>
  <c r="E3578" i="13"/>
  <c r="F3578" i="13"/>
  <c r="G3578" i="13"/>
  <c r="H3578" i="13"/>
  <c r="I3578" i="13"/>
  <c r="J3578" i="13"/>
  <c r="K3578" i="13"/>
  <c r="L3578" i="13"/>
  <c r="M3578" i="13"/>
  <c r="N3578" i="13"/>
  <c r="O3578" i="13"/>
  <c r="P3578" i="13"/>
  <c r="Q3578" i="13"/>
  <c r="R3578" i="13"/>
  <c r="A3579" i="13"/>
  <c r="B3579" i="13"/>
  <c r="C3579" i="13"/>
  <c r="D3579" i="13"/>
  <c r="E3579" i="13"/>
  <c r="F3579" i="13"/>
  <c r="G3579" i="13"/>
  <c r="H3579" i="13"/>
  <c r="I3579" i="13"/>
  <c r="J3579" i="13"/>
  <c r="K3579" i="13"/>
  <c r="L3579" i="13"/>
  <c r="M3579" i="13"/>
  <c r="N3579" i="13"/>
  <c r="O3579" i="13"/>
  <c r="P3579" i="13"/>
  <c r="Q3579" i="13"/>
  <c r="R3579" i="13"/>
  <c r="A3580" i="13"/>
  <c r="B3580" i="13"/>
  <c r="C3580" i="13"/>
  <c r="D3580" i="13"/>
  <c r="E3580" i="13"/>
  <c r="F3580" i="13"/>
  <c r="G3580" i="13"/>
  <c r="H3580" i="13"/>
  <c r="I3580" i="13"/>
  <c r="J3580" i="13"/>
  <c r="K3580" i="13"/>
  <c r="L3580" i="13"/>
  <c r="M3580" i="13"/>
  <c r="N3580" i="13"/>
  <c r="O3580" i="13"/>
  <c r="P3580" i="13"/>
  <c r="Q3580" i="13"/>
  <c r="R3580" i="13"/>
  <c r="A3581" i="13"/>
  <c r="B3581" i="13"/>
  <c r="C3581" i="13"/>
  <c r="D3581" i="13"/>
  <c r="E3581" i="13"/>
  <c r="F3581" i="13"/>
  <c r="G3581" i="13"/>
  <c r="H3581" i="13"/>
  <c r="I3581" i="13"/>
  <c r="J3581" i="13"/>
  <c r="K3581" i="13"/>
  <c r="L3581" i="13"/>
  <c r="M3581" i="13"/>
  <c r="N3581" i="13"/>
  <c r="O3581" i="13"/>
  <c r="P3581" i="13"/>
  <c r="Q3581" i="13"/>
  <c r="R3581" i="13"/>
  <c r="A3582" i="13"/>
  <c r="B3582" i="13"/>
  <c r="C3582" i="13"/>
  <c r="D3582" i="13"/>
  <c r="E3582" i="13"/>
  <c r="F3582" i="13"/>
  <c r="G3582" i="13"/>
  <c r="H3582" i="13"/>
  <c r="I3582" i="13"/>
  <c r="J3582" i="13"/>
  <c r="K3582" i="13"/>
  <c r="L3582" i="13"/>
  <c r="M3582" i="13"/>
  <c r="N3582" i="13"/>
  <c r="O3582" i="13"/>
  <c r="P3582" i="13"/>
  <c r="Q3582" i="13"/>
  <c r="R3582" i="13"/>
  <c r="A3583" i="13"/>
  <c r="B3583" i="13"/>
  <c r="C3583" i="13"/>
  <c r="D3583" i="13"/>
  <c r="E3583" i="13"/>
  <c r="F3583" i="13"/>
  <c r="G3583" i="13"/>
  <c r="H3583" i="13"/>
  <c r="I3583" i="13"/>
  <c r="J3583" i="13"/>
  <c r="K3583" i="13"/>
  <c r="L3583" i="13"/>
  <c r="M3583" i="13"/>
  <c r="N3583" i="13"/>
  <c r="O3583" i="13"/>
  <c r="P3583" i="13"/>
  <c r="Q3583" i="13"/>
  <c r="R3583" i="13"/>
  <c r="A3584" i="13"/>
  <c r="B3584" i="13"/>
  <c r="C3584" i="13"/>
  <c r="D3584" i="13"/>
  <c r="E3584" i="13"/>
  <c r="F3584" i="13"/>
  <c r="G3584" i="13"/>
  <c r="H3584" i="13"/>
  <c r="I3584" i="13"/>
  <c r="J3584" i="13"/>
  <c r="K3584" i="13"/>
  <c r="L3584" i="13"/>
  <c r="M3584" i="13"/>
  <c r="N3584" i="13"/>
  <c r="O3584" i="13"/>
  <c r="P3584" i="13"/>
  <c r="Q3584" i="13"/>
  <c r="R3584" i="13"/>
  <c r="A3585" i="13"/>
  <c r="B3585" i="13"/>
  <c r="C3585" i="13"/>
  <c r="D3585" i="13"/>
  <c r="E3585" i="13"/>
  <c r="F3585" i="13"/>
  <c r="G3585" i="13"/>
  <c r="H3585" i="13"/>
  <c r="I3585" i="13"/>
  <c r="J3585" i="13"/>
  <c r="K3585" i="13"/>
  <c r="L3585" i="13"/>
  <c r="M3585" i="13"/>
  <c r="N3585" i="13"/>
  <c r="O3585" i="13"/>
  <c r="P3585" i="13"/>
  <c r="Q3585" i="13"/>
  <c r="R3585" i="13"/>
  <c r="A3586" i="13"/>
  <c r="B3586" i="13"/>
  <c r="C3586" i="13"/>
  <c r="D3586" i="13"/>
  <c r="E3586" i="13"/>
  <c r="F3586" i="13"/>
  <c r="G3586" i="13"/>
  <c r="H3586" i="13"/>
  <c r="I3586" i="13"/>
  <c r="J3586" i="13"/>
  <c r="K3586" i="13"/>
  <c r="L3586" i="13"/>
  <c r="M3586" i="13"/>
  <c r="N3586" i="13"/>
  <c r="O3586" i="13"/>
  <c r="P3586" i="13"/>
  <c r="Q3586" i="13"/>
  <c r="R3586" i="13"/>
  <c r="A3587" i="13"/>
  <c r="B3587" i="13"/>
  <c r="C3587" i="13"/>
  <c r="D3587" i="13"/>
  <c r="E3587" i="13"/>
  <c r="F3587" i="13"/>
  <c r="G3587" i="13"/>
  <c r="H3587" i="13"/>
  <c r="I3587" i="13"/>
  <c r="J3587" i="13"/>
  <c r="K3587" i="13"/>
  <c r="L3587" i="13"/>
  <c r="M3587" i="13"/>
  <c r="N3587" i="13"/>
  <c r="O3587" i="13"/>
  <c r="P3587" i="13"/>
  <c r="Q3587" i="13"/>
  <c r="R3587" i="13"/>
  <c r="A3588" i="13"/>
  <c r="B3588" i="13"/>
  <c r="C3588" i="13"/>
  <c r="D3588" i="13"/>
  <c r="E3588" i="13"/>
  <c r="F3588" i="13"/>
  <c r="G3588" i="13"/>
  <c r="H3588" i="13"/>
  <c r="I3588" i="13"/>
  <c r="J3588" i="13"/>
  <c r="K3588" i="13"/>
  <c r="L3588" i="13"/>
  <c r="M3588" i="13"/>
  <c r="N3588" i="13"/>
  <c r="O3588" i="13"/>
  <c r="P3588" i="13"/>
  <c r="Q3588" i="13"/>
  <c r="R3588" i="13"/>
  <c r="A3589" i="13"/>
  <c r="B3589" i="13"/>
  <c r="C3589" i="13"/>
  <c r="D3589" i="13"/>
  <c r="E3589" i="13"/>
  <c r="F3589" i="13"/>
  <c r="G3589" i="13"/>
  <c r="H3589" i="13"/>
  <c r="I3589" i="13"/>
  <c r="J3589" i="13"/>
  <c r="K3589" i="13"/>
  <c r="L3589" i="13"/>
  <c r="M3589" i="13"/>
  <c r="N3589" i="13"/>
  <c r="O3589" i="13"/>
  <c r="P3589" i="13"/>
  <c r="Q3589" i="13"/>
  <c r="R3589" i="13"/>
  <c r="A3590" i="13"/>
  <c r="B3590" i="13"/>
  <c r="C3590" i="13"/>
  <c r="D3590" i="13"/>
  <c r="E3590" i="13"/>
  <c r="F3590" i="13"/>
  <c r="G3590" i="13"/>
  <c r="H3590" i="13"/>
  <c r="I3590" i="13"/>
  <c r="J3590" i="13"/>
  <c r="K3590" i="13"/>
  <c r="L3590" i="13"/>
  <c r="M3590" i="13"/>
  <c r="N3590" i="13"/>
  <c r="O3590" i="13"/>
  <c r="P3590" i="13"/>
  <c r="Q3590" i="13"/>
  <c r="R3590" i="13"/>
  <c r="A3591" i="13"/>
  <c r="B3591" i="13"/>
  <c r="C3591" i="13"/>
  <c r="D3591" i="13"/>
  <c r="E3591" i="13"/>
  <c r="F3591" i="13"/>
  <c r="G3591" i="13"/>
  <c r="H3591" i="13"/>
  <c r="I3591" i="13"/>
  <c r="J3591" i="13"/>
  <c r="K3591" i="13"/>
  <c r="L3591" i="13"/>
  <c r="M3591" i="13"/>
  <c r="N3591" i="13"/>
  <c r="O3591" i="13"/>
  <c r="P3591" i="13"/>
  <c r="Q3591" i="13"/>
  <c r="R3591" i="13"/>
  <c r="A3592" i="13"/>
  <c r="B3592" i="13"/>
  <c r="C3592" i="13"/>
  <c r="D3592" i="13"/>
  <c r="E3592" i="13"/>
  <c r="F3592" i="13"/>
  <c r="G3592" i="13"/>
  <c r="H3592" i="13"/>
  <c r="I3592" i="13"/>
  <c r="J3592" i="13"/>
  <c r="K3592" i="13"/>
  <c r="L3592" i="13"/>
  <c r="M3592" i="13"/>
  <c r="N3592" i="13"/>
  <c r="O3592" i="13"/>
  <c r="P3592" i="13"/>
  <c r="Q3592" i="13"/>
  <c r="R3592" i="13"/>
  <c r="A3593" i="13"/>
  <c r="B3593" i="13"/>
  <c r="C3593" i="13"/>
  <c r="D3593" i="13"/>
  <c r="E3593" i="13"/>
  <c r="F3593" i="13"/>
  <c r="G3593" i="13"/>
  <c r="H3593" i="13"/>
  <c r="I3593" i="13"/>
  <c r="J3593" i="13"/>
  <c r="K3593" i="13"/>
  <c r="L3593" i="13"/>
  <c r="M3593" i="13"/>
  <c r="N3593" i="13"/>
  <c r="O3593" i="13"/>
  <c r="P3593" i="13"/>
  <c r="Q3593" i="13"/>
  <c r="R3593" i="13"/>
  <c r="A3594" i="13"/>
  <c r="B3594" i="13"/>
  <c r="C3594" i="13"/>
  <c r="D3594" i="13"/>
  <c r="E3594" i="13"/>
  <c r="F3594" i="13"/>
  <c r="G3594" i="13"/>
  <c r="H3594" i="13"/>
  <c r="I3594" i="13"/>
  <c r="J3594" i="13"/>
  <c r="K3594" i="13"/>
  <c r="L3594" i="13"/>
  <c r="M3594" i="13"/>
  <c r="N3594" i="13"/>
  <c r="O3594" i="13"/>
  <c r="P3594" i="13"/>
  <c r="Q3594" i="13"/>
  <c r="R3594" i="13"/>
  <c r="A3595" i="13"/>
  <c r="B3595" i="13"/>
  <c r="C3595" i="13"/>
  <c r="D3595" i="13"/>
  <c r="E3595" i="13"/>
  <c r="F3595" i="13"/>
  <c r="G3595" i="13"/>
  <c r="H3595" i="13"/>
  <c r="I3595" i="13"/>
  <c r="J3595" i="13"/>
  <c r="K3595" i="13"/>
  <c r="L3595" i="13"/>
  <c r="M3595" i="13"/>
  <c r="N3595" i="13"/>
  <c r="O3595" i="13"/>
  <c r="P3595" i="13"/>
  <c r="Q3595" i="13"/>
  <c r="R3595" i="13"/>
  <c r="A3596" i="13"/>
  <c r="B3596" i="13"/>
  <c r="C3596" i="13"/>
  <c r="D3596" i="13"/>
  <c r="E3596" i="13"/>
  <c r="F3596" i="13"/>
  <c r="G3596" i="13"/>
  <c r="H3596" i="13"/>
  <c r="I3596" i="13"/>
  <c r="J3596" i="13"/>
  <c r="K3596" i="13"/>
  <c r="L3596" i="13"/>
  <c r="M3596" i="13"/>
  <c r="N3596" i="13"/>
  <c r="O3596" i="13"/>
  <c r="P3596" i="13"/>
  <c r="Q3596" i="13"/>
  <c r="R3596" i="13"/>
  <c r="A3597" i="13"/>
  <c r="B3597" i="13"/>
  <c r="C3597" i="13"/>
  <c r="D3597" i="13"/>
  <c r="E3597" i="13"/>
  <c r="F3597" i="13"/>
  <c r="G3597" i="13"/>
  <c r="H3597" i="13"/>
  <c r="I3597" i="13"/>
  <c r="J3597" i="13"/>
  <c r="K3597" i="13"/>
  <c r="L3597" i="13"/>
  <c r="M3597" i="13"/>
  <c r="N3597" i="13"/>
  <c r="O3597" i="13"/>
  <c r="P3597" i="13"/>
  <c r="Q3597" i="13"/>
  <c r="R3597" i="13"/>
  <c r="A3598" i="13"/>
  <c r="B3598" i="13"/>
  <c r="C3598" i="13"/>
  <c r="D3598" i="13"/>
  <c r="E3598" i="13"/>
  <c r="F3598" i="13"/>
  <c r="G3598" i="13"/>
  <c r="H3598" i="13"/>
  <c r="I3598" i="13"/>
  <c r="J3598" i="13"/>
  <c r="K3598" i="13"/>
  <c r="L3598" i="13"/>
  <c r="M3598" i="13"/>
  <c r="N3598" i="13"/>
  <c r="O3598" i="13"/>
  <c r="P3598" i="13"/>
  <c r="Q3598" i="13"/>
  <c r="R3598" i="13"/>
  <c r="A3599" i="13"/>
  <c r="B3599" i="13"/>
  <c r="C3599" i="13"/>
  <c r="D3599" i="13"/>
  <c r="E3599" i="13"/>
  <c r="F3599" i="13"/>
  <c r="G3599" i="13"/>
  <c r="H3599" i="13"/>
  <c r="I3599" i="13"/>
  <c r="J3599" i="13"/>
  <c r="K3599" i="13"/>
  <c r="L3599" i="13"/>
  <c r="M3599" i="13"/>
  <c r="N3599" i="13"/>
  <c r="O3599" i="13"/>
  <c r="P3599" i="13"/>
  <c r="Q3599" i="13"/>
  <c r="R3599" i="13"/>
  <c r="A3600" i="13"/>
  <c r="B3600" i="13"/>
  <c r="C3600" i="13"/>
  <c r="D3600" i="13"/>
  <c r="E3600" i="13"/>
  <c r="F3600" i="13"/>
  <c r="G3600" i="13"/>
  <c r="H3600" i="13"/>
  <c r="I3600" i="13"/>
  <c r="J3600" i="13"/>
  <c r="K3600" i="13"/>
  <c r="L3600" i="13"/>
  <c r="M3600" i="13"/>
  <c r="N3600" i="13"/>
  <c r="O3600" i="13"/>
  <c r="P3600" i="13"/>
  <c r="Q3600" i="13"/>
  <c r="R3600" i="13"/>
  <c r="A3601" i="13"/>
  <c r="B3601" i="13"/>
  <c r="C3601" i="13"/>
  <c r="D3601" i="13"/>
  <c r="E3601" i="13"/>
  <c r="F3601" i="13"/>
  <c r="G3601" i="13"/>
  <c r="H3601" i="13"/>
  <c r="I3601" i="13"/>
  <c r="J3601" i="13"/>
  <c r="K3601" i="13"/>
  <c r="L3601" i="13"/>
  <c r="M3601" i="13"/>
  <c r="N3601" i="13"/>
  <c r="O3601" i="13"/>
  <c r="P3601" i="13"/>
  <c r="Q3601" i="13"/>
  <c r="R3601" i="13"/>
  <c r="A3602" i="13"/>
  <c r="B3602" i="13"/>
  <c r="C3602" i="13"/>
  <c r="D3602" i="13"/>
  <c r="E3602" i="13"/>
  <c r="F3602" i="13"/>
  <c r="G3602" i="13"/>
  <c r="H3602" i="13"/>
  <c r="I3602" i="13"/>
  <c r="J3602" i="13"/>
  <c r="K3602" i="13"/>
  <c r="L3602" i="13"/>
  <c r="M3602" i="13"/>
  <c r="N3602" i="13"/>
  <c r="O3602" i="13"/>
  <c r="P3602" i="13"/>
  <c r="Q3602" i="13"/>
  <c r="R3602" i="13"/>
  <c r="A3603" i="13"/>
  <c r="B3603" i="13"/>
  <c r="C3603" i="13"/>
  <c r="D3603" i="13"/>
  <c r="E3603" i="13"/>
  <c r="F3603" i="13"/>
  <c r="G3603" i="13"/>
  <c r="H3603" i="13"/>
  <c r="I3603" i="13"/>
  <c r="J3603" i="13"/>
  <c r="K3603" i="13"/>
  <c r="L3603" i="13"/>
  <c r="M3603" i="13"/>
  <c r="N3603" i="13"/>
  <c r="O3603" i="13"/>
  <c r="P3603" i="13"/>
  <c r="Q3603" i="13"/>
  <c r="R3603" i="13"/>
  <c r="A3604" i="13"/>
  <c r="B3604" i="13"/>
  <c r="C3604" i="13"/>
  <c r="D3604" i="13"/>
  <c r="E3604" i="13"/>
  <c r="F3604" i="13"/>
  <c r="G3604" i="13"/>
  <c r="H3604" i="13"/>
  <c r="I3604" i="13"/>
  <c r="J3604" i="13"/>
  <c r="K3604" i="13"/>
  <c r="L3604" i="13"/>
  <c r="M3604" i="13"/>
  <c r="N3604" i="13"/>
  <c r="O3604" i="13"/>
  <c r="P3604" i="13"/>
  <c r="Q3604" i="13"/>
  <c r="R3604" i="13"/>
  <c r="A3605" i="13"/>
  <c r="B3605" i="13"/>
  <c r="C3605" i="13"/>
  <c r="D3605" i="13"/>
  <c r="E3605" i="13"/>
  <c r="F3605" i="13"/>
  <c r="G3605" i="13"/>
  <c r="H3605" i="13"/>
  <c r="I3605" i="13"/>
  <c r="J3605" i="13"/>
  <c r="K3605" i="13"/>
  <c r="L3605" i="13"/>
  <c r="M3605" i="13"/>
  <c r="N3605" i="13"/>
  <c r="O3605" i="13"/>
  <c r="P3605" i="13"/>
  <c r="Q3605" i="13"/>
  <c r="R3605" i="13"/>
  <c r="A3606" i="13"/>
  <c r="B3606" i="13"/>
  <c r="C3606" i="13"/>
  <c r="D3606" i="13"/>
  <c r="E3606" i="13"/>
  <c r="F3606" i="13"/>
  <c r="G3606" i="13"/>
  <c r="H3606" i="13"/>
  <c r="I3606" i="13"/>
  <c r="J3606" i="13"/>
  <c r="K3606" i="13"/>
  <c r="L3606" i="13"/>
  <c r="M3606" i="13"/>
  <c r="N3606" i="13"/>
  <c r="O3606" i="13"/>
  <c r="P3606" i="13"/>
  <c r="Q3606" i="13"/>
  <c r="R3606" i="13"/>
  <c r="A3607" i="13"/>
  <c r="B3607" i="13"/>
  <c r="C3607" i="13"/>
  <c r="D3607" i="13"/>
  <c r="E3607" i="13"/>
  <c r="F3607" i="13"/>
  <c r="G3607" i="13"/>
  <c r="H3607" i="13"/>
  <c r="I3607" i="13"/>
  <c r="J3607" i="13"/>
  <c r="K3607" i="13"/>
  <c r="L3607" i="13"/>
  <c r="M3607" i="13"/>
  <c r="N3607" i="13"/>
  <c r="O3607" i="13"/>
  <c r="P3607" i="13"/>
  <c r="Q3607" i="13"/>
  <c r="R3607" i="13"/>
  <c r="A3608" i="13"/>
  <c r="B3608" i="13"/>
  <c r="C3608" i="13"/>
  <c r="D3608" i="13"/>
  <c r="E3608" i="13"/>
  <c r="F3608" i="13"/>
  <c r="G3608" i="13"/>
  <c r="H3608" i="13"/>
  <c r="I3608" i="13"/>
  <c r="J3608" i="13"/>
  <c r="K3608" i="13"/>
  <c r="L3608" i="13"/>
  <c r="M3608" i="13"/>
  <c r="N3608" i="13"/>
  <c r="O3608" i="13"/>
  <c r="P3608" i="13"/>
  <c r="Q3608" i="13"/>
  <c r="R3608" i="13"/>
  <c r="A3609" i="13"/>
  <c r="B3609" i="13"/>
  <c r="C3609" i="13"/>
  <c r="D3609" i="13"/>
  <c r="E3609" i="13"/>
  <c r="F3609" i="13"/>
  <c r="G3609" i="13"/>
  <c r="H3609" i="13"/>
  <c r="I3609" i="13"/>
  <c r="J3609" i="13"/>
  <c r="K3609" i="13"/>
  <c r="L3609" i="13"/>
  <c r="M3609" i="13"/>
  <c r="N3609" i="13"/>
  <c r="O3609" i="13"/>
  <c r="P3609" i="13"/>
  <c r="Q3609" i="13"/>
  <c r="R3609" i="13"/>
  <c r="A3610" i="13"/>
  <c r="B3610" i="13"/>
  <c r="C3610" i="13"/>
  <c r="D3610" i="13"/>
  <c r="E3610" i="13"/>
  <c r="F3610" i="13"/>
  <c r="G3610" i="13"/>
  <c r="H3610" i="13"/>
  <c r="I3610" i="13"/>
  <c r="J3610" i="13"/>
  <c r="K3610" i="13"/>
  <c r="L3610" i="13"/>
  <c r="M3610" i="13"/>
  <c r="N3610" i="13"/>
  <c r="O3610" i="13"/>
  <c r="P3610" i="13"/>
  <c r="Q3610" i="13"/>
  <c r="R3610" i="13"/>
  <c r="A3611" i="13"/>
  <c r="B3611" i="13"/>
  <c r="C3611" i="13"/>
  <c r="D3611" i="13"/>
  <c r="E3611" i="13"/>
  <c r="F3611" i="13"/>
  <c r="G3611" i="13"/>
  <c r="H3611" i="13"/>
  <c r="I3611" i="13"/>
  <c r="J3611" i="13"/>
  <c r="K3611" i="13"/>
  <c r="L3611" i="13"/>
  <c r="M3611" i="13"/>
  <c r="N3611" i="13"/>
  <c r="O3611" i="13"/>
  <c r="P3611" i="13"/>
  <c r="Q3611" i="13"/>
  <c r="R3611" i="13"/>
  <c r="A3612" i="13"/>
  <c r="B3612" i="13"/>
  <c r="C3612" i="13"/>
  <c r="D3612" i="13"/>
  <c r="E3612" i="13"/>
  <c r="F3612" i="13"/>
  <c r="G3612" i="13"/>
  <c r="H3612" i="13"/>
  <c r="I3612" i="13"/>
  <c r="J3612" i="13"/>
  <c r="K3612" i="13"/>
  <c r="L3612" i="13"/>
  <c r="M3612" i="13"/>
  <c r="N3612" i="13"/>
  <c r="O3612" i="13"/>
  <c r="P3612" i="13"/>
  <c r="Q3612" i="13"/>
  <c r="R3612" i="13"/>
  <c r="A3613" i="13"/>
  <c r="B3613" i="13"/>
  <c r="C3613" i="13"/>
  <c r="D3613" i="13"/>
  <c r="E3613" i="13"/>
  <c r="F3613" i="13"/>
  <c r="G3613" i="13"/>
  <c r="H3613" i="13"/>
  <c r="I3613" i="13"/>
  <c r="J3613" i="13"/>
  <c r="K3613" i="13"/>
  <c r="L3613" i="13"/>
  <c r="M3613" i="13"/>
  <c r="N3613" i="13"/>
  <c r="O3613" i="13"/>
  <c r="P3613" i="13"/>
  <c r="Q3613" i="13"/>
  <c r="R3613" i="13"/>
  <c r="A3614" i="13"/>
  <c r="B3614" i="13"/>
  <c r="C3614" i="13"/>
  <c r="D3614" i="13"/>
  <c r="E3614" i="13"/>
  <c r="F3614" i="13"/>
  <c r="G3614" i="13"/>
  <c r="H3614" i="13"/>
  <c r="I3614" i="13"/>
  <c r="J3614" i="13"/>
  <c r="K3614" i="13"/>
  <c r="L3614" i="13"/>
  <c r="M3614" i="13"/>
  <c r="N3614" i="13"/>
  <c r="O3614" i="13"/>
  <c r="P3614" i="13"/>
  <c r="Q3614" i="13"/>
  <c r="R3614" i="13"/>
  <c r="A3615" i="13"/>
  <c r="B3615" i="13"/>
  <c r="C3615" i="13"/>
  <c r="D3615" i="13"/>
  <c r="E3615" i="13"/>
  <c r="F3615" i="13"/>
  <c r="G3615" i="13"/>
  <c r="H3615" i="13"/>
  <c r="I3615" i="13"/>
  <c r="J3615" i="13"/>
  <c r="K3615" i="13"/>
  <c r="L3615" i="13"/>
  <c r="M3615" i="13"/>
  <c r="N3615" i="13"/>
  <c r="O3615" i="13"/>
  <c r="P3615" i="13"/>
  <c r="Q3615" i="13"/>
  <c r="R3615" i="13"/>
  <c r="A3616" i="13"/>
  <c r="B3616" i="13"/>
  <c r="C3616" i="13"/>
  <c r="D3616" i="13"/>
  <c r="E3616" i="13"/>
  <c r="F3616" i="13"/>
  <c r="G3616" i="13"/>
  <c r="H3616" i="13"/>
  <c r="I3616" i="13"/>
  <c r="J3616" i="13"/>
  <c r="K3616" i="13"/>
  <c r="L3616" i="13"/>
  <c r="M3616" i="13"/>
  <c r="N3616" i="13"/>
  <c r="O3616" i="13"/>
  <c r="P3616" i="13"/>
  <c r="Q3616" i="13"/>
  <c r="R3616" i="13"/>
  <c r="A3617" i="13"/>
  <c r="B3617" i="13"/>
  <c r="C3617" i="13"/>
  <c r="D3617" i="13"/>
  <c r="E3617" i="13"/>
  <c r="F3617" i="13"/>
  <c r="G3617" i="13"/>
  <c r="H3617" i="13"/>
  <c r="I3617" i="13"/>
  <c r="J3617" i="13"/>
  <c r="K3617" i="13"/>
  <c r="L3617" i="13"/>
  <c r="M3617" i="13"/>
  <c r="N3617" i="13"/>
  <c r="O3617" i="13"/>
  <c r="P3617" i="13"/>
  <c r="Q3617" i="13"/>
  <c r="R3617" i="13"/>
  <c r="A3618" i="13"/>
  <c r="B3618" i="13"/>
  <c r="C3618" i="13"/>
  <c r="D3618" i="13"/>
  <c r="E3618" i="13"/>
  <c r="F3618" i="13"/>
  <c r="G3618" i="13"/>
  <c r="H3618" i="13"/>
  <c r="I3618" i="13"/>
  <c r="J3618" i="13"/>
  <c r="K3618" i="13"/>
  <c r="L3618" i="13"/>
  <c r="M3618" i="13"/>
  <c r="N3618" i="13"/>
  <c r="O3618" i="13"/>
  <c r="P3618" i="13"/>
  <c r="Q3618" i="13"/>
  <c r="R3618" i="13"/>
  <c r="A3619" i="13"/>
  <c r="B3619" i="13"/>
  <c r="C3619" i="13"/>
  <c r="D3619" i="13"/>
  <c r="E3619" i="13"/>
  <c r="F3619" i="13"/>
  <c r="G3619" i="13"/>
  <c r="H3619" i="13"/>
  <c r="I3619" i="13"/>
  <c r="J3619" i="13"/>
  <c r="K3619" i="13"/>
  <c r="L3619" i="13"/>
  <c r="M3619" i="13"/>
  <c r="N3619" i="13"/>
  <c r="O3619" i="13"/>
  <c r="P3619" i="13"/>
  <c r="Q3619" i="13"/>
  <c r="R3619" i="13"/>
  <c r="A3620" i="13"/>
  <c r="B3620" i="13"/>
  <c r="C3620" i="13"/>
  <c r="D3620" i="13"/>
  <c r="E3620" i="13"/>
  <c r="F3620" i="13"/>
  <c r="G3620" i="13"/>
  <c r="H3620" i="13"/>
  <c r="I3620" i="13"/>
  <c r="J3620" i="13"/>
  <c r="K3620" i="13"/>
  <c r="L3620" i="13"/>
  <c r="M3620" i="13"/>
  <c r="N3620" i="13"/>
  <c r="O3620" i="13"/>
  <c r="P3620" i="13"/>
  <c r="Q3620" i="13"/>
  <c r="R3620" i="13"/>
  <c r="A3621" i="13"/>
  <c r="B3621" i="13"/>
  <c r="C3621" i="13"/>
  <c r="D3621" i="13"/>
  <c r="E3621" i="13"/>
  <c r="F3621" i="13"/>
  <c r="G3621" i="13"/>
  <c r="H3621" i="13"/>
  <c r="I3621" i="13"/>
  <c r="J3621" i="13"/>
  <c r="K3621" i="13"/>
  <c r="L3621" i="13"/>
  <c r="M3621" i="13"/>
  <c r="N3621" i="13"/>
  <c r="O3621" i="13"/>
  <c r="P3621" i="13"/>
  <c r="Q3621" i="13"/>
  <c r="R3621" i="13"/>
  <c r="A3622" i="13"/>
  <c r="B3622" i="13"/>
  <c r="C3622" i="13"/>
  <c r="D3622" i="13"/>
  <c r="E3622" i="13"/>
  <c r="F3622" i="13"/>
  <c r="G3622" i="13"/>
  <c r="H3622" i="13"/>
  <c r="I3622" i="13"/>
  <c r="J3622" i="13"/>
  <c r="K3622" i="13"/>
  <c r="L3622" i="13"/>
  <c r="M3622" i="13"/>
  <c r="N3622" i="13"/>
  <c r="O3622" i="13"/>
  <c r="P3622" i="13"/>
  <c r="Q3622" i="13"/>
  <c r="R3622" i="13"/>
  <c r="A3623" i="13"/>
  <c r="B3623" i="13"/>
  <c r="C3623" i="13"/>
  <c r="D3623" i="13"/>
  <c r="E3623" i="13"/>
  <c r="F3623" i="13"/>
  <c r="G3623" i="13"/>
  <c r="H3623" i="13"/>
  <c r="I3623" i="13"/>
  <c r="J3623" i="13"/>
  <c r="K3623" i="13"/>
  <c r="L3623" i="13"/>
  <c r="M3623" i="13"/>
  <c r="N3623" i="13"/>
  <c r="O3623" i="13"/>
  <c r="P3623" i="13"/>
  <c r="Q3623" i="13"/>
  <c r="R3623" i="13"/>
  <c r="A3624" i="13"/>
  <c r="B3624" i="13"/>
  <c r="C3624" i="13"/>
  <c r="D3624" i="13"/>
  <c r="E3624" i="13"/>
  <c r="F3624" i="13"/>
  <c r="G3624" i="13"/>
  <c r="H3624" i="13"/>
  <c r="I3624" i="13"/>
  <c r="J3624" i="13"/>
  <c r="K3624" i="13"/>
  <c r="L3624" i="13"/>
  <c r="M3624" i="13"/>
  <c r="N3624" i="13"/>
  <c r="O3624" i="13"/>
  <c r="P3624" i="13"/>
  <c r="Q3624" i="13"/>
  <c r="R3624" i="13"/>
  <c r="A3625" i="13"/>
  <c r="B3625" i="13"/>
  <c r="C3625" i="13"/>
  <c r="D3625" i="13"/>
  <c r="E3625" i="13"/>
  <c r="F3625" i="13"/>
  <c r="G3625" i="13"/>
  <c r="H3625" i="13"/>
  <c r="I3625" i="13"/>
  <c r="J3625" i="13"/>
  <c r="K3625" i="13"/>
  <c r="L3625" i="13"/>
  <c r="M3625" i="13"/>
  <c r="N3625" i="13"/>
  <c r="O3625" i="13"/>
  <c r="P3625" i="13"/>
  <c r="Q3625" i="13"/>
  <c r="R3625" i="13"/>
  <c r="A3626" i="13"/>
  <c r="B3626" i="13"/>
  <c r="C3626" i="13"/>
  <c r="D3626" i="13"/>
  <c r="E3626" i="13"/>
  <c r="F3626" i="13"/>
  <c r="G3626" i="13"/>
  <c r="H3626" i="13"/>
  <c r="I3626" i="13"/>
  <c r="J3626" i="13"/>
  <c r="K3626" i="13"/>
  <c r="L3626" i="13"/>
  <c r="M3626" i="13"/>
  <c r="N3626" i="13"/>
  <c r="O3626" i="13"/>
  <c r="P3626" i="13"/>
  <c r="Q3626" i="13"/>
  <c r="R3626" i="13"/>
  <c r="A3627" i="13"/>
  <c r="B3627" i="13"/>
  <c r="C3627" i="13"/>
  <c r="D3627" i="13"/>
  <c r="E3627" i="13"/>
  <c r="F3627" i="13"/>
  <c r="G3627" i="13"/>
  <c r="H3627" i="13"/>
  <c r="I3627" i="13"/>
  <c r="J3627" i="13"/>
  <c r="K3627" i="13"/>
  <c r="L3627" i="13"/>
  <c r="M3627" i="13"/>
  <c r="N3627" i="13"/>
  <c r="O3627" i="13"/>
  <c r="P3627" i="13"/>
  <c r="Q3627" i="13"/>
  <c r="R3627" i="13"/>
  <c r="A3628" i="13"/>
  <c r="B3628" i="13"/>
  <c r="C3628" i="13"/>
  <c r="D3628" i="13"/>
  <c r="E3628" i="13"/>
  <c r="F3628" i="13"/>
  <c r="G3628" i="13"/>
  <c r="H3628" i="13"/>
  <c r="I3628" i="13"/>
  <c r="J3628" i="13"/>
  <c r="K3628" i="13"/>
  <c r="L3628" i="13"/>
  <c r="M3628" i="13"/>
  <c r="N3628" i="13"/>
  <c r="O3628" i="13"/>
  <c r="P3628" i="13"/>
  <c r="Q3628" i="13"/>
  <c r="R3628" i="13"/>
  <c r="A3629" i="13"/>
  <c r="B3629" i="13"/>
  <c r="C3629" i="13"/>
  <c r="D3629" i="13"/>
  <c r="E3629" i="13"/>
  <c r="F3629" i="13"/>
  <c r="G3629" i="13"/>
  <c r="H3629" i="13"/>
  <c r="I3629" i="13"/>
  <c r="J3629" i="13"/>
  <c r="K3629" i="13"/>
  <c r="L3629" i="13"/>
  <c r="M3629" i="13"/>
  <c r="N3629" i="13"/>
  <c r="O3629" i="13"/>
  <c r="P3629" i="13"/>
  <c r="Q3629" i="13"/>
  <c r="R3629" i="13"/>
  <c r="A3630" i="13"/>
  <c r="B3630" i="13"/>
  <c r="C3630" i="13"/>
  <c r="D3630" i="13"/>
  <c r="E3630" i="13"/>
  <c r="F3630" i="13"/>
  <c r="G3630" i="13"/>
  <c r="H3630" i="13"/>
  <c r="I3630" i="13"/>
  <c r="J3630" i="13"/>
  <c r="K3630" i="13"/>
  <c r="L3630" i="13"/>
  <c r="M3630" i="13"/>
  <c r="N3630" i="13"/>
  <c r="O3630" i="13"/>
  <c r="P3630" i="13"/>
  <c r="Q3630" i="13"/>
  <c r="R3630" i="13"/>
  <c r="A3631" i="13"/>
  <c r="B3631" i="13"/>
  <c r="C3631" i="13"/>
  <c r="D3631" i="13"/>
  <c r="E3631" i="13"/>
  <c r="F3631" i="13"/>
  <c r="G3631" i="13"/>
  <c r="H3631" i="13"/>
  <c r="I3631" i="13"/>
  <c r="J3631" i="13"/>
  <c r="K3631" i="13"/>
  <c r="L3631" i="13"/>
  <c r="M3631" i="13"/>
  <c r="N3631" i="13"/>
  <c r="O3631" i="13"/>
  <c r="P3631" i="13"/>
  <c r="Q3631" i="13"/>
  <c r="R3631" i="13"/>
  <c r="A3632" i="13"/>
  <c r="B3632" i="13"/>
  <c r="C3632" i="13"/>
  <c r="D3632" i="13"/>
  <c r="E3632" i="13"/>
  <c r="F3632" i="13"/>
  <c r="G3632" i="13"/>
  <c r="H3632" i="13"/>
  <c r="I3632" i="13"/>
  <c r="J3632" i="13"/>
  <c r="K3632" i="13"/>
  <c r="L3632" i="13"/>
  <c r="M3632" i="13"/>
  <c r="N3632" i="13"/>
  <c r="O3632" i="13"/>
  <c r="P3632" i="13"/>
  <c r="Q3632" i="13"/>
  <c r="R3632" i="13"/>
  <c r="A3633" i="13"/>
  <c r="B3633" i="13"/>
  <c r="C3633" i="13"/>
  <c r="D3633" i="13"/>
  <c r="E3633" i="13"/>
  <c r="F3633" i="13"/>
  <c r="G3633" i="13"/>
  <c r="H3633" i="13"/>
  <c r="I3633" i="13"/>
  <c r="J3633" i="13"/>
  <c r="K3633" i="13"/>
  <c r="L3633" i="13"/>
  <c r="M3633" i="13"/>
  <c r="N3633" i="13"/>
  <c r="O3633" i="13"/>
  <c r="P3633" i="13"/>
  <c r="Q3633" i="13"/>
  <c r="R3633" i="13"/>
  <c r="A3634" i="13"/>
  <c r="B3634" i="13"/>
  <c r="C3634" i="13"/>
  <c r="D3634" i="13"/>
  <c r="E3634" i="13"/>
  <c r="F3634" i="13"/>
  <c r="G3634" i="13"/>
  <c r="H3634" i="13"/>
  <c r="I3634" i="13"/>
  <c r="J3634" i="13"/>
  <c r="K3634" i="13"/>
  <c r="L3634" i="13"/>
  <c r="M3634" i="13"/>
  <c r="N3634" i="13"/>
  <c r="O3634" i="13"/>
  <c r="P3634" i="13"/>
  <c r="Q3634" i="13"/>
  <c r="R3634" i="13"/>
  <c r="A3635" i="13"/>
  <c r="B3635" i="13"/>
  <c r="C3635" i="13"/>
  <c r="D3635" i="13"/>
  <c r="E3635" i="13"/>
  <c r="F3635" i="13"/>
  <c r="G3635" i="13"/>
  <c r="H3635" i="13"/>
  <c r="I3635" i="13"/>
  <c r="J3635" i="13"/>
  <c r="K3635" i="13"/>
  <c r="L3635" i="13"/>
  <c r="M3635" i="13"/>
  <c r="N3635" i="13"/>
  <c r="O3635" i="13"/>
  <c r="P3635" i="13"/>
  <c r="Q3635" i="13"/>
  <c r="R3635" i="13"/>
  <c r="A3636" i="13"/>
  <c r="B3636" i="13"/>
  <c r="C3636" i="13"/>
  <c r="D3636" i="13"/>
  <c r="E3636" i="13"/>
  <c r="F3636" i="13"/>
  <c r="G3636" i="13"/>
  <c r="H3636" i="13"/>
  <c r="I3636" i="13"/>
  <c r="J3636" i="13"/>
  <c r="K3636" i="13"/>
  <c r="L3636" i="13"/>
  <c r="M3636" i="13"/>
  <c r="N3636" i="13"/>
  <c r="O3636" i="13"/>
  <c r="P3636" i="13"/>
  <c r="Q3636" i="13"/>
  <c r="R3636" i="13"/>
  <c r="A3637" i="13"/>
  <c r="B3637" i="13"/>
  <c r="C3637" i="13"/>
  <c r="D3637" i="13"/>
  <c r="E3637" i="13"/>
  <c r="F3637" i="13"/>
  <c r="G3637" i="13"/>
  <c r="H3637" i="13"/>
  <c r="I3637" i="13"/>
  <c r="J3637" i="13"/>
  <c r="K3637" i="13"/>
  <c r="L3637" i="13"/>
  <c r="M3637" i="13"/>
  <c r="N3637" i="13"/>
  <c r="O3637" i="13"/>
  <c r="P3637" i="13"/>
  <c r="Q3637" i="13"/>
  <c r="R3637" i="13"/>
  <c r="A3638" i="13"/>
  <c r="B3638" i="13"/>
  <c r="C3638" i="13"/>
  <c r="D3638" i="13"/>
  <c r="E3638" i="13"/>
  <c r="F3638" i="13"/>
  <c r="G3638" i="13"/>
  <c r="H3638" i="13"/>
  <c r="I3638" i="13"/>
  <c r="J3638" i="13"/>
  <c r="K3638" i="13"/>
  <c r="L3638" i="13"/>
  <c r="M3638" i="13"/>
  <c r="N3638" i="13"/>
  <c r="O3638" i="13"/>
  <c r="P3638" i="13"/>
  <c r="Q3638" i="13"/>
  <c r="R3638" i="13"/>
  <c r="A3639" i="13"/>
  <c r="B3639" i="13"/>
  <c r="C3639" i="13"/>
  <c r="D3639" i="13"/>
  <c r="E3639" i="13"/>
  <c r="F3639" i="13"/>
  <c r="G3639" i="13"/>
  <c r="H3639" i="13"/>
  <c r="I3639" i="13"/>
  <c r="J3639" i="13"/>
  <c r="K3639" i="13"/>
  <c r="L3639" i="13"/>
  <c r="M3639" i="13"/>
  <c r="N3639" i="13"/>
  <c r="O3639" i="13"/>
  <c r="P3639" i="13"/>
  <c r="Q3639" i="13"/>
  <c r="R3639" i="13"/>
  <c r="A3640" i="13"/>
  <c r="B3640" i="13"/>
  <c r="C3640" i="13"/>
  <c r="D3640" i="13"/>
  <c r="E3640" i="13"/>
  <c r="F3640" i="13"/>
  <c r="G3640" i="13"/>
  <c r="H3640" i="13"/>
  <c r="I3640" i="13"/>
  <c r="J3640" i="13"/>
  <c r="K3640" i="13"/>
  <c r="L3640" i="13"/>
  <c r="M3640" i="13"/>
  <c r="N3640" i="13"/>
  <c r="O3640" i="13"/>
  <c r="P3640" i="13"/>
  <c r="Q3640" i="13"/>
  <c r="R3640" i="13"/>
  <c r="A3641" i="13"/>
  <c r="B3641" i="13"/>
  <c r="C3641" i="13"/>
  <c r="D3641" i="13"/>
  <c r="E3641" i="13"/>
  <c r="F3641" i="13"/>
  <c r="G3641" i="13"/>
  <c r="H3641" i="13"/>
  <c r="I3641" i="13"/>
  <c r="J3641" i="13"/>
  <c r="K3641" i="13"/>
  <c r="L3641" i="13"/>
  <c r="M3641" i="13"/>
  <c r="N3641" i="13"/>
  <c r="O3641" i="13"/>
  <c r="P3641" i="13"/>
  <c r="Q3641" i="13"/>
  <c r="R3641" i="13"/>
  <c r="A3642" i="13"/>
  <c r="B3642" i="13"/>
  <c r="C3642" i="13"/>
  <c r="D3642" i="13"/>
  <c r="E3642" i="13"/>
  <c r="F3642" i="13"/>
  <c r="G3642" i="13"/>
  <c r="H3642" i="13"/>
  <c r="I3642" i="13"/>
  <c r="J3642" i="13"/>
  <c r="K3642" i="13"/>
  <c r="L3642" i="13"/>
  <c r="M3642" i="13"/>
  <c r="N3642" i="13"/>
  <c r="O3642" i="13"/>
  <c r="P3642" i="13"/>
  <c r="Q3642" i="13"/>
  <c r="R3642" i="13"/>
  <c r="A3643" i="13"/>
  <c r="B3643" i="13"/>
  <c r="C3643" i="13"/>
  <c r="D3643" i="13"/>
  <c r="E3643" i="13"/>
  <c r="F3643" i="13"/>
  <c r="G3643" i="13"/>
  <c r="H3643" i="13"/>
  <c r="I3643" i="13"/>
  <c r="J3643" i="13"/>
  <c r="K3643" i="13"/>
  <c r="L3643" i="13"/>
  <c r="M3643" i="13"/>
  <c r="N3643" i="13"/>
  <c r="O3643" i="13"/>
  <c r="P3643" i="13"/>
  <c r="Q3643" i="13"/>
  <c r="R3643" i="13"/>
  <c r="A3644" i="13"/>
  <c r="B3644" i="13"/>
  <c r="C3644" i="13"/>
  <c r="D3644" i="13"/>
  <c r="E3644" i="13"/>
  <c r="F3644" i="13"/>
  <c r="G3644" i="13"/>
  <c r="H3644" i="13"/>
  <c r="I3644" i="13"/>
  <c r="J3644" i="13"/>
  <c r="K3644" i="13"/>
  <c r="L3644" i="13"/>
  <c r="M3644" i="13"/>
  <c r="N3644" i="13"/>
  <c r="O3644" i="13"/>
  <c r="P3644" i="13"/>
  <c r="Q3644" i="13"/>
  <c r="R3644" i="13"/>
  <c r="A3645" i="13"/>
  <c r="B3645" i="13"/>
  <c r="C3645" i="13"/>
  <c r="D3645" i="13"/>
  <c r="E3645" i="13"/>
  <c r="F3645" i="13"/>
  <c r="G3645" i="13"/>
  <c r="H3645" i="13"/>
  <c r="I3645" i="13"/>
  <c r="J3645" i="13"/>
  <c r="K3645" i="13"/>
  <c r="L3645" i="13"/>
  <c r="M3645" i="13"/>
  <c r="N3645" i="13"/>
  <c r="O3645" i="13"/>
  <c r="P3645" i="13"/>
  <c r="Q3645" i="13"/>
  <c r="R3645" i="13"/>
  <c r="A3646" i="13"/>
  <c r="B3646" i="13"/>
  <c r="C3646" i="13"/>
  <c r="D3646" i="13"/>
  <c r="E3646" i="13"/>
  <c r="F3646" i="13"/>
  <c r="G3646" i="13"/>
  <c r="H3646" i="13"/>
  <c r="I3646" i="13"/>
  <c r="J3646" i="13"/>
  <c r="K3646" i="13"/>
  <c r="L3646" i="13"/>
  <c r="M3646" i="13"/>
  <c r="N3646" i="13"/>
  <c r="O3646" i="13"/>
  <c r="P3646" i="13"/>
  <c r="Q3646" i="13"/>
  <c r="R3646" i="13"/>
  <c r="A3647" i="13"/>
  <c r="B3647" i="13"/>
  <c r="C3647" i="13"/>
  <c r="D3647" i="13"/>
  <c r="E3647" i="13"/>
  <c r="F3647" i="13"/>
  <c r="G3647" i="13"/>
  <c r="H3647" i="13"/>
  <c r="I3647" i="13"/>
  <c r="J3647" i="13"/>
  <c r="K3647" i="13"/>
  <c r="L3647" i="13"/>
  <c r="M3647" i="13"/>
  <c r="N3647" i="13"/>
  <c r="O3647" i="13"/>
  <c r="P3647" i="13"/>
  <c r="Q3647" i="13"/>
  <c r="R3647" i="13"/>
  <c r="A3648" i="13"/>
  <c r="B3648" i="13"/>
  <c r="C3648" i="13"/>
  <c r="D3648" i="13"/>
  <c r="E3648" i="13"/>
  <c r="F3648" i="13"/>
  <c r="G3648" i="13"/>
  <c r="H3648" i="13"/>
  <c r="I3648" i="13"/>
  <c r="J3648" i="13"/>
  <c r="K3648" i="13"/>
  <c r="L3648" i="13"/>
  <c r="M3648" i="13"/>
  <c r="N3648" i="13"/>
  <c r="O3648" i="13"/>
  <c r="P3648" i="13"/>
  <c r="Q3648" i="13"/>
  <c r="R3648" i="13"/>
  <c r="A3649" i="13"/>
  <c r="B3649" i="13"/>
  <c r="C3649" i="13"/>
  <c r="D3649" i="13"/>
  <c r="E3649" i="13"/>
  <c r="F3649" i="13"/>
  <c r="G3649" i="13"/>
  <c r="H3649" i="13"/>
  <c r="I3649" i="13"/>
  <c r="J3649" i="13"/>
  <c r="K3649" i="13"/>
  <c r="L3649" i="13"/>
  <c r="M3649" i="13"/>
  <c r="N3649" i="13"/>
  <c r="O3649" i="13"/>
  <c r="P3649" i="13"/>
  <c r="Q3649" i="13"/>
  <c r="R3649" i="13"/>
  <c r="A3650" i="13"/>
  <c r="B3650" i="13"/>
  <c r="C3650" i="13"/>
  <c r="D3650" i="13"/>
  <c r="E3650" i="13"/>
  <c r="F3650" i="13"/>
  <c r="G3650" i="13"/>
  <c r="H3650" i="13"/>
  <c r="I3650" i="13"/>
  <c r="J3650" i="13"/>
  <c r="K3650" i="13"/>
  <c r="L3650" i="13"/>
  <c r="M3650" i="13"/>
  <c r="N3650" i="13"/>
  <c r="O3650" i="13"/>
  <c r="P3650" i="13"/>
  <c r="Q3650" i="13"/>
  <c r="R3650" i="13"/>
  <c r="A3651" i="13"/>
  <c r="B3651" i="13"/>
  <c r="C3651" i="13"/>
  <c r="D3651" i="13"/>
  <c r="E3651" i="13"/>
  <c r="F3651" i="13"/>
  <c r="G3651" i="13"/>
  <c r="H3651" i="13"/>
  <c r="I3651" i="13"/>
  <c r="J3651" i="13"/>
  <c r="K3651" i="13"/>
  <c r="L3651" i="13"/>
  <c r="M3651" i="13"/>
  <c r="N3651" i="13"/>
  <c r="O3651" i="13"/>
  <c r="P3651" i="13"/>
  <c r="Q3651" i="13"/>
  <c r="R3651" i="13"/>
  <c r="A3652" i="13"/>
  <c r="B3652" i="13"/>
  <c r="C3652" i="13"/>
  <c r="D3652" i="13"/>
  <c r="E3652" i="13"/>
  <c r="F3652" i="13"/>
  <c r="G3652" i="13"/>
  <c r="H3652" i="13"/>
  <c r="I3652" i="13"/>
  <c r="J3652" i="13"/>
  <c r="K3652" i="13"/>
  <c r="L3652" i="13"/>
  <c r="M3652" i="13"/>
  <c r="N3652" i="13"/>
  <c r="O3652" i="13"/>
  <c r="P3652" i="13"/>
  <c r="Q3652" i="13"/>
  <c r="R3652" i="13"/>
  <c r="A3653" i="13"/>
  <c r="B3653" i="13"/>
  <c r="C3653" i="13"/>
  <c r="D3653" i="13"/>
  <c r="E3653" i="13"/>
  <c r="F3653" i="13"/>
  <c r="G3653" i="13"/>
  <c r="H3653" i="13"/>
  <c r="I3653" i="13"/>
  <c r="J3653" i="13"/>
  <c r="K3653" i="13"/>
  <c r="L3653" i="13"/>
  <c r="M3653" i="13"/>
  <c r="N3653" i="13"/>
  <c r="O3653" i="13"/>
  <c r="P3653" i="13"/>
  <c r="Q3653" i="13"/>
  <c r="R3653" i="13"/>
  <c r="A3654" i="13"/>
  <c r="B3654" i="13"/>
  <c r="C3654" i="13"/>
  <c r="D3654" i="13"/>
  <c r="E3654" i="13"/>
  <c r="F3654" i="13"/>
  <c r="G3654" i="13"/>
  <c r="H3654" i="13"/>
  <c r="I3654" i="13"/>
  <c r="J3654" i="13"/>
  <c r="K3654" i="13"/>
  <c r="L3654" i="13"/>
  <c r="M3654" i="13"/>
  <c r="N3654" i="13"/>
  <c r="O3654" i="13"/>
  <c r="P3654" i="13"/>
  <c r="Q3654" i="13"/>
  <c r="R3654" i="13"/>
  <c r="A3655" i="13"/>
  <c r="B3655" i="13"/>
  <c r="C3655" i="13"/>
  <c r="D3655" i="13"/>
  <c r="E3655" i="13"/>
  <c r="F3655" i="13"/>
  <c r="G3655" i="13"/>
  <c r="H3655" i="13"/>
  <c r="I3655" i="13"/>
  <c r="J3655" i="13"/>
  <c r="K3655" i="13"/>
  <c r="L3655" i="13"/>
  <c r="M3655" i="13"/>
  <c r="N3655" i="13"/>
  <c r="O3655" i="13"/>
  <c r="P3655" i="13"/>
  <c r="Q3655" i="13"/>
  <c r="R3655" i="13"/>
  <c r="A3656" i="13"/>
  <c r="B3656" i="13"/>
  <c r="C3656" i="13"/>
  <c r="D3656" i="13"/>
  <c r="E3656" i="13"/>
  <c r="F3656" i="13"/>
  <c r="G3656" i="13"/>
  <c r="H3656" i="13"/>
  <c r="I3656" i="13"/>
  <c r="J3656" i="13"/>
  <c r="K3656" i="13"/>
  <c r="L3656" i="13"/>
  <c r="M3656" i="13"/>
  <c r="N3656" i="13"/>
  <c r="O3656" i="13"/>
  <c r="P3656" i="13"/>
  <c r="Q3656" i="13"/>
  <c r="R3656" i="13"/>
  <c r="A3657" i="13"/>
  <c r="B3657" i="13"/>
  <c r="C3657" i="13"/>
  <c r="D3657" i="13"/>
  <c r="E3657" i="13"/>
  <c r="F3657" i="13"/>
  <c r="G3657" i="13"/>
  <c r="H3657" i="13"/>
  <c r="I3657" i="13"/>
  <c r="J3657" i="13"/>
  <c r="K3657" i="13"/>
  <c r="L3657" i="13"/>
  <c r="M3657" i="13"/>
  <c r="N3657" i="13"/>
  <c r="O3657" i="13"/>
  <c r="P3657" i="13"/>
  <c r="Q3657" i="13"/>
  <c r="R3657" i="13"/>
  <c r="A3658" i="13"/>
  <c r="B3658" i="13"/>
  <c r="C3658" i="13"/>
  <c r="D3658" i="13"/>
  <c r="E3658" i="13"/>
  <c r="F3658" i="13"/>
  <c r="G3658" i="13"/>
  <c r="H3658" i="13"/>
  <c r="I3658" i="13"/>
  <c r="J3658" i="13"/>
  <c r="K3658" i="13"/>
  <c r="L3658" i="13"/>
  <c r="M3658" i="13"/>
  <c r="N3658" i="13"/>
  <c r="O3658" i="13"/>
  <c r="P3658" i="13"/>
  <c r="Q3658" i="13"/>
  <c r="R3658" i="13"/>
  <c r="A3659" i="13"/>
  <c r="B3659" i="13"/>
  <c r="C3659" i="13"/>
  <c r="D3659" i="13"/>
  <c r="E3659" i="13"/>
  <c r="F3659" i="13"/>
  <c r="G3659" i="13"/>
  <c r="H3659" i="13"/>
  <c r="I3659" i="13"/>
  <c r="J3659" i="13"/>
  <c r="K3659" i="13"/>
  <c r="L3659" i="13"/>
  <c r="M3659" i="13"/>
  <c r="N3659" i="13"/>
  <c r="O3659" i="13"/>
  <c r="P3659" i="13"/>
  <c r="Q3659" i="13"/>
  <c r="R3659" i="13"/>
  <c r="A3660" i="13"/>
  <c r="B3660" i="13"/>
  <c r="C3660" i="13"/>
  <c r="D3660" i="13"/>
  <c r="E3660" i="13"/>
  <c r="F3660" i="13"/>
  <c r="G3660" i="13"/>
  <c r="H3660" i="13"/>
  <c r="I3660" i="13"/>
  <c r="J3660" i="13"/>
  <c r="K3660" i="13"/>
  <c r="L3660" i="13"/>
  <c r="M3660" i="13"/>
  <c r="N3660" i="13"/>
  <c r="O3660" i="13"/>
  <c r="P3660" i="13"/>
  <c r="Q3660" i="13"/>
  <c r="R3660" i="13"/>
  <c r="A3661" i="13"/>
  <c r="B3661" i="13"/>
  <c r="C3661" i="13"/>
  <c r="D3661" i="13"/>
  <c r="E3661" i="13"/>
  <c r="F3661" i="13"/>
  <c r="G3661" i="13"/>
  <c r="H3661" i="13"/>
  <c r="I3661" i="13"/>
  <c r="J3661" i="13"/>
  <c r="K3661" i="13"/>
  <c r="L3661" i="13"/>
  <c r="M3661" i="13"/>
  <c r="N3661" i="13"/>
  <c r="O3661" i="13"/>
  <c r="P3661" i="13"/>
  <c r="Q3661" i="13"/>
  <c r="R3661" i="13"/>
  <c r="A3662" i="13"/>
  <c r="B3662" i="13"/>
  <c r="C3662" i="13"/>
  <c r="D3662" i="13"/>
  <c r="E3662" i="13"/>
  <c r="F3662" i="13"/>
  <c r="G3662" i="13"/>
  <c r="H3662" i="13"/>
  <c r="I3662" i="13"/>
  <c r="J3662" i="13"/>
  <c r="K3662" i="13"/>
  <c r="L3662" i="13"/>
  <c r="M3662" i="13"/>
  <c r="N3662" i="13"/>
  <c r="O3662" i="13"/>
  <c r="P3662" i="13"/>
  <c r="Q3662" i="13"/>
  <c r="R3662" i="13"/>
  <c r="A3663" i="13"/>
  <c r="B3663" i="13"/>
  <c r="C3663" i="13"/>
  <c r="D3663" i="13"/>
  <c r="E3663" i="13"/>
  <c r="F3663" i="13"/>
  <c r="G3663" i="13"/>
  <c r="H3663" i="13"/>
  <c r="I3663" i="13"/>
  <c r="J3663" i="13"/>
  <c r="K3663" i="13"/>
  <c r="L3663" i="13"/>
  <c r="M3663" i="13"/>
  <c r="N3663" i="13"/>
  <c r="O3663" i="13"/>
  <c r="P3663" i="13"/>
  <c r="Q3663" i="13"/>
  <c r="R3663" i="13"/>
  <c r="A3664" i="13"/>
  <c r="B3664" i="13"/>
  <c r="C3664" i="13"/>
  <c r="D3664" i="13"/>
  <c r="E3664" i="13"/>
  <c r="F3664" i="13"/>
  <c r="G3664" i="13"/>
  <c r="H3664" i="13"/>
  <c r="I3664" i="13"/>
  <c r="J3664" i="13"/>
  <c r="K3664" i="13"/>
  <c r="L3664" i="13"/>
  <c r="M3664" i="13"/>
  <c r="N3664" i="13"/>
  <c r="O3664" i="13"/>
  <c r="P3664" i="13"/>
  <c r="Q3664" i="13"/>
  <c r="R3664" i="13"/>
  <c r="A3665" i="13"/>
  <c r="B3665" i="13"/>
  <c r="C3665" i="13"/>
  <c r="D3665" i="13"/>
  <c r="E3665" i="13"/>
  <c r="F3665" i="13"/>
  <c r="G3665" i="13"/>
  <c r="H3665" i="13"/>
  <c r="I3665" i="13"/>
  <c r="J3665" i="13"/>
  <c r="K3665" i="13"/>
  <c r="L3665" i="13"/>
  <c r="M3665" i="13"/>
  <c r="N3665" i="13"/>
  <c r="O3665" i="13"/>
  <c r="P3665" i="13"/>
  <c r="Q3665" i="13"/>
  <c r="R3665" i="13"/>
  <c r="A3666" i="13"/>
  <c r="B3666" i="13"/>
  <c r="C3666" i="13"/>
  <c r="D3666" i="13"/>
  <c r="E3666" i="13"/>
  <c r="F3666" i="13"/>
  <c r="G3666" i="13"/>
  <c r="H3666" i="13"/>
  <c r="I3666" i="13"/>
  <c r="J3666" i="13"/>
  <c r="K3666" i="13"/>
  <c r="L3666" i="13"/>
  <c r="M3666" i="13"/>
  <c r="N3666" i="13"/>
  <c r="O3666" i="13"/>
  <c r="P3666" i="13"/>
  <c r="Q3666" i="13"/>
  <c r="R3666" i="13"/>
  <c r="A3667" i="13"/>
  <c r="B3667" i="13"/>
  <c r="C3667" i="13"/>
  <c r="D3667" i="13"/>
  <c r="E3667" i="13"/>
  <c r="F3667" i="13"/>
  <c r="G3667" i="13"/>
  <c r="H3667" i="13"/>
  <c r="I3667" i="13"/>
  <c r="J3667" i="13"/>
  <c r="K3667" i="13"/>
  <c r="L3667" i="13"/>
  <c r="M3667" i="13"/>
  <c r="N3667" i="13"/>
  <c r="O3667" i="13"/>
  <c r="P3667" i="13"/>
  <c r="Q3667" i="13"/>
  <c r="R3667" i="13"/>
  <c r="A3668" i="13"/>
  <c r="B3668" i="13"/>
  <c r="C3668" i="13"/>
  <c r="D3668" i="13"/>
  <c r="E3668" i="13"/>
  <c r="F3668" i="13"/>
  <c r="G3668" i="13"/>
  <c r="H3668" i="13"/>
  <c r="I3668" i="13"/>
  <c r="J3668" i="13"/>
  <c r="K3668" i="13"/>
  <c r="L3668" i="13"/>
  <c r="M3668" i="13"/>
  <c r="N3668" i="13"/>
  <c r="O3668" i="13"/>
  <c r="P3668" i="13"/>
  <c r="Q3668" i="13"/>
  <c r="R3668" i="13"/>
  <c r="A3669" i="13"/>
  <c r="B3669" i="13"/>
  <c r="C3669" i="13"/>
  <c r="D3669" i="13"/>
  <c r="E3669" i="13"/>
  <c r="F3669" i="13"/>
  <c r="G3669" i="13"/>
  <c r="H3669" i="13"/>
  <c r="I3669" i="13"/>
  <c r="J3669" i="13"/>
  <c r="K3669" i="13"/>
  <c r="L3669" i="13"/>
  <c r="M3669" i="13"/>
  <c r="N3669" i="13"/>
  <c r="O3669" i="13"/>
  <c r="P3669" i="13"/>
  <c r="Q3669" i="13"/>
  <c r="R3669" i="13"/>
  <c r="A3670" i="13"/>
  <c r="B3670" i="13"/>
  <c r="C3670" i="13"/>
  <c r="D3670" i="13"/>
  <c r="E3670" i="13"/>
  <c r="F3670" i="13"/>
  <c r="G3670" i="13"/>
  <c r="H3670" i="13"/>
  <c r="I3670" i="13"/>
  <c r="J3670" i="13"/>
  <c r="K3670" i="13"/>
  <c r="L3670" i="13"/>
  <c r="M3670" i="13"/>
  <c r="N3670" i="13"/>
  <c r="O3670" i="13"/>
  <c r="P3670" i="13"/>
  <c r="Q3670" i="13"/>
  <c r="R3670" i="13"/>
  <c r="A3671" i="13"/>
  <c r="B3671" i="13"/>
  <c r="C3671" i="13"/>
  <c r="D3671" i="13"/>
  <c r="E3671" i="13"/>
  <c r="F3671" i="13"/>
  <c r="G3671" i="13"/>
  <c r="H3671" i="13"/>
  <c r="I3671" i="13"/>
  <c r="J3671" i="13"/>
  <c r="K3671" i="13"/>
  <c r="L3671" i="13"/>
  <c r="M3671" i="13"/>
  <c r="N3671" i="13"/>
  <c r="O3671" i="13"/>
  <c r="P3671" i="13"/>
  <c r="Q3671" i="13"/>
  <c r="R3671" i="13"/>
  <c r="A3672" i="13"/>
  <c r="B3672" i="13"/>
  <c r="C3672" i="13"/>
  <c r="D3672" i="13"/>
  <c r="E3672" i="13"/>
  <c r="F3672" i="13"/>
  <c r="G3672" i="13"/>
  <c r="H3672" i="13"/>
  <c r="I3672" i="13"/>
  <c r="J3672" i="13"/>
  <c r="K3672" i="13"/>
  <c r="L3672" i="13"/>
  <c r="M3672" i="13"/>
  <c r="N3672" i="13"/>
  <c r="O3672" i="13"/>
  <c r="P3672" i="13"/>
  <c r="Q3672" i="13"/>
  <c r="R3672" i="13"/>
  <c r="A3673" i="13"/>
  <c r="B3673" i="13"/>
  <c r="C3673" i="13"/>
  <c r="D3673" i="13"/>
  <c r="E3673" i="13"/>
  <c r="F3673" i="13"/>
  <c r="G3673" i="13"/>
  <c r="H3673" i="13"/>
  <c r="I3673" i="13"/>
  <c r="J3673" i="13"/>
  <c r="K3673" i="13"/>
  <c r="L3673" i="13"/>
  <c r="M3673" i="13"/>
  <c r="N3673" i="13"/>
  <c r="O3673" i="13"/>
  <c r="P3673" i="13"/>
  <c r="Q3673" i="13"/>
  <c r="R3673" i="13"/>
  <c r="A3674" i="13"/>
  <c r="B3674" i="13"/>
  <c r="C3674" i="13"/>
  <c r="D3674" i="13"/>
  <c r="E3674" i="13"/>
  <c r="F3674" i="13"/>
  <c r="G3674" i="13"/>
  <c r="H3674" i="13"/>
  <c r="I3674" i="13"/>
  <c r="J3674" i="13"/>
  <c r="K3674" i="13"/>
  <c r="L3674" i="13"/>
  <c r="M3674" i="13"/>
  <c r="N3674" i="13"/>
  <c r="O3674" i="13"/>
  <c r="P3674" i="13"/>
  <c r="Q3674" i="13"/>
  <c r="R3674" i="13"/>
  <c r="A3675" i="13"/>
  <c r="B3675" i="13"/>
  <c r="C3675" i="13"/>
  <c r="D3675" i="13"/>
  <c r="E3675" i="13"/>
  <c r="F3675" i="13"/>
  <c r="G3675" i="13"/>
  <c r="H3675" i="13"/>
  <c r="I3675" i="13"/>
  <c r="J3675" i="13"/>
  <c r="K3675" i="13"/>
  <c r="L3675" i="13"/>
  <c r="M3675" i="13"/>
  <c r="N3675" i="13"/>
  <c r="O3675" i="13"/>
  <c r="P3675" i="13"/>
  <c r="Q3675" i="13"/>
  <c r="R3675" i="13"/>
  <c r="A3676" i="13"/>
  <c r="B3676" i="13"/>
  <c r="C3676" i="13"/>
  <c r="D3676" i="13"/>
  <c r="E3676" i="13"/>
  <c r="F3676" i="13"/>
  <c r="G3676" i="13"/>
  <c r="H3676" i="13"/>
  <c r="I3676" i="13"/>
  <c r="J3676" i="13"/>
  <c r="K3676" i="13"/>
  <c r="L3676" i="13"/>
  <c r="M3676" i="13"/>
  <c r="N3676" i="13"/>
  <c r="O3676" i="13"/>
  <c r="P3676" i="13"/>
  <c r="Q3676" i="13"/>
  <c r="R3676" i="13"/>
  <c r="A3677" i="13"/>
  <c r="B3677" i="13"/>
  <c r="C3677" i="13"/>
  <c r="D3677" i="13"/>
  <c r="E3677" i="13"/>
  <c r="F3677" i="13"/>
  <c r="G3677" i="13"/>
  <c r="H3677" i="13"/>
  <c r="I3677" i="13"/>
  <c r="J3677" i="13"/>
  <c r="K3677" i="13"/>
  <c r="L3677" i="13"/>
  <c r="M3677" i="13"/>
  <c r="N3677" i="13"/>
  <c r="O3677" i="13"/>
  <c r="P3677" i="13"/>
  <c r="Q3677" i="13"/>
  <c r="R3677" i="13"/>
  <c r="A3678" i="13"/>
  <c r="B3678" i="13"/>
  <c r="C3678" i="13"/>
  <c r="D3678" i="13"/>
  <c r="E3678" i="13"/>
  <c r="F3678" i="13"/>
  <c r="G3678" i="13"/>
  <c r="H3678" i="13"/>
  <c r="I3678" i="13"/>
  <c r="J3678" i="13"/>
  <c r="K3678" i="13"/>
  <c r="L3678" i="13"/>
  <c r="M3678" i="13"/>
  <c r="N3678" i="13"/>
  <c r="O3678" i="13"/>
  <c r="P3678" i="13"/>
  <c r="Q3678" i="13"/>
  <c r="R3678" i="13"/>
  <c r="A3679" i="13"/>
  <c r="B3679" i="13"/>
  <c r="C3679" i="13"/>
  <c r="D3679" i="13"/>
  <c r="E3679" i="13"/>
  <c r="F3679" i="13"/>
  <c r="G3679" i="13"/>
  <c r="H3679" i="13"/>
  <c r="I3679" i="13"/>
  <c r="J3679" i="13"/>
  <c r="K3679" i="13"/>
  <c r="L3679" i="13"/>
  <c r="M3679" i="13"/>
  <c r="N3679" i="13"/>
  <c r="O3679" i="13"/>
  <c r="P3679" i="13"/>
  <c r="Q3679" i="13"/>
  <c r="R3679" i="13"/>
  <c r="A3680" i="13"/>
  <c r="B3680" i="13"/>
  <c r="C3680" i="13"/>
  <c r="D3680" i="13"/>
  <c r="E3680" i="13"/>
  <c r="F3680" i="13"/>
  <c r="G3680" i="13"/>
  <c r="H3680" i="13"/>
  <c r="I3680" i="13"/>
  <c r="J3680" i="13"/>
  <c r="K3680" i="13"/>
  <c r="L3680" i="13"/>
  <c r="M3680" i="13"/>
  <c r="N3680" i="13"/>
  <c r="O3680" i="13"/>
  <c r="P3680" i="13"/>
  <c r="Q3680" i="13"/>
  <c r="R3680" i="13"/>
  <c r="A3681" i="13"/>
  <c r="B3681" i="13"/>
  <c r="C3681" i="13"/>
  <c r="D3681" i="13"/>
  <c r="E3681" i="13"/>
  <c r="F3681" i="13"/>
  <c r="G3681" i="13"/>
  <c r="H3681" i="13"/>
  <c r="I3681" i="13"/>
  <c r="J3681" i="13"/>
  <c r="K3681" i="13"/>
  <c r="L3681" i="13"/>
  <c r="M3681" i="13"/>
  <c r="N3681" i="13"/>
  <c r="O3681" i="13"/>
  <c r="P3681" i="13"/>
  <c r="Q3681" i="13"/>
  <c r="R3681" i="13"/>
  <c r="A3682" i="13"/>
  <c r="B3682" i="13"/>
  <c r="C3682" i="13"/>
  <c r="D3682" i="13"/>
  <c r="E3682" i="13"/>
  <c r="F3682" i="13"/>
  <c r="G3682" i="13"/>
  <c r="H3682" i="13"/>
  <c r="I3682" i="13"/>
  <c r="J3682" i="13"/>
  <c r="K3682" i="13"/>
  <c r="L3682" i="13"/>
  <c r="M3682" i="13"/>
  <c r="N3682" i="13"/>
  <c r="O3682" i="13"/>
  <c r="P3682" i="13"/>
  <c r="Q3682" i="13"/>
  <c r="R3682" i="13"/>
  <c r="A3683" i="13"/>
  <c r="B3683" i="13"/>
  <c r="C3683" i="13"/>
  <c r="D3683" i="13"/>
  <c r="E3683" i="13"/>
  <c r="F3683" i="13"/>
  <c r="G3683" i="13"/>
  <c r="H3683" i="13"/>
  <c r="I3683" i="13"/>
  <c r="J3683" i="13"/>
  <c r="K3683" i="13"/>
  <c r="L3683" i="13"/>
  <c r="M3683" i="13"/>
  <c r="N3683" i="13"/>
  <c r="O3683" i="13"/>
  <c r="P3683" i="13"/>
  <c r="Q3683" i="13"/>
  <c r="R3683" i="13"/>
  <c r="A3684" i="13"/>
  <c r="B3684" i="13"/>
  <c r="C3684" i="13"/>
  <c r="D3684" i="13"/>
  <c r="E3684" i="13"/>
  <c r="F3684" i="13"/>
  <c r="G3684" i="13"/>
  <c r="H3684" i="13"/>
  <c r="I3684" i="13"/>
  <c r="J3684" i="13"/>
  <c r="K3684" i="13"/>
  <c r="L3684" i="13"/>
  <c r="M3684" i="13"/>
  <c r="N3684" i="13"/>
  <c r="O3684" i="13"/>
  <c r="P3684" i="13"/>
  <c r="Q3684" i="13"/>
  <c r="R3684" i="13"/>
  <c r="A3685" i="13"/>
  <c r="B3685" i="13"/>
  <c r="C3685" i="13"/>
  <c r="D3685" i="13"/>
  <c r="E3685" i="13"/>
  <c r="F3685" i="13"/>
  <c r="G3685" i="13"/>
  <c r="H3685" i="13"/>
  <c r="I3685" i="13"/>
  <c r="J3685" i="13"/>
  <c r="K3685" i="13"/>
  <c r="L3685" i="13"/>
  <c r="M3685" i="13"/>
  <c r="N3685" i="13"/>
  <c r="O3685" i="13"/>
  <c r="P3685" i="13"/>
  <c r="Q3685" i="13"/>
  <c r="R3685" i="13"/>
  <c r="A3686" i="13"/>
  <c r="B3686" i="13"/>
  <c r="C3686" i="13"/>
  <c r="D3686" i="13"/>
  <c r="E3686" i="13"/>
  <c r="F3686" i="13"/>
  <c r="G3686" i="13"/>
  <c r="H3686" i="13"/>
  <c r="I3686" i="13"/>
  <c r="J3686" i="13"/>
  <c r="K3686" i="13"/>
  <c r="L3686" i="13"/>
  <c r="M3686" i="13"/>
  <c r="N3686" i="13"/>
  <c r="O3686" i="13"/>
  <c r="P3686" i="13"/>
  <c r="Q3686" i="13"/>
  <c r="R3686" i="13"/>
  <c r="A3687" i="13"/>
  <c r="B3687" i="13"/>
  <c r="C3687" i="13"/>
  <c r="D3687" i="13"/>
  <c r="E3687" i="13"/>
  <c r="F3687" i="13"/>
  <c r="G3687" i="13"/>
  <c r="H3687" i="13"/>
  <c r="I3687" i="13"/>
  <c r="J3687" i="13"/>
  <c r="K3687" i="13"/>
  <c r="L3687" i="13"/>
  <c r="M3687" i="13"/>
  <c r="N3687" i="13"/>
  <c r="O3687" i="13"/>
  <c r="P3687" i="13"/>
  <c r="Q3687" i="13"/>
  <c r="R3687" i="13"/>
  <c r="A3688" i="13"/>
  <c r="B3688" i="13"/>
  <c r="C3688" i="13"/>
  <c r="D3688" i="13"/>
  <c r="E3688" i="13"/>
  <c r="F3688" i="13"/>
  <c r="G3688" i="13"/>
  <c r="H3688" i="13"/>
  <c r="I3688" i="13"/>
  <c r="J3688" i="13"/>
  <c r="K3688" i="13"/>
  <c r="L3688" i="13"/>
  <c r="M3688" i="13"/>
  <c r="N3688" i="13"/>
  <c r="O3688" i="13"/>
  <c r="P3688" i="13"/>
  <c r="Q3688" i="13"/>
  <c r="R3688" i="13"/>
  <c r="A3689" i="13"/>
  <c r="B3689" i="13"/>
  <c r="C3689" i="13"/>
  <c r="D3689" i="13"/>
  <c r="E3689" i="13"/>
  <c r="F3689" i="13"/>
  <c r="G3689" i="13"/>
  <c r="H3689" i="13"/>
  <c r="I3689" i="13"/>
  <c r="J3689" i="13"/>
  <c r="K3689" i="13"/>
  <c r="L3689" i="13"/>
  <c r="M3689" i="13"/>
  <c r="N3689" i="13"/>
  <c r="O3689" i="13"/>
  <c r="P3689" i="13"/>
  <c r="Q3689" i="13"/>
  <c r="R3689" i="13"/>
  <c r="A3690" i="13"/>
  <c r="B3690" i="13"/>
  <c r="C3690" i="13"/>
  <c r="D3690" i="13"/>
  <c r="E3690" i="13"/>
  <c r="F3690" i="13"/>
  <c r="G3690" i="13"/>
  <c r="H3690" i="13"/>
  <c r="I3690" i="13"/>
  <c r="J3690" i="13"/>
  <c r="K3690" i="13"/>
  <c r="L3690" i="13"/>
  <c r="M3690" i="13"/>
  <c r="N3690" i="13"/>
  <c r="O3690" i="13"/>
  <c r="P3690" i="13"/>
  <c r="Q3690" i="13"/>
  <c r="R3690" i="13"/>
  <c r="A3691" i="13"/>
  <c r="B3691" i="13"/>
  <c r="C3691" i="13"/>
  <c r="D3691" i="13"/>
  <c r="E3691" i="13"/>
  <c r="F3691" i="13"/>
  <c r="G3691" i="13"/>
  <c r="H3691" i="13"/>
  <c r="I3691" i="13"/>
  <c r="J3691" i="13"/>
  <c r="K3691" i="13"/>
  <c r="L3691" i="13"/>
  <c r="M3691" i="13"/>
  <c r="N3691" i="13"/>
  <c r="O3691" i="13"/>
  <c r="P3691" i="13"/>
  <c r="Q3691" i="13"/>
  <c r="R3691" i="13"/>
  <c r="A3692" i="13"/>
  <c r="B3692" i="13"/>
  <c r="C3692" i="13"/>
  <c r="D3692" i="13"/>
  <c r="E3692" i="13"/>
  <c r="F3692" i="13"/>
  <c r="G3692" i="13"/>
  <c r="H3692" i="13"/>
  <c r="I3692" i="13"/>
  <c r="J3692" i="13"/>
  <c r="K3692" i="13"/>
  <c r="L3692" i="13"/>
  <c r="M3692" i="13"/>
  <c r="N3692" i="13"/>
  <c r="O3692" i="13"/>
  <c r="P3692" i="13"/>
  <c r="Q3692" i="13"/>
  <c r="R3692" i="13"/>
  <c r="A3693" i="13"/>
  <c r="B3693" i="13"/>
  <c r="C3693" i="13"/>
  <c r="D3693" i="13"/>
  <c r="E3693" i="13"/>
  <c r="F3693" i="13"/>
  <c r="G3693" i="13"/>
  <c r="H3693" i="13"/>
  <c r="I3693" i="13"/>
  <c r="J3693" i="13"/>
  <c r="K3693" i="13"/>
  <c r="L3693" i="13"/>
  <c r="M3693" i="13"/>
  <c r="N3693" i="13"/>
  <c r="O3693" i="13"/>
  <c r="P3693" i="13"/>
  <c r="Q3693" i="13"/>
  <c r="R3693" i="13"/>
  <c r="A3694" i="13"/>
  <c r="B3694" i="13"/>
  <c r="C3694" i="13"/>
  <c r="D3694" i="13"/>
  <c r="E3694" i="13"/>
  <c r="F3694" i="13"/>
  <c r="G3694" i="13"/>
  <c r="H3694" i="13"/>
  <c r="I3694" i="13"/>
  <c r="J3694" i="13"/>
  <c r="K3694" i="13"/>
  <c r="L3694" i="13"/>
  <c r="M3694" i="13"/>
  <c r="N3694" i="13"/>
  <c r="O3694" i="13"/>
  <c r="P3694" i="13"/>
  <c r="Q3694" i="13"/>
  <c r="R3694" i="13"/>
  <c r="A3695" i="13"/>
  <c r="B3695" i="13"/>
  <c r="C3695" i="13"/>
  <c r="D3695" i="13"/>
  <c r="E3695" i="13"/>
  <c r="F3695" i="13"/>
  <c r="G3695" i="13"/>
  <c r="H3695" i="13"/>
  <c r="I3695" i="13"/>
  <c r="J3695" i="13"/>
  <c r="K3695" i="13"/>
  <c r="L3695" i="13"/>
  <c r="M3695" i="13"/>
  <c r="N3695" i="13"/>
  <c r="O3695" i="13"/>
  <c r="P3695" i="13"/>
  <c r="Q3695" i="13"/>
  <c r="R3695" i="13"/>
  <c r="A3696" i="13"/>
  <c r="B3696" i="13"/>
  <c r="C3696" i="13"/>
  <c r="D3696" i="13"/>
  <c r="E3696" i="13"/>
  <c r="F3696" i="13"/>
  <c r="G3696" i="13"/>
  <c r="H3696" i="13"/>
  <c r="I3696" i="13"/>
  <c r="J3696" i="13"/>
  <c r="K3696" i="13"/>
  <c r="L3696" i="13"/>
  <c r="M3696" i="13"/>
  <c r="N3696" i="13"/>
  <c r="O3696" i="13"/>
  <c r="P3696" i="13"/>
  <c r="Q3696" i="13"/>
  <c r="R3696" i="13"/>
  <c r="A3697" i="13"/>
  <c r="B3697" i="13"/>
  <c r="C3697" i="13"/>
  <c r="D3697" i="13"/>
  <c r="E3697" i="13"/>
  <c r="F3697" i="13"/>
  <c r="G3697" i="13"/>
  <c r="H3697" i="13"/>
  <c r="I3697" i="13"/>
  <c r="J3697" i="13"/>
  <c r="K3697" i="13"/>
  <c r="L3697" i="13"/>
  <c r="M3697" i="13"/>
  <c r="N3697" i="13"/>
  <c r="O3697" i="13"/>
  <c r="P3697" i="13"/>
  <c r="Q3697" i="13"/>
  <c r="R3697" i="13"/>
  <c r="A3698" i="13"/>
  <c r="B3698" i="13"/>
  <c r="C3698" i="13"/>
  <c r="D3698" i="13"/>
  <c r="E3698" i="13"/>
  <c r="F3698" i="13"/>
  <c r="G3698" i="13"/>
  <c r="H3698" i="13"/>
  <c r="I3698" i="13"/>
  <c r="J3698" i="13"/>
  <c r="K3698" i="13"/>
  <c r="L3698" i="13"/>
  <c r="M3698" i="13"/>
  <c r="N3698" i="13"/>
  <c r="O3698" i="13"/>
  <c r="P3698" i="13"/>
  <c r="Q3698" i="13"/>
  <c r="R3698" i="13"/>
  <c r="A3699" i="13"/>
  <c r="B3699" i="13"/>
  <c r="C3699" i="13"/>
  <c r="D3699" i="13"/>
  <c r="E3699" i="13"/>
  <c r="F3699" i="13"/>
  <c r="G3699" i="13"/>
  <c r="H3699" i="13"/>
  <c r="I3699" i="13"/>
  <c r="J3699" i="13"/>
  <c r="K3699" i="13"/>
  <c r="L3699" i="13"/>
  <c r="M3699" i="13"/>
  <c r="N3699" i="13"/>
  <c r="O3699" i="13"/>
  <c r="P3699" i="13"/>
  <c r="Q3699" i="13"/>
  <c r="R3699" i="13"/>
  <c r="A3700" i="13"/>
  <c r="B3700" i="13"/>
  <c r="C3700" i="13"/>
  <c r="D3700" i="13"/>
  <c r="E3700" i="13"/>
  <c r="F3700" i="13"/>
  <c r="G3700" i="13"/>
  <c r="H3700" i="13"/>
  <c r="I3700" i="13"/>
  <c r="J3700" i="13"/>
  <c r="K3700" i="13"/>
  <c r="L3700" i="13"/>
  <c r="M3700" i="13"/>
  <c r="N3700" i="13"/>
  <c r="O3700" i="13"/>
  <c r="P3700" i="13"/>
  <c r="Q3700" i="13"/>
  <c r="R3700" i="13"/>
  <c r="A3701" i="13"/>
  <c r="B3701" i="13"/>
  <c r="C3701" i="13"/>
  <c r="D3701" i="13"/>
  <c r="E3701" i="13"/>
  <c r="F3701" i="13"/>
  <c r="G3701" i="13"/>
  <c r="H3701" i="13"/>
  <c r="I3701" i="13"/>
  <c r="J3701" i="13"/>
  <c r="K3701" i="13"/>
  <c r="L3701" i="13"/>
  <c r="M3701" i="13"/>
  <c r="N3701" i="13"/>
  <c r="O3701" i="13"/>
  <c r="P3701" i="13"/>
  <c r="Q3701" i="13"/>
  <c r="R3701" i="13"/>
  <c r="A3702" i="13"/>
  <c r="B3702" i="13"/>
  <c r="C3702" i="13"/>
  <c r="D3702" i="13"/>
  <c r="E3702" i="13"/>
  <c r="F3702" i="13"/>
  <c r="G3702" i="13"/>
  <c r="H3702" i="13"/>
  <c r="I3702" i="13"/>
  <c r="J3702" i="13"/>
  <c r="K3702" i="13"/>
  <c r="L3702" i="13"/>
  <c r="M3702" i="13"/>
  <c r="N3702" i="13"/>
  <c r="O3702" i="13"/>
  <c r="P3702" i="13"/>
  <c r="Q3702" i="13"/>
  <c r="R3702" i="13"/>
  <c r="A3703" i="13"/>
  <c r="B3703" i="13"/>
  <c r="C3703" i="13"/>
  <c r="D3703" i="13"/>
  <c r="E3703" i="13"/>
  <c r="F3703" i="13"/>
  <c r="G3703" i="13"/>
  <c r="H3703" i="13"/>
  <c r="I3703" i="13"/>
  <c r="J3703" i="13"/>
  <c r="K3703" i="13"/>
  <c r="L3703" i="13"/>
  <c r="M3703" i="13"/>
  <c r="N3703" i="13"/>
  <c r="O3703" i="13"/>
  <c r="P3703" i="13"/>
  <c r="Q3703" i="13"/>
  <c r="R3703" i="13"/>
  <c r="A3704" i="13"/>
  <c r="B3704" i="13"/>
  <c r="C3704" i="13"/>
  <c r="D3704" i="13"/>
  <c r="E3704" i="13"/>
  <c r="F3704" i="13"/>
  <c r="G3704" i="13"/>
  <c r="H3704" i="13"/>
  <c r="I3704" i="13"/>
  <c r="J3704" i="13"/>
  <c r="K3704" i="13"/>
  <c r="L3704" i="13"/>
  <c r="M3704" i="13"/>
  <c r="N3704" i="13"/>
  <c r="O3704" i="13"/>
  <c r="P3704" i="13"/>
  <c r="Q3704" i="13"/>
  <c r="R3704" i="13"/>
  <c r="A3705" i="13"/>
  <c r="B3705" i="13"/>
  <c r="C3705" i="13"/>
  <c r="D3705" i="13"/>
  <c r="E3705" i="13"/>
  <c r="F3705" i="13"/>
  <c r="G3705" i="13"/>
  <c r="H3705" i="13"/>
  <c r="I3705" i="13"/>
  <c r="J3705" i="13"/>
  <c r="K3705" i="13"/>
  <c r="L3705" i="13"/>
  <c r="M3705" i="13"/>
  <c r="N3705" i="13"/>
  <c r="O3705" i="13"/>
  <c r="P3705" i="13"/>
  <c r="Q3705" i="13"/>
  <c r="R3705" i="13"/>
  <c r="A3706" i="13"/>
  <c r="B3706" i="13"/>
  <c r="C3706" i="13"/>
  <c r="D3706" i="13"/>
  <c r="E3706" i="13"/>
  <c r="F3706" i="13"/>
  <c r="G3706" i="13"/>
  <c r="H3706" i="13"/>
  <c r="I3706" i="13"/>
  <c r="J3706" i="13"/>
  <c r="K3706" i="13"/>
  <c r="L3706" i="13"/>
  <c r="M3706" i="13"/>
  <c r="N3706" i="13"/>
  <c r="O3706" i="13"/>
  <c r="P3706" i="13"/>
  <c r="Q3706" i="13"/>
  <c r="R3706" i="13"/>
  <c r="A3707" i="13"/>
  <c r="B3707" i="13"/>
  <c r="C3707" i="13"/>
  <c r="D3707" i="13"/>
  <c r="E3707" i="13"/>
  <c r="F3707" i="13"/>
  <c r="G3707" i="13"/>
  <c r="H3707" i="13"/>
  <c r="I3707" i="13"/>
  <c r="J3707" i="13"/>
  <c r="K3707" i="13"/>
  <c r="L3707" i="13"/>
  <c r="M3707" i="13"/>
  <c r="N3707" i="13"/>
  <c r="O3707" i="13"/>
  <c r="P3707" i="13"/>
  <c r="Q3707" i="13"/>
  <c r="R3707" i="13"/>
  <c r="A3708" i="13"/>
  <c r="B3708" i="13"/>
  <c r="C3708" i="13"/>
  <c r="D3708" i="13"/>
  <c r="E3708" i="13"/>
  <c r="F3708" i="13"/>
  <c r="G3708" i="13"/>
  <c r="H3708" i="13"/>
  <c r="I3708" i="13"/>
  <c r="J3708" i="13"/>
  <c r="K3708" i="13"/>
  <c r="L3708" i="13"/>
  <c r="M3708" i="13"/>
  <c r="N3708" i="13"/>
  <c r="O3708" i="13"/>
  <c r="P3708" i="13"/>
  <c r="Q3708" i="13"/>
  <c r="R3708" i="13"/>
  <c r="A3709" i="13"/>
  <c r="B3709" i="13"/>
  <c r="C3709" i="13"/>
  <c r="D3709" i="13"/>
  <c r="E3709" i="13"/>
  <c r="F3709" i="13"/>
  <c r="G3709" i="13"/>
  <c r="H3709" i="13"/>
  <c r="I3709" i="13"/>
  <c r="J3709" i="13"/>
  <c r="K3709" i="13"/>
  <c r="L3709" i="13"/>
  <c r="M3709" i="13"/>
  <c r="N3709" i="13"/>
  <c r="O3709" i="13"/>
  <c r="P3709" i="13"/>
  <c r="Q3709" i="13"/>
  <c r="R3709" i="13"/>
  <c r="A3710" i="13"/>
  <c r="B3710" i="13"/>
  <c r="C3710" i="13"/>
  <c r="D3710" i="13"/>
  <c r="E3710" i="13"/>
  <c r="F3710" i="13"/>
  <c r="G3710" i="13"/>
  <c r="H3710" i="13"/>
  <c r="I3710" i="13"/>
  <c r="J3710" i="13"/>
  <c r="K3710" i="13"/>
  <c r="L3710" i="13"/>
  <c r="M3710" i="13"/>
  <c r="N3710" i="13"/>
  <c r="O3710" i="13"/>
  <c r="P3710" i="13"/>
  <c r="Q3710" i="13"/>
  <c r="R3710" i="13"/>
  <c r="A3711" i="13"/>
  <c r="B3711" i="13"/>
  <c r="C3711" i="13"/>
  <c r="D3711" i="13"/>
  <c r="E3711" i="13"/>
  <c r="F3711" i="13"/>
  <c r="G3711" i="13"/>
  <c r="H3711" i="13"/>
  <c r="I3711" i="13"/>
  <c r="J3711" i="13"/>
  <c r="K3711" i="13"/>
  <c r="L3711" i="13"/>
  <c r="M3711" i="13"/>
  <c r="N3711" i="13"/>
  <c r="O3711" i="13"/>
  <c r="P3711" i="13"/>
  <c r="Q3711" i="13"/>
  <c r="R3711" i="13"/>
  <c r="A3712" i="13"/>
  <c r="B3712" i="13"/>
  <c r="C3712" i="13"/>
  <c r="D3712" i="13"/>
  <c r="E3712" i="13"/>
  <c r="F3712" i="13"/>
  <c r="G3712" i="13"/>
  <c r="H3712" i="13"/>
  <c r="I3712" i="13"/>
  <c r="J3712" i="13"/>
  <c r="K3712" i="13"/>
  <c r="L3712" i="13"/>
  <c r="M3712" i="13"/>
  <c r="N3712" i="13"/>
  <c r="O3712" i="13"/>
  <c r="P3712" i="13"/>
  <c r="Q3712" i="13"/>
  <c r="R3712" i="13"/>
  <c r="A3713" i="13"/>
  <c r="B3713" i="13"/>
  <c r="C3713" i="13"/>
  <c r="D3713" i="13"/>
  <c r="E3713" i="13"/>
  <c r="F3713" i="13"/>
  <c r="G3713" i="13"/>
  <c r="H3713" i="13"/>
  <c r="I3713" i="13"/>
  <c r="J3713" i="13"/>
  <c r="K3713" i="13"/>
  <c r="L3713" i="13"/>
  <c r="M3713" i="13"/>
  <c r="N3713" i="13"/>
  <c r="O3713" i="13"/>
  <c r="P3713" i="13"/>
  <c r="Q3713" i="13"/>
  <c r="R3713" i="13"/>
  <c r="A3714" i="13"/>
  <c r="B3714" i="13"/>
  <c r="C3714" i="13"/>
  <c r="D3714" i="13"/>
  <c r="E3714" i="13"/>
  <c r="F3714" i="13"/>
  <c r="G3714" i="13"/>
  <c r="H3714" i="13"/>
  <c r="I3714" i="13"/>
  <c r="J3714" i="13"/>
  <c r="K3714" i="13"/>
  <c r="L3714" i="13"/>
  <c r="M3714" i="13"/>
  <c r="N3714" i="13"/>
  <c r="O3714" i="13"/>
  <c r="P3714" i="13"/>
  <c r="Q3714" i="13"/>
  <c r="R3714" i="13"/>
  <c r="A3715" i="13"/>
  <c r="B3715" i="13"/>
  <c r="C3715" i="13"/>
  <c r="D3715" i="13"/>
  <c r="E3715" i="13"/>
  <c r="F3715" i="13"/>
  <c r="G3715" i="13"/>
  <c r="H3715" i="13"/>
  <c r="I3715" i="13"/>
  <c r="J3715" i="13"/>
  <c r="K3715" i="13"/>
  <c r="L3715" i="13"/>
  <c r="M3715" i="13"/>
  <c r="N3715" i="13"/>
  <c r="O3715" i="13"/>
  <c r="P3715" i="13"/>
  <c r="Q3715" i="13"/>
  <c r="R3715" i="13"/>
  <c r="A3716" i="13"/>
  <c r="B3716" i="13"/>
  <c r="C3716" i="13"/>
  <c r="D3716" i="13"/>
  <c r="E3716" i="13"/>
  <c r="F3716" i="13"/>
  <c r="G3716" i="13"/>
  <c r="H3716" i="13"/>
  <c r="I3716" i="13"/>
  <c r="J3716" i="13"/>
  <c r="K3716" i="13"/>
  <c r="L3716" i="13"/>
  <c r="M3716" i="13"/>
  <c r="N3716" i="13"/>
  <c r="O3716" i="13"/>
  <c r="P3716" i="13"/>
  <c r="Q3716" i="13"/>
  <c r="R3716" i="13"/>
  <c r="A3717" i="13"/>
  <c r="B3717" i="13"/>
  <c r="C3717" i="13"/>
  <c r="D3717" i="13"/>
  <c r="E3717" i="13"/>
  <c r="F3717" i="13"/>
  <c r="G3717" i="13"/>
  <c r="H3717" i="13"/>
  <c r="I3717" i="13"/>
  <c r="J3717" i="13"/>
  <c r="K3717" i="13"/>
  <c r="L3717" i="13"/>
  <c r="M3717" i="13"/>
  <c r="N3717" i="13"/>
  <c r="O3717" i="13"/>
  <c r="P3717" i="13"/>
  <c r="Q3717" i="13"/>
  <c r="R3717" i="13"/>
  <c r="A3718" i="13"/>
  <c r="B3718" i="13"/>
  <c r="C3718" i="13"/>
  <c r="D3718" i="13"/>
  <c r="E3718" i="13"/>
  <c r="F3718" i="13"/>
  <c r="G3718" i="13"/>
  <c r="H3718" i="13"/>
  <c r="I3718" i="13"/>
  <c r="J3718" i="13"/>
  <c r="K3718" i="13"/>
  <c r="L3718" i="13"/>
  <c r="M3718" i="13"/>
  <c r="N3718" i="13"/>
  <c r="O3718" i="13"/>
  <c r="P3718" i="13"/>
  <c r="Q3718" i="13"/>
  <c r="R3718" i="13"/>
  <c r="A3719" i="13"/>
  <c r="B3719" i="13"/>
  <c r="C3719" i="13"/>
  <c r="D3719" i="13"/>
  <c r="E3719" i="13"/>
  <c r="F3719" i="13"/>
  <c r="G3719" i="13"/>
  <c r="H3719" i="13"/>
  <c r="I3719" i="13"/>
  <c r="J3719" i="13"/>
  <c r="K3719" i="13"/>
  <c r="L3719" i="13"/>
  <c r="M3719" i="13"/>
  <c r="N3719" i="13"/>
  <c r="O3719" i="13"/>
  <c r="P3719" i="13"/>
  <c r="Q3719" i="13"/>
  <c r="R3719" i="13"/>
  <c r="A3720" i="13"/>
  <c r="B3720" i="13"/>
  <c r="C3720" i="13"/>
  <c r="D3720" i="13"/>
  <c r="E3720" i="13"/>
  <c r="F3720" i="13"/>
  <c r="G3720" i="13"/>
  <c r="H3720" i="13"/>
  <c r="I3720" i="13"/>
  <c r="J3720" i="13"/>
  <c r="K3720" i="13"/>
  <c r="L3720" i="13"/>
  <c r="M3720" i="13"/>
  <c r="N3720" i="13"/>
  <c r="O3720" i="13"/>
  <c r="P3720" i="13"/>
  <c r="Q3720" i="13"/>
  <c r="R3720" i="13"/>
  <c r="A3721" i="13"/>
  <c r="B3721" i="13"/>
  <c r="C3721" i="13"/>
  <c r="D3721" i="13"/>
  <c r="E3721" i="13"/>
  <c r="F3721" i="13"/>
  <c r="G3721" i="13"/>
  <c r="H3721" i="13"/>
  <c r="I3721" i="13"/>
  <c r="J3721" i="13"/>
  <c r="K3721" i="13"/>
  <c r="L3721" i="13"/>
  <c r="M3721" i="13"/>
  <c r="N3721" i="13"/>
  <c r="O3721" i="13"/>
  <c r="P3721" i="13"/>
  <c r="Q3721" i="13"/>
  <c r="R3721" i="13"/>
  <c r="A3722" i="13"/>
  <c r="B3722" i="13"/>
  <c r="C3722" i="13"/>
  <c r="D3722" i="13"/>
  <c r="E3722" i="13"/>
  <c r="F3722" i="13"/>
  <c r="G3722" i="13"/>
  <c r="H3722" i="13"/>
  <c r="I3722" i="13"/>
  <c r="J3722" i="13"/>
  <c r="K3722" i="13"/>
  <c r="L3722" i="13"/>
  <c r="M3722" i="13"/>
  <c r="N3722" i="13"/>
  <c r="O3722" i="13"/>
  <c r="P3722" i="13"/>
  <c r="Q3722" i="13"/>
  <c r="R3722" i="13"/>
  <c r="A3723" i="13"/>
  <c r="B3723" i="13"/>
  <c r="C3723" i="13"/>
  <c r="D3723" i="13"/>
  <c r="E3723" i="13"/>
  <c r="F3723" i="13"/>
  <c r="G3723" i="13"/>
  <c r="H3723" i="13"/>
  <c r="I3723" i="13"/>
  <c r="J3723" i="13"/>
  <c r="K3723" i="13"/>
  <c r="L3723" i="13"/>
  <c r="M3723" i="13"/>
  <c r="N3723" i="13"/>
  <c r="O3723" i="13"/>
  <c r="P3723" i="13"/>
  <c r="Q3723" i="13"/>
  <c r="R3723" i="13"/>
  <c r="A3724" i="13"/>
  <c r="B3724" i="13"/>
  <c r="C3724" i="13"/>
  <c r="D3724" i="13"/>
  <c r="E3724" i="13"/>
  <c r="F3724" i="13"/>
  <c r="G3724" i="13"/>
  <c r="H3724" i="13"/>
  <c r="I3724" i="13"/>
  <c r="J3724" i="13"/>
  <c r="K3724" i="13"/>
  <c r="L3724" i="13"/>
  <c r="M3724" i="13"/>
  <c r="N3724" i="13"/>
  <c r="O3724" i="13"/>
  <c r="P3724" i="13"/>
  <c r="Q3724" i="13"/>
  <c r="R3724" i="13"/>
  <c r="A3725" i="13"/>
  <c r="B3725" i="13"/>
  <c r="C3725" i="13"/>
  <c r="D3725" i="13"/>
  <c r="E3725" i="13"/>
  <c r="F3725" i="13"/>
  <c r="G3725" i="13"/>
  <c r="H3725" i="13"/>
  <c r="I3725" i="13"/>
  <c r="J3725" i="13"/>
  <c r="K3725" i="13"/>
  <c r="L3725" i="13"/>
  <c r="M3725" i="13"/>
  <c r="N3725" i="13"/>
  <c r="O3725" i="13"/>
  <c r="P3725" i="13"/>
  <c r="Q3725" i="13"/>
  <c r="R3725" i="13"/>
  <c r="A3726" i="13"/>
  <c r="B3726" i="13"/>
  <c r="C3726" i="13"/>
  <c r="D3726" i="13"/>
  <c r="E3726" i="13"/>
  <c r="F3726" i="13"/>
  <c r="G3726" i="13"/>
  <c r="H3726" i="13"/>
  <c r="I3726" i="13"/>
  <c r="J3726" i="13"/>
  <c r="K3726" i="13"/>
  <c r="L3726" i="13"/>
  <c r="M3726" i="13"/>
  <c r="N3726" i="13"/>
  <c r="O3726" i="13"/>
  <c r="P3726" i="13"/>
  <c r="Q3726" i="13"/>
  <c r="R3726" i="13"/>
  <c r="A3727" i="13"/>
  <c r="B3727" i="13"/>
  <c r="C3727" i="13"/>
  <c r="D3727" i="13"/>
  <c r="E3727" i="13"/>
  <c r="F3727" i="13"/>
  <c r="G3727" i="13"/>
  <c r="H3727" i="13"/>
  <c r="I3727" i="13"/>
  <c r="J3727" i="13"/>
  <c r="K3727" i="13"/>
  <c r="L3727" i="13"/>
  <c r="M3727" i="13"/>
  <c r="N3727" i="13"/>
  <c r="O3727" i="13"/>
  <c r="P3727" i="13"/>
  <c r="Q3727" i="13"/>
  <c r="R3727" i="13"/>
  <c r="A3728" i="13"/>
  <c r="B3728" i="13"/>
  <c r="C3728" i="13"/>
  <c r="D3728" i="13"/>
  <c r="E3728" i="13"/>
  <c r="F3728" i="13"/>
  <c r="G3728" i="13"/>
  <c r="H3728" i="13"/>
  <c r="I3728" i="13"/>
  <c r="J3728" i="13"/>
  <c r="K3728" i="13"/>
  <c r="L3728" i="13"/>
  <c r="M3728" i="13"/>
  <c r="N3728" i="13"/>
  <c r="O3728" i="13"/>
  <c r="P3728" i="13"/>
  <c r="Q3728" i="13"/>
  <c r="R3728" i="13"/>
  <c r="A3729" i="13"/>
  <c r="B3729" i="13"/>
  <c r="C3729" i="13"/>
  <c r="D3729" i="13"/>
  <c r="E3729" i="13"/>
  <c r="F3729" i="13"/>
  <c r="G3729" i="13"/>
  <c r="H3729" i="13"/>
  <c r="I3729" i="13"/>
  <c r="J3729" i="13"/>
  <c r="K3729" i="13"/>
  <c r="L3729" i="13"/>
  <c r="M3729" i="13"/>
  <c r="N3729" i="13"/>
  <c r="O3729" i="13"/>
  <c r="P3729" i="13"/>
  <c r="Q3729" i="13"/>
  <c r="R3729" i="13"/>
  <c r="A3730" i="13"/>
  <c r="B3730" i="13"/>
  <c r="C3730" i="13"/>
  <c r="D3730" i="13"/>
  <c r="E3730" i="13"/>
  <c r="F3730" i="13"/>
  <c r="G3730" i="13"/>
  <c r="H3730" i="13"/>
  <c r="I3730" i="13"/>
  <c r="J3730" i="13"/>
  <c r="K3730" i="13"/>
  <c r="L3730" i="13"/>
  <c r="M3730" i="13"/>
  <c r="N3730" i="13"/>
  <c r="O3730" i="13"/>
  <c r="P3730" i="13"/>
  <c r="Q3730" i="13"/>
  <c r="R3730" i="13"/>
  <c r="A3731" i="13"/>
  <c r="B3731" i="13"/>
  <c r="C3731" i="13"/>
  <c r="D3731" i="13"/>
  <c r="E3731" i="13"/>
  <c r="F3731" i="13"/>
  <c r="G3731" i="13"/>
  <c r="H3731" i="13"/>
  <c r="I3731" i="13"/>
  <c r="J3731" i="13"/>
  <c r="K3731" i="13"/>
  <c r="L3731" i="13"/>
  <c r="M3731" i="13"/>
  <c r="N3731" i="13"/>
  <c r="O3731" i="13"/>
  <c r="P3731" i="13"/>
  <c r="Q3731" i="13"/>
  <c r="R3731" i="13"/>
  <c r="A3732" i="13"/>
  <c r="B3732" i="13"/>
  <c r="C3732" i="13"/>
  <c r="D3732" i="13"/>
  <c r="E3732" i="13"/>
  <c r="F3732" i="13"/>
  <c r="G3732" i="13"/>
  <c r="H3732" i="13"/>
  <c r="I3732" i="13"/>
  <c r="J3732" i="13"/>
  <c r="K3732" i="13"/>
  <c r="L3732" i="13"/>
  <c r="M3732" i="13"/>
  <c r="N3732" i="13"/>
  <c r="O3732" i="13"/>
  <c r="P3732" i="13"/>
  <c r="Q3732" i="13"/>
  <c r="R3732" i="13"/>
  <c r="A3733" i="13"/>
  <c r="B3733" i="13"/>
  <c r="C3733" i="13"/>
  <c r="D3733" i="13"/>
  <c r="E3733" i="13"/>
  <c r="F3733" i="13"/>
  <c r="G3733" i="13"/>
  <c r="H3733" i="13"/>
  <c r="I3733" i="13"/>
  <c r="J3733" i="13"/>
  <c r="K3733" i="13"/>
  <c r="L3733" i="13"/>
  <c r="M3733" i="13"/>
  <c r="N3733" i="13"/>
  <c r="O3733" i="13"/>
  <c r="P3733" i="13"/>
  <c r="Q3733" i="13"/>
  <c r="R3733" i="13"/>
  <c r="A3734" i="13"/>
  <c r="B3734" i="13"/>
  <c r="C3734" i="13"/>
  <c r="D3734" i="13"/>
  <c r="E3734" i="13"/>
  <c r="F3734" i="13"/>
  <c r="G3734" i="13"/>
  <c r="H3734" i="13"/>
  <c r="I3734" i="13"/>
  <c r="J3734" i="13"/>
  <c r="K3734" i="13"/>
  <c r="L3734" i="13"/>
  <c r="M3734" i="13"/>
  <c r="N3734" i="13"/>
  <c r="O3734" i="13"/>
  <c r="P3734" i="13"/>
  <c r="Q3734" i="13"/>
  <c r="R3734" i="13"/>
  <c r="A3735" i="13"/>
  <c r="B3735" i="13"/>
  <c r="C3735" i="13"/>
  <c r="D3735" i="13"/>
  <c r="E3735" i="13"/>
  <c r="F3735" i="13"/>
  <c r="G3735" i="13"/>
  <c r="H3735" i="13"/>
  <c r="I3735" i="13"/>
  <c r="J3735" i="13"/>
  <c r="K3735" i="13"/>
  <c r="L3735" i="13"/>
  <c r="M3735" i="13"/>
  <c r="N3735" i="13"/>
  <c r="O3735" i="13"/>
  <c r="P3735" i="13"/>
  <c r="Q3735" i="13"/>
  <c r="R3735" i="13"/>
  <c r="A3736" i="13"/>
  <c r="B3736" i="13"/>
  <c r="C3736" i="13"/>
  <c r="D3736" i="13"/>
  <c r="E3736" i="13"/>
  <c r="F3736" i="13"/>
  <c r="G3736" i="13"/>
  <c r="H3736" i="13"/>
  <c r="I3736" i="13"/>
  <c r="J3736" i="13"/>
  <c r="K3736" i="13"/>
  <c r="L3736" i="13"/>
  <c r="M3736" i="13"/>
  <c r="N3736" i="13"/>
  <c r="O3736" i="13"/>
  <c r="P3736" i="13"/>
  <c r="Q3736" i="13"/>
  <c r="R3736" i="13"/>
  <c r="A3737" i="13"/>
  <c r="B3737" i="13"/>
  <c r="C3737" i="13"/>
  <c r="D3737" i="13"/>
  <c r="E3737" i="13"/>
  <c r="F3737" i="13"/>
  <c r="G3737" i="13"/>
  <c r="H3737" i="13"/>
  <c r="I3737" i="13"/>
  <c r="J3737" i="13"/>
  <c r="K3737" i="13"/>
  <c r="L3737" i="13"/>
  <c r="M3737" i="13"/>
  <c r="N3737" i="13"/>
  <c r="O3737" i="13"/>
  <c r="P3737" i="13"/>
  <c r="Q3737" i="13"/>
  <c r="R3737" i="13"/>
  <c r="A3738" i="13"/>
  <c r="B3738" i="13"/>
  <c r="C3738" i="13"/>
  <c r="D3738" i="13"/>
  <c r="E3738" i="13"/>
  <c r="F3738" i="13"/>
  <c r="G3738" i="13"/>
  <c r="H3738" i="13"/>
  <c r="I3738" i="13"/>
  <c r="J3738" i="13"/>
  <c r="K3738" i="13"/>
  <c r="L3738" i="13"/>
  <c r="M3738" i="13"/>
  <c r="N3738" i="13"/>
  <c r="O3738" i="13"/>
  <c r="P3738" i="13"/>
  <c r="Q3738" i="13"/>
  <c r="R3738" i="13"/>
  <c r="A3739" i="13"/>
  <c r="B3739" i="13"/>
  <c r="C3739" i="13"/>
  <c r="D3739" i="13"/>
  <c r="E3739" i="13"/>
  <c r="F3739" i="13"/>
  <c r="G3739" i="13"/>
  <c r="H3739" i="13"/>
  <c r="I3739" i="13"/>
  <c r="J3739" i="13"/>
  <c r="K3739" i="13"/>
  <c r="L3739" i="13"/>
  <c r="M3739" i="13"/>
  <c r="N3739" i="13"/>
  <c r="O3739" i="13"/>
  <c r="P3739" i="13"/>
  <c r="Q3739" i="13"/>
  <c r="R3739" i="13"/>
  <c r="A3740" i="13"/>
  <c r="B3740" i="13"/>
  <c r="C3740" i="13"/>
  <c r="D3740" i="13"/>
  <c r="E3740" i="13"/>
  <c r="F3740" i="13"/>
  <c r="G3740" i="13"/>
  <c r="H3740" i="13"/>
  <c r="I3740" i="13"/>
  <c r="J3740" i="13"/>
  <c r="K3740" i="13"/>
  <c r="L3740" i="13"/>
  <c r="M3740" i="13"/>
  <c r="N3740" i="13"/>
  <c r="O3740" i="13"/>
  <c r="P3740" i="13"/>
  <c r="Q3740" i="13"/>
  <c r="R3740" i="13"/>
  <c r="A3741" i="13"/>
  <c r="B3741" i="13"/>
  <c r="C3741" i="13"/>
  <c r="D3741" i="13"/>
  <c r="E3741" i="13"/>
  <c r="F3741" i="13"/>
  <c r="G3741" i="13"/>
  <c r="H3741" i="13"/>
  <c r="I3741" i="13"/>
  <c r="J3741" i="13"/>
  <c r="K3741" i="13"/>
  <c r="L3741" i="13"/>
  <c r="M3741" i="13"/>
  <c r="N3741" i="13"/>
  <c r="O3741" i="13"/>
  <c r="P3741" i="13"/>
  <c r="Q3741" i="13"/>
  <c r="R3741" i="13"/>
  <c r="A3742" i="13"/>
  <c r="B3742" i="13"/>
  <c r="C3742" i="13"/>
  <c r="D3742" i="13"/>
  <c r="E3742" i="13"/>
  <c r="F3742" i="13"/>
  <c r="G3742" i="13"/>
  <c r="H3742" i="13"/>
  <c r="I3742" i="13"/>
  <c r="J3742" i="13"/>
  <c r="K3742" i="13"/>
  <c r="L3742" i="13"/>
  <c r="M3742" i="13"/>
  <c r="N3742" i="13"/>
  <c r="O3742" i="13"/>
  <c r="P3742" i="13"/>
  <c r="Q3742" i="13"/>
  <c r="R3742" i="13"/>
  <c r="A3743" i="13"/>
  <c r="B3743" i="13"/>
  <c r="C3743" i="13"/>
  <c r="D3743" i="13"/>
  <c r="E3743" i="13"/>
  <c r="F3743" i="13"/>
  <c r="G3743" i="13"/>
  <c r="H3743" i="13"/>
  <c r="I3743" i="13"/>
  <c r="J3743" i="13"/>
  <c r="K3743" i="13"/>
  <c r="L3743" i="13"/>
  <c r="M3743" i="13"/>
  <c r="N3743" i="13"/>
  <c r="O3743" i="13"/>
  <c r="P3743" i="13"/>
  <c r="Q3743" i="13"/>
  <c r="R3743" i="13"/>
  <c r="A3744" i="13"/>
  <c r="B3744" i="13"/>
  <c r="C3744" i="13"/>
  <c r="D3744" i="13"/>
  <c r="E3744" i="13"/>
  <c r="F3744" i="13"/>
  <c r="G3744" i="13"/>
  <c r="H3744" i="13"/>
  <c r="I3744" i="13"/>
  <c r="J3744" i="13"/>
  <c r="K3744" i="13"/>
  <c r="L3744" i="13"/>
  <c r="M3744" i="13"/>
  <c r="N3744" i="13"/>
  <c r="O3744" i="13"/>
  <c r="P3744" i="13"/>
  <c r="Q3744" i="13"/>
  <c r="R3744" i="13"/>
  <c r="A3745" i="13"/>
  <c r="B3745" i="13"/>
  <c r="C3745" i="13"/>
  <c r="D3745" i="13"/>
  <c r="E3745" i="13"/>
  <c r="F3745" i="13"/>
  <c r="G3745" i="13"/>
  <c r="H3745" i="13"/>
  <c r="I3745" i="13"/>
  <c r="J3745" i="13"/>
  <c r="K3745" i="13"/>
  <c r="L3745" i="13"/>
  <c r="M3745" i="13"/>
  <c r="N3745" i="13"/>
  <c r="O3745" i="13"/>
  <c r="P3745" i="13"/>
  <c r="Q3745" i="13"/>
  <c r="R3745" i="13"/>
  <c r="A3746" i="13"/>
  <c r="B3746" i="13"/>
  <c r="C3746" i="13"/>
  <c r="D3746" i="13"/>
  <c r="E3746" i="13"/>
  <c r="F3746" i="13"/>
  <c r="G3746" i="13"/>
  <c r="H3746" i="13"/>
  <c r="I3746" i="13"/>
  <c r="J3746" i="13"/>
  <c r="K3746" i="13"/>
  <c r="L3746" i="13"/>
  <c r="M3746" i="13"/>
  <c r="N3746" i="13"/>
  <c r="O3746" i="13"/>
  <c r="P3746" i="13"/>
  <c r="Q3746" i="13"/>
  <c r="R3746" i="13"/>
  <c r="A3747" i="13"/>
  <c r="B3747" i="13"/>
  <c r="C3747" i="13"/>
  <c r="D3747" i="13"/>
  <c r="E3747" i="13"/>
  <c r="F3747" i="13"/>
  <c r="G3747" i="13"/>
  <c r="H3747" i="13"/>
  <c r="I3747" i="13"/>
  <c r="J3747" i="13"/>
  <c r="K3747" i="13"/>
  <c r="L3747" i="13"/>
  <c r="M3747" i="13"/>
  <c r="N3747" i="13"/>
  <c r="O3747" i="13"/>
  <c r="P3747" i="13"/>
  <c r="Q3747" i="13"/>
  <c r="R3747" i="13"/>
  <c r="A3748" i="13"/>
  <c r="B3748" i="13"/>
  <c r="C3748" i="13"/>
  <c r="D3748" i="13"/>
  <c r="E3748" i="13"/>
  <c r="F3748" i="13"/>
  <c r="G3748" i="13"/>
  <c r="H3748" i="13"/>
  <c r="I3748" i="13"/>
  <c r="J3748" i="13"/>
  <c r="K3748" i="13"/>
  <c r="L3748" i="13"/>
  <c r="M3748" i="13"/>
  <c r="N3748" i="13"/>
  <c r="O3748" i="13"/>
  <c r="P3748" i="13"/>
  <c r="Q3748" i="13"/>
  <c r="R3748" i="13"/>
  <c r="A3749" i="13"/>
  <c r="B3749" i="13"/>
  <c r="C3749" i="13"/>
  <c r="D3749" i="13"/>
  <c r="E3749" i="13"/>
  <c r="F3749" i="13"/>
  <c r="G3749" i="13"/>
  <c r="H3749" i="13"/>
  <c r="I3749" i="13"/>
  <c r="J3749" i="13"/>
  <c r="K3749" i="13"/>
  <c r="L3749" i="13"/>
  <c r="M3749" i="13"/>
  <c r="N3749" i="13"/>
  <c r="O3749" i="13"/>
  <c r="P3749" i="13"/>
  <c r="Q3749" i="13"/>
  <c r="R3749" i="13"/>
  <c r="A3750" i="13"/>
  <c r="B3750" i="13"/>
  <c r="C3750" i="13"/>
  <c r="D3750" i="13"/>
  <c r="E3750" i="13"/>
  <c r="F3750" i="13"/>
  <c r="G3750" i="13"/>
  <c r="H3750" i="13"/>
  <c r="I3750" i="13"/>
  <c r="J3750" i="13"/>
  <c r="K3750" i="13"/>
  <c r="L3750" i="13"/>
  <c r="M3750" i="13"/>
  <c r="N3750" i="13"/>
  <c r="O3750" i="13"/>
  <c r="P3750" i="13"/>
  <c r="Q3750" i="13"/>
  <c r="R3750" i="13"/>
  <c r="A3751" i="13"/>
  <c r="B3751" i="13"/>
  <c r="C3751" i="13"/>
  <c r="D3751" i="13"/>
  <c r="E3751" i="13"/>
  <c r="F3751" i="13"/>
  <c r="G3751" i="13"/>
  <c r="H3751" i="13"/>
  <c r="I3751" i="13"/>
  <c r="J3751" i="13"/>
  <c r="K3751" i="13"/>
  <c r="L3751" i="13"/>
  <c r="M3751" i="13"/>
  <c r="N3751" i="13"/>
  <c r="O3751" i="13"/>
  <c r="P3751" i="13"/>
  <c r="Q3751" i="13"/>
  <c r="R3751" i="13"/>
  <c r="A3752" i="13"/>
  <c r="B3752" i="13"/>
  <c r="C3752" i="13"/>
  <c r="D3752" i="13"/>
  <c r="E3752" i="13"/>
  <c r="F3752" i="13"/>
  <c r="G3752" i="13"/>
  <c r="H3752" i="13"/>
  <c r="I3752" i="13"/>
  <c r="J3752" i="13"/>
  <c r="K3752" i="13"/>
  <c r="L3752" i="13"/>
  <c r="M3752" i="13"/>
  <c r="N3752" i="13"/>
  <c r="O3752" i="13"/>
  <c r="P3752" i="13"/>
  <c r="Q3752" i="13"/>
  <c r="R3752" i="13"/>
  <c r="A3753" i="13"/>
  <c r="B3753" i="13"/>
  <c r="C3753" i="13"/>
  <c r="D3753" i="13"/>
  <c r="E3753" i="13"/>
  <c r="F3753" i="13"/>
  <c r="G3753" i="13"/>
  <c r="H3753" i="13"/>
  <c r="I3753" i="13"/>
  <c r="J3753" i="13"/>
  <c r="K3753" i="13"/>
  <c r="L3753" i="13"/>
  <c r="M3753" i="13"/>
  <c r="N3753" i="13"/>
  <c r="O3753" i="13"/>
  <c r="P3753" i="13"/>
  <c r="Q3753" i="13"/>
  <c r="R3753" i="13"/>
  <c r="A3754" i="13"/>
  <c r="B3754" i="13"/>
  <c r="C3754" i="13"/>
  <c r="D3754" i="13"/>
  <c r="E3754" i="13"/>
  <c r="F3754" i="13"/>
  <c r="G3754" i="13"/>
  <c r="H3754" i="13"/>
  <c r="I3754" i="13"/>
  <c r="J3754" i="13"/>
  <c r="K3754" i="13"/>
  <c r="L3754" i="13"/>
  <c r="M3754" i="13"/>
  <c r="N3754" i="13"/>
  <c r="O3754" i="13"/>
  <c r="P3754" i="13"/>
  <c r="Q3754" i="13"/>
  <c r="R3754" i="13"/>
  <c r="A3755" i="13"/>
  <c r="B3755" i="13"/>
  <c r="C3755" i="13"/>
  <c r="D3755" i="13"/>
  <c r="E3755" i="13"/>
  <c r="F3755" i="13"/>
  <c r="G3755" i="13"/>
  <c r="H3755" i="13"/>
  <c r="I3755" i="13"/>
  <c r="J3755" i="13"/>
  <c r="K3755" i="13"/>
  <c r="L3755" i="13"/>
  <c r="M3755" i="13"/>
  <c r="N3755" i="13"/>
  <c r="O3755" i="13"/>
  <c r="P3755" i="13"/>
  <c r="Q3755" i="13"/>
  <c r="R3755" i="13"/>
  <c r="A3756" i="13"/>
  <c r="B3756" i="13"/>
  <c r="C3756" i="13"/>
  <c r="D3756" i="13"/>
  <c r="E3756" i="13"/>
  <c r="F3756" i="13"/>
  <c r="G3756" i="13"/>
  <c r="H3756" i="13"/>
  <c r="I3756" i="13"/>
  <c r="J3756" i="13"/>
  <c r="K3756" i="13"/>
  <c r="L3756" i="13"/>
  <c r="M3756" i="13"/>
  <c r="N3756" i="13"/>
  <c r="O3756" i="13"/>
  <c r="P3756" i="13"/>
  <c r="Q3756" i="13"/>
  <c r="R3756" i="13"/>
  <c r="A3757" i="13"/>
  <c r="B3757" i="13"/>
  <c r="C3757" i="13"/>
  <c r="D3757" i="13"/>
  <c r="E3757" i="13"/>
  <c r="F3757" i="13"/>
  <c r="G3757" i="13"/>
  <c r="H3757" i="13"/>
  <c r="I3757" i="13"/>
  <c r="J3757" i="13"/>
  <c r="K3757" i="13"/>
  <c r="L3757" i="13"/>
  <c r="M3757" i="13"/>
  <c r="N3757" i="13"/>
  <c r="O3757" i="13"/>
  <c r="P3757" i="13"/>
  <c r="Q3757" i="13"/>
  <c r="R3757" i="13"/>
  <c r="A3758" i="13"/>
  <c r="B3758" i="13"/>
  <c r="C3758" i="13"/>
  <c r="D3758" i="13"/>
  <c r="E3758" i="13"/>
  <c r="F3758" i="13"/>
  <c r="G3758" i="13"/>
  <c r="H3758" i="13"/>
  <c r="I3758" i="13"/>
  <c r="J3758" i="13"/>
  <c r="K3758" i="13"/>
  <c r="L3758" i="13"/>
  <c r="M3758" i="13"/>
  <c r="N3758" i="13"/>
  <c r="O3758" i="13"/>
  <c r="P3758" i="13"/>
  <c r="Q3758" i="13"/>
  <c r="R3758" i="13"/>
  <c r="A3759" i="13"/>
  <c r="B3759" i="13"/>
  <c r="C3759" i="13"/>
  <c r="D3759" i="13"/>
  <c r="E3759" i="13"/>
  <c r="F3759" i="13"/>
  <c r="G3759" i="13"/>
  <c r="H3759" i="13"/>
  <c r="I3759" i="13"/>
  <c r="J3759" i="13"/>
  <c r="K3759" i="13"/>
  <c r="L3759" i="13"/>
  <c r="M3759" i="13"/>
  <c r="N3759" i="13"/>
  <c r="O3759" i="13"/>
  <c r="P3759" i="13"/>
  <c r="Q3759" i="13"/>
  <c r="R3759" i="13"/>
  <c r="A3760" i="13"/>
  <c r="B3760" i="13"/>
  <c r="C3760" i="13"/>
  <c r="D3760" i="13"/>
  <c r="E3760" i="13"/>
  <c r="F3760" i="13"/>
  <c r="G3760" i="13"/>
  <c r="H3760" i="13"/>
  <c r="I3760" i="13"/>
  <c r="J3760" i="13"/>
  <c r="K3760" i="13"/>
  <c r="L3760" i="13"/>
  <c r="M3760" i="13"/>
  <c r="N3760" i="13"/>
  <c r="O3760" i="13"/>
  <c r="P3760" i="13"/>
  <c r="Q3760" i="13"/>
  <c r="R3760" i="13"/>
  <c r="A3761" i="13"/>
  <c r="B3761" i="13"/>
  <c r="C3761" i="13"/>
  <c r="D3761" i="13"/>
  <c r="E3761" i="13"/>
  <c r="F3761" i="13"/>
  <c r="G3761" i="13"/>
  <c r="H3761" i="13"/>
  <c r="I3761" i="13"/>
  <c r="J3761" i="13"/>
  <c r="K3761" i="13"/>
  <c r="L3761" i="13"/>
  <c r="M3761" i="13"/>
  <c r="N3761" i="13"/>
  <c r="O3761" i="13"/>
  <c r="P3761" i="13"/>
  <c r="Q3761" i="13"/>
  <c r="R3761" i="13"/>
  <c r="A3762" i="13"/>
  <c r="B3762" i="13"/>
  <c r="C3762" i="13"/>
  <c r="D3762" i="13"/>
  <c r="E3762" i="13"/>
  <c r="F3762" i="13"/>
  <c r="G3762" i="13"/>
  <c r="H3762" i="13"/>
  <c r="I3762" i="13"/>
  <c r="J3762" i="13"/>
  <c r="K3762" i="13"/>
  <c r="L3762" i="13"/>
  <c r="M3762" i="13"/>
  <c r="N3762" i="13"/>
  <c r="O3762" i="13"/>
  <c r="P3762" i="13"/>
  <c r="Q3762" i="13"/>
  <c r="R3762" i="13"/>
  <c r="A3763" i="13"/>
  <c r="B3763" i="13"/>
  <c r="C3763" i="13"/>
  <c r="D3763" i="13"/>
  <c r="E3763" i="13"/>
  <c r="F3763" i="13"/>
  <c r="G3763" i="13"/>
  <c r="H3763" i="13"/>
  <c r="I3763" i="13"/>
  <c r="J3763" i="13"/>
  <c r="K3763" i="13"/>
  <c r="L3763" i="13"/>
  <c r="M3763" i="13"/>
  <c r="N3763" i="13"/>
  <c r="O3763" i="13"/>
  <c r="P3763" i="13"/>
  <c r="Q3763" i="13"/>
  <c r="R3763" i="13"/>
  <c r="A3764" i="13"/>
  <c r="B3764" i="13"/>
  <c r="C3764" i="13"/>
  <c r="D3764" i="13"/>
  <c r="E3764" i="13"/>
  <c r="F3764" i="13"/>
  <c r="G3764" i="13"/>
  <c r="H3764" i="13"/>
  <c r="I3764" i="13"/>
  <c r="J3764" i="13"/>
  <c r="K3764" i="13"/>
  <c r="L3764" i="13"/>
  <c r="M3764" i="13"/>
  <c r="N3764" i="13"/>
  <c r="O3764" i="13"/>
  <c r="P3764" i="13"/>
  <c r="Q3764" i="13"/>
  <c r="R3764" i="13"/>
  <c r="A3765" i="13"/>
  <c r="B3765" i="13"/>
  <c r="C3765" i="13"/>
  <c r="D3765" i="13"/>
  <c r="E3765" i="13"/>
  <c r="F3765" i="13"/>
  <c r="G3765" i="13"/>
  <c r="H3765" i="13"/>
  <c r="I3765" i="13"/>
  <c r="J3765" i="13"/>
  <c r="K3765" i="13"/>
  <c r="L3765" i="13"/>
  <c r="M3765" i="13"/>
  <c r="N3765" i="13"/>
  <c r="O3765" i="13"/>
  <c r="P3765" i="13"/>
  <c r="Q3765" i="13"/>
  <c r="R3765" i="13"/>
  <c r="A3766" i="13"/>
  <c r="B3766" i="13"/>
  <c r="C3766" i="13"/>
  <c r="D3766" i="13"/>
  <c r="E3766" i="13"/>
  <c r="F3766" i="13"/>
  <c r="G3766" i="13"/>
  <c r="H3766" i="13"/>
  <c r="I3766" i="13"/>
  <c r="J3766" i="13"/>
  <c r="K3766" i="13"/>
  <c r="L3766" i="13"/>
  <c r="M3766" i="13"/>
  <c r="N3766" i="13"/>
  <c r="O3766" i="13"/>
  <c r="P3766" i="13"/>
  <c r="Q3766" i="13"/>
  <c r="R3766" i="13"/>
  <c r="A3767" i="13"/>
  <c r="B3767" i="13"/>
  <c r="C3767" i="13"/>
  <c r="D3767" i="13"/>
  <c r="E3767" i="13"/>
  <c r="F3767" i="13"/>
  <c r="G3767" i="13"/>
  <c r="H3767" i="13"/>
  <c r="I3767" i="13"/>
  <c r="J3767" i="13"/>
  <c r="K3767" i="13"/>
  <c r="L3767" i="13"/>
  <c r="M3767" i="13"/>
  <c r="N3767" i="13"/>
  <c r="O3767" i="13"/>
  <c r="P3767" i="13"/>
  <c r="Q3767" i="13"/>
  <c r="R3767" i="13"/>
  <c r="A3768" i="13"/>
  <c r="B3768" i="13"/>
  <c r="C3768" i="13"/>
  <c r="D3768" i="13"/>
  <c r="E3768" i="13"/>
  <c r="F3768" i="13"/>
  <c r="G3768" i="13"/>
  <c r="H3768" i="13"/>
  <c r="I3768" i="13"/>
  <c r="J3768" i="13"/>
  <c r="K3768" i="13"/>
  <c r="L3768" i="13"/>
  <c r="M3768" i="13"/>
  <c r="N3768" i="13"/>
  <c r="O3768" i="13"/>
  <c r="P3768" i="13"/>
  <c r="Q3768" i="13"/>
  <c r="R3768" i="13"/>
  <c r="A3769" i="13"/>
  <c r="B3769" i="13"/>
  <c r="C3769" i="13"/>
  <c r="D3769" i="13"/>
  <c r="E3769" i="13"/>
  <c r="F3769" i="13"/>
  <c r="G3769" i="13"/>
  <c r="H3769" i="13"/>
  <c r="I3769" i="13"/>
  <c r="J3769" i="13"/>
  <c r="K3769" i="13"/>
  <c r="L3769" i="13"/>
  <c r="M3769" i="13"/>
  <c r="N3769" i="13"/>
  <c r="O3769" i="13"/>
  <c r="P3769" i="13"/>
  <c r="Q3769" i="13"/>
  <c r="R3769" i="13"/>
  <c r="A3770" i="13"/>
  <c r="B3770" i="13"/>
  <c r="C3770" i="13"/>
  <c r="D3770" i="13"/>
  <c r="E3770" i="13"/>
  <c r="F3770" i="13"/>
  <c r="G3770" i="13"/>
  <c r="H3770" i="13"/>
  <c r="I3770" i="13"/>
  <c r="J3770" i="13"/>
  <c r="K3770" i="13"/>
  <c r="L3770" i="13"/>
  <c r="M3770" i="13"/>
  <c r="N3770" i="13"/>
  <c r="O3770" i="13"/>
  <c r="P3770" i="13"/>
  <c r="Q3770" i="13"/>
  <c r="R3770" i="13"/>
  <c r="A3771" i="13"/>
  <c r="B3771" i="13"/>
  <c r="C3771" i="13"/>
  <c r="D3771" i="13"/>
  <c r="E3771" i="13"/>
  <c r="F3771" i="13"/>
  <c r="G3771" i="13"/>
  <c r="H3771" i="13"/>
  <c r="I3771" i="13"/>
  <c r="J3771" i="13"/>
  <c r="K3771" i="13"/>
  <c r="L3771" i="13"/>
  <c r="M3771" i="13"/>
  <c r="N3771" i="13"/>
  <c r="O3771" i="13"/>
  <c r="P3771" i="13"/>
  <c r="Q3771" i="13"/>
  <c r="R3771" i="13"/>
  <c r="A3772" i="13"/>
  <c r="B3772" i="13"/>
  <c r="C3772" i="13"/>
  <c r="D3772" i="13"/>
  <c r="E3772" i="13"/>
  <c r="F3772" i="13"/>
  <c r="G3772" i="13"/>
  <c r="H3772" i="13"/>
  <c r="I3772" i="13"/>
  <c r="J3772" i="13"/>
  <c r="K3772" i="13"/>
  <c r="L3772" i="13"/>
  <c r="M3772" i="13"/>
  <c r="N3772" i="13"/>
  <c r="O3772" i="13"/>
  <c r="P3772" i="13"/>
  <c r="Q3772" i="13"/>
  <c r="R3772" i="13"/>
  <c r="A3773" i="13"/>
  <c r="B3773" i="13"/>
  <c r="C3773" i="13"/>
  <c r="D3773" i="13"/>
  <c r="E3773" i="13"/>
  <c r="F3773" i="13"/>
  <c r="G3773" i="13"/>
  <c r="H3773" i="13"/>
  <c r="I3773" i="13"/>
  <c r="J3773" i="13"/>
  <c r="K3773" i="13"/>
  <c r="L3773" i="13"/>
  <c r="M3773" i="13"/>
  <c r="N3773" i="13"/>
  <c r="O3773" i="13"/>
  <c r="P3773" i="13"/>
  <c r="Q3773" i="13"/>
  <c r="R3773" i="13"/>
  <c r="A3774" i="13"/>
  <c r="B3774" i="13"/>
  <c r="C3774" i="13"/>
  <c r="D3774" i="13"/>
  <c r="E3774" i="13"/>
  <c r="F3774" i="13"/>
  <c r="G3774" i="13"/>
  <c r="H3774" i="13"/>
  <c r="I3774" i="13"/>
  <c r="J3774" i="13"/>
  <c r="K3774" i="13"/>
  <c r="L3774" i="13"/>
  <c r="M3774" i="13"/>
  <c r="N3774" i="13"/>
  <c r="O3774" i="13"/>
  <c r="P3774" i="13"/>
  <c r="Q3774" i="13"/>
  <c r="R3774" i="13"/>
  <c r="A3775" i="13"/>
  <c r="B3775" i="13"/>
  <c r="C3775" i="13"/>
  <c r="D3775" i="13"/>
  <c r="E3775" i="13"/>
  <c r="F3775" i="13"/>
  <c r="G3775" i="13"/>
  <c r="H3775" i="13"/>
  <c r="I3775" i="13"/>
  <c r="J3775" i="13"/>
  <c r="K3775" i="13"/>
  <c r="L3775" i="13"/>
  <c r="M3775" i="13"/>
  <c r="N3775" i="13"/>
  <c r="O3775" i="13"/>
  <c r="P3775" i="13"/>
  <c r="Q3775" i="13"/>
  <c r="R3775" i="13"/>
  <c r="A3776" i="13"/>
  <c r="B3776" i="13"/>
  <c r="C3776" i="13"/>
  <c r="D3776" i="13"/>
  <c r="E3776" i="13"/>
  <c r="F3776" i="13"/>
  <c r="G3776" i="13"/>
  <c r="H3776" i="13"/>
  <c r="I3776" i="13"/>
  <c r="J3776" i="13"/>
  <c r="K3776" i="13"/>
  <c r="L3776" i="13"/>
  <c r="M3776" i="13"/>
  <c r="N3776" i="13"/>
  <c r="O3776" i="13"/>
  <c r="P3776" i="13"/>
  <c r="Q3776" i="13"/>
  <c r="R3776" i="13"/>
  <c r="A3777" i="13"/>
  <c r="B3777" i="13"/>
  <c r="C3777" i="13"/>
  <c r="D3777" i="13"/>
  <c r="E3777" i="13"/>
  <c r="F3777" i="13"/>
  <c r="G3777" i="13"/>
  <c r="H3777" i="13"/>
  <c r="I3777" i="13"/>
  <c r="J3777" i="13"/>
  <c r="K3777" i="13"/>
  <c r="L3777" i="13"/>
  <c r="M3777" i="13"/>
  <c r="N3777" i="13"/>
  <c r="O3777" i="13"/>
  <c r="P3777" i="13"/>
  <c r="Q3777" i="13"/>
  <c r="R3777" i="13"/>
  <c r="A3778" i="13"/>
  <c r="B3778" i="13"/>
  <c r="C3778" i="13"/>
  <c r="D3778" i="13"/>
  <c r="E3778" i="13"/>
  <c r="F3778" i="13"/>
  <c r="G3778" i="13"/>
  <c r="H3778" i="13"/>
  <c r="I3778" i="13"/>
  <c r="J3778" i="13"/>
  <c r="K3778" i="13"/>
  <c r="L3778" i="13"/>
  <c r="M3778" i="13"/>
  <c r="N3778" i="13"/>
  <c r="O3778" i="13"/>
  <c r="P3778" i="13"/>
  <c r="Q3778" i="13"/>
  <c r="R3778" i="13"/>
  <c r="A3779" i="13"/>
  <c r="B3779" i="13"/>
  <c r="C3779" i="13"/>
  <c r="D3779" i="13"/>
  <c r="E3779" i="13"/>
  <c r="F3779" i="13"/>
  <c r="G3779" i="13"/>
  <c r="H3779" i="13"/>
  <c r="I3779" i="13"/>
  <c r="J3779" i="13"/>
  <c r="K3779" i="13"/>
  <c r="L3779" i="13"/>
  <c r="M3779" i="13"/>
  <c r="N3779" i="13"/>
  <c r="O3779" i="13"/>
  <c r="P3779" i="13"/>
  <c r="Q3779" i="13"/>
  <c r="R3779" i="13"/>
  <c r="A3780" i="13"/>
  <c r="B3780" i="13"/>
  <c r="C3780" i="13"/>
  <c r="D3780" i="13"/>
  <c r="E3780" i="13"/>
  <c r="F3780" i="13"/>
  <c r="G3780" i="13"/>
  <c r="H3780" i="13"/>
  <c r="I3780" i="13"/>
  <c r="J3780" i="13"/>
  <c r="K3780" i="13"/>
  <c r="L3780" i="13"/>
  <c r="M3780" i="13"/>
  <c r="N3780" i="13"/>
  <c r="O3780" i="13"/>
  <c r="P3780" i="13"/>
  <c r="Q3780" i="13"/>
  <c r="R3780" i="13"/>
  <c r="A3781" i="13"/>
  <c r="B3781" i="13"/>
  <c r="C3781" i="13"/>
  <c r="D3781" i="13"/>
  <c r="E3781" i="13"/>
  <c r="F3781" i="13"/>
  <c r="G3781" i="13"/>
  <c r="H3781" i="13"/>
  <c r="I3781" i="13"/>
  <c r="J3781" i="13"/>
  <c r="K3781" i="13"/>
  <c r="L3781" i="13"/>
  <c r="M3781" i="13"/>
  <c r="N3781" i="13"/>
  <c r="O3781" i="13"/>
  <c r="P3781" i="13"/>
  <c r="Q3781" i="13"/>
  <c r="R3781" i="13"/>
  <c r="A3782" i="13"/>
  <c r="B3782" i="13"/>
  <c r="C3782" i="13"/>
  <c r="D3782" i="13"/>
  <c r="E3782" i="13"/>
  <c r="F3782" i="13"/>
  <c r="G3782" i="13"/>
  <c r="H3782" i="13"/>
  <c r="I3782" i="13"/>
  <c r="J3782" i="13"/>
  <c r="K3782" i="13"/>
  <c r="L3782" i="13"/>
  <c r="M3782" i="13"/>
  <c r="N3782" i="13"/>
  <c r="O3782" i="13"/>
  <c r="P3782" i="13"/>
  <c r="Q3782" i="13"/>
  <c r="R3782" i="13"/>
  <c r="A3783" i="13"/>
  <c r="B3783" i="13"/>
  <c r="C3783" i="13"/>
  <c r="D3783" i="13"/>
  <c r="E3783" i="13"/>
  <c r="F3783" i="13"/>
  <c r="G3783" i="13"/>
  <c r="H3783" i="13"/>
  <c r="I3783" i="13"/>
  <c r="J3783" i="13"/>
  <c r="K3783" i="13"/>
  <c r="L3783" i="13"/>
  <c r="M3783" i="13"/>
  <c r="N3783" i="13"/>
  <c r="O3783" i="13"/>
  <c r="P3783" i="13"/>
  <c r="Q3783" i="13"/>
  <c r="R3783" i="13"/>
  <c r="A3784" i="13"/>
  <c r="B3784" i="13"/>
  <c r="C3784" i="13"/>
  <c r="D3784" i="13"/>
  <c r="E3784" i="13"/>
  <c r="F3784" i="13"/>
  <c r="G3784" i="13"/>
  <c r="H3784" i="13"/>
  <c r="I3784" i="13"/>
  <c r="J3784" i="13"/>
  <c r="K3784" i="13"/>
  <c r="L3784" i="13"/>
  <c r="M3784" i="13"/>
  <c r="N3784" i="13"/>
  <c r="O3784" i="13"/>
  <c r="P3784" i="13"/>
  <c r="Q3784" i="13"/>
  <c r="R3784" i="13"/>
  <c r="A3785" i="13"/>
  <c r="B3785" i="13"/>
  <c r="C3785" i="13"/>
  <c r="D3785" i="13"/>
  <c r="E3785" i="13"/>
  <c r="F3785" i="13"/>
  <c r="G3785" i="13"/>
  <c r="H3785" i="13"/>
  <c r="I3785" i="13"/>
  <c r="J3785" i="13"/>
  <c r="K3785" i="13"/>
  <c r="L3785" i="13"/>
  <c r="M3785" i="13"/>
  <c r="N3785" i="13"/>
  <c r="O3785" i="13"/>
  <c r="P3785" i="13"/>
  <c r="Q3785" i="13"/>
  <c r="R3785" i="13"/>
  <c r="A3786" i="13"/>
  <c r="B3786" i="13"/>
  <c r="C3786" i="13"/>
  <c r="D3786" i="13"/>
  <c r="E3786" i="13"/>
  <c r="F3786" i="13"/>
  <c r="G3786" i="13"/>
  <c r="H3786" i="13"/>
  <c r="I3786" i="13"/>
  <c r="J3786" i="13"/>
  <c r="K3786" i="13"/>
  <c r="L3786" i="13"/>
  <c r="M3786" i="13"/>
  <c r="N3786" i="13"/>
  <c r="O3786" i="13"/>
  <c r="P3786" i="13"/>
  <c r="Q3786" i="13"/>
  <c r="R3786" i="13"/>
  <c r="A3787" i="13"/>
  <c r="B3787" i="13"/>
  <c r="C3787" i="13"/>
  <c r="D3787" i="13"/>
  <c r="E3787" i="13"/>
  <c r="F3787" i="13"/>
  <c r="G3787" i="13"/>
  <c r="H3787" i="13"/>
  <c r="I3787" i="13"/>
  <c r="J3787" i="13"/>
  <c r="K3787" i="13"/>
  <c r="L3787" i="13"/>
  <c r="M3787" i="13"/>
  <c r="N3787" i="13"/>
  <c r="O3787" i="13"/>
  <c r="P3787" i="13"/>
  <c r="Q3787" i="13"/>
  <c r="R3787" i="13"/>
  <c r="A3788" i="13"/>
  <c r="B3788" i="13"/>
  <c r="C3788" i="13"/>
  <c r="D3788" i="13"/>
  <c r="E3788" i="13"/>
  <c r="F3788" i="13"/>
  <c r="G3788" i="13"/>
  <c r="H3788" i="13"/>
  <c r="I3788" i="13"/>
  <c r="J3788" i="13"/>
  <c r="K3788" i="13"/>
  <c r="L3788" i="13"/>
  <c r="M3788" i="13"/>
  <c r="N3788" i="13"/>
  <c r="O3788" i="13"/>
  <c r="P3788" i="13"/>
  <c r="Q3788" i="13"/>
  <c r="R3788" i="13"/>
  <c r="A3789" i="13"/>
  <c r="B3789" i="13"/>
  <c r="C3789" i="13"/>
  <c r="D3789" i="13"/>
  <c r="E3789" i="13"/>
  <c r="F3789" i="13"/>
  <c r="G3789" i="13"/>
  <c r="H3789" i="13"/>
  <c r="I3789" i="13"/>
  <c r="J3789" i="13"/>
  <c r="K3789" i="13"/>
  <c r="L3789" i="13"/>
  <c r="M3789" i="13"/>
  <c r="N3789" i="13"/>
  <c r="O3789" i="13"/>
  <c r="P3789" i="13"/>
  <c r="Q3789" i="13"/>
  <c r="R3789" i="13"/>
  <c r="A3790" i="13"/>
  <c r="B3790" i="13"/>
  <c r="C3790" i="13"/>
  <c r="D3790" i="13"/>
  <c r="E3790" i="13"/>
  <c r="F3790" i="13"/>
  <c r="G3790" i="13"/>
  <c r="H3790" i="13"/>
  <c r="I3790" i="13"/>
  <c r="J3790" i="13"/>
  <c r="K3790" i="13"/>
  <c r="L3790" i="13"/>
  <c r="M3790" i="13"/>
  <c r="N3790" i="13"/>
  <c r="O3790" i="13"/>
  <c r="P3790" i="13"/>
  <c r="Q3790" i="13"/>
  <c r="R3790" i="13"/>
  <c r="A3791" i="13"/>
  <c r="B3791" i="13"/>
  <c r="C3791" i="13"/>
  <c r="D3791" i="13"/>
  <c r="E3791" i="13"/>
  <c r="F3791" i="13"/>
  <c r="G3791" i="13"/>
  <c r="H3791" i="13"/>
  <c r="I3791" i="13"/>
  <c r="J3791" i="13"/>
  <c r="K3791" i="13"/>
  <c r="L3791" i="13"/>
  <c r="M3791" i="13"/>
  <c r="N3791" i="13"/>
  <c r="O3791" i="13"/>
  <c r="P3791" i="13"/>
  <c r="Q3791" i="13"/>
  <c r="R3791" i="13"/>
  <c r="A3792" i="13"/>
  <c r="B3792" i="13"/>
  <c r="C3792" i="13"/>
  <c r="D3792" i="13"/>
  <c r="E3792" i="13"/>
  <c r="F3792" i="13"/>
  <c r="G3792" i="13"/>
  <c r="H3792" i="13"/>
  <c r="I3792" i="13"/>
  <c r="J3792" i="13"/>
  <c r="K3792" i="13"/>
  <c r="L3792" i="13"/>
  <c r="M3792" i="13"/>
  <c r="N3792" i="13"/>
  <c r="O3792" i="13"/>
  <c r="P3792" i="13"/>
  <c r="Q3792" i="13"/>
  <c r="R3792" i="13"/>
  <c r="A3793" i="13"/>
  <c r="B3793" i="13"/>
  <c r="C3793" i="13"/>
  <c r="D3793" i="13"/>
  <c r="E3793" i="13"/>
  <c r="F3793" i="13"/>
  <c r="G3793" i="13"/>
  <c r="H3793" i="13"/>
  <c r="I3793" i="13"/>
  <c r="J3793" i="13"/>
  <c r="K3793" i="13"/>
  <c r="L3793" i="13"/>
  <c r="M3793" i="13"/>
  <c r="N3793" i="13"/>
  <c r="O3793" i="13"/>
  <c r="P3793" i="13"/>
  <c r="Q3793" i="13"/>
  <c r="R3793" i="13"/>
  <c r="A3794" i="13"/>
  <c r="B3794" i="13"/>
  <c r="C3794" i="13"/>
  <c r="D3794" i="13"/>
  <c r="E3794" i="13"/>
  <c r="F3794" i="13"/>
  <c r="G3794" i="13"/>
  <c r="H3794" i="13"/>
  <c r="I3794" i="13"/>
  <c r="J3794" i="13"/>
  <c r="K3794" i="13"/>
  <c r="L3794" i="13"/>
  <c r="M3794" i="13"/>
  <c r="N3794" i="13"/>
  <c r="O3794" i="13"/>
  <c r="P3794" i="13"/>
  <c r="Q3794" i="13"/>
  <c r="R3794" i="13"/>
  <c r="A3795" i="13"/>
  <c r="B3795" i="13"/>
  <c r="C3795" i="13"/>
  <c r="D3795" i="13"/>
  <c r="E3795" i="13"/>
  <c r="F3795" i="13"/>
  <c r="G3795" i="13"/>
  <c r="H3795" i="13"/>
  <c r="I3795" i="13"/>
  <c r="J3795" i="13"/>
  <c r="K3795" i="13"/>
  <c r="L3795" i="13"/>
  <c r="M3795" i="13"/>
  <c r="N3795" i="13"/>
  <c r="O3795" i="13"/>
  <c r="P3795" i="13"/>
  <c r="Q3795" i="13"/>
  <c r="R3795" i="13"/>
  <c r="A3796" i="13"/>
  <c r="B3796" i="13"/>
  <c r="C3796" i="13"/>
  <c r="D3796" i="13"/>
  <c r="E3796" i="13"/>
  <c r="F3796" i="13"/>
  <c r="G3796" i="13"/>
  <c r="H3796" i="13"/>
  <c r="I3796" i="13"/>
  <c r="J3796" i="13"/>
  <c r="K3796" i="13"/>
  <c r="L3796" i="13"/>
  <c r="M3796" i="13"/>
  <c r="N3796" i="13"/>
  <c r="O3796" i="13"/>
  <c r="P3796" i="13"/>
  <c r="Q3796" i="13"/>
  <c r="R3796" i="13"/>
  <c r="A3797" i="13"/>
  <c r="B3797" i="13"/>
  <c r="C3797" i="13"/>
  <c r="D3797" i="13"/>
  <c r="E3797" i="13"/>
  <c r="F3797" i="13"/>
  <c r="G3797" i="13"/>
  <c r="H3797" i="13"/>
  <c r="I3797" i="13"/>
  <c r="J3797" i="13"/>
  <c r="K3797" i="13"/>
  <c r="L3797" i="13"/>
  <c r="M3797" i="13"/>
  <c r="N3797" i="13"/>
  <c r="O3797" i="13"/>
  <c r="P3797" i="13"/>
  <c r="Q3797" i="13"/>
  <c r="R3797" i="13"/>
  <c r="A3798" i="13"/>
  <c r="B3798" i="13"/>
  <c r="C3798" i="13"/>
  <c r="D3798" i="13"/>
  <c r="E3798" i="13"/>
  <c r="F3798" i="13"/>
  <c r="G3798" i="13"/>
  <c r="H3798" i="13"/>
  <c r="I3798" i="13"/>
  <c r="J3798" i="13"/>
  <c r="K3798" i="13"/>
  <c r="L3798" i="13"/>
  <c r="M3798" i="13"/>
  <c r="N3798" i="13"/>
  <c r="O3798" i="13"/>
  <c r="P3798" i="13"/>
  <c r="Q3798" i="13"/>
  <c r="R3798" i="13"/>
  <c r="A3799" i="13"/>
  <c r="B3799" i="13"/>
  <c r="C3799" i="13"/>
  <c r="D3799" i="13"/>
  <c r="E3799" i="13"/>
  <c r="F3799" i="13"/>
  <c r="G3799" i="13"/>
  <c r="H3799" i="13"/>
  <c r="I3799" i="13"/>
  <c r="J3799" i="13"/>
  <c r="K3799" i="13"/>
  <c r="L3799" i="13"/>
  <c r="M3799" i="13"/>
  <c r="N3799" i="13"/>
  <c r="O3799" i="13"/>
  <c r="P3799" i="13"/>
  <c r="Q3799" i="13"/>
  <c r="R3799" i="13"/>
  <c r="A3800" i="13"/>
  <c r="B3800" i="13"/>
  <c r="C3800" i="13"/>
  <c r="D3800" i="13"/>
  <c r="E3800" i="13"/>
  <c r="F3800" i="13"/>
  <c r="G3800" i="13"/>
  <c r="H3800" i="13"/>
  <c r="I3800" i="13"/>
  <c r="J3800" i="13"/>
  <c r="K3800" i="13"/>
  <c r="L3800" i="13"/>
  <c r="M3800" i="13"/>
  <c r="N3800" i="13"/>
  <c r="O3800" i="13"/>
  <c r="P3800" i="13"/>
  <c r="Q3800" i="13"/>
  <c r="R3800" i="13"/>
  <c r="A3801" i="13"/>
  <c r="B3801" i="13"/>
  <c r="C3801" i="13"/>
  <c r="D3801" i="13"/>
  <c r="E3801" i="13"/>
  <c r="F3801" i="13"/>
  <c r="G3801" i="13"/>
  <c r="H3801" i="13"/>
  <c r="I3801" i="13"/>
  <c r="J3801" i="13"/>
  <c r="K3801" i="13"/>
  <c r="L3801" i="13"/>
  <c r="M3801" i="13"/>
  <c r="N3801" i="13"/>
  <c r="O3801" i="13"/>
  <c r="P3801" i="13"/>
  <c r="Q3801" i="13"/>
  <c r="R3801" i="13"/>
  <c r="A3802" i="13"/>
  <c r="B3802" i="13"/>
  <c r="C3802" i="13"/>
  <c r="D3802" i="13"/>
  <c r="E3802" i="13"/>
  <c r="F3802" i="13"/>
  <c r="G3802" i="13"/>
  <c r="H3802" i="13"/>
  <c r="I3802" i="13"/>
  <c r="J3802" i="13"/>
  <c r="K3802" i="13"/>
  <c r="L3802" i="13"/>
  <c r="M3802" i="13"/>
  <c r="N3802" i="13"/>
  <c r="O3802" i="13"/>
  <c r="P3802" i="13"/>
  <c r="Q3802" i="13"/>
  <c r="R3802" i="13"/>
  <c r="A3803" i="13"/>
  <c r="B3803" i="13"/>
  <c r="C3803" i="13"/>
  <c r="D3803" i="13"/>
  <c r="E3803" i="13"/>
  <c r="F3803" i="13"/>
  <c r="G3803" i="13"/>
  <c r="H3803" i="13"/>
  <c r="I3803" i="13"/>
  <c r="J3803" i="13"/>
  <c r="K3803" i="13"/>
  <c r="L3803" i="13"/>
  <c r="M3803" i="13"/>
  <c r="N3803" i="13"/>
  <c r="O3803" i="13"/>
  <c r="P3803" i="13"/>
  <c r="Q3803" i="13"/>
  <c r="R3803" i="13"/>
  <c r="A3804" i="13"/>
  <c r="B3804" i="13"/>
  <c r="C3804" i="13"/>
  <c r="D3804" i="13"/>
  <c r="E3804" i="13"/>
  <c r="F3804" i="13"/>
  <c r="G3804" i="13"/>
  <c r="H3804" i="13"/>
  <c r="I3804" i="13"/>
  <c r="J3804" i="13"/>
  <c r="K3804" i="13"/>
  <c r="L3804" i="13"/>
  <c r="M3804" i="13"/>
  <c r="N3804" i="13"/>
  <c r="O3804" i="13"/>
  <c r="P3804" i="13"/>
  <c r="Q3804" i="13"/>
  <c r="R3804" i="13"/>
  <c r="A3805" i="13"/>
  <c r="B3805" i="13"/>
  <c r="C3805" i="13"/>
  <c r="D3805" i="13"/>
  <c r="E3805" i="13"/>
  <c r="F3805" i="13"/>
  <c r="G3805" i="13"/>
  <c r="H3805" i="13"/>
  <c r="I3805" i="13"/>
  <c r="J3805" i="13"/>
  <c r="K3805" i="13"/>
  <c r="L3805" i="13"/>
  <c r="M3805" i="13"/>
  <c r="N3805" i="13"/>
  <c r="O3805" i="13"/>
  <c r="P3805" i="13"/>
  <c r="Q3805" i="13"/>
  <c r="R3805" i="13"/>
  <c r="A3806" i="13"/>
  <c r="B3806" i="13"/>
  <c r="C3806" i="13"/>
  <c r="D3806" i="13"/>
  <c r="E3806" i="13"/>
  <c r="F3806" i="13"/>
  <c r="G3806" i="13"/>
  <c r="H3806" i="13"/>
  <c r="I3806" i="13"/>
  <c r="J3806" i="13"/>
  <c r="K3806" i="13"/>
  <c r="L3806" i="13"/>
  <c r="M3806" i="13"/>
  <c r="N3806" i="13"/>
  <c r="O3806" i="13"/>
  <c r="P3806" i="13"/>
  <c r="Q3806" i="13"/>
  <c r="R3806" i="13"/>
  <c r="A3807" i="13"/>
  <c r="B3807" i="13"/>
  <c r="C3807" i="13"/>
  <c r="D3807" i="13"/>
  <c r="E3807" i="13"/>
  <c r="F3807" i="13"/>
  <c r="G3807" i="13"/>
  <c r="H3807" i="13"/>
  <c r="I3807" i="13"/>
  <c r="J3807" i="13"/>
  <c r="K3807" i="13"/>
  <c r="L3807" i="13"/>
  <c r="M3807" i="13"/>
  <c r="N3807" i="13"/>
  <c r="O3807" i="13"/>
  <c r="P3807" i="13"/>
  <c r="Q3807" i="13"/>
  <c r="R3807" i="13"/>
  <c r="A3808" i="13"/>
  <c r="B3808" i="13"/>
  <c r="C3808" i="13"/>
  <c r="D3808" i="13"/>
  <c r="E3808" i="13"/>
  <c r="F3808" i="13"/>
  <c r="G3808" i="13"/>
  <c r="H3808" i="13"/>
  <c r="I3808" i="13"/>
  <c r="J3808" i="13"/>
  <c r="K3808" i="13"/>
  <c r="L3808" i="13"/>
  <c r="M3808" i="13"/>
  <c r="N3808" i="13"/>
  <c r="O3808" i="13"/>
  <c r="P3808" i="13"/>
  <c r="Q3808" i="13"/>
  <c r="R3808" i="13"/>
  <c r="A3809" i="13"/>
  <c r="B3809" i="13"/>
  <c r="C3809" i="13"/>
  <c r="D3809" i="13"/>
  <c r="E3809" i="13"/>
  <c r="F3809" i="13"/>
  <c r="G3809" i="13"/>
  <c r="H3809" i="13"/>
  <c r="I3809" i="13"/>
  <c r="J3809" i="13"/>
  <c r="K3809" i="13"/>
  <c r="L3809" i="13"/>
  <c r="M3809" i="13"/>
  <c r="N3809" i="13"/>
  <c r="O3809" i="13"/>
  <c r="P3809" i="13"/>
  <c r="Q3809" i="13"/>
  <c r="R3809" i="13"/>
  <c r="A3810" i="13"/>
  <c r="B3810" i="13"/>
  <c r="C3810" i="13"/>
  <c r="D3810" i="13"/>
  <c r="E3810" i="13"/>
  <c r="F3810" i="13"/>
  <c r="G3810" i="13"/>
  <c r="H3810" i="13"/>
  <c r="I3810" i="13"/>
  <c r="J3810" i="13"/>
  <c r="K3810" i="13"/>
  <c r="L3810" i="13"/>
  <c r="M3810" i="13"/>
  <c r="N3810" i="13"/>
  <c r="O3810" i="13"/>
  <c r="P3810" i="13"/>
  <c r="Q3810" i="13"/>
  <c r="R3810" i="13"/>
  <c r="A3811" i="13"/>
  <c r="B3811" i="13"/>
  <c r="C3811" i="13"/>
  <c r="D3811" i="13"/>
  <c r="E3811" i="13"/>
  <c r="F3811" i="13"/>
  <c r="G3811" i="13"/>
  <c r="H3811" i="13"/>
  <c r="I3811" i="13"/>
  <c r="J3811" i="13"/>
  <c r="K3811" i="13"/>
  <c r="L3811" i="13"/>
  <c r="M3811" i="13"/>
  <c r="N3811" i="13"/>
  <c r="O3811" i="13"/>
  <c r="P3811" i="13"/>
  <c r="Q3811" i="13"/>
  <c r="R3811" i="13"/>
  <c r="A3812" i="13"/>
  <c r="B3812" i="13"/>
  <c r="C3812" i="13"/>
  <c r="D3812" i="13"/>
  <c r="E3812" i="13"/>
  <c r="F3812" i="13"/>
  <c r="G3812" i="13"/>
  <c r="H3812" i="13"/>
  <c r="I3812" i="13"/>
  <c r="J3812" i="13"/>
  <c r="K3812" i="13"/>
  <c r="L3812" i="13"/>
  <c r="M3812" i="13"/>
  <c r="N3812" i="13"/>
  <c r="O3812" i="13"/>
  <c r="P3812" i="13"/>
  <c r="Q3812" i="13"/>
  <c r="R3812" i="13"/>
  <c r="A3813" i="13"/>
  <c r="B3813" i="13"/>
  <c r="C3813" i="13"/>
  <c r="D3813" i="13"/>
  <c r="E3813" i="13"/>
  <c r="F3813" i="13"/>
  <c r="G3813" i="13"/>
  <c r="H3813" i="13"/>
  <c r="I3813" i="13"/>
  <c r="J3813" i="13"/>
  <c r="K3813" i="13"/>
  <c r="L3813" i="13"/>
  <c r="M3813" i="13"/>
  <c r="N3813" i="13"/>
  <c r="O3813" i="13"/>
  <c r="P3813" i="13"/>
  <c r="Q3813" i="13"/>
  <c r="R3813" i="13"/>
  <c r="A3814" i="13"/>
  <c r="B3814" i="13"/>
  <c r="C3814" i="13"/>
  <c r="D3814" i="13"/>
  <c r="E3814" i="13"/>
  <c r="F3814" i="13"/>
  <c r="G3814" i="13"/>
  <c r="H3814" i="13"/>
  <c r="I3814" i="13"/>
  <c r="J3814" i="13"/>
  <c r="K3814" i="13"/>
  <c r="L3814" i="13"/>
  <c r="M3814" i="13"/>
  <c r="N3814" i="13"/>
  <c r="O3814" i="13"/>
  <c r="P3814" i="13"/>
  <c r="Q3814" i="13"/>
  <c r="R3814" i="13"/>
  <c r="A3815" i="13"/>
  <c r="B3815" i="13"/>
  <c r="C3815" i="13"/>
  <c r="D3815" i="13"/>
  <c r="E3815" i="13"/>
  <c r="F3815" i="13"/>
  <c r="G3815" i="13"/>
  <c r="H3815" i="13"/>
  <c r="I3815" i="13"/>
  <c r="J3815" i="13"/>
  <c r="K3815" i="13"/>
  <c r="L3815" i="13"/>
  <c r="M3815" i="13"/>
  <c r="N3815" i="13"/>
  <c r="O3815" i="13"/>
  <c r="P3815" i="13"/>
  <c r="Q3815" i="13"/>
  <c r="R3815" i="13"/>
  <c r="A3816" i="13"/>
  <c r="B3816" i="13"/>
  <c r="C3816" i="13"/>
  <c r="D3816" i="13"/>
  <c r="E3816" i="13"/>
  <c r="F3816" i="13"/>
  <c r="G3816" i="13"/>
  <c r="H3816" i="13"/>
  <c r="I3816" i="13"/>
  <c r="J3816" i="13"/>
  <c r="K3816" i="13"/>
  <c r="L3816" i="13"/>
  <c r="M3816" i="13"/>
  <c r="N3816" i="13"/>
  <c r="O3816" i="13"/>
  <c r="P3816" i="13"/>
  <c r="Q3816" i="13"/>
  <c r="R3816" i="13"/>
  <c r="A3817" i="13"/>
  <c r="B3817" i="13"/>
  <c r="C3817" i="13"/>
  <c r="D3817" i="13"/>
  <c r="E3817" i="13"/>
  <c r="F3817" i="13"/>
  <c r="G3817" i="13"/>
  <c r="H3817" i="13"/>
  <c r="I3817" i="13"/>
  <c r="J3817" i="13"/>
  <c r="K3817" i="13"/>
  <c r="L3817" i="13"/>
  <c r="M3817" i="13"/>
  <c r="N3817" i="13"/>
  <c r="O3817" i="13"/>
  <c r="P3817" i="13"/>
  <c r="Q3817" i="13"/>
  <c r="R3817" i="13"/>
  <c r="A3818" i="13"/>
  <c r="B3818" i="13"/>
  <c r="C3818" i="13"/>
  <c r="D3818" i="13"/>
  <c r="E3818" i="13"/>
  <c r="F3818" i="13"/>
  <c r="G3818" i="13"/>
  <c r="H3818" i="13"/>
  <c r="I3818" i="13"/>
  <c r="J3818" i="13"/>
  <c r="K3818" i="13"/>
  <c r="L3818" i="13"/>
  <c r="M3818" i="13"/>
  <c r="N3818" i="13"/>
  <c r="O3818" i="13"/>
  <c r="P3818" i="13"/>
  <c r="Q3818" i="13"/>
  <c r="R3818" i="13"/>
  <c r="A3819" i="13"/>
  <c r="B3819" i="13"/>
  <c r="C3819" i="13"/>
  <c r="D3819" i="13"/>
  <c r="E3819" i="13"/>
  <c r="F3819" i="13"/>
  <c r="G3819" i="13"/>
  <c r="H3819" i="13"/>
  <c r="I3819" i="13"/>
  <c r="J3819" i="13"/>
  <c r="K3819" i="13"/>
  <c r="L3819" i="13"/>
  <c r="M3819" i="13"/>
  <c r="N3819" i="13"/>
  <c r="O3819" i="13"/>
  <c r="P3819" i="13"/>
  <c r="Q3819" i="13"/>
  <c r="R3819" i="13"/>
  <c r="A3820" i="13"/>
  <c r="B3820" i="13"/>
  <c r="C3820" i="13"/>
  <c r="D3820" i="13"/>
  <c r="E3820" i="13"/>
  <c r="F3820" i="13"/>
  <c r="G3820" i="13"/>
  <c r="H3820" i="13"/>
  <c r="I3820" i="13"/>
  <c r="J3820" i="13"/>
  <c r="K3820" i="13"/>
  <c r="L3820" i="13"/>
  <c r="M3820" i="13"/>
  <c r="N3820" i="13"/>
  <c r="O3820" i="13"/>
  <c r="P3820" i="13"/>
  <c r="Q3820" i="13"/>
  <c r="R3820" i="13"/>
  <c r="A3821" i="13"/>
  <c r="B3821" i="13"/>
  <c r="C3821" i="13"/>
  <c r="D3821" i="13"/>
  <c r="E3821" i="13"/>
  <c r="F3821" i="13"/>
  <c r="G3821" i="13"/>
  <c r="H3821" i="13"/>
  <c r="I3821" i="13"/>
  <c r="J3821" i="13"/>
  <c r="K3821" i="13"/>
  <c r="L3821" i="13"/>
  <c r="M3821" i="13"/>
  <c r="N3821" i="13"/>
  <c r="O3821" i="13"/>
  <c r="P3821" i="13"/>
  <c r="Q3821" i="13"/>
  <c r="R3821" i="13"/>
  <c r="A3822" i="13"/>
  <c r="B3822" i="13"/>
  <c r="C3822" i="13"/>
  <c r="D3822" i="13"/>
  <c r="E3822" i="13"/>
  <c r="F3822" i="13"/>
  <c r="G3822" i="13"/>
  <c r="H3822" i="13"/>
  <c r="I3822" i="13"/>
  <c r="J3822" i="13"/>
  <c r="K3822" i="13"/>
  <c r="L3822" i="13"/>
  <c r="M3822" i="13"/>
  <c r="N3822" i="13"/>
  <c r="O3822" i="13"/>
  <c r="P3822" i="13"/>
  <c r="Q3822" i="13"/>
  <c r="R3822" i="13"/>
  <c r="A3823" i="13"/>
  <c r="B3823" i="13"/>
  <c r="C3823" i="13"/>
  <c r="D3823" i="13"/>
  <c r="E3823" i="13"/>
  <c r="F3823" i="13"/>
  <c r="G3823" i="13"/>
  <c r="H3823" i="13"/>
  <c r="I3823" i="13"/>
  <c r="J3823" i="13"/>
  <c r="K3823" i="13"/>
  <c r="L3823" i="13"/>
  <c r="M3823" i="13"/>
  <c r="N3823" i="13"/>
  <c r="O3823" i="13"/>
  <c r="P3823" i="13"/>
  <c r="Q3823" i="13"/>
  <c r="R3823" i="13"/>
  <c r="A3824" i="13"/>
  <c r="B3824" i="13"/>
  <c r="C3824" i="13"/>
  <c r="D3824" i="13"/>
  <c r="E3824" i="13"/>
  <c r="F3824" i="13"/>
  <c r="G3824" i="13"/>
  <c r="H3824" i="13"/>
  <c r="I3824" i="13"/>
  <c r="J3824" i="13"/>
  <c r="K3824" i="13"/>
  <c r="L3824" i="13"/>
  <c r="M3824" i="13"/>
  <c r="N3824" i="13"/>
  <c r="O3824" i="13"/>
  <c r="P3824" i="13"/>
  <c r="Q3824" i="13"/>
  <c r="R3824" i="13"/>
  <c r="A3825" i="13"/>
  <c r="B3825" i="13"/>
  <c r="C3825" i="13"/>
  <c r="D3825" i="13"/>
  <c r="E3825" i="13"/>
  <c r="F3825" i="13"/>
  <c r="G3825" i="13"/>
  <c r="H3825" i="13"/>
  <c r="I3825" i="13"/>
  <c r="J3825" i="13"/>
  <c r="K3825" i="13"/>
  <c r="L3825" i="13"/>
  <c r="M3825" i="13"/>
  <c r="N3825" i="13"/>
  <c r="O3825" i="13"/>
  <c r="P3825" i="13"/>
  <c r="Q3825" i="13"/>
  <c r="R3825" i="13"/>
  <c r="A3826" i="13"/>
  <c r="B3826" i="13"/>
  <c r="C3826" i="13"/>
  <c r="D3826" i="13"/>
  <c r="E3826" i="13"/>
  <c r="F3826" i="13"/>
  <c r="G3826" i="13"/>
  <c r="H3826" i="13"/>
  <c r="I3826" i="13"/>
  <c r="J3826" i="13"/>
  <c r="K3826" i="13"/>
  <c r="L3826" i="13"/>
  <c r="M3826" i="13"/>
  <c r="N3826" i="13"/>
  <c r="O3826" i="13"/>
  <c r="P3826" i="13"/>
  <c r="Q3826" i="13"/>
  <c r="R3826" i="13"/>
  <c r="A3827" i="13"/>
  <c r="B3827" i="13"/>
  <c r="C3827" i="13"/>
  <c r="D3827" i="13"/>
  <c r="E3827" i="13"/>
  <c r="F3827" i="13"/>
  <c r="G3827" i="13"/>
  <c r="H3827" i="13"/>
  <c r="I3827" i="13"/>
  <c r="J3827" i="13"/>
  <c r="K3827" i="13"/>
  <c r="L3827" i="13"/>
  <c r="M3827" i="13"/>
  <c r="N3827" i="13"/>
  <c r="O3827" i="13"/>
  <c r="P3827" i="13"/>
  <c r="Q3827" i="13"/>
  <c r="R3827" i="13"/>
  <c r="A3828" i="13"/>
  <c r="B3828" i="13"/>
  <c r="C3828" i="13"/>
  <c r="D3828" i="13"/>
  <c r="E3828" i="13"/>
  <c r="F3828" i="13"/>
  <c r="G3828" i="13"/>
  <c r="H3828" i="13"/>
  <c r="I3828" i="13"/>
  <c r="J3828" i="13"/>
  <c r="K3828" i="13"/>
  <c r="L3828" i="13"/>
  <c r="M3828" i="13"/>
  <c r="N3828" i="13"/>
  <c r="O3828" i="13"/>
  <c r="P3828" i="13"/>
  <c r="Q3828" i="13"/>
  <c r="R3828" i="13"/>
  <c r="A3829" i="13"/>
  <c r="B3829" i="13"/>
  <c r="C3829" i="13"/>
  <c r="D3829" i="13"/>
  <c r="E3829" i="13"/>
  <c r="F3829" i="13"/>
  <c r="G3829" i="13"/>
  <c r="H3829" i="13"/>
  <c r="I3829" i="13"/>
  <c r="J3829" i="13"/>
  <c r="K3829" i="13"/>
  <c r="L3829" i="13"/>
  <c r="M3829" i="13"/>
  <c r="N3829" i="13"/>
  <c r="O3829" i="13"/>
  <c r="P3829" i="13"/>
  <c r="Q3829" i="13"/>
  <c r="R3829" i="13"/>
  <c r="A3830" i="13"/>
  <c r="B3830" i="13"/>
  <c r="C3830" i="13"/>
  <c r="D3830" i="13"/>
  <c r="E3830" i="13"/>
  <c r="F3830" i="13"/>
  <c r="G3830" i="13"/>
  <c r="H3830" i="13"/>
  <c r="I3830" i="13"/>
  <c r="J3830" i="13"/>
  <c r="K3830" i="13"/>
  <c r="L3830" i="13"/>
  <c r="M3830" i="13"/>
  <c r="N3830" i="13"/>
  <c r="O3830" i="13"/>
  <c r="P3830" i="13"/>
  <c r="Q3830" i="13"/>
  <c r="R3830" i="13"/>
  <c r="A3831" i="13"/>
  <c r="B3831" i="13"/>
  <c r="C3831" i="13"/>
  <c r="D3831" i="13"/>
  <c r="E3831" i="13"/>
  <c r="F3831" i="13"/>
  <c r="G3831" i="13"/>
  <c r="H3831" i="13"/>
  <c r="I3831" i="13"/>
  <c r="J3831" i="13"/>
  <c r="K3831" i="13"/>
  <c r="L3831" i="13"/>
  <c r="M3831" i="13"/>
  <c r="N3831" i="13"/>
  <c r="O3831" i="13"/>
  <c r="P3831" i="13"/>
  <c r="Q3831" i="13"/>
  <c r="R3831" i="13"/>
  <c r="A3832" i="13"/>
  <c r="B3832" i="13"/>
  <c r="C3832" i="13"/>
  <c r="D3832" i="13"/>
  <c r="E3832" i="13"/>
  <c r="F3832" i="13"/>
  <c r="G3832" i="13"/>
  <c r="H3832" i="13"/>
  <c r="I3832" i="13"/>
  <c r="J3832" i="13"/>
  <c r="K3832" i="13"/>
  <c r="L3832" i="13"/>
  <c r="M3832" i="13"/>
  <c r="N3832" i="13"/>
  <c r="O3832" i="13"/>
  <c r="P3832" i="13"/>
  <c r="Q3832" i="13"/>
  <c r="R3832" i="13"/>
  <c r="A3833" i="13"/>
  <c r="B3833" i="13"/>
  <c r="C3833" i="13"/>
  <c r="D3833" i="13"/>
  <c r="E3833" i="13"/>
  <c r="F3833" i="13"/>
  <c r="G3833" i="13"/>
  <c r="H3833" i="13"/>
  <c r="I3833" i="13"/>
  <c r="J3833" i="13"/>
  <c r="K3833" i="13"/>
  <c r="L3833" i="13"/>
  <c r="M3833" i="13"/>
  <c r="N3833" i="13"/>
  <c r="O3833" i="13"/>
  <c r="P3833" i="13"/>
  <c r="Q3833" i="13"/>
  <c r="R3833" i="13"/>
  <c r="A3834" i="13"/>
  <c r="B3834" i="13"/>
  <c r="C3834" i="13"/>
  <c r="D3834" i="13"/>
  <c r="E3834" i="13"/>
  <c r="F3834" i="13"/>
  <c r="G3834" i="13"/>
  <c r="H3834" i="13"/>
  <c r="I3834" i="13"/>
  <c r="J3834" i="13"/>
  <c r="K3834" i="13"/>
  <c r="L3834" i="13"/>
  <c r="M3834" i="13"/>
  <c r="N3834" i="13"/>
  <c r="O3834" i="13"/>
  <c r="P3834" i="13"/>
  <c r="Q3834" i="13"/>
  <c r="R3834" i="13"/>
  <c r="A3835" i="13"/>
  <c r="B3835" i="13"/>
  <c r="C3835" i="13"/>
  <c r="D3835" i="13"/>
  <c r="E3835" i="13"/>
  <c r="F3835" i="13"/>
  <c r="G3835" i="13"/>
  <c r="H3835" i="13"/>
  <c r="I3835" i="13"/>
  <c r="J3835" i="13"/>
  <c r="K3835" i="13"/>
  <c r="L3835" i="13"/>
  <c r="M3835" i="13"/>
  <c r="N3835" i="13"/>
  <c r="O3835" i="13"/>
  <c r="P3835" i="13"/>
  <c r="Q3835" i="13"/>
  <c r="R3835" i="13"/>
  <c r="A3836" i="13"/>
  <c r="B3836" i="13"/>
  <c r="C3836" i="13"/>
  <c r="D3836" i="13"/>
  <c r="E3836" i="13"/>
  <c r="F3836" i="13"/>
  <c r="G3836" i="13"/>
  <c r="H3836" i="13"/>
  <c r="I3836" i="13"/>
  <c r="J3836" i="13"/>
  <c r="K3836" i="13"/>
  <c r="L3836" i="13"/>
  <c r="M3836" i="13"/>
  <c r="N3836" i="13"/>
  <c r="O3836" i="13"/>
  <c r="P3836" i="13"/>
  <c r="Q3836" i="13"/>
  <c r="R3836" i="13"/>
  <c r="A3837" i="13"/>
  <c r="B3837" i="13"/>
  <c r="C3837" i="13"/>
  <c r="D3837" i="13"/>
  <c r="E3837" i="13"/>
  <c r="F3837" i="13"/>
  <c r="G3837" i="13"/>
  <c r="H3837" i="13"/>
  <c r="I3837" i="13"/>
  <c r="J3837" i="13"/>
  <c r="K3837" i="13"/>
  <c r="L3837" i="13"/>
  <c r="M3837" i="13"/>
  <c r="N3837" i="13"/>
  <c r="O3837" i="13"/>
  <c r="P3837" i="13"/>
  <c r="Q3837" i="13"/>
  <c r="R3837" i="13"/>
  <c r="A3838" i="13"/>
  <c r="B3838" i="13"/>
  <c r="C3838" i="13"/>
  <c r="D3838" i="13"/>
  <c r="E3838" i="13"/>
  <c r="F3838" i="13"/>
  <c r="G3838" i="13"/>
  <c r="H3838" i="13"/>
  <c r="I3838" i="13"/>
  <c r="J3838" i="13"/>
  <c r="K3838" i="13"/>
  <c r="L3838" i="13"/>
  <c r="M3838" i="13"/>
  <c r="N3838" i="13"/>
  <c r="O3838" i="13"/>
  <c r="P3838" i="13"/>
  <c r="Q3838" i="13"/>
  <c r="R3838" i="13"/>
  <c r="A3839" i="13"/>
  <c r="B3839" i="13"/>
  <c r="C3839" i="13"/>
  <c r="D3839" i="13"/>
  <c r="E3839" i="13"/>
  <c r="F3839" i="13"/>
  <c r="G3839" i="13"/>
  <c r="H3839" i="13"/>
  <c r="I3839" i="13"/>
  <c r="J3839" i="13"/>
  <c r="K3839" i="13"/>
  <c r="L3839" i="13"/>
  <c r="M3839" i="13"/>
  <c r="N3839" i="13"/>
  <c r="O3839" i="13"/>
  <c r="P3839" i="13"/>
  <c r="Q3839" i="13"/>
  <c r="R3839" i="13"/>
  <c r="A3840" i="13"/>
  <c r="B3840" i="13"/>
  <c r="C3840" i="13"/>
  <c r="D3840" i="13"/>
  <c r="E3840" i="13"/>
  <c r="F3840" i="13"/>
  <c r="G3840" i="13"/>
  <c r="H3840" i="13"/>
  <c r="I3840" i="13"/>
  <c r="J3840" i="13"/>
  <c r="K3840" i="13"/>
  <c r="L3840" i="13"/>
  <c r="M3840" i="13"/>
  <c r="N3840" i="13"/>
  <c r="O3840" i="13"/>
  <c r="P3840" i="13"/>
  <c r="Q3840" i="13"/>
  <c r="R3840" i="13"/>
  <c r="A3841" i="13"/>
  <c r="B3841" i="13"/>
  <c r="C3841" i="13"/>
  <c r="D3841" i="13"/>
  <c r="E3841" i="13"/>
  <c r="F3841" i="13"/>
  <c r="G3841" i="13"/>
  <c r="H3841" i="13"/>
  <c r="I3841" i="13"/>
  <c r="J3841" i="13"/>
  <c r="K3841" i="13"/>
  <c r="L3841" i="13"/>
  <c r="M3841" i="13"/>
  <c r="N3841" i="13"/>
  <c r="O3841" i="13"/>
  <c r="P3841" i="13"/>
  <c r="Q3841" i="13"/>
  <c r="R3841" i="13"/>
  <c r="A3842" i="13"/>
  <c r="B3842" i="13"/>
  <c r="C3842" i="13"/>
  <c r="D3842" i="13"/>
  <c r="E3842" i="13"/>
  <c r="F3842" i="13"/>
  <c r="G3842" i="13"/>
  <c r="H3842" i="13"/>
  <c r="I3842" i="13"/>
  <c r="J3842" i="13"/>
  <c r="K3842" i="13"/>
  <c r="L3842" i="13"/>
  <c r="M3842" i="13"/>
  <c r="N3842" i="13"/>
  <c r="O3842" i="13"/>
  <c r="P3842" i="13"/>
  <c r="Q3842" i="13"/>
  <c r="R3842" i="13"/>
  <c r="A3843" i="13"/>
  <c r="B3843" i="13"/>
  <c r="C3843" i="13"/>
  <c r="D3843" i="13"/>
  <c r="E3843" i="13"/>
  <c r="F3843" i="13"/>
  <c r="G3843" i="13"/>
  <c r="H3843" i="13"/>
  <c r="I3843" i="13"/>
  <c r="J3843" i="13"/>
  <c r="K3843" i="13"/>
  <c r="L3843" i="13"/>
  <c r="M3843" i="13"/>
  <c r="N3843" i="13"/>
  <c r="O3843" i="13"/>
  <c r="P3843" i="13"/>
  <c r="Q3843" i="13"/>
  <c r="R3843" i="13"/>
  <c r="A3844" i="13"/>
  <c r="B3844" i="13"/>
  <c r="C3844" i="13"/>
  <c r="D3844" i="13"/>
  <c r="E3844" i="13"/>
  <c r="F3844" i="13"/>
  <c r="G3844" i="13"/>
  <c r="H3844" i="13"/>
  <c r="I3844" i="13"/>
  <c r="J3844" i="13"/>
  <c r="K3844" i="13"/>
  <c r="L3844" i="13"/>
  <c r="M3844" i="13"/>
  <c r="N3844" i="13"/>
  <c r="O3844" i="13"/>
  <c r="P3844" i="13"/>
  <c r="Q3844" i="13"/>
  <c r="R3844" i="13"/>
  <c r="A3845" i="13"/>
  <c r="B3845" i="13"/>
  <c r="C3845" i="13"/>
  <c r="D3845" i="13"/>
  <c r="E3845" i="13"/>
  <c r="F3845" i="13"/>
  <c r="G3845" i="13"/>
  <c r="H3845" i="13"/>
  <c r="I3845" i="13"/>
  <c r="J3845" i="13"/>
  <c r="K3845" i="13"/>
  <c r="L3845" i="13"/>
  <c r="M3845" i="13"/>
  <c r="N3845" i="13"/>
  <c r="O3845" i="13"/>
  <c r="P3845" i="13"/>
  <c r="Q3845" i="13"/>
  <c r="R3845" i="13"/>
  <c r="A3846" i="13"/>
  <c r="B3846" i="13"/>
  <c r="C3846" i="13"/>
  <c r="D3846" i="13"/>
  <c r="E3846" i="13"/>
  <c r="F3846" i="13"/>
  <c r="G3846" i="13"/>
  <c r="H3846" i="13"/>
  <c r="I3846" i="13"/>
  <c r="J3846" i="13"/>
  <c r="K3846" i="13"/>
  <c r="L3846" i="13"/>
  <c r="M3846" i="13"/>
  <c r="N3846" i="13"/>
  <c r="O3846" i="13"/>
  <c r="P3846" i="13"/>
  <c r="Q3846" i="13"/>
  <c r="R3846" i="13"/>
  <c r="A3847" i="13"/>
  <c r="B3847" i="13"/>
  <c r="C3847" i="13"/>
  <c r="D3847" i="13"/>
  <c r="E3847" i="13"/>
  <c r="F3847" i="13"/>
  <c r="G3847" i="13"/>
  <c r="H3847" i="13"/>
  <c r="I3847" i="13"/>
  <c r="J3847" i="13"/>
  <c r="K3847" i="13"/>
  <c r="L3847" i="13"/>
  <c r="M3847" i="13"/>
  <c r="N3847" i="13"/>
  <c r="O3847" i="13"/>
  <c r="P3847" i="13"/>
  <c r="Q3847" i="13"/>
  <c r="R3847" i="13"/>
  <c r="A3848" i="13"/>
  <c r="B3848" i="13"/>
  <c r="C3848" i="13"/>
  <c r="D3848" i="13"/>
  <c r="E3848" i="13"/>
  <c r="F3848" i="13"/>
  <c r="G3848" i="13"/>
  <c r="H3848" i="13"/>
  <c r="I3848" i="13"/>
  <c r="J3848" i="13"/>
  <c r="K3848" i="13"/>
  <c r="L3848" i="13"/>
  <c r="M3848" i="13"/>
  <c r="N3848" i="13"/>
  <c r="O3848" i="13"/>
  <c r="P3848" i="13"/>
  <c r="Q3848" i="13"/>
  <c r="R3848" i="13"/>
  <c r="A3849" i="13"/>
  <c r="B3849" i="13"/>
  <c r="C3849" i="13"/>
  <c r="D3849" i="13"/>
  <c r="E3849" i="13"/>
  <c r="F3849" i="13"/>
  <c r="G3849" i="13"/>
  <c r="H3849" i="13"/>
  <c r="I3849" i="13"/>
  <c r="J3849" i="13"/>
  <c r="K3849" i="13"/>
  <c r="L3849" i="13"/>
  <c r="M3849" i="13"/>
  <c r="N3849" i="13"/>
  <c r="O3849" i="13"/>
  <c r="P3849" i="13"/>
  <c r="Q3849" i="13"/>
  <c r="R3849" i="13"/>
  <c r="A3850" i="13"/>
  <c r="B3850" i="13"/>
  <c r="C3850" i="13"/>
  <c r="D3850" i="13"/>
  <c r="E3850" i="13"/>
  <c r="F3850" i="13"/>
  <c r="G3850" i="13"/>
  <c r="H3850" i="13"/>
  <c r="I3850" i="13"/>
  <c r="J3850" i="13"/>
  <c r="K3850" i="13"/>
  <c r="L3850" i="13"/>
  <c r="M3850" i="13"/>
  <c r="N3850" i="13"/>
  <c r="O3850" i="13"/>
  <c r="P3850" i="13"/>
  <c r="Q3850" i="13"/>
  <c r="R3850" i="13"/>
  <c r="A3851" i="13"/>
  <c r="B3851" i="13"/>
  <c r="C3851" i="13"/>
  <c r="D3851" i="13"/>
  <c r="E3851" i="13"/>
  <c r="F3851" i="13"/>
  <c r="G3851" i="13"/>
  <c r="H3851" i="13"/>
  <c r="I3851" i="13"/>
  <c r="J3851" i="13"/>
  <c r="K3851" i="13"/>
  <c r="L3851" i="13"/>
  <c r="M3851" i="13"/>
  <c r="N3851" i="13"/>
  <c r="O3851" i="13"/>
  <c r="P3851" i="13"/>
  <c r="Q3851" i="13"/>
  <c r="R3851" i="13"/>
  <c r="A3852" i="13"/>
  <c r="B3852" i="13"/>
  <c r="C3852" i="13"/>
  <c r="D3852" i="13"/>
  <c r="E3852" i="13"/>
  <c r="F3852" i="13"/>
  <c r="G3852" i="13"/>
  <c r="H3852" i="13"/>
  <c r="I3852" i="13"/>
  <c r="J3852" i="13"/>
  <c r="K3852" i="13"/>
  <c r="L3852" i="13"/>
  <c r="M3852" i="13"/>
  <c r="N3852" i="13"/>
  <c r="O3852" i="13"/>
  <c r="P3852" i="13"/>
  <c r="Q3852" i="13"/>
  <c r="R3852" i="13"/>
  <c r="A3853" i="13"/>
  <c r="B3853" i="13"/>
  <c r="C3853" i="13"/>
  <c r="D3853" i="13"/>
  <c r="E3853" i="13"/>
  <c r="F3853" i="13"/>
  <c r="G3853" i="13"/>
  <c r="H3853" i="13"/>
  <c r="I3853" i="13"/>
  <c r="J3853" i="13"/>
  <c r="K3853" i="13"/>
  <c r="L3853" i="13"/>
  <c r="M3853" i="13"/>
  <c r="N3853" i="13"/>
  <c r="O3853" i="13"/>
  <c r="P3853" i="13"/>
  <c r="Q3853" i="13"/>
  <c r="R3853" i="13"/>
  <c r="A3854" i="13"/>
  <c r="B3854" i="13"/>
  <c r="C3854" i="13"/>
  <c r="D3854" i="13"/>
  <c r="E3854" i="13"/>
  <c r="F3854" i="13"/>
  <c r="G3854" i="13"/>
  <c r="H3854" i="13"/>
  <c r="I3854" i="13"/>
  <c r="J3854" i="13"/>
  <c r="K3854" i="13"/>
  <c r="L3854" i="13"/>
  <c r="M3854" i="13"/>
  <c r="N3854" i="13"/>
  <c r="O3854" i="13"/>
  <c r="P3854" i="13"/>
  <c r="Q3854" i="13"/>
  <c r="R3854" i="13"/>
  <c r="A3855" i="13"/>
  <c r="B3855" i="13"/>
  <c r="C3855" i="13"/>
  <c r="D3855" i="13"/>
  <c r="E3855" i="13"/>
  <c r="F3855" i="13"/>
  <c r="G3855" i="13"/>
  <c r="H3855" i="13"/>
  <c r="I3855" i="13"/>
  <c r="J3855" i="13"/>
  <c r="K3855" i="13"/>
  <c r="L3855" i="13"/>
  <c r="M3855" i="13"/>
  <c r="N3855" i="13"/>
  <c r="O3855" i="13"/>
  <c r="P3855" i="13"/>
  <c r="Q3855" i="13"/>
  <c r="R3855" i="13"/>
  <c r="A3856" i="13"/>
  <c r="B3856" i="13"/>
  <c r="C3856" i="13"/>
  <c r="D3856" i="13"/>
  <c r="E3856" i="13"/>
  <c r="F3856" i="13"/>
  <c r="G3856" i="13"/>
  <c r="H3856" i="13"/>
  <c r="I3856" i="13"/>
  <c r="J3856" i="13"/>
  <c r="K3856" i="13"/>
  <c r="L3856" i="13"/>
  <c r="M3856" i="13"/>
  <c r="N3856" i="13"/>
  <c r="O3856" i="13"/>
  <c r="P3856" i="13"/>
  <c r="Q3856" i="13"/>
  <c r="R3856" i="13"/>
  <c r="A3857" i="13"/>
  <c r="B3857" i="13"/>
  <c r="C3857" i="13"/>
  <c r="D3857" i="13"/>
  <c r="E3857" i="13"/>
  <c r="F3857" i="13"/>
  <c r="G3857" i="13"/>
  <c r="H3857" i="13"/>
  <c r="I3857" i="13"/>
  <c r="J3857" i="13"/>
  <c r="K3857" i="13"/>
  <c r="L3857" i="13"/>
  <c r="M3857" i="13"/>
  <c r="N3857" i="13"/>
  <c r="O3857" i="13"/>
  <c r="P3857" i="13"/>
  <c r="Q3857" i="13"/>
  <c r="R3857" i="13"/>
  <c r="A3858" i="13"/>
  <c r="B3858" i="13"/>
  <c r="C3858" i="13"/>
  <c r="D3858" i="13"/>
  <c r="E3858" i="13"/>
  <c r="F3858" i="13"/>
  <c r="G3858" i="13"/>
  <c r="H3858" i="13"/>
  <c r="I3858" i="13"/>
  <c r="J3858" i="13"/>
  <c r="K3858" i="13"/>
  <c r="L3858" i="13"/>
  <c r="M3858" i="13"/>
  <c r="N3858" i="13"/>
  <c r="O3858" i="13"/>
  <c r="P3858" i="13"/>
  <c r="Q3858" i="13"/>
  <c r="R3858" i="13"/>
  <c r="A3859" i="13"/>
  <c r="B3859" i="13"/>
  <c r="C3859" i="13"/>
  <c r="D3859" i="13"/>
  <c r="E3859" i="13"/>
  <c r="F3859" i="13"/>
  <c r="G3859" i="13"/>
  <c r="H3859" i="13"/>
  <c r="I3859" i="13"/>
  <c r="J3859" i="13"/>
  <c r="K3859" i="13"/>
  <c r="L3859" i="13"/>
  <c r="M3859" i="13"/>
  <c r="N3859" i="13"/>
  <c r="O3859" i="13"/>
  <c r="P3859" i="13"/>
  <c r="Q3859" i="13"/>
  <c r="R3859" i="13"/>
  <c r="A3860" i="13"/>
  <c r="B3860" i="13"/>
  <c r="C3860" i="13"/>
  <c r="D3860" i="13"/>
  <c r="E3860" i="13"/>
  <c r="F3860" i="13"/>
  <c r="G3860" i="13"/>
  <c r="H3860" i="13"/>
  <c r="I3860" i="13"/>
  <c r="J3860" i="13"/>
  <c r="K3860" i="13"/>
  <c r="L3860" i="13"/>
  <c r="M3860" i="13"/>
  <c r="N3860" i="13"/>
  <c r="O3860" i="13"/>
  <c r="P3860" i="13"/>
  <c r="Q3860" i="13"/>
  <c r="R3860" i="13"/>
  <c r="A3861" i="13"/>
  <c r="B3861" i="13"/>
  <c r="C3861" i="13"/>
  <c r="D3861" i="13"/>
  <c r="E3861" i="13"/>
  <c r="F3861" i="13"/>
  <c r="G3861" i="13"/>
  <c r="H3861" i="13"/>
  <c r="I3861" i="13"/>
  <c r="J3861" i="13"/>
  <c r="K3861" i="13"/>
  <c r="L3861" i="13"/>
  <c r="M3861" i="13"/>
  <c r="N3861" i="13"/>
  <c r="O3861" i="13"/>
  <c r="P3861" i="13"/>
  <c r="Q3861" i="13"/>
  <c r="R3861" i="13"/>
  <c r="A3862" i="13"/>
  <c r="B3862" i="13"/>
  <c r="C3862" i="13"/>
  <c r="D3862" i="13"/>
  <c r="E3862" i="13"/>
  <c r="F3862" i="13"/>
  <c r="G3862" i="13"/>
  <c r="H3862" i="13"/>
  <c r="I3862" i="13"/>
  <c r="J3862" i="13"/>
  <c r="K3862" i="13"/>
  <c r="L3862" i="13"/>
  <c r="M3862" i="13"/>
  <c r="N3862" i="13"/>
  <c r="O3862" i="13"/>
  <c r="P3862" i="13"/>
  <c r="Q3862" i="13"/>
  <c r="R3862" i="13"/>
  <c r="A3863" i="13"/>
  <c r="B3863" i="13"/>
  <c r="C3863" i="13"/>
  <c r="D3863" i="13"/>
  <c r="E3863" i="13"/>
  <c r="F3863" i="13"/>
  <c r="G3863" i="13"/>
  <c r="H3863" i="13"/>
  <c r="I3863" i="13"/>
  <c r="J3863" i="13"/>
  <c r="K3863" i="13"/>
  <c r="L3863" i="13"/>
  <c r="M3863" i="13"/>
  <c r="N3863" i="13"/>
  <c r="O3863" i="13"/>
  <c r="P3863" i="13"/>
  <c r="Q3863" i="13"/>
  <c r="R3863" i="13"/>
  <c r="A3864" i="13"/>
  <c r="B3864" i="13"/>
  <c r="C3864" i="13"/>
  <c r="D3864" i="13"/>
  <c r="E3864" i="13"/>
  <c r="F3864" i="13"/>
  <c r="G3864" i="13"/>
  <c r="H3864" i="13"/>
  <c r="I3864" i="13"/>
  <c r="J3864" i="13"/>
  <c r="K3864" i="13"/>
  <c r="L3864" i="13"/>
  <c r="M3864" i="13"/>
  <c r="N3864" i="13"/>
  <c r="O3864" i="13"/>
  <c r="P3864" i="13"/>
  <c r="Q3864" i="13"/>
  <c r="R3864" i="13"/>
  <c r="A3865" i="13"/>
  <c r="B3865" i="13"/>
  <c r="C3865" i="13"/>
  <c r="D3865" i="13"/>
  <c r="E3865" i="13"/>
  <c r="F3865" i="13"/>
  <c r="G3865" i="13"/>
  <c r="H3865" i="13"/>
  <c r="I3865" i="13"/>
  <c r="J3865" i="13"/>
  <c r="K3865" i="13"/>
  <c r="L3865" i="13"/>
  <c r="M3865" i="13"/>
  <c r="N3865" i="13"/>
  <c r="O3865" i="13"/>
  <c r="P3865" i="13"/>
  <c r="Q3865" i="13"/>
  <c r="R3865" i="13"/>
  <c r="A3866" i="13"/>
  <c r="B3866" i="13"/>
  <c r="C3866" i="13"/>
  <c r="D3866" i="13"/>
  <c r="E3866" i="13"/>
  <c r="F3866" i="13"/>
  <c r="G3866" i="13"/>
  <c r="H3866" i="13"/>
  <c r="I3866" i="13"/>
  <c r="J3866" i="13"/>
  <c r="K3866" i="13"/>
  <c r="L3866" i="13"/>
  <c r="M3866" i="13"/>
  <c r="N3866" i="13"/>
  <c r="O3866" i="13"/>
  <c r="P3866" i="13"/>
  <c r="Q3866" i="13"/>
  <c r="R3866" i="13"/>
  <c r="A3867" i="13"/>
  <c r="B3867" i="13"/>
  <c r="C3867" i="13"/>
  <c r="D3867" i="13"/>
  <c r="E3867" i="13"/>
  <c r="F3867" i="13"/>
  <c r="G3867" i="13"/>
  <c r="H3867" i="13"/>
  <c r="I3867" i="13"/>
  <c r="J3867" i="13"/>
  <c r="K3867" i="13"/>
  <c r="L3867" i="13"/>
  <c r="M3867" i="13"/>
  <c r="N3867" i="13"/>
  <c r="O3867" i="13"/>
  <c r="P3867" i="13"/>
  <c r="Q3867" i="13"/>
  <c r="R3867" i="13"/>
  <c r="A3868" i="13"/>
  <c r="B3868" i="13"/>
  <c r="C3868" i="13"/>
  <c r="D3868" i="13"/>
  <c r="E3868" i="13"/>
  <c r="F3868" i="13"/>
  <c r="G3868" i="13"/>
  <c r="H3868" i="13"/>
  <c r="I3868" i="13"/>
  <c r="J3868" i="13"/>
  <c r="K3868" i="13"/>
  <c r="L3868" i="13"/>
  <c r="M3868" i="13"/>
  <c r="N3868" i="13"/>
  <c r="O3868" i="13"/>
  <c r="P3868" i="13"/>
  <c r="Q3868" i="13"/>
  <c r="R3868" i="13"/>
  <c r="A3869" i="13"/>
  <c r="B3869" i="13"/>
  <c r="C3869" i="13"/>
  <c r="D3869" i="13"/>
  <c r="E3869" i="13"/>
  <c r="F3869" i="13"/>
  <c r="G3869" i="13"/>
  <c r="H3869" i="13"/>
  <c r="I3869" i="13"/>
  <c r="J3869" i="13"/>
  <c r="K3869" i="13"/>
  <c r="L3869" i="13"/>
  <c r="M3869" i="13"/>
  <c r="N3869" i="13"/>
  <c r="O3869" i="13"/>
  <c r="P3869" i="13"/>
  <c r="Q3869" i="13"/>
  <c r="R3869" i="13"/>
  <c r="A3870" i="13"/>
  <c r="B3870" i="13"/>
  <c r="C3870" i="13"/>
  <c r="D3870" i="13"/>
  <c r="E3870" i="13"/>
  <c r="F3870" i="13"/>
  <c r="G3870" i="13"/>
  <c r="H3870" i="13"/>
  <c r="I3870" i="13"/>
  <c r="J3870" i="13"/>
  <c r="K3870" i="13"/>
  <c r="L3870" i="13"/>
  <c r="M3870" i="13"/>
  <c r="N3870" i="13"/>
  <c r="O3870" i="13"/>
  <c r="P3870" i="13"/>
  <c r="Q3870" i="13"/>
  <c r="R3870" i="13"/>
  <c r="A3871" i="13"/>
  <c r="B3871" i="13"/>
  <c r="C3871" i="13"/>
  <c r="D3871" i="13"/>
  <c r="E3871" i="13"/>
  <c r="F3871" i="13"/>
  <c r="G3871" i="13"/>
  <c r="H3871" i="13"/>
  <c r="I3871" i="13"/>
  <c r="J3871" i="13"/>
  <c r="K3871" i="13"/>
  <c r="L3871" i="13"/>
  <c r="M3871" i="13"/>
  <c r="N3871" i="13"/>
  <c r="O3871" i="13"/>
  <c r="P3871" i="13"/>
  <c r="Q3871" i="13"/>
  <c r="R3871" i="13"/>
  <c r="A3872" i="13"/>
  <c r="B3872" i="13"/>
  <c r="C3872" i="13"/>
  <c r="D3872" i="13"/>
  <c r="E3872" i="13"/>
  <c r="F3872" i="13"/>
  <c r="G3872" i="13"/>
  <c r="H3872" i="13"/>
  <c r="I3872" i="13"/>
  <c r="J3872" i="13"/>
  <c r="K3872" i="13"/>
  <c r="L3872" i="13"/>
  <c r="M3872" i="13"/>
  <c r="N3872" i="13"/>
  <c r="O3872" i="13"/>
  <c r="P3872" i="13"/>
  <c r="Q3872" i="13"/>
  <c r="R3872" i="13"/>
  <c r="A3873" i="13"/>
  <c r="B3873" i="13"/>
  <c r="C3873" i="13"/>
  <c r="D3873" i="13"/>
  <c r="E3873" i="13"/>
  <c r="F3873" i="13"/>
  <c r="G3873" i="13"/>
  <c r="H3873" i="13"/>
  <c r="I3873" i="13"/>
  <c r="J3873" i="13"/>
  <c r="K3873" i="13"/>
  <c r="L3873" i="13"/>
  <c r="M3873" i="13"/>
  <c r="N3873" i="13"/>
  <c r="O3873" i="13"/>
  <c r="P3873" i="13"/>
  <c r="Q3873" i="13"/>
  <c r="R3873" i="13"/>
  <c r="A3874" i="13"/>
  <c r="B3874" i="13"/>
  <c r="C3874" i="13"/>
  <c r="D3874" i="13"/>
  <c r="E3874" i="13"/>
  <c r="F3874" i="13"/>
  <c r="G3874" i="13"/>
  <c r="H3874" i="13"/>
  <c r="I3874" i="13"/>
  <c r="J3874" i="13"/>
  <c r="K3874" i="13"/>
  <c r="L3874" i="13"/>
  <c r="M3874" i="13"/>
  <c r="N3874" i="13"/>
  <c r="O3874" i="13"/>
  <c r="P3874" i="13"/>
  <c r="Q3874" i="13"/>
  <c r="R3874" i="13"/>
  <c r="A3875" i="13"/>
  <c r="B3875" i="13"/>
  <c r="C3875" i="13"/>
  <c r="D3875" i="13"/>
  <c r="E3875" i="13"/>
  <c r="F3875" i="13"/>
  <c r="G3875" i="13"/>
  <c r="H3875" i="13"/>
  <c r="I3875" i="13"/>
  <c r="J3875" i="13"/>
  <c r="K3875" i="13"/>
  <c r="L3875" i="13"/>
  <c r="M3875" i="13"/>
  <c r="N3875" i="13"/>
  <c r="O3875" i="13"/>
  <c r="P3875" i="13"/>
  <c r="Q3875" i="13"/>
  <c r="R3875" i="13"/>
  <c r="A3876" i="13"/>
  <c r="B3876" i="13"/>
  <c r="C3876" i="13"/>
  <c r="D3876" i="13"/>
  <c r="E3876" i="13"/>
  <c r="F3876" i="13"/>
  <c r="G3876" i="13"/>
  <c r="H3876" i="13"/>
  <c r="I3876" i="13"/>
  <c r="J3876" i="13"/>
  <c r="K3876" i="13"/>
  <c r="L3876" i="13"/>
  <c r="M3876" i="13"/>
  <c r="N3876" i="13"/>
  <c r="O3876" i="13"/>
  <c r="P3876" i="13"/>
  <c r="Q3876" i="13"/>
  <c r="R3876" i="13"/>
  <c r="A3877" i="13"/>
  <c r="B3877" i="13"/>
  <c r="C3877" i="13"/>
  <c r="D3877" i="13"/>
  <c r="E3877" i="13"/>
  <c r="F3877" i="13"/>
  <c r="G3877" i="13"/>
  <c r="H3877" i="13"/>
  <c r="I3877" i="13"/>
  <c r="J3877" i="13"/>
  <c r="K3877" i="13"/>
  <c r="L3877" i="13"/>
  <c r="M3877" i="13"/>
  <c r="N3877" i="13"/>
  <c r="O3877" i="13"/>
  <c r="P3877" i="13"/>
  <c r="Q3877" i="13"/>
  <c r="R3877" i="13"/>
  <c r="A3878" i="13"/>
  <c r="B3878" i="13"/>
  <c r="C3878" i="13"/>
  <c r="D3878" i="13"/>
  <c r="E3878" i="13"/>
  <c r="F3878" i="13"/>
  <c r="G3878" i="13"/>
  <c r="H3878" i="13"/>
  <c r="I3878" i="13"/>
  <c r="J3878" i="13"/>
  <c r="K3878" i="13"/>
  <c r="L3878" i="13"/>
  <c r="M3878" i="13"/>
  <c r="N3878" i="13"/>
  <c r="O3878" i="13"/>
  <c r="P3878" i="13"/>
  <c r="Q3878" i="13"/>
  <c r="R3878" i="13"/>
  <c r="A3879" i="13"/>
  <c r="B3879" i="13"/>
  <c r="C3879" i="13"/>
  <c r="D3879" i="13"/>
  <c r="E3879" i="13"/>
  <c r="F3879" i="13"/>
  <c r="G3879" i="13"/>
  <c r="H3879" i="13"/>
  <c r="I3879" i="13"/>
  <c r="J3879" i="13"/>
  <c r="K3879" i="13"/>
  <c r="L3879" i="13"/>
  <c r="M3879" i="13"/>
  <c r="N3879" i="13"/>
  <c r="O3879" i="13"/>
  <c r="P3879" i="13"/>
  <c r="Q3879" i="13"/>
  <c r="R3879" i="13"/>
  <c r="A3880" i="13"/>
  <c r="B3880" i="13"/>
  <c r="C3880" i="13"/>
  <c r="D3880" i="13"/>
  <c r="E3880" i="13"/>
  <c r="F3880" i="13"/>
  <c r="G3880" i="13"/>
  <c r="H3880" i="13"/>
  <c r="I3880" i="13"/>
  <c r="J3880" i="13"/>
  <c r="K3880" i="13"/>
  <c r="L3880" i="13"/>
  <c r="M3880" i="13"/>
  <c r="N3880" i="13"/>
  <c r="O3880" i="13"/>
  <c r="P3880" i="13"/>
  <c r="Q3880" i="13"/>
  <c r="R3880" i="13"/>
  <c r="A3881" i="13"/>
  <c r="B3881" i="13"/>
  <c r="C3881" i="13"/>
  <c r="D3881" i="13"/>
  <c r="E3881" i="13"/>
  <c r="F3881" i="13"/>
  <c r="G3881" i="13"/>
  <c r="H3881" i="13"/>
  <c r="I3881" i="13"/>
  <c r="J3881" i="13"/>
  <c r="K3881" i="13"/>
  <c r="L3881" i="13"/>
  <c r="M3881" i="13"/>
  <c r="N3881" i="13"/>
  <c r="O3881" i="13"/>
  <c r="P3881" i="13"/>
  <c r="Q3881" i="13"/>
  <c r="R3881" i="13"/>
  <c r="A3882" i="13"/>
  <c r="B3882" i="13"/>
  <c r="C3882" i="13"/>
  <c r="D3882" i="13"/>
  <c r="E3882" i="13"/>
  <c r="F3882" i="13"/>
  <c r="G3882" i="13"/>
  <c r="H3882" i="13"/>
  <c r="I3882" i="13"/>
  <c r="J3882" i="13"/>
  <c r="K3882" i="13"/>
  <c r="L3882" i="13"/>
  <c r="M3882" i="13"/>
  <c r="N3882" i="13"/>
  <c r="O3882" i="13"/>
  <c r="P3882" i="13"/>
  <c r="Q3882" i="13"/>
  <c r="R3882" i="13"/>
  <c r="A3883" i="13"/>
  <c r="B3883" i="13"/>
  <c r="C3883" i="13"/>
  <c r="D3883" i="13"/>
  <c r="E3883" i="13"/>
  <c r="F3883" i="13"/>
  <c r="G3883" i="13"/>
  <c r="H3883" i="13"/>
  <c r="I3883" i="13"/>
  <c r="J3883" i="13"/>
  <c r="K3883" i="13"/>
  <c r="L3883" i="13"/>
  <c r="M3883" i="13"/>
  <c r="N3883" i="13"/>
  <c r="O3883" i="13"/>
  <c r="P3883" i="13"/>
  <c r="Q3883" i="13"/>
  <c r="R3883" i="13"/>
  <c r="A3884" i="13"/>
  <c r="B3884" i="13"/>
  <c r="C3884" i="13"/>
  <c r="D3884" i="13"/>
  <c r="E3884" i="13"/>
  <c r="F3884" i="13"/>
  <c r="G3884" i="13"/>
  <c r="H3884" i="13"/>
  <c r="I3884" i="13"/>
  <c r="J3884" i="13"/>
  <c r="K3884" i="13"/>
  <c r="L3884" i="13"/>
  <c r="M3884" i="13"/>
  <c r="N3884" i="13"/>
  <c r="O3884" i="13"/>
  <c r="P3884" i="13"/>
  <c r="Q3884" i="13"/>
  <c r="R3884" i="13"/>
  <c r="A3885" i="13"/>
  <c r="B3885" i="13"/>
  <c r="C3885" i="13"/>
  <c r="D3885" i="13"/>
  <c r="E3885" i="13"/>
  <c r="F3885" i="13"/>
  <c r="G3885" i="13"/>
  <c r="H3885" i="13"/>
  <c r="I3885" i="13"/>
  <c r="J3885" i="13"/>
  <c r="K3885" i="13"/>
  <c r="L3885" i="13"/>
  <c r="M3885" i="13"/>
  <c r="N3885" i="13"/>
  <c r="O3885" i="13"/>
  <c r="P3885" i="13"/>
  <c r="Q3885" i="13"/>
  <c r="R3885" i="13"/>
  <c r="A3886" i="13"/>
  <c r="B3886" i="13"/>
  <c r="C3886" i="13"/>
  <c r="D3886" i="13"/>
  <c r="E3886" i="13"/>
  <c r="F3886" i="13"/>
  <c r="G3886" i="13"/>
  <c r="H3886" i="13"/>
  <c r="I3886" i="13"/>
  <c r="J3886" i="13"/>
  <c r="K3886" i="13"/>
  <c r="L3886" i="13"/>
  <c r="M3886" i="13"/>
  <c r="N3886" i="13"/>
  <c r="O3886" i="13"/>
  <c r="P3886" i="13"/>
  <c r="Q3886" i="13"/>
  <c r="R3886" i="13"/>
  <c r="A3887" i="13"/>
  <c r="B3887" i="13"/>
  <c r="C3887" i="13"/>
  <c r="D3887" i="13"/>
  <c r="E3887" i="13"/>
  <c r="F3887" i="13"/>
  <c r="G3887" i="13"/>
  <c r="H3887" i="13"/>
  <c r="I3887" i="13"/>
  <c r="J3887" i="13"/>
  <c r="K3887" i="13"/>
  <c r="L3887" i="13"/>
  <c r="M3887" i="13"/>
  <c r="N3887" i="13"/>
  <c r="O3887" i="13"/>
  <c r="P3887" i="13"/>
  <c r="Q3887" i="13"/>
  <c r="R3887" i="13"/>
  <c r="A3888" i="13"/>
  <c r="B3888" i="13"/>
  <c r="C3888" i="13"/>
  <c r="D3888" i="13"/>
  <c r="E3888" i="13"/>
  <c r="F3888" i="13"/>
  <c r="G3888" i="13"/>
  <c r="H3888" i="13"/>
  <c r="I3888" i="13"/>
  <c r="J3888" i="13"/>
  <c r="K3888" i="13"/>
  <c r="L3888" i="13"/>
  <c r="M3888" i="13"/>
  <c r="N3888" i="13"/>
  <c r="O3888" i="13"/>
  <c r="P3888" i="13"/>
  <c r="Q3888" i="13"/>
  <c r="R3888" i="13"/>
  <c r="A3889" i="13"/>
  <c r="B3889" i="13"/>
  <c r="C3889" i="13"/>
  <c r="D3889" i="13"/>
  <c r="E3889" i="13"/>
  <c r="F3889" i="13"/>
  <c r="G3889" i="13"/>
  <c r="H3889" i="13"/>
  <c r="I3889" i="13"/>
  <c r="J3889" i="13"/>
  <c r="K3889" i="13"/>
  <c r="L3889" i="13"/>
  <c r="M3889" i="13"/>
  <c r="N3889" i="13"/>
  <c r="O3889" i="13"/>
  <c r="P3889" i="13"/>
  <c r="Q3889" i="13"/>
  <c r="R3889" i="13"/>
  <c r="A3890" i="13"/>
  <c r="B3890" i="13"/>
  <c r="C3890" i="13"/>
  <c r="D3890" i="13"/>
  <c r="E3890" i="13"/>
  <c r="F3890" i="13"/>
  <c r="G3890" i="13"/>
  <c r="H3890" i="13"/>
  <c r="I3890" i="13"/>
  <c r="J3890" i="13"/>
  <c r="K3890" i="13"/>
  <c r="L3890" i="13"/>
  <c r="M3890" i="13"/>
  <c r="N3890" i="13"/>
  <c r="O3890" i="13"/>
  <c r="P3890" i="13"/>
  <c r="Q3890" i="13"/>
  <c r="R3890" i="13"/>
  <c r="A3891" i="13"/>
  <c r="B3891" i="13"/>
  <c r="C3891" i="13"/>
  <c r="D3891" i="13"/>
  <c r="E3891" i="13"/>
  <c r="F3891" i="13"/>
  <c r="G3891" i="13"/>
  <c r="H3891" i="13"/>
  <c r="I3891" i="13"/>
  <c r="J3891" i="13"/>
  <c r="K3891" i="13"/>
  <c r="L3891" i="13"/>
  <c r="M3891" i="13"/>
  <c r="N3891" i="13"/>
  <c r="O3891" i="13"/>
  <c r="P3891" i="13"/>
  <c r="Q3891" i="13"/>
  <c r="R3891" i="13"/>
  <c r="A3892" i="13"/>
  <c r="B3892" i="13"/>
  <c r="C3892" i="13"/>
  <c r="D3892" i="13"/>
  <c r="E3892" i="13"/>
  <c r="F3892" i="13"/>
  <c r="G3892" i="13"/>
  <c r="H3892" i="13"/>
  <c r="I3892" i="13"/>
  <c r="J3892" i="13"/>
  <c r="K3892" i="13"/>
  <c r="L3892" i="13"/>
  <c r="M3892" i="13"/>
  <c r="N3892" i="13"/>
  <c r="O3892" i="13"/>
  <c r="P3892" i="13"/>
  <c r="Q3892" i="13"/>
  <c r="R3892" i="13"/>
  <c r="A3893" i="13"/>
  <c r="B3893" i="13"/>
  <c r="C3893" i="13"/>
  <c r="D3893" i="13"/>
  <c r="E3893" i="13"/>
  <c r="F3893" i="13"/>
  <c r="G3893" i="13"/>
  <c r="H3893" i="13"/>
  <c r="I3893" i="13"/>
  <c r="J3893" i="13"/>
  <c r="K3893" i="13"/>
  <c r="L3893" i="13"/>
  <c r="M3893" i="13"/>
  <c r="N3893" i="13"/>
  <c r="O3893" i="13"/>
  <c r="P3893" i="13"/>
  <c r="Q3893" i="13"/>
  <c r="R3893" i="13"/>
  <c r="A3894" i="13"/>
  <c r="B3894" i="13"/>
  <c r="C3894" i="13"/>
  <c r="D3894" i="13"/>
  <c r="E3894" i="13"/>
  <c r="F3894" i="13"/>
  <c r="G3894" i="13"/>
  <c r="H3894" i="13"/>
  <c r="I3894" i="13"/>
  <c r="J3894" i="13"/>
  <c r="K3894" i="13"/>
  <c r="L3894" i="13"/>
  <c r="M3894" i="13"/>
  <c r="N3894" i="13"/>
  <c r="O3894" i="13"/>
  <c r="P3894" i="13"/>
  <c r="Q3894" i="13"/>
  <c r="R3894" i="13"/>
  <c r="A3895" i="13"/>
  <c r="B3895" i="13"/>
  <c r="C3895" i="13"/>
  <c r="D3895" i="13"/>
  <c r="E3895" i="13"/>
  <c r="F3895" i="13"/>
  <c r="G3895" i="13"/>
  <c r="H3895" i="13"/>
  <c r="I3895" i="13"/>
  <c r="J3895" i="13"/>
  <c r="K3895" i="13"/>
  <c r="L3895" i="13"/>
  <c r="M3895" i="13"/>
  <c r="N3895" i="13"/>
  <c r="O3895" i="13"/>
  <c r="P3895" i="13"/>
  <c r="Q3895" i="13"/>
  <c r="R3895" i="13"/>
  <c r="A3896" i="13"/>
  <c r="B3896" i="13"/>
  <c r="C3896" i="13"/>
  <c r="D3896" i="13"/>
  <c r="E3896" i="13"/>
  <c r="F3896" i="13"/>
  <c r="G3896" i="13"/>
  <c r="H3896" i="13"/>
  <c r="I3896" i="13"/>
  <c r="J3896" i="13"/>
  <c r="K3896" i="13"/>
  <c r="L3896" i="13"/>
  <c r="M3896" i="13"/>
  <c r="N3896" i="13"/>
  <c r="O3896" i="13"/>
  <c r="P3896" i="13"/>
  <c r="Q3896" i="13"/>
  <c r="R3896" i="13"/>
  <c r="A3897" i="13"/>
  <c r="B3897" i="13"/>
  <c r="C3897" i="13"/>
  <c r="D3897" i="13"/>
  <c r="E3897" i="13"/>
  <c r="F3897" i="13"/>
  <c r="G3897" i="13"/>
  <c r="H3897" i="13"/>
  <c r="I3897" i="13"/>
  <c r="J3897" i="13"/>
  <c r="K3897" i="13"/>
  <c r="L3897" i="13"/>
  <c r="M3897" i="13"/>
  <c r="N3897" i="13"/>
  <c r="O3897" i="13"/>
  <c r="P3897" i="13"/>
  <c r="Q3897" i="13"/>
  <c r="R3897" i="13"/>
  <c r="A3898" i="13"/>
  <c r="B3898" i="13"/>
  <c r="C3898" i="13"/>
  <c r="D3898" i="13"/>
  <c r="E3898" i="13"/>
  <c r="F3898" i="13"/>
  <c r="G3898" i="13"/>
  <c r="H3898" i="13"/>
  <c r="I3898" i="13"/>
  <c r="J3898" i="13"/>
  <c r="K3898" i="13"/>
  <c r="L3898" i="13"/>
  <c r="M3898" i="13"/>
  <c r="N3898" i="13"/>
  <c r="O3898" i="13"/>
  <c r="P3898" i="13"/>
  <c r="Q3898" i="13"/>
  <c r="R3898" i="13"/>
  <c r="A3899" i="13"/>
  <c r="B3899" i="13"/>
  <c r="C3899" i="13"/>
  <c r="D3899" i="13"/>
  <c r="E3899" i="13"/>
  <c r="F3899" i="13"/>
  <c r="G3899" i="13"/>
  <c r="H3899" i="13"/>
  <c r="I3899" i="13"/>
  <c r="J3899" i="13"/>
  <c r="K3899" i="13"/>
  <c r="L3899" i="13"/>
  <c r="M3899" i="13"/>
  <c r="N3899" i="13"/>
  <c r="O3899" i="13"/>
  <c r="P3899" i="13"/>
  <c r="Q3899" i="13"/>
  <c r="R3899" i="13"/>
  <c r="A3900" i="13"/>
  <c r="B3900" i="13"/>
  <c r="C3900" i="13"/>
  <c r="D3900" i="13"/>
  <c r="E3900" i="13"/>
  <c r="F3900" i="13"/>
  <c r="G3900" i="13"/>
  <c r="H3900" i="13"/>
  <c r="I3900" i="13"/>
  <c r="J3900" i="13"/>
  <c r="K3900" i="13"/>
  <c r="L3900" i="13"/>
  <c r="M3900" i="13"/>
  <c r="N3900" i="13"/>
  <c r="O3900" i="13"/>
  <c r="P3900" i="13"/>
  <c r="Q3900" i="13"/>
  <c r="R3900" i="13"/>
  <c r="A3901" i="13"/>
  <c r="B3901" i="13"/>
  <c r="C3901" i="13"/>
  <c r="D3901" i="13"/>
  <c r="E3901" i="13"/>
  <c r="F3901" i="13"/>
  <c r="G3901" i="13"/>
  <c r="H3901" i="13"/>
  <c r="I3901" i="13"/>
  <c r="J3901" i="13"/>
  <c r="K3901" i="13"/>
  <c r="L3901" i="13"/>
  <c r="M3901" i="13"/>
  <c r="N3901" i="13"/>
  <c r="O3901" i="13"/>
  <c r="P3901" i="13"/>
  <c r="Q3901" i="13"/>
  <c r="R3901" i="13"/>
  <c r="A3902" i="13"/>
  <c r="B3902" i="13"/>
  <c r="C3902" i="13"/>
  <c r="D3902" i="13"/>
  <c r="E3902" i="13"/>
  <c r="F3902" i="13"/>
  <c r="G3902" i="13"/>
  <c r="H3902" i="13"/>
  <c r="I3902" i="13"/>
  <c r="J3902" i="13"/>
  <c r="K3902" i="13"/>
  <c r="L3902" i="13"/>
  <c r="M3902" i="13"/>
  <c r="N3902" i="13"/>
  <c r="O3902" i="13"/>
  <c r="P3902" i="13"/>
  <c r="Q3902" i="13"/>
  <c r="R3902" i="13"/>
  <c r="A3903" i="13"/>
  <c r="B3903" i="13"/>
  <c r="C3903" i="13"/>
  <c r="D3903" i="13"/>
  <c r="E3903" i="13"/>
  <c r="F3903" i="13"/>
  <c r="G3903" i="13"/>
  <c r="H3903" i="13"/>
  <c r="I3903" i="13"/>
  <c r="J3903" i="13"/>
  <c r="K3903" i="13"/>
  <c r="L3903" i="13"/>
  <c r="M3903" i="13"/>
  <c r="N3903" i="13"/>
  <c r="O3903" i="13"/>
  <c r="P3903" i="13"/>
  <c r="Q3903" i="13"/>
  <c r="R3903" i="13"/>
  <c r="A3904" i="13"/>
  <c r="B3904" i="13"/>
  <c r="C3904" i="13"/>
  <c r="D3904" i="13"/>
  <c r="E3904" i="13"/>
  <c r="F3904" i="13"/>
  <c r="G3904" i="13"/>
  <c r="H3904" i="13"/>
  <c r="I3904" i="13"/>
  <c r="J3904" i="13"/>
  <c r="K3904" i="13"/>
  <c r="L3904" i="13"/>
  <c r="M3904" i="13"/>
  <c r="N3904" i="13"/>
  <c r="O3904" i="13"/>
  <c r="P3904" i="13"/>
  <c r="Q3904" i="13"/>
  <c r="R3904" i="13"/>
  <c r="A3905" i="13"/>
  <c r="B3905" i="13"/>
  <c r="C3905" i="13"/>
  <c r="D3905" i="13"/>
  <c r="E3905" i="13"/>
  <c r="F3905" i="13"/>
  <c r="G3905" i="13"/>
  <c r="H3905" i="13"/>
  <c r="I3905" i="13"/>
  <c r="J3905" i="13"/>
  <c r="K3905" i="13"/>
  <c r="L3905" i="13"/>
  <c r="M3905" i="13"/>
  <c r="N3905" i="13"/>
  <c r="O3905" i="13"/>
  <c r="P3905" i="13"/>
  <c r="Q3905" i="13"/>
  <c r="R3905" i="13"/>
  <c r="A3906" i="13"/>
  <c r="B3906" i="13"/>
  <c r="C3906" i="13"/>
  <c r="D3906" i="13"/>
  <c r="E3906" i="13"/>
  <c r="F3906" i="13"/>
  <c r="G3906" i="13"/>
  <c r="H3906" i="13"/>
  <c r="I3906" i="13"/>
  <c r="J3906" i="13"/>
  <c r="K3906" i="13"/>
  <c r="L3906" i="13"/>
  <c r="M3906" i="13"/>
  <c r="N3906" i="13"/>
  <c r="O3906" i="13"/>
  <c r="P3906" i="13"/>
  <c r="Q3906" i="13"/>
  <c r="R3906" i="13"/>
  <c r="A3907" i="13"/>
  <c r="B3907" i="13"/>
  <c r="C3907" i="13"/>
  <c r="D3907" i="13"/>
  <c r="E3907" i="13"/>
  <c r="F3907" i="13"/>
  <c r="G3907" i="13"/>
  <c r="H3907" i="13"/>
  <c r="I3907" i="13"/>
  <c r="J3907" i="13"/>
  <c r="K3907" i="13"/>
  <c r="L3907" i="13"/>
  <c r="M3907" i="13"/>
  <c r="N3907" i="13"/>
  <c r="O3907" i="13"/>
  <c r="P3907" i="13"/>
  <c r="Q3907" i="13"/>
  <c r="R3907" i="13"/>
  <c r="A3908" i="13"/>
  <c r="B3908" i="13"/>
  <c r="C3908" i="13"/>
  <c r="D3908" i="13"/>
  <c r="E3908" i="13"/>
  <c r="F3908" i="13"/>
  <c r="G3908" i="13"/>
  <c r="H3908" i="13"/>
  <c r="I3908" i="13"/>
  <c r="J3908" i="13"/>
  <c r="K3908" i="13"/>
  <c r="L3908" i="13"/>
  <c r="M3908" i="13"/>
  <c r="N3908" i="13"/>
  <c r="O3908" i="13"/>
  <c r="P3908" i="13"/>
  <c r="Q3908" i="13"/>
  <c r="R3908" i="13"/>
  <c r="A3909" i="13"/>
  <c r="B3909" i="13"/>
  <c r="C3909" i="13"/>
  <c r="D3909" i="13"/>
  <c r="E3909" i="13"/>
  <c r="F3909" i="13"/>
  <c r="G3909" i="13"/>
  <c r="H3909" i="13"/>
  <c r="I3909" i="13"/>
  <c r="J3909" i="13"/>
  <c r="K3909" i="13"/>
  <c r="L3909" i="13"/>
  <c r="M3909" i="13"/>
  <c r="N3909" i="13"/>
  <c r="O3909" i="13"/>
  <c r="P3909" i="13"/>
  <c r="Q3909" i="13"/>
  <c r="R3909" i="13"/>
  <c r="A3910" i="13"/>
  <c r="B3910" i="13"/>
  <c r="C3910" i="13"/>
  <c r="D3910" i="13"/>
  <c r="E3910" i="13"/>
  <c r="F3910" i="13"/>
  <c r="G3910" i="13"/>
  <c r="H3910" i="13"/>
  <c r="I3910" i="13"/>
  <c r="J3910" i="13"/>
  <c r="K3910" i="13"/>
  <c r="L3910" i="13"/>
  <c r="M3910" i="13"/>
  <c r="N3910" i="13"/>
  <c r="O3910" i="13"/>
  <c r="P3910" i="13"/>
  <c r="Q3910" i="13"/>
  <c r="R3910" i="13"/>
  <c r="A3911" i="13"/>
  <c r="B3911" i="13"/>
  <c r="C3911" i="13"/>
  <c r="D3911" i="13"/>
  <c r="E3911" i="13"/>
  <c r="F3911" i="13"/>
  <c r="G3911" i="13"/>
  <c r="H3911" i="13"/>
  <c r="I3911" i="13"/>
  <c r="J3911" i="13"/>
  <c r="K3911" i="13"/>
  <c r="L3911" i="13"/>
  <c r="M3911" i="13"/>
  <c r="N3911" i="13"/>
  <c r="O3911" i="13"/>
  <c r="P3911" i="13"/>
  <c r="Q3911" i="13"/>
  <c r="R3911" i="13"/>
  <c r="A3912" i="13"/>
  <c r="B3912" i="13"/>
  <c r="C3912" i="13"/>
  <c r="D3912" i="13"/>
  <c r="E3912" i="13"/>
  <c r="F3912" i="13"/>
  <c r="G3912" i="13"/>
  <c r="H3912" i="13"/>
  <c r="I3912" i="13"/>
  <c r="J3912" i="13"/>
  <c r="K3912" i="13"/>
  <c r="L3912" i="13"/>
  <c r="M3912" i="13"/>
  <c r="N3912" i="13"/>
  <c r="O3912" i="13"/>
  <c r="P3912" i="13"/>
  <c r="Q3912" i="13"/>
  <c r="R3912" i="13"/>
  <c r="A3913" i="13"/>
  <c r="B3913" i="13"/>
  <c r="C3913" i="13"/>
  <c r="D3913" i="13"/>
  <c r="E3913" i="13"/>
  <c r="F3913" i="13"/>
  <c r="G3913" i="13"/>
  <c r="H3913" i="13"/>
  <c r="I3913" i="13"/>
  <c r="J3913" i="13"/>
  <c r="K3913" i="13"/>
  <c r="L3913" i="13"/>
  <c r="M3913" i="13"/>
  <c r="N3913" i="13"/>
  <c r="O3913" i="13"/>
  <c r="P3913" i="13"/>
  <c r="Q3913" i="13"/>
  <c r="R3913" i="13"/>
  <c r="A3914" i="13"/>
  <c r="B3914" i="13"/>
  <c r="C3914" i="13"/>
  <c r="D3914" i="13"/>
  <c r="E3914" i="13"/>
  <c r="F3914" i="13"/>
  <c r="G3914" i="13"/>
  <c r="H3914" i="13"/>
  <c r="I3914" i="13"/>
  <c r="J3914" i="13"/>
  <c r="K3914" i="13"/>
  <c r="L3914" i="13"/>
  <c r="M3914" i="13"/>
  <c r="N3914" i="13"/>
  <c r="O3914" i="13"/>
  <c r="P3914" i="13"/>
  <c r="Q3914" i="13"/>
  <c r="R3914" i="13"/>
  <c r="A3915" i="13"/>
  <c r="B3915" i="13"/>
  <c r="C3915" i="13"/>
  <c r="D3915" i="13"/>
  <c r="E3915" i="13"/>
  <c r="F3915" i="13"/>
  <c r="G3915" i="13"/>
  <c r="H3915" i="13"/>
  <c r="I3915" i="13"/>
  <c r="J3915" i="13"/>
  <c r="K3915" i="13"/>
  <c r="L3915" i="13"/>
  <c r="M3915" i="13"/>
  <c r="N3915" i="13"/>
  <c r="O3915" i="13"/>
  <c r="P3915" i="13"/>
  <c r="Q3915" i="13"/>
  <c r="R3915" i="13"/>
  <c r="A3916" i="13"/>
  <c r="B3916" i="13"/>
  <c r="C3916" i="13"/>
  <c r="D3916" i="13"/>
  <c r="E3916" i="13"/>
  <c r="F3916" i="13"/>
  <c r="G3916" i="13"/>
  <c r="H3916" i="13"/>
  <c r="I3916" i="13"/>
  <c r="J3916" i="13"/>
  <c r="K3916" i="13"/>
  <c r="L3916" i="13"/>
  <c r="M3916" i="13"/>
  <c r="N3916" i="13"/>
  <c r="O3916" i="13"/>
  <c r="P3916" i="13"/>
  <c r="Q3916" i="13"/>
  <c r="R3916" i="13"/>
  <c r="A3917" i="13"/>
  <c r="B3917" i="13"/>
  <c r="C3917" i="13"/>
  <c r="D3917" i="13"/>
  <c r="E3917" i="13"/>
  <c r="F3917" i="13"/>
  <c r="G3917" i="13"/>
  <c r="H3917" i="13"/>
  <c r="I3917" i="13"/>
  <c r="J3917" i="13"/>
  <c r="K3917" i="13"/>
  <c r="L3917" i="13"/>
  <c r="M3917" i="13"/>
  <c r="N3917" i="13"/>
  <c r="O3917" i="13"/>
  <c r="P3917" i="13"/>
  <c r="Q3917" i="13"/>
  <c r="R3917" i="13"/>
  <c r="A3918" i="13"/>
  <c r="B3918" i="13"/>
  <c r="C3918" i="13"/>
  <c r="D3918" i="13"/>
  <c r="E3918" i="13"/>
  <c r="F3918" i="13"/>
  <c r="G3918" i="13"/>
  <c r="H3918" i="13"/>
  <c r="I3918" i="13"/>
  <c r="J3918" i="13"/>
  <c r="K3918" i="13"/>
  <c r="L3918" i="13"/>
  <c r="M3918" i="13"/>
  <c r="N3918" i="13"/>
  <c r="O3918" i="13"/>
  <c r="P3918" i="13"/>
  <c r="Q3918" i="13"/>
  <c r="R3918" i="13"/>
  <c r="A3919" i="13"/>
  <c r="B3919" i="13"/>
  <c r="C3919" i="13"/>
  <c r="D3919" i="13"/>
  <c r="E3919" i="13"/>
  <c r="F3919" i="13"/>
  <c r="G3919" i="13"/>
  <c r="H3919" i="13"/>
  <c r="I3919" i="13"/>
  <c r="J3919" i="13"/>
  <c r="K3919" i="13"/>
  <c r="L3919" i="13"/>
  <c r="M3919" i="13"/>
  <c r="N3919" i="13"/>
  <c r="O3919" i="13"/>
  <c r="P3919" i="13"/>
  <c r="Q3919" i="13"/>
  <c r="R3919" i="13"/>
  <c r="A3920" i="13"/>
  <c r="B3920" i="13"/>
  <c r="C3920" i="13"/>
  <c r="D3920" i="13"/>
  <c r="E3920" i="13"/>
  <c r="F3920" i="13"/>
  <c r="G3920" i="13"/>
  <c r="H3920" i="13"/>
  <c r="I3920" i="13"/>
  <c r="J3920" i="13"/>
  <c r="K3920" i="13"/>
  <c r="L3920" i="13"/>
  <c r="M3920" i="13"/>
  <c r="N3920" i="13"/>
  <c r="O3920" i="13"/>
  <c r="P3920" i="13"/>
  <c r="Q3920" i="13"/>
  <c r="R3920" i="13"/>
  <c r="A3921" i="13"/>
  <c r="B3921" i="13"/>
  <c r="C3921" i="13"/>
  <c r="D3921" i="13"/>
  <c r="E3921" i="13"/>
  <c r="F3921" i="13"/>
  <c r="G3921" i="13"/>
  <c r="H3921" i="13"/>
  <c r="I3921" i="13"/>
  <c r="J3921" i="13"/>
  <c r="K3921" i="13"/>
  <c r="L3921" i="13"/>
  <c r="M3921" i="13"/>
  <c r="N3921" i="13"/>
  <c r="O3921" i="13"/>
  <c r="P3921" i="13"/>
  <c r="Q3921" i="13"/>
  <c r="R3921" i="13"/>
  <c r="A3922" i="13"/>
  <c r="B3922" i="13"/>
  <c r="C3922" i="13"/>
  <c r="D3922" i="13"/>
  <c r="E3922" i="13"/>
  <c r="F3922" i="13"/>
  <c r="G3922" i="13"/>
  <c r="H3922" i="13"/>
  <c r="I3922" i="13"/>
  <c r="J3922" i="13"/>
  <c r="K3922" i="13"/>
  <c r="L3922" i="13"/>
  <c r="M3922" i="13"/>
  <c r="N3922" i="13"/>
  <c r="O3922" i="13"/>
  <c r="P3922" i="13"/>
  <c r="Q3922" i="13"/>
  <c r="R3922" i="13"/>
  <c r="A3923" i="13"/>
  <c r="B3923" i="13"/>
  <c r="C3923" i="13"/>
  <c r="D3923" i="13"/>
  <c r="E3923" i="13"/>
  <c r="F3923" i="13"/>
  <c r="G3923" i="13"/>
  <c r="H3923" i="13"/>
  <c r="I3923" i="13"/>
  <c r="J3923" i="13"/>
  <c r="K3923" i="13"/>
  <c r="L3923" i="13"/>
  <c r="M3923" i="13"/>
  <c r="N3923" i="13"/>
  <c r="O3923" i="13"/>
  <c r="P3923" i="13"/>
  <c r="Q3923" i="13"/>
  <c r="R3923" i="13"/>
  <c r="A3924" i="13"/>
  <c r="B3924" i="13"/>
  <c r="C3924" i="13"/>
  <c r="D3924" i="13"/>
  <c r="E3924" i="13"/>
  <c r="F3924" i="13"/>
  <c r="G3924" i="13"/>
  <c r="H3924" i="13"/>
  <c r="I3924" i="13"/>
  <c r="J3924" i="13"/>
  <c r="K3924" i="13"/>
  <c r="L3924" i="13"/>
  <c r="M3924" i="13"/>
  <c r="N3924" i="13"/>
  <c r="O3924" i="13"/>
  <c r="P3924" i="13"/>
  <c r="Q3924" i="13"/>
  <c r="R3924" i="13"/>
  <c r="A3925" i="13"/>
  <c r="B3925" i="13"/>
  <c r="C3925" i="13"/>
  <c r="D3925" i="13"/>
  <c r="E3925" i="13"/>
  <c r="F3925" i="13"/>
  <c r="G3925" i="13"/>
  <c r="H3925" i="13"/>
  <c r="I3925" i="13"/>
  <c r="J3925" i="13"/>
  <c r="K3925" i="13"/>
  <c r="L3925" i="13"/>
  <c r="M3925" i="13"/>
  <c r="N3925" i="13"/>
  <c r="O3925" i="13"/>
  <c r="P3925" i="13"/>
  <c r="Q3925" i="13"/>
  <c r="R3925" i="13"/>
  <c r="A3926" i="13"/>
  <c r="B3926" i="13"/>
  <c r="C3926" i="13"/>
  <c r="D3926" i="13"/>
  <c r="E3926" i="13"/>
  <c r="F3926" i="13"/>
  <c r="G3926" i="13"/>
  <c r="H3926" i="13"/>
  <c r="I3926" i="13"/>
  <c r="J3926" i="13"/>
  <c r="K3926" i="13"/>
  <c r="L3926" i="13"/>
  <c r="M3926" i="13"/>
  <c r="N3926" i="13"/>
  <c r="O3926" i="13"/>
  <c r="P3926" i="13"/>
  <c r="Q3926" i="13"/>
  <c r="R3926" i="13"/>
  <c r="A3927" i="13"/>
  <c r="B3927" i="13"/>
  <c r="C3927" i="13"/>
  <c r="D3927" i="13"/>
  <c r="E3927" i="13"/>
  <c r="F3927" i="13"/>
  <c r="G3927" i="13"/>
  <c r="H3927" i="13"/>
  <c r="I3927" i="13"/>
  <c r="J3927" i="13"/>
  <c r="K3927" i="13"/>
  <c r="L3927" i="13"/>
  <c r="M3927" i="13"/>
  <c r="N3927" i="13"/>
  <c r="O3927" i="13"/>
  <c r="P3927" i="13"/>
  <c r="Q3927" i="13"/>
  <c r="R3927" i="13"/>
  <c r="A3928" i="13"/>
  <c r="B3928" i="13"/>
  <c r="C3928" i="13"/>
  <c r="D3928" i="13"/>
  <c r="E3928" i="13"/>
  <c r="F3928" i="13"/>
  <c r="G3928" i="13"/>
  <c r="H3928" i="13"/>
  <c r="I3928" i="13"/>
  <c r="J3928" i="13"/>
  <c r="K3928" i="13"/>
  <c r="L3928" i="13"/>
  <c r="M3928" i="13"/>
  <c r="N3928" i="13"/>
  <c r="O3928" i="13"/>
  <c r="P3928" i="13"/>
  <c r="Q3928" i="13"/>
  <c r="R3928" i="13"/>
  <c r="A3929" i="13"/>
  <c r="B3929" i="13"/>
  <c r="C3929" i="13"/>
  <c r="D3929" i="13"/>
  <c r="E3929" i="13"/>
  <c r="F3929" i="13"/>
  <c r="G3929" i="13"/>
  <c r="H3929" i="13"/>
  <c r="I3929" i="13"/>
  <c r="J3929" i="13"/>
  <c r="K3929" i="13"/>
  <c r="L3929" i="13"/>
  <c r="M3929" i="13"/>
  <c r="N3929" i="13"/>
  <c r="O3929" i="13"/>
  <c r="P3929" i="13"/>
  <c r="Q3929" i="13"/>
  <c r="R3929" i="13"/>
  <c r="A3930" i="13"/>
  <c r="B3930" i="13"/>
  <c r="C3930" i="13"/>
  <c r="D3930" i="13"/>
  <c r="E3930" i="13"/>
  <c r="F3930" i="13"/>
  <c r="G3930" i="13"/>
  <c r="H3930" i="13"/>
  <c r="I3930" i="13"/>
  <c r="J3930" i="13"/>
  <c r="K3930" i="13"/>
  <c r="L3930" i="13"/>
  <c r="M3930" i="13"/>
  <c r="N3930" i="13"/>
  <c r="O3930" i="13"/>
  <c r="P3930" i="13"/>
  <c r="Q3930" i="13"/>
  <c r="R3930" i="13"/>
  <c r="A3931" i="13"/>
  <c r="B3931" i="13"/>
  <c r="C3931" i="13"/>
  <c r="D3931" i="13"/>
  <c r="E3931" i="13"/>
  <c r="F3931" i="13"/>
  <c r="G3931" i="13"/>
  <c r="H3931" i="13"/>
  <c r="I3931" i="13"/>
  <c r="J3931" i="13"/>
  <c r="K3931" i="13"/>
  <c r="L3931" i="13"/>
  <c r="M3931" i="13"/>
  <c r="N3931" i="13"/>
  <c r="O3931" i="13"/>
  <c r="P3931" i="13"/>
  <c r="Q3931" i="13"/>
  <c r="R3931" i="13"/>
  <c r="A3932" i="13"/>
  <c r="B3932" i="13"/>
  <c r="C3932" i="13"/>
  <c r="D3932" i="13"/>
  <c r="E3932" i="13"/>
  <c r="F3932" i="13"/>
  <c r="G3932" i="13"/>
  <c r="H3932" i="13"/>
  <c r="I3932" i="13"/>
  <c r="J3932" i="13"/>
  <c r="K3932" i="13"/>
  <c r="L3932" i="13"/>
  <c r="M3932" i="13"/>
  <c r="N3932" i="13"/>
  <c r="O3932" i="13"/>
  <c r="P3932" i="13"/>
  <c r="Q3932" i="13"/>
  <c r="R3932" i="13"/>
  <c r="A3933" i="13"/>
  <c r="B3933" i="13"/>
  <c r="C3933" i="13"/>
  <c r="D3933" i="13"/>
  <c r="E3933" i="13"/>
  <c r="F3933" i="13"/>
  <c r="G3933" i="13"/>
  <c r="H3933" i="13"/>
  <c r="I3933" i="13"/>
  <c r="J3933" i="13"/>
  <c r="K3933" i="13"/>
  <c r="L3933" i="13"/>
  <c r="M3933" i="13"/>
  <c r="N3933" i="13"/>
  <c r="O3933" i="13"/>
  <c r="P3933" i="13"/>
  <c r="Q3933" i="13"/>
  <c r="R3933" i="13"/>
  <c r="A3934" i="13"/>
  <c r="B3934" i="13"/>
  <c r="C3934" i="13"/>
  <c r="D3934" i="13"/>
  <c r="E3934" i="13"/>
  <c r="F3934" i="13"/>
  <c r="G3934" i="13"/>
  <c r="H3934" i="13"/>
  <c r="I3934" i="13"/>
  <c r="J3934" i="13"/>
  <c r="K3934" i="13"/>
  <c r="L3934" i="13"/>
  <c r="M3934" i="13"/>
  <c r="N3934" i="13"/>
  <c r="O3934" i="13"/>
  <c r="P3934" i="13"/>
  <c r="Q3934" i="13"/>
  <c r="R3934" i="13"/>
  <c r="A3935" i="13"/>
  <c r="B3935" i="13"/>
  <c r="C3935" i="13"/>
  <c r="D3935" i="13"/>
  <c r="E3935" i="13"/>
  <c r="F3935" i="13"/>
  <c r="G3935" i="13"/>
  <c r="H3935" i="13"/>
  <c r="I3935" i="13"/>
  <c r="J3935" i="13"/>
  <c r="K3935" i="13"/>
  <c r="L3935" i="13"/>
  <c r="M3935" i="13"/>
  <c r="N3935" i="13"/>
  <c r="O3935" i="13"/>
  <c r="P3935" i="13"/>
  <c r="Q3935" i="13"/>
  <c r="R3935" i="13"/>
  <c r="A3936" i="13"/>
  <c r="B3936" i="13"/>
  <c r="C3936" i="13"/>
  <c r="D3936" i="13"/>
  <c r="E3936" i="13"/>
  <c r="F3936" i="13"/>
  <c r="G3936" i="13"/>
  <c r="H3936" i="13"/>
  <c r="I3936" i="13"/>
  <c r="J3936" i="13"/>
  <c r="K3936" i="13"/>
  <c r="L3936" i="13"/>
  <c r="M3936" i="13"/>
  <c r="N3936" i="13"/>
  <c r="O3936" i="13"/>
  <c r="P3936" i="13"/>
  <c r="Q3936" i="13"/>
  <c r="R3936" i="13"/>
  <c r="A3937" i="13"/>
  <c r="B3937" i="13"/>
  <c r="C3937" i="13"/>
  <c r="D3937" i="13"/>
  <c r="E3937" i="13"/>
  <c r="F3937" i="13"/>
  <c r="G3937" i="13"/>
  <c r="H3937" i="13"/>
  <c r="I3937" i="13"/>
  <c r="J3937" i="13"/>
  <c r="K3937" i="13"/>
  <c r="L3937" i="13"/>
  <c r="M3937" i="13"/>
  <c r="N3937" i="13"/>
  <c r="O3937" i="13"/>
  <c r="P3937" i="13"/>
  <c r="Q3937" i="13"/>
  <c r="R3937" i="13"/>
  <c r="A3938" i="13"/>
  <c r="B3938" i="13"/>
  <c r="C3938" i="13"/>
  <c r="D3938" i="13"/>
  <c r="E3938" i="13"/>
  <c r="F3938" i="13"/>
  <c r="G3938" i="13"/>
  <c r="H3938" i="13"/>
  <c r="I3938" i="13"/>
  <c r="J3938" i="13"/>
  <c r="K3938" i="13"/>
  <c r="L3938" i="13"/>
  <c r="M3938" i="13"/>
  <c r="N3938" i="13"/>
  <c r="O3938" i="13"/>
  <c r="P3938" i="13"/>
  <c r="Q3938" i="13"/>
  <c r="R3938" i="13"/>
  <c r="A3939" i="13"/>
  <c r="B3939" i="13"/>
  <c r="C3939" i="13"/>
  <c r="D3939" i="13"/>
  <c r="E3939" i="13"/>
  <c r="F3939" i="13"/>
  <c r="G3939" i="13"/>
  <c r="H3939" i="13"/>
  <c r="I3939" i="13"/>
  <c r="J3939" i="13"/>
  <c r="K3939" i="13"/>
  <c r="L3939" i="13"/>
  <c r="M3939" i="13"/>
  <c r="N3939" i="13"/>
  <c r="O3939" i="13"/>
  <c r="P3939" i="13"/>
  <c r="Q3939" i="13"/>
  <c r="R3939" i="13"/>
  <c r="A3940" i="13"/>
  <c r="B3940" i="13"/>
  <c r="C3940" i="13"/>
  <c r="D3940" i="13"/>
  <c r="E3940" i="13"/>
  <c r="F3940" i="13"/>
  <c r="G3940" i="13"/>
  <c r="H3940" i="13"/>
  <c r="I3940" i="13"/>
  <c r="J3940" i="13"/>
  <c r="K3940" i="13"/>
  <c r="L3940" i="13"/>
  <c r="M3940" i="13"/>
  <c r="N3940" i="13"/>
  <c r="O3940" i="13"/>
  <c r="P3940" i="13"/>
  <c r="Q3940" i="13"/>
  <c r="R3940" i="13"/>
  <c r="A3941" i="13"/>
  <c r="B3941" i="13"/>
  <c r="C3941" i="13"/>
  <c r="D3941" i="13"/>
  <c r="E3941" i="13"/>
  <c r="F3941" i="13"/>
  <c r="G3941" i="13"/>
  <c r="H3941" i="13"/>
  <c r="I3941" i="13"/>
  <c r="J3941" i="13"/>
  <c r="K3941" i="13"/>
  <c r="L3941" i="13"/>
  <c r="M3941" i="13"/>
  <c r="N3941" i="13"/>
  <c r="O3941" i="13"/>
  <c r="P3941" i="13"/>
  <c r="Q3941" i="13"/>
  <c r="R3941" i="13"/>
  <c r="A3942" i="13"/>
  <c r="B3942" i="13"/>
  <c r="C3942" i="13"/>
  <c r="D3942" i="13"/>
  <c r="E3942" i="13"/>
  <c r="F3942" i="13"/>
  <c r="G3942" i="13"/>
  <c r="H3942" i="13"/>
  <c r="I3942" i="13"/>
  <c r="J3942" i="13"/>
  <c r="K3942" i="13"/>
  <c r="L3942" i="13"/>
  <c r="M3942" i="13"/>
  <c r="N3942" i="13"/>
  <c r="O3942" i="13"/>
  <c r="P3942" i="13"/>
  <c r="Q3942" i="13"/>
  <c r="R3942" i="13"/>
  <c r="A3943" i="13"/>
  <c r="B3943" i="13"/>
  <c r="C3943" i="13"/>
  <c r="D3943" i="13"/>
  <c r="E3943" i="13"/>
  <c r="F3943" i="13"/>
  <c r="G3943" i="13"/>
  <c r="H3943" i="13"/>
  <c r="I3943" i="13"/>
  <c r="J3943" i="13"/>
  <c r="K3943" i="13"/>
  <c r="L3943" i="13"/>
  <c r="M3943" i="13"/>
  <c r="N3943" i="13"/>
  <c r="O3943" i="13"/>
  <c r="P3943" i="13"/>
  <c r="Q3943" i="13"/>
  <c r="R3943" i="13"/>
  <c r="A3944" i="13"/>
  <c r="B3944" i="13"/>
  <c r="C3944" i="13"/>
  <c r="D3944" i="13"/>
  <c r="E3944" i="13"/>
  <c r="F3944" i="13"/>
  <c r="G3944" i="13"/>
  <c r="H3944" i="13"/>
  <c r="I3944" i="13"/>
  <c r="J3944" i="13"/>
  <c r="K3944" i="13"/>
  <c r="L3944" i="13"/>
  <c r="M3944" i="13"/>
  <c r="N3944" i="13"/>
  <c r="O3944" i="13"/>
  <c r="P3944" i="13"/>
  <c r="Q3944" i="13"/>
  <c r="R3944" i="13"/>
  <c r="A3945" i="13"/>
  <c r="B3945" i="13"/>
  <c r="C3945" i="13"/>
  <c r="D3945" i="13"/>
  <c r="E3945" i="13"/>
  <c r="F3945" i="13"/>
  <c r="G3945" i="13"/>
  <c r="H3945" i="13"/>
  <c r="I3945" i="13"/>
  <c r="J3945" i="13"/>
  <c r="K3945" i="13"/>
  <c r="L3945" i="13"/>
  <c r="M3945" i="13"/>
  <c r="N3945" i="13"/>
  <c r="O3945" i="13"/>
  <c r="P3945" i="13"/>
  <c r="Q3945" i="13"/>
  <c r="R3945" i="13"/>
  <c r="A3946" i="13"/>
  <c r="B3946" i="13"/>
  <c r="C3946" i="13"/>
  <c r="D3946" i="13"/>
  <c r="E3946" i="13"/>
  <c r="F3946" i="13"/>
  <c r="G3946" i="13"/>
  <c r="H3946" i="13"/>
  <c r="I3946" i="13"/>
  <c r="J3946" i="13"/>
  <c r="K3946" i="13"/>
  <c r="L3946" i="13"/>
  <c r="M3946" i="13"/>
  <c r="N3946" i="13"/>
  <c r="O3946" i="13"/>
  <c r="P3946" i="13"/>
  <c r="Q3946" i="13"/>
  <c r="R3946" i="13"/>
  <c r="A3947" i="13"/>
  <c r="B3947" i="13"/>
  <c r="C3947" i="13"/>
  <c r="D3947" i="13"/>
  <c r="E3947" i="13"/>
  <c r="F3947" i="13"/>
  <c r="G3947" i="13"/>
  <c r="H3947" i="13"/>
  <c r="I3947" i="13"/>
  <c r="J3947" i="13"/>
  <c r="K3947" i="13"/>
  <c r="L3947" i="13"/>
  <c r="M3947" i="13"/>
  <c r="N3947" i="13"/>
  <c r="O3947" i="13"/>
  <c r="P3947" i="13"/>
  <c r="Q3947" i="13"/>
  <c r="R3947" i="13"/>
  <c r="A3948" i="13"/>
  <c r="B3948" i="13"/>
  <c r="C3948" i="13"/>
  <c r="D3948" i="13"/>
  <c r="E3948" i="13"/>
  <c r="F3948" i="13"/>
  <c r="G3948" i="13"/>
  <c r="H3948" i="13"/>
  <c r="I3948" i="13"/>
  <c r="J3948" i="13"/>
  <c r="K3948" i="13"/>
  <c r="L3948" i="13"/>
  <c r="M3948" i="13"/>
  <c r="N3948" i="13"/>
  <c r="O3948" i="13"/>
  <c r="P3948" i="13"/>
  <c r="Q3948" i="13"/>
  <c r="R3948" i="13"/>
  <c r="A3949" i="13"/>
  <c r="B3949" i="13"/>
  <c r="C3949" i="13"/>
  <c r="D3949" i="13"/>
  <c r="E3949" i="13"/>
  <c r="F3949" i="13"/>
  <c r="G3949" i="13"/>
  <c r="H3949" i="13"/>
  <c r="I3949" i="13"/>
  <c r="J3949" i="13"/>
  <c r="K3949" i="13"/>
  <c r="L3949" i="13"/>
  <c r="M3949" i="13"/>
  <c r="N3949" i="13"/>
  <c r="O3949" i="13"/>
  <c r="P3949" i="13"/>
  <c r="Q3949" i="13"/>
  <c r="R3949" i="13"/>
  <c r="A3950" i="13"/>
  <c r="B3950" i="13"/>
  <c r="C3950" i="13"/>
  <c r="D3950" i="13"/>
  <c r="E3950" i="13"/>
  <c r="F3950" i="13"/>
  <c r="G3950" i="13"/>
  <c r="H3950" i="13"/>
  <c r="I3950" i="13"/>
  <c r="J3950" i="13"/>
  <c r="K3950" i="13"/>
  <c r="L3950" i="13"/>
  <c r="M3950" i="13"/>
  <c r="N3950" i="13"/>
  <c r="O3950" i="13"/>
  <c r="P3950" i="13"/>
  <c r="Q3950" i="13"/>
  <c r="R3950" i="13"/>
  <c r="A3951" i="13"/>
  <c r="B3951" i="13"/>
  <c r="C3951" i="13"/>
  <c r="D3951" i="13"/>
  <c r="E3951" i="13"/>
  <c r="F3951" i="13"/>
  <c r="G3951" i="13"/>
  <c r="H3951" i="13"/>
  <c r="I3951" i="13"/>
  <c r="J3951" i="13"/>
  <c r="K3951" i="13"/>
  <c r="L3951" i="13"/>
  <c r="M3951" i="13"/>
  <c r="N3951" i="13"/>
  <c r="O3951" i="13"/>
  <c r="P3951" i="13"/>
  <c r="Q3951" i="13"/>
  <c r="R3951" i="13"/>
  <c r="A3952" i="13"/>
  <c r="B3952" i="13"/>
  <c r="C3952" i="13"/>
  <c r="D3952" i="13"/>
  <c r="E3952" i="13"/>
  <c r="F3952" i="13"/>
  <c r="G3952" i="13"/>
  <c r="H3952" i="13"/>
  <c r="I3952" i="13"/>
  <c r="J3952" i="13"/>
  <c r="K3952" i="13"/>
  <c r="L3952" i="13"/>
  <c r="M3952" i="13"/>
  <c r="N3952" i="13"/>
  <c r="O3952" i="13"/>
  <c r="P3952" i="13"/>
  <c r="Q3952" i="13"/>
  <c r="R3952" i="13"/>
  <c r="A3953" i="13"/>
  <c r="B3953" i="13"/>
  <c r="C3953" i="13"/>
  <c r="D3953" i="13"/>
  <c r="E3953" i="13"/>
  <c r="F3953" i="13"/>
  <c r="G3953" i="13"/>
  <c r="H3953" i="13"/>
  <c r="I3953" i="13"/>
  <c r="J3953" i="13"/>
  <c r="K3953" i="13"/>
  <c r="L3953" i="13"/>
  <c r="M3953" i="13"/>
  <c r="N3953" i="13"/>
  <c r="O3953" i="13"/>
  <c r="P3953" i="13"/>
  <c r="Q3953" i="13"/>
  <c r="R3953" i="13"/>
  <c r="A3954" i="13"/>
  <c r="B3954" i="13"/>
  <c r="C3954" i="13"/>
  <c r="D3954" i="13"/>
  <c r="E3954" i="13"/>
  <c r="F3954" i="13"/>
  <c r="G3954" i="13"/>
  <c r="H3954" i="13"/>
  <c r="I3954" i="13"/>
  <c r="J3954" i="13"/>
  <c r="K3954" i="13"/>
  <c r="L3954" i="13"/>
  <c r="M3954" i="13"/>
  <c r="N3954" i="13"/>
  <c r="O3954" i="13"/>
  <c r="P3954" i="13"/>
  <c r="Q3954" i="13"/>
  <c r="R3954" i="13"/>
  <c r="A3955" i="13"/>
  <c r="B3955" i="13"/>
  <c r="C3955" i="13"/>
  <c r="D3955" i="13"/>
  <c r="E3955" i="13"/>
  <c r="F3955" i="13"/>
  <c r="G3955" i="13"/>
  <c r="H3955" i="13"/>
  <c r="I3955" i="13"/>
  <c r="J3955" i="13"/>
  <c r="K3955" i="13"/>
  <c r="L3955" i="13"/>
  <c r="M3955" i="13"/>
  <c r="N3955" i="13"/>
  <c r="O3955" i="13"/>
  <c r="P3955" i="13"/>
  <c r="Q3955" i="13"/>
  <c r="R3955" i="13"/>
  <c r="A3956" i="13"/>
  <c r="B3956" i="13"/>
  <c r="C3956" i="13"/>
  <c r="D3956" i="13"/>
  <c r="E3956" i="13"/>
  <c r="F3956" i="13"/>
  <c r="G3956" i="13"/>
  <c r="H3956" i="13"/>
  <c r="I3956" i="13"/>
  <c r="J3956" i="13"/>
  <c r="K3956" i="13"/>
  <c r="L3956" i="13"/>
  <c r="M3956" i="13"/>
  <c r="N3956" i="13"/>
  <c r="O3956" i="13"/>
  <c r="P3956" i="13"/>
  <c r="Q3956" i="13"/>
  <c r="R3956" i="13"/>
  <c r="A3957" i="13"/>
  <c r="B3957" i="13"/>
  <c r="C3957" i="13"/>
  <c r="D3957" i="13"/>
  <c r="E3957" i="13"/>
  <c r="F3957" i="13"/>
  <c r="G3957" i="13"/>
  <c r="H3957" i="13"/>
  <c r="I3957" i="13"/>
  <c r="J3957" i="13"/>
  <c r="K3957" i="13"/>
  <c r="L3957" i="13"/>
  <c r="M3957" i="13"/>
  <c r="N3957" i="13"/>
  <c r="O3957" i="13"/>
  <c r="P3957" i="13"/>
  <c r="Q3957" i="13"/>
  <c r="R3957" i="13"/>
  <c r="A3958" i="13"/>
  <c r="B3958" i="13"/>
  <c r="C3958" i="13"/>
  <c r="D3958" i="13"/>
  <c r="E3958" i="13"/>
  <c r="F3958" i="13"/>
  <c r="G3958" i="13"/>
  <c r="H3958" i="13"/>
  <c r="I3958" i="13"/>
  <c r="J3958" i="13"/>
  <c r="K3958" i="13"/>
  <c r="L3958" i="13"/>
  <c r="M3958" i="13"/>
  <c r="N3958" i="13"/>
  <c r="O3958" i="13"/>
  <c r="P3958" i="13"/>
  <c r="Q3958" i="13"/>
  <c r="R3958" i="13"/>
  <c r="A3959" i="13"/>
  <c r="B3959" i="13"/>
  <c r="C3959" i="13"/>
  <c r="D3959" i="13"/>
  <c r="E3959" i="13"/>
  <c r="F3959" i="13"/>
  <c r="G3959" i="13"/>
  <c r="H3959" i="13"/>
  <c r="I3959" i="13"/>
  <c r="J3959" i="13"/>
  <c r="K3959" i="13"/>
  <c r="L3959" i="13"/>
  <c r="M3959" i="13"/>
  <c r="N3959" i="13"/>
  <c r="O3959" i="13"/>
  <c r="P3959" i="13"/>
  <c r="Q3959" i="13"/>
  <c r="R3959" i="13"/>
  <c r="A3960" i="13"/>
  <c r="B3960" i="13"/>
  <c r="C3960" i="13"/>
  <c r="D3960" i="13"/>
  <c r="E3960" i="13"/>
  <c r="F3960" i="13"/>
  <c r="G3960" i="13"/>
  <c r="H3960" i="13"/>
  <c r="I3960" i="13"/>
  <c r="J3960" i="13"/>
  <c r="K3960" i="13"/>
  <c r="L3960" i="13"/>
  <c r="M3960" i="13"/>
  <c r="N3960" i="13"/>
  <c r="O3960" i="13"/>
  <c r="P3960" i="13"/>
  <c r="Q3960" i="13"/>
  <c r="R3960" i="13"/>
  <c r="A3961" i="13"/>
  <c r="B3961" i="13"/>
  <c r="C3961" i="13"/>
  <c r="D3961" i="13"/>
  <c r="E3961" i="13"/>
  <c r="F3961" i="13"/>
  <c r="G3961" i="13"/>
  <c r="H3961" i="13"/>
  <c r="I3961" i="13"/>
  <c r="J3961" i="13"/>
  <c r="K3961" i="13"/>
  <c r="L3961" i="13"/>
  <c r="M3961" i="13"/>
  <c r="N3961" i="13"/>
  <c r="O3961" i="13"/>
  <c r="P3961" i="13"/>
  <c r="Q3961" i="13"/>
  <c r="R3961" i="13"/>
  <c r="A3962" i="13"/>
  <c r="B3962" i="13"/>
  <c r="C3962" i="13"/>
  <c r="D3962" i="13"/>
  <c r="E3962" i="13"/>
  <c r="F3962" i="13"/>
  <c r="G3962" i="13"/>
  <c r="H3962" i="13"/>
  <c r="I3962" i="13"/>
  <c r="J3962" i="13"/>
  <c r="K3962" i="13"/>
  <c r="L3962" i="13"/>
  <c r="M3962" i="13"/>
  <c r="N3962" i="13"/>
  <c r="O3962" i="13"/>
  <c r="P3962" i="13"/>
  <c r="Q3962" i="13"/>
  <c r="R3962" i="13"/>
  <c r="A3963" i="13"/>
  <c r="B3963" i="13"/>
  <c r="C3963" i="13"/>
  <c r="D3963" i="13"/>
  <c r="E3963" i="13"/>
  <c r="F3963" i="13"/>
  <c r="G3963" i="13"/>
  <c r="H3963" i="13"/>
  <c r="I3963" i="13"/>
  <c r="J3963" i="13"/>
  <c r="K3963" i="13"/>
  <c r="L3963" i="13"/>
  <c r="M3963" i="13"/>
  <c r="N3963" i="13"/>
  <c r="O3963" i="13"/>
  <c r="P3963" i="13"/>
  <c r="Q3963" i="13"/>
  <c r="R3963" i="13"/>
  <c r="A3964" i="13"/>
  <c r="B3964" i="13"/>
  <c r="C3964" i="13"/>
  <c r="D3964" i="13"/>
  <c r="E3964" i="13"/>
  <c r="F3964" i="13"/>
  <c r="G3964" i="13"/>
  <c r="H3964" i="13"/>
  <c r="I3964" i="13"/>
  <c r="J3964" i="13"/>
  <c r="K3964" i="13"/>
  <c r="L3964" i="13"/>
  <c r="M3964" i="13"/>
  <c r="N3964" i="13"/>
  <c r="O3964" i="13"/>
  <c r="P3964" i="13"/>
  <c r="Q3964" i="13"/>
  <c r="R3964" i="13"/>
  <c r="A3965" i="13"/>
  <c r="B3965" i="13"/>
  <c r="C3965" i="13"/>
  <c r="D3965" i="13"/>
  <c r="E3965" i="13"/>
  <c r="F3965" i="13"/>
  <c r="G3965" i="13"/>
  <c r="H3965" i="13"/>
  <c r="I3965" i="13"/>
  <c r="J3965" i="13"/>
  <c r="K3965" i="13"/>
  <c r="L3965" i="13"/>
  <c r="M3965" i="13"/>
  <c r="N3965" i="13"/>
  <c r="O3965" i="13"/>
  <c r="P3965" i="13"/>
  <c r="Q3965" i="13"/>
  <c r="R3965" i="13"/>
  <c r="A3966" i="13"/>
  <c r="B3966" i="13"/>
  <c r="C3966" i="13"/>
  <c r="D3966" i="13"/>
  <c r="E3966" i="13"/>
  <c r="F3966" i="13"/>
  <c r="G3966" i="13"/>
  <c r="H3966" i="13"/>
  <c r="I3966" i="13"/>
  <c r="J3966" i="13"/>
  <c r="K3966" i="13"/>
  <c r="L3966" i="13"/>
  <c r="M3966" i="13"/>
  <c r="N3966" i="13"/>
  <c r="O3966" i="13"/>
  <c r="P3966" i="13"/>
  <c r="Q3966" i="13"/>
  <c r="R3966" i="13"/>
  <c r="A3967" i="13"/>
  <c r="B3967" i="13"/>
  <c r="C3967" i="13"/>
  <c r="D3967" i="13"/>
  <c r="E3967" i="13"/>
  <c r="F3967" i="13"/>
  <c r="G3967" i="13"/>
  <c r="H3967" i="13"/>
  <c r="I3967" i="13"/>
  <c r="J3967" i="13"/>
  <c r="K3967" i="13"/>
  <c r="L3967" i="13"/>
  <c r="M3967" i="13"/>
  <c r="N3967" i="13"/>
  <c r="O3967" i="13"/>
  <c r="P3967" i="13"/>
  <c r="Q3967" i="13"/>
  <c r="R3967" i="13"/>
  <c r="A3968" i="13"/>
  <c r="B3968" i="13"/>
  <c r="C3968" i="13"/>
  <c r="D3968" i="13"/>
  <c r="E3968" i="13"/>
  <c r="F3968" i="13"/>
  <c r="G3968" i="13"/>
  <c r="H3968" i="13"/>
  <c r="I3968" i="13"/>
  <c r="J3968" i="13"/>
  <c r="K3968" i="13"/>
  <c r="L3968" i="13"/>
  <c r="M3968" i="13"/>
  <c r="N3968" i="13"/>
  <c r="O3968" i="13"/>
  <c r="P3968" i="13"/>
  <c r="Q3968" i="13"/>
  <c r="R3968" i="13"/>
  <c r="A3969" i="13"/>
  <c r="B3969" i="13"/>
  <c r="C3969" i="13"/>
  <c r="D3969" i="13"/>
  <c r="E3969" i="13"/>
  <c r="F3969" i="13"/>
  <c r="G3969" i="13"/>
  <c r="H3969" i="13"/>
  <c r="I3969" i="13"/>
  <c r="J3969" i="13"/>
  <c r="K3969" i="13"/>
  <c r="L3969" i="13"/>
  <c r="M3969" i="13"/>
  <c r="N3969" i="13"/>
  <c r="O3969" i="13"/>
  <c r="P3969" i="13"/>
  <c r="Q3969" i="13"/>
  <c r="R3969" i="13"/>
  <c r="A3970" i="13"/>
  <c r="B3970" i="13"/>
  <c r="C3970" i="13"/>
  <c r="D3970" i="13"/>
  <c r="E3970" i="13"/>
  <c r="F3970" i="13"/>
  <c r="G3970" i="13"/>
  <c r="H3970" i="13"/>
  <c r="I3970" i="13"/>
  <c r="J3970" i="13"/>
  <c r="K3970" i="13"/>
  <c r="L3970" i="13"/>
  <c r="M3970" i="13"/>
  <c r="N3970" i="13"/>
  <c r="O3970" i="13"/>
  <c r="P3970" i="13"/>
  <c r="Q3970" i="13"/>
  <c r="R3970" i="13"/>
  <c r="A3971" i="13"/>
  <c r="B3971" i="13"/>
  <c r="C3971" i="13"/>
  <c r="D3971" i="13"/>
  <c r="E3971" i="13"/>
  <c r="F3971" i="13"/>
  <c r="G3971" i="13"/>
  <c r="H3971" i="13"/>
  <c r="I3971" i="13"/>
  <c r="J3971" i="13"/>
  <c r="K3971" i="13"/>
  <c r="L3971" i="13"/>
  <c r="M3971" i="13"/>
  <c r="N3971" i="13"/>
  <c r="O3971" i="13"/>
  <c r="P3971" i="13"/>
  <c r="Q3971" i="13"/>
  <c r="R3971" i="13"/>
  <c r="A3972" i="13"/>
  <c r="B3972" i="13"/>
  <c r="C3972" i="13"/>
  <c r="D3972" i="13"/>
  <c r="E3972" i="13"/>
  <c r="F3972" i="13"/>
  <c r="G3972" i="13"/>
  <c r="H3972" i="13"/>
  <c r="I3972" i="13"/>
  <c r="J3972" i="13"/>
  <c r="K3972" i="13"/>
  <c r="L3972" i="13"/>
  <c r="M3972" i="13"/>
  <c r="N3972" i="13"/>
  <c r="O3972" i="13"/>
  <c r="P3972" i="13"/>
  <c r="Q3972" i="13"/>
  <c r="R3972" i="13"/>
  <c r="A3973" i="13"/>
  <c r="B3973" i="13"/>
  <c r="C3973" i="13"/>
  <c r="D3973" i="13"/>
  <c r="E3973" i="13"/>
  <c r="F3973" i="13"/>
  <c r="G3973" i="13"/>
  <c r="H3973" i="13"/>
  <c r="I3973" i="13"/>
  <c r="J3973" i="13"/>
  <c r="K3973" i="13"/>
  <c r="L3973" i="13"/>
  <c r="M3973" i="13"/>
  <c r="N3973" i="13"/>
  <c r="O3973" i="13"/>
  <c r="P3973" i="13"/>
  <c r="Q3973" i="13"/>
  <c r="R3973" i="13"/>
  <c r="A3974" i="13"/>
  <c r="B3974" i="13"/>
  <c r="C3974" i="13"/>
  <c r="D3974" i="13"/>
  <c r="E3974" i="13"/>
  <c r="F3974" i="13"/>
  <c r="G3974" i="13"/>
  <c r="H3974" i="13"/>
  <c r="I3974" i="13"/>
  <c r="J3974" i="13"/>
  <c r="K3974" i="13"/>
  <c r="L3974" i="13"/>
  <c r="M3974" i="13"/>
  <c r="N3974" i="13"/>
  <c r="O3974" i="13"/>
  <c r="P3974" i="13"/>
  <c r="Q3974" i="13"/>
  <c r="R3974" i="13"/>
  <c r="A3975" i="13"/>
  <c r="B3975" i="13"/>
  <c r="C3975" i="13"/>
  <c r="D3975" i="13"/>
  <c r="E3975" i="13"/>
  <c r="F3975" i="13"/>
  <c r="G3975" i="13"/>
  <c r="H3975" i="13"/>
  <c r="I3975" i="13"/>
  <c r="J3975" i="13"/>
  <c r="K3975" i="13"/>
  <c r="L3975" i="13"/>
  <c r="M3975" i="13"/>
  <c r="N3975" i="13"/>
  <c r="O3975" i="13"/>
  <c r="P3975" i="13"/>
  <c r="Q3975" i="13"/>
  <c r="R3975" i="13"/>
  <c r="A3976" i="13"/>
  <c r="B3976" i="13"/>
  <c r="C3976" i="13"/>
  <c r="D3976" i="13"/>
  <c r="E3976" i="13"/>
  <c r="F3976" i="13"/>
  <c r="G3976" i="13"/>
  <c r="H3976" i="13"/>
  <c r="I3976" i="13"/>
  <c r="J3976" i="13"/>
  <c r="K3976" i="13"/>
  <c r="L3976" i="13"/>
  <c r="M3976" i="13"/>
  <c r="N3976" i="13"/>
  <c r="O3976" i="13"/>
  <c r="P3976" i="13"/>
  <c r="Q3976" i="13"/>
  <c r="R3976" i="13"/>
  <c r="A3977" i="13"/>
  <c r="B3977" i="13"/>
  <c r="C3977" i="13"/>
  <c r="D3977" i="13"/>
  <c r="E3977" i="13"/>
  <c r="F3977" i="13"/>
  <c r="G3977" i="13"/>
  <c r="H3977" i="13"/>
  <c r="I3977" i="13"/>
  <c r="J3977" i="13"/>
  <c r="K3977" i="13"/>
  <c r="L3977" i="13"/>
  <c r="M3977" i="13"/>
  <c r="N3977" i="13"/>
  <c r="O3977" i="13"/>
  <c r="P3977" i="13"/>
  <c r="Q3977" i="13"/>
  <c r="R3977" i="13"/>
  <c r="A3978" i="13"/>
  <c r="B3978" i="13"/>
  <c r="C3978" i="13"/>
  <c r="D3978" i="13"/>
  <c r="E3978" i="13"/>
  <c r="F3978" i="13"/>
  <c r="G3978" i="13"/>
  <c r="H3978" i="13"/>
  <c r="I3978" i="13"/>
  <c r="J3978" i="13"/>
  <c r="K3978" i="13"/>
  <c r="L3978" i="13"/>
  <c r="M3978" i="13"/>
  <c r="N3978" i="13"/>
  <c r="O3978" i="13"/>
  <c r="P3978" i="13"/>
  <c r="Q3978" i="13"/>
  <c r="R3978" i="13"/>
  <c r="A3979" i="13"/>
  <c r="B3979" i="13"/>
  <c r="C3979" i="13"/>
  <c r="D3979" i="13"/>
  <c r="E3979" i="13"/>
  <c r="F3979" i="13"/>
  <c r="G3979" i="13"/>
  <c r="H3979" i="13"/>
  <c r="I3979" i="13"/>
  <c r="J3979" i="13"/>
  <c r="K3979" i="13"/>
  <c r="L3979" i="13"/>
  <c r="M3979" i="13"/>
  <c r="N3979" i="13"/>
  <c r="O3979" i="13"/>
  <c r="P3979" i="13"/>
  <c r="Q3979" i="13"/>
  <c r="R3979" i="13"/>
  <c r="A3980" i="13"/>
  <c r="B3980" i="13"/>
  <c r="C3980" i="13"/>
  <c r="D3980" i="13"/>
  <c r="E3980" i="13"/>
  <c r="F3980" i="13"/>
  <c r="G3980" i="13"/>
  <c r="H3980" i="13"/>
  <c r="I3980" i="13"/>
  <c r="J3980" i="13"/>
  <c r="K3980" i="13"/>
  <c r="L3980" i="13"/>
  <c r="M3980" i="13"/>
  <c r="N3980" i="13"/>
  <c r="O3980" i="13"/>
  <c r="P3980" i="13"/>
  <c r="Q3980" i="13"/>
  <c r="R3980" i="13"/>
  <c r="A3981" i="13"/>
  <c r="B3981" i="13"/>
  <c r="C3981" i="13"/>
  <c r="D3981" i="13"/>
  <c r="E3981" i="13"/>
  <c r="F3981" i="13"/>
  <c r="G3981" i="13"/>
  <c r="H3981" i="13"/>
  <c r="I3981" i="13"/>
  <c r="J3981" i="13"/>
  <c r="K3981" i="13"/>
  <c r="L3981" i="13"/>
  <c r="M3981" i="13"/>
  <c r="N3981" i="13"/>
  <c r="O3981" i="13"/>
  <c r="P3981" i="13"/>
  <c r="Q3981" i="13"/>
  <c r="R3981" i="13"/>
  <c r="A3982" i="13"/>
  <c r="B3982" i="13"/>
  <c r="C3982" i="13"/>
  <c r="D3982" i="13"/>
  <c r="E3982" i="13"/>
  <c r="F3982" i="13"/>
  <c r="G3982" i="13"/>
  <c r="H3982" i="13"/>
  <c r="I3982" i="13"/>
  <c r="J3982" i="13"/>
  <c r="K3982" i="13"/>
  <c r="L3982" i="13"/>
  <c r="M3982" i="13"/>
  <c r="N3982" i="13"/>
  <c r="O3982" i="13"/>
  <c r="P3982" i="13"/>
  <c r="Q3982" i="13"/>
  <c r="R3982" i="13"/>
  <c r="A3983" i="13"/>
  <c r="B3983" i="13"/>
  <c r="C3983" i="13"/>
  <c r="D3983" i="13"/>
  <c r="E3983" i="13"/>
  <c r="F3983" i="13"/>
  <c r="G3983" i="13"/>
  <c r="H3983" i="13"/>
  <c r="I3983" i="13"/>
  <c r="J3983" i="13"/>
  <c r="K3983" i="13"/>
  <c r="L3983" i="13"/>
  <c r="M3983" i="13"/>
  <c r="N3983" i="13"/>
  <c r="O3983" i="13"/>
  <c r="P3983" i="13"/>
  <c r="Q3983" i="13"/>
  <c r="R3983" i="13"/>
  <c r="A3984" i="13"/>
  <c r="B3984" i="13"/>
  <c r="C3984" i="13"/>
  <c r="D3984" i="13"/>
  <c r="E3984" i="13"/>
  <c r="F3984" i="13"/>
  <c r="G3984" i="13"/>
  <c r="H3984" i="13"/>
  <c r="I3984" i="13"/>
  <c r="J3984" i="13"/>
  <c r="K3984" i="13"/>
  <c r="L3984" i="13"/>
  <c r="M3984" i="13"/>
  <c r="N3984" i="13"/>
  <c r="O3984" i="13"/>
  <c r="P3984" i="13"/>
  <c r="Q3984" i="13"/>
  <c r="R3984" i="13"/>
  <c r="A3985" i="13"/>
  <c r="B3985" i="13"/>
  <c r="C3985" i="13"/>
  <c r="D3985" i="13"/>
  <c r="E3985" i="13"/>
  <c r="F3985" i="13"/>
  <c r="G3985" i="13"/>
  <c r="H3985" i="13"/>
  <c r="I3985" i="13"/>
  <c r="J3985" i="13"/>
  <c r="K3985" i="13"/>
  <c r="L3985" i="13"/>
  <c r="M3985" i="13"/>
  <c r="N3985" i="13"/>
  <c r="O3985" i="13"/>
  <c r="P3985" i="13"/>
  <c r="Q3985" i="13"/>
  <c r="R3985" i="13"/>
  <c r="A3986" i="13"/>
  <c r="B3986" i="13"/>
  <c r="C3986" i="13"/>
  <c r="D3986" i="13"/>
  <c r="E3986" i="13"/>
  <c r="F3986" i="13"/>
  <c r="G3986" i="13"/>
  <c r="H3986" i="13"/>
  <c r="I3986" i="13"/>
  <c r="J3986" i="13"/>
  <c r="K3986" i="13"/>
  <c r="L3986" i="13"/>
  <c r="M3986" i="13"/>
  <c r="N3986" i="13"/>
  <c r="O3986" i="13"/>
  <c r="P3986" i="13"/>
  <c r="Q3986" i="13"/>
  <c r="R3986" i="13"/>
  <c r="A3987" i="13"/>
  <c r="B3987" i="13"/>
  <c r="C3987" i="13"/>
  <c r="D3987" i="13"/>
  <c r="E3987" i="13"/>
  <c r="F3987" i="13"/>
  <c r="G3987" i="13"/>
  <c r="H3987" i="13"/>
  <c r="I3987" i="13"/>
  <c r="J3987" i="13"/>
  <c r="K3987" i="13"/>
  <c r="L3987" i="13"/>
  <c r="M3987" i="13"/>
  <c r="N3987" i="13"/>
  <c r="O3987" i="13"/>
  <c r="P3987" i="13"/>
  <c r="Q3987" i="13"/>
  <c r="R3987" i="13"/>
  <c r="A3988" i="13"/>
  <c r="B3988" i="13"/>
  <c r="C3988" i="13"/>
  <c r="D3988" i="13"/>
  <c r="E3988" i="13"/>
  <c r="F3988" i="13"/>
  <c r="G3988" i="13"/>
  <c r="H3988" i="13"/>
  <c r="I3988" i="13"/>
  <c r="J3988" i="13"/>
  <c r="K3988" i="13"/>
  <c r="L3988" i="13"/>
  <c r="M3988" i="13"/>
  <c r="N3988" i="13"/>
  <c r="O3988" i="13"/>
  <c r="P3988" i="13"/>
  <c r="Q3988" i="13"/>
  <c r="R3988" i="13"/>
  <c r="A3989" i="13"/>
  <c r="B3989" i="13"/>
  <c r="C3989" i="13"/>
  <c r="D3989" i="13"/>
  <c r="E3989" i="13"/>
  <c r="F3989" i="13"/>
  <c r="G3989" i="13"/>
  <c r="H3989" i="13"/>
  <c r="I3989" i="13"/>
  <c r="J3989" i="13"/>
  <c r="K3989" i="13"/>
  <c r="L3989" i="13"/>
  <c r="M3989" i="13"/>
  <c r="N3989" i="13"/>
  <c r="O3989" i="13"/>
  <c r="P3989" i="13"/>
  <c r="Q3989" i="13"/>
  <c r="R3989" i="13"/>
  <c r="A3990" i="13"/>
  <c r="B3990" i="13"/>
  <c r="C3990" i="13"/>
  <c r="D3990" i="13"/>
  <c r="E3990" i="13"/>
  <c r="F3990" i="13"/>
  <c r="G3990" i="13"/>
  <c r="H3990" i="13"/>
  <c r="I3990" i="13"/>
  <c r="J3990" i="13"/>
  <c r="K3990" i="13"/>
  <c r="L3990" i="13"/>
  <c r="M3990" i="13"/>
  <c r="N3990" i="13"/>
  <c r="O3990" i="13"/>
  <c r="P3990" i="13"/>
  <c r="Q3990" i="13"/>
  <c r="R3990" i="13"/>
  <c r="A3991" i="13"/>
  <c r="B3991" i="13"/>
  <c r="C3991" i="13"/>
  <c r="D3991" i="13"/>
  <c r="E3991" i="13"/>
  <c r="F3991" i="13"/>
  <c r="G3991" i="13"/>
  <c r="H3991" i="13"/>
  <c r="I3991" i="13"/>
  <c r="J3991" i="13"/>
  <c r="K3991" i="13"/>
  <c r="L3991" i="13"/>
  <c r="M3991" i="13"/>
  <c r="N3991" i="13"/>
  <c r="O3991" i="13"/>
  <c r="P3991" i="13"/>
  <c r="Q3991" i="13"/>
  <c r="R3991" i="13"/>
  <c r="A3992" i="13"/>
  <c r="B3992" i="13"/>
  <c r="C3992" i="13"/>
  <c r="D3992" i="13"/>
  <c r="E3992" i="13"/>
  <c r="F3992" i="13"/>
  <c r="G3992" i="13"/>
  <c r="H3992" i="13"/>
  <c r="I3992" i="13"/>
  <c r="J3992" i="13"/>
  <c r="K3992" i="13"/>
  <c r="L3992" i="13"/>
  <c r="M3992" i="13"/>
  <c r="N3992" i="13"/>
  <c r="O3992" i="13"/>
  <c r="P3992" i="13"/>
  <c r="Q3992" i="13"/>
  <c r="R3992" i="13"/>
  <c r="A3993" i="13"/>
  <c r="B3993" i="13"/>
  <c r="C3993" i="13"/>
  <c r="D3993" i="13"/>
  <c r="E3993" i="13"/>
  <c r="F3993" i="13"/>
  <c r="G3993" i="13"/>
  <c r="H3993" i="13"/>
  <c r="I3993" i="13"/>
  <c r="J3993" i="13"/>
  <c r="K3993" i="13"/>
  <c r="L3993" i="13"/>
  <c r="M3993" i="13"/>
  <c r="N3993" i="13"/>
  <c r="O3993" i="13"/>
  <c r="P3993" i="13"/>
  <c r="Q3993" i="13"/>
  <c r="R3993" i="13"/>
  <c r="A3994" i="13"/>
  <c r="B3994" i="13"/>
  <c r="C3994" i="13"/>
  <c r="D3994" i="13"/>
  <c r="E3994" i="13"/>
  <c r="F3994" i="13"/>
  <c r="G3994" i="13"/>
  <c r="H3994" i="13"/>
  <c r="I3994" i="13"/>
  <c r="J3994" i="13"/>
  <c r="K3994" i="13"/>
  <c r="L3994" i="13"/>
  <c r="M3994" i="13"/>
  <c r="N3994" i="13"/>
  <c r="O3994" i="13"/>
  <c r="P3994" i="13"/>
  <c r="Q3994" i="13"/>
  <c r="R3994" i="13"/>
  <c r="A3995" i="13"/>
  <c r="B3995" i="13"/>
  <c r="C3995" i="13"/>
  <c r="D3995" i="13"/>
  <c r="E3995" i="13"/>
  <c r="F3995" i="13"/>
  <c r="G3995" i="13"/>
  <c r="H3995" i="13"/>
  <c r="I3995" i="13"/>
  <c r="J3995" i="13"/>
  <c r="K3995" i="13"/>
  <c r="L3995" i="13"/>
  <c r="M3995" i="13"/>
  <c r="N3995" i="13"/>
  <c r="O3995" i="13"/>
  <c r="P3995" i="13"/>
  <c r="Q3995" i="13"/>
  <c r="R3995" i="13"/>
  <c r="A3996" i="13"/>
  <c r="B3996" i="13"/>
  <c r="C3996" i="13"/>
  <c r="D3996" i="13"/>
  <c r="E3996" i="13"/>
  <c r="F3996" i="13"/>
  <c r="G3996" i="13"/>
  <c r="H3996" i="13"/>
  <c r="I3996" i="13"/>
  <c r="J3996" i="13"/>
  <c r="K3996" i="13"/>
  <c r="L3996" i="13"/>
  <c r="M3996" i="13"/>
  <c r="N3996" i="13"/>
  <c r="O3996" i="13"/>
  <c r="P3996" i="13"/>
  <c r="Q3996" i="13"/>
  <c r="R3996" i="13"/>
  <c r="A3997" i="13"/>
  <c r="B3997" i="13"/>
  <c r="C3997" i="13"/>
  <c r="D3997" i="13"/>
  <c r="E3997" i="13"/>
  <c r="F3997" i="13"/>
  <c r="G3997" i="13"/>
  <c r="H3997" i="13"/>
  <c r="I3997" i="13"/>
  <c r="J3997" i="13"/>
  <c r="K3997" i="13"/>
  <c r="L3997" i="13"/>
  <c r="M3997" i="13"/>
  <c r="N3997" i="13"/>
  <c r="O3997" i="13"/>
  <c r="P3997" i="13"/>
  <c r="Q3997" i="13"/>
  <c r="R3997" i="13"/>
  <c r="A3998" i="13"/>
  <c r="B3998" i="13"/>
  <c r="C3998" i="13"/>
  <c r="D3998" i="13"/>
  <c r="E3998" i="13"/>
  <c r="F3998" i="13"/>
  <c r="G3998" i="13"/>
  <c r="H3998" i="13"/>
  <c r="I3998" i="13"/>
  <c r="J3998" i="13"/>
  <c r="K3998" i="13"/>
  <c r="L3998" i="13"/>
  <c r="M3998" i="13"/>
  <c r="N3998" i="13"/>
  <c r="O3998" i="13"/>
  <c r="P3998" i="13"/>
  <c r="Q3998" i="13"/>
  <c r="R3998" i="13"/>
  <c r="A3999" i="13"/>
  <c r="B3999" i="13"/>
  <c r="C3999" i="13"/>
  <c r="D3999" i="13"/>
  <c r="E3999" i="13"/>
  <c r="F3999" i="13"/>
  <c r="G3999" i="13"/>
  <c r="H3999" i="13"/>
  <c r="I3999" i="13"/>
  <c r="J3999" i="13"/>
  <c r="K3999" i="13"/>
  <c r="L3999" i="13"/>
  <c r="M3999" i="13"/>
  <c r="N3999" i="13"/>
  <c r="O3999" i="13"/>
  <c r="P3999" i="13"/>
  <c r="Q3999" i="13"/>
  <c r="R3999" i="13"/>
  <c r="A4000" i="13"/>
  <c r="B4000" i="13"/>
  <c r="C4000" i="13"/>
  <c r="D4000" i="13"/>
  <c r="E4000" i="13"/>
  <c r="F4000" i="13"/>
  <c r="G4000" i="13"/>
  <c r="H4000" i="13"/>
  <c r="I4000" i="13"/>
  <c r="J4000" i="13"/>
  <c r="K4000" i="13"/>
  <c r="L4000" i="13"/>
  <c r="M4000" i="13"/>
  <c r="N4000" i="13"/>
  <c r="O4000" i="13"/>
  <c r="P4000" i="13"/>
  <c r="Q4000" i="13"/>
  <c r="R4000" i="13"/>
  <c r="A4001" i="13"/>
  <c r="B4001" i="13"/>
  <c r="C4001" i="13"/>
  <c r="D4001" i="13"/>
  <c r="E4001" i="13"/>
  <c r="F4001" i="13"/>
  <c r="G4001" i="13"/>
  <c r="H4001" i="13"/>
  <c r="I4001" i="13"/>
  <c r="J4001" i="13"/>
  <c r="K4001" i="13"/>
  <c r="L4001" i="13"/>
  <c r="M4001" i="13"/>
  <c r="N4001" i="13"/>
  <c r="O4001" i="13"/>
  <c r="P4001" i="13"/>
  <c r="Q4001" i="13"/>
  <c r="R4001" i="13"/>
  <c r="A4002" i="13"/>
  <c r="B4002" i="13"/>
  <c r="C4002" i="13"/>
  <c r="D4002" i="13"/>
  <c r="E4002" i="13"/>
  <c r="F4002" i="13"/>
  <c r="G4002" i="13"/>
  <c r="H4002" i="13"/>
  <c r="I4002" i="13"/>
  <c r="J4002" i="13"/>
  <c r="K4002" i="13"/>
  <c r="L4002" i="13"/>
  <c r="M4002" i="13"/>
  <c r="N4002" i="13"/>
  <c r="O4002" i="13"/>
  <c r="P4002" i="13"/>
  <c r="Q4002" i="13"/>
  <c r="R4002" i="13"/>
  <c r="G45" i="2"/>
  <c r="G46" i="2"/>
  <c r="G47" i="2"/>
  <c r="G48" i="2"/>
  <c r="G49" i="2"/>
  <c r="G50" i="2"/>
  <c r="G51" i="2"/>
  <c r="G52" i="2"/>
  <c r="G53" i="2"/>
  <c r="G54" i="2"/>
  <c r="G55" i="2"/>
  <c r="G56" i="2"/>
  <c r="G44" i="2"/>
  <c r="BA539" i="16"/>
  <c r="AZ539" i="16"/>
  <c r="BA2355" i="16"/>
  <c r="AZ2355" i="16"/>
  <c r="BA770" i="16"/>
  <c r="AZ770" i="16"/>
  <c r="BA939" i="16"/>
  <c r="AZ939" i="16"/>
  <c r="BA1046" i="16"/>
  <c r="AZ1046" i="16"/>
  <c r="BA2464" i="16"/>
  <c r="AZ2464" i="16"/>
  <c r="BA320" i="16"/>
  <c r="AZ320" i="16"/>
  <c r="BA849" i="16"/>
  <c r="AZ849" i="16"/>
  <c r="BA848" i="16"/>
  <c r="AZ848" i="16"/>
  <c r="BA769" i="16"/>
  <c r="AZ769" i="16"/>
  <c r="BA768" i="16"/>
  <c r="AZ768" i="16"/>
  <c r="BA2239" i="16"/>
  <c r="AZ2239" i="16"/>
  <c r="BA767" i="16"/>
  <c r="AZ767" i="16"/>
  <c r="BA117" i="16"/>
  <c r="AZ117" i="16"/>
  <c r="BA2354" i="16"/>
  <c r="AZ2354" i="16"/>
  <c r="BA2351" i="16"/>
  <c r="AZ2351" i="16"/>
  <c r="BA780" i="16"/>
  <c r="AZ780" i="16"/>
  <c r="BA135" i="16"/>
  <c r="AZ135" i="16"/>
  <c r="BA13" i="16"/>
  <c r="AZ13" i="16"/>
  <c r="BA807" i="16"/>
  <c r="AZ807" i="16"/>
  <c r="BA806" i="16"/>
  <c r="AZ806" i="16"/>
  <c r="BA933" i="16"/>
  <c r="AZ933" i="16"/>
  <c r="BA928" i="16"/>
  <c r="AZ928" i="16"/>
  <c r="BA927" i="16"/>
  <c r="AZ927" i="16"/>
  <c r="BA912" i="16"/>
  <c r="AZ912" i="16"/>
  <c r="BA908" i="16"/>
  <c r="AZ908" i="16"/>
  <c r="BA902" i="16"/>
  <c r="AZ902" i="16"/>
  <c r="BA897" i="16"/>
  <c r="AZ897" i="16"/>
  <c r="BA859" i="16"/>
  <c r="AZ859" i="16"/>
  <c r="BA828" i="16"/>
  <c r="AZ828" i="16"/>
  <c r="BA825" i="16"/>
  <c r="AZ825" i="16"/>
  <c r="BA827" i="16"/>
  <c r="AZ827" i="16"/>
  <c r="BA778" i="16"/>
  <c r="AZ778" i="16"/>
  <c r="BA906" i="16"/>
  <c r="AZ906" i="16"/>
  <c r="BA847" i="16"/>
  <c r="AZ847" i="16"/>
  <c r="BA308" i="16"/>
  <c r="AZ308" i="16"/>
  <c r="BA2289" i="16"/>
  <c r="AZ2289" i="16"/>
  <c r="BA1133" i="16"/>
  <c r="AZ1133" i="16"/>
  <c r="BA1132" i="16"/>
  <c r="AZ1132" i="16"/>
  <c r="BA1084" i="16"/>
  <c r="AZ1084" i="16"/>
  <c r="BA2312" i="16"/>
  <c r="AZ2312" i="16"/>
  <c r="BA2310" i="16"/>
  <c r="AZ2310" i="16"/>
  <c r="BA2297" i="16"/>
  <c r="AZ2297" i="16"/>
  <c r="BA2298" i="16"/>
  <c r="AZ2298" i="16"/>
  <c r="BA2295" i="16"/>
  <c r="AZ2295" i="16"/>
  <c r="BA2293" i="16"/>
  <c r="AZ2293" i="16"/>
  <c r="BA2292" i="16"/>
  <c r="AZ2292" i="16"/>
  <c r="AZ2294" i="16"/>
  <c r="BA2294" i="16"/>
  <c r="BA2238" i="16"/>
  <c r="AZ2238" i="16"/>
  <c r="BA2199" i="16"/>
  <c r="AZ2199" i="16"/>
  <c r="BA2434" i="16"/>
  <c r="AZ2434" i="16"/>
  <c r="BA2069" i="16"/>
  <c r="AZ2069" i="16"/>
  <c r="BA2062" i="16"/>
  <c r="AZ2062" i="16"/>
  <c r="BA1816" i="16"/>
  <c r="AZ1816" i="16"/>
  <c r="BA2533" i="16"/>
  <c r="AZ2533" i="16"/>
  <c r="BA2519" i="16"/>
  <c r="AZ2519" i="16"/>
  <c r="BA2510" i="16"/>
  <c r="AZ2510" i="16"/>
  <c r="BA846" i="16"/>
  <c r="AZ846" i="16"/>
  <c r="BA845" i="16"/>
  <c r="AZ845" i="16"/>
  <c r="BA1101" i="16"/>
  <c r="AZ1101" i="16"/>
  <c r="BA1100" i="16"/>
  <c r="AZ1100" i="16"/>
  <c r="BA766" i="16"/>
  <c r="AZ766" i="16"/>
  <c r="BA765" i="16"/>
  <c r="AZ765" i="16"/>
  <c r="BA764" i="16"/>
  <c r="AZ764" i="16"/>
  <c r="BA763" i="16"/>
  <c r="AZ763" i="16"/>
  <c r="BA762" i="16"/>
  <c r="AZ762" i="16"/>
  <c r="AZ761" i="16"/>
  <c r="BA761" i="16"/>
  <c r="BA2184" i="16"/>
  <c r="AZ2184" i="16"/>
  <c r="BA538" i="16"/>
  <c r="AZ538" i="16"/>
  <c r="BA2338" i="16"/>
  <c r="AZ2338" i="16"/>
  <c r="BA2183" i="16"/>
  <c r="AZ2183" i="16"/>
  <c r="BA1815" i="16"/>
  <c r="AZ1815" i="16"/>
  <c r="BA1901" i="16"/>
  <c r="AZ1901" i="16"/>
  <c r="BA1902" i="16"/>
  <c r="AZ1902" i="16"/>
  <c r="BA2049" i="16"/>
  <c r="AZ2049" i="16"/>
  <c r="BA2048" i="16"/>
  <c r="AZ2048" i="16"/>
  <c r="BA2060" i="16"/>
  <c r="AZ2060" i="16"/>
  <c r="BA2061" i="16"/>
  <c r="AZ2061" i="16"/>
  <c r="BA2081" i="16"/>
  <c r="AZ2081" i="16"/>
  <c r="BA2082" i="16"/>
  <c r="AZ2082" i="16"/>
  <c r="BA2098" i="16"/>
  <c r="AZ2098" i="16"/>
  <c r="BA2099" i="16"/>
  <c r="AZ2099" i="16"/>
  <c r="BA2154" i="16"/>
  <c r="AZ2154" i="16"/>
  <c r="BA2153" i="16"/>
  <c r="AZ2153" i="16"/>
  <c r="BA2166" i="16"/>
  <c r="AZ2166" i="16"/>
  <c r="BA2165" i="16"/>
  <c r="AZ2165" i="16"/>
  <c r="BA2068" i="16"/>
  <c r="AZ2068" i="16"/>
  <c r="BA2067" i="16"/>
  <c r="AZ2067" i="16"/>
  <c r="BA537" i="16"/>
  <c r="AZ537" i="16"/>
  <c r="BA536" i="16"/>
  <c r="AZ536" i="16"/>
  <c r="BA535" i="16"/>
  <c r="AZ535" i="16"/>
  <c r="BA534" i="16"/>
  <c r="AZ534" i="16"/>
  <c r="BA533" i="16"/>
  <c r="AZ533" i="16"/>
  <c r="BA29" i="16"/>
  <c r="AZ29" i="16"/>
  <c r="BA129" i="16"/>
  <c r="AZ129" i="16"/>
  <c r="BA110" i="16"/>
  <c r="AZ110" i="16"/>
  <c r="BA83" i="16"/>
  <c r="AZ83" i="16"/>
  <c r="BA79" i="16"/>
  <c r="AZ79" i="16"/>
  <c r="BA35" i="16"/>
  <c r="AZ35" i="16"/>
  <c r="BA15" i="16"/>
  <c r="AZ15" i="16"/>
  <c r="BA8" i="16"/>
  <c r="AZ8" i="16"/>
  <c r="BA1022" i="16"/>
  <c r="AZ1022" i="16"/>
  <c r="BA982" i="16"/>
  <c r="AZ982" i="16"/>
  <c r="BA960" i="16"/>
  <c r="AZ960" i="16"/>
  <c r="BA948" i="16"/>
  <c r="AZ948" i="16"/>
  <c r="BA926" i="16"/>
  <c r="AZ926" i="16"/>
  <c r="BA925" i="16"/>
  <c r="AZ925" i="16"/>
  <c r="BA916" i="16"/>
  <c r="AZ916" i="16"/>
  <c r="BA914" i="16"/>
  <c r="AZ914" i="16"/>
  <c r="BA826" i="16"/>
  <c r="AZ826" i="16"/>
  <c r="BA809" i="16"/>
  <c r="AZ809" i="16"/>
  <c r="BA893" i="16"/>
  <c r="AZ893" i="16"/>
  <c r="BA890" i="16"/>
  <c r="AZ890" i="16"/>
  <c r="BA844" i="16"/>
  <c r="AZ844" i="16"/>
  <c r="BA843" i="16"/>
  <c r="AZ843" i="16"/>
  <c r="BA830" i="16"/>
  <c r="AZ830" i="16"/>
  <c r="BA184" i="16"/>
  <c r="AZ184" i="16"/>
  <c r="BA2353" i="16"/>
  <c r="AZ2353" i="16"/>
  <c r="BA2240" i="16"/>
  <c r="AZ2240" i="16"/>
  <c r="BA2237" i="16"/>
  <c r="AZ2237" i="16"/>
  <c r="BA2236" i="16"/>
  <c r="AZ2236" i="16"/>
  <c r="BA2235" i="16"/>
  <c r="AZ2235" i="16"/>
  <c r="BA2234" i="16"/>
  <c r="AZ2234" i="16"/>
  <c r="BA2233" i="16"/>
  <c r="AZ2233" i="16"/>
  <c r="BA2232" i="16"/>
  <c r="AZ2232" i="16"/>
  <c r="BA2231" i="16"/>
  <c r="AZ2231" i="16"/>
  <c r="BA2230" i="16"/>
  <c r="AZ2230" i="16"/>
  <c r="BA2202" i="16"/>
  <c r="AZ2202" i="16"/>
  <c r="BA2198" i="16"/>
  <c r="AZ2198" i="16"/>
  <c r="BA2182" i="16"/>
  <c r="AZ2182" i="16"/>
  <c r="BA2181" i="16"/>
  <c r="AZ2181" i="16"/>
  <c r="BA1103" i="16"/>
  <c r="AZ1103" i="16"/>
  <c r="BA1099" i="16"/>
  <c r="AZ1099" i="16"/>
  <c r="BA177" i="16"/>
  <c r="AZ177" i="16"/>
  <c r="BA2397" i="16"/>
  <c r="AZ2397" i="16"/>
  <c r="BA2396" i="16"/>
  <c r="AZ2396" i="16"/>
  <c r="BA2337" i="16"/>
  <c r="AZ2337" i="16"/>
  <c r="BA2336" i="16"/>
  <c r="AZ2336" i="16"/>
  <c r="BA668" i="16"/>
  <c r="AZ668" i="16"/>
  <c r="BA667" i="16"/>
  <c r="AZ667" i="16"/>
  <c r="BA666" i="16"/>
  <c r="AZ666" i="16"/>
  <c r="R4003" i="13"/>
  <c r="Q4003" i="13"/>
  <c r="P4003" i="13"/>
  <c r="M4003" i="13"/>
  <c r="L4003" i="13"/>
  <c r="K4003" i="13"/>
  <c r="J4003" i="13"/>
  <c r="I4003" i="13"/>
  <c r="H4003" i="13"/>
  <c r="F4003" i="13"/>
  <c r="E4003" i="13"/>
  <c r="D4003" i="13"/>
  <c r="C4003" i="13"/>
  <c r="B4003" i="13"/>
  <c r="N4003" i="13"/>
  <c r="A4003" i="13"/>
  <c r="B4" i="13"/>
  <c r="A4" i="13"/>
  <c r="R4" i="13"/>
  <c r="Q4" i="13"/>
  <c r="P4" i="13"/>
  <c r="M4" i="13"/>
  <c r="L4" i="13"/>
  <c r="K4" i="13"/>
  <c r="J4" i="13"/>
  <c r="I4" i="13"/>
  <c r="H4" i="13"/>
  <c r="F4" i="13"/>
  <c r="E4" i="13"/>
  <c r="D4" i="13"/>
  <c r="C4" i="13"/>
  <c r="O4003" i="13"/>
  <c r="G4003" i="13"/>
  <c r="N4" i="13"/>
  <c r="O4" i="13"/>
  <c r="G4" i="13"/>
  <c r="BA884" i="16"/>
  <c r="AZ884" i="16"/>
  <c r="AZ891" i="16"/>
  <c r="BA891" i="16"/>
  <c r="BA824" i="16"/>
  <c r="AZ824" i="16"/>
  <c r="BA823" i="16"/>
  <c r="AZ823" i="16"/>
  <c r="BA2555" i="16"/>
  <c r="AZ2555" i="16"/>
  <c r="BA2554" i="16"/>
  <c r="AZ2554" i="16"/>
  <c r="BA2553" i="16"/>
  <c r="AZ2553" i="16"/>
  <c r="BA2552" i="16"/>
  <c r="AZ2552" i="16"/>
  <c r="BA2551" i="16"/>
  <c r="AZ2551" i="16"/>
  <c r="BA2550" i="16"/>
  <c r="AZ2550" i="16"/>
  <c r="BA2549" i="16"/>
  <c r="AZ2549" i="16"/>
  <c r="BA2548" i="16"/>
  <c r="AZ2548" i="16"/>
  <c r="BA2547" i="16"/>
  <c r="AZ2547" i="16"/>
  <c r="BA2546" i="16"/>
  <c r="AZ2546" i="16"/>
  <c r="BA2545" i="16"/>
  <c r="AZ2545" i="16"/>
  <c r="BA2544" i="16"/>
  <c r="AZ2544" i="16"/>
  <c r="BA2543" i="16"/>
  <c r="AZ2543" i="16"/>
  <c r="BA2542" i="16"/>
  <c r="AZ2542" i="16"/>
  <c r="BA2541" i="16"/>
  <c r="AZ2541" i="16"/>
  <c r="BA2540" i="16"/>
  <c r="AZ2540" i="16"/>
  <c r="BA2539" i="16"/>
  <c r="AZ2539" i="16"/>
  <c r="BA2538" i="16"/>
  <c r="AZ2538" i="16"/>
  <c r="BA2537" i="16"/>
  <c r="AZ2537" i="16"/>
  <c r="BA2536" i="16"/>
  <c r="AZ2536" i="16"/>
  <c r="BA2535" i="16"/>
  <c r="AZ2535" i="16"/>
  <c r="BA2534" i="16"/>
  <c r="AZ2534" i="16"/>
  <c r="BA2532" i="16"/>
  <c r="AZ2532" i="16"/>
  <c r="BA2531" i="16"/>
  <c r="AZ2531" i="16"/>
  <c r="BA2530" i="16"/>
  <c r="AZ2530" i="16"/>
  <c r="BA2529" i="16"/>
  <c r="AZ2529" i="16"/>
  <c r="BA2528" i="16"/>
  <c r="AZ2528" i="16"/>
  <c r="BA2527" i="16"/>
  <c r="AZ2527" i="16"/>
  <c r="BA2526" i="16"/>
  <c r="AZ2526" i="16"/>
  <c r="BA2525" i="16"/>
  <c r="AZ2525" i="16"/>
  <c r="BA2524" i="16"/>
  <c r="AZ2524" i="16"/>
  <c r="BA2523" i="16"/>
  <c r="AZ2523" i="16"/>
  <c r="BA2522" i="16"/>
  <c r="AZ2522" i="16"/>
  <c r="BA2521" i="16"/>
  <c r="AZ2521" i="16"/>
  <c r="BA2520" i="16"/>
  <c r="AZ2520" i="16"/>
  <c r="BA2518" i="16"/>
  <c r="AZ2518" i="16"/>
  <c r="BA2517" i="16"/>
  <c r="AZ2517" i="16"/>
  <c r="BA2516" i="16"/>
  <c r="AZ2516" i="16"/>
  <c r="BA2515" i="16"/>
  <c r="AZ2515" i="16"/>
  <c r="BA2514" i="16"/>
  <c r="AZ2514" i="16"/>
  <c r="BA2513" i="16"/>
  <c r="AZ2513" i="16"/>
  <c r="BA2512" i="16"/>
  <c r="AZ2512" i="16"/>
  <c r="BA2511" i="16"/>
  <c r="AZ2511" i="16"/>
  <c r="BA2509" i="16"/>
  <c r="AZ2509" i="16"/>
  <c r="BA2508" i="16"/>
  <c r="AZ2508" i="16"/>
  <c r="BA2507" i="16"/>
  <c r="AZ2507" i="16"/>
  <c r="BA2506" i="16"/>
  <c r="AZ2506" i="16"/>
  <c r="BA2505" i="16"/>
  <c r="AZ2505" i="16"/>
  <c r="BA2504" i="16"/>
  <c r="AZ2504" i="16"/>
  <c r="BA2503" i="16"/>
  <c r="AZ2503" i="16"/>
  <c r="BA2502" i="16"/>
  <c r="AZ2502" i="16"/>
  <c r="BA2501" i="16"/>
  <c r="AZ2501" i="16"/>
  <c r="BA2500" i="16"/>
  <c r="AZ2500" i="16"/>
  <c r="BA2499" i="16"/>
  <c r="AZ2499" i="16"/>
  <c r="BA2498" i="16"/>
  <c r="AZ2498" i="16"/>
  <c r="BA2497" i="16"/>
  <c r="AZ2497" i="16"/>
  <c r="BA2496" i="16"/>
  <c r="AZ2496" i="16"/>
  <c r="BA2495" i="16"/>
  <c r="AZ2495" i="16"/>
  <c r="BA2494" i="16"/>
  <c r="AZ2494" i="16"/>
  <c r="BA2493" i="16"/>
  <c r="AZ2493" i="16"/>
  <c r="BA2492" i="16"/>
  <c r="AZ2492" i="16"/>
  <c r="BA2491" i="16"/>
  <c r="AZ2491" i="16"/>
  <c r="BA2490" i="16"/>
  <c r="AZ2490" i="16"/>
  <c r="BA2489" i="16"/>
  <c r="AZ2489" i="16"/>
  <c r="BA2488" i="16"/>
  <c r="AZ2488" i="16"/>
  <c r="BA2487" i="16"/>
  <c r="AZ2487" i="16"/>
  <c r="BA2486" i="16"/>
  <c r="AZ2486" i="16"/>
  <c r="BA2485" i="16"/>
  <c r="AZ2485" i="16"/>
  <c r="BA2484" i="16"/>
  <c r="AZ2484" i="16"/>
  <c r="BA2483" i="16"/>
  <c r="AZ2483" i="16"/>
  <c r="BA2482" i="16"/>
  <c r="AZ2482" i="16"/>
  <c r="BA2481" i="16"/>
  <c r="AZ2481" i="16"/>
  <c r="BA2480" i="16"/>
  <c r="AZ2480" i="16"/>
  <c r="BA2479" i="16"/>
  <c r="AZ2479" i="16"/>
  <c r="BA2478" i="16"/>
  <c r="AZ2478" i="16"/>
  <c r="BA2477" i="16"/>
  <c r="AZ2477" i="16"/>
  <c r="BA2476" i="16"/>
  <c r="AZ2476" i="16"/>
  <c r="BA2475" i="16"/>
  <c r="AZ2475" i="16"/>
  <c r="BA2474" i="16"/>
  <c r="AZ2474" i="16"/>
  <c r="BA2473" i="16"/>
  <c r="AZ2473" i="16"/>
  <c r="BA2472" i="16"/>
  <c r="AZ2472" i="16"/>
  <c r="BA2471" i="16"/>
  <c r="AZ2471" i="16"/>
  <c r="BA2470" i="16"/>
  <c r="AZ2470" i="16"/>
  <c r="BA2469" i="16"/>
  <c r="AZ2469" i="16"/>
  <c r="BA2468" i="16"/>
  <c r="AZ2468" i="16"/>
  <c r="BA2467" i="16"/>
  <c r="AZ2467" i="16"/>
  <c r="BA2466" i="16"/>
  <c r="AZ2466" i="16"/>
  <c r="BA2465" i="16"/>
  <c r="AZ2465" i="16"/>
  <c r="BA2463" i="16"/>
  <c r="AZ2463" i="16"/>
  <c r="BA2462" i="16"/>
  <c r="AZ2462" i="16"/>
  <c r="BA2461" i="16"/>
  <c r="AZ2461" i="16"/>
  <c r="BA2460" i="16"/>
  <c r="AZ2460" i="16"/>
  <c r="BA2459" i="16"/>
  <c r="AZ2459" i="16"/>
  <c r="BA2458" i="16"/>
  <c r="AZ2458" i="16"/>
  <c r="BA2457" i="16"/>
  <c r="AZ2457" i="16"/>
  <c r="BA2456" i="16"/>
  <c r="AZ2456" i="16"/>
  <c r="BA2455" i="16"/>
  <c r="AZ2455" i="16"/>
  <c r="BA2454" i="16"/>
  <c r="AZ2454" i="16"/>
  <c r="BA2453" i="16"/>
  <c r="AZ2453" i="16"/>
  <c r="BA2452" i="16"/>
  <c r="AZ2452" i="16"/>
  <c r="BA2451" i="16"/>
  <c r="AZ2451" i="16"/>
  <c r="BA2450" i="16"/>
  <c r="AZ2450" i="16"/>
  <c r="BA2449" i="16"/>
  <c r="AZ2449" i="16"/>
  <c r="BA2448" i="16"/>
  <c r="AZ2448" i="16"/>
  <c r="BA2447" i="16"/>
  <c r="AZ2447" i="16"/>
  <c r="BA2446" i="16"/>
  <c r="AZ2446" i="16"/>
  <c r="BA2445" i="16"/>
  <c r="AZ2445" i="16"/>
  <c r="BA2444" i="16"/>
  <c r="AZ2444" i="16"/>
  <c r="BA2443" i="16"/>
  <c r="AZ2443" i="16"/>
  <c r="BA2442" i="16"/>
  <c r="AZ2442" i="16"/>
  <c r="BA2441" i="16"/>
  <c r="AZ2441" i="16"/>
  <c r="BA2440" i="16"/>
  <c r="AZ2440" i="16"/>
  <c r="BA2439" i="16"/>
  <c r="AZ2439" i="16"/>
  <c r="BA2438" i="16"/>
  <c r="AZ2438" i="16"/>
  <c r="BA2437" i="16"/>
  <c r="AZ2437" i="16"/>
  <c r="BA2436" i="16"/>
  <c r="AZ2436" i="16"/>
  <c r="AZ2427" i="16"/>
  <c r="BA2422" i="16"/>
  <c r="AZ2422" i="16"/>
  <c r="BA2419" i="16"/>
  <c r="AZ2419" i="16"/>
  <c r="BA2418" i="16"/>
  <c r="AZ2418" i="16"/>
  <c r="BA2417" i="16"/>
  <c r="AZ2417" i="16"/>
  <c r="BA2416" i="16"/>
  <c r="AZ2416" i="16"/>
  <c r="BA2415" i="16"/>
  <c r="AZ2415" i="16"/>
  <c r="BA2414" i="16"/>
  <c r="AZ2414" i="16"/>
  <c r="BA2413" i="16"/>
  <c r="AZ2413" i="16"/>
  <c r="BA2412" i="16"/>
  <c r="AZ2412" i="16"/>
  <c r="BA2411" i="16"/>
  <c r="AZ2411" i="16"/>
  <c r="BA2410" i="16"/>
  <c r="AZ2410" i="16"/>
  <c r="BA2409" i="16"/>
  <c r="AZ2409" i="16"/>
  <c r="BA2408" i="16"/>
  <c r="AZ2408" i="16"/>
  <c r="BA2407" i="16"/>
  <c r="AZ2407" i="16"/>
  <c r="BA2406" i="16"/>
  <c r="AZ2406" i="16"/>
  <c r="BA2405" i="16"/>
  <c r="AZ2405" i="16"/>
  <c r="BA2404" i="16"/>
  <c r="AZ2404" i="16"/>
  <c r="BA2403" i="16"/>
  <c r="AZ2403" i="16"/>
  <c r="BA2402" i="16"/>
  <c r="AZ2402" i="16"/>
  <c r="BA2401" i="16"/>
  <c r="AZ2401" i="16"/>
  <c r="BA2400" i="16"/>
  <c r="AZ2400" i="16"/>
  <c r="BA2399" i="16"/>
  <c r="AZ2399" i="16"/>
  <c r="BA2398" i="16"/>
  <c r="AZ2398" i="16"/>
  <c r="BA2395" i="16"/>
  <c r="AZ2395" i="16"/>
  <c r="BA2394" i="16"/>
  <c r="AZ2394" i="16"/>
  <c r="BA2393" i="16"/>
  <c r="AZ2393" i="16"/>
  <c r="BA2392" i="16"/>
  <c r="AZ2392" i="16"/>
  <c r="BA2391" i="16"/>
  <c r="AZ2391" i="16"/>
  <c r="BA2390" i="16"/>
  <c r="AZ2390" i="16"/>
  <c r="BA2389" i="16"/>
  <c r="AZ2389" i="16"/>
  <c r="BA2388" i="16"/>
  <c r="AZ2388" i="16"/>
  <c r="BA2387" i="16"/>
  <c r="AZ2387" i="16"/>
  <c r="BA2386" i="16"/>
  <c r="AZ2386" i="16"/>
  <c r="BA2385" i="16"/>
  <c r="AZ2385" i="16"/>
  <c r="BA2384" i="16"/>
  <c r="AZ2384" i="16"/>
  <c r="BA2383" i="16"/>
  <c r="AZ2383" i="16"/>
  <c r="BA2382" i="16"/>
  <c r="AZ2382" i="16"/>
  <c r="BA2381" i="16"/>
  <c r="AZ2381" i="16"/>
  <c r="BA2380" i="16"/>
  <c r="AZ2380" i="16"/>
  <c r="BA2379" i="16"/>
  <c r="AZ2379" i="16"/>
  <c r="BA2378" i="16"/>
  <c r="AZ2378" i="16"/>
  <c r="BA2377" i="16"/>
  <c r="AZ2377" i="16"/>
  <c r="BA2376" i="16"/>
  <c r="AZ2376" i="16"/>
  <c r="BA2375" i="16"/>
  <c r="AZ2375" i="16"/>
  <c r="BA2374" i="16"/>
  <c r="AZ2374" i="16"/>
  <c r="BA2373" i="16"/>
  <c r="AZ2373" i="16"/>
  <c r="BA2372" i="16"/>
  <c r="AZ2372" i="16"/>
  <c r="BA2371" i="16"/>
  <c r="AZ2371" i="16"/>
  <c r="BA2370" i="16"/>
  <c r="AZ2370" i="16"/>
  <c r="BA2369" i="16"/>
  <c r="AZ2369" i="16"/>
  <c r="BA2368" i="16"/>
  <c r="AZ2368" i="16"/>
  <c r="BA2367" i="16"/>
  <c r="AZ2367" i="16"/>
  <c r="BA2366" i="16"/>
  <c r="AZ2366" i="16"/>
  <c r="BA2365" i="16"/>
  <c r="AZ2365" i="16"/>
  <c r="BA2364" i="16"/>
  <c r="AZ2364" i="16"/>
  <c r="BA2363" i="16"/>
  <c r="AZ2363" i="16"/>
  <c r="BA2362" i="16"/>
  <c r="AZ2362" i="16"/>
  <c r="BA2361" i="16"/>
  <c r="AZ2361" i="16"/>
  <c r="BA2360" i="16"/>
  <c r="AZ2360" i="16"/>
  <c r="BA2359" i="16"/>
  <c r="AZ2359" i="16"/>
  <c r="BA2358" i="16"/>
  <c r="AZ2358" i="16"/>
  <c r="BA2357" i="16"/>
  <c r="AZ2357" i="16"/>
  <c r="BA2356" i="16"/>
  <c r="AZ2356" i="16"/>
  <c r="BA2352" i="16"/>
  <c r="AZ2352" i="16"/>
  <c r="BA2350" i="16"/>
  <c r="AZ2350" i="16"/>
  <c r="BA2349" i="16"/>
  <c r="AZ2349" i="16"/>
  <c r="BA2348" i="16"/>
  <c r="AZ2348" i="16"/>
  <c r="BA2347" i="16"/>
  <c r="AZ2347" i="16"/>
  <c r="BA2346" i="16"/>
  <c r="AZ2346" i="16"/>
  <c r="BA2345" i="16"/>
  <c r="AZ2345" i="16"/>
  <c r="BA2344" i="16"/>
  <c r="AZ2344" i="16"/>
  <c r="BA2343" i="16"/>
  <c r="AZ2343" i="16"/>
  <c r="BA2342" i="16"/>
  <c r="AZ2342" i="16"/>
  <c r="BA2341" i="16"/>
  <c r="AZ2341" i="16"/>
  <c r="BA2340" i="16"/>
  <c r="AZ2340" i="16"/>
  <c r="BA2339" i="16"/>
  <c r="AZ2339" i="16"/>
  <c r="BA2335" i="16"/>
  <c r="AZ2335" i="16"/>
  <c r="BA2334" i="16"/>
  <c r="AZ2334" i="16"/>
  <c r="BA2333" i="16"/>
  <c r="AZ2333" i="16"/>
  <c r="BA2332" i="16"/>
  <c r="AZ2332" i="16"/>
  <c r="BA2331" i="16"/>
  <c r="AZ2331" i="16"/>
  <c r="BA2330" i="16"/>
  <c r="AZ2330" i="16"/>
  <c r="BA2329" i="16"/>
  <c r="AZ2329" i="16"/>
  <c r="BA2328" i="16"/>
  <c r="AZ2328" i="16"/>
  <c r="BA2327" i="16"/>
  <c r="AZ2327" i="16"/>
  <c r="BA2326" i="16"/>
  <c r="AZ2326" i="16"/>
  <c r="BA2325" i="16"/>
  <c r="AZ2325" i="16"/>
  <c r="BA2324" i="16"/>
  <c r="AZ2324" i="16"/>
  <c r="BA2323" i="16"/>
  <c r="AZ2323" i="16"/>
  <c r="BA2322" i="16"/>
  <c r="AZ2322" i="16"/>
  <c r="BA2321" i="16"/>
  <c r="AZ2321" i="16"/>
  <c r="BA2320" i="16"/>
  <c r="AZ2320" i="16"/>
  <c r="BA2319" i="16"/>
  <c r="AZ2319" i="16"/>
  <c r="BA2318" i="16"/>
  <c r="AZ2318" i="16"/>
  <c r="BA2317" i="16"/>
  <c r="AZ2317" i="16"/>
  <c r="BA2316" i="16"/>
  <c r="AZ2316" i="16"/>
  <c r="BA2315" i="16"/>
  <c r="AZ2315" i="16"/>
  <c r="BA2314" i="16"/>
  <c r="AZ2314" i="16"/>
  <c r="BA2313" i="16"/>
  <c r="AZ2313" i="16"/>
  <c r="BA2311" i="16"/>
  <c r="AZ2311" i="16"/>
  <c r="BA2309" i="16"/>
  <c r="AZ2309" i="16"/>
  <c r="BA2308" i="16"/>
  <c r="AZ2308" i="16"/>
  <c r="BA2307" i="16"/>
  <c r="AZ2307" i="16"/>
  <c r="BA2306" i="16"/>
  <c r="AZ2306" i="16"/>
  <c r="BA2305" i="16"/>
  <c r="AZ2305" i="16"/>
  <c r="BA2304" i="16"/>
  <c r="AZ2304" i="16"/>
  <c r="BA2303" i="16"/>
  <c r="AZ2303" i="16"/>
  <c r="BA2302" i="16"/>
  <c r="AZ2302" i="16"/>
  <c r="BA2301" i="16"/>
  <c r="AZ2301" i="16"/>
  <c r="BA2300" i="16"/>
  <c r="AZ2300" i="16"/>
  <c r="BA2299" i="16"/>
  <c r="AZ2299" i="16"/>
  <c r="BA2296" i="16"/>
  <c r="AZ2296" i="16"/>
  <c r="BA2291" i="16"/>
  <c r="AZ2291" i="16"/>
  <c r="BA2290" i="16"/>
  <c r="AZ2290" i="16"/>
  <c r="BA2288" i="16"/>
  <c r="AZ2288" i="16"/>
  <c r="BA2287" i="16"/>
  <c r="AZ2287" i="16"/>
  <c r="BA2286" i="16"/>
  <c r="AZ2286" i="16"/>
  <c r="BA2285" i="16"/>
  <c r="AZ2285" i="16"/>
  <c r="BA2284" i="16"/>
  <c r="AZ2284" i="16"/>
  <c r="BA2283" i="16"/>
  <c r="AZ2283" i="16"/>
  <c r="BA2282" i="16"/>
  <c r="AZ2282" i="16"/>
  <c r="BA2281" i="16"/>
  <c r="AZ2281" i="16"/>
  <c r="BA2280" i="16"/>
  <c r="AZ2280" i="16"/>
  <c r="BA2279" i="16"/>
  <c r="AZ2279" i="16"/>
  <c r="BA2278" i="16"/>
  <c r="AZ2278" i="16"/>
  <c r="BA2277" i="16"/>
  <c r="AZ2277" i="16"/>
  <c r="BA2276" i="16"/>
  <c r="AZ2276" i="16"/>
  <c r="BA2275" i="16"/>
  <c r="AZ2275" i="16"/>
  <c r="BA2274" i="16"/>
  <c r="AZ2274" i="16"/>
  <c r="BA2273" i="16"/>
  <c r="AZ2273" i="16"/>
  <c r="BA2272" i="16"/>
  <c r="AZ2272" i="16"/>
  <c r="BA2271" i="16"/>
  <c r="AZ2271" i="16"/>
  <c r="BA2270" i="16"/>
  <c r="AZ2270" i="16"/>
  <c r="BA2269" i="16"/>
  <c r="AZ2269" i="16"/>
  <c r="BA2268" i="16"/>
  <c r="AZ2268" i="16"/>
  <c r="BA2267" i="16"/>
  <c r="AZ2267" i="16"/>
  <c r="BA2266" i="16"/>
  <c r="AZ2266" i="16"/>
  <c r="BA2265" i="16"/>
  <c r="AZ2265" i="16"/>
  <c r="BA2264" i="16"/>
  <c r="AZ2264" i="16"/>
  <c r="BA2263" i="16"/>
  <c r="AZ2263" i="16"/>
  <c r="BA2262" i="16"/>
  <c r="AZ2262" i="16"/>
  <c r="BA2261" i="16"/>
  <c r="AZ2261" i="16"/>
  <c r="BA2260" i="16"/>
  <c r="AZ2260" i="16"/>
  <c r="BA2259" i="16"/>
  <c r="AZ2259" i="16"/>
  <c r="BA2258" i="16"/>
  <c r="AZ2258" i="16"/>
  <c r="BA2257" i="16"/>
  <c r="AZ2257" i="16"/>
  <c r="BA2256" i="16"/>
  <c r="AZ2256" i="16"/>
  <c r="BA2255" i="16"/>
  <c r="AZ2255" i="16"/>
  <c r="BA2254" i="16"/>
  <c r="AZ2254" i="16"/>
  <c r="BA2253" i="16"/>
  <c r="AZ2253" i="16"/>
  <c r="BA2252" i="16"/>
  <c r="AZ2252" i="16"/>
  <c r="BA2251" i="16"/>
  <c r="AZ2251" i="16"/>
  <c r="BA2250" i="16"/>
  <c r="AZ2250" i="16"/>
  <c r="BA2249" i="16"/>
  <c r="AZ2249" i="16"/>
  <c r="BA2248" i="16"/>
  <c r="AZ2248" i="16"/>
  <c r="BA2247" i="16"/>
  <c r="AZ2247" i="16"/>
  <c r="BA2246" i="16"/>
  <c r="AZ2246" i="16"/>
  <c r="BA2245" i="16"/>
  <c r="AZ2245" i="16"/>
  <c r="BA2244" i="16"/>
  <c r="AZ2244" i="16"/>
  <c r="BA2243" i="16"/>
  <c r="AZ2243" i="16"/>
  <c r="BA2242" i="16"/>
  <c r="AZ2242" i="16"/>
  <c r="BA2241" i="16"/>
  <c r="AZ2241" i="16"/>
  <c r="BA2229" i="16"/>
  <c r="AZ2229" i="16"/>
  <c r="BA2228" i="16"/>
  <c r="AZ2228" i="16"/>
  <c r="BA2227" i="16"/>
  <c r="AZ2227" i="16"/>
  <c r="BA2226" i="16"/>
  <c r="AZ2226" i="16"/>
  <c r="BA2225" i="16"/>
  <c r="AZ2225" i="16"/>
  <c r="BA2224" i="16"/>
  <c r="AZ2224" i="16"/>
  <c r="BA2223" i="16"/>
  <c r="AZ2223" i="16"/>
  <c r="BA2222" i="16"/>
  <c r="AZ2222" i="16"/>
  <c r="BA2221" i="16"/>
  <c r="AZ2221" i="16"/>
  <c r="BA2220" i="16"/>
  <c r="AZ2220" i="16"/>
  <c r="BA2219" i="16"/>
  <c r="AZ2219" i="16"/>
  <c r="BA2218" i="16"/>
  <c r="AZ2218" i="16"/>
  <c r="BA2217" i="16"/>
  <c r="AZ2217" i="16"/>
  <c r="BA2216" i="16"/>
  <c r="AZ2216" i="16"/>
  <c r="BA2215" i="16"/>
  <c r="AZ2215" i="16"/>
  <c r="BA2214" i="16"/>
  <c r="AZ2214" i="16"/>
  <c r="BA2213" i="16"/>
  <c r="AZ2213" i="16"/>
  <c r="BA2212" i="16"/>
  <c r="AZ2212" i="16"/>
  <c r="BA2211" i="16"/>
  <c r="AZ2211" i="16"/>
  <c r="BA2210" i="16"/>
  <c r="AZ2210" i="16"/>
  <c r="BA2209" i="16"/>
  <c r="AZ2209" i="16"/>
  <c r="BA2208" i="16"/>
  <c r="AZ2208" i="16"/>
  <c r="BA2207" i="16"/>
  <c r="AZ2207" i="16"/>
  <c r="BA2206" i="16"/>
  <c r="AZ2206" i="16"/>
  <c r="BA2205" i="16"/>
  <c r="AZ2205" i="16"/>
  <c r="BA2204" i="16"/>
  <c r="AZ2204" i="16"/>
  <c r="BA2203" i="16"/>
  <c r="AZ2203" i="16"/>
  <c r="BA2201" i="16"/>
  <c r="AZ2201" i="16"/>
  <c r="BA2200" i="16"/>
  <c r="AZ2200" i="16"/>
  <c r="BA2197" i="16"/>
  <c r="AZ2197" i="16"/>
  <c r="BA2196" i="16"/>
  <c r="AZ2196" i="16"/>
  <c r="BA2195" i="16"/>
  <c r="AZ2195" i="16"/>
  <c r="BA2194" i="16"/>
  <c r="AZ2194" i="16"/>
  <c r="BA2193" i="16"/>
  <c r="AZ2193" i="16"/>
  <c r="BA2192" i="16"/>
  <c r="AZ2192" i="16"/>
  <c r="BA2191" i="16"/>
  <c r="AZ2191" i="16"/>
  <c r="BA2190" i="16"/>
  <c r="AZ2190" i="16"/>
  <c r="BA2189" i="16"/>
  <c r="AZ2189" i="16"/>
  <c r="BA2188" i="16"/>
  <c r="AZ2188" i="16"/>
  <c r="BA2187" i="16"/>
  <c r="AZ2187" i="16"/>
  <c r="BA2186" i="16"/>
  <c r="AZ2186" i="16"/>
  <c r="BA2185" i="16"/>
  <c r="AZ2185" i="16"/>
  <c r="BA2180" i="16"/>
  <c r="AZ2180" i="16"/>
  <c r="BA2179" i="16"/>
  <c r="AZ2179" i="16"/>
  <c r="BA2178" i="16"/>
  <c r="AZ2178" i="16"/>
  <c r="BA2177" i="16"/>
  <c r="AZ2177" i="16"/>
  <c r="BA2176" i="16"/>
  <c r="AZ2176" i="16"/>
  <c r="BA2175" i="16"/>
  <c r="AZ2175" i="16"/>
  <c r="BA2174" i="16"/>
  <c r="AZ2174" i="16"/>
  <c r="BA2173" i="16"/>
  <c r="AZ2173" i="16"/>
  <c r="BA2172" i="16"/>
  <c r="AZ2172" i="16"/>
  <c r="BA2171" i="16"/>
  <c r="AZ2171" i="16"/>
  <c r="BA2170" i="16"/>
  <c r="AZ2170" i="16"/>
  <c r="BA2169" i="16"/>
  <c r="AZ2169" i="16"/>
  <c r="BA2168" i="16"/>
  <c r="AZ2168" i="16"/>
  <c r="BA2167" i="16"/>
  <c r="AZ2167" i="16"/>
  <c r="BA2164" i="16"/>
  <c r="AZ2164" i="16"/>
  <c r="BA2163" i="16"/>
  <c r="AZ2163" i="16"/>
  <c r="BA2162" i="16"/>
  <c r="AZ2162" i="16"/>
  <c r="BA2161" i="16"/>
  <c r="AZ2161" i="16"/>
  <c r="BA2160" i="16"/>
  <c r="AZ2160" i="16"/>
  <c r="BA2159" i="16"/>
  <c r="AZ2159" i="16"/>
  <c r="BA2158" i="16"/>
  <c r="AZ2158" i="16"/>
  <c r="BA2157" i="16"/>
  <c r="AZ2157" i="16"/>
  <c r="BA2156" i="16"/>
  <c r="AZ2156" i="16"/>
  <c r="BA2155" i="16"/>
  <c r="AZ2155" i="16"/>
  <c r="BA2152" i="16"/>
  <c r="AZ2152" i="16"/>
  <c r="BA2151" i="16"/>
  <c r="AZ2151" i="16"/>
  <c r="BA2150" i="16"/>
  <c r="AZ2150" i="16"/>
  <c r="BA2149" i="16"/>
  <c r="AZ2149" i="16"/>
  <c r="BA2148" i="16"/>
  <c r="AZ2148" i="16"/>
  <c r="BA2147" i="16"/>
  <c r="AZ2147" i="16"/>
  <c r="BA2146" i="16"/>
  <c r="AZ2146" i="16"/>
  <c r="BA2145" i="16"/>
  <c r="AZ2145" i="16"/>
  <c r="BA2144" i="16"/>
  <c r="AZ2144" i="16"/>
  <c r="BA2143" i="16"/>
  <c r="AZ2143" i="16"/>
  <c r="BA2142" i="16"/>
  <c r="AZ2142" i="16"/>
  <c r="BA2141" i="16"/>
  <c r="AZ2141" i="16"/>
  <c r="BA2140" i="16"/>
  <c r="AZ2140" i="16"/>
  <c r="BA2139" i="16"/>
  <c r="AZ2139" i="16"/>
  <c r="BA2138" i="16"/>
  <c r="AZ2138" i="16"/>
  <c r="BA2137" i="16"/>
  <c r="AZ2137" i="16"/>
  <c r="BA2136" i="16"/>
  <c r="AZ2136" i="16"/>
  <c r="BA2135" i="16"/>
  <c r="AZ2135" i="16"/>
  <c r="BA2134" i="16"/>
  <c r="AZ2134" i="16"/>
  <c r="BA2133" i="16"/>
  <c r="AZ2133" i="16"/>
  <c r="BA2132" i="16"/>
  <c r="AZ2132" i="16"/>
  <c r="BA2131" i="16"/>
  <c r="AZ2131" i="16"/>
  <c r="BA2130" i="16"/>
  <c r="AZ2130" i="16"/>
  <c r="BA2129" i="16"/>
  <c r="AZ2129" i="16"/>
  <c r="BA2128" i="16"/>
  <c r="AZ2128" i="16"/>
  <c r="BA2127" i="16"/>
  <c r="AZ2127" i="16"/>
  <c r="BA2126" i="16"/>
  <c r="AZ2126" i="16"/>
  <c r="BA2125" i="16"/>
  <c r="AZ2125" i="16"/>
  <c r="BA2124" i="16"/>
  <c r="AZ2124" i="16"/>
  <c r="BA2123" i="16"/>
  <c r="AZ2123" i="16"/>
  <c r="BA2122" i="16"/>
  <c r="AZ2122" i="16"/>
  <c r="BA2121" i="16"/>
  <c r="AZ2121" i="16"/>
  <c r="BA2120" i="16"/>
  <c r="AZ2120" i="16"/>
  <c r="BA2119" i="16"/>
  <c r="AZ2119" i="16"/>
  <c r="BA2118" i="16"/>
  <c r="AZ2118" i="16"/>
  <c r="BA2117" i="16"/>
  <c r="AZ2117" i="16"/>
  <c r="BA2116" i="16"/>
  <c r="AZ2116" i="16"/>
  <c r="BA2115" i="16"/>
  <c r="AZ2115" i="16"/>
  <c r="BA2114" i="16"/>
  <c r="AZ2114" i="16"/>
  <c r="BA2113" i="16"/>
  <c r="AZ2113" i="16"/>
  <c r="BA2112" i="16"/>
  <c r="AZ2112" i="16"/>
  <c r="BA2111" i="16"/>
  <c r="AZ2111" i="16"/>
  <c r="BA2110" i="16"/>
  <c r="AZ2110" i="16"/>
  <c r="BA2109" i="16"/>
  <c r="AZ2109" i="16"/>
  <c r="BA2108" i="16"/>
  <c r="AZ2108" i="16"/>
  <c r="BA2107" i="16"/>
  <c r="AZ2107" i="16"/>
  <c r="BA2106" i="16"/>
  <c r="AZ2106" i="16"/>
  <c r="BA2105" i="16"/>
  <c r="AZ2105" i="16"/>
  <c r="BA2104" i="16"/>
  <c r="AZ2104" i="16"/>
  <c r="BA2103" i="16"/>
  <c r="AZ2103" i="16"/>
  <c r="BA2102" i="16"/>
  <c r="AZ2102" i="16"/>
  <c r="BA2101" i="16"/>
  <c r="AZ2101" i="16"/>
  <c r="BA2100" i="16"/>
  <c r="AZ2100" i="16"/>
  <c r="BA2097" i="16"/>
  <c r="AZ2097" i="16"/>
  <c r="BA2096" i="16"/>
  <c r="AZ2096" i="16"/>
  <c r="BA2095" i="16"/>
  <c r="AZ2095" i="16"/>
  <c r="BA2094" i="16"/>
  <c r="AZ2094" i="16"/>
  <c r="BA2093" i="16"/>
  <c r="AZ2093" i="16"/>
  <c r="BA2092" i="16"/>
  <c r="AZ2092" i="16"/>
  <c r="BA2091" i="16"/>
  <c r="AZ2091" i="16"/>
  <c r="BA2090" i="16"/>
  <c r="AZ2090" i="16"/>
  <c r="BA2089" i="16"/>
  <c r="AZ2089" i="16"/>
  <c r="BA2088" i="16"/>
  <c r="AZ2088" i="16"/>
  <c r="BA2087" i="16"/>
  <c r="AZ2087" i="16"/>
  <c r="BA2086" i="16"/>
  <c r="AZ2086" i="16"/>
  <c r="BA2085" i="16"/>
  <c r="AZ2085" i="16"/>
  <c r="BA2084" i="16"/>
  <c r="AZ2084" i="16"/>
  <c r="BA2083" i="16"/>
  <c r="AZ2083" i="16"/>
  <c r="BA2080" i="16"/>
  <c r="AZ2080" i="16"/>
  <c r="BA2079" i="16"/>
  <c r="AZ2079" i="16"/>
  <c r="BA2078" i="16"/>
  <c r="AZ2078" i="16"/>
  <c r="BA2077" i="16"/>
  <c r="AZ2077" i="16"/>
  <c r="BA2076" i="16"/>
  <c r="AZ2076" i="16"/>
  <c r="BA2075" i="16"/>
  <c r="AZ2075" i="16"/>
  <c r="BA2074" i="16"/>
  <c r="AZ2074" i="16"/>
  <c r="BA2073" i="16"/>
  <c r="AZ2073" i="16"/>
  <c r="BA2072" i="16"/>
  <c r="AZ2072" i="16"/>
  <c r="BA2071" i="16"/>
  <c r="AZ2071" i="16"/>
  <c r="BA2070" i="16"/>
  <c r="AZ2070" i="16"/>
  <c r="BA2066" i="16"/>
  <c r="AZ2066" i="16"/>
  <c r="BA2065" i="16"/>
  <c r="AZ2065" i="16"/>
  <c r="BA2064" i="16"/>
  <c r="AZ2064" i="16"/>
  <c r="BA2063" i="16"/>
  <c r="AZ2063" i="16"/>
  <c r="BA2059" i="16"/>
  <c r="AZ2059" i="16"/>
  <c r="BA2058" i="16"/>
  <c r="AZ2058" i="16"/>
  <c r="BA2057" i="16"/>
  <c r="AZ2057" i="16"/>
  <c r="BA2056" i="16"/>
  <c r="AZ2056" i="16"/>
  <c r="BA2055" i="16"/>
  <c r="AZ2055" i="16"/>
  <c r="BA2054" i="16"/>
  <c r="AZ2054" i="16"/>
  <c r="BA2053" i="16"/>
  <c r="AZ2053" i="16"/>
  <c r="BA2052" i="16"/>
  <c r="AZ2052" i="16"/>
  <c r="BA2051" i="16"/>
  <c r="AZ2051" i="16"/>
  <c r="BA2050" i="16"/>
  <c r="AZ2050" i="16"/>
  <c r="BA2047" i="16"/>
  <c r="AZ2047" i="16"/>
  <c r="BA2046" i="16"/>
  <c r="AZ2046" i="16"/>
  <c r="BA2045" i="16"/>
  <c r="AZ2045" i="16"/>
  <c r="BA2044" i="16"/>
  <c r="AZ2044" i="16"/>
  <c r="BA2043" i="16"/>
  <c r="AZ2043" i="16"/>
  <c r="BA2042" i="16"/>
  <c r="AZ2042" i="16"/>
  <c r="BA2041" i="16"/>
  <c r="AZ2041" i="16"/>
  <c r="BA2040" i="16"/>
  <c r="AZ2040" i="16"/>
  <c r="BA2039" i="16"/>
  <c r="AZ2039" i="16"/>
  <c r="BA2038" i="16"/>
  <c r="AZ2038" i="16"/>
  <c r="BA2037" i="16"/>
  <c r="AZ2037" i="16"/>
  <c r="BA2036" i="16"/>
  <c r="AZ2036" i="16"/>
  <c r="BA2035" i="16"/>
  <c r="AZ2035" i="16"/>
  <c r="BA2034" i="16"/>
  <c r="AZ2034" i="16"/>
  <c r="BA2033" i="16"/>
  <c r="AZ2033" i="16"/>
  <c r="BA2032" i="16"/>
  <c r="AZ2032" i="16"/>
  <c r="BA2031" i="16"/>
  <c r="AZ2031" i="16"/>
  <c r="BA2030" i="16"/>
  <c r="AZ2030" i="16"/>
  <c r="BA2029" i="16"/>
  <c r="AZ2029" i="16"/>
  <c r="BA2028" i="16"/>
  <c r="AZ2028" i="16"/>
  <c r="BA2027" i="16"/>
  <c r="AZ2027" i="16"/>
  <c r="BA2026" i="16"/>
  <c r="AZ2026" i="16"/>
  <c r="BA2025" i="16"/>
  <c r="AZ2025" i="16"/>
  <c r="BA2024" i="16"/>
  <c r="AZ2024" i="16"/>
  <c r="BA2023" i="16"/>
  <c r="AZ2023" i="16"/>
  <c r="BA2022" i="16"/>
  <c r="AZ2022" i="16"/>
  <c r="BA2021" i="16"/>
  <c r="AZ2021" i="16"/>
  <c r="BA2020" i="16"/>
  <c r="AZ2020" i="16"/>
  <c r="BA2019" i="16"/>
  <c r="AZ2019" i="16"/>
  <c r="BA2018" i="16"/>
  <c r="AZ2018" i="16"/>
  <c r="BA2017" i="16"/>
  <c r="AZ2017" i="16"/>
  <c r="BA2016" i="16"/>
  <c r="AZ2016" i="16"/>
  <c r="BA2015" i="16"/>
  <c r="AZ2015" i="16"/>
  <c r="BA2014" i="16"/>
  <c r="AZ2014" i="16"/>
  <c r="BA2013" i="16"/>
  <c r="AZ2013" i="16"/>
  <c r="BA2012" i="16"/>
  <c r="AZ2012" i="16"/>
  <c r="BA2011" i="16"/>
  <c r="AZ2011" i="16"/>
  <c r="BA2010" i="16"/>
  <c r="AZ2010" i="16"/>
  <c r="BA2009" i="16"/>
  <c r="AZ2009" i="16"/>
  <c r="BA2008" i="16"/>
  <c r="AZ2008" i="16"/>
  <c r="BA2007" i="16"/>
  <c r="AZ2007" i="16"/>
  <c r="BA2006" i="16"/>
  <c r="AZ2006" i="16"/>
  <c r="BA2005" i="16"/>
  <c r="AZ2005" i="16"/>
  <c r="BA2004" i="16"/>
  <c r="AZ2004" i="16"/>
  <c r="BA2003" i="16"/>
  <c r="AZ2003" i="16"/>
  <c r="BA2002" i="16"/>
  <c r="AZ2002" i="16"/>
  <c r="BA2001" i="16"/>
  <c r="AZ2001" i="16"/>
  <c r="BA2000" i="16"/>
  <c r="AZ2000" i="16"/>
  <c r="BA1999" i="16"/>
  <c r="AZ1999" i="16"/>
  <c r="BA1998" i="16"/>
  <c r="AZ1998" i="16"/>
  <c r="BA1997" i="16"/>
  <c r="AZ1997" i="16"/>
  <c r="BA1996" i="16"/>
  <c r="AZ1996" i="16"/>
  <c r="BA1995" i="16"/>
  <c r="AZ1995" i="16"/>
  <c r="BA1994" i="16"/>
  <c r="AZ1994" i="16"/>
  <c r="BA1993" i="16"/>
  <c r="AZ1993" i="16"/>
  <c r="BA1992" i="16"/>
  <c r="AZ1992" i="16"/>
  <c r="BA1991" i="16"/>
  <c r="AZ1991" i="16"/>
  <c r="BA1990" i="16"/>
  <c r="AZ1990" i="16"/>
  <c r="BA1989" i="16"/>
  <c r="AZ1989" i="16"/>
  <c r="BA1988" i="16"/>
  <c r="AZ1988" i="16"/>
  <c r="BA1987" i="16"/>
  <c r="AZ1987" i="16"/>
  <c r="BA1986" i="16"/>
  <c r="AZ1986" i="16"/>
  <c r="BA1985" i="16"/>
  <c r="AZ1985" i="16"/>
  <c r="BA1984" i="16"/>
  <c r="AZ1984" i="16"/>
  <c r="BA1983" i="16"/>
  <c r="AZ1983" i="16"/>
  <c r="BA1982" i="16"/>
  <c r="AZ1982" i="16"/>
  <c r="BA1981" i="16"/>
  <c r="AZ1981" i="16"/>
  <c r="BA1980" i="16"/>
  <c r="AZ1980" i="16"/>
  <c r="BA1979" i="16"/>
  <c r="AZ1979" i="16"/>
  <c r="BA1978" i="16"/>
  <c r="AZ1978" i="16"/>
  <c r="BA1977" i="16"/>
  <c r="AZ1977" i="16"/>
  <c r="BA1976" i="16"/>
  <c r="AZ1976" i="16"/>
  <c r="BA1975" i="16"/>
  <c r="AZ1975" i="16"/>
  <c r="BA1974" i="16"/>
  <c r="AZ1974" i="16"/>
  <c r="BA1973" i="16"/>
  <c r="AZ1973" i="16"/>
  <c r="BA1972" i="16"/>
  <c r="AZ1972" i="16"/>
  <c r="BA1971" i="16"/>
  <c r="AZ1971" i="16"/>
  <c r="BA1970" i="16"/>
  <c r="AZ1970" i="16"/>
  <c r="BA1969" i="16"/>
  <c r="AZ1969" i="16"/>
  <c r="BA1968" i="16"/>
  <c r="AZ1968" i="16"/>
  <c r="BA1967" i="16"/>
  <c r="AZ1967" i="16"/>
  <c r="BA1966" i="16"/>
  <c r="AZ1966" i="16"/>
  <c r="BA1965" i="16"/>
  <c r="AZ1965" i="16"/>
  <c r="BA1964" i="16"/>
  <c r="AZ1964" i="16"/>
  <c r="BA1963" i="16"/>
  <c r="AZ1963" i="16"/>
  <c r="BA1962" i="16"/>
  <c r="AZ1962" i="16"/>
  <c r="BA1961" i="16"/>
  <c r="AZ1961" i="16"/>
  <c r="BA1960" i="16"/>
  <c r="AZ1960" i="16"/>
  <c r="BA1959" i="16"/>
  <c r="AZ1959" i="16"/>
  <c r="BA1958" i="16"/>
  <c r="AZ1958" i="16"/>
  <c r="BA1957" i="16"/>
  <c r="AZ1957" i="16"/>
  <c r="BA1956" i="16"/>
  <c r="AZ1956" i="16"/>
  <c r="BA1955" i="16"/>
  <c r="AZ1955" i="16"/>
  <c r="BA1954" i="16"/>
  <c r="AZ1954" i="16"/>
  <c r="BA1953" i="16"/>
  <c r="AZ1953" i="16"/>
  <c r="BA1952" i="16"/>
  <c r="AZ1952" i="16"/>
  <c r="BA1951" i="16"/>
  <c r="AZ1951" i="16"/>
  <c r="BA1950" i="16"/>
  <c r="AZ1950" i="16"/>
  <c r="BA1949" i="16"/>
  <c r="AZ1949" i="16"/>
  <c r="BA1948" i="16"/>
  <c r="AZ1948" i="16"/>
  <c r="BA1947" i="16"/>
  <c r="AZ1947" i="16"/>
  <c r="BA1946" i="16"/>
  <c r="AZ1946" i="16"/>
  <c r="BA1945" i="16"/>
  <c r="AZ1945" i="16"/>
  <c r="BA1944" i="16"/>
  <c r="AZ1944" i="16"/>
  <c r="BA1943" i="16"/>
  <c r="AZ1943" i="16"/>
  <c r="BA1942" i="16"/>
  <c r="AZ1942" i="16"/>
  <c r="BA1941" i="16"/>
  <c r="AZ1941" i="16"/>
  <c r="BA1940" i="16"/>
  <c r="AZ1940" i="16"/>
  <c r="BA1939" i="16"/>
  <c r="AZ1939" i="16"/>
  <c r="BA1938" i="16"/>
  <c r="AZ1938" i="16"/>
  <c r="BA1937" i="16"/>
  <c r="AZ1937" i="16"/>
  <c r="BA1936" i="16"/>
  <c r="AZ1936" i="16"/>
  <c r="BA1935" i="16"/>
  <c r="AZ1935" i="16"/>
  <c r="BA1934" i="16"/>
  <c r="AZ1934" i="16"/>
  <c r="BA1933" i="16"/>
  <c r="AZ1933" i="16"/>
  <c r="BA1932" i="16"/>
  <c r="AZ1932" i="16"/>
  <c r="BA1931" i="16"/>
  <c r="AZ1931" i="16"/>
  <c r="BA1930" i="16"/>
  <c r="AZ1930" i="16"/>
  <c r="BA1929" i="16"/>
  <c r="AZ1929" i="16"/>
  <c r="BA1928" i="16"/>
  <c r="AZ1928" i="16"/>
  <c r="BA1927" i="16"/>
  <c r="AZ1927" i="16"/>
  <c r="BA1926" i="16"/>
  <c r="AZ1926" i="16"/>
  <c r="BA1925" i="16"/>
  <c r="AZ1925" i="16"/>
  <c r="BA1924" i="16"/>
  <c r="AZ1924" i="16"/>
  <c r="BA1923" i="16"/>
  <c r="AZ1923" i="16"/>
  <c r="BA1922" i="16"/>
  <c r="AZ1922" i="16"/>
  <c r="BA1921" i="16"/>
  <c r="AZ1921" i="16"/>
  <c r="BA1920" i="16"/>
  <c r="AZ1920" i="16"/>
  <c r="BA1919" i="16"/>
  <c r="AZ1919" i="16"/>
  <c r="BA1918" i="16"/>
  <c r="AZ1918" i="16"/>
  <c r="BA1917" i="16"/>
  <c r="AZ1917" i="16"/>
  <c r="BA1916" i="16"/>
  <c r="AZ1916" i="16"/>
  <c r="BA1915" i="16"/>
  <c r="AZ1915" i="16"/>
  <c r="BA1914" i="16"/>
  <c r="AZ1914" i="16"/>
  <c r="BA1913" i="16"/>
  <c r="AZ1913" i="16"/>
  <c r="BA1912" i="16"/>
  <c r="AZ1912" i="16"/>
  <c r="BA1911" i="16"/>
  <c r="AZ1911" i="16"/>
  <c r="BA1910" i="16"/>
  <c r="AZ1910" i="16"/>
  <c r="BA1909" i="16"/>
  <c r="AZ1909" i="16"/>
  <c r="BA1908" i="16"/>
  <c r="AZ1908" i="16"/>
  <c r="BA1907" i="16"/>
  <c r="AZ1907" i="16"/>
  <c r="BA1906" i="16"/>
  <c r="AZ1906" i="16"/>
  <c r="BA1905" i="16"/>
  <c r="AZ1905" i="16"/>
  <c r="BA1904" i="16"/>
  <c r="AZ1904" i="16"/>
  <c r="BA1903" i="16"/>
  <c r="AZ1903" i="16"/>
  <c r="BA1900" i="16"/>
  <c r="AZ1900" i="16"/>
  <c r="BA1899" i="16"/>
  <c r="AZ1899" i="16"/>
  <c r="BA1898" i="16"/>
  <c r="AZ1898" i="16"/>
  <c r="BA1897" i="16"/>
  <c r="AZ1897" i="16"/>
  <c r="BA1896" i="16"/>
  <c r="AZ1896" i="16"/>
  <c r="BA1895" i="16"/>
  <c r="AZ1895" i="16"/>
  <c r="BA1894" i="16"/>
  <c r="AZ1894" i="16"/>
  <c r="BA1893" i="16"/>
  <c r="AZ1893" i="16"/>
  <c r="BA1892" i="16"/>
  <c r="AZ1892" i="16"/>
  <c r="BA1891" i="16"/>
  <c r="AZ1891" i="16"/>
  <c r="BA1890" i="16"/>
  <c r="AZ1890" i="16"/>
  <c r="BA1889" i="16"/>
  <c r="AZ1889" i="16"/>
  <c r="BA1888" i="16"/>
  <c r="AZ1888" i="16"/>
  <c r="BA1887" i="16"/>
  <c r="AZ1887" i="16"/>
  <c r="BA1886" i="16"/>
  <c r="AZ1886" i="16"/>
  <c r="BA1885" i="16"/>
  <c r="AZ1885" i="16"/>
  <c r="BA1884" i="16"/>
  <c r="AZ1884" i="16"/>
  <c r="BA1883" i="16"/>
  <c r="AZ1883" i="16"/>
  <c r="BA1882" i="16"/>
  <c r="AZ1882" i="16"/>
  <c r="BA1881" i="16"/>
  <c r="AZ1881" i="16"/>
  <c r="BA1880" i="16"/>
  <c r="AZ1880" i="16"/>
  <c r="BA1879" i="16"/>
  <c r="AZ1879" i="16"/>
  <c r="BA1878" i="16"/>
  <c r="AZ1878" i="16"/>
  <c r="BA1877" i="16"/>
  <c r="AZ1877" i="16"/>
  <c r="BA1876" i="16"/>
  <c r="AZ1876" i="16"/>
  <c r="BA1875" i="16"/>
  <c r="AZ1875" i="16"/>
  <c r="BA1874" i="16"/>
  <c r="AZ1874" i="16"/>
  <c r="BA1873" i="16"/>
  <c r="AZ1873" i="16"/>
  <c r="BA1872" i="16"/>
  <c r="AZ1872" i="16"/>
  <c r="BA1871" i="16"/>
  <c r="AZ1871" i="16"/>
  <c r="BA1870" i="16"/>
  <c r="AZ1870" i="16"/>
  <c r="BA1869" i="16"/>
  <c r="AZ1869" i="16"/>
  <c r="BA1868" i="16"/>
  <c r="AZ1868" i="16"/>
  <c r="BA1867" i="16"/>
  <c r="AZ1867" i="16"/>
  <c r="BA1866" i="16"/>
  <c r="AZ1866" i="16"/>
  <c r="BA1865" i="16"/>
  <c r="AZ1865" i="16"/>
  <c r="BA1864" i="16"/>
  <c r="AZ1864" i="16"/>
  <c r="BA1863" i="16"/>
  <c r="AZ1863" i="16"/>
  <c r="BA1862" i="16"/>
  <c r="AZ1862" i="16"/>
  <c r="BA1861" i="16"/>
  <c r="AZ1861" i="16"/>
  <c r="BA1860" i="16"/>
  <c r="AZ1860" i="16"/>
  <c r="BA1859" i="16"/>
  <c r="AZ1859" i="16"/>
  <c r="BA1858" i="16"/>
  <c r="AZ1858" i="16"/>
  <c r="BA1857" i="16"/>
  <c r="AZ1857" i="16"/>
  <c r="BA1856" i="16"/>
  <c r="AZ1856" i="16"/>
  <c r="BA1855" i="16"/>
  <c r="AZ1855" i="16"/>
  <c r="BA1854" i="16"/>
  <c r="AZ1854" i="16"/>
  <c r="BA1853" i="16"/>
  <c r="AZ1853" i="16"/>
  <c r="BA1852" i="16"/>
  <c r="AZ1852" i="16"/>
  <c r="BA1851" i="16"/>
  <c r="AZ1851" i="16"/>
  <c r="BA1850" i="16"/>
  <c r="AZ1850" i="16"/>
  <c r="BA1849" i="16"/>
  <c r="AZ1849" i="16"/>
  <c r="BA1848" i="16"/>
  <c r="AZ1848" i="16"/>
  <c r="BA1847" i="16"/>
  <c r="AZ1847" i="16"/>
  <c r="BA1846" i="16"/>
  <c r="AZ1846" i="16"/>
  <c r="BA1845" i="16"/>
  <c r="AZ1845" i="16"/>
  <c r="BA1844" i="16"/>
  <c r="AZ1844" i="16"/>
  <c r="BA1843" i="16"/>
  <c r="AZ1843" i="16"/>
  <c r="BA1842" i="16"/>
  <c r="AZ1842" i="16"/>
  <c r="BA1841" i="16"/>
  <c r="AZ1841" i="16"/>
  <c r="BA1840" i="16"/>
  <c r="AZ1840" i="16"/>
  <c r="BA1839" i="16"/>
  <c r="AZ1839" i="16"/>
  <c r="BA1838" i="16"/>
  <c r="AZ1838" i="16"/>
  <c r="BA1837" i="16"/>
  <c r="AZ1837" i="16"/>
  <c r="BA1836" i="16"/>
  <c r="AZ1836" i="16"/>
  <c r="BA1835" i="16"/>
  <c r="AZ1835" i="16"/>
  <c r="BA1834" i="16"/>
  <c r="AZ1834" i="16"/>
  <c r="BA1833" i="16"/>
  <c r="AZ1833" i="16"/>
  <c r="BA1832" i="16"/>
  <c r="AZ1832" i="16"/>
  <c r="BA1831" i="16"/>
  <c r="AZ1831" i="16"/>
  <c r="BA1830" i="16"/>
  <c r="AZ1830" i="16"/>
  <c r="BA1829" i="16"/>
  <c r="AZ1829" i="16"/>
  <c r="BA1828" i="16"/>
  <c r="AZ1828" i="16"/>
  <c r="BA1827" i="16"/>
  <c r="AZ1827" i="16"/>
  <c r="BA1826" i="16"/>
  <c r="AZ1826" i="16"/>
  <c r="BA1825" i="16"/>
  <c r="AZ1825" i="16"/>
  <c r="BA1824" i="16"/>
  <c r="AZ1824" i="16"/>
  <c r="BA1823" i="16"/>
  <c r="AZ1823" i="16"/>
  <c r="BA1822" i="16"/>
  <c r="AZ1822" i="16"/>
  <c r="BA1821" i="16"/>
  <c r="AZ1821" i="16"/>
  <c r="BA1820" i="16"/>
  <c r="AZ1820" i="16"/>
  <c r="BA1819" i="16"/>
  <c r="AZ1819" i="16"/>
  <c r="BA1818" i="16"/>
  <c r="AZ1818" i="16"/>
  <c r="BA1817" i="16"/>
  <c r="AZ1817" i="16"/>
  <c r="BA1814" i="16"/>
  <c r="AZ1814" i="16"/>
  <c r="BA1813" i="16"/>
  <c r="AZ1813" i="16"/>
  <c r="BA1812" i="16"/>
  <c r="AZ1812" i="16"/>
  <c r="BA1811" i="16"/>
  <c r="AZ1811" i="16"/>
  <c r="BA1810" i="16"/>
  <c r="AZ1810" i="16"/>
  <c r="BA1809" i="16"/>
  <c r="AZ1809" i="16"/>
  <c r="BA1808" i="16"/>
  <c r="AZ1808" i="16"/>
  <c r="BA1807" i="16"/>
  <c r="AZ1807" i="16"/>
  <c r="BA1806" i="16"/>
  <c r="AZ1806" i="16"/>
  <c r="BA1805" i="16"/>
  <c r="AZ1805" i="16"/>
  <c r="BA1804" i="16"/>
  <c r="AZ1804" i="16"/>
  <c r="BA1803" i="16"/>
  <c r="AZ1803" i="16"/>
  <c r="BA1802" i="16"/>
  <c r="AZ1802" i="16"/>
  <c r="BA1801" i="16"/>
  <c r="AZ1801" i="16"/>
  <c r="BA1800" i="16"/>
  <c r="AZ1800" i="16"/>
  <c r="BA1799" i="16"/>
  <c r="AZ1799" i="16"/>
  <c r="BA1798" i="16"/>
  <c r="AZ1798" i="16"/>
  <c r="BA1797" i="16"/>
  <c r="AZ1797" i="16"/>
  <c r="BA1796" i="16"/>
  <c r="AZ1796" i="16"/>
  <c r="BA1795" i="16"/>
  <c r="AZ1795" i="16"/>
  <c r="BA1794" i="16"/>
  <c r="AZ1794" i="16"/>
  <c r="BA1793" i="16"/>
  <c r="AZ1793" i="16"/>
  <c r="BA1792" i="16"/>
  <c r="AZ1792" i="16"/>
  <c r="BA1791" i="16"/>
  <c r="AZ1791" i="16"/>
  <c r="BA1790" i="16"/>
  <c r="AZ1790" i="16"/>
  <c r="BA1789" i="16"/>
  <c r="AZ1789" i="16"/>
  <c r="BA1788" i="16"/>
  <c r="AZ1788" i="16"/>
  <c r="BA1787" i="16"/>
  <c r="AZ1787" i="16"/>
  <c r="BA1786" i="16"/>
  <c r="AZ1786" i="16"/>
  <c r="BA1785" i="16"/>
  <c r="AZ1785" i="16"/>
  <c r="BA1784" i="16"/>
  <c r="AZ1784" i="16"/>
  <c r="BA1783" i="16"/>
  <c r="AZ1783" i="16"/>
  <c r="BA1782" i="16"/>
  <c r="AZ1782" i="16"/>
  <c r="BA1781" i="16"/>
  <c r="AZ1781" i="16"/>
  <c r="BA1780" i="16"/>
  <c r="AZ1780" i="16"/>
  <c r="BA1779" i="16"/>
  <c r="AZ1779" i="16"/>
  <c r="BA1778" i="16"/>
  <c r="AZ1778" i="16"/>
  <c r="BA1777" i="16"/>
  <c r="AZ1777" i="16"/>
  <c r="BA1776" i="16"/>
  <c r="AZ1776" i="16"/>
  <c r="BA1775" i="16"/>
  <c r="AZ1775" i="16"/>
  <c r="BA1774" i="16"/>
  <c r="AZ1774" i="16"/>
  <c r="BA1773" i="16"/>
  <c r="AZ1773" i="16"/>
  <c r="BA1772" i="16"/>
  <c r="AZ1772" i="16"/>
  <c r="BA1771" i="16"/>
  <c r="AZ1771" i="16"/>
  <c r="BA1770" i="16"/>
  <c r="AZ1770" i="16"/>
  <c r="BA1769" i="16"/>
  <c r="AZ1769" i="16"/>
  <c r="BA1768" i="16"/>
  <c r="AZ1768" i="16"/>
  <c r="BA1767" i="16"/>
  <c r="AZ1767" i="16"/>
  <c r="BA1766" i="16"/>
  <c r="AZ1766" i="16"/>
  <c r="BA1765" i="16"/>
  <c r="AZ1765" i="16"/>
  <c r="BA1764" i="16"/>
  <c r="AZ1764" i="16"/>
  <c r="BA1763" i="16"/>
  <c r="AZ1763" i="16"/>
  <c r="BA1762" i="16"/>
  <c r="AZ1762" i="16"/>
  <c r="BA1761" i="16"/>
  <c r="AZ1761" i="16"/>
  <c r="BA1760" i="16"/>
  <c r="AZ1760" i="16"/>
  <c r="BA1759" i="16"/>
  <c r="AZ1759" i="16"/>
  <c r="BA1758" i="16"/>
  <c r="AZ1758" i="16"/>
  <c r="BA1757" i="16"/>
  <c r="AZ1757" i="16"/>
  <c r="BA1756" i="16"/>
  <c r="AZ1756" i="16"/>
  <c r="BA1755" i="16"/>
  <c r="AZ1755" i="16"/>
  <c r="BA1754" i="16"/>
  <c r="AZ1754" i="16"/>
  <c r="BA1753" i="16"/>
  <c r="AZ1753" i="16"/>
  <c r="BA1752" i="16"/>
  <c r="AZ1752" i="16"/>
  <c r="BA1751" i="16"/>
  <c r="AZ1751" i="16"/>
  <c r="BA1750" i="16"/>
  <c r="AZ1750" i="16"/>
  <c r="BA1749" i="16"/>
  <c r="AZ1749" i="16"/>
  <c r="BA1748" i="16"/>
  <c r="AZ1748" i="16"/>
  <c r="BA1747" i="16"/>
  <c r="AZ1747" i="16"/>
  <c r="BA1746" i="16"/>
  <c r="AZ1746" i="16"/>
  <c r="BA1745" i="16"/>
  <c r="AZ1745" i="16"/>
  <c r="BA1744" i="16"/>
  <c r="AZ1744" i="16"/>
  <c r="BA1743" i="16"/>
  <c r="AZ1743" i="16"/>
  <c r="BA1742" i="16"/>
  <c r="AZ1742" i="16"/>
  <c r="BA1741" i="16"/>
  <c r="AZ1741" i="16"/>
  <c r="BA1740" i="16"/>
  <c r="AZ1740" i="16"/>
  <c r="BA1739" i="16"/>
  <c r="AZ1739" i="16"/>
  <c r="BA1738" i="16"/>
  <c r="AZ1738" i="16"/>
  <c r="BA1737" i="16"/>
  <c r="AZ1737" i="16"/>
  <c r="BA1736" i="16"/>
  <c r="AZ1736" i="16"/>
  <c r="BA1735" i="16"/>
  <c r="AZ1735" i="16"/>
  <c r="BA1734" i="16"/>
  <c r="AZ1734" i="16"/>
  <c r="BA1733" i="16"/>
  <c r="AZ1733" i="16"/>
  <c r="BA1732" i="16"/>
  <c r="AZ1732" i="16"/>
  <c r="BA1731" i="16"/>
  <c r="AZ1731" i="16"/>
  <c r="BA1730" i="16"/>
  <c r="AZ1730" i="16"/>
  <c r="BA1729" i="16"/>
  <c r="AZ1729" i="16"/>
  <c r="BA1728" i="16"/>
  <c r="AZ1728" i="16"/>
  <c r="BA1727" i="16"/>
  <c r="AZ1727" i="16"/>
  <c r="BA1726" i="16"/>
  <c r="AZ1726" i="16"/>
  <c r="BA1725" i="16"/>
  <c r="AZ1725" i="16"/>
  <c r="BA1724" i="16"/>
  <c r="AZ1724" i="16"/>
  <c r="BA1723" i="16"/>
  <c r="AZ1723" i="16"/>
  <c r="BA1722" i="16"/>
  <c r="AZ1722" i="16"/>
  <c r="BA1721" i="16"/>
  <c r="AZ1721" i="16"/>
  <c r="BA1720" i="16"/>
  <c r="AZ1720" i="16"/>
  <c r="BA1719" i="16"/>
  <c r="AZ1719" i="16"/>
  <c r="BA1718" i="16"/>
  <c r="AZ1718" i="16"/>
  <c r="BA1717" i="16"/>
  <c r="AZ1717" i="16"/>
  <c r="BA1716" i="16"/>
  <c r="AZ1716" i="16"/>
  <c r="BA1715" i="16"/>
  <c r="AZ1715" i="16"/>
  <c r="BA1714" i="16"/>
  <c r="AZ1714" i="16"/>
  <c r="BA1713" i="16"/>
  <c r="AZ1713" i="16"/>
  <c r="BA1712" i="16"/>
  <c r="AZ1712" i="16"/>
  <c r="BA1711" i="16"/>
  <c r="AZ1711" i="16"/>
  <c r="BA1710" i="16"/>
  <c r="AZ1710" i="16"/>
  <c r="BA1709" i="16"/>
  <c r="AZ1709" i="16"/>
  <c r="BA1708" i="16"/>
  <c r="AZ1708" i="16"/>
  <c r="BA1707" i="16"/>
  <c r="AZ1707" i="16"/>
  <c r="BA1706" i="16"/>
  <c r="AZ1706" i="16"/>
  <c r="BA1705" i="16"/>
  <c r="AZ1705" i="16"/>
  <c r="BA1704" i="16"/>
  <c r="AZ1704" i="16"/>
  <c r="BA1703" i="16"/>
  <c r="AZ1703" i="16"/>
  <c r="BA1702" i="16"/>
  <c r="AZ1702" i="16"/>
  <c r="BA1701" i="16"/>
  <c r="AZ1701" i="16"/>
  <c r="BA1700" i="16"/>
  <c r="AZ1700" i="16"/>
  <c r="BA1699" i="16"/>
  <c r="AZ1699" i="16"/>
  <c r="BA1698" i="16"/>
  <c r="AZ1698" i="16"/>
  <c r="BA1697" i="16"/>
  <c r="AZ1697" i="16"/>
  <c r="BA1696" i="16"/>
  <c r="AZ1696" i="16"/>
  <c r="BA1695" i="16"/>
  <c r="AZ1695" i="16"/>
  <c r="BA1694" i="16"/>
  <c r="AZ1694" i="16"/>
  <c r="BA1693" i="16"/>
  <c r="AZ1693" i="16"/>
  <c r="BA1692" i="16"/>
  <c r="AZ1692" i="16"/>
  <c r="BA1691" i="16"/>
  <c r="AZ1691" i="16"/>
  <c r="BA1690" i="16"/>
  <c r="AZ1690" i="16"/>
  <c r="BA1689" i="16"/>
  <c r="AZ1689" i="16"/>
  <c r="BA1688" i="16"/>
  <c r="AZ1688" i="16"/>
  <c r="BA1687" i="16"/>
  <c r="AZ1687" i="16"/>
  <c r="BA1686" i="16"/>
  <c r="AZ1686" i="16"/>
  <c r="BA1685" i="16"/>
  <c r="AZ1685" i="16"/>
  <c r="BA1684" i="16"/>
  <c r="AZ1684" i="16"/>
  <c r="BA1683" i="16"/>
  <c r="AZ1683" i="16"/>
  <c r="BA1682" i="16"/>
  <c r="AZ1682" i="16"/>
  <c r="BA1681" i="16"/>
  <c r="AZ1681" i="16"/>
  <c r="BA1680" i="16"/>
  <c r="AZ1680" i="16"/>
  <c r="BA1679" i="16"/>
  <c r="AZ1679" i="16"/>
  <c r="BA1678" i="16"/>
  <c r="AZ1678" i="16"/>
  <c r="BA1677" i="16"/>
  <c r="AZ1677" i="16"/>
  <c r="BA1676" i="16"/>
  <c r="AZ1676" i="16"/>
  <c r="BA1675" i="16"/>
  <c r="AZ1675" i="16"/>
  <c r="BA1674" i="16"/>
  <c r="AZ1674" i="16"/>
  <c r="BA1673" i="16"/>
  <c r="AZ1673" i="16"/>
  <c r="BA1672" i="16"/>
  <c r="AZ1672" i="16"/>
  <c r="BA1671" i="16"/>
  <c r="AZ1671" i="16"/>
  <c r="BA1670" i="16"/>
  <c r="AZ1670" i="16"/>
  <c r="BA1669" i="16"/>
  <c r="AZ1669" i="16"/>
  <c r="BA1668" i="16"/>
  <c r="AZ1668" i="16"/>
  <c r="BA1667" i="16"/>
  <c r="AZ1667" i="16"/>
  <c r="BA1666" i="16"/>
  <c r="AZ1666" i="16"/>
  <c r="BA1665" i="16"/>
  <c r="AZ1665" i="16"/>
  <c r="BA1664" i="16"/>
  <c r="AZ1664" i="16"/>
  <c r="BA1663" i="16"/>
  <c r="AZ1663" i="16"/>
  <c r="BA1662" i="16"/>
  <c r="AZ1662" i="16"/>
  <c r="BA1661" i="16"/>
  <c r="AZ1661" i="16"/>
  <c r="BA1660" i="16"/>
  <c r="AZ1660" i="16"/>
  <c r="BA1659" i="16"/>
  <c r="AZ1659" i="16"/>
  <c r="BA1658" i="16"/>
  <c r="AZ1658" i="16"/>
  <c r="BA1657" i="16"/>
  <c r="AZ1657" i="16"/>
  <c r="BA1656" i="16"/>
  <c r="AZ1656" i="16"/>
  <c r="BA1655" i="16"/>
  <c r="AZ1655" i="16"/>
  <c r="BA1654" i="16"/>
  <c r="AZ1654" i="16"/>
  <c r="BA1653" i="16"/>
  <c r="AZ1653" i="16"/>
  <c r="BA1652" i="16"/>
  <c r="AZ1652" i="16"/>
  <c r="BA1651" i="16"/>
  <c r="AZ1651" i="16"/>
  <c r="BA1650" i="16"/>
  <c r="AZ1650" i="16"/>
  <c r="BA1649" i="16"/>
  <c r="AZ1649" i="16"/>
  <c r="BA1648" i="16"/>
  <c r="AZ1648" i="16"/>
  <c r="BA1647" i="16"/>
  <c r="AZ1647" i="16"/>
  <c r="BA1646" i="16"/>
  <c r="AZ1646" i="16"/>
  <c r="BA1645" i="16"/>
  <c r="AZ1645" i="16"/>
  <c r="BA1644" i="16"/>
  <c r="AZ1644" i="16"/>
  <c r="BA1643" i="16"/>
  <c r="AZ1643" i="16"/>
  <c r="BA1642" i="16"/>
  <c r="AZ1642" i="16"/>
  <c r="BA1641" i="16"/>
  <c r="AZ1641" i="16"/>
  <c r="BA1640" i="16"/>
  <c r="AZ1640" i="16"/>
  <c r="BA1639" i="16"/>
  <c r="AZ1639" i="16"/>
  <c r="BA1638" i="16"/>
  <c r="AZ1638" i="16"/>
  <c r="BA1637" i="16"/>
  <c r="AZ1637" i="16"/>
  <c r="BA1636" i="16"/>
  <c r="AZ1636" i="16"/>
  <c r="BA1635" i="16"/>
  <c r="AZ1635" i="16"/>
  <c r="BA1634" i="16"/>
  <c r="AZ1634" i="16"/>
  <c r="BA1633" i="16"/>
  <c r="AZ1633" i="16"/>
  <c r="BA1632" i="16"/>
  <c r="AZ1632" i="16"/>
  <c r="BA1631" i="16"/>
  <c r="AZ1631" i="16"/>
  <c r="BA1630" i="16"/>
  <c r="AZ1630" i="16"/>
  <c r="BA1629" i="16"/>
  <c r="AZ1629" i="16"/>
  <c r="BA1628" i="16"/>
  <c r="AZ1628" i="16"/>
  <c r="BA1627" i="16"/>
  <c r="AZ1627" i="16"/>
  <c r="BA1626" i="16"/>
  <c r="AZ1626" i="16"/>
  <c r="BA1625" i="16"/>
  <c r="AZ1625" i="16"/>
  <c r="BA1624" i="16"/>
  <c r="AZ1624" i="16"/>
  <c r="BA1623" i="16"/>
  <c r="AZ1623" i="16"/>
  <c r="BA1622" i="16"/>
  <c r="AZ1622" i="16"/>
  <c r="BA1621" i="16"/>
  <c r="AZ1621" i="16"/>
  <c r="BA1620" i="16"/>
  <c r="AZ1620" i="16"/>
  <c r="BA1619" i="16"/>
  <c r="AZ1619" i="16"/>
  <c r="BA1618" i="16"/>
  <c r="AZ1618" i="16"/>
  <c r="BA1617" i="16"/>
  <c r="AZ1617" i="16"/>
  <c r="BA1616" i="16"/>
  <c r="AZ1616" i="16"/>
  <c r="BA1615" i="16"/>
  <c r="AZ1615" i="16"/>
  <c r="BA1614" i="16"/>
  <c r="AZ1614" i="16"/>
  <c r="BA1613" i="16"/>
  <c r="AZ1613" i="16"/>
  <c r="BA1612" i="16"/>
  <c r="AZ1612" i="16"/>
  <c r="BA1611" i="16"/>
  <c r="AZ1611" i="16"/>
  <c r="BA1610" i="16"/>
  <c r="AZ1610" i="16"/>
  <c r="BA1609" i="16"/>
  <c r="AZ1609" i="16"/>
  <c r="BA1608" i="16"/>
  <c r="AZ1608" i="16"/>
  <c r="BA1607" i="16"/>
  <c r="AZ1607" i="16"/>
  <c r="BA1606" i="16"/>
  <c r="AZ1606" i="16"/>
  <c r="BA1605" i="16"/>
  <c r="AZ1605" i="16"/>
  <c r="BA1604" i="16"/>
  <c r="AZ1604" i="16"/>
  <c r="BA1603" i="16"/>
  <c r="AZ1603" i="16"/>
  <c r="BA1602" i="16"/>
  <c r="AZ1602" i="16"/>
  <c r="BA1601" i="16"/>
  <c r="AZ1601" i="16"/>
  <c r="BA1600" i="16"/>
  <c r="AZ1600" i="16"/>
  <c r="BA1599" i="16"/>
  <c r="AZ1599" i="16"/>
  <c r="BA1598" i="16"/>
  <c r="AZ1598" i="16"/>
  <c r="BA1597" i="16"/>
  <c r="AZ1597" i="16"/>
  <c r="BA1596" i="16"/>
  <c r="AZ1596" i="16"/>
  <c r="BA1595" i="16"/>
  <c r="AZ1595" i="16"/>
  <c r="BA1594" i="16"/>
  <c r="AZ1594" i="16"/>
  <c r="BA1593" i="16"/>
  <c r="AZ1593" i="16"/>
  <c r="BA1592" i="16"/>
  <c r="AZ1592" i="16"/>
  <c r="BA1591" i="16"/>
  <c r="AZ1591" i="16"/>
  <c r="BA1590" i="16"/>
  <c r="AZ1590" i="16"/>
  <c r="BA1589" i="16"/>
  <c r="AZ1589" i="16"/>
  <c r="BA1588" i="16"/>
  <c r="AZ1588" i="16"/>
  <c r="BA1587" i="16"/>
  <c r="AZ1587" i="16"/>
  <c r="BA1586" i="16"/>
  <c r="AZ1586" i="16"/>
  <c r="BA1585" i="16"/>
  <c r="AZ1585" i="16"/>
  <c r="BA1584" i="16"/>
  <c r="AZ1584" i="16"/>
  <c r="BA1583" i="16"/>
  <c r="AZ1583" i="16"/>
  <c r="BA1582" i="16"/>
  <c r="AZ1582" i="16"/>
  <c r="BA1581" i="16"/>
  <c r="AZ1581" i="16"/>
  <c r="BA1580" i="16"/>
  <c r="AZ1580" i="16"/>
  <c r="BA1579" i="16"/>
  <c r="AZ1579" i="16"/>
  <c r="BA1578" i="16"/>
  <c r="AZ1578" i="16"/>
  <c r="BA1577" i="16"/>
  <c r="AZ1577" i="16"/>
  <c r="BA1576" i="16"/>
  <c r="AZ1576" i="16"/>
  <c r="BA1575" i="16"/>
  <c r="AZ1575" i="16"/>
  <c r="BA1574" i="16"/>
  <c r="AZ1574" i="16"/>
  <c r="BA1573" i="16"/>
  <c r="AZ1573" i="16"/>
  <c r="BA1572" i="16"/>
  <c r="AZ1572" i="16"/>
  <c r="BA1571" i="16"/>
  <c r="AZ1571" i="16"/>
  <c r="BA1570" i="16"/>
  <c r="AZ1570" i="16"/>
  <c r="BA1569" i="16"/>
  <c r="AZ1569" i="16"/>
  <c r="BA1568" i="16"/>
  <c r="AZ1568" i="16"/>
  <c r="BA1567" i="16"/>
  <c r="AZ1567" i="16"/>
  <c r="BA1566" i="16"/>
  <c r="AZ1566" i="16"/>
  <c r="BA1565" i="16"/>
  <c r="AZ1565" i="16"/>
  <c r="BA1564" i="16"/>
  <c r="AZ1564" i="16"/>
  <c r="BA1563" i="16"/>
  <c r="AZ1563" i="16"/>
  <c r="BA1562" i="16"/>
  <c r="AZ1562" i="16"/>
  <c r="BA1561" i="16"/>
  <c r="AZ1561" i="16"/>
  <c r="BA1560" i="16"/>
  <c r="AZ1560" i="16"/>
  <c r="BA1559" i="16"/>
  <c r="AZ1559" i="16"/>
  <c r="BA1558" i="16"/>
  <c r="AZ1558" i="16"/>
  <c r="BA1557" i="16"/>
  <c r="AZ1557" i="16"/>
  <c r="BA1556" i="16"/>
  <c r="AZ1556" i="16"/>
  <c r="BA1555" i="16"/>
  <c r="AZ1555" i="16"/>
  <c r="BA1554" i="16"/>
  <c r="AZ1554" i="16"/>
  <c r="BA1553" i="16"/>
  <c r="AZ1553" i="16"/>
  <c r="BA1552" i="16"/>
  <c r="AZ1552" i="16"/>
  <c r="BA1551" i="16"/>
  <c r="AZ1551" i="16"/>
  <c r="BA1550" i="16"/>
  <c r="AZ1550" i="16"/>
  <c r="BA1549" i="16"/>
  <c r="AZ1549" i="16"/>
  <c r="BA1548" i="16"/>
  <c r="AZ1548" i="16"/>
  <c r="BA1547" i="16"/>
  <c r="AZ1547" i="16"/>
  <c r="BA1546" i="16"/>
  <c r="AZ1546" i="16"/>
  <c r="BA1545" i="16"/>
  <c r="AZ1545" i="16"/>
  <c r="BA1544" i="16"/>
  <c r="AZ1544" i="16"/>
  <c r="BA1543" i="16"/>
  <c r="AZ1543" i="16"/>
  <c r="BA1542" i="16"/>
  <c r="AZ1542" i="16"/>
  <c r="BA1541" i="16"/>
  <c r="AZ1541" i="16"/>
  <c r="BA1540" i="16"/>
  <c r="AZ1540" i="16"/>
  <c r="BA1539" i="16"/>
  <c r="AZ1539" i="16"/>
  <c r="BA1538" i="16"/>
  <c r="AZ1538" i="16"/>
  <c r="BA1537" i="16"/>
  <c r="AZ1537" i="16"/>
  <c r="BA1536" i="16"/>
  <c r="AZ1536" i="16"/>
  <c r="BA1535" i="16"/>
  <c r="AZ1535" i="16"/>
  <c r="BA1534" i="16"/>
  <c r="AZ1534" i="16"/>
  <c r="BA1533" i="16"/>
  <c r="AZ1533" i="16"/>
  <c r="BA1532" i="16"/>
  <c r="AZ1532" i="16"/>
  <c r="BA1531" i="16"/>
  <c r="AZ1531" i="16"/>
  <c r="BA1530" i="16"/>
  <c r="AZ1530" i="16"/>
  <c r="BA1529" i="16"/>
  <c r="AZ1529" i="16"/>
  <c r="BA1528" i="16"/>
  <c r="AZ1528" i="16"/>
  <c r="BA1527" i="16"/>
  <c r="AZ1527" i="16"/>
  <c r="BA1526" i="16"/>
  <c r="AZ1526" i="16"/>
  <c r="BA1525" i="16"/>
  <c r="AZ1525" i="16"/>
  <c r="BA1524" i="16"/>
  <c r="AZ1524" i="16"/>
  <c r="BA1523" i="16"/>
  <c r="AZ1523" i="16"/>
  <c r="BA1522" i="16"/>
  <c r="AZ1522" i="16"/>
  <c r="BA1521" i="16"/>
  <c r="AZ1521" i="16"/>
  <c r="BA1520" i="16"/>
  <c r="AZ1520" i="16"/>
  <c r="BA1519" i="16"/>
  <c r="AZ1519" i="16"/>
  <c r="BA1518" i="16"/>
  <c r="AZ1518" i="16"/>
  <c r="BA1517" i="16"/>
  <c r="AZ1517" i="16"/>
  <c r="BA1516" i="16"/>
  <c r="AZ1516" i="16"/>
  <c r="BA1515" i="16"/>
  <c r="AZ1515" i="16"/>
  <c r="BA1514" i="16"/>
  <c r="AZ1514" i="16"/>
  <c r="BA1513" i="16"/>
  <c r="AZ1513" i="16"/>
  <c r="BA1512" i="16"/>
  <c r="AZ1512" i="16"/>
  <c r="BA1511" i="16"/>
  <c r="AZ1511" i="16"/>
  <c r="BA1510" i="16"/>
  <c r="AZ1510" i="16"/>
  <c r="BA1509" i="16"/>
  <c r="AZ1509" i="16"/>
  <c r="BA1508" i="16"/>
  <c r="AZ1508" i="16"/>
  <c r="BA1507" i="16"/>
  <c r="AZ1507" i="16"/>
  <c r="BA1506" i="16"/>
  <c r="AZ1506" i="16"/>
  <c r="BA1505" i="16"/>
  <c r="AZ1505" i="16"/>
  <c r="BA1504" i="16"/>
  <c r="AZ1504" i="16"/>
  <c r="BA1503" i="16"/>
  <c r="AZ1503" i="16"/>
  <c r="BA1502" i="16"/>
  <c r="AZ1502" i="16"/>
  <c r="BA1501" i="16"/>
  <c r="AZ1501" i="16"/>
  <c r="BA1500" i="16"/>
  <c r="AZ1500" i="16"/>
  <c r="BA1499" i="16"/>
  <c r="AZ1499" i="16"/>
  <c r="BA1498" i="16"/>
  <c r="AZ1498" i="16"/>
  <c r="BA1497" i="16"/>
  <c r="AZ1497" i="16"/>
  <c r="BA1496" i="16"/>
  <c r="AZ1496" i="16"/>
  <c r="BA1495" i="16"/>
  <c r="AZ1495" i="16"/>
  <c r="BA1494" i="16"/>
  <c r="AZ1494" i="16"/>
  <c r="BA1493" i="16"/>
  <c r="AZ1493" i="16"/>
  <c r="BA1492" i="16"/>
  <c r="AZ1492" i="16"/>
  <c r="BA1491" i="16"/>
  <c r="AZ1491" i="16"/>
  <c r="BA1490" i="16"/>
  <c r="AZ1490" i="16"/>
  <c r="BA1489" i="16"/>
  <c r="AZ1489" i="16"/>
  <c r="BA1488" i="16"/>
  <c r="AZ1488" i="16"/>
  <c r="BA1487" i="16"/>
  <c r="AZ1487" i="16"/>
  <c r="BA1486" i="16"/>
  <c r="AZ1486" i="16"/>
  <c r="BA1485" i="16"/>
  <c r="AZ1485" i="16"/>
  <c r="BA1484" i="16"/>
  <c r="AZ1484" i="16"/>
  <c r="BA1483" i="16"/>
  <c r="AZ1483" i="16"/>
  <c r="BA1482" i="16"/>
  <c r="AZ1482" i="16"/>
  <c r="BA1481" i="16"/>
  <c r="AZ1481" i="16"/>
  <c r="BA1480" i="16"/>
  <c r="AZ1480" i="16"/>
  <c r="BA1479" i="16"/>
  <c r="AZ1479" i="16"/>
  <c r="BA1478" i="16"/>
  <c r="AZ1478" i="16"/>
  <c r="BA1477" i="16"/>
  <c r="AZ1477" i="16"/>
  <c r="BA1476" i="16"/>
  <c r="AZ1476" i="16"/>
  <c r="BA1475" i="16"/>
  <c r="AZ1475" i="16"/>
  <c r="BA1474" i="16"/>
  <c r="AZ1474" i="16"/>
  <c r="BA1473" i="16"/>
  <c r="AZ1473" i="16"/>
  <c r="BA1472" i="16"/>
  <c r="AZ1472" i="16"/>
  <c r="BA1471" i="16"/>
  <c r="AZ1471" i="16"/>
  <c r="BA1470" i="16"/>
  <c r="AZ1470" i="16"/>
  <c r="BA1469" i="16"/>
  <c r="AZ1469" i="16"/>
  <c r="BA1468" i="16"/>
  <c r="AZ1468" i="16"/>
  <c r="BA1467" i="16"/>
  <c r="AZ1467" i="16"/>
  <c r="BA1466" i="16"/>
  <c r="AZ1466" i="16"/>
  <c r="BA1465" i="16"/>
  <c r="AZ1465" i="16"/>
  <c r="BA1464" i="16"/>
  <c r="AZ1464" i="16"/>
  <c r="BA1463" i="16"/>
  <c r="AZ1463" i="16"/>
  <c r="BA1462" i="16"/>
  <c r="AZ1462" i="16"/>
  <c r="BA1461" i="16"/>
  <c r="AZ1461" i="16"/>
  <c r="BA1460" i="16"/>
  <c r="AZ1460" i="16"/>
  <c r="BA1459" i="16"/>
  <c r="AZ1459" i="16"/>
  <c r="BA1458" i="16"/>
  <c r="AZ1458" i="16"/>
  <c r="BA1457" i="16"/>
  <c r="AZ1457" i="16"/>
  <c r="BA1456" i="16"/>
  <c r="AZ1456" i="16"/>
  <c r="BA1455" i="16"/>
  <c r="AZ1455" i="16"/>
  <c r="BA1454" i="16"/>
  <c r="AZ1454" i="16"/>
  <c r="BA1453" i="16"/>
  <c r="AZ1453" i="16"/>
  <c r="BA1452" i="16"/>
  <c r="AZ1452" i="16"/>
  <c r="BA1451" i="16"/>
  <c r="AZ1451" i="16"/>
  <c r="BA1450" i="16"/>
  <c r="AZ1450" i="16"/>
  <c r="BA1449" i="16"/>
  <c r="AZ1449" i="16"/>
  <c r="BA1448" i="16"/>
  <c r="AZ1448" i="16"/>
  <c r="BA1447" i="16"/>
  <c r="AZ1447" i="16"/>
  <c r="BA1446" i="16"/>
  <c r="AZ1446" i="16"/>
  <c r="BA1445" i="16"/>
  <c r="AZ1445" i="16"/>
  <c r="BA1444" i="16"/>
  <c r="AZ1444" i="16"/>
  <c r="BA1443" i="16"/>
  <c r="AZ1443" i="16"/>
  <c r="BA1442" i="16"/>
  <c r="AZ1442" i="16"/>
  <c r="BA1441" i="16"/>
  <c r="AZ1441" i="16"/>
  <c r="BA1440" i="16"/>
  <c r="AZ1440" i="16"/>
  <c r="BA1439" i="16"/>
  <c r="AZ1439" i="16"/>
  <c r="BA1438" i="16"/>
  <c r="AZ1438" i="16"/>
  <c r="BA1437" i="16"/>
  <c r="AZ1437" i="16"/>
  <c r="BA1436" i="16"/>
  <c r="AZ1436" i="16"/>
  <c r="BA1435" i="16"/>
  <c r="AZ1435" i="16"/>
  <c r="BA1434" i="16"/>
  <c r="AZ1434" i="16"/>
  <c r="BA1433" i="16"/>
  <c r="AZ1433" i="16"/>
  <c r="BA1432" i="16"/>
  <c r="AZ1432" i="16"/>
  <c r="BA1431" i="16"/>
  <c r="AZ1431" i="16"/>
  <c r="BA1430" i="16"/>
  <c r="AZ1430" i="16"/>
  <c r="BA1429" i="16"/>
  <c r="AZ1429" i="16"/>
  <c r="BA1428" i="16"/>
  <c r="AZ1428" i="16"/>
  <c r="BA1427" i="16"/>
  <c r="AZ1427" i="16"/>
  <c r="BA1426" i="16"/>
  <c r="AZ1426" i="16"/>
  <c r="BA1425" i="16"/>
  <c r="AZ1425" i="16"/>
  <c r="BA1424" i="16"/>
  <c r="AZ1424" i="16"/>
  <c r="BA1423" i="16"/>
  <c r="AZ1423" i="16"/>
  <c r="BA1422" i="16"/>
  <c r="AZ1422" i="16"/>
  <c r="BA1421" i="16"/>
  <c r="AZ1421" i="16"/>
  <c r="BA1420" i="16"/>
  <c r="AZ1420" i="16"/>
  <c r="BA1419" i="16"/>
  <c r="AZ1419" i="16"/>
  <c r="BA1418" i="16"/>
  <c r="AZ1418" i="16"/>
  <c r="BA1417" i="16"/>
  <c r="AZ1417" i="16"/>
  <c r="BA1416" i="16"/>
  <c r="AZ1416" i="16"/>
  <c r="BA1415" i="16"/>
  <c r="AZ1415" i="16"/>
  <c r="BA1414" i="16"/>
  <c r="AZ1414" i="16"/>
  <c r="BA1413" i="16"/>
  <c r="AZ1413" i="16"/>
  <c r="BA1412" i="16"/>
  <c r="AZ1412" i="16"/>
  <c r="BA1411" i="16"/>
  <c r="AZ1411" i="16"/>
  <c r="BA1410" i="16"/>
  <c r="AZ1410" i="16"/>
  <c r="BA1409" i="16"/>
  <c r="AZ1409" i="16"/>
  <c r="BA1408" i="16"/>
  <c r="AZ1408" i="16"/>
  <c r="BA1407" i="16"/>
  <c r="AZ1407" i="16"/>
  <c r="BA1406" i="16"/>
  <c r="AZ1406" i="16"/>
  <c r="BA1405" i="16"/>
  <c r="AZ1405" i="16"/>
  <c r="BA1404" i="16"/>
  <c r="AZ1404" i="16"/>
  <c r="BA1403" i="16"/>
  <c r="AZ1403" i="16"/>
  <c r="BA1402" i="16"/>
  <c r="AZ1402" i="16"/>
  <c r="BA1401" i="16"/>
  <c r="AZ1401" i="16"/>
  <c r="BA1400" i="16"/>
  <c r="AZ1400" i="16"/>
  <c r="BA1399" i="16"/>
  <c r="AZ1399" i="16"/>
  <c r="BA1398" i="16"/>
  <c r="AZ1398" i="16"/>
  <c r="BA1397" i="16"/>
  <c r="AZ1397" i="16"/>
  <c r="BA1396" i="16"/>
  <c r="AZ1396" i="16"/>
  <c r="BA1395" i="16"/>
  <c r="AZ1395" i="16"/>
  <c r="BA1394" i="16"/>
  <c r="AZ1394" i="16"/>
  <c r="BA1393" i="16"/>
  <c r="AZ1393" i="16"/>
  <c r="BA1392" i="16"/>
  <c r="AZ1392" i="16"/>
  <c r="BA1391" i="16"/>
  <c r="AZ1391" i="16"/>
  <c r="BA1390" i="16"/>
  <c r="AZ1390" i="16"/>
  <c r="BA1389" i="16"/>
  <c r="AZ1389" i="16"/>
  <c r="BA1388" i="16"/>
  <c r="AZ1388" i="16"/>
  <c r="BA1387" i="16"/>
  <c r="AZ1387" i="16"/>
  <c r="BA1386" i="16"/>
  <c r="AZ1386" i="16"/>
  <c r="BA1385" i="16"/>
  <c r="AZ1385" i="16"/>
  <c r="BA1384" i="16"/>
  <c r="AZ1384" i="16"/>
  <c r="BA1383" i="16"/>
  <c r="AZ1383" i="16"/>
  <c r="BA1382" i="16"/>
  <c r="AZ1382" i="16"/>
  <c r="BA1381" i="16"/>
  <c r="AZ1381" i="16"/>
  <c r="BA1380" i="16"/>
  <c r="AZ1380" i="16"/>
  <c r="BA1379" i="16"/>
  <c r="AZ1379" i="16"/>
  <c r="BA1378" i="16"/>
  <c r="AZ1378" i="16"/>
  <c r="BA1377" i="16"/>
  <c r="AZ1377" i="16"/>
  <c r="BA1376" i="16"/>
  <c r="AZ1376" i="16"/>
  <c r="BA1375" i="16"/>
  <c r="AZ1375" i="16"/>
  <c r="BA1374" i="16"/>
  <c r="AZ1374" i="16"/>
  <c r="BA1373" i="16"/>
  <c r="AZ1373" i="16"/>
  <c r="BA1372" i="16"/>
  <c r="AZ1372" i="16"/>
  <c r="BA1371" i="16"/>
  <c r="AZ1371" i="16"/>
  <c r="BA1370" i="16"/>
  <c r="AZ1370" i="16"/>
  <c r="BA1369" i="16"/>
  <c r="AZ1369" i="16"/>
  <c r="BA1368" i="16"/>
  <c r="AZ1368" i="16"/>
  <c r="BA1367" i="16"/>
  <c r="AZ1367" i="16"/>
  <c r="BA1366" i="16"/>
  <c r="AZ1366" i="16"/>
  <c r="BA1365" i="16"/>
  <c r="AZ1365" i="16"/>
  <c r="BA1364" i="16"/>
  <c r="AZ1364" i="16"/>
  <c r="BA1363" i="16"/>
  <c r="AZ1363" i="16"/>
  <c r="BA1362" i="16"/>
  <c r="AZ1362" i="16"/>
  <c r="BA1361" i="16"/>
  <c r="AZ1361" i="16"/>
  <c r="BA1360" i="16"/>
  <c r="AZ1360" i="16"/>
  <c r="BA1359" i="16"/>
  <c r="AZ1359" i="16"/>
  <c r="BA1358" i="16"/>
  <c r="AZ1358" i="16"/>
  <c r="BA1357" i="16"/>
  <c r="AZ1357" i="16"/>
  <c r="BA1356" i="16"/>
  <c r="AZ1356" i="16"/>
  <c r="BA1355" i="16"/>
  <c r="AZ1355" i="16"/>
  <c r="BA1354" i="16"/>
  <c r="AZ1354" i="16"/>
  <c r="BA1353" i="16"/>
  <c r="AZ1353" i="16"/>
  <c r="BA1352" i="16"/>
  <c r="AZ1352" i="16"/>
  <c r="BA1351" i="16"/>
  <c r="AZ1351" i="16"/>
  <c r="BA1350" i="16"/>
  <c r="AZ1350" i="16"/>
  <c r="BA1349" i="16"/>
  <c r="AZ1349" i="16"/>
  <c r="BA1348" i="16"/>
  <c r="AZ1348" i="16"/>
  <c r="BA1347" i="16"/>
  <c r="AZ1347" i="16"/>
  <c r="BA1346" i="16"/>
  <c r="AZ1346" i="16"/>
  <c r="BA1345" i="16"/>
  <c r="AZ1345" i="16"/>
  <c r="BA1344" i="16"/>
  <c r="AZ1344" i="16"/>
  <c r="BA1343" i="16"/>
  <c r="AZ1343" i="16"/>
  <c r="BA1342" i="16"/>
  <c r="AZ1342" i="16"/>
  <c r="BA1341" i="16"/>
  <c r="AZ1341" i="16"/>
  <c r="BA1340" i="16"/>
  <c r="AZ1340" i="16"/>
  <c r="BA1339" i="16"/>
  <c r="AZ1339" i="16"/>
  <c r="BA1338" i="16"/>
  <c r="AZ1338" i="16"/>
  <c r="BA1337" i="16"/>
  <c r="AZ1337" i="16"/>
  <c r="BA1336" i="16"/>
  <c r="AZ1336" i="16"/>
  <c r="BA1335" i="16"/>
  <c r="AZ1335" i="16"/>
  <c r="BA1334" i="16"/>
  <c r="AZ1334" i="16"/>
  <c r="BA1333" i="16"/>
  <c r="AZ1333" i="16"/>
  <c r="BA1332" i="16"/>
  <c r="AZ1332" i="16"/>
  <c r="BA1331" i="16"/>
  <c r="AZ1331" i="16"/>
  <c r="BA1330" i="16"/>
  <c r="AZ1330" i="16"/>
  <c r="BA1329" i="16"/>
  <c r="AZ1329" i="16"/>
  <c r="BA1328" i="16"/>
  <c r="AZ1328" i="16"/>
  <c r="BA1327" i="16"/>
  <c r="AZ1327" i="16"/>
  <c r="BA1326" i="16"/>
  <c r="AZ1326" i="16"/>
  <c r="BA1325" i="16"/>
  <c r="AZ1325" i="16"/>
  <c r="BA1324" i="16"/>
  <c r="AZ1324" i="16"/>
  <c r="BA1323" i="16"/>
  <c r="AZ1323" i="16"/>
  <c r="BA1322" i="16"/>
  <c r="AZ1322" i="16"/>
  <c r="BA1321" i="16"/>
  <c r="AZ1321" i="16"/>
  <c r="BA1320" i="16"/>
  <c r="AZ1320" i="16"/>
  <c r="BA1319" i="16"/>
  <c r="AZ1319" i="16"/>
  <c r="BA1318" i="16"/>
  <c r="AZ1318" i="16"/>
  <c r="BA1317" i="16"/>
  <c r="AZ1317" i="16"/>
  <c r="BA1316" i="16"/>
  <c r="AZ1316" i="16"/>
  <c r="BA1315" i="16"/>
  <c r="AZ1315" i="16"/>
  <c r="BA1314" i="16"/>
  <c r="AZ1314" i="16"/>
  <c r="BA1313" i="16"/>
  <c r="AZ1313" i="16"/>
  <c r="BA1312" i="16"/>
  <c r="AZ1312" i="16"/>
  <c r="BA1311" i="16"/>
  <c r="AZ1311" i="16"/>
  <c r="BA1310" i="16"/>
  <c r="AZ1310" i="16"/>
  <c r="BA1309" i="16"/>
  <c r="AZ1309" i="16"/>
  <c r="BA1308" i="16"/>
  <c r="AZ1308" i="16"/>
  <c r="BA1307" i="16"/>
  <c r="AZ1307" i="16"/>
  <c r="BA1306" i="16"/>
  <c r="AZ1306" i="16"/>
  <c r="BA1305" i="16"/>
  <c r="AZ1305" i="16"/>
  <c r="BA1304" i="16"/>
  <c r="AZ1304" i="16"/>
  <c r="BA1303" i="16"/>
  <c r="AZ1303" i="16"/>
  <c r="BA1302" i="16"/>
  <c r="AZ1302" i="16"/>
  <c r="BA1301" i="16"/>
  <c r="AZ1301" i="16"/>
  <c r="BA1300" i="16"/>
  <c r="AZ1300" i="16"/>
  <c r="BA1299" i="16"/>
  <c r="AZ1299" i="16"/>
  <c r="BA1298" i="16"/>
  <c r="AZ1298" i="16"/>
  <c r="BA1297" i="16"/>
  <c r="AZ1297" i="16"/>
  <c r="BA1296" i="16"/>
  <c r="AZ1296" i="16"/>
  <c r="BA1295" i="16"/>
  <c r="AZ1295" i="16"/>
  <c r="BA1294" i="16"/>
  <c r="AZ1294" i="16"/>
  <c r="BA1293" i="16"/>
  <c r="AZ1293" i="16"/>
  <c r="BA1292" i="16"/>
  <c r="AZ1292" i="16"/>
  <c r="BA1291" i="16"/>
  <c r="AZ1291" i="16"/>
  <c r="BA1290" i="16"/>
  <c r="AZ1290" i="16"/>
  <c r="BA1289" i="16"/>
  <c r="AZ1289" i="16"/>
  <c r="BA1288" i="16"/>
  <c r="AZ1288" i="16"/>
  <c r="BA1287" i="16"/>
  <c r="AZ1287" i="16"/>
  <c r="BA1286" i="16"/>
  <c r="AZ1286" i="16"/>
  <c r="BA1285" i="16"/>
  <c r="AZ1285" i="16"/>
  <c r="BA1284" i="16"/>
  <c r="AZ1284" i="16"/>
  <c r="BA1283" i="16"/>
  <c r="AZ1283" i="16"/>
  <c r="BA1282" i="16"/>
  <c r="AZ1282" i="16"/>
  <c r="BA1281" i="16"/>
  <c r="AZ1281" i="16"/>
  <c r="BA1280" i="16"/>
  <c r="AZ1280" i="16"/>
  <c r="BA1279" i="16"/>
  <c r="AZ1279" i="16"/>
  <c r="BA1278" i="16"/>
  <c r="AZ1278" i="16"/>
  <c r="BA1277" i="16"/>
  <c r="AZ1277" i="16"/>
  <c r="BA1276" i="16"/>
  <c r="AZ1276" i="16"/>
  <c r="BA1275" i="16"/>
  <c r="AZ1275" i="16"/>
  <c r="BA1274" i="16"/>
  <c r="AZ1274" i="16"/>
  <c r="BA1273" i="16"/>
  <c r="AZ1273" i="16"/>
  <c r="BA1272" i="16"/>
  <c r="AZ1272" i="16"/>
  <c r="BA1271" i="16"/>
  <c r="AZ1271" i="16"/>
  <c r="BA1270" i="16"/>
  <c r="AZ1270" i="16"/>
  <c r="BA1269" i="16"/>
  <c r="AZ1269" i="16"/>
  <c r="BA1268" i="16"/>
  <c r="AZ1268" i="16"/>
  <c r="BA1267" i="16"/>
  <c r="AZ1267" i="16"/>
  <c r="BA1266" i="16"/>
  <c r="AZ1266" i="16"/>
  <c r="BA1265" i="16"/>
  <c r="AZ1265" i="16"/>
  <c r="BA1264" i="16"/>
  <c r="AZ1264" i="16"/>
  <c r="BA1263" i="16"/>
  <c r="AZ1263" i="16"/>
  <c r="BA1262" i="16"/>
  <c r="AZ1262" i="16"/>
  <c r="BA1261" i="16"/>
  <c r="AZ1261" i="16"/>
  <c r="BA1260" i="16"/>
  <c r="AZ1260" i="16"/>
  <c r="BA1259" i="16"/>
  <c r="AZ1259" i="16"/>
  <c r="BA1258" i="16"/>
  <c r="AZ1258" i="16"/>
  <c r="BA1257" i="16"/>
  <c r="AZ1257" i="16"/>
  <c r="BA1256" i="16"/>
  <c r="AZ1256" i="16"/>
  <c r="BA1255" i="16"/>
  <c r="AZ1255" i="16"/>
  <c r="BA1254" i="16"/>
  <c r="AZ1254" i="16"/>
  <c r="BA1253" i="16"/>
  <c r="AZ1253" i="16"/>
  <c r="BA1252" i="16"/>
  <c r="AZ1252" i="16"/>
  <c r="BA1251" i="16"/>
  <c r="AZ1251" i="16"/>
  <c r="BA1250" i="16"/>
  <c r="AZ1250" i="16"/>
  <c r="BA1249" i="16"/>
  <c r="AZ1249" i="16"/>
  <c r="BA1248" i="16"/>
  <c r="AZ1248" i="16"/>
  <c r="BA1247" i="16"/>
  <c r="AZ1247" i="16"/>
  <c r="BA1246" i="16"/>
  <c r="AZ1246" i="16"/>
  <c r="BA1245" i="16"/>
  <c r="AZ1245" i="16"/>
  <c r="BA1244" i="16"/>
  <c r="AZ1244" i="16"/>
  <c r="BA1243" i="16"/>
  <c r="AZ1243" i="16"/>
  <c r="BA1242" i="16"/>
  <c r="AZ1242" i="16"/>
  <c r="BA1241" i="16"/>
  <c r="AZ1241" i="16"/>
  <c r="BA1240" i="16"/>
  <c r="AZ1240" i="16"/>
  <c r="BA1239" i="16"/>
  <c r="AZ1239" i="16"/>
  <c r="BA1238" i="16"/>
  <c r="AZ1238" i="16"/>
  <c r="BA1237" i="16"/>
  <c r="AZ1237" i="16"/>
  <c r="BA1236" i="16"/>
  <c r="AZ1236" i="16"/>
  <c r="BA1235" i="16"/>
  <c r="AZ1235" i="16"/>
  <c r="BA1234" i="16"/>
  <c r="AZ1234" i="16"/>
  <c r="BA1233" i="16"/>
  <c r="AZ1233" i="16"/>
  <c r="BA1232" i="16"/>
  <c r="AZ1232" i="16"/>
  <c r="BA1231" i="16"/>
  <c r="AZ1231" i="16"/>
  <c r="BA1230" i="16"/>
  <c r="AZ1230" i="16"/>
  <c r="BA1229" i="16"/>
  <c r="AZ1229" i="16"/>
  <c r="BA1228" i="16"/>
  <c r="AZ1228" i="16"/>
  <c r="BA1227" i="16"/>
  <c r="AZ1227" i="16"/>
  <c r="BA1226" i="16"/>
  <c r="AZ1226" i="16"/>
  <c r="BA1225" i="16"/>
  <c r="AZ1225" i="16"/>
  <c r="BA1224" i="16"/>
  <c r="AZ1224" i="16"/>
  <c r="BA1223" i="16"/>
  <c r="AZ1223" i="16"/>
  <c r="BA1222" i="16"/>
  <c r="AZ1222" i="16"/>
  <c r="BA1221" i="16"/>
  <c r="AZ1221" i="16"/>
  <c r="BA1220" i="16"/>
  <c r="AZ1220" i="16"/>
  <c r="BA1219" i="16"/>
  <c r="AZ1219" i="16"/>
  <c r="BA1218" i="16"/>
  <c r="AZ1218" i="16"/>
  <c r="BA1217" i="16"/>
  <c r="AZ1217" i="16"/>
  <c r="BA1216" i="16"/>
  <c r="AZ1216" i="16"/>
  <c r="BA1215" i="16"/>
  <c r="AZ1215" i="16"/>
  <c r="BA1214" i="16"/>
  <c r="AZ1214" i="16"/>
  <c r="BA1213" i="16"/>
  <c r="AZ1213" i="16"/>
  <c r="BA1212" i="16"/>
  <c r="AZ1212" i="16"/>
  <c r="BA1211" i="16"/>
  <c r="AZ1211" i="16"/>
  <c r="BA1210" i="16"/>
  <c r="AZ1210" i="16"/>
  <c r="BA1209" i="16"/>
  <c r="AZ1209" i="16"/>
  <c r="BA1208" i="16"/>
  <c r="AZ1208" i="16"/>
  <c r="BA1207" i="16"/>
  <c r="AZ1207" i="16"/>
  <c r="BA1206" i="16"/>
  <c r="AZ1206" i="16"/>
  <c r="BA1205" i="16"/>
  <c r="AZ1205" i="16"/>
  <c r="BA1204" i="16"/>
  <c r="AZ1204" i="16"/>
  <c r="BA1203" i="16"/>
  <c r="AZ1203" i="16"/>
  <c r="BA1202" i="16"/>
  <c r="AZ1202" i="16"/>
  <c r="BA1201" i="16"/>
  <c r="AZ1201" i="16"/>
  <c r="BA1200" i="16"/>
  <c r="AZ1200" i="16"/>
  <c r="BA1199" i="16"/>
  <c r="AZ1199" i="16"/>
  <c r="BA1198" i="16"/>
  <c r="AZ1198" i="16"/>
  <c r="BA1197" i="16"/>
  <c r="AZ1197" i="16"/>
  <c r="BA1196" i="16"/>
  <c r="AZ1196" i="16"/>
  <c r="BA1195" i="16"/>
  <c r="AZ1195" i="16"/>
  <c r="BA1194" i="16"/>
  <c r="AZ1194" i="16"/>
  <c r="BA1193" i="16"/>
  <c r="AZ1193" i="16"/>
  <c r="BA1192" i="16"/>
  <c r="AZ1192" i="16"/>
  <c r="BA1191" i="16"/>
  <c r="AZ1191" i="16"/>
  <c r="BA1190" i="16"/>
  <c r="AZ1190" i="16"/>
  <c r="BA1189" i="16"/>
  <c r="AZ1189" i="16"/>
  <c r="BA1188" i="16"/>
  <c r="AZ1188" i="16"/>
  <c r="BA1187" i="16"/>
  <c r="AZ1187" i="16"/>
  <c r="BA1186" i="16"/>
  <c r="AZ1186" i="16"/>
  <c r="BA1185" i="16"/>
  <c r="AZ1185" i="16"/>
  <c r="BA1184" i="16"/>
  <c r="AZ1184" i="16"/>
  <c r="BA1183" i="16"/>
  <c r="AZ1183" i="16"/>
  <c r="BA1182" i="16"/>
  <c r="AZ1182" i="16"/>
  <c r="BA1181" i="16"/>
  <c r="AZ1181" i="16"/>
  <c r="BA1180" i="16"/>
  <c r="AZ1180" i="16"/>
  <c r="BA1179" i="16"/>
  <c r="AZ1179" i="16"/>
  <c r="BA1178" i="16"/>
  <c r="AZ1178" i="16"/>
  <c r="BA1177" i="16"/>
  <c r="AZ1177" i="16"/>
  <c r="BA1176" i="16"/>
  <c r="AZ1176" i="16"/>
  <c r="BA1175" i="16"/>
  <c r="AZ1175" i="16"/>
  <c r="BA1174" i="16"/>
  <c r="AZ1174" i="16"/>
  <c r="BA1173" i="16"/>
  <c r="AZ1173" i="16"/>
  <c r="BA1172" i="16"/>
  <c r="AZ1172" i="16"/>
  <c r="BA1171" i="16"/>
  <c r="AZ1171" i="16"/>
  <c r="BA1170" i="16"/>
  <c r="AZ1170" i="16"/>
  <c r="BA1169" i="16"/>
  <c r="AZ1169" i="16"/>
  <c r="BA1168" i="16"/>
  <c r="AZ1168" i="16"/>
  <c r="BA1167" i="16"/>
  <c r="AZ1167" i="16"/>
  <c r="BA1166" i="16"/>
  <c r="AZ1166" i="16"/>
  <c r="BA1165" i="16"/>
  <c r="AZ1165" i="16"/>
  <c r="BA1164" i="16"/>
  <c r="AZ1164" i="16"/>
  <c r="BA1163" i="16"/>
  <c r="AZ1163" i="16"/>
  <c r="BA1162" i="16"/>
  <c r="AZ1162" i="16"/>
  <c r="BA1161" i="16"/>
  <c r="AZ1161" i="16"/>
  <c r="BA1160" i="16"/>
  <c r="AZ1160" i="16"/>
  <c r="BA1159" i="16"/>
  <c r="AZ1159" i="16"/>
  <c r="BA1157" i="16"/>
  <c r="AZ1157" i="16"/>
  <c r="BA1156" i="16"/>
  <c r="AZ1156" i="16"/>
  <c r="BA1155" i="16"/>
  <c r="AZ1155" i="16"/>
  <c r="BA1154" i="16"/>
  <c r="AZ1154" i="16"/>
  <c r="BA1153" i="16"/>
  <c r="AZ1153" i="16"/>
  <c r="BA1152" i="16"/>
  <c r="AZ1152" i="16"/>
  <c r="BA1151" i="16"/>
  <c r="AZ1151" i="16"/>
  <c r="BA1150" i="16"/>
  <c r="AZ1150" i="16"/>
  <c r="BA1149" i="16"/>
  <c r="AZ1149" i="16"/>
  <c r="BA1148" i="16"/>
  <c r="AZ1148" i="16"/>
  <c r="BA1147" i="16"/>
  <c r="AZ1147" i="16"/>
  <c r="BA1146" i="16"/>
  <c r="AZ1146" i="16"/>
  <c r="BA1145" i="16"/>
  <c r="AZ1145" i="16"/>
  <c r="BA1144" i="16"/>
  <c r="AZ1144" i="16"/>
  <c r="BA1143" i="16"/>
  <c r="AZ1143" i="16"/>
  <c r="BA1142" i="16"/>
  <c r="AZ1142" i="16"/>
  <c r="BA1141" i="16"/>
  <c r="AZ1141" i="16"/>
  <c r="BA1140" i="16"/>
  <c r="AZ1140" i="16"/>
  <c r="BA1139" i="16"/>
  <c r="AZ1139" i="16"/>
  <c r="BA1138" i="16"/>
  <c r="AZ1138" i="16"/>
  <c r="BA1137" i="16"/>
  <c r="AZ1137" i="16"/>
  <c r="BA1136" i="16"/>
  <c r="AZ1136" i="16"/>
  <c r="BA1135" i="16"/>
  <c r="AZ1135" i="16"/>
  <c r="BA1134" i="16"/>
  <c r="AZ1134" i="16"/>
  <c r="BA1131" i="16"/>
  <c r="AZ1131" i="16"/>
  <c r="BA1130" i="16"/>
  <c r="AZ1130" i="16"/>
  <c r="BA1129" i="16"/>
  <c r="AZ1129" i="16"/>
  <c r="BA1128" i="16"/>
  <c r="AZ1128" i="16"/>
  <c r="BA1127" i="16"/>
  <c r="AZ1127" i="16"/>
  <c r="BA1126" i="16"/>
  <c r="AZ1126" i="16"/>
  <c r="BA1125" i="16"/>
  <c r="AZ1125" i="16"/>
  <c r="BA1124" i="16"/>
  <c r="AZ1124" i="16"/>
  <c r="BA1123" i="16"/>
  <c r="AZ1123" i="16"/>
  <c r="BA1122" i="16"/>
  <c r="AZ1122" i="16"/>
  <c r="BA1121" i="16"/>
  <c r="AZ1121" i="16"/>
  <c r="BA1120" i="16"/>
  <c r="AZ1120" i="16"/>
  <c r="BA1119" i="16"/>
  <c r="AZ1119" i="16"/>
  <c r="BA1118" i="16"/>
  <c r="AZ1118" i="16"/>
  <c r="BA1117" i="16"/>
  <c r="AZ1117" i="16"/>
  <c r="BA1116" i="16"/>
  <c r="AZ1116" i="16"/>
  <c r="BA1115" i="16"/>
  <c r="AZ1115" i="16"/>
  <c r="BA1114" i="16"/>
  <c r="AZ1114" i="16"/>
  <c r="BA1113" i="16"/>
  <c r="AZ1113" i="16"/>
  <c r="BA1112" i="16"/>
  <c r="AZ1112" i="16"/>
  <c r="BA1111" i="16"/>
  <c r="AZ1111" i="16"/>
  <c r="BA1110" i="16"/>
  <c r="AZ1110" i="16"/>
  <c r="BA1109" i="16"/>
  <c r="AZ1109" i="16"/>
  <c r="BA1108" i="16"/>
  <c r="AZ1108" i="16"/>
  <c r="BA1107" i="16"/>
  <c r="AZ1107" i="16"/>
  <c r="BA1106" i="16"/>
  <c r="AZ1106" i="16"/>
  <c r="BA1105" i="16"/>
  <c r="AZ1105" i="16"/>
  <c r="BA1104" i="16"/>
  <c r="AZ1104" i="16"/>
  <c r="BA1102" i="16"/>
  <c r="AZ1102" i="16"/>
  <c r="BA1098" i="16"/>
  <c r="AZ1098" i="16"/>
  <c r="BA1097" i="16"/>
  <c r="AZ1097" i="16"/>
  <c r="BA1096" i="16"/>
  <c r="AZ1096" i="16"/>
  <c r="BA1095" i="16"/>
  <c r="AZ1095" i="16"/>
  <c r="BA1094" i="16"/>
  <c r="AZ1094" i="16"/>
  <c r="BA1093" i="16"/>
  <c r="AZ1093" i="16"/>
  <c r="BA1092" i="16"/>
  <c r="AZ1092" i="16"/>
  <c r="BA1091" i="16"/>
  <c r="AZ1091" i="16"/>
  <c r="BA1090" i="16"/>
  <c r="AZ1090" i="16"/>
  <c r="BA1089" i="16"/>
  <c r="AZ1089" i="16"/>
  <c r="BA1088" i="16"/>
  <c r="AZ1088" i="16"/>
  <c r="BA1087" i="16"/>
  <c r="AZ1087" i="16"/>
  <c r="BA1086" i="16"/>
  <c r="AZ1086" i="16"/>
  <c r="BA1085" i="16"/>
  <c r="AZ1085" i="16"/>
  <c r="BA1083" i="16"/>
  <c r="AZ1083" i="16"/>
  <c r="BA1082" i="16"/>
  <c r="AZ1082" i="16"/>
  <c r="BA1081" i="16"/>
  <c r="AZ1081" i="16"/>
  <c r="BA1080" i="16"/>
  <c r="AZ1080" i="16"/>
  <c r="BA1079" i="16"/>
  <c r="AZ1079" i="16"/>
  <c r="BA1078" i="16"/>
  <c r="AZ1078" i="16"/>
  <c r="BA1077" i="16"/>
  <c r="AZ1077" i="16"/>
  <c r="BA1076" i="16"/>
  <c r="AZ1076" i="16"/>
  <c r="BA1075" i="16"/>
  <c r="AZ1075" i="16"/>
  <c r="BA1074" i="16"/>
  <c r="AZ1074" i="16"/>
  <c r="BA1073" i="16"/>
  <c r="AZ1073" i="16"/>
  <c r="BA1072" i="16"/>
  <c r="AZ1072" i="16"/>
  <c r="BA1071" i="16"/>
  <c r="AZ1071" i="16"/>
  <c r="BA1070" i="16"/>
  <c r="AZ1070" i="16"/>
  <c r="BA1069" i="16"/>
  <c r="AZ1069" i="16"/>
  <c r="BA1068" i="16"/>
  <c r="AZ1068" i="16"/>
  <c r="BA1067" i="16"/>
  <c r="AZ1067" i="16"/>
  <c r="BA1066" i="16"/>
  <c r="AZ1066" i="16"/>
  <c r="BA1065" i="16"/>
  <c r="AZ1065" i="16"/>
  <c r="BA1064" i="16"/>
  <c r="AZ1064" i="16"/>
  <c r="BA1063" i="16"/>
  <c r="AZ1063" i="16"/>
  <c r="BA1062" i="16"/>
  <c r="AZ1062" i="16"/>
  <c r="BA1061" i="16"/>
  <c r="AZ1061" i="16"/>
  <c r="BA1060" i="16"/>
  <c r="AZ1060" i="16"/>
  <c r="BA1059" i="16"/>
  <c r="AZ1059" i="16"/>
  <c r="BA1058" i="16"/>
  <c r="AZ1058" i="16"/>
  <c r="BA1057" i="16"/>
  <c r="AZ1057" i="16"/>
  <c r="BA1056" i="16"/>
  <c r="AZ1056" i="16"/>
  <c r="BA1055" i="16"/>
  <c r="AZ1055" i="16"/>
  <c r="BA1054" i="16"/>
  <c r="AZ1054" i="16"/>
  <c r="BA1053" i="16"/>
  <c r="AZ1053" i="16"/>
  <c r="BA1052" i="16"/>
  <c r="AZ1052" i="16"/>
  <c r="BA1051" i="16"/>
  <c r="AZ1051" i="16"/>
  <c r="BA1050" i="16"/>
  <c r="AZ1050" i="16"/>
  <c r="BA1049" i="16"/>
  <c r="AZ1049" i="16"/>
  <c r="BA1048" i="16"/>
  <c r="AZ1048" i="16"/>
  <c r="BA1047" i="16"/>
  <c r="AZ1047" i="16"/>
  <c r="BA1045" i="16"/>
  <c r="AZ1045" i="16"/>
  <c r="BA1044" i="16"/>
  <c r="AZ1044" i="16"/>
  <c r="BA1043" i="16"/>
  <c r="AZ1043" i="16"/>
  <c r="BA1042" i="16"/>
  <c r="AZ1042" i="16"/>
  <c r="BA1041" i="16"/>
  <c r="AZ1041" i="16"/>
  <c r="BA1040" i="16"/>
  <c r="AZ1040" i="16"/>
  <c r="BA1039" i="16"/>
  <c r="AZ1039" i="16"/>
  <c r="BA1038" i="16"/>
  <c r="AZ1038" i="16"/>
  <c r="BA1037" i="16"/>
  <c r="AZ1037" i="16"/>
  <c r="BA1036" i="16"/>
  <c r="AZ1036" i="16"/>
  <c r="BA1035" i="16"/>
  <c r="AZ1035" i="16"/>
  <c r="BA1034" i="16"/>
  <c r="AZ1034" i="16"/>
  <c r="BA1033" i="16"/>
  <c r="AZ1033" i="16"/>
  <c r="BA1032" i="16"/>
  <c r="AZ1032" i="16"/>
  <c r="BA1031" i="16"/>
  <c r="AZ1031" i="16"/>
  <c r="BA1030" i="16"/>
  <c r="AZ1030" i="16"/>
  <c r="BA1029" i="16"/>
  <c r="AZ1029" i="16"/>
  <c r="BA1028" i="16"/>
  <c r="AZ1028" i="16"/>
  <c r="BA1027" i="16"/>
  <c r="AZ1027" i="16"/>
  <c r="BA1026" i="16"/>
  <c r="AZ1026" i="16"/>
  <c r="BA1025" i="16"/>
  <c r="AZ1025" i="16"/>
  <c r="BA1024" i="16"/>
  <c r="AZ1024" i="16"/>
  <c r="BA1023" i="16"/>
  <c r="AZ1023" i="16"/>
  <c r="BA1021" i="16"/>
  <c r="AZ1021" i="16"/>
  <c r="BA1020" i="16"/>
  <c r="AZ1020" i="16"/>
  <c r="BA1019" i="16"/>
  <c r="AZ1019" i="16"/>
  <c r="BA1018" i="16"/>
  <c r="AZ1018" i="16"/>
  <c r="BA1017" i="16"/>
  <c r="AZ1017" i="16"/>
  <c r="BA1016" i="16"/>
  <c r="AZ1016" i="16"/>
  <c r="BA1015" i="16"/>
  <c r="AZ1015" i="16"/>
  <c r="BA1014" i="16"/>
  <c r="AZ1014" i="16"/>
  <c r="BA1013" i="16"/>
  <c r="AZ1013" i="16"/>
  <c r="BA1012" i="16"/>
  <c r="AZ1012" i="16"/>
  <c r="BA1011" i="16"/>
  <c r="AZ1011" i="16"/>
  <c r="BA1010" i="16"/>
  <c r="AZ1010" i="16"/>
  <c r="BA1009" i="16"/>
  <c r="AZ1009" i="16"/>
  <c r="BA1008" i="16"/>
  <c r="AZ1008" i="16"/>
  <c r="BA1007" i="16"/>
  <c r="AZ1007" i="16"/>
  <c r="BA1006" i="16"/>
  <c r="AZ1006" i="16"/>
  <c r="BA1005" i="16"/>
  <c r="AZ1005" i="16"/>
  <c r="BA1004" i="16"/>
  <c r="AZ1004" i="16"/>
  <c r="BA1003" i="16"/>
  <c r="AZ1003" i="16"/>
  <c r="BA1002" i="16"/>
  <c r="AZ1002" i="16"/>
  <c r="BA1001" i="16"/>
  <c r="AZ1001" i="16"/>
  <c r="BA1000" i="16"/>
  <c r="AZ1000" i="16"/>
  <c r="BA999" i="16"/>
  <c r="AZ999" i="16"/>
  <c r="BA998" i="16"/>
  <c r="AZ998" i="16"/>
  <c r="BA997" i="16"/>
  <c r="AZ997" i="16"/>
  <c r="BA996" i="16"/>
  <c r="AZ996" i="16"/>
  <c r="BA995" i="16"/>
  <c r="AZ995" i="16"/>
  <c r="BA994" i="16"/>
  <c r="AZ994" i="16"/>
  <c r="BA993" i="16"/>
  <c r="AZ993" i="16"/>
  <c r="BA992" i="16"/>
  <c r="AZ992" i="16"/>
  <c r="BA991" i="16"/>
  <c r="AZ991" i="16"/>
  <c r="BA990" i="16"/>
  <c r="AZ990" i="16"/>
  <c r="BA989" i="16"/>
  <c r="AZ989" i="16"/>
  <c r="BA988" i="16"/>
  <c r="AZ988" i="16"/>
  <c r="BA987" i="16"/>
  <c r="AZ987" i="16"/>
  <c r="BA986" i="16"/>
  <c r="AZ986" i="16"/>
  <c r="BA985" i="16"/>
  <c r="AZ985" i="16"/>
  <c r="BA984" i="16"/>
  <c r="AZ984" i="16"/>
  <c r="BA983" i="16"/>
  <c r="AZ983" i="16"/>
  <c r="BA981" i="16"/>
  <c r="AZ981" i="16"/>
  <c r="BA980" i="16"/>
  <c r="AZ980" i="16"/>
  <c r="BA979" i="16"/>
  <c r="AZ979" i="16"/>
  <c r="BA978" i="16"/>
  <c r="AZ978" i="16"/>
  <c r="BA977" i="16"/>
  <c r="AZ977" i="16"/>
  <c r="BA976" i="16"/>
  <c r="AZ976" i="16"/>
  <c r="BA975" i="16"/>
  <c r="AZ975" i="16"/>
  <c r="BA974" i="16"/>
  <c r="AZ974" i="16"/>
  <c r="BA973" i="16"/>
  <c r="AZ973" i="16"/>
  <c r="BA972" i="16"/>
  <c r="AZ972" i="16"/>
  <c r="BA971" i="16"/>
  <c r="AZ971" i="16"/>
  <c r="BA970" i="16"/>
  <c r="AZ970" i="16"/>
  <c r="BA969" i="16"/>
  <c r="AZ969" i="16"/>
  <c r="BA968" i="16"/>
  <c r="AZ968" i="16"/>
  <c r="BA967" i="16"/>
  <c r="AZ967" i="16"/>
  <c r="BA966" i="16"/>
  <c r="AZ966" i="16"/>
  <c r="BA965" i="16"/>
  <c r="AZ965" i="16"/>
  <c r="BA964" i="16"/>
  <c r="AZ964" i="16"/>
  <c r="BA963" i="16"/>
  <c r="AZ963" i="16"/>
  <c r="BA962" i="16"/>
  <c r="AZ962" i="16"/>
  <c r="BA961" i="16"/>
  <c r="AZ961" i="16"/>
  <c r="BA959" i="16"/>
  <c r="AZ959" i="16"/>
  <c r="BA958" i="16"/>
  <c r="AZ958" i="16"/>
  <c r="BA957" i="16"/>
  <c r="AZ957" i="16"/>
  <c r="BA956" i="16"/>
  <c r="AZ956" i="16"/>
  <c r="BA955" i="16"/>
  <c r="AZ955" i="16"/>
  <c r="BA954" i="16"/>
  <c r="AZ954" i="16"/>
  <c r="BA953" i="16"/>
  <c r="AZ953" i="16"/>
  <c r="BA952" i="16"/>
  <c r="AZ952" i="16"/>
  <c r="BA951" i="16"/>
  <c r="AZ951" i="16"/>
  <c r="BA950" i="16"/>
  <c r="AZ950" i="16"/>
  <c r="BA949" i="16"/>
  <c r="AZ949" i="16"/>
  <c r="BA947" i="16"/>
  <c r="AZ947" i="16"/>
  <c r="BA946" i="16"/>
  <c r="AZ946" i="16"/>
  <c r="BA945" i="16"/>
  <c r="AZ945" i="16"/>
  <c r="BA944" i="16"/>
  <c r="AZ944" i="16"/>
  <c r="BA943" i="16"/>
  <c r="AZ943" i="16"/>
  <c r="BA942" i="16"/>
  <c r="AZ942" i="16"/>
  <c r="BA941" i="16"/>
  <c r="AZ941" i="16"/>
  <c r="BA940" i="16"/>
  <c r="AZ940" i="16"/>
  <c r="BA938" i="16"/>
  <c r="AZ938" i="16"/>
  <c r="BA937" i="16"/>
  <c r="AZ937" i="16"/>
  <c r="BA936" i="16"/>
  <c r="AZ936" i="16"/>
  <c r="BA935" i="16"/>
  <c r="AZ935" i="16"/>
  <c r="BA934" i="16"/>
  <c r="AZ934" i="16"/>
  <c r="BA932" i="16"/>
  <c r="AZ932" i="16"/>
  <c r="BA931" i="16"/>
  <c r="AZ931" i="16"/>
  <c r="BA930" i="16"/>
  <c r="AZ930" i="16"/>
  <c r="BA929" i="16"/>
  <c r="AZ929" i="16"/>
  <c r="BA924" i="16"/>
  <c r="AZ924" i="16"/>
  <c r="BA923" i="16"/>
  <c r="AZ923" i="16"/>
  <c r="BA922" i="16"/>
  <c r="AZ922" i="16"/>
  <c r="BA921" i="16"/>
  <c r="AZ921" i="16"/>
  <c r="BA920" i="16"/>
  <c r="AZ920" i="16"/>
  <c r="BA919" i="16"/>
  <c r="AZ919" i="16"/>
  <c r="BA918" i="16"/>
  <c r="AZ918" i="16"/>
  <c r="BA917" i="16"/>
  <c r="AZ917" i="16"/>
  <c r="BA915" i="16"/>
  <c r="AZ915" i="16"/>
  <c r="BA913" i="16"/>
  <c r="AZ913" i="16"/>
  <c r="BA911" i="16"/>
  <c r="AZ911" i="16"/>
  <c r="BA910" i="16"/>
  <c r="AZ910" i="16"/>
  <c r="BA909" i="16"/>
  <c r="AZ909" i="16"/>
  <c r="BA907" i="16"/>
  <c r="AZ907" i="16"/>
  <c r="BA905" i="16"/>
  <c r="AZ905" i="16"/>
  <c r="BA904" i="16"/>
  <c r="AZ904" i="16"/>
  <c r="BA903" i="16"/>
  <c r="AZ903" i="16"/>
  <c r="BA901" i="16"/>
  <c r="AZ901" i="16"/>
  <c r="BA900" i="16"/>
  <c r="AZ900" i="16"/>
  <c r="BA899" i="16"/>
  <c r="AZ899" i="16"/>
  <c r="BA898" i="16"/>
  <c r="AZ898" i="16"/>
  <c r="BA896" i="16"/>
  <c r="AZ896" i="16"/>
  <c r="BA895" i="16"/>
  <c r="AZ895" i="16"/>
  <c r="BA894" i="16"/>
  <c r="AZ894" i="16"/>
  <c r="BA892" i="16"/>
  <c r="AZ892" i="16"/>
  <c r="BA889" i="16"/>
  <c r="AZ889" i="16"/>
  <c r="BA888" i="16"/>
  <c r="AZ888" i="16"/>
  <c r="BA887" i="16"/>
  <c r="AZ887" i="16"/>
  <c r="BA886" i="16"/>
  <c r="AZ886" i="16"/>
  <c r="BA885" i="16"/>
  <c r="AZ885" i="16"/>
  <c r="BA883" i="16"/>
  <c r="AZ883" i="16"/>
  <c r="BA882" i="16"/>
  <c r="AZ882" i="16"/>
  <c r="BA881" i="16"/>
  <c r="AZ881" i="16"/>
  <c r="BA880" i="16"/>
  <c r="AZ880" i="16"/>
  <c r="BA879" i="16"/>
  <c r="AZ879" i="16"/>
  <c r="BA878" i="16"/>
  <c r="AZ878" i="16"/>
  <c r="BA873" i="16"/>
  <c r="AZ873" i="16"/>
  <c r="BA872" i="16"/>
  <c r="AZ872" i="16"/>
  <c r="BA871" i="16"/>
  <c r="AZ871" i="16"/>
  <c r="BA870" i="16"/>
  <c r="AZ870" i="16"/>
  <c r="BA869" i="16"/>
  <c r="AZ869" i="16"/>
  <c r="BA868" i="16"/>
  <c r="AZ868" i="16"/>
  <c r="BA867" i="16"/>
  <c r="AZ867" i="16"/>
  <c r="BA866" i="16"/>
  <c r="AZ866" i="16"/>
  <c r="BA865" i="16"/>
  <c r="AZ865" i="16"/>
  <c r="BA864" i="16"/>
  <c r="AZ864" i="16"/>
  <c r="BA863" i="16"/>
  <c r="AZ863" i="16"/>
  <c r="BA862" i="16"/>
  <c r="AZ862" i="16"/>
  <c r="BA861" i="16"/>
  <c r="AZ861" i="16"/>
  <c r="BA860" i="16"/>
  <c r="AZ860" i="16"/>
  <c r="BA858" i="16"/>
  <c r="AZ858" i="16"/>
  <c r="BA857" i="16"/>
  <c r="AZ857" i="16"/>
  <c r="BA856" i="16"/>
  <c r="AZ856" i="16"/>
  <c r="BA855" i="16"/>
  <c r="AZ855" i="16"/>
  <c r="BA854" i="16"/>
  <c r="AZ854" i="16"/>
  <c r="BA853" i="16"/>
  <c r="AZ853" i="16"/>
  <c r="BA852" i="16"/>
  <c r="AZ852" i="16"/>
  <c r="BA851" i="16"/>
  <c r="AZ851" i="16"/>
  <c r="BA850" i="16"/>
  <c r="AZ850" i="16"/>
  <c r="BA842" i="16"/>
  <c r="AZ842" i="16"/>
  <c r="BA841" i="16"/>
  <c r="AZ841" i="16"/>
  <c r="BA840" i="16"/>
  <c r="AZ840" i="16"/>
  <c r="BA839" i="16"/>
  <c r="AZ839" i="16"/>
  <c r="BA838" i="16"/>
  <c r="AZ838" i="16"/>
  <c r="BA837" i="16"/>
  <c r="AZ837" i="16"/>
  <c r="BA836" i="16"/>
  <c r="AZ836" i="16"/>
  <c r="BA835" i="16"/>
  <c r="AZ835" i="16"/>
  <c r="BA834" i="16"/>
  <c r="AZ834" i="16"/>
  <c r="BA833" i="16"/>
  <c r="AZ833" i="16"/>
  <c r="BA832" i="16"/>
  <c r="AZ832" i="16"/>
  <c r="BA831" i="16"/>
  <c r="AZ831" i="16"/>
  <c r="BA829" i="16"/>
  <c r="AZ829" i="16"/>
  <c r="BA822" i="16"/>
  <c r="AZ822" i="16"/>
  <c r="BA821" i="16"/>
  <c r="AZ821" i="16"/>
  <c r="BA820" i="16"/>
  <c r="AZ820" i="16"/>
  <c r="BA819" i="16"/>
  <c r="AZ819" i="16"/>
  <c r="BA818" i="16"/>
  <c r="AZ818" i="16"/>
  <c r="BA817" i="16"/>
  <c r="AZ817" i="16"/>
  <c r="BA816" i="16"/>
  <c r="AZ816" i="16"/>
  <c r="BA815" i="16"/>
  <c r="AZ815" i="16"/>
  <c r="BA814" i="16"/>
  <c r="AZ814" i="16"/>
  <c r="BA813" i="16"/>
  <c r="AZ813" i="16"/>
  <c r="BA812" i="16"/>
  <c r="AZ812" i="16"/>
  <c r="BA811" i="16"/>
  <c r="AZ811" i="16"/>
  <c r="BA810" i="16"/>
  <c r="AZ810" i="16"/>
  <c r="BA808" i="16"/>
  <c r="AZ808" i="16"/>
  <c r="BA805" i="16"/>
  <c r="AZ805" i="16"/>
  <c r="BA804" i="16"/>
  <c r="AZ804" i="16"/>
  <c r="BA803" i="16"/>
  <c r="AZ803" i="16"/>
  <c r="BA802" i="16"/>
  <c r="AZ802" i="16"/>
  <c r="BA801" i="16"/>
  <c r="AZ801" i="16"/>
  <c r="BA800" i="16"/>
  <c r="AZ800" i="16"/>
  <c r="BA799" i="16"/>
  <c r="AZ799" i="16"/>
  <c r="BA798" i="16"/>
  <c r="AZ798" i="16"/>
  <c r="BA797" i="16"/>
  <c r="AZ797" i="16"/>
  <c r="BA796" i="16"/>
  <c r="AZ796" i="16"/>
  <c r="BA795" i="16"/>
  <c r="AZ795" i="16"/>
  <c r="BA794" i="16"/>
  <c r="AZ794" i="16"/>
  <c r="BA793" i="16"/>
  <c r="AZ793" i="16"/>
  <c r="BA792" i="16"/>
  <c r="AZ792" i="16"/>
  <c r="BA791" i="16"/>
  <c r="AZ791" i="16"/>
  <c r="BA790" i="16"/>
  <c r="AZ790" i="16"/>
  <c r="BA789" i="16"/>
  <c r="AZ789" i="16"/>
  <c r="BA788" i="16"/>
  <c r="AZ788" i="16"/>
  <c r="BA787" i="16"/>
  <c r="AZ787" i="16"/>
  <c r="BA786" i="16"/>
  <c r="AZ786" i="16"/>
  <c r="BA785" i="16"/>
  <c r="AZ785" i="16"/>
  <c r="BA784" i="16"/>
  <c r="AZ784" i="16"/>
  <c r="BA783" i="16"/>
  <c r="AZ783" i="16"/>
  <c r="BA782" i="16"/>
  <c r="AZ782" i="16"/>
  <c r="BA781" i="16"/>
  <c r="AZ781" i="16"/>
  <c r="BA779" i="16"/>
  <c r="AZ779" i="16"/>
  <c r="BA777" i="16"/>
  <c r="AZ777" i="16"/>
  <c r="BA776" i="16"/>
  <c r="AZ776" i="16"/>
  <c r="BA775" i="16"/>
  <c r="AZ775" i="16"/>
  <c r="BA774" i="16"/>
  <c r="AZ774" i="16"/>
  <c r="BA773" i="16"/>
  <c r="AZ773" i="16"/>
  <c r="BA772" i="16"/>
  <c r="AZ772" i="16"/>
  <c r="BA771" i="16"/>
  <c r="AZ771" i="16"/>
  <c r="BA760" i="16"/>
  <c r="AZ760" i="16"/>
  <c r="BA759" i="16"/>
  <c r="AZ759" i="16"/>
  <c r="BA758" i="16"/>
  <c r="AZ758" i="16"/>
  <c r="BA757" i="16"/>
  <c r="AZ757" i="16"/>
  <c r="BA756" i="16"/>
  <c r="AZ756" i="16"/>
  <c r="BA755" i="16"/>
  <c r="AZ755" i="16"/>
  <c r="BA754" i="16"/>
  <c r="AZ754" i="16"/>
  <c r="BA753" i="16"/>
  <c r="AZ753" i="16"/>
  <c r="BA752" i="16"/>
  <c r="AZ752" i="16"/>
  <c r="BA751" i="16"/>
  <c r="AZ751" i="16"/>
  <c r="BA750" i="16"/>
  <c r="AZ750" i="16"/>
  <c r="BA749" i="16"/>
  <c r="AZ749" i="16"/>
  <c r="BA748" i="16"/>
  <c r="AZ748" i="16"/>
  <c r="BA747" i="16"/>
  <c r="AZ747" i="16"/>
  <c r="BA746" i="16"/>
  <c r="AZ746" i="16"/>
  <c r="BA745" i="16"/>
  <c r="AZ745" i="16"/>
  <c r="BA744" i="16"/>
  <c r="AZ744" i="16"/>
  <c r="BA743" i="16"/>
  <c r="AZ743" i="16"/>
  <c r="BA742" i="16"/>
  <c r="AZ742" i="16"/>
  <c r="BA741" i="16"/>
  <c r="AZ741" i="16"/>
  <c r="BA740" i="16"/>
  <c r="AZ740" i="16"/>
  <c r="BA739" i="16"/>
  <c r="AZ739" i="16"/>
  <c r="BA738" i="16"/>
  <c r="AZ738" i="16"/>
  <c r="BA737" i="16"/>
  <c r="AZ737" i="16"/>
  <c r="BA736" i="16"/>
  <c r="AZ736" i="16"/>
  <c r="BA735" i="16"/>
  <c r="AZ735" i="16"/>
  <c r="BA734" i="16"/>
  <c r="AZ734" i="16"/>
  <c r="BA733" i="16"/>
  <c r="AZ733" i="16"/>
  <c r="BA732" i="16"/>
  <c r="AZ732" i="16"/>
  <c r="BA731" i="16"/>
  <c r="AZ731" i="16"/>
  <c r="BA730" i="16"/>
  <c r="AZ730" i="16"/>
  <c r="BA729" i="16"/>
  <c r="AZ729" i="16"/>
  <c r="BA728" i="16"/>
  <c r="AZ728" i="16"/>
  <c r="BA727" i="16"/>
  <c r="AZ727" i="16"/>
  <c r="BA726" i="16"/>
  <c r="AZ726" i="16"/>
  <c r="BA725" i="16"/>
  <c r="AZ725" i="16"/>
  <c r="BA724" i="16"/>
  <c r="AZ724" i="16"/>
  <c r="BA723" i="16"/>
  <c r="AZ723" i="16"/>
  <c r="BA722" i="16"/>
  <c r="AZ722" i="16"/>
  <c r="BA721" i="16"/>
  <c r="AZ721" i="16"/>
  <c r="BA720" i="16"/>
  <c r="AZ720" i="16"/>
  <c r="BA719" i="16"/>
  <c r="AZ719" i="16"/>
  <c r="BA718" i="16"/>
  <c r="AZ718" i="16"/>
  <c r="BA717" i="16"/>
  <c r="AZ717" i="16"/>
  <c r="BA716" i="16"/>
  <c r="AZ716" i="16"/>
  <c r="BA715" i="16"/>
  <c r="AZ715" i="16"/>
  <c r="BA714" i="16"/>
  <c r="AZ714" i="16"/>
  <c r="BA713" i="16"/>
  <c r="AZ713" i="16"/>
  <c r="BA712" i="16"/>
  <c r="AZ712" i="16"/>
  <c r="BA711" i="16"/>
  <c r="AZ711" i="16"/>
  <c r="BA710" i="16"/>
  <c r="AZ710" i="16"/>
  <c r="BA709" i="16"/>
  <c r="AZ709" i="16"/>
  <c r="BA708" i="16"/>
  <c r="AZ708" i="16"/>
  <c r="BA707" i="16"/>
  <c r="AZ707" i="16"/>
  <c r="BA706" i="16"/>
  <c r="AZ706" i="16"/>
  <c r="BA705" i="16"/>
  <c r="AZ705" i="16"/>
  <c r="BA704" i="16"/>
  <c r="AZ704" i="16"/>
  <c r="BA703" i="16"/>
  <c r="AZ703" i="16"/>
  <c r="BA702" i="16"/>
  <c r="AZ702" i="16"/>
  <c r="BA701" i="16"/>
  <c r="AZ701" i="16"/>
  <c r="BA700" i="16"/>
  <c r="AZ700" i="16"/>
  <c r="BA699" i="16"/>
  <c r="AZ699" i="16"/>
  <c r="BA698" i="16"/>
  <c r="AZ698" i="16"/>
  <c r="BA697" i="16"/>
  <c r="AZ697" i="16"/>
  <c r="BA696" i="16"/>
  <c r="AZ696" i="16"/>
  <c r="BA695" i="16"/>
  <c r="AZ695" i="16"/>
  <c r="BA694" i="16"/>
  <c r="AZ694" i="16"/>
  <c r="BA693" i="16"/>
  <c r="AZ693" i="16"/>
  <c r="BA692" i="16"/>
  <c r="AZ692" i="16"/>
  <c r="BA691" i="16"/>
  <c r="AZ691" i="16"/>
  <c r="BA690" i="16"/>
  <c r="AZ690" i="16"/>
  <c r="BA689" i="16"/>
  <c r="AZ689" i="16"/>
  <c r="BA688" i="16"/>
  <c r="AZ688" i="16"/>
  <c r="BA687" i="16"/>
  <c r="AZ687" i="16"/>
  <c r="BA686" i="16"/>
  <c r="AZ686" i="16"/>
  <c r="BA685" i="16"/>
  <c r="AZ685" i="16"/>
  <c r="BA684" i="16"/>
  <c r="AZ684" i="16"/>
  <c r="BA683" i="16"/>
  <c r="AZ683" i="16"/>
  <c r="BA682" i="16"/>
  <c r="AZ682" i="16"/>
  <c r="BA681" i="16"/>
  <c r="AZ681" i="16"/>
  <c r="BA680" i="16"/>
  <c r="AZ680" i="16"/>
  <c r="BA679" i="16"/>
  <c r="AZ679" i="16"/>
  <c r="BA678" i="16"/>
  <c r="AZ678" i="16"/>
  <c r="BA677" i="16"/>
  <c r="AZ677" i="16"/>
  <c r="BA676" i="16"/>
  <c r="AZ676" i="16"/>
  <c r="BA675" i="16"/>
  <c r="AZ675" i="16"/>
  <c r="BA674" i="16"/>
  <c r="AZ674" i="16"/>
  <c r="BA673" i="16"/>
  <c r="AZ673" i="16"/>
  <c r="BA672" i="16"/>
  <c r="AZ672" i="16"/>
  <c r="BA671" i="16"/>
  <c r="AZ671" i="16"/>
  <c r="BA670" i="16"/>
  <c r="AZ670" i="16"/>
  <c r="BA669" i="16"/>
  <c r="AZ669" i="16"/>
  <c r="BA665" i="16"/>
  <c r="AZ665" i="16"/>
  <c r="BA664" i="16"/>
  <c r="AZ664" i="16"/>
  <c r="BA663" i="16"/>
  <c r="AZ663" i="16"/>
  <c r="BA662" i="16"/>
  <c r="AZ662" i="16"/>
  <c r="BA661" i="16"/>
  <c r="AZ661" i="16"/>
  <c r="BA660" i="16"/>
  <c r="AZ660" i="16"/>
  <c r="BA659" i="16"/>
  <c r="AZ659" i="16"/>
  <c r="BA658" i="16"/>
  <c r="AZ658" i="16"/>
  <c r="BA657" i="16"/>
  <c r="AZ657" i="16"/>
  <c r="BA656" i="16"/>
  <c r="AZ656" i="16"/>
  <c r="BA655" i="16"/>
  <c r="AZ655" i="16"/>
  <c r="BA654" i="16"/>
  <c r="AZ654" i="16"/>
  <c r="BA653" i="16"/>
  <c r="AZ653" i="16"/>
  <c r="BA652" i="16"/>
  <c r="AZ652" i="16"/>
  <c r="BA651" i="16"/>
  <c r="AZ651" i="16"/>
  <c r="BA650" i="16"/>
  <c r="AZ650" i="16"/>
  <c r="BA649" i="16"/>
  <c r="AZ649" i="16"/>
  <c r="BA648" i="16"/>
  <c r="AZ648" i="16"/>
  <c r="BA647" i="16"/>
  <c r="AZ647" i="16"/>
  <c r="BA646" i="16"/>
  <c r="AZ646" i="16"/>
  <c r="BA645" i="16"/>
  <c r="AZ645" i="16"/>
  <c r="BA644" i="16"/>
  <c r="AZ644" i="16"/>
  <c r="BA643" i="16"/>
  <c r="AZ643" i="16"/>
  <c r="BA642" i="16"/>
  <c r="AZ642" i="16"/>
  <c r="BA641" i="16"/>
  <c r="AZ641" i="16"/>
  <c r="BA640" i="16"/>
  <c r="AZ640" i="16"/>
  <c r="BA639" i="16"/>
  <c r="AZ639" i="16"/>
  <c r="BA638" i="16"/>
  <c r="AZ638" i="16"/>
  <c r="BA637" i="16"/>
  <c r="AZ637" i="16"/>
  <c r="BA636" i="16"/>
  <c r="AZ636" i="16"/>
  <c r="BA635" i="16"/>
  <c r="AZ635" i="16"/>
  <c r="BA634" i="16"/>
  <c r="AZ634" i="16"/>
  <c r="BA633" i="16"/>
  <c r="AZ633" i="16"/>
  <c r="BA632" i="16"/>
  <c r="AZ632" i="16"/>
  <c r="BA631" i="16"/>
  <c r="AZ631" i="16"/>
  <c r="BA630" i="16"/>
  <c r="AZ630" i="16"/>
  <c r="BA629" i="16"/>
  <c r="AZ629" i="16"/>
  <c r="BA628" i="16"/>
  <c r="AZ628" i="16"/>
  <c r="BA627" i="16"/>
  <c r="AZ627" i="16"/>
  <c r="BA626" i="16"/>
  <c r="AZ626" i="16"/>
  <c r="BA625" i="16"/>
  <c r="AZ625" i="16"/>
  <c r="BA624" i="16"/>
  <c r="AZ624" i="16"/>
  <c r="BA623" i="16"/>
  <c r="AZ623" i="16"/>
  <c r="BA622" i="16"/>
  <c r="AZ622" i="16"/>
  <c r="BA621" i="16"/>
  <c r="AZ621" i="16"/>
  <c r="BA620" i="16"/>
  <c r="AZ620" i="16"/>
  <c r="BA619" i="16"/>
  <c r="AZ619" i="16"/>
  <c r="BA618" i="16"/>
  <c r="AZ618" i="16"/>
  <c r="BA617" i="16"/>
  <c r="AZ617" i="16"/>
  <c r="BA616" i="16"/>
  <c r="AZ616" i="16"/>
  <c r="BA615" i="16"/>
  <c r="AZ615" i="16"/>
  <c r="BA614" i="16"/>
  <c r="AZ614" i="16"/>
  <c r="BA613" i="16"/>
  <c r="AZ613" i="16"/>
  <c r="BA612" i="16"/>
  <c r="AZ612" i="16"/>
  <c r="BA611" i="16"/>
  <c r="AZ611" i="16"/>
  <c r="BA610" i="16"/>
  <c r="AZ610" i="16"/>
  <c r="BA609" i="16"/>
  <c r="AZ609" i="16"/>
  <c r="BA608" i="16"/>
  <c r="AZ608" i="16"/>
  <c r="BA607" i="16"/>
  <c r="AZ607" i="16"/>
  <c r="BA606" i="16"/>
  <c r="AZ606" i="16"/>
  <c r="BA605" i="16"/>
  <c r="AZ605" i="16"/>
  <c r="BA604" i="16"/>
  <c r="AZ604" i="16"/>
  <c r="BA603" i="16"/>
  <c r="AZ603" i="16"/>
  <c r="BA602" i="16"/>
  <c r="AZ602" i="16"/>
  <c r="BA601" i="16"/>
  <c r="AZ601" i="16"/>
  <c r="BA600" i="16"/>
  <c r="AZ600" i="16"/>
  <c r="BA599" i="16"/>
  <c r="AZ599" i="16"/>
  <c r="BA598" i="16"/>
  <c r="AZ598" i="16"/>
  <c r="BA597" i="16"/>
  <c r="AZ597" i="16"/>
  <c r="BA596" i="16"/>
  <c r="AZ596" i="16"/>
  <c r="BA595" i="16"/>
  <c r="AZ595" i="16"/>
  <c r="BA594" i="16"/>
  <c r="AZ594" i="16"/>
  <c r="BA593" i="16"/>
  <c r="AZ593" i="16"/>
  <c r="BA592" i="16"/>
  <c r="AZ592" i="16"/>
  <c r="BA591" i="16"/>
  <c r="AZ591" i="16"/>
  <c r="BA590" i="16"/>
  <c r="AZ590" i="16"/>
  <c r="BA589" i="16"/>
  <c r="AZ589" i="16"/>
  <c r="BA588" i="16"/>
  <c r="AZ588" i="16"/>
  <c r="BA587" i="16"/>
  <c r="AZ587" i="16"/>
  <c r="BA586" i="16"/>
  <c r="AZ586" i="16"/>
  <c r="BA585" i="16"/>
  <c r="AZ585" i="16"/>
  <c r="BA584" i="16"/>
  <c r="AZ584" i="16"/>
  <c r="BA583" i="16"/>
  <c r="AZ583" i="16"/>
  <c r="BA582" i="16"/>
  <c r="AZ582" i="16"/>
  <c r="BA581" i="16"/>
  <c r="AZ581" i="16"/>
  <c r="BA580" i="16"/>
  <c r="AZ580" i="16"/>
  <c r="BA579" i="16"/>
  <c r="AZ579" i="16"/>
  <c r="BA578" i="16"/>
  <c r="AZ578" i="16"/>
  <c r="BA577" i="16"/>
  <c r="AZ577" i="16"/>
  <c r="BA576" i="16"/>
  <c r="AZ576" i="16"/>
  <c r="BA575" i="16"/>
  <c r="AZ575" i="16"/>
  <c r="BA574" i="16"/>
  <c r="AZ574" i="16"/>
  <c r="BA573" i="16"/>
  <c r="AZ573" i="16"/>
  <c r="BA572" i="16"/>
  <c r="AZ572" i="16"/>
  <c r="BA571" i="16"/>
  <c r="AZ571" i="16"/>
  <c r="BA570" i="16"/>
  <c r="AZ570" i="16"/>
  <c r="BA569" i="16"/>
  <c r="AZ569" i="16"/>
  <c r="BA568" i="16"/>
  <c r="AZ568" i="16"/>
  <c r="BA567" i="16"/>
  <c r="AZ567" i="16"/>
  <c r="BA566" i="16"/>
  <c r="AZ566" i="16"/>
  <c r="BA565" i="16"/>
  <c r="AZ565" i="16"/>
  <c r="BA564" i="16"/>
  <c r="AZ564" i="16"/>
  <c r="BA563" i="16"/>
  <c r="AZ563" i="16"/>
  <c r="BA562" i="16"/>
  <c r="AZ562" i="16"/>
  <c r="BA561" i="16"/>
  <c r="AZ561" i="16"/>
  <c r="BA560" i="16"/>
  <c r="AZ560" i="16"/>
  <c r="BA559" i="16"/>
  <c r="AZ559" i="16"/>
  <c r="BA558" i="16"/>
  <c r="AZ558" i="16"/>
  <c r="BA557" i="16"/>
  <c r="AZ557" i="16"/>
  <c r="BA556" i="16"/>
  <c r="AZ556" i="16"/>
  <c r="BA555" i="16"/>
  <c r="AZ555" i="16"/>
  <c r="BA554" i="16"/>
  <c r="AZ554" i="16"/>
  <c r="BA553" i="16"/>
  <c r="AZ553" i="16"/>
  <c r="BA552" i="16"/>
  <c r="AZ552" i="16"/>
  <c r="BA551" i="16"/>
  <c r="AZ551" i="16"/>
  <c r="AZ550" i="16"/>
  <c r="BA549" i="16"/>
  <c r="AZ549" i="16"/>
  <c r="BA548" i="16"/>
  <c r="AZ548" i="16"/>
  <c r="BA547" i="16"/>
  <c r="AZ547" i="16"/>
  <c r="BA546" i="16"/>
  <c r="AZ546" i="16"/>
  <c r="AZ545" i="16"/>
  <c r="AZ544" i="16"/>
  <c r="AZ543" i="16"/>
  <c r="BA542" i="16"/>
  <c r="AZ542" i="16"/>
  <c r="BA541" i="16"/>
  <c r="AZ541" i="16"/>
  <c r="BA540" i="16"/>
  <c r="AZ540" i="16"/>
  <c r="BA532" i="16"/>
  <c r="AZ532" i="16"/>
  <c r="BA531" i="16"/>
  <c r="AZ531" i="16"/>
  <c r="BA530" i="16"/>
  <c r="AZ530" i="16"/>
  <c r="BA529" i="16"/>
  <c r="AZ529" i="16"/>
  <c r="BA528" i="16"/>
  <c r="AZ528" i="16"/>
  <c r="BA527" i="16"/>
  <c r="AZ527" i="16"/>
  <c r="BA526" i="16"/>
  <c r="AZ526" i="16"/>
  <c r="BA525" i="16"/>
  <c r="AZ525" i="16"/>
  <c r="BA524" i="16"/>
  <c r="AZ524" i="16"/>
  <c r="BA523" i="16"/>
  <c r="AZ523" i="16"/>
  <c r="BA522" i="16"/>
  <c r="AZ522" i="16"/>
  <c r="BA521" i="16"/>
  <c r="AZ521" i="16"/>
  <c r="BA520" i="16"/>
  <c r="AZ520" i="16"/>
  <c r="BA519" i="16"/>
  <c r="AZ519" i="16"/>
  <c r="BA518" i="16"/>
  <c r="AZ518" i="16"/>
  <c r="BA517" i="16"/>
  <c r="AZ517" i="16"/>
  <c r="BA516" i="16"/>
  <c r="AZ516" i="16"/>
  <c r="BA515" i="16"/>
  <c r="AZ515" i="16"/>
  <c r="BA514" i="16"/>
  <c r="AZ514" i="16"/>
  <c r="BA513" i="16"/>
  <c r="AZ513" i="16"/>
  <c r="BA512" i="16"/>
  <c r="AZ512" i="16"/>
  <c r="BA511" i="16"/>
  <c r="AZ511" i="16"/>
  <c r="BA510" i="16"/>
  <c r="AZ510" i="16"/>
  <c r="BA509" i="16"/>
  <c r="AZ509" i="16"/>
  <c r="AZ508" i="16"/>
  <c r="BA507" i="16"/>
  <c r="AZ507" i="16"/>
  <c r="AZ506" i="16"/>
  <c r="BA505" i="16"/>
  <c r="AZ505" i="16"/>
  <c r="AZ504" i="16"/>
  <c r="AZ503" i="16"/>
  <c r="BA502" i="16"/>
  <c r="AZ502" i="16"/>
  <c r="AZ501" i="16"/>
  <c r="AZ500" i="16"/>
  <c r="AZ499" i="16"/>
  <c r="BA499" i="16"/>
  <c r="BA498" i="16"/>
  <c r="AZ498" i="16"/>
  <c r="BA497" i="16"/>
  <c r="AZ497" i="16"/>
  <c r="BA496" i="16"/>
  <c r="AZ496" i="16"/>
  <c r="BA495" i="16"/>
  <c r="AZ495" i="16"/>
  <c r="BA494" i="16"/>
  <c r="AZ494" i="16"/>
  <c r="BA493" i="16"/>
  <c r="AZ493" i="16"/>
  <c r="BA492" i="16"/>
  <c r="AZ492" i="16"/>
  <c r="BA491" i="16"/>
  <c r="AZ491" i="16"/>
  <c r="AZ490" i="16"/>
  <c r="BA489" i="16"/>
  <c r="AZ489" i="16"/>
  <c r="BA488" i="16"/>
  <c r="AZ488" i="16"/>
  <c r="BA487" i="16"/>
  <c r="AZ487" i="16"/>
  <c r="BA486" i="16"/>
  <c r="AZ486" i="16"/>
  <c r="BA485" i="16"/>
  <c r="AZ485" i="16"/>
  <c r="BA484" i="16"/>
  <c r="AZ484" i="16"/>
  <c r="BA483" i="16"/>
  <c r="AZ483" i="16"/>
  <c r="BA482" i="16"/>
  <c r="AZ482" i="16"/>
  <c r="BA481" i="16"/>
  <c r="AZ481" i="16"/>
  <c r="BA480" i="16"/>
  <c r="AZ480" i="16"/>
  <c r="BA479" i="16"/>
  <c r="AZ479" i="16"/>
  <c r="BA478" i="16"/>
  <c r="AZ478" i="16"/>
  <c r="BA477" i="16"/>
  <c r="AZ477" i="16"/>
  <c r="BA476" i="16"/>
  <c r="AZ476" i="16"/>
  <c r="BA475" i="16"/>
  <c r="AZ475" i="16"/>
  <c r="BA474" i="16"/>
  <c r="AZ474" i="16"/>
  <c r="BA473" i="16"/>
  <c r="AZ473" i="16"/>
  <c r="BA472" i="16"/>
  <c r="AZ472" i="16"/>
  <c r="BA471" i="16"/>
  <c r="AZ471" i="16"/>
  <c r="BA470" i="16"/>
  <c r="AZ470" i="16"/>
  <c r="BA469" i="16"/>
  <c r="AZ469" i="16"/>
  <c r="BA468" i="16"/>
  <c r="AZ468" i="16"/>
  <c r="BA467" i="16"/>
  <c r="AZ467" i="16"/>
  <c r="BA466" i="16"/>
  <c r="AZ466" i="16"/>
  <c r="BA465" i="16"/>
  <c r="AZ465" i="16"/>
  <c r="BA464" i="16"/>
  <c r="AZ464" i="16"/>
  <c r="BA463" i="16"/>
  <c r="AZ463" i="16"/>
  <c r="BA462" i="16"/>
  <c r="AZ462" i="16"/>
  <c r="BA461" i="16"/>
  <c r="AZ461" i="16"/>
  <c r="BA460" i="16"/>
  <c r="AZ460" i="16"/>
  <c r="BA459" i="16"/>
  <c r="AZ459" i="16"/>
  <c r="BA458" i="16"/>
  <c r="AZ458" i="16"/>
  <c r="BA457" i="16"/>
  <c r="AZ457" i="16"/>
  <c r="BA456" i="16"/>
  <c r="AZ456" i="16"/>
  <c r="BA455" i="16"/>
  <c r="AZ455" i="16"/>
  <c r="BA454" i="16"/>
  <c r="AZ454" i="16"/>
  <c r="BA453" i="16"/>
  <c r="AZ453" i="16"/>
  <c r="BA452" i="16"/>
  <c r="AZ452" i="16"/>
  <c r="BA451" i="16"/>
  <c r="AZ451" i="16"/>
  <c r="BA450" i="16"/>
  <c r="AZ450" i="16"/>
  <c r="BA449" i="16"/>
  <c r="AZ449" i="16"/>
  <c r="BA448" i="16"/>
  <c r="AZ448" i="16"/>
  <c r="BA447" i="16"/>
  <c r="AZ447" i="16"/>
  <c r="BA446" i="16"/>
  <c r="AZ446" i="16"/>
  <c r="BA445" i="16"/>
  <c r="AZ445" i="16"/>
  <c r="BA444" i="16"/>
  <c r="AZ444" i="16"/>
  <c r="BA443" i="16"/>
  <c r="AZ443" i="16"/>
  <c r="BA442" i="16"/>
  <c r="AZ442" i="16"/>
  <c r="BA441" i="16"/>
  <c r="AZ441" i="16"/>
  <c r="BA440" i="16"/>
  <c r="AZ440" i="16"/>
  <c r="BA439" i="16"/>
  <c r="AZ439" i="16"/>
  <c r="BA438" i="16"/>
  <c r="AZ438" i="16"/>
  <c r="BA437" i="16"/>
  <c r="AZ437" i="16"/>
  <c r="BA436" i="16"/>
  <c r="AZ436" i="16"/>
  <c r="BA435" i="16"/>
  <c r="AZ435" i="16"/>
  <c r="BA434" i="16"/>
  <c r="AZ434" i="16"/>
  <c r="BA433" i="16"/>
  <c r="AZ433" i="16"/>
  <c r="BA432" i="16"/>
  <c r="AZ432" i="16"/>
  <c r="BA431" i="16"/>
  <c r="AZ431" i="16"/>
  <c r="BA430" i="16"/>
  <c r="AZ430" i="16"/>
  <c r="BA429" i="16"/>
  <c r="AZ429" i="16"/>
  <c r="BA428" i="16"/>
  <c r="AZ428" i="16"/>
  <c r="BA427" i="16"/>
  <c r="AZ427" i="16"/>
  <c r="BA426" i="16"/>
  <c r="AZ426" i="16"/>
  <c r="BA425" i="16"/>
  <c r="AZ425" i="16"/>
  <c r="BA424" i="16"/>
  <c r="AZ424" i="16"/>
  <c r="BA423" i="16"/>
  <c r="AZ423" i="16"/>
  <c r="BA422" i="16"/>
  <c r="AZ422" i="16"/>
  <c r="BA421" i="16"/>
  <c r="AZ421" i="16"/>
  <c r="BA420" i="16"/>
  <c r="AZ420" i="16"/>
  <c r="BA419" i="16"/>
  <c r="AZ419" i="16"/>
  <c r="BA418" i="16"/>
  <c r="AZ418" i="16"/>
  <c r="BA417" i="16"/>
  <c r="AZ417" i="16"/>
  <c r="BA416" i="16"/>
  <c r="AZ416" i="16"/>
  <c r="BA415" i="16"/>
  <c r="AZ415" i="16"/>
  <c r="BA414" i="16"/>
  <c r="AZ414" i="16"/>
  <c r="BA413" i="16"/>
  <c r="AZ413" i="16"/>
  <c r="BA412" i="16"/>
  <c r="AZ412" i="16"/>
  <c r="BA411" i="16"/>
  <c r="AZ411" i="16"/>
  <c r="BA410" i="16"/>
  <c r="AZ410" i="16"/>
  <c r="BA409" i="16"/>
  <c r="AZ409" i="16"/>
  <c r="BA408" i="16"/>
  <c r="AZ408" i="16"/>
  <c r="BA407" i="16"/>
  <c r="AZ407" i="16"/>
  <c r="BA406" i="16"/>
  <c r="AZ406" i="16"/>
  <c r="BA405" i="16"/>
  <c r="AZ405" i="16"/>
  <c r="BA404" i="16"/>
  <c r="AZ404" i="16"/>
  <c r="BA403" i="16"/>
  <c r="AZ403" i="16"/>
  <c r="BA402" i="16"/>
  <c r="AZ402" i="16"/>
  <c r="BA401" i="16"/>
  <c r="AZ401" i="16"/>
  <c r="BA400" i="16"/>
  <c r="AZ400" i="16"/>
  <c r="BA399" i="16"/>
  <c r="AZ399" i="16"/>
  <c r="BA398" i="16"/>
  <c r="AZ398" i="16"/>
  <c r="BA397" i="16"/>
  <c r="AZ397" i="16"/>
  <c r="BA396" i="16"/>
  <c r="AZ396" i="16"/>
  <c r="BA395" i="16"/>
  <c r="AZ395" i="16"/>
  <c r="BA394" i="16"/>
  <c r="AZ394" i="16"/>
  <c r="BA393" i="16"/>
  <c r="AZ393" i="16"/>
  <c r="BA392" i="16"/>
  <c r="AZ392" i="16"/>
  <c r="BA391" i="16"/>
  <c r="AZ391" i="16"/>
  <c r="BA390" i="16"/>
  <c r="AZ390" i="16"/>
  <c r="BA389" i="16"/>
  <c r="AZ389" i="16"/>
  <c r="BA388" i="16"/>
  <c r="AZ388" i="16"/>
  <c r="BA387" i="16"/>
  <c r="AZ387" i="16"/>
  <c r="BA386" i="16"/>
  <c r="AZ386" i="16"/>
  <c r="BA385" i="16"/>
  <c r="AZ385" i="16"/>
  <c r="BA384" i="16"/>
  <c r="AZ384" i="16"/>
  <c r="BA383" i="16"/>
  <c r="AZ383" i="16"/>
  <c r="BA382" i="16"/>
  <c r="AZ382" i="16"/>
  <c r="BA381" i="16"/>
  <c r="AZ381" i="16"/>
  <c r="BA380" i="16"/>
  <c r="AZ380" i="16"/>
  <c r="BA379" i="16"/>
  <c r="AZ379" i="16"/>
  <c r="BA378" i="16"/>
  <c r="AZ378" i="16"/>
  <c r="BA377" i="16"/>
  <c r="AZ377" i="16"/>
  <c r="BA376" i="16"/>
  <c r="AZ376" i="16"/>
  <c r="BA375" i="16"/>
  <c r="AZ375" i="16"/>
  <c r="BA374" i="16"/>
  <c r="AZ374" i="16"/>
  <c r="BA373" i="16"/>
  <c r="AZ373" i="16"/>
  <c r="BA372" i="16"/>
  <c r="AZ372" i="16"/>
  <c r="BA371" i="16"/>
  <c r="AZ371" i="16"/>
  <c r="BA370" i="16"/>
  <c r="AZ370" i="16"/>
  <c r="BA369" i="16"/>
  <c r="AZ369" i="16"/>
  <c r="BA368" i="16"/>
  <c r="AZ368" i="16"/>
  <c r="BA367" i="16"/>
  <c r="AZ367" i="16"/>
  <c r="BA366" i="16"/>
  <c r="AZ366" i="16"/>
  <c r="BA365" i="16"/>
  <c r="AZ365" i="16"/>
  <c r="BA364" i="16"/>
  <c r="AZ364" i="16"/>
  <c r="BA363" i="16"/>
  <c r="AZ363" i="16"/>
  <c r="BA362" i="16"/>
  <c r="AZ362" i="16"/>
  <c r="BA361" i="16"/>
  <c r="AZ361" i="16"/>
  <c r="BA360" i="16"/>
  <c r="AZ360" i="16"/>
  <c r="BA359" i="16"/>
  <c r="AZ359" i="16"/>
  <c r="BA358" i="16"/>
  <c r="AZ358" i="16"/>
  <c r="BA357" i="16"/>
  <c r="AZ357" i="16"/>
  <c r="BA356" i="16"/>
  <c r="AZ356" i="16"/>
  <c r="BA355" i="16"/>
  <c r="AZ355" i="16"/>
  <c r="BA354" i="16"/>
  <c r="AZ354" i="16"/>
  <c r="BA353" i="16"/>
  <c r="AZ353" i="16"/>
  <c r="BA352" i="16"/>
  <c r="AZ352" i="16"/>
  <c r="BA351" i="16"/>
  <c r="AZ351" i="16"/>
  <c r="BA350" i="16"/>
  <c r="AZ350" i="16"/>
  <c r="BA349" i="16"/>
  <c r="AZ349" i="16"/>
  <c r="BA348" i="16"/>
  <c r="AZ348" i="16"/>
  <c r="BA347" i="16"/>
  <c r="AZ347" i="16"/>
  <c r="BA346" i="16"/>
  <c r="AZ346" i="16"/>
  <c r="BA345" i="16"/>
  <c r="AZ345" i="16"/>
  <c r="BA344" i="16"/>
  <c r="AZ344" i="16"/>
  <c r="BA343" i="16"/>
  <c r="AZ343" i="16"/>
  <c r="BA342" i="16"/>
  <c r="AZ342" i="16"/>
  <c r="BA341" i="16"/>
  <c r="AZ341" i="16"/>
  <c r="BA340" i="16"/>
  <c r="AZ340" i="16"/>
  <c r="BA339" i="16"/>
  <c r="AZ339" i="16"/>
  <c r="BA338" i="16"/>
  <c r="AZ338" i="16"/>
  <c r="BA337" i="16"/>
  <c r="AZ337" i="16"/>
  <c r="BA336" i="16"/>
  <c r="AZ336" i="16"/>
  <c r="BA335" i="16"/>
  <c r="AZ335" i="16"/>
  <c r="BA334" i="16"/>
  <c r="AZ334" i="16"/>
  <c r="BA333" i="16"/>
  <c r="AZ333" i="16"/>
  <c r="BA332" i="16"/>
  <c r="AZ332" i="16"/>
  <c r="BA331" i="16"/>
  <c r="AZ331" i="16"/>
  <c r="BA330" i="16"/>
  <c r="AZ330" i="16"/>
  <c r="BA329" i="16"/>
  <c r="AZ329" i="16"/>
  <c r="BA328" i="16"/>
  <c r="AZ328" i="16"/>
  <c r="BA327" i="16"/>
  <c r="AZ327" i="16"/>
  <c r="BA326" i="16"/>
  <c r="AZ326" i="16"/>
  <c r="BA325" i="16"/>
  <c r="AZ325" i="16"/>
  <c r="BA324" i="16"/>
  <c r="AZ324" i="16"/>
  <c r="BA323" i="16"/>
  <c r="AZ323" i="16"/>
  <c r="BA322" i="16"/>
  <c r="AZ322" i="16"/>
  <c r="BA321" i="16"/>
  <c r="AZ321" i="16"/>
  <c r="BA319" i="16"/>
  <c r="AZ319" i="16"/>
  <c r="BA318" i="16"/>
  <c r="AZ318" i="16"/>
  <c r="BA317" i="16"/>
  <c r="AZ317" i="16"/>
  <c r="BA316" i="16"/>
  <c r="AZ316" i="16"/>
  <c r="BA315" i="16"/>
  <c r="AZ315" i="16"/>
  <c r="BA314" i="16"/>
  <c r="AZ314" i="16"/>
  <c r="BA313" i="16"/>
  <c r="AZ313" i="16"/>
  <c r="BA312" i="16"/>
  <c r="AZ312" i="16"/>
  <c r="BA311" i="16"/>
  <c r="AZ311" i="16"/>
  <c r="BA310" i="16"/>
  <c r="AZ310" i="16"/>
  <c r="BA309" i="16"/>
  <c r="AZ309" i="16"/>
  <c r="BA307" i="16"/>
  <c r="AZ307" i="16"/>
  <c r="BA306" i="16"/>
  <c r="AZ306" i="16"/>
  <c r="BA305" i="16"/>
  <c r="AZ305" i="16"/>
  <c r="BA304" i="16"/>
  <c r="AZ304" i="16"/>
  <c r="BA303" i="16"/>
  <c r="AZ303" i="16"/>
  <c r="BA302" i="16"/>
  <c r="AZ302" i="16"/>
  <c r="BA301" i="16"/>
  <c r="AZ301" i="16"/>
  <c r="BA300" i="16"/>
  <c r="AZ300" i="16"/>
  <c r="BA299" i="16"/>
  <c r="AZ299" i="16"/>
  <c r="BA298" i="16"/>
  <c r="AZ298" i="16"/>
  <c r="BA297" i="16"/>
  <c r="AZ297" i="16"/>
  <c r="BA296" i="16"/>
  <c r="AZ296" i="16"/>
  <c r="BA295" i="16"/>
  <c r="AZ295" i="16"/>
  <c r="BA294" i="16"/>
  <c r="AZ294" i="16"/>
  <c r="BA293" i="16"/>
  <c r="AZ293" i="16"/>
  <c r="BA292" i="16"/>
  <c r="AZ292" i="16"/>
  <c r="BA291" i="16"/>
  <c r="AZ291" i="16"/>
  <c r="BA290" i="16"/>
  <c r="AZ290" i="16"/>
  <c r="BA289" i="16"/>
  <c r="AZ289" i="16"/>
  <c r="BA288" i="16"/>
  <c r="AZ288" i="16"/>
  <c r="BA287" i="16"/>
  <c r="AZ287" i="16"/>
  <c r="BA286" i="16"/>
  <c r="AZ286" i="16"/>
  <c r="BA285" i="16"/>
  <c r="AZ285" i="16"/>
  <c r="BA284" i="16"/>
  <c r="AZ284" i="16"/>
  <c r="BA283" i="16"/>
  <c r="AZ283" i="16"/>
  <c r="BA282" i="16"/>
  <c r="AZ282" i="16"/>
  <c r="BA281" i="16"/>
  <c r="AZ281" i="16"/>
  <c r="BA280" i="16"/>
  <c r="AZ280" i="16"/>
  <c r="BA279" i="16"/>
  <c r="AZ279" i="16"/>
  <c r="BA278" i="16"/>
  <c r="AZ278" i="16"/>
  <c r="BA277" i="16"/>
  <c r="AZ277" i="16"/>
  <c r="BA276" i="16"/>
  <c r="AZ276" i="16"/>
  <c r="BA275" i="16"/>
  <c r="AZ275" i="16"/>
  <c r="BA274" i="16"/>
  <c r="AZ274" i="16"/>
  <c r="BA273" i="16"/>
  <c r="AZ273" i="16"/>
  <c r="BA272" i="16"/>
  <c r="AZ272" i="16"/>
  <c r="BA271" i="16"/>
  <c r="AZ271" i="16"/>
  <c r="BA270" i="16"/>
  <c r="AZ270" i="16"/>
  <c r="BA269" i="16"/>
  <c r="AZ269" i="16"/>
  <c r="BA268" i="16"/>
  <c r="AZ268" i="16"/>
  <c r="BA267" i="16"/>
  <c r="AZ267" i="16"/>
  <c r="BA266" i="16"/>
  <c r="AZ266" i="16"/>
  <c r="BA265" i="16"/>
  <c r="AZ265" i="16"/>
  <c r="BA264" i="16"/>
  <c r="AZ264" i="16"/>
  <c r="BA263" i="16"/>
  <c r="AZ263" i="16"/>
  <c r="BA262" i="16"/>
  <c r="AZ262" i="16"/>
  <c r="BA261" i="16"/>
  <c r="AZ261" i="16"/>
  <c r="BA260" i="16"/>
  <c r="AZ260" i="16"/>
  <c r="BA259" i="16"/>
  <c r="AZ259" i="16"/>
  <c r="BA258" i="16"/>
  <c r="AZ258" i="16"/>
  <c r="BA257" i="16"/>
  <c r="AZ257" i="16"/>
  <c r="BA256" i="16"/>
  <c r="AZ256" i="16"/>
  <c r="BA255" i="16"/>
  <c r="AZ255" i="16"/>
  <c r="BA254" i="16"/>
  <c r="AZ254" i="16"/>
  <c r="BA253" i="16"/>
  <c r="AZ253" i="16"/>
  <c r="BA252" i="16"/>
  <c r="AZ252" i="16"/>
  <c r="BA251" i="16"/>
  <c r="AZ251" i="16"/>
  <c r="BA250" i="16"/>
  <c r="AZ250" i="16"/>
  <c r="BA249" i="16"/>
  <c r="AZ249" i="16"/>
  <c r="BA248" i="16"/>
  <c r="AZ248" i="16"/>
  <c r="BA247" i="16"/>
  <c r="AZ247" i="16"/>
  <c r="BA246" i="16"/>
  <c r="AZ246" i="16"/>
  <c r="BA245" i="16"/>
  <c r="AZ245" i="16"/>
  <c r="BA244" i="16"/>
  <c r="AZ244" i="16"/>
  <c r="BA243" i="16"/>
  <c r="AZ243" i="16"/>
  <c r="BA242" i="16"/>
  <c r="AZ242" i="16"/>
  <c r="BA241" i="16"/>
  <c r="AZ241" i="16"/>
  <c r="BA240" i="16"/>
  <c r="AZ240" i="16"/>
  <c r="BA239" i="16"/>
  <c r="AZ239" i="16"/>
  <c r="BA238" i="16"/>
  <c r="AZ238" i="16"/>
  <c r="BA237" i="16"/>
  <c r="AZ237" i="16"/>
  <c r="BA236" i="16"/>
  <c r="AZ236" i="16"/>
  <c r="BA235" i="16"/>
  <c r="AZ235" i="16"/>
  <c r="BA234" i="16"/>
  <c r="AZ234" i="16"/>
  <c r="BA233" i="16"/>
  <c r="AZ233" i="16"/>
  <c r="BA232" i="16"/>
  <c r="AZ232" i="16"/>
  <c r="BA231" i="16"/>
  <c r="AZ231" i="16"/>
  <c r="BA230" i="16"/>
  <c r="AZ230" i="16"/>
  <c r="BA229" i="16"/>
  <c r="AZ229" i="16"/>
  <c r="BA228" i="16"/>
  <c r="AZ228" i="16"/>
  <c r="BA227" i="16"/>
  <c r="AZ227" i="16"/>
  <c r="BA226" i="16"/>
  <c r="AZ226" i="16"/>
  <c r="BA225" i="16"/>
  <c r="AZ225" i="16"/>
  <c r="BA224" i="16"/>
  <c r="AZ224" i="16"/>
  <c r="BA223" i="16"/>
  <c r="AZ223" i="16"/>
  <c r="BA222" i="16"/>
  <c r="AZ222" i="16"/>
  <c r="BA221" i="16"/>
  <c r="AZ221" i="16"/>
  <c r="BA220" i="16"/>
  <c r="AZ220" i="16"/>
  <c r="BA219" i="16"/>
  <c r="AZ219" i="16"/>
  <c r="BA218" i="16"/>
  <c r="AZ218" i="16"/>
  <c r="BA217" i="16"/>
  <c r="AZ217" i="16"/>
  <c r="BA216" i="16"/>
  <c r="AZ216" i="16"/>
  <c r="BA215" i="16"/>
  <c r="AZ215" i="16"/>
  <c r="BA214" i="16"/>
  <c r="AZ214" i="16"/>
  <c r="BA213" i="16"/>
  <c r="AZ213" i="16"/>
  <c r="BA212" i="16"/>
  <c r="AZ212" i="16"/>
  <c r="BA211" i="16"/>
  <c r="AZ211" i="16"/>
  <c r="BA210" i="16"/>
  <c r="AZ210" i="16"/>
  <c r="BA209" i="16"/>
  <c r="AZ209" i="16"/>
  <c r="BA208" i="16"/>
  <c r="AZ208" i="16"/>
  <c r="BA207" i="16"/>
  <c r="AZ207" i="16"/>
  <c r="BA206" i="16"/>
  <c r="AZ206" i="16"/>
  <c r="BA205" i="16"/>
  <c r="AZ205" i="16"/>
  <c r="BA204" i="16"/>
  <c r="AZ204" i="16"/>
  <c r="BA203" i="16"/>
  <c r="AZ203" i="16"/>
  <c r="BA202" i="16"/>
  <c r="AZ202" i="16"/>
  <c r="BA201" i="16"/>
  <c r="AZ201" i="16"/>
  <c r="BA200" i="16"/>
  <c r="AZ200" i="16"/>
  <c r="BA199" i="16"/>
  <c r="AZ199" i="16"/>
  <c r="AZ198" i="16"/>
  <c r="BA197" i="16"/>
  <c r="AZ197" i="16"/>
  <c r="BA196" i="16"/>
  <c r="AZ196" i="16"/>
  <c r="BA195" i="16"/>
  <c r="AZ195" i="16"/>
  <c r="BA194" i="16"/>
  <c r="AZ194" i="16"/>
  <c r="BA193" i="16"/>
  <c r="AZ193" i="16"/>
  <c r="BA192" i="16"/>
  <c r="AZ192" i="16"/>
  <c r="BA191" i="16"/>
  <c r="AZ191" i="16"/>
  <c r="BA190" i="16"/>
  <c r="AZ190" i="16"/>
  <c r="BA189" i="16"/>
  <c r="AZ189" i="16"/>
  <c r="BA188" i="16"/>
  <c r="AZ188" i="16"/>
  <c r="BA187" i="16"/>
  <c r="AZ187" i="16"/>
  <c r="BA186" i="16"/>
  <c r="AZ186" i="16"/>
  <c r="BA185" i="16"/>
  <c r="AZ185" i="16"/>
  <c r="BA183" i="16"/>
  <c r="AZ183" i="16"/>
  <c r="BA182" i="16"/>
  <c r="AZ182" i="16"/>
  <c r="BA181" i="16"/>
  <c r="AZ181" i="16"/>
  <c r="BA180" i="16"/>
  <c r="AZ180" i="16"/>
  <c r="BA179" i="16"/>
  <c r="AZ179" i="16"/>
  <c r="BA178" i="16"/>
  <c r="AZ178" i="16"/>
  <c r="BA176" i="16"/>
  <c r="AZ176" i="16"/>
  <c r="BA175" i="16"/>
  <c r="AZ175" i="16"/>
  <c r="BA174" i="16"/>
  <c r="AZ174" i="16"/>
  <c r="BA173" i="16"/>
  <c r="AZ173" i="16"/>
  <c r="BA172" i="16"/>
  <c r="AZ172" i="16"/>
  <c r="BA171" i="16"/>
  <c r="AZ171" i="16"/>
  <c r="BA170" i="16"/>
  <c r="AZ170" i="16"/>
  <c r="BA169" i="16"/>
  <c r="AZ169" i="16"/>
  <c r="BA168" i="16"/>
  <c r="AZ168" i="16"/>
  <c r="BA167" i="16"/>
  <c r="AZ167" i="16"/>
  <c r="BA166" i="16"/>
  <c r="AZ166" i="16"/>
  <c r="BA165" i="16"/>
  <c r="AZ165" i="16"/>
  <c r="BA164" i="16"/>
  <c r="AZ164" i="16"/>
  <c r="BA163" i="16"/>
  <c r="AZ163" i="16"/>
  <c r="BA162" i="16"/>
  <c r="AZ162" i="16"/>
  <c r="BA161" i="16"/>
  <c r="AZ161" i="16"/>
  <c r="BA160" i="16"/>
  <c r="AZ160" i="16"/>
  <c r="BA159" i="16"/>
  <c r="AZ159" i="16"/>
  <c r="BA158" i="16"/>
  <c r="AZ158" i="16"/>
  <c r="BA157" i="16"/>
  <c r="AZ157" i="16"/>
  <c r="BA156" i="16"/>
  <c r="AZ156" i="16"/>
  <c r="BA155" i="16"/>
  <c r="AZ155" i="16"/>
  <c r="BA154" i="16"/>
  <c r="AZ154" i="16"/>
  <c r="BA153" i="16"/>
  <c r="AZ153" i="16"/>
  <c r="BA152" i="16"/>
  <c r="AZ152" i="16"/>
  <c r="BA151" i="16"/>
  <c r="AZ151" i="16"/>
  <c r="BA150" i="16"/>
  <c r="AZ150" i="16"/>
  <c r="BA149" i="16"/>
  <c r="AZ149" i="16"/>
  <c r="BA148" i="16"/>
  <c r="AZ148" i="16"/>
  <c r="BA147" i="16"/>
  <c r="AZ147" i="16"/>
  <c r="BA146" i="16"/>
  <c r="AZ146" i="16"/>
  <c r="BA145" i="16"/>
  <c r="AZ145" i="16"/>
  <c r="BA144" i="16"/>
  <c r="AZ144" i="16"/>
  <c r="BA143" i="16"/>
  <c r="AZ143" i="16"/>
  <c r="BA142" i="16"/>
  <c r="AZ142" i="16"/>
  <c r="BA141" i="16"/>
  <c r="AZ141" i="16"/>
  <c r="BA140" i="16"/>
  <c r="AZ140" i="16"/>
  <c r="BA139" i="16"/>
  <c r="AZ139" i="16"/>
  <c r="BA138" i="16"/>
  <c r="AZ138" i="16"/>
  <c r="BA137" i="16"/>
  <c r="AZ137" i="16"/>
  <c r="BA136" i="16"/>
  <c r="AZ136" i="16"/>
  <c r="BA134" i="16"/>
  <c r="AZ134" i="16"/>
  <c r="BA133" i="16"/>
  <c r="AZ133" i="16"/>
  <c r="BA132" i="16"/>
  <c r="AZ132" i="16"/>
  <c r="BA131" i="16"/>
  <c r="AZ131" i="16"/>
  <c r="BA130" i="16"/>
  <c r="AZ130" i="16"/>
  <c r="BA128" i="16"/>
  <c r="AZ128" i="16"/>
  <c r="BA127" i="16"/>
  <c r="AZ127" i="16"/>
  <c r="BA126" i="16"/>
  <c r="AZ126" i="16"/>
  <c r="BA125" i="16"/>
  <c r="AZ125" i="16"/>
  <c r="BA124" i="16"/>
  <c r="AZ124" i="16"/>
  <c r="BA123" i="16"/>
  <c r="AZ123" i="16"/>
  <c r="BA122" i="16"/>
  <c r="AZ122" i="16"/>
  <c r="BA121" i="16"/>
  <c r="AZ121" i="16"/>
  <c r="BA120" i="16"/>
  <c r="AZ120" i="16"/>
  <c r="BA119" i="16"/>
  <c r="AZ119" i="16"/>
  <c r="BA118" i="16"/>
  <c r="AZ118" i="16"/>
  <c r="BA116" i="16"/>
  <c r="AZ116" i="16"/>
  <c r="BA115" i="16"/>
  <c r="AZ115" i="16"/>
  <c r="BA114" i="16"/>
  <c r="AZ114" i="16"/>
  <c r="BA113" i="16"/>
  <c r="AZ113" i="16"/>
  <c r="BA112" i="16"/>
  <c r="AZ112" i="16"/>
  <c r="BA111" i="16"/>
  <c r="AZ111" i="16"/>
  <c r="BA109" i="16"/>
  <c r="AZ109" i="16"/>
  <c r="BA108" i="16"/>
  <c r="AZ108" i="16"/>
  <c r="BA107" i="16"/>
  <c r="AZ107" i="16"/>
  <c r="BA106" i="16"/>
  <c r="AZ106" i="16"/>
  <c r="BA105" i="16"/>
  <c r="AZ105" i="16"/>
  <c r="BA104" i="16"/>
  <c r="AZ104" i="16"/>
  <c r="BA103" i="16"/>
  <c r="AZ103" i="16"/>
  <c r="BA102" i="16"/>
  <c r="AZ102" i="16"/>
  <c r="BA101" i="16"/>
  <c r="AZ101" i="16"/>
  <c r="BA100" i="16"/>
  <c r="AZ100" i="16"/>
  <c r="BA99" i="16"/>
  <c r="AZ99" i="16"/>
  <c r="BA98" i="16"/>
  <c r="AZ98" i="16"/>
  <c r="BA97" i="16"/>
  <c r="AZ97" i="16"/>
  <c r="BA96" i="16"/>
  <c r="AZ96" i="16"/>
  <c r="BA95" i="16"/>
  <c r="AZ95" i="16"/>
  <c r="BA94" i="16"/>
  <c r="AZ94" i="16"/>
  <c r="BA93" i="16"/>
  <c r="AZ93" i="16"/>
  <c r="BA92" i="16"/>
  <c r="AZ92" i="16"/>
  <c r="BA91" i="16"/>
  <c r="AZ91" i="16"/>
  <c r="BA90" i="16"/>
  <c r="AZ90" i="16"/>
  <c r="BA89" i="16"/>
  <c r="AZ89" i="16"/>
  <c r="BA88" i="16"/>
  <c r="AZ88" i="16"/>
  <c r="BA87" i="16"/>
  <c r="AZ87" i="16"/>
  <c r="BA86" i="16"/>
  <c r="AZ86" i="16"/>
  <c r="BA85" i="16"/>
  <c r="AZ85" i="16"/>
  <c r="BA84" i="16"/>
  <c r="AZ84" i="16"/>
  <c r="BA82" i="16"/>
  <c r="AZ82" i="16"/>
  <c r="BA81" i="16"/>
  <c r="AZ81" i="16"/>
  <c r="BA80" i="16"/>
  <c r="AZ80" i="16"/>
  <c r="BA78" i="16"/>
  <c r="AZ78" i="16"/>
  <c r="BA77" i="16"/>
  <c r="AZ77" i="16"/>
  <c r="BA76" i="16"/>
  <c r="AZ76" i="16"/>
  <c r="BA75" i="16"/>
  <c r="AZ75" i="16"/>
  <c r="BA74" i="16"/>
  <c r="AZ74" i="16"/>
  <c r="BA73" i="16"/>
  <c r="AZ73" i="16"/>
  <c r="BA72" i="16"/>
  <c r="AZ72" i="16"/>
  <c r="BA71" i="16"/>
  <c r="AZ71" i="16"/>
  <c r="BA70" i="16"/>
  <c r="AZ70" i="16"/>
  <c r="BA69" i="16"/>
  <c r="AZ69" i="16"/>
  <c r="BA68" i="16"/>
  <c r="AZ68" i="16"/>
  <c r="BA67" i="16"/>
  <c r="AZ67" i="16"/>
  <c r="BA66" i="16"/>
  <c r="AZ66" i="16"/>
  <c r="BA65" i="16"/>
  <c r="AZ65" i="16"/>
  <c r="BA64" i="16"/>
  <c r="AZ64" i="16"/>
  <c r="BA63" i="16"/>
  <c r="AZ63" i="16"/>
  <c r="BA62" i="16"/>
  <c r="AZ62" i="16"/>
  <c r="BA61" i="16"/>
  <c r="AZ61" i="16"/>
  <c r="BA60" i="16"/>
  <c r="AZ60" i="16"/>
  <c r="BA59" i="16"/>
  <c r="AZ59" i="16"/>
  <c r="BA58" i="16"/>
  <c r="AZ58" i="16"/>
  <c r="BA57" i="16"/>
  <c r="AZ57" i="16"/>
  <c r="BA56" i="16"/>
  <c r="AZ56" i="16"/>
  <c r="BA55" i="16"/>
  <c r="AZ55" i="16"/>
  <c r="BA54" i="16"/>
  <c r="AZ54" i="16"/>
  <c r="BA53" i="16"/>
  <c r="AZ53" i="16"/>
  <c r="BA52" i="16"/>
  <c r="AZ52" i="16"/>
  <c r="BA51" i="16"/>
  <c r="AZ51" i="16"/>
  <c r="BA50" i="16"/>
  <c r="AZ50" i="16"/>
  <c r="BA49" i="16"/>
  <c r="AZ49" i="16"/>
  <c r="BA48" i="16"/>
  <c r="AZ48" i="16"/>
  <c r="BA47" i="16"/>
  <c r="AZ47" i="16"/>
  <c r="BA46" i="16"/>
  <c r="AZ46" i="16"/>
  <c r="BA45" i="16"/>
  <c r="AZ45" i="16"/>
  <c r="BA44" i="16"/>
  <c r="AZ44" i="16"/>
  <c r="BA43" i="16"/>
  <c r="AZ43" i="16"/>
  <c r="BA42" i="16"/>
  <c r="AZ42" i="16"/>
  <c r="BA41" i="16"/>
  <c r="AZ41" i="16"/>
  <c r="BA40" i="16"/>
  <c r="AZ40" i="16"/>
  <c r="BA39" i="16"/>
  <c r="AZ39" i="16"/>
  <c r="BA38" i="16"/>
  <c r="AZ38" i="16"/>
  <c r="BA37" i="16"/>
  <c r="AZ37" i="16"/>
  <c r="BA36" i="16"/>
  <c r="AZ36" i="16"/>
  <c r="BA34" i="16"/>
  <c r="AZ34" i="16"/>
  <c r="BA33" i="16"/>
  <c r="AZ33" i="16"/>
  <c r="BA32" i="16"/>
  <c r="AZ32" i="16"/>
  <c r="BA31" i="16"/>
  <c r="AZ31" i="16"/>
  <c r="BA30" i="16"/>
  <c r="AZ30" i="16"/>
  <c r="BA28" i="16"/>
  <c r="AZ28" i="16"/>
  <c r="BA27" i="16"/>
  <c r="AZ27" i="16"/>
  <c r="BA26" i="16"/>
  <c r="AZ26" i="16"/>
  <c r="BA25" i="16"/>
  <c r="AZ25" i="16"/>
  <c r="BA24" i="16"/>
  <c r="AZ24" i="16"/>
  <c r="BA23" i="16"/>
  <c r="AZ23" i="16"/>
  <c r="BA22" i="16"/>
  <c r="AZ22" i="16"/>
  <c r="BA21" i="16"/>
  <c r="AZ21" i="16"/>
  <c r="BA20" i="16"/>
  <c r="AZ20" i="16"/>
  <c r="BA19" i="16"/>
  <c r="AZ19" i="16"/>
  <c r="BA18" i="16"/>
  <c r="AZ18" i="16"/>
  <c r="BA17" i="16"/>
  <c r="AZ17" i="16"/>
  <c r="BA16" i="16"/>
  <c r="AZ16" i="16"/>
  <c r="BA14" i="16"/>
  <c r="AZ14" i="16"/>
  <c r="BA12" i="16"/>
  <c r="AZ12" i="16"/>
  <c r="BA11" i="16"/>
  <c r="AZ11" i="16"/>
  <c r="BA10" i="16"/>
  <c r="AZ10" i="16"/>
  <c r="BA9" i="16"/>
  <c r="AZ9" i="16"/>
  <c r="BA7" i="16"/>
  <c r="AZ7" i="16"/>
  <c r="AZ2430" i="16"/>
  <c r="AZ2421" i="16"/>
  <c r="AZ2426" i="16"/>
  <c r="AZ2428" i="16"/>
  <c r="AZ2431" i="16"/>
  <c r="AZ2420" i="16"/>
  <c r="BA2429" i="16"/>
  <c r="BA2435" i="16"/>
  <c r="BA545" i="16"/>
  <c r="BA506" i="16"/>
  <c r="BA544" i="16"/>
  <c r="BA500" i="16"/>
  <c r="BA2428" i="16"/>
  <c r="BA501" i="16"/>
  <c r="BA2423" i="16"/>
  <c r="AZ2424" i="16"/>
  <c r="BA2425" i="16"/>
  <c r="BA543" i="16"/>
  <c r="BA198" i="16"/>
  <c r="BA490" i="16"/>
  <c r="BA2421" i="16"/>
  <c r="BA2433" i="16"/>
  <c r="AZ2433" i="16"/>
  <c r="BA508" i="16"/>
  <c r="BA504" i="16"/>
  <c r="BA503" i="16"/>
  <c r="BA550" i="16"/>
  <c r="BA2420" i="16"/>
  <c r="BA2424" i="16"/>
  <c r="BA2426" i="16"/>
  <c r="BA2431" i="16"/>
  <c r="BA2432" i="16"/>
  <c r="AZ2435" i="16"/>
  <c r="BA2430" i="16"/>
  <c r="AZ2429" i="16"/>
  <c r="AZ2423" i="16"/>
  <c r="AZ2425" i="16"/>
  <c r="AZ2432" i="16"/>
  <c r="BA2427" i="16"/>
  <c r="C16" i="12"/>
  <c r="C2" i="12"/>
  <c r="C6" i="12"/>
  <c r="D2" i="12"/>
  <c r="D15" i="12"/>
  <c r="D14" i="12"/>
  <c r="D11" i="12"/>
  <c r="C4" i="12"/>
  <c r="C5" i="12"/>
  <c r="C7" i="12"/>
  <c r="C8" i="12"/>
  <c r="C9" i="12"/>
  <c r="C10" i="12"/>
  <c r="C11" i="12"/>
  <c r="C12" i="12"/>
  <c r="C13" i="12"/>
  <c r="C14" i="12"/>
  <c r="C15" i="12"/>
  <c r="C17" i="12"/>
  <c r="C3" i="12"/>
  <c r="G468" i="2"/>
  <c r="H468" i="2"/>
  <c r="F468" i="2"/>
  <c r="G463" i="2"/>
  <c r="H463" i="2"/>
  <c r="F463" i="2"/>
  <c r="G457" i="2"/>
  <c r="H457" i="2"/>
  <c r="F457" i="2"/>
  <c r="G446" i="2"/>
  <c r="H446" i="2"/>
  <c r="F446" i="2"/>
  <c r="G437" i="2"/>
  <c r="H437" i="2"/>
  <c r="F437" i="2"/>
  <c r="G427" i="2"/>
  <c r="H427" i="2"/>
  <c r="F427" i="2"/>
  <c r="G419" i="2"/>
  <c r="H419" i="2"/>
  <c r="F419" i="2"/>
  <c r="G410" i="2"/>
  <c r="H410" i="2"/>
  <c r="F410" i="2"/>
  <c r="G402" i="2"/>
  <c r="H402" i="2"/>
  <c r="F402" i="2"/>
  <c r="G391" i="2"/>
  <c r="H391" i="2"/>
  <c r="F391" i="2"/>
  <c r="G386" i="2"/>
  <c r="H386" i="2"/>
  <c r="F386" i="2"/>
  <c r="H378" i="2"/>
  <c r="G378" i="2"/>
  <c r="F378" i="2"/>
  <c r="J168" i="2"/>
  <c r="J57" i="2"/>
  <c r="H57" i="2"/>
  <c r="G57" i="2"/>
  <c r="I57" i="2"/>
  <c r="K57" i="2"/>
  <c r="K56" i="2"/>
  <c r="K55" i="2"/>
  <c r="K54" i="2"/>
  <c r="K53" i="2"/>
  <c r="K52" i="2"/>
  <c r="K51" i="2"/>
  <c r="K50" i="2"/>
  <c r="K49" i="2"/>
  <c r="K48" i="2"/>
  <c r="K47" i="2"/>
  <c r="K46" i="2"/>
  <c r="K45" i="2"/>
  <c r="K44" i="2"/>
  <c r="D8" i="12"/>
  <c r="D6" i="12"/>
  <c r="D3" i="12"/>
  <c r="D7" i="12"/>
  <c r="D12" i="12"/>
  <c r="D17" i="12"/>
  <c r="D10" i="12"/>
  <c r="D13" i="12"/>
  <c r="D4" i="12"/>
  <c r="D16" i="12"/>
  <c r="D5" i="12"/>
  <c r="D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Carolina Castillo Soto</author>
    <author>Usuario de Windows</author>
  </authors>
  <commentList>
    <comment ref="J103" authorId="0" shapeId="0" xr:uid="{00000000-0006-0000-0000-000001000000}">
      <text>
        <r>
          <rPr>
            <b/>
            <sz val="9"/>
            <color indexed="81"/>
            <rFont val="Tahoma"/>
            <family val="2"/>
          </rPr>
          <t>Diana Carolina Castillo Soto:</t>
        </r>
        <r>
          <rPr>
            <sz val="9"/>
            <color indexed="81"/>
            <rFont val="Tahoma"/>
            <family val="2"/>
          </rPr>
          <t xml:space="preserve">
Esta información se replica de acuerdo al producto, dado que en la modificación no estaba incluida. Victor indica que hacer este movimiento es posible sin recibir una nueva modificación 
y de hecho debe efectuarse para que no afecte el reporte.</t>
        </r>
      </text>
    </comment>
    <comment ref="J126" authorId="0" shapeId="0" xr:uid="{00000000-0006-0000-0000-000002000000}">
      <text>
        <r>
          <rPr>
            <b/>
            <sz val="9"/>
            <color indexed="81"/>
            <rFont val="Tahoma"/>
            <family val="2"/>
          </rPr>
          <t>Diana Carolina Castillo Soto:</t>
        </r>
        <r>
          <rPr>
            <sz val="9"/>
            <color indexed="81"/>
            <rFont val="Tahoma"/>
            <family val="2"/>
          </rPr>
          <t xml:space="preserve">
Esta información se replica de acuerdo al producto, dado que en la modificación no estaba incluida. Victor indica que hacer este movimiento es posible sin recibir una nueva modificación 
y de hecho debe efectuarse para que no afecte el reporte.
</t>
        </r>
      </text>
    </comment>
    <comment ref="J137" authorId="0" shapeId="0" xr:uid="{00000000-0006-0000-0000-000003000000}">
      <text>
        <r>
          <rPr>
            <b/>
            <sz val="9"/>
            <color indexed="81"/>
            <rFont val="Tahoma"/>
            <family val="2"/>
          </rPr>
          <t>Diana Carolina Castillo Soto:</t>
        </r>
        <r>
          <rPr>
            <sz val="9"/>
            <color indexed="81"/>
            <rFont val="Tahoma"/>
            <family val="2"/>
          </rPr>
          <t xml:space="preserve">
Esta información se replica de acuerdo al producto, dado que en la modificación no estaba incluida. Victor indica que hacer este movimiento es posible sin recibir una nueva modificación 
y de hecho debe efectuarse para que no afecte el reporte.</t>
        </r>
      </text>
    </comment>
    <comment ref="P498" authorId="1" shapeId="0" xr:uid="{00000000-0006-0000-0000-000004000000}">
      <text>
        <r>
          <rPr>
            <b/>
            <sz val="9"/>
            <color indexed="81"/>
            <rFont val="Tahoma"/>
            <family val="2"/>
          </rPr>
          <t>Usuario de Windows:</t>
        </r>
        <r>
          <rPr>
            <sz val="9"/>
            <color indexed="81"/>
            <rFont val="Tahoma"/>
            <family val="2"/>
          </rPr>
          <t xml:space="preserve">
Se reestablecen los datos de las columnas L-P de acuerdo a instrucción de ES, soporte correo electrónico de 06.05.2020</t>
        </r>
      </text>
    </comment>
    <comment ref="BA853" authorId="0" shapeId="0" xr:uid="{00000000-0006-0000-0000-000005000000}">
      <text>
        <r>
          <rPr>
            <b/>
            <sz val="9"/>
            <color indexed="81"/>
            <rFont val="Tahoma"/>
            <family val="2"/>
          </rPr>
          <t>Diana Carolina Castillo Soto:</t>
        </r>
        <r>
          <rPr>
            <sz val="9"/>
            <color indexed="81"/>
            <rFont val="Tahoma"/>
            <family val="2"/>
          </rPr>
          <t xml:space="preserve">
De acuerdo a solicitud de Natha se carga a SECOP con este pendiente ya que Sugey debe ajustar este valor.</t>
        </r>
      </text>
    </comment>
  </commentList>
</comments>
</file>

<file path=xl/sharedStrings.xml><?xml version="1.0" encoding="utf-8"?>
<sst xmlns="http://schemas.openxmlformats.org/spreadsheetml/2006/main" count="2000" uniqueCount="759">
  <si>
    <t xml:space="preserve">Teléfono del responsable </t>
  </si>
  <si>
    <t xml:space="preserve">Cargo del responsable </t>
  </si>
  <si>
    <t>Valor estimado en la vigencia actual</t>
  </si>
  <si>
    <t>Valor total estimado</t>
  </si>
  <si>
    <t>Fuente de los recursos</t>
  </si>
  <si>
    <t>Descripción</t>
  </si>
  <si>
    <t>N°</t>
  </si>
  <si>
    <t>Estado de solicitud de vigencias futuras</t>
  </si>
  <si>
    <t>¿Se requieren vigencias futuras?</t>
  </si>
  <si>
    <t xml:space="preserve">Modalidad de selección </t>
  </si>
  <si>
    <t>Mes de registro del contrato</t>
  </si>
  <si>
    <t>Obligaciones</t>
  </si>
  <si>
    <t xml:space="preserve">Compromisos </t>
  </si>
  <si>
    <t xml:space="preserve">Registro - distribución mensual de compromisos y obligaciones </t>
  </si>
  <si>
    <t>Diciembre</t>
  </si>
  <si>
    <t>Noviembre</t>
  </si>
  <si>
    <t>Octubre</t>
  </si>
  <si>
    <t>Septiembre</t>
  </si>
  <si>
    <t>Agosto</t>
  </si>
  <si>
    <t>Julio</t>
  </si>
  <si>
    <t>Junio</t>
  </si>
  <si>
    <t>Mayo</t>
  </si>
  <si>
    <t>Abril</t>
  </si>
  <si>
    <t>Marzo</t>
  </si>
  <si>
    <t>Febrero</t>
  </si>
  <si>
    <t>Enero</t>
  </si>
  <si>
    <t>SI</t>
  </si>
  <si>
    <t>VIGENCIA</t>
  </si>
  <si>
    <t>Lista 2</t>
  </si>
  <si>
    <t xml:space="preserve">Modalidad_de_selección </t>
  </si>
  <si>
    <t xml:space="preserve">Meses </t>
  </si>
  <si>
    <t>CCE-01</t>
  </si>
  <si>
    <t>Solicitud de información a los Proveedores</t>
  </si>
  <si>
    <t>CCE-02</t>
  </si>
  <si>
    <t>Licitación pública</t>
  </si>
  <si>
    <t>CCE-03</t>
  </si>
  <si>
    <t>Concurso de méritos con precalificación</t>
  </si>
  <si>
    <t>CCE-04</t>
  </si>
  <si>
    <t>Concurso de méritos abierto</t>
  </si>
  <si>
    <t>CCE-05</t>
  </si>
  <si>
    <t>Contratación directa</t>
  </si>
  <si>
    <t>CCE-06</t>
  </si>
  <si>
    <t>Selección abreviada menor cuantía</t>
  </si>
  <si>
    <t>CCE-07</t>
  </si>
  <si>
    <t>Selección abreviada subasta inversa</t>
  </si>
  <si>
    <t>Selección abreviada subasta inversa (No disponible)</t>
  </si>
  <si>
    <t>CCE-10</t>
  </si>
  <si>
    <t>Mínima cuantía</t>
  </si>
  <si>
    <t>CCE-11||01</t>
  </si>
  <si>
    <t>Publicación contratación régimen especial - Selección de comisionista</t>
  </si>
  <si>
    <t>CCE-11||02</t>
  </si>
  <si>
    <t>Publicación contratación régimen especial - Enajenación de bienes para intermediarios idóneos</t>
  </si>
  <si>
    <t>CCE-11||03</t>
  </si>
  <si>
    <t>Publicación contratación régimen especial - Régimen especial</t>
  </si>
  <si>
    <t>CCE-11||04</t>
  </si>
  <si>
    <t>Publicación contratación régimen especial - Banco multilateral y organismos multilaterales</t>
  </si>
  <si>
    <t>CCE-99</t>
  </si>
  <si>
    <t>Selección abreviada - acuerdo marco</t>
  </si>
  <si>
    <t>Lista 3</t>
  </si>
  <si>
    <t>Fuente_de_los_recursos</t>
  </si>
  <si>
    <t>Lista 4</t>
  </si>
  <si>
    <t>0</t>
  </si>
  <si>
    <t>1</t>
  </si>
  <si>
    <t>N/A</t>
  </si>
  <si>
    <t>Lista 5</t>
  </si>
  <si>
    <t>No solicitadas</t>
  </si>
  <si>
    <t>Solicitadas</t>
  </si>
  <si>
    <t>Aprobadas</t>
  </si>
  <si>
    <t>Total</t>
  </si>
  <si>
    <t>Mejoramiento en la calidad de la gestión estratégica de la Superintendencia de Industria y Comercio a nivel Nacional</t>
  </si>
  <si>
    <t>Mejorar la calidad de la gestión estratégica de la Superintendencia de Industria y Comercio</t>
  </si>
  <si>
    <t>Jefe Oficina Asesora de Planeación</t>
  </si>
  <si>
    <t>C-3599-0200-8</t>
  </si>
  <si>
    <t>Mejoramiento de la infraestructura física de la sede de la Superintendencia de Industria y Comercio en  Bogotá</t>
  </si>
  <si>
    <t>Mejorar la infraestructura física de la sede de la Superintendencia de Industria y Comercio</t>
  </si>
  <si>
    <t xml:space="preserve">Secretario General </t>
  </si>
  <si>
    <t>C-3599-0200-7</t>
  </si>
  <si>
    <t>Mejoramiento de los Sistemas de Información y servicios tecnológicos de la Superintendencia de Industria y Comercio en el territorio  Nacional</t>
  </si>
  <si>
    <t>Mejorar los Sistemas de Información y servicios tecnológicos de la Superintendencia de Industria y Comercio, en el territorio nacional</t>
  </si>
  <si>
    <t>Jefe Oficina de Tecnologia e Informatica</t>
  </si>
  <si>
    <t>C-3599-0200-6</t>
  </si>
  <si>
    <t>Fortalecimiento del Sistema de Atención al Ciudadano de la Superintendencia de Industria y Comercio a nivel  Nacional</t>
  </si>
  <si>
    <t>Fortalecer el sistema de atención al ciudadano de la entidad a nivel nacional</t>
  </si>
  <si>
    <t>Jefe de Oficina de Servicios al Consumidor y Apoyo Empresarial</t>
  </si>
  <si>
    <t>C-3599-0200-5</t>
  </si>
  <si>
    <t>Implementación de una solución inmobiliaria para la Superintendencia de Industria y Comercio en Bogotá</t>
  </si>
  <si>
    <t xml:space="preserve">Contar con espacios físicos dotados que cumplan con las normas arquitectónicas y estructurales. </t>
  </si>
  <si>
    <t>Director Administrativo</t>
  </si>
  <si>
    <t>C-3599-0200-4</t>
  </si>
  <si>
    <t>Incremento de la cobertura de los servicios de la Red Nacional de Protección al Consumidor en el territorio  Nacional</t>
  </si>
  <si>
    <t>Incrementar la cobertura de los servicios de la Red Nacional de Protección al Consumidor en el territorio nacional</t>
  </si>
  <si>
    <t>Delegado  para la Protección del Consumidor</t>
  </si>
  <si>
    <t>C-3503-0200-9</t>
  </si>
  <si>
    <t>Fortalecimiento de la función de inspección, control y vigilancia de la Superintendencia de Industria y Comercio en el marco del Subsistema Nacional de Calidad, el régimen de control de precios y el sector valuatorio a nivel  Nacional</t>
  </si>
  <si>
    <t>Fortalecer la función de inspección, control y vigilancia en el marco del Subsistema Nacional de Calidad, el régimen de control de precios y el sector valuatorio del país</t>
  </si>
  <si>
    <t>Delegado para el Control y Verificacion de Reglamentos Ténicos y la Metrologia Legal</t>
  </si>
  <si>
    <t>C-3503-0200-16</t>
  </si>
  <si>
    <t>Mejoramiento en la ejecución de las funciones asignadas en materia de protección al consumidor a nivel  Nacional</t>
  </si>
  <si>
    <t>Mejorar la ejecución de las funciones asignadas en materia de protección al consumidor</t>
  </si>
  <si>
    <t>Delegado para la Protección del Consumidor</t>
  </si>
  <si>
    <t>C-3503-0200-15</t>
  </si>
  <si>
    <t>Fortalecimiento de la atención y promoción de trámites y servicios en el marco del sistema de propiedad industrial a nivel  Nacional</t>
  </si>
  <si>
    <t xml:space="preserve">Fortalecer la atención y promoción de trámites y servicios en el marco del sistema de propiedad industrial en Colombia </t>
  </si>
  <si>
    <t>Delegado de la Delegatura para Propiedad Industrial</t>
  </si>
  <si>
    <t>C-3503-0200-14</t>
  </si>
  <si>
    <t>Fortalecimiento del régimen de protección de la libre competencia económica en los mercados a nivel  Nacional</t>
  </si>
  <si>
    <t>Fortalecer la implementación del régimen de protección de la libre competencia económica en los mercados</t>
  </si>
  <si>
    <t>Delegado para la Protección de la Competencia</t>
  </si>
  <si>
    <t>C-3503-0200-13</t>
  </si>
  <si>
    <t>Fortalecimiento de la protección de datos personales a nivel  Nacional</t>
  </si>
  <si>
    <t>Fortalecer la protección de datos personales en el país</t>
  </si>
  <si>
    <t>Delegado para la Protección de Datos Personales</t>
  </si>
  <si>
    <t>C-3503-0200-12</t>
  </si>
  <si>
    <t>Fortalecimiento de la función jurisdiccional de la Superintendencia de industria y comercio a nivel  Nacional</t>
  </si>
  <si>
    <t>Fortalecer la función  jurisdiccional de la Superintendencia de Industria y Comercio en materia de protección al consumidor, competencia desleal y propiedad industrial</t>
  </si>
  <si>
    <t>Delegado para Asuntos Jurisdiccionales</t>
  </si>
  <si>
    <t>C-3503-0200-11</t>
  </si>
  <si>
    <t>Mejoramiento del control y vigilancia a las cámaras de comercio y comerciantes a nivel  Nacional</t>
  </si>
  <si>
    <t>Mejorar el control y vigilancia a las cámaras de comercio y comerciantes</t>
  </si>
  <si>
    <t>Director de Camaras de Comercio</t>
  </si>
  <si>
    <t>C-3503-0200-10</t>
  </si>
  <si>
    <t>TOTAL</t>
  </si>
  <si>
    <t>3599-0200-4-0000-3599044</t>
  </si>
  <si>
    <t>3599-0200-8-0000-3599072 / 3599-0200-8-0000-3599925</t>
  </si>
  <si>
    <t>3599-0200-7-0000-3599011 / 3599-0200-7-0000-3599016</t>
  </si>
  <si>
    <t>3599-0200-6-0000-3599922</t>
  </si>
  <si>
    <t>3599-0200-5-0000-3599007 / 3599-0200-5-0000-3599066</t>
  </si>
  <si>
    <t>3503-0200-9-0000-3503008 / 3503-0200-9-0000-3503014 / 3503-0200-9-0000-3503024</t>
  </si>
  <si>
    <t>3503-0200-16-0000-3503014 / 3503-0200-16-0000-3503016 / 3503-0200-16-0000-3503024</t>
  </si>
  <si>
    <t>3503-0200-15-0000-3503014 / 3503-0200-15-0000-3503017 / 3503-0200-15-0000-3503024</t>
  </si>
  <si>
    <t>3503-0200-14-0000-3503014 / 3503-0200-14-0000-3503019 / 3503-0200-14-0000-3503020 / 3503-0200-14-0000-3503024</t>
  </si>
  <si>
    <t>3503-0200-13-0000-3503014 / 3503-0200-13-0000-3503018</t>
  </si>
  <si>
    <t>3503-0200-12-0000-3503014 / 3503-0200-12-0000-3503022 / 3503-0200-12-0000-3503024</t>
  </si>
  <si>
    <t>3503-0200-11-0000-3503014 / 3503-0200-11-0000-3503023</t>
  </si>
  <si>
    <t>3503-0200-10-0000-3503014 / 3503-0200-10-0000-3503021 / 3503-0200-10-0000-3503024</t>
  </si>
  <si>
    <t>Mejorar los niveles de atención y oportunidad de trámites jurisdiccionales</t>
  </si>
  <si>
    <t xml:space="preserve">Atender trámites en materia de Asuntos Jurisdiccionales.  </t>
  </si>
  <si>
    <t>Capacitar al recurso humano</t>
  </si>
  <si>
    <t>Notificar los trámites judiciales en los terminos establecidos por la Ley.</t>
  </si>
  <si>
    <t>Realizar eventos de divulgación en materia de procesos Jurisdiccionales</t>
  </si>
  <si>
    <t xml:space="preserve">Generar y divulgar contenidos en materia de Competencia Desleal, propiedad industrial y protección al consumidor, en medios digitales o impresos. </t>
  </si>
  <si>
    <t>Servicio jurisdiccionales para la protección del consumidor, la competencia y la propiedad industrial</t>
  </si>
  <si>
    <t>Servicio de divulgación de temas misionales de la SIC</t>
  </si>
  <si>
    <t>PRODUCTO</t>
  </si>
  <si>
    <t>Mejorar los niveles de atención y oportunidad de los trámites y denuncias en materia de Protección al Consumidor</t>
  </si>
  <si>
    <t>Promover el cumplimiento de las disposiciones legales en materia de protección al consumidor por parte de los vigilados</t>
  </si>
  <si>
    <t>Servicios de protección al consumidor dentro de las competencias de la SIC</t>
  </si>
  <si>
    <t>Servicios de educación informal en temas de la Superintendencia de Industria y Comercio</t>
  </si>
  <si>
    <t>Atender trámites de Protección al Consumidor</t>
  </si>
  <si>
    <t xml:space="preserve">Participar en las diferentes actividades programadas por organismos nacionales e internacionales </t>
  </si>
  <si>
    <t xml:space="preserve">Elaborar talleres para el fortalecimiento de la red de producto seguro </t>
  </si>
  <si>
    <t>Realizar charlas de difusión de los derechos de los consumidores en diferentes municipios del país.</t>
  </si>
  <si>
    <t>Generar y divulgar contenidos en cartillas o folletos en medio digital o impreso</t>
  </si>
  <si>
    <t xml:space="preserve">Realizar programas educativos en medios masivos </t>
  </si>
  <si>
    <t>Realizar foros y/o eventos de carácter nacional e internacional.</t>
  </si>
  <si>
    <t>Aumentar la eficiencia del control y vigilancia a los sujetos obligados</t>
  </si>
  <si>
    <t>Promover el conocimiento de los titulares y vigilados sobre la normatividad del derecho de protección de datos personales</t>
  </si>
  <si>
    <t>Servicios de inspección, vigilancia y control para la protección de los datos personales.</t>
  </si>
  <si>
    <t>Administrar el Registro Nacional de Bases de Datos</t>
  </si>
  <si>
    <t>Mantener y actualizar el Sistema Integral de Supervisión Inteligente - SISI y el Registro Nacional de Bases de Datos</t>
  </si>
  <si>
    <t>Realizar procesos de supervisión</t>
  </si>
  <si>
    <t xml:space="preserve">Implementar y mantener una herramienta para la optimización y aprovechamiento de la información contenida en el Sistema Integral de Supervisión Inteligente - SISI </t>
  </si>
  <si>
    <t>Capacitar al recurso humano en temas de protección a datos personales</t>
  </si>
  <si>
    <t xml:space="preserve">Realizar capacitaciones sobre el cumplimiento de deberes de los sujetos obligados </t>
  </si>
  <si>
    <t>Realizar capacitaciones para promover y divulgar el derecho fundamental a la protección de datos personales a los Titulares y vigilados</t>
  </si>
  <si>
    <t>Realizar campañas de divulgación en materia de protección de datos personales</t>
  </si>
  <si>
    <t xml:space="preserve">Realizar foros y eventos de divulgación en materia de protección de datos personales dirigidas a Titulares y Vigilados </t>
  </si>
  <si>
    <t>Generar y divulgar guías y cartillas relacionadas con las funciones de la SIC en materia de protección de datos personales</t>
  </si>
  <si>
    <t>Mejorar los niveles de atención y oportunidad de trámites en materia de inspección,  vigilancia y control  en temas asociados al SICAL, al régimen de control de precios y al sector valuatorio del país</t>
  </si>
  <si>
    <t>Promover la divulgación de las actividades adelantadas por la SIC dentro del SICAL,  el régimen de control de  precios y el sistema valuatorio del país</t>
  </si>
  <si>
    <t>Servicio de inspección, vigilancia y control en temas asociados al SICAL, al régimen de control de precios y al sector valuatorio del país</t>
  </si>
  <si>
    <t>Atender trámites en materia del SICAL, al régimen de control de precios y al sector valuatorio del país</t>
  </si>
  <si>
    <t>Expedir reglamentos técnicos metrológicos aplicables a instrumentos de medición sujetos a control metrológico.</t>
  </si>
  <si>
    <t>Mantener  e  implementar los laboratorios de calibración</t>
  </si>
  <si>
    <t>Administrar y mantener los Sistemas de Información utilizados en el marco del SICAL</t>
  </si>
  <si>
    <t>Participar en eventos de carácter nacional e internacional en temas de Metrología legal y Reglamentos técnicos.</t>
  </si>
  <si>
    <t xml:space="preserve">Realizar capacitaciones en temas relacionados con la metrología legal </t>
  </si>
  <si>
    <t xml:space="preserve">Realizar capacitaciones en temas relacionados con reglamentos técnicos </t>
  </si>
  <si>
    <t>Mejorar la atención de trámites y servicios en materia de Propiedad Industrial</t>
  </si>
  <si>
    <t>Aumentar la cobertura en la difusión del sistema de Propiedad industrial y sus beneficios</t>
  </si>
  <si>
    <t>Servicio de registro de propiedad industrial e información tecnológica</t>
  </si>
  <si>
    <t xml:space="preserve">Servicio para promover la propiedad industrial </t>
  </si>
  <si>
    <t>Atender los servicios de información tecnológica con las herramientas necesarias para su trámite.</t>
  </si>
  <si>
    <t>Atender las solicitudes presentadas en materia de signos distintivos y nuevas creaciones.</t>
  </si>
  <si>
    <t>Mantener e implementar los Centros de apoyo a la Tecnologia e Innovación en el país</t>
  </si>
  <si>
    <t>Realizar orientaciones a los usuarios en temas de propiedad industrial.</t>
  </si>
  <si>
    <t>Participar en programas que promuevan la presentación de solicitudes de patente por parte de residentes a nivel nacional e internacional.</t>
  </si>
  <si>
    <t>Realizar y/o participar en foros o eventos de carácter nacional o internacional en materia de Propiedad Industrial</t>
  </si>
  <si>
    <t>Generar y divulgar publicaciones en materia de propiedad industrial en medios impresos o digitales</t>
  </si>
  <si>
    <t xml:space="preserve">Realizar talleres de transferencia de tecnología, para inventores nacionales. </t>
  </si>
  <si>
    <t>Realizar talleres de formación dentro del programa CATI.</t>
  </si>
  <si>
    <t>Ampliar la cobertura de control y vigilancia a las cámaras de comercio y comerciantes del país</t>
  </si>
  <si>
    <t>Promover las funciones de las cámaras de comercio y las obligaciones de los comerciantes frente a las normas que los rigen</t>
  </si>
  <si>
    <t>Aumentar el conocimiento en las normas por parte de las Cámaras de Comercio y comerciantes</t>
  </si>
  <si>
    <t>Servicios de inspección,vigilancia y control a las cámaras de comercio y comerciantes</t>
  </si>
  <si>
    <t>Atender los trámites relacionados con la Vigilancia a las Cámaras de Comercio y comerciantes</t>
  </si>
  <si>
    <t>Capacitar al recurso humano en temas relacionados con el control y la vigilancia a las Cámaras de Comercio y a los Comerciantes</t>
  </si>
  <si>
    <t>Realizar mantenimiento y actualización del Sistema de Administración Integral de Riesgos - SAIR</t>
  </si>
  <si>
    <t>Generar y divulgar contenidos en cartillas o folletos en medio digital e impresos</t>
  </si>
  <si>
    <t>Realizar  foros, eventos y campañas de divulgación</t>
  </si>
  <si>
    <t>Capacitar a las Cámaras de Comercio en temas relacionados con la normatividad aplicable</t>
  </si>
  <si>
    <t>Capacitar los Comerciantes en temas relacionados con la normatividad aplicable</t>
  </si>
  <si>
    <t xml:space="preserve">Garantizar Sistemas de información y servicios tecnológicos modernos y efectivos </t>
  </si>
  <si>
    <t>Servicios de información implementados</t>
  </si>
  <si>
    <t>Mantener y actualizar el Modelo de Seguridad y Privacidad de la Información</t>
  </si>
  <si>
    <t>Adquirir, instalar y mantener equipos, componentes y servicios  tecnológicos de procesamiento, almacenamiento y comunicaciones</t>
  </si>
  <si>
    <t>Instalar y renovar software de la plataforma tecnológica existente y nueva</t>
  </si>
  <si>
    <t>Realizar mejoramientos, soporte y mantenimiento  de soluciones informáticas actuales y desarrollos de nuevas soluciones</t>
  </si>
  <si>
    <t xml:space="preserve">Implementar la mesa de servicios informaticos </t>
  </si>
  <si>
    <t>Capacitar al recurso humano en  tecnologías de la información y las comunicaciones y metodologías de desarrollo</t>
  </si>
  <si>
    <t>Contar con bienes muebles e inmuebles que cumplan con las normas sobre salud, seguridad y medio ambiente</t>
  </si>
  <si>
    <t>Sedes adecuadas</t>
  </si>
  <si>
    <t>Sedes mantenidas</t>
  </si>
  <si>
    <t>Realizar adecuaciones físicas a la sede de la  Superintendencia de Industria y Comercio</t>
  </si>
  <si>
    <t>Dotar las instalaciones físicas de la  Superintendencia de Industria y Comercio</t>
  </si>
  <si>
    <t>Adquirir equipos, medios de seguridad y aparatos eléctricos para la  sede de la  Superintendencia de Industria y Comercio</t>
  </si>
  <si>
    <t>Realizar el mantenimiento preventivo a la sede de la  Superintendencia de Industria y Comercio</t>
  </si>
  <si>
    <t>Realizar el mantenimiento correctivo a la sede de la  Superintendencia de Industria y Comercio</t>
  </si>
  <si>
    <t>Mejorar los niveles de atención y oportunidad de los trámites y servicios en materia de protección de la competencia</t>
  </si>
  <si>
    <t>Promocionar los temas de protección a la competencia</t>
  </si>
  <si>
    <t>Servicio para la protección de la competencia</t>
  </si>
  <si>
    <t xml:space="preserve">Atender los casos y solicitudes presentadas en materia de protección de la libre competencia económica de los mercados. </t>
  </si>
  <si>
    <t>Dotar el laboratorio de informática forense para su adecuado funcionamiento</t>
  </si>
  <si>
    <t>Actualizar y mantener el laboratorio de informática forense para su adecuado funcionamiento</t>
  </si>
  <si>
    <t xml:space="preserve">Participar en foros y eventos de caracter nacional e internacional </t>
  </si>
  <si>
    <t xml:space="preserve">Capacitar al recurso humano en temas de libre competencia económica de los mercados. </t>
  </si>
  <si>
    <t>Realizar foros, eventos y campañas de divulgación</t>
  </si>
  <si>
    <t>Realizar campañas en medios de comunicación que promuevan la protección de la competencia</t>
  </si>
  <si>
    <t>Compilar los actos administrativos relacionados con funciones de la SIC en materia de Protección de la Competencia</t>
  </si>
  <si>
    <t>Descentralizar los servicios de la Red Nacional de Protección al Consumidor</t>
  </si>
  <si>
    <t>Promover la cultura de consumo en temas relacionados con el Estatuto de Protección al Consumidor</t>
  </si>
  <si>
    <t>Servicios de apoyo para la consolidación de la red nacional de protección al consumidor</t>
  </si>
  <si>
    <t>Implementar y mantener en operación las casas del consumidor a nivel nacional</t>
  </si>
  <si>
    <t>Implementar y mantener en operación las unidades móviles</t>
  </si>
  <si>
    <t>Ejecutar estrategias de promoción, prevención y articulación para la protección de los consumidores dirigidas a tenderos y comerciantes</t>
  </si>
  <si>
    <t>Ejecutar estrategias de acompañamiento y brindar apoyo de implementación, operación y sostenimiento a los proyectos elaborados por miembros de la Red Nacional de Protección al Consumidor a nivel regional.</t>
  </si>
  <si>
    <t>Mantener y actualizar las soluciones informáticas para apoyar las actividades de la Red Nacional de Protección al Consumidor.</t>
  </si>
  <si>
    <t>Generar y divulgar contenidos para dar a conocer el Estatuto de Protección al Consumidor</t>
  </si>
  <si>
    <t>Generar y divulgar material sobre las normas de protección al consumidor</t>
  </si>
  <si>
    <t>Capacitar de forma activa y gradual a los miembros de la Red Nacional de Protección al Consumidor en todo el territorio nacional según la Ley 1480 de 2011</t>
  </si>
  <si>
    <t>Realizar capacitaciones dirigidas a instituciones educativas, empresarios y población en el territorio nacional</t>
  </si>
  <si>
    <t>Mejorar el conocimiento y la comunicación con los ciudadanos, en relación con las funciones, trámites y servicios brindados por la entidad</t>
  </si>
  <si>
    <t>Optimizar la Gestión Documental de la Entidad</t>
  </si>
  <si>
    <t xml:space="preserve">Diseñar la estrategia de los  servicios de atención </t>
  </si>
  <si>
    <t>Implementar y mantener las herramientas y plataformas del  servicio de atención</t>
  </si>
  <si>
    <t>Diseñar e implementar cursos presenciales de formación.</t>
  </si>
  <si>
    <t>Diseñar e implementar cursos virtuales de formación.</t>
  </si>
  <si>
    <t>Diseñar e implementar la estrategia y/o campañas del servicio de divulgación</t>
  </si>
  <si>
    <t>Servicio de atención al ciudadano</t>
  </si>
  <si>
    <t>Servicio de Gestión Documental</t>
  </si>
  <si>
    <t>Tramitar los documentos de entrada y salida de la entidad</t>
  </si>
  <si>
    <t>Digitalizar y Complementar expedientes de series documentales</t>
  </si>
  <si>
    <t xml:space="preserve">Realizar inventario de series documentales </t>
  </si>
  <si>
    <t>Implementar y mantener el Sistema de Documentos Electrónicos de la SIC.</t>
  </si>
  <si>
    <t xml:space="preserve">Implementar y mantener los programas de gestión documental </t>
  </si>
  <si>
    <t xml:space="preserve">Capacitar al recurso humano en temas de gestión documental </t>
  </si>
  <si>
    <t>Fortalecer la implementación y  la articulación de los sistemas de  gestión</t>
  </si>
  <si>
    <t>Servicio de Implementación Sistema de Gestión</t>
  </si>
  <si>
    <t>Servicio de Educación informal para la gestión Administrativa</t>
  </si>
  <si>
    <t>Mejorar el  Sistema Integral de Gestión Institucional en el marco del Modelo Integrado de Planeación y Gestión</t>
  </si>
  <si>
    <t>Diseñar e implementar el programa de Gestión de la Información y comunicación</t>
  </si>
  <si>
    <t xml:space="preserve">Diseñar e implementar la estrategia de gestión de conocimiento e innovación </t>
  </si>
  <si>
    <t>Diseñar e implementar las rutas de creación de valor de la política de gestión estratégica del talento humano</t>
  </si>
  <si>
    <t>Rediseñar e implementar la política de direccionamiento estratégico y planeación institucional</t>
  </si>
  <si>
    <t>Diseñar e implementar el modelo de seguimiento y evaluación del desempeño institucional</t>
  </si>
  <si>
    <t xml:space="preserve">Rediseñar e implementar la política institucional de gestión del riesgo </t>
  </si>
  <si>
    <t>Rediseñar e implementar la estrategia de transparencia y participación ciudadana</t>
  </si>
  <si>
    <t>Mantener y mejorar la Política de Defensa Jurídica institucional</t>
  </si>
  <si>
    <t>Capacitar a gerentes publicos en temas de  direccionamiento estratégico</t>
  </si>
  <si>
    <t>Capacitar a los servidores publicos en competencias laborales y servicio al ciudadano</t>
  </si>
  <si>
    <t>Objetivo Específico del Proyecto de Inversión</t>
  </si>
  <si>
    <t>Producto del Proyecto de Inversión</t>
  </si>
  <si>
    <t>Actividad del Proyecto de Inversión</t>
  </si>
  <si>
    <t>Promover el uso de las normas procesales aplicables en temas jurisdiccionales</t>
  </si>
  <si>
    <t>PROY.INV</t>
  </si>
  <si>
    <t>OBJ.GEN</t>
  </si>
  <si>
    <t>OBJ.ESP</t>
  </si>
  <si>
    <t>ACTIVIDAD</t>
  </si>
  <si>
    <t>¿El producto está en Plan de Acción?</t>
  </si>
  <si>
    <t>Códigos CCP a nivel de cuenta</t>
  </si>
  <si>
    <t>Códigos CCP a nivel de uso presupuestal</t>
  </si>
  <si>
    <t>NOMBRE_PROY.INV</t>
  </si>
  <si>
    <t>Estado_de_solicitud_de_vigencias_futuras</t>
  </si>
  <si>
    <t>Nombre_del_rubro</t>
  </si>
  <si>
    <t>Objetivo_General_Proyecto</t>
  </si>
  <si>
    <t>Código_pptal</t>
  </si>
  <si>
    <t>Código_pdctos</t>
  </si>
  <si>
    <t>Reponsable</t>
  </si>
  <si>
    <t>1 - Ampliar la cobertura de control y vigilancia a las cámaras de comercio y comerciantes del país</t>
  </si>
  <si>
    <t>2 - Aumentar el conocimiento en las normas por parte de las Cámaras de Comercio y comerciantes</t>
  </si>
  <si>
    <t>3 - Promover las funciones de las cámaras de comercio y las obligaciones de los comerciantes frente a las normas que los rigen</t>
  </si>
  <si>
    <t>1 - Mejorar los niveles de atención y oportunidad de trámites jurisdiccionales</t>
  </si>
  <si>
    <t>2 - Promover el uso de las normas procesales aplicables en temas jurisdiccionales</t>
  </si>
  <si>
    <t>1 - Aumentar la eficiencia del control y vigilancia a los sujetos obligados</t>
  </si>
  <si>
    <t>2 - Promover el conocimiento de los titulares y vigilados sobre la normatividad del derecho de protección de datos personales</t>
  </si>
  <si>
    <t>1 - Mejorar los niveles de atención y oportunidad de los trámites y servicios en materia de protección de la competencia</t>
  </si>
  <si>
    <t>2 - Promocionar los temas de protección a la competencia</t>
  </si>
  <si>
    <t>1 - Aumentar la cobertura en la difusión del sistema de Propiedad industrial y sus beneficios</t>
  </si>
  <si>
    <t>2 - Mejorar la atención de trámites y servicios en materia de Propiedad Industrial</t>
  </si>
  <si>
    <t>1 - Mejorar los niveles de atención y oportunidad de los trámites y denuncias en materia de Protección al Consumidor</t>
  </si>
  <si>
    <t>2 - Promover el cumplimiento de las disposiciones legales en materia de protección al consumidor por parte de los vigilados</t>
  </si>
  <si>
    <t>1 - Mejorar los niveles de atención y oportunidad de trámites en materia de inspección,  vigilancia y control  en temas asociados al SICAL, al régimen de control de precios y al sector valuatorio del país</t>
  </si>
  <si>
    <t>2 - Promover la divulgación de las actividades adelantadas por la SIC dentro del SICAL,  el régimen de control de  precios y el sistema valuatorio del país</t>
  </si>
  <si>
    <t>1 - Descentralizar los servicios de la Red Nacional de Protección al Consumidor</t>
  </si>
  <si>
    <t>2 - Promover la cultura de consumo en temas relacionados con el Estatuto de Protección al Consumidor</t>
  </si>
  <si>
    <t>1 - Mejorar el conocimiento y la comunicación con los ciudadanos, en relación con las funciones, trámites y servicios brindados por la entidad</t>
  </si>
  <si>
    <t>2 - Optimizar la Gestión Documental de la Entidad</t>
  </si>
  <si>
    <t xml:space="preserve">1 - Garantizar Sistemas de información y servicios tecnológicos modernos y efectivos </t>
  </si>
  <si>
    <t>1 - Contar con bienes muebles e inmuebles que cumplan con las normas sobre salud, seguridad y medio ambiente</t>
  </si>
  <si>
    <t>1 - Fortalecer la implementación y  la articulación de los sistemas de  gestión</t>
  </si>
  <si>
    <t>PRY_10</t>
  </si>
  <si>
    <t>OBJ_10_1</t>
  </si>
  <si>
    <t>PRO_10_1_1</t>
  </si>
  <si>
    <t>ACT_10_1_1_1</t>
  </si>
  <si>
    <t>ACT_10_1_1_2</t>
  </si>
  <si>
    <t>ACT_10_1_1_3</t>
  </si>
  <si>
    <t>ACT_10_1_1_4</t>
  </si>
  <si>
    <t>OBJ_10_2</t>
  </si>
  <si>
    <t>PRO_10_2_1</t>
  </si>
  <si>
    <t>ACT_10_2_1_1</t>
  </si>
  <si>
    <t>ACT_10_2_1_2</t>
  </si>
  <si>
    <t>OBJ_10_3</t>
  </si>
  <si>
    <t>PRO_10_3_1</t>
  </si>
  <si>
    <t>ACT_10_3_1_1</t>
  </si>
  <si>
    <t>ACT_10_3_1_2</t>
  </si>
  <si>
    <t>PRY_11</t>
  </si>
  <si>
    <t>OBJ_11_1</t>
  </si>
  <si>
    <t>PRO_11_1_1</t>
  </si>
  <si>
    <t>ACT_11_1_1_1</t>
  </si>
  <si>
    <t>ACT_11_1_1_2</t>
  </si>
  <si>
    <t>ACT_11_1_1_3</t>
  </si>
  <si>
    <t>OBJ_11_2</t>
  </si>
  <si>
    <t>PRO_11_2_1</t>
  </si>
  <si>
    <t>ACT_11_2_1_1</t>
  </si>
  <si>
    <t>ACT_11_2_1_2</t>
  </si>
  <si>
    <t>PRY_12</t>
  </si>
  <si>
    <t>OBJ_12_1</t>
  </si>
  <si>
    <t>PRO_12_1_1</t>
  </si>
  <si>
    <t>ACT_12_1_1_1</t>
  </si>
  <si>
    <t>ACT_12_1_1_2</t>
  </si>
  <si>
    <t>ACT_12_1_1_3</t>
  </si>
  <si>
    <t>ACT_12_1_1_4</t>
  </si>
  <si>
    <t>ACT_12_1_1_5</t>
  </si>
  <si>
    <t>ACT_12_1_1_6</t>
  </si>
  <si>
    <t>OBJ_12_2</t>
  </si>
  <si>
    <t>PRO_12_2_1</t>
  </si>
  <si>
    <t>ACT_12_2_1_1</t>
  </si>
  <si>
    <t>ACT_12_2_1_2</t>
  </si>
  <si>
    <t>ACT_12_2_1_3</t>
  </si>
  <si>
    <t>PRO_12_2_2</t>
  </si>
  <si>
    <t>ACT_12_2_2_1</t>
  </si>
  <si>
    <t>ACT_12_2_2_2</t>
  </si>
  <si>
    <t>PRY_13</t>
  </si>
  <si>
    <t>OBJ_13_1</t>
  </si>
  <si>
    <t>PRO_13_1_1</t>
  </si>
  <si>
    <t>ACT_13_1_1_1</t>
  </si>
  <si>
    <t>ACT_13_1_1_2</t>
  </si>
  <si>
    <t>ACT_13_1_1_3</t>
  </si>
  <si>
    <t>ACT_13_1_1_4</t>
  </si>
  <si>
    <t>ACT_13_1_1_5</t>
  </si>
  <si>
    <t>OBJ_13_2</t>
  </si>
  <si>
    <t>PRO_13_2_1</t>
  </si>
  <si>
    <t>ACT_13_2_1_1</t>
  </si>
  <si>
    <t>ACT_13_2_1_2</t>
  </si>
  <si>
    <t>ACT_13_2_1_3</t>
  </si>
  <si>
    <t>PRY_14</t>
  </si>
  <si>
    <t>OBJ_14_1</t>
  </si>
  <si>
    <t>PRO_14_1_1</t>
  </si>
  <si>
    <t>ACT_14_1_1_1</t>
  </si>
  <si>
    <t>ACT_14_1_1_2</t>
  </si>
  <si>
    <t>PRO_14_1_2</t>
  </si>
  <si>
    <t>ACT_14_1_2_1</t>
  </si>
  <si>
    <t>ACT_14_1_2_2</t>
  </si>
  <si>
    <t>ACT_14_1_2_3</t>
  </si>
  <si>
    <t>PRO_14_1_3</t>
  </si>
  <si>
    <t>ACT_14_1_3_1</t>
  </si>
  <si>
    <t>ACT_14_1_3_2</t>
  </si>
  <si>
    <t>OBJ_14_2</t>
  </si>
  <si>
    <t>PRO_14_2_1</t>
  </si>
  <si>
    <t>ACT_14_2_1_1</t>
  </si>
  <si>
    <t>ACT_14_2_1_2</t>
  </si>
  <si>
    <t>PRY_15</t>
  </si>
  <si>
    <t>OBJ_15_1</t>
  </si>
  <si>
    <t>PRO_15_1_1</t>
  </si>
  <si>
    <t>ACT_15_1_1_1</t>
  </si>
  <si>
    <t>ACT_15_1_1_2</t>
  </si>
  <si>
    <t>ACT_15_1_1_3</t>
  </si>
  <si>
    <t>OBJ_15_2</t>
  </si>
  <si>
    <t>PRO_15_2_1</t>
  </si>
  <si>
    <t>ACT_15_2_1_1</t>
  </si>
  <si>
    <t>ACT_15_2_1_2</t>
  </si>
  <si>
    <t>ACT_15_2_1_3</t>
  </si>
  <si>
    <t>PRO_15_2_2</t>
  </si>
  <si>
    <t>ACT_15_2_2_1</t>
  </si>
  <si>
    <t>ACT_15_2_2_2</t>
  </si>
  <si>
    <t>PRY_16</t>
  </si>
  <si>
    <t>OBJ_16_1</t>
  </si>
  <si>
    <t>PRO_16_1_1</t>
  </si>
  <si>
    <t>ACT_16_1_1_1</t>
  </si>
  <si>
    <t>ACT_16_1_1_2</t>
  </si>
  <si>
    <t>ACT_16_1_1_3</t>
  </si>
  <si>
    <t>ACT_16_1_1_4</t>
  </si>
  <si>
    <t>ACT_16_1_1_5</t>
  </si>
  <si>
    <t>ACT_16_1_1_6</t>
  </si>
  <si>
    <t>OBJ_16_2</t>
  </si>
  <si>
    <t>PRO_16_2_1</t>
  </si>
  <si>
    <t>ACT_16_2_1_1</t>
  </si>
  <si>
    <t>ACT_16_2_1_2</t>
  </si>
  <si>
    <t>PRO_16_2_2</t>
  </si>
  <si>
    <t>ACT_16_2_2_1</t>
  </si>
  <si>
    <t>ACT_16_2_2_2</t>
  </si>
  <si>
    <t>PRY_9</t>
  </si>
  <si>
    <t>OBJ_9_1</t>
  </si>
  <si>
    <t>PRO_9_1_1</t>
  </si>
  <si>
    <t>ACT_9_1_1_1</t>
  </si>
  <si>
    <t>ACT_9_1_1_2</t>
  </si>
  <si>
    <t>ACT_9_1_1_3</t>
  </si>
  <si>
    <t>ACT_9_1_1_4</t>
  </si>
  <si>
    <t>ACT_9_1_1_5</t>
  </si>
  <si>
    <t>OBJ_9_2</t>
  </si>
  <si>
    <t>PRO_9_2_1</t>
  </si>
  <si>
    <t>ACT_9_2_1_1</t>
  </si>
  <si>
    <t>ACT_9_2_1_2</t>
  </si>
  <si>
    <t>PRO_9_2_2</t>
  </si>
  <si>
    <t>ACT_9_2_2_1</t>
  </si>
  <si>
    <t>ACT_9_2_2_2</t>
  </si>
  <si>
    <t>PRY_5</t>
  </si>
  <si>
    <t>OBJ_5_1</t>
  </si>
  <si>
    <t>PRO_5_1_1</t>
  </si>
  <si>
    <t>ACT_5_1_1_1</t>
  </si>
  <si>
    <t>ACT_5_1_1_2</t>
  </si>
  <si>
    <t>ACT_5_1_1_3</t>
  </si>
  <si>
    <t>ACT_5_1_1_4</t>
  </si>
  <si>
    <t>ACT_5_1_1_5</t>
  </si>
  <si>
    <t>OBJ_5_2</t>
  </si>
  <si>
    <t>PRO_5_2_1</t>
  </si>
  <si>
    <t>ACT_5_2_1_1</t>
  </si>
  <si>
    <t>ACT_5_2_1_2</t>
  </si>
  <si>
    <t>ACT_5_2_1_3</t>
  </si>
  <si>
    <t>ACT_5_2_1_4</t>
  </si>
  <si>
    <t>ACT_5_2_1_5</t>
  </si>
  <si>
    <t>ACT_5_2_1_6</t>
  </si>
  <si>
    <t>PRY_6</t>
  </si>
  <si>
    <t>OBJ_6_1</t>
  </si>
  <si>
    <t>PRO_6_1_1</t>
  </si>
  <si>
    <t>ACT_6_1_1_1</t>
  </si>
  <si>
    <t>ACT_6_1_1_2</t>
  </si>
  <si>
    <t>ACT_6_1_1_3</t>
  </si>
  <si>
    <t>ACT_6_1_1_4</t>
  </si>
  <si>
    <t>ACT_6_1_1_5</t>
  </si>
  <si>
    <t>ACT_6_1_1_6</t>
  </si>
  <si>
    <t>PRY_7</t>
  </si>
  <si>
    <t>OBJ_7_1</t>
  </si>
  <si>
    <t>PRO_7_1_1</t>
  </si>
  <si>
    <t>ACT_7_1_1_1</t>
  </si>
  <si>
    <t>ACT_7_1_1_2</t>
  </si>
  <si>
    <t>ACT_7_1_1_3</t>
  </si>
  <si>
    <t>PRO_7_1_2</t>
  </si>
  <si>
    <t>ACT_7_1_2_1</t>
  </si>
  <si>
    <t>ACT_7_1_2_2</t>
  </si>
  <si>
    <t>PRY_8</t>
  </si>
  <si>
    <t>OBJ_8_1</t>
  </si>
  <si>
    <t>PRO_8_1_1</t>
  </si>
  <si>
    <t>ACT_8_1_1_1</t>
  </si>
  <si>
    <t>ACT_8_1_1_2</t>
  </si>
  <si>
    <t>PRO_8_1_2</t>
  </si>
  <si>
    <t>ACT_8_1_2_1</t>
  </si>
  <si>
    <t>ACT_8_1_2_2</t>
  </si>
  <si>
    <t>ACT_8_1_2_3</t>
  </si>
  <si>
    <t>ACT_8_1_2_4</t>
  </si>
  <si>
    <t>ACT_8_1_2_5</t>
  </si>
  <si>
    <t>ACT_8_1_2_6</t>
  </si>
  <si>
    <t>ACT_8_1_2_7</t>
  </si>
  <si>
    <t>ACT_8_1_2_8</t>
  </si>
  <si>
    <t>ACT_8_1_2_9</t>
  </si>
  <si>
    <t>FORMULA PARA INDIRECTO PRY.INV</t>
  </si>
  <si>
    <t>CUENTA SIMPLE</t>
  </si>
  <si>
    <t>CUENTA CONSOLIDADA</t>
  </si>
  <si>
    <t>Validadores totales</t>
  </si>
  <si>
    <t xml:space="preserve"> - Atender los trámites relacionados con la Vigilancia a las Cámaras de Comercio y comerciantes</t>
  </si>
  <si>
    <t xml:space="preserve"> - Capacitar al recurso humano en temas relacionados con el control y la vigilancia a las Cámaras de Comercio y a los Comerciantes</t>
  </si>
  <si>
    <t xml:space="preserve"> - Participar en las diferentes actividades programadas por organismos nacionales e internacionales </t>
  </si>
  <si>
    <t xml:space="preserve"> - Realizar mantenimiento y actualización del Sistema de Administración Integral de Riesgos - SAIR</t>
  </si>
  <si>
    <t xml:space="preserve"> - Capacitar a las Cámaras de Comercio en temas relacionados con la normatividad aplicable</t>
  </si>
  <si>
    <t xml:space="preserve"> - Capacitar los Comerciantes en temas relacionados con la normatividad aplicable</t>
  </si>
  <si>
    <t xml:space="preserve"> - Generar y divulgar contenidos en cartillas o folletos en medio digital e impresos</t>
  </si>
  <si>
    <t xml:space="preserve"> - Realizar  foros, eventos y campañas de divulgación</t>
  </si>
  <si>
    <t xml:space="preserve"> - Atender trámites en materia de Asuntos Jurisdiccionales.  </t>
  </si>
  <si>
    <t xml:space="preserve"> - Capacitar al recurso humano</t>
  </si>
  <si>
    <t xml:space="preserve"> - Notificar los trámites judiciales en los terminos establecidos por la Ley.</t>
  </si>
  <si>
    <t xml:space="preserve"> - Generar y divulgar contenidos en materia de Competencia Desleal, propiedad industrial y protección al consumidor, en medios digitales o impresos. </t>
  </si>
  <si>
    <t xml:space="preserve"> - Realizar eventos de divulgación en materia de procesos Jurisdiccionales</t>
  </si>
  <si>
    <t xml:space="preserve"> - Administrar el Registro Nacional de Bases de Datos</t>
  </si>
  <si>
    <t xml:space="preserve"> - Capacitar al recurso humano en temas de protección a datos personales</t>
  </si>
  <si>
    <t xml:space="preserve"> - Implementar y mantener una herramienta para la optimización y aprovechamiento de la información contenida en el Sistema Integral de Supervisión Inteligente - SISI </t>
  </si>
  <si>
    <t xml:space="preserve"> - Mantener y actualizar el Sistema Integral de Supervisión Inteligente - SISI y el Registro Nacional de Bases de Datos</t>
  </si>
  <si>
    <t xml:space="preserve"> - Realizar procesos de supervisión</t>
  </si>
  <si>
    <t xml:space="preserve"> - Generar y divulgar guías y cartillas relacionadas con las funciones de la SIC en materia de protección de datos personales</t>
  </si>
  <si>
    <t xml:space="preserve"> - Realizar campañas de divulgación en materia de protección de datos personales</t>
  </si>
  <si>
    <t xml:space="preserve"> - Realizar foros y eventos de divulgación en materia de protección de datos personales dirigidas a Titulares y Vigilados </t>
  </si>
  <si>
    <t xml:space="preserve"> - Realizar capacitaciones para promover y divulgar el derecho fundamental a la protección de datos personales a los Titulares y vigilados</t>
  </si>
  <si>
    <t xml:space="preserve"> - Realizar capacitaciones sobre el cumplimiento de deberes de los sujetos obligados </t>
  </si>
  <si>
    <t xml:space="preserve"> - Actualizar y mantener el laboratorio de informática forense para su adecuado funcionamiento</t>
  </si>
  <si>
    <t xml:space="preserve"> - Atender los casos y solicitudes presentadas en materia de protección de la libre competencia económica de los mercados. </t>
  </si>
  <si>
    <t xml:space="preserve"> - Capacitar al recurso humano en temas de libre competencia económica de los mercados. </t>
  </si>
  <si>
    <t xml:space="preserve"> - Dotar el laboratorio de informática forense para su adecuado funcionamiento</t>
  </si>
  <si>
    <t xml:space="preserve"> - Participar en foros y eventos de caracter nacional e internacional </t>
  </si>
  <si>
    <t xml:space="preserve"> - Compilar los actos administrativos relacionados con funciones de la SIC en materia de Protección de la Competencia</t>
  </si>
  <si>
    <t xml:space="preserve"> - Realizar campañas en medios de comunicación que promuevan la protección de la competencia</t>
  </si>
  <si>
    <t xml:space="preserve"> - Realizar foros, eventos y campañas de divulgación</t>
  </si>
  <si>
    <t xml:space="preserve"> - Generar y divulgar publicaciones en materia de propiedad industrial en medios impresos o digitales</t>
  </si>
  <si>
    <t xml:space="preserve"> - Realizar y/o participar en foros o eventos de carácter nacional o internacional en materia de Propiedad Industrial</t>
  </si>
  <si>
    <t xml:space="preserve"> - Mantener e implementar los Centros de apoyo a la Tecnologia e Innovación en el país</t>
  </si>
  <si>
    <t xml:space="preserve"> - Participar en programas que promuevan la presentación de solicitudes de patente por parte de residentes a nivel nacional e internacional.</t>
  </si>
  <si>
    <t xml:space="preserve"> - Realizar orientaciones a los usuarios en temas de propiedad industrial.</t>
  </si>
  <si>
    <t xml:space="preserve"> - Realizar talleres de formación dentro del programa CATI.</t>
  </si>
  <si>
    <t xml:space="preserve"> - Realizar talleres de transferencia de tecnología, para inventores nacionales. </t>
  </si>
  <si>
    <t xml:space="preserve"> - Atender las solicitudes presentadas en materia de signos distintivos y nuevas creaciones.</t>
  </si>
  <si>
    <t xml:space="preserve"> - Atender los servicios de información tecnológica con las herramientas necesarias para su trámite.</t>
  </si>
  <si>
    <t xml:space="preserve"> - Atender trámites de Protección al Consumidor</t>
  </si>
  <si>
    <t xml:space="preserve"> - Generar y divulgar contenidos en cartillas o folletos en medio digital o impreso</t>
  </si>
  <si>
    <t xml:space="preserve"> - Realizar foros y/o eventos de carácter nacional e internacional.</t>
  </si>
  <si>
    <t xml:space="preserve"> - Realizar programas educativos en medios masivos </t>
  </si>
  <si>
    <t xml:space="preserve"> - Elaborar talleres para el fortalecimiento de la red de producto seguro </t>
  </si>
  <si>
    <t xml:space="preserve"> - Realizar charlas de difusión de los derechos de los consumidores en diferentes municipios del país.</t>
  </si>
  <si>
    <t xml:space="preserve"> - Administrar y mantener los Sistemas de Información utilizados en el marco del SICAL</t>
  </si>
  <si>
    <t xml:space="preserve"> - Atender trámites en materia del SICAL, al régimen de control de precios y al sector valuatorio del país</t>
  </si>
  <si>
    <t xml:space="preserve"> - Expedir reglamentos técnicos metrológicos aplicables a instrumentos de medición sujetos a control metrológico.</t>
  </si>
  <si>
    <t xml:space="preserve"> - Mantener  e  implementar los laboratorios de calibración</t>
  </si>
  <si>
    <t xml:space="preserve"> - Participar en eventos de carácter nacional e internacional en temas de Metrología legal y Reglamentos técnicos.</t>
  </si>
  <si>
    <t xml:space="preserve"> - Realizar capacitaciones en temas relacionados con la metrología legal </t>
  </si>
  <si>
    <t xml:space="preserve"> - Realizar capacitaciones en temas relacionados con reglamentos técnicos </t>
  </si>
  <si>
    <t xml:space="preserve"> - Ejecutar estrategias de acompañamiento y brindar apoyo de implementación, operación y sostenimiento a los proyectos elaborados por miembros de la Red Nacional de Protección al Consumidor a nivel regional.</t>
  </si>
  <si>
    <t xml:space="preserve"> - Ejecutar estrategias de promoción, prevención y articulación para la protección de los consumidores dirigidas a tenderos y comerciantes</t>
  </si>
  <si>
    <t xml:space="preserve"> - Implementar y mantener en operación las casas del consumidor a nivel nacional</t>
  </si>
  <si>
    <t xml:space="preserve"> - Implementar y mantener en operación las unidades móviles</t>
  </si>
  <si>
    <t xml:space="preserve"> - Mantener y actualizar las soluciones informáticas para apoyar las actividades de la Red Nacional de Protección al Consumidor.</t>
  </si>
  <si>
    <t xml:space="preserve"> - Generar y divulgar contenidos para dar a conocer el Estatuto de Protección al Consumidor</t>
  </si>
  <si>
    <t xml:space="preserve"> - Generar y divulgar material sobre las normas de protección al consumidor</t>
  </si>
  <si>
    <t xml:space="preserve"> - Capacitar de forma activa y gradual a los miembros de la Red Nacional de Protección al Consumidor en todo el territorio nacional según la Ley 480 de 20</t>
  </si>
  <si>
    <t xml:space="preserve"> - Realizar capacitaciones dirigidas a instituciones educativas, empresarios y población en el territorio nacional</t>
  </si>
  <si>
    <t xml:space="preserve"> - Diseñar e implementar cursos presenciales de formación.</t>
  </si>
  <si>
    <t xml:space="preserve"> - Diseñar e implementar cursos virtuales de formación.</t>
  </si>
  <si>
    <t xml:space="preserve"> - Diseñar e implementar la estrategia y/o campañas del servicio de divulgación</t>
  </si>
  <si>
    <t xml:space="preserve"> - Diseñar la estrategia de los  servicios de atención </t>
  </si>
  <si>
    <t xml:space="preserve"> - Implementar y mantener las herramientas y plataformas del  servicio de atención</t>
  </si>
  <si>
    <t xml:space="preserve"> - Capacitar al recurso humano en temas de gestión documental </t>
  </si>
  <si>
    <t xml:space="preserve"> - Digitalizar y Complementar expedientes de series documentales</t>
  </si>
  <si>
    <t xml:space="preserve"> - Implementar y mantener el Sistema de Documentos Electrónicos de la SIC.</t>
  </si>
  <si>
    <t xml:space="preserve"> - Implementar y mantener los programas de gestión documental </t>
  </si>
  <si>
    <t xml:space="preserve"> - Realizar inventario de series documentales </t>
  </si>
  <si>
    <t xml:space="preserve"> - Tramitar los documentos de entrada y salida de la entidad</t>
  </si>
  <si>
    <t xml:space="preserve"> - Adquirir, instalar y mantener equipos, componentes y servicios  tecnológicos de procesamiento, almacenamiento y comunicaciones</t>
  </si>
  <si>
    <t xml:space="preserve"> - Capacitar al recurso humano en  tecnologías de la información y las comunicaciones y metodologías de desarrollo</t>
  </si>
  <si>
    <t xml:space="preserve"> - Implementar la mesa de servicios informaticos </t>
  </si>
  <si>
    <t xml:space="preserve"> - Instalar y renovar software de la plataforma tecnológica existente y nueva</t>
  </si>
  <si>
    <t xml:space="preserve"> - Mantener y actualizar el Modelo de Seguridad y Privacidad de la Información</t>
  </si>
  <si>
    <t xml:space="preserve"> - Realizar mejoramientos, soporte y mantenimiento  de soluciones informáticas actuales y desarrollos de nuevas soluciones</t>
  </si>
  <si>
    <t xml:space="preserve"> - Adquirir equipos, medios de seguridad y aparatos eléctricos para la  sede de la  Superintendencia de Industria y Comercio</t>
  </si>
  <si>
    <t xml:space="preserve"> - Dotar las instalaciones físicas de la  Superintendencia de Industria y Comercio</t>
  </si>
  <si>
    <t xml:space="preserve"> - Realizar adecuaciones físicas a la sede de la  Superintendencia de Industria y Comercio</t>
  </si>
  <si>
    <t xml:space="preserve"> - Realizar el mantenimiento correctivo a la sede de la  Superintendencia de Industria y Comercio</t>
  </si>
  <si>
    <t xml:space="preserve"> - Realizar el mantenimiento preventivo a la sede de la  Superintendencia de Industria y Comercio</t>
  </si>
  <si>
    <t xml:space="preserve"> - Capacitar a gerentes publicos en temas de  direccionamiento estratégico</t>
  </si>
  <si>
    <t xml:space="preserve"> - Capacitar a los servidores publicos en competencias laborales y servicio al ciudadano</t>
  </si>
  <si>
    <t xml:space="preserve"> - Diseñar e implementar el modelo de seguimiento y evaluación del desempeño institucional</t>
  </si>
  <si>
    <t xml:space="preserve"> - Diseñar e implementar el programa de Gestión de la Información y comunicación</t>
  </si>
  <si>
    <t xml:space="preserve"> - Diseñar e implementar la estrategia de gestión de conocimiento e innovación </t>
  </si>
  <si>
    <t xml:space="preserve"> - Diseñar e implementar las rutas de creación de valor de la política de gestión estratégica del talento humano</t>
  </si>
  <si>
    <t xml:space="preserve"> - Mantener y mejorar la Política de Defensa Jurídica institucional</t>
  </si>
  <si>
    <t xml:space="preserve"> - Mejorar el  Sistema Integral de Gestión Institucional en el marco del Modelo Integrado de Planeación y Gestión</t>
  </si>
  <si>
    <t xml:space="preserve"> - Rediseñar e implementar la estrategia de transparencia y participación ciudadana</t>
  </si>
  <si>
    <t xml:space="preserve"> - Rediseñar e implementar la política de direccionamiento estratégico y planeación institucional</t>
  </si>
  <si>
    <t xml:space="preserve"> - Rediseñar e implementar la política institucional de gestión del riesgo </t>
  </si>
  <si>
    <t xml:space="preserve"> - Servicios de inspección,vigilancia y control a las cámaras de comercio y comerciantes</t>
  </si>
  <si>
    <t xml:space="preserve"> - Servicio jurisdiccionales para la protección del consumidor, la competencia y la propiedad industrial</t>
  </si>
  <si>
    <t xml:space="preserve"> - Servicios de inspección, vigilancia y control para la protección de los datos personales.</t>
  </si>
  <si>
    <t xml:space="preserve"> - Servicio para la protección de la competencia</t>
  </si>
  <si>
    <t xml:space="preserve"> - Servicio para promover la propiedad industrial </t>
  </si>
  <si>
    <t xml:space="preserve"> - Servicio de registro de propiedad industrial e información tecnológica</t>
  </si>
  <si>
    <t xml:space="preserve"> - Servicios de protección al consumidor dentro de las competencias de la SIC</t>
  </si>
  <si>
    <t xml:space="preserve"> - Servicio de inspección, vigilancia y control en temas asociados al SICAL, al régimen de control de precios y al sector valuatorio del país</t>
  </si>
  <si>
    <t xml:space="preserve"> - Servicios de apoyo para la consolidación de la red nacional de protección al consumidor</t>
  </si>
  <si>
    <t xml:space="preserve"> - Servicio de atención al ciudadano</t>
  </si>
  <si>
    <t xml:space="preserve"> - Servicio de Gestión Documental</t>
  </si>
  <si>
    <t xml:space="preserve"> - Servicios de información implementados</t>
  </si>
  <si>
    <t xml:space="preserve"> - Sedes adecuadas</t>
  </si>
  <si>
    <t xml:space="preserve"> - Sedes mantenidas</t>
  </si>
  <si>
    <t xml:space="preserve"> - Servicio de Educación informal para la gestión Administrativa</t>
  </si>
  <si>
    <t xml:space="preserve"> - Servicio de Implementación Sistema de Gestión</t>
  </si>
  <si>
    <t xml:space="preserve"> - Servicio de divulgación de temas misionales de la SIC (1)</t>
  </si>
  <si>
    <r>
      <t xml:space="preserve"> - Servicio de divulgación de temas misionales de la SIC</t>
    </r>
    <r>
      <rPr>
        <sz val="10"/>
        <color theme="0"/>
        <rFont val="Arial"/>
        <family val="2"/>
      </rPr>
      <t xml:space="preserve"> (1)</t>
    </r>
  </si>
  <si>
    <r>
      <t xml:space="preserve"> - Servicio de divulgación de temas misionales de la SIC</t>
    </r>
    <r>
      <rPr>
        <sz val="10"/>
        <color theme="0"/>
        <rFont val="Arial"/>
        <family val="2"/>
      </rPr>
      <t xml:space="preserve"> (2)</t>
    </r>
  </si>
  <si>
    <r>
      <t xml:space="preserve"> - Servicio de divulgación de temas misionales de la SIC</t>
    </r>
    <r>
      <rPr>
        <sz val="10"/>
        <color theme="0"/>
        <rFont val="Arial"/>
        <family val="2"/>
      </rPr>
      <t xml:space="preserve"> (3)</t>
    </r>
  </si>
  <si>
    <r>
      <t xml:space="preserve"> - Servicio de divulgación de temas misionales de la SIC</t>
    </r>
    <r>
      <rPr>
        <sz val="10"/>
        <color theme="0"/>
        <rFont val="Arial"/>
        <family val="2"/>
      </rPr>
      <t xml:space="preserve"> (4)</t>
    </r>
  </si>
  <si>
    <r>
      <t xml:space="preserve"> - Servicio de divulgación de temas misionales de la SIC</t>
    </r>
    <r>
      <rPr>
        <sz val="10"/>
        <color theme="0"/>
        <rFont val="Arial"/>
        <family val="2"/>
      </rPr>
      <t xml:space="preserve"> (5)</t>
    </r>
  </si>
  <si>
    <r>
      <t xml:space="preserve"> - Servicio de divulgación de temas misionales de la SIC</t>
    </r>
    <r>
      <rPr>
        <sz val="10"/>
        <color theme="0"/>
        <rFont val="Arial"/>
        <family val="2"/>
      </rPr>
      <t xml:space="preserve"> (6)</t>
    </r>
  </si>
  <si>
    <r>
      <t xml:space="preserve"> - Servicio de divulgación de temas misionales de la SIC</t>
    </r>
    <r>
      <rPr>
        <sz val="10"/>
        <color theme="0"/>
        <rFont val="Arial"/>
        <family val="2"/>
      </rPr>
      <t xml:space="preserve"> (7)</t>
    </r>
  </si>
  <si>
    <r>
      <t xml:space="preserve"> - Servicio de divulgación de temas misionales de la SIC</t>
    </r>
    <r>
      <rPr>
        <sz val="10"/>
        <color theme="0"/>
        <rFont val="Arial"/>
        <family val="2"/>
      </rPr>
      <t xml:space="preserve"> (8)</t>
    </r>
  </si>
  <si>
    <r>
      <t xml:space="preserve"> - Servicios de educación informal en temas de la Superintendencia de Industria y Comercio</t>
    </r>
    <r>
      <rPr>
        <sz val="10"/>
        <color theme="0"/>
        <rFont val="Arial"/>
        <family val="2"/>
      </rPr>
      <t xml:space="preserve"> (1)</t>
    </r>
  </si>
  <si>
    <r>
      <t xml:space="preserve"> - Servicios de educación informal en temas de la Superintendencia de Industria y Comercio</t>
    </r>
    <r>
      <rPr>
        <sz val="10"/>
        <color theme="0"/>
        <rFont val="Arial"/>
        <family val="2"/>
      </rPr>
      <t xml:space="preserve"> (2)</t>
    </r>
  </si>
  <si>
    <r>
      <t xml:space="preserve"> - Servicios de educación informal en temas de la Superintendencia de Industria y Comercio</t>
    </r>
    <r>
      <rPr>
        <sz val="10"/>
        <color theme="0"/>
        <rFont val="Arial"/>
        <family val="2"/>
      </rPr>
      <t xml:space="preserve"> (3)</t>
    </r>
  </si>
  <si>
    <r>
      <t xml:space="preserve"> - Servicios de educación informal en temas de la Superintendencia de Industria y Comercio</t>
    </r>
    <r>
      <rPr>
        <sz val="10"/>
        <color theme="0"/>
        <rFont val="Arial"/>
        <family val="2"/>
      </rPr>
      <t xml:space="preserve"> (4)</t>
    </r>
  </si>
  <si>
    <r>
      <t xml:space="preserve"> - Servicios de educación informal en temas de la Superintendencia de Industria y Comercio</t>
    </r>
    <r>
      <rPr>
        <sz val="10"/>
        <color theme="0"/>
        <rFont val="Arial"/>
        <family val="2"/>
      </rPr>
      <t xml:space="preserve"> (5)</t>
    </r>
  </si>
  <si>
    <r>
      <t xml:space="preserve"> - Servicios de educación informal en temas de la Superintendencia de Industria y Comercio</t>
    </r>
    <r>
      <rPr>
        <sz val="10"/>
        <color theme="0"/>
        <rFont val="Arial"/>
        <family val="2"/>
      </rPr>
      <t xml:space="preserve"> (6)</t>
    </r>
  </si>
  <si>
    <t xml:space="preserve"> - Servicios de educación informal en temas de la Superintendencia de Industria y Comercio (1)</t>
  </si>
  <si>
    <t xml:space="preserve"> - Servicio de divulgación de temas misionales de la SIC (2)</t>
  </si>
  <si>
    <t xml:space="preserve"> - Servicio de divulgación de temas misionales de la SIC (3)</t>
  </si>
  <si>
    <t xml:space="preserve"> - Servicios de educación informal en temas de la Superintendencia de Industria y Comercio (2)</t>
  </si>
  <si>
    <t xml:space="preserve"> - Servicio de divulgación de temas misionales de la SIC (4)</t>
  </si>
  <si>
    <t xml:space="preserve"> - Servicio de divulgación de temas misionales de la SIC (5)</t>
  </si>
  <si>
    <t xml:space="preserve"> - Servicios de educación informal en temas de la Superintendencia de Industria y Comercio (3)</t>
  </si>
  <si>
    <t xml:space="preserve"> - Servicio de divulgación de temas misionales de la SIC (6)</t>
  </si>
  <si>
    <t xml:space="preserve"> - Servicios de educación informal en temas de la Superintendencia de Industria y Comercio (4)</t>
  </si>
  <si>
    <t xml:space="preserve"> - Servicio de divulgación de temas misionales de la SIC (7)</t>
  </si>
  <si>
    <t xml:space="preserve"> - Servicios de educación informal en temas de la Superintendencia de Industria y Comercio (5)</t>
  </si>
  <si>
    <t xml:space="preserve"> - Servicio de divulgación de temas misionales de la SIC (8)</t>
  </si>
  <si>
    <t xml:space="preserve"> - Servicios de educación informal en temas de la Superintendencia de Industria y Comercio (6)</t>
  </si>
  <si>
    <t>C-3503-0200-0009-0000-3503008-02</t>
  </si>
  <si>
    <t>C-3503-0200-0009-0000-3503014-02</t>
  </si>
  <si>
    <t>C-3503-0200-0009-0000-3503024-02</t>
  </si>
  <si>
    <t>C-3599-0200-0005-0000-3599007-02</t>
  </si>
  <si>
    <t>C-3599-0200-0005-0000-3599066-02</t>
  </si>
  <si>
    <t>C-3503-0200-0012-0000-3503014-02</t>
  </si>
  <si>
    <t>C-3503-0200-0012-0000-3503022-02</t>
  </si>
  <si>
    <t>C-3503-0200-0012-0000-3503024-02</t>
  </si>
  <si>
    <t>C-3503-0200-0014-0000-3503014-02</t>
  </si>
  <si>
    <t>C-3503-0200-0014-0000-3503019-02</t>
  </si>
  <si>
    <t>C-3503-0200-0014-0000-3503020-02</t>
  </si>
  <si>
    <t>C-3503-0200-0014-0000-3503024-02</t>
  </si>
  <si>
    <t>C-3503-0200-0010-0000-3503014-02</t>
  </si>
  <si>
    <t>C-3503-0200-0010-0000-3503021-02</t>
  </si>
  <si>
    <t>C-3503-0200-0010-0000-3503024-02</t>
  </si>
  <si>
    <t>C-3599-0200-0007-0000-3599011-02</t>
  </si>
  <si>
    <t>C-3599-0200-0007-0000-3599016-02</t>
  </si>
  <si>
    <t>C-3503-0200-0011-0000-3503014-02</t>
  </si>
  <si>
    <t>C-3503-0200-0011-0000-3503023-02</t>
  </si>
  <si>
    <t>C-3503-0200-0015-0000-3503014-02</t>
  </si>
  <si>
    <t>C-3503-0200-0015-0000-3503017-02</t>
  </si>
  <si>
    <t>C-3503-0200-0015-0000-3503024-02</t>
  </si>
  <si>
    <t>C-3503-0200-0016-0000-3503014-02</t>
  </si>
  <si>
    <t>C-3503-0200-0016-0000-3503016-02</t>
  </si>
  <si>
    <t>C-3503-0200-0016-0000-3503024-02</t>
  </si>
  <si>
    <t>C-3503-0200-0013-0000-3503014-02</t>
  </si>
  <si>
    <t>C-3503-0200-0013-0000-3503018-02</t>
  </si>
  <si>
    <t>C-3599-0200-0006-0000-3599922-02</t>
  </si>
  <si>
    <t>C-3599-0200-0008-0000-3599072-02</t>
  </si>
  <si>
    <t>C-3599-0200-0008-0000-3599925-02</t>
  </si>
  <si>
    <t>CCP</t>
  </si>
  <si>
    <t>Nación - 10 - Recursos Corrientes</t>
  </si>
  <si>
    <t>Nación - 11 - Otros Recursos del Tesoro</t>
  </si>
  <si>
    <t>CCP_1</t>
  </si>
  <si>
    <t>CCP_2</t>
  </si>
  <si>
    <t>CCP_3</t>
  </si>
  <si>
    <t>CCP_4</t>
  </si>
  <si>
    <t>CCP_5</t>
  </si>
  <si>
    <t>CCP_6</t>
  </si>
  <si>
    <t>CCP_7</t>
  </si>
  <si>
    <t>CCP_8</t>
  </si>
  <si>
    <t>CCP_9</t>
  </si>
  <si>
    <t>CCP_10</t>
  </si>
  <si>
    <t>CCP_11</t>
  </si>
  <si>
    <t>CCP_12</t>
  </si>
  <si>
    <t>CCP_13</t>
  </si>
  <si>
    <t>CCP_14</t>
  </si>
  <si>
    <t>CCP_15</t>
  </si>
  <si>
    <t>CCP_16</t>
  </si>
  <si>
    <t>CCP_17</t>
  </si>
  <si>
    <t>CCP_18</t>
  </si>
  <si>
    <t>CCP_19</t>
  </si>
  <si>
    <t>CCP_20</t>
  </si>
  <si>
    <t>CCP_21</t>
  </si>
  <si>
    <t>CCP_22</t>
  </si>
  <si>
    <t>CCP_23</t>
  </si>
  <si>
    <t>CCP_24</t>
  </si>
  <si>
    <t>CCP_25</t>
  </si>
  <si>
    <t>CCP_26</t>
  </si>
  <si>
    <t>CCP_27</t>
  </si>
  <si>
    <t>CCP_28</t>
  </si>
  <si>
    <t>CCP_29</t>
  </si>
  <si>
    <t>CCP_30</t>
  </si>
  <si>
    <t>Propios - 21 - Otros recursos de tesorería</t>
  </si>
  <si>
    <t>Propios - 20 - Ingresos corrientes</t>
  </si>
  <si>
    <t>NO</t>
  </si>
  <si>
    <t>CÁMARAS</t>
  </si>
  <si>
    <t>COMPETENCIA</t>
  </si>
  <si>
    <t>CONSUMIDOR</t>
  </si>
  <si>
    <t>DATOS</t>
  </si>
  <si>
    <t>RTyML</t>
  </si>
  <si>
    <t>JURISDICCIONAL</t>
  </si>
  <si>
    <t>OTI</t>
  </si>
  <si>
    <t>PI</t>
  </si>
  <si>
    <t>RNPC</t>
  </si>
  <si>
    <t>VERSIÓN POR PROYECTO</t>
  </si>
  <si>
    <t>SIGLA DEL PROYECTO</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</si>
  <si>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</si>
  <si>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</si>
  <si>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</si>
  <si>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</si>
  <si>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</si>
  <si>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</si>
  <si>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</si>
  <si>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</si>
  <si>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</si>
  <si>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</si>
  <si>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</si>
  <si>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</si>
  <si>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</si>
  <si>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</si>
  <si>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</si>
  <si>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</si>
  <si>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</si>
  <si>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</si>
  <si>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</si>
  <si>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</si>
  <si>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</si>
  <si>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</si>
  <si>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Compromisos</t>
  </si>
  <si>
    <t>SUPERINTENDENCIA DE INSDUSTRIA Y COMERCIO</t>
  </si>
  <si>
    <t xml:space="preserve">Correo electrónico del responsable </t>
  </si>
  <si>
    <t xml:space="preserve">Nombre del responsable </t>
  </si>
  <si>
    <t>Ubicación</t>
  </si>
  <si>
    <t>Unidad de contratación (referencia)</t>
  </si>
  <si>
    <t>Duración estimada del contrato (intervalo;días, meses, años)</t>
  </si>
  <si>
    <t>Duración estimada del contrato (número)</t>
  </si>
  <si>
    <t>Fecha estimada de presentación de ofertas (mes)</t>
  </si>
  <si>
    <t>Fecha estimada de inicio de proceso de selección (mes)</t>
  </si>
  <si>
    <t>Código UNSPSC (cada código separado por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</si>
  <si>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</si>
  <si>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AGREGADOS</t>
  </si>
  <si>
    <t>SECOP</t>
  </si>
  <si>
    <t>No Mes</t>
  </si>
  <si>
    <t>SG</t>
  </si>
  <si>
    <t>AP</t>
  </si>
  <si>
    <t>TH</t>
  </si>
  <si>
    <t>RF</t>
  </si>
  <si>
    <t>OSCAE</t>
  </si>
  <si>
    <t>Códigos UNSPSC</t>
  </si>
  <si>
    <t>Mes estimado de inicio de proceso de selección</t>
  </si>
  <si>
    <t>Mes estimado de presentación de ofertas</t>
  </si>
  <si>
    <t>Duración estimada del contrato</t>
  </si>
  <si>
    <t>Nombre del responsable</t>
  </si>
  <si>
    <t>Correo electrónico del responsable</t>
  </si>
  <si>
    <t>Etiquetas de fila</t>
  </si>
  <si>
    <t>Total general</t>
  </si>
  <si>
    <t>Etiquetas de columna</t>
  </si>
  <si>
    <t>TRANSVERSAL</t>
  </si>
  <si>
    <t>Suma de Valor estimado en la vigencia actual</t>
  </si>
  <si>
    <t>SIGLA</t>
  </si>
  <si>
    <t>OBJETIVO GENERAL</t>
  </si>
  <si>
    <t>VALIDADOR</t>
  </si>
  <si>
    <t>PLAN ANUAL DE ADQUISICIONES - PAA</t>
  </si>
  <si>
    <t>(en blanco)</t>
  </si>
  <si>
    <t>Suma de Valor total estimado</t>
  </si>
  <si>
    <t>OK</t>
  </si>
  <si>
    <t>AS</t>
  </si>
  <si>
    <t>VERSIÓN SIC</t>
  </si>
  <si>
    <t>VERSIÓN SECOP</t>
  </si>
  <si>
    <r>
      <t>VR. ESTIMADO VIGENCIA ACTUAL</t>
    </r>
    <r>
      <rPr>
        <b/>
        <sz val="11"/>
        <color theme="5" tint="-0.249977111117893"/>
        <rFont val="Calibri"/>
        <family val="2"/>
        <scheme val="minor"/>
      </rPr>
      <t xml:space="preserve"> (NO OLVIDE ACTUALIZAR LOS CAMPOS EN LA HOJA LISTAS)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</si>
</sst>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quot;$&quot;#,##0.00;[Red]\-&quot;$&quot;#,##0.00"/>
    <numFmt numFmtId="166" formatCode="_-&quot;$&quot;* #,##0_-;\-&quot;$&quot;* #,##0_-;_-&quot;$&quot;* &quot;-&quot;_-;_-@_-"/>
    <numFmt numFmtId="167" formatCode="_(* #,##0.00_);_(* \(#,##0.00\);_(* &quot;-&quot;??_);_(@_)"/>
    <numFmt numFmtId="168" formatCode="_(* #,##0_);_(* \(#,##0\);_(* &quot;-&quot;??_);_(@_)"/>
    <numFmt numFmtId="169" formatCode="_-* #,##0_-;\-* #,##0_-;_-* &quot;-&quot;??_-;_-@_-"/>
    <numFmt numFmtId="170" formatCode="mmmm\-yyyy"/>
    <numFmt numFmtId="171" formatCode="&quot;$&quot;\ #,##0"/>
    <numFmt numFmtId="172" formatCode="&quot;$&quot;\ #,##0.00"/>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Arial"/>
      <family val="2"/>
    </font>
    <font>
      <sz val="10"/>
      <name val="Arial"/>
      <family val="2"/>
    </font>
    <font>
      <b/>
      <sz val="10"/>
      <name val="Arial"/>
      <family val="2"/>
    </font>
    <font>
      <b/>
      <sz val="10"/>
      <color theme="1"/>
      <name val="Arial"/>
      <family val="2"/>
    </font>
    <font>
      <b/>
      <sz val="12"/>
      <color theme="1"/>
      <name val="Arial"/>
      <family val="2"/>
    </font>
    <font>
      <sz val="10"/>
      <color rgb="FF0000FF"/>
      <name val="Arial"/>
      <family val="2"/>
    </font>
    <font>
      <sz val="10"/>
      <name val="Verdana"/>
      <family val="2"/>
    </font>
    <font>
      <b/>
      <sz val="11"/>
      <color rgb="FF4A3C8C"/>
      <name val="Calibri"/>
      <family val="2"/>
      <scheme val="minor"/>
    </font>
    <font>
      <sz val="11"/>
      <color rgb="FF4A3C8C"/>
      <name val="Calibri"/>
      <family val="2"/>
      <scheme val="minor"/>
    </font>
    <font>
      <sz val="8"/>
      <name val="Calibri"/>
      <family val="2"/>
      <scheme val="minor"/>
    </font>
    <font>
      <b/>
      <sz val="16"/>
      <name val="Arial"/>
      <family val="2"/>
    </font>
    <font>
      <sz val="10"/>
      <color theme="0"/>
      <name val="Arial"/>
      <family val="2"/>
    </font>
    <font>
      <b/>
      <sz val="20"/>
      <name val="Arial"/>
      <family val="2"/>
    </font>
    <font>
      <b/>
      <sz val="10"/>
      <color theme="0"/>
      <name val="Arial"/>
      <family val="2"/>
    </font>
    <font>
      <b/>
      <sz val="10"/>
      <name val="Verdana"/>
      <family val="2"/>
    </font>
    <font>
      <b/>
      <sz val="10"/>
      <color theme="1"/>
      <name val="Verdana"/>
      <family val="2"/>
    </font>
    <font>
      <b/>
      <sz val="10"/>
      <color theme="0"/>
      <name val="Verdana"/>
      <family val="2"/>
    </font>
    <font>
      <u/>
      <sz val="10"/>
      <name val="Arial"/>
      <family val="2"/>
    </font>
    <font>
      <sz val="8"/>
      <color theme="1"/>
      <name val="Calibri"/>
      <family val="2"/>
      <scheme val="minor"/>
    </font>
    <font>
      <u/>
      <sz val="11"/>
      <color theme="10"/>
      <name val="Calibri"/>
      <family val="2"/>
      <scheme val="minor"/>
    </font>
    <font>
      <sz val="10"/>
      <color rgb="FF000000"/>
      <name val="Arial"/>
      <family val="2"/>
    </font>
    <font>
      <u/>
      <sz val="10"/>
      <color theme="10"/>
      <name val="Arial"/>
      <family val="2"/>
    </font>
    <font>
      <b/>
      <sz val="11"/>
      <color theme="4" tint="-0.249977111117893"/>
      <name val="Calibri"/>
      <family val="2"/>
      <scheme val="minor"/>
    </font>
    <font>
      <sz val="9"/>
      <color indexed="81"/>
      <name val="Tahoma"/>
      <family val="2"/>
    </font>
    <font>
      <b/>
      <sz val="9"/>
      <color indexed="81"/>
      <name val="Tahoma"/>
      <family val="2"/>
    </font>
    <font>
      <sz val="11"/>
      <color rgb="FF000000"/>
      <name val="Calibri"/>
      <family val="2"/>
      <scheme val="minor"/>
    </font>
    <font>
      <sz val="11"/>
      <color rgb="FF000000"/>
      <name val="Calibri"/>
      <family val="2"/>
    </font>
    <font>
      <b/>
      <sz val="11"/>
      <color theme="5" tint="-0.249977111117893"/>
      <name val="Calibri"/>
      <family val="2"/>
      <scheme val="minor"/>
    </font>
    <font>
      <sz val="10"/>
      <color rgb="FF7030A0"/>
      <name val="Wide Latin"/>
      <family val="1"/>
    </font>
    <font>
      <b/>
      <sz val="10.5"/>
      <color theme="3"/>
      <name val="Arial"/>
      <family val="2"/>
    </font>
  </fonts>
  <fills count="20">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5"/>
        <bgColor indexed="64"/>
      </patternFill>
    </fill>
    <fill>
      <patternFill patternType="solid">
        <fgColor theme="9"/>
        <bgColor indexed="64"/>
      </patternFill>
    </fill>
    <fill>
      <patternFill patternType="solid">
        <fgColor theme="9"/>
        <bgColor theme="9"/>
      </patternFill>
    </fill>
    <fill>
      <patternFill patternType="solid">
        <fgColor rgb="FFFF0000"/>
        <bgColor indexed="64"/>
      </patternFill>
    </fill>
    <fill>
      <patternFill patternType="solid">
        <fgColor theme="7" tint="0.39997558519241921"/>
        <bgColor indexed="64"/>
      </patternFill>
    </fill>
    <fill>
      <patternFill patternType="solid">
        <fgColor theme="5" tint="0.79998168889431442"/>
        <bgColor indexed="64"/>
      </patternFill>
    </fill>
  </fills>
  <borders count="6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style="dashed">
        <color indexed="64"/>
      </top>
      <bottom/>
      <diagonal/>
    </border>
    <border>
      <left style="dashed">
        <color indexed="64"/>
      </left>
      <right/>
      <top style="dotted">
        <color indexed="64"/>
      </top>
      <bottom/>
      <diagonal/>
    </border>
    <border>
      <left style="medium">
        <color indexed="64"/>
      </left>
      <right/>
      <top style="dotted">
        <color indexed="64"/>
      </top>
      <bottom/>
      <diagonal/>
    </border>
    <border>
      <left style="dotted">
        <color indexed="64"/>
      </left>
      <right/>
      <top style="medium">
        <color theme="1"/>
      </top>
      <bottom/>
      <diagonal/>
    </border>
    <border>
      <left style="dotted">
        <color indexed="64"/>
      </left>
      <right style="dotted">
        <color indexed="64"/>
      </right>
      <top style="medium">
        <color theme="1"/>
      </top>
      <bottom/>
      <diagonal/>
    </border>
    <border>
      <left style="dotted">
        <color indexed="64"/>
      </left>
      <right/>
      <top style="dotted">
        <color indexed="64"/>
      </top>
      <bottom/>
      <diagonal/>
    </border>
    <border>
      <left style="dotted">
        <color indexed="64"/>
      </left>
      <right style="dotted">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top style="thin">
        <color indexed="64"/>
      </top>
      <bottom/>
      <diagonal/>
    </border>
    <border>
      <left/>
      <right style="dotted">
        <color indexed="64"/>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dotted">
        <color indexed="64"/>
      </left>
      <right style="medium">
        <color indexed="64"/>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style="medium">
        <color indexed="64"/>
      </right>
      <top/>
      <bottom style="medium">
        <color indexed="64"/>
      </bottom>
      <diagonal/>
    </border>
  </borders>
  <cellStyleXfs count="47">
    <xf numFmtId="0" fontId="0"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 fillId="2" borderId="0" applyNumberFormat="0" applyBorder="0" applyAlignment="0" applyProtection="0"/>
    <xf numFmtId="0" fontId="4" fillId="0" borderId="0"/>
    <xf numFmtId="0" fontId="4"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xf numFmtId="3" fontId="9" fillId="0" borderId="0">
      <alignment horizontal="right" vertical="center"/>
    </xf>
    <xf numFmtId="49" fontId="9" fillId="0" borderId="0">
      <alignment horizontal="left" vertical="center"/>
    </xf>
    <xf numFmtId="0" fontId="17" fillId="12" borderId="0">
      <alignment horizontal="center" vertical="center"/>
    </xf>
    <xf numFmtId="0" fontId="18" fillId="13" borderId="6" applyNumberFormat="0" applyProtection="0">
      <alignment horizontal="left" vertical="center" wrapText="1"/>
    </xf>
    <xf numFmtId="0" fontId="2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67">
    <xf numFmtId="0" fontId="0" fillId="0" borderId="0" xfId="0"/>
    <xf numFmtId="0" fontId="3" fillId="0" borderId="0" xfId="0" applyFont="1" applyFill="1" applyAlignment="1">
      <alignment vertical="center" wrapText="1"/>
    </xf>
    <xf numFmtId="0" fontId="3" fillId="0" borderId="0" xfId="0" applyFont="1" applyAlignment="1">
      <alignment vertical="center" wrapText="1"/>
    </xf>
    <xf numFmtId="0" fontId="3" fillId="0" borderId="0" xfId="0" applyFont="1" applyFill="1" applyAlignment="1" applyProtection="1">
      <alignment vertical="center" wrapText="1"/>
    </xf>
    <xf numFmtId="0" fontId="3" fillId="0" borderId="0" xfId="0" applyFont="1" applyAlignment="1" applyProtection="1">
      <alignment vertical="center"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Alignment="1" applyProtection="1">
      <alignment vertical="center" wrapText="1"/>
    </xf>
    <xf numFmtId="0" fontId="4" fillId="0" borderId="0" xfId="0" applyFont="1" applyFill="1" applyAlignment="1" applyProtection="1">
      <alignment vertical="center" wrapText="1"/>
    </xf>
    <xf numFmtId="169" fontId="5" fillId="4" borderId="26" xfId="10" applyNumberFormat="1" applyFont="1" applyFill="1" applyBorder="1" applyAlignment="1" applyProtection="1">
      <alignment horizontal="center" vertical="center" wrapText="1"/>
    </xf>
    <xf numFmtId="170" fontId="4" fillId="0" borderId="9" xfId="0" quotePrefix="1" applyNumberFormat="1" applyFont="1" applyFill="1" applyBorder="1" applyAlignment="1" applyProtection="1">
      <alignment vertical="center" wrapText="1"/>
    </xf>
    <xf numFmtId="170" fontId="4" fillId="0" borderId="5" xfId="0" quotePrefix="1" applyNumberFormat="1" applyFont="1" applyFill="1" applyBorder="1" applyAlignment="1" applyProtection="1">
      <alignment vertical="center" wrapText="1"/>
    </xf>
    <xf numFmtId="170" fontId="4" fillId="0" borderId="1" xfId="0" quotePrefix="1" applyNumberFormat="1" applyFont="1" applyFill="1" applyBorder="1" applyAlignment="1" applyProtection="1">
      <alignment vertical="center" wrapText="1"/>
    </xf>
    <xf numFmtId="170" fontId="4" fillId="0" borderId="0" xfId="0" quotePrefix="1" applyNumberFormat="1" applyFont="1" applyFill="1" applyBorder="1" applyAlignment="1" applyProtection="1">
      <alignment vertical="center" wrapText="1"/>
    </xf>
    <xf numFmtId="0" fontId="4" fillId="0" borderId="0" xfId="0" applyFont="1" applyFill="1" applyBorder="1" applyAlignment="1" applyProtection="1">
      <alignment vertical="center"/>
    </xf>
    <xf numFmtId="49" fontId="9" fillId="0" borderId="6" xfId="12" applyBorder="1" applyAlignment="1" applyProtection="1">
      <alignment horizontal="left" vertical="center"/>
    </xf>
    <xf numFmtId="49" fontId="4" fillId="0" borderId="0" xfId="12" applyFont="1" applyFill="1" applyBorder="1" applyAlignment="1" applyProtection="1">
      <alignment horizontal="left" vertical="center"/>
    </xf>
    <xf numFmtId="3" fontId="4" fillId="0" borderId="0" xfId="11" applyFont="1" applyFill="1" applyBorder="1" applyAlignment="1" applyProtection="1">
      <alignment horizontal="right" vertical="center"/>
    </xf>
    <xf numFmtId="3" fontId="9" fillId="0" borderId="6" xfId="11" applyBorder="1" applyAlignment="1" applyProtection="1">
      <alignment horizontal="center" vertical="center"/>
    </xf>
    <xf numFmtId="0" fontId="5" fillId="4" borderId="32" xfId="0" applyNumberFormat="1" applyFont="1" applyFill="1" applyBorder="1" applyAlignment="1" applyProtection="1">
      <alignment horizontal="center" vertical="center" wrapText="1"/>
    </xf>
    <xf numFmtId="0" fontId="5" fillId="4" borderId="33" xfId="0" applyNumberFormat="1" applyFont="1" applyFill="1" applyBorder="1" applyAlignment="1" applyProtection="1">
      <alignment horizontal="center" vertical="center" wrapText="1"/>
    </xf>
    <xf numFmtId="169" fontId="5" fillId="4" borderId="34" xfId="10" applyNumberFormat="1" applyFont="1" applyFill="1" applyBorder="1" applyAlignment="1" applyProtection="1">
      <alignment horizontal="center" vertical="center" wrapText="1"/>
    </xf>
    <xf numFmtId="0" fontId="5" fillId="4" borderId="34" xfId="0" applyNumberFormat="1" applyFont="1" applyFill="1" applyBorder="1" applyAlignment="1" applyProtection="1">
      <alignment horizontal="center" vertical="center" wrapText="1"/>
    </xf>
    <xf numFmtId="0" fontId="5" fillId="4" borderId="3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left" vertical="center" wrapText="1"/>
    </xf>
    <xf numFmtId="0" fontId="4" fillId="0" borderId="6" xfId="0" applyNumberFormat="1" applyFont="1" applyFill="1" applyBorder="1" applyAlignment="1" applyProtection="1">
      <alignment horizontal="center" vertical="center" wrapText="1"/>
    </xf>
    <xf numFmtId="42" fontId="4" fillId="0" borderId="6" xfId="0" applyNumberFormat="1" applyFont="1" applyFill="1" applyBorder="1" applyAlignment="1" applyProtection="1">
      <alignment vertical="center" wrapText="1"/>
    </xf>
    <xf numFmtId="169" fontId="4" fillId="0" borderId="0" xfId="0" applyNumberFormat="1" applyFont="1" applyFill="1" applyAlignment="1" applyProtection="1">
      <alignment vertical="center" wrapText="1"/>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42" fontId="4" fillId="0" borderId="6" xfId="10" applyNumberFormat="1" applyFont="1" applyFill="1" applyBorder="1" applyAlignment="1" applyProtection="1">
      <alignment horizontal="right" vertical="center" wrapText="1"/>
    </xf>
    <xf numFmtId="42" fontId="4" fillId="0" borderId="6" xfId="1" applyNumberFormat="1" applyFont="1" applyFill="1" applyBorder="1" applyAlignment="1" applyProtection="1">
      <alignment vertical="center" wrapText="1"/>
    </xf>
    <xf numFmtId="0" fontId="4" fillId="0" borderId="22"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left" vertical="center" wrapText="1"/>
    </xf>
    <xf numFmtId="0" fontId="5" fillId="4" borderId="3" xfId="0" applyFont="1" applyFill="1" applyBorder="1" applyAlignment="1" applyProtection="1">
      <alignment vertical="center" wrapText="1"/>
    </xf>
    <xf numFmtId="0" fontId="5" fillId="4" borderId="2" xfId="0" applyFont="1" applyFill="1" applyBorder="1" applyAlignment="1" applyProtection="1">
      <alignment vertical="center" wrapText="1"/>
    </xf>
    <xf numFmtId="169" fontId="5" fillId="4" borderId="2" xfId="10" applyNumberFormat="1" applyFont="1" applyFill="1" applyBorder="1" applyAlignment="1" applyProtection="1">
      <alignment horizontal="right" vertical="center" wrapText="1"/>
    </xf>
    <xf numFmtId="169" fontId="5" fillId="4" borderId="21" xfId="10" applyNumberFormat="1" applyFont="1" applyFill="1" applyBorder="1" applyAlignment="1" applyProtection="1">
      <alignment horizontal="right" vertical="center" wrapText="1"/>
    </xf>
    <xf numFmtId="169" fontId="4" fillId="0" borderId="0" xfId="0" applyNumberFormat="1" applyFont="1" applyFill="1" applyBorder="1" applyAlignment="1" applyProtection="1">
      <alignment vertical="center" wrapText="1"/>
    </xf>
    <xf numFmtId="0" fontId="3" fillId="0" borderId="6" xfId="0" applyFont="1" applyBorder="1" applyAlignment="1">
      <alignment vertical="center" wrapText="1"/>
    </xf>
    <xf numFmtId="0" fontId="3" fillId="0" borderId="0" xfId="0" applyFont="1" applyFill="1" applyAlignment="1" applyProtection="1">
      <alignment horizontal="center" vertical="center" wrapText="1"/>
    </xf>
    <xf numFmtId="0" fontId="6" fillId="0" borderId="23" xfId="0" applyFont="1" applyBorder="1" applyAlignment="1" applyProtection="1">
      <alignment horizontal="right" vertical="center" wrapText="1"/>
    </xf>
    <xf numFmtId="0" fontId="3" fillId="0" borderId="0" xfId="0" applyFont="1" applyAlignment="1" applyProtection="1">
      <alignment horizontal="center" vertical="center" wrapText="1"/>
    </xf>
    <xf numFmtId="0" fontId="3" fillId="0" borderId="20" xfId="0" applyFont="1" applyBorder="1" applyAlignment="1" applyProtection="1">
      <alignment vertical="center" wrapText="1"/>
    </xf>
    <xf numFmtId="0" fontId="3" fillId="0" borderId="19" xfId="0" applyFont="1" applyBorder="1" applyAlignment="1" applyProtection="1">
      <alignment vertical="center" wrapText="1"/>
    </xf>
    <xf numFmtId="0" fontId="6" fillId="0" borderId="24" xfId="0" applyFont="1" applyBorder="1" applyAlignment="1" applyProtection="1">
      <alignment vertical="center"/>
    </xf>
    <xf numFmtId="0" fontId="6" fillId="0" borderId="23" xfId="0" applyFont="1" applyBorder="1" applyAlignment="1" applyProtection="1">
      <alignment vertical="center"/>
    </xf>
    <xf numFmtId="0" fontId="3" fillId="0" borderId="23" xfId="0" applyFont="1" applyBorder="1" applyAlignment="1" applyProtection="1">
      <alignment vertical="center" wrapText="1"/>
    </xf>
    <xf numFmtId="0" fontId="3" fillId="0" borderId="23" xfId="0" applyFont="1" applyFill="1" applyBorder="1" applyAlignment="1" applyProtection="1">
      <alignment vertical="center" wrapText="1"/>
    </xf>
    <xf numFmtId="0" fontId="3" fillId="0" borderId="27" xfId="0" applyFont="1" applyBorder="1" applyAlignment="1" applyProtection="1">
      <alignment vertical="center" wrapText="1"/>
    </xf>
    <xf numFmtId="0" fontId="6" fillId="0" borderId="25" xfId="0" applyFont="1" applyBorder="1" applyAlignment="1" applyProtection="1">
      <alignment vertical="center"/>
    </xf>
    <xf numFmtId="0" fontId="6" fillId="0" borderId="20" xfId="0" applyFont="1" applyBorder="1" applyAlignment="1" applyProtection="1">
      <alignment vertical="center"/>
    </xf>
    <xf numFmtId="0" fontId="3" fillId="0" borderId="0" xfId="0" applyFont="1" applyAlignment="1">
      <alignment vertical="center"/>
    </xf>
    <xf numFmtId="0" fontId="3" fillId="7" borderId="0" xfId="0" applyFont="1" applyFill="1" applyAlignment="1">
      <alignment vertical="center" wrapText="1"/>
    </xf>
    <xf numFmtId="0" fontId="3" fillId="6" borderId="0" xfId="0" applyFont="1" applyFill="1" applyAlignment="1">
      <alignment vertical="center" wrapText="1"/>
    </xf>
    <xf numFmtId="0" fontId="3" fillId="8" borderId="0" xfId="0" applyFont="1" applyFill="1" applyAlignment="1">
      <alignment vertical="center" wrapText="1"/>
    </xf>
    <xf numFmtId="0" fontId="3" fillId="0" borderId="26" xfId="0" applyFont="1" applyBorder="1" applyAlignment="1">
      <alignment horizontal="center" vertical="center" wrapText="1"/>
    </xf>
    <xf numFmtId="0" fontId="3" fillId="4" borderId="26" xfId="0" applyFont="1" applyFill="1" applyBorder="1" applyAlignment="1">
      <alignment horizontal="center" vertical="center" wrapText="1"/>
    </xf>
    <xf numFmtId="0" fontId="3" fillId="0" borderId="6" xfId="0" applyFont="1" applyBorder="1" applyAlignment="1">
      <alignment vertical="center"/>
    </xf>
    <xf numFmtId="0" fontId="3" fillId="9" borderId="6" xfId="0" applyFont="1" applyFill="1" applyBorder="1" applyAlignment="1">
      <alignment vertical="center"/>
    </xf>
    <xf numFmtId="0" fontId="3" fillId="9" borderId="6" xfId="0" applyFont="1" applyFill="1" applyBorder="1" applyAlignment="1">
      <alignment vertical="center" wrapText="1"/>
    </xf>
    <xf numFmtId="0" fontId="0" fillId="0" borderId="6" xfId="0" applyBorder="1" applyAlignment="1"/>
    <xf numFmtId="0" fontId="0" fillId="9" borderId="6" xfId="0" applyFill="1" applyBorder="1" applyAlignment="1"/>
    <xf numFmtId="0" fontId="3" fillId="0" borderId="0" xfId="0" applyFont="1" applyAlignment="1">
      <alignment horizontal="center" vertical="center" wrapText="1"/>
    </xf>
    <xf numFmtId="0" fontId="3" fillId="0" borderId="0" xfId="0" applyFont="1" applyFill="1" applyAlignment="1">
      <alignment horizontal="center" vertical="center" wrapText="1"/>
    </xf>
    <xf numFmtId="0" fontId="6" fillId="0" borderId="6" xfId="0" applyFont="1" applyBorder="1" applyAlignment="1">
      <alignment horizontal="center" vertical="center"/>
    </xf>
    <xf numFmtId="0" fontId="3" fillId="0" borderId="0" xfId="0" applyFont="1" applyAlignment="1">
      <alignment horizontal="left" vertical="center"/>
    </xf>
    <xf numFmtId="0" fontId="3" fillId="0" borderId="0" xfId="0" applyFont="1" applyFill="1" applyAlignment="1">
      <alignment vertical="center"/>
    </xf>
    <xf numFmtId="0" fontId="3" fillId="10" borderId="0" xfId="0" applyFont="1" applyFill="1" applyAlignment="1">
      <alignment vertical="center" wrapText="1"/>
    </xf>
    <xf numFmtId="171" fontId="3" fillId="0" borderId="0" xfId="0" applyNumberFormat="1"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0" fillId="0" borderId="14" xfId="0" applyBorder="1"/>
    <xf numFmtId="0" fontId="0" fillId="0" borderId="0" xfId="0" applyBorder="1"/>
    <xf numFmtId="0" fontId="0" fillId="0" borderId="13" xfId="0" applyBorder="1"/>
    <xf numFmtId="0" fontId="13" fillId="0" borderId="16" xfId="5" applyFont="1" applyBorder="1" applyAlignment="1" applyProtection="1">
      <alignment vertical="center" wrapText="1"/>
    </xf>
    <xf numFmtId="0" fontId="15" fillId="3" borderId="17" xfId="5" applyFont="1" applyFill="1" applyBorder="1" applyAlignment="1" applyProtection="1">
      <alignment horizontal="center" vertical="center" wrapText="1"/>
    </xf>
    <xf numFmtId="0" fontId="0" fillId="0" borderId="0" xfId="0" applyAlignment="1"/>
    <xf numFmtId="0" fontId="0" fillId="0" borderId="0" xfId="0" applyFont="1" applyAlignment="1">
      <alignment vertical="center" wrapText="1"/>
    </xf>
    <xf numFmtId="0" fontId="19" fillId="15" borderId="6" xfId="13" applyFont="1" applyFill="1" applyBorder="1" applyAlignment="1" applyProtection="1">
      <alignment horizontal="center" vertical="center" wrapText="1"/>
    </xf>
    <xf numFmtId="0" fontId="3" fillId="3" borderId="6" xfId="0" applyFont="1" applyFill="1" applyBorder="1" applyAlignment="1">
      <alignment vertical="center" wrapText="1"/>
    </xf>
    <xf numFmtId="0" fontId="3" fillId="0" borderId="6" xfId="0" applyFont="1" applyFill="1" applyBorder="1" applyAlignment="1">
      <alignment vertical="center" wrapText="1"/>
    </xf>
    <xf numFmtId="168" fontId="16" fillId="14" borderId="42" xfId="7" applyNumberFormat="1" applyFont="1" applyFill="1" applyBorder="1" applyAlignment="1">
      <alignment horizontal="center" vertical="center" wrapText="1"/>
    </xf>
    <xf numFmtId="171" fontId="16" fillId="14" borderId="43" xfId="2" applyNumberFormat="1" applyFont="1" applyFill="1" applyBorder="1" applyAlignment="1">
      <alignment horizontal="center" vertical="center" wrapText="1"/>
    </xf>
    <xf numFmtId="49" fontId="16" fillId="16" borderId="24" xfId="4" applyNumberFormat="1" applyFont="1" applyFill="1" applyBorder="1" applyAlignment="1">
      <alignment horizontal="center" vertical="center" wrapText="1"/>
    </xf>
    <xf numFmtId="0" fontId="16" fillId="16" borderId="39" xfId="4" applyFont="1" applyFill="1" applyBorder="1" applyAlignment="1">
      <alignment horizontal="center" vertical="center" wrapText="1"/>
    </xf>
    <xf numFmtId="168" fontId="16" fillId="16" borderId="44" xfId="7" applyNumberFormat="1" applyFont="1" applyFill="1" applyBorder="1" applyAlignment="1">
      <alignment horizontal="center" vertical="center" wrapText="1"/>
    </xf>
    <xf numFmtId="168" fontId="16" fillId="16" borderId="45" xfId="7" applyNumberFormat="1" applyFont="1" applyFill="1" applyBorder="1" applyAlignment="1">
      <alignment horizontal="center" vertical="center" wrapText="1"/>
    </xf>
    <xf numFmtId="168" fontId="16" fillId="16" borderId="46" xfId="7" applyNumberFormat="1" applyFont="1" applyFill="1" applyBorder="1" applyAlignment="1">
      <alignment horizontal="center" vertical="center" wrapText="1"/>
    </xf>
    <xf numFmtId="0" fontId="4" fillId="0" borderId="29" xfId="0" applyFont="1" applyFill="1" applyBorder="1" applyAlignment="1" applyProtection="1">
      <alignment horizontal="center" vertical="center" wrapText="1"/>
    </xf>
    <xf numFmtId="0" fontId="4" fillId="0" borderId="30" xfId="0" applyFont="1" applyFill="1" applyBorder="1" applyAlignment="1" applyProtection="1">
      <alignment horizontal="center" vertical="center" wrapText="1"/>
    </xf>
    <xf numFmtId="0" fontId="4" fillId="0" borderId="31" xfId="0" applyFont="1" applyFill="1" applyBorder="1" applyAlignment="1" applyProtection="1">
      <alignment horizontal="center" vertical="center" wrapText="1"/>
    </xf>
    <xf numFmtId="0" fontId="4" fillId="0" borderId="11" xfId="0" applyFont="1" applyFill="1" applyBorder="1" applyAlignment="1" applyProtection="1">
      <alignment vertical="center" wrapText="1"/>
    </xf>
    <xf numFmtId="0" fontId="4" fillId="0" borderId="18" xfId="0" applyFont="1" applyFill="1" applyBorder="1" applyAlignment="1" applyProtection="1">
      <alignment vertical="center" wrapText="1"/>
    </xf>
    <xf numFmtId="0" fontId="4" fillId="0" borderId="28" xfId="0" applyFont="1" applyFill="1" applyBorder="1" applyAlignment="1" applyProtection="1">
      <alignment vertical="center" wrapText="1"/>
    </xf>
    <xf numFmtId="170" fontId="4" fillId="0" borderId="12" xfId="0" quotePrefix="1" applyNumberFormat="1" applyFont="1" applyFill="1" applyBorder="1" applyAlignment="1" applyProtection="1">
      <alignment vertical="center" wrapText="1"/>
    </xf>
    <xf numFmtId="170" fontId="4" fillId="0" borderId="8" xfId="0" quotePrefix="1" applyNumberFormat="1" applyFont="1" applyFill="1" applyBorder="1" applyAlignment="1" applyProtection="1">
      <alignment vertical="center" wrapText="1"/>
    </xf>
    <xf numFmtId="170" fontId="4" fillId="0" borderId="4" xfId="0" quotePrefix="1" applyNumberFormat="1" applyFont="1" applyFill="1" applyBorder="1" applyAlignment="1" applyProtection="1">
      <alignment vertical="center" wrapText="1"/>
    </xf>
    <xf numFmtId="170" fontId="4" fillId="0" borderId="29" xfId="0" quotePrefix="1" applyNumberFormat="1" applyFont="1" applyFill="1" applyBorder="1" applyAlignment="1" applyProtection="1">
      <alignment vertical="center"/>
    </xf>
    <xf numFmtId="3" fontId="4" fillId="0" borderId="29" xfId="11" applyFont="1" applyFill="1" applyBorder="1" applyAlignment="1" applyProtection="1">
      <alignment horizontal="center" vertical="center"/>
    </xf>
    <xf numFmtId="170" fontId="4" fillId="0" borderId="30" xfId="0" quotePrefix="1" applyNumberFormat="1" applyFont="1" applyFill="1" applyBorder="1" applyAlignment="1" applyProtection="1">
      <alignment vertical="center"/>
    </xf>
    <xf numFmtId="3" fontId="4" fillId="0" borderId="30" xfId="11" applyFont="1" applyFill="1" applyBorder="1" applyAlignment="1" applyProtection="1">
      <alignment horizontal="center" vertical="center"/>
    </xf>
    <xf numFmtId="170" fontId="4" fillId="0" borderId="31" xfId="0" quotePrefix="1" applyNumberFormat="1" applyFont="1" applyFill="1" applyBorder="1" applyAlignment="1" applyProtection="1">
      <alignment vertical="center"/>
    </xf>
    <xf numFmtId="3" fontId="4" fillId="0" borderId="31" xfId="11" applyFont="1" applyFill="1" applyBorder="1" applyAlignment="1" applyProtection="1">
      <alignment horizontal="center" vertical="center"/>
    </xf>
    <xf numFmtId="49" fontId="9" fillId="0" borderId="12" xfId="12" applyBorder="1" applyAlignment="1" applyProtection="1">
      <alignment horizontal="left" vertical="center"/>
    </xf>
    <xf numFmtId="49" fontId="9" fillId="0" borderId="8" xfId="12" applyBorder="1" applyAlignment="1" applyProtection="1">
      <alignment horizontal="left" vertical="center"/>
    </xf>
    <xf numFmtId="49" fontId="9" fillId="0" borderId="4" xfId="12" applyBorder="1" applyAlignment="1" applyProtection="1">
      <alignment horizontal="left" vertical="center"/>
    </xf>
    <xf numFmtId="49" fontId="9" fillId="0" borderId="29" xfId="12" applyBorder="1" applyAlignment="1" applyProtection="1">
      <alignment horizontal="center" vertical="center"/>
    </xf>
    <xf numFmtId="49" fontId="9" fillId="0" borderId="30" xfId="12" applyBorder="1" applyAlignment="1" applyProtection="1">
      <alignment horizontal="center" vertical="center"/>
    </xf>
    <xf numFmtId="49" fontId="9" fillId="0" borderId="31" xfId="12" applyBorder="1" applyAlignment="1" applyProtection="1">
      <alignment horizontal="center" vertical="center"/>
    </xf>
    <xf numFmtId="0" fontId="6" fillId="11" borderId="32" xfId="0" applyFont="1" applyFill="1" applyBorder="1" applyAlignment="1" applyProtection="1">
      <alignment horizontal="center" vertical="center" wrapText="1"/>
    </xf>
    <xf numFmtId="0" fontId="6" fillId="11" borderId="35" xfId="0" applyFont="1" applyFill="1" applyBorder="1" applyAlignment="1" applyProtection="1">
      <alignment horizontal="center" vertical="center" wrapText="1"/>
    </xf>
    <xf numFmtId="171" fontId="4" fillId="0" borderId="48" xfId="2" applyNumberFormat="1" applyFont="1" applyFill="1" applyBorder="1" applyAlignment="1">
      <alignment horizontal="right" vertical="center" wrapText="1"/>
    </xf>
    <xf numFmtId="171" fontId="4" fillId="0" borderId="47" xfId="2" applyNumberFormat="1" applyFont="1" applyFill="1" applyBorder="1" applyAlignment="1">
      <alignment horizontal="right" vertical="center" wrapText="1"/>
    </xf>
    <xf numFmtId="171" fontId="4" fillId="0" borderId="36" xfId="2" applyNumberFormat="1" applyFont="1" applyFill="1" applyBorder="1" applyAlignment="1">
      <alignment horizontal="right" vertical="center" wrapText="1"/>
    </xf>
    <xf numFmtId="171" fontId="15" fillId="0" borderId="36" xfId="2" applyNumberFormat="1" applyFont="1" applyFill="1" applyBorder="1" applyAlignment="1">
      <alignment horizontal="center" vertical="center" wrapText="1"/>
    </xf>
    <xf numFmtId="1" fontId="15" fillId="0" borderId="36" xfId="2" applyNumberFormat="1" applyFont="1" applyFill="1" applyBorder="1" applyAlignment="1">
      <alignment horizontal="center" vertical="center" wrapText="1"/>
    </xf>
    <xf numFmtId="171" fontId="4" fillId="0" borderId="49" xfId="2" applyNumberFormat="1" applyFont="1" applyFill="1" applyBorder="1" applyAlignment="1">
      <alignment horizontal="right" vertical="center" wrapText="1"/>
    </xf>
    <xf numFmtId="171" fontId="4" fillId="0" borderId="40" xfId="2" applyNumberFormat="1" applyFont="1" applyFill="1" applyBorder="1" applyAlignment="1" applyProtection="1">
      <alignment horizontal="right" vertical="center" wrapText="1"/>
      <protection locked="0"/>
    </xf>
    <xf numFmtId="0" fontId="4" fillId="0" borderId="47" xfId="0" applyFont="1" applyFill="1" applyBorder="1" applyAlignment="1">
      <alignment vertical="center" wrapText="1"/>
    </xf>
    <xf numFmtId="1" fontId="0" fillId="0" borderId="0" xfId="0" applyNumberFormat="1"/>
    <xf numFmtId="0" fontId="21" fillId="0" borderId="0" xfId="0" applyFont="1"/>
    <xf numFmtId="1" fontId="13" fillId="0" borderId="40" xfId="2" applyNumberFormat="1" applyFont="1" applyFill="1" applyBorder="1" applyAlignment="1">
      <alignment horizontal="center" vertical="center" wrapText="1"/>
    </xf>
    <xf numFmtId="0" fontId="4" fillId="0" borderId="50" xfId="2" applyNumberFormat="1" applyFont="1" applyFill="1" applyBorder="1" applyAlignment="1">
      <alignment horizontal="center" vertical="center" wrapText="1"/>
    </xf>
    <xf numFmtId="0" fontId="4" fillId="0" borderId="51" xfId="0" applyFont="1" applyFill="1" applyBorder="1" applyAlignment="1">
      <alignment horizontal="left" vertical="center" wrapText="1"/>
    </xf>
    <xf numFmtId="0" fontId="4" fillId="0" borderId="51" xfId="2" applyNumberFormat="1" applyFont="1" applyFill="1" applyBorder="1" applyAlignment="1">
      <alignment horizontal="center" vertical="center" wrapText="1"/>
    </xf>
    <xf numFmtId="0" fontId="4" fillId="0" borderId="52" xfId="2"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6" xfId="0" applyFont="1" applyFill="1" applyBorder="1" applyAlignment="1">
      <alignment horizontal="left" vertical="center" wrapText="1"/>
    </xf>
    <xf numFmtId="171" fontId="4" fillId="0" borderId="6" xfId="3" applyNumberFormat="1" applyFont="1" applyFill="1" applyBorder="1" applyAlignment="1">
      <alignment horizontal="right" vertical="center" wrapText="1"/>
    </xf>
    <xf numFmtId="172" fontId="4" fillId="0" borderId="6" xfId="3" applyNumberFormat="1" applyFont="1" applyFill="1" applyBorder="1" applyAlignment="1">
      <alignment horizontal="right" vertical="center" wrapText="1"/>
    </xf>
    <xf numFmtId="0" fontId="4" fillId="0" borderId="6" xfId="0" quotePrefix="1" applyFont="1" applyFill="1" applyBorder="1" applyAlignment="1">
      <alignment horizontal="left" vertical="center" wrapText="1"/>
    </xf>
    <xf numFmtId="0" fontId="4" fillId="0" borderId="10" xfId="0" applyFont="1" applyFill="1" applyBorder="1" applyAlignment="1">
      <alignment horizontal="center" vertical="center" wrapText="1"/>
    </xf>
    <xf numFmtId="0" fontId="4" fillId="0" borderId="53" xfId="0" applyFont="1" applyFill="1" applyBorder="1" applyAlignment="1">
      <alignment horizontal="left" vertical="center" wrapText="1"/>
    </xf>
    <xf numFmtId="0" fontId="4" fillId="0" borderId="53" xfId="0" applyFont="1" applyFill="1" applyBorder="1" applyAlignment="1">
      <alignment horizontal="center" vertical="center" wrapText="1"/>
    </xf>
    <xf numFmtId="171" fontId="4" fillId="0" borderId="53" xfId="3" applyNumberFormat="1" applyFont="1" applyFill="1" applyBorder="1" applyAlignment="1">
      <alignment horizontal="right" vertical="center" wrapText="1"/>
    </xf>
    <xf numFmtId="0" fontId="4" fillId="0" borderId="9" xfId="0" applyFont="1" applyFill="1" applyBorder="1" applyAlignment="1">
      <alignment horizontal="left" vertical="center" wrapText="1"/>
    </xf>
    <xf numFmtId="49" fontId="4" fillId="0" borderId="7" xfId="0" applyNumberFormat="1" applyFont="1" applyFill="1" applyBorder="1" applyAlignment="1">
      <alignment horizontal="center" vertical="center" wrapText="1"/>
    </xf>
    <xf numFmtId="0" fontId="4" fillId="0" borderId="5" xfId="0" applyFont="1" applyFill="1" applyBorder="1" applyAlignment="1">
      <alignment horizontal="left" vertical="center" wrapText="1"/>
    </xf>
    <xf numFmtId="0" fontId="20" fillId="0" borderId="5" xfId="0" applyFont="1" applyFill="1" applyBorder="1" applyAlignment="1">
      <alignment horizontal="left" vertical="center" wrapText="1"/>
    </xf>
    <xf numFmtId="171" fontId="3" fillId="0" borderId="36" xfId="2" applyNumberFormat="1" applyFont="1" applyFill="1" applyBorder="1" applyAlignment="1" applyProtection="1">
      <alignment horizontal="right" vertical="center" wrapText="1"/>
      <protection locked="0"/>
    </xf>
    <xf numFmtId="171" fontId="3" fillId="0" borderId="41" xfId="2" applyNumberFormat="1" applyFont="1" applyFill="1" applyBorder="1" applyAlignment="1" applyProtection="1">
      <alignment horizontal="right" vertical="center" wrapText="1"/>
      <protection locked="0"/>
    </xf>
    <xf numFmtId="171" fontId="3" fillId="0" borderId="48" xfId="2" applyNumberFormat="1" applyFont="1" applyFill="1" applyBorder="1" applyAlignment="1" applyProtection="1">
      <alignment horizontal="right" vertical="center" wrapText="1"/>
      <protection locked="0"/>
    </xf>
    <xf numFmtId="171" fontId="3" fillId="0" borderId="55" xfId="2" applyNumberFormat="1" applyFont="1" applyFill="1" applyBorder="1" applyAlignment="1" applyProtection="1">
      <alignment horizontal="right" vertical="center" wrapText="1"/>
      <protection locked="0"/>
    </xf>
    <xf numFmtId="171" fontId="3" fillId="0" borderId="47" xfId="2" applyNumberFormat="1" applyFont="1" applyFill="1" applyBorder="1" applyAlignment="1" applyProtection="1">
      <alignment horizontal="right" vertical="center" wrapText="1"/>
      <protection locked="0"/>
    </xf>
    <xf numFmtId="0" fontId="3" fillId="0" borderId="56" xfId="2" applyNumberFormat="1" applyFont="1" applyFill="1" applyBorder="1" applyAlignment="1" applyProtection="1">
      <alignment horizontal="left" vertical="center" wrapText="1"/>
      <protection locked="0"/>
    </xf>
    <xf numFmtId="171" fontId="3" fillId="0" borderId="58" xfId="2" applyNumberFormat="1" applyFont="1" applyFill="1" applyBorder="1" applyAlignment="1" applyProtection="1">
      <alignment horizontal="right" vertical="center" wrapText="1"/>
      <protection locked="0"/>
    </xf>
    <xf numFmtId="171" fontId="3" fillId="0" borderId="59" xfId="2" applyNumberFormat="1" applyFont="1" applyFill="1" applyBorder="1" applyAlignment="1" applyProtection="1">
      <alignment horizontal="right" vertical="center" wrapText="1"/>
      <protection locked="0"/>
    </xf>
    <xf numFmtId="3" fontId="3" fillId="0" borderId="52" xfId="2" applyNumberFormat="1" applyFont="1" applyFill="1" applyBorder="1" applyAlignment="1" applyProtection="1">
      <alignment horizontal="left" vertical="center" wrapText="1"/>
      <protection locked="0"/>
    </xf>
    <xf numFmtId="0" fontId="3" fillId="0" borderId="52" xfId="2" applyNumberFormat="1" applyFont="1" applyFill="1" applyBorder="1" applyAlignment="1" applyProtection="1">
      <alignment horizontal="left" vertical="center" wrapText="1"/>
      <protection locked="0"/>
    </xf>
    <xf numFmtId="171" fontId="3" fillId="0" borderId="52" xfId="2" applyNumberFormat="1" applyFont="1" applyFill="1" applyBorder="1" applyAlignment="1" applyProtection="1">
      <alignment horizontal="right" vertical="center" wrapText="1"/>
      <protection locked="0"/>
    </xf>
    <xf numFmtId="168" fontId="3" fillId="0" borderId="6" xfId="8" applyNumberFormat="1" applyFont="1" applyFill="1" applyBorder="1" applyAlignment="1" applyProtection="1">
      <alignment horizontal="left" vertical="center" wrapText="1"/>
      <protection locked="0" hidden="1"/>
    </xf>
    <xf numFmtId="0" fontId="3" fillId="0" borderId="52" xfId="2" applyNumberFormat="1" applyFont="1" applyFill="1" applyBorder="1" applyAlignment="1" applyProtection="1">
      <alignment horizontal="center" vertical="center" wrapText="1"/>
      <protection locked="0"/>
    </xf>
    <xf numFmtId="0" fontId="3" fillId="0" borderId="6" xfId="0" applyFont="1" applyFill="1" applyBorder="1" applyAlignment="1">
      <alignment horizontal="center" vertical="center" wrapText="1"/>
    </xf>
    <xf numFmtId="171" fontId="3" fillId="0" borderId="6" xfId="3" applyNumberFormat="1" applyFont="1" applyFill="1" applyBorder="1" applyAlignment="1" applyProtection="1">
      <alignment horizontal="right" vertical="center" wrapText="1"/>
      <protection locked="0"/>
    </xf>
    <xf numFmtId="0" fontId="0" fillId="0" borderId="0" xfId="0" applyAlignment="1">
      <alignment horizontal="left"/>
    </xf>
    <xf numFmtId="0" fontId="3" fillId="0" borderId="50" xfId="2" applyNumberFormat="1" applyFont="1" applyFill="1" applyBorder="1" applyAlignment="1" applyProtection="1">
      <alignment horizontal="center" vertical="center" wrapText="1"/>
      <protection locked="0"/>
    </xf>
    <xf numFmtId="0" fontId="0" fillId="0" borderId="6" xfId="0" applyBorder="1" applyAlignment="1">
      <alignment horizontal="center" vertical="center"/>
    </xf>
    <xf numFmtId="171" fontId="0" fillId="0" borderId="6" xfId="0" applyNumberFormat="1" applyBorder="1" applyAlignment="1">
      <alignment horizontal="center" vertical="center"/>
    </xf>
    <xf numFmtId="0" fontId="0" fillId="0" borderId="6" xfId="0" applyBorder="1" applyAlignment="1">
      <alignment horizontal="left" vertical="center"/>
    </xf>
    <xf numFmtId="0" fontId="25" fillId="18" borderId="6" xfId="0" applyFont="1" applyFill="1" applyBorder="1" applyAlignment="1">
      <alignment horizontal="center" vertical="center"/>
    </xf>
    <xf numFmtId="0" fontId="4" fillId="0" borderId="0" xfId="2" applyNumberFormat="1" applyFont="1" applyFill="1" applyBorder="1" applyAlignment="1">
      <alignment horizontal="center" vertical="center" wrapText="1"/>
    </xf>
    <xf numFmtId="171" fontId="4" fillId="0" borderId="40" xfId="2" applyNumberFormat="1" applyFont="1" applyFill="1" applyBorder="1" applyAlignment="1">
      <alignment horizontal="right" vertical="center" wrapText="1"/>
    </xf>
    <xf numFmtId="0" fontId="0" fillId="0" borderId="0" xfId="0" applyAlignment="1">
      <alignment horizontal="left" indent="1"/>
    </xf>
    <xf numFmtId="0" fontId="0" fillId="0" borderId="0" xfId="0"/>
    <xf numFmtId="171" fontId="0" fillId="0" borderId="0" xfId="0" applyNumberFormat="1"/>
    <xf numFmtId="0" fontId="3" fillId="7" borderId="0" xfId="0" applyFont="1" applyFill="1" applyAlignment="1" applyProtection="1">
      <alignment vertical="center" wrapText="1"/>
      <protection locked="0"/>
    </xf>
    <xf numFmtId="0" fontId="4" fillId="0" borderId="10"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wrapText="1"/>
      <protection locked="0"/>
    </xf>
    <xf numFmtId="0" fontId="3" fillId="0" borderId="6" xfId="0" applyFont="1" applyFill="1" applyBorder="1" applyAlignment="1" applyProtection="1">
      <alignment horizontal="left" vertical="center" wrapText="1"/>
      <protection locked="0"/>
    </xf>
    <xf numFmtId="0" fontId="3" fillId="0" borderId="6"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left" vertical="center" wrapText="1"/>
      <protection locked="0"/>
    </xf>
    <xf numFmtId="0" fontId="22" fillId="0" borderId="5" xfId="15" applyFill="1" applyBorder="1" applyAlignment="1" applyProtection="1">
      <alignment horizontal="left" vertical="center" wrapText="1"/>
      <protection locked="0"/>
    </xf>
    <xf numFmtId="0" fontId="3" fillId="0" borderId="6" xfId="0" applyFont="1" applyFill="1" applyBorder="1" applyAlignment="1" applyProtection="1">
      <alignment horizontal="left" vertical="center" wrapText="1"/>
      <protection locked="0" hidden="1"/>
    </xf>
    <xf numFmtId="0" fontId="22" fillId="0" borderId="5" xfId="15" applyFill="1" applyBorder="1" applyAlignment="1">
      <alignment vertical="center" wrapText="1"/>
    </xf>
    <xf numFmtId="0" fontId="3" fillId="0" borderId="60" xfId="0" applyFont="1" applyFill="1" applyBorder="1" applyAlignment="1" applyProtection="1">
      <alignment vertical="center" wrapText="1"/>
      <protection locked="0" hidden="1"/>
    </xf>
    <xf numFmtId="0" fontId="4" fillId="0" borderId="6" xfId="0" applyFont="1" applyFill="1" applyBorder="1" applyAlignment="1" applyProtection="1">
      <alignment horizontal="center" vertical="center" wrapText="1"/>
      <protection locked="0" hidden="1"/>
    </xf>
    <xf numFmtId="0" fontId="3" fillId="0" borderId="54" xfId="0" applyFont="1" applyFill="1" applyBorder="1" applyAlignment="1" applyProtection="1">
      <alignment vertical="center" wrapText="1"/>
      <protection locked="0" hidden="1"/>
    </xf>
    <xf numFmtId="0" fontId="3" fillId="0" borderId="7" xfId="0" applyFont="1" applyFill="1" applyBorder="1" applyAlignment="1" applyProtection="1">
      <alignment horizontal="center" vertical="center" wrapText="1"/>
      <protection locked="0"/>
    </xf>
    <xf numFmtId="0" fontId="23" fillId="0" borderId="6" xfId="0" applyFont="1" applyFill="1" applyBorder="1" applyAlignment="1">
      <alignment horizontal="center" vertical="center"/>
    </xf>
    <xf numFmtId="0" fontId="3" fillId="0" borderId="6" xfId="0" applyFont="1" applyFill="1" applyBorder="1" applyAlignment="1">
      <alignment horizontal="left" vertical="center" wrapText="1"/>
    </xf>
    <xf numFmtId="0" fontId="3" fillId="0" borderId="6" xfId="0" applyFont="1" applyFill="1" applyBorder="1" applyAlignment="1" applyProtection="1">
      <alignment vertical="center" wrapText="1"/>
      <protection locked="0"/>
    </xf>
    <xf numFmtId="171" fontId="3" fillId="0" borderId="6" xfId="0" applyNumberFormat="1" applyFont="1" applyFill="1" applyBorder="1" applyAlignment="1" applyProtection="1">
      <alignment vertical="center" wrapText="1"/>
      <protection locked="0"/>
    </xf>
    <xf numFmtId="171" fontId="3" fillId="0" borderId="36" xfId="0" applyNumberFormat="1" applyFont="1" applyFill="1" applyBorder="1" applyAlignment="1" applyProtection="1">
      <alignment vertical="center" wrapText="1"/>
      <protection locked="0"/>
    </xf>
    <xf numFmtId="0" fontId="3" fillId="0" borderId="36" xfId="0" applyFont="1" applyFill="1" applyBorder="1" applyAlignment="1" applyProtection="1">
      <alignment vertical="center" wrapText="1"/>
      <protection locked="0"/>
    </xf>
    <xf numFmtId="171" fontId="3" fillId="0" borderId="41" xfId="0" applyNumberFormat="1" applyFont="1" applyFill="1" applyBorder="1" applyAlignment="1" applyProtection="1">
      <alignment vertical="center" wrapText="1"/>
      <protection locked="0"/>
    </xf>
    <xf numFmtId="0" fontId="3" fillId="0" borderId="6" xfId="0" applyFont="1" applyFill="1" applyBorder="1" applyAlignment="1">
      <alignment horizontal="left" vertical="center"/>
    </xf>
    <xf numFmtId="0" fontId="3" fillId="0" borderId="6" xfId="0" applyFont="1" applyFill="1" applyBorder="1" applyAlignment="1">
      <alignment horizontal="left" wrapText="1"/>
    </xf>
    <xf numFmtId="164" fontId="3" fillId="0" borderId="6" xfId="0" applyNumberFormat="1" applyFont="1" applyFill="1" applyBorder="1" applyAlignment="1" applyProtection="1">
      <alignment vertical="center" wrapText="1"/>
      <protection locked="0"/>
    </xf>
    <xf numFmtId="0" fontId="3" fillId="0" borderId="52" xfId="0" applyFont="1" applyFill="1" applyBorder="1" applyAlignment="1" applyProtection="1">
      <alignment vertical="center" wrapText="1"/>
      <protection locked="0"/>
    </xf>
    <xf numFmtId="3" fontId="3" fillId="0" borderId="36" xfId="0" applyNumberFormat="1" applyFont="1" applyFill="1" applyBorder="1" applyAlignment="1" applyProtection="1">
      <alignment vertical="center" wrapText="1"/>
      <protection locked="0"/>
    </xf>
    <xf numFmtId="3" fontId="3" fillId="0" borderId="41" xfId="0" applyNumberFormat="1" applyFont="1" applyFill="1" applyBorder="1" applyAlignment="1" applyProtection="1">
      <alignment vertical="center" wrapText="1"/>
      <protection locked="0"/>
    </xf>
    <xf numFmtId="0" fontId="3" fillId="0" borderId="57" xfId="0" applyFont="1" applyFill="1" applyBorder="1" applyAlignment="1" applyProtection="1">
      <alignment vertical="center" wrapText="1"/>
      <protection locked="0"/>
    </xf>
    <xf numFmtId="0" fontId="3" fillId="0" borderId="6" xfId="0" applyFont="1" applyFill="1" applyBorder="1" applyAlignment="1" applyProtection="1">
      <alignment horizontal="center" vertical="center" wrapText="1"/>
      <protection locked="0" hidden="1"/>
    </xf>
    <xf numFmtId="0" fontId="24" fillId="0" borderId="5" xfId="15" applyFont="1" applyFill="1" applyBorder="1" applyAlignment="1">
      <alignment vertical="center" wrapText="1"/>
    </xf>
    <xf numFmtId="0" fontId="4" fillId="0" borderId="6" xfId="0" applyFont="1" applyFill="1" applyBorder="1" applyAlignment="1" applyProtection="1">
      <alignment horizontal="center" vertical="center" wrapText="1"/>
      <protection locked="0"/>
    </xf>
    <xf numFmtId="0" fontId="3" fillId="0" borderId="41" xfId="0" applyFont="1" applyFill="1" applyBorder="1" applyAlignment="1" applyProtection="1">
      <alignment vertical="center" wrapText="1"/>
      <protection locked="0"/>
    </xf>
    <xf numFmtId="0" fontId="3" fillId="0" borderId="52" xfId="0" applyFont="1" applyFill="1" applyBorder="1" applyAlignment="1" applyProtection="1">
      <alignment vertical="center" wrapText="1"/>
      <protection locked="0" hidden="1"/>
    </xf>
    <xf numFmtId="0" fontId="4" fillId="0" borderId="6" xfId="0" applyFont="1" applyFill="1" applyBorder="1" applyAlignment="1" applyProtection="1">
      <alignment horizontal="left" vertical="center" wrapText="1"/>
      <protection locked="0" hidden="1"/>
    </xf>
    <xf numFmtId="0" fontId="4" fillId="0" borderId="0" xfId="0" applyFont="1" applyFill="1" applyBorder="1" applyAlignment="1" applyProtection="1">
      <alignment vertical="center" wrapText="1"/>
      <protection locked="0"/>
    </xf>
    <xf numFmtId="0" fontId="0" fillId="0" borderId="6" xfId="0" applyBorder="1" applyAlignment="1">
      <alignment horizontal="left" vertical="center" wrapText="1"/>
    </xf>
    <xf numFmtId="0" fontId="6" fillId="0" borderId="14" xfId="0" applyFont="1" applyBorder="1" applyAlignment="1" applyProtection="1">
      <alignment vertical="center"/>
    </xf>
    <xf numFmtId="0" fontId="3" fillId="0" borderId="0" xfId="0" applyFont="1" applyBorder="1" applyAlignment="1" applyProtection="1">
      <alignment vertical="center" wrapText="1"/>
    </xf>
    <xf numFmtId="0" fontId="0" fillId="0" borderId="0" xfId="0"/>
    <xf numFmtId="0" fontId="3" fillId="0" borderId="0" xfId="0" applyFont="1" applyFill="1" applyAlignment="1" applyProtection="1">
      <alignment vertical="center" wrapText="1"/>
      <protection locked="0"/>
    </xf>
    <xf numFmtId="0" fontId="6" fillId="0" borderId="0" xfId="0" applyFont="1" applyFill="1" applyBorder="1" applyAlignment="1" applyProtection="1">
      <alignment vertical="center"/>
    </xf>
    <xf numFmtId="0" fontId="0" fillId="0" borderId="0" xfId="0"/>
    <xf numFmtId="0" fontId="0" fillId="0" borderId="0" xfId="0" applyAlignment="1"/>
    <xf numFmtId="1" fontId="0" fillId="0" borderId="0" xfId="0" applyNumberFormat="1"/>
    <xf numFmtId="171" fontId="0" fillId="0" borderId="0" xfId="0" applyNumberFormat="1"/>
    <xf numFmtId="3" fontId="4" fillId="0" borderId="0" xfId="0" applyNumberFormat="1" applyFont="1" applyFill="1" applyBorder="1" applyAlignment="1" applyProtection="1">
      <alignment horizontal="center" vertical="center" wrapText="1"/>
      <protection locked="0"/>
    </xf>
    <xf numFmtId="0" fontId="3" fillId="0" borderId="0" xfId="0" applyFont="1" applyFill="1" applyAlignment="1" applyProtection="1">
      <alignment vertical="center" wrapText="1"/>
      <protection locked="0"/>
    </xf>
    <xf numFmtId="0" fontId="3" fillId="0" borderId="0" xfId="0" applyFont="1" applyFill="1" applyAlignment="1" applyProtection="1">
      <alignment vertical="center" wrapText="1"/>
      <protection locked="0"/>
    </xf>
    <xf numFmtId="171" fontId="0" fillId="7" borderId="6" xfId="0" applyNumberFormat="1" applyFill="1" applyBorder="1" applyAlignment="1">
      <alignment horizontal="center" vertical="center"/>
    </xf>
    <xf numFmtId="0" fontId="0" fillId="0" borderId="0" xfId="0"/>
    <xf numFmtId="0" fontId="0" fillId="0" borderId="0" xfId="0" pivotButton="1"/>
    <xf numFmtId="171" fontId="0" fillId="0" borderId="0" xfId="0" applyNumberFormat="1"/>
    <xf numFmtId="42" fontId="0" fillId="0" borderId="6" xfId="1" applyNumberFormat="1" applyFont="1" applyFill="1" applyBorder="1" applyAlignment="1">
      <alignment horizontal="center" vertical="center"/>
    </xf>
    <xf numFmtId="42" fontId="3" fillId="0" borderId="6" xfId="0" applyNumberFormat="1" applyFont="1" applyFill="1" applyBorder="1" applyAlignment="1" applyProtection="1">
      <alignment vertical="center" wrapText="1"/>
    </xf>
    <xf numFmtId="0" fontId="4" fillId="0" borderId="62" xfId="0" applyFont="1" applyFill="1" applyBorder="1" applyAlignment="1">
      <alignment horizontal="center" vertical="center" wrapText="1"/>
    </xf>
    <xf numFmtId="0" fontId="4" fillId="0" borderId="63" xfId="0" applyFont="1" applyFill="1" applyBorder="1" applyAlignment="1">
      <alignment horizontal="left" vertical="center" wrapText="1"/>
    </xf>
    <xf numFmtId="0" fontId="4" fillId="0" borderId="63" xfId="0" applyFont="1" applyFill="1" applyBorder="1" applyAlignment="1">
      <alignment horizontal="center" vertical="center" wrapText="1"/>
    </xf>
    <xf numFmtId="171" fontId="4" fillId="0" borderId="63" xfId="3" applyNumberFormat="1" applyFont="1" applyFill="1" applyBorder="1" applyAlignment="1">
      <alignment horizontal="right" vertical="center" wrapText="1"/>
    </xf>
    <xf numFmtId="0" fontId="4" fillId="0" borderId="64" xfId="0" applyFont="1" applyFill="1" applyBorder="1" applyAlignment="1">
      <alignment horizontal="left" vertical="center" wrapText="1"/>
    </xf>
    <xf numFmtId="171" fontId="4" fillId="0" borderId="50" xfId="2" applyNumberFormat="1" applyFont="1" applyFill="1" applyBorder="1" applyAlignment="1">
      <alignment horizontal="right" vertical="center" wrapText="1"/>
    </xf>
    <xf numFmtId="0" fontId="0" fillId="0" borderId="0" xfId="0" applyFill="1" applyBorder="1" applyAlignment="1">
      <alignment vertical="center"/>
    </xf>
    <xf numFmtId="0" fontId="28" fillId="0" borderId="0" xfId="0" applyFont="1" applyFill="1" applyBorder="1" applyAlignment="1">
      <alignment vertical="center"/>
    </xf>
    <xf numFmtId="0" fontId="28" fillId="0" borderId="0" xfId="0" applyFont="1" applyFill="1" applyBorder="1" applyAlignment="1">
      <alignment horizontal="center" vertical="center"/>
    </xf>
    <xf numFmtId="0" fontId="29" fillId="0" borderId="65" xfId="0" applyFont="1" applyFill="1" applyBorder="1" applyAlignment="1">
      <alignment vertical="center" wrapText="1"/>
    </xf>
    <xf numFmtId="0" fontId="28" fillId="0" borderId="0" xfId="0" applyFont="1" applyFill="1" applyBorder="1" applyAlignment="1">
      <alignment wrapText="1"/>
    </xf>
    <xf numFmtId="49" fontId="3" fillId="0" borderId="6" xfId="0" applyNumberFormat="1" applyFont="1" applyFill="1" applyBorder="1" applyAlignment="1" applyProtection="1">
      <alignment horizontal="center" vertical="center" wrapText="1"/>
      <protection locked="0"/>
    </xf>
    <xf numFmtId="165" fontId="3" fillId="0" borderId="6" xfId="3" applyNumberFormat="1" applyFont="1" applyFill="1" applyBorder="1" applyAlignment="1" applyProtection="1">
      <alignment horizontal="right" vertical="center" wrapText="1"/>
      <protection locked="0"/>
    </xf>
    <xf numFmtId="165" fontId="3" fillId="0" borderId="6" xfId="3" applyNumberFormat="1" applyFont="1" applyFill="1" applyBorder="1" applyAlignment="1" applyProtection="1">
      <alignment horizontal="right" vertical="center" wrapText="1"/>
    </xf>
    <xf numFmtId="0" fontId="3" fillId="0" borderId="6" xfId="0" applyFont="1" applyFill="1" applyBorder="1" applyAlignment="1" applyProtection="1">
      <alignment horizontal="center" vertical="center" wrapText="1"/>
    </xf>
    <xf numFmtId="49" fontId="3" fillId="0" borderId="60" xfId="0" applyNumberFormat="1" applyFont="1" applyFill="1" applyBorder="1" applyAlignment="1" applyProtection="1">
      <alignment horizontal="center" vertical="center" wrapText="1"/>
      <protection locked="0"/>
    </xf>
    <xf numFmtId="0" fontId="3" fillId="0" borderId="61" xfId="0" applyFont="1" applyFill="1" applyBorder="1" applyAlignment="1" applyProtection="1">
      <alignment horizontal="left" vertical="center" wrapText="1"/>
      <protection locked="0"/>
    </xf>
    <xf numFmtId="0" fontId="25" fillId="18" borderId="6" xfId="0" applyFont="1" applyFill="1" applyBorder="1" applyAlignment="1">
      <alignment horizontal="center" vertical="center" wrapText="1"/>
    </xf>
    <xf numFmtId="0" fontId="31" fillId="19" borderId="26" xfId="0" applyFont="1" applyFill="1" applyBorder="1" applyAlignment="1" applyProtection="1">
      <alignment horizontal="left" vertical="center" wrapText="1" indent="4"/>
    </xf>
    <xf numFmtId="0" fontId="32" fillId="0" borderId="26" xfId="0" applyFont="1" applyFill="1" applyBorder="1" applyAlignment="1" applyProtection="1">
      <alignment horizontal="right" vertical="center" wrapText="1" indent="1"/>
    </xf>
    <xf numFmtId="0" fontId="32" fillId="0" borderId="68" xfId="0" applyFont="1" applyFill="1" applyBorder="1" applyAlignment="1" applyProtection="1">
      <alignment horizontal="right" vertical="center" wrapText="1" indent="1"/>
    </xf>
    <xf numFmtId="0" fontId="5" fillId="3" borderId="66" xfId="9" applyFont="1" applyFill="1" applyBorder="1" applyAlignment="1" applyProtection="1">
      <alignment horizontal="center" vertical="center"/>
    </xf>
    <xf numFmtId="0" fontId="5" fillId="3" borderId="67" xfId="9" applyFont="1" applyFill="1" applyBorder="1" applyAlignment="1" applyProtection="1">
      <alignment horizontal="center" vertical="center"/>
    </xf>
    <xf numFmtId="0" fontId="15" fillId="5" borderId="17" xfId="5" applyFont="1" applyFill="1" applyBorder="1" applyAlignment="1" applyProtection="1">
      <alignment horizontal="center" vertical="center" wrapText="1"/>
    </xf>
    <xf numFmtId="0" fontId="15" fillId="5" borderId="16" xfId="5" applyFont="1" applyFill="1" applyBorder="1" applyAlignment="1" applyProtection="1">
      <alignment horizontal="center" vertical="center" wrapText="1"/>
    </xf>
    <xf numFmtId="0" fontId="13" fillId="0" borderId="17" xfId="5" applyFont="1" applyBorder="1" applyAlignment="1" applyProtection="1">
      <alignment horizontal="center" vertical="center" wrapText="1"/>
    </xf>
    <xf numFmtId="0" fontId="13" fillId="0" borderId="16" xfId="5" applyFont="1" applyBorder="1" applyAlignment="1" applyProtection="1">
      <alignment horizontal="center" vertical="center" wrapText="1"/>
    </xf>
    <xf numFmtId="0" fontId="13" fillId="0" borderId="15" xfId="5" applyFont="1" applyBorder="1" applyAlignment="1" applyProtection="1">
      <alignment horizontal="center" vertical="center" wrapText="1"/>
    </xf>
    <xf numFmtId="0" fontId="7" fillId="11" borderId="17" xfId="0" applyFont="1" applyFill="1" applyBorder="1" applyAlignment="1" applyProtection="1">
      <alignment horizontal="center" vertical="center" wrapText="1"/>
    </xf>
    <xf numFmtId="0" fontId="7" fillId="11" borderId="16" xfId="0" applyFont="1" applyFill="1" applyBorder="1" applyAlignment="1" applyProtection="1">
      <alignment horizontal="center" vertical="center" wrapText="1"/>
    </xf>
    <xf numFmtId="0" fontId="7" fillId="11" borderId="15" xfId="0" applyFont="1" applyFill="1" applyBorder="1" applyAlignment="1" applyProtection="1">
      <alignment horizontal="center" vertical="center" wrapText="1"/>
    </xf>
    <xf numFmtId="0" fontId="5" fillId="3" borderId="17" xfId="9" applyFont="1" applyFill="1" applyBorder="1" applyAlignment="1" applyProtection="1">
      <alignment horizontal="center" vertical="center"/>
    </xf>
    <xf numFmtId="0" fontId="5" fillId="3" borderId="15" xfId="9" applyFont="1" applyFill="1" applyBorder="1" applyAlignment="1" applyProtection="1">
      <alignment horizontal="center" vertical="center"/>
    </xf>
    <xf numFmtId="0" fontId="2" fillId="17" borderId="6" xfId="0" applyFont="1" applyFill="1" applyBorder="1" applyAlignment="1">
      <alignment horizontal="center" vertical="center" wrapText="1"/>
    </xf>
    <xf numFmtId="0" fontId="25" fillId="18" borderId="6" xfId="0" applyFont="1" applyFill="1" applyBorder="1" applyAlignment="1">
      <alignment horizontal="center" vertical="center"/>
    </xf>
    <xf numFmtId="0" fontId="18" fillId="13" borderId="6" xfId="14"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0" borderId="6" xfId="0" applyFont="1" applyBorder="1" applyAlignment="1">
      <alignment horizontal="center" vertical="center" wrapText="1"/>
    </xf>
    <xf numFmtId="0" fontId="5" fillId="4" borderId="12" xfId="0" applyFont="1" applyFill="1" applyBorder="1" applyAlignment="1" applyProtection="1">
      <alignment horizontal="center" vertical="center"/>
    </xf>
    <xf numFmtId="0" fontId="5" fillId="4" borderId="1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28" xfId="0" applyFont="1" applyFill="1" applyBorder="1" applyAlignment="1" applyProtection="1">
      <alignment horizontal="center" vertical="center"/>
    </xf>
    <xf numFmtId="0" fontId="5" fillId="4" borderId="37" xfId="0" applyFont="1" applyFill="1" applyBorder="1" applyAlignment="1" applyProtection="1">
      <alignment horizontal="center" vertical="center"/>
    </xf>
    <xf numFmtId="0" fontId="5" fillId="4" borderId="38" xfId="0" applyFont="1" applyFill="1" applyBorder="1" applyAlignment="1" applyProtection="1">
      <alignment horizontal="center" vertical="center"/>
    </xf>
  </cellXfs>
  <cellStyles count="47">
    <cellStyle name="BodyStyle" xfId="12" xr:uid="{00000000-0005-0000-0000-000000000000}"/>
    <cellStyle name="Énfasis1" xfId="4" builtinId="29"/>
    <cellStyle name="HeaderStyle" xfId="13" xr:uid="{00000000-0005-0000-0000-000002000000}"/>
    <cellStyle name="Hipervínculo" xfId="15" builtinId="8"/>
    <cellStyle name="MainTitle" xfId="14" xr:uid="{00000000-0005-0000-0000-000004000000}"/>
    <cellStyle name="Millares" xfId="1" builtinId="3"/>
    <cellStyle name="Millares [0]" xfId="2" builtinId="6"/>
    <cellStyle name="Millares [0] 2" xfId="17" xr:uid="{00000000-0005-0000-0000-000007000000}"/>
    <cellStyle name="Millares [0] 2 2" xfId="29" xr:uid="{00000000-0005-0000-0000-000008000000}"/>
    <cellStyle name="Millares [0] 3" xfId="21" xr:uid="{00000000-0005-0000-0000-000009000000}"/>
    <cellStyle name="Millares [0] 4" xfId="25" xr:uid="{00000000-0005-0000-0000-00000A000000}"/>
    <cellStyle name="Millares [0] 5" xfId="33" xr:uid="{00000000-0005-0000-0000-00000B000000}"/>
    <cellStyle name="Millares [0] 6" xfId="40" xr:uid="{00000000-0005-0000-0000-00000C000000}"/>
    <cellStyle name="Millares [0] 7" xfId="44" xr:uid="{00000000-0005-0000-0000-00000D000000}"/>
    <cellStyle name="Millares 10" xfId="41" xr:uid="{00000000-0005-0000-0000-00000E000000}"/>
    <cellStyle name="Millares 11" xfId="43" xr:uid="{00000000-0005-0000-0000-00000F000000}"/>
    <cellStyle name="Millares 12" xfId="45" xr:uid="{00000000-0005-0000-0000-000010000000}"/>
    <cellStyle name="Millares 2" xfId="16" xr:uid="{00000000-0005-0000-0000-000011000000}"/>
    <cellStyle name="Millares 2 2" xfId="8" xr:uid="{00000000-0005-0000-0000-000012000000}"/>
    <cellStyle name="Millares 2 2 2" xfId="10" xr:uid="{00000000-0005-0000-0000-000013000000}"/>
    <cellStyle name="Millares 2 2 2 2" xfId="19" xr:uid="{00000000-0005-0000-0000-000014000000}"/>
    <cellStyle name="Millares 2 2 2 2 2" xfId="31" xr:uid="{00000000-0005-0000-0000-000015000000}"/>
    <cellStyle name="Millares 2 2 2 3" xfId="23" xr:uid="{00000000-0005-0000-0000-000016000000}"/>
    <cellStyle name="Millares 2 2 2 4" xfId="27" xr:uid="{00000000-0005-0000-0000-000017000000}"/>
    <cellStyle name="Millares 2 2 2 5" xfId="34" xr:uid="{00000000-0005-0000-0000-000018000000}"/>
    <cellStyle name="Millares 2 2 2 6" xfId="42" xr:uid="{00000000-0005-0000-0000-000019000000}"/>
    <cellStyle name="Millares 2 2 2 7" xfId="46" xr:uid="{00000000-0005-0000-0000-00001A000000}"/>
    <cellStyle name="Millares 2 3" xfId="28" xr:uid="{00000000-0005-0000-0000-00001B000000}"/>
    <cellStyle name="Millares 3" xfId="20" xr:uid="{00000000-0005-0000-0000-00001C000000}"/>
    <cellStyle name="Millares 3 3" xfId="7" xr:uid="{00000000-0005-0000-0000-00001D000000}"/>
    <cellStyle name="Millares 3 3 2" xfId="18" xr:uid="{00000000-0005-0000-0000-00001E000000}"/>
    <cellStyle name="Millares 3 3 2 2" xfId="30" xr:uid="{00000000-0005-0000-0000-00001F000000}"/>
    <cellStyle name="Millares 4" xfId="24" xr:uid="{00000000-0005-0000-0000-000020000000}"/>
    <cellStyle name="Millares 5" xfId="32" xr:uid="{00000000-0005-0000-0000-000021000000}"/>
    <cellStyle name="Millares 6" xfId="35" xr:uid="{00000000-0005-0000-0000-000022000000}"/>
    <cellStyle name="Millares 7" xfId="36" xr:uid="{00000000-0005-0000-0000-000023000000}"/>
    <cellStyle name="Millares 8" xfId="37" xr:uid="{00000000-0005-0000-0000-000024000000}"/>
    <cellStyle name="Millares 9" xfId="39" xr:uid="{00000000-0005-0000-0000-000025000000}"/>
    <cellStyle name="Moneda [0]" xfId="3" builtinId="7"/>
    <cellStyle name="Moneda [0] 2" xfId="22" xr:uid="{00000000-0005-0000-0000-000027000000}"/>
    <cellStyle name="Moneda [0] 3" xfId="26" xr:uid="{00000000-0005-0000-0000-000028000000}"/>
    <cellStyle name="Moneda 2" xfId="38" xr:uid="{00000000-0005-0000-0000-000029000000}"/>
    <cellStyle name="Normal" xfId="0" builtinId="0"/>
    <cellStyle name="Normal 2 3" xfId="9" xr:uid="{00000000-0005-0000-0000-00002B000000}"/>
    <cellStyle name="Normal 3" xfId="5" xr:uid="{00000000-0005-0000-0000-00002C000000}"/>
    <cellStyle name="Normal 3 2" xfId="6" xr:uid="{00000000-0005-0000-0000-00002D000000}"/>
    <cellStyle name="Numeric" xfId="11" xr:uid="{00000000-0005-0000-0000-00002E000000}"/>
  </cellStyles>
  <dxfs count="21">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protection locked="1" hidden="0"/>
    </dxf>
    <dxf>
      <font>
        <color rgb="FF9C0006"/>
      </font>
      <fill>
        <patternFill>
          <bgColor rgb="FFFFC7CE"/>
        </patternFill>
      </fill>
    </dxf>
    <dxf>
      <font>
        <color rgb="FF9C0006"/>
      </font>
      <fill>
        <patternFill>
          <bgColor rgb="FFFFC7CE"/>
        </patternFill>
      </fill>
    </dxf>
    <dxf>
      <fill>
        <patternFill patternType="none">
          <bgColor auto="1"/>
        </patternFill>
      </fill>
    </dxf>
    <dxf>
      <numFmt numFmtId="172" formatCode="&quot;$&quot;\ #,##0.00"/>
    </dxf>
    <dxf>
      <numFmt numFmtId="173" formatCode="&quot;$&quot;\ #,##0.0"/>
    </dxf>
    <dxf>
      <numFmt numFmtId="171" formatCode="&quot;$&quot;\ #,##0"/>
    </dxf>
    <dxf>
      <numFmt numFmtId="173" formatCode="&quot;$&quot;\ #,##0.0"/>
    </dxf>
    <dxf>
      <numFmt numFmtId="172" formatCode="&quot;$&quot;\ #,##0.00"/>
    </dxf>
    <dxf>
      <numFmt numFmtId="173" formatCode="&quot;$&quot;\ #,##0.0"/>
    </dxf>
    <dxf>
      <numFmt numFmtId="171" formatCode="&quot;$&quot;\ #,##0"/>
    </dxf>
    <dxf>
      <font>
        <b/>
        <i val="0"/>
      </font>
      <fill>
        <patternFill>
          <bgColor theme="9"/>
        </patternFill>
      </fill>
    </dxf>
    <dxf>
      <font>
        <color auto="1"/>
      </font>
      <fill>
        <patternFill patternType="none">
          <bgColor auto="1"/>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pivotCacheDefinition" Target="pivotCache/pivotCacheDefinition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calcChain" Target="calcChain.xml"/></Relationships>
</file>

<file path=xl/ctrlProps/ctrlProp1.xml><?xml version="1.0" encoding="utf-8"?>
<formControlPr xmlns="http://schemas.microsoft.com/office/spreadsheetml/2009/9/main" objectType="Spin" dx="22" fmlaLink="$B$1" max="2024" min="2019" page="10" val="2021"/>
</file>

<file path=xl/ctrlProps/ctrlProp2.xml><?xml version="1.0" encoding="utf-8"?>
<formControlPr xmlns="http://schemas.microsoft.com/office/spreadsheetml/2009/9/main" objectType="Spin" dx="22" fmlaLink="$C$3" max="30000" min="1" page="10"/>
</file>

<file path=xl/ctrlProps/ctrlProp3.xml><?xml version="1.0" encoding="utf-8"?>
<formControlPr xmlns="http://schemas.microsoft.com/office/spreadsheetml/2009/9/main" objectType="Spin" dx="22" fmlaLink="$C$4" max="30000" min="1" page="1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552450</xdr:colOff>
          <xdr:row>0</xdr:row>
          <xdr:rowOff>95250</xdr:rowOff>
        </xdr:from>
        <xdr:to>
          <xdr:col>3</xdr:col>
          <xdr:colOff>66675</xdr:colOff>
          <xdr:row>0</xdr:row>
          <xdr:rowOff>447675</xdr:rowOff>
        </xdr:to>
        <xdr:sp macro="" textlink="">
          <xdr:nvSpPr>
            <xdr:cNvPr id="11265" name="Spinner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149679</xdr:colOff>
      <xdr:row>1</xdr:row>
      <xdr:rowOff>137432</xdr:rowOff>
    </xdr:from>
    <xdr:to>
      <xdr:col>5</xdr:col>
      <xdr:colOff>156482</xdr:colOff>
      <xdr:row>3</xdr:row>
      <xdr:rowOff>136071</xdr:rowOff>
    </xdr:to>
    <xdr:sp macro="[0]!ACTUALIZAR_TD" textlink="">
      <xdr:nvSpPr>
        <xdr:cNvPr id="3" name="Redondear rectángulo de esquina diagonal 2">
          <a:extLst>
            <a:ext uri="{FF2B5EF4-FFF2-40B4-BE49-F238E27FC236}">
              <a16:creationId xmlns:a16="http://schemas.microsoft.com/office/drawing/2014/main" id="{00000000-0008-0000-0000-000003000000}"/>
            </a:ext>
          </a:extLst>
        </xdr:cNvPr>
        <xdr:cNvSpPr/>
      </xdr:nvSpPr>
      <xdr:spPr>
        <a:xfrm>
          <a:off x="4912179" y="727982"/>
          <a:ext cx="4159703" cy="436789"/>
        </a:xfrm>
        <a:prstGeom prst="round2Diag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a:solidFill>
                <a:schemeClr val="accent1">
                  <a:lumMod val="50000"/>
                </a:schemeClr>
              </a:solidFill>
            </a:rPr>
            <a:t>DAR CLICK PARA GENERAR RESUMEN</a:t>
          </a:r>
          <a:r>
            <a:rPr lang="es-CO" sz="1200" b="1" i="0" baseline="0">
              <a:solidFill>
                <a:schemeClr val="accent1">
                  <a:lumMod val="50000"/>
                </a:schemeClr>
              </a:solidFill>
            </a:rPr>
            <a:t> EN TABLA DINÁMICA</a:t>
          </a:r>
          <a:endParaRPr lang="es-CO" sz="1200" b="1" i="0">
            <a:solidFill>
              <a:schemeClr val="accent1">
                <a:lumMod val="50000"/>
              </a:schemeClr>
            </a:solidFill>
          </a:endParaRPr>
        </a:p>
      </xdr:txBody>
    </xdr:sp>
    <xdr:clientData/>
  </xdr:twoCellAnchor>
  <xdr:oneCellAnchor>
    <xdr:from>
      <xdr:col>0</xdr:col>
      <xdr:colOff>65317</xdr:colOff>
      <xdr:row>2</xdr:row>
      <xdr:rowOff>28575</xdr:rowOff>
    </xdr:from>
    <xdr:ext cx="2064639" cy="476250"/>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317" y="790575"/>
          <a:ext cx="2064639" cy="476250"/>
        </a:xfrm>
        <a:prstGeom prst="rect">
          <a:avLst/>
        </a:prstGeom>
      </xdr:spPr>
    </xdr:pic>
    <xdr:clientData/>
  </xdr:oneCellAnchor>
  <mc:AlternateContent xmlns:mc="http://schemas.openxmlformats.org/markup-compatibility/2006">
    <mc:Choice xmlns:a14="http://schemas.microsoft.com/office/drawing/2010/main" Requires="a14">
      <xdr:twoCellAnchor>
        <xdr:from>
          <xdr:col>2</xdr:col>
          <xdr:colOff>885825</xdr:colOff>
          <xdr:row>2</xdr:row>
          <xdr:rowOff>19050</xdr:rowOff>
        </xdr:from>
        <xdr:to>
          <xdr:col>2</xdr:col>
          <xdr:colOff>1257300</xdr:colOff>
          <xdr:row>2</xdr:row>
          <xdr:rowOff>247650</xdr:rowOff>
        </xdr:to>
        <xdr:sp macro="" textlink="">
          <xdr:nvSpPr>
            <xdr:cNvPr id="11273" name="Spinner 9" descr="ddddd"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885825</xdr:colOff>
          <xdr:row>3</xdr:row>
          <xdr:rowOff>19050</xdr:rowOff>
        </xdr:from>
        <xdr:to>
          <xdr:col>2</xdr:col>
          <xdr:colOff>1257300</xdr:colOff>
          <xdr:row>3</xdr:row>
          <xdr:rowOff>247650</xdr:rowOff>
        </xdr:to>
        <xdr:sp macro="" textlink="">
          <xdr:nvSpPr>
            <xdr:cNvPr id="11274" name="Spinner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19050</xdr:rowOff>
    </xdr:from>
    <xdr:to>
      <xdr:col>2</xdr:col>
      <xdr:colOff>2581275</xdr:colOff>
      <xdr:row>1</xdr:row>
      <xdr:rowOff>571500</xdr:rowOff>
    </xdr:to>
    <xdr:sp macro="[0]!VISTA_SECOP" textlink="">
      <xdr:nvSpPr>
        <xdr:cNvPr id="2" name="Rectángulo: esquinas diagonales redondeadas 1">
          <a:extLst>
            <a:ext uri="{FF2B5EF4-FFF2-40B4-BE49-F238E27FC236}">
              <a16:creationId xmlns:a16="http://schemas.microsoft.com/office/drawing/2014/main" id="{00000000-0008-0000-0200-000002000000}"/>
            </a:ext>
          </a:extLst>
        </xdr:cNvPr>
        <xdr:cNvSpPr/>
      </xdr:nvSpPr>
      <xdr:spPr>
        <a:xfrm>
          <a:off x="28575" y="628650"/>
          <a:ext cx="6048375" cy="552450"/>
        </a:xfrm>
        <a:prstGeom prst="round2Diag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accent1">
                  <a:lumMod val="75000"/>
                </a:schemeClr>
              </a:solidFill>
            </a:rPr>
            <a:t>DAR CLCIK PARA GENERAR LA VISTA DE PUBLICACIÓN EN SECOP</a:t>
          </a:r>
          <a:endParaRPr lang="es-CO" sz="1100" b="1">
            <a:solidFill>
              <a:schemeClr val="accent1">
                <a:lumMod val="75000"/>
              </a:schemeClr>
            </a:solidFill>
          </a:endParaRPr>
        </a:p>
      </xdr:txBody>
    </xdr:sp>
    <xdr:clientData/>
  </xdr:twoCellAnchor>
  <xdr:twoCellAnchor>
    <xdr:from>
      <xdr:col>0</xdr:col>
      <xdr:colOff>28575</xdr:colOff>
      <xdr:row>0</xdr:row>
      <xdr:rowOff>38100</xdr:rowOff>
    </xdr:from>
    <xdr:to>
      <xdr:col>2</xdr:col>
      <xdr:colOff>2581275</xdr:colOff>
      <xdr:row>0</xdr:row>
      <xdr:rowOff>590550</xdr:rowOff>
    </xdr:to>
    <xdr:sp macro="[0]!ACTUALIZAR_ALISTAMIENTO" textlink="">
      <xdr:nvSpPr>
        <xdr:cNvPr id="3" name="Rectángulo: esquinas diagonales redondeadas 2">
          <a:extLst>
            <a:ext uri="{FF2B5EF4-FFF2-40B4-BE49-F238E27FC236}">
              <a16:creationId xmlns:a16="http://schemas.microsoft.com/office/drawing/2014/main" id="{00000000-0008-0000-0200-000003000000}"/>
            </a:ext>
          </a:extLst>
        </xdr:cNvPr>
        <xdr:cNvSpPr/>
      </xdr:nvSpPr>
      <xdr:spPr>
        <a:xfrm>
          <a:off x="28575" y="38100"/>
          <a:ext cx="6048375" cy="552450"/>
        </a:xfrm>
        <a:prstGeom prst="round2Diag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rPr>
            <a:t>DAR CLCIK PARA ACTUALIZAR LISTADO DE ALISTAMIENTO</a:t>
          </a:r>
          <a:endParaRPr lang="es-CO" sz="11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scha/Desktop/borrar/PAA%20OSCAE%202020%20(sin%20cargue%20SECOP).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ORTATIL/Downloads/SOLICITUD%20MODIFICACI&#211;N%202%20P.A.A.%202020%20(V.2)%20(5)%20(1)%20(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ORTATIL/Downloads/SOLICITUD%20MODIFICACI&#211;N%204%20P.A.A.%202020%20(V.4)RNPC%20(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2020\1.%20Planes%20Anuales%20de%20Adquisiciones\1.%20VERSIONES%20CONSOLIDADAS\PAA%20CONSOLIDADO%20V.7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MPRESIÓN"/>
      <sheetName val="DE01-F15"/>
      <sheetName val="TABLA DINÁMICA"/>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TD"/>
      <sheetName val="DE01-F12"/>
      <sheetName val="IMPRESIÓN"/>
      <sheetName val="LISTAS"/>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TD"/>
      <sheetName val="DE01-F12"/>
      <sheetName val="IMPRESIÓN"/>
      <sheetName val="LISTAS"/>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sheetName val="VALIDADORES"/>
      <sheetName val="ALISTAMIENTO DE DATOS"/>
      <sheetName val="PUBLICACIÓN A SECOP"/>
      <sheetName val="LIS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ck Salomon Chavez Lopez" refreshedDate="44134.826766087965" createdVersion="6" refreshedVersion="5" minRefreshableVersion="3" recordCount="2550" xr:uid="{00000000-000A-0000-FFFF-FFFF12000000}">
  <cacheSource type="worksheet">
    <worksheetSource name="=CAMPO2"/>
  </cacheSource>
  <cacheFields count="25">
    <cacheField name="SIGLA DEL PROYECTO" numFmtId="0">
      <sharedItems containsNonDate="0" containsBlank="1" count="17">
        <m/>
        <s v="RNPC" u="1"/>
        <s v="COMPETENCIA" u="1"/>
        <s v="TH" u="1"/>
        <s v="SG" u="1"/>
        <s v="RF" u="1"/>
        <s v="AP" u="1"/>
        <s v="OTI" u="1"/>
        <s v="TRANSVERSAL" u="1"/>
        <s v="DATOS" u="1"/>
        <s v="CÁMARAS" u="1"/>
        <s v="OSCAE" u="1"/>
        <s v="RTyML" u="1"/>
        <s v="AS" u="1"/>
        <s v="PI" u="1"/>
        <s v="CONSUMIDOR" u="1"/>
        <s v="JURISDICCIONAL" u="1"/>
      </sharedItems>
    </cacheField>
    <cacheField name="VERSIÓN POR PROYECTO" numFmtId="0">
      <sharedItems containsNonDate="0" containsString="0" containsBlank="1"/>
    </cacheField>
    <cacheField name="AGREGADOS" numFmtId="0">
      <sharedItems containsNonDate="0" containsString="0" containsBlank="1"/>
    </cacheField>
    <cacheField name="N°" numFmtId="0">
      <sharedItems containsString="0" containsBlank="1" containsNumber="1" containsInteger="1" minValue="1" maxValue="1"/>
    </cacheField>
    <cacheField name="Objetivo Específico del Proyecto de Inversión" numFmtId="0">
      <sharedItems containsNonDate="0" containsString="0" containsBlank="1"/>
    </cacheField>
    <cacheField name="Producto del Proyecto de Inversión" numFmtId="0">
      <sharedItems containsNonDate="0" containsBlank="1" count="32">
        <m/>
        <s v=" - Servicios de educación informal en temas de la Superintendencia de Industria y Comercio (2)" u="1"/>
        <s v=" - Servicios de educación informal en temas de la Superintendencia de Industria y Comercio (6)" u="1"/>
        <s v=" - Sedes mantenidas" u="1"/>
        <s v=" - Servicios de protección al consumidor dentro de las competencias de la SIC" u="1"/>
        <s v=" - Servicio de divulgación de temas misionales de la SIC (2)" u="1"/>
        <s v=" - Servicios de educación informal en temas de la Superintendencia de Industria y Comercio (1)" u="1"/>
        <s v=" - Servicio de divulgación de temas misionales de la SIC (4)" u="1"/>
        <s v=" - Servicio de inspección, vigilancia y control en temas asociados al SICAL, al régimen de control de precios y al sector valuatorio del país" u="1"/>
        <s v=" - Servicios de educación informal en temas de la Superintendencia de Industria y Comercio (5)" u="1"/>
        <s v=" - Sedes adecuadas" u="1"/>
        <s v=" - Servicio de divulgación de temas misionales de la SIC (6)" u="1"/>
        <s v=" - Servicio de divulgación de temas misionales de la SIC (8)" u="1"/>
        <s v=" - Servicio para promover la propiedad industrial " u="1"/>
        <s v="- Servicios de apoyo para la consolidación de la red nacional de protección al consumidor" u="1"/>
        <s v=" - Servicios de inspección,vigilancia y control a las cámaras de comercio y comerciantes" u="1"/>
        <s v=" - Servicio de registro de propiedad industrial e información tecnológica" u="1"/>
        <s v=" - Servicios de educación informal en temas de la Superintendencia de Industria y Comercio (4)" u="1"/>
        <s v=" - Servicio de Implementación Sistema de Gestión" u="1"/>
        <s v=" - Servicio de Gestión Documental" u="1"/>
        <s v=" - Servicio de divulgación de temas misionales de la SIC (1)" u="1"/>
        <s v=" - Servicio de atención al ciudadano" u="1"/>
        <s v=" - Servicio de divulgación de temas misionales de la SIC (3)" u="1"/>
        <s v=" - Servicio de Educación informal para la gestión Administrativa" u="1"/>
        <s v=" - Servicios de apoyo para la consolidación de la red nacional de protección al consumidor" u="1"/>
        <s v=" - Servicios de educación informal en temas de la Superintendencia de Industria y Comercio (3)" u="1"/>
        <s v=" - Servicio de divulgación de temas misionales de la SIC (5)" u="1"/>
        <s v=" - Servicio de divulgación de temas misionales de la SIC (7)" u="1"/>
        <s v=" - Servicios de información implementados" u="1"/>
        <s v=" - Servicio para la protección de la competencia" u="1"/>
        <s v=" - Servicios de inspección, vigilancia y control para la protección de los datos personales." u="1"/>
        <s v=" - Servicio jurisdiccionales para la protección del consumidor, la competencia y la propiedad industrial" u="1"/>
      </sharedItems>
    </cacheField>
    <cacheField name="¿El producto está en Plan de Acción?" numFmtId="0">
      <sharedItems containsNonDate="0" containsString="0" containsBlank="1"/>
    </cacheField>
    <cacheField name="Actividad del Proyecto de Inversión" numFmtId="0">
      <sharedItems containsBlank="1"/>
    </cacheField>
    <cacheField name="Códigos UNSPSC" numFmtId="0">
      <sharedItems containsNonDate="0" containsString="0" containsBlank="1"/>
    </cacheField>
    <cacheField name="Códigos CCP a nivel de cuenta" numFmtId="0">
      <sharedItems containsNonDate="0" containsBlank="1" count="74">
        <m/>
        <s v="A-02-02-02-007-002" u="1"/>
        <s v="C-3503-0200-0009-0000-3503014-02" u="1"/>
        <s v="C-3503-0200-0010-0000-3503014-02" u="1"/>
        <s v="C-3503-0200-0011-0000-3503014-02" u="1"/>
        <s v="C-3503-0200-0012-0000-3503014-02" u="1"/>
        <s v="C-3503-0200-0013-0000-3503014-02" u="1"/>
        <s v="C-3503-0200-0014-0000-3503014-02" u="1"/>
        <s v="C-3503-0200-0015-0000-3503014-02" u="1"/>
        <s v="C-3503-0200-0016-0000-3503014-02" u="1"/>
        <s v="A-02-02-01-002-006" u="1"/>
        <s v="A-02-02-01-002-007" u="1"/>
        <s v="A-02-02-01-002-008" u="1"/>
        <s v="A-02-02-02-008-001" u="1"/>
        <s v="A-02-02-02-008-002" u="1"/>
        <s v="A-02-02-02-008-003" u="1"/>
        <s v="C-3503-0200-0016-0000-3503016-02" u="1"/>
        <s v="A-02-02-02-008-004" u="1"/>
        <s v="A-02-02-02-008-005" u="1"/>
        <s v="A-02-02-01-003-001" u="1"/>
        <s v="A-02-02-01-003-002" u="1"/>
        <s v="A-02-02-02-008-007" u="1"/>
        <s v="C-3503-0200-0011-0000-3503023-01" u="1"/>
        <s v="A-02-02-01-003-003" u="1"/>
        <s v="A-02-02-01-003-004" u="1"/>
        <s v="A-02-02-02-008-009" u="1"/>
        <s v="C-3503-0200-0015-0000-3503017-02" u="1"/>
        <s v="A-02-02-01-003-005" u="1"/>
        <s v="A-02-02-01-003-006" u="1"/>
        <s v="C-3599-0200-0005-0000-3599007-02" u="1"/>
        <s v="A-02-01-01-003-008" u="1"/>
        <s v="A-02-02-01-003-008" u="1"/>
        <s v="A-02-02-02-009-002" u="1"/>
        <s v="A-02-02-02-009-003" u="1"/>
        <s v="C-3503-0200-0013-0000-3503018-02" u="1"/>
        <s v="C-3599-0200-0005-0000-3599066-02" u="1"/>
        <s v="C-3503-0200-0014-0000-3503020-02" u="1"/>
        <s v="A-02-02-02-009-006" u="1"/>
        <s v="A-02-01-01-004-004" u="1"/>
        <s v="A-02-02-01-004-004" u="1"/>
        <s v="C-3503-0200-0014-0000-3503019-02" u="1"/>
        <s v="A-02-01-01-004-005" u="1"/>
        <s v="A-02-02-01-004-005" u="1"/>
        <s v="C-3503-0200-0010-0000-3503021-02" u="1"/>
        <s v="A-02-01-01-004-006" u="1"/>
        <s v="A-02-02-01-004-006" u="1"/>
        <s v="A-02-01-01-004-007" u="1"/>
        <s v="A-02-02-01-004-007" u="1"/>
        <s v="C-3599-0200-0006-0000-3599922-02" u="1"/>
        <s v="C-3599-0200-0007-0000-3599011-02" u="1"/>
        <s v="A-02-01-01-004-008" u="1"/>
        <s v="A-02-01-01-004-009" u="1"/>
        <s v="A-02-02-02-008-005   " u="1"/>
        <s v="C-3503-0200-0012-0000-3503022-02" u="1"/>
        <s v="C-3503-0200-0011-0000-3503023-02" u="1"/>
        <s v="C-3503-0200-0009-0000-3503008-02" u="1"/>
        <s v="A-02-02-02-005-004" u="1"/>
        <s v="C-3503-0200-0009-0000-3503024-02" u="1"/>
        <s v="C-3503-0200-0010-0000-3503024-02" u="1"/>
        <s v="C-3503-0200-0012-0000-3503024-02" u="1"/>
        <s v="C-3503-0200-0014-0000-3503024-02" u="1"/>
        <s v="C-3503-0200-0015-0000-3503024-02" u="1"/>
        <s v="C-3503-0200-0016-0000-3503024-02" u="1"/>
        <s v="C-3599-0200-0008-0000-3599072-02" u="1"/>
        <s v="C-3599-0200-0008-0000-3599925-02" u="1"/>
        <s v="A-02-02-02-010" u="1"/>
        <s v="A-02-02-02-006-003" u="1"/>
        <s v="A-02-02-02-006-004" u="1"/>
        <s v="A-02-02-02-006-005" u="1"/>
        <s v="A-02-02-02-006-006" u="1"/>
        <s v="A-02-02-02-006-007" u="1"/>
        <s v="C-3599-0200-0007-0000-3599016-02" u="1"/>
        <s v="A-02-02-02-006-008" u="1"/>
        <s v="A-02-02-02-007-001" u="1"/>
      </sharedItems>
    </cacheField>
    <cacheField name="Descripción" numFmtId="0">
      <sharedItems containsNonDate="0" containsString="0" containsBlank="1"/>
    </cacheField>
    <cacheField name="Mes estimado de inicio de proceso de selección" numFmtId="0">
      <sharedItems containsNonDate="0" containsString="0" containsBlank="1"/>
    </cacheField>
    <cacheField name="Mes estimado de presentación de ofertas" numFmtId="0">
      <sharedItems containsNonDate="0" containsString="0" containsBlank="1"/>
    </cacheField>
    <cacheField name="Mes de registro del contrato" numFmtId="0">
      <sharedItems containsNonDate="0" containsString="0" containsBlank="1"/>
    </cacheField>
    <cacheField name="Duración estimada del contrato" numFmtId="0">
      <sharedItems containsNonDate="0" containsString="0" containsBlank="1"/>
    </cacheField>
    <cacheField name="Modalidad de selección " numFmtId="0">
      <sharedItems containsNonDate="0" containsString="0" containsBlank="1"/>
    </cacheField>
    <cacheField name="Fuente de los recursos" numFmtId="0">
      <sharedItems containsNonDate="0" containsBlank="1" count="5">
        <m/>
        <s v="Nación - 11 - Otros Recursos del Tesoro" u="1"/>
        <s v="Propios - 21 - Otros recursos de tesorería" u="1"/>
        <s v="Propios - 20 - Ingresos corrientes" u="1"/>
        <s v="Propios - 20 Ingresos corrientes" u="1"/>
      </sharedItems>
    </cacheField>
    <cacheField name="Valor total estimado" numFmtId="0">
      <sharedItems containsNonDate="0" containsString="0" containsBlank="1"/>
    </cacheField>
    <cacheField name="Valor estimado en la vigencia actual" numFmtId="0">
      <sharedItems containsNonDate="0" containsString="0" containsBlank="1"/>
    </cacheField>
    <cacheField name="¿Se requieren vigencias futuras?" numFmtId="0">
      <sharedItems containsNonDate="0" containsString="0" containsBlank="1"/>
    </cacheField>
    <cacheField name="Estado de solicitud de vigencias futuras" numFmtId="0">
      <sharedItems containsNonDate="0" containsString="0" containsBlank="1"/>
    </cacheField>
    <cacheField name="Nombre del responsable" numFmtId="0">
      <sharedItems containsNonDate="0" containsString="0" containsBlank="1"/>
    </cacheField>
    <cacheField name="Cargo del responsable " numFmtId="0">
      <sharedItems containsNonDate="0" containsString="0" containsBlank="1"/>
    </cacheField>
    <cacheField name="Teléfono del responsable " numFmtId="0">
      <sharedItems containsNonDate="0" containsString="0" containsBlank="1"/>
    </cacheField>
    <cacheField name="Correo electrónico del responsab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50">
  <r>
    <x v="0"/>
    <m/>
    <m/>
    <n v="1"/>
    <m/>
    <x v="0"/>
    <m/>
    <s v="HJJHJGGG"/>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r>
    <x v="0"/>
    <m/>
    <m/>
    <m/>
    <m/>
    <x v="0"/>
    <m/>
    <m/>
    <m/>
    <x v="0"/>
    <m/>
    <m/>
    <m/>
    <m/>
    <m/>
    <m/>
    <x v="0"/>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2" cacheId="0"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75:C78" firstHeaderRow="0" firstDataRow="1" firstDataCol="1"/>
  <pivotFields count="25">
    <pivotField axis="axisRow" showAll="0">
      <items count="18">
        <item m="1" x="6"/>
        <item m="1" x="10"/>
        <item m="1" x="2"/>
        <item m="1" x="15"/>
        <item m="1" x="9"/>
        <item m="1" x="16"/>
        <item m="1" x="11"/>
        <item m="1" x="7"/>
        <item m="1" x="14"/>
        <item m="1" x="5"/>
        <item m="1" x="1"/>
        <item m="1" x="12"/>
        <item m="1" x="4"/>
        <item m="1" x="3"/>
        <item m="1" x="8"/>
        <item m="1" x="13"/>
        <item x="0"/>
        <item t="default"/>
      </items>
    </pivotField>
    <pivotField numFmtId="1" showAll="0"/>
    <pivotField showAll="0"/>
    <pivotField showAll="0"/>
    <pivotField showAll="0"/>
    <pivotField showAll="0"/>
    <pivotField showAll="0"/>
    <pivotField showAll="0"/>
    <pivotField showAll="0"/>
    <pivotField axis="axisRow" showAll="0">
      <items count="75">
        <item m="1" x="30"/>
        <item m="1" x="38"/>
        <item m="1" x="41"/>
        <item m="1" x="44"/>
        <item m="1" x="46"/>
        <item m="1" x="50"/>
        <item m="1" x="51"/>
        <item m="1" x="10"/>
        <item m="1" x="11"/>
        <item m="1" x="12"/>
        <item m="1" x="19"/>
        <item m="1" x="20"/>
        <item m="1" x="23"/>
        <item m="1" x="24"/>
        <item m="1" x="27"/>
        <item m="1" x="28"/>
        <item m="1" x="31"/>
        <item m="1" x="39"/>
        <item m="1" x="42"/>
        <item m="1" x="45"/>
        <item m="1" x="47"/>
        <item m="1" x="56"/>
        <item m="1" x="66"/>
        <item m="1" x="67"/>
        <item m="1" x="68"/>
        <item m="1" x="69"/>
        <item m="1" x="72"/>
        <item m="1" x="73"/>
        <item m="1" x="1"/>
        <item m="1" x="13"/>
        <item m="1" x="14"/>
        <item m="1" x="15"/>
        <item m="1" x="17"/>
        <item m="1" x="18"/>
        <item m="1" x="52"/>
        <item m="1" x="21"/>
        <item m="1" x="25"/>
        <item m="1" x="32"/>
        <item m="1" x="33"/>
        <item m="1" x="37"/>
        <item m="1" x="65"/>
        <item m="1" x="55"/>
        <item m="1" x="2"/>
        <item m="1" x="57"/>
        <item m="1" x="3"/>
        <item m="1" x="43"/>
        <item m="1" x="58"/>
        <item m="1" x="4"/>
        <item m="1" x="22"/>
        <item m="1" x="54"/>
        <item m="1" x="5"/>
        <item m="1" x="53"/>
        <item m="1" x="59"/>
        <item m="1" x="6"/>
        <item m="1" x="34"/>
        <item m="1" x="7"/>
        <item m="1" x="40"/>
        <item m="1" x="36"/>
        <item m="1" x="60"/>
        <item m="1" x="8"/>
        <item m="1" x="26"/>
        <item m="1" x="61"/>
        <item m="1" x="9"/>
        <item m="1" x="16"/>
        <item m="1" x="62"/>
        <item m="1" x="29"/>
        <item m="1" x="35"/>
        <item m="1" x="48"/>
        <item m="1" x="63"/>
        <item m="1" x="64"/>
        <item m="1" x="49"/>
        <item m="1" x="71"/>
        <item x="0"/>
        <item m="1" x="70"/>
        <item t="default"/>
      </items>
    </pivotField>
    <pivotField showAll="0"/>
    <pivotField showAll="0"/>
    <pivotField showAll="0"/>
    <pivotField showAll="0"/>
    <pivotField showAll="0"/>
    <pivotField showAll="0"/>
    <pivotField showAll="0"/>
    <pivotField dataField="1" showAll="0"/>
    <pivotField dataField="1" numFmtId="171" showAll="0"/>
    <pivotField showAll="0"/>
    <pivotField showAll="0"/>
    <pivotField showAll="0"/>
    <pivotField showAll="0"/>
    <pivotField showAll="0"/>
    <pivotField showAll="0"/>
  </pivotFields>
  <rowFields count="2">
    <field x="0"/>
    <field x="9"/>
  </rowFields>
  <rowItems count="3">
    <i>
      <x v="16"/>
    </i>
    <i r="1">
      <x v="72"/>
    </i>
    <i t="grand">
      <x/>
    </i>
  </rowItems>
  <colFields count="1">
    <field x="-2"/>
  </colFields>
  <colItems count="2">
    <i>
      <x/>
    </i>
    <i i="1">
      <x v="1"/>
    </i>
  </colItems>
  <dataFields count="2">
    <dataField name="Suma de Valor total estimado" fld="17" baseField="0" baseItem="0" numFmtId="171"/>
    <dataField name="Suma de Valor estimado en la vigencia actual" fld="18" baseField="0" baseItem="0" numFmtId="171"/>
  </dataFields>
  <formats count="7">
    <format dxfId="17">
      <pivotArea outline="0" collapsedLevelsAreSubtotals="1" fieldPosition="0">
        <references count="1">
          <reference field="4294967294" count="1" selected="0">
            <x v="1"/>
          </reference>
        </references>
      </pivotArea>
    </format>
    <format dxfId="16">
      <pivotArea collapsedLevelsAreSubtotals="1" fieldPosition="0">
        <references count="2">
          <reference field="4294967294" count="1" selected="0">
            <x v="1"/>
          </reference>
          <reference field="0" count="1">
            <x v="11"/>
          </reference>
        </references>
      </pivotArea>
    </format>
    <format dxfId="15">
      <pivotArea collapsedLevelsAreSubtotals="1" fieldPosition="0">
        <references count="2">
          <reference field="4294967294" count="1" selected="0">
            <x v="1"/>
          </reference>
          <reference field="0" count="1">
            <x v="11"/>
          </reference>
        </references>
      </pivotArea>
    </format>
    <format dxfId="14">
      <pivotArea collapsedLevelsAreSubtotals="1" fieldPosition="0">
        <references count="2">
          <reference field="4294967294" count="1" selected="0">
            <x v="1"/>
          </reference>
          <reference field="0" count="1">
            <x v="11"/>
          </reference>
        </references>
      </pivotArea>
    </format>
    <format dxfId="13">
      <pivotArea collapsedLevelsAreSubtotals="1" fieldPosition="0">
        <references count="2">
          <reference field="4294967294" count="1" selected="0">
            <x v="1"/>
          </reference>
          <reference field="0" count="1">
            <x v="11"/>
          </reference>
        </references>
      </pivotArea>
    </format>
    <format dxfId="12">
      <pivotArea collapsedLevelsAreSubtotals="1" fieldPosition="0">
        <references count="2">
          <reference field="4294967294" count="1" selected="0">
            <x v="0"/>
          </reference>
          <reference field="0" count="1">
            <x v="11"/>
          </reference>
        </references>
      </pivotArea>
    </format>
    <format dxfId="11">
      <pivotArea collapsedLevelsAreSubtotals="1" fieldPosition="0">
        <references count="2">
          <reference field="4294967294" count="1" selected="0">
            <x v="0"/>
          </reference>
          <reference field="0"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location ref="A19:C23" firstHeaderRow="1" firstDataRow="2" firstDataCol="1"/>
  <pivotFields count="25">
    <pivotField axis="axisRow" showAll="0">
      <items count="18">
        <item m="1" x="6"/>
        <item m="1" x="10"/>
        <item m="1" x="2"/>
        <item m="1" x="15"/>
        <item m="1" x="9"/>
        <item m="1" x="16"/>
        <item m="1" x="11"/>
        <item m="1" x="7"/>
        <item m="1" x="14"/>
        <item m="1" x="5"/>
        <item m="1" x="1"/>
        <item m="1" x="12"/>
        <item m="1" x="4"/>
        <item m="1" x="3"/>
        <item m="1" x="8"/>
        <item m="1" x="13"/>
        <item x="0"/>
        <item t="default"/>
      </items>
    </pivotField>
    <pivotField numFmtId="1" showAll="0"/>
    <pivotField showAll="0"/>
    <pivotField showAll="0"/>
    <pivotField showAll="0"/>
    <pivotField axis="axisRow" showAll="0">
      <items count="33">
        <item m="1" x="21"/>
        <item m="1" x="20"/>
        <item m="1" x="5"/>
        <item m="1" x="22"/>
        <item m="1" x="7"/>
        <item m="1" x="26"/>
        <item m="1" x="11"/>
        <item m="1" x="27"/>
        <item m="1" x="12"/>
        <item m="1" x="23"/>
        <item m="1" x="19"/>
        <item m="1" x="18"/>
        <item m="1" x="8"/>
        <item m="1" x="16"/>
        <item m="1" x="31"/>
        <item m="1" x="29"/>
        <item m="1" x="13"/>
        <item m="1" x="24"/>
        <item m="1" x="6"/>
        <item m="1" x="1"/>
        <item m="1" x="25"/>
        <item m="1" x="17"/>
        <item m="1" x="9"/>
        <item m="1" x="2"/>
        <item m="1" x="28"/>
        <item m="1" x="30"/>
        <item m="1" x="15"/>
        <item m="1" x="4"/>
        <item x="0"/>
        <item m="1" x="10"/>
        <item m="1" x="3"/>
        <item m="1" x="14"/>
        <item t="default"/>
      </items>
    </pivotField>
    <pivotField showAll="0"/>
    <pivotField showAll="0"/>
    <pivotField showAll="0"/>
    <pivotField showAll="0"/>
    <pivotField showAll="0"/>
    <pivotField showAll="0"/>
    <pivotField showAll="0"/>
    <pivotField showAll="0"/>
    <pivotField showAll="0"/>
    <pivotField showAll="0"/>
    <pivotField axis="axisCol" showAll="0">
      <items count="6">
        <item m="1" x="1"/>
        <item m="1" x="3"/>
        <item m="1" x="2"/>
        <item m="1" x="4"/>
        <item x="0"/>
        <item t="default"/>
      </items>
    </pivotField>
    <pivotField showAll="0"/>
    <pivotField dataField="1" numFmtId="171" showAll="0"/>
    <pivotField showAll="0"/>
    <pivotField showAll="0"/>
    <pivotField showAll="0"/>
    <pivotField showAll="0"/>
    <pivotField showAll="0"/>
    <pivotField showAll="0"/>
  </pivotFields>
  <rowFields count="2">
    <field x="0"/>
    <field x="5"/>
  </rowFields>
  <rowItems count="3">
    <i>
      <x v="16"/>
    </i>
    <i r="1">
      <x v="28"/>
    </i>
    <i t="grand">
      <x/>
    </i>
  </rowItems>
  <colFields count="1">
    <field x="16"/>
  </colFields>
  <colItems count="2">
    <i>
      <x v="4"/>
    </i>
    <i t="grand">
      <x/>
    </i>
  </colItems>
  <dataFields count="1">
    <dataField name="Suma de Valor estimado en la vigencia actual" fld="18" baseField="0" baseItem="0" numFmtId="17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60:G161" totalsRowShown="0" headerRowDxfId="7" dataDxfId="6">
  <autoFilter ref="B60:G161" xr:uid="{00000000-0009-0000-0100-000001000000}"/>
  <tableColumns count="6">
    <tableColumn id="1" xr3:uid="{00000000-0010-0000-0000-000001000000}" name="NOMBRE_PROY.INV" dataDxfId="5"/>
    <tableColumn id="2" xr3:uid="{00000000-0010-0000-0000-000002000000}" name="PROY.INV" dataDxfId="4"/>
    <tableColumn id="3" xr3:uid="{00000000-0010-0000-0000-000003000000}" name="OBJ.GEN" dataDxfId="3"/>
    <tableColumn id="4" xr3:uid="{00000000-0010-0000-0000-000004000000}" name="OBJ.ESP" dataDxfId="2"/>
    <tableColumn id="5" xr3:uid="{00000000-0010-0000-0000-000005000000}" name="PRODUCTO" dataDxfId="1"/>
    <tableColumn id="6" xr3:uid="{00000000-0010-0000-0000-000006000000}" name="ACTIVIDAD" dataDxfId="0"/>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BP2555"/>
  <sheetViews>
    <sheetView showGridLines="0" zoomScaleNormal="100" zoomScaleSheetLayoutView="90" zoomScalePageLayoutView="80" workbookViewId="0">
      <selection activeCell="E9" sqref="E9"/>
    </sheetView>
  </sheetViews>
  <sheetFormatPr baseColWidth="10" defaultColWidth="10.85546875" defaultRowHeight="12.75" x14ac:dyDescent="0.25"/>
  <cols>
    <col min="1" max="1" width="33.140625" style="3" bestFit="1" customWidth="1"/>
    <col min="2" max="3" width="19.140625" style="3" customWidth="1"/>
    <col min="4" max="4" width="11" style="4" customWidth="1"/>
    <col min="5" max="5" width="51.28515625" style="4" customWidth="1"/>
    <col min="6" max="6" width="40.42578125" style="4" customWidth="1"/>
    <col min="7" max="7" width="18.42578125" style="4" customWidth="1"/>
    <col min="8" max="8" width="40.42578125" style="4" customWidth="1"/>
    <col min="9" max="9" width="33" style="4" customWidth="1"/>
    <col min="10" max="10" width="35.7109375" style="4" customWidth="1"/>
    <col min="11" max="11" width="59.28515625" style="4" customWidth="1"/>
    <col min="12" max="14" width="22" style="4" customWidth="1"/>
    <col min="15" max="15" width="20.28515625" style="4" customWidth="1"/>
    <col min="16" max="16" width="28.5703125" style="4" customWidth="1"/>
    <col min="17" max="17" width="33.28515625" style="4" customWidth="1"/>
    <col min="18" max="19" width="24.28515625" style="4" customWidth="1"/>
    <col min="20" max="21" width="11.85546875" style="4" customWidth="1"/>
    <col min="22" max="22" width="28.5703125" style="4" customWidth="1"/>
    <col min="23" max="23" width="27.28515625" style="4" customWidth="1"/>
    <col min="24" max="24" width="30.42578125" style="4" customWidth="1"/>
    <col min="25" max="25" width="40.140625" style="4" customWidth="1"/>
    <col min="26" max="26" width="53.140625" style="4" customWidth="1"/>
    <col min="27" max="27" width="20" style="4" customWidth="1"/>
    <col min="28" max="28" width="18.140625" style="4" customWidth="1"/>
    <col min="29" max="29" width="21.28515625" style="4" customWidth="1"/>
    <col min="30" max="30" width="19.42578125" style="4" customWidth="1"/>
    <col min="31" max="31" width="21.28515625" style="4" customWidth="1"/>
    <col min="32" max="32" width="19.42578125" style="4" customWidth="1"/>
    <col min="33" max="33" width="21.28515625" style="4" customWidth="1"/>
    <col min="34" max="34" width="19.42578125" style="4" customWidth="1"/>
    <col min="35" max="35" width="21.28515625" style="4" customWidth="1"/>
    <col min="36" max="36" width="19.42578125" style="3" customWidth="1"/>
    <col min="37" max="37" width="22" style="4" customWidth="1"/>
    <col min="38" max="38" width="19.85546875" style="4" customWidth="1"/>
    <col min="39" max="39" width="22" style="3" customWidth="1"/>
    <col min="40" max="40" width="20.140625" style="3" customWidth="1"/>
    <col min="41" max="41" width="22" style="3" customWidth="1"/>
    <col min="42" max="42" width="20.140625" style="3" customWidth="1"/>
    <col min="43" max="43" width="22" style="3" customWidth="1"/>
    <col min="44" max="44" width="20.140625" style="3" customWidth="1"/>
    <col min="45" max="45" width="22" style="3" customWidth="1"/>
    <col min="46" max="46" width="20.140625" style="3" customWidth="1"/>
    <col min="47" max="47" width="22.42578125" style="3" customWidth="1"/>
    <col min="48" max="48" width="20.140625" style="3" customWidth="1"/>
    <col min="49" max="49" width="22.42578125" style="3" customWidth="1"/>
    <col min="50" max="50" width="20.5703125" style="3" customWidth="1"/>
    <col min="51" max="51" width="2.28515625" style="3" customWidth="1"/>
    <col min="52" max="16384" width="10.85546875" style="3"/>
  </cols>
  <sheetData>
    <row r="1" spans="1:54" ht="46.5" customHeight="1" thickBot="1" x14ac:dyDescent="0.3">
      <c r="A1" s="76" t="s">
        <v>27</v>
      </c>
      <c r="B1" s="245">
        <v>2021</v>
      </c>
      <c r="C1" s="246"/>
      <c r="D1" s="75"/>
      <c r="E1" s="247" t="s">
        <v>751</v>
      </c>
      <c r="F1" s="248"/>
      <c r="G1" s="248"/>
      <c r="H1" s="249"/>
      <c r="I1" s="247" t="s">
        <v>718</v>
      </c>
      <c r="J1" s="248"/>
      <c r="K1" s="248"/>
      <c r="L1" s="248"/>
      <c r="M1" s="248"/>
      <c r="N1" s="248"/>
      <c r="O1" s="248"/>
      <c r="P1" s="248"/>
      <c r="Q1" s="248"/>
      <c r="R1" s="248"/>
      <c r="S1" s="248"/>
      <c r="T1" s="248"/>
      <c r="U1" s="248"/>
      <c r="V1" s="248"/>
      <c r="W1" s="248"/>
      <c r="X1" s="248"/>
      <c r="Y1" s="249"/>
      <c r="AJ1" s="4"/>
      <c r="AM1" s="4"/>
      <c r="AN1" s="4"/>
      <c r="AP1" s="4"/>
      <c r="AQ1" s="4"/>
    </row>
    <row r="2" spans="1:54" ht="13.5" thickBot="1" x14ac:dyDescent="0.3">
      <c r="D2" s="46"/>
      <c r="E2" s="47"/>
      <c r="F2" s="47"/>
      <c r="G2" s="48"/>
      <c r="H2" s="48"/>
      <c r="I2" s="48"/>
      <c r="J2" s="48"/>
      <c r="K2" s="48"/>
      <c r="L2" s="48"/>
      <c r="M2" s="48"/>
      <c r="N2" s="48"/>
      <c r="O2" s="48"/>
      <c r="P2" s="48"/>
      <c r="Q2" s="48"/>
      <c r="R2" s="42"/>
      <c r="S2" s="49"/>
      <c r="T2" s="48"/>
      <c r="U2" s="48"/>
      <c r="V2" s="48"/>
      <c r="W2" s="48"/>
      <c r="X2" s="48"/>
      <c r="Y2" s="50"/>
    </row>
    <row r="3" spans="1:54" ht="21" customHeight="1" thickBot="1" x14ac:dyDescent="0.3">
      <c r="B3" s="241" t="s">
        <v>756</v>
      </c>
      <c r="C3" s="240">
        <v>1</v>
      </c>
      <c r="D3" s="72"/>
      <c r="E3" s="73"/>
      <c r="F3" s="73"/>
      <c r="G3" s="73"/>
      <c r="H3" s="3"/>
      <c r="I3" s="73"/>
      <c r="J3" s="73"/>
      <c r="K3" s="73"/>
      <c r="L3" s="73"/>
      <c r="M3" s="73"/>
      <c r="N3" s="73"/>
      <c r="O3" s="73"/>
      <c r="P3" s="73"/>
      <c r="Q3" s="73"/>
      <c r="R3" s="73"/>
      <c r="S3" s="73"/>
      <c r="T3" s="73"/>
      <c r="U3" s="73"/>
      <c r="V3" s="73"/>
      <c r="W3" s="73"/>
      <c r="X3" s="73"/>
      <c r="Y3" s="74"/>
    </row>
    <row r="4" spans="1:54" ht="21" customHeight="1" thickBot="1" x14ac:dyDescent="0.3">
      <c r="B4" s="242" t="s">
        <v>757</v>
      </c>
      <c r="C4" s="240">
        <v>1</v>
      </c>
      <c r="D4" s="51"/>
      <c r="E4" s="52"/>
      <c r="F4" s="52"/>
      <c r="G4" s="44"/>
      <c r="H4" s="44"/>
      <c r="I4" s="44"/>
      <c r="J4" s="44"/>
      <c r="K4" s="44"/>
      <c r="L4" s="44"/>
      <c r="M4" s="44"/>
      <c r="N4" s="44"/>
      <c r="O4" s="44"/>
      <c r="P4" s="44"/>
      <c r="Q4" s="44"/>
      <c r="R4" s="44"/>
      <c r="S4" s="44"/>
      <c r="T4" s="44"/>
      <c r="U4" s="44"/>
      <c r="V4" s="44"/>
      <c r="W4" s="44"/>
      <c r="X4" s="44"/>
      <c r="Y4" s="45"/>
      <c r="AA4" s="250" t="s">
        <v>13</v>
      </c>
      <c r="AB4" s="251"/>
      <c r="AC4" s="251"/>
      <c r="AD4" s="251"/>
      <c r="AE4" s="251"/>
      <c r="AF4" s="251"/>
      <c r="AG4" s="251"/>
      <c r="AH4" s="251"/>
      <c r="AI4" s="251"/>
      <c r="AJ4" s="251"/>
      <c r="AK4" s="251"/>
      <c r="AL4" s="251"/>
      <c r="AM4" s="251"/>
      <c r="AN4" s="251"/>
      <c r="AO4" s="251"/>
      <c r="AP4" s="251"/>
      <c r="AQ4" s="251"/>
      <c r="AR4" s="251"/>
      <c r="AS4" s="251"/>
      <c r="AT4" s="251"/>
      <c r="AU4" s="251"/>
      <c r="AV4" s="251"/>
      <c r="AW4" s="251"/>
      <c r="AX4" s="252"/>
    </row>
    <row r="5" spans="1:54" ht="15.75" customHeight="1" thickBot="1" x14ac:dyDescent="0.3">
      <c r="D5" s="204"/>
      <c r="E5" s="208"/>
      <c r="F5" s="208"/>
      <c r="G5" s="205"/>
      <c r="H5" s="5"/>
      <c r="I5" s="205"/>
      <c r="J5" s="205"/>
      <c r="K5" s="205"/>
      <c r="L5" s="205"/>
      <c r="M5" s="205"/>
      <c r="N5" s="205"/>
      <c r="O5" s="205"/>
      <c r="P5" s="205"/>
      <c r="Q5" s="205"/>
      <c r="R5" s="205"/>
      <c r="S5" s="205"/>
      <c r="T5" s="205"/>
      <c r="U5" s="205"/>
      <c r="V5" s="205"/>
      <c r="W5" s="205"/>
      <c r="X5" s="205"/>
      <c r="Y5" s="205"/>
      <c r="AA5" s="243" t="s">
        <v>25</v>
      </c>
      <c r="AB5" s="244"/>
      <c r="AC5" s="243" t="s">
        <v>24</v>
      </c>
      <c r="AD5" s="244"/>
      <c r="AE5" s="243" t="s">
        <v>23</v>
      </c>
      <c r="AF5" s="244"/>
      <c r="AG5" s="243" t="s">
        <v>22</v>
      </c>
      <c r="AH5" s="244"/>
      <c r="AI5" s="243" t="s">
        <v>21</v>
      </c>
      <c r="AJ5" s="244"/>
      <c r="AK5" s="243" t="s">
        <v>20</v>
      </c>
      <c r="AL5" s="244"/>
      <c r="AM5" s="243" t="s">
        <v>19</v>
      </c>
      <c r="AN5" s="244"/>
      <c r="AO5" s="243" t="s">
        <v>18</v>
      </c>
      <c r="AP5" s="244"/>
      <c r="AQ5" s="243" t="s">
        <v>17</v>
      </c>
      <c r="AR5" s="244"/>
      <c r="AS5" s="243" t="s">
        <v>16</v>
      </c>
      <c r="AT5" s="244"/>
      <c r="AU5" s="243" t="s">
        <v>15</v>
      </c>
      <c r="AV5" s="244"/>
      <c r="AW5" s="243" t="s">
        <v>14</v>
      </c>
      <c r="AX5" s="244"/>
      <c r="AZ5" s="253" t="s">
        <v>478</v>
      </c>
      <c r="BA5" s="254"/>
    </row>
    <row r="6" spans="1:54" ht="51.75" thickBot="1" x14ac:dyDescent="0.3">
      <c r="A6" s="82" t="s">
        <v>694</v>
      </c>
      <c r="B6" s="82" t="s">
        <v>693</v>
      </c>
      <c r="C6" s="83" t="s">
        <v>729</v>
      </c>
      <c r="D6" s="84" t="s">
        <v>6</v>
      </c>
      <c r="E6" s="85" t="s">
        <v>270</v>
      </c>
      <c r="F6" s="85" t="s">
        <v>271</v>
      </c>
      <c r="G6" s="85" t="s">
        <v>278</v>
      </c>
      <c r="H6" s="85" t="s">
        <v>272</v>
      </c>
      <c r="I6" s="85" t="s">
        <v>737</v>
      </c>
      <c r="J6" s="85" t="s">
        <v>279</v>
      </c>
      <c r="K6" s="85" t="s">
        <v>5</v>
      </c>
      <c r="L6" s="85" t="s">
        <v>738</v>
      </c>
      <c r="M6" s="85" t="s">
        <v>739</v>
      </c>
      <c r="N6" s="85" t="s">
        <v>10</v>
      </c>
      <c r="O6" s="85" t="s">
        <v>740</v>
      </c>
      <c r="P6" s="85" t="s">
        <v>9</v>
      </c>
      <c r="Q6" s="85" t="s">
        <v>4</v>
      </c>
      <c r="R6" s="85" t="s">
        <v>3</v>
      </c>
      <c r="S6" s="85" t="s">
        <v>2</v>
      </c>
      <c r="T6" s="85" t="s">
        <v>8</v>
      </c>
      <c r="U6" s="85" t="s">
        <v>7</v>
      </c>
      <c r="V6" s="85" t="s">
        <v>741</v>
      </c>
      <c r="W6" s="85" t="s">
        <v>1</v>
      </c>
      <c r="X6" s="85" t="s">
        <v>0</v>
      </c>
      <c r="Y6" s="85" t="s">
        <v>742</v>
      </c>
      <c r="Z6" s="86" t="s">
        <v>280</v>
      </c>
      <c r="AA6" s="87" t="s">
        <v>12</v>
      </c>
      <c r="AB6" s="87" t="s">
        <v>11</v>
      </c>
      <c r="AC6" s="87" t="s">
        <v>695</v>
      </c>
      <c r="AD6" s="87" t="s">
        <v>696</v>
      </c>
      <c r="AE6" s="87" t="s">
        <v>697</v>
      </c>
      <c r="AF6" s="87" t="s">
        <v>698</v>
      </c>
      <c r="AG6" s="87" t="s">
        <v>699</v>
      </c>
      <c r="AH6" s="87" t="s">
        <v>700</v>
      </c>
      <c r="AI6" s="87" t="s">
        <v>701</v>
      </c>
      <c r="AJ6" s="87" t="s">
        <v>702</v>
      </c>
      <c r="AK6" s="87" t="s">
        <v>703</v>
      </c>
      <c r="AL6" s="87" t="s">
        <v>704</v>
      </c>
      <c r="AM6" s="87" t="s">
        <v>705</v>
      </c>
      <c r="AN6" s="87" t="s">
        <v>706</v>
      </c>
      <c r="AO6" s="87" t="s">
        <v>707</v>
      </c>
      <c r="AP6" s="87" t="s">
        <v>708</v>
      </c>
      <c r="AQ6" s="87" t="s">
        <v>709</v>
      </c>
      <c r="AR6" s="87" t="s">
        <v>710</v>
      </c>
      <c r="AS6" s="87" t="s">
        <v>711</v>
      </c>
      <c r="AT6" s="87" t="s">
        <v>712</v>
      </c>
      <c r="AU6" s="87" t="s">
        <v>713</v>
      </c>
      <c r="AV6" s="87" t="s">
        <v>714</v>
      </c>
      <c r="AW6" s="87" t="s">
        <v>715</v>
      </c>
      <c r="AX6" s="88" t="s">
        <v>716</v>
      </c>
      <c r="AZ6" s="110" t="s">
        <v>717</v>
      </c>
      <c r="BA6" s="111" t="s">
        <v>11</v>
      </c>
    </row>
    <row r="7" spans="1:54" s="207" customFormat="1" ht="51" customHeight="1" thickBot="1" x14ac:dyDescent="0.3">
      <c r="A7" s="115"/>
      <c r="B7" s="116"/>
      <c r="C7" s="122"/>
      <c r="D7" s="132"/>
      <c r="E7" s="133"/>
      <c r="F7" s="133"/>
      <c r="G7" s="134"/>
      <c r="H7" s="133"/>
      <c r="I7" s="134"/>
      <c r="J7" s="134"/>
      <c r="K7" s="133"/>
      <c r="L7" s="134"/>
      <c r="M7" s="134"/>
      <c r="N7" s="134"/>
      <c r="O7" s="134"/>
      <c r="P7" s="133"/>
      <c r="Q7" s="133"/>
      <c r="R7" s="135"/>
      <c r="S7" s="135"/>
      <c r="T7" s="133"/>
      <c r="U7" s="133"/>
      <c r="V7" s="133"/>
      <c r="W7" s="133"/>
      <c r="X7" s="134"/>
      <c r="Y7" s="136"/>
      <c r="Z7" s="12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2"/>
      <c r="AY7" s="71"/>
      <c r="AZ7" s="167" t="str">
        <f t="shared" ref="AZ7:AZ70" si="0">IF(S7-AA7-AC7-AE7-AG7-AI7-AK7-AM7-AO7-AQ7-AS7-AU7-AW7=0,"OK","Compromisos diferentes al valor estimado en la vigencia actual")</f>
        <v>OK</v>
      </c>
      <c r="BA7" s="168" t="str">
        <f t="shared" ref="BA7:BA70" si="1">IF(S7-AB7-AD7-AF7-AH7-AJ7-AL7-AN7-AP7-AR7-AT7-AV7-AX7=0,"OK","Obligaciones diferentes al valor estimado en la vigencia actual")</f>
        <v>OK</v>
      </c>
      <c r="BB7" s="70"/>
    </row>
    <row r="8" spans="1:54" s="207" customFormat="1" ht="51" customHeight="1" x14ac:dyDescent="0.25">
      <c r="A8" s="115"/>
      <c r="B8" s="116"/>
      <c r="C8" s="122"/>
      <c r="D8" s="222"/>
      <c r="E8" s="223"/>
      <c r="F8" s="223"/>
      <c r="G8" s="224"/>
      <c r="H8" s="223"/>
      <c r="I8" s="224"/>
      <c r="J8" s="224"/>
      <c r="K8" s="223"/>
      <c r="L8" s="224"/>
      <c r="M8" s="224"/>
      <c r="N8" s="224"/>
      <c r="O8" s="224"/>
      <c r="P8" s="223"/>
      <c r="Q8" s="223"/>
      <c r="R8" s="225"/>
      <c r="S8" s="225"/>
      <c r="T8" s="223"/>
      <c r="U8" s="223"/>
      <c r="V8" s="223"/>
      <c r="W8" s="223"/>
      <c r="X8" s="224"/>
      <c r="Y8" s="226"/>
      <c r="Z8" s="12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2"/>
      <c r="AY8" s="71"/>
      <c r="AZ8" s="167" t="str">
        <f t="shared" si="0"/>
        <v>OK</v>
      </c>
      <c r="BA8" s="168" t="str">
        <f t="shared" si="1"/>
        <v>OK</v>
      </c>
      <c r="BB8" s="70"/>
    </row>
    <row r="9" spans="1:54" s="207" customFormat="1" ht="51" customHeight="1" x14ac:dyDescent="0.25">
      <c r="A9" s="115"/>
      <c r="B9" s="116"/>
      <c r="C9" s="122"/>
      <c r="D9" s="137"/>
      <c r="E9" s="128"/>
      <c r="F9" s="128"/>
      <c r="G9" s="127"/>
      <c r="H9" s="128"/>
      <c r="I9" s="127"/>
      <c r="J9" s="127"/>
      <c r="K9" s="128"/>
      <c r="L9" s="127"/>
      <c r="M9" s="127"/>
      <c r="N9" s="127"/>
      <c r="O9" s="127"/>
      <c r="P9" s="128"/>
      <c r="Q9" s="128"/>
      <c r="R9" s="129"/>
      <c r="S9" s="129"/>
      <c r="T9" s="128"/>
      <c r="U9" s="128"/>
      <c r="V9" s="128"/>
      <c r="W9" s="128"/>
      <c r="X9" s="127"/>
      <c r="Y9" s="138"/>
      <c r="Z9" s="12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2"/>
      <c r="AY9" s="71"/>
      <c r="AZ9" s="169" t="str">
        <f t="shared" si="0"/>
        <v>OK</v>
      </c>
      <c r="BA9" s="170" t="str">
        <f t="shared" si="1"/>
        <v>OK</v>
      </c>
      <c r="BB9" s="70"/>
    </row>
    <row r="10" spans="1:54" s="207" customFormat="1" ht="51" customHeight="1" x14ac:dyDescent="0.25">
      <c r="A10" s="115"/>
      <c r="B10" s="116"/>
      <c r="C10" s="122"/>
      <c r="D10" s="137"/>
      <c r="E10" s="128"/>
      <c r="F10" s="128"/>
      <c r="G10" s="127"/>
      <c r="H10" s="128"/>
      <c r="I10" s="127"/>
      <c r="J10" s="127"/>
      <c r="K10" s="128"/>
      <c r="L10" s="127"/>
      <c r="M10" s="127"/>
      <c r="N10" s="127"/>
      <c r="O10" s="127"/>
      <c r="P10" s="128"/>
      <c r="Q10" s="128"/>
      <c r="R10" s="129"/>
      <c r="S10" s="129"/>
      <c r="T10" s="128"/>
      <c r="U10" s="128"/>
      <c r="V10" s="128"/>
      <c r="W10" s="128"/>
      <c r="X10" s="127"/>
      <c r="Y10" s="138"/>
      <c r="Z10" s="12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2"/>
      <c r="AY10" s="71"/>
      <c r="AZ10" s="169" t="str">
        <f t="shared" si="0"/>
        <v>OK</v>
      </c>
      <c r="BA10" s="170" t="str">
        <f t="shared" si="1"/>
        <v>OK</v>
      </c>
      <c r="BB10" s="70"/>
    </row>
    <row r="11" spans="1:54" s="207" customFormat="1" ht="51" customHeight="1" x14ac:dyDescent="0.25">
      <c r="A11" s="115"/>
      <c r="B11" s="116"/>
      <c r="C11" s="122"/>
      <c r="D11" s="137"/>
      <c r="E11" s="128"/>
      <c r="F11" s="128"/>
      <c r="G11" s="127"/>
      <c r="H11" s="128"/>
      <c r="I11" s="127"/>
      <c r="J11" s="127"/>
      <c r="K11" s="128"/>
      <c r="L11" s="127"/>
      <c r="M11" s="127"/>
      <c r="N11" s="127"/>
      <c r="O11" s="127"/>
      <c r="P11" s="128"/>
      <c r="Q11" s="128"/>
      <c r="R11" s="129"/>
      <c r="S11" s="129"/>
      <c r="T11" s="128"/>
      <c r="U11" s="128"/>
      <c r="V11" s="128"/>
      <c r="W11" s="128"/>
      <c r="X11" s="127"/>
      <c r="Y11" s="138"/>
      <c r="Z11" s="12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2"/>
      <c r="AY11" s="71"/>
      <c r="AZ11" s="169" t="str">
        <f t="shared" si="0"/>
        <v>OK</v>
      </c>
      <c r="BA11" s="170" t="str">
        <f t="shared" si="1"/>
        <v>OK</v>
      </c>
      <c r="BB11" s="70"/>
    </row>
    <row r="12" spans="1:54" s="207" customFormat="1" ht="51" customHeight="1" x14ac:dyDescent="0.25">
      <c r="A12" s="115"/>
      <c r="B12" s="116"/>
      <c r="C12" s="122"/>
      <c r="D12" s="137"/>
      <c r="E12" s="128"/>
      <c r="F12" s="128"/>
      <c r="G12" s="127"/>
      <c r="H12" s="128"/>
      <c r="I12" s="127"/>
      <c r="J12" s="127"/>
      <c r="K12" s="128"/>
      <c r="L12" s="127"/>
      <c r="M12" s="127"/>
      <c r="N12" s="127"/>
      <c r="O12" s="127"/>
      <c r="P12" s="128"/>
      <c r="Q12" s="128"/>
      <c r="R12" s="129"/>
      <c r="S12" s="129"/>
      <c r="T12" s="128"/>
      <c r="U12" s="128"/>
      <c r="V12" s="128"/>
      <c r="W12" s="128"/>
      <c r="X12" s="127"/>
      <c r="Y12" s="138"/>
      <c r="Z12" s="12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2"/>
      <c r="AY12" s="71"/>
      <c r="AZ12" s="169" t="str">
        <f t="shared" si="0"/>
        <v>OK</v>
      </c>
      <c r="BA12" s="170" t="str">
        <f t="shared" si="1"/>
        <v>OK</v>
      </c>
      <c r="BB12" s="70"/>
    </row>
    <row r="13" spans="1:54" s="215" customFormat="1" ht="51" customHeight="1" x14ac:dyDescent="0.25">
      <c r="A13" s="115"/>
      <c r="B13" s="116"/>
      <c r="C13" s="122"/>
      <c r="D13" s="137"/>
      <c r="E13" s="128"/>
      <c r="F13" s="128"/>
      <c r="G13" s="127"/>
      <c r="H13" s="128"/>
      <c r="I13" s="127"/>
      <c r="J13" s="127"/>
      <c r="K13" s="128"/>
      <c r="L13" s="127"/>
      <c r="M13" s="127"/>
      <c r="N13" s="127"/>
      <c r="O13" s="127"/>
      <c r="P13" s="128"/>
      <c r="Q13" s="128"/>
      <c r="R13" s="129"/>
      <c r="S13" s="129"/>
      <c r="T13" s="128"/>
      <c r="U13" s="128"/>
      <c r="V13" s="128"/>
      <c r="W13" s="128"/>
      <c r="X13" s="127"/>
      <c r="Y13" s="138"/>
      <c r="Z13" s="12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2"/>
      <c r="AY13" s="71"/>
      <c r="AZ13" s="169" t="str">
        <f t="shared" si="0"/>
        <v>OK</v>
      </c>
      <c r="BA13" s="170" t="str">
        <f t="shared" si="1"/>
        <v>OK</v>
      </c>
      <c r="BB13" s="70"/>
    </row>
    <row r="14" spans="1:54" s="207" customFormat="1" ht="51" customHeight="1" x14ac:dyDescent="0.25">
      <c r="A14" s="115"/>
      <c r="B14" s="116"/>
      <c r="C14" s="122"/>
      <c r="D14" s="137"/>
      <c r="E14" s="128"/>
      <c r="F14" s="128"/>
      <c r="G14" s="127"/>
      <c r="H14" s="128"/>
      <c r="I14" s="127"/>
      <c r="J14" s="127"/>
      <c r="K14" s="128"/>
      <c r="L14" s="127"/>
      <c r="M14" s="127"/>
      <c r="N14" s="127"/>
      <c r="O14" s="127"/>
      <c r="P14" s="128"/>
      <c r="Q14" s="128"/>
      <c r="R14" s="129"/>
      <c r="S14" s="129"/>
      <c r="T14" s="128"/>
      <c r="U14" s="128"/>
      <c r="V14" s="128"/>
      <c r="W14" s="128"/>
      <c r="X14" s="127"/>
      <c r="Y14" s="138"/>
      <c r="Z14" s="12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2"/>
      <c r="AY14" s="71"/>
      <c r="AZ14" s="169" t="str">
        <f t="shared" si="0"/>
        <v>OK</v>
      </c>
      <c r="BA14" s="170" t="str">
        <f t="shared" si="1"/>
        <v>OK</v>
      </c>
      <c r="BB14" s="70"/>
    </row>
    <row r="15" spans="1:54" s="207" customFormat="1" ht="51" customHeight="1" x14ac:dyDescent="0.25">
      <c r="A15" s="115"/>
      <c r="B15" s="116"/>
      <c r="C15" s="122"/>
      <c r="D15" s="137"/>
      <c r="E15" s="128"/>
      <c r="F15" s="128"/>
      <c r="G15" s="127"/>
      <c r="H15" s="128"/>
      <c r="I15" s="127"/>
      <c r="J15" s="127"/>
      <c r="K15" s="128"/>
      <c r="L15" s="127"/>
      <c r="M15" s="127"/>
      <c r="N15" s="127"/>
      <c r="O15" s="127"/>
      <c r="P15" s="128"/>
      <c r="Q15" s="128"/>
      <c r="R15" s="129"/>
      <c r="S15" s="129"/>
      <c r="T15" s="128"/>
      <c r="U15" s="128"/>
      <c r="V15" s="128"/>
      <c r="W15" s="128"/>
      <c r="X15" s="127"/>
      <c r="Y15" s="138"/>
      <c r="Z15" s="12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2"/>
      <c r="AY15" s="71"/>
      <c r="AZ15" s="169" t="str">
        <f t="shared" si="0"/>
        <v>OK</v>
      </c>
      <c r="BA15" s="170" t="str">
        <f t="shared" si="1"/>
        <v>OK</v>
      </c>
      <c r="BB15" s="70"/>
    </row>
    <row r="16" spans="1:54" s="207" customFormat="1" ht="51" customHeight="1" x14ac:dyDescent="0.25">
      <c r="A16" s="115"/>
      <c r="B16" s="116"/>
      <c r="C16" s="122"/>
      <c r="D16" s="137"/>
      <c r="E16" s="128"/>
      <c r="F16" s="128"/>
      <c r="G16" s="127"/>
      <c r="H16" s="128"/>
      <c r="I16" s="127"/>
      <c r="J16" s="127"/>
      <c r="K16" s="128"/>
      <c r="L16" s="127"/>
      <c r="M16" s="127"/>
      <c r="N16" s="127"/>
      <c r="O16" s="127"/>
      <c r="P16" s="128"/>
      <c r="Q16" s="128"/>
      <c r="R16" s="129"/>
      <c r="S16" s="129"/>
      <c r="T16" s="128"/>
      <c r="U16" s="128"/>
      <c r="V16" s="128"/>
      <c r="W16" s="128"/>
      <c r="X16" s="127"/>
      <c r="Y16" s="138"/>
      <c r="Z16" s="12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2"/>
      <c r="AY16" s="71"/>
      <c r="AZ16" s="169" t="str">
        <f t="shared" si="0"/>
        <v>OK</v>
      </c>
      <c r="BA16" s="170" t="str">
        <f t="shared" si="1"/>
        <v>OK</v>
      </c>
      <c r="BB16" s="70"/>
    </row>
    <row r="17" spans="1:54" s="207" customFormat="1" ht="51" customHeight="1" x14ac:dyDescent="0.25">
      <c r="A17" s="115"/>
      <c r="B17" s="116"/>
      <c r="C17" s="122"/>
      <c r="D17" s="137"/>
      <c r="E17" s="128"/>
      <c r="F17" s="128"/>
      <c r="G17" s="127"/>
      <c r="H17" s="128"/>
      <c r="I17" s="127"/>
      <c r="J17" s="127"/>
      <c r="K17" s="128"/>
      <c r="L17" s="127"/>
      <c r="M17" s="127"/>
      <c r="N17" s="127"/>
      <c r="O17" s="127"/>
      <c r="P17" s="128"/>
      <c r="Q17" s="128"/>
      <c r="R17" s="129"/>
      <c r="S17" s="129"/>
      <c r="T17" s="128"/>
      <c r="U17" s="128"/>
      <c r="V17" s="128"/>
      <c r="W17" s="128"/>
      <c r="X17" s="127"/>
      <c r="Y17" s="138"/>
      <c r="Z17" s="12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2"/>
      <c r="AY17" s="71"/>
      <c r="AZ17" s="169" t="str">
        <f t="shared" si="0"/>
        <v>OK</v>
      </c>
      <c r="BA17" s="170" t="str">
        <f t="shared" si="1"/>
        <v>OK</v>
      </c>
      <c r="BB17" s="70"/>
    </row>
    <row r="18" spans="1:54" s="207" customFormat="1" ht="51" customHeight="1" x14ac:dyDescent="0.25">
      <c r="A18" s="115"/>
      <c r="B18" s="116"/>
      <c r="C18" s="122"/>
      <c r="D18" s="137"/>
      <c r="E18" s="128"/>
      <c r="F18" s="128"/>
      <c r="G18" s="127"/>
      <c r="H18" s="128"/>
      <c r="I18" s="127"/>
      <c r="J18" s="127"/>
      <c r="K18" s="128"/>
      <c r="L18" s="127"/>
      <c r="M18" s="127"/>
      <c r="N18" s="127"/>
      <c r="O18" s="127"/>
      <c r="P18" s="128"/>
      <c r="Q18" s="128"/>
      <c r="R18" s="129"/>
      <c r="S18" s="129"/>
      <c r="T18" s="128"/>
      <c r="U18" s="128"/>
      <c r="V18" s="128"/>
      <c r="W18" s="128"/>
      <c r="X18" s="127"/>
      <c r="Y18" s="138"/>
      <c r="Z18" s="12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2"/>
      <c r="AY18" s="71"/>
      <c r="AZ18" s="169" t="str">
        <f t="shared" si="0"/>
        <v>OK</v>
      </c>
      <c r="BA18" s="170" t="str">
        <f t="shared" si="1"/>
        <v>OK</v>
      </c>
      <c r="BB18" s="70"/>
    </row>
    <row r="19" spans="1:54" s="207" customFormat="1" ht="51" customHeight="1" x14ac:dyDescent="0.25">
      <c r="A19" s="115"/>
      <c r="B19" s="116"/>
      <c r="C19" s="122"/>
      <c r="D19" s="137"/>
      <c r="E19" s="128"/>
      <c r="F19" s="128"/>
      <c r="G19" s="127"/>
      <c r="H19" s="128"/>
      <c r="I19" s="127"/>
      <c r="J19" s="127"/>
      <c r="K19" s="128"/>
      <c r="L19" s="127"/>
      <c r="M19" s="127"/>
      <c r="N19" s="127"/>
      <c r="O19" s="127"/>
      <c r="P19" s="128"/>
      <c r="Q19" s="128"/>
      <c r="R19" s="129"/>
      <c r="S19" s="129"/>
      <c r="T19" s="128"/>
      <c r="U19" s="128"/>
      <c r="V19" s="128"/>
      <c r="W19" s="128"/>
      <c r="X19" s="127"/>
      <c r="Y19" s="138"/>
      <c r="Z19" s="12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2"/>
      <c r="AY19" s="71"/>
      <c r="AZ19" s="169" t="str">
        <f t="shared" si="0"/>
        <v>OK</v>
      </c>
      <c r="BA19" s="170" t="str">
        <f t="shared" si="1"/>
        <v>OK</v>
      </c>
      <c r="BB19" s="70"/>
    </row>
    <row r="20" spans="1:54" s="207" customFormat="1" ht="51" customHeight="1" x14ac:dyDescent="0.25">
      <c r="A20" s="115"/>
      <c r="B20" s="116"/>
      <c r="C20" s="122"/>
      <c r="D20" s="137"/>
      <c r="E20" s="128"/>
      <c r="F20" s="128"/>
      <c r="G20" s="127"/>
      <c r="H20" s="128"/>
      <c r="I20" s="127"/>
      <c r="J20" s="127"/>
      <c r="K20" s="128"/>
      <c r="L20" s="127"/>
      <c r="M20" s="127"/>
      <c r="N20" s="127"/>
      <c r="O20" s="127"/>
      <c r="P20" s="128"/>
      <c r="Q20" s="128"/>
      <c r="R20" s="129"/>
      <c r="S20" s="129"/>
      <c r="T20" s="128"/>
      <c r="U20" s="128"/>
      <c r="V20" s="128"/>
      <c r="W20" s="128"/>
      <c r="X20" s="127"/>
      <c r="Y20" s="138"/>
      <c r="Z20" s="12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2"/>
      <c r="AY20" s="71"/>
      <c r="AZ20" s="169" t="str">
        <f t="shared" si="0"/>
        <v>OK</v>
      </c>
      <c r="BA20" s="170" t="str">
        <f t="shared" si="1"/>
        <v>OK</v>
      </c>
      <c r="BB20" s="70"/>
    </row>
    <row r="21" spans="1:54" s="207" customFormat="1" ht="51" customHeight="1" x14ac:dyDescent="0.25">
      <c r="A21" s="115"/>
      <c r="B21" s="116"/>
      <c r="C21" s="122"/>
      <c r="D21" s="137"/>
      <c r="E21" s="128"/>
      <c r="F21" s="128"/>
      <c r="G21" s="127"/>
      <c r="H21" s="128"/>
      <c r="I21" s="127"/>
      <c r="J21" s="127"/>
      <c r="K21" s="128"/>
      <c r="L21" s="127"/>
      <c r="M21" s="127"/>
      <c r="N21" s="127"/>
      <c r="O21" s="127"/>
      <c r="P21" s="128"/>
      <c r="Q21" s="128"/>
      <c r="R21" s="129"/>
      <c r="S21" s="129"/>
      <c r="T21" s="128"/>
      <c r="U21" s="128"/>
      <c r="V21" s="128"/>
      <c r="W21" s="128"/>
      <c r="X21" s="127"/>
      <c r="Y21" s="138"/>
      <c r="Z21" s="12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2"/>
      <c r="AY21" s="71"/>
      <c r="AZ21" s="169" t="str">
        <f t="shared" si="0"/>
        <v>OK</v>
      </c>
      <c r="BA21" s="170" t="str">
        <f t="shared" si="1"/>
        <v>OK</v>
      </c>
      <c r="BB21" s="70"/>
    </row>
    <row r="22" spans="1:54" s="207" customFormat="1" ht="51" customHeight="1" x14ac:dyDescent="0.25">
      <c r="A22" s="115"/>
      <c r="B22" s="116"/>
      <c r="C22" s="122"/>
      <c r="D22" s="137"/>
      <c r="E22" s="128"/>
      <c r="F22" s="128"/>
      <c r="G22" s="127"/>
      <c r="H22" s="128"/>
      <c r="I22" s="127"/>
      <c r="J22" s="127"/>
      <c r="K22" s="128"/>
      <c r="L22" s="127"/>
      <c r="M22" s="127"/>
      <c r="N22" s="127"/>
      <c r="O22" s="127"/>
      <c r="P22" s="128"/>
      <c r="Q22" s="128"/>
      <c r="R22" s="129"/>
      <c r="S22" s="129"/>
      <c r="T22" s="128"/>
      <c r="U22" s="128"/>
      <c r="V22" s="128"/>
      <c r="W22" s="128"/>
      <c r="X22" s="127"/>
      <c r="Y22" s="138"/>
      <c r="Z22" s="12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2"/>
      <c r="AY22" s="71"/>
      <c r="AZ22" s="169" t="str">
        <f t="shared" si="0"/>
        <v>OK</v>
      </c>
      <c r="BA22" s="170" t="str">
        <f t="shared" si="1"/>
        <v>OK</v>
      </c>
      <c r="BB22" s="70"/>
    </row>
    <row r="23" spans="1:54" s="207" customFormat="1" ht="51" customHeight="1" x14ac:dyDescent="0.25">
      <c r="A23" s="115"/>
      <c r="B23" s="116"/>
      <c r="C23" s="122"/>
      <c r="D23" s="137"/>
      <c r="E23" s="128"/>
      <c r="F23" s="128"/>
      <c r="G23" s="127"/>
      <c r="H23" s="128"/>
      <c r="I23" s="127"/>
      <c r="J23" s="127"/>
      <c r="K23" s="128"/>
      <c r="L23" s="127"/>
      <c r="M23" s="127"/>
      <c r="N23" s="127"/>
      <c r="O23" s="127"/>
      <c r="P23" s="128"/>
      <c r="Q23" s="128"/>
      <c r="R23" s="129"/>
      <c r="S23" s="129"/>
      <c r="T23" s="128"/>
      <c r="U23" s="128"/>
      <c r="V23" s="128"/>
      <c r="W23" s="128"/>
      <c r="X23" s="127"/>
      <c r="Y23" s="138"/>
      <c r="Z23" s="12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2"/>
      <c r="AY23" s="71"/>
      <c r="AZ23" s="169" t="str">
        <f t="shared" si="0"/>
        <v>OK</v>
      </c>
      <c r="BA23" s="170" t="str">
        <f t="shared" si="1"/>
        <v>OK</v>
      </c>
      <c r="BB23" s="70"/>
    </row>
    <row r="24" spans="1:54" s="207" customFormat="1" ht="51" customHeight="1" x14ac:dyDescent="0.25">
      <c r="A24" s="115"/>
      <c r="B24" s="116"/>
      <c r="C24" s="122"/>
      <c r="D24" s="137"/>
      <c r="E24" s="128"/>
      <c r="F24" s="128"/>
      <c r="G24" s="127"/>
      <c r="H24" s="128"/>
      <c r="I24" s="127"/>
      <c r="J24" s="127"/>
      <c r="K24" s="128"/>
      <c r="L24" s="127"/>
      <c r="M24" s="127"/>
      <c r="N24" s="127"/>
      <c r="O24" s="127"/>
      <c r="P24" s="128"/>
      <c r="Q24" s="128"/>
      <c r="R24" s="129"/>
      <c r="S24" s="129"/>
      <c r="T24" s="128"/>
      <c r="U24" s="128"/>
      <c r="V24" s="128"/>
      <c r="W24" s="128"/>
      <c r="X24" s="127"/>
      <c r="Y24" s="138"/>
      <c r="Z24" s="12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2"/>
      <c r="AY24" s="71"/>
      <c r="AZ24" s="169" t="str">
        <f t="shared" si="0"/>
        <v>OK</v>
      </c>
      <c r="BA24" s="170" t="str">
        <f t="shared" si="1"/>
        <v>OK</v>
      </c>
      <c r="BB24" s="70"/>
    </row>
    <row r="25" spans="1:54" s="207" customFormat="1" ht="51" customHeight="1" x14ac:dyDescent="0.25">
      <c r="A25" s="115"/>
      <c r="B25" s="116"/>
      <c r="C25" s="122"/>
      <c r="D25" s="137"/>
      <c r="E25" s="128"/>
      <c r="F25" s="128"/>
      <c r="G25" s="127"/>
      <c r="H25" s="128"/>
      <c r="I25" s="127"/>
      <c r="J25" s="127"/>
      <c r="K25" s="128"/>
      <c r="L25" s="127"/>
      <c r="M25" s="127"/>
      <c r="N25" s="127"/>
      <c r="O25" s="127"/>
      <c r="P25" s="128"/>
      <c r="Q25" s="128"/>
      <c r="R25" s="129"/>
      <c r="S25" s="129"/>
      <c r="T25" s="128"/>
      <c r="U25" s="128"/>
      <c r="V25" s="128"/>
      <c r="W25" s="128"/>
      <c r="X25" s="127"/>
      <c r="Y25" s="138"/>
      <c r="Z25" s="12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2"/>
      <c r="AY25" s="71"/>
      <c r="AZ25" s="169" t="str">
        <f t="shared" si="0"/>
        <v>OK</v>
      </c>
      <c r="BA25" s="170" t="str">
        <f t="shared" si="1"/>
        <v>OK</v>
      </c>
      <c r="BB25" s="70"/>
    </row>
    <row r="26" spans="1:54" s="207" customFormat="1" ht="51" customHeight="1" x14ac:dyDescent="0.25">
      <c r="A26" s="115"/>
      <c r="B26" s="116"/>
      <c r="C26" s="122"/>
      <c r="D26" s="137"/>
      <c r="E26" s="128"/>
      <c r="F26" s="128"/>
      <c r="G26" s="127"/>
      <c r="H26" s="128"/>
      <c r="I26" s="127"/>
      <c r="J26" s="127"/>
      <c r="K26" s="128"/>
      <c r="L26" s="127"/>
      <c r="M26" s="127"/>
      <c r="N26" s="127"/>
      <c r="O26" s="127"/>
      <c r="P26" s="128"/>
      <c r="Q26" s="128"/>
      <c r="R26" s="129"/>
      <c r="S26" s="129"/>
      <c r="T26" s="128"/>
      <c r="U26" s="128"/>
      <c r="V26" s="128"/>
      <c r="W26" s="128"/>
      <c r="X26" s="127"/>
      <c r="Y26" s="138"/>
      <c r="Z26" s="12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2"/>
      <c r="AY26" s="71"/>
      <c r="AZ26" s="169" t="str">
        <f t="shared" si="0"/>
        <v>OK</v>
      </c>
      <c r="BA26" s="170" t="str">
        <f t="shared" si="1"/>
        <v>OK</v>
      </c>
      <c r="BB26" s="70"/>
    </row>
    <row r="27" spans="1:54" s="207" customFormat="1" ht="51" customHeight="1" x14ac:dyDescent="0.25">
      <c r="A27" s="115"/>
      <c r="B27" s="116"/>
      <c r="C27" s="122"/>
      <c r="D27" s="137"/>
      <c r="E27" s="128"/>
      <c r="F27" s="128"/>
      <c r="G27" s="127"/>
      <c r="H27" s="128"/>
      <c r="I27" s="127"/>
      <c r="J27" s="127"/>
      <c r="K27" s="128"/>
      <c r="L27" s="127"/>
      <c r="M27" s="127"/>
      <c r="N27" s="127"/>
      <c r="O27" s="127"/>
      <c r="P27" s="128"/>
      <c r="Q27" s="128"/>
      <c r="R27" s="129"/>
      <c r="S27" s="129"/>
      <c r="T27" s="128"/>
      <c r="U27" s="128"/>
      <c r="V27" s="128"/>
      <c r="W27" s="128"/>
      <c r="X27" s="127"/>
      <c r="Y27" s="138"/>
      <c r="Z27" s="12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2"/>
      <c r="AY27" s="71"/>
      <c r="AZ27" s="169" t="str">
        <f t="shared" si="0"/>
        <v>OK</v>
      </c>
      <c r="BA27" s="170" t="str">
        <f t="shared" si="1"/>
        <v>OK</v>
      </c>
      <c r="BB27" s="70"/>
    </row>
    <row r="28" spans="1:54" s="207" customFormat="1" ht="51" customHeight="1" x14ac:dyDescent="0.25">
      <c r="A28" s="115"/>
      <c r="B28" s="116"/>
      <c r="C28" s="122"/>
      <c r="D28" s="137"/>
      <c r="E28" s="128"/>
      <c r="F28" s="128"/>
      <c r="G28" s="127"/>
      <c r="H28" s="128"/>
      <c r="I28" s="127"/>
      <c r="J28" s="127"/>
      <c r="K28" s="128"/>
      <c r="L28" s="127"/>
      <c r="M28" s="127"/>
      <c r="N28" s="127"/>
      <c r="O28" s="127"/>
      <c r="P28" s="128"/>
      <c r="Q28" s="128"/>
      <c r="R28" s="129"/>
      <c r="S28" s="129"/>
      <c r="T28" s="128"/>
      <c r="U28" s="128"/>
      <c r="V28" s="128"/>
      <c r="W28" s="128"/>
      <c r="X28" s="127"/>
      <c r="Y28" s="138"/>
      <c r="Z28" s="12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2"/>
      <c r="AY28" s="71"/>
      <c r="AZ28" s="169" t="str">
        <f t="shared" si="0"/>
        <v>OK</v>
      </c>
      <c r="BA28" s="170" t="str">
        <f t="shared" si="1"/>
        <v>OK</v>
      </c>
      <c r="BB28" s="70"/>
    </row>
    <row r="29" spans="1:54" s="207" customFormat="1" ht="51" customHeight="1" x14ac:dyDescent="0.25">
      <c r="A29" s="115"/>
      <c r="B29" s="116"/>
      <c r="C29" s="122"/>
      <c r="D29" s="137"/>
      <c r="E29" s="128"/>
      <c r="F29" s="128"/>
      <c r="G29" s="127"/>
      <c r="H29" s="128"/>
      <c r="I29" s="127"/>
      <c r="J29" s="127"/>
      <c r="K29" s="128"/>
      <c r="L29" s="127"/>
      <c r="M29" s="127"/>
      <c r="N29" s="127"/>
      <c r="O29" s="127"/>
      <c r="P29" s="128"/>
      <c r="Q29" s="128"/>
      <c r="R29" s="129"/>
      <c r="S29" s="129"/>
      <c r="T29" s="128"/>
      <c r="U29" s="128"/>
      <c r="V29" s="128"/>
      <c r="W29" s="128"/>
      <c r="X29" s="127"/>
      <c r="Y29" s="138"/>
      <c r="Z29" s="12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2"/>
      <c r="AY29" s="71"/>
      <c r="AZ29" s="169" t="str">
        <f t="shared" si="0"/>
        <v>OK</v>
      </c>
      <c r="BA29" s="170" t="str">
        <f t="shared" si="1"/>
        <v>OK</v>
      </c>
      <c r="BB29" s="70"/>
    </row>
    <row r="30" spans="1:54" s="207" customFormat="1" ht="51" customHeight="1" x14ac:dyDescent="0.25">
      <c r="A30" s="115"/>
      <c r="B30" s="116"/>
      <c r="C30" s="122"/>
      <c r="D30" s="137"/>
      <c r="E30" s="128"/>
      <c r="F30" s="128"/>
      <c r="G30" s="127"/>
      <c r="H30" s="128"/>
      <c r="I30" s="127"/>
      <c r="J30" s="127"/>
      <c r="K30" s="128"/>
      <c r="L30" s="127"/>
      <c r="M30" s="127"/>
      <c r="N30" s="127"/>
      <c r="O30" s="127"/>
      <c r="P30" s="128"/>
      <c r="Q30" s="128"/>
      <c r="R30" s="129"/>
      <c r="S30" s="129"/>
      <c r="T30" s="128"/>
      <c r="U30" s="128"/>
      <c r="V30" s="128"/>
      <c r="W30" s="128"/>
      <c r="X30" s="127"/>
      <c r="Y30" s="138"/>
      <c r="Z30" s="12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2"/>
      <c r="AY30" s="71"/>
      <c r="AZ30" s="169" t="str">
        <f t="shared" si="0"/>
        <v>OK</v>
      </c>
      <c r="BA30" s="170" t="str">
        <f t="shared" si="1"/>
        <v>OK</v>
      </c>
      <c r="BB30" s="70"/>
    </row>
    <row r="31" spans="1:54" s="207" customFormat="1" ht="51" customHeight="1" x14ac:dyDescent="0.25">
      <c r="A31" s="115"/>
      <c r="B31" s="116"/>
      <c r="C31" s="122"/>
      <c r="D31" s="137"/>
      <c r="E31" s="128"/>
      <c r="F31" s="128"/>
      <c r="G31" s="127"/>
      <c r="H31" s="128"/>
      <c r="I31" s="127"/>
      <c r="J31" s="127"/>
      <c r="K31" s="128"/>
      <c r="L31" s="127"/>
      <c r="M31" s="127"/>
      <c r="N31" s="127"/>
      <c r="O31" s="127"/>
      <c r="P31" s="128"/>
      <c r="Q31" s="128"/>
      <c r="R31" s="129"/>
      <c r="S31" s="129"/>
      <c r="T31" s="128"/>
      <c r="U31" s="128"/>
      <c r="V31" s="128"/>
      <c r="W31" s="128"/>
      <c r="X31" s="127"/>
      <c r="Y31" s="138"/>
      <c r="Z31" s="12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2"/>
      <c r="AY31" s="71"/>
      <c r="AZ31" s="169" t="str">
        <f t="shared" si="0"/>
        <v>OK</v>
      </c>
      <c r="BA31" s="170" t="str">
        <f t="shared" si="1"/>
        <v>OK</v>
      </c>
      <c r="BB31" s="70"/>
    </row>
    <row r="32" spans="1:54" s="207" customFormat="1" ht="63.75" customHeight="1" x14ac:dyDescent="0.25">
      <c r="A32" s="115"/>
      <c r="B32" s="116"/>
      <c r="C32" s="122"/>
      <c r="D32" s="137"/>
      <c r="E32" s="128"/>
      <c r="F32" s="128"/>
      <c r="G32" s="127"/>
      <c r="H32" s="128"/>
      <c r="I32" s="127"/>
      <c r="J32" s="127"/>
      <c r="K32" s="128"/>
      <c r="L32" s="127"/>
      <c r="M32" s="127"/>
      <c r="N32" s="127"/>
      <c r="O32" s="127"/>
      <c r="P32" s="128"/>
      <c r="Q32" s="128"/>
      <c r="R32" s="129"/>
      <c r="S32" s="129"/>
      <c r="T32" s="128"/>
      <c r="U32" s="128"/>
      <c r="V32" s="128"/>
      <c r="W32" s="128"/>
      <c r="X32" s="127"/>
      <c r="Y32" s="138"/>
      <c r="Z32" s="12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2"/>
      <c r="AY32" s="71"/>
      <c r="AZ32" s="169" t="str">
        <f t="shared" si="0"/>
        <v>OK</v>
      </c>
      <c r="BA32" s="170" t="str">
        <f t="shared" si="1"/>
        <v>OK</v>
      </c>
      <c r="BB32" s="70"/>
    </row>
    <row r="33" spans="1:54" s="207" customFormat="1" ht="51" customHeight="1" x14ac:dyDescent="0.25">
      <c r="A33" s="115"/>
      <c r="B33" s="116"/>
      <c r="C33" s="122"/>
      <c r="D33" s="137"/>
      <c r="E33" s="128"/>
      <c r="F33" s="128"/>
      <c r="G33" s="127"/>
      <c r="H33" s="128"/>
      <c r="I33" s="127"/>
      <c r="J33" s="127"/>
      <c r="K33" s="128"/>
      <c r="L33" s="127"/>
      <c r="M33" s="127"/>
      <c r="N33" s="127"/>
      <c r="O33" s="127"/>
      <c r="P33" s="128"/>
      <c r="Q33" s="128"/>
      <c r="R33" s="129"/>
      <c r="S33" s="129"/>
      <c r="T33" s="128"/>
      <c r="U33" s="128"/>
      <c r="V33" s="128"/>
      <c r="W33" s="128"/>
      <c r="X33" s="127"/>
      <c r="Y33" s="138"/>
      <c r="Z33" s="12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2"/>
      <c r="AY33" s="71"/>
      <c r="AZ33" s="169" t="str">
        <f t="shared" si="0"/>
        <v>OK</v>
      </c>
      <c r="BA33" s="170" t="str">
        <f t="shared" si="1"/>
        <v>OK</v>
      </c>
      <c r="BB33" s="70"/>
    </row>
    <row r="34" spans="1:54" s="207" customFormat="1" ht="51" customHeight="1" x14ac:dyDescent="0.25">
      <c r="A34" s="115"/>
      <c r="B34" s="116"/>
      <c r="C34" s="122"/>
      <c r="D34" s="137"/>
      <c r="E34" s="128"/>
      <c r="F34" s="128"/>
      <c r="G34" s="127"/>
      <c r="H34" s="128"/>
      <c r="I34" s="127"/>
      <c r="J34" s="127"/>
      <c r="K34" s="128"/>
      <c r="L34" s="127"/>
      <c r="M34" s="127"/>
      <c r="N34" s="127"/>
      <c r="O34" s="127"/>
      <c r="P34" s="128"/>
      <c r="Q34" s="128"/>
      <c r="R34" s="129"/>
      <c r="S34" s="129"/>
      <c r="T34" s="128"/>
      <c r="U34" s="128"/>
      <c r="V34" s="128"/>
      <c r="W34" s="128"/>
      <c r="X34" s="127"/>
      <c r="Y34" s="138"/>
      <c r="Z34" s="12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2"/>
      <c r="AY34" s="71"/>
      <c r="AZ34" s="169" t="str">
        <f t="shared" si="0"/>
        <v>OK</v>
      </c>
      <c r="BA34" s="170" t="str">
        <f t="shared" si="1"/>
        <v>OK</v>
      </c>
      <c r="BB34" s="70"/>
    </row>
    <row r="35" spans="1:54" s="207" customFormat="1" ht="51" customHeight="1" x14ac:dyDescent="0.25">
      <c r="A35" s="115"/>
      <c r="B35" s="116"/>
      <c r="C35" s="122"/>
      <c r="D35" s="137"/>
      <c r="E35" s="128"/>
      <c r="F35" s="128"/>
      <c r="G35" s="127"/>
      <c r="H35" s="128"/>
      <c r="I35" s="127"/>
      <c r="J35" s="127"/>
      <c r="K35" s="128"/>
      <c r="L35" s="127"/>
      <c r="M35" s="127"/>
      <c r="N35" s="127"/>
      <c r="O35" s="127"/>
      <c r="P35" s="128"/>
      <c r="Q35" s="128"/>
      <c r="R35" s="129"/>
      <c r="S35" s="129"/>
      <c r="T35" s="128"/>
      <c r="U35" s="128"/>
      <c r="V35" s="128"/>
      <c r="W35" s="128"/>
      <c r="X35" s="127"/>
      <c r="Y35" s="138"/>
      <c r="Z35" s="12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2"/>
      <c r="AY35" s="71"/>
      <c r="AZ35" s="169" t="str">
        <f t="shared" si="0"/>
        <v>OK</v>
      </c>
      <c r="BA35" s="170" t="str">
        <f t="shared" si="1"/>
        <v>OK</v>
      </c>
      <c r="BB35" s="70"/>
    </row>
    <row r="36" spans="1:54" s="207" customFormat="1" ht="63.75" customHeight="1" x14ac:dyDescent="0.25">
      <c r="A36" s="115"/>
      <c r="B36" s="116"/>
      <c r="C36" s="122"/>
      <c r="D36" s="137"/>
      <c r="E36" s="128"/>
      <c r="F36" s="128"/>
      <c r="G36" s="127"/>
      <c r="H36" s="128"/>
      <c r="I36" s="127"/>
      <c r="J36" s="127"/>
      <c r="K36" s="128"/>
      <c r="L36" s="127"/>
      <c r="M36" s="127"/>
      <c r="N36" s="127"/>
      <c r="O36" s="127"/>
      <c r="P36" s="128"/>
      <c r="Q36" s="128"/>
      <c r="R36" s="129"/>
      <c r="S36" s="129"/>
      <c r="T36" s="128"/>
      <c r="U36" s="128"/>
      <c r="V36" s="128"/>
      <c r="W36" s="128"/>
      <c r="X36" s="127"/>
      <c r="Y36" s="138"/>
      <c r="Z36" s="12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2"/>
      <c r="AY36" s="71"/>
      <c r="AZ36" s="169" t="str">
        <f t="shared" si="0"/>
        <v>OK</v>
      </c>
      <c r="BA36" s="170" t="str">
        <f t="shared" si="1"/>
        <v>OK</v>
      </c>
      <c r="BB36" s="70"/>
    </row>
    <row r="37" spans="1:54" s="207" customFormat="1" ht="51" customHeight="1" x14ac:dyDescent="0.25">
      <c r="A37" s="115"/>
      <c r="B37" s="116"/>
      <c r="C37" s="122"/>
      <c r="D37" s="137"/>
      <c r="E37" s="128"/>
      <c r="F37" s="128"/>
      <c r="G37" s="127"/>
      <c r="H37" s="128"/>
      <c r="I37" s="127"/>
      <c r="J37" s="127"/>
      <c r="K37" s="128"/>
      <c r="L37" s="127"/>
      <c r="M37" s="127"/>
      <c r="N37" s="127"/>
      <c r="O37" s="127"/>
      <c r="P37" s="128"/>
      <c r="Q37" s="128"/>
      <c r="R37" s="129"/>
      <c r="S37" s="129"/>
      <c r="T37" s="128"/>
      <c r="U37" s="128"/>
      <c r="V37" s="128"/>
      <c r="W37" s="128"/>
      <c r="X37" s="127"/>
      <c r="Y37" s="138"/>
      <c r="Z37" s="12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2"/>
      <c r="AY37" s="71"/>
      <c r="AZ37" s="169" t="str">
        <f t="shared" si="0"/>
        <v>OK</v>
      </c>
      <c r="BA37" s="170" t="str">
        <f t="shared" si="1"/>
        <v>OK</v>
      </c>
      <c r="BB37" s="70"/>
    </row>
    <row r="38" spans="1:54" s="207" customFormat="1" ht="63.75" customHeight="1" x14ac:dyDescent="0.25">
      <c r="A38" s="115"/>
      <c r="B38" s="116"/>
      <c r="C38" s="122"/>
      <c r="D38" s="137"/>
      <c r="E38" s="128"/>
      <c r="F38" s="128"/>
      <c r="G38" s="127"/>
      <c r="H38" s="128"/>
      <c r="I38" s="127"/>
      <c r="J38" s="127"/>
      <c r="K38" s="128"/>
      <c r="L38" s="127"/>
      <c r="M38" s="127"/>
      <c r="N38" s="127"/>
      <c r="O38" s="127"/>
      <c r="P38" s="128"/>
      <c r="Q38" s="128"/>
      <c r="R38" s="129"/>
      <c r="S38" s="129"/>
      <c r="T38" s="128"/>
      <c r="U38" s="128"/>
      <c r="V38" s="128"/>
      <c r="W38" s="128"/>
      <c r="X38" s="127"/>
      <c r="Y38" s="138"/>
      <c r="Z38" s="12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2"/>
      <c r="AY38" s="71"/>
      <c r="AZ38" s="169" t="str">
        <f t="shared" si="0"/>
        <v>OK</v>
      </c>
      <c r="BA38" s="170" t="str">
        <f t="shared" si="1"/>
        <v>OK</v>
      </c>
      <c r="BB38" s="70"/>
    </row>
    <row r="39" spans="1:54" s="207" customFormat="1" ht="63.75" customHeight="1" x14ac:dyDescent="0.25">
      <c r="A39" s="115"/>
      <c r="B39" s="116"/>
      <c r="C39" s="122"/>
      <c r="D39" s="137"/>
      <c r="E39" s="128"/>
      <c r="F39" s="128"/>
      <c r="G39" s="127"/>
      <c r="H39" s="128"/>
      <c r="I39" s="127"/>
      <c r="J39" s="127"/>
      <c r="K39" s="128"/>
      <c r="L39" s="127"/>
      <c r="M39" s="127"/>
      <c r="N39" s="127"/>
      <c r="O39" s="127"/>
      <c r="P39" s="128"/>
      <c r="Q39" s="128"/>
      <c r="R39" s="129"/>
      <c r="S39" s="129"/>
      <c r="T39" s="128"/>
      <c r="U39" s="128"/>
      <c r="V39" s="128"/>
      <c r="W39" s="128"/>
      <c r="X39" s="127"/>
      <c r="Y39" s="138"/>
      <c r="Z39" s="12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2"/>
      <c r="AY39" s="71"/>
      <c r="AZ39" s="169" t="str">
        <f t="shared" si="0"/>
        <v>OK</v>
      </c>
      <c r="BA39" s="170" t="str">
        <f t="shared" si="1"/>
        <v>OK</v>
      </c>
      <c r="BB39" s="70"/>
    </row>
    <row r="40" spans="1:54" s="207" customFormat="1" ht="63.75" customHeight="1" x14ac:dyDescent="0.25">
      <c r="A40" s="115"/>
      <c r="B40" s="116"/>
      <c r="C40" s="122"/>
      <c r="D40" s="137"/>
      <c r="E40" s="128"/>
      <c r="F40" s="128"/>
      <c r="G40" s="127"/>
      <c r="H40" s="128"/>
      <c r="I40" s="127"/>
      <c r="J40" s="127"/>
      <c r="K40" s="128"/>
      <c r="L40" s="127"/>
      <c r="M40" s="127"/>
      <c r="N40" s="127"/>
      <c r="O40" s="127"/>
      <c r="P40" s="128"/>
      <c r="Q40" s="128"/>
      <c r="R40" s="129"/>
      <c r="S40" s="129"/>
      <c r="T40" s="128"/>
      <c r="U40" s="128"/>
      <c r="V40" s="128"/>
      <c r="W40" s="128"/>
      <c r="X40" s="127"/>
      <c r="Y40" s="138"/>
      <c r="Z40" s="12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2"/>
      <c r="AY40" s="71"/>
      <c r="AZ40" s="169" t="str">
        <f t="shared" si="0"/>
        <v>OK</v>
      </c>
      <c r="BA40" s="170" t="str">
        <f t="shared" si="1"/>
        <v>OK</v>
      </c>
      <c r="BB40" s="70"/>
    </row>
    <row r="41" spans="1:54" s="207" customFormat="1" ht="63.75" customHeight="1" x14ac:dyDescent="0.25">
      <c r="A41" s="115"/>
      <c r="B41" s="116"/>
      <c r="C41" s="122"/>
      <c r="D41" s="137"/>
      <c r="E41" s="128"/>
      <c r="F41" s="128"/>
      <c r="G41" s="127"/>
      <c r="H41" s="128"/>
      <c r="I41" s="127"/>
      <c r="J41" s="127"/>
      <c r="K41" s="128"/>
      <c r="L41" s="127"/>
      <c r="M41" s="127"/>
      <c r="N41" s="127"/>
      <c r="O41" s="127"/>
      <c r="P41" s="128"/>
      <c r="Q41" s="128"/>
      <c r="R41" s="129"/>
      <c r="S41" s="129"/>
      <c r="T41" s="128"/>
      <c r="U41" s="128"/>
      <c r="V41" s="128"/>
      <c r="W41" s="128"/>
      <c r="X41" s="127"/>
      <c r="Y41" s="138"/>
      <c r="Z41" s="12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2"/>
      <c r="AY41" s="71"/>
      <c r="AZ41" s="169" t="str">
        <f t="shared" si="0"/>
        <v>OK</v>
      </c>
      <c r="BA41" s="170" t="str">
        <f t="shared" si="1"/>
        <v>OK</v>
      </c>
      <c r="BB41" s="70"/>
    </row>
    <row r="42" spans="1:54" s="207" customFormat="1" ht="63.75" customHeight="1" x14ac:dyDescent="0.25">
      <c r="A42" s="115"/>
      <c r="B42" s="116"/>
      <c r="C42" s="122"/>
      <c r="D42" s="137"/>
      <c r="E42" s="128"/>
      <c r="F42" s="128"/>
      <c r="G42" s="127"/>
      <c r="H42" s="128"/>
      <c r="I42" s="127"/>
      <c r="J42" s="127"/>
      <c r="K42" s="128"/>
      <c r="L42" s="127"/>
      <c r="M42" s="127"/>
      <c r="N42" s="127"/>
      <c r="O42" s="127"/>
      <c r="P42" s="128"/>
      <c r="Q42" s="128"/>
      <c r="R42" s="129"/>
      <c r="S42" s="129"/>
      <c r="T42" s="128"/>
      <c r="U42" s="128"/>
      <c r="V42" s="128"/>
      <c r="W42" s="128"/>
      <c r="X42" s="127"/>
      <c r="Y42" s="138"/>
      <c r="Z42" s="12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2"/>
      <c r="AY42" s="71"/>
      <c r="AZ42" s="169" t="str">
        <f t="shared" si="0"/>
        <v>OK</v>
      </c>
      <c r="BA42" s="170" t="str">
        <f t="shared" si="1"/>
        <v>OK</v>
      </c>
      <c r="BB42" s="70"/>
    </row>
    <row r="43" spans="1:54" s="207" customFormat="1" ht="63.75" customHeight="1" x14ac:dyDescent="0.25">
      <c r="A43" s="115"/>
      <c r="B43" s="116"/>
      <c r="C43" s="122"/>
      <c r="D43" s="137"/>
      <c r="E43" s="128"/>
      <c r="F43" s="128"/>
      <c r="G43" s="127"/>
      <c r="H43" s="128"/>
      <c r="I43" s="127"/>
      <c r="J43" s="127"/>
      <c r="K43" s="128"/>
      <c r="L43" s="127"/>
      <c r="M43" s="127"/>
      <c r="N43" s="127"/>
      <c r="O43" s="127"/>
      <c r="P43" s="128"/>
      <c r="Q43" s="128"/>
      <c r="R43" s="129"/>
      <c r="S43" s="129"/>
      <c r="T43" s="128"/>
      <c r="U43" s="128"/>
      <c r="V43" s="128"/>
      <c r="W43" s="128"/>
      <c r="X43" s="127"/>
      <c r="Y43" s="138"/>
      <c r="Z43" s="12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2"/>
      <c r="AY43" s="71"/>
      <c r="AZ43" s="169" t="str">
        <f t="shared" si="0"/>
        <v>OK</v>
      </c>
      <c r="BA43" s="170" t="str">
        <f t="shared" si="1"/>
        <v>OK</v>
      </c>
      <c r="BB43" s="70"/>
    </row>
    <row r="44" spans="1:54" s="207" customFormat="1" ht="63.75" customHeight="1" x14ac:dyDescent="0.25">
      <c r="A44" s="115"/>
      <c r="B44" s="116"/>
      <c r="C44" s="122"/>
      <c r="D44" s="137"/>
      <c r="E44" s="128"/>
      <c r="F44" s="128"/>
      <c r="G44" s="127"/>
      <c r="H44" s="128"/>
      <c r="I44" s="127"/>
      <c r="J44" s="127"/>
      <c r="K44" s="128"/>
      <c r="L44" s="127"/>
      <c r="M44" s="127"/>
      <c r="N44" s="127"/>
      <c r="O44" s="127"/>
      <c r="P44" s="128"/>
      <c r="Q44" s="128"/>
      <c r="R44" s="129"/>
      <c r="S44" s="129"/>
      <c r="T44" s="128"/>
      <c r="U44" s="128"/>
      <c r="V44" s="128"/>
      <c r="W44" s="128"/>
      <c r="X44" s="127"/>
      <c r="Y44" s="138"/>
      <c r="Z44" s="12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2"/>
      <c r="AY44" s="71"/>
      <c r="AZ44" s="169" t="str">
        <f t="shared" si="0"/>
        <v>OK</v>
      </c>
      <c r="BA44" s="170" t="str">
        <f t="shared" si="1"/>
        <v>OK</v>
      </c>
      <c r="BB44" s="70"/>
    </row>
    <row r="45" spans="1:54" s="207" customFormat="1" ht="63.75" customHeight="1" x14ac:dyDescent="0.25">
      <c r="A45" s="115"/>
      <c r="B45" s="116"/>
      <c r="C45" s="122"/>
      <c r="D45" s="137"/>
      <c r="E45" s="128"/>
      <c r="F45" s="128"/>
      <c r="G45" s="127"/>
      <c r="H45" s="128"/>
      <c r="I45" s="127"/>
      <c r="J45" s="127"/>
      <c r="K45" s="128"/>
      <c r="L45" s="127"/>
      <c r="M45" s="127"/>
      <c r="N45" s="127"/>
      <c r="O45" s="127"/>
      <c r="P45" s="128"/>
      <c r="Q45" s="128"/>
      <c r="R45" s="129"/>
      <c r="S45" s="129"/>
      <c r="T45" s="128"/>
      <c r="U45" s="128"/>
      <c r="V45" s="128"/>
      <c r="W45" s="128"/>
      <c r="X45" s="127"/>
      <c r="Y45" s="138"/>
      <c r="Z45" s="12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2"/>
      <c r="AY45" s="71"/>
      <c r="AZ45" s="169" t="str">
        <f t="shared" si="0"/>
        <v>OK</v>
      </c>
      <c r="BA45" s="170" t="str">
        <f t="shared" si="1"/>
        <v>OK</v>
      </c>
      <c r="BB45" s="70"/>
    </row>
    <row r="46" spans="1:54" s="207" customFormat="1" ht="63.75" customHeight="1" x14ac:dyDescent="0.25">
      <c r="A46" s="115"/>
      <c r="B46" s="116"/>
      <c r="C46" s="122"/>
      <c r="D46" s="137"/>
      <c r="E46" s="128"/>
      <c r="F46" s="128"/>
      <c r="G46" s="127"/>
      <c r="H46" s="128"/>
      <c r="I46" s="127"/>
      <c r="J46" s="127"/>
      <c r="K46" s="128"/>
      <c r="L46" s="127"/>
      <c r="M46" s="127"/>
      <c r="N46" s="127"/>
      <c r="O46" s="127"/>
      <c r="P46" s="128"/>
      <c r="Q46" s="128"/>
      <c r="R46" s="129"/>
      <c r="S46" s="129"/>
      <c r="T46" s="128"/>
      <c r="U46" s="128"/>
      <c r="V46" s="128"/>
      <c r="W46" s="128"/>
      <c r="X46" s="127"/>
      <c r="Y46" s="138"/>
      <c r="Z46" s="12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2"/>
      <c r="AY46" s="71"/>
      <c r="AZ46" s="169" t="str">
        <f t="shared" si="0"/>
        <v>OK</v>
      </c>
      <c r="BA46" s="170" t="str">
        <f t="shared" si="1"/>
        <v>OK</v>
      </c>
      <c r="BB46" s="70"/>
    </row>
    <row r="47" spans="1:54" s="207" customFormat="1" ht="51" customHeight="1" x14ac:dyDescent="0.25">
      <c r="A47" s="115"/>
      <c r="B47" s="116"/>
      <c r="C47" s="122"/>
      <c r="D47" s="137"/>
      <c r="E47" s="128"/>
      <c r="F47" s="128"/>
      <c r="G47" s="127"/>
      <c r="H47" s="128"/>
      <c r="I47" s="127"/>
      <c r="J47" s="127"/>
      <c r="K47" s="128"/>
      <c r="L47" s="127"/>
      <c r="M47" s="127"/>
      <c r="N47" s="127"/>
      <c r="O47" s="127"/>
      <c r="P47" s="128"/>
      <c r="Q47" s="128"/>
      <c r="R47" s="129"/>
      <c r="S47" s="129"/>
      <c r="T47" s="128"/>
      <c r="U47" s="128"/>
      <c r="V47" s="128"/>
      <c r="W47" s="128"/>
      <c r="X47" s="127"/>
      <c r="Y47" s="138"/>
      <c r="Z47" s="12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2"/>
      <c r="AY47" s="71"/>
      <c r="AZ47" s="169" t="str">
        <f t="shared" si="0"/>
        <v>OK</v>
      </c>
      <c r="BA47" s="170" t="str">
        <f t="shared" si="1"/>
        <v>OK</v>
      </c>
      <c r="BB47" s="70"/>
    </row>
    <row r="48" spans="1:54" s="207" customFormat="1" ht="51" customHeight="1" x14ac:dyDescent="0.25">
      <c r="A48" s="115"/>
      <c r="B48" s="116"/>
      <c r="C48" s="122"/>
      <c r="D48" s="137"/>
      <c r="E48" s="128"/>
      <c r="F48" s="128"/>
      <c r="G48" s="127"/>
      <c r="H48" s="128"/>
      <c r="I48" s="127"/>
      <c r="J48" s="127"/>
      <c r="K48" s="128"/>
      <c r="L48" s="127"/>
      <c r="M48" s="127"/>
      <c r="N48" s="127"/>
      <c r="O48" s="127"/>
      <c r="P48" s="128"/>
      <c r="Q48" s="128"/>
      <c r="R48" s="129"/>
      <c r="S48" s="129"/>
      <c r="T48" s="128"/>
      <c r="U48" s="128"/>
      <c r="V48" s="128"/>
      <c r="W48" s="128"/>
      <c r="X48" s="127"/>
      <c r="Y48" s="138"/>
      <c r="Z48" s="12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2"/>
      <c r="AY48" s="71"/>
      <c r="AZ48" s="169" t="str">
        <f t="shared" si="0"/>
        <v>OK</v>
      </c>
      <c r="BA48" s="170" t="str">
        <f t="shared" si="1"/>
        <v>OK</v>
      </c>
      <c r="BB48" s="70"/>
    </row>
    <row r="49" spans="1:54" s="207" customFormat="1" ht="63.75" customHeight="1" x14ac:dyDescent="0.25">
      <c r="A49" s="115"/>
      <c r="B49" s="116"/>
      <c r="C49" s="122"/>
      <c r="D49" s="137"/>
      <c r="E49" s="128"/>
      <c r="F49" s="128"/>
      <c r="G49" s="127"/>
      <c r="H49" s="128"/>
      <c r="I49" s="127"/>
      <c r="J49" s="127"/>
      <c r="K49" s="128"/>
      <c r="L49" s="127"/>
      <c r="M49" s="127"/>
      <c r="N49" s="127"/>
      <c r="O49" s="127"/>
      <c r="P49" s="128"/>
      <c r="Q49" s="128"/>
      <c r="R49" s="129"/>
      <c r="S49" s="129"/>
      <c r="T49" s="128"/>
      <c r="U49" s="128"/>
      <c r="V49" s="128"/>
      <c r="W49" s="128"/>
      <c r="X49" s="127"/>
      <c r="Y49" s="138"/>
      <c r="Z49" s="12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2"/>
      <c r="AY49" s="71"/>
      <c r="AZ49" s="169" t="str">
        <f t="shared" si="0"/>
        <v>OK</v>
      </c>
      <c r="BA49" s="170" t="str">
        <f t="shared" si="1"/>
        <v>OK</v>
      </c>
      <c r="BB49" s="70"/>
    </row>
    <row r="50" spans="1:54" s="207" customFormat="1" ht="63.75" customHeight="1" x14ac:dyDescent="0.25">
      <c r="A50" s="115"/>
      <c r="B50" s="116"/>
      <c r="C50" s="122"/>
      <c r="D50" s="137"/>
      <c r="E50" s="128"/>
      <c r="F50" s="128"/>
      <c r="G50" s="127"/>
      <c r="H50" s="128"/>
      <c r="I50" s="127"/>
      <c r="J50" s="127"/>
      <c r="K50" s="128"/>
      <c r="L50" s="127"/>
      <c r="M50" s="127"/>
      <c r="N50" s="127"/>
      <c r="O50" s="127"/>
      <c r="P50" s="128"/>
      <c r="Q50" s="128"/>
      <c r="R50" s="129"/>
      <c r="S50" s="129"/>
      <c r="T50" s="128"/>
      <c r="U50" s="128"/>
      <c r="V50" s="128"/>
      <c r="W50" s="128"/>
      <c r="X50" s="127"/>
      <c r="Y50" s="138"/>
      <c r="Z50" s="12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2"/>
      <c r="AY50" s="71"/>
      <c r="AZ50" s="169" t="str">
        <f t="shared" si="0"/>
        <v>OK</v>
      </c>
      <c r="BA50" s="170" t="str">
        <f t="shared" si="1"/>
        <v>OK</v>
      </c>
      <c r="BB50" s="70"/>
    </row>
    <row r="51" spans="1:54" s="207" customFormat="1" ht="51" customHeight="1" x14ac:dyDescent="0.25">
      <c r="A51" s="115"/>
      <c r="B51" s="116"/>
      <c r="C51" s="122"/>
      <c r="D51" s="137"/>
      <c r="E51" s="128"/>
      <c r="F51" s="128"/>
      <c r="G51" s="127"/>
      <c r="H51" s="128"/>
      <c r="I51" s="127"/>
      <c r="J51" s="127"/>
      <c r="K51" s="128"/>
      <c r="L51" s="127"/>
      <c r="M51" s="127"/>
      <c r="N51" s="127"/>
      <c r="O51" s="127"/>
      <c r="P51" s="128"/>
      <c r="Q51" s="128"/>
      <c r="R51" s="129"/>
      <c r="S51" s="129"/>
      <c r="T51" s="128"/>
      <c r="U51" s="128"/>
      <c r="V51" s="128"/>
      <c r="W51" s="128"/>
      <c r="X51" s="127"/>
      <c r="Y51" s="138"/>
      <c r="Z51" s="12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2"/>
      <c r="AY51" s="71"/>
      <c r="AZ51" s="169" t="str">
        <f t="shared" si="0"/>
        <v>OK</v>
      </c>
      <c r="BA51" s="170" t="str">
        <f t="shared" si="1"/>
        <v>OK</v>
      </c>
      <c r="BB51" s="70"/>
    </row>
    <row r="52" spans="1:54" s="207" customFormat="1" ht="63.75" customHeight="1" x14ac:dyDescent="0.25">
      <c r="A52" s="115"/>
      <c r="B52" s="116"/>
      <c r="C52" s="122"/>
      <c r="D52" s="137"/>
      <c r="E52" s="128"/>
      <c r="F52" s="128"/>
      <c r="G52" s="127"/>
      <c r="H52" s="128"/>
      <c r="I52" s="127"/>
      <c r="J52" s="127"/>
      <c r="K52" s="128"/>
      <c r="L52" s="127"/>
      <c r="M52" s="127"/>
      <c r="N52" s="127"/>
      <c r="O52" s="127"/>
      <c r="P52" s="128"/>
      <c r="Q52" s="128"/>
      <c r="R52" s="129"/>
      <c r="S52" s="129"/>
      <c r="T52" s="128"/>
      <c r="U52" s="128"/>
      <c r="V52" s="128"/>
      <c r="W52" s="128"/>
      <c r="X52" s="127"/>
      <c r="Y52" s="138"/>
      <c r="Z52" s="12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2"/>
      <c r="AY52" s="71"/>
      <c r="AZ52" s="169" t="str">
        <f t="shared" si="0"/>
        <v>OK</v>
      </c>
      <c r="BA52" s="170" t="str">
        <f t="shared" si="1"/>
        <v>OK</v>
      </c>
      <c r="BB52" s="70"/>
    </row>
    <row r="53" spans="1:54" s="207" customFormat="1" ht="51" customHeight="1" x14ac:dyDescent="0.25">
      <c r="A53" s="115"/>
      <c r="B53" s="116"/>
      <c r="C53" s="122"/>
      <c r="D53" s="137"/>
      <c r="E53" s="128"/>
      <c r="F53" s="128"/>
      <c r="G53" s="127"/>
      <c r="H53" s="128"/>
      <c r="I53" s="127"/>
      <c r="J53" s="127"/>
      <c r="K53" s="128"/>
      <c r="L53" s="127"/>
      <c r="M53" s="127"/>
      <c r="N53" s="127"/>
      <c r="O53" s="127"/>
      <c r="P53" s="128"/>
      <c r="Q53" s="128"/>
      <c r="R53" s="129"/>
      <c r="S53" s="129"/>
      <c r="T53" s="128"/>
      <c r="U53" s="128"/>
      <c r="V53" s="128"/>
      <c r="W53" s="128"/>
      <c r="X53" s="127"/>
      <c r="Y53" s="138"/>
      <c r="Z53" s="12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2"/>
      <c r="AY53" s="71"/>
      <c r="AZ53" s="169" t="str">
        <f t="shared" si="0"/>
        <v>OK</v>
      </c>
      <c r="BA53" s="170" t="str">
        <f t="shared" si="1"/>
        <v>OK</v>
      </c>
      <c r="BB53" s="70"/>
    </row>
    <row r="54" spans="1:54" s="207" customFormat="1" ht="63.75" customHeight="1" x14ac:dyDescent="0.25">
      <c r="A54" s="115"/>
      <c r="B54" s="116"/>
      <c r="C54" s="122"/>
      <c r="D54" s="137"/>
      <c r="E54" s="128"/>
      <c r="F54" s="128"/>
      <c r="G54" s="127"/>
      <c r="H54" s="128"/>
      <c r="I54" s="127"/>
      <c r="J54" s="127"/>
      <c r="K54" s="128"/>
      <c r="L54" s="127"/>
      <c r="M54" s="127"/>
      <c r="N54" s="127"/>
      <c r="O54" s="127"/>
      <c r="P54" s="128"/>
      <c r="Q54" s="128"/>
      <c r="R54" s="129"/>
      <c r="S54" s="129"/>
      <c r="T54" s="128"/>
      <c r="U54" s="128"/>
      <c r="V54" s="128"/>
      <c r="W54" s="128"/>
      <c r="X54" s="127"/>
      <c r="Y54" s="138"/>
      <c r="Z54" s="12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2"/>
      <c r="AY54" s="71"/>
      <c r="AZ54" s="169" t="str">
        <f t="shared" si="0"/>
        <v>OK</v>
      </c>
      <c r="BA54" s="170" t="str">
        <f t="shared" si="1"/>
        <v>OK</v>
      </c>
      <c r="BB54" s="70"/>
    </row>
    <row r="55" spans="1:54" s="207" customFormat="1" ht="51" customHeight="1" x14ac:dyDescent="0.25">
      <c r="A55" s="115"/>
      <c r="B55" s="116"/>
      <c r="C55" s="122"/>
      <c r="D55" s="137"/>
      <c r="E55" s="128"/>
      <c r="F55" s="128"/>
      <c r="G55" s="127"/>
      <c r="H55" s="128"/>
      <c r="I55" s="127"/>
      <c r="J55" s="127"/>
      <c r="K55" s="128"/>
      <c r="L55" s="127"/>
      <c r="M55" s="127"/>
      <c r="N55" s="127"/>
      <c r="O55" s="127"/>
      <c r="P55" s="128"/>
      <c r="Q55" s="128"/>
      <c r="R55" s="129"/>
      <c r="S55" s="129"/>
      <c r="T55" s="128"/>
      <c r="U55" s="128"/>
      <c r="V55" s="128"/>
      <c r="W55" s="128"/>
      <c r="X55" s="127"/>
      <c r="Y55" s="138"/>
      <c r="Z55" s="12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2"/>
      <c r="AY55" s="71"/>
      <c r="AZ55" s="169" t="str">
        <f t="shared" si="0"/>
        <v>OK</v>
      </c>
      <c r="BA55" s="170" t="str">
        <f t="shared" si="1"/>
        <v>OK</v>
      </c>
      <c r="BB55" s="70"/>
    </row>
    <row r="56" spans="1:54" s="207" customFormat="1" ht="63.75" customHeight="1" x14ac:dyDescent="0.25">
      <c r="A56" s="115"/>
      <c r="B56" s="116"/>
      <c r="C56" s="122"/>
      <c r="D56" s="137"/>
      <c r="E56" s="128"/>
      <c r="F56" s="128"/>
      <c r="G56" s="127"/>
      <c r="H56" s="128"/>
      <c r="I56" s="127"/>
      <c r="J56" s="127"/>
      <c r="K56" s="128"/>
      <c r="L56" s="127"/>
      <c r="M56" s="127"/>
      <c r="N56" s="127"/>
      <c r="O56" s="127"/>
      <c r="P56" s="128"/>
      <c r="Q56" s="128"/>
      <c r="R56" s="129"/>
      <c r="S56" s="129"/>
      <c r="T56" s="128"/>
      <c r="U56" s="128"/>
      <c r="V56" s="128"/>
      <c r="W56" s="128"/>
      <c r="X56" s="127"/>
      <c r="Y56" s="138"/>
      <c r="Z56" s="12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2"/>
      <c r="AY56" s="71"/>
      <c r="AZ56" s="169" t="str">
        <f t="shared" si="0"/>
        <v>OK</v>
      </c>
      <c r="BA56" s="170" t="str">
        <f t="shared" si="1"/>
        <v>OK</v>
      </c>
      <c r="BB56" s="70"/>
    </row>
    <row r="57" spans="1:54" s="207" customFormat="1" ht="63.75" customHeight="1" x14ac:dyDescent="0.25">
      <c r="A57" s="115"/>
      <c r="B57" s="116"/>
      <c r="C57" s="122"/>
      <c r="D57" s="137"/>
      <c r="E57" s="128"/>
      <c r="F57" s="128"/>
      <c r="G57" s="127"/>
      <c r="H57" s="128"/>
      <c r="I57" s="127"/>
      <c r="J57" s="127"/>
      <c r="K57" s="128"/>
      <c r="L57" s="127"/>
      <c r="M57" s="127"/>
      <c r="N57" s="127"/>
      <c r="O57" s="127"/>
      <c r="P57" s="128"/>
      <c r="Q57" s="128"/>
      <c r="R57" s="129"/>
      <c r="S57" s="129"/>
      <c r="T57" s="128"/>
      <c r="U57" s="128"/>
      <c r="V57" s="128"/>
      <c r="W57" s="128"/>
      <c r="X57" s="127"/>
      <c r="Y57" s="138"/>
      <c r="Z57" s="12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2"/>
      <c r="AY57" s="71"/>
      <c r="AZ57" s="169" t="str">
        <f t="shared" si="0"/>
        <v>OK</v>
      </c>
      <c r="BA57" s="170" t="str">
        <f t="shared" si="1"/>
        <v>OK</v>
      </c>
      <c r="BB57" s="70"/>
    </row>
    <row r="58" spans="1:54" s="207" customFormat="1" ht="51" customHeight="1" x14ac:dyDescent="0.25">
      <c r="A58" s="115"/>
      <c r="B58" s="116"/>
      <c r="C58" s="122"/>
      <c r="D58" s="137"/>
      <c r="E58" s="128"/>
      <c r="F58" s="128"/>
      <c r="G58" s="127"/>
      <c r="H58" s="128"/>
      <c r="I58" s="127"/>
      <c r="J58" s="127"/>
      <c r="K58" s="128"/>
      <c r="L58" s="127"/>
      <c r="M58" s="127"/>
      <c r="N58" s="127"/>
      <c r="O58" s="127"/>
      <c r="P58" s="128"/>
      <c r="Q58" s="128"/>
      <c r="R58" s="129"/>
      <c r="S58" s="129"/>
      <c r="T58" s="128"/>
      <c r="U58" s="128"/>
      <c r="V58" s="128"/>
      <c r="W58" s="128"/>
      <c r="X58" s="127"/>
      <c r="Y58" s="138"/>
      <c r="Z58" s="12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2"/>
      <c r="AY58" s="71"/>
      <c r="AZ58" s="169" t="str">
        <f t="shared" si="0"/>
        <v>OK</v>
      </c>
      <c r="BA58" s="170" t="str">
        <f t="shared" si="1"/>
        <v>OK</v>
      </c>
      <c r="BB58" s="70"/>
    </row>
    <row r="59" spans="1:54" s="207" customFormat="1" ht="51" customHeight="1" x14ac:dyDescent="0.25">
      <c r="A59" s="115"/>
      <c r="B59" s="116"/>
      <c r="C59" s="122"/>
      <c r="D59" s="137"/>
      <c r="E59" s="128"/>
      <c r="F59" s="128"/>
      <c r="G59" s="127"/>
      <c r="H59" s="128"/>
      <c r="I59" s="127"/>
      <c r="J59" s="127"/>
      <c r="K59" s="128"/>
      <c r="L59" s="127"/>
      <c r="M59" s="127"/>
      <c r="N59" s="127"/>
      <c r="O59" s="127"/>
      <c r="P59" s="128"/>
      <c r="Q59" s="128"/>
      <c r="R59" s="129"/>
      <c r="S59" s="129"/>
      <c r="T59" s="128"/>
      <c r="U59" s="128"/>
      <c r="V59" s="128"/>
      <c r="W59" s="128"/>
      <c r="X59" s="127"/>
      <c r="Y59" s="138"/>
      <c r="Z59" s="12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2"/>
      <c r="AY59" s="71"/>
      <c r="AZ59" s="169" t="str">
        <f t="shared" si="0"/>
        <v>OK</v>
      </c>
      <c r="BA59" s="170" t="str">
        <f t="shared" si="1"/>
        <v>OK</v>
      </c>
      <c r="BB59" s="70"/>
    </row>
    <row r="60" spans="1:54" s="207" customFormat="1" ht="51" customHeight="1" x14ac:dyDescent="0.25">
      <c r="A60" s="115"/>
      <c r="B60" s="116"/>
      <c r="C60" s="122"/>
      <c r="D60" s="137"/>
      <c r="E60" s="128"/>
      <c r="F60" s="128"/>
      <c r="G60" s="127"/>
      <c r="H60" s="128"/>
      <c r="I60" s="127"/>
      <c r="J60" s="127"/>
      <c r="K60" s="128"/>
      <c r="L60" s="127"/>
      <c r="M60" s="127"/>
      <c r="N60" s="127"/>
      <c r="O60" s="127"/>
      <c r="P60" s="128"/>
      <c r="Q60" s="128"/>
      <c r="R60" s="129"/>
      <c r="S60" s="129"/>
      <c r="T60" s="128"/>
      <c r="U60" s="128"/>
      <c r="V60" s="128"/>
      <c r="W60" s="128"/>
      <c r="X60" s="127"/>
      <c r="Y60" s="138"/>
      <c r="Z60" s="12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2"/>
      <c r="AY60" s="71"/>
      <c r="AZ60" s="169" t="str">
        <f t="shared" si="0"/>
        <v>OK</v>
      </c>
      <c r="BA60" s="170" t="str">
        <f t="shared" si="1"/>
        <v>OK</v>
      </c>
      <c r="BB60" s="70"/>
    </row>
    <row r="61" spans="1:54" s="207" customFormat="1" ht="51" customHeight="1" x14ac:dyDescent="0.25">
      <c r="A61" s="115"/>
      <c r="B61" s="116"/>
      <c r="C61" s="122"/>
      <c r="D61" s="137"/>
      <c r="E61" s="128"/>
      <c r="F61" s="128"/>
      <c r="G61" s="127"/>
      <c r="H61" s="128"/>
      <c r="I61" s="127"/>
      <c r="J61" s="127"/>
      <c r="K61" s="128"/>
      <c r="L61" s="127"/>
      <c r="M61" s="127"/>
      <c r="N61" s="127"/>
      <c r="O61" s="127"/>
      <c r="P61" s="128"/>
      <c r="Q61" s="128"/>
      <c r="R61" s="129"/>
      <c r="S61" s="129"/>
      <c r="T61" s="128"/>
      <c r="U61" s="128"/>
      <c r="V61" s="128"/>
      <c r="W61" s="128"/>
      <c r="X61" s="127"/>
      <c r="Y61" s="138"/>
      <c r="Z61" s="12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2"/>
      <c r="AY61" s="71"/>
      <c r="AZ61" s="169" t="str">
        <f t="shared" si="0"/>
        <v>OK</v>
      </c>
      <c r="BA61" s="170" t="str">
        <f t="shared" si="1"/>
        <v>OK</v>
      </c>
      <c r="BB61" s="70"/>
    </row>
    <row r="62" spans="1:54" s="207" customFormat="1" ht="51" customHeight="1" x14ac:dyDescent="0.25">
      <c r="A62" s="115"/>
      <c r="B62" s="116"/>
      <c r="C62" s="122"/>
      <c r="D62" s="137"/>
      <c r="E62" s="128"/>
      <c r="F62" s="128"/>
      <c r="G62" s="127"/>
      <c r="H62" s="128"/>
      <c r="I62" s="127"/>
      <c r="J62" s="127"/>
      <c r="K62" s="128"/>
      <c r="L62" s="127"/>
      <c r="M62" s="127"/>
      <c r="N62" s="127"/>
      <c r="O62" s="127"/>
      <c r="P62" s="128"/>
      <c r="Q62" s="128"/>
      <c r="R62" s="129"/>
      <c r="S62" s="129"/>
      <c r="T62" s="128"/>
      <c r="U62" s="128"/>
      <c r="V62" s="128"/>
      <c r="W62" s="128"/>
      <c r="X62" s="127"/>
      <c r="Y62" s="138"/>
      <c r="Z62" s="12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2"/>
      <c r="AY62" s="71"/>
      <c r="AZ62" s="169" t="str">
        <f t="shared" si="0"/>
        <v>OK</v>
      </c>
      <c r="BA62" s="170" t="str">
        <f t="shared" si="1"/>
        <v>OK</v>
      </c>
      <c r="BB62" s="70"/>
    </row>
    <row r="63" spans="1:54" s="207" customFormat="1" ht="51" customHeight="1" x14ac:dyDescent="0.25">
      <c r="A63" s="115"/>
      <c r="B63" s="116"/>
      <c r="C63" s="122"/>
      <c r="D63" s="137"/>
      <c r="E63" s="128"/>
      <c r="F63" s="128"/>
      <c r="G63" s="127"/>
      <c r="H63" s="128"/>
      <c r="I63" s="127"/>
      <c r="J63" s="127"/>
      <c r="K63" s="128"/>
      <c r="L63" s="127"/>
      <c r="M63" s="127"/>
      <c r="N63" s="127"/>
      <c r="O63" s="127"/>
      <c r="P63" s="128"/>
      <c r="Q63" s="128"/>
      <c r="R63" s="129"/>
      <c r="S63" s="129"/>
      <c r="T63" s="128"/>
      <c r="U63" s="128"/>
      <c r="V63" s="128"/>
      <c r="W63" s="128"/>
      <c r="X63" s="127"/>
      <c r="Y63" s="138"/>
      <c r="Z63" s="12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2"/>
      <c r="AY63" s="71"/>
      <c r="AZ63" s="169" t="str">
        <f t="shared" si="0"/>
        <v>OK</v>
      </c>
      <c r="BA63" s="170" t="str">
        <f t="shared" si="1"/>
        <v>OK</v>
      </c>
      <c r="BB63" s="70"/>
    </row>
    <row r="64" spans="1:54" s="207" customFormat="1" ht="51" customHeight="1" x14ac:dyDescent="0.25">
      <c r="A64" s="115"/>
      <c r="B64" s="116"/>
      <c r="C64" s="122"/>
      <c r="D64" s="137"/>
      <c r="E64" s="128"/>
      <c r="F64" s="128"/>
      <c r="G64" s="127"/>
      <c r="H64" s="128"/>
      <c r="I64" s="127"/>
      <c r="J64" s="127"/>
      <c r="K64" s="128"/>
      <c r="L64" s="127"/>
      <c r="M64" s="127"/>
      <c r="N64" s="127"/>
      <c r="O64" s="127"/>
      <c r="P64" s="128"/>
      <c r="Q64" s="128"/>
      <c r="R64" s="129"/>
      <c r="S64" s="129"/>
      <c r="T64" s="128"/>
      <c r="U64" s="128"/>
      <c r="V64" s="128"/>
      <c r="W64" s="128"/>
      <c r="X64" s="127"/>
      <c r="Y64" s="138"/>
      <c r="Z64" s="12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2"/>
      <c r="AY64" s="71"/>
      <c r="AZ64" s="169" t="str">
        <f t="shared" si="0"/>
        <v>OK</v>
      </c>
      <c r="BA64" s="170" t="str">
        <f t="shared" si="1"/>
        <v>OK</v>
      </c>
      <c r="BB64" s="70"/>
    </row>
    <row r="65" spans="1:54" s="207" customFormat="1" ht="51" customHeight="1" x14ac:dyDescent="0.25">
      <c r="A65" s="115"/>
      <c r="B65" s="116"/>
      <c r="C65" s="122"/>
      <c r="D65" s="137"/>
      <c r="E65" s="128"/>
      <c r="F65" s="128"/>
      <c r="G65" s="127"/>
      <c r="H65" s="128"/>
      <c r="I65" s="127"/>
      <c r="J65" s="127"/>
      <c r="K65" s="128"/>
      <c r="L65" s="127"/>
      <c r="M65" s="127"/>
      <c r="N65" s="127"/>
      <c r="O65" s="127"/>
      <c r="P65" s="128"/>
      <c r="Q65" s="128"/>
      <c r="R65" s="129"/>
      <c r="S65" s="129"/>
      <c r="T65" s="128"/>
      <c r="U65" s="128"/>
      <c r="V65" s="128"/>
      <c r="W65" s="128"/>
      <c r="X65" s="127"/>
      <c r="Y65" s="138"/>
      <c r="Z65" s="12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2"/>
      <c r="AY65" s="71"/>
      <c r="AZ65" s="169" t="str">
        <f t="shared" si="0"/>
        <v>OK</v>
      </c>
      <c r="BA65" s="170" t="str">
        <f t="shared" si="1"/>
        <v>OK</v>
      </c>
      <c r="BB65" s="70"/>
    </row>
    <row r="66" spans="1:54" s="207" customFormat="1" ht="63.75" customHeight="1" x14ac:dyDescent="0.25">
      <c r="A66" s="115"/>
      <c r="B66" s="116"/>
      <c r="C66" s="122"/>
      <c r="D66" s="137"/>
      <c r="E66" s="128"/>
      <c r="F66" s="128"/>
      <c r="G66" s="127"/>
      <c r="H66" s="128"/>
      <c r="I66" s="127"/>
      <c r="J66" s="127"/>
      <c r="K66" s="128"/>
      <c r="L66" s="127"/>
      <c r="M66" s="127"/>
      <c r="N66" s="127"/>
      <c r="O66" s="127"/>
      <c r="P66" s="128"/>
      <c r="Q66" s="128"/>
      <c r="R66" s="129"/>
      <c r="S66" s="129"/>
      <c r="T66" s="128"/>
      <c r="U66" s="128"/>
      <c r="V66" s="128"/>
      <c r="W66" s="128"/>
      <c r="X66" s="127"/>
      <c r="Y66" s="138"/>
      <c r="Z66" s="12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2"/>
      <c r="AY66" s="71"/>
      <c r="AZ66" s="169" t="str">
        <f t="shared" si="0"/>
        <v>OK</v>
      </c>
      <c r="BA66" s="170" t="str">
        <f t="shared" si="1"/>
        <v>OK</v>
      </c>
      <c r="BB66" s="70"/>
    </row>
    <row r="67" spans="1:54" s="207" customFormat="1" ht="63.75" customHeight="1" x14ac:dyDescent="0.25">
      <c r="A67" s="115"/>
      <c r="B67" s="116"/>
      <c r="C67" s="122"/>
      <c r="D67" s="137"/>
      <c r="E67" s="128"/>
      <c r="F67" s="128"/>
      <c r="G67" s="127"/>
      <c r="H67" s="128"/>
      <c r="I67" s="127"/>
      <c r="J67" s="127"/>
      <c r="K67" s="128"/>
      <c r="L67" s="127"/>
      <c r="M67" s="127"/>
      <c r="N67" s="127"/>
      <c r="O67" s="127"/>
      <c r="P67" s="128"/>
      <c r="Q67" s="128"/>
      <c r="R67" s="129"/>
      <c r="S67" s="129"/>
      <c r="T67" s="128"/>
      <c r="U67" s="128"/>
      <c r="V67" s="128"/>
      <c r="W67" s="128"/>
      <c r="X67" s="127"/>
      <c r="Y67" s="138"/>
      <c r="Z67" s="12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2"/>
      <c r="AY67" s="71"/>
      <c r="AZ67" s="169" t="str">
        <f t="shared" si="0"/>
        <v>OK</v>
      </c>
      <c r="BA67" s="170" t="str">
        <f t="shared" si="1"/>
        <v>OK</v>
      </c>
      <c r="BB67" s="70"/>
    </row>
    <row r="68" spans="1:54" s="207" customFormat="1" ht="63.75" customHeight="1" x14ac:dyDescent="0.25">
      <c r="A68" s="115"/>
      <c r="B68" s="116"/>
      <c r="C68" s="122"/>
      <c r="D68" s="137"/>
      <c r="E68" s="128"/>
      <c r="F68" s="128"/>
      <c r="G68" s="127"/>
      <c r="H68" s="128"/>
      <c r="I68" s="127"/>
      <c r="J68" s="127"/>
      <c r="K68" s="128"/>
      <c r="L68" s="127"/>
      <c r="M68" s="127"/>
      <c r="N68" s="127"/>
      <c r="O68" s="127"/>
      <c r="P68" s="128"/>
      <c r="Q68" s="128"/>
      <c r="R68" s="129"/>
      <c r="S68" s="129"/>
      <c r="T68" s="128"/>
      <c r="U68" s="128"/>
      <c r="V68" s="128"/>
      <c r="W68" s="128"/>
      <c r="X68" s="127"/>
      <c r="Y68" s="138"/>
      <c r="Z68" s="12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2"/>
      <c r="AY68" s="71"/>
      <c r="AZ68" s="169" t="str">
        <f t="shared" si="0"/>
        <v>OK</v>
      </c>
      <c r="BA68" s="170" t="str">
        <f t="shared" si="1"/>
        <v>OK</v>
      </c>
      <c r="BB68" s="70"/>
    </row>
    <row r="69" spans="1:54" s="207" customFormat="1" ht="63.75" customHeight="1" x14ac:dyDescent="0.25">
      <c r="A69" s="115"/>
      <c r="B69" s="116"/>
      <c r="C69" s="122"/>
      <c r="D69" s="137"/>
      <c r="E69" s="128"/>
      <c r="F69" s="128"/>
      <c r="G69" s="127"/>
      <c r="H69" s="128"/>
      <c r="I69" s="127"/>
      <c r="J69" s="127"/>
      <c r="K69" s="128"/>
      <c r="L69" s="127"/>
      <c r="M69" s="127"/>
      <c r="N69" s="127"/>
      <c r="O69" s="127"/>
      <c r="P69" s="128"/>
      <c r="Q69" s="128"/>
      <c r="R69" s="129"/>
      <c r="S69" s="129"/>
      <c r="T69" s="128"/>
      <c r="U69" s="128"/>
      <c r="V69" s="128"/>
      <c r="W69" s="128"/>
      <c r="X69" s="127"/>
      <c r="Y69" s="138"/>
      <c r="Z69" s="12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2"/>
      <c r="AY69" s="202"/>
      <c r="AZ69" s="169" t="str">
        <f t="shared" si="0"/>
        <v>OK</v>
      </c>
      <c r="BA69" s="170" t="str">
        <f t="shared" si="1"/>
        <v>OK</v>
      </c>
      <c r="BB69" s="70"/>
    </row>
    <row r="70" spans="1:54" s="207" customFormat="1" ht="63.75" customHeight="1" x14ac:dyDescent="0.25">
      <c r="A70" s="115"/>
      <c r="B70" s="116"/>
      <c r="C70" s="122"/>
      <c r="D70" s="137"/>
      <c r="E70" s="128"/>
      <c r="F70" s="128"/>
      <c r="G70" s="127"/>
      <c r="H70" s="128"/>
      <c r="I70" s="127"/>
      <c r="J70" s="127"/>
      <c r="K70" s="128"/>
      <c r="L70" s="127"/>
      <c r="M70" s="127"/>
      <c r="N70" s="127"/>
      <c r="O70" s="127"/>
      <c r="P70" s="128"/>
      <c r="Q70" s="128"/>
      <c r="R70" s="129"/>
      <c r="S70" s="129"/>
      <c r="T70" s="128"/>
      <c r="U70" s="128"/>
      <c r="V70" s="128"/>
      <c r="W70" s="128"/>
      <c r="X70" s="127"/>
      <c r="Y70" s="138"/>
      <c r="Z70" s="12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2"/>
      <c r="AY70" s="71"/>
      <c r="AZ70" s="169" t="str">
        <f t="shared" si="0"/>
        <v>OK</v>
      </c>
      <c r="BA70" s="170" t="str">
        <f t="shared" si="1"/>
        <v>OK</v>
      </c>
      <c r="BB70" s="70"/>
    </row>
    <row r="71" spans="1:54" s="207" customFormat="1" ht="63.75" customHeight="1" x14ac:dyDescent="0.25">
      <c r="A71" s="115"/>
      <c r="B71" s="116"/>
      <c r="C71" s="122"/>
      <c r="D71" s="137"/>
      <c r="E71" s="128"/>
      <c r="F71" s="128"/>
      <c r="G71" s="127"/>
      <c r="H71" s="128"/>
      <c r="I71" s="127"/>
      <c r="J71" s="127"/>
      <c r="K71" s="128"/>
      <c r="L71" s="127"/>
      <c r="M71" s="127"/>
      <c r="N71" s="127"/>
      <c r="O71" s="127"/>
      <c r="P71" s="128"/>
      <c r="Q71" s="128"/>
      <c r="R71" s="129"/>
      <c r="S71" s="129"/>
      <c r="T71" s="128"/>
      <c r="U71" s="128"/>
      <c r="V71" s="128"/>
      <c r="W71" s="128"/>
      <c r="X71" s="127"/>
      <c r="Y71" s="138"/>
      <c r="Z71" s="12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2"/>
      <c r="AY71" s="71"/>
      <c r="AZ71" s="169" t="str">
        <f t="shared" ref="AZ71:AZ134" si="2">IF(S71-AA71-AC71-AE71-AG71-AI71-AK71-AM71-AO71-AQ71-AS71-AU71-AW71=0,"OK","Compromisos diferentes al valor estimado en la vigencia actual")</f>
        <v>OK</v>
      </c>
      <c r="BA71" s="170" t="str">
        <f t="shared" ref="BA71:BA134" si="3">IF(S71-AB71-AD71-AF71-AH71-AJ71-AL71-AN71-AP71-AR71-AT71-AV71-AX71=0,"OK","Obligaciones diferentes al valor estimado en la vigencia actual")</f>
        <v>OK</v>
      </c>
      <c r="BB71" s="70"/>
    </row>
    <row r="72" spans="1:54" s="207" customFormat="1" ht="63.75" customHeight="1" x14ac:dyDescent="0.25">
      <c r="A72" s="115"/>
      <c r="B72" s="116"/>
      <c r="C72" s="122"/>
      <c r="D72" s="137"/>
      <c r="E72" s="128"/>
      <c r="F72" s="128"/>
      <c r="G72" s="127"/>
      <c r="H72" s="128"/>
      <c r="I72" s="127"/>
      <c r="J72" s="127"/>
      <c r="K72" s="128"/>
      <c r="L72" s="127"/>
      <c r="M72" s="127"/>
      <c r="N72" s="127"/>
      <c r="O72" s="127"/>
      <c r="P72" s="128"/>
      <c r="Q72" s="128"/>
      <c r="R72" s="129"/>
      <c r="S72" s="129"/>
      <c r="T72" s="128"/>
      <c r="U72" s="128"/>
      <c r="V72" s="128"/>
      <c r="W72" s="128"/>
      <c r="X72" s="127"/>
      <c r="Y72" s="138"/>
      <c r="Z72" s="12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2"/>
      <c r="AY72" s="71"/>
      <c r="AZ72" s="169" t="str">
        <f t="shared" si="2"/>
        <v>OK</v>
      </c>
      <c r="BA72" s="170" t="str">
        <f t="shared" si="3"/>
        <v>OK</v>
      </c>
      <c r="BB72" s="70"/>
    </row>
    <row r="73" spans="1:54" s="207" customFormat="1" ht="63.75" customHeight="1" x14ac:dyDescent="0.25">
      <c r="A73" s="115"/>
      <c r="B73" s="116"/>
      <c r="C73" s="122"/>
      <c r="D73" s="137"/>
      <c r="E73" s="128"/>
      <c r="F73" s="128"/>
      <c r="G73" s="127"/>
      <c r="H73" s="128"/>
      <c r="I73" s="127"/>
      <c r="J73" s="127"/>
      <c r="K73" s="128"/>
      <c r="L73" s="127"/>
      <c r="M73" s="127"/>
      <c r="N73" s="127"/>
      <c r="O73" s="127"/>
      <c r="P73" s="128"/>
      <c r="Q73" s="128"/>
      <c r="R73" s="129"/>
      <c r="S73" s="129"/>
      <c r="T73" s="128"/>
      <c r="U73" s="128"/>
      <c r="V73" s="128"/>
      <c r="W73" s="128"/>
      <c r="X73" s="127"/>
      <c r="Y73" s="138"/>
      <c r="Z73" s="12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2"/>
      <c r="AY73" s="71"/>
      <c r="AZ73" s="169" t="str">
        <f t="shared" si="2"/>
        <v>OK</v>
      </c>
      <c r="BA73" s="170" t="str">
        <f t="shared" si="3"/>
        <v>OK</v>
      </c>
      <c r="BB73" s="70"/>
    </row>
    <row r="74" spans="1:54" s="207" customFormat="1" ht="63.75" customHeight="1" x14ac:dyDescent="0.25">
      <c r="A74" s="115"/>
      <c r="B74" s="116"/>
      <c r="C74" s="122"/>
      <c r="D74" s="137"/>
      <c r="E74" s="128"/>
      <c r="F74" s="128"/>
      <c r="G74" s="127"/>
      <c r="H74" s="128"/>
      <c r="I74" s="127"/>
      <c r="J74" s="127"/>
      <c r="K74" s="128"/>
      <c r="L74" s="127"/>
      <c r="M74" s="127"/>
      <c r="N74" s="127"/>
      <c r="O74" s="127"/>
      <c r="P74" s="128"/>
      <c r="Q74" s="128"/>
      <c r="R74" s="129"/>
      <c r="S74" s="129"/>
      <c r="T74" s="128"/>
      <c r="U74" s="128"/>
      <c r="V74" s="128"/>
      <c r="W74" s="128"/>
      <c r="X74" s="127"/>
      <c r="Y74" s="138"/>
      <c r="Z74" s="12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2"/>
      <c r="AY74" s="71"/>
      <c r="AZ74" s="169" t="str">
        <f t="shared" si="2"/>
        <v>OK</v>
      </c>
      <c r="BA74" s="170" t="str">
        <f t="shared" si="3"/>
        <v>OK</v>
      </c>
      <c r="BB74" s="70"/>
    </row>
    <row r="75" spans="1:54" s="207" customFormat="1" ht="63.75" customHeight="1" x14ac:dyDescent="0.25">
      <c r="A75" s="115"/>
      <c r="B75" s="116"/>
      <c r="C75" s="122"/>
      <c r="D75" s="137"/>
      <c r="E75" s="128"/>
      <c r="F75" s="128"/>
      <c r="G75" s="127"/>
      <c r="H75" s="128"/>
      <c r="I75" s="127"/>
      <c r="J75" s="127"/>
      <c r="K75" s="128"/>
      <c r="L75" s="127"/>
      <c r="M75" s="127"/>
      <c r="N75" s="127"/>
      <c r="O75" s="127"/>
      <c r="P75" s="128"/>
      <c r="Q75" s="128"/>
      <c r="R75" s="129"/>
      <c r="S75" s="129"/>
      <c r="T75" s="128"/>
      <c r="U75" s="128"/>
      <c r="V75" s="128"/>
      <c r="W75" s="128"/>
      <c r="X75" s="127"/>
      <c r="Y75" s="138"/>
      <c r="Z75" s="12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2"/>
      <c r="AY75" s="71"/>
      <c r="AZ75" s="169" t="str">
        <f t="shared" si="2"/>
        <v>OK</v>
      </c>
      <c r="BA75" s="170" t="str">
        <f t="shared" si="3"/>
        <v>OK</v>
      </c>
      <c r="BB75" s="70"/>
    </row>
    <row r="76" spans="1:54" s="207" customFormat="1" ht="63.75" customHeight="1" x14ac:dyDescent="0.25">
      <c r="A76" s="115"/>
      <c r="B76" s="116"/>
      <c r="C76" s="122"/>
      <c r="D76" s="137"/>
      <c r="E76" s="128"/>
      <c r="F76" s="128"/>
      <c r="G76" s="127"/>
      <c r="H76" s="128"/>
      <c r="I76" s="127"/>
      <c r="J76" s="127"/>
      <c r="K76" s="128"/>
      <c r="L76" s="127"/>
      <c r="M76" s="127"/>
      <c r="N76" s="127"/>
      <c r="O76" s="127"/>
      <c r="P76" s="128"/>
      <c r="Q76" s="128"/>
      <c r="R76" s="129"/>
      <c r="S76" s="129"/>
      <c r="T76" s="128"/>
      <c r="U76" s="128"/>
      <c r="V76" s="128"/>
      <c r="W76" s="128"/>
      <c r="X76" s="127"/>
      <c r="Y76" s="138"/>
      <c r="Z76" s="12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2"/>
      <c r="AY76" s="71"/>
      <c r="AZ76" s="169" t="str">
        <f t="shared" si="2"/>
        <v>OK</v>
      </c>
      <c r="BA76" s="170" t="str">
        <f t="shared" si="3"/>
        <v>OK</v>
      </c>
      <c r="BB76" s="70"/>
    </row>
    <row r="77" spans="1:54" s="207" customFormat="1" ht="63.75" customHeight="1" x14ac:dyDescent="0.25">
      <c r="A77" s="115"/>
      <c r="B77" s="116"/>
      <c r="C77" s="122"/>
      <c r="D77" s="137"/>
      <c r="E77" s="128"/>
      <c r="F77" s="128"/>
      <c r="G77" s="127"/>
      <c r="H77" s="128"/>
      <c r="I77" s="127"/>
      <c r="J77" s="127"/>
      <c r="K77" s="128"/>
      <c r="L77" s="127"/>
      <c r="M77" s="127"/>
      <c r="N77" s="127"/>
      <c r="O77" s="127"/>
      <c r="P77" s="128"/>
      <c r="Q77" s="128"/>
      <c r="R77" s="129"/>
      <c r="S77" s="129"/>
      <c r="T77" s="128"/>
      <c r="U77" s="128"/>
      <c r="V77" s="128"/>
      <c r="W77" s="128"/>
      <c r="X77" s="127"/>
      <c r="Y77" s="138"/>
      <c r="Z77" s="12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2"/>
      <c r="AY77" s="71"/>
      <c r="AZ77" s="169" t="str">
        <f t="shared" si="2"/>
        <v>OK</v>
      </c>
      <c r="BA77" s="170" t="str">
        <f t="shared" si="3"/>
        <v>OK</v>
      </c>
      <c r="BB77" s="70"/>
    </row>
    <row r="78" spans="1:54" s="207" customFormat="1" ht="51" customHeight="1" x14ac:dyDescent="0.25">
      <c r="A78" s="115"/>
      <c r="B78" s="116"/>
      <c r="C78" s="122"/>
      <c r="D78" s="137"/>
      <c r="E78" s="128"/>
      <c r="F78" s="128"/>
      <c r="G78" s="127"/>
      <c r="H78" s="128"/>
      <c r="I78" s="127"/>
      <c r="J78" s="127"/>
      <c r="K78" s="128"/>
      <c r="L78" s="127"/>
      <c r="M78" s="127"/>
      <c r="N78" s="127"/>
      <c r="O78" s="127"/>
      <c r="P78" s="128"/>
      <c r="Q78" s="128"/>
      <c r="R78" s="129"/>
      <c r="S78" s="129"/>
      <c r="T78" s="128"/>
      <c r="U78" s="128"/>
      <c r="V78" s="128"/>
      <c r="W78" s="128"/>
      <c r="X78" s="127"/>
      <c r="Y78" s="138"/>
      <c r="Z78" s="12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2"/>
      <c r="AY78" s="71"/>
      <c r="AZ78" s="169" t="str">
        <f t="shared" si="2"/>
        <v>OK</v>
      </c>
      <c r="BA78" s="170" t="str">
        <f t="shared" si="3"/>
        <v>OK</v>
      </c>
      <c r="BB78" s="70"/>
    </row>
    <row r="79" spans="1:54" s="207" customFormat="1" ht="51" customHeight="1" x14ac:dyDescent="0.25">
      <c r="A79" s="115"/>
      <c r="B79" s="116"/>
      <c r="C79" s="122"/>
      <c r="D79" s="137"/>
      <c r="E79" s="128"/>
      <c r="F79" s="128"/>
      <c r="G79" s="127"/>
      <c r="H79" s="128"/>
      <c r="I79" s="127"/>
      <c r="J79" s="127"/>
      <c r="K79" s="128"/>
      <c r="L79" s="127"/>
      <c r="M79" s="127"/>
      <c r="N79" s="127"/>
      <c r="O79" s="127"/>
      <c r="P79" s="128"/>
      <c r="Q79" s="128"/>
      <c r="R79" s="129"/>
      <c r="S79" s="129"/>
      <c r="T79" s="128"/>
      <c r="U79" s="128"/>
      <c r="V79" s="128"/>
      <c r="W79" s="128"/>
      <c r="X79" s="127"/>
      <c r="Y79" s="138"/>
      <c r="Z79" s="12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2"/>
      <c r="AY79" s="71"/>
      <c r="AZ79" s="169" t="str">
        <f t="shared" si="2"/>
        <v>OK</v>
      </c>
      <c r="BA79" s="170" t="str">
        <f t="shared" si="3"/>
        <v>OK</v>
      </c>
      <c r="BB79" s="70"/>
    </row>
    <row r="80" spans="1:54" s="207" customFormat="1" ht="63.75" customHeight="1" x14ac:dyDescent="0.25">
      <c r="A80" s="115"/>
      <c r="B80" s="116"/>
      <c r="C80" s="122"/>
      <c r="D80" s="137"/>
      <c r="E80" s="128"/>
      <c r="F80" s="128"/>
      <c r="G80" s="127"/>
      <c r="H80" s="128"/>
      <c r="I80" s="127"/>
      <c r="J80" s="127"/>
      <c r="K80" s="128"/>
      <c r="L80" s="127"/>
      <c r="M80" s="127"/>
      <c r="N80" s="127"/>
      <c r="O80" s="127"/>
      <c r="P80" s="128"/>
      <c r="Q80" s="128"/>
      <c r="R80" s="129"/>
      <c r="S80" s="129"/>
      <c r="T80" s="128"/>
      <c r="U80" s="128"/>
      <c r="V80" s="128"/>
      <c r="W80" s="128"/>
      <c r="X80" s="127"/>
      <c r="Y80" s="138"/>
      <c r="Z80" s="12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2"/>
      <c r="AY80" s="71"/>
      <c r="AZ80" s="169" t="str">
        <f t="shared" si="2"/>
        <v>OK</v>
      </c>
      <c r="BA80" s="170" t="str">
        <f t="shared" si="3"/>
        <v>OK</v>
      </c>
      <c r="BB80" s="70"/>
    </row>
    <row r="81" spans="1:54" s="207" customFormat="1" ht="63.75" customHeight="1" x14ac:dyDescent="0.25">
      <c r="A81" s="115"/>
      <c r="B81" s="116"/>
      <c r="C81" s="122"/>
      <c r="D81" s="137"/>
      <c r="E81" s="128"/>
      <c r="F81" s="128"/>
      <c r="G81" s="127"/>
      <c r="H81" s="128"/>
      <c r="I81" s="127"/>
      <c r="J81" s="127"/>
      <c r="K81" s="128"/>
      <c r="L81" s="127"/>
      <c r="M81" s="127"/>
      <c r="N81" s="127"/>
      <c r="O81" s="127"/>
      <c r="P81" s="128"/>
      <c r="Q81" s="128"/>
      <c r="R81" s="129"/>
      <c r="S81" s="129"/>
      <c r="T81" s="128"/>
      <c r="U81" s="128"/>
      <c r="V81" s="128"/>
      <c r="W81" s="128"/>
      <c r="X81" s="127"/>
      <c r="Y81" s="138"/>
      <c r="Z81" s="12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2"/>
      <c r="AY81" s="71"/>
      <c r="AZ81" s="169" t="str">
        <f t="shared" si="2"/>
        <v>OK</v>
      </c>
      <c r="BA81" s="170" t="str">
        <f t="shared" si="3"/>
        <v>OK</v>
      </c>
      <c r="BB81" s="70"/>
    </row>
    <row r="82" spans="1:54" s="207" customFormat="1" ht="63.75" customHeight="1" x14ac:dyDescent="0.25">
      <c r="A82" s="115"/>
      <c r="B82" s="116"/>
      <c r="C82" s="122"/>
      <c r="D82" s="137"/>
      <c r="E82" s="128"/>
      <c r="F82" s="128"/>
      <c r="G82" s="127"/>
      <c r="H82" s="128"/>
      <c r="I82" s="127"/>
      <c r="J82" s="127"/>
      <c r="K82" s="128"/>
      <c r="L82" s="127"/>
      <c r="M82" s="127"/>
      <c r="N82" s="127"/>
      <c r="O82" s="127"/>
      <c r="P82" s="128"/>
      <c r="Q82" s="128"/>
      <c r="R82" s="129"/>
      <c r="S82" s="129"/>
      <c r="T82" s="128"/>
      <c r="U82" s="128"/>
      <c r="V82" s="128"/>
      <c r="W82" s="128"/>
      <c r="X82" s="127"/>
      <c r="Y82" s="138"/>
      <c r="Z82" s="12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2"/>
      <c r="AY82" s="71"/>
      <c r="AZ82" s="169" t="str">
        <f t="shared" si="2"/>
        <v>OK</v>
      </c>
      <c r="BA82" s="170" t="str">
        <f t="shared" si="3"/>
        <v>OK</v>
      </c>
      <c r="BB82" s="70"/>
    </row>
    <row r="83" spans="1:54" s="207" customFormat="1" ht="63.75" customHeight="1" x14ac:dyDescent="0.25">
      <c r="A83" s="115"/>
      <c r="B83" s="116"/>
      <c r="C83" s="122"/>
      <c r="D83" s="137"/>
      <c r="E83" s="128"/>
      <c r="F83" s="128"/>
      <c r="G83" s="127"/>
      <c r="H83" s="128"/>
      <c r="I83" s="127"/>
      <c r="J83" s="127"/>
      <c r="K83" s="128"/>
      <c r="L83" s="127"/>
      <c r="M83" s="127"/>
      <c r="N83" s="127"/>
      <c r="O83" s="127"/>
      <c r="P83" s="128"/>
      <c r="Q83" s="128"/>
      <c r="R83" s="129"/>
      <c r="S83" s="129"/>
      <c r="T83" s="128"/>
      <c r="U83" s="128"/>
      <c r="V83" s="128"/>
      <c r="W83" s="128"/>
      <c r="X83" s="127"/>
      <c r="Y83" s="138"/>
      <c r="Z83" s="12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2"/>
      <c r="AY83" s="71"/>
      <c r="AZ83" s="169" t="str">
        <f t="shared" si="2"/>
        <v>OK</v>
      </c>
      <c r="BA83" s="170" t="str">
        <f t="shared" si="3"/>
        <v>OK</v>
      </c>
      <c r="BB83" s="70"/>
    </row>
    <row r="84" spans="1:54" s="207" customFormat="1" ht="63.75" customHeight="1" x14ac:dyDescent="0.25">
      <c r="A84" s="115"/>
      <c r="B84" s="116"/>
      <c r="C84" s="122"/>
      <c r="D84" s="137"/>
      <c r="E84" s="128"/>
      <c r="F84" s="128"/>
      <c r="G84" s="127"/>
      <c r="H84" s="128"/>
      <c r="I84" s="127"/>
      <c r="J84" s="127"/>
      <c r="K84" s="128"/>
      <c r="L84" s="127"/>
      <c r="M84" s="127"/>
      <c r="N84" s="127"/>
      <c r="O84" s="127"/>
      <c r="P84" s="128"/>
      <c r="Q84" s="128"/>
      <c r="R84" s="129"/>
      <c r="S84" s="129"/>
      <c r="T84" s="128"/>
      <c r="U84" s="128"/>
      <c r="V84" s="128"/>
      <c r="W84" s="128"/>
      <c r="X84" s="127"/>
      <c r="Y84" s="138"/>
      <c r="Z84" s="12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2"/>
      <c r="AY84" s="71"/>
      <c r="AZ84" s="169" t="str">
        <f t="shared" si="2"/>
        <v>OK</v>
      </c>
      <c r="BA84" s="170" t="str">
        <f t="shared" si="3"/>
        <v>OK</v>
      </c>
      <c r="BB84" s="70"/>
    </row>
    <row r="85" spans="1:54" s="207" customFormat="1" ht="51" customHeight="1" x14ac:dyDescent="0.25">
      <c r="A85" s="115"/>
      <c r="B85" s="116"/>
      <c r="C85" s="122"/>
      <c r="D85" s="137"/>
      <c r="E85" s="128"/>
      <c r="F85" s="128"/>
      <c r="G85" s="127"/>
      <c r="H85" s="128"/>
      <c r="I85" s="127"/>
      <c r="J85" s="127"/>
      <c r="K85" s="128"/>
      <c r="L85" s="127"/>
      <c r="M85" s="127"/>
      <c r="N85" s="127"/>
      <c r="O85" s="127"/>
      <c r="P85" s="128"/>
      <c r="Q85" s="128"/>
      <c r="R85" s="129"/>
      <c r="S85" s="129"/>
      <c r="T85" s="128"/>
      <c r="U85" s="128"/>
      <c r="V85" s="128"/>
      <c r="W85" s="128"/>
      <c r="X85" s="127"/>
      <c r="Y85" s="138"/>
      <c r="Z85" s="12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2"/>
      <c r="AY85" s="71"/>
      <c r="AZ85" s="169" t="str">
        <f t="shared" si="2"/>
        <v>OK</v>
      </c>
      <c r="BA85" s="170" t="str">
        <f t="shared" si="3"/>
        <v>OK</v>
      </c>
      <c r="BB85" s="70"/>
    </row>
    <row r="86" spans="1:54" s="207" customFormat="1" ht="89.25" customHeight="1" x14ac:dyDescent="0.25">
      <c r="A86" s="115"/>
      <c r="B86" s="116"/>
      <c r="C86" s="122"/>
      <c r="D86" s="137"/>
      <c r="E86" s="128"/>
      <c r="F86" s="128"/>
      <c r="G86" s="127"/>
      <c r="H86" s="128"/>
      <c r="I86" s="127"/>
      <c r="J86" s="127"/>
      <c r="K86" s="128"/>
      <c r="L86" s="127"/>
      <c r="M86" s="127"/>
      <c r="N86" s="127"/>
      <c r="O86" s="127"/>
      <c r="P86" s="128"/>
      <c r="Q86" s="128"/>
      <c r="R86" s="129"/>
      <c r="S86" s="129"/>
      <c r="T86" s="128"/>
      <c r="U86" s="128"/>
      <c r="V86" s="128"/>
      <c r="W86" s="128"/>
      <c r="X86" s="127"/>
      <c r="Y86" s="138"/>
      <c r="Z86" s="12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2"/>
      <c r="AY86" s="71"/>
      <c r="AZ86" s="169" t="str">
        <f t="shared" si="2"/>
        <v>OK</v>
      </c>
      <c r="BA86" s="170" t="str">
        <f t="shared" si="3"/>
        <v>OK</v>
      </c>
      <c r="BB86" s="70"/>
    </row>
    <row r="87" spans="1:54" s="207" customFormat="1" ht="89.25" customHeight="1" x14ac:dyDescent="0.25">
      <c r="A87" s="115"/>
      <c r="B87" s="116"/>
      <c r="C87" s="122"/>
      <c r="D87" s="137"/>
      <c r="E87" s="128"/>
      <c r="F87" s="128"/>
      <c r="G87" s="127"/>
      <c r="H87" s="128"/>
      <c r="I87" s="127"/>
      <c r="J87" s="127"/>
      <c r="K87" s="128"/>
      <c r="L87" s="127"/>
      <c r="M87" s="127"/>
      <c r="N87" s="127"/>
      <c r="O87" s="127"/>
      <c r="P87" s="128"/>
      <c r="Q87" s="128"/>
      <c r="R87" s="129"/>
      <c r="S87" s="129"/>
      <c r="T87" s="128"/>
      <c r="U87" s="128"/>
      <c r="V87" s="128"/>
      <c r="W87" s="128"/>
      <c r="X87" s="127"/>
      <c r="Y87" s="138"/>
      <c r="Z87" s="12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2"/>
      <c r="AY87" s="202"/>
      <c r="AZ87" s="169" t="str">
        <f t="shared" si="2"/>
        <v>OK</v>
      </c>
      <c r="BA87" s="170" t="str">
        <f t="shared" si="3"/>
        <v>OK</v>
      </c>
      <c r="BB87" s="70"/>
    </row>
    <row r="88" spans="1:54" s="207" customFormat="1" ht="63.75" customHeight="1" x14ac:dyDescent="0.25">
      <c r="A88" s="115"/>
      <c r="B88" s="116"/>
      <c r="C88" s="122"/>
      <c r="D88" s="137"/>
      <c r="E88" s="128"/>
      <c r="F88" s="128"/>
      <c r="G88" s="127"/>
      <c r="H88" s="128"/>
      <c r="I88" s="127"/>
      <c r="J88" s="127"/>
      <c r="K88" s="128"/>
      <c r="L88" s="127"/>
      <c r="M88" s="127"/>
      <c r="N88" s="127"/>
      <c r="O88" s="127"/>
      <c r="P88" s="128"/>
      <c r="Q88" s="128"/>
      <c r="R88" s="129"/>
      <c r="S88" s="129"/>
      <c r="T88" s="128"/>
      <c r="U88" s="128"/>
      <c r="V88" s="128"/>
      <c r="W88" s="128"/>
      <c r="X88" s="127"/>
      <c r="Y88" s="138"/>
      <c r="Z88" s="12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2"/>
      <c r="AY88" s="71"/>
      <c r="AZ88" s="169" t="str">
        <f t="shared" si="2"/>
        <v>OK</v>
      </c>
      <c r="BA88" s="170" t="str">
        <f t="shared" si="3"/>
        <v>OK</v>
      </c>
      <c r="BB88" s="70"/>
    </row>
    <row r="89" spans="1:54" s="207" customFormat="1" ht="63.75" customHeight="1" x14ac:dyDescent="0.25">
      <c r="A89" s="115"/>
      <c r="B89" s="116"/>
      <c r="C89" s="122"/>
      <c r="D89" s="137"/>
      <c r="E89" s="128"/>
      <c r="F89" s="128"/>
      <c r="G89" s="127"/>
      <c r="H89" s="128"/>
      <c r="I89" s="127"/>
      <c r="J89" s="127"/>
      <c r="K89" s="128"/>
      <c r="L89" s="127"/>
      <c r="M89" s="127"/>
      <c r="N89" s="127"/>
      <c r="O89" s="127"/>
      <c r="P89" s="128"/>
      <c r="Q89" s="128"/>
      <c r="R89" s="129"/>
      <c r="S89" s="129"/>
      <c r="T89" s="128"/>
      <c r="U89" s="128"/>
      <c r="V89" s="128"/>
      <c r="W89" s="128"/>
      <c r="X89" s="127"/>
      <c r="Y89" s="138"/>
      <c r="Z89" s="12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2"/>
      <c r="AY89" s="71"/>
      <c r="AZ89" s="169" t="str">
        <f t="shared" si="2"/>
        <v>OK</v>
      </c>
      <c r="BA89" s="170" t="str">
        <f t="shared" si="3"/>
        <v>OK</v>
      </c>
      <c r="BB89" s="70"/>
    </row>
    <row r="90" spans="1:54" s="207" customFormat="1" ht="63.75" customHeight="1" x14ac:dyDescent="0.25">
      <c r="A90" s="115"/>
      <c r="B90" s="116"/>
      <c r="C90" s="122"/>
      <c r="D90" s="137"/>
      <c r="E90" s="128"/>
      <c r="F90" s="128"/>
      <c r="G90" s="127"/>
      <c r="H90" s="128"/>
      <c r="I90" s="127"/>
      <c r="J90" s="127"/>
      <c r="K90" s="128"/>
      <c r="L90" s="127"/>
      <c r="M90" s="127"/>
      <c r="N90" s="127"/>
      <c r="O90" s="127"/>
      <c r="P90" s="128"/>
      <c r="Q90" s="128"/>
      <c r="R90" s="129"/>
      <c r="S90" s="129"/>
      <c r="T90" s="128"/>
      <c r="U90" s="128"/>
      <c r="V90" s="128"/>
      <c r="W90" s="128"/>
      <c r="X90" s="127"/>
      <c r="Y90" s="138"/>
      <c r="Z90" s="12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2"/>
      <c r="AY90" s="71"/>
      <c r="AZ90" s="169" t="str">
        <f t="shared" si="2"/>
        <v>OK</v>
      </c>
      <c r="BA90" s="170" t="str">
        <f t="shared" si="3"/>
        <v>OK</v>
      </c>
      <c r="BB90" s="70"/>
    </row>
    <row r="91" spans="1:54" s="207" customFormat="1" ht="51" customHeight="1" x14ac:dyDescent="0.25">
      <c r="A91" s="115"/>
      <c r="B91" s="116"/>
      <c r="C91" s="122"/>
      <c r="D91" s="137"/>
      <c r="E91" s="128"/>
      <c r="F91" s="128"/>
      <c r="G91" s="127"/>
      <c r="H91" s="128"/>
      <c r="I91" s="127"/>
      <c r="J91" s="127"/>
      <c r="K91" s="128"/>
      <c r="L91" s="127"/>
      <c r="M91" s="127"/>
      <c r="N91" s="127"/>
      <c r="O91" s="127"/>
      <c r="P91" s="128"/>
      <c r="Q91" s="128"/>
      <c r="R91" s="129"/>
      <c r="S91" s="129"/>
      <c r="T91" s="128"/>
      <c r="U91" s="128"/>
      <c r="V91" s="128"/>
      <c r="W91" s="128"/>
      <c r="X91" s="127"/>
      <c r="Y91" s="138"/>
      <c r="Z91" s="12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2"/>
      <c r="AY91" s="71"/>
      <c r="AZ91" s="169" t="str">
        <f t="shared" si="2"/>
        <v>OK</v>
      </c>
      <c r="BA91" s="170" t="str">
        <f t="shared" si="3"/>
        <v>OK</v>
      </c>
      <c r="BB91" s="70"/>
    </row>
    <row r="92" spans="1:54" s="207" customFormat="1" ht="51" customHeight="1" x14ac:dyDescent="0.25">
      <c r="A92" s="115"/>
      <c r="B92" s="116"/>
      <c r="C92" s="122"/>
      <c r="D92" s="137"/>
      <c r="E92" s="128"/>
      <c r="F92" s="128"/>
      <c r="G92" s="127"/>
      <c r="H92" s="128"/>
      <c r="I92" s="127"/>
      <c r="J92" s="127"/>
      <c r="K92" s="128"/>
      <c r="L92" s="127"/>
      <c r="M92" s="127"/>
      <c r="N92" s="127"/>
      <c r="O92" s="127"/>
      <c r="P92" s="128"/>
      <c r="Q92" s="128"/>
      <c r="R92" s="129"/>
      <c r="S92" s="129"/>
      <c r="T92" s="128"/>
      <c r="U92" s="128"/>
      <c r="V92" s="128"/>
      <c r="W92" s="128"/>
      <c r="X92" s="127"/>
      <c r="Y92" s="138"/>
      <c r="Z92" s="12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2"/>
      <c r="AY92" s="71"/>
      <c r="AZ92" s="169" t="str">
        <f t="shared" si="2"/>
        <v>OK</v>
      </c>
      <c r="BA92" s="170" t="str">
        <f t="shared" si="3"/>
        <v>OK</v>
      </c>
      <c r="BB92" s="70"/>
    </row>
    <row r="93" spans="1:54" s="207" customFormat="1" ht="51" customHeight="1" x14ac:dyDescent="0.25">
      <c r="A93" s="115"/>
      <c r="B93" s="116"/>
      <c r="C93" s="122"/>
      <c r="D93" s="137"/>
      <c r="E93" s="128"/>
      <c r="F93" s="128"/>
      <c r="G93" s="127"/>
      <c r="H93" s="128"/>
      <c r="I93" s="127"/>
      <c r="J93" s="127"/>
      <c r="K93" s="128"/>
      <c r="L93" s="127"/>
      <c r="M93" s="127"/>
      <c r="N93" s="127"/>
      <c r="O93" s="127"/>
      <c r="P93" s="128"/>
      <c r="Q93" s="128"/>
      <c r="R93" s="129"/>
      <c r="S93" s="129"/>
      <c r="T93" s="128"/>
      <c r="U93" s="128"/>
      <c r="V93" s="128"/>
      <c r="W93" s="128"/>
      <c r="X93" s="127"/>
      <c r="Y93" s="138"/>
      <c r="Z93" s="12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2"/>
      <c r="AY93" s="71"/>
      <c r="AZ93" s="169" t="str">
        <f t="shared" si="2"/>
        <v>OK</v>
      </c>
      <c r="BA93" s="170" t="str">
        <f t="shared" si="3"/>
        <v>OK</v>
      </c>
      <c r="BB93" s="70"/>
    </row>
    <row r="94" spans="1:54" s="207" customFormat="1" ht="51" customHeight="1" x14ac:dyDescent="0.25">
      <c r="A94" s="115"/>
      <c r="B94" s="116"/>
      <c r="C94" s="122"/>
      <c r="D94" s="137"/>
      <c r="E94" s="128"/>
      <c r="F94" s="128"/>
      <c r="G94" s="127"/>
      <c r="H94" s="128"/>
      <c r="I94" s="127"/>
      <c r="J94" s="127"/>
      <c r="K94" s="128"/>
      <c r="L94" s="127"/>
      <c r="M94" s="127"/>
      <c r="N94" s="127"/>
      <c r="O94" s="127"/>
      <c r="P94" s="128"/>
      <c r="Q94" s="128"/>
      <c r="R94" s="129"/>
      <c r="S94" s="129"/>
      <c r="T94" s="128"/>
      <c r="U94" s="128"/>
      <c r="V94" s="128"/>
      <c r="W94" s="128"/>
      <c r="X94" s="127"/>
      <c r="Y94" s="138"/>
      <c r="Z94" s="12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2"/>
      <c r="AY94" s="71"/>
      <c r="AZ94" s="169" t="str">
        <f t="shared" si="2"/>
        <v>OK</v>
      </c>
      <c r="BA94" s="170" t="str">
        <f t="shared" si="3"/>
        <v>OK</v>
      </c>
      <c r="BB94" s="70"/>
    </row>
    <row r="95" spans="1:54" s="207" customFormat="1" ht="51" customHeight="1" x14ac:dyDescent="0.25">
      <c r="A95" s="115"/>
      <c r="B95" s="116"/>
      <c r="C95" s="122"/>
      <c r="D95" s="137"/>
      <c r="E95" s="128"/>
      <c r="F95" s="128"/>
      <c r="G95" s="127"/>
      <c r="H95" s="128"/>
      <c r="I95" s="127"/>
      <c r="J95" s="127"/>
      <c r="K95" s="128"/>
      <c r="L95" s="127"/>
      <c r="M95" s="127"/>
      <c r="N95" s="127"/>
      <c r="O95" s="127"/>
      <c r="P95" s="128"/>
      <c r="Q95" s="128"/>
      <c r="R95" s="129"/>
      <c r="S95" s="129"/>
      <c r="T95" s="128"/>
      <c r="U95" s="128"/>
      <c r="V95" s="128"/>
      <c r="W95" s="128"/>
      <c r="X95" s="127"/>
      <c r="Y95" s="138"/>
      <c r="Z95" s="12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2"/>
      <c r="AY95" s="71"/>
      <c r="AZ95" s="169" t="str">
        <f t="shared" si="2"/>
        <v>OK</v>
      </c>
      <c r="BA95" s="170" t="str">
        <f t="shared" si="3"/>
        <v>OK</v>
      </c>
      <c r="BB95" s="70"/>
    </row>
    <row r="96" spans="1:54" s="207" customFormat="1" ht="51" customHeight="1" x14ac:dyDescent="0.25">
      <c r="A96" s="115"/>
      <c r="B96" s="116"/>
      <c r="C96" s="122"/>
      <c r="D96" s="137"/>
      <c r="E96" s="128"/>
      <c r="F96" s="128"/>
      <c r="G96" s="127"/>
      <c r="H96" s="128"/>
      <c r="I96" s="127"/>
      <c r="J96" s="127"/>
      <c r="K96" s="128"/>
      <c r="L96" s="127"/>
      <c r="M96" s="127"/>
      <c r="N96" s="127"/>
      <c r="O96" s="127"/>
      <c r="P96" s="128"/>
      <c r="Q96" s="128"/>
      <c r="R96" s="129"/>
      <c r="S96" s="129"/>
      <c r="T96" s="128"/>
      <c r="U96" s="128"/>
      <c r="V96" s="128"/>
      <c r="W96" s="128"/>
      <c r="X96" s="127"/>
      <c r="Y96" s="138"/>
      <c r="Z96" s="12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2"/>
      <c r="AY96" s="71"/>
      <c r="AZ96" s="169" t="str">
        <f t="shared" si="2"/>
        <v>OK</v>
      </c>
      <c r="BA96" s="170" t="str">
        <f t="shared" si="3"/>
        <v>OK</v>
      </c>
      <c r="BB96" s="70"/>
    </row>
    <row r="97" spans="1:54" s="207" customFormat="1" ht="51" customHeight="1" x14ac:dyDescent="0.25">
      <c r="A97" s="115"/>
      <c r="B97" s="116"/>
      <c r="C97" s="122"/>
      <c r="D97" s="137"/>
      <c r="E97" s="128"/>
      <c r="F97" s="128"/>
      <c r="G97" s="127"/>
      <c r="H97" s="128"/>
      <c r="I97" s="127"/>
      <c r="J97" s="127"/>
      <c r="K97" s="128"/>
      <c r="L97" s="127"/>
      <c r="M97" s="127"/>
      <c r="N97" s="127"/>
      <c r="O97" s="127"/>
      <c r="P97" s="128"/>
      <c r="Q97" s="128"/>
      <c r="R97" s="129"/>
      <c r="S97" s="129"/>
      <c r="T97" s="128"/>
      <c r="U97" s="128"/>
      <c r="V97" s="128"/>
      <c r="W97" s="128"/>
      <c r="X97" s="127"/>
      <c r="Y97" s="138"/>
      <c r="Z97" s="12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2"/>
      <c r="AY97" s="71"/>
      <c r="AZ97" s="169" t="str">
        <f t="shared" si="2"/>
        <v>OK</v>
      </c>
      <c r="BA97" s="170" t="str">
        <f t="shared" si="3"/>
        <v>OK</v>
      </c>
      <c r="BB97" s="70"/>
    </row>
    <row r="98" spans="1:54" s="207" customFormat="1" ht="51" customHeight="1" x14ac:dyDescent="0.25">
      <c r="A98" s="115"/>
      <c r="B98" s="116"/>
      <c r="C98" s="122"/>
      <c r="D98" s="137"/>
      <c r="E98" s="128"/>
      <c r="F98" s="128"/>
      <c r="G98" s="127"/>
      <c r="H98" s="128"/>
      <c r="I98" s="127"/>
      <c r="J98" s="127"/>
      <c r="K98" s="128"/>
      <c r="L98" s="127"/>
      <c r="M98" s="127"/>
      <c r="N98" s="127"/>
      <c r="O98" s="127"/>
      <c r="P98" s="128"/>
      <c r="Q98" s="128"/>
      <c r="R98" s="129"/>
      <c r="S98" s="129"/>
      <c r="T98" s="128"/>
      <c r="U98" s="128"/>
      <c r="V98" s="128"/>
      <c r="W98" s="128"/>
      <c r="X98" s="127"/>
      <c r="Y98" s="138"/>
      <c r="Z98" s="12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2"/>
      <c r="AY98" s="71"/>
      <c r="AZ98" s="169" t="str">
        <f t="shared" si="2"/>
        <v>OK</v>
      </c>
      <c r="BA98" s="170" t="str">
        <f t="shared" si="3"/>
        <v>OK</v>
      </c>
      <c r="BB98" s="70"/>
    </row>
    <row r="99" spans="1:54" s="207" customFormat="1" ht="51" customHeight="1" x14ac:dyDescent="0.25">
      <c r="A99" s="115"/>
      <c r="B99" s="116"/>
      <c r="C99" s="122"/>
      <c r="D99" s="137"/>
      <c r="E99" s="128"/>
      <c r="F99" s="128"/>
      <c r="G99" s="127"/>
      <c r="H99" s="128"/>
      <c r="I99" s="127"/>
      <c r="J99" s="127"/>
      <c r="K99" s="128"/>
      <c r="L99" s="127"/>
      <c r="M99" s="127"/>
      <c r="N99" s="127"/>
      <c r="O99" s="127"/>
      <c r="P99" s="128"/>
      <c r="Q99" s="128"/>
      <c r="R99" s="129"/>
      <c r="S99" s="129"/>
      <c r="T99" s="128"/>
      <c r="U99" s="128"/>
      <c r="V99" s="128"/>
      <c r="W99" s="128"/>
      <c r="X99" s="127"/>
      <c r="Y99" s="138"/>
      <c r="Z99" s="12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2"/>
      <c r="AY99" s="71"/>
      <c r="AZ99" s="169" t="str">
        <f t="shared" si="2"/>
        <v>OK</v>
      </c>
      <c r="BA99" s="170" t="str">
        <f t="shared" si="3"/>
        <v>OK</v>
      </c>
      <c r="BB99" s="70"/>
    </row>
    <row r="100" spans="1:54" s="207" customFormat="1" ht="51" customHeight="1" x14ac:dyDescent="0.25">
      <c r="A100" s="115"/>
      <c r="B100" s="116"/>
      <c r="C100" s="122"/>
      <c r="D100" s="137"/>
      <c r="E100" s="128"/>
      <c r="F100" s="128"/>
      <c r="G100" s="127"/>
      <c r="H100" s="128"/>
      <c r="I100" s="127"/>
      <c r="J100" s="127"/>
      <c r="K100" s="128"/>
      <c r="L100" s="127"/>
      <c r="M100" s="127"/>
      <c r="N100" s="127"/>
      <c r="O100" s="127"/>
      <c r="P100" s="128"/>
      <c r="Q100" s="128"/>
      <c r="R100" s="129"/>
      <c r="S100" s="129"/>
      <c r="T100" s="128"/>
      <c r="U100" s="128"/>
      <c r="V100" s="128"/>
      <c r="W100" s="128"/>
      <c r="X100" s="127"/>
      <c r="Y100" s="138"/>
      <c r="Z100" s="12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2"/>
      <c r="AY100" s="71"/>
      <c r="AZ100" s="169" t="str">
        <f t="shared" si="2"/>
        <v>OK</v>
      </c>
      <c r="BA100" s="170" t="str">
        <f t="shared" si="3"/>
        <v>OK</v>
      </c>
      <c r="BB100" s="70"/>
    </row>
    <row r="101" spans="1:54" s="207" customFormat="1" ht="51" customHeight="1" x14ac:dyDescent="0.25">
      <c r="A101" s="115"/>
      <c r="B101" s="116"/>
      <c r="C101" s="122"/>
      <c r="D101" s="137"/>
      <c r="E101" s="128"/>
      <c r="F101" s="128"/>
      <c r="G101" s="127"/>
      <c r="H101" s="128"/>
      <c r="I101" s="127"/>
      <c r="J101" s="127"/>
      <c r="K101" s="128"/>
      <c r="L101" s="127"/>
      <c r="M101" s="127"/>
      <c r="N101" s="127"/>
      <c r="O101" s="127"/>
      <c r="P101" s="128"/>
      <c r="Q101" s="128"/>
      <c r="R101" s="129"/>
      <c r="S101" s="129"/>
      <c r="T101" s="128"/>
      <c r="U101" s="128"/>
      <c r="V101" s="128"/>
      <c r="W101" s="128"/>
      <c r="X101" s="127"/>
      <c r="Y101" s="138"/>
      <c r="Z101" s="12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2"/>
      <c r="AY101" s="71"/>
      <c r="AZ101" s="169" t="str">
        <f t="shared" si="2"/>
        <v>OK</v>
      </c>
      <c r="BA101" s="170" t="str">
        <f t="shared" si="3"/>
        <v>OK</v>
      </c>
      <c r="BB101" s="70"/>
    </row>
    <row r="102" spans="1:54" s="207" customFormat="1" ht="51" customHeight="1" x14ac:dyDescent="0.25">
      <c r="A102" s="115"/>
      <c r="B102" s="116"/>
      <c r="C102" s="122"/>
      <c r="D102" s="137"/>
      <c r="E102" s="128"/>
      <c r="F102" s="128"/>
      <c r="G102" s="127"/>
      <c r="H102" s="128"/>
      <c r="I102" s="127"/>
      <c r="J102" s="127"/>
      <c r="K102" s="128"/>
      <c r="L102" s="127"/>
      <c r="M102" s="127"/>
      <c r="N102" s="127"/>
      <c r="O102" s="127"/>
      <c r="P102" s="128"/>
      <c r="Q102" s="128"/>
      <c r="R102" s="129"/>
      <c r="S102" s="129"/>
      <c r="T102" s="128"/>
      <c r="U102" s="128"/>
      <c r="V102" s="128"/>
      <c r="W102" s="128"/>
      <c r="X102" s="127"/>
      <c r="Y102" s="138"/>
      <c r="Z102" s="12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2"/>
      <c r="AY102" s="71"/>
      <c r="AZ102" s="169" t="str">
        <f t="shared" si="2"/>
        <v>OK</v>
      </c>
      <c r="BA102" s="170" t="str">
        <f t="shared" si="3"/>
        <v>OK</v>
      </c>
      <c r="BB102" s="70"/>
    </row>
    <row r="103" spans="1:54" s="207" customFormat="1" ht="51" customHeight="1" x14ac:dyDescent="0.25">
      <c r="A103" s="115"/>
      <c r="B103" s="116"/>
      <c r="C103" s="122"/>
      <c r="D103" s="137"/>
      <c r="E103" s="128"/>
      <c r="F103" s="128"/>
      <c r="G103" s="127"/>
      <c r="H103" s="128"/>
      <c r="I103" s="127"/>
      <c r="J103" s="127"/>
      <c r="K103" s="128"/>
      <c r="L103" s="127"/>
      <c r="M103" s="127"/>
      <c r="N103" s="127"/>
      <c r="O103" s="127"/>
      <c r="P103" s="128"/>
      <c r="Q103" s="128"/>
      <c r="R103" s="129"/>
      <c r="S103" s="129"/>
      <c r="T103" s="128"/>
      <c r="U103" s="128"/>
      <c r="V103" s="128"/>
      <c r="W103" s="128"/>
      <c r="X103" s="127"/>
      <c r="Y103" s="138"/>
      <c r="Z103" s="12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2"/>
      <c r="AY103" s="71"/>
      <c r="AZ103" s="169" t="str">
        <f t="shared" si="2"/>
        <v>OK</v>
      </c>
      <c r="BA103" s="170" t="str">
        <f t="shared" si="3"/>
        <v>OK</v>
      </c>
      <c r="BB103" s="70"/>
    </row>
    <row r="104" spans="1:54" s="207" customFormat="1" ht="51" customHeight="1" x14ac:dyDescent="0.25">
      <c r="A104" s="115"/>
      <c r="B104" s="116"/>
      <c r="C104" s="122"/>
      <c r="D104" s="137"/>
      <c r="E104" s="128"/>
      <c r="F104" s="128"/>
      <c r="G104" s="127"/>
      <c r="H104" s="128"/>
      <c r="I104" s="127"/>
      <c r="J104" s="127"/>
      <c r="K104" s="128"/>
      <c r="L104" s="127"/>
      <c r="M104" s="127"/>
      <c r="N104" s="127"/>
      <c r="O104" s="127"/>
      <c r="P104" s="128"/>
      <c r="Q104" s="128"/>
      <c r="R104" s="129"/>
      <c r="S104" s="129"/>
      <c r="T104" s="128"/>
      <c r="U104" s="128"/>
      <c r="V104" s="128"/>
      <c r="W104" s="128"/>
      <c r="X104" s="127"/>
      <c r="Y104" s="138"/>
      <c r="Z104" s="12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2"/>
      <c r="AY104" s="71"/>
      <c r="AZ104" s="169" t="str">
        <f t="shared" si="2"/>
        <v>OK</v>
      </c>
      <c r="BA104" s="170" t="str">
        <f t="shared" si="3"/>
        <v>OK</v>
      </c>
      <c r="BB104" s="70"/>
    </row>
    <row r="105" spans="1:54" s="207" customFormat="1" ht="51" customHeight="1" x14ac:dyDescent="0.25">
      <c r="A105" s="115"/>
      <c r="B105" s="116"/>
      <c r="C105" s="122"/>
      <c r="D105" s="137"/>
      <c r="E105" s="128"/>
      <c r="F105" s="128"/>
      <c r="G105" s="127"/>
      <c r="H105" s="128"/>
      <c r="I105" s="127"/>
      <c r="J105" s="127"/>
      <c r="K105" s="128"/>
      <c r="L105" s="127"/>
      <c r="M105" s="127"/>
      <c r="N105" s="127"/>
      <c r="O105" s="127"/>
      <c r="P105" s="128"/>
      <c r="Q105" s="128"/>
      <c r="R105" s="129"/>
      <c r="S105" s="129"/>
      <c r="T105" s="128"/>
      <c r="U105" s="128"/>
      <c r="V105" s="128"/>
      <c r="W105" s="128"/>
      <c r="X105" s="127"/>
      <c r="Y105" s="138"/>
      <c r="Z105" s="12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2"/>
      <c r="AY105" s="71"/>
      <c r="AZ105" s="169" t="str">
        <f t="shared" si="2"/>
        <v>OK</v>
      </c>
      <c r="BA105" s="170" t="str">
        <f t="shared" si="3"/>
        <v>OK</v>
      </c>
      <c r="BB105" s="70"/>
    </row>
    <row r="106" spans="1:54" s="207" customFormat="1" ht="51" customHeight="1" x14ac:dyDescent="0.25">
      <c r="A106" s="115"/>
      <c r="B106" s="116"/>
      <c r="C106" s="122"/>
      <c r="D106" s="137"/>
      <c r="E106" s="128"/>
      <c r="F106" s="128"/>
      <c r="G106" s="127"/>
      <c r="H106" s="128"/>
      <c r="I106" s="127"/>
      <c r="J106" s="127"/>
      <c r="K106" s="128"/>
      <c r="L106" s="127"/>
      <c r="M106" s="127"/>
      <c r="N106" s="127"/>
      <c r="O106" s="127"/>
      <c r="P106" s="128"/>
      <c r="Q106" s="128"/>
      <c r="R106" s="129"/>
      <c r="S106" s="129"/>
      <c r="T106" s="128"/>
      <c r="U106" s="128"/>
      <c r="V106" s="128"/>
      <c r="W106" s="128"/>
      <c r="X106" s="127"/>
      <c r="Y106" s="138"/>
      <c r="Z106" s="12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2"/>
      <c r="AY106" s="71"/>
      <c r="AZ106" s="169" t="str">
        <f t="shared" si="2"/>
        <v>OK</v>
      </c>
      <c r="BA106" s="170" t="str">
        <f t="shared" si="3"/>
        <v>OK</v>
      </c>
      <c r="BB106" s="70"/>
    </row>
    <row r="107" spans="1:54" s="207" customFormat="1" ht="51" customHeight="1" x14ac:dyDescent="0.25">
      <c r="A107" s="115"/>
      <c r="B107" s="116"/>
      <c r="C107" s="122"/>
      <c r="D107" s="137"/>
      <c r="E107" s="128"/>
      <c r="F107" s="128"/>
      <c r="G107" s="127"/>
      <c r="H107" s="128"/>
      <c r="I107" s="127"/>
      <c r="J107" s="127"/>
      <c r="K107" s="128"/>
      <c r="L107" s="127"/>
      <c r="M107" s="127"/>
      <c r="N107" s="127"/>
      <c r="O107" s="127"/>
      <c r="P107" s="128"/>
      <c r="Q107" s="128"/>
      <c r="R107" s="129"/>
      <c r="S107" s="129"/>
      <c r="T107" s="128"/>
      <c r="U107" s="128"/>
      <c r="V107" s="128"/>
      <c r="W107" s="128"/>
      <c r="X107" s="127"/>
      <c r="Y107" s="138"/>
      <c r="Z107" s="12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2"/>
      <c r="AY107" s="71"/>
      <c r="AZ107" s="169" t="str">
        <f t="shared" si="2"/>
        <v>OK</v>
      </c>
      <c r="BA107" s="170" t="str">
        <f t="shared" si="3"/>
        <v>OK</v>
      </c>
      <c r="BB107" s="70"/>
    </row>
    <row r="108" spans="1:54" s="207" customFormat="1" ht="51" customHeight="1" x14ac:dyDescent="0.25">
      <c r="A108" s="115"/>
      <c r="B108" s="116"/>
      <c r="C108" s="122"/>
      <c r="D108" s="137"/>
      <c r="E108" s="128"/>
      <c r="F108" s="128"/>
      <c r="G108" s="127"/>
      <c r="H108" s="128"/>
      <c r="I108" s="127"/>
      <c r="J108" s="127"/>
      <c r="K108" s="128"/>
      <c r="L108" s="127"/>
      <c r="M108" s="127"/>
      <c r="N108" s="127"/>
      <c r="O108" s="127"/>
      <c r="P108" s="128"/>
      <c r="Q108" s="128"/>
      <c r="R108" s="129"/>
      <c r="S108" s="129"/>
      <c r="T108" s="128"/>
      <c r="U108" s="128"/>
      <c r="V108" s="128"/>
      <c r="W108" s="128"/>
      <c r="X108" s="127"/>
      <c r="Y108" s="138"/>
      <c r="Z108" s="12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2"/>
      <c r="AY108" s="71"/>
      <c r="AZ108" s="169" t="str">
        <f t="shared" si="2"/>
        <v>OK</v>
      </c>
      <c r="BA108" s="170" t="str">
        <f t="shared" si="3"/>
        <v>OK</v>
      </c>
      <c r="BB108" s="70"/>
    </row>
    <row r="109" spans="1:54" s="207" customFormat="1" ht="51" customHeight="1" x14ac:dyDescent="0.25">
      <c r="A109" s="115"/>
      <c r="B109" s="116"/>
      <c r="C109" s="122"/>
      <c r="D109" s="137"/>
      <c r="E109" s="128"/>
      <c r="F109" s="128"/>
      <c r="G109" s="127"/>
      <c r="H109" s="128"/>
      <c r="I109" s="127"/>
      <c r="J109" s="127"/>
      <c r="K109" s="128"/>
      <c r="L109" s="127"/>
      <c r="M109" s="127"/>
      <c r="N109" s="127"/>
      <c r="O109" s="127"/>
      <c r="P109" s="128"/>
      <c r="Q109" s="128"/>
      <c r="R109" s="129"/>
      <c r="S109" s="129"/>
      <c r="T109" s="128"/>
      <c r="U109" s="128"/>
      <c r="V109" s="128"/>
      <c r="W109" s="128"/>
      <c r="X109" s="127"/>
      <c r="Y109" s="138"/>
      <c r="Z109" s="12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2"/>
      <c r="AY109" s="71"/>
      <c r="AZ109" s="169" t="str">
        <f t="shared" si="2"/>
        <v>OK</v>
      </c>
      <c r="BA109" s="170" t="str">
        <f t="shared" si="3"/>
        <v>OK</v>
      </c>
      <c r="BB109" s="70"/>
    </row>
    <row r="110" spans="1:54" s="207" customFormat="1" ht="51" customHeight="1" x14ac:dyDescent="0.25">
      <c r="A110" s="115"/>
      <c r="B110" s="116"/>
      <c r="C110" s="122"/>
      <c r="D110" s="137"/>
      <c r="E110" s="128"/>
      <c r="F110" s="128"/>
      <c r="G110" s="127"/>
      <c r="H110" s="128"/>
      <c r="I110" s="127"/>
      <c r="J110" s="127"/>
      <c r="K110" s="128"/>
      <c r="L110" s="127"/>
      <c r="M110" s="127"/>
      <c r="N110" s="127"/>
      <c r="O110" s="127"/>
      <c r="P110" s="128"/>
      <c r="Q110" s="128"/>
      <c r="R110" s="129"/>
      <c r="S110" s="129"/>
      <c r="T110" s="128"/>
      <c r="U110" s="128"/>
      <c r="V110" s="128"/>
      <c r="W110" s="128"/>
      <c r="X110" s="127"/>
      <c r="Y110" s="138"/>
      <c r="Z110" s="12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2"/>
      <c r="AY110" s="71"/>
      <c r="AZ110" s="169" t="str">
        <f t="shared" si="2"/>
        <v>OK</v>
      </c>
      <c r="BA110" s="170" t="str">
        <f t="shared" si="3"/>
        <v>OK</v>
      </c>
      <c r="BB110" s="70"/>
    </row>
    <row r="111" spans="1:54" s="207" customFormat="1" ht="51" customHeight="1" x14ac:dyDescent="0.25">
      <c r="A111" s="115"/>
      <c r="B111" s="116"/>
      <c r="C111" s="122"/>
      <c r="D111" s="137"/>
      <c r="E111" s="128"/>
      <c r="F111" s="128"/>
      <c r="G111" s="127"/>
      <c r="H111" s="128"/>
      <c r="I111" s="127"/>
      <c r="J111" s="127"/>
      <c r="K111" s="128"/>
      <c r="L111" s="127"/>
      <c r="M111" s="127"/>
      <c r="N111" s="127"/>
      <c r="O111" s="127"/>
      <c r="P111" s="128"/>
      <c r="Q111" s="128"/>
      <c r="R111" s="129"/>
      <c r="S111" s="129"/>
      <c r="T111" s="128"/>
      <c r="U111" s="128"/>
      <c r="V111" s="128"/>
      <c r="W111" s="128"/>
      <c r="X111" s="127"/>
      <c r="Y111" s="138"/>
      <c r="Z111" s="12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2"/>
      <c r="AY111" s="71"/>
      <c r="AZ111" s="169" t="str">
        <f t="shared" si="2"/>
        <v>OK</v>
      </c>
      <c r="BA111" s="170" t="str">
        <f t="shared" si="3"/>
        <v>OK</v>
      </c>
      <c r="BB111" s="70"/>
    </row>
    <row r="112" spans="1:54" s="207" customFormat="1" ht="51" customHeight="1" x14ac:dyDescent="0.25">
      <c r="A112" s="115"/>
      <c r="B112" s="116"/>
      <c r="C112" s="122"/>
      <c r="D112" s="137"/>
      <c r="E112" s="128"/>
      <c r="F112" s="128"/>
      <c r="G112" s="127"/>
      <c r="H112" s="128"/>
      <c r="I112" s="127"/>
      <c r="J112" s="127"/>
      <c r="K112" s="128"/>
      <c r="L112" s="127"/>
      <c r="M112" s="127"/>
      <c r="N112" s="127"/>
      <c r="O112" s="127"/>
      <c r="P112" s="128"/>
      <c r="Q112" s="128"/>
      <c r="R112" s="129"/>
      <c r="S112" s="129"/>
      <c r="T112" s="128"/>
      <c r="U112" s="128"/>
      <c r="V112" s="128"/>
      <c r="W112" s="128"/>
      <c r="X112" s="127"/>
      <c r="Y112" s="138"/>
      <c r="Z112" s="12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2"/>
      <c r="AY112" s="71"/>
      <c r="AZ112" s="169" t="str">
        <f t="shared" si="2"/>
        <v>OK</v>
      </c>
      <c r="BA112" s="170" t="str">
        <f t="shared" si="3"/>
        <v>OK</v>
      </c>
      <c r="BB112" s="70"/>
    </row>
    <row r="113" spans="1:54" s="207" customFormat="1" ht="51" customHeight="1" x14ac:dyDescent="0.25">
      <c r="A113" s="115"/>
      <c r="B113" s="116"/>
      <c r="C113" s="122"/>
      <c r="D113" s="137"/>
      <c r="E113" s="128"/>
      <c r="F113" s="128"/>
      <c r="G113" s="127"/>
      <c r="H113" s="128"/>
      <c r="I113" s="127"/>
      <c r="J113" s="127"/>
      <c r="K113" s="128"/>
      <c r="L113" s="127"/>
      <c r="M113" s="127"/>
      <c r="N113" s="127"/>
      <c r="O113" s="127"/>
      <c r="P113" s="128"/>
      <c r="Q113" s="128"/>
      <c r="R113" s="129"/>
      <c r="S113" s="129"/>
      <c r="T113" s="128"/>
      <c r="U113" s="128"/>
      <c r="V113" s="128"/>
      <c r="W113" s="128"/>
      <c r="X113" s="127"/>
      <c r="Y113" s="138"/>
      <c r="Z113" s="12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2"/>
      <c r="AY113" s="71"/>
      <c r="AZ113" s="169" t="str">
        <f t="shared" si="2"/>
        <v>OK</v>
      </c>
      <c r="BA113" s="170" t="str">
        <f t="shared" si="3"/>
        <v>OK</v>
      </c>
      <c r="BB113" s="70"/>
    </row>
    <row r="114" spans="1:54" s="207" customFormat="1" ht="51" customHeight="1" x14ac:dyDescent="0.25">
      <c r="A114" s="115"/>
      <c r="B114" s="116"/>
      <c r="C114" s="122"/>
      <c r="D114" s="137"/>
      <c r="E114" s="128"/>
      <c r="F114" s="128"/>
      <c r="G114" s="127"/>
      <c r="H114" s="128"/>
      <c r="I114" s="127"/>
      <c r="J114" s="127"/>
      <c r="K114" s="128"/>
      <c r="L114" s="127"/>
      <c r="M114" s="127"/>
      <c r="N114" s="127"/>
      <c r="O114" s="127"/>
      <c r="P114" s="128"/>
      <c r="Q114" s="128"/>
      <c r="R114" s="129"/>
      <c r="S114" s="129"/>
      <c r="T114" s="128"/>
      <c r="U114" s="128"/>
      <c r="V114" s="128"/>
      <c r="W114" s="128"/>
      <c r="X114" s="127"/>
      <c r="Y114" s="138"/>
      <c r="Z114" s="12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2"/>
      <c r="AY114" s="71"/>
      <c r="AZ114" s="169" t="str">
        <f t="shared" si="2"/>
        <v>OK</v>
      </c>
      <c r="BA114" s="170" t="str">
        <f t="shared" si="3"/>
        <v>OK</v>
      </c>
      <c r="BB114" s="70"/>
    </row>
    <row r="115" spans="1:54" s="207" customFormat="1" ht="51" customHeight="1" x14ac:dyDescent="0.25">
      <c r="A115" s="115"/>
      <c r="B115" s="116"/>
      <c r="C115" s="122"/>
      <c r="D115" s="137"/>
      <c r="E115" s="128"/>
      <c r="F115" s="128"/>
      <c r="G115" s="127"/>
      <c r="H115" s="128"/>
      <c r="I115" s="127"/>
      <c r="J115" s="127"/>
      <c r="K115" s="128"/>
      <c r="L115" s="127"/>
      <c r="M115" s="127"/>
      <c r="N115" s="127"/>
      <c r="O115" s="127"/>
      <c r="P115" s="128"/>
      <c r="Q115" s="128"/>
      <c r="R115" s="129"/>
      <c r="S115" s="129"/>
      <c r="T115" s="128"/>
      <c r="U115" s="128"/>
      <c r="V115" s="128"/>
      <c r="W115" s="128"/>
      <c r="X115" s="127"/>
      <c r="Y115" s="138"/>
      <c r="Z115" s="12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2"/>
      <c r="AY115" s="71"/>
      <c r="AZ115" s="169" t="str">
        <f t="shared" si="2"/>
        <v>OK</v>
      </c>
      <c r="BA115" s="170" t="str">
        <f t="shared" si="3"/>
        <v>OK</v>
      </c>
      <c r="BB115" s="70"/>
    </row>
    <row r="116" spans="1:54" s="207" customFormat="1" ht="51" customHeight="1" x14ac:dyDescent="0.25">
      <c r="A116" s="115"/>
      <c r="B116" s="116"/>
      <c r="C116" s="122"/>
      <c r="D116" s="137"/>
      <c r="E116" s="128"/>
      <c r="F116" s="128"/>
      <c r="G116" s="127"/>
      <c r="H116" s="128"/>
      <c r="I116" s="127"/>
      <c r="J116" s="127"/>
      <c r="K116" s="128"/>
      <c r="L116" s="127"/>
      <c r="M116" s="127"/>
      <c r="N116" s="127"/>
      <c r="O116" s="127"/>
      <c r="P116" s="128"/>
      <c r="Q116" s="128"/>
      <c r="R116" s="129"/>
      <c r="S116" s="129"/>
      <c r="T116" s="128"/>
      <c r="U116" s="128"/>
      <c r="V116" s="128"/>
      <c r="W116" s="128"/>
      <c r="X116" s="127"/>
      <c r="Y116" s="138"/>
      <c r="Z116" s="12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2"/>
      <c r="AY116" s="71"/>
      <c r="AZ116" s="169" t="str">
        <f t="shared" si="2"/>
        <v>OK</v>
      </c>
      <c r="BA116" s="170" t="str">
        <f t="shared" si="3"/>
        <v>OK</v>
      </c>
      <c r="BB116" s="70"/>
    </row>
    <row r="117" spans="1:54" s="215" customFormat="1" ht="51" customHeight="1" x14ac:dyDescent="0.25">
      <c r="A117" s="115"/>
      <c r="B117" s="116"/>
      <c r="C117" s="122"/>
      <c r="D117" s="137"/>
      <c r="E117" s="128"/>
      <c r="F117" s="128"/>
      <c r="G117" s="127"/>
      <c r="H117" s="128"/>
      <c r="I117" s="127"/>
      <c r="J117" s="127"/>
      <c r="K117" s="128"/>
      <c r="L117" s="127"/>
      <c r="M117" s="127"/>
      <c r="N117" s="127"/>
      <c r="O117" s="127"/>
      <c r="P117" s="128"/>
      <c r="Q117" s="128"/>
      <c r="R117" s="129"/>
      <c r="S117" s="129"/>
      <c r="T117" s="128"/>
      <c r="U117" s="128"/>
      <c r="V117" s="128"/>
      <c r="W117" s="128"/>
      <c r="X117" s="127"/>
      <c r="Y117" s="138"/>
      <c r="Z117" s="12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2"/>
      <c r="AY117" s="71"/>
      <c r="AZ117" s="169" t="str">
        <f t="shared" si="2"/>
        <v>OK</v>
      </c>
      <c r="BA117" s="170" t="str">
        <f t="shared" si="3"/>
        <v>OK</v>
      </c>
      <c r="BB117" s="70"/>
    </row>
    <row r="118" spans="1:54" s="207" customFormat="1" ht="89.25" customHeight="1" x14ac:dyDescent="0.25">
      <c r="A118" s="115"/>
      <c r="B118" s="116"/>
      <c r="C118" s="122"/>
      <c r="D118" s="137"/>
      <c r="E118" s="128"/>
      <c r="F118" s="128"/>
      <c r="G118" s="127"/>
      <c r="H118" s="128"/>
      <c r="I118" s="127"/>
      <c r="J118" s="127"/>
      <c r="K118" s="128"/>
      <c r="L118" s="127"/>
      <c r="M118" s="127"/>
      <c r="N118" s="127"/>
      <c r="O118" s="127"/>
      <c r="P118" s="128"/>
      <c r="Q118" s="128"/>
      <c r="R118" s="129"/>
      <c r="S118" s="129"/>
      <c r="T118" s="128"/>
      <c r="U118" s="128"/>
      <c r="V118" s="128"/>
      <c r="W118" s="128"/>
      <c r="X118" s="127"/>
      <c r="Y118" s="138"/>
      <c r="Z118" s="12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2"/>
      <c r="AY118" s="71"/>
      <c r="AZ118" s="169" t="str">
        <f t="shared" si="2"/>
        <v>OK</v>
      </c>
      <c r="BA118" s="170" t="str">
        <f t="shared" si="3"/>
        <v>OK</v>
      </c>
      <c r="BB118" s="70"/>
    </row>
    <row r="119" spans="1:54" s="207" customFormat="1" ht="63.75" customHeight="1" x14ac:dyDescent="0.25">
      <c r="A119" s="115"/>
      <c r="B119" s="116"/>
      <c r="C119" s="122"/>
      <c r="D119" s="137"/>
      <c r="E119" s="128"/>
      <c r="F119" s="128"/>
      <c r="G119" s="127"/>
      <c r="H119" s="128"/>
      <c r="I119" s="127"/>
      <c r="J119" s="127"/>
      <c r="K119" s="128"/>
      <c r="L119" s="127"/>
      <c r="M119" s="127"/>
      <c r="N119" s="127"/>
      <c r="O119" s="127"/>
      <c r="P119" s="128"/>
      <c r="Q119" s="128"/>
      <c r="R119" s="129"/>
      <c r="S119" s="129"/>
      <c r="T119" s="128"/>
      <c r="U119" s="128"/>
      <c r="V119" s="128"/>
      <c r="W119" s="128"/>
      <c r="X119" s="127"/>
      <c r="Y119" s="138"/>
      <c r="Z119" s="12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2"/>
      <c r="AY119" s="71"/>
      <c r="AZ119" s="169" t="str">
        <f t="shared" si="2"/>
        <v>OK</v>
      </c>
      <c r="BA119" s="170" t="str">
        <f t="shared" si="3"/>
        <v>OK</v>
      </c>
      <c r="BB119" s="70"/>
    </row>
    <row r="120" spans="1:54" s="207" customFormat="1" ht="51" customHeight="1" x14ac:dyDescent="0.25">
      <c r="A120" s="115"/>
      <c r="B120" s="116"/>
      <c r="C120" s="122"/>
      <c r="D120" s="137"/>
      <c r="E120" s="128"/>
      <c r="F120" s="128"/>
      <c r="G120" s="127"/>
      <c r="H120" s="128"/>
      <c r="I120" s="127"/>
      <c r="J120" s="127"/>
      <c r="K120" s="128"/>
      <c r="L120" s="127"/>
      <c r="M120" s="127"/>
      <c r="N120" s="127"/>
      <c r="O120" s="127"/>
      <c r="P120" s="128"/>
      <c r="Q120" s="128"/>
      <c r="R120" s="129"/>
      <c r="S120" s="129"/>
      <c r="T120" s="128"/>
      <c r="U120" s="128"/>
      <c r="V120" s="128"/>
      <c r="W120" s="128"/>
      <c r="X120" s="127"/>
      <c r="Y120" s="138"/>
      <c r="Z120" s="12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2"/>
      <c r="AY120" s="71"/>
      <c r="AZ120" s="169" t="str">
        <f t="shared" si="2"/>
        <v>OK</v>
      </c>
      <c r="BA120" s="170" t="str">
        <f t="shared" si="3"/>
        <v>OK</v>
      </c>
      <c r="BB120" s="70"/>
    </row>
    <row r="121" spans="1:54" s="207" customFormat="1" ht="51" customHeight="1" x14ac:dyDescent="0.25">
      <c r="A121" s="115"/>
      <c r="B121" s="116"/>
      <c r="C121" s="122"/>
      <c r="D121" s="137"/>
      <c r="E121" s="128"/>
      <c r="F121" s="128"/>
      <c r="G121" s="127"/>
      <c r="H121" s="128"/>
      <c r="I121" s="127"/>
      <c r="J121" s="127"/>
      <c r="K121" s="128"/>
      <c r="L121" s="127"/>
      <c r="M121" s="127"/>
      <c r="N121" s="127"/>
      <c r="O121" s="127"/>
      <c r="P121" s="128"/>
      <c r="Q121" s="128"/>
      <c r="R121" s="129"/>
      <c r="S121" s="129"/>
      <c r="T121" s="128"/>
      <c r="U121" s="128"/>
      <c r="V121" s="128"/>
      <c r="W121" s="128"/>
      <c r="X121" s="127"/>
      <c r="Y121" s="138"/>
      <c r="Z121" s="12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2"/>
      <c r="AY121" s="71"/>
      <c r="AZ121" s="169" t="str">
        <f t="shared" si="2"/>
        <v>OK</v>
      </c>
      <c r="BA121" s="170" t="str">
        <f t="shared" si="3"/>
        <v>OK</v>
      </c>
      <c r="BB121" s="70"/>
    </row>
    <row r="122" spans="1:54" s="207" customFormat="1" ht="51" customHeight="1" x14ac:dyDescent="0.25">
      <c r="A122" s="115"/>
      <c r="B122" s="116"/>
      <c r="C122" s="122"/>
      <c r="D122" s="137"/>
      <c r="E122" s="128"/>
      <c r="F122" s="128"/>
      <c r="G122" s="127"/>
      <c r="H122" s="128"/>
      <c r="I122" s="127"/>
      <c r="J122" s="127"/>
      <c r="K122" s="128"/>
      <c r="L122" s="127"/>
      <c r="M122" s="127"/>
      <c r="N122" s="127"/>
      <c r="O122" s="127"/>
      <c r="P122" s="128"/>
      <c r="Q122" s="128"/>
      <c r="R122" s="129"/>
      <c r="S122" s="129"/>
      <c r="T122" s="128"/>
      <c r="U122" s="128"/>
      <c r="V122" s="128"/>
      <c r="W122" s="128"/>
      <c r="X122" s="127"/>
      <c r="Y122" s="138"/>
      <c r="Z122" s="12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2"/>
      <c r="AY122" s="71"/>
      <c r="AZ122" s="169" t="str">
        <f t="shared" si="2"/>
        <v>OK</v>
      </c>
      <c r="BA122" s="170" t="str">
        <f t="shared" si="3"/>
        <v>OK</v>
      </c>
      <c r="BB122" s="70"/>
    </row>
    <row r="123" spans="1:54" s="207" customFormat="1" ht="51" customHeight="1" x14ac:dyDescent="0.25">
      <c r="A123" s="115"/>
      <c r="B123" s="116"/>
      <c r="C123" s="122"/>
      <c r="D123" s="137"/>
      <c r="E123" s="128"/>
      <c r="F123" s="128"/>
      <c r="G123" s="127"/>
      <c r="H123" s="128"/>
      <c r="I123" s="127"/>
      <c r="J123" s="127"/>
      <c r="K123" s="128"/>
      <c r="L123" s="127"/>
      <c r="M123" s="127"/>
      <c r="N123" s="127"/>
      <c r="O123" s="127"/>
      <c r="P123" s="128"/>
      <c r="Q123" s="128"/>
      <c r="R123" s="129"/>
      <c r="S123" s="129"/>
      <c r="T123" s="128"/>
      <c r="U123" s="128"/>
      <c r="V123" s="128"/>
      <c r="W123" s="128"/>
      <c r="X123" s="127"/>
      <c r="Y123" s="138"/>
      <c r="Z123" s="12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2"/>
      <c r="AY123" s="71"/>
      <c r="AZ123" s="169" t="str">
        <f t="shared" si="2"/>
        <v>OK</v>
      </c>
      <c r="BA123" s="170" t="str">
        <f t="shared" si="3"/>
        <v>OK</v>
      </c>
      <c r="BB123" s="70"/>
    </row>
    <row r="124" spans="1:54" s="207" customFormat="1" ht="51" customHeight="1" x14ac:dyDescent="0.25">
      <c r="A124" s="115"/>
      <c r="B124" s="116"/>
      <c r="C124" s="122"/>
      <c r="D124" s="137"/>
      <c r="E124" s="128"/>
      <c r="F124" s="128"/>
      <c r="G124" s="127"/>
      <c r="H124" s="128"/>
      <c r="I124" s="127"/>
      <c r="J124" s="127"/>
      <c r="K124" s="128"/>
      <c r="L124" s="127"/>
      <c r="M124" s="127"/>
      <c r="N124" s="127"/>
      <c r="O124" s="127"/>
      <c r="P124" s="128"/>
      <c r="Q124" s="128"/>
      <c r="R124" s="129"/>
      <c r="S124" s="129"/>
      <c r="T124" s="128"/>
      <c r="U124" s="128"/>
      <c r="V124" s="128"/>
      <c r="W124" s="128"/>
      <c r="X124" s="127"/>
      <c r="Y124" s="138"/>
      <c r="Z124" s="12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2"/>
      <c r="AY124" s="71"/>
      <c r="AZ124" s="169" t="str">
        <f t="shared" si="2"/>
        <v>OK</v>
      </c>
      <c r="BA124" s="170" t="str">
        <f t="shared" si="3"/>
        <v>OK</v>
      </c>
      <c r="BB124" s="70"/>
    </row>
    <row r="125" spans="1:54" s="207" customFormat="1" ht="51" customHeight="1" x14ac:dyDescent="0.25">
      <c r="A125" s="115"/>
      <c r="B125" s="116"/>
      <c r="C125" s="122"/>
      <c r="D125" s="137"/>
      <c r="E125" s="128"/>
      <c r="F125" s="128"/>
      <c r="G125" s="127"/>
      <c r="H125" s="128"/>
      <c r="I125" s="127"/>
      <c r="J125" s="127"/>
      <c r="K125" s="128"/>
      <c r="L125" s="127"/>
      <c r="M125" s="127"/>
      <c r="N125" s="127"/>
      <c r="O125" s="127"/>
      <c r="P125" s="128"/>
      <c r="Q125" s="128"/>
      <c r="R125" s="129"/>
      <c r="S125" s="129"/>
      <c r="T125" s="128"/>
      <c r="U125" s="128"/>
      <c r="V125" s="128"/>
      <c r="W125" s="128"/>
      <c r="X125" s="127"/>
      <c r="Y125" s="138"/>
      <c r="Z125" s="12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2"/>
      <c r="AY125" s="71"/>
      <c r="AZ125" s="169" t="str">
        <f t="shared" si="2"/>
        <v>OK</v>
      </c>
      <c r="BA125" s="170" t="str">
        <f t="shared" si="3"/>
        <v>OK</v>
      </c>
      <c r="BB125" s="70"/>
    </row>
    <row r="126" spans="1:54" s="207" customFormat="1" ht="51" customHeight="1" x14ac:dyDescent="0.25">
      <c r="A126" s="115"/>
      <c r="B126" s="116"/>
      <c r="C126" s="122"/>
      <c r="D126" s="137"/>
      <c r="E126" s="128"/>
      <c r="F126" s="128"/>
      <c r="G126" s="127"/>
      <c r="H126" s="128"/>
      <c r="I126" s="127"/>
      <c r="J126" s="127"/>
      <c r="K126" s="128"/>
      <c r="L126" s="127"/>
      <c r="M126" s="127"/>
      <c r="N126" s="127"/>
      <c r="O126" s="127"/>
      <c r="P126" s="128"/>
      <c r="Q126" s="128"/>
      <c r="R126" s="129"/>
      <c r="S126" s="129"/>
      <c r="T126" s="128"/>
      <c r="U126" s="128"/>
      <c r="V126" s="128"/>
      <c r="W126" s="128"/>
      <c r="X126" s="127"/>
      <c r="Y126" s="138"/>
      <c r="Z126" s="12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2"/>
      <c r="AY126" s="71"/>
      <c r="AZ126" s="169" t="str">
        <f t="shared" si="2"/>
        <v>OK</v>
      </c>
      <c r="BA126" s="170" t="str">
        <f t="shared" si="3"/>
        <v>OK</v>
      </c>
      <c r="BB126" s="70"/>
    </row>
    <row r="127" spans="1:54" s="207" customFormat="1" ht="51" customHeight="1" x14ac:dyDescent="0.25">
      <c r="A127" s="115"/>
      <c r="B127" s="116"/>
      <c r="C127" s="122"/>
      <c r="D127" s="137"/>
      <c r="E127" s="128"/>
      <c r="F127" s="128"/>
      <c r="G127" s="127"/>
      <c r="H127" s="128"/>
      <c r="I127" s="127"/>
      <c r="J127" s="127"/>
      <c r="K127" s="128"/>
      <c r="L127" s="127"/>
      <c r="M127" s="127"/>
      <c r="N127" s="127"/>
      <c r="O127" s="127"/>
      <c r="P127" s="128"/>
      <c r="Q127" s="128"/>
      <c r="R127" s="129"/>
      <c r="S127" s="129"/>
      <c r="T127" s="128"/>
      <c r="U127" s="128"/>
      <c r="V127" s="128"/>
      <c r="W127" s="128"/>
      <c r="X127" s="127"/>
      <c r="Y127" s="138"/>
      <c r="Z127" s="12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2"/>
      <c r="AY127" s="71"/>
      <c r="AZ127" s="169" t="str">
        <f t="shared" si="2"/>
        <v>OK</v>
      </c>
      <c r="BA127" s="170" t="str">
        <f t="shared" si="3"/>
        <v>OK</v>
      </c>
      <c r="BB127" s="70"/>
    </row>
    <row r="128" spans="1:54" s="207" customFormat="1" ht="51" customHeight="1" x14ac:dyDescent="0.25">
      <c r="A128" s="115"/>
      <c r="B128" s="116"/>
      <c r="C128" s="122"/>
      <c r="D128" s="137"/>
      <c r="E128" s="128"/>
      <c r="F128" s="128"/>
      <c r="G128" s="127"/>
      <c r="H128" s="128"/>
      <c r="I128" s="127"/>
      <c r="J128" s="127"/>
      <c r="K128" s="128"/>
      <c r="L128" s="127"/>
      <c r="M128" s="127"/>
      <c r="N128" s="127"/>
      <c r="O128" s="127"/>
      <c r="P128" s="128"/>
      <c r="Q128" s="128"/>
      <c r="R128" s="129"/>
      <c r="S128" s="129"/>
      <c r="T128" s="128"/>
      <c r="U128" s="128"/>
      <c r="V128" s="128"/>
      <c r="W128" s="128"/>
      <c r="X128" s="127"/>
      <c r="Y128" s="138"/>
      <c r="Z128" s="12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2"/>
      <c r="AY128" s="71"/>
      <c r="AZ128" s="169" t="str">
        <f t="shared" si="2"/>
        <v>OK</v>
      </c>
      <c r="BA128" s="170" t="str">
        <f t="shared" si="3"/>
        <v>OK</v>
      </c>
      <c r="BB128" s="70"/>
    </row>
    <row r="129" spans="1:54" s="207" customFormat="1" ht="51" customHeight="1" x14ac:dyDescent="0.25">
      <c r="A129" s="115"/>
      <c r="B129" s="116"/>
      <c r="C129" s="122"/>
      <c r="D129" s="137"/>
      <c r="E129" s="128"/>
      <c r="F129" s="128"/>
      <c r="G129" s="127"/>
      <c r="H129" s="128"/>
      <c r="I129" s="127"/>
      <c r="J129" s="127"/>
      <c r="K129" s="128"/>
      <c r="L129" s="127"/>
      <c r="M129" s="127"/>
      <c r="N129" s="127"/>
      <c r="O129" s="127"/>
      <c r="P129" s="128"/>
      <c r="Q129" s="128"/>
      <c r="R129" s="129"/>
      <c r="S129" s="129"/>
      <c r="T129" s="128"/>
      <c r="U129" s="128"/>
      <c r="V129" s="128"/>
      <c r="W129" s="128"/>
      <c r="X129" s="127"/>
      <c r="Y129" s="138"/>
      <c r="Z129" s="12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2"/>
      <c r="AY129" s="71"/>
      <c r="AZ129" s="169" t="str">
        <f t="shared" si="2"/>
        <v>OK</v>
      </c>
      <c r="BA129" s="170" t="str">
        <f t="shared" si="3"/>
        <v>OK</v>
      </c>
      <c r="BB129" s="70"/>
    </row>
    <row r="130" spans="1:54" s="207" customFormat="1" ht="63.75" customHeight="1" x14ac:dyDescent="0.25">
      <c r="A130" s="115"/>
      <c r="B130" s="116"/>
      <c r="C130" s="122"/>
      <c r="D130" s="137"/>
      <c r="E130" s="128"/>
      <c r="F130" s="128"/>
      <c r="G130" s="127"/>
      <c r="H130" s="128"/>
      <c r="I130" s="127"/>
      <c r="J130" s="127"/>
      <c r="K130" s="128"/>
      <c r="L130" s="127"/>
      <c r="M130" s="127"/>
      <c r="N130" s="127"/>
      <c r="O130" s="127"/>
      <c r="P130" s="128"/>
      <c r="Q130" s="128"/>
      <c r="R130" s="129"/>
      <c r="S130" s="129"/>
      <c r="T130" s="128"/>
      <c r="U130" s="128"/>
      <c r="V130" s="128"/>
      <c r="W130" s="128"/>
      <c r="X130" s="127"/>
      <c r="Y130" s="138"/>
      <c r="Z130" s="12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2"/>
      <c r="AY130" s="71"/>
      <c r="AZ130" s="169" t="str">
        <f t="shared" si="2"/>
        <v>OK</v>
      </c>
      <c r="BA130" s="170" t="str">
        <f t="shared" si="3"/>
        <v>OK</v>
      </c>
      <c r="BB130" s="70"/>
    </row>
    <row r="131" spans="1:54" s="207" customFormat="1" ht="63.75" customHeight="1" x14ac:dyDescent="0.25">
      <c r="A131" s="115"/>
      <c r="B131" s="116"/>
      <c r="C131" s="122"/>
      <c r="D131" s="137"/>
      <c r="E131" s="128"/>
      <c r="F131" s="128"/>
      <c r="G131" s="127"/>
      <c r="H131" s="128"/>
      <c r="I131" s="127"/>
      <c r="J131" s="127"/>
      <c r="K131" s="128"/>
      <c r="L131" s="127"/>
      <c r="M131" s="127"/>
      <c r="N131" s="127"/>
      <c r="O131" s="127"/>
      <c r="P131" s="128"/>
      <c r="Q131" s="128"/>
      <c r="R131" s="129"/>
      <c r="S131" s="129"/>
      <c r="T131" s="128"/>
      <c r="U131" s="128"/>
      <c r="V131" s="128"/>
      <c r="W131" s="128"/>
      <c r="X131" s="127"/>
      <c r="Y131" s="138"/>
      <c r="Z131" s="12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2"/>
      <c r="AY131" s="71"/>
      <c r="AZ131" s="169" t="str">
        <f t="shared" si="2"/>
        <v>OK</v>
      </c>
      <c r="BA131" s="170" t="str">
        <f t="shared" si="3"/>
        <v>OK</v>
      </c>
      <c r="BB131" s="70"/>
    </row>
    <row r="132" spans="1:54" s="207" customFormat="1" ht="63.75" customHeight="1" x14ac:dyDescent="0.25">
      <c r="A132" s="115"/>
      <c r="B132" s="116"/>
      <c r="C132" s="122"/>
      <c r="D132" s="137"/>
      <c r="E132" s="128"/>
      <c r="F132" s="128"/>
      <c r="G132" s="127"/>
      <c r="H132" s="128"/>
      <c r="I132" s="127"/>
      <c r="J132" s="127"/>
      <c r="K132" s="128"/>
      <c r="L132" s="127"/>
      <c r="M132" s="127"/>
      <c r="N132" s="127"/>
      <c r="O132" s="127"/>
      <c r="P132" s="128"/>
      <c r="Q132" s="128"/>
      <c r="R132" s="129"/>
      <c r="S132" s="129"/>
      <c r="T132" s="128"/>
      <c r="U132" s="128"/>
      <c r="V132" s="128"/>
      <c r="W132" s="128"/>
      <c r="X132" s="127"/>
      <c r="Y132" s="138"/>
      <c r="Z132" s="12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2"/>
      <c r="AY132" s="71"/>
      <c r="AZ132" s="169" t="str">
        <f t="shared" si="2"/>
        <v>OK</v>
      </c>
      <c r="BA132" s="170" t="str">
        <f t="shared" si="3"/>
        <v>OK</v>
      </c>
      <c r="BB132" s="70"/>
    </row>
    <row r="133" spans="1:54" s="207" customFormat="1" ht="63.75" customHeight="1" x14ac:dyDescent="0.25">
      <c r="A133" s="115"/>
      <c r="B133" s="116"/>
      <c r="C133" s="122"/>
      <c r="D133" s="137"/>
      <c r="E133" s="128"/>
      <c r="F133" s="128"/>
      <c r="G133" s="127"/>
      <c r="H133" s="128"/>
      <c r="I133" s="127"/>
      <c r="J133" s="127"/>
      <c r="K133" s="128"/>
      <c r="L133" s="127"/>
      <c r="M133" s="127"/>
      <c r="N133" s="127"/>
      <c r="O133" s="127"/>
      <c r="P133" s="128"/>
      <c r="Q133" s="128"/>
      <c r="R133" s="129"/>
      <c r="S133" s="129"/>
      <c r="T133" s="128"/>
      <c r="U133" s="128"/>
      <c r="V133" s="128"/>
      <c r="W133" s="128"/>
      <c r="X133" s="127"/>
      <c r="Y133" s="138"/>
      <c r="Z133" s="12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2"/>
      <c r="AY133" s="71"/>
      <c r="AZ133" s="169" t="str">
        <f t="shared" si="2"/>
        <v>OK</v>
      </c>
      <c r="BA133" s="170" t="str">
        <f t="shared" si="3"/>
        <v>OK</v>
      </c>
      <c r="BB133" s="70"/>
    </row>
    <row r="134" spans="1:54" s="207" customFormat="1" ht="76.5" customHeight="1" x14ac:dyDescent="0.25">
      <c r="A134" s="115"/>
      <c r="B134" s="116"/>
      <c r="C134" s="122"/>
      <c r="D134" s="137"/>
      <c r="E134" s="128"/>
      <c r="F134" s="128"/>
      <c r="G134" s="127"/>
      <c r="H134" s="128"/>
      <c r="I134" s="127"/>
      <c r="J134" s="127"/>
      <c r="K134" s="128"/>
      <c r="L134" s="127"/>
      <c r="M134" s="127"/>
      <c r="N134" s="127"/>
      <c r="O134" s="127"/>
      <c r="P134" s="128"/>
      <c r="Q134" s="128"/>
      <c r="R134" s="129"/>
      <c r="S134" s="129"/>
      <c r="T134" s="128"/>
      <c r="U134" s="128"/>
      <c r="V134" s="128"/>
      <c r="W134" s="128"/>
      <c r="X134" s="127"/>
      <c r="Y134" s="138"/>
      <c r="Z134" s="12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2"/>
      <c r="AY134" s="71"/>
      <c r="AZ134" s="169" t="str">
        <f t="shared" si="2"/>
        <v>OK</v>
      </c>
      <c r="BA134" s="170" t="str">
        <f t="shared" si="3"/>
        <v>OK</v>
      </c>
      <c r="BB134" s="70"/>
    </row>
    <row r="135" spans="1:54" s="215" customFormat="1" ht="76.5" customHeight="1" x14ac:dyDescent="0.25">
      <c r="A135" s="115"/>
      <c r="B135" s="116"/>
      <c r="C135" s="122"/>
      <c r="D135" s="137"/>
      <c r="E135" s="128"/>
      <c r="F135" s="128"/>
      <c r="G135" s="127"/>
      <c r="H135" s="128"/>
      <c r="I135" s="127"/>
      <c r="J135" s="127"/>
      <c r="K135" s="128"/>
      <c r="L135" s="127"/>
      <c r="M135" s="127"/>
      <c r="N135" s="127"/>
      <c r="O135" s="127"/>
      <c r="P135" s="128"/>
      <c r="Q135" s="128"/>
      <c r="R135" s="129"/>
      <c r="S135" s="129"/>
      <c r="T135" s="128"/>
      <c r="U135" s="128"/>
      <c r="V135" s="128"/>
      <c r="W135" s="128"/>
      <c r="X135" s="127"/>
      <c r="Y135" s="138"/>
      <c r="Z135" s="12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2"/>
      <c r="AY135" s="71"/>
      <c r="AZ135" s="169" t="str">
        <f t="shared" ref="AZ135:AZ198" si="4">IF(S135-AA135-AC135-AE135-AG135-AI135-AK135-AM135-AO135-AQ135-AS135-AU135-AW135=0,"OK","Compromisos diferentes al valor estimado en la vigencia actual")</f>
        <v>OK</v>
      </c>
      <c r="BA135" s="170" t="str">
        <f t="shared" ref="BA135:BA198" si="5">IF(S135-AB135-AD135-AF135-AH135-AJ135-AL135-AN135-AP135-AR135-AT135-AV135-AX135=0,"OK","Obligaciones diferentes al valor estimado en la vigencia actual")</f>
        <v>OK</v>
      </c>
      <c r="BB135" s="70"/>
    </row>
    <row r="136" spans="1:54" s="207" customFormat="1" ht="51" customHeight="1" x14ac:dyDescent="0.25">
      <c r="A136" s="115"/>
      <c r="B136" s="116"/>
      <c r="C136" s="122"/>
      <c r="D136" s="137"/>
      <c r="E136" s="128"/>
      <c r="F136" s="128"/>
      <c r="G136" s="127"/>
      <c r="H136" s="128"/>
      <c r="I136" s="127"/>
      <c r="J136" s="127"/>
      <c r="K136" s="128"/>
      <c r="L136" s="127"/>
      <c r="M136" s="127"/>
      <c r="N136" s="127"/>
      <c r="O136" s="127"/>
      <c r="P136" s="128"/>
      <c r="Q136" s="128"/>
      <c r="R136" s="129"/>
      <c r="S136" s="129"/>
      <c r="T136" s="128"/>
      <c r="U136" s="128"/>
      <c r="V136" s="128"/>
      <c r="W136" s="128"/>
      <c r="X136" s="127"/>
      <c r="Y136" s="138"/>
      <c r="Z136" s="12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2"/>
      <c r="AY136" s="71"/>
      <c r="AZ136" s="169" t="str">
        <f t="shared" si="4"/>
        <v>OK</v>
      </c>
      <c r="BA136" s="170" t="str">
        <f t="shared" si="5"/>
        <v>OK</v>
      </c>
      <c r="BB136" s="70"/>
    </row>
    <row r="137" spans="1:54" s="207" customFormat="1" ht="51" customHeight="1" x14ac:dyDescent="0.25">
      <c r="A137" s="115"/>
      <c r="B137" s="116"/>
      <c r="C137" s="122"/>
      <c r="D137" s="137"/>
      <c r="E137" s="128"/>
      <c r="F137" s="128"/>
      <c r="G137" s="127"/>
      <c r="H137" s="128"/>
      <c r="I137" s="127"/>
      <c r="J137" s="127"/>
      <c r="K137" s="128"/>
      <c r="L137" s="127"/>
      <c r="M137" s="127"/>
      <c r="N137" s="127"/>
      <c r="O137" s="127"/>
      <c r="P137" s="128"/>
      <c r="Q137" s="128"/>
      <c r="R137" s="129"/>
      <c r="S137" s="129"/>
      <c r="T137" s="128"/>
      <c r="U137" s="128"/>
      <c r="V137" s="128"/>
      <c r="W137" s="128"/>
      <c r="X137" s="127"/>
      <c r="Y137" s="138"/>
      <c r="Z137" s="12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2"/>
      <c r="AY137" s="71"/>
      <c r="AZ137" s="169" t="str">
        <f t="shared" si="4"/>
        <v>OK</v>
      </c>
      <c r="BA137" s="170" t="str">
        <f t="shared" si="5"/>
        <v>OK</v>
      </c>
      <c r="BB137" s="70"/>
    </row>
    <row r="138" spans="1:54" s="207" customFormat="1" ht="51" customHeight="1" x14ac:dyDescent="0.25">
      <c r="A138" s="115"/>
      <c r="B138" s="116"/>
      <c r="C138" s="122"/>
      <c r="D138" s="137"/>
      <c r="E138" s="128"/>
      <c r="F138" s="128"/>
      <c r="G138" s="127"/>
      <c r="H138" s="128"/>
      <c r="I138" s="127"/>
      <c r="J138" s="127"/>
      <c r="K138" s="128"/>
      <c r="L138" s="127"/>
      <c r="M138" s="127"/>
      <c r="N138" s="127"/>
      <c r="O138" s="127"/>
      <c r="P138" s="128"/>
      <c r="Q138" s="128"/>
      <c r="R138" s="129"/>
      <c r="S138" s="129"/>
      <c r="T138" s="128"/>
      <c r="U138" s="128"/>
      <c r="V138" s="128"/>
      <c r="W138" s="128"/>
      <c r="X138" s="127"/>
      <c r="Y138" s="138"/>
      <c r="Z138" s="12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2"/>
      <c r="AY138" s="71"/>
      <c r="AZ138" s="169" t="str">
        <f t="shared" si="4"/>
        <v>OK</v>
      </c>
      <c r="BA138" s="170" t="str">
        <f t="shared" si="5"/>
        <v>OK</v>
      </c>
      <c r="BB138" s="70"/>
    </row>
    <row r="139" spans="1:54" s="207" customFormat="1" ht="63.75" customHeight="1" x14ac:dyDescent="0.25">
      <c r="A139" s="115"/>
      <c r="B139" s="116"/>
      <c r="C139" s="122"/>
      <c r="D139" s="137"/>
      <c r="E139" s="128"/>
      <c r="F139" s="128"/>
      <c r="G139" s="127"/>
      <c r="H139" s="128"/>
      <c r="I139" s="127"/>
      <c r="J139" s="127"/>
      <c r="K139" s="128"/>
      <c r="L139" s="127"/>
      <c r="M139" s="127"/>
      <c r="N139" s="127"/>
      <c r="O139" s="127"/>
      <c r="P139" s="128"/>
      <c r="Q139" s="128"/>
      <c r="R139" s="129"/>
      <c r="S139" s="129"/>
      <c r="T139" s="128"/>
      <c r="U139" s="128"/>
      <c r="V139" s="128"/>
      <c r="W139" s="128"/>
      <c r="X139" s="127"/>
      <c r="Y139" s="138"/>
      <c r="Z139" s="12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2"/>
      <c r="AY139" s="71"/>
      <c r="AZ139" s="169" t="str">
        <f t="shared" si="4"/>
        <v>OK</v>
      </c>
      <c r="BA139" s="170" t="str">
        <f t="shared" si="5"/>
        <v>OK</v>
      </c>
      <c r="BB139" s="70"/>
    </row>
    <row r="140" spans="1:54" s="207" customFormat="1" ht="63.75" customHeight="1" x14ac:dyDescent="0.25">
      <c r="A140" s="115"/>
      <c r="B140" s="116"/>
      <c r="C140" s="122"/>
      <c r="D140" s="137"/>
      <c r="E140" s="128"/>
      <c r="F140" s="128"/>
      <c r="G140" s="127"/>
      <c r="H140" s="128"/>
      <c r="I140" s="127"/>
      <c r="J140" s="127"/>
      <c r="K140" s="128"/>
      <c r="L140" s="127"/>
      <c r="M140" s="127"/>
      <c r="N140" s="127"/>
      <c r="O140" s="127"/>
      <c r="P140" s="128"/>
      <c r="Q140" s="128"/>
      <c r="R140" s="129"/>
      <c r="S140" s="129"/>
      <c r="T140" s="128"/>
      <c r="U140" s="128"/>
      <c r="V140" s="128"/>
      <c r="W140" s="128"/>
      <c r="X140" s="127"/>
      <c r="Y140" s="138"/>
      <c r="Z140" s="12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2"/>
      <c r="AY140" s="71"/>
      <c r="AZ140" s="169" t="str">
        <f t="shared" si="4"/>
        <v>OK</v>
      </c>
      <c r="BA140" s="170" t="str">
        <f t="shared" si="5"/>
        <v>OK</v>
      </c>
      <c r="BB140" s="70"/>
    </row>
    <row r="141" spans="1:54" s="207" customFormat="1" ht="63.75" customHeight="1" x14ac:dyDescent="0.25">
      <c r="A141" s="115"/>
      <c r="B141" s="116"/>
      <c r="C141" s="122"/>
      <c r="D141" s="137"/>
      <c r="E141" s="128"/>
      <c r="F141" s="128"/>
      <c r="G141" s="127"/>
      <c r="H141" s="128"/>
      <c r="I141" s="127"/>
      <c r="J141" s="127"/>
      <c r="K141" s="128"/>
      <c r="L141" s="127"/>
      <c r="M141" s="127"/>
      <c r="N141" s="127"/>
      <c r="O141" s="127"/>
      <c r="P141" s="128"/>
      <c r="Q141" s="128"/>
      <c r="R141" s="129"/>
      <c r="S141" s="129"/>
      <c r="T141" s="128"/>
      <c r="U141" s="128"/>
      <c r="V141" s="128"/>
      <c r="W141" s="128"/>
      <c r="X141" s="127"/>
      <c r="Y141" s="138"/>
      <c r="Z141" s="12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2"/>
      <c r="AY141" s="71"/>
      <c r="AZ141" s="169" t="str">
        <f t="shared" si="4"/>
        <v>OK</v>
      </c>
      <c r="BA141" s="170" t="str">
        <f t="shared" si="5"/>
        <v>OK</v>
      </c>
      <c r="BB141" s="70"/>
    </row>
    <row r="142" spans="1:54" s="207" customFormat="1" ht="63.75" customHeight="1" x14ac:dyDescent="0.25">
      <c r="A142" s="115"/>
      <c r="B142" s="116"/>
      <c r="C142" s="122"/>
      <c r="D142" s="137"/>
      <c r="E142" s="128"/>
      <c r="F142" s="128"/>
      <c r="G142" s="127"/>
      <c r="H142" s="128"/>
      <c r="I142" s="127"/>
      <c r="J142" s="127"/>
      <c r="K142" s="128"/>
      <c r="L142" s="127"/>
      <c r="M142" s="127"/>
      <c r="N142" s="127"/>
      <c r="O142" s="127"/>
      <c r="P142" s="128"/>
      <c r="Q142" s="128"/>
      <c r="R142" s="129"/>
      <c r="S142" s="129"/>
      <c r="T142" s="128"/>
      <c r="U142" s="128"/>
      <c r="V142" s="128"/>
      <c r="W142" s="128"/>
      <c r="X142" s="127"/>
      <c r="Y142" s="138"/>
      <c r="Z142" s="12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2"/>
      <c r="AY142" s="71"/>
      <c r="AZ142" s="169" t="str">
        <f t="shared" si="4"/>
        <v>OK</v>
      </c>
      <c r="BA142" s="170" t="str">
        <f t="shared" si="5"/>
        <v>OK</v>
      </c>
      <c r="BB142" s="70"/>
    </row>
    <row r="143" spans="1:54" s="207" customFormat="1" ht="63.75" customHeight="1" x14ac:dyDescent="0.25">
      <c r="A143" s="115"/>
      <c r="B143" s="116"/>
      <c r="C143" s="122"/>
      <c r="D143" s="137"/>
      <c r="E143" s="128"/>
      <c r="F143" s="128"/>
      <c r="G143" s="127"/>
      <c r="H143" s="128"/>
      <c r="I143" s="127"/>
      <c r="J143" s="127"/>
      <c r="K143" s="128"/>
      <c r="L143" s="127"/>
      <c r="M143" s="127"/>
      <c r="N143" s="127"/>
      <c r="O143" s="127"/>
      <c r="P143" s="128"/>
      <c r="Q143" s="128"/>
      <c r="R143" s="129"/>
      <c r="S143" s="129"/>
      <c r="T143" s="128"/>
      <c r="U143" s="128"/>
      <c r="V143" s="128"/>
      <c r="W143" s="128"/>
      <c r="X143" s="127"/>
      <c r="Y143" s="138"/>
      <c r="Z143" s="12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2"/>
      <c r="AY143" s="71"/>
      <c r="AZ143" s="169" t="str">
        <f t="shared" si="4"/>
        <v>OK</v>
      </c>
      <c r="BA143" s="170" t="str">
        <f t="shared" si="5"/>
        <v>OK</v>
      </c>
      <c r="BB143" s="70"/>
    </row>
    <row r="144" spans="1:54" s="207" customFormat="1" ht="63.75" customHeight="1" x14ac:dyDescent="0.25">
      <c r="A144" s="115"/>
      <c r="B144" s="116"/>
      <c r="C144" s="122"/>
      <c r="D144" s="137"/>
      <c r="E144" s="128"/>
      <c r="F144" s="128"/>
      <c r="G144" s="127"/>
      <c r="H144" s="128"/>
      <c r="I144" s="127"/>
      <c r="J144" s="127"/>
      <c r="K144" s="128"/>
      <c r="L144" s="127"/>
      <c r="M144" s="127"/>
      <c r="N144" s="127"/>
      <c r="O144" s="127"/>
      <c r="P144" s="128"/>
      <c r="Q144" s="128"/>
      <c r="R144" s="129"/>
      <c r="S144" s="129"/>
      <c r="T144" s="128"/>
      <c r="U144" s="128"/>
      <c r="V144" s="128"/>
      <c r="W144" s="128"/>
      <c r="X144" s="127"/>
      <c r="Y144" s="138"/>
      <c r="Z144" s="12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2"/>
      <c r="AY144" s="71"/>
      <c r="AZ144" s="169" t="str">
        <f t="shared" si="4"/>
        <v>OK</v>
      </c>
      <c r="BA144" s="170" t="str">
        <f t="shared" si="5"/>
        <v>OK</v>
      </c>
      <c r="BB144" s="70"/>
    </row>
    <row r="145" spans="1:54" s="207" customFormat="1" ht="51" customHeight="1" x14ac:dyDescent="0.25">
      <c r="A145" s="115"/>
      <c r="B145" s="116"/>
      <c r="C145" s="122"/>
      <c r="D145" s="137"/>
      <c r="E145" s="128"/>
      <c r="F145" s="128"/>
      <c r="G145" s="127"/>
      <c r="H145" s="128"/>
      <c r="I145" s="127"/>
      <c r="J145" s="127"/>
      <c r="K145" s="128"/>
      <c r="L145" s="127"/>
      <c r="M145" s="127"/>
      <c r="N145" s="127"/>
      <c r="O145" s="127"/>
      <c r="P145" s="128"/>
      <c r="Q145" s="128"/>
      <c r="R145" s="129"/>
      <c r="S145" s="129"/>
      <c r="T145" s="128"/>
      <c r="U145" s="128"/>
      <c r="V145" s="128"/>
      <c r="W145" s="128"/>
      <c r="X145" s="127"/>
      <c r="Y145" s="138"/>
      <c r="Z145" s="12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2"/>
      <c r="AY145" s="71"/>
      <c r="AZ145" s="169" t="str">
        <f t="shared" si="4"/>
        <v>OK</v>
      </c>
      <c r="BA145" s="170" t="str">
        <f t="shared" si="5"/>
        <v>OK</v>
      </c>
      <c r="BB145" s="70"/>
    </row>
    <row r="146" spans="1:54" s="207" customFormat="1" ht="51" customHeight="1" x14ac:dyDescent="0.25">
      <c r="A146" s="115"/>
      <c r="B146" s="116"/>
      <c r="C146" s="122"/>
      <c r="D146" s="137"/>
      <c r="E146" s="128"/>
      <c r="F146" s="128"/>
      <c r="G146" s="127"/>
      <c r="H146" s="128"/>
      <c r="I146" s="127"/>
      <c r="J146" s="127"/>
      <c r="K146" s="128"/>
      <c r="L146" s="127"/>
      <c r="M146" s="127"/>
      <c r="N146" s="127"/>
      <c r="O146" s="127"/>
      <c r="P146" s="128"/>
      <c r="Q146" s="128"/>
      <c r="R146" s="129"/>
      <c r="S146" s="129"/>
      <c r="T146" s="128"/>
      <c r="U146" s="128"/>
      <c r="V146" s="128"/>
      <c r="W146" s="128"/>
      <c r="X146" s="127"/>
      <c r="Y146" s="138"/>
      <c r="Z146" s="12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2"/>
      <c r="AY146" s="71"/>
      <c r="AZ146" s="169" t="str">
        <f t="shared" si="4"/>
        <v>OK</v>
      </c>
      <c r="BA146" s="170" t="str">
        <f t="shared" si="5"/>
        <v>OK</v>
      </c>
      <c r="BB146" s="70"/>
    </row>
    <row r="147" spans="1:54" s="207" customFormat="1" ht="51" customHeight="1" x14ac:dyDescent="0.25">
      <c r="A147" s="115"/>
      <c r="B147" s="116"/>
      <c r="C147" s="122"/>
      <c r="D147" s="137"/>
      <c r="E147" s="128"/>
      <c r="F147" s="128"/>
      <c r="G147" s="127"/>
      <c r="H147" s="128"/>
      <c r="I147" s="127"/>
      <c r="J147" s="127"/>
      <c r="K147" s="128"/>
      <c r="L147" s="127"/>
      <c r="M147" s="127"/>
      <c r="N147" s="127"/>
      <c r="O147" s="127"/>
      <c r="P147" s="128"/>
      <c r="Q147" s="128"/>
      <c r="R147" s="129"/>
      <c r="S147" s="129"/>
      <c r="T147" s="128"/>
      <c r="U147" s="128"/>
      <c r="V147" s="128"/>
      <c r="W147" s="128"/>
      <c r="X147" s="127"/>
      <c r="Y147" s="138"/>
      <c r="Z147" s="12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2"/>
      <c r="AY147" s="71"/>
      <c r="AZ147" s="169" t="str">
        <f t="shared" si="4"/>
        <v>OK</v>
      </c>
      <c r="BA147" s="170" t="str">
        <f t="shared" si="5"/>
        <v>OK</v>
      </c>
      <c r="BB147" s="70"/>
    </row>
    <row r="148" spans="1:54" s="207" customFormat="1" ht="51" customHeight="1" x14ac:dyDescent="0.25">
      <c r="A148" s="115"/>
      <c r="B148" s="116"/>
      <c r="C148" s="122"/>
      <c r="D148" s="137"/>
      <c r="E148" s="128"/>
      <c r="F148" s="128"/>
      <c r="G148" s="127"/>
      <c r="H148" s="128"/>
      <c r="I148" s="127"/>
      <c r="J148" s="127"/>
      <c r="K148" s="128"/>
      <c r="L148" s="127"/>
      <c r="M148" s="127"/>
      <c r="N148" s="127"/>
      <c r="O148" s="127"/>
      <c r="P148" s="128"/>
      <c r="Q148" s="128"/>
      <c r="R148" s="129"/>
      <c r="S148" s="129"/>
      <c r="T148" s="128"/>
      <c r="U148" s="128"/>
      <c r="V148" s="128"/>
      <c r="W148" s="128"/>
      <c r="X148" s="127"/>
      <c r="Y148" s="138"/>
      <c r="Z148" s="12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2"/>
      <c r="AY148" s="71"/>
      <c r="AZ148" s="169" t="str">
        <f t="shared" si="4"/>
        <v>OK</v>
      </c>
      <c r="BA148" s="170" t="str">
        <f t="shared" si="5"/>
        <v>OK</v>
      </c>
      <c r="BB148" s="70"/>
    </row>
    <row r="149" spans="1:54" s="207" customFormat="1" ht="51" customHeight="1" x14ac:dyDescent="0.25">
      <c r="A149" s="115"/>
      <c r="B149" s="116"/>
      <c r="C149" s="122"/>
      <c r="D149" s="137"/>
      <c r="E149" s="128"/>
      <c r="F149" s="128"/>
      <c r="G149" s="127"/>
      <c r="H149" s="128"/>
      <c r="I149" s="127"/>
      <c r="J149" s="127"/>
      <c r="K149" s="128"/>
      <c r="L149" s="127"/>
      <c r="M149" s="127"/>
      <c r="N149" s="127"/>
      <c r="O149" s="127"/>
      <c r="P149" s="128"/>
      <c r="Q149" s="128"/>
      <c r="R149" s="129"/>
      <c r="S149" s="129"/>
      <c r="T149" s="128"/>
      <c r="U149" s="128"/>
      <c r="V149" s="128"/>
      <c r="W149" s="128"/>
      <c r="X149" s="127"/>
      <c r="Y149" s="138"/>
      <c r="Z149" s="12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2"/>
      <c r="AY149" s="71"/>
      <c r="AZ149" s="169" t="str">
        <f t="shared" si="4"/>
        <v>OK</v>
      </c>
      <c r="BA149" s="170" t="str">
        <f t="shared" si="5"/>
        <v>OK</v>
      </c>
      <c r="BB149" s="70"/>
    </row>
    <row r="150" spans="1:54" s="207" customFormat="1" ht="51" customHeight="1" x14ac:dyDescent="0.25">
      <c r="A150" s="115"/>
      <c r="B150" s="116"/>
      <c r="C150" s="122"/>
      <c r="D150" s="137"/>
      <c r="E150" s="128"/>
      <c r="F150" s="128"/>
      <c r="G150" s="127"/>
      <c r="H150" s="128"/>
      <c r="I150" s="127"/>
      <c r="J150" s="127"/>
      <c r="K150" s="128"/>
      <c r="L150" s="127"/>
      <c r="M150" s="127"/>
      <c r="N150" s="127"/>
      <c r="O150" s="127"/>
      <c r="P150" s="128"/>
      <c r="Q150" s="128"/>
      <c r="R150" s="129"/>
      <c r="S150" s="129"/>
      <c r="T150" s="128"/>
      <c r="U150" s="128"/>
      <c r="V150" s="128"/>
      <c r="W150" s="128"/>
      <c r="X150" s="127"/>
      <c r="Y150" s="138"/>
      <c r="Z150" s="12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2"/>
      <c r="AY150" s="71"/>
      <c r="AZ150" s="169" t="str">
        <f t="shared" si="4"/>
        <v>OK</v>
      </c>
      <c r="BA150" s="170" t="str">
        <f t="shared" si="5"/>
        <v>OK</v>
      </c>
      <c r="BB150" s="70"/>
    </row>
    <row r="151" spans="1:54" s="207" customFormat="1" ht="51" customHeight="1" x14ac:dyDescent="0.25">
      <c r="A151" s="115"/>
      <c r="B151" s="116"/>
      <c r="C151" s="122"/>
      <c r="D151" s="137"/>
      <c r="E151" s="128"/>
      <c r="F151" s="128"/>
      <c r="G151" s="127"/>
      <c r="H151" s="128"/>
      <c r="I151" s="127"/>
      <c r="J151" s="127"/>
      <c r="K151" s="128"/>
      <c r="L151" s="127"/>
      <c r="M151" s="127"/>
      <c r="N151" s="127"/>
      <c r="O151" s="127"/>
      <c r="P151" s="128"/>
      <c r="Q151" s="128"/>
      <c r="R151" s="129"/>
      <c r="S151" s="129"/>
      <c r="T151" s="128"/>
      <c r="U151" s="128"/>
      <c r="V151" s="128"/>
      <c r="W151" s="128"/>
      <c r="X151" s="127"/>
      <c r="Y151" s="138"/>
      <c r="Z151" s="12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2"/>
      <c r="AY151" s="71"/>
      <c r="AZ151" s="169" t="str">
        <f t="shared" si="4"/>
        <v>OK</v>
      </c>
      <c r="BA151" s="170" t="str">
        <f t="shared" si="5"/>
        <v>OK</v>
      </c>
      <c r="BB151" s="70"/>
    </row>
    <row r="152" spans="1:54" s="207" customFormat="1" ht="51" customHeight="1" x14ac:dyDescent="0.25">
      <c r="A152" s="115"/>
      <c r="B152" s="116"/>
      <c r="C152" s="122"/>
      <c r="D152" s="137"/>
      <c r="E152" s="128"/>
      <c r="F152" s="128"/>
      <c r="G152" s="127"/>
      <c r="H152" s="128"/>
      <c r="I152" s="127"/>
      <c r="J152" s="127"/>
      <c r="K152" s="128"/>
      <c r="L152" s="127"/>
      <c r="M152" s="127"/>
      <c r="N152" s="127"/>
      <c r="O152" s="127"/>
      <c r="P152" s="128"/>
      <c r="Q152" s="128"/>
      <c r="R152" s="129"/>
      <c r="S152" s="129"/>
      <c r="T152" s="128"/>
      <c r="U152" s="128"/>
      <c r="V152" s="128"/>
      <c r="W152" s="128"/>
      <c r="X152" s="127"/>
      <c r="Y152" s="138"/>
      <c r="Z152" s="12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2"/>
      <c r="AY152" s="71"/>
      <c r="AZ152" s="169" t="str">
        <f t="shared" si="4"/>
        <v>OK</v>
      </c>
      <c r="BA152" s="170" t="str">
        <f t="shared" si="5"/>
        <v>OK</v>
      </c>
      <c r="BB152" s="70"/>
    </row>
    <row r="153" spans="1:54" s="207" customFormat="1" ht="51" customHeight="1" x14ac:dyDescent="0.25">
      <c r="A153" s="115"/>
      <c r="B153" s="116"/>
      <c r="C153" s="122"/>
      <c r="D153" s="137"/>
      <c r="E153" s="128"/>
      <c r="F153" s="128"/>
      <c r="G153" s="127"/>
      <c r="H153" s="128"/>
      <c r="I153" s="127"/>
      <c r="J153" s="127"/>
      <c r="K153" s="128"/>
      <c r="L153" s="127"/>
      <c r="M153" s="127"/>
      <c r="N153" s="127"/>
      <c r="O153" s="127"/>
      <c r="P153" s="128"/>
      <c r="Q153" s="128"/>
      <c r="R153" s="129"/>
      <c r="S153" s="129"/>
      <c r="T153" s="128"/>
      <c r="U153" s="128"/>
      <c r="V153" s="128"/>
      <c r="W153" s="128"/>
      <c r="X153" s="127"/>
      <c r="Y153" s="138"/>
      <c r="Z153" s="12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2"/>
      <c r="AY153" s="71"/>
      <c r="AZ153" s="169" t="str">
        <f t="shared" si="4"/>
        <v>OK</v>
      </c>
      <c r="BA153" s="170" t="str">
        <f t="shared" si="5"/>
        <v>OK</v>
      </c>
      <c r="BB153" s="215"/>
    </row>
    <row r="154" spans="1:54" s="207" customFormat="1" ht="51" customHeight="1" x14ac:dyDescent="0.25">
      <c r="A154" s="115"/>
      <c r="B154" s="116"/>
      <c r="C154" s="122"/>
      <c r="D154" s="137"/>
      <c r="E154" s="128"/>
      <c r="F154" s="128"/>
      <c r="G154" s="127"/>
      <c r="H154" s="128"/>
      <c r="I154" s="127"/>
      <c r="J154" s="127"/>
      <c r="K154" s="128"/>
      <c r="L154" s="127"/>
      <c r="M154" s="127"/>
      <c r="N154" s="127"/>
      <c r="O154" s="127"/>
      <c r="P154" s="128"/>
      <c r="Q154" s="128"/>
      <c r="R154" s="129"/>
      <c r="S154" s="129"/>
      <c r="T154" s="128"/>
      <c r="U154" s="128"/>
      <c r="V154" s="128"/>
      <c r="W154" s="128"/>
      <c r="X154" s="127"/>
      <c r="Y154" s="138"/>
      <c r="Z154" s="12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2"/>
      <c r="AY154" s="71"/>
      <c r="AZ154" s="169" t="str">
        <f t="shared" si="4"/>
        <v>OK</v>
      </c>
      <c r="BA154" s="170" t="str">
        <f t="shared" si="5"/>
        <v>OK</v>
      </c>
      <c r="BB154" s="215"/>
    </row>
    <row r="155" spans="1:54" s="207" customFormat="1" ht="51" customHeight="1" x14ac:dyDescent="0.25">
      <c r="A155" s="115"/>
      <c r="B155" s="116"/>
      <c r="C155" s="122"/>
      <c r="D155" s="137"/>
      <c r="E155" s="128"/>
      <c r="F155" s="128"/>
      <c r="G155" s="127"/>
      <c r="H155" s="128"/>
      <c r="I155" s="127"/>
      <c r="J155" s="127"/>
      <c r="K155" s="128"/>
      <c r="L155" s="127"/>
      <c r="M155" s="127"/>
      <c r="N155" s="127"/>
      <c r="O155" s="127"/>
      <c r="P155" s="128"/>
      <c r="Q155" s="128"/>
      <c r="R155" s="129"/>
      <c r="S155" s="129"/>
      <c r="T155" s="128"/>
      <c r="U155" s="128"/>
      <c r="V155" s="128"/>
      <c r="W155" s="128"/>
      <c r="X155" s="127"/>
      <c r="Y155" s="138"/>
      <c r="Z155" s="12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2"/>
      <c r="AY155" s="71"/>
      <c r="AZ155" s="169" t="str">
        <f t="shared" si="4"/>
        <v>OK</v>
      </c>
      <c r="BA155" s="170" t="str">
        <f t="shared" si="5"/>
        <v>OK</v>
      </c>
      <c r="BB155" s="215"/>
    </row>
    <row r="156" spans="1:54" s="207" customFormat="1" ht="38.25" customHeight="1" x14ac:dyDescent="0.25">
      <c r="A156" s="115"/>
      <c r="B156" s="116"/>
      <c r="C156" s="122"/>
      <c r="D156" s="137"/>
      <c r="E156" s="128"/>
      <c r="F156" s="128"/>
      <c r="G156" s="127"/>
      <c r="H156" s="128"/>
      <c r="I156" s="127"/>
      <c r="J156" s="127"/>
      <c r="K156" s="128"/>
      <c r="L156" s="127"/>
      <c r="M156" s="127"/>
      <c r="N156" s="127"/>
      <c r="O156" s="127"/>
      <c r="P156" s="128"/>
      <c r="Q156" s="128"/>
      <c r="R156" s="129"/>
      <c r="S156" s="129"/>
      <c r="T156" s="128"/>
      <c r="U156" s="128"/>
      <c r="V156" s="128"/>
      <c r="W156" s="128"/>
      <c r="X156" s="127"/>
      <c r="Y156" s="138"/>
      <c r="Z156" s="12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2"/>
      <c r="AY156" s="71"/>
      <c r="AZ156" s="169" t="str">
        <f t="shared" si="4"/>
        <v>OK</v>
      </c>
      <c r="BA156" s="170" t="str">
        <f t="shared" si="5"/>
        <v>OK</v>
      </c>
      <c r="BB156" s="215"/>
    </row>
    <row r="157" spans="1:54" s="207" customFormat="1" ht="51" customHeight="1" x14ac:dyDescent="0.25">
      <c r="A157" s="115"/>
      <c r="B157" s="116"/>
      <c r="C157" s="122"/>
      <c r="D157" s="137"/>
      <c r="E157" s="128"/>
      <c r="F157" s="128"/>
      <c r="G157" s="127"/>
      <c r="H157" s="128"/>
      <c r="I157" s="127"/>
      <c r="J157" s="127"/>
      <c r="K157" s="128"/>
      <c r="L157" s="127"/>
      <c r="M157" s="127"/>
      <c r="N157" s="127"/>
      <c r="O157" s="127"/>
      <c r="P157" s="128"/>
      <c r="Q157" s="128"/>
      <c r="R157" s="129"/>
      <c r="S157" s="129"/>
      <c r="T157" s="128"/>
      <c r="U157" s="128"/>
      <c r="V157" s="128"/>
      <c r="W157" s="128"/>
      <c r="X157" s="127"/>
      <c r="Y157" s="138"/>
      <c r="Z157" s="12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2"/>
      <c r="AY157" s="71"/>
      <c r="AZ157" s="169" t="str">
        <f t="shared" si="4"/>
        <v>OK</v>
      </c>
      <c r="BA157" s="170" t="str">
        <f t="shared" si="5"/>
        <v>OK</v>
      </c>
      <c r="BB157" s="215"/>
    </row>
    <row r="158" spans="1:54" s="207" customFormat="1" ht="51" customHeight="1" x14ac:dyDescent="0.25">
      <c r="A158" s="115"/>
      <c r="B158" s="116"/>
      <c r="C158" s="122"/>
      <c r="D158" s="137"/>
      <c r="E158" s="128"/>
      <c r="F158" s="128"/>
      <c r="G158" s="127"/>
      <c r="H158" s="128"/>
      <c r="I158" s="127"/>
      <c r="J158" s="127"/>
      <c r="K158" s="128"/>
      <c r="L158" s="127"/>
      <c r="M158" s="127"/>
      <c r="N158" s="127"/>
      <c r="O158" s="127"/>
      <c r="P158" s="128"/>
      <c r="Q158" s="128"/>
      <c r="R158" s="129"/>
      <c r="S158" s="129"/>
      <c r="T158" s="128"/>
      <c r="U158" s="128"/>
      <c r="V158" s="128"/>
      <c r="W158" s="128"/>
      <c r="X158" s="127"/>
      <c r="Y158" s="138"/>
      <c r="Z158" s="12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2"/>
      <c r="AY158" s="71"/>
      <c r="AZ158" s="169" t="str">
        <f t="shared" si="4"/>
        <v>OK</v>
      </c>
      <c r="BA158" s="170" t="str">
        <f t="shared" si="5"/>
        <v>OK</v>
      </c>
      <c r="BB158" s="215"/>
    </row>
    <row r="159" spans="1:54" s="207" customFormat="1" ht="51" customHeight="1" x14ac:dyDescent="0.25">
      <c r="A159" s="115"/>
      <c r="B159" s="116"/>
      <c r="C159" s="122"/>
      <c r="D159" s="137"/>
      <c r="E159" s="128"/>
      <c r="F159" s="128"/>
      <c r="G159" s="127"/>
      <c r="H159" s="128"/>
      <c r="I159" s="127"/>
      <c r="J159" s="127"/>
      <c r="K159" s="128"/>
      <c r="L159" s="127"/>
      <c r="M159" s="127"/>
      <c r="N159" s="127"/>
      <c r="O159" s="127"/>
      <c r="P159" s="128"/>
      <c r="Q159" s="128"/>
      <c r="R159" s="129"/>
      <c r="S159" s="129"/>
      <c r="T159" s="128"/>
      <c r="U159" s="128"/>
      <c r="V159" s="128"/>
      <c r="W159" s="128"/>
      <c r="X159" s="127"/>
      <c r="Y159" s="138"/>
      <c r="Z159" s="12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2"/>
      <c r="AY159" s="71"/>
      <c r="AZ159" s="169" t="str">
        <f t="shared" si="4"/>
        <v>OK</v>
      </c>
      <c r="BA159" s="170" t="str">
        <f t="shared" si="5"/>
        <v>OK</v>
      </c>
      <c r="BB159" s="215"/>
    </row>
    <row r="160" spans="1:54" s="207" customFormat="1" ht="51" customHeight="1" x14ac:dyDescent="0.25">
      <c r="A160" s="115"/>
      <c r="B160" s="116"/>
      <c r="C160" s="122"/>
      <c r="D160" s="137"/>
      <c r="E160" s="128"/>
      <c r="F160" s="128"/>
      <c r="G160" s="127"/>
      <c r="H160" s="128"/>
      <c r="I160" s="127"/>
      <c r="J160" s="127"/>
      <c r="K160" s="128"/>
      <c r="L160" s="127"/>
      <c r="M160" s="127"/>
      <c r="N160" s="127"/>
      <c r="O160" s="127"/>
      <c r="P160" s="128"/>
      <c r="Q160" s="128"/>
      <c r="R160" s="129"/>
      <c r="S160" s="129"/>
      <c r="T160" s="128"/>
      <c r="U160" s="128"/>
      <c r="V160" s="128"/>
      <c r="W160" s="128"/>
      <c r="X160" s="127"/>
      <c r="Y160" s="138"/>
      <c r="Z160" s="12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2"/>
      <c r="AY160" s="71"/>
      <c r="AZ160" s="169" t="str">
        <f t="shared" si="4"/>
        <v>OK</v>
      </c>
      <c r="BA160" s="170" t="str">
        <f t="shared" si="5"/>
        <v>OK</v>
      </c>
      <c r="BB160" s="215"/>
    </row>
    <row r="161" spans="1:53" s="207" customFormat="1" ht="51" customHeight="1" x14ac:dyDescent="0.25">
      <c r="A161" s="115"/>
      <c r="B161" s="116"/>
      <c r="C161" s="122"/>
      <c r="D161" s="137"/>
      <c r="E161" s="128"/>
      <c r="F161" s="128"/>
      <c r="G161" s="127"/>
      <c r="H161" s="128"/>
      <c r="I161" s="127"/>
      <c r="J161" s="127"/>
      <c r="K161" s="128"/>
      <c r="L161" s="127"/>
      <c r="M161" s="127"/>
      <c r="N161" s="127"/>
      <c r="O161" s="127"/>
      <c r="P161" s="128"/>
      <c r="Q161" s="128"/>
      <c r="R161" s="129"/>
      <c r="S161" s="129"/>
      <c r="T161" s="128"/>
      <c r="U161" s="128"/>
      <c r="V161" s="128"/>
      <c r="W161" s="128"/>
      <c r="X161" s="127"/>
      <c r="Y161" s="138"/>
      <c r="Z161" s="12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2"/>
      <c r="AY161" s="71"/>
      <c r="AZ161" s="169" t="str">
        <f t="shared" si="4"/>
        <v>OK</v>
      </c>
      <c r="BA161" s="170" t="str">
        <f t="shared" si="5"/>
        <v>OK</v>
      </c>
    </row>
    <row r="162" spans="1:53" s="207" customFormat="1" ht="51" customHeight="1" x14ac:dyDescent="0.25">
      <c r="A162" s="115"/>
      <c r="B162" s="116"/>
      <c r="C162" s="122"/>
      <c r="D162" s="137"/>
      <c r="E162" s="128"/>
      <c r="F162" s="128"/>
      <c r="G162" s="127"/>
      <c r="H162" s="128"/>
      <c r="I162" s="127"/>
      <c r="J162" s="127"/>
      <c r="K162" s="128"/>
      <c r="L162" s="127"/>
      <c r="M162" s="127"/>
      <c r="N162" s="127"/>
      <c r="O162" s="127"/>
      <c r="P162" s="128"/>
      <c r="Q162" s="128"/>
      <c r="R162" s="129"/>
      <c r="S162" s="129"/>
      <c r="T162" s="128"/>
      <c r="U162" s="128"/>
      <c r="V162" s="128"/>
      <c r="W162" s="128"/>
      <c r="X162" s="127"/>
      <c r="Y162" s="138"/>
      <c r="Z162" s="12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2"/>
      <c r="AY162" s="71"/>
      <c r="AZ162" s="169" t="str">
        <f t="shared" si="4"/>
        <v>OK</v>
      </c>
      <c r="BA162" s="170" t="str">
        <f t="shared" si="5"/>
        <v>OK</v>
      </c>
    </row>
    <row r="163" spans="1:53" s="207" customFormat="1" ht="51" customHeight="1" x14ac:dyDescent="0.25">
      <c r="A163" s="115"/>
      <c r="B163" s="116"/>
      <c r="C163" s="122"/>
      <c r="D163" s="137"/>
      <c r="E163" s="128"/>
      <c r="F163" s="128"/>
      <c r="G163" s="127"/>
      <c r="H163" s="128"/>
      <c r="I163" s="127"/>
      <c r="J163" s="127"/>
      <c r="K163" s="128"/>
      <c r="L163" s="127"/>
      <c r="M163" s="127"/>
      <c r="N163" s="127"/>
      <c r="O163" s="127"/>
      <c r="P163" s="128"/>
      <c r="Q163" s="128"/>
      <c r="R163" s="129"/>
      <c r="S163" s="129"/>
      <c r="T163" s="128"/>
      <c r="U163" s="128"/>
      <c r="V163" s="128"/>
      <c r="W163" s="128"/>
      <c r="X163" s="127"/>
      <c r="Y163" s="138"/>
      <c r="Z163" s="12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2"/>
      <c r="AY163" s="71"/>
      <c r="AZ163" s="169" t="str">
        <f t="shared" si="4"/>
        <v>OK</v>
      </c>
      <c r="BA163" s="170" t="str">
        <f t="shared" si="5"/>
        <v>OK</v>
      </c>
    </row>
    <row r="164" spans="1:53" s="207" customFormat="1" ht="51" customHeight="1" x14ac:dyDescent="0.25">
      <c r="A164" s="115"/>
      <c r="B164" s="116"/>
      <c r="C164" s="122"/>
      <c r="D164" s="137"/>
      <c r="E164" s="128"/>
      <c r="F164" s="128"/>
      <c r="G164" s="127"/>
      <c r="H164" s="128"/>
      <c r="I164" s="127"/>
      <c r="J164" s="127"/>
      <c r="K164" s="128"/>
      <c r="L164" s="127"/>
      <c r="M164" s="127"/>
      <c r="N164" s="127"/>
      <c r="O164" s="127"/>
      <c r="P164" s="128"/>
      <c r="Q164" s="128"/>
      <c r="R164" s="129"/>
      <c r="S164" s="129"/>
      <c r="T164" s="128"/>
      <c r="U164" s="128"/>
      <c r="V164" s="128"/>
      <c r="W164" s="128"/>
      <c r="X164" s="127"/>
      <c r="Y164" s="138"/>
      <c r="Z164" s="12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2"/>
      <c r="AY164" s="71"/>
      <c r="AZ164" s="169" t="str">
        <f t="shared" si="4"/>
        <v>OK</v>
      </c>
      <c r="BA164" s="170" t="str">
        <f t="shared" si="5"/>
        <v>OK</v>
      </c>
    </row>
    <row r="165" spans="1:53" s="207" customFormat="1" ht="38.25" customHeight="1" x14ac:dyDescent="0.25">
      <c r="A165" s="115"/>
      <c r="B165" s="116"/>
      <c r="C165" s="122"/>
      <c r="D165" s="137"/>
      <c r="E165" s="128"/>
      <c r="F165" s="128"/>
      <c r="G165" s="127"/>
      <c r="H165" s="128"/>
      <c r="I165" s="127"/>
      <c r="J165" s="127"/>
      <c r="K165" s="128"/>
      <c r="L165" s="127"/>
      <c r="M165" s="127"/>
      <c r="N165" s="127"/>
      <c r="O165" s="127"/>
      <c r="P165" s="128"/>
      <c r="Q165" s="128"/>
      <c r="R165" s="129"/>
      <c r="S165" s="129"/>
      <c r="T165" s="128"/>
      <c r="U165" s="128"/>
      <c r="V165" s="128"/>
      <c r="W165" s="128"/>
      <c r="X165" s="127"/>
      <c r="Y165" s="138"/>
      <c r="Z165" s="12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2"/>
      <c r="AY165" s="71"/>
      <c r="AZ165" s="169" t="str">
        <f t="shared" si="4"/>
        <v>OK</v>
      </c>
      <c r="BA165" s="170" t="str">
        <f t="shared" si="5"/>
        <v>OK</v>
      </c>
    </row>
    <row r="166" spans="1:53" s="207" customFormat="1" ht="38.25" customHeight="1" x14ac:dyDescent="0.25">
      <c r="A166" s="115"/>
      <c r="B166" s="116"/>
      <c r="C166" s="122"/>
      <c r="D166" s="137"/>
      <c r="E166" s="128"/>
      <c r="F166" s="128"/>
      <c r="G166" s="127"/>
      <c r="H166" s="128"/>
      <c r="I166" s="127"/>
      <c r="J166" s="127"/>
      <c r="K166" s="128"/>
      <c r="L166" s="127"/>
      <c r="M166" s="127"/>
      <c r="N166" s="127"/>
      <c r="O166" s="127"/>
      <c r="P166" s="128"/>
      <c r="Q166" s="128"/>
      <c r="R166" s="129"/>
      <c r="S166" s="129"/>
      <c r="T166" s="128"/>
      <c r="U166" s="128"/>
      <c r="V166" s="128"/>
      <c r="W166" s="128"/>
      <c r="X166" s="127"/>
      <c r="Y166" s="138"/>
      <c r="Z166" s="12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2"/>
      <c r="AY166" s="71"/>
      <c r="AZ166" s="169" t="str">
        <f t="shared" si="4"/>
        <v>OK</v>
      </c>
      <c r="BA166" s="170" t="str">
        <f t="shared" si="5"/>
        <v>OK</v>
      </c>
    </row>
    <row r="167" spans="1:53" s="207" customFormat="1" ht="38.25" customHeight="1" x14ac:dyDescent="0.25">
      <c r="A167" s="115"/>
      <c r="B167" s="116"/>
      <c r="C167" s="122"/>
      <c r="D167" s="137"/>
      <c r="E167" s="128"/>
      <c r="F167" s="128"/>
      <c r="G167" s="127"/>
      <c r="H167" s="128"/>
      <c r="I167" s="127"/>
      <c r="J167" s="127"/>
      <c r="K167" s="128"/>
      <c r="L167" s="127"/>
      <c r="M167" s="127"/>
      <c r="N167" s="127"/>
      <c r="O167" s="127"/>
      <c r="P167" s="128"/>
      <c r="Q167" s="128"/>
      <c r="R167" s="129"/>
      <c r="S167" s="129"/>
      <c r="T167" s="128"/>
      <c r="U167" s="128"/>
      <c r="V167" s="128"/>
      <c r="W167" s="128"/>
      <c r="X167" s="127"/>
      <c r="Y167" s="138"/>
      <c r="Z167" s="12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2"/>
      <c r="AY167" s="71"/>
      <c r="AZ167" s="169" t="str">
        <f t="shared" si="4"/>
        <v>OK</v>
      </c>
      <c r="BA167" s="170" t="str">
        <f t="shared" si="5"/>
        <v>OK</v>
      </c>
    </row>
    <row r="168" spans="1:53" s="207" customFormat="1" ht="38.25" customHeight="1" x14ac:dyDescent="0.25">
      <c r="A168" s="115"/>
      <c r="B168" s="116"/>
      <c r="C168" s="122"/>
      <c r="D168" s="137"/>
      <c r="E168" s="128"/>
      <c r="F168" s="128"/>
      <c r="G168" s="127"/>
      <c r="H168" s="128"/>
      <c r="I168" s="127"/>
      <c r="J168" s="127"/>
      <c r="K168" s="128"/>
      <c r="L168" s="127"/>
      <c r="M168" s="127"/>
      <c r="N168" s="127"/>
      <c r="O168" s="127"/>
      <c r="P168" s="128"/>
      <c r="Q168" s="128"/>
      <c r="R168" s="129"/>
      <c r="S168" s="129"/>
      <c r="T168" s="128"/>
      <c r="U168" s="128"/>
      <c r="V168" s="128"/>
      <c r="W168" s="128"/>
      <c r="X168" s="127"/>
      <c r="Y168" s="138"/>
      <c r="Z168" s="12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2"/>
      <c r="AY168" s="71"/>
      <c r="AZ168" s="169" t="str">
        <f t="shared" si="4"/>
        <v>OK</v>
      </c>
      <c r="BA168" s="170" t="str">
        <f t="shared" si="5"/>
        <v>OK</v>
      </c>
    </row>
    <row r="169" spans="1:53" s="207" customFormat="1" ht="38.25" customHeight="1" x14ac:dyDescent="0.25">
      <c r="A169" s="115"/>
      <c r="B169" s="116"/>
      <c r="C169" s="122"/>
      <c r="D169" s="137"/>
      <c r="E169" s="128"/>
      <c r="F169" s="128"/>
      <c r="G169" s="127"/>
      <c r="H169" s="128"/>
      <c r="I169" s="127"/>
      <c r="J169" s="127"/>
      <c r="K169" s="128"/>
      <c r="L169" s="127"/>
      <c r="M169" s="127"/>
      <c r="N169" s="127"/>
      <c r="O169" s="127"/>
      <c r="P169" s="128"/>
      <c r="Q169" s="128"/>
      <c r="R169" s="129"/>
      <c r="S169" s="129"/>
      <c r="T169" s="128"/>
      <c r="U169" s="128"/>
      <c r="V169" s="128"/>
      <c r="W169" s="128"/>
      <c r="X169" s="127"/>
      <c r="Y169" s="138"/>
      <c r="Z169" s="12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2"/>
      <c r="AY169" s="71"/>
      <c r="AZ169" s="169" t="str">
        <f t="shared" si="4"/>
        <v>OK</v>
      </c>
      <c r="BA169" s="170" t="str">
        <f t="shared" si="5"/>
        <v>OK</v>
      </c>
    </row>
    <row r="170" spans="1:53" s="207" customFormat="1" ht="38.25" customHeight="1" x14ac:dyDescent="0.25">
      <c r="A170" s="115"/>
      <c r="B170" s="116"/>
      <c r="C170" s="122"/>
      <c r="D170" s="137"/>
      <c r="E170" s="128"/>
      <c r="F170" s="128"/>
      <c r="G170" s="127"/>
      <c r="H170" s="128"/>
      <c r="I170" s="127"/>
      <c r="J170" s="127"/>
      <c r="K170" s="128"/>
      <c r="L170" s="127"/>
      <c r="M170" s="127"/>
      <c r="N170" s="127"/>
      <c r="O170" s="127"/>
      <c r="P170" s="128"/>
      <c r="Q170" s="128"/>
      <c r="R170" s="129"/>
      <c r="S170" s="129"/>
      <c r="T170" s="128"/>
      <c r="U170" s="128"/>
      <c r="V170" s="128"/>
      <c r="W170" s="128"/>
      <c r="X170" s="127"/>
      <c r="Y170" s="138"/>
      <c r="Z170" s="12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2"/>
      <c r="AY170" s="71"/>
      <c r="AZ170" s="169" t="str">
        <f t="shared" si="4"/>
        <v>OK</v>
      </c>
      <c r="BA170" s="170" t="str">
        <f t="shared" si="5"/>
        <v>OK</v>
      </c>
    </row>
    <row r="171" spans="1:53" s="207" customFormat="1" ht="38.25" customHeight="1" x14ac:dyDescent="0.25">
      <c r="A171" s="115"/>
      <c r="B171" s="116"/>
      <c r="C171" s="122"/>
      <c r="D171" s="137"/>
      <c r="E171" s="128"/>
      <c r="F171" s="128"/>
      <c r="G171" s="127"/>
      <c r="H171" s="128"/>
      <c r="I171" s="127"/>
      <c r="J171" s="127"/>
      <c r="K171" s="128"/>
      <c r="L171" s="127"/>
      <c r="M171" s="127"/>
      <c r="N171" s="127"/>
      <c r="O171" s="127"/>
      <c r="P171" s="128"/>
      <c r="Q171" s="128"/>
      <c r="R171" s="129"/>
      <c r="S171" s="129"/>
      <c r="T171" s="128"/>
      <c r="U171" s="128"/>
      <c r="V171" s="128"/>
      <c r="W171" s="128"/>
      <c r="X171" s="127"/>
      <c r="Y171" s="138"/>
      <c r="Z171" s="12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2"/>
      <c r="AY171" s="71"/>
      <c r="AZ171" s="169" t="str">
        <f t="shared" si="4"/>
        <v>OK</v>
      </c>
      <c r="BA171" s="170" t="str">
        <f t="shared" si="5"/>
        <v>OK</v>
      </c>
    </row>
    <row r="172" spans="1:53" s="207" customFormat="1" ht="38.25" customHeight="1" x14ac:dyDescent="0.25">
      <c r="A172" s="115"/>
      <c r="B172" s="116"/>
      <c r="C172" s="122"/>
      <c r="D172" s="137"/>
      <c r="E172" s="128"/>
      <c r="F172" s="128"/>
      <c r="G172" s="127"/>
      <c r="H172" s="128"/>
      <c r="I172" s="127"/>
      <c r="J172" s="127"/>
      <c r="K172" s="128"/>
      <c r="L172" s="127"/>
      <c r="M172" s="127"/>
      <c r="N172" s="127"/>
      <c r="O172" s="127"/>
      <c r="P172" s="128"/>
      <c r="Q172" s="128"/>
      <c r="R172" s="129"/>
      <c r="S172" s="129"/>
      <c r="T172" s="128"/>
      <c r="U172" s="128"/>
      <c r="V172" s="128"/>
      <c r="W172" s="128"/>
      <c r="X172" s="127"/>
      <c r="Y172" s="138"/>
      <c r="Z172" s="12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2"/>
      <c r="AY172" s="71"/>
      <c r="AZ172" s="169" t="str">
        <f t="shared" si="4"/>
        <v>OK</v>
      </c>
      <c r="BA172" s="170" t="str">
        <f t="shared" si="5"/>
        <v>OK</v>
      </c>
    </row>
    <row r="173" spans="1:53" s="207" customFormat="1" ht="38.25" customHeight="1" x14ac:dyDescent="0.25">
      <c r="A173" s="115"/>
      <c r="B173" s="116"/>
      <c r="C173" s="122"/>
      <c r="D173" s="137"/>
      <c r="E173" s="128"/>
      <c r="F173" s="128"/>
      <c r="G173" s="127"/>
      <c r="H173" s="128"/>
      <c r="I173" s="127"/>
      <c r="J173" s="127"/>
      <c r="K173" s="128"/>
      <c r="L173" s="127"/>
      <c r="M173" s="127"/>
      <c r="N173" s="127"/>
      <c r="O173" s="127"/>
      <c r="P173" s="128"/>
      <c r="Q173" s="128"/>
      <c r="R173" s="129"/>
      <c r="S173" s="129"/>
      <c r="T173" s="128"/>
      <c r="U173" s="128"/>
      <c r="V173" s="128"/>
      <c r="W173" s="128"/>
      <c r="X173" s="127"/>
      <c r="Y173" s="138"/>
      <c r="Z173" s="12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2"/>
      <c r="AY173" s="71"/>
      <c r="AZ173" s="169" t="str">
        <f t="shared" si="4"/>
        <v>OK</v>
      </c>
      <c r="BA173" s="170" t="str">
        <f t="shared" si="5"/>
        <v>OK</v>
      </c>
    </row>
    <row r="174" spans="1:53" s="207" customFormat="1" ht="38.25" customHeight="1" x14ac:dyDescent="0.25">
      <c r="A174" s="115"/>
      <c r="B174" s="116"/>
      <c r="C174" s="122"/>
      <c r="D174" s="137"/>
      <c r="E174" s="128"/>
      <c r="F174" s="128"/>
      <c r="G174" s="127"/>
      <c r="H174" s="128"/>
      <c r="I174" s="127"/>
      <c r="J174" s="127"/>
      <c r="K174" s="128"/>
      <c r="L174" s="127"/>
      <c r="M174" s="127"/>
      <c r="N174" s="127"/>
      <c r="O174" s="127"/>
      <c r="P174" s="128"/>
      <c r="Q174" s="128"/>
      <c r="R174" s="129"/>
      <c r="S174" s="129"/>
      <c r="T174" s="128"/>
      <c r="U174" s="128"/>
      <c r="V174" s="128"/>
      <c r="W174" s="128"/>
      <c r="X174" s="127"/>
      <c r="Y174" s="138"/>
      <c r="Z174" s="12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2"/>
      <c r="AY174" s="71"/>
      <c r="AZ174" s="169" t="str">
        <f t="shared" si="4"/>
        <v>OK</v>
      </c>
      <c r="BA174" s="170" t="str">
        <f t="shared" si="5"/>
        <v>OK</v>
      </c>
    </row>
    <row r="175" spans="1:53" s="207" customFormat="1" ht="38.25" customHeight="1" x14ac:dyDescent="0.25">
      <c r="A175" s="115"/>
      <c r="B175" s="116"/>
      <c r="C175" s="122"/>
      <c r="D175" s="137"/>
      <c r="E175" s="128"/>
      <c r="F175" s="128"/>
      <c r="G175" s="127"/>
      <c r="H175" s="128"/>
      <c r="I175" s="127"/>
      <c r="J175" s="127"/>
      <c r="K175" s="128"/>
      <c r="L175" s="127"/>
      <c r="M175" s="127"/>
      <c r="N175" s="127"/>
      <c r="O175" s="127"/>
      <c r="P175" s="128"/>
      <c r="Q175" s="128"/>
      <c r="R175" s="129"/>
      <c r="S175" s="129"/>
      <c r="T175" s="128"/>
      <c r="U175" s="128"/>
      <c r="V175" s="128"/>
      <c r="W175" s="128"/>
      <c r="X175" s="127"/>
      <c r="Y175" s="138"/>
      <c r="Z175" s="12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2"/>
      <c r="AY175" s="71"/>
      <c r="AZ175" s="169" t="str">
        <f t="shared" si="4"/>
        <v>OK</v>
      </c>
      <c r="BA175" s="170" t="str">
        <f t="shared" si="5"/>
        <v>OK</v>
      </c>
    </row>
    <row r="176" spans="1:53" s="207" customFormat="1" ht="38.25" customHeight="1" x14ac:dyDescent="0.25">
      <c r="A176" s="115"/>
      <c r="B176" s="116"/>
      <c r="C176" s="122"/>
      <c r="D176" s="137"/>
      <c r="E176" s="128"/>
      <c r="F176" s="128"/>
      <c r="G176" s="127"/>
      <c r="H176" s="128"/>
      <c r="I176" s="127"/>
      <c r="J176" s="127"/>
      <c r="K176" s="128"/>
      <c r="L176" s="127"/>
      <c r="M176" s="127"/>
      <c r="N176" s="127"/>
      <c r="O176" s="127"/>
      <c r="P176" s="128"/>
      <c r="Q176" s="128"/>
      <c r="R176" s="129"/>
      <c r="S176" s="129"/>
      <c r="T176" s="128"/>
      <c r="U176" s="128"/>
      <c r="V176" s="128"/>
      <c r="W176" s="128"/>
      <c r="X176" s="127"/>
      <c r="Y176" s="138"/>
      <c r="Z176" s="12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2"/>
      <c r="AY176" s="71"/>
      <c r="AZ176" s="169" t="str">
        <f t="shared" si="4"/>
        <v>OK</v>
      </c>
      <c r="BA176" s="170" t="str">
        <f t="shared" si="5"/>
        <v>OK</v>
      </c>
    </row>
    <row r="177" spans="1:54" s="207" customFormat="1" ht="38.25" customHeight="1" x14ac:dyDescent="0.25">
      <c r="A177" s="115"/>
      <c r="B177" s="116"/>
      <c r="C177" s="122"/>
      <c r="D177" s="137"/>
      <c r="E177" s="128"/>
      <c r="F177" s="128"/>
      <c r="G177" s="127"/>
      <c r="H177" s="128"/>
      <c r="I177" s="127"/>
      <c r="J177" s="127"/>
      <c r="K177" s="128"/>
      <c r="L177" s="127"/>
      <c r="M177" s="127"/>
      <c r="N177" s="127"/>
      <c r="O177" s="127"/>
      <c r="P177" s="128"/>
      <c r="Q177" s="128"/>
      <c r="R177" s="129"/>
      <c r="S177" s="129"/>
      <c r="T177" s="128"/>
      <c r="U177" s="128"/>
      <c r="V177" s="128"/>
      <c r="W177" s="128"/>
      <c r="X177" s="127"/>
      <c r="Y177" s="138"/>
      <c r="Z177" s="12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2"/>
      <c r="AY177" s="71"/>
      <c r="AZ177" s="169" t="str">
        <f t="shared" si="4"/>
        <v>OK</v>
      </c>
      <c r="BA177" s="170" t="str">
        <f t="shared" si="5"/>
        <v>OK</v>
      </c>
      <c r="BB177" s="215"/>
    </row>
    <row r="178" spans="1:54" s="207" customFormat="1" ht="38.25" customHeight="1" x14ac:dyDescent="0.25">
      <c r="A178" s="115"/>
      <c r="B178" s="116"/>
      <c r="C178" s="122"/>
      <c r="D178" s="137"/>
      <c r="E178" s="128"/>
      <c r="F178" s="128"/>
      <c r="G178" s="127"/>
      <c r="H178" s="128"/>
      <c r="I178" s="127"/>
      <c r="J178" s="127"/>
      <c r="K178" s="128"/>
      <c r="L178" s="127"/>
      <c r="M178" s="127"/>
      <c r="N178" s="127"/>
      <c r="O178" s="127"/>
      <c r="P178" s="128"/>
      <c r="Q178" s="128"/>
      <c r="R178" s="129"/>
      <c r="S178" s="129"/>
      <c r="T178" s="128"/>
      <c r="U178" s="128"/>
      <c r="V178" s="128"/>
      <c r="W178" s="128"/>
      <c r="X178" s="127"/>
      <c r="Y178" s="138"/>
      <c r="Z178" s="12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2"/>
      <c r="AY178" s="71"/>
      <c r="AZ178" s="169" t="str">
        <f t="shared" si="4"/>
        <v>OK</v>
      </c>
      <c r="BA178" s="170" t="str">
        <f t="shared" si="5"/>
        <v>OK</v>
      </c>
      <c r="BB178" s="215"/>
    </row>
    <row r="179" spans="1:54" s="207" customFormat="1" ht="38.25" customHeight="1" x14ac:dyDescent="0.25">
      <c r="A179" s="115"/>
      <c r="B179" s="116"/>
      <c r="C179" s="122"/>
      <c r="D179" s="137"/>
      <c r="E179" s="128"/>
      <c r="F179" s="128"/>
      <c r="G179" s="127"/>
      <c r="H179" s="128"/>
      <c r="I179" s="127"/>
      <c r="J179" s="127"/>
      <c r="K179" s="128"/>
      <c r="L179" s="127"/>
      <c r="M179" s="127"/>
      <c r="N179" s="127"/>
      <c r="O179" s="127"/>
      <c r="P179" s="128"/>
      <c r="Q179" s="128"/>
      <c r="R179" s="129"/>
      <c r="S179" s="129"/>
      <c r="T179" s="128"/>
      <c r="U179" s="128"/>
      <c r="V179" s="128"/>
      <c r="W179" s="128"/>
      <c r="X179" s="127"/>
      <c r="Y179" s="138"/>
      <c r="Z179" s="12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2"/>
      <c r="AY179" s="71"/>
      <c r="AZ179" s="169" t="str">
        <f t="shared" si="4"/>
        <v>OK</v>
      </c>
      <c r="BA179" s="170" t="str">
        <f t="shared" si="5"/>
        <v>OK</v>
      </c>
      <c r="BB179" s="215"/>
    </row>
    <row r="180" spans="1:54" s="207" customFormat="1" ht="38.25" customHeight="1" x14ac:dyDescent="0.25">
      <c r="A180" s="115"/>
      <c r="B180" s="116"/>
      <c r="C180" s="122"/>
      <c r="D180" s="137"/>
      <c r="E180" s="128"/>
      <c r="F180" s="128"/>
      <c r="G180" s="127"/>
      <c r="H180" s="128"/>
      <c r="I180" s="127"/>
      <c r="J180" s="127"/>
      <c r="K180" s="128"/>
      <c r="L180" s="127"/>
      <c r="M180" s="127"/>
      <c r="N180" s="127"/>
      <c r="O180" s="127"/>
      <c r="P180" s="128"/>
      <c r="Q180" s="128"/>
      <c r="R180" s="129"/>
      <c r="S180" s="129"/>
      <c r="T180" s="128"/>
      <c r="U180" s="128"/>
      <c r="V180" s="128"/>
      <c r="W180" s="128"/>
      <c r="X180" s="127"/>
      <c r="Y180" s="138"/>
      <c r="Z180" s="12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2"/>
      <c r="AY180" s="71"/>
      <c r="AZ180" s="169" t="str">
        <f t="shared" si="4"/>
        <v>OK</v>
      </c>
      <c r="BA180" s="170" t="str">
        <f t="shared" si="5"/>
        <v>OK</v>
      </c>
      <c r="BB180" s="215"/>
    </row>
    <row r="181" spans="1:54" s="207" customFormat="1" ht="38.25" customHeight="1" x14ac:dyDescent="0.25">
      <c r="A181" s="115"/>
      <c r="B181" s="116"/>
      <c r="C181" s="122"/>
      <c r="D181" s="137"/>
      <c r="E181" s="128"/>
      <c r="F181" s="128"/>
      <c r="G181" s="127"/>
      <c r="H181" s="128"/>
      <c r="I181" s="127"/>
      <c r="J181" s="127"/>
      <c r="K181" s="128"/>
      <c r="L181" s="127"/>
      <c r="M181" s="127"/>
      <c r="N181" s="127"/>
      <c r="O181" s="127"/>
      <c r="P181" s="128"/>
      <c r="Q181" s="128"/>
      <c r="R181" s="129"/>
      <c r="S181" s="129"/>
      <c r="T181" s="128"/>
      <c r="U181" s="128"/>
      <c r="V181" s="128"/>
      <c r="W181" s="128"/>
      <c r="X181" s="127"/>
      <c r="Y181" s="138"/>
      <c r="Z181" s="12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2"/>
      <c r="AY181" s="71"/>
      <c r="AZ181" s="169" t="str">
        <f t="shared" si="4"/>
        <v>OK</v>
      </c>
      <c r="BA181" s="170" t="str">
        <f t="shared" si="5"/>
        <v>OK</v>
      </c>
      <c r="BB181" s="215"/>
    </row>
    <row r="182" spans="1:54" s="207" customFormat="1" ht="38.25" customHeight="1" x14ac:dyDescent="0.25">
      <c r="A182" s="115"/>
      <c r="B182" s="116"/>
      <c r="C182" s="122"/>
      <c r="D182" s="137"/>
      <c r="E182" s="128"/>
      <c r="F182" s="128"/>
      <c r="G182" s="127"/>
      <c r="H182" s="128"/>
      <c r="I182" s="127"/>
      <c r="J182" s="127"/>
      <c r="K182" s="128"/>
      <c r="L182" s="127"/>
      <c r="M182" s="127"/>
      <c r="N182" s="127"/>
      <c r="O182" s="127"/>
      <c r="P182" s="128"/>
      <c r="Q182" s="128"/>
      <c r="R182" s="129"/>
      <c r="S182" s="129"/>
      <c r="T182" s="128"/>
      <c r="U182" s="128"/>
      <c r="V182" s="128"/>
      <c r="W182" s="128"/>
      <c r="X182" s="127"/>
      <c r="Y182" s="138"/>
      <c r="Z182" s="12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2"/>
      <c r="AY182" s="71"/>
      <c r="AZ182" s="169" t="str">
        <f t="shared" si="4"/>
        <v>OK</v>
      </c>
      <c r="BA182" s="170" t="str">
        <f t="shared" si="5"/>
        <v>OK</v>
      </c>
      <c r="BB182" s="215"/>
    </row>
    <row r="183" spans="1:54" s="207" customFormat="1" ht="38.25" customHeight="1" x14ac:dyDescent="0.25">
      <c r="A183" s="115"/>
      <c r="B183" s="116"/>
      <c r="C183" s="122"/>
      <c r="D183" s="137"/>
      <c r="E183" s="128"/>
      <c r="F183" s="128"/>
      <c r="G183" s="127"/>
      <c r="H183" s="128"/>
      <c r="I183" s="127"/>
      <c r="J183" s="127"/>
      <c r="K183" s="128"/>
      <c r="L183" s="127"/>
      <c r="M183" s="127"/>
      <c r="N183" s="127"/>
      <c r="O183" s="127"/>
      <c r="P183" s="128"/>
      <c r="Q183" s="128"/>
      <c r="R183" s="129"/>
      <c r="S183" s="129"/>
      <c r="T183" s="128"/>
      <c r="U183" s="128"/>
      <c r="V183" s="128"/>
      <c r="W183" s="128"/>
      <c r="X183" s="127"/>
      <c r="Y183" s="138"/>
      <c r="Z183" s="12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2"/>
      <c r="AY183" s="71"/>
      <c r="AZ183" s="169" t="str">
        <f t="shared" si="4"/>
        <v>OK</v>
      </c>
      <c r="BA183" s="170" t="str">
        <f t="shared" si="5"/>
        <v>OK</v>
      </c>
      <c r="BB183" s="215"/>
    </row>
    <row r="184" spans="1:54" s="207" customFormat="1" ht="38.25" customHeight="1" x14ac:dyDescent="0.25">
      <c r="A184" s="115"/>
      <c r="B184" s="116"/>
      <c r="C184" s="122"/>
      <c r="D184" s="137"/>
      <c r="E184" s="128"/>
      <c r="F184" s="128"/>
      <c r="G184" s="127"/>
      <c r="H184" s="128"/>
      <c r="I184" s="127"/>
      <c r="J184" s="127"/>
      <c r="K184" s="128"/>
      <c r="L184" s="127"/>
      <c r="M184" s="127"/>
      <c r="N184" s="127"/>
      <c r="O184" s="127"/>
      <c r="P184" s="128"/>
      <c r="Q184" s="128"/>
      <c r="R184" s="129"/>
      <c r="S184" s="129"/>
      <c r="T184" s="128"/>
      <c r="U184" s="128"/>
      <c r="V184" s="128"/>
      <c r="W184" s="128"/>
      <c r="X184" s="127"/>
      <c r="Y184" s="138"/>
      <c r="Z184" s="12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2"/>
      <c r="AY184" s="71"/>
      <c r="AZ184" s="169" t="str">
        <f t="shared" si="4"/>
        <v>OK</v>
      </c>
      <c r="BA184" s="170" t="str">
        <f t="shared" si="5"/>
        <v>OK</v>
      </c>
      <c r="BB184" s="215"/>
    </row>
    <row r="185" spans="1:54" s="207" customFormat="1" ht="38.25" customHeight="1" x14ac:dyDescent="0.25">
      <c r="A185" s="115"/>
      <c r="B185" s="116"/>
      <c r="C185" s="122"/>
      <c r="D185" s="137"/>
      <c r="E185" s="128"/>
      <c r="F185" s="128"/>
      <c r="G185" s="127"/>
      <c r="H185" s="128"/>
      <c r="I185" s="127"/>
      <c r="J185" s="127"/>
      <c r="K185" s="128"/>
      <c r="L185" s="127"/>
      <c r="M185" s="127"/>
      <c r="N185" s="127"/>
      <c r="O185" s="127"/>
      <c r="P185" s="128"/>
      <c r="Q185" s="128"/>
      <c r="R185" s="129"/>
      <c r="S185" s="129"/>
      <c r="T185" s="128"/>
      <c r="U185" s="128"/>
      <c r="V185" s="128"/>
      <c r="W185" s="128"/>
      <c r="X185" s="127"/>
      <c r="Y185" s="138"/>
      <c r="Z185" s="12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2"/>
      <c r="AY185" s="71"/>
      <c r="AZ185" s="169" t="str">
        <f t="shared" si="4"/>
        <v>OK</v>
      </c>
      <c r="BA185" s="170" t="str">
        <f t="shared" si="5"/>
        <v>OK</v>
      </c>
      <c r="BB185" s="215"/>
    </row>
    <row r="186" spans="1:54" s="207" customFormat="1" ht="38.25" customHeight="1" x14ac:dyDescent="0.25">
      <c r="A186" s="115"/>
      <c r="B186" s="116"/>
      <c r="C186" s="122"/>
      <c r="D186" s="137"/>
      <c r="E186" s="128"/>
      <c r="F186" s="128"/>
      <c r="G186" s="127"/>
      <c r="H186" s="128"/>
      <c r="I186" s="127"/>
      <c r="J186" s="127"/>
      <c r="K186" s="128"/>
      <c r="L186" s="127"/>
      <c r="M186" s="127"/>
      <c r="N186" s="127"/>
      <c r="O186" s="127"/>
      <c r="P186" s="128"/>
      <c r="Q186" s="128"/>
      <c r="R186" s="129"/>
      <c r="S186" s="129"/>
      <c r="T186" s="128"/>
      <c r="U186" s="128"/>
      <c r="V186" s="128"/>
      <c r="W186" s="128"/>
      <c r="X186" s="127"/>
      <c r="Y186" s="138"/>
      <c r="Z186" s="12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2"/>
      <c r="AY186" s="71"/>
      <c r="AZ186" s="169" t="str">
        <f t="shared" si="4"/>
        <v>OK</v>
      </c>
      <c r="BA186" s="170" t="str">
        <f t="shared" si="5"/>
        <v>OK</v>
      </c>
      <c r="BB186" s="215"/>
    </row>
    <row r="187" spans="1:54" s="207" customFormat="1" ht="38.25" customHeight="1" x14ac:dyDescent="0.25">
      <c r="A187" s="115"/>
      <c r="B187" s="116"/>
      <c r="C187" s="122"/>
      <c r="D187" s="137"/>
      <c r="E187" s="128"/>
      <c r="F187" s="128"/>
      <c r="G187" s="127"/>
      <c r="H187" s="128"/>
      <c r="I187" s="127"/>
      <c r="J187" s="127"/>
      <c r="K187" s="128"/>
      <c r="L187" s="127"/>
      <c r="M187" s="127"/>
      <c r="N187" s="127"/>
      <c r="O187" s="127"/>
      <c r="P187" s="128"/>
      <c r="Q187" s="128"/>
      <c r="R187" s="129"/>
      <c r="S187" s="129"/>
      <c r="T187" s="128"/>
      <c r="U187" s="128"/>
      <c r="V187" s="128"/>
      <c r="W187" s="128"/>
      <c r="X187" s="127"/>
      <c r="Y187" s="138"/>
      <c r="Z187" s="12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2"/>
      <c r="AY187" s="71"/>
      <c r="AZ187" s="169" t="str">
        <f t="shared" si="4"/>
        <v>OK</v>
      </c>
      <c r="BA187" s="170" t="str">
        <f t="shared" si="5"/>
        <v>OK</v>
      </c>
      <c r="BB187" s="215"/>
    </row>
    <row r="188" spans="1:54" s="207" customFormat="1" ht="38.25" customHeight="1" x14ac:dyDescent="0.25">
      <c r="A188" s="115"/>
      <c r="B188" s="116"/>
      <c r="C188" s="122"/>
      <c r="D188" s="137"/>
      <c r="E188" s="128"/>
      <c r="F188" s="128"/>
      <c r="G188" s="127"/>
      <c r="H188" s="128"/>
      <c r="I188" s="127"/>
      <c r="J188" s="127"/>
      <c r="K188" s="128"/>
      <c r="L188" s="127"/>
      <c r="M188" s="127"/>
      <c r="N188" s="127"/>
      <c r="O188" s="127"/>
      <c r="P188" s="128"/>
      <c r="Q188" s="128"/>
      <c r="R188" s="129"/>
      <c r="S188" s="129"/>
      <c r="T188" s="128"/>
      <c r="U188" s="128"/>
      <c r="V188" s="128"/>
      <c r="W188" s="128"/>
      <c r="X188" s="127"/>
      <c r="Y188" s="138"/>
      <c r="Z188" s="12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2"/>
      <c r="AY188" s="71"/>
      <c r="AZ188" s="169" t="str">
        <f t="shared" si="4"/>
        <v>OK</v>
      </c>
      <c r="BA188" s="170" t="str">
        <f t="shared" si="5"/>
        <v>OK</v>
      </c>
      <c r="BB188" s="215"/>
    </row>
    <row r="189" spans="1:54" s="207" customFormat="1" ht="38.25" customHeight="1" x14ac:dyDescent="0.25">
      <c r="A189" s="115"/>
      <c r="B189" s="116"/>
      <c r="C189" s="122"/>
      <c r="D189" s="137"/>
      <c r="E189" s="128"/>
      <c r="F189" s="128"/>
      <c r="G189" s="127"/>
      <c r="H189" s="128"/>
      <c r="I189" s="127"/>
      <c r="J189" s="127"/>
      <c r="K189" s="128"/>
      <c r="L189" s="127"/>
      <c r="M189" s="127"/>
      <c r="N189" s="127"/>
      <c r="O189" s="127"/>
      <c r="P189" s="128"/>
      <c r="Q189" s="128"/>
      <c r="R189" s="129"/>
      <c r="S189" s="129"/>
      <c r="T189" s="128"/>
      <c r="U189" s="128"/>
      <c r="V189" s="128"/>
      <c r="W189" s="128"/>
      <c r="X189" s="127"/>
      <c r="Y189" s="138"/>
      <c r="Z189" s="12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2"/>
      <c r="AY189" s="71"/>
      <c r="AZ189" s="169" t="str">
        <f t="shared" si="4"/>
        <v>OK</v>
      </c>
      <c r="BA189" s="170" t="str">
        <f t="shared" si="5"/>
        <v>OK</v>
      </c>
      <c r="BB189" s="215"/>
    </row>
    <row r="190" spans="1:54" s="207" customFormat="1" ht="38.25" customHeight="1" x14ac:dyDescent="0.25">
      <c r="A190" s="115"/>
      <c r="B190" s="116"/>
      <c r="C190" s="122"/>
      <c r="D190" s="137"/>
      <c r="E190" s="128"/>
      <c r="F190" s="128"/>
      <c r="G190" s="127"/>
      <c r="H190" s="128"/>
      <c r="I190" s="127"/>
      <c r="J190" s="127"/>
      <c r="K190" s="128"/>
      <c r="L190" s="127"/>
      <c r="M190" s="127"/>
      <c r="N190" s="127"/>
      <c r="O190" s="127"/>
      <c r="P190" s="128"/>
      <c r="Q190" s="128"/>
      <c r="R190" s="129"/>
      <c r="S190" s="129"/>
      <c r="T190" s="128"/>
      <c r="U190" s="128"/>
      <c r="V190" s="128"/>
      <c r="W190" s="128"/>
      <c r="X190" s="127"/>
      <c r="Y190" s="138"/>
      <c r="Z190" s="161"/>
      <c r="AA190" s="227"/>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2"/>
      <c r="AY190" s="71"/>
      <c r="AZ190" s="169" t="str">
        <f t="shared" si="4"/>
        <v>OK</v>
      </c>
      <c r="BA190" s="170" t="str">
        <f t="shared" si="5"/>
        <v>OK</v>
      </c>
      <c r="BB190" s="215"/>
    </row>
    <row r="191" spans="1:54" s="207" customFormat="1" ht="51" customHeight="1" x14ac:dyDescent="0.25">
      <c r="A191" s="115"/>
      <c r="B191" s="116"/>
      <c r="C191" s="122"/>
      <c r="D191" s="137"/>
      <c r="E191" s="128"/>
      <c r="F191" s="128"/>
      <c r="G191" s="127"/>
      <c r="H191" s="128"/>
      <c r="I191" s="127"/>
      <c r="J191" s="127"/>
      <c r="K191" s="128"/>
      <c r="L191" s="127"/>
      <c r="M191" s="127"/>
      <c r="N191" s="127"/>
      <c r="O191" s="127"/>
      <c r="P191" s="128"/>
      <c r="Q191" s="128"/>
      <c r="R191" s="130"/>
      <c r="S191" s="129"/>
      <c r="T191" s="128"/>
      <c r="U191" s="128"/>
      <c r="V191" s="128"/>
      <c r="W191" s="128"/>
      <c r="X191" s="127"/>
      <c r="Y191" s="139"/>
      <c r="Z191" s="124"/>
      <c r="AA191" s="117"/>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2"/>
      <c r="AY191" s="71"/>
      <c r="AZ191" s="169" t="str">
        <f t="shared" si="4"/>
        <v>OK</v>
      </c>
      <c r="BA191" s="170" t="str">
        <f t="shared" si="5"/>
        <v>OK</v>
      </c>
      <c r="BB191" s="215"/>
    </row>
    <row r="192" spans="1:54" s="207" customFormat="1" ht="76.5" customHeight="1" x14ac:dyDescent="0.25">
      <c r="A192" s="115"/>
      <c r="B192" s="116"/>
      <c r="C192" s="122"/>
      <c r="D192" s="137"/>
      <c r="E192" s="128"/>
      <c r="F192" s="128"/>
      <c r="G192" s="127"/>
      <c r="H192" s="128"/>
      <c r="I192" s="127"/>
      <c r="J192" s="127"/>
      <c r="K192" s="128"/>
      <c r="L192" s="127"/>
      <c r="M192" s="127"/>
      <c r="N192" s="127"/>
      <c r="O192" s="127"/>
      <c r="P192" s="128"/>
      <c r="Q192" s="128"/>
      <c r="R192" s="130"/>
      <c r="S192" s="129"/>
      <c r="T192" s="128"/>
      <c r="U192" s="128"/>
      <c r="V192" s="128"/>
      <c r="W192" s="128"/>
      <c r="X192" s="127"/>
      <c r="Y192" s="139"/>
      <c r="Z192" s="124"/>
      <c r="AA192" s="117"/>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2"/>
      <c r="AY192" s="71"/>
      <c r="AZ192" s="169" t="str">
        <f t="shared" si="4"/>
        <v>OK</v>
      </c>
      <c r="BA192" s="170" t="str">
        <f t="shared" si="5"/>
        <v>OK</v>
      </c>
      <c r="BB192" s="215"/>
    </row>
    <row r="193" spans="1:54" s="207" customFormat="1" ht="76.5" customHeight="1" x14ac:dyDescent="0.25">
      <c r="A193" s="115"/>
      <c r="B193" s="116"/>
      <c r="C193" s="122"/>
      <c r="D193" s="137"/>
      <c r="E193" s="128"/>
      <c r="F193" s="128"/>
      <c r="G193" s="127"/>
      <c r="H193" s="128"/>
      <c r="I193" s="127"/>
      <c r="J193" s="127"/>
      <c r="K193" s="128"/>
      <c r="L193" s="127"/>
      <c r="M193" s="127"/>
      <c r="N193" s="127"/>
      <c r="O193" s="127"/>
      <c r="P193" s="128"/>
      <c r="Q193" s="128"/>
      <c r="R193" s="130"/>
      <c r="S193" s="129"/>
      <c r="T193" s="128"/>
      <c r="U193" s="128"/>
      <c r="V193" s="128"/>
      <c r="W193" s="128"/>
      <c r="X193" s="127"/>
      <c r="Y193" s="139"/>
      <c r="Z193" s="124"/>
      <c r="AA193" s="117"/>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2"/>
      <c r="AY193" s="71"/>
      <c r="AZ193" s="169" t="str">
        <f t="shared" si="4"/>
        <v>OK</v>
      </c>
      <c r="BA193" s="170" t="str">
        <f t="shared" si="5"/>
        <v>OK</v>
      </c>
      <c r="BB193" s="215"/>
    </row>
    <row r="194" spans="1:54" s="207" customFormat="1" ht="76.5" customHeight="1" x14ac:dyDescent="0.25">
      <c r="A194" s="115"/>
      <c r="B194" s="116"/>
      <c r="C194" s="122"/>
      <c r="D194" s="137"/>
      <c r="E194" s="128"/>
      <c r="F194" s="128"/>
      <c r="G194" s="127"/>
      <c r="H194" s="128"/>
      <c r="I194" s="127"/>
      <c r="J194" s="127"/>
      <c r="K194" s="128"/>
      <c r="L194" s="127"/>
      <c r="M194" s="127"/>
      <c r="N194" s="127"/>
      <c r="O194" s="127"/>
      <c r="P194" s="128"/>
      <c r="Q194" s="128"/>
      <c r="R194" s="130"/>
      <c r="S194" s="129"/>
      <c r="T194" s="128"/>
      <c r="U194" s="128"/>
      <c r="V194" s="128"/>
      <c r="W194" s="128"/>
      <c r="X194" s="127"/>
      <c r="Y194" s="139"/>
      <c r="Z194" s="124"/>
      <c r="AA194" s="117"/>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2"/>
      <c r="AY194" s="71"/>
      <c r="AZ194" s="169" t="str">
        <f t="shared" si="4"/>
        <v>OK</v>
      </c>
      <c r="BA194" s="170" t="str">
        <f t="shared" si="5"/>
        <v>OK</v>
      </c>
      <c r="BB194" s="215"/>
    </row>
    <row r="195" spans="1:54" s="207" customFormat="1" ht="51" customHeight="1" x14ac:dyDescent="0.25">
      <c r="A195" s="115"/>
      <c r="B195" s="116"/>
      <c r="C195" s="122"/>
      <c r="D195" s="137"/>
      <c r="E195" s="128"/>
      <c r="F195" s="128"/>
      <c r="G195" s="127"/>
      <c r="H195" s="128"/>
      <c r="I195" s="127"/>
      <c r="J195" s="127"/>
      <c r="K195" s="128"/>
      <c r="L195" s="127"/>
      <c r="M195" s="127"/>
      <c r="N195" s="127"/>
      <c r="O195" s="127"/>
      <c r="P195" s="128"/>
      <c r="Q195" s="128"/>
      <c r="R195" s="130"/>
      <c r="S195" s="129"/>
      <c r="T195" s="128"/>
      <c r="U195" s="128"/>
      <c r="V195" s="128"/>
      <c r="W195" s="128"/>
      <c r="X195" s="127"/>
      <c r="Y195" s="139"/>
      <c r="Z195" s="124"/>
      <c r="AA195" s="117"/>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2"/>
      <c r="AY195" s="71"/>
      <c r="AZ195" s="169" t="str">
        <f t="shared" si="4"/>
        <v>OK</v>
      </c>
      <c r="BA195" s="170" t="str">
        <f t="shared" si="5"/>
        <v>OK</v>
      </c>
      <c r="BB195" s="215"/>
    </row>
    <row r="196" spans="1:54" s="207" customFormat="1" ht="76.5" customHeight="1" x14ac:dyDescent="0.25">
      <c r="A196" s="115"/>
      <c r="B196" s="116"/>
      <c r="C196" s="122"/>
      <c r="D196" s="137"/>
      <c r="E196" s="128"/>
      <c r="F196" s="128"/>
      <c r="G196" s="127"/>
      <c r="H196" s="128"/>
      <c r="I196" s="127"/>
      <c r="J196" s="127"/>
      <c r="K196" s="128"/>
      <c r="L196" s="127"/>
      <c r="M196" s="127"/>
      <c r="N196" s="127"/>
      <c r="O196" s="127"/>
      <c r="P196" s="128"/>
      <c r="Q196" s="128"/>
      <c r="R196" s="130"/>
      <c r="S196" s="129"/>
      <c r="T196" s="128"/>
      <c r="U196" s="128"/>
      <c r="V196" s="128"/>
      <c r="W196" s="128"/>
      <c r="X196" s="127"/>
      <c r="Y196" s="139"/>
      <c r="Z196" s="124"/>
      <c r="AA196" s="117"/>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2"/>
      <c r="AY196" s="71"/>
      <c r="AZ196" s="169" t="str">
        <f t="shared" si="4"/>
        <v>OK</v>
      </c>
      <c r="BA196" s="170" t="str">
        <f t="shared" si="5"/>
        <v>OK</v>
      </c>
      <c r="BB196" s="215"/>
    </row>
    <row r="197" spans="1:54" s="207" customFormat="1" ht="89.25" customHeight="1" x14ac:dyDescent="0.25">
      <c r="A197" s="115"/>
      <c r="B197" s="116"/>
      <c r="C197" s="122"/>
      <c r="D197" s="137"/>
      <c r="E197" s="128"/>
      <c r="F197" s="128"/>
      <c r="G197" s="127"/>
      <c r="H197" s="128"/>
      <c r="I197" s="127"/>
      <c r="J197" s="127"/>
      <c r="K197" s="128"/>
      <c r="L197" s="127"/>
      <c r="M197" s="127"/>
      <c r="N197" s="127"/>
      <c r="O197" s="127"/>
      <c r="P197" s="128"/>
      <c r="Q197" s="128"/>
      <c r="R197" s="130"/>
      <c r="S197" s="129"/>
      <c r="T197" s="128"/>
      <c r="U197" s="128"/>
      <c r="V197" s="128"/>
      <c r="W197" s="128"/>
      <c r="X197" s="127"/>
      <c r="Y197" s="139"/>
      <c r="Z197" s="124"/>
      <c r="AA197" s="117"/>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2"/>
      <c r="AY197" s="71"/>
      <c r="AZ197" s="169" t="str">
        <f t="shared" si="4"/>
        <v>OK</v>
      </c>
      <c r="BA197" s="170" t="str">
        <f t="shared" si="5"/>
        <v>OK</v>
      </c>
      <c r="BB197" s="215"/>
    </row>
    <row r="198" spans="1:54" s="207" customFormat="1" ht="89.25" customHeight="1" x14ac:dyDescent="0.25">
      <c r="A198" s="115"/>
      <c r="B198" s="116"/>
      <c r="C198" s="122"/>
      <c r="D198" s="137"/>
      <c r="E198" s="128"/>
      <c r="F198" s="128"/>
      <c r="G198" s="127"/>
      <c r="H198" s="128"/>
      <c r="I198" s="127"/>
      <c r="J198" s="127"/>
      <c r="K198" s="128"/>
      <c r="L198" s="127"/>
      <c r="M198" s="127"/>
      <c r="N198" s="127"/>
      <c r="O198" s="127"/>
      <c r="P198" s="128"/>
      <c r="Q198" s="128"/>
      <c r="R198" s="130"/>
      <c r="S198" s="129"/>
      <c r="T198" s="128"/>
      <c r="U198" s="128"/>
      <c r="V198" s="128"/>
      <c r="W198" s="128"/>
      <c r="X198" s="127"/>
      <c r="Y198" s="139"/>
      <c r="Z198" s="124"/>
      <c r="AA198" s="117"/>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2"/>
      <c r="AY198" s="71"/>
      <c r="AZ198" s="169" t="str">
        <f t="shared" si="4"/>
        <v>OK</v>
      </c>
      <c r="BA198" s="170" t="str">
        <f t="shared" si="5"/>
        <v>OK</v>
      </c>
      <c r="BB198" s="215"/>
    </row>
    <row r="199" spans="1:54" s="207" customFormat="1" ht="63.75" customHeight="1" x14ac:dyDescent="0.25">
      <c r="A199" s="115"/>
      <c r="B199" s="116"/>
      <c r="C199" s="122"/>
      <c r="D199" s="137"/>
      <c r="E199" s="128"/>
      <c r="F199" s="128"/>
      <c r="G199" s="127"/>
      <c r="H199" s="128"/>
      <c r="I199" s="127"/>
      <c r="J199" s="127"/>
      <c r="K199" s="128"/>
      <c r="L199" s="127"/>
      <c r="M199" s="127"/>
      <c r="N199" s="127"/>
      <c r="O199" s="127"/>
      <c r="P199" s="128"/>
      <c r="Q199" s="128"/>
      <c r="R199" s="130"/>
      <c r="S199" s="129"/>
      <c r="T199" s="128"/>
      <c r="U199" s="128"/>
      <c r="V199" s="128"/>
      <c r="W199" s="128"/>
      <c r="X199" s="127"/>
      <c r="Y199" s="139"/>
      <c r="Z199" s="124"/>
      <c r="AA199" s="117"/>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2"/>
      <c r="AY199" s="71"/>
      <c r="AZ199" s="169" t="str">
        <f t="shared" ref="AZ199:AZ262" si="6">IF(S199-AA199-AC199-AE199-AG199-AI199-AK199-AM199-AO199-AQ199-AS199-AU199-AW199=0,"OK","Compromisos diferentes al valor estimado en la vigencia actual")</f>
        <v>OK</v>
      </c>
      <c r="BA199" s="170" t="str">
        <f t="shared" ref="BA199:BA262" si="7">IF(S199-AB199-AD199-AF199-AH199-AJ199-AL199-AN199-AP199-AR199-AT199-AV199-AX199=0,"OK","Obligaciones diferentes al valor estimado en la vigencia actual")</f>
        <v>OK</v>
      </c>
      <c r="BB199" s="215"/>
    </row>
    <row r="200" spans="1:54" s="207" customFormat="1" ht="76.5" customHeight="1" x14ac:dyDescent="0.25">
      <c r="A200" s="115"/>
      <c r="B200" s="116"/>
      <c r="C200" s="122"/>
      <c r="D200" s="137"/>
      <c r="E200" s="128"/>
      <c r="F200" s="128"/>
      <c r="G200" s="127"/>
      <c r="H200" s="128"/>
      <c r="I200" s="127"/>
      <c r="J200" s="127"/>
      <c r="K200" s="128"/>
      <c r="L200" s="127"/>
      <c r="M200" s="127"/>
      <c r="N200" s="127"/>
      <c r="O200" s="127"/>
      <c r="P200" s="128"/>
      <c r="Q200" s="128"/>
      <c r="R200" s="130"/>
      <c r="S200" s="129"/>
      <c r="T200" s="128"/>
      <c r="U200" s="128"/>
      <c r="V200" s="128"/>
      <c r="W200" s="128"/>
      <c r="X200" s="127"/>
      <c r="Y200" s="139"/>
      <c r="Z200" s="124"/>
      <c r="AA200" s="117"/>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2"/>
      <c r="AY200" s="71"/>
      <c r="AZ200" s="169" t="str">
        <f t="shared" si="6"/>
        <v>OK</v>
      </c>
      <c r="BA200" s="170" t="str">
        <f t="shared" si="7"/>
        <v>OK</v>
      </c>
      <c r="BB200" s="215"/>
    </row>
    <row r="201" spans="1:54" s="207" customFormat="1" ht="63.75" customHeight="1" x14ac:dyDescent="0.25">
      <c r="A201" s="115"/>
      <c r="B201" s="116"/>
      <c r="C201" s="122"/>
      <c r="D201" s="137"/>
      <c r="E201" s="128"/>
      <c r="F201" s="128"/>
      <c r="G201" s="127"/>
      <c r="H201" s="128"/>
      <c r="I201" s="127"/>
      <c r="J201" s="127"/>
      <c r="K201" s="128"/>
      <c r="L201" s="127"/>
      <c r="M201" s="127"/>
      <c r="N201" s="127"/>
      <c r="O201" s="127"/>
      <c r="P201" s="128"/>
      <c r="Q201" s="128"/>
      <c r="R201" s="130"/>
      <c r="S201" s="129"/>
      <c r="T201" s="128"/>
      <c r="U201" s="128"/>
      <c r="V201" s="128"/>
      <c r="W201" s="128"/>
      <c r="X201" s="127"/>
      <c r="Y201" s="139"/>
      <c r="Z201" s="124"/>
      <c r="AA201" s="117"/>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2"/>
      <c r="AY201" s="71"/>
      <c r="AZ201" s="169" t="str">
        <f t="shared" si="6"/>
        <v>OK</v>
      </c>
      <c r="BA201" s="170" t="str">
        <f t="shared" si="7"/>
        <v>OK</v>
      </c>
      <c r="BB201" s="215"/>
    </row>
    <row r="202" spans="1:54" s="207" customFormat="1" ht="63.75" customHeight="1" x14ac:dyDescent="0.25">
      <c r="A202" s="115"/>
      <c r="B202" s="116"/>
      <c r="C202" s="122"/>
      <c r="D202" s="137"/>
      <c r="E202" s="128"/>
      <c r="F202" s="128"/>
      <c r="G202" s="127"/>
      <c r="H202" s="128"/>
      <c r="I202" s="127"/>
      <c r="J202" s="127"/>
      <c r="K202" s="128"/>
      <c r="L202" s="127"/>
      <c r="M202" s="127"/>
      <c r="N202" s="127"/>
      <c r="O202" s="127"/>
      <c r="P202" s="128"/>
      <c r="Q202" s="128"/>
      <c r="R202" s="130"/>
      <c r="S202" s="129"/>
      <c r="T202" s="128"/>
      <c r="U202" s="128"/>
      <c r="V202" s="128"/>
      <c r="W202" s="128"/>
      <c r="X202" s="127"/>
      <c r="Y202" s="139"/>
      <c r="Z202" s="124"/>
      <c r="AA202" s="117"/>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2"/>
      <c r="AY202" s="118"/>
      <c r="AZ202" s="169" t="str">
        <f t="shared" si="6"/>
        <v>OK</v>
      </c>
      <c r="BA202" s="170" t="str">
        <f t="shared" si="7"/>
        <v>OK</v>
      </c>
      <c r="BB202" s="215"/>
    </row>
    <row r="203" spans="1:54" s="207" customFormat="1" ht="51" customHeight="1" x14ac:dyDescent="0.25">
      <c r="A203" s="115"/>
      <c r="B203" s="116"/>
      <c r="C203" s="122"/>
      <c r="D203" s="137"/>
      <c r="E203" s="128"/>
      <c r="F203" s="128"/>
      <c r="G203" s="127"/>
      <c r="H203" s="128"/>
      <c r="I203" s="127"/>
      <c r="J203" s="127"/>
      <c r="K203" s="128"/>
      <c r="L203" s="127"/>
      <c r="M203" s="127"/>
      <c r="N203" s="127"/>
      <c r="O203" s="127"/>
      <c r="P203" s="128"/>
      <c r="Q203" s="128"/>
      <c r="R203" s="130"/>
      <c r="S203" s="129"/>
      <c r="T203" s="128"/>
      <c r="U203" s="128"/>
      <c r="V203" s="128"/>
      <c r="W203" s="128"/>
      <c r="X203" s="127"/>
      <c r="Y203" s="139"/>
      <c r="Z203" s="124"/>
      <c r="AA203" s="117"/>
      <c r="AB203" s="113"/>
      <c r="AC203" s="119"/>
      <c r="AD203" s="113"/>
      <c r="AE203" s="119"/>
      <c r="AF203" s="113"/>
      <c r="AG203" s="113"/>
      <c r="AH203" s="113"/>
      <c r="AI203" s="113"/>
      <c r="AJ203" s="113"/>
      <c r="AK203" s="113"/>
      <c r="AL203" s="113"/>
      <c r="AM203" s="113"/>
      <c r="AN203" s="113"/>
      <c r="AO203" s="113"/>
      <c r="AP203" s="113"/>
      <c r="AQ203" s="113"/>
      <c r="AR203" s="113"/>
      <c r="AS203" s="113"/>
      <c r="AT203" s="113"/>
      <c r="AU203" s="113"/>
      <c r="AV203" s="113"/>
      <c r="AW203" s="113"/>
      <c r="AX203" s="112"/>
      <c r="AY203" s="71"/>
      <c r="AZ203" s="169" t="str">
        <f t="shared" si="6"/>
        <v>OK</v>
      </c>
      <c r="BA203" s="170" t="str">
        <f t="shared" si="7"/>
        <v>OK</v>
      </c>
      <c r="BB203" s="215"/>
    </row>
    <row r="204" spans="1:54" s="207" customFormat="1" ht="63.75" customHeight="1" x14ac:dyDescent="0.25">
      <c r="A204" s="115"/>
      <c r="B204" s="116"/>
      <c r="C204" s="122"/>
      <c r="D204" s="137"/>
      <c r="E204" s="128"/>
      <c r="F204" s="128"/>
      <c r="G204" s="127"/>
      <c r="H204" s="128"/>
      <c r="I204" s="127"/>
      <c r="J204" s="127"/>
      <c r="K204" s="128"/>
      <c r="L204" s="127"/>
      <c r="M204" s="127"/>
      <c r="N204" s="127"/>
      <c r="O204" s="127"/>
      <c r="P204" s="128"/>
      <c r="Q204" s="128"/>
      <c r="R204" s="130"/>
      <c r="S204" s="129"/>
      <c r="T204" s="128"/>
      <c r="U204" s="128"/>
      <c r="V204" s="128"/>
      <c r="W204" s="128"/>
      <c r="X204" s="127"/>
      <c r="Y204" s="139"/>
      <c r="Z204" s="124"/>
      <c r="AA204" s="117"/>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2"/>
      <c r="AY204" s="71"/>
      <c r="AZ204" s="169" t="str">
        <f t="shared" si="6"/>
        <v>OK</v>
      </c>
      <c r="BA204" s="170" t="str">
        <f t="shared" si="7"/>
        <v>OK</v>
      </c>
      <c r="BB204" s="215"/>
    </row>
    <row r="205" spans="1:54" s="207" customFormat="1" ht="51" customHeight="1" x14ac:dyDescent="0.25">
      <c r="A205" s="115"/>
      <c r="B205" s="116"/>
      <c r="C205" s="122"/>
      <c r="D205" s="137"/>
      <c r="E205" s="128"/>
      <c r="F205" s="128"/>
      <c r="G205" s="127"/>
      <c r="H205" s="128"/>
      <c r="I205" s="127"/>
      <c r="J205" s="127"/>
      <c r="K205" s="128"/>
      <c r="L205" s="127"/>
      <c r="M205" s="127"/>
      <c r="N205" s="127"/>
      <c r="O205" s="127"/>
      <c r="P205" s="128"/>
      <c r="Q205" s="128"/>
      <c r="R205" s="130"/>
      <c r="S205" s="129"/>
      <c r="T205" s="128"/>
      <c r="U205" s="128"/>
      <c r="V205" s="128"/>
      <c r="W205" s="128"/>
      <c r="X205" s="127"/>
      <c r="Y205" s="139"/>
      <c r="Z205" s="124"/>
      <c r="AA205" s="117"/>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2"/>
      <c r="AY205" s="71"/>
      <c r="AZ205" s="169" t="str">
        <f t="shared" si="6"/>
        <v>OK</v>
      </c>
      <c r="BA205" s="170" t="str">
        <f t="shared" si="7"/>
        <v>OK</v>
      </c>
      <c r="BB205" s="215"/>
    </row>
    <row r="206" spans="1:54" s="207" customFormat="1" ht="63.75" customHeight="1" x14ac:dyDescent="0.25">
      <c r="A206" s="115"/>
      <c r="B206" s="116"/>
      <c r="C206" s="122"/>
      <c r="D206" s="137"/>
      <c r="E206" s="128"/>
      <c r="F206" s="128"/>
      <c r="G206" s="127"/>
      <c r="H206" s="128"/>
      <c r="I206" s="127"/>
      <c r="J206" s="127"/>
      <c r="K206" s="128"/>
      <c r="L206" s="127"/>
      <c r="M206" s="127"/>
      <c r="N206" s="127"/>
      <c r="O206" s="127"/>
      <c r="P206" s="128"/>
      <c r="Q206" s="128"/>
      <c r="R206" s="130"/>
      <c r="S206" s="129"/>
      <c r="T206" s="128"/>
      <c r="U206" s="128"/>
      <c r="V206" s="128"/>
      <c r="W206" s="128"/>
      <c r="X206" s="127"/>
      <c r="Y206" s="139"/>
      <c r="Z206" s="124"/>
      <c r="AA206" s="117"/>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2"/>
      <c r="AY206" s="71"/>
      <c r="AZ206" s="169" t="str">
        <f t="shared" si="6"/>
        <v>OK</v>
      </c>
      <c r="BA206" s="170" t="str">
        <f t="shared" si="7"/>
        <v>OK</v>
      </c>
      <c r="BB206" s="215"/>
    </row>
    <row r="207" spans="1:54" s="207" customFormat="1" ht="51" customHeight="1" x14ac:dyDescent="0.25">
      <c r="A207" s="115"/>
      <c r="B207" s="116"/>
      <c r="C207" s="122"/>
      <c r="D207" s="137"/>
      <c r="E207" s="128"/>
      <c r="F207" s="128"/>
      <c r="G207" s="127"/>
      <c r="H207" s="128"/>
      <c r="I207" s="127"/>
      <c r="J207" s="127"/>
      <c r="K207" s="128"/>
      <c r="L207" s="127"/>
      <c r="M207" s="127"/>
      <c r="N207" s="127"/>
      <c r="O207" s="127"/>
      <c r="P207" s="128"/>
      <c r="Q207" s="128"/>
      <c r="R207" s="130"/>
      <c r="S207" s="129"/>
      <c r="T207" s="128"/>
      <c r="U207" s="128"/>
      <c r="V207" s="128"/>
      <c r="W207" s="128"/>
      <c r="X207" s="127"/>
      <c r="Y207" s="139"/>
      <c r="Z207" s="124"/>
      <c r="AA207" s="117"/>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2"/>
      <c r="AY207" s="71"/>
      <c r="AZ207" s="169" t="str">
        <f t="shared" si="6"/>
        <v>OK</v>
      </c>
      <c r="BA207" s="170" t="str">
        <f t="shared" si="7"/>
        <v>OK</v>
      </c>
      <c r="BB207" s="215"/>
    </row>
    <row r="208" spans="1:54" s="207" customFormat="1" ht="51" customHeight="1" x14ac:dyDescent="0.25">
      <c r="A208" s="115"/>
      <c r="B208" s="116"/>
      <c r="C208" s="122"/>
      <c r="D208" s="137"/>
      <c r="E208" s="128"/>
      <c r="F208" s="128"/>
      <c r="G208" s="127"/>
      <c r="H208" s="128"/>
      <c r="I208" s="127"/>
      <c r="J208" s="127"/>
      <c r="K208" s="128"/>
      <c r="L208" s="127"/>
      <c r="M208" s="127"/>
      <c r="N208" s="127"/>
      <c r="O208" s="127"/>
      <c r="P208" s="128"/>
      <c r="Q208" s="128"/>
      <c r="R208" s="130"/>
      <c r="S208" s="129"/>
      <c r="T208" s="128"/>
      <c r="U208" s="128"/>
      <c r="V208" s="128"/>
      <c r="W208" s="128"/>
      <c r="X208" s="127"/>
      <c r="Y208" s="139"/>
      <c r="Z208" s="124"/>
      <c r="AA208" s="117"/>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2"/>
      <c r="AY208" s="71"/>
      <c r="AZ208" s="169" t="str">
        <f t="shared" si="6"/>
        <v>OK</v>
      </c>
      <c r="BA208" s="170" t="str">
        <f t="shared" si="7"/>
        <v>OK</v>
      </c>
      <c r="BB208" s="215"/>
    </row>
    <row r="209" spans="1:54" s="207" customFormat="1" ht="51" customHeight="1" x14ac:dyDescent="0.25">
      <c r="A209" s="115"/>
      <c r="B209" s="116"/>
      <c r="C209" s="122"/>
      <c r="D209" s="137"/>
      <c r="E209" s="128"/>
      <c r="F209" s="128"/>
      <c r="G209" s="127"/>
      <c r="H209" s="128"/>
      <c r="I209" s="127"/>
      <c r="J209" s="127"/>
      <c r="K209" s="128"/>
      <c r="L209" s="127"/>
      <c r="M209" s="127"/>
      <c r="N209" s="127"/>
      <c r="O209" s="127"/>
      <c r="P209" s="128"/>
      <c r="Q209" s="128"/>
      <c r="R209" s="130"/>
      <c r="S209" s="129"/>
      <c r="T209" s="128"/>
      <c r="U209" s="128"/>
      <c r="V209" s="128"/>
      <c r="W209" s="128"/>
      <c r="X209" s="127"/>
      <c r="Y209" s="139"/>
      <c r="Z209" s="124"/>
      <c r="AA209" s="117"/>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2"/>
      <c r="AY209" s="71"/>
      <c r="AZ209" s="169" t="str">
        <f t="shared" si="6"/>
        <v>OK</v>
      </c>
      <c r="BA209" s="170" t="str">
        <f t="shared" si="7"/>
        <v>OK</v>
      </c>
      <c r="BB209" s="215"/>
    </row>
    <row r="210" spans="1:54" s="207" customFormat="1" ht="51" customHeight="1" x14ac:dyDescent="0.25">
      <c r="A210" s="115"/>
      <c r="B210" s="116"/>
      <c r="C210" s="122"/>
      <c r="D210" s="137"/>
      <c r="E210" s="128"/>
      <c r="F210" s="128"/>
      <c r="G210" s="127"/>
      <c r="H210" s="128"/>
      <c r="I210" s="127"/>
      <c r="J210" s="127"/>
      <c r="K210" s="128"/>
      <c r="L210" s="127"/>
      <c r="M210" s="127"/>
      <c r="N210" s="127"/>
      <c r="O210" s="127"/>
      <c r="P210" s="128"/>
      <c r="Q210" s="128"/>
      <c r="R210" s="130"/>
      <c r="S210" s="129"/>
      <c r="T210" s="128"/>
      <c r="U210" s="128"/>
      <c r="V210" s="128"/>
      <c r="W210" s="128"/>
      <c r="X210" s="127"/>
      <c r="Y210" s="139"/>
      <c r="Z210" s="124"/>
      <c r="AA210" s="117"/>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2"/>
      <c r="AY210" s="71"/>
      <c r="AZ210" s="169" t="str">
        <f t="shared" si="6"/>
        <v>OK</v>
      </c>
      <c r="BA210" s="170" t="str">
        <f t="shared" si="7"/>
        <v>OK</v>
      </c>
      <c r="BB210" s="215"/>
    </row>
    <row r="211" spans="1:54" s="207" customFormat="1" ht="51" customHeight="1" x14ac:dyDescent="0.25">
      <c r="A211" s="115"/>
      <c r="B211" s="116"/>
      <c r="C211" s="122"/>
      <c r="D211" s="137"/>
      <c r="E211" s="128"/>
      <c r="F211" s="128"/>
      <c r="G211" s="127"/>
      <c r="H211" s="128"/>
      <c r="I211" s="127"/>
      <c r="J211" s="127"/>
      <c r="K211" s="128"/>
      <c r="L211" s="127"/>
      <c r="M211" s="127"/>
      <c r="N211" s="127"/>
      <c r="O211" s="127"/>
      <c r="P211" s="128"/>
      <c r="Q211" s="128"/>
      <c r="R211" s="130"/>
      <c r="S211" s="129"/>
      <c r="T211" s="128"/>
      <c r="U211" s="128"/>
      <c r="V211" s="128"/>
      <c r="W211" s="128"/>
      <c r="X211" s="127"/>
      <c r="Y211" s="139"/>
      <c r="Z211" s="124"/>
      <c r="AA211" s="117"/>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2"/>
      <c r="AY211" s="71"/>
      <c r="AZ211" s="169" t="str">
        <f t="shared" si="6"/>
        <v>OK</v>
      </c>
      <c r="BA211" s="170" t="str">
        <f t="shared" si="7"/>
        <v>OK</v>
      </c>
      <c r="BB211" s="215"/>
    </row>
    <row r="212" spans="1:54" s="207" customFormat="1" ht="51" customHeight="1" x14ac:dyDescent="0.25">
      <c r="A212" s="115"/>
      <c r="B212" s="116"/>
      <c r="C212" s="122"/>
      <c r="D212" s="137"/>
      <c r="E212" s="128"/>
      <c r="F212" s="128"/>
      <c r="G212" s="127"/>
      <c r="H212" s="128"/>
      <c r="I212" s="127"/>
      <c r="J212" s="127"/>
      <c r="K212" s="128"/>
      <c r="L212" s="127"/>
      <c r="M212" s="127"/>
      <c r="N212" s="127"/>
      <c r="O212" s="127"/>
      <c r="P212" s="128"/>
      <c r="Q212" s="128"/>
      <c r="R212" s="130"/>
      <c r="S212" s="129"/>
      <c r="T212" s="128"/>
      <c r="U212" s="128"/>
      <c r="V212" s="128"/>
      <c r="W212" s="128"/>
      <c r="X212" s="127"/>
      <c r="Y212" s="139"/>
      <c r="Z212" s="124"/>
      <c r="AA212" s="117"/>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2"/>
      <c r="AY212" s="71"/>
      <c r="AZ212" s="169" t="str">
        <f t="shared" si="6"/>
        <v>OK</v>
      </c>
      <c r="BA212" s="170" t="str">
        <f t="shared" si="7"/>
        <v>OK</v>
      </c>
      <c r="BB212" s="215"/>
    </row>
    <row r="213" spans="1:54" s="207" customFormat="1" ht="63.75" customHeight="1" x14ac:dyDescent="0.25">
      <c r="A213" s="115"/>
      <c r="B213" s="116"/>
      <c r="C213" s="122"/>
      <c r="D213" s="137"/>
      <c r="E213" s="128"/>
      <c r="F213" s="128"/>
      <c r="G213" s="127"/>
      <c r="H213" s="128"/>
      <c r="I213" s="127"/>
      <c r="J213" s="127"/>
      <c r="K213" s="128"/>
      <c r="L213" s="127"/>
      <c r="M213" s="127"/>
      <c r="N213" s="127"/>
      <c r="O213" s="127"/>
      <c r="P213" s="128"/>
      <c r="Q213" s="128"/>
      <c r="R213" s="130"/>
      <c r="S213" s="129"/>
      <c r="T213" s="128"/>
      <c r="U213" s="128"/>
      <c r="V213" s="128"/>
      <c r="W213" s="128"/>
      <c r="X213" s="127"/>
      <c r="Y213" s="139"/>
      <c r="Z213" s="124"/>
      <c r="AA213" s="117"/>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2"/>
      <c r="AY213" s="71"/>
      <c r="AZ213" s="169" t="str">
        <f t="shared" si="6"/>
        <v>OK</v>
      </c>
      <c r="BA213" s="170" t="str">
        <f t="shared" si="7"/>
        <v>OK</v>
      </c>
      <c r="BB213" s="215"/>
    </row>
    <row r="214" spans="1:54" s="207" customFormat="1" ht="63.75" customHeight="1" x14ac:dyDescent="0.25">
      <c r="A214" s="115"/>
      <c r="B214" s="116"/>
      <c r="C214" s="122"/>
      <c r="D214" s="137"/>
      <c r="E214" s="128"/>
      <c r="F214" s="128"/>
      <c r="G214" s="127"/>
      <c r="H214" s="128"/>
      <c r="I214" s="127"/>
      <c r="J214" s="127"/>
      <c r="K214" s="128"/>
      <c r="L214" s="127"/>
      <c r="M214" s="127"/>
      <c r="N214" s="127"/>
      <c r="O214" s="127"/>
      <c r="P214" s="128"/>
      <c r="Q214" s="128"/>
      <c r="R214" s="130"/>
      <c r="S214" s="129"/>
      <c r="T214" s="128"/>
      <c r="U214" s="128"/>
      <c r="V214" s="128"/>
      <c r="W214" s="128"/>
      <c r="X214" s="127"/>
      <c r="Y214" s="139"/>
      <c r="Z214" s="124"/>
      <c r="AA214" s="117"/>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2"/>
      <c r="AY214" s="71"/>
      <c r="AZ214" s="169" t="str">
        <f t="shared" si="6"/>
        <v>OK</v>
      </c>
      <c r="BA214" s="170" t="str">
        <f t="shared" si="7"/>
        <v>OK</v>
      </c>
      <c r="BB214" s="215"/>
    </row>
    <row r="215" spans="1:54" s="207" customFormat="1" ht="51" customHeight="1" x14ac:dyDescent="0.25">
      <c r="A215" s="115"/>
      <c r="B215" s="116"/>
      <c r="C215" s="122"/>
      <c r="D215" s="137"/>
      <c r="E215" s="128"/>
      <c r="F215" s="128"/>
      <c r="G215" s="127"/>
      <c r="H215" s="128"/>
      <c r="I215" s="127"/>
      <c r="J215" s="127"/>
      <c r="K215" s="128"/>
      <c r="L215" s="127"/>
      <c r="M215" s="127"/>
      <c r="N215" s="127"/>
      <c r="O215" s="127"/>
      <c r="P215" s="128"/>
      <c r="Q215" s="128"/>
      <c r="R215" s="130"/>
      <c r="S215" s="129"/>
      <c r="T215" s="128"/>
      <c r="U215" s="128"/>
      <c r="V215" s="128"/>
      <c r="W215" s="128"/>
      <c r="X215" s="127"/>
      <c r="Y215" s="139"/>
      <c r="Z215" s="124"/>
      <c r="AA215" s="117"/>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2"/>
      <c r="AY215" s="71"/>
      <c r="AZ215" s="169" t="str">
        <f t="shared" si="6"/>
        <v>OK</v>
      </c>
      <c r="BA215" s="170" t="str">
        <f t="shared" si="7"/>
        <v>OK</v>
      </c>
      <c r="BB215" s="215"/>
    </row>
    <row r="216" spans="1:54" s="207" customFormat="1" ht="127.5" customHeight="1" x14ac:dyDescent="0.25">
      <c r="A216" s="115"/>
      <c r="B216" s="116"/>
      <c r="C216" s="122"/>
      <c r="D216" s="137"/>
      <c r="E216" s="128"/>
      <c r="F216" s="128"/>
      <c r="G216" s="127"/>
      <c r="H216" s="128"/>
      <c r="I216" s="127"/>
      <c r="J216" s="127"/>
      <c r="K216" s="128"/>
      <c r="L216" s="127"/>
      <c r="M216" s="127"/>
      <c r="N216" s="127"/>
      <c r="O216" s="127"/>
      <c r="P216" s="128"/>
      <c r="Q216" s="128"/>
      <c r="R216" s="130"/>
      <c r="S216" s="129"/>
      <c r="T216" s="128"/>
      <c r="U216" s="128"/>
      <c r="V216" s="128"/>
      <c r="W216" s="128"/>
      <c r="X216" s="127"/>
      <c r="Y216" s="139"/>
      <c r="Z216" s="124"/>
      <c r="AA216" s="117"/>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2"/>
      <c r="AY216" s="71"/>
      <c r="AZ216" s="169" t="str">
        <f t="shared" si="6"/>
        <v>OK</v>
      </c>
      <c r="BA216" s="170" t="str">
        <f t="shared" si="7"/>
        <v>OK</v>
      </c>
      <c r="BB216" s="215"/>
    </row>
    <row r="217" spans="1:54" s="207" customFormat="1" ht="127.5" customHeight="1" x14ac:dyDescent="0.25">
      <c r="A217" s="115"/>
      <c r="B217" s="116"/>
      <c r="C217" s="122"/>
      <c r="D217" s="137"/>
      <c r="E217" s="128"/>
      <c r="F217" s="128"/>
      <c r="G217" s="127"/>
      <c r="H217" s="128"/>
      <c r="I217" s="127"/>
      <c r="J217" s="127"/>
      <c r="K217" s="128"/>
      <c r="L217" s="127"/>
      <c r="M217" s="127"/>
      <c r="N217" s="127"/>
      <c r="O217" s="127"/>
      <c r="P217" s="128"/>
      <c r="Q217" s="128"/>
      <c r="R217" s="130"/>
      <c r="S217" s="129"/>
      <c r="T217" s="128"/>
      <c r="U217" s="128"/>
      <c r="V217" s="128"/>
      <c r="W217" s="128"/>
      <c r="X217" s="127"/>
      <c r="Y217" s="139"/>
      <c r="Z217" s="124"/>
      <c r="AA217" s="117"/>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2"/>
      <c r="AY217" s="71"/>
      <c r="AZ217" s="169" t="str">
        <f t="shared" si="6"/>
        <v>OK</v>
      </c>
      <c r="BA217" s="170" t="str">
        <f t="shared" si="7"/>
        <v>OK</v>
      </c>
      <c r="BB217" s="215"/>
    </row>
    <row r="218" spans="1:54" s="207" customFormat="1" ht="63.75" customHeight="1" x14ac:dyDescent="0.25">
      <c r="A218" s="115"/>
      <c r="B218" s="116"/>
      <c r="C218" s="122"/>
      <c r="D218" s="137"/>
      <c r="E218" s="128"/>
      <c r="F218" s="128"/>
      <c r="G218" s="127"/>
      <c r="H218" s="128"/>
      <c r="I218" s="127"/>
      <c r="J218" s="127"/>
      <c r="K218" s="128"/>
      <c r="L218" s="127"/>
      <c r="M218" s="127"/>
      <c r="N218" s="127"/>
      <c r="O218" s="127"/>
      <c r="P218" s="128"/>
      <c r="Q218" s="128"/>
      <c r="R218" s="130"/>
      <c r="S218" s="129"/>
      <c r="T218" s="128"/>
      <c r="U218" s="128"/>
      <c r="V218" s="128"/>
      <c r="W218" s="128"/>
      <c r="X218" s="127"/>
      <c r="Y218" s="139"/>
      <c r="Z218" s="124"/>
      <c r="AA218" s="117"/>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2"/>
      <c r="AY218" s="71"/>
      <c r="AZ218" s="169" t="str">
        <f t="shared" si="6"/>
        <v>OK</v>
      </c>
      <c r="BA218" s="170" t="str">
        <f t="shared" si="7"/>
        <v>OK</v>
      </c>
      <c r="BB218" s="215"/>
    </row>
    <row r="219" spans="1:54" s="207" customFormat="1" ht="63.75" customHeight="1" x14ac:dyDescent="0.25">
      <c r="A219" s="115"/>
      <c r="B219" s="116"/>
      <c r="C219" s="122"/>
      <c r="D219" s="137"/>
      <c r="E219" s="128"/>
      <c r="F219" s="128"/>
      <c r="G219" s="127"/>
      <c r="H219" s="128"/>
      <c r="I219" s="127"/>
      <c r="J219" s="127"/>
      <c r="K219" s="128"/>
      <c r="L219" s="127"/>
      <c r="M219" s="127"/>
      <c r="N219" s="127"/>
      <c r="O219" s="127"/>
      <c r="P219" s="128"/>
      <c r="Q219" s="128"/>
      <c r="R219" s="130"/>
      <c r="S219" s="129"/>
      <c r="T219" s="128"/>
      <c r="U219" s="128"/>
      <c r="V219" s="128"/>
      <c r="W219" s="128"/>
      <c r="X219" s="127"/>
      <c r="Y219" s="139"/>
      <c r="Z219" s="124"/>
      <c r="AA219" s="117"/>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2"/>
      <c r="AY219" s="71"/>
      <c r="AZ219" s="169" t="str">
        <f t="shared" si="6"/>
        <v>OK</v>
      </c>
      <c r="BA219" s="170" t="str">
        <f t="shared" si="7"/>
        <v>OK</v>
      </c>
      <c r="BB219" s="215"/>
    </row>
    <row r="220" spans="1:54" s="207" customFormat="1" ht="63.75" customHeight="1" x14ac:dyDescent="0.25">
      <c r="A220" s="115"/>
      <c r="B220" s="116"/>
      <c r="C220" s="122"/>
      <c r="D220" s="137"/>
      <c r="E220" s="128"/>
      <c r="F220" s="128"/>
      <c r="G220" s="127"/>
      <c r="H220" s="128"/>
      <c r="I220" s="127"/>
      <c r="J220" s="127"/>
      <c r="K220" s="128"/>
      <c r="L220" s="127"/>
      <c r="M220" s="127"/>
      <c r="N220" s="127"/>
      <c r="O220" s="127"/>
      <c r="P220" s="128"/>
      <c r="Q220" s="128"/>
      <c r="R220" s="130"/>
      <c r="S220" s="129"/>
      <c r="T220" s="128"/>
      <c r="U220" s="128"/>
      <c r="V220" s="128"/>
      <c r="W220" s="128"/>
      <c r="X220" s="127"/>
      <c r="Y220" s="139"/>
      <c r="Z220" s="124"/>
      <c r="AA220" s="117"/>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2"/>
      <c r="AY220" s="71"/>
      <c r="AZ220" s="169" t="str">
        <f t="shared" si="6"/>
        <v>OK</v>
      </c>
      <c r="BA220" s="170" t="str">
        <f t="shared" si="7"/>
        <v>OK</v>
      </c>
      <c r="BB220" s="215"/>
    </row>
    <row r="221" spans="1:54" s="207" customFormat="1" ht="63.75" customHeight="1" x14ac:dyDescent="0.25">
      <c r="A221" s="115"/>
      <c r="B221" s="116"/>
      <c r="C221" s="122"/>
      <c r="D221" s="137"/>
      <c r="E221" s="128"/>
      <c r="F221" s="128"/>
      <c r="G221" s="127"/>
      <c r="H221" s="128"/>
      <c r="I221" s="127"/>
      <c r="J221" s="127"/>
      <c r="K221" s="128"/>
      <c r="L221" s="127"/>
      <c r="M221" s="127"/>
      <c r="N221" s="127"/>
      <c r="O221" s="127"/>
      <c r="P221" s="128"/>
      <c r="Q221" s="128"/>
      <c r="R221" s="130"/>
      <c r="S221" s="129"/>
      <c r="T221" s="128"/>
      <c r="U221" s="128"/>
      <c r="V221" s="128"/>
      <c r="W221" s="128"/>
      <c r="X221" s="127"/>
      <c r="Y221" s="139"/>
      <c r="Z221" s="124"/>
      <c r="AA221" s="117"/>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2"/>
      <c r="AY221" s="71"/>
      <c r="AZ221" s="169" t="str">
        <f t="shared" si="6"/>
        <v>OK</v>
      </c>
      <c r="BA221" s="170" t="str">
        <f t="shared" si="7"/>
        <v>OK</v>
      </c>
      <c r="BB221" s="215"/>
    </row>
    <row r="222" spans="1:54" s="207" customFormat="1" ht="63.75" customHeight="1" x14ac:dyDescent="0.25">
      <c r="A222" s="115"/>
      <c r="B222" s="116"/>
      <c r="C222" s="122"/>
      <c r="D222" s="137"/>
      <c r="E222" s="128"/>
      <c r="F222" s="128"/>
      <c r="G222" s="127"/>
      <c r="H222" s="128"/>
      <c r="I222" s="127"/>
      <c r="J222" s="127"/>
      <c r="K222" s="128"/>
      <c r="L222" s="127"/>
      <c r="M222" s="127"/>
      <c r="N222" s="127"/>
      <c r="O222" s="127"/>
      <c r="P222" s="128"/>
      <c r="Q222" s="128"/>
      <c r="R222" s="130"/>
      <c r="S222" s="129"/>
      <c r="T222" s="128"/>
      <c r="U222" s="128"/>
      <c r="V222" s="128"/>
      <c r="W222" s="128"/>
      <c r="X222" s="127"/>
      <c r="Y222" s="139"/>
      <c r="Z222" s="124"/>
      <c r="AA222" s="117"/>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2"/>
      <c r="AY222" s="71"/>
      <c r="AZ222" s="169" t="str">
        <f t="shared" si="6"/>
        <v>OK</v>
      </c>
      <c r="BA222" s="170" t="str">
        <f t="shared" si="7"/>
        <v>OK</v>
      </c>
      <c r="BB222" s="215"/>
    </row>
    <row r="223" spans="1:54" s="207" customFormat="1" ht="63.75" customHeight="1" x14ac:dyDescent="0.25">
      <c r="A223" s="115"/>
      <c r="B223" s="116"/>
      <c r="C223" s="122"/>
      <c r="D223" s="137"/>
      <c r="E223" s="128"/>
      <c r="F223" s="128"/>
      <c r="G223" s="127"/>
      <c r="H223" s="128"/>
      <c r="I223" s="127"/>
      <c r="J223" s="127"/>
      <c r="K223" s="128"/>
      <c r="L223" s="127"/>
      <c r="M223" s="127"/>
      <c r="N223" s="127"/>
      <c r="O223" s="127"/>
      <c r="P223" s="128"/>
      <c r="Q223" s="128"/>
      <c r="R223" s="130"/>
      <c r="S223" s="129"/>
      <c r="T223" s="128"/>
      <c r="U223" s="128"/>
      <c r="V223" s="128"/>
      <c r="W223" s="128"/>
      <c r="X223" s="127"/>
      <c r="Y223" s="139"/>
      <c r="Z223" s="124"/>
      <c r="AA223" s="117"/>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2"/>
      <c r="AY223" s="71"/>
      <c r="AZ223" s="169" t="str">
        <f t="shared" si="6"/>
        <v>OK</v>
      </c>
      <c r="BA223" s="170" t="str">
        <f t="shared" si="7"/>
        <v>OK</v>
      </c>
      <c r="BB223" s="215"/>
    </row>
    <row r="224" spans="1:54" s="207" customFormat="1" ht="89.25" customHeight="1" x14ac:dyDescent="0.25">
      <c r="A224" s="115"/>
      <c r="B224" s="116"/>
      <c r="C224" s="122"/>
      <c r="D224" s="137"/>
      <c r="E224" s="128"/>
      <c r="F224" s="128"/>
      <c r="G224" s="127"/>
      <c r="H224" s="128"/>
      <c r="I224" s="127"/>
      <c r="J224" s="127"/>
      <c r="K224" s="128"/>
      <c r="L224" s="127"/>
      <c r="M224" s="127"/>
      <c r="N224" s="127"/>
      <c r="O224" s="127"/>
      <c r="P224" s="128"/>
      <c r="Q224" s="128"/>
      <c r="R224" s="130"/>
      <c r="S224" s="129"/>
      <c r="T224" s="128"/>
      <c r="U224" s="128"/>
      <c r="V224" s="128"/>
      <c r="W224" s="128"/>
      <c r="X224" s="127"/>
      <c r="Y224" s="139"/>
      <c r="Z224" s="124"/>
      <c r="AA224" s="117"/>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2"/>
      <c r="AY224" s="71"/>
      <c r="AZ224" s="169" t="str">
        <f t="shared" si="6"/>
        <v>OK</v>
      </c>
      <c r="BA224" s="170" t="str">
        <f t="shared" si="7"/>
        <v>OK</v>
      </c>
      <c r="BB224" s="215"/>
    </row>
    <row r="225" spans="1:54" s="207" customFormat="1" ht="89.25" customHeight="1" x14ac:dyDescent="0.25">
      <c r="A225" s="115"/>
      <c r="B225" s="116"/>
      <c r="C225" s="122"/>
      <c r="D225" s="137"/>
      <c r="E225" s="128"/>
      <c r="F225" s="128"/>
      <c r="G225" s="127"/>
      <c r="H225" s="128"/>
      <c r="I225" s="127"/>
      <c r="J225" s="127"/>
      <c r="K225" s="128"/>
      <c r="L225" s="127"/>
      <c r="M225" s="127"/>
      <c r="N225" s="127"/>
      <c r="O225" s="127"/>
      <c r="P225" s="128"/>
      <c r="Q225" s="128"/>
      <c r="R225" s="130"/>
      <c r="S225" s="129"/>
      <c r="T225" s="128"/>
      <c r="U225" s="128"/>
      <c r="V225" s="128"/>
      <c r="W225" s="128"/>
      <c r="X225" s="127"/>
      <c r="Y225" s="139"/>
      <c r="Z225" s="124"/>
      <c r="AA225" s="117"/>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2"/>
      <c r="AY225" s="71"/>
      <c r="AZ225" s="169" t="str">
        <f t="shared" si="6"/>
        <v>OK</v>
      </c>
      <c r="BA225" s="170" t="str">
        <f t="shared" si="7"/>
        <v>OK</v>
      </c>
      <c r="BB225" s="215"/>
    </row>
    <row r="226" spans="1:54" s="207" customFormat="1" ht="89.25" customHeight="1" x14ac:dyDescent="0.25">
      <c r="A226" s="115"/>
      <c r="B226" s="116"/>
      <c r="C226" s="122"/>
      <c r="D226" s="137"/>
      <c r="E226" s="128"/>
      <c r="F226" s="128"/>
      <c r="G226" s="127"/>
      <c r="H226" s="128"/>
      <c r="I226" s="127"/>
      <c r="J226" s="127"/>
      <c r="K226" s="128"/>
      <c r="L226" s="127"/>
      <c r="M226" s="127"/>
      <c r="N226" s="127"/>
      <c r="O226" s="127"/>
      <c r="P226" s="128"/>
      <c r="Q226" s="128"/>
      <c r="R226" s="130"/>
      <c r="S226" s="129"/>
      <c r="T226" s="128"/>
      <c r="U226" s="128"/>
      <c r="V226" s="128"/>
      <c r="W226" s="128"/>
      <c r="X226" s="127"/>
      <c r="Y226" s="139"/>
      <c r="Z226" s="124"/>
      <c r="AA226" s="117"/>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2"/>
      <c r="AY226" s="71"/>
      <c r="AZ226" s="169" t="str">
        <f t="shared" si="6"/>
        <v>OK</v>
      </c>
      <c r="BA226" s="170" t="str">
        <f t="shared" si="7"/>
        <v>OK</v>
      </c>
      <c r="BB226" s="215"/>
    </row>
    <row r="227" spans="1:54" s="207" customFormat="1" ht="89.25" customHeight="1" x14ac:dyDescent="0.25">
      <c r="A227" s="115"/>
      <c r="B227" s="116"/>
      <c r="C227" s="122"/>
      <c r="D227" s="137"/>
      <c r="E227" s="128"/>
      <c r="F227" s="128"/>
      <c r="G227" s="127"/>
      <c r="H227" s="128"/>
      <c r="I227" s="127"/>
      <c r="J227" s="127"/>
      <c r="K227" s="128"/>
      <c r="L227" s="127"/>
      <c r="M227" s="127"/>
      <c r="N227" s="127"/>
      <c r="O227" s="127"/>
      <c r="P227" s="128"/>
      <c r="Q227" s="128"/>
      <c r="R227" s="130"/>
      <c r="S227" s="129"/>
      <c r="T227" s="128"/>
      <c r="U227" s="128"/>
      <c r="V227" s="128"/>
      <c r="W227" s="128"/>
      <c r="X227" s="127"/>
      <c r="Y227" s="139"/>
      <c r="Z227" s="124"/>
      <c r="AA227" s="117"/>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2"/>
      <c r="AY227" s="71"/>
      <c r="AZ227" s="169" t="str">
        <f t="shared" si="6"/>
        <v>OK</v>
      </c>
      <c r="BA227" s="170" t="str">
        <f t="shared" si="7"/>
        <v>OK</v>
      </c>
      <c r="BB227" s="215"/>
    </row>
    <row r="228" spans="1:54" s="207" customFormat="1" ht="89.25" customHeight="1" x14ac:dyDescent="0.25">
      <c r="A228" s="115"/>
      <c r="B228" s="116"/>
      <c r="C228" s="122"/>
      <c r="D228" s="137"/>
      <c r="E228" s="128"/>
      <c r="F228" s="128"/>
      <c r="G228" s="127"/>
      <c r="H228" s="128"/>
      <c r="I228" s="127"/>
      <c r="J228" s="127"/>
      <c r="K228" s="128"/>
      <c r="L228" s="127"/>
      <c r="M228" s="127"/>
      <c r="N228" s="127"/>
      <c r="O228" s="127"/>
      <c r="P228" s="128"/>
      <c r="Q228" s="128"/>
      <c r="R228" s="130"/>
      <c r="S228" s="129"/>
      <c r="T228" s="128"/>
      <c r="U228" s="128"/>
      <c r="V228" s="128"/>
      <c r="W228" s="128"/>
      <c r="X228" s="127"/>
      <c r="Y228" s="139"/>
      <c r="Z228" s="124"/>
      <c r="AA228" s="117"/>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2"/>
      <c r="AY228" s="71"/>
      <c r="AZ228" s="169" t="str">
        <f t="shared" si="6"/>
        <v>OK</v>
      </c>
      <c r="BA228" s="170" t="str">
        <f t="shared" si="7"/>
        <v>OK</v>
      </c>
      <c r="BB228" s="215"/>
    </row>
    <row r="229" spans="1:54" s="207" customFormat="1" ht="89.25" customHeight="1" x14ac:dyDescent="0.25">
      <c r="A229" s="115"/>
      <c r="B229" s="116"/>
      <c r="C229" s="122"/>
      <c r="D229" s="137"/>
      <c r="E229" s="128"/>
      <c r="F229" s="128"/>
      <c r="G229" s="127"/>
      <c r="H229" s="128"/>
      <c r="I229" s="127"/>
      <c r="J229" s="127"/>
      <c r="K229" s="128"/>
      <c r="L229" s="127"/>
      <c r="M229" s="127"/>
      <c r="N229" s="127"/>
      <c r="O229" s="127"/>
      <c r="P229" s="128"/>
      <c r="Q229" s="128"/>
      <c r="R229" s="130"/>
      <c r="S229" s="129"/>
      <c r="T229" s="128"/>
      <c r="U229" s="128"/>
      <c r="V229" s="128"/>
      <c r="W229" s="128"/>
      <c r="X229" s="127"/>
      <c r="Y229" s="139"/>
      <c r="Z229" s="124"/>
      <c r="AA229" s="117"/>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2"/>
      <c r="AY229" s="71"/>
      <c r="AZ229" s="169" t="str">
        <f t="shared" si="6"/>
        <v>OK</v>
      </c>
      <c r="BA229" s="170" t="str">
        <f t="shared" si="7"/>
        <v>OK</v>
      </c>
      <c r="BB229" s="215"/>
    </row>
    <row r="230" spans="1:54" s="207" customFormat="1" ht="89.25" customHeight="1" x14ac:dyDescent="0.25">
      <c r="A230" s="115"/>
      <c r="B230" s="116"/>
      <c r="C230" s="122"/>
      <c r="D230" s="137"/>
      <c r="E230" s="128"/>
      <c r="F230" s="128"/>
      <c r="G230" s="127"/>
      <c r="H230" s="128"/>
      <c r="I230" s="127"/>
      <c r="J230" s="127"/>
      <c r="K230" s="128"/>
      <c r="L230" s="127"/>
      <c r="M230" s="127"/>
      <c r="N230" s="127"/>
      <c r="O230" s="127"/>
      <c r="P230" s="128"/>
      <c r="Q230" s="128"/>
      <c r="R230" s="130"/>
      <c r="S230" s="129"/>
      <c r="T230" s="128"/>
      <c r="U230" s="128"/>
      <c r="V230" s="128"/>
      <c r="W230" s="128"/>
      <c r="X230" s="127"/>
      <c r="Y230" s="139"/>
      <c r="Z230" s="124"/>
      <c r="AA230" s="117"/>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2"/>
      <c r="AY230" s="71"/>
      <c r="AZ230" s="169" t="str">
        <f t="shared" si="6"/>
        <v>OK</v>
      </c>
      <c r="BA230" s="170" t="str">
        <f t="shared" si="7"/>
        <v>OK</v>
      </c>
      <c r="BB230" s="215"/>
    </row>
    <row r="231" spans="1:54" s="207" customFormat="1" ht="89.25" customHeight="1" x14ac:dyDescent="0.25">
      <c r="A231" s="115"/>
      <c r="B231" s="116"/>
      <c r="C231" s="122"/>
      <c r="D231" s="137"/>
      <c r="E231" s="128"/>
      <c r="F231" s="128"/>
      <c r="G231" s="127"/>
      <c r="H231" s="128"/>
      <c r="I231" s="127"/>
      <c r="J231" s="127"/>
      <c r="K231" s="128"/>
      <c r="L231" s="127"/>
      <c r="M231" s="127"/>
      <c r="N231" s="127"/>
      <c r="O231" s="127"/>
      <c r="P231" s="128"/>
      <c r="Q231" s="128"/>
      <c r="R231" s="130"/>
      <c r="S231" s="129"/>
      <c r="T231" s="128"/>
      <c r="U231" s="128"/>
      <c r="V231" s="128"/>
      <c r="W231" s="128"/>
      <c r="X231" s="127"/>
      <c r="Y231" s="139"/>
      <c r="Z231" s="124"/>
      <c r="AA231" s="117"/>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2"/>
      <c r="AY231" s="71"/>
      <c r="AZ231" s="169" t="str">
        <f t="shared" si="6"/>
        <v>OK</v>
      </c>
      <c r="BA231" s="170" t="str">
        <f t="shared" si="7"/>
        <v>OK</v>
      </c>
      <c r="BB231" s="215"/>
    </row>
    <row r="232" spans="1:54" s="207" customFormat="1" ht="89.25" customHeight="1" x14ac:dyDescent="0.25">
      <c r="A232" s="115"/>
      <c r="B232" s="116"/>
      <c r="C232" s="122"/>
      <c r="D232" s="137"/>
      <c r="E232" s="128"/>
      <c r="F232" s="128"/>
      <c r="G232" s="127"/>
      <c r="H232" s="128"/>
      <c r="I232" s="127"/>
      <c r="J232" s="127"/>
      <c r="K232" s="128"/>
      <c r="L232" s="127"/>
      <c r="M232" s="127"/>
      <c r="N232" s="127"/>
      <c r="O232" s="127"/>
      <c r="P232" s="128"/>
      <c r="Q232" s="128"/>
      <c r="R232" s="130"/>
      <c r="S232" s="129"/>
      <c r="T232" s="128"/>
      <c r="U232" s="128"/>
      <c r="V232" s="128"/>
      <c r="W232" s="128"/>
      <c r="X232" s="127"/>
      <c r="Y232" s="139"/>
      <c r="Z232" s="124"/>
      <c r="AA232" s="117"/>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2"/>
      <c r="AY232" s="71"/>
      <c r="AZ232" s="169" t="str">
        <f t="shared" si="6"/>
        <v>OK</v>
      </c>
      <c r="BA232" s="170" t="str">
        <f t="shared" si="7"/>
        <v>OK</v>
      </c>
      <c r="BB232" s="215"/>
    </row>
    <row r="233" spans="1:54" s="207" customFormat="1" ht="89.25" customHeight="1" x14ac:dyDescent="0.25">
      <c r="A233" s="115"/>
      <c r="B233" s="116"/>
      <c r="C233" s="122"/>
      <c r="D233" s="137"/>
      <c r="E233" s="128"/>
      <c r="F233" s="128"/>
      <c r="G233" s="127"/>
      <c r="H233" s="128"/>
      <c r="I233" s="127"/>
      <c r="J233" s="127"/>
      <c r="K233" s="128"/>
      <c r="L233" s="127"/>
      <c r="M233" s="127"/>
      <c r="N233" s="127"/>
      <c r="O233" s="127"/>
      <c r="P233" s="128"/>
      <c r="Q233" s="128"/>
      <c r="R233" s="130"/>
      <c r="S233" s="129"/>
      <c r="T233" s="128"/>
      <c r="U233" s="128"/>
      <c r="V233" s="128"/>
      <c r="W233" s="128"/>
      <c r="X233" s="127"/>
      <c r="Y233" s="139"/>
      <c r="Z233" s="124"/>
      <c r="AA233" s="117"/>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2"/>
      <c r="AY233" s="71"/>
      <c r="AZ233" s="169" t="str">
        <f t="shared" si="6"/>
        <v>OK</v>
      </c>
      <c r="BA233" s="170" t="str">
        <f t="shared" si="7"/>
        <v>OK</v>
      </c>
      <c r="BB233" s="215"/>
    </row>
    <row r="234" spans="1:54" s="207" customFormat="1" ht="89.25" customHeight="1" x14ac:dyDescent="0.25">
      <c r="A234" s="115"/>
      <c r="B234" s="116"/>
      <c r="C234" s="122"/>
      <c r="D234" s="137"/>
      <c r="E234" s="128"/>
      <c r="F234" s="128"/>
      <c r="G234" s="127"/>
      <c r="H234" s="128"/>
      <c r="I234" s="127"/>
      <c r="J234" s="127"/>
      <c r="K234" s="128"/>
      <c r="L234" s="127"/>
      <c r="M234" s="127"/>
      <c r="N234" s="127"/>
      <c r="O234" s="127"/>
      <c r="P234" s="128"/>
      <c r="Q234" s="128"/>
      <c r="R234" s="130"/>
      <c r="S234" s="129"/>
      <c r="T234" s="128"/>
      <c r="U234" s="128"/>
      <c r="V234" s="128"/>
      <c r="W234" s="128"/>
      <c r="X234" s="127"/>
      <c r="Y234" s="139"/>
      <c r="Z234" s="124"/>
      <c r="AA234" s="117"/>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2"/>
      <c r="AY234" s="71"/>
      <c r="AZ234" s="169" t="str">
        <f t="shared" si="6"/>
        <v>OK</v>
      </c>
      <c r="BA234" s="170" t="str">
        <f t="shared" si="7"/>
        <v>OK</v>
      </c>
      <c r="BB234" s="215"/>
    </row>
    <row r="235" spans="1:54" s="207" customFormat="1" ht="89.25" customHeight="1" x14ac:dyDescent="0.25">
      <c r="A235" s="115"/>
      <c r="B235" s="116"/>
      <c r="C235" s="122"/>
      <c r="D235" s="137"/>
      <c r="E235" s="128"/>
      <c r="F235" s="128"/>
      <c r="G235" s="127"/>
      <c r="H235" s="128"/>
      <c r="I235" s="127"/>
      <c r="J235" s="127"/>
      <c r="K235" s="128"/>
      <c r="L235" s="127"/>
      <c r="M235" s="127"/>
      <c r="N235" s="127"/>
      <c r="O235" s="127"/>
      <c r="P235" s="128"/>
      <c r="Q235" s="128"/>
      <c r="R235" s="130"/>
      <c r="S235" s="129"/>
      <c r="T235" s="128"/>
      <c r="U235" s="128"/>
      <c r="V235" s="128"/>
      <c r="W235" s="128"/>
      <c r="X235" s="127"/>
      <c r="Y235" s="139"/>
      <c r="Z235" s="124"/>
      <c r="AA235" s="117"/>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2"/>
      <c r="AY235" s="71"/>
      <c r="AZ235" s="169" t="str">
        <f t="shared" si="6"/>
        <v>OK</v>
      </c>
      <c r="BA235" s="170" t="str">
        <f t="shared" si="7"/>
        <v>OK</v>
      </c>
      <c r="BB235" s="215"/>
    </row>
    <row r="236" spans="1:54" s="207" customFormat="1" ht="89.25" customHeight="1" x14ac:dyDescent="0.25">
      <c r="A236" s="115"/>
      <c r="B236" s="116"/>
      <c r="C236" s="122"/>
      <c r="D236" s="137"/>
      <c r="E236" s="128"/>
      <c r="F236" s="128"/>
      <c r="G236" s="127"/>
      <c r="H236" s="128"/>
      <c r="I236" s="127"/>
      <c r="J236" s="127"/>
      <c r="K236" s="128"/>
      <c r="L236" s="127"/>
      <c r="M236" s="127"/>
      <c r="N236" s="127"/>
      <c r="O236" s="127"/>
      <c r="P236" s="128"/>
      <c r="Q236" s="128"/>
      <c r="R236" s="130"/>
      <c r="S236" s="129"/>
      <c r="T236" s="128"/>
      <c r="U236" s="128"/>
      <c r="V236" s="128"/>
      <c r="W236" s="128"/>
      <c r="X236" s="127"/>
      <c r="Y236" s="139"/>
      <c r="Z236" s="124"/>
      <c r="AA236" s="117"/>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2"/>
      <c r="AY236" s="71"/>
      <c r="AZ236" s="169" t="str">
        <f t="shared" si="6"/>
        <v>OK</v>
      </c>
      <c r="BA236" s="170" t="str">
        <f t="shared" si="7"/>
        <v>OK</v>
      </c>
      <c r="BB236" s="215"/>
    </row>
    <row r="237" spans="1:54" s="207" customFormat="1" ht="76.5" customHeight="1" x14ac:dyDescent="0.25">
      <c r="A237" s="115"/>
      <c r="B237" s="116"/>
      <c r="C237" s="122"/>
      <c r="D237" s="137"/>
      <c r="E237" s="128"/>
      <c r="F237" s="128"/>
      <c r="G237" s="127"/>
      <c r="H237" s="128"/>
      <c r="I237" s="127"/>
      <c r="J237" s="127"/>
      <c r="K237" s="128"/>
      <c r="L237" s="127"/>
      <c r="M237" s="127"/>
      <c r="N237" s="127"/>
      <c r="O237" s="127"/>
      <c r="P237" s="128"/>
      <c r="Q237" s="128"/>
      <c r="R237" s="130"/>
      <c r="S237" s="129"/>
      <c r="T237" s="128"/>
      <c r="U237" s="128"/>
      <c r="V237" s="128"/>
      <c r="W237" s="128"/>
      <c r="X237" s="127"/>
      <c r="Y237" s="139"/>
      <c r="Z237" s="124"/>
      <c r="AA237" s="117"/>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2"/>
      <c r="AY237" s="71"/>
      <c r="AZ237" s="169" t="str">
        <f t="shared" si="6"/>
        <v>OK</v>
      </c>
      <c r="BA237" s="170" t="str">
        <f t="shared" si="7"/>
        <v>OK</v>
      </c>
      <c r="BB237" s="215"/>
    </row>
    <row r="238" spans="1:54" s="207" customFormat="1" ht="89.25" customHeight="1" x14ac:dyDescent="0.25">
      <c r="A238" s="115"/>
      <c r="B238" s="116"/>
      <c r="C238" s="122"/>
      <c r="D238" s="137"/>
      <c r="E238" s="128"/>
      <c r="F238" s="128"/>
      <c r="G238" s="127"/>
      <c r="H238" s="128"/>
      <c r="I238" s="127"/>
      <c r="J238" s="127"/>
      <c r="K238" s="128"/>
      <c r="L238" s="127"/>
      <c r="M238" s="127"/>
      <c r="N238" s="127"/>
      <c r="O238" s="127"/>
      <c r="P238" s="128"/>
      <c r="Q238" s="128"/>
      <c r="R238" s="130"/>
      <c r="S238" s="129"/>
      <c r="T238" s="128"/>
      <c r="U238" s="128"/>
      <c r="V238" s="128"/>
      <c r="W238" s="128"/>
      <c r="X238" s="127"/>
      <c r="Y238" s="139"/>
      <c r="Z238" s="124"/>
      <c r="AA238" s="117"/>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2"/>
      <c r="AY238" s="71"/>
      <c r="AZ238" s="169" t="str">
        <f t="shared" si="6"/>
        <v>OK</v>
      </c>
      <c r="BA238" s="170" t="str">
        <f t="shared" si="7"/>
        <v>OK</v>
      </c>
      <c r="BB238" s="215"/>
    </row>
    <row r="239" spans="1:54" s="207" customFormat="1" ht="89.25" customHeight="1" x14ac:dyDescent="0.25">
      <c r="A239" s="115"/>
      <c r="B239" s="116"/>
      <c r="C239" s="122"/>
      <c r="D239" s="137"/>
      <c r="E239" s="128"/>
      <c r="F239" s="128"/>
      <c r="G239" s="127"/>
      <c r="H239" s="128"/>
      <c r="I239" s="127"/>
      <c r="J239" s="127"/>
      <c r="K239" s="128"/>
      <c r="L239" s="127"/>
      <c r="M239" s="127"/>
      <c r="N239" s="127"/>
      <c r="O239" s="127"/>
      <c r="P239" s="128"/>
      <c r="Q239" s="128"/>
      <c r="R239" s="130"/>
      <c r="S239" s="129"/>
      <c r="T239" s="128"/>
      <c r="U239" s="128"/>
      <c r="V239" s="128"/>
      <c r="W239" s="128"/>
      <c r="X239" s="127"/>
      <c r="Y239" s="139"/>
      <c r="Z239" s="124"/>
      <c r="AA239" s="117"/>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2"/>
      <c r="AY239" s="71"/>
      <c r="AZ239" s="169" t="str">
        <f t="shared" si="6"/>
        <v>OK</v>
      </c>
      <c r="BA239" s="170" t="str">
        <f t="shared" si="7"/>
        <v>OK</v>
      </c>
      <c r="BB239" s="215"/>
    </row>
    <row r="240" spans="1:54" s="207" customFormat="1" ht="89.25" customHeight="1" x14ac:dyDescent="0.25">
      <c r="A240" s="115"/>
      <c r="B240" s="116"/>
      <c r="C240" s="122"/>
      <c r="D240" s="137"/>
      <c r="E240" s="128"/>
      <c r="F240" s="128"/>
      <c r="G240" s="127"/>
      <c r="H240" s="128"/>
      <c r="I240" s="127"/>
      <c r="J240" s="127"/>
      <c r="K240" s="128"/>
      <c r="L240" s="127"/>
      <c r="M240" s="127"/>
      <c r="N240" s="127"/>
      <c r="O240" s="127"/>
      <c r="P240" s="128"/>
      <c r="Q240" s="128"/>
      <c r="R240" s="130"/>
      <c r="S240" s="129"/>
      <c r="T240" s="128"/>
      <c r="U240" s="128"/>
      <c r="V240" s="128"/>
      <c r="W240" s="128"/>
      <c r="X240" s="127"/>
      <c r="Y240" s="139"/>
      <c r="Z240" s="124"/>
      <c r="AA240" s="117"/>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2"/>
      <c r="AY240" s="71"/>
      <c r="AZ240" s="169" t="str">
        <f t="shared" si="6"/>
        <v>OK</v>
      </c>
      <c r="BA240" s="170" t="str">
        <f t="shared" si="7"/>
        <v>OK</v>
      </c>
      <c r="BB240" s="215"/>
    </row>
    <row r="241" spans="1:54" s="207" customFormat="1" ht="89.25" customHeight="1" x14ac:dyDescent="0.25">
      <c r="A241" s="115"/>
      <c r="B241" s="116"/>
      <c r="C241" s="122"/>
      <c r="D241" s="137"/>
      <c r="E241" s="128"/>
      <c r="F241" s="128"/>
      <c r="G241" s="127"/>
      <c r="H241" s="128"/>
      <c r="I241" s="127"/>
      <c r="J241" s="127"/>
      <c r="K241" s="128"/>
      <c r="L241" s="127"/>
      <c r="M241" s="127"/>
      <c r="N241" s="127"/>
      <c r="O241" s="127"/>
      <c r="P241" s="128"/>
      <c r="Q241" s="128"/>
      <c r="R241" s="130"/>
      <c r="S241" s="129"/>
      <c r="T241" s="128"/>
      <c r="U241" s="128"/>
      <c r="V241" s="128"/>
      <c r="W241" s="128"/>
      <c r="X241" s="127"/>
      <c r="Y241" s="139"/>
      <c r="Z241" s="124"/>
      <c r="AA241" s="117"/>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2"/>
      <c r="AY241" s="71"/>
      <c r="AZ241" s="169" t="str">
        <f t="shared" si="6"/>
        <v>OK</v>
      </c>
      <c r="BA241" s="170" t="str">
        <f t="shared" si="7"/>
        <v>OK</v>
      </c>
      <c r="BB241" s="215"/>
    </row>
    <row r="242" spans="1:54" s="207" customFormat="1" ht="89.25" customHeight="1" x14ac:dyDescent="0.25">
      <c r="A242" s="115"/>
      <c r="B242" s="116"/>
      <c r="C242" s="122"/>
      <c r="D242" s="137"/>
      <c r="E242" s="128"/>
      <c r="F242" s="128"/>
      <c r="G242" s="127"/>
      <c r="H242" s="128"/>
      <c r="I242" s="127"/>
      <c r="J242" s="127"/>
      <c r="K242" s="128"/>
      <c r="L242" s="127"/>
      <c r="M242" s="127"/>
      <c r="N242" s="127"/>
      <c r="O242" s="127"/>
      <c r="P242" s="128"/>
      <c r="Q242" s="128"/>
      <c r="R242" s="130"/>
      <c r="S242" s="129"/>
      <c r="T242" s="128"/>
      <c r="U242" s="128"/>
      <c r="V242" s="128"/>
      <c r="W242" s="128"/>
      <c r="X242" s="127"/>
      <c r="Y242" s="139"/>
      <c r="Z242" s="124"/>
      <c r="AA242" s="117"/>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2"/>
      <c r="AY242" s="71"/>
      <c r="AZ242" s="169" t="str">
        <f t="shared" si="6"/>
        <v>OK</v>
      </c>
      <c r="BA242" s="170" t="str">
        <f t="shared" si="7"/>
        <v>OK</v>
      </c>
      <c r="BB242" s="215"/>
    </row>
    <row r="243" spans="1:54" s="207" customFormat="1" ht="89.25" customHeight="1" x14ac:dyDescent="0.25">
      <c r="A243" s="115"/>
      <c r="B243" s="116"/>
      <c r="C243" s="122"/>
      <c r="D243" s="137"/>
      <c r="E243" s="128"/>
      <c r="F243" s="128"/>
      <c r="G243" s="127"/>
      <c r="H243" s="128"/>
      <c r="I243" s="127"/>
      <c r="J243" s="127"/>
      <c r="K243" s="128"/>
      <c r="L243" s="127"/>
      <c r="M243" s="127"/>
      <c r="N243" s="127"/>
      <c r="O243" s="127"/>
      <c r="P243" s="128"/>
      <c r="Q243" s="128"/>
      <c r="R243" s="130"/>
      <c r="S243" s="129"/>
      <c r="T243" s="128"/>
      <c r="U243" s="128"/>
      <c r="V243" s="128"/>
      <c r="W243" s="128"/>
      <c r="X243" s="127"/>
      <c r="Y243" s="139"/>
      <c r="Z243" s="124"/>
      <c r="AA243" s="117"/>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2"/>
      <c r="AY243" s="71"/>
      <c r="AZ243" s="169" t="str">
        <f t="shared" si="6"/>
        <v>OK</v>
      </c>
      <c r="BA243" s="170" t="str">
        <f t="shared" si="7"/>
        <v>OK</v>
      </c>
      <c r="BB243" s="215"/>
    </row>
    <row r="244" spans="1:54" s="207" customFormat="1" ht="89.25" customHeight="1" x14ac:dyDescent="0.25">
      <c r="A244" s="115"/>
      <c r="B244" s="116"/>
      <c r="C244" s="122"/>
      <c r="D244" s="137"/>
      <c r="E244" s="128"/>
      <c r="F244" s="128"/>
      <c r="G244" s="127"/>
      <c r="H244" s="128"/>
      <c r="I244" s="127"/>
      <c r="J244" s="127"/>
      <c r="K244" s="128"/>
      <c r="L244" s="127"/>
      <c r="M244" s="127"/>
      <c r="N244" s="127"/>
      <c r="O244" s="127"/>
      <c r="P244" s="128"/>
      <c r="Q244" s="128"/>
      <c r="R244" s="130"/>
      <c r="S244" s="129"/>
      <c r="T244" s="128"/>
      <c r="U244" s="128"/>
      <c r="V244" s="128"/>
      <c r="W244" s="128"/>
      <c r="X244" s="127"/>
      <c r="Y244" s="139"/>
      <c r="Z244" s="124"/>
      <c r="AA244" s="117"/>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2"/>
      <c r="AY244" s="71"/>
      <c r="AZ244" s="169" t="str">
        <f t="shared" si="6"/>
        <v>OK</v>
      </c>
      <c r="BA244" s="170" t="str">
        <f t="shared" si="7"/>
        <v>OK</v>
      </c>
      <c r="BB244" s="215"/>
    </row>
    <row r="245" spans="1:54" s="207" customFormat="1" ht="89.25" customHeight="1" x14ac:dyDescent="0.25">
      <c r="A245" s="115"/>
      <c r="B245" s="116"/>
      <c r="C245" s="122"/>
      <c r="D245" s="137"/>
      <c r="E245" s="128"/>
      <c r="F245" s="128"/>
      <c r="G245" s="127"/>
      <c r="H245" s="128"/>
      <c r="I245" s="127"/>
      <c r="J245" s="127"/>
      <c r="K245" s="128"/>
      <c r="L245" s="127"/>
      <c r="M245" s="127"/>
      <c r="N245" s="127"/>
      <c r="O245" s="127"/>
      <c r="P245" s="128"/>
      <c r="Q245" s="128"/>
      <c r="R245" s="130"/>
      <c r="S245" s="129"/>
      <c r="T245" s="128"/>
      <c r="U245" s="128"/>
      <c r="V245" s="128"/>
      <c r="W245" s="128"/>
      <c r="X245" s="127"/>
      <c r="Y245" s="139"/>
      <c r="Z245" s="124"/>
      <c r="AA245" s="117"/>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2"/>
      <c r="AY245" s="71"/>
      <c r="AZ245" s="169" t="str">
        <f t="shared" si="6"/>
        <v>OK</v>
      </c>
      <c r="BA245" s="170" t="str">
        <f t="shared" si="7"/>
        <v>OK</v>
      </c>
      <c r="BB245" s="215"/>
    </row>
    <row r="246" spans="1:54" s="207" customFormat="1" ht="89.25" customHeight="1" x14ac:dyDescent="0.25">
      <c r="A246" s="115"/>
      <c r="B246" s="116"/>
      <c r="C246" s="122"/>
      <c r="D246" s="137"/>
      <c r="E246" s="128"/>
      <c r="F246" s="128"/>
      <c r="G246" s="127"/>
      <c r="H246" s="128"/>
      <c r="I246" s="127"/>
      <c r="J246" s="127"/>
      <c r="K246" s="128"/>
      <c r="L246" s="127"/>
      <c r="M246" s="127"/>
      <c r="N246" s="127"/>
      <c r="O246" s="127"/>
      <c r="P246" s="128"/>
      <c r="Q246" s="128"/>
      <c r="R246" s="130"/>
      <c r="S246" s="129"/>
      <c r="T246" s="128"/>
      <c r="U246" s="128"/>
      <c r="V246" s="128"/>
      <c r="W246" s="128"/>
      <c r="X246" s="127"/>
      <c r="Y246" s="139"/>
      <c r="Z246" s="124"/>
      <c r="AA246" s="117"/>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2"/>
      <c r="AY246" s="71"/>
      <c r="AZ246" s="169" t="str">
        <f t="shared" si="6"/>
        <v>OK</v>
      </c>
      <c r="BA246" s="170" t="str">
        <f t="shared" si="7"/>
        <v>OK</v>
      </c>
      <c r="BB246" s="215"/>
    </row>
    <row r="247" spans="1:54" s="207" customFormat="1" ht="89.25" customHeight="1" x14ac:dyDescent="0.25">
      <c r="A247" s="115"/>
      <c r="B247" s="116"/>
      <c r="C247" s="122"/>
      <c r="D247" s="137"/>
      <c r="E247" s="128"/>
      <c r="F247" s="128"/>
      <c r="G247" s="127"/>
      <c r="H247" s="128"/>
      <c r="I247" s="127"/>
      <c r="J247" s="127"/>
      <c r="K247" s="128"/>
      <c r="L247" s="127"/>
      <c r="M247" s="127"/>
      <c r="N247" s="127"/>
      <c r="O247" s="127"/>
      <c r="P247" s="128"/>
      <c r="Q247" s="128"/>
      <c r="R247" s="130"/>
      <c r="S247" s="129"/>
      <c r="T247" s="128"/>
      <c r="U247" s="128"/>
      <c r="V247" s="128"/>
      <c r="W247" s="128"/>
      <c r="X247" s="127"/>
      <c r="Y247" s="139"/>
      <c r="Z247" s="124"/>
      <c r="AA247" s="117"/>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2"/>
      <c r="AY247" s="71"/>
      <c r="AZ247" s="169" t="str">
        <f t="shared" si="6"/>
        <v>OK</v>
      </c>
      <c r="BA247" s="170" t="str">
        <f t="shared" si="7"/>
        <v>OK</v>
      </c>
      <c r="BB247" s="215"/>
    </row>
    <row r="248" spans="1:54" s="207" customFormat="1" ht="63.75" customHeight="1" x14ac:dyDescent="0.25">
      <c r="A248" s="115"/>
      <c r="B248" s="116"/>
      <c r="C248" s="122"/>
      <c r="D248" s="137"/>
      <c r="E248" s="128"/>
      <c r="F248" s="128"/>
      <c r="G248" s="127"/>
      <c r="H248" s="128"/>
      <c r="I248" s="127"/>
      <c r="J248" s="127"/>
      <c r="K248" s="128"/>
      <c r="L248" s="127"/>
      <c r="M248" s="127"/>
      <c r="N248" s="127"/>
      <c r="O248" s="127"/>
      <c r="P248" s="128"/>
      <c r="Q248" s="128"/>
      <c r="R248" s="130"/>
      <c r="S248" s="129"/>
      <c r="T248" s="128"/>
      <c r="U248" s="128"/>
      <c r="V248" s="128"/>
      <c r="W248" s="128"/>
      <c r="X248" s="127"/>
      <c r="Y248" s="139"/>
      <c r="Z248" s="124"/>
      <c r="AA248" s="117"/>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2"/>
      <c r="AY248" s="71"/>
      <c r="AZ248" s="169" t="str">
        <f t="shared" si="6"/>
        <v>OK</v>
      </c>
      <c r="BA248" s="170" t="str">
        <f t="shared" si="7"/>
        <v>OK</v>
      </c>
      <c r="BB248" s="215"/>
    </row>
    <row r="249" spans="1:54" s="207" customFormat="1" ht="63.75" customHeight="1" x14ac:dyDescent="0.25">
      <c r="A249" s="115"/>
      <c r="B249" s="116"/>
      <c r="C249" s="122"/>
      <c r="D249" s="137"/>
      <c r="E249" s="128"/>
      <c r="F249" s="128"/>
      <c r="G249" s="127"/>
      <c r="H249" s="128"/>
      <c r="I249" s="127"/>
      <c r="J249" s="127"/>
      <c r="K249" s="128"/>
      <c r="L249" s="127"/>
      <c r="M249" s="127"/>
      <c r="N249" s="127"/>
      <c r="O249" s="127"/>
      <c r="P249" s="128"/>
      <c r="Q249" s="128"/>
      <c r="R249" s="130"/>
      <c r="S249" s="129"/>
      <c r="T249" s="128"/>
      <c r="U249" s="128"/>
      <c r="V249" s="128"/>
      <c r="W249" s="128"/>
      <c r="X249" s="127"/>
      <c r="Y249" s="139"/>
      <c r="Z249" s="124"/>
      <c r="AA249" s="117"/>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2"/>
      <c r="AY249" s="71"/>
      <c r="AZ249" s="169" t="str">
        <f t="shared" si="6"/>
        <v>OK</v>
      </c>
      <c r="BA249" s="170" t="str">
        <f t="shared" si="7"/>
        <v>OK</v>
      </c>
      <c r="BB249" s="215"/>
    </row>
    <row r="250" spans="1:54" s="207" customFormat="1" ht="89.25" customHeight="1" x14ac:dyDescent="0.25">
      <c r="A250" s="115"/>
      <c r="B250" s="116"/>
      <c r="C250" s="122"/>
      <c r="D250" s="137"/>
      <c r="E250" s="128"/>
      <c r="F250" s="128"/>
      <c r="G250" s="127"/>
      <c r="H250" s="128"/>
      <c r="I250" s="127"/>
      <c r="J250" s="127"/>
      <c r="K250" s="128"/>
      <c r="L250" s="127"/>
      <c r="M250" s="127"/>
      <c r="N250" s="127"/>
      <c r="O250" s="127"/>
      <c r="P250" s="128"/>
      <c r="Q250" s="128"/>
      <c r="R250" s="130"/>
      <c r="S250" s="129"/>
      <c r="T250" s="128"/>
      <c r="U250" s="128"/>
      <c r="V250" s="128"/>
      <c r="W250" s="128"/>
      <c r="X250" s="127"/>
      <c r="Y250" s="139"/>
      <c r="Z250" s="124"/>
      <c r="AA250" s="117"/>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2"/>
      <c r="AY250" s="71"/>
      <c r="AZ250" s="169" t="str">
        <f t="shared" si="6"/>
        <v>OK</v>
      </c>
      <c r="BA250" s="170" t="str">
        <f t="shared" si="7"/>
        <v>OK</v>
      </c>
      <c r="BB250" s="215"/>
    </row>
    <row r="251" spans="1:54" s="207" customFormat="1" ht="89.25" customHeight="1" x14ac:dyDescent="0.25">
      <c r="A251" s="115"/>
      <c r="B251" s="116"/>
      <c r="C251" s="122"/>
      <c r="D251" s="137"/>
      <c r="E251" s="128"/>
      <c r="F251" s="128"/>
      <c r="G251" s="127"/>
      <c r="H251" s="128"/>
      <c r="I251" s="127"/>
      <c r="J251" s="127"/>
      <c r="K251" s="128"/>
      <c r="L251" s="127"/>
      <c r="M251" s="127"/>
      <c r="N251" s="127"/>
      <c r="O251" s="127"/>
      <c r="P251" s="128"/>
      <c r="Q251" s="128"/>
      <c r="R251" s="130"/>
      <c r="S251" s="129"/>
      <c r="T251" s="128"/>
      <c r="U251" s="128"/>
      <c r="V251" s="128"/>
      <c r="W251" s="128"/>
      <c r="X251" s="127"/>
      <c r="Y251" s="139"/>
      <c r="Z251" s="124"/>
      <c r="AA251" s="117"/>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2"/>
      <c r="AY251" s="71"/>
      <c r="AZ251" s="169" t="str">
        <f t="shared" si="6"/>
        <v>OK</v>
      </c>
      <c r="BA251" s="170" t="str">
        <f t="shared" si="7"/>
        <v>OK</v>
      </c>
      <c r="BB251" s="215"/>
    </row>
    <row r="252" spans="1:54" s="207" customFormat="1" ht="63.75" customHeight="1" x14ac:dyDescent="0.25">
      <c r="A252" s="115"/>
      <c r="B252" s="116"/>
      <c r="C252" s="122"/>
      <c r="D252" s="137"/>
      <c r="E252" s="128"/>
      <c r="F252" s="128"/>
      <c r="G252" s="127"/>
      <c r="H252" s="128"/>
      <c r="I252" s="127"/>
      <c r="J252" s="127"/>
      <c r="K252" s="128"/>
      <c r="L252" s="127"/>
      <c r="M252" s="127"/>
      <c r="N252" s="127"/>
      <c r="O252" s="127"/>
      <c r="P252" s="128"/>
      <c r="Q252" s="128"/>
      <c r="R252" s="130"/>
      <c r="S252" s="129"/>
      <c r="T252" s="128"/>
      <c r="U252" s="128"/>
      <c r="V252" s="128"/>
      <c r="W252" s="128"/>
      <c r="X252" s="127"/>
      <c r="Y252" s="139"/>
      <c r="Z252" s="124"/>
      <c r="AA252" s="117"/>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2"/>
      <c r="AY252" s="71"/>
      <c r="AZ252" s="169" t="str">
        <f t="shared" si="6"/>
        <v>OK</v>
      </c>
      <c r="BA252" s="170" t="str">
        <f t="shared" si="7"/>
        <v>OK</v>
      </c>
      <c r="BB252" s="215"/>
    </row>
    <row r="253" spans="1:54" s="207" customFormat="1" ht="63.75" customHeight="1" x14ac:dyDescent="0.25">
      <c r="A253" s="115"/>
      <c r="B253" s="116"/>
      <c r="C253" s="122"/>
      <c r="D253" s="137"/>
      <c r="E253" s="128"/>
      <c r="F253" s="128"/>
      <c r="G253" s="127"/>
      <c r="H253" s="128"/>
      <c r="I253" s="127"/>
      <c r="J253" s="127"/>
      <c r="K253" s="128"/>
      <c r="L253" s="127"/>
      <c r="M253" s="127"/>
      <c r="N253" s="127"/>
      <c r="O253" s="127"/>
      <c r="P253" s="128"/>
      <c r="Q253" s="128"/>
      <c r="R253" s="130"/>
      <c r="S253" s="129"/>
      <c r="T253" s="128"/>
      <c r="U253" s="128"/>
      <c r="V253" s="128"/>
      <c r="W253" s="128"/>
      <c r="X253" s="127"/>
      <c r="Y253" s="139"/>
      <c r="Z253" s="124"/>
      <c r="AA253" s="117"/>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2"/>
      <c r="AY253" s="71"/>
      <c r="AZ253" s="169" t="str">
        <f t="shared" si="6"/>
        <v>OK</v>
      </c>
      <c r="BA253" s="170" t="str">
        <f t="shared" si="7"/>
        <v>OK</v>
      </c>
      <c r="BB253" s="215"/>
    </row>
    <row r="254" spans="1:54" s="207" customFormat="1" ht="63.75" customHeight="1" x14ac:dyDescent="0.25">
      <c r="A254" s="115"/>
      <c r="B254" s="116"/>
      <c r="C254" s="122"/>
      <c r="D254" s="137"/>
      <c r="E254" s="128"/>
      <c r="F254" s="128"/>
      <c r="G254" s="127"/>
      <c r="H254" s="128"/>
      <c r="I254" s="127"/>
      <c r="J254" s="127"/>
      <c r="K254" s="128"/>
      <c r="L254" s="127"/>
      <c r="M254" s="127"/>
      <c r="N254" s="127"/>
      <c r="O254" s="127"/>
      <c r="P254" s="128"/>
      <c r="Q254" s="128"/>
      <c r="R254" s="130"/>
      <c r="S254" s="129"/>
      <c r="T254" s="128"/>
      <c r="U254" s="128"/>
      <c r="V254" s="128"/>
      <c r="W254" s="128"/>
      <c r="X254" s="127"/>
      <c r="Y254" s="139"/>
      <c r="Z254" s="124"/>
      <c r="AA254" s="117"/>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2"/>
      <c r="AY254" s="71"/>
      <c r="AZ254" s="169" t="str">
        <f t="shared" si="6"/>
        <v>OK</v>
      </c>
      <c r="BA254" s="170" t="str">
        <f t="shared" si="7"/>
        <v>OK</v>
      </c>
      <c r="BB254" s="215"/>
    </row>
    <row r="255" spans="1:54" s="207" customFormat="1" ht="63.75" customHeight="1" x14ac:dyDescent="0.25">
      <c r="A255" s="115"/>
      <c r="B255" s="116"/>
      <c r="C255" s="122"/>
      <c r="D255" s="137"/>
      <c r="E255" s="128"/>
      <c r="F255" s="128"/>
      <c r="G255" s="127"/>
      <c r="H255" s="128"/>
      <c r="I255" s="127"/>
      <c r="J255" s="127"/>
      <c r="K255" s="128"/>
      <c r="L255" s="127"/>
      <c r="M255" s="127"/>
      <c r="N255" s="127"/>
      <c r="O255" s="127"/>
      <c r="P255" s="128"/>
      <c r="Q255" s="128"/>
      <c r="R255" s="130"/>
      <c r="S255" s="129"/>
      <c r="T255" s="128"/>
      <c r="U255" s="128"/>
      <c r="V255" s="128"/>
      <c r="W255" s="128"/>
      <c r="X255" s="127"/>
      <c r="Y255" s="139"/>
      <c r="Z255" s="124"/>
      <c r="AA255" s="117"/>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2"/>
      <c r="AY255" s="71"/>
      <c r="AZ255" s="169" t="str">
        <f t="shared" si="6"/>
        <v>OK</v>
      </c>
      <c r="BA255" s="170" t="str">
        <f t="shared" si="7"/>
        <v>OK</v>
      </c>
      <c r="BB255" s="215"/>
    </row>
    <row r="256" spans="1:54" s="207" customFormat="1" ht="89.25" customHeight="1" x14ac:dyDescent="0.25">
      <c r="A256" s="115"/>
      <c r="B256" s="116"/>
      <c r="C256" s="122"/>
      <c r="D256" s="137"/>
      <c r="E256" s="128"/>
      <c r="F256" s="128"/>
      <c r="G256" s="127"/>
      <c r="H256" s="128"/>
      <c r="I256" s="127"/>
      <c r="J256" s="127"/>
      <c r="K256" s="128"/>
      <c r="L256" s="127"/>
      <c r="M256" s="127"/>
      <c r="N256" s="127"/>
      <c r="O256" s="127"/>
      <c r="P256" s="128"/>
      <c r="Q256" s="128"/>
      <c r="R256" s="130"/>
      <c r="S256" s="129"/>
      <c r="T256" s="128"/>
      <c r="U256" s="128"/>
      <c r="V256" s="128"/>
      <c r="W256" s="128"/>
      <c r="X256" s="127"/>
      <c r="Y256" s="139"/>
      <c r="Z256" s="124"/>
      <c r="AA256" s="117"/>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2"/>
      <c r="AY256" s="71"/>
      <c r="AZ256" s="169" t="str">
        <f t="shared" si="6"/>
        <v>OK</v>
      </c>
      <c r="BA256" s="170" t="str">
        <f t="shared" si="7"/>
        <v>OK</v>
      </c>
      <c r="BB256" s="215"/>
    </row>
    <row r="257" spans="1:54" s="207" customFormat="1" ht="76.5" customHeight="1" x14ac:dyDescent="0.25">
      <c r="A257" s="115"/>
      <c r="B257" s="116"/>
      <c r="C257" s="122"/>
      <c r="D257" s="137"/>
      <c r="E257" s="128"/>
      <c r="F257" s="128"/>
      <c r="G257" s="127"/>
      <c r="H257" s="128"/>
      <c r="I257" s="127"/>
      <c r="J257" s="127"/>
      <c r="K257" s="128"/>
      <c r="L257" s="127"/>
      <c r="M257" s="127"/>
      <c r="N257" s="127"/>
      <c r="O257" s="127"/>
      <c r="P257" s="128"/>
      <c r="Q257" s="128"/>
      <c r="R257" s="130"/>
      <c r="S257" s="129"/>
      <c r="T257" s="128"/>
      <c r="U257" s="128"/>
      <c r="V257" s="128"/>
      <c r="W257" s="128"/>
      <c r="X257" s="127"/>
      <c r="Y257" s="139"/>
      <c r="Z257" s="124"/>
      <c r="AA257" s="117"/>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2"/>
      <c r="AY257" s="71"/>
      <c r="AZ257" s="169" t="str">
        <f t="shared" si="6"/>
        <v>OK</v>
      </c>
      <c r="BA257" s="170" t="str">
        <f t="shared" si="7"/>
        <v>OK</v>
      </c>
      <c r="BB257" s="215"/>
    </row>
    <row r="258" spans="1:54" s="207" customFormat="1" ht="76.5" customHeight="1" x14ac:dyDescent="0.25">
      <c r="A258" s="115"/>
      <c r="B258" s="116"/>
      <c r="C258" s="122"/>
      <c r="D258" s="137"/>
      <c r="E258" s="128"/>
      <c r="F258" s="128"/>
      <c r="G258" s="127"/>
      <c r="H258" s="128"/>
      <c r="I258" s="127"/>
      <c r="J258" s="127"/>
      <c r="K258" s="128"/>
      <c r="L258" s="127"/>
      <c r="M258" s="127"/>
      <c r="N258" s="127"/>
      <c r="O258" s="127"/>
      <c r="P258" s="128"/>
      <c r="Q258" s="128"/>
      <c r="R258" s="130"/>
      <c r="S258" s="129"/>
      <c r="T258" s="128"/>
      <c r="U258" s="128"/>
      <c r="V258" s="128"/>
      <c r="W258" s="128"/>
      <c r="X258" s="127"/>
      <c r="Y258" s="139"/>
      <c r="Z258" s="124"/>
      <c r="AA258" s="117"/>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2"/>
      <c r="AY258" s="71"/>
      <c r="AZ258" s="169" t="str">
        <f t="shared" si="6"/>
        <v>OK</v>
      </c>
      <c r="BA258" s="170" t="str">
        <f t="shared" si="7"/>
        <v>OK</v>
      </c>
      <c r="BB258" s="215"/>
    </row>
    <row r="259" spans="1:54" s="207" customFormat="1" ht="76.5" customHeight="1" x14ac:dyDescent="0.25">
      <c r="A259" s="115"/>
      <c r="B259" s="116"/>
      <c r="C259" s="122"/>
      <c r="D259" s="137"/>
      <c r="E259" s="128"/>
      <c r="F259" s="128"/>
      <c r="G259" s="127"/>
      <c r="H259" s="128"/>
      <c r="I259" s="127"/>
      <c r="J259" s="127"/>
      <c r="K259" s="128"/>
      <c r="L259" s="127"/>
      <c r="M259" s="127"/>
      <c r="N259" s="127"/>
      <c r="O259" s="127"/>
      <c r="P259" s="128"/>
      <c r="Q259" s="128"/>
      <c r="R259" s="130"/>
      <c r="S259" s="129"/>
      <c r="T259" s="128"/>
      <c r="U259" s="128"/>
      <c r="V259" s="128"/>
      <c r="W259" s="128"/>
      <c r="X259" s="127"/>
      <c r="Y259" s="139"/>
      <c r="Z259" s="124"/>
      <c r="AA259" s="117"/>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2"/>
      <c r="AY259" s="71"/>
      <c r="AZ259" s="169" t="str">
        <f t="shared" si="6"/>
        <v>OK</v>
      </c>
      <c r="BA259" s="170" t="str">
        <f t="shared" si="7"/>
        <v>OK</v>
      </c>
      <c r="BB259" s="215"/>
    </row>
    <row r="260" spans="1:54" s="207" customFormat="1" ht="76.5" customHeight="1" x14ac:dyDescent="0.25">
      <c r="A260" s="115"/>
      <c r="B260" s="116"/>
      <c r="C260" s="122"/>
      <c r="D260" s="137"/>
      <c r="E260" s="128"/>
      <c r="F260" s="128"/>
      <c r="G260" s="127"/>
      <c r="H260" s="128"/>
      <c r="I260" s="127"/>
      <c r="J260" s="127"/>
      <c r="K260" s="128"/>
      <c r="L260" s="127"/>
      <c r="M260" s="127"/>
      <c r="N260" s="127"/>
      <c r="O260" s="127"/>
      <c r="P260" s="128"/>
      <c r="Q260" s="128"/>
      <c r="R260" s="130"/>
      <c r="S260" s="129"/>
      <c r="T260" s="128"/>
      <c r="U260" s="128"/>
      <c r="V260" s="128"/>
      <c r="W260" s="128"/>
      <c r="X260" s="127"/>
      <c r="Y260" s="139"/>
      <c r="Z260" s="124"/>
      <c r="AA260" s="117"/>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2"/>
      <c r="AY260" s="71"/>
      <c r="AZ260" s="169" t="str">
        <f t="shared" si="6"/>
        <v>OK</v>
      </c>
      <c r="BA260" s="170" t="str">
        <f t="shared" si="7"/>
        <v>OK</v>
      </c>
      <c r="BB260" s="215"/>
    </row>
    <row r="261" spans="1:54" s="207" customFormat="1" ht="76.5" customHeight="1" x14ac:dyDescent="0.25">
      <c r="A261" s="115"/>
      <c r="B261" s="116"/>
      <c r="C261" s="122"/>
      <c r="D261" s="137"/>
      <c r="E261" s="128"/>
      <c r="F261" s="128"/>
      <c r="G261" s="127"/>
      <c r="H261" s="128"/>
      <c r="I261" s="127"/>
      <c r="J261" s="127"/>
      <c r="K261" s="128"/>
      <c r="L261" s="127"/>
      <c r="M261" s="127"/>
      <c r="N261" s="127"/>
      <c r="O261" s="127"/>
      <c r="P261" s="128"/>
      <c r="Q261" s="128"/>
      <c r="R261" s="130"/>
      <c r="S261" s="129"/>
      <c r="T261" s="128"/>
      <c r="U261" s="128"/>
      <c r="V261" s="128"/>
      <c r="W261" s="128"/>
      <c r="X261" s="127"/>
      <c r="Y261" s="139"/>
      <c r="Z261" s="124"/>
      <c r="AA261" s="117"/>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2"/>
      <c r="AY261" s="71"/>
      <c r="AZ261" s="169" t="str">
        <f t="shared" si="6"/>
        <v>OK</v>
      </c>
      <c r="BA261" s="170" t="str">
        <f t="shared" si="7"/>
        <v>OK</v>
      </c>
      <c r="BB261" s="215"/>
    </row>
    <row r="262" spans="1:54" s="207" customFormat="1" ht="76.5" customHeight="1" x14ac:dyDescent="0.25">
      <c r="A262" s="115"/>
      <c r="B262" s="116"/>
      <c r="C262" s="122"/>
      <c r="D262" s="137"/>
      <c r="E262" s="128"/>
      <c r="F262" s="128"/>
      <c r="G262" s="127"/>
      <c r="H262" s="128"/>
      <c r="I262" s="127"/>
      <c r="J262" s="127"/>
      <c r="K262" s="128"/>
      <c r="L262" s="127"/>
      <c r="M262" s="127"/>
      <c r="N262" s="127"/>
      <c r="O262" s="127"/>
      <c r="P262" s="128"/>
      <c r="Q262" s="128"/>
      <c r="R262" s="130"/>
      <c r="S262" s="129"/>
      <c r="T262" s="128"/>
      <c r="U262" s="128"/>
      <c r="V262" s="128"/>
      <c r="W262" s="128"/>
      <c r="X262" s="127"/>
      <c r="Y262" s="139"/>
      <c r="Z262" s="124"/>
      <c r="AA262" s="117"/>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2"/>
      <c r="AY262" s="71"/>
      <c r="AZ262" s="169" t="str">
        <f t="shared" si="6"/>
        <v>OK</v>
      </c>
      <c r="BA262" s="170" t="str">
        <f t="shared" si="7"/>
        <v>OK</v>
      </c>
      <c r="BB262" s="215"/>
    </row>
    <row r="263" spans="1:54" s="207" customFormat="1" ht="89.25" customHeight="1" x14ac:dyDescent="0.25">
      <c r="A263" s="115"/>
      <c r="B263" s="116"/>
      <c r="C263" s="122"/>
      <c r="D263" s="137"/>
      <c r="E263" s="128"/>
      <c r="F263" s="128"/>
      <c r="G263" s="127"/>
      <c r="H263" s="128"/>
      <c r="I263" s="127"/>
      <c r="J263" s="127"/>
      <c r="K263" s="128"/>
      <c r="L263" s="127"/>
      <c r="M263" s="127"/>
      <c r="N263" s="127"/>
      <c r="O263" s="127"/>
      <c r="P263" s="128"/>
      <c r="Q263" s="128"/>
      <c r="R263" s="130"/>
      <c r="S263" s="129"/>
      <c r="T263" s="128"/>
      <c r="U263" s="128"/>
      <c r="V263" s="128"/>
      <c r="W263" s="128"/>
      <c r="X263" s="127"/>
      <c r="Y263" s="139"/>
      <c r="Z263" s="124"/>
      <c r="AA263" s="117"/>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2"/>
      <c r="AY263" s="71"/>
      <c r="AZ263" s="169" t="str">
        <f t="shared" ref="AZ263:AZ327" si="8">IF(S263-AA263-AC263-AE263-AG263-AI263-AK263-AM263-AO263-AQ263-AS263-AU263-AW263=0,"OK","Compromisos diferentes al valor estimado en la vigencia actual")</f>
        <v>OK</v>
      </c>
      <c r="BA263" s="170" t="str">
        <f t="shared" ref="BA263:BA327" si="9">IF(S263-AB263-AD263-AF263-AH263-AJ263-AL263-AN263-AP263-AR263-AT263-AV263-AX263=0,"OK","Obligaciones diferentes al valor estimado en la vigencia actual")</f>
        <v>OK</v>
      </c>
      <c r="BB263" s="215"/>
    </row>
    <row r="264" spans="1:54" s="207" customFormat="1" ht="76.5" customHeight="1" x14ac:dyDescent="0.25">
      <c r="A264" s="115"/>
      <c r="B264" s="116"/>
      <c r="C264" s="122"/>
      <c r="D264" s="137"/>
      <c r="E264" s="128"/>
      <c r="F264" s="128"/>
      <c r="G264" s="127"/>
      <c r="H264" s="128"/>
      <c r="I264" s="127"/>
      <c r="J264" s="127"/>
      <c r="K264" s="128"/>
      <c r="L264" s="127"/>
      <c r="M264" s="127"/>
      <c r="N264" s="127"/>
      <c r="O264" s="127"/>
      <c r="P264" s="128"/>
      <c r="Q264" s="128"/>
      <c r="R264" s="130"/>
      <c r="S264" s="129"/>
      <c r="T264" s="128"/>
      <c r="U264" s="128"/>
      <c r="V264" s="128"/>
      <c r="W264" s="128"/>
      <c r="X264" s="127"/>
      <c r="Y264" s="139"/>
      <c r="Z264" s="124"/>
      <c r="AA264" s="117"/>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2"/>
      <c r="AY264" s="71"/>
      <c r="AZ264" s="169" t="str">
        <f t="shared" si="8"/>
        <v>OK</v>
      </c>
      <c r="BA264" s="170" t="str">
        <f t="shared" si="9"/>
        <v>OK</v>
      </c>
      <c r="BB264" s="215"/>
    </row>
    <row r="265" spans="1:54" s="207" customFormat="1" ht="76.5" customHeight="1" x14ac:dyDescent="0.25">
      <c r="A265" s="115"/>
      <c r="B265" s="116"/>
      <c r="C265" s="122"/>
      <c r="D265" s="137"/>
      <c r="E265" s="128"/>
      <c r="F265" s="128"/>
      <c r="G265" s="127"/>
      <c r="H265" s="128"/>
      <c r="I265" s="127"/>
      <c r="J265" s="127"/>
      <c r="K265" s="128"/>
      <c r="L265" s="127"/>
      <c r="M265" s="127"/>
      <c r="N265" s="127"/>
      <c r="O265" s="127"/>
      <c r="P265" s="128"/>
      <c r="Q265" s="128"/>
      <c r="R265" s="130"/>
      <c r="S265" s="129"/>
      <c r="T265" s="128"/>
      <c r="U265" s="128"/>
      <c r="V265" s="128"/>
      <c r="W265" s="128"/>
      <c r="X265" s="127"/>
      <c r="Y265" s="139"/>
      <c r="Z265" s="124"/>
      <c r="AA265" s="117"/>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2"/>
      <c r="AY265" s="71"/>
      <c r="AZ265" s="169" t="str">
        <f t="shared" si="8"/>
        <v>OK</v>
      </c>
      <c r="BA265" s="170" t="str">
        <f t="shared" si="9"/>
        <v>OK</v>
      </c>
      <c r="BB265" s="215"/>
    </row>
    <row r="266" spans="1:54" s="207" customFormat="1" ht="76.5" customHeight="1" x14ac:dyDescent="0.25">
      <c r="A266" s="115"/>
      <c r="B266" s="116"/>
      <c r="C266" s="122"/>
      <c r="D266" s="137"/>
      <c r="E266" s="128"/>
      <c r="F266" s="128"/>
      <c r="G266" s="127"/>
      <c r="H266" s="128"/>
      <c r="I266" s="127"/>
      <c r="J266" s="127"/>
      <c r="K266" s="128"/>
      <c r="L266" s="127"/>
      <c r="M266" s="127"/>
      <c r="N266" s="127"/>
      <c r="O266" s="127"/>
      <c r="P266" s="128"/>
      <c r="Q266" s="128"/>
      <c r="R266" s="130"/>
      <c r="S266" s="129"/>
      <c r="T266" s="128"/>
      <c r="U266" s="128"/>
      <c r="V266" s="128"/>
      <c r="W266" s="128"/>
      <c r="X266" s="127"/>
      <c r="Y266" s="139"/>
      <c r="Z266" s="124"/>
      <c r="AA266" s="117"/>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2"/>
      <c r="AY266" s="71"/>
      <c r="AZ266" s="169" t="str">
        <f t="shared" si="8"/>
        <v>OK</v>
      </c>
      <c r="BA266" s="170" t="str">
        <f t="shared" si="9"/>
        <v>OK</v>
      </c>
      <c r="BB266" s="215"/>
    </row>
    <row r="267" spans="1:54" s="207" customFormat="1" ht="76.5" customHeight="1" x14ac:dyDescent="0.25">
      <c r="A267" s="115"/>
      <c r="B267" s="116"/>
      <c r="C267" s="122"/>
      <c r="D267" s="137"/>
      <c r="E267" s="128"/>
      <c r="F267" s="128"/>
      <c r="G267" s="127"/>
      <c r="H267" s="128"/>
      <c r="I267" s="127"/>
      <c r="J267" s="127"/>
      <c r="K267" s="128"/>
      <c r="L267" s="127"/>
      <c r="M267" s="127"/>
      <c r="N267" s="127"/>
      <c r="O267" s="127"/>
      <c r="P267" s="128"/>
      <c r="Q267" s="128"/>
      <c r="R267" s="130"/>
      <c r="S267" s="129"/>
      <c r="T267" s="128"/>
      <c r="U267" s="128"/>
      <c r="V267" s="128"/>
      <c r="W267" s="128"/>
      <c r="X267" s="127"/>
      <c r="Y267" s="139"/>
      <c r="Z267" s="124"/>
      <c r="AA267" s="117"/>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2"/>
      <c r="AY267" s="71"/>
      <c r="AZ267" s="169" t="str">
        <f t="shared" si="8"/>
        <v>OK</v>
      </c>
      <c r="BA267" s="170" t="str">
        <f t="shared" si="9"/>
        <v>OK</v>
      </c>
      <c r="BB267" s="215"/>
    </row>
    <row r="268" spans="1:54" s="207" customFormat="1" ht="76.5" customHeight="1" x14ac:dyDescent="0.25">
      <c r="A268" s="115"/>
      <c r="B268" s="116"/>
      <c r="C268" s="122"/>
      <c r="D268" s="137"/>
      <c r="E268" s="128"/>
      <c r="F268" s="128"/>
      <c r="G268" s="127"/>
      <c r="H268" s="128"/>
      <c r="I268" s="127"/>
      <c r="J268" s="127"/>
      <c r="K268" s="128"/>
      <c r="L268" s="127"/>
      <c r="M268" s="127"/>
      <c r="N268" s="127"/>
      <c r="O268" s="127"/>
      <c r="P268" s="128"/>
      <c r="Q268" s="128"/>
      <c r="R268" s="130"/>
      <c r="S268" s="129"/>
      <c r="T268" s="128"/>
      <c r="U268" s="128"/>
      <c r="V268" s="128"/>
      <c r="W268" s="128"/>
      <c r="X268" s="127"/>
      <c r="Y268" s="139"/>
      <c r="Z268" s="124"/>
      <c r="AA268" s="117"/>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2"/>
      <c r="AY268" s="71"/>
      <c r="AZ268" s="169" t="str">
        <f t="shared" si="8"/>
        <v>OK</v>
      </c>
      <c r="BA268" s="170" t="str">
        <f t="shared" si="9"/>
        <v>OK</v>
      </c>
      <c r="BB268" s="215"/>
    </row>
    <row r="269" spans="1:54" s="207" customFormat="1" ht="76.5" customHeight="1" x14ac:dyDescent="0.25">
      <c r="A269" s="115"/>
      <c r="B269" s="116"/>
      <c r="C269" s="122"/>
      <c r="D269" s="137"/>
      <c r="E269" s="128"/>
      <c r="F269" s="128"/>
      <c r="G269" s="127"/>
      <c r="H269" s="128"/>
      <c r="I269" s="127"/>
      <c r="J269" s="127"/>
      <c r="K269" s="128"/>
      <c r="L269" s="127"/>
      <c r="M269" s="127"/>
      <c r="N269" s="127"/>
      <c r="O269" s="127"/>
      <c r="P269" s="128"/>
      <c r="Q269" s="128"/>
      <c r="R269" s="130"/>
      <c r="S269" s="129"/>
      <c r="T269" s="128"/>
      <c r="U269" s="128"/>
      <c r="V269" s="128"/>
      <c r="W269" s="128"/>
      <c r="X269" s="127"/>
      <c r="Y269" s="139"/>
      <c r="Z269" s="124"/>
      <c r="AA269" s="117"/>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2"/>
      <c r="AY269" s="71"/>
      <c r="AZ269" s="169" t="str">
        <f t="shared" si="8"/>
        <v>OK</v>
      </c>
      <c r="BA269" s="170" t="str">
        <f t="shared" si="9"/>
        <v>OK</v>
      </c>
      <c r="BB269" s="215"/>
    </row>
    <row r="270" spans="1:54" s="207" customFormat="1" ht="76.5" customHeight="1" x14ac:dyDescent="0.25">
      <c r="A270" s="115"/>
      <c r="B270" s="116"/>
      <c r="C270" s="122"/>
      <c r="D270" s="137"/>
      <c r="E270" s="128"/>
      <c r="F270" s="128"/>
      <c r="G270" s="127"/>
      <c r="H270" s="128"/>
      <c r="I270" s="127"/>
      <c r="J270" s="127"/>
      <c r="K270" s="128"/>
      <c r="L270" s="127"/>
      <c r="M270" s="127"/>
      <c r="N270" s="127"/>
      <c r="O270" s="127"/>
      <c r="P270" s="128"/>
      <c r="Q270" s="128"/>
      <c r="R270" s="130"/>
      <c r="S270" s="129"/>
      <c r="T270" s="128"/>
      <c r="U270" s="128"/>
      <c r="V270" s="128"/>
      <c r="W270" s="128"/>
      <c r="X270" s="127"/>
      <c r="Y270" s="139"/>
      <c r="Z270" s="124"/>
      <c r="AA270" s="117"/>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2"/>
      <c r="AY270" s="71"/>
      <c r="AZ270" s="169" t="str">
        <f t="shared" si="8"/>
        <v>OK</v>
      </c>
      <c r="BA270" s="170" t="str">
        <f t="shared" si="9"/>
        <v>OK</v>
      </c>
      <c r="BB270" s="215"/>
    </row>
    <row r="271" spans="1:54" s="207" customFormat="1" ht="89.25" customHeight="1" x14ac:dyDescent="0.25">
      <c r="A271" s="115"/>
      <c r="B271" s="116"/>
      <c r="C271" s="122"/>
      <c r="D271" s="137"/>
      <c r="E271" s="128"/>
      <c r="F271" s="128"/>
      <c r="G271" s="127"/>
      <c r="H271" s="128"/>
      <c r="I271" s="127"/>
      <c r="J271" s="127"/>
      <c r="K271" s="128"/>
      <c r="L271" s="127"/>
      <c r="M271" s="127"/>
      <c r="N271" s="127"/>
      <c r="O271" s="127"/>
      <c r="P271" s="128"/>
      <c r="Q271" s="128"/>
      <c r="R271" s="130"/>
      <c r="S271" s="129"/>
      <c r="T271" s="128"/>
      <c r="U271" s="128"/>
      <c r="V271" s="128"/>
      <c r="W271" s="128"/>
      <c r="X271" s="127"/>
      <c r="Y271" s="139"/>
      <c r="Z271" s="124"/>
      <c r="AA271" s="117"/>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2"/>
      <c r="AY271" s="71"/>
      <c r="AZ271" s="169" t="str">
        <f t="shared" si="8"/>
        <v>OK</v>
      </c>
      <c r="BA271" s="170" t="str">
        <f t="shared" si="9"/>
        <v>OK</v>
      </c>
      <c r="BB271" s="215"/>
    </row>
    <row r="272" spans="1:54" s="207" customFormat="1" ht="76.5" customHeight="1" x14ac:dyDescent="0.25">
      <c r="A272" s="115"/>
      <c r="B272" s="116"/>
      <c r="C272" s="122"/>
      <c r="D272" s="137"/>
      <c r="E272" s="128"/>
      <c r="F272" s="128"/>
      <c r="G272" s="127"/>
      <c r="H272" s="128"/>
      <c r="I272" s="127"/>
      <c r="J272" s="127"/>
      <c r="K272" s="128"/>
      <c r="L272" s="127"/>
      <c r="M272" s="127"/>
      <c r="N272" s="127"/>
      <c r="O272" s="127"/>
      <c r="P272" s="128"/>
      <c r="Q272" s="128"/>
      <c r="R272" s="130"/>
      <c r="S272" s="129"/>
      <c r="T272" s="128"/>
      <c r="U272" s="128"/>
      <c r="V272" s="128"/>
      <c r="W272" s="128"/>
      <c r="X272" s="127"/>
      <c r="Y272" s="139"/>
      <c r="Z272" s="124"/>
      <c r="AA272" s="117"/>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2"/>
      <c r="AY272" s="71"/>
      <c r="AZ272" s="169" t="str">
        <f t="shared" si="8"/>
        <v>OK</v>
      </c>
      <c r="BA272" s="170" t="str">
        <f t="shared" si="9"/>
        <v>OK</v>
      </c>
      <c r="BB272" s="215"/>
    </row>
    <row r="273" spans="1:54" s="207" customFormat="1" ht="76.5" customHeight="1" x14ac:dyDescent="0.25">
      <c r="A273" s="115"/>
      <c r="B273" s="116"/>
      <c r="C273" s="122"/>
      <c r="D273" s="137"/>
      <c r="E273" s="128"/>
      <c r="F273" s="128"/>
      <c r="G273" s="127"/>
      <c r="H273" s="128"/>
      <c r="I273" s="127"/>
      <c r="J273" s="127"/>
      <c r="K273" s="128"/>
      <c r="L273" s="127"/>
      <c r="M273" s="127"/>
      <c r="N273" s="127"/>
      <c r="O273" s="127"/>
      <c r="P273" s="128"/>
      <c r="Q273" s="128"/>
      <c r="R273" s="130"/>
      <c r="S273" s="129"/>
      <c r="T273" s="128"/>
      <c r="U273" s="128"/>
      <c r="V273" s="128"/>
      <c r="W273" s="128"/>
      <c r="X273" s="127"/>
      <c r="Y273" s="139"/>
      <c r="Z273" s="124"/>
      <c r="AA273" s="117"/>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2"/>
      <c r="AY273" s="71"/>
      <c r="AZ273" s="169" t="str">
        <f t="shared" si="8"/>
        <v>OK</v>
      </c>
      <c r="BA273" s="170" t="str">
        <f t="shared" si="9"/>
        <v>OK</v>
      </c>
      <c r="BB273" s="215"/>
    </row>
    <row r="274" spans="1:54" s="207" customFormat="1" ht="76.5" customHeight="1" x14ac:dyDescent="0.25">
      <c r="A274" s="115"/>
      <c r="B274" s="116"/>
      <c r="C274" s="122"/>
      <c r="D274" s="137"/>
      <c r="E274" s="128"/>
      <c r="F274" s="128"/>
      <c r="G274" s="127"/>
      <c r="H274" s="128"/>
      <c r="I274" s="127"/>
      <c r="J274" s="127"/>
      <c r="K274" s="128"/>
      <c r="L274" s="127"/>
      <c r="M274" s="127"/>
      <c r="N274" s="127"/>
      <c r="O274" s="127"/>
      <c r="P274" s="128"/>
      <c r="Q274" s="128"/>
      <c r="R274" s="130"/>
      <c r="S274" s="129"/>
      <c r="T274" s="128"/>
      <c r="U274" s="128"/>
      <c r="V274" s="128"/>
      <c r="W274" s="128"/>
      <c r="X274" s="127"/>
      <c r="Y274" s="139"/>
      <c r="Z274" s="124"/>
      <c r="AA274" s="117"/>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2"/>
      <c r="AY274" s="71"/>
      <c r="AZ274" s="169" t="str">
        <f t="shared" si="8"/>
        <v>OK</v>
      </c>
      <c r="BA274" s="170" t="str">
        <f t="shared" si="9"/>
        <v>OK</v>
      </c>
      <c r="BB274" s="215"/>
    </row>
    <row r="275" spans="1:54" s="207" customFormat="1" ht="76.5" customHeight="1" x14ac:dyDescent="0.25">
      <c r="A275" s="115"/>
      <c r="B275" s="116"/>
      <c r="C275" s="122"/>
      <c r="D275" s="137"/>
      <c r="E275" s="128"/>
      <c r="F275" s="128"/>
      <c r="G275" s="127"/>
      <c r="H275" s="128"/>
      <c r="I275" s="127"/>
      <c r="J275" s="127"/>
      <c r="K275" s="128"/>
      <c r="L275" s="127"/>
      <c r="M275" s="127"/>
      <c r="N275" s="127"/>
      <c r="O275" s="127"/>
      <c r="P275" s="128"/>
      <c r="Q275" s="128"/>
      <c r="R275" s="130"/>
      <c r="S275" s="129"/>
      <c r="T275" s="128"/>
      <c r="U275" s="128"/>
      <c r="V275" s="128"/>
      <c r="W275" s="128"/>
      <c r="X275" s="127"/>
      <c r="Y275" s="139"/>
      <c r="Z275" s="124"/>
      <c r="AA275" s="117"/>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2"/>
      <c r="AY275" s="71"/>
      <c r="AZ275" s="169" t="str">
        <f t="shared" si="8"/>
        <v>OK</v>
      </c>
      <c r="BA275" s="170" t="str">
        <f t="shared" si="9"/>
        <v>OK</v>
      </c>
      <c r="BB275" s="215"/>
    </row>
    <row r="276" spans="1:54" s="207" customFormat="1" ht="76.5" customHeight="1" x14ac:dyDescent="0.25">
      <c r="A276" s="115"/>
      <c r="B276" s="116"/>
      <c r="C276" s="122"/>
      <c r="D276" s="137"/>
      <c r="E276" s="128"/>
      <c r="F276" s="128"/>
      <c r="G276" s="127"/>
      <c r="H276" s="128"/>
      <c r="I276" s="127"/>
      <c r="J276" s="127"/>
      <c r="K276" s="128"/>
      <c r="L276" s="127"/>
      <c r="M276" s="127"/>
      <c r="N276" s="127"/>
      <c r="O276" s="127"/>
      <c r="P276" s="128"/>
      <c r="Q276" s="128"/>
      <c r="R276" s="130"/>
      <c r="S276" s="129"/>
      <c r="T276" s="128"/>
      <c r="U276" s="128"/>
      <c r="V276" s="128"/>
      <c r="W276" s="128"/>
      <c r="X276" s="127"/>
      <c r="Y276" s="139"/>
      <c r="Z276" s="124"/>
      <c r="AA276" s="117"/>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2"/>
      <c r="AY276" s="71"/>
      <c r="AZ276" s="169" t="str">
        <f t="shared" si="8"/>
        <v>OK</v>
      </c>
      <c r="BA276" s="170" t="str">
        <f t="shared" si="9"/>
        <v>OK</v>
      </c>
      <c r="BB276" s="215"/>
    </row>
    <row r="277" spans="1:54" s="207" customFormat="1" ht="76.5" customHeight="1" x14ac:dyDescent="0.25">
      <c r="A277" s="115"/>
      <c r="B277" s="116"/>
      <c r="C277" s="122"/>
      <c r="D277" s="137"/>
      <c r="E277" s="128"/>
      <c r="F277" s="128"/>
      <c r="G277" s="127"/>
      <c r="H277" s="128"/>
      <c r="I277" s="127"/>
      <c r="J277" s="127"/>
      <c r="K277" s="128"/>
      <c r="L277" s="127"/>
      <c r="M277" s="127"/>
      <c r="N277" s="127"/>
      <c r="O277" s="127"/>
      <c r="P277" s="128"/>
      <c r="Q277" s="128"/>
      <c r="R277" s="130"/>
      <c r="S277" s="129"/>
      <c r="T277" s="128"/>
      <c r="U277" s="128"/>
      <c r="V277" s="128"/>
      <c r="W277" s="128"/>
      <c r="X277" s="127"/>
      <c r="Y277" s="139"/>
      <c r="Z277" s="124"/>
      <c r="AA277" s="117"/>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2"/>
      <c r="AY277" s="71"/>
      <c r="AZ277" s="169" t="str">
        <f t="shared" si="8"/>
        <v>OK</v>
      </c>
      <c r="BA277" s="170" t="str">
        <f t="shared" si="9"/>
        <v>OK</v>
      </c>
      <c r="BB277" s="215"/>
    </row>
    <row r="278" spans="1:54" s="207" customFormat="1" ht="76.5" customHeight="1" x14ac:dyDescent="0.25">
      <c r="A278" s="115"/>
      <c r="B278" s="116"/>
      <c r="C278" s="122"/>
      <c r="D278" s="137"/>
      <c r="E278" s="128"/>
      <c r="F278" s="128"/>
      <c r="G278" s="127"/>
      <c r="H278" s="128"/>
      <c r="I278" s="127"/>
      <c r="J278" s="127"/>
      <c r="K278" s="128"/>
      <c r="L278" s="127"/>
      <c r="M278" s="127"/>
      <c r="N278" s="127"/>
      <c r="O278" s="127"/>
      <c r="P278" s="128"/>
      <c r="Q278" s="128"/>
      <c r="R278" s="130"/>
      <c r="S278" s="129"/>
      <c r="T278" s="128"/>
      <c r="U278" s="128"/>
      <c r="V278" s="128"/>
      <c r="W278" s="128"/>
      <c r="X278" s="127"/>
      <c r="Y278" s="139"/>
      <c r="Z278" s="124"/>
      <c r="AA278" s="117"/>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2"/>
      <c r="AY278" s="71"/>
      <c r="AZ278" s="169" t="str">
        <f t="shared" si="8"/>
        <v>OK</v>
      </c>
      <c r="BA278" s="170" t="str">
        <f t="shared" si="9"/>
        <v>OK</v>
      </c>
      <c r="BB278" s="215"/>
    </row>
    <row r="279" spans="1:54" s="207" customFormat="1" ht="89.25" customHeight="1" x14ac:dyDescent="0.25">
      <c r="A279" s="115"/>
      <c r="B279" s="116"/>
      <c r="C279" s="122"/>
      <c r="D279" s="137"/>
      <c r="E279" s="128"/>
      <c r="F279" s="128"/>
      <c r="G279" s="127"/>
      <c r="H279" s="128"/>
      <c r="I279" s="127"/>
      <c r="J279" s="127"/>
      <c r="K279" s="128"/>
      <c r="L279" s="127"/>
      <c r="M279" s="127"/>
      <c r="N279" s="127"/>
      <c r="O279" s="127"/>
      <c r="P279" s="128"/>
      <c r="Q279" s="128"/>
      <c r="R279" s="130"/>
      <c r="S279" s="129"/>
      <c r="T279" s="128"/>
      <c r="U279" s="128"/>
      <c r="V279" s="128"/>
      <c r="W279" s="128"/>
      <c r="X279" s="127"/>
      <c r="Y279" s="139"/>
      <c r="Z279" s="124"/>
      <c r="AA279" s="117"/>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2"/>
      <c r="AY279" s="71"/>
      <c r="AZ279" s="169" t="str">
        <f t="shared" si="8"/>
        <v>OK</v>
      </c>
      <c r="BA279" s="170" t="str">
        <f t="shared" si="9"/>
        <v>OK</v>
      </c>
      <c r="BB279" s="215"/>
    </row>
    <row r="280" spans="1:54" s="207" customFormat="1" ht="76.5" customHeight="1" x14ac:dyDescent="0.25">
      <c r="A280" s="115"/>
      <c r="B280" s="116"/>
      <c r="C280" s="122"/>
      <c r="D280" s="137"/>
      <c r="E280" s="128"/>
      <c r="F280" s="128"/>
      <c r="G280" s="127"/>
      <c r="H280" s="128"/>
      <c r="I280" s="127"/>
      <c r="J280" s="127"/>
      <c r="K280" s="128"/>
      <c r="L280" s="127"/>
      <c r="M280" s="127"/>
      <c r="N280" s="127"/>
      <c r="O280" s="127"/>
      <c r="P280" s="128"/>
      <c r="Q280" s="128"/>
      <c r="R280" s="130"/>
      <c r="S280" s="129"/>
      <c r="T280" s="128"/>
      <c r="U280" s="128"/>
      <c r="V280" s="128"/>
      <c r="W280" s="128"/>
      <c r="X280" s="127"/>
      <c r="Y280" s="139"/>
      <c r="Z280" s="124"/>
      <c r="AA280" s="117"/>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2"/>
      <c r="AY280" s="71"/>
      <c r="AZ280" s="169" t="str">
        <f t="shared" si="8"/>
        <v>OK</v>
      </c>
      <c r="BA280" s="170" t="str">
        <f t="shared" si="9"/>
        <v>OK</v>
      </c>
      <c r="BB280" s="215"/>
    </row>
    <row r="281" spans="1:54" s="207" customFormat="1" ht="76.5" customHeight="1" x14ac:dyDescent="0.25">
      <c r="A281" s="115"/>
      <c r="B281" s="116"/>
      <c r="C281" s="122"/>
      <c r="D281" s="137"/>
      <c r="E281" s="128"/>
      <c r="F281" s="128"/>
      <c r="G281" s="127"/>
      <c r="H281" s="128"/>
      <c r="I281" s="127"/>
      <c r="J281" s="127"/>
      <c r="K281" s="128"/>
      <c r="L281" s="127"/>
      <c r="M281" s="127"/>
      <c r="N281" s="127"/>
      <c r="O281" s="127"/>
      <c r="P281" s="128"/>
      <c r="Q281" s="128"/>
      <c r="R281" s="130"/>
      <c r="S281" s="129"/>
      <c r="T281" s="128"/>
      <c r="U281" s="128"/>
      <c r="V281" s="128"/>
      <c r="W281" s="128"/>
      <c r="X281" s="127"/>
      <c r="Y281" s="139"/>
      <c r="Z281" s="124"/>
      <c r="AA281" s="117"/>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2"/>
      <c r="AY281" s="71"/>
      <c r="AZ281" s="169" t="str">
        <f t="shared" si="8"/>
        <v>OK</v>
      </c>
      <c r="BA281" s="170" t="str">
        <f t="shared" si="9"/>
        <v>OK</v>
      </c>
      <c r="BB281" s="215"/>
    </row>
    <row r="282" spans="1:54" s="207" customFormat="1" ht="76.5" customHeight="1" x14ac:dyDescent="0.25">
      <c r="A282" s="115"/>
      <c r="B282" s="116"/>
      <c r="C282" s="122"/>
      <c r="D282" s="137"/>
      <c r="E282" s="128"/>
      <c r="F282" s="128"/>
      <c r="G282" s="127"/>
      <c r="H282" s="128"/>
      <c r="I282" s="127"/>
      <c r="J282" s="127"/>
      <c r="K282" s="128"/>
      <c r="L282" s="127"/>
      <c r="M282" s="127"/>
      <c r="N282" s="127"/>
      <c r="O282" s="127"/>
      <c r="P282" s="128"/>
      <c r="Q282" s="128"/>
      <c r="R282" s="130"/>
      <c r="S282" s="129"/>
      <c r="T282" s="128"/>
      <c r="U282" s="128"/>
      <c r="V282" s="128"/>
      <c r="W282" s="128"/>
      <c r="X282" s="127"/>
      <c r="Y282" s="139"/>
      <c r="Z282" s="124"/>
      <c r="AA282" s="117"/>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2"/>
      <c r="AY282" s="71"/>
      <c r="AZ282" s="169" t="str">
        <f t="shared" si="8"/>
        <v>OK</v>
      </c>
      <c r="BA282" s="170" t="str">
        <f t="shared" si="9"/>
        <v>OK</v>
      </c>
      <c r="BB282" s="215"/>
    </row>
    <row r="283" spans="1:54" s="207" customFormat="1" ht="76.5" customHeight="1" x14ac:dyDescent="0.25">
      <c r="A283" s="115"/>
      <c r="B283" s="116"/>
      <c r="C283" s="122"/>
      <c r="D283" s="137"/>
      <c r="E283" s="128"/>
      <c r="F283" s="128"/>
      <c r="G283" s="127"/>
      <c r="H283" s="128"/>
      <c r="I283" s="127"/>
      <c r="J283" s="127"/>
      <c r="K283" s="128"/>
      <c r="L283" s="127"/>
      <c r="M283" s="127"/>
      <c r="N283" s="127"/>
      <c r="O283" s="127"/>
      <c r="P283" s="128"/>
      <c r="Q283" s="128"/>
      <c r="R283" s="130"/>
      <c r="S283" s="129"/>
      <c r="T283" s="128"/>
      <c r="U283" s="128"/>
      <c r="V283" s="128"/>
      <c r="W283" s="128"/>
      <c r="X283" s="127"/>
      <c r="Y283" s="139"/>
      <c r="Z283" s="124"/>
      <c r="AA283" s="117"/>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2"/>
      <c r="AY283" s="71"/>
      <c r="AZ283" s="169" t="str">
        <f t="shared" si="8"/>
        <v>OK</v>
      </c>
      <c r="BA283" s="170" t="str">
        <f t="shared" si="9"/>
        <v>OK</v>
      </c>
      <c r="BB283" s="215"/>
    </row>
    <row r="284" spans="1:54" s="207" customFormat="1" ht="76.5" customHeight="1" x14ac:dyDescent="0.25">
      <c r="A284" s="115"/>
      <c r="B284" s="116"/>
      <c r="C284" s="122"/>
      <c r="D284" s="137"/>
      <c r="E284" s="128"/>
      <c r="F284" s="128"/>
      <c r="G284" s="127"/>
      <c r="H284" s="128"/>
      <c r="I284" s="127"/>
      <c r="J284" s="127"/>
      <c r="K284" s="128"/>
      <c r="L284" s="127"/>
      <c r="M284" s="127"/>
      <c r="N284" s="127"/>
      <c r="O284" s="127"/>
      <c r="P284" s="128"/>
      <c r="Q284" s="128"/>
      <c r="R284" s="130"/>
      <c r="S284" s="129"/>
      <c r="T284" s="128"/>
      <c r="U284" s="128"/>
      <c r="V284" s="128"/>
      <c r="W284" s="128"/>
      <c r="X284" s="127"/>
      <c r="Y284" s="139"/>
      <c r="Z284" s="124"/>
      <c r="AA284" s="117"/>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2"/>
      <c r="AY284" s="71"/>
      <c r="AZ284" s="169" t="str">
        <f t="shared" si="8"/>
        <v>OK</v>
      </c>
      <c r="BA284" s="170" t="str">
        <f t="shared" si="9"/>
        <v>OK</v>
      </c>
      <c r="BB284" s="215"/>
    </row>
    <row r="285" spans="1:54" s="207" customFormat="1" ht="76.5" customHeight="1" x14ac:dyDescent="0.25">
      <c r="A285" s="115"/>
      <c r="B285" s="116"/>
      <c r="C285" s="122"/>
      <c r="D285" s="137"/>
      <c r="E285" s="128"/>
      <c r="F285" s="128"/>
      <c r="G285" s="127"/>
      <c r="H285" s="128"/>
      <c r="I285" s="127"/>
      <c r="J285" s="127"/>
      <c r="K285" s="128"/>
      <c r="L285" s="127"/>
      <c r="M285" s="127"/>
      <c r="N285" s="127"/>
      <c r="O285" s="127"/>
      <c r="P285" s="128"/>
      <c r="Q285" s="128"/>
      <c r="R285" s="130"/>
      <c r="S285" s="129"/>
      <c r="T285" s="128"/>
      <c r="U285" s="128"/>
      <c r="V285" s="128"/>
      <c r="W285" s="128"/>
      <c r="X285" s="127"/>
      <c r="Y285" s="139"/>
      <c r="Z285" s="124"/>
      <c r="AA285" s="117"/>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2"/>
      <c r="AY285" s="71"/>
      <c r="AZ285" s="169" t="str">
        <f t="shared" si="8"/>
        <v>OK</v>
      </c>
      <c r="BA285" s="170" t="str">
        <f t="shared" si="9"/>
        <v>OK</v>
      </c>
      <c r="BB285" s="215"/>
    </row>
    <row r="286" spans="1:54" s="207" customFormat="1" ht="38.25" customHeight="1" x14ac:dyDescent="0.25">
      <c r="A286" s="115"/>
      <c r="B286" s="116"/>
      <c r="C286" s="122"/>
      <c r="D286" s="137"/>
      <c r="E286" s="128"/>
      <c r="F286" s="128"/>
      <c r="G286" s="127"/>
      <c r="H286" s="128"/>
      <c r="I286" s="127"/>
      <c r="J286" s="127"/>
      <c r="K286" s="128"/>
      <c r="L286" s="127"/>
      <c r="M286" s="127"/>
      <c r="N286" s="127"/>
      <c r="O286" s="127"/>
      <c r="P286" s="128"/>
      <c r="Q286" s="128"/>
      <c r="R286" s="130"/>
      <c r="S286" s="129"/>
      <c r="T286" s="128"/>
      <c r="U286" s="128"/>
      <c r="V286" s="128"/>
      <c r="W286" s="128"/>
      <c r="X286" s="127"/>
      <c r="Y286" s="139"/>
      <c r="Z286" s="124"/>
      <c r="AA286" s="117"/>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2"/>
      <c r="AY286" s="71"/>
      <c r="AZ286" s="169" t="str">
        <f t="shared" si="8"/>
        <v>OK</v>
      </c>
      <c r="BA286" s="170" t="str">
        <f t="shared" si="9"/>
        <v>OK</v>
      </c>
      <c r="BB286" s="215"/>
    </row>
    <row r="287" spans="1:54" s="207" customFormat="1" ht="38.25" customHeight="1" x14ac:dyDescent="0.25">
      <c r="A287" s="115"/>
      <c r="B287" s="116"/>
      <c r="C287" s="122"/>
      <c r="D287" s="137"/>
      <c r="E287" s="128"/>
      <c r="F287" s="128"/>
      <c r="G287" s="127"/>
      <c r="H287" s="128"/>
      <c r="I287" s="127"/>
      <c r="J287" s="127"/>
      <c r="K287" s="128"/>
      <c r="L287" s="127"/>
      <c r="M287" s="127"/>
      <c r="N287" s="127"/>
      <c r="O287" s="127"/>
      <c r="P287" s="128"/>
      <c r="Q287" s="128"/>
      <c r="R287" s="130"/>
      <c r="S287" s="129"/>
      <c r="T287" s="128"/>
      <c r="U287" s="128"/>
      <c r="V287" s="128"/>
      <c r="W287" s="128"/>
      <c r="X287" s="127"/>
      <c r="Y287" s="139"/>
      <c r="Z287" s="124"/>
      <c r="AA287" s="117"/>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2"/>
      <c r="AY287" s="71"/>
      <c r="AZ287" s="169" t="str">
        <f t="shared" si="8"/>
        <v>OK</v>
      </c>
      <c r="BA287" s="170" t="str">
        <f t="shared" si="9"/>
        <v>OK</v>
      </c>
      <c r="BB287" s="215"/>
    </row>
    <row r="288" spans="1:54" s="207" customFormat="1" ht="38.25" customHeight="1" x14ac:dyDescent="0.25">
      <c r="A288" s="115"/>
      <c r="B288" s="116"/>
      <c r="C288" s="122"/>
      <c r="D288" s="137"/>
      <c r="E288" s="128"/>
      <c r="F288" s="128"/>
      <c r="G288" s="127"/>
      <c r="H288" s="128"/>
      <c r="I288" s="127"/>
      <c r="J288" s="127"/>
      <c r="K288" s="128"/>
      <c r="L288" s="127"/>
      <c r="M288" s="127"/>
      <c r="N288" s="127"/>
      <c r="O288" s="127"/>
      <c r="P288" s="128"/>
      <c r="Q288" s="128"/>
      <c r="R288" s="130"/>
      <c r="S288" s="129"/>
      <c r="T288" s="128"/>
      <c r="U288" s="128"/>
      <c r="V288" s="128"/>
      <c r="W288" s="128"/>
      <c r="X288" s="127"/>
      <c r="Y288" s="139"/>
      <c r="Z288" s="124"/>
      <c r="AA288" s="117"/>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2"/>
      <c r="AY288" s="71"/>
      <c r="AZ288" s="169" t="str">
        <f t="shared" si="8"/>
        <v>OK</v>
      </c>
      <c r="BA288" s="170" t="str">
        <f t="shared" si="9"/>
        <v>OK</v>
      </c>
      <c r="BB288" s="215"/>
    </row>
    <row r="289" spans="1:54" s="207" customFormat="1" ht="38.25" customHeight="1" x14ac:dyDescent="0.25">
      <c r="A289" s="115"/>
      <c r="B289" s="116"/>
      <c r="C289" s="122"/>
      <c r="D289" s="137"/>
      <c r="E289" s="128"/>
      <c r="F289" s="128"/>
      <c r="G289" s="127"/>
      <c r="H289" s="128"/>
      <c r="I289" s="127"/>
      <c r="J289" s="127"/>
      <c r="K289" s="128"/>
      <c r="L289" s="127"/>
      <c r="M289" s="127"/>
      <c r="N289" s="127"/>
      <c r="O289" s="127"/>
      <c r="P289" s="128"/>
      <c r="Q289" s="128"/>
      <c r="R289" s="130"/>
      <c r="S289" s="129"/>
      <c r="T289" s="128"/>
      <c r="U289" s="128"/>
      <c r="V289" s="128"/>
      <c r="W289" s="128"/>
      <c r="X289" s="127"/>
      <c r="Y289" s="139"/>
      <c r="Z289" s="124"/>
      <c r="AA289" s="117"/>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2"/>
      <c r="AY289" s="71"/>
      <c r="AZ289" s="169" t="str">
        <f t="shared" si="8"/>
        <v>OK</v>
      </c>
      <c r="BA289" s="170" t="str">
        <f t="shared" si="9"/>
        <v>OK</v>
      </c>
      <c r="BB289" s="215"/>
    </row>
    <row r="290" spans="1:54" s="207" customFormat="1" ht="38.25" customHeight="1" x14ac:dyDescent="0.25">
      <c r="A290" s="115"/>
      <c r="B290" s="116"/>
      <c r="C290" s="122"/>
      <c r="D290" s="137"/>
      <c r="E290" s="128"/>
      <c r="F290" s="128"/>
      <c r="G290" s="127"/>
      <c r="H290" s="128"/>
      <c r="I290" s="127"/>
      <c r="J290" s="127"/>
      <c r="K290" s="128"/>
      <c r="L290" s="127"/>
      <c r="M290" s="127"/>
      <c r="N290" s="127"/>
      <c r="O290" s="127"/>
      <c r="P290" s="128"/>
      <c r="Q290" s="128"/>
      <c r="R290" s="130"/>
      <c r="S290" s="129"/>
      <c r="T290" s="128"/>
      <c r="U290" s="128"/>
      <c r="V290" s="128"/>
      <c r="W290" s="128"/>
      <c r="X290" s="127"/>
      <c r="Y290" s="139"/>
      <c r="Z290" s="124"/>
      <c r="AA290" s="117"/>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2"/>
      <c r="AY290" s="71"/>
      <c r="AZ290" s="169" t="str">
        <f t="shared" si="8"/>
        <v>OK</v>
      </c>
      <c r="BA290" s="170" t="str">
        <f t="shared" si="9"/>
        <v>OK</v>
      </c>
      <c r="BB290" s="215"/>
    </row>
    <row r="291" spans="1:54" s="207" customFormat="1" ht="38.25" customHeight="1" x14ac:dyDescent="0.25">
      <c r="A291" s="115"/>
      <c r="B291" s="116"/>
      <c r="C291" s="122"/>
      <c r="D291" s="137"/>
      <c r="E291" s="128"/>
      <c r="F291" s="128"/>
      <c r="G291" s="127"/>
      <c r="H291" s="128"/>
      <c r="I291" s="127"/>
      <c r="J291" s="127"/>
      <c r="K291" s="128"/>
      <c r="L291" s="127"/>
      <c r="M291" s="127"/>
      <c r="N291" s="127"/>
      <c r="O291" s="127"/>
      <c r="P291" s="128"/>
      <c r="Q291" s="128"/>
      <c r="R291" s="130"/>
      <c r="S291" s="129"/>
      <c r="T291" s="128"/>
      <c r="U291" s="128"/>
      <c r="V291" s="128"/>
      <c r="W291" s="128"/>
      <c r="X291" s="127"/>
      <c r="Y291" s="139"/>
      <c r="Z291" s="124"/>
      <c r="AA291" s="117"/>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2"/>
      <c r="AY291" s="71"/>
      <c r="AZ291" s="169" t="str">
        <f t="shared" si="8"/>
        <v>OK</v>
      </c>
      <c r="BA291" s="170" t="str">
        <f t="shared" si="9"/>
        <v>OK</v>
      </c>
      <c r="BB291" s="215"/>
    </row>
    <row r="292" spans="1:54" s="207" customFormat="1" ht="38.25" customHeight="1" x14ac:dyDescent="0.25">
      <c r="A292" s="115"/>
      <c r="B292" s="116"/>
      <c r="C292" s="122"/>
      <c r="D292" s="137"/>
      <c r="E292" s="128"/>
      <c r="F292" s="128"/>
      <c r="G292" s="127"/>
      <c r="H292" s="128"/>
      <c r="I292" s="127"/>
      <c r="J292" s="127"/>
      <c r="K292" s="128"/>
      <c r="L292" s="127"/>
      <c r="M292" s="127"/>
      <c r="N292" s="127"/>
      <c r="O292" s="127"/>
      <c r="P292" s="128"/>
      <c r="Q292" s="128"/>
      <c r="R292" s="130"/>
      <c r="S292" s="129"/>
      <c r="T292" s="128"/>
      <c r="U292" s="128"/>
      <c r="V292" s="128"/>
      <c r="W292" s="128"/>
      <c r="X292" s="127"/>
      <c r="Y292" s="139"/>
      <c r="Z292" s="124"/>
      <c r="AA292" s="117"/>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2"/>
      <c r="AY292" s="71"/>
      <c r="AZ292" s="169" t="str">
        <f t="shared" si="8"/>
        <v>OK</v>
      </c>
      <c r="BA292" s="170" t="str">
        <f t="shared" si="9"/>
        <v>OK</v>
      </c>
      <c r="BB292" s="215"/>
    </row>
    <row r="293" spans="1:54" s="207" customFormat="1" ht="51" customHeight="1" x14ac:dyDescent="0.25">
      <c r="A293" s="115"/>
      <c r="B293" s="116"/>
      <c r="C293" s="122"/>
      <c r="D293" s="137"/>
      <c r="E293" s="128"/>
      <c r="F293" s="128"/>
      <c r="G293" s="127"/>
      <c r="H293" s="128"/>
      <c r="I293" s="127"/>
      <c r="J293" s="127"/>
      <c r="K293" s="128"/>
      <c r="L293" s="127"/>
      <c r="M293" s="127"/>
      <c r="N293" s="127"/>
      <c r="O293" s="127"/>
      <c r="P293" s="128"/>
      <c r="Q293" s="128"/>
      <c r="R293" s="130"/>
      <c r="S293" s="129"/>
      <c r="T293" s="128"/>
      <c r="U293" s="128"/>
      <c r="V293" s="128"/>
      <c r="W293" s="128"/>
      <c r="X293" s="127"/>
      <c r="Y293" s="139"/>
      <c r="Z293" s="124"/>
      <c r="AA293" s="117"/>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2"/>
      <c r="AY293" s="71"/>
      <c r="AZ293" s="169" t="str">
        <f t="shared" si="8"/>
        <v>OK</v>
      </c>
      <c r="BA293" s="170" t="str">
        <f t="shared" si="9"/>
        <v>OK</v>
      </c>
      <c r="BB293" s="215"/>
    </row>
    <row r="294" spans="1:54" s="207" customFormat="1" ht="51" customHeight="1" x14ac:dyDescent="0.25">
      <c r="A294" s="115"/>
      <c r="B294" s="116"/>
      <c r="C294" s="122"/>
      <c r="D294" s="137"/>
      <c r="E294" s="128"/>
      <c r="F294" s="128"/>
      <c r="G294" s="127"/>
      <c r="H294" s="128"/>
      <c r="I294" s="127"/>
      <c r="J294" s="127"/>
      <c r="K294" s="128"/>
      <c r="L294" s="127"/>
      <c r="M294" s="127"/>
      <c r="N294" s="127"/>
      <c r="O294" s="127"/>
      <c r="P294" s="128"/>
      <c r="Q294" s="128"/>
      <c r="R294" s="130"/>
      <c r="S294" s="129"/>
      <c r="T294" s="128"/>
      <c r="U294" s="128"/>
      <c r="V294" s="128"/>
      <c r="W294" s="128"/>
      <c r="X294" s="127"/>
      <c r="Y294" s="139"/>
      <c r="Z294" s="124"/>
      <c r="AA294" s="117"/>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2"/>
      <c r="AY294" s="71"/>
      <c r="AZ294" s="169" t="str">
        <f t="shared" si="8"/>
        <v>OK</v>
      </c>
      <c r="BA294" s="170" t="str">
        <f t="shared" si="9"/>
        <v>OK</v>
      </c>
      <c r="BB294" s="215"/>
    </row>
    <row r="295" spans="1:54" s="207" customFormat="1" ht="38.25" customHeight="1" x14ac:dyDescent="0.25">
      <c r="A295" s="115"/>
      <c r="B295" s="116"/>
      <c r="C295" s="122"/>
      <c r="D295" s="137"/>
      <c r="E295" s="128"/>
      <c r="F295" s="128"/>
      <c r="G295" s="127"/>
      <c r="H295" s="128"/>
      <c r="I295" s="127"/>
      <c r="J295" s="127"/>
      <c r="K295" s="128"/>
      <c r="L295" s="127"/>
      <c r="M295" s="127"/>
      <c r="N295" s="127"/>
      <c r="O295" s="127"/>
      <c r="P295" s="128"/>
      <c r="Q295" s="128"/>
      <c r="R295" s="130"/>
      <c r="S295" s="129"/>
      <c r="T295" s="128"/>
      <c r="U295" s="128"/>
      <c r="V295" s="128"/>
      <c r="W295" s="128"/>
      <c r="X295" s="127"/>
      <c r="Y295" s="139"/>
      <c r="Z295" s="124"/>
      <c r="AA295" s="117"/>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2"/>
      <c r="AY295" s="71"/>
      <c r="AZ295" s="169" t="str">
        <f t="shared" si="8"/>
        <v>OK</v>
      </c>
      <c r="BA295" s="170" t="str">
        <f t="shared" si="9"/>
        <v>OK</v>
      </c>
      <c r="BB295" s="215"/>
    </row>
    <row r="296" spans="1:54" s="207" customFormat="1" ht="38.25" customHeight="1" x14ac:dyDescent="0.25">
      <c r="A296" s="115"/>
      <c r="B296" s="116"/>
      <c r="C296" s="122"/>
      <c r="D296" s="137"/>
      <c r="E296" s="128"/>
      <c r="F296" s="128"/>
      <c r="G296" s="127"/>
      <c r="H296" s="128"/>
      <c r="I296" s="127"/>
      <c r="J296" s="127"/>
      <c r="K296" s="128"/>
      <c r="L296" s="127"/>
      <c r="M296" s="127"/>
      <c r="N296" s="127"/>
      <c r="O296" s="127"/>
      <c r="P296" s="128"/>
      <c r="Q296" s="128"/>
      <c r="R296" s="130"/>
      <c r="S296" s="129"/>
      <c r="T296" s="128"/>
      <c r="U296" s="128"/>
      <c r="V296" s="128"/>
      <c r="W296" s="128"/>
      <c r="X296" s="127"/>
      <c r="Y296" s="139"/>
      <c r="Z296" s="124"/>
      <c r="AA296" s="117"/>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2"/>
      <c r="AY296" s="71"/>
      <c r="AZ296" s="169" t="str">
        <f t="shared" si="8"/>
        <v>OK</v>
      </c>
      <c r="BA296" s="170" t="str">
        <f t="shared" si="9"/>
        <v>OK</v>
      </c>
      <c r="BB296" s="215"/>
    </row>
    <row r="297" spans="1:54" s="207" customFormat="1" ht="38.25" customHeight="1" x14ac:dyDescent="0.25">
      <c r="A297" s="115"/>
      <c r="B297" s="116"/>
      <c r="C297" s="122"/>
      <c r="D297" s="137"/>
      <c r="E297" s="128"/>
      <c r="F297" s="128"/>
      <c r="G297" s="127"/>
      <c r="H297" s="128"/>
      <c r="I297" s="127"/>
      <c r="J297" s="127"/>
      <c r="K297" s="128"/>
      <c r="L297" s="127"/>
      <c r="M297" s="127"/>
      <c r="N297" s="127"/>
      <c r="O297" s="127"/>
      <c r="P297" s="128"/>
      <c r="Q297" s="128"/>
      <c r="R297" s="130"/>
      <c r="S297" s="129"/>
      <c r="T297" s="128"/>
      <c r="U297" s="128"/>
      <c r="V297" s="128"/>
      <c r="W297" s="128"/>
      <c r="X297" s="127"/>
      <c r="Y297" s="139"/>
      <c r="Z297" s="124"/>
      <c r="AA297" s="117"/>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2"/>
      <c r="AY297" s="71"/>
      <c r="AZ297" s="169" t="str">
        <f t="shared" si="8"/>
        <v>OK</v>
      </c>
      <c r="BA297" s="170" t="str">
        <f t="shared" si="9"/>
        <v>OK</v>
      </c>
      <c r="BB297" s="215"/>
    </row>
    <row r="298" spans="1:54" s="207" customFormat="1" ht="38.25" customHeight="1" x14ac:dyDescent="0.25">
      <c r="A298" s="115"/>
      <c r="B298" s="116"/>
      <c r="C298" s="122"/>
      <c r="D298" s="137"/>
      <c r="E298" s="128"/>
      <c r="F298" s="128"/>
      <c r="G298" s="127"/>
      <c r="H298" s="128"/>
      <c r="I298" s="127"/>
      <c r="J298" s="127"/>
      <c r="K298" s="128"/>
      <c r="L298" s="127"/>
      <c r="M298" s="127"/>
      <c r="N298" s="127"/>
      <c r="O298" s="127"/>
      <c r="P298" s="128"/>
      <c r="Q298" s="128"/>
      <c r="R298" s="130"/>
      <c r="S298" s="129"/>
      <c r="T298" s="128"/>
      <c r="U298" s="128"/>
      <c r="V298" s="128"/>
      <c r="W298" s="128"/>
      <c r="X298" s="127"/>
      <c r="Y298" s="139"/>
      <c r="Z298" s="124"/>
      <c r="AA298" s="117"/>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2"/>
      <c r="AY298" s="71"/>
      <c r="AZ298" s="169" t="str">
        <f t="shared" si="8"/>
        <v>OK</v>
      </c>
      <c r="BA298" s="170" t="str">
        <f t="shared" si="9"/>
        <v>OK</v>
      </c>
      <c r="BB298" s="215"/>
    </row>
    <row r="299" spans="1:54" s="207" customFormat="1" ht="38.25" customHeight="1" x14ac:dyDescent="0.25">
      <c r="A299" s="115"/>
      <c r="B299" s="116"/>
      <c r="C299" s="122"/>
      <c r="D299" s="137"/>
      <c r="E299" s="128"/>
      <c r="F299" s="128"/>
      <c r="G299" s="127"/>
      <c r="H299" s="128"/>
      <c r="I299" s="127"/>
      <c r="J299" s="127"/>
      <c r="K299" s="128"/>
      <c r="L299" s="127"/>
      <c r="M299" s="127"/>
      <c r="N299" s="127"/>
      <c r="O299" s="127"/>
      <c r="P299" s="128"/>
      <c r="Q299" s="128"/>
      <c r="R299" s="130"/>
      <c r="S299" s="129"/>
      <c r="T299" s="128"/>
      <c r="U299" s="128"/>
      <c r="V299" s="128"/>
      <c r="W299" s="128"/>
      <c r="X299" s="127"/>
      <c r="Y299" s="139"/>
      <c r="Z299" s="124"/>
      <c r="AA299" s="117"/>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2"/>
      <c r="AY299" s="71"/>
      <c r="AZ299" s="169" t="str">
        <f t="shared" si="8"/>
        <v>OK</v>
      </c>
      <c r="BA299" s="170" t="str">
        <f t="shared" si="9"/>
        <v>OK</v>
      </c>
      <c r="BB299" s="215"/>
    </row>
    <row r="300" spans="1:54" s="207" customFormat="1" ht="38.25" customHeight="1" x14ac:dyDescent="0.25">
      <c r="A300" s="115"/>
      <c r="B300" s="116"/>
      <c r="C300" s="122"/>
      <c r="D300" s="137"/>
      <c r="E300" s="128"/>
      <c r="F300" s="128"/>
      <c r="G300" s="127"/>
      <c r="H300" s="128"/>
      <c r="I300" s="127"/>
      <c r="J300" s="127"/>
      <c r="K300" s="128"/>
      <c r="L300" s="127"/>
      <c r="M300" s="127"/>
      <c r="N300" s="127"/>
      <c r="O300" s="127"/>
      <c r="P300" s="128"/>
      <c r="Q300" s="128"/>
      <c r="R300" s="130"/>
      <c r="S300" s="129"/>
      <c r="T300" s="128"/>
      <c r="U300" s="128"/>
      <c r="V300" s="128"/>
      <c r="W300" s="128"/>
      <c r="X300" s="127"/>
      <c r="Y300" s="139"/>
      <c r="Z300" s="124"/>
      <c r="AA300" s="117"/>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2"/>
      <c r="AY300" s="71"/>
      <c r="AZ300" s="169" t="str">
        <f t="shared" si="8"/>
        <v>OK</v>
      </c>
      <c r="BA300" s="170" t="str">
        <f t="shared" si="9"/>
        <v>OK</v>
      </c>
      <c r="BB300" s="215"/>
    </row>
    <row r="301" spans="1:54" s="207" customFormat="1" ht="38.25" customHeight="1" x14ac:dyDescent="0.25">
      <c r="A301" s="115"/>
      <c r="B301" s="116"/>
      <c r="C301" s="122"/>
      <c r="D301" s="137"/>
      <c r="E301" s="128"/>
      <c r="F301" s="128"/>
      <c r="G301" s="127"/>
      <c r="H301" s="128"/>
      <c r="I301" s="127"/>
      <c r="J301" s="127"/>
      <c r="K301" s="128"/>
      <c r="L301" s="127"/>
      <c r="M301" s="127"/>
      <c r="N301" s="127"/>
      <c r="O301" s="127"/>
      <c r="P301" s="128"/>
      <c r="Q301" s="128"/>
      <c r="R301" s="130"/>
      <c r="S301" s="129"/>
      <c r="T301" s="128"/>
      <c r="U301" s="128"/>
      <c r="V301" s="128"/>
      <c r="W301" s="128"/>
      <c r="X301" s="127"/>
      <c r="Y301" s="139"/>
      <c r="Z301" s="124"/>
      <c r="AA301" s="117"/>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2"/>
      <c r="AY301" s="71"/>
      <c r="AZ301" s="169" t="str">
        <f t="shared" si="8"/>
        <v>OK</v>
      </c>
      <c r="BA301" s="170" t="str">
        <f t="shared" si="9"/>
        <v>OK</v>
      </c>
      <c r="BB301" s="215"/>
    </row>
    <row r="302" spans="1:54" s="207" customFormat="1" ht="38.25" customHeight="1" x14ac:dyDescent="0.25">
      <c r="A302" s="115"/>
      <c r="B302" s="116"/>
      <c r="C302" s="122"/>
      <c r="D302" s="137"/>
      <c r="E302" s="128"/>
      <c r="F302" s="128"/>
      <c r="G302" s="127"/>
      <c r="H302" s="128"/>
      <c r="I302" s="127"/>
      <c r="J302" s="127"/>
      <c r="K302" s="128"/>
      <c r="L302" s="127"/>
      <c r="M302" s="127"/>
      <c r="N302" s="127"/>
      <c r="O302" s="127"/>
      <c r="P302" s="128"/>
      <c r="Q302" s="128"/>
      <c r="R302" s="130"/>
      <c r="S302" s="129"/>
      <c r="T302" s="128"/>
      <c r="U302" s="128"/>
      <c r="V302" s="128"/>
      <c r="W302" s="128"/>
      <c r="X302" s="127"/>
      <c r="Y302" s="139"/>
      <c r="Z302" s="124"/>
      <c r="AA302" s="117"/>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2"/>
      <c r="AY302" s="71"/>
      <c r="AZ302" s="169" t="str">
        <f t="shared" si="8"/>
        <v>OK</v>
      </c>
      <c r="BA302" s="170" t="str">
        <f t="shared" si="9"/>
        <v>OK</v>
      </c>
      <c r="BB302" s="215"/>
    </row>
    <row r="303" spans="1:54" s="207" customFormat="1" ht="38.25" customHeight="1" x14ac:dyDescent="0.25">
      <c r="A303" s="115"/>
      <c r="B303" s="116"/>
      <c r="C303" s="122"/>
      <c r="D303" s="137"/>
      <c r="E303" s="128"/>
      <c r="F303" s="128"/>
      <c r="G303" s="127"/>
      <c r="H303" s="128"/>
      <c r="I303" s="127"/>
      <c r="J303" s="127"/>
      <c r="K303" s="128"/>
      <c r="L303" s="127"/>
      <c r="M303" s="127"/>
      <c r="N303" s="127"/>
      <c r="O303" s="127"/>
      <c r="P303" s="128"/>
      <c r="Q303" s="128"/>
      <c r="R303" s="130"/>
      <c r="S303" s="129"/>
      <c r="T303" s="128"/>
      <c r="U303" s="128"/>
      <c r="V303" s="128"/>
      <c r="W303" s="128"/>
      <c r="X303" s="127"/>
      <c r="Y303" s="139"/>
      <c r="Z303" s="124"/>
      <c r="AA303" s="117"/>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2"/>
      <c r="AY303" s="71"/>
      <c r="AZ303" s="169" t="str">
        <f t="shared" si="8"/>
        <v>OK</v>
      </c>
      <c r="BA303" s="170" t="str">
        <f t="shared" si="9"/>
        <v>OK</v>
      </c>
      <c r="BB303" s="215"/>
    </row>
    <row r="304" spans="1:54" s="207" customFormat="1" ht="38.25" customHeight="1" x14ac:dyDescent="0.25">
      <c r="A304" s="115"/>
      <c r="B304" s="116"/>
      <c r="C304" s="122"/>
      <c r="D304" s="137"/>
      <c r="E304" s="128"/>
      <c r="F304" s="128"/>
      <c r="G304" s="127"/>
      <c r="H304" s="128"/>
      <c r="I304" s="127"/>
      <c r="J304" s="127"/>
      <c r="K304" s="128"/>
      <c r="L304" s="127"/>
      <c r="M304" s="127"/>
      <c r="N304" s="127"/>
      <c r="O304" s="127"/>
      <c r="P304" s="128"/>
      <c r="Q304" s="128"/>
      <c r="R304" s="130"/>
      <c r="S304" s="129"/>
      <c r="T304" s="128"/>
      <c r="U304" s="128"/>
      <c r="V304" s="128"/>
      <c r="W304" s="128"/>
      <c r="X304" s="127"/>
      <c r="Y304" s="139"/>
      <c r="Z304" s="124"/>
      <c r="AA304" s="117"/>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2"/>
      <c r="AY304" s="71"/>
      <c r="AZ304" s="169" t="str">
        <f t="shared" si="8"/>
        <v>OK</v>
      </c>
      <c r="BA304" s="170" t="str">
        <f t="shared" si="9"/>
        <v>OK</v>
      </c>
      <c r="BB304" s="215"/>
    </row>
    <row r="305" spans="1:54" s="207" customFormat="1" ht="38.25" customHeight="1" x14ac:dyDescent="0.25">
      <c r="A305" s="115"/>
      <c r="B305" s="116"/>
      <c r="C305" s="122"/>
      <c r="D305" s="137"/>
      <c r="E305" s="128"/>
      <c r="F305" s="128"/>
      <c r="G305" s="127"/>
      <c r="H305" s="128"/>
      <c r="I305" s="127"/>
      <c r="J305" s="127"/>
      <c r="K305" s="128"/>
      <c r="L305" s="127"/>
      <c r="M305" s="127"/>
      <c r="N305" s="127"/>
      <c r="O305" s="127"/>
      <c r="P305" s="128"/>
      <c r="Q305" s="128"/>
      <c r="R305" s="130"/>
      <c r="S305" s="129"/>
      <c r="T305" s="128"/>
      <c r="U305" s="128"/>
      <c r="V305" s="128"/>
      <c r="W305" s="128"/>
      <c r="X305" s="127"/>
      <c r="Y305" s="139"/>
      <c r="Z305" s="124"/>
      <c r="AA305" s="117"/>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2"/>
      <c r="AY305" s="71"/>
      <c r="AZ305" s="169" t="str">
        <f t="shared" si="8"/>
        <v>OK</v>
      </c>
      <c r="BA305" s="170" t="str">
        <f t="shared" si="9"/>
        <v>OK</v>
      </c>
      <c r="BB305" s="215"/>
    </row>
    <row r="306" spans="1:54" s="207" customFormat="1" ht="38.25" customHeight="1" x14ac:dyDescent="0.25">
      <c r="A306" s="115"/>
      <c r="B306" s="116"/>
      <c r="C306" s="122"/>
      <c r="D306" s="137"/>
      <c r="E306" s="128"/>
      <c r="F306" s="128"/>
      <c r="G306" s="127"/>
      <c r="H306" s="128"/>
      <c r="I306" s="127"/>
      <c r="J306" s="127"/>
      <c r="K306" s="128"/>
      <c r="L306" s="127"/>
      <c r="M306" s="127"/>
      <c r="N306" s="127"/>
      <c r="O306" s="127"/>
      <c r="P306" s="128"/>
      <c r="Q306" s="128"/>
      <c r="R306" s="130"/>
      <c r="S306" s="129"/>
      <c r="T306" s="128"/>
      <c r="U306" s="128"/>
      <c r="V306" s="128"/>
      <c r="W306" s="128"/>
      <c r="X306" s="127"/>
      <c r="Y306" s="139"/>
      <c r="Z306" s="124"/>
      <c r="AA306" s="117"/>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2"/>
      <c r="AY306" s="71"/>
      <c r="AZ306" s="169" t="str">
        <f t="shared" si="8"/>
        <v>OK</v>
      </c>
      <c r="BA306" s="170" t="str">
        <f t="shared" si="9"/>
        <v>OK</v>
      </c>
      <c r="BB306" s="215"/>
    </row>
    <row r="307" spans="1:54" s="207" customFormat="1" ht="38.25" customHeight="1" x14ac:dyDescent="0.25">
      <c r="A307" s="115"/>
      <c r="B307" s="116"/>
      <c r="C307" s="122"/>
      <c r="D307" s="137"/>
      <c r="E307" s="128"/>
      <c r="F307" s="128"/>
      <c r="G307" s="127"/>
      <c r="H307" s="128"/>
      <c r="I307" s="127"/>
      <c r="J307" s="127"/>
      <c r="K307" s="128"/>
      <c r="L307" s="127"/>
      <c r="M307" s="127"/>
      <c r="N307" s="127"/>
      <c r="O307" s="127"/>
      <c r="P307" s="128"/>
      <c r="Q307" s="128"/>
      <c r="R307" s="130"/>
      <c r="S307" s="129"/>
      <c r="T307" s="128"/>
      <c r="U307" s="128"/>
      <c r="V307" s="128"/>
      <c r="W307" s="128"/>
      <c r="X307" s="127"/>
      <c r="Y307" s="139"/>
      <c r="Z307" s="124"/>
      <c r="AA307" s="117"/>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2"/>
      <c r="AY307" s="71"/>
      <c r="AZ307" s="169" t="str">
        <f t="shared" si="8"/>
        <v>OK</v>
      </c>
      <c r="BA307" s="170" t="str">
        <f t="shared" si="9"/>
        <v>OK</v>
      </c>
      <c r="BB307" s="215"/>
    </row>
    <row r="308" spans="1:54" s="215" customFormat="1" ht="38.25" customHeight="1" x14ac:dyDescent="0.25">
      <c r="A308" s="115"/>
      <c r="B308" s="116"/>
      <c r="C308" s="122"/>
      <c r="D308" s="137"/>
      <c r="E308" s="128"/>
      <c r="F308" s="128"/>
      <c r="G308" s="127"/>
      <c r="H308" s="128"/>
      <c r="I308" s="127"/>
      <c r="J308" s="127"/>
      <c r="K308" s="128"/>
      <c r="L308" s="127"/>
      <c r="M308" s="127"/>
      <c r="N308" s="127"/>
      <c r="O308" s="127"/>
      <c r="P308" s="128"/>
      <c r="Q308" s="128"/>
      <c r="R308" s="130"/>
      <c r="S308" s="129"/>
      <c r="T308" s="128"/>
      <c r="U308" s="128"/>
      <c r="V308" s="128"/>
      <c r="W308" s="128"/>
      <c r="X308" s="127"/>
      <c r="Y308" s="139"/>
      <c r="Z308" s="124"/>
      <c r="AA308" s="117"/>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2"/>
      <c r="AY308" s="71"/>
      <c r="AZ308" s="169" t="str">
        <f t="shared" si="8"/>
        <v>OK</v>
      </c>
      <c r="BA308" s="170" t="str">
        <f t="shared" si="9"/>
        <v>OK</v>
      </c>
    </row>
    <row r="309" spans="1:54" s="207" customFormat="1" ht="38.25" customHeight="1" x14ac:dyDescent="0.25">
      <c r="A309" s="115"/>
      <c r="B309" s="116"/>
      <c r="C309" s="122"/>
      <c r="D309" s="137"/>
      <c r="E309" s="128"/>
      <c r="F309" s="128"/>
      <c r="G309" s="127"/>
      <c r="H309" s="128"/>
      <c r="I309" s="127"/>
      <c r="J309" s="127"/>
      <c r="K309" s="128"/>
      <c r="L309" s="127"/>
      <c r="M309" s="127"/>
      <c r="N309" s="127"/>
      <c r="O309" s="127"/>
      <c r="P309" s="128"/>
      <c r="Q309" s="128"/>
      <c r="R309" s="130"/>
      <c r="S309" s="129"/>
      <c r="T309" s="128"/>
      <c r="U309" s="128"/>
      <c r="V309" s="128"/>
      <c r="W309" s="128"/>
      <c r="X309" s="127"/>
      <c r="Y309" s="139"/>
      <c r="Z309" s="124"/>
      <c r="AA309" s="117"/>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2"/>
      <c r="AY309" s="71"/>
      <c r="AZ309" s="169" t="str">
        <f t="shared" si="8"/>
        <v>OK</v>
      </c>
      <c r="BA309" s="170" t="str">
        <f t="shared" si="9"/>
        <v>OK</v>
      </c>
      <c r="BB309" s="215"/>
    </row>
    <row r="310" spans="1:54" s="207" customFormat="1" ht="38.25" customHeight="1" x14ac:dyDescent="0.25">
      <c r="A310" s="115"/>
      <c r="B310" s="116"/>
      <c r="C310" s="122"/>
      <c r="D310" s="137"/>
      <c r="E310" s="128"/>
      <c r="F310" s="128"/>
      <c r="G310" s="127"/>
      <c r="H310" s="128"/>
      <c r="I310" s="127"/>
      <c r="J310" s="127"/>
      <c r="K310" s="128"/>
      <c r="L310" s="127"/>
      <c r="M310" s="127"/>
      <c r="N310" s="127"/>
      <c r="O310" s="127"/>
      <c r="P310" s="128"/>
      <c r="Q310" s="128"/>
      <c r="R310" s="130"/>
      <c r="S310" s="129"/>
      <c r="T310" s="128"/>
      <c r="U310" s="128"/>
      <c r="V310" s="128"/>
      <c r="W310" s="128"/>
      <c r="X310" s="127"/>
      <c r="Y310" s="139"/>
      <c r="Z310" s="124"/>
      <c r="AA310" s="117"/>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2"/>
      <c r="AY310" s="71"/>
      <c r="AZ310" s="169" t="str">
        <f t="shared" si="8"/>
        <v>OK</v>
      </c>
      <c r="BA310" s="170" t="str">
        <f t="shared" si="9"/>
        <v>OK</v>
      </c>
      <c r="BB310" s="215"/>
    </row>
    <row r="311" spans="1:54" s="207" customFormat="1" ht="38.25" customHeight="1" x14ac:dyDescent="0.25">
      <c r="A311" s="115"/>
      <c r="B311" s="116"/>
      <c r="C311" s="122"/>
      <c r="D311" s="137"/>
      <c r="E311" s="128"/>
      <c r="F311" s="128"/>
      <c r="G311" s="127"/>
      <c r="H311" s="128"/>
      <c r="I311" s="127"/>
      <c r="J311" s="127"/>
      <c r="K311" s="128"/>
      <c r="L311" s="127"/>
      <c r="M311" s="127"/>
      <c r="N311" s="127"/>
      <c r="O311" s="127"/>
      <c r="P311" s="128"/>
      <c r="Q311" s="128"/>
      <c r="R311" s="130"/>
      <c r="S311" s="129"/>
      <c r="T311" s="128"/>
      <c r="U311" s="128"/>
      <c r="V311" s="128"/>
      <c r="W311" s="128"/>
      <c r="X311" s="127"/>
      <c r="Y311" s="139"/>
      <c r="Z311" s="124"/>
      <c r="AA311" s="117"/>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2"/>
      <c r="AY311" s="71"/>
      <c r="AZ311" s="169" t="str">
        <f t="shared" si="8"/>
        <v>OK</v>
      </c>
      <c r="BA311" s="170" t="str">
        <f t="shared" si="9"/>
        <v>OK</v>
      </c>
      <c r="BB311" s="215"/>
    </row>
    <row r="312" spans="1:54" s="207" customFormat="1" ht="38.25" customHeight="1" x14ac:dyDescent="0.25">
      <c r="A312" s="115"/>
      <c r="B312" s="116"/>
      <c r="C312" s="122"/>
      <c r="D312" s="137"/>
      <c r="E312" s="128"/>
      <c r="F312" s="128"/>
      <c r="G312" s="127"/>
      <c r="H312" s="128"/>
      <c r="I312" s="127"/>
      <c r="J312" s="127"/>
      <c r="K312" s="128"/>
      <c r="L312" s="127"/>
      <c r="M312" s="127"/>
      <c r="N312" s="127"/>
      <c r="O312" s="127"/>
      <c r="P312" s="128"/>
      <c r="Q312" s="128"/>
      <c r="R312" s="130"/>
      <c r="S312" s="129"/>
      <c r="T312" s="128"/>
      <c r="U312" s="128"/>
      <c r="V312" s="128"/>
      <c r="W312" s="128"/>
      <c r="X312" s="127"/>
      <c r="Y312" s="139"/>
      <c r="Z312" s="124"/>
      <c r="AA312" s="117"/>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2"/>
      <c r="AY312" s="71"/>
      <c r="AZ312" s="169" t="str">
        <f t="shared" si="8"/>
        <v>OK</v>
      </c>
      <c r="BA312" s="170" t="str">
        <f t="shared" si="9"/>
        <v>OK</v>
      </c>
      <c r="BB312" s="215"/>
    </row>
    <row r="313" spans="1:54" s="207" customFormat="1" ht="38.25" customHeight="1" x14ac:dyDescent="0.25">
      <c r="A313" s="115"/>
      <c r="B313" s="116"/>
      <c r="C313" s="122"/>
      <c r="D313" s="137"/>
      <c r="E313" s="128"/>
      <c r="F313" s="128"/>
      <c r="G313" s="127"/>
      <c r="H313" s="128"/>
      <c r="I313" s="127"/>
      <c r="J313" s="127"/>
      <c r="K313" s="128"/>
      <c r="L313" s="127"/>
      <c r="M313" s="127"/>
      <c r="N313" s="127"/>
      <c r="O313" s="127"/>
      <c r="P313" s="128"/>
      <c r="Q313" s="128"/>
      <c r="R313" s="130"/>
      <c r="S313" s="129"/>
      <c r="T313" s="128"/>
      <c r="U313" s="128"/>
      <c r="V313" s="128"/>
      <c r="W313" s="128"/>
      <c r="X313" s="127"/>
      <c r="Y313" s="139"/>
      <c r="Z313" s="124"/>
      <c r="AA313" s="117"/>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2"/>
      <c r="AY313" s="71"/>
      <c r="AZ313" s="169" t="str">
        <f t="shared" si="8"/>
        <v>OK</v>
      </c>
      <c r="BA313" s="170" t="str">
        <f t="shared" si="9"/>
        <v>OK</v>
      </c>
      <c r="BB313" s="215"/>
    </row>
    <row r="314" spans="1:54" s="207" customFormat="1" ht="38.25" customHeight="1" x14ac:dyDescent="0.25">
      <c r="A314" s="115"/>
      <c r="B314" s="116"/>
      <c r="C314" s="122"/>
      <c r="D314" s="137"/>
      <c r="E314" s="128"/>
      <c r="F314" s="128"/>
      <c r="G314" s="127"/>
      <c r="H314" s="128"/>
      <c r="I314" s="127"/>
      <c r="J314" s="127"/>
      <c r="K314" s="128"/>
      <c r="L314" s="127"/>
      <c r="M314" s="127"/>
      <c r="N314" s="127"/>
      <c r="O314" s="127"/>
      <c r="P314" s="128"/>
      <c r="Q314" s="128"/>
      <c r="R314" s="130"/>
      <c r="S314" s="129"/>
      <c r="T314" s="128"/>
      <c r="U314" s="128"/>
      <c r="V314" s="128"/>
      <c r="W314" s="128"/>
      <c r="X314" s="127"/>
      <c r="Y314" s="139"/>
      <c r="Z314" s="124"/>
      <c r="AA314" s="117"/>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2"/>
      <c r="AY314" s="71"/>
      <c r="AZ314" s="169" t="str">
        <f t="shared" si="8"/>
        <v>OK</v>
      </c>
      <c r="BA314" s="170" t="str">
        <f t="shared" si="9"/>
        <v>OK</v>
      </c>
      <c r="BB314" s="215"/>
    </row>
    <row r="315" spans="1:54" s="207" customFormat="1" ht="38.25" customHeight="1" x14ac:dyDescent="0.25">
      <c r="A315" s="115"/>
      <c r="B315" s="116"/>
      <c r="C315" s="122"/>
      <c r="D315" s="137"/>
      <c r="E315" s="128"/>
      <c r="F315" s="128"/>
      <c r="G315" s="127"/>
      <c r="H315" s="128"/>
      <c r="I315" s="127"/>
      <c r="J315" s="127"/>
      <c r="K315" s="128"/>
      <c r="L315" s="127"/>
      <c r="M315" s="127"/>
      <c r="N315" s="127"/>
      <c r="O315" s="127"/>
      <c r="P315" s="128"/>
      <c r="Q315" s="128"/>
      <c r="R315" s="130"/>
      <c r="S315" s="129"/>
      <c r="T315" s="128"/>
      <c r="U315" s="128"/>
      <c r="V315" s="128"/>
      <c r="W315" s="128"/>
      <c r="X315" s="127"/>
      <c r="Y315" s="139"/>
      <c r="Z315" s="124"/>
      <c r="AA315" s="117"/>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2"/>
      <c r="AY315" s="71"/>
      <c r="AZ315" s="169" t="str">
        <f t="shared" si="8"/>
        <v>OK</v>
      </c>
      <c r="BA315" s="170" t="str">
        <f t="shared" si="9"/>
        <v>OK</v>
      </c>
      <c r="BB315" s="215"/>
    </row>
    <row r="316" spans="1:54" s="207" customFormat="1" ht="38.25" customHeight="1" x14ac:dyDescent="0.25">
      <c r="A316" s="115"/>
      <c r="B316" s="116"/>
      <c r="C316" s="122"/>
      <c r="D316" s="137"/>
      <c r="E316" s="128"/>
      <c r="F316" s="128"/>
      <c r="G316" s="127"/>
      <c r="H316" s="128"/>
      <c r="I316" s="127"/>
      <c r="J316" s="127"/>
      <c r="K316" s="128"/>
      <c r="L316" s="127"/>
      <c r="M316" s="127"/>
      <c r="N316" s="127"/>
      <c r="O316" s="127"/>
      <c r="P316" s="128"/>
      <c r="Q316" s="128"/>
      <c r="R316" s="130"/>
      <c r="S316" s="129"/>
      <c r="T316" s="128"/>
      <c r="U316" s="128"/>
      <c r="V316" s="128"/>
      <c r="W316" s="128"/>
      <c r="X316" s="127"/>
      <c r="Y316" s="139"/>
      <c r="Z316" s="124"/>
      <c r="AA316" s="117"/>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2"/>
      <c r="AY316" s="71"/>
      <c r="AZ316" s="169" t="str">
        <f t="shared" si="8"/>
        <v>OK</v>
      </c>
      <c r="BA316" s="170" t="str">
        <f t="shared" si="9"/>
        <v>OK</v>
      </c>
      <c r="BB316" s="215"/>
    </row>
    <row r="317" spans="1:54" s="207" customFormat="1" ht="38.25" customHeight="1" x14ac:dyDescent="0.25">
      <c r="A317" s="115"/>
      <c r="B317" s="116"/>
      <c r="C317" s="122"/>
      <c r="D317" s="137"/>
      <c r="E317" s="128"/>
      <c r="F317" s="128"/>
      <c r="G317" s="127"/>
      <c r="H317" s="128"/>
      <c r="I317" s="127"/>
      <c r="J317" s="127"/>
      <c r="K317" s="128"/>
      <c r="L317" s="127"/>
      <c r="M317" s="127"/>
      <c r="N317" s="127"/>
      <c r="O317" s="127"/>
      <c r="P317" s="128"/>
      <c r="Q317" s="128"/>
      <c r="R317" s="130"/>
      <c r="S317" s="129"/>
      <c r="T317" s="128"/>
      <c r="U317" s="128"/>
      <c r="V317" s="128"/>
      <c r="W317" s="128"/>
      <c r="X317" s="127"/>
      <c r="Y317" s="139"/>
      <c r="Z317" s="124"/>
      <c r="AA317" s="117"/>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2"/>
      <c r="AY317" s="71"/>
      <c r="AZ317" s="169" t="str">
        <f t="shared" si="8"/>
        <v>OK</v>
      </c>
      <c r="BA317" s="170" t="str">
        <f t="shared" si="9"/>
        <v>OK</v>
      </c>
      <c r="BB317" s="215"/>
    </row>
    <row r="318" spans="1:54" s="207" customFormat="1" ht="38.25" customHeight="1" x14ac:dyDescent="0.25">
      <c r="A318" s="115"/>
      <c r="B318" s="116"/>
      <c r="C318" s="122"/>
      <c r="D318" s="137"/>
      <c r="E318" s="128"/>
      <c r="F318" s="128"/>
      <c r="G318" s="127"/>
      <c r="H318" s="128"/>
      <c r="I318" s="127"/>
      <c r="J318" s="127"/>
      <c r="K318" s="128"/>
      <c r="L318" s="127"/>
      <c r="M318" s="127"/>
      <c r="N318" s="127"/>
      <c r="O318" s="127"/>
      <c r="P318" s="128"/>
      <c r="Q318" s="128"/>
      <c r="R318" s="130"/>
      <c r="S318" s="129"/>
      <c r="T318" s="128"/>
      <c r="U318" s="128"/>
      <c r="V318" s="128"/>
      <c r="W318" s="128"/>
      <c r="X318" s="127"/>
      <c r="Y318" s="139"/>
      <c r="Z318" s="124"/>
      <c r="AA318" s="117"/>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2"/>
      <c r="AY318" s="71"/>
      <c r="AZ318" s="169" t="str">
        <f t="shared" si="8"/>
        <v>OK</v>
      </c>
      <c r="BA318" s="170" t="str">
        <f t="shared" si="9"/>
        <v>OK</v>
      </c>
      <c r="BB318" s="215"/>
    </row>
    <row r="319" spans="1:54" s="207" customFormat="1" ht="38.25" customHeight="1" x14ac:dyDescent="0.25">
      <c r="A319" s="115"/>
      <c r="B319" s="116"/>
      <c r="C319" s="122"/>
      <c r="D319" s="137"/>
      <c r="E319" s="128"/>
      <c r="F319" s="128"/>
      <c r="G319" s="127"/>
      <c r="H319" s="128"/>
      <c r="I319" s="127"/>
      <c r="J319" s="127"/>
      <c r="K319" s="128"/>
      <c r="L319" s="127"/>
      <c r="M319" s="127"/>
      <c r="N319" s="127"/>
      <c r="O319" s="127"/>
      <c r="P319" s="128"/>
      <c r="Q319" s="128"/>
      <c r="R319" s="130"/>
      <c r="S319" s="129"/>
      <c r="T319" s="128"/>
      <c r="U319" s="128"/>
      <c r="V319" s="128"/>
      <c r="W319" s="128"/>
      <c r="X319" s="127"/>
      <c r="Y319" s="139"/>
      <c r="Z319" s="124"/>
      <c r="AA319" s="227"/>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2"/>
      <c r="AY319" s="71"/>
      <c r="AZ319" s="169" t="str">
        <f t="shared" si="8"/>
        <v>OK</v>
      </c>
      <c r="BA319" s="170" t="str">
        <f t="shared" si="9"/>
        <v>OK</v>
      </c>
      <c r="BB319" s="215"/>
    </row>
    <row r="320" spans="1:54" s="215" customFormat="1" ht="38.25" customHeight="1" x14ac:dyDescent="0.25">
      <c r="A320" s="115"/>
      <c r="B320" s="116"/>
      <c r="C320" s="122"/>
      <c r="D320" s="137"/>
      <c r="E320" s="128"/>
      <c r="F320" s="128"/>
      <c r="G320" s="127"/>
      <c r="H320" s="128"/>
      <c r="I320" s="127"/>
      <c r="J320" s="127"/>
      <c r="K320" s="128"/>
      <c r="L320" s="127"/>
      <c r="M320" s="127"/>
      <c r="N320" s="127"/>
      <c r="O320" s="127"/>
      <c r="P320" s="128"/>
      <c r="Q320" s="128"/>
      <c r="R320" s="130"/>
      <c r="S320" s="129"/>
      <c r="T320" s="128"/>
      <c r="U320" s="128"/>
      <c r="V320" s="128"/>
      <c r="W320" s="128"/>
      <c r="X320" s="127"/>
      <c r="Y320" s="139"/>
      <c r="Z320" s="124"/>
      <c r="AA320" s="227"/>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2"/>
      <c r="AY320" s="71"/>
      <c r="AZ320" s="169" t="str">
        <f t="shared" ref="AZ320" si="10">IF(S320-AA320-AC320-AE320-AG320-AI320-AK320-AM320-AO320-AQ320-AS320-AU320-AW320=0,"OK","Compromisos diferentes al valor estimado en la vigencia actual")</f>
        <v>OK</v>
      </c>
      <c r="BA320" s="170" t="str">
        <f t="shared" ref="BA320" si="11">IF(S320-AB320-AD320-AF320-AH320-AJ320-AL320-AN320-AP320-AR320-AT320-AV320-AX320=0,"OK","Obligaciones diferentes al valor estimado en la vigencia actual")</f>
        <v>OK</v>
      </c>
    </row>
    <row r="321" spans="1:53" s="207" customFormat="1" ht="38.25" customHeight="1" x14ac:dyDescent="0.25">
      <c r="A321" s="115"/>
      <c r="B321" s="116"/>
      <c r="C321" s="122"/>
      <c r="D321" s="137"/>
      <c r="E321" s="128"/>
      <c r="F321" s="128"/>
      <c r="G321" s="127"/>
      <c r="H321" s="128"/>
      <c r="I321" s="127"/>
      <c r="J321" s="127"/>
      <c r="K321" s="128"/>
      <c r="L321" s="127"/>
      <c r="M321" s="127"/>
      <c r="N321" s="127"/>
      <c r="O321" s="127"/>
      <c r="P321" s="128"/>
      <c r="Q321" s="128"/>
      <c r="R321" s="129"/>
      <c r="S321" s="129"/>
      <c r="T321" s="128"/>
      <c r="U321" s="128"/>
      <c r="V321" s="128"/>
      <c r="W321" s="128"/>
      <c r="X321" s="127"/>
      <c r="Y321" s="138"/>
      <c r="Z321" s="125"/>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2"/>
      <c r="AY321" s="71"/>
      <c r="AZ321" s="169" t="str">
        <f t="shared" si="8"/>
        <v>OK</v>
      </c>
      <c r="BA321" s="170" t="str">
        <f t="shared" si="9"/>
        <v>OK</v>
      </c>
    </row>
    <row r="322" spans="1:53" s="207" customFormat="1" ht="38.25" customHeight="1" x14ac:dyDescent="0.25">
      <c r="A322" s="115"/>
      <c r="B322" s="116"/>
      <c r="C322" s="122"/>
      <c r="D322" s="137"/>
      <c r="E322" s="128"/>
      <c r="F322" s="128"/>
      <c r="G322" s="127"/>
      <c r="H322" s="128"/>
      <c r="I322" s="127"/>
      <c r="J322" s="127"/>
      <c r="K322" s="128"/>
      <c r="L322" s="127"/>
      <c r="M322" s="127"/>
      <c r="N322" s="127"/>
      <c r="O322" s="127"/>
      <c r="P322" s="128"/>
      <c r="Q322" s="128"/>
      <c r="R322" s="129"/>
      <c r="S322" s="129"/>
      <c r="T322" s="128"/>
      <c r="U322" s="128"/>
      <c r="V322" s="128"/>
      <c r="W322" s="128"/>
      <c r="X322" s="127"/>
      <c r="Y322" s="138"/>
      <c r="Z322" s="12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2"/>
      <c r="AY322" s="71"/>
      <c r="AZ322" s="169" t="str">
        <f t="shared" si="8"/>
        <v>OK</v>
      </c>
      <c r="BA322" s="170" t="str">
        <f t="shared" si="9"/>
        <v>OK</v>
      </c>
    </row>
    <row r="323" spans="1:53" s="207" customFormat="1" ht="51" customHeight="1" x14ac:dyDescent="0.25">
      <c r="A323" s="115"/>
      <c r="B323" s="116"/>
      <c r="C323" s="122"/>
      <c r="D323" s="137"/>
      <c r="E323" s="128"/>
      <c r="F323" s="128"/>
      <c r="G323" s="127"/>
      <c r="H323" s="128"/>
      <c r="I323" s="127"/>
      <c r="J323" s="127"/>
      <c r="K323" s="128"/>
      <c r="L323" s="127"/>
      <c r="M323" s="127"/>
      <c r="N323" s="127"/>
      <c r="O323" s="127"/>
      <c r="P323" s="128"/>
      <c r="Q323" s="128"/>
      <c r="R323" s="129"/>
      <c r="S323" s="129"/>
      <c r="T323" s="128"/>
      <c r="U323" s="128"/>
      <c r="V323" s="128"/>
      <c r="W323" s="128"/>
      <c r="X323" s="127"/>
      <c r="Y323" s="138"/>
      <c r="Z323" s="12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2"/>
      <c r="AY323" s="71"/>
      <c r="AZ323" s="169" t="str">
        <f t="shared" si="8"/>
        <v>OK</v>
      </c>
      <c r="BA323" s="170" t="str">
        <f t="shared" si="9"/>
        <v>OK</v>
      </c>
    </row>
    <row r="324" spans="1:53" s="207" customFormat="1" ht="38.25" customHeight="1" x14ac:dyDescent="0.25">
      <c r="A324" s="115"/>
      <c r="B324" s="116"/>
      <c r="C324" s="122"/>
      <c r="D324" s="137"/>
      <c r="E324" s="128"/>
      <c r="F324" s="128"/>
      <c r="G324" s="127"/>
      <c r="H324" s="128"/>
      <c r="I324" s="127"/>
      <c r="J324" s="127"/>
      <c r="K324" s="128"/>
      <c r="L324" s="127"/>
      <c r="M324" s="127"/>
      <c r="N324" s="127"/>
      <c r="O324" s="127"/>
      <c r="P324" s="128"/>
      <c r="Q324" s="128"/>
      <c r="R324" s="129"/>
      <c r="S324" s="129"/>
      <c r="T324" s="128"/>
      <c r="U324" s="128"/>
      <c r="V324" s="128"/>
      <c r="W324" s="128"/>
      <c r="X324" s="127"/>
      <c r="Y324" s="138"/>
      <c r="Z324" s="12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2"/>
      <c r="AY324" s="71"/>
      <c r="AZ324" s="169" t="str">
        <f t="shared" si="8"/>
        <v>OK</v>
      </c>
      <c r="BA324" s="170" t="str">
        <f t="shared" si="9"/>
        <v>OK</v>
      </c>
    </row>
    <row r="325" spans="1:53" s="207" customFormat="1" ht="38.25" customHeight="1" x14ac:dyDescent="0.25">
      <c r="A325" s="115"/>
      <c r="B325" s="116"/>
      <c r="C325" s="122"/>
      <c r="D325" s="137"/>
      <c r="E325" s="128"/>
      <c r="F325" s="128"/>
      <c r="G325" s="127"/>
      <c r="H325" s="128"/>
      <c r="I325" s="127"/>
      <c r="J325" s="127"/>
      <c r="K325" s="128"/>
      <c r="L325" s="127"/>
      <c r="M325" s="127"/>
      <c r="N325" s="127"/>
      <c r="O325" s="127"/>
      <c r="P325" s="128"/>
      <c r="Q325" s="128"/>
      <c r="R325" s="129"/>
      <c r="S325" s="129"/>
      <c r="T325" s="128"/>
      <c r="U325" s="128"/>
      <c r="V325" s="128"/>
      <c r="W325" s="128"/>
      <c r="X325" s="127"/>
      <c r="Y325" s="138"/>
      <c r="Z325" s="12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2"/>
      <c r="AY325" s="71"/>
      <c r="AZ325" s="169" t="str">
        <f t="shared" si="8"/>
        <v>OK</v>
      </c>
      <c r="BA325" s="170" t="str">
        <f t="shared" si="9"/>
        <v>OK</v>
      </c>
    </row>
    <row r="326" spans="1:53" s="207" customFormat="1" ht="38.25" customHeight="1" x14ac:dyDescent="0.25">
      <c r="A326" s="115"/>
      <c r="B326" s="116"/>
      <c r="C326" s="122"/>
      <c r="D326" s="137"/>
      <c r="E326" s="128"/>
      <c r="F326" s="128"/>
      <c r="G326" s="127"/>
      <c r="H326" s="128"/>
      <c r="I326" s="127"/>
      <c r="J326" s="127"/>
      <c r="K326" s="128"/>
      <c r="L326" s="127"/>
      <c r="M326" s="127"/>
      <c r="N326" s="127"/>
      <c r="O326" s="127"/>
      <c r="P326" s="128"/>
      <c r="Q326" s="128"/>
      <c r="R326" s="129"/>
      <c r="S326" s="129"/>
      <c r="T326" s="128"/>
      <c r="U326" s="128"/>
      <c r="V326" s="128"/>
      <c r="W326" s="128"/>
      <c r="X326" s="127"/>
      <c r="Y326" s="138"/>
      <c r="Z326" s="12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2"/>
      <c r="AY326" s="71"/>
      <c r="AZ326" s="169" t="str">
        <f t="shared" si="8"/>
        <v>OK</v>
      </c>
      <c r="BA326" s="170" t="str">
        <f t="shared" si="9"/>
        <v>OK</v>
      </c>
    </row>
    <row r="327" spans="1:53" s="207" customFormat="1" ht="38.25" customHeight="1" x14ac:dyDescent="0.25">
      <c r="A327" s="115"/>
      <c r="B327" s="116"/>
      <c r="C327" s="122"/>
      <c r="D327" s="137"/>
      <c r="E327" s="128"/>
      <c r="F327" s="128"/>
      <c r="G327" s="127"/>
      <c r="H327" s="128"/>
      <c r="I327" s="127"/>
      <c r="J327" s="127"/>
      <c r="K327" s="128"/>
      <c r="L327" s="127"/>
      <c r="M327" s="127"/>
      <c r="N327" s="127"/>
      <c r="O327" s="127"/>
      <c r="P327" s="128"/>
      <c r="Q327" s="128"/>
      <c r="R327" s="129"/>
      <c r="S327" s="129"/>
      <c r="T327" s="128"/>
      <c r="U327" s="128"/>
      <c r="V327" s="128"/>
      <c r="W327" s="128"/>
      <c r="X327" s="127"/>
      <c r="Y327" s="138"/>
      <c r="Z327" s="12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2"/>
      <c r="AY327" s="71"/>
      <c r="AZ327" s="169" t="str">
        <f t="shared" si="8"/>
        <v>OK</v>
      </c>
      <c r="BA327" s="170" t="str">
        <f t="shared" si="9"/>
        <v>OK</v>
      </c>
    </row>
    <row r="328" spans="1:53" s="207" customFormat="1" ht="38.25" customHeight="1" x14ac:dyDescent="0.25">
      <c r="A328" s="115"/>
      <c r="B328" s="116"/>
      <c r="C328" s="122"/>
      <c r="D328" s="137"/>
      <c r="E328" s="128"/>
      <c r="F328" s="128"/>
      <c r="G328" s="127"/>
      <c r="H328" s="128"/>
      <c r="I328" s="127"/>
      <c r="J328" s="127"/>
      <c r="K328" s="128"/>
      <c r="L328" s="127"/>
      <c r="M328" s="127"/>
      <c r="N328" s="127"/>
      <c r="O328" s="127"/>
      <c r="P328" s="128"/>
      <c r="Q328" s="128"/>
      <c r="R328" s="129"/>
      <c r="S328" s="129"/>
      <c r="T328" s="128"/>
      <c r="U328" s="128"/>
      <c r="V328" s="128"/>
      <c r="W328" s="128"/>
      <c r="X328" s="127"/>
      <c r="Y328" s="138"/>
      <c r="Z328" s="12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2"/>
      <c r="AY328" s="71"/>
      <c r="AZ328" s="169" t="str">
        <f t="shared" ref="AZ328:AZ391" si="12">IF(S328-AA328-AC328-AE328-AG328-AI328-AK328-AM328-AO328-AQ328-AS328-AU328-AW328=0,"OK","Compromisos diferentes al valor estimado en la vigencia actual")</f>
        <v>OK</v>
      </c>
      <c r="BA328" s="170" t="str">
        <f t="shared" ref="BA328:BA391" si="13">IF(S328-AB328-AD328-AF328-AH328-AJ328-AL328-AN328-AP328-AR328-AT328-AV328-AX328=0,"OK","Obligaciones diferentes al valor estimado en la vigencia actual")</f>
        <v>OK</v>
      </c>
    </row>
    <row r="329" spans="1:53" s="207" customFormat="1" ht="38.25" customHeight="1" x14ac:dyDescent="0.25">
      <c r="A329" s="115"/>
      <c r="B329" s="116"/>
      <c r="C329" s="122"/>
      <c r="D329" s="137"/>
      <c r="E329" s="128"/>
      <c r="F329" s="128"/>
      <c r="G329" s="127"/>
      <c r="H329" s="128"/>
      <c r="I329" s="127"/>
      <c r="J329" s="127"/>
      <c r="K329" s="128"/>
      <c r="L329" s="127"/>
      <c r="M329" s="127"/>
      <c r="N329" s="127"/>
      <c r="O329" s="127"/>
      <c r="P329" s="128"/>
      <c r="Q329" s="128"/>
      <c r="R329" s="129"/>
      <c r="S329" s="129"/>
      <c r="T329" s="128"/>
      <c r="U329" s="128"/>
      <c r="V329" s="128"/>
      <c r="W329" s="128"/>
      <c r="X329" s="127"/>
      <c r="Y329" s="138"/>
      <c r="Z329" s="12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2"/>
      <c r="AY329" s="71"/>
      <c r="AZ329" s="169" t="str">
        <f t="shared" si="12"/>
        <v>OK</v>
      </c>
      <c r="BA329" s="170" t="str">
        <f t="shared" si="13"/>
        <v>OK</v>
      </c>
    </row>
    <row r="330" spans="1:53" s="207" customFormat="1" ht="38.25" customHeight="1" x14ac:dyDescent="0.25">
      <c r="A330" s="115"/>
      <c r="B330" s="116"/>
      <c r="C330" s="122"/>
      <c r="D330" s="137"/>
      <c r="E330" s="128"/>
      <c r="F330" s="128"/>
      <c r="G330" s="127"/>
      <c r="H330" s="128"/>
      <c r="I330" s="127"/>
      <c r="J330" s="127"/>
      <c r="K330" s="128"/>
      <c r="L330" s="127"/>
      <c r="M330" s="127"/>
      <c r="N330" s="127"/>
      <c r="O330" s="127"/>
      <c r="P330" s="128"/>
      <c r="Q330" s="128"/>
      <c r="R330" s="129"/>
      <c r="S330" s="129"/>
      <c r="T330" s="128"/>
      <c r="U330" s="128"/>
      <c r="V330" s="128"/>
      <c r="W330" s="128"/>
      <c r="X330" s="127"/>
      <c r="Y330" s="138"/>
      <c r="Z330" s="12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2"/>
      <c r="AY330" s="71"/>
      <c r="AZ330" s="169" t="str">
        <f t="shared" si="12"/>
        <v>OK</v>
      </c>
      <c r="BA330" s="170" t="str">
        <f t="shared" si="13"/>
        <v>OK</v>
      </c>
    </row>
    <row r="331" spans="1:53" s="207" customFormat="1" ht="51" customHeight="1" x14ac:dyDescent="0.25">
      <c r="A331" s="115"/>
      <c r="B331" s="116"/>
      <c r="C331" s="122"/>
      <c r="D331" s="137"/>
      <c r="E331" s="128"/>
      <c r="F331" s="128"/>
      <c r="G331" s="127"/>
      <c r="H331" s="128"/>
      <c r="I331" s="127"/>
      <c r="J331" s="127"/>
      <c r="K331" s="128"/>
      <c r="L331" s="127"/>
      <c r="M331" s="127"/>
      <c r="N331" s="127"/>
      <c r="O331" s="127"/>
      <c r="P331" s="128"/>
      <c r="Q331" s="128"/>
      <c r="R331" s="129"/>
      <c r="S331" s="129"/>
      <c r="T331" s="128"/>
      <c r="U331" s="128"/>
      <c r="V331" s="128"/>
      <c r="W331" s="128"/>
      <c r="X331" s="127"/>
      <c r="Y331" s="138"/>
      <c r="Z331" s="12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2"/>
      <c r="AY331" s="71"/>
      <c r="AZ331" s="169" t="str">
        <f t="shared" si="12"/>
        <v>OK</v>
      </c>
      <c r="BA331" s="170" t="str">
        <f t="shared" si="13"/>
        <v>OK</v>
      </c>
    </row>
    <row r="332" spans="1:53" s="207" customFormat="1" ht="38.25" customHeight="1" x14ac:dyDescent="0.25">
      <c r="A332" s="115"/>
      <c r="B332" s="116"/>
      <c r="C332" s="122"/>
      <c r="D332" s="137"/>
      <c r="E332" s="128"/>
      <c r="F332" s="128"/>
      <c r="G332" s="127"/>
      <c r="H332" s="128"/>
      <c r="I332" s="127"/>
      <c r="J332" s="127"/>
      <c r="K332" s="128"/>
      <c r="L332" s="127"/>
      <c r="M332" s="127"/>
      <c r="N332" s="127"/>
      <c r="O332" s="127"/>
      <c r="P332" s="128"/>
      <c r="Q332" s="128"/>
      <c r="R332" s="129"/>
      <c r="S332" s="129"/>
      <c r="T332" s="128"/>
      <c r="U332" s="128"/>
      <c r="V332" s="128"/>
      <c r="W332" s="128"/>
      <c r="X332" s="127"/>
      <c r="Y332" s="138"/>
      <c r="Z332" s="12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2"/>
      <c r="AY332" s="71"/>
      <c r="AZ332" s="169" t="str">
        <f t="shared" si="12"/>
        <v>OK</v>
      </c>
      <c r="BA332" s="170" t="str">
        <f t="shared" si="13"/>
        <v>OK</v>
      </c>
    </row>
    <row r="333" spans="1:53" s="207" customFormat="1" ht="38.25" customHeight="1" x14ac:dyDescent="0.25">
      <c r="A333" s="115"/>
      <c r="B333" s="116"/>
      <c r="C333" s="122"/>
      <c r="D333" s="137"/>
      <c r="E333" s="128"/>
      <c r="F333" s="128"/>
      <c r="G333" s="127"/>
      <c r="H333" s="128"/>
      <c r="I333" s="127"/>
      <c r="J333" s="127"/>
      <c r="K333" s="128"/>
      <c r="L333" s="127"/>
      <c r="M333" s="127"/>
      <c r="N333" s="127"/>
      <c r="O333" s="127"/>
      <c r="P333" s="128"/>
      <c r="Q333" s="128"/>
      <c r="R333" s="129"/>
      <c r="S333" s="129"/>
      <c r="T333" s="128"/>
      <c r="U333" s="128"/>
      <c r="V333" s="128"/>
      <c r="W333" s="128"/>
      <c r="X333" s="127"/>
      <c r="Y333" s="138"/>
      <c r="Z333" s="12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2"/>
      <c r="AY333" s="71"/>
      <c r="AZ333" s="169" t="str">
        <f t="shared" si="12"/>
        <v>OK</v>
      </c>
      <c r="BA333" s="170" t="str">
        <f t="shared" si="13"/>
        <v>OK</v>
      </c>
    </row>
    <row r="334" spans="1:53" s="207" customFormat="1" ht="38.25" customHeight="1" x14ac:dyDescent="0.25">
      <c r="A334" s="115"/>
      <c r="B334" s="116"/>
      <c r="C334" s="122"/>
      <c r="D334" s="137"/>
      <c r="E334" s="128"/>
      <c r="F334" s="128"/>
      <c r="G334" s="127"/>
      <c r="H334" s="128"/>
      <c r="I334" s="127"/>
      <c r="J334" s="127"/>
      <c r="K334" s="128"/>
      <c r="L334" s="127"/>
      <c r="M334" s="127"/>
      <c r="N334" s="127"/>
      <c r="O334" s="127"/>
      <c r="P334" s="128"/>
      <c r="Q334" s="128"/>
      <c r="R334" s="129"/>
      <c r="S334" s="129"/>
      <c r="T334" s="128"/>
      <c r="U334" s="128"/>
      <c r="V334" s="128"/>
      <c r="W334" s="128"/>
      <c r="X334" s="127"/>
      <c r="Y334" s="138"/>
      <c r="Z334" s="12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2"/>
      <c r="AY334" s="71"/>
      <c r="AZ334" s="169" t="str">
        <f t="shared" si="12"/>
        <v>OK</v>
      </c>
      <c r="BA334" s="170" t="str">
        <f t="shared" si="13"/>
        <v>OK</v>
      </c>
    </row>
    <row r="335" spans="1:53" s="207" customFormat="1" ht="38.25" customHeight="1" x14ac:dyDescent="0.25">
      <c r="A335" s="115"/>
      <c r="B335" s="116"/>
      <c r="C335" s="122"/>
      <c r="D335" s="137"/>
      <c r="E335" s="128"/>
      <c r="F335" s="128"/>
      <c r="G335" s="127"/>
      <c r="H335" s="128"/>
      <c r="I335" s="127"/>
      <c r="J335" s="127"/>
      <c r="K335" s="128"/>
      <c r="L335" s="127"/>
      <c r="M335" s="127"/>
      <c r="N335" s="127"/>
      <c r="O335" s="127"/>
      <c r="P335" s="128"/>
      <c r="Q335" s="128"/>
      <c r="R335" s="129"/>
      <c r="S335" s="129"/>
      <c r="T335" s="128"/>
      <c r="U335" s="128"/>
      <c r="V335" s="128"/>
      <c r="W335" s="128"/>
      <c r="X335" s="127"/>
      <c r="Y335" s="138"/>
      <c r="Z335" s="12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2"/>
      <c r="AY335" s="71"/>
      <c r="AZ335" s="169" t="str">
        <f t="shared" si="12"/>
        <v>OK</v>
      </c>
      <c r="BA335" s="170" t="str">
        <f t="shared" si="13"/>
        <v>OK</v>
      </c>
    </row>
    <row r="336" spans="1:53" s="207" customFormat="1" ht="38.25" customHeight="1" x14ac:dyDescent="0.25">
      <c r="A336" s="115"/>
      <c r="B336" s="116"/>
      <c r="C336" s="122"/>
      <c r="D336" s="137"/>
      <c r="E336" s="128"/>
      <c r="F336" s="128"/>
      <c r="G336" s="127"/>
      <c r="H336" s="128"/>
      <c r="I336" s="127"/>
      <c r="J336" s="127"/>
      <c r="K336" s="128"/>
      <c r="L336" s="127"/>
      <c r="M336" s="127"/>
      <c r="N336" s="127"/>
      <c r="O336" s="127"/>
      <c r="P336" s="128"/>
      <c r="Q336" s="128"/>
      <c r="R336" s="129"/>
      <c r="S336" s="129"/>
      <c r="T336" s="128"/>
      <c r="U336" s="128"/>
      <c r="V336" s="128"/>
      <c r="W336" s="128"/>
      <c r="X336" s="127"/>
      <c r="Y336" s="138"/>
      <c r="Z336" s="12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2"/>
      <c r="AY336" s="71"/>
      <c r="AZ336" s="169" t="str">
        <f t="shared" si="12"/>
        <v>OK</v>
      </c>
      <c r="BA336" s="170" t="str">
        <f t="shared" si="13"/>
        <v>OK</v>
      </c>
    </row>
    <row r="337" spans="1:53" s="207" customFormat="1" ht="38.25" customHeight="1" x14ac:dyDescent="0.25">
      <c r="A337" s="115"/>
      <c r="B337" s="116"/>
      <c r="C337" s="122"/>
      <c r="D337" s="137"/>
      <c r="E337" s="128"/>
      <c r="F337" s="128"/>
      <c r="G337" s="127"/>
      <c r="H337" s="128"/>
      <c r="I337" s="127"/>
      <c r="J337" s="127"/>
      <c r="K337" s="128"/>
      <c r="L337" s="127"/>
      <c r="M337" s="127"/>
      <c r="N337" s="127"/>
      <c r="O337" s="127"/>
      <c r="P337" s="128"/>
      <c r="Q337" s="128"/>
      <c r="R337" s="129"/>
      <c r="S337" s="129"/>
      <c r="T337" s="128"/>
      <c r="U337" s="128"/>
      <c r="V337" s="128"/>
      <c r="W337" s="128"/>
      <c r="X337" s="127"/>
      <c r="Y337" s="138"/>
      <c r="Z337" s="12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2"/>
      <c r="AY337" s="71"/>
      <c r="AZ337" s="169" t="str">
        <f t="shared" si="12"/>
        <v>OK</v>
      </c>
      <c r="BA337" s="170" t="str">
        <f t="shared" si="13"/>
        <v>OK</v>
      </c>
    </row>
    <row r="338" spans="1:53" s="207" customFormat="1" ht="38.25" customHeight="1" x14ac:dyDescent="0.25">
      <c r="A338" s="115"/>
      <c r="B338" s="116"/>
      <c r="C338" s="122"/>
      <c r="D338" s="137"/>
      <c r="E338" s="128"/>
      <c r="F338" s="128"/>
      <c r="G338" s="127"/>
      <c r="H338" s="128"/>
      <c r="I338" s="127"/>
      <c r="J338" s="127"/>
      <c r="K338" s="128"/>
      <c r="L338" s="127"/>
      <c r="M338" s="127"/>
      <c r="N338" s="127"/>
      <c r="O338" s="127"/>
      <c r="P338" s="128"/>
      <c r="Q338" s="128"/>
      <c r="R338" s="129"/>
      <c r="S338" s="129"/>
      <c r="T338" s="128"/>
      <c r="U338" s="128"/>
      <c r="V338" s="128"/>
      <c r="W338" s="128"/>
      <c r="X338" s="127"/>
      <c r="Y338" s="138"/>
      <c r="Z338" s="12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2"/>
      <c r="AY338" s="71"/>
      <c r="AZ338" s="169" t="str">
        <f t="shared" si="12"/>
        <v>OK</v>
      </c>
      <c r="BA338" s="170" t="str">
        <f t="shared" si="13"/>
        <v>OK</v>
      </c>
    </row>
    <row r="339" spans="1:53" s="207" customFormat="1" ht="38.25" customHeight="1" x14ac:dyDescent="0.25">
      <c r="A339" s="115"/>
      <c r="B339" s="116"/>
      <c r="C339" s="122"/>
      <c r="D339" s="137"/>
      <c r="E339" s="128"/>
      <c r="F339" s="128"/>
      <c r="G339" s="127"/>
      <c r="H339" s="128"/>
      <c r="I339" s="127"/>
      <c r="J339" s="127"/>
      <c r="K339" s="128"/>
      <c r="L339" s="127"/>
      <c r="M339" s="127"/>
      <c r="N339" s="127"/>
      <c r="O339" s="127"/>
      <c r="P339" s="128"/>
      <c r="Q339" s="128"/>
      <c r="R339" s="129"/>
      <c r="S339" s="129"/>
      <c r="T339" s="128"/>
      <c r="U339" s="128"/>
      <c r="V339" s="128"/>
      <c r="W339" s="128"/>
      <c r="X339" s="127"/>
      <c r="Y339" s="138"/>
      <c r="Z339" s="12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2"/>
      <c r="AY339" s="71"/>
      <c r="AZ339" s="169" t="str">
        <f t="shared" si="12"/>
        <v>OK</v>
      </c>
      <c r="BA339" s="170" t="str">
        <f t="shared" si="13"/>
        <v>OK</v>
      </c>
    </row>
    <row r="340" spans="1:53" s="207" customFormat="1" ht="38.25" customHeight="1" x14ac:dyDescent="0.25">
      <c r="A340" s="115"/>
      <c r="B340" s="116"/>
      <c r="C340" s="122"/>
      <c r="D340" s="137"/>
      <c r="E340" s="128"/>
      <c r="F340" s="128"/>
      <c r="G340" s="127"/>
      <c r="H340" s="128"/>
      <c r="I340" s="127"/>
      <c r="J340" s="127"/>
      <c r="K340" s="128"/>
      <c r="L340" s="127"/>
      <c r="M340" s="127"/>
      <c r="N340" s="127"/>
      <c r="O340" s="127"/>
      <c r="P340" s="128"/>
      <c r="Q340" s="128"/>
      <c r="R340" s="129"/>
      <c r="S340" s="129"/>
      <c r="T340" s="128"/>
      <c r="U340" s="128"/>
      <c r="V340" s="128"/>
      <c r="W340" s="128"/>
      <c r="X340" s="127"/>
      <c r="Y340" s="138"/>
      <c r="Z340" s="12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2"/>
      <c r="AY340" s="71"/>
      <c r="AZ340" s="169" t="str">
        <f t="shared" si="12"/>
        <v>OK</v>
      </c>
      <c r="BA340" s="170" t="str">
        <f t="shared" si="13"/>
        <v>OK</v>
      </c>
    </row>
    <row r="341" spans="1:53" s="207" customFormat="1" ht="38.25" customHeight="1" x14ac:dyDescent="0.25">
      <c r="A341" s="115"/>
      <c r="B341" s="116"/>
      <c r="C341" s="122"/>
      <c r="D341" s="137"/>
      <c r="E341" s="128"/>
      <c r="F341" s="128"/>
      <c r="G341" s="127"/>
      <c r="H341" s="128"/>
      <c r="I341" s="127"/>
      <c r="J341" s="127"/>
      <c r="K341" s="128"/>
      <c r="L341" s="127"/>
      <c r="M341" s="127"/>
      <c r="N341" s="127"/>
      <c r="O341" s="127"/>
      <c r="P341" s="128"/>
      <c r="Q341" s="128"/>
      <c r="R341" s="129"/>
      <c r="S341" s="129"/>
      <c r="T341" s="128"/>
      <c r="U341" s="128"/>
      <c r="V341" s="128"/>
      <c r="W341" s="128"/>
      <c r="X341" s="127"/>
      <c r="Y341" s="138"/>
      <c r="Z341" s="12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2"/>
      <c r="AY341" s="71"/>
      <c r="AZ341" s="169" t="str">
        <f t="shared" si="12"/>
        <v>OK</v>
      </c>
      <c r="BA341" s="170" t="str">
        <f t="shared" si="13"/>
        <v>OK</v>
      </c>
    </row>
    <row r="342" spans="1:53" s="207" customFormat="1" ht="38.25" customHeight="1" x14ac:dyDescent="0.25">
      <c r="A342" s="115"/>
      <c r="B342" s="116"/>
      <c r="C342" s="122"/>
      <c r="D342" s="137"/>
      <c r="E342" s="128"/>
      <c r="F342" s="128"/>
      <c r="G342" s="127"/>
      <c r="H342" s="128"/>
      <c r="I342" s="127"/>
      <c r="J342" s="127"/>
      <c r="K342" s="128"/>
      <c r="L342" s="127"/>
      <c r="M342" s="127"/>
      <c r="N342" s="127"/>
      <c r="O342" s="127"/>
      <c r="P342" s="128"/>
      <c r="Q342" s="128"/>
      <c r="R342" s="129"/>
      <c r="S342" s="129"/>
      <c r="T342" s="128"/>
      <c r="U342" s="128"/>
      <c r="V342" s="128"/>
      <c r="W342" s="128"/>
      <c r="X342" s="127"/>
      <c r="Y342" s="138"/>
      <c r="Z342" s="12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2"/>
      <c r="AY342" s="71"/>
      <c r="AZ342" s="169" t="str">
        <f t="shared" si="12"/>
        <v>OK</v>
      </c>
      <c r="BA342" s="170" t="str">
        <f t="shared" si="13"/>
        <v>OK</v>
      </c>
    </row>
    <row r="343" spans="1:53" s="207" customFormat="1" ht="38.25" customHeight="1" x14ac:dyDescent="0.25">
      <c r="A343" s="115"/>
      <c r="B343" s="116"/>
      <c r="C343" s="122"/>
      <c r="D343" s="137"/>
      <c r="E343" s="128"/>
      <c r="F343" s="128"/>
      <c r="G343" s="127"/>
      <c r="H343" s="128"/>
      <c r="I343" s="127"/>
      <c r="J343" s="127"/>
      <c r="K343" s="128"/>
      <c r="L343" s="127"/>
      <c r="M343" s="127"/>
      <c r="N343" s="127"/>
      <c r="O343" s="127"/>
      <c r="P343" s="128"/>
      <c r="Q343" s="128"/>
      <c r="R343" s="129"/>
      <c r="S343" s="129"/>
      <c r="T343" s="128"/>
      <c r="U343" s="128"/>
      <c r="V343" s="128"/>
      <c r="W343" s="128"/>
      <c r="X343" s="127"/>
      <c r="Y343" s="138"/>
      <c r="Z343" s="12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2"/>
      <c r="AY343" s="71"/>
      <c r="AZ343" s="169" t="str">
        <f t="shared" si="12"/>
        <v>OK</v>
      </c>
      <c r="BA343" s="170" t="str">
        <f t="shared" si="13"/>
        <v>OK</v>
      </c>
    </row>
    <row r="344" spans="1:53" s="207" customFormat="1" ht="38.25" customHeight="1" x14ac:dyDescent="0.25">
      <c r="A344" s="115"/>
      <c r="B344" s="116"/>
      <c r="C344" s="122"/>
      <c r="D344" s="137"/>
      <c r="E344" s="128"/>
      <c r="F344" s="128"/>
      <c r="G344" s="127"/>
      <c r="H344" s="128"/>
      <c r="I344" s="127"/>
      <c r="J344" s="127"/>
      <c r="K344" s="128"/>
      <c r="L344" s="127"/>
      <c r="M344" s="127"/>
      <c r="N344" s="127"/>
      <c r="O344" s="127"/>
      <c r="P344" s="128"/>
      <c r="Q344" s="128"/>
      <c r="R344" s="129"/>
      <c r="S344" s="129"/>
      <c r="T344" s="128"/>
      <c r="U344" s="128"/>
      <c r="V344" s="128"/>
      <c r="W344" s="128"/>
      <c r="X344" s="127"/>
      <c r="Y344" s="138"/>
      <c r="Z344" s="12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2"/>
      <c r="AY344" s="71"/>
      <c r="AZ344" s="169" t="str">
        <f t="shared" si="12"/>
        <v>OK</v>
      </c>
      <c r="BA344" s="170" t="str">
        <f t="shared" si="13"/>
        <v>OK</v>
      </c>
    </row>
    <row r="345" spans="1:53" s="207" customFormat="1" ht="38.25" customHeight="1" x14ac:dyDescent="0.25">
      <c r="A345" s="115"/>
      <c r="B345" s="116"/>
      <c r="C345" s="122"/>
      <c r="D345" s="137"/>
      <c r="E345" s="128"/>
      <c r="F345" s="128"/>
      <c r="G345" s="127"/>
      <c r="H345" s="128"/>
      <c r="I345" s="127"/>
      <c r="J345" s="127"/>
      <c r="K345" s="128"/>
      <c r="L345" s="127"/>
      <c r="M345" s="127"/>
      <c r="N345" s="127"/>
      <c r="O345" s="127"/>
      <c r="P345" s="128"/>
      <c r="Q345" s="128"/>
      <c r="R345" s="129"/>
      <c r="S345" s="129"/>
      <c r="T345" s="128"/>
      <c r="U345" s="128"/>
      <c r="V345" s="128"/>
      <c r="W345" s="128"/>
      <c r="X345" s="127"/>
      <c r="Y345" s="138"/>
      <c r="Z345" s="12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2"/>
      <c r="AY345" s="71"/>
      <c r="AZ345" s="169" t="str">
        <f t="shared" si="12"/>
        <v>OK</v>
      </c>
      <c r="BA345" s="170" t="str">
        <f t="shared" si="13"/>
        <v>OK</v>
      </c>
    </row>
    <row r="346" spans="1:53" s="207" customFormat="1" ht="38.25" customHeight="1" x14ac:dyDescent="0.25">
      <c r="A346" s="115"/>
      <c r="B346" s="116"/>
      <c r="C346" s="122"/>
      <c r="D346" s="137"/>
      <c r="E346" s="128"/>
      <c r="F346" s="128"/>
      <c r="G346" s="127"/>
      <c r="H346" s="128"/>
      <c r="I346" s="127"/>
      <c r="J346" s="127"/>
      <c r="K346" s="128"/>
      <c r="L346" s="127"/>
      <c r="M346" s="127"/>
      <c r="N346" s="127"/>
      <c r="O346" s="127"/>
      <c r="P346" s="128"/>
      <c r="Q346" s="128"/>
      <c r="R346" s="129"/>
      <c r="S346" s="129"/>
      <c r="T346" s="128"/>
      <c r="U346" s="128"/>
      <c r="V346" s="128"/>
      <c r="W346" s="128"/>
      <c r="X346" s="127"/>
      <c r="Y346" s="138"/>
      <c r="Z346" s="12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2"/>
      <c r="AY346" s="71"/>
      <c r="AZ346" s="169" t="str">
        <f t="shared" si="12"/>
        <v>OK</v>
      </c>
      <c r="BA346" s="170" t="str">
        <f t="shared" si="13"/>
        <v>OK</v>
      </c>
    </row>
    <row r="347" spans="1:53" s="207" customFormat="1" ht="38.25" customHeight="1" x14ac:dyDescent="0.25">
      <c r="A347" s="115"/>
      <c r="B347" s="116"/>
      <c r="C347" s="122"/>
      <c r="D347" s="137"/>
      <c r="E347" s="128"/>
      <c r="F347" s="128"/>
      <c r="G347" s="127"/>
      <c r="H347" s="128"/>
      <c r="I347" s="127"/>
      <c r="J347" s="127"/>
      <c r="K347" s="128"/>
      <c r="L347" s="127"/>
      <c r="M347" s="127"/>
      <c r="N347" s="127"/>
      <c r="O347" s="127"/>
      <c r="P347" s="128"/>
      <c r="Q347" s="128"/>
      <c r="R347" s="129"/>
      <c r="S347" s="129"/>
      <c r="T347" s="128"/>
      <c r="U347" s="128"/>
      <c r="V347" s="128"/>
      <c r="W347" s="128"/>
      <c r="X347" s="127"/>
      <c r="Y347" s="138"/>
      <c r="Z347" s="12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2"/>
      <c r="AY347" s="71"/>
      <c r="AZ347" s="169" t="str">
        <f t="shared" si="12"/>
        <v>OK</v>
      </c>
      <c r="BA347" s="170" t="str">
        <f t="shared" si="13"/>
        <v>OK</v>
      </c>
    </row>
    <row r="348" spans="1:53" s="207" customFormat="1" ht="38.25" customHeight="1" x14ac:dyDescent="0.25">
      <c r="A348" s="115"/>
      <c r="B348" s="116"/>
      <c r="C348" s="122"/>
      <c r="D348" s="137"/>
      <c r="E348" s="128"/>
      <c r="F348" s="128"/>
      <c r="G348" s="127"/>
      <c r="H348" s="128"/>
      <c r="I348" s="127"/>
      <c r="J348" s="127"/>
      <c r="K348" s="128"/>
      <c r="L348" s="127"/>
      <c r="M348" s="127"/>
      <c r="N348" s="127"/>
      <c r="O348" s="127"/>
      <c r="P348" s="128"/>
      <c r="Q348" s="128"/>
      <c r="R348" s="129"/>
      <c r="S348" s="129"/>
      <c r="T348" s="128"/>
      <c r="U348" s="128"/>
      <c r="V348" s="128"/>
      <c r="W348" s="128"/>
      <c r="X348" s="127"/>
      <c r="Y348" s="138"/>
      <c r="Z348" s="12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2"/>
      <c r="AY348" s="71"/>
      <c r="AZ348" s="169" t="str">
        <f t="shared" si="12"/>
        <v>OK</v>
      </c>
      <c r="BA348" s="170" t="str">
        <f t="shared" si="13"/>
        <v>OK</v>
      </c>
    </row>
    <row r="349" spans="1:53" s="207" customFormat="1" ht="38.25" customHeight="1" x14ac:dyDescent="0.25">
      <c r="A349" s="115"/>
      <c r="B349" s="116"/>
      <c r="C349" s="122"/>
      <c r="D349" s="137"/>
      <c r="E349" s="128"/>
      <c r="F349" s="128"/>
      <c r="G349" s="127"/>
      <c r="H349" s="128"/>
      <c r="I349" s="127"/>
      <c r="J349" s="127"/>
      <c r="K349" s="128"/>
      <c r="L349" s="127"/>
      <c r="M349" s="127"/>
      <c r="N349" s="127"/>
      <c r="O349" s="127"/>
      <c r="P349" s="128"/>
      <c r="Q349" s="128"/>
      <c r="R349" s="129"/>
      <c r="S349" s="129"/>
      <c r="T349" s="128"/>
      <c r="U349" s="128"/>
      <c r="V349" s="128"/>
      <c r="W349" s="128"/>
      <c r="X349" s="127"/>
      <c r="Y349" s="138"/>
      <c r="Z349" s="12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2"/>
      <c r="AY349" s="71"/>
      <c r="AZ349" s="169" t="str">
        <f t="shared" si="12"/>
        <v>OK</v>
      </c>
      <c r="BA349" s="170" t="str">
        <f t="shared" si="13"/>
        <v>OK</v>
      </c>
    </row>
    <row r="350" spans="1:53" s="207" customFormat="1" ht="38.25" customHeight="1" x14ac:dyDescent="0.25">
      <c r="A350" s="115"/>
      <c r="B350" s="116"/>
      <c r="C350" s="122"/>
      <c r="D350" s="137"/>
      <c r="E350" s="128"/>
      <c r="F350" s="128"/>
      <c r="G350" s="127"/>
      <c r="H350" s="128"/>
      <c r="I350" s="127"/>
      <c r="J350" s="127"/>
      <c r="K350" s="128"/>
      <c r="L350" s="127"/>
      <c r="M350" s="127"/>
      <c r="N350" s="127"/>
      <c r="O350" s="127"/>
      <c r="P350" s="128"/>
      <c r="Q350" s="128"/>
      <c r="R350" s="129"/>
      <c r="S350" s="129"/>
      <c r="T350" s="128"/>
      <c r="U350" s="128"/>
      <c r="V350" s="128"/>
      <c r="W350" s="128"/>
      <c r="X350" s="127"/>
      <c r="Y350" s="138"/>
      <c r="Z350" s="12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2"/>
      <c r="AY350" s="71"/>
      <c r="AZ350" s="169" t="str">
        <f t="shared" si="12"/>
        <v>OK</v>
      </c>
      <c r="BA350" s="170" t="str">
        <f t="shared" si="13"/>
        <v>OK</v>
      </c>
    </row>
    <row r="351" spans="1:53" s="207" customFormat="1" ht="38.25" customHeight="1" x14ac:dyDescent="0.25">
      <c r="A351" s="115"/>
      <c r="B351" s="116"/>
      <c r="C351" s="122"/>
      <c r="D351" s="137"/>
      <c r="E351" s="128"/>
      <c r="F351" s="128"/>
      <c r="G351" s="127"/>
      <c r="H351" s="128"/>
      <c r="I351" s="127"/>
      <c r="J351" s="127"/>
      <c r="K351" s="128"/>
      <c r="L351" s="127"/>
      <c r="M351" s="127"/>
      <c r="N351" s="127"/>
      <c r="O351" s="127"/>
      <c r="P351" s="128"/>
      <c r="Q351" s="128"/>
      <c r="R351" s="129"/>
      <c r="S351" s="129"/>
      <c r="T351" s="128"/>
      <c r="U351" s="128"/>
      <c r="V351" s="128"/>
      <c r="W351" s="128"/>
      <c r="X351" s="127"/>
      <c r="Y351" s="138"/>
      <c r="Z351" s="12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2"/>
      <c r="AY351" s="71"/>
      <c r="AZ351" s="169" t="str">
        <f t="shared" si="12"/>
        <v>OK</v>
      </c>
      <c r="BA351" s="170" t="str">
        <f t="shared" si="13"/>
        <v>OK</v>
      </c>
    </row>
    <row r="352" spans="1:53" s="207" customFormat="1" ht="38.25" customHeight="1" x14ac:dyDescent="0.25">
      <c r="A352" s="115"/>
      <c r="B352" s="116"/>
      <c r="C352" s="122"/>
      <c r="D352" s="137"/>
      <c r="E352" s="128"/>
      <c r="F352" s="128"/>
      <c r="G352" s="127"/>
      <c r="H352" s="128"/>
      <c r="I352" s="127"/>
      <c r="J352" s="127"/>
      <c r="K352" s="128"/>
      <c r="L352" s="127"/>
      <c r="M352" s="127"/>
      <c r="N352" s="127"/>
      <c r="O352" s="127"/>
      <c r="P352" s="128"/>
      <c r="Q352" s="128"/>
      <c r="R352" s="129"/>
      <c r="S352" s="129"/>
      <c r="T352" s="128"/>
      <c r="U352" s="128"/>
      <c r="V352" s="128"/>
      <c r="W352" s="128"/>
      <c r="X352" s="127"/>
      <c r="Y352" s="138"/>
      <c r="Z352" s="12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2"/>
      <c r="AY352" s="71"/>
      <c r="AZ352" s="169" t="str">
        <f t="shared" si="12"/>
        <v>OK</v>
      </c>
      <c r="BA352" s="170" t="str">
        <f t="shared" si="13"/>
        <v>OK</v>
      </c>
    </row>
    <row r="353" spans="1:53" s="207" customFormat="1" ht="38.25" customHeight="1" x14ac:dyDescent="0.25">
      <c r="A353" s="115"/>
      <c r="B353" s="116"/>
      <c r="C353" s="122"/>
      <c r="D353" s="137"/>
      <c r="E353" s="128"/>
      <c r="F353" s="128"/>
      <c r="G353" s="127"/>
      <c r="H353" s="128"/>
      <c r="I353" s="127"/>
      <c r="J353" s="127"/>
      <c r="K353" s="128"/>
      <c r="L353" s="127"/>
      <c r="M353" s="127"/>
      <c r="N353" s="127"/>
      <c r="O353" s="127"/>
      <c r="P353" s="128"/>
      <c r="Q353" s="128"/>
      <c r="R353" s="129"/>
      <c r="S353" s="129"/>
      <c r="T353" s="128"/>
      <c r="U353" s="128"/>
      <c r="V353" s="128"/>
      <c r="W353" s="128"/>
      <c r="X353" s="127"/>
      <c r="Y353" s="138"/>
      <c r="Z353" s="12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2"/>
      <c r="AY353" s="71"/>
      <c r="AZ353" s="169" t="str">
        <f t="shared" si="12"/>
        <v>OK</v>
      </c>
      <c r="BA353" s="170" t="str">
        <f t="shared" si="13"/>
        <v>OK</v>
      </c>
    </row>
    <row r="354" spans="1:53" s="207" customFormat="1" ht="38.25" customHeight="1" x14ac:dyDescent="0.25">
      <c r="A354" s="115"/>
      <c r="B354" s="116"/>
      <c r="C354" s="122"/>
      <c r="D354" s="137"/>
      <c r="E354" s="128"/>
      <c r="F354" s="128"/>
      <c r="G354" s="127"/>
      <c r="H354" s="128"/>
      <c r="I354" s="127"/>
      <c r="J354" s="127"/>
      <c r="K354" s="128"/>
      <c r="L354" s="127"/>
      <c r="M354" s="127"/>
      <c r="N354" s="127"/>
      <c r="O354" s="127"/>
      <c r="P354" s="128"/>
      <c r="Q354" s="128"/>
      <c r="R354" s="129"/>
      <c r="S354" s="129"/>
      <c r="T354" s="128"/>
      <c r="U354" s="128"/>
      <c r="V354" s="128"/>
      <c r="W354" s="128"/>
      <c r="X354" s="127"/>
      <c r="Y354" s="138"/>
      <c r="Z354" s="12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2"/>
      <c r="AY354" s="71"/>
      <c r="AZ354" s="169" t="str">
        <f t="shared" si="12"/>
        <v>OK</v>
      </c>
      <c r="BA354" s="170" t="str">
        <f t="shared" si="13"/>
        <v>OK</v>
      </c>
    </row>
    <row r="355" spans="1:53" s="207" customFormat="1" ht="38.25" customHeight="1" x14ac:dyDescent="0.25">
      <c r="A355" s="115"/>
      <c r="B355" s="116"/>
      <c r="C355" s="122"/>
      <c r="D355" s="137"/>
      <c r="E355" s="128"/>
      <c r="F355" s="128"/>
      <c r="G355" s="127"/>
      <c r="H355" s="128"/>
      <c r="I355" s="127"/>
      <c r="J355" s="127"/>
      <c r="K355" s="128"/>
      <c r="L355" s="127"/>
      <c r="M355" s="127"/>
      <c r="N355" s="127"/>
      <c r="O355" s="127"/>
      <c r="P355" s="128"/>
      <c r="Q355" s="128"/>
      <c r="R355" s="129"/>
      <c r="S355" s="129"/>
      <c r="T355" s="128"/>
      <c r="U355" s="128"/>
      <c r="V355" s="128"/>
      <c r="W355" s="128"/>
      <c r="X355" s="127"/>
      <c r="Y355" s="138"/>
      <c r="Z355" s="12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2"/>
      <c r="AY355" s="71"/>
      <c r="AZ355" s="169" t="str">
        <f t="shared" si="12"/>
        <v>OK</v>
      </c>
      <c r="BA355" s="170" t="str">
        <f t="shared" si="13"/>
        <v>OK</v>
      </c>
    </row>
    <row r="356" spans="1:53" s="207" customFormat="1" ht="38.25" customHeight="1" x14ac:dyDescent="0.25">
      <c r="A356" s="115"/>
      <c r="B356" s="116"/>
      <c r="C356" s="122"/>
      <c r="D356" s="137"/>
      <c r="E356" s="128"/>
      <c r="F356" s="128"/>
      <c r="G356" s="127"/>
      <c r="H356" s="128"/>
      <c r="I356" s="127"/>
      <c r="J356" s="127"/>
      <c r="K356" s="128"/>
      <c r="L356" s="127"/>
      <c r="M356" s="127"/>
      <c r="N356" s="127"/>
      <c r="O356" s="127"/>
      <c r="P356" s="128"/>
      <c r="Q356" s="128"/>
      <c r="R356" s="129"/>
      <c r="S356" s="129"/>
      <c r="T356" s="128"/>
      <c r="U356" s="128"/>
      <c r="V356" s="128"/>
      <c r="W356" s="128"/>
      <c r="X356" s="127"/>
      <c r="Y356" s="138"/>
      <c r="Z356" s="12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2"/>
      <c r="AY356" s="71"/>
      <c r="AZ356" s="169" t="str">
        <f t="shared" si="12"/>
        <v>OK</v>
      </c>
      <c r="BA356" s="170" t="str">
        <f t="shared" si="13"/>
        <v>OK</v>
      </c>
    </row>
    <row r="357" spans="1:53" s="207" customFormat="1" ht="38.25" customHeight="1" x14ac:dyDescent="0.25">
      <c r="A357" s="115"/>
      <c r="B357" s="116"/>
      <c r="C357" s="122"/>
      <c r="D357" s="137"/>
      <c r="E357" s="128"/>
      <c r="F357" s="128"/>
      <c r="G357" s="127"/>
      <c r="H357" s="128"/>
      <c r="I357" s="127"/>
      <c r="J357" s="127"/>
      <c r="K357" s="128"/>
      <c r="L357" s="127"/>
      <c r="M357" s="127"/>
      <c r="N357" s="127"/>
      <c r="O357" s="127"/>
      <c r="P357" s="128"/>
      <c r="Q357" s="128"/>
      <c r="R357" s="129"/>
      <c r="S357" s="129"/>
      <c r="T357" s="128"/>
      <c r="U357" s="128"/>
      <c r="V357" s="128"/>
      <c r="W357" s="128"/>
      <c r="X357" s="127"/>
      <c r="Y357" s="138"/>
      <c r="Z357" s="12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2"/>
      <c r="AY357" s="71"/>
      <c r="AZ357" s="169" t="str">
        <f t="shared" si="12"/>
        <v>OK</v>
      </c>
      <c r="BA357" s="170" t="str">
        <f t="shared" si="13"/>
        <v>OK</v>
      </c>
    </row>
    <row r="358" spans="1:53" s="207" customFormat="1" ht="38.25" customHeight="1" x14ac:dyDescent="0.25">
      <c r="A358" s="115"/>
      <c r="B358" s="116"/>
      <c r="C358" s="122"/>
      <c r="D358" s="137"/>
      <c r="E358" s="128"/>
      <c r="F358" s="128"/>
      <c r="G358" s="127"/>
      <c r="H358" s="128"/>
      <c r="I358" s="127"/>
      <c r="J358" s="127"/>
      <c r="K358" s="128"/>
      <c r="L358" s="127"/>
      <c r="M358" s="127"/>
      <c r="N358" s="127"/>
      <c r="O358" s="127"/>
      <c r="P358" s="128"/>
      <c r="Q358" s="128"/>
      <c r="R358" s="129"/>
      <c r="S358" s="129"/>
      <c r="T358" s="128"/>
      <c r="U358" s="128"/>
      <c r="V358" s="128"/>
      <c r="W358" s="128"/>
      <c r="X358" s="127"/>
      <c r="Y358" s="138"/>
      <c r="Z358" s="12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2"/>
      <c r="AY358" s="71"/>
      <c r="AZ358" s="169" t="str">
        <f t="shared" si="12"/>
        <v>OK</v>
      </c>
      <c r="BA358" s="170" t="str">
        <f t="shared" si="13"/>
        <v>OK</v>
      </c>
    </row>
    <row r="359" spans="1:53" s="207" customFormat="1" ht="38.25" customHeight="1" x14ac:dyDescent="0.25">
      <c r="A359" s="115"/>
      <c r="B359" s="116"/>
      <c r="C359" s="122"/>
      <c r="D359" s="137"/>
      <c r="E359" s="128"/>
      <c r="F359" s="128"/>
      <c r="G359" s="127"/>
      <c r="H359" s="128"/>
      <c r="I359" s="127"/>
      <c r="J359" s="127"/>
      <c r="K359" s="128"/>
      <c r="L359" s="127"/>
      <c r="M359" s="127"/>
      <c r="N359" s="127"/>
      <c r="O359" s="127"/>
      <c r="P359" s="128"/>
      <c r="Q359" s="128"/>
      <c r="R359" s="129"/>
      <c r="S359" s="129"/>
      <c r="T359" s="128"/>
      <c r="U359" s="128"/>
      <c r="V359" s="128"/>
      <c r="W359" s="128"/>
      <c r="X359" s="127"/>
      <c r="Y359" s="138"/>
      <c r="Z359" s="12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2"/>
      <c r="AY359" s="71"/>
      <c r="AZ359" s="169" t="str">
        <f t="shared" si="12"/>
        <v>OK</v>
      </c>
      <c r="BA359" s="170" t="str">
        <f t="shared" si="13"/>
        <v>OK</v>
      </c>
    </row>
    <row r="360" spans="1:53" s="207" customFormat="1" ht="38.25" customHeight="1" x14ac:dyDescent="0.25">
      <c r="A360" s="115"/>
      <c r="B360" s="116"/>
      <c r="C360" s="122"/>
      <c r="D360" s="137"/>
      <c r="E360" s="128"/>
      <c r="F360" s="128"/>
      <c r="G360" s="127"/>
      <c r="H360" s="128"/>
      <c r="I360" s="127"/>
      <c r="J360" s="127"/>
      <c r="K360" s="128"/>
      <c r="L360" s="127"/>
      <c r="M360" s="127"/>
      <c r="N360" s="127"/>
      <c r="O360" s="127"/>
      <c r="P360" s="128"/>
      <c r="Q360" s="128"/>
      <c r="R360" s="129"/>
      <c r="S360" s="129"/>
      <c r="T360" s="128"/>
      <c r="U360" s="128"/>
      <c r="V360" s="128"/>
      <c r="W360" s="128"/>
      <c r="X360" s="127"/>
      <c r="Y360" s="138"/>
      <c r="Z360" s="12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2"/>
      <c r="AY360" s="71"/>
      <c r="AZ360" s="169" t="str">
        <f t="shared" si="12"/>
        <v>OK</v>
      </c>
      <c r="BA360" s="170" t="str">
        <f t="shared" si="13"/>
        <v>OK</v>
      </c>
    </row>
    <row r="361" spans="1:53" s="207" customFormat="1" ht="38.25" customHeight="1" x14ac:dyDescent="0.25">
      <c r="A361" s="115"/>
      <c r="B361" s="116"/>
      <c r="C361" s="122"/>
      <c r="D361" s="137"/>
      <c r="E361" s="128"/>
      <c r="F361" s="128"/>
      <c r="G361" s="127"/>
      <c r="H361" s="128"/>
      <c r="I361" s="127"/>
      <c r="J361" s="127"/>
      <c r="K361" s="128"/>
      <c r="L361" s="127"/>
      <c r="M361" s="127"/>
      <c r="N361" s="127"/>
      <c r="O361" s="127"/>
      <c r="P361" s="128"/>
      <c r="Q361" s="128"/>
      <c r="R361" s="129"/>
      <c r="S361" s="129"/>
      <c r="T361" s="128"/>
      <c r="U361" s="128"/>
      <c r="V361" s="128"/>
      <c r="W361" s="128"/>
      <c r="X361" s="127"/>
      <c r="Y361" s="138"/>
      <c r="Z361" s="12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2"/>
      <c r="AY361" s="71"/>
      <c r="AZ361" s="169" t="str">
        <f t="shared" si="12"/>
        <v>OK</v>
      </c>
      <c r="BA361" s="170" t="str">
        <f t="shared" si="13"/>
        <v>OK</v>
      </c>
    </row>
    <row r="362" spans="1:53" s="207" customFormat="1" ht="38.25" customHeight="1" x14ac:dyDescent="0.25">
      <c r="A362" s="115"/>
      <c r="B362" s="116"/>
      <c r="C362" s="122"/>
      <c r="D362" s="137"/>
      <c r="E362" s="128"/>
      <c r="F362" s="128"/>
      <c r="G362" s="127"/>
      <c r="H362" s="128"/>
      <c r="I362" s="127"/>
      <c r="J362" s="127"/>
      <c r="K362" s="128"/>
      <c r="L362" s="127"/>
      <c r="M362" s="127"/>
      <c r="N362" s="127"/>
      <c r="O362" s="127"/>
      <c r="P362" s="128"/>
      <c r="Q362" s="128"/>
      <c r="R362" s="129"/>
      <c r="S362" s="129"/>
      <c r="T362" s="128"/>
      <c r="U362" s="128"/>
      <c r="V362" s="128"/>
      <c r="W362" s="128"/>
      <c r="X362" s="127"/>
      <c r="Y362" s="138"/>
      <c r="Z362" s="12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2"/>
      <c r="AY362" s="71"/>
      <c r="AZ362" s="169" t="str">
        <f t="shared" si="12"/>
        <v>OK</v>
      </c>
      <c r="BA362" s="170" t="str">
        <f t="shared" si="13"/>
        <v>OK</v>
      </c>
    </row>
    <row r="363" spans="1:53" s="207" customFormat="1" ht="38.25" customHeight="1" x14ac:dyDescent="0.25">
      <c r="A363" s="115"/>
      <c r="B363" s="116"/>
      <c r="C363" s="122"/>
      <c r="D363" s="137"/>
      <c r="E363" s="128"/>
      <c r="F363" s="128"/>
      <c r="G363" s="127"/>
      <c r="H363" s="128"/>
      <c r="I363" s="127"/>
      <c r="J363" s="127"/>
      <c r="K363" s="128"/>
      <c r="L363" s="127"/>
      <c r="M363" s="127"/>
      <c r="N363" s="127"/>
      <c r="O363" s="127"/>
      <c r="P363" s="128"/>
      <c r="Q363" s="128"/>
      <c r="R363" s="129"/>
      <c r="S363" s="129"/>
      <c r="T363" s="128"/>
      <c r="U363" s="128"/>
      <c r="V363" s="128"/>
      <c r="W363" s="128"/>
      <c r="X363" s="127"/>
      <c r="Y363" s="138"/>
      <c r="Z363" s="12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2"/>
      <c r="AY363" s="71"/>
      <c r="AZ363" s="169" t="str">
        <f t="shared" si="12"/>
        <v>OK</v>
      </c>
      <c r="BA363" s="170" t="str">
        <f t="shared" si="13"/>
        <v>OK</v>
      </c>
    </row>
    <row r="364" spans="1:53" s="207" customFormat="1" ht="38.25" customHeight="1" x14ac:dyDescent="0.25">
      <c r="A364" s="115"/>
      <c r="B364" s="116"/>
      <c r="C364" s="122"/>
      <c r="D364" s="137"/>
      <c r="E364" s="128"/>
      <c r="F364" s="128"/>
      <c r="G364" s="127"/>
      <c r="H364" s="128"/>
      <c r="I364" s="127"/>
      <c r="J364" s="127"/>
      <c r="K364" s="128"/>
      <c r="L364" s="127"/>
      <c r="M364" s="127"/>
      <c r="N364" s="127"/>
      <c r="O364" s="127"/>
      <c r="P364" s="128"/>
      <c r="Q364" s="128"/>
      <c r="R364" s="129"/>
      <c r="S364" s="129"/>
      <c r="T364" s="128"/>
      <c r="U364" s="128"/>
      <c r="V364" s="128"/>
      <c r="W364" s="128"/>
      <c r="X364" s="127"/>
      <c r="Y364" s="138"/>
      <c r="Z364" s="12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2"/>
      <c r="AY364" s="71"/>
      <c r="AZ364" s="169" t="str">
        <f t="shared" si="12"/>
        <v>OK</v>
      </c>
      <c r="BA364" s="170" t="str">
        <f t="shared" si="13"/>
        <v>OK</v>
      </c>
    </row>
    <row r="365" spans="1:53" s="207" customFormat="1" ht="38.25" customHeight="1" x14ac:dyDescent="0.25">
      <c r="A365" s="115"/>
      <c r="B365" s="116"/>
      <c r="C365" s="122"/>
      <c r="D365" s="137"/>
      <c r="E365" s="128"/>
      <c r="F365" s="128"/>
      <c r="G365" s="127"/>
      <c r="H365" s="128"/>
      <c r="I365" s="127"/>
      <c r="J365" s="127"/>
      <c r="K365" s="128"/>
      <c r="L365" s="127"/>
      <c r="M365" s="127"/>
      <c r="N365" s="127"/>
      <c r="O365" s="127"/>
      <c r="P365" s="128"/>
      <c r="Q365" s="128"/>
      <c r="R365" s="129"/>
      <c r="S365" s="129"/>
      <c r="T365" s="128"/>
      <c r="U365" s="128"/>
      <c r="V365" s="128"/>
      <c r="W365" s="128"/>
      <c r="X365" s="127"/>
      <c r="Y365" s="138"/>
      <c r="Z365" s="12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2"/>
      <c r="AY365" s="71"/>
      <c r="AZ365" s="169" t="str">
        <f t="shared" si="12"/>
        <v>OK</v>
      </c>
      <c r="BA365" s="170" t="str">
        <f t="shared" si="13"/>
        <v>OK</v>
      </c>
    </row>
    <row r="366" spans="1:53" s="207" customFormat="1" ht="38.25" customHeight="1" x14ac:dyDescent="0.25">
      <c r="A366" s="115"/>
      <c r="B366" s="116"/>
      <c r="C366" s="122"/>
      <c r="D366" s="137"/>
      <c r="E366" s="128"/>
      <c r="F366" s="128"/>
      <c r="G366" s="127"/>
      <c r="H366" s="128"/>
      <c r="I366" s="127"/>
      <c r="J366" s="127"/>
      <c r="K366" s="128"/>
      <c r="L366" s="127"/>
      <c r="M366" s="127"/>
      <c r="N366" s="127"/>
      <c r="O366" s="127"/>
      <c r="P366" s="128"/>
      <c r="Q366" s="128"/>
      <c r="R366" s="129"/>
      <c r="S366" s="129"/>
      <c r="T366" s="128"/>
      <c r="U366" s="128"/>
      <c r="V366" s="128"/>
      <c r="W366" s="128"/>
      <c r="X366" s="127"/>
      <c r="Y366" s="138"/>
      <c r="Z366" s="12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2"/>
      <c r="AY366" s="71"/>
      <c r="AZ366" s="169" t="str">
        <f t="shared" si="12"/>
        <v>OK</v>
      </c>
      <c r="BA366" s="170" t="str">
        <f t="shared" si="13"/>
        <v>OK</v>
      </c>
    </row>
    <row r="367" spans="1:53" s="207" customFormat="1" ht="38.25" customHeight="1" x14ac:dyDescent="0.25">
      <c r="A367" s="115"/>
      <c r="B367" s="116"/>
      <c r="C367" s="122"/>
      <c r="D367" s="137"/>
      <c r="E367" s="128"/>
      <c r="F367" s="128"/>
      <c r="G367" s="127"/>
      <c r="H367" s="128"/>
      <c r="I367" s="127"/>
      <c r="J367" s="127"/>
      <c r="K367" s="128"/>
      <c r="L367" s="127"/>
      <c r="M367" s="127"/>
      <c r="N367" s="127"/>
      <c r="O367" s="127"/>
      <c r="P367" s="128"/>
      <c r="Q367" s="128"/>
      <c r="R367" s="129"/>
      <c r="S367" s="129"/>
      <c r="T367" s="128"/>
      <c r="U367" s="128"/>
      <c r="V367" s="128"/>
      <c r="W367" s="128"/>
      <c r="X367" s="127"/>
      <c r="Y367" s="138"/>
      <c r="Z367" s="12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2"/>
      <c r="AY367" s="71"/>
      <c r="AZ367" s="169" t="str">
        <f t="shared" si="12"/>
        <v>OK</v>
      </c>
      <c r="BA367" s="170" t="str">
        <f t="shared" si="13"/>
        <v>OK</v>
      </c>
    </row>
    <row r="368" spans="1:53" s="207" customFormat="1" ht="38.25" customHeight="1" x14ac:dyDescent="0.25">
      <c r="A368" s="115"/>
      <c r="B368" s="116"/>
      <c r="C368" s="122"/>
      <c r="D368" s="137"/>
      <c r="E368" s="128"/>
      <c r="F368" s="128"/>
      <c r="G368" s="127"/>
      <c r="H368" s="128"/>
      <c r="I368" s="127"/>
      <c r="J368" s="127"/>
      <c r="K368" s="128"/>
      <c r="L368" s="127"/>
      <c r="M368" s="127"/>
      <c r="N368" s="127"/>
      <c r="O368" s="127"/>
      <c r="P368" s="128"/>
      <c r="Q368" s="128"/>
      <c r="R368" s="129"/>
      <c r="S368" s="129"/>
      <c r="T368" s="128"/>
      <c r="U368" s="128"/>
      <c r="V368" s="128"/>
      <c r="W368" s="128"/>
      <c r="X368" s="127"/>
      <c r="Y368" s="138"/>
      <c r="Z368" s="12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2"/>
      <c r="AY368" s="71"/>
      <c r="AZ368" s="169" t="str">
        <f t="shared" si="12"/>
        <v>OK</v>
      </c>
      <c r="BA368" s="170" t="str">
        <f t="shared" si="13"/>
        <v>OK</v>
      </c>
    </row>
    <row r="369" spans="1:53" s="207" customFormat="1" ht="38.25" customHeight="1" x14ac:dyDescent="0.25">
      <c r="A369" s="115"/>
      <c r="B369" s="116"/>
      <c r="C369" s="122"/>
      <c r="D369" s="137"/>
      <c r="E369" s="128"/>
      <c r="F369" s="128"/>
      <c r="G369" s="127"/>
      <c r="H369" s="128"/>
      <c r="I369" s="127"/>
      <c r="J369" s="127"/>
      <c r="K369" s="128"/>
      <c r="L369" s="127"/>
      <c r="M369" s="127"/>
      <c r="N369" s="127"/>
      <c r="O369" s="127"/>
      <c r="P369" s="128"/>
      <c r="Q369" s="128"/>
      <c r="R369" s="129"/>
      <c r="S369" s="129"/>
      <c r="T369" s="128"/>
      <c r="U369" s="128"/>
      <c r="V369" s="128"/>
      <c r="W369" s="128"/>
      <c r="X369" s="127"/>
      <c r="Y369" s="138"/>
      <c r="Z369" s="12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2"/>
      <c r="AY369" s="71"/>
      <c r="AZ369" s="169" t="str">
        <f t="shared" si="12"/>
        <v>OK</v>
      </c>
      <c r="BA369" s="170" t="str">
        <f t="shared" si="13"/>
        <v>OK</v>
      </c>
    </row>
    <row r="370" spans="1:53" s="207" customFormat="1" ht="38.25" customHeight="1" x14ac:dyDescent="0.25">
      <c r="A370" s="115"/>
      <c r="B370" s="116"/>
      <c r="C370" s="122"/>
      <c r="D370" s="137"/>
      <c r="E370" s="128"/>
      <c r="F370" s="128"/>
      <c r="G370" s="127"/>
      <c r="H370" s="128"/>
      <c r="I370" s="127"/>
      <c r="J370" s="127"/>
      <c r="K370" s="128"/>
      <c r="L370" s="127"/>
      <c r="M370" s="127"/>
      <c r="N370" s="127"/>
      <c r="O370" s="127"/>
      <c r="P370" s="128"/>
      <c r="Q370" s="128"/>
      <c r="R370" s="129"/>
      <c r="S370" s="129"/>
      <c r="T370" s="128"/>
      <c r="U370" s="128"/>
      <c r="V370" s="128"/>
      <c r="W370" s="128"/>
      <c r="X370" s="127"/>
      <c r="Y370" s="138"/>
      <c r="Z370" s="12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2"/>
      <c r="AY370" s="71"/>
      <c r="AZ370" s="169" t="str">
        <f t="shared" si="12"/>
        <v>OK</v>
      </c>
      <c r="BA370" s="170" t="str">
        <f t="shared" si="13"/>
        <v>OK</v>
      </c>
    </row>
    <row r="371" spans="1:53" s="207" customFormat="1" ht="38.25" customHeight="1" x14ac:dyDescent="0.25">
      <c r="A371" s="115"/>
      <c r="B371" s="116"/>
      <c r="C371" s="122"/>
      <c r="D371" s="137"/>
      <c r="E371" s="128"/>
      <c r="F371" s="128"/>
      <c r="G371" s="127"/>
      <c r="H371" s="128"/>
      <c r="I371" s="127"/>
      <c r="J371" s="127"/>
      <c r="K371" s="128"/>
      <c r="L371" s="127"/>
      <c r="M371" s="127"/>
      <c r="N371" s="127"/>
      <c r="O371" s="127"/>
      <c r="P371" s="128"/>
      <c r="Q371" s="128"/>
      <c r="R371" s="129"/>
      <c r="S371" s="129"/>
      <c r="T371" s="128"/>
      <c r="U371" s="128"/>
      <c r="V371" s="128"/>
      <c r="W371" s="128"/>
      <c r="X371" s="127"/>
      <c r="Y371" s="138"/>
      <c r="Z371" s="12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2"/>
      <c r="AY371" s="71"/>
      <c r="AZ371" s="169" t="str">
        <f t="shared" si="12"/>
        <v>OK</v>
      </c>
      <c r="BA371" s="170" t="str">
        <f t="shared" si="13"/>
        <v>OK</v>
      </c>
    </row>
    <row r="372" spans="1:53" s="207" customFormat="1" ht="38.25" customHeight="1" x14ac:dyDescent="0.25">
      <c r="A372" s="115"/>
      <c r="B372" s="116"/>
      <c r="C372" s="122"/>
      <c r="D372" s="137"/>
      <c r="E372" s="128"/>
      <c r="F372" s="128"/>
      <c r="G372" s="127"/>
      <c r="H372" s="128"/>
      <c r="I372" s="127"/>
      <c r="J372" s="127"/>
      <c r="K372" s="128"/>
      <c r="L372" s="127"/>
      <c r="M372" s="127"/>
      <c r="N372" s="127"/>
      <c r="O372" s="127"/>
      <c r="P372" s="128"/>
      <c r="Q372" s="128"/>
      <c r="R372" s="129"/>
      <c r="S372" s="129"/>
      <c r="T372" s="128"/>
      <c r="U372" s="128"/>
      <c r="V372" s="128"/>
      <c r="W372" s="128"/>
      <c r="X372" s="127"/>
      <c r="Y372" s="138"/>
      <c r="Z372" s="12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2"/>
      <c r="AY372" s="71"/>
      <c r="AZ372" s="169" t="str">
        <f t="shared" si="12"/>
        <v>OK</v>
      </c>
      <c r="BA372" s="170" t="str">
        <f t="shared" si="13"/>
        <v>OK</v>
      </c>
    </row>
    <row r="373" spans="1:53" s="207" customFormat="1" ht="38.25" customHeight="1" x14ac:dyDescent="0.25">
      <c r="A373" s="115"/>
      <c r="B373" s="116"/>
      <c r="C373" s="122"/>
      <c r="D373" s="137"/>
      <c r="E373" s="128"/>
      <c r="F373" s="128"/>
      <c r="G373" s="127"/>
      <c r="H373" s="128"/>
      <c r="I373" s="127"/>
      <c r="J373" s="127"/>
      <c r="K373" s="128"/>
      <c r="L373" s="127"/>
      <c r="M373" s="127"/>
      <c r="N373" s="127"/>
      <c r="O373" s="127"/>
      <c r="P373" s="128"/>
      <c r="Q373" s="128"/>
      <c r="R373" s="129"/>
      <c r="S373" s="129"/>
      <c r="T373" s="128"/>
      <c r="U373" s="128"/>
      <c r="V373" s="128"/>
      <c r="W373" s="128"/>
      <c r="X373" s="127"/>
      <c r="Y373" s="138"/>
      <c r="Z373" s="12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2"/>
      <c r="AY373" s="71"/>
      <c r="AZ373" s="169" t="str">
        <f t="shared" si="12"/>
        <v>OK</v>
      </c>
      <c r="BA373" s="170" t="str">
        <f t="shared" si="13"/>
        <v>OK</v>
      </c>
    </row>
    <row r="374" spans="1:53" s="207" customFormat="1" ht="38.25" customHeight="1" x14ac:dyDescent="0.25">
      <c r="A374" s="115"/>
      <c r="B374" s="116"/>
      <c r="C374" s="122"/>
      <c r="D374" s="137"/>
      <c r="E374" s="128"/>
      <c r="F374" s="128"/>
      <c r="G374" s="127"/>
      <c r="H374" s="128"/>
      <c r="I374" s="127"/>
      <c r="J374" s="127"/>
      <c r="K374" s="128"/>
      <c r="L374" s="127"/>
      <c r="M374" s="127"/>
      <c r="N374" s="127"/>
      <c r="O374" s="127"/>
      <c r="P374" s="128"/>
      <c r="Q374" s="128"/>
      <c r="R374" s="129"/>
      <c r="S374" s="129"/>
      <c r="T374" s="128"/>
      <c r="U374" s="128"/>
      <c r="V374" s="128"/>
      <c r="W374" s="128"/>
      <c r="X374" s="127"/>
      <c r="Y374" s="138"/>
      <c r="Z374" s="12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2"/>
      <c r="AY374" s="71"/>
      <c r="AZ374" s="169" t="str">
        <f t="shared" si="12"/>
        <v>OK</v>
      </c>
      <c r="BA374" s="170" t="str">
        <f t="shared" si="13"/>
        <v>OK</v>
      </c>
    </row>
    <row r="375" spans="1:53" s="207" customFormat="1" ht="38.25" customHeight="1" x14ac:dyDescent="0.25">
      <c r="A375" s="115"/>
      <c r="B375" s="116"/>
      <c r="C375" s="122"/>
      <c r="D375" s="137"/>
      <c r="E375" s="128"/>
      <c r="F375" s="128"/>
      <c r="G375" s="127"/>
      <c r="H375" s="128"/>
      <c r="I375" s="127"/>
      <c r="J375" s="127"/>
      <c r="K375" s="128"/>
      <c r="L375" s="127"/>
      <c r="M375" s="127"/>
      <c r="N375" s="127"/>
      <c r="O375" s="127"/>
      <c r="P375" s="128"/>
      <c r="Q375" s="128"/>
      <c r="R375" s="129"/>
      <c r="S375" s="129"/>
      <c r="T375" s="128"/>
      <c r="U375" s="128"/>
      <c r="V375" s="128"/>
      <c r="W375" s="128"/>
      <c r="X375" s="127"/>
      <c r="Y375" s="138"/>
      <c r="Z375" s="12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2"/>
      <c r="AY375" s="71"/>
      <c r="AZ375" s="169" t="str">
        <f t="shared" si="12"/>
        <v>OK</v>
      </c>
      <c r="BA375" s="170" t="str">
        <f t="shared" si="13"/>
        <v>OK</v>
      </c>
    </row>
    <row r="376" spans="1:53" s="207" customFormat="1" ht="38.25" customHeight="1" x14ac:dyDescent="0.25">
      <c r="A376" s="115"/>
      <c r="B376" s="116"/>
      <c r="C376" s="122"/>
      <c r="D376" s="137"/>
      <c r="E376" s="128"/>
      <c r="F376" s="128"/>
      <c r="G376" s="127"/>
      <c r="H376" s="128"/>
      <c r="I376" s="127"/>
      <c r="J376" s="127"/>
      <c r="K376" s="128"/>
      <c r="L376" s="127"/>
      <c r="M376" s="127"/>
      <c r="N376" s="127"/>
      <c r="O376" s="127"/>
      <c r="P376" s="128"/>
      <c r="Q376" s="128"/>
      <c r="R376" s="129"/>
      <c r="S376" s="129"/>
      <c r="T376" s="128"/>
      <c r="U376" s="128"/>
      <c r="V376" s="128"/>
      <c r="W376" s="128"/>
      <c r="X376" s="127"/>
      <c r="Y376" s="138"/>
      <c r="Z376" s="12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2"/>
      <c r="AY376" s="71"/>
      <c r="AZ376" s="169" t="str">
        <f t="shared" si="12"/>
        <v>OK</v>
      </c>
      <c r="BA376" s="170" t="str">
        <f t="shared" si="13"/>
        <v>OK</v>
      </c>
    </row>
    <row r="377" spans="1:53" s="207" customFormat="1" ht="38.25" customHeight="1" x14ac:dyDescent="0.25">
      <c r="A377" s="115"/>
      <c r="B377" s="116"/>
      <c r="C377" s="122"/>
      <c r="D377" s="137"/>
      <c r="E377" s="128"/>
      <c r="F377" s="128"/>
      <c r="G377" s="127"/>
      <c r="H377" s="128"/>
      <c r="I377" s="127"/>
      <c r="J377" s="127"/>
      <c r="K377" s="128"/>
      <c r="L377" s="127"/>
      <c r="M377" s="127"/>
      <c r="N377" s="127"/>
      <c r="O377" s="127"/>
      <c r="P377" s="128"/>
      <c r="Q377" s="128"/>
      <c r="R377" s="129"/>
      <c r="S377" s="129"/>
      <c r="T377" s="128"/>
      <c r="U377" s="128"/>
      <c r="V377" s="128"/>
      <c r="W377" s="128"/>
      <c r="X377" s="127"/>
      <c r="Y377" s="138"/>
      <c r="Z377" s="12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2"/>
      <c r="AY377" s="71"/>
      <c r="AZ377" s="169" t="str">
        <f t="shared" si="12"/>
        <v>OK</v>
      </c>
      <c r="BA377" s="170" t="str">
        <f t="shared" si="13"/>
        <v>OK</v>
      </c>
    </row>
    <row r="378" spans="1:53" s="207" customFormat="1" ht="38.25" customHeight="1" x14ac:dyDescent="0.25">
      <c r="A378" s="115"/>
      <c r="B378" s="116"/>
      <c r="C378" s="122"/>
      <c r="D378" s="137"/>
      <c r="E378" s="128"/>
      <c r="F378" s="128"/>
      <c r="G378" s="127"/>
      <c r="H378" s="128"/>
      <c r="I378" s="127"/>
      <c r="J378" s="127"/>
      <c r="K378" s="128"/>
      <c r="L378" s="127"/>
      <c r="M378" s="127"/>
      <c r="N378" s="127"/>
      <c r="O378" s="127"/>
      <c r="P378" s="128"/>
      <c r="Q378" s="128"/>
      <c r="R378" s="129"/>
      <c r="S378" s="129"/>
      <c r="T378" s="128"/>
      <c r="U378" s="128"/>
      <c r="V378" s="128"/>
      <c r="W378" s="128"/>
      <c r="X378" s="127"/>
      <c r="Y378" s="138"/>
      <c r="Z378" s="12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2"/>
      <c r="AY378" s="71"/>
      <c r="AZ378" s="169" t="str">
        <f t="shared" si="12"/>
        <v>OK</v>
      </c>
      <c r="BA378" s="170" t="str">
        <f t="shared" si="13"/>
        <v>OK</v>
      </c>
    </row>
    <row r="379" spans="1:53" s="207" customFormat="1" ht="38.25" customHeight="1" x14ac:dyDescent="0.25">
      <c r="A379" s="115"/>
      <c r="B379" s="116"/>
      <c r="C379" s="122"/>
      <c r="D379" s="137"/>
      <c r="E379" s="128"/>
      <c r="F379" s="128"/>
      <c r="G379" s="127"/>
      <c r="H379" s="128"/>
      <c r="I379" s="127"/>
      <c r="J379" s="127"/>
      <c r="K379" s="128"/>
      <c r="L379" s="127"/>
      <c r="M379" s="127"/>
      <c r="N379" s="127"/>
      <c r="O379" s="127"/>
      <c r="P379" s="128"/>
      <c r="Q379" s="128"/>
      <c r="R379" s="129"/>
      <c r="S379" s="129"/>
      <c r="T379" s="128"/>
      <c r="U379" s="128"/>
      <c r="V379" s="128"/>
      <c r="W379" s="128"/>
      <c r="X379" s="127"/>
      <c r="Y379" s="138"/>
      <c r="Z379" s="12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2"/>
      <c r="AY379" s="71"/>
      <c r="AZ379" s="169" t="str">
        <f t="shared" si="12"/>
        <v>OK</v>
      </c>
      <c r="BA379" s="170" t="str">
        <f t="shared" si="13"/>
        <v>OK</v>
      </c>
    </row>
    <row r="380" spans="1:53" s="207" customFormat="1" ht="38.25" customHeight="1" x14ac:dyDescent="0.25">
      <c r="A380" s="115"/>
      <c r="B380" s="116"/>
      <c r="C380" s="122"/>
      <c r="D380" s="137"/>
      <c r="E380" s="128"/>
      <c r="F380" s="128"/>
      <c r="G380" s="127"/>
      <c r="H380" s="128"/>
      <c r="I380" s="127"/>
      <c r="J380" s="127"/>
      <c r="K380" s="128"/>
      <c r="L380" s="127"/>
      <c r="M380" s="127"/>
      <c r="N380" s="127"/>
      <c r="O380" s="127"/>
      <c r="P380" s="128"/>
      <c r="Q380" s="128"/>
      <c r="R380" s="129"/>
      <c r="S380" s="129"/>
      <c r="T380" s="128"/>
      <c r="U380" s="128"/>
      <c r="V380" s="128"/>
      <c r="W380" s="128"/>
      <c r="X380" s="127"/>
      <c r="Y380" s="138"/>
      <c r="Z380" s="12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2"/>
      <c r="AY380" s="71"/>
      <c r="AZ380" s="169" t="str">
        <f t="shared" si="12"/>
        <v>OK</v>
      </c>
      <c r="BA380" s="170" t="str">
        <f t="shared" si="13"/>
        <v>OK</v>
      </c>
    </row>
    <row r="381" spans="1:53" s="207" customFormat="1" ht="38.25" customHeight="1" x14ac:dyDescent="0.25">
      <c r="A381" s="115"/>
      <c r="B381" s="116"/>
      <c r="C381" s="122"/>
      <c r="D381" s="137"/>
      <c r="E381" s="128"/>
      <c r="F381" s="128"/>
      <c r="G381" s="127"/>
      <c r="H381" s="128"/>
      <c r="I381" s="127"/>
      <c r="J381" s="127"/>
      <c r="K381" s="128"/>
      <c r="L381" s="127"/>
      <c r="M381" s="127"/>
      <c r="N381" s="127"/>
      <c r="O381" s="127"/>
      <c r="P381" s="128"/>
      <c r="Q381" s="128"/>
      <c r="R381" s="129"/>
      <c r="S381" s="129"/>
      <c r="T381" s="128"/>
      <c r="U381" s="128"/>
      <c r="V381" s="128"/>
      <c r="W381" s="128"/>
      <c r="X381" s="127"/>
      <c r="Y381" s="138"/>
      <c r="Z381" s="12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2"/>
      <c r="AY381" s="71"/>
      <c r="AZ381" s="169" t="str">
        <f t="shared" si="12"/>
        <v>OK</v>
      </c>
      <c r="BA381" s="170" t="str">
        <f t="shared" si="13"/>
        <v>OK</v>
      </c>
    </row>
    <row r="382" spans="1:53" s="207" customFormat="1" ht="51" customHeight="1" x14ac:dyDescent="0.25">
      <c r="A382" s="115"/>
      <c r="B382" s="116"/>
      <c r="C382" s="122"/>
      <c r="D382" s="137"/>
      <c r="E382" s="128"/>
      <c r="F382" s="128"/>
      <c r="G382" s="127"/>
      <c r="H382" s="128"/>
      <c r="I382" s="127"/>
      <c r="J382" s="127"/>
      <c r="K382" s="128"/>
      <c r="L382" s="127"/>
      <c r="M382" s="127"/>
      <c r="N382" s="127"/>
      <c r="O382" s="127"/>
      <c r="P382" s="128"/>
      <c r="Q382" s="128"/>
      <c r="R382" s="129"/>
      <c r="S382" s="129"/>
      <c r="T382" s="128"/>
      <c r="U382" s="128"/>
      <c r="V382" s="128"/>
      <c r="W382" s="128"/>
      <c r="X382" s="127"/>
      <c r="Y382" s="138"/>
      <c r="Z382" s="12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2"/>
      <c r="AY382" s="71"/>
      <c r="AZ382" s="169" t="str">
        <f t="shared" si="12"/>
        <v>OK</v>
      </c>
      <c r="BA382" s="170" t="str">
        <f t="shared" si="13"/>
        <v>OK</v>
      </c>
    </row>
    <row r="383" spans="1:53" s="207" customFormat="1" ht="51" customHeight="1" x14ac:dyDescent="0.25">
      <c r="A383" s="115"/>
      <c r="B383" s="116"/>
      <c r="C383" s="122"/>
      <c r="D383" s="137"/>
      <c r="E383" s="128"/>
      <c r="F383" s="128"/>
      <c r="G383" s="127"/>
      <c r="H383" s="128"/>
      <c r="I383" s="127"/>
      <c r="J383" s="127"/>
      <c r="K383" s="128"/>
      <c r="L383" s="127"/>
      <c r="M383" s="127"/>
      <c r="N383" s="127"/>
      <c r="O383" s="127"/>
      <c r="P383" s="128"/>
      <c r="Q383" s="128"/>
      <c r="R383" s="129"/>
      <c r="S383" s="129"/>
      <c r="T383" s="128"/>
      <c r="U383" s="128"/>
      <c r="V383" s="128"/>
      <c r="W383" s="128"/>
      <c r="X383" s="127"/>
      <c r="Y383" s="138"/>
      <c r="Z383" s="12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2"/>
      <c r="AY383" s="71"/>
      <c r="AZ383" s="169" t="str">
        <f t="shared" si="12"/>
        <v>OK</v>
      </c>
      <c r="BA383" s="170" t="str">
        <f t="shared" si="13"/>
        <v>OK</v>
      </c>
    </row>
    <row r="384" spans="1:53" s="207" customFormat="1" ht="38.25" customHeight="1" x14ac:dyDescent="0.25">
      <c r="A384" s="115"/>
      <c r="B384" s="116"/>
      <c r="C384" s="122"/>
      <c r="D384" s="137"/>
      <c r="E384" s="128"/>
      <c r="F384" s="128"/>
      <c r="G384" s="127"/>
      <c r="H384" s="128"/>
      <c r="I384" s="127"/>
      <c r="J384" s="127"/>
      <c r="K384" s="128"/>
      <c r="L384" s="127"/>
      <c r="M384" s="127"/>
      <c r="N384" s="127"/>
      <c r="O384" s="127"/>
      <c r="P384" s="128"/>
      <c r="Q384" s="128"/>
      <c r="R384" s="129"/>
      <c r="S384" s="129"/>
      <c r="T384" s="128"/>
      <c r="U384" s="128"/>
      <c r="V384" s="128"/>
      <c r="W384" s="128"/>
      <c r="X384" s="127"/>
      <c r="Y384" s="138"/>
      <c r="Z384" s="12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2"/>
      <c r="AY384" s="71"/>
      <c r="AZ384" s="169" t="str">
        <f t="shared" si="12"/>
        <v>OK</v>
      </c>
      <c r="BA384" s="170" t="str">
        <f t="shared" si="13"/>
        <v>OK</v>
      </c>
    </row>
    <row r="385" spans="1:53" s="207" customFormat="1" ht="38.25" customHeight="1" x14ac:dyDescent="0.25">
      <c r="A385" s="115"/>
      <c r="B385" s="116"/>
      <c r="C385" s="122"/>
      <c r="D385" s="137"/>
      <c r="E385" s="128"/>
      <c r="F385" s="128"/>
      <c r="G385" s="127"/>
      <c r="H385" s="128"/>
      <c r="I385" s="127"/>
      <c r="J385" s="127"/>
      <c r="K385" s="128"/>
      <c r="L385" s="127"/>
      <c r="M385" s="127"/>
      <c r="N385" s="127"/>
      <c r="O385" s="127"/>
      <c r="P385" s="128"/>
      <c r="Q385" s="128"/>
      <c r="R385" s="129"/>
      <c r="S385" s="129"/>
      <c r="T385" s="128"/>
      <c r="U385" s="128"/>
      <c r="V385" s="128"/>
      <c r="W385" s="128"/>
      <c r="X385" s="127"/>
      <c r="Y385" s="138"/>
      <c r="Z385" s="12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2"/>
      <c r="AY385" s="71"/>
      <c r="AZ385" s="169" t="str">
        <f t="shared" si="12"/>
        <v>OK</v>
      </c>
      <c r="BA385" s="170" t="str">
        <f t="shared" si="13"/>
        <v>OK</v>
      </c>
    </row>
    <row r="386" spans="1:53" s="207" customFormat="1" ht="38.25" customHeight="1" x14ac:dyDescent="0.25">
      <c r="A386" s="115"/>
      <c r="B386" s="116"/>
      <c r="C386" s="122"/>
      <c r="D386" s="137"/>
      <c r="E386" s="128"/>
      <c r="F386" s="128"/>
      <c r="G386" s="127"/>
      <c r="H386" s="128"/>
      <c r="I386" s="127"/>
      <c r="J386" s="127"/>
      <c r="K386" s="128"/>
      <c r="L386" s="127"/>
      <c r="M386" s="127"/>
      <c r="N386" s="127"/>
      <c r="O386" s="127"/>
      <c r="P386" s="128"/>
      <c r="Q386" s="128"/>
      <c r="R386" s="129"/>
      <c r="S386" s="129"/>
      <c r="T386" s="128"/>
      <c r="U386" s="128"/>
      <c r="V386" s="128"/>
      <c r="W386" s="128"/>
      <c r="X386" s="127"/>
      <c r="Y386" s="138"/>
      <c r="Z386" s="12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2"/>
      <c r="AY386" s="71"/>
      <c r="AZ386" s="169" t="str">
        <f t="shared" si="12"/>
        <v>OK</v>
      </c>
      <c r="BA386" s="170" t="str">
        <f t="shared" si="13"/>
        <v>OK</v>
      </c>
    </row>
    <row r="387" spans="1:53" s="207" customFormat="1" ht="38.25" customHeight="1" x14ac:dyDescent="0.25">
      <c r="A387" s="115"/>
      <c r="B387" s="116"/>
      <c r="C387" s="122"/>
      <c r="D387" s="137"/>
      <c r="E387" s="128"/>
      <c r="F387" s="128"/>
      <c r="G387" s="127"/>
      <c r="H387" s="128"/>
      <c r="I387" s="127"/>
      <c r="J387" s="127"/>
      <c r="K387" s="128"/>
      <c r="L387" s="127"/>
      <c r="M387" s="127"/>
      <c r="N387" s="127"/>
      <c r="O387" s="127"/>
      <c r="P387" s="128"/>
      <c r="Q387" s="128"/>
      <c r="R387" s="129"/>
      <c r="S387" s="129"/>
      <c r="T387" s="128"/>
      <c r="U387" s="128"/>
      <c r="V387" s="128"/>
      <c r="W387" s="128"/>
      <c r="X387" s="127"/>
      <c r="Y387" s="138"/>
      <c r="Z387" s="12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2"/>
      <c r="AY387" s="71"/>
      <c r="AZ387" s="169" t="str">
        <f t="shared" si="12"/>
        <v>OK</v>
      </c>
      <c r="BA387" s="170" t="str">
        <f t="shared" si="13"/>
        <v>OK</v>
      </c>
    </row>
    <row r="388" spans="1:53" s="207" customFormat="1" ht="38.25" customHeight="1" x14ac:dyDescent="0.25">
      <c r="A388" s="115"/>
      <c r="B388" s="116"/>
      <c r="C388" s="122"/>
      <c r="D388" s="137"/>
      <c r="E388" s="128"/>
      <c r="F388" s="128"/>
      <c r="G388" s="127"/>
      <c r="H388" s="128"/>
      <c r="I388" s="127"/>
      <c r="J388" s="127"/>
      <c r="K388" s="128"/>
      <c r="L388" s="127"/>
      <c r="M388" s="127"/>
      <c r="N388" s="127"/>
      <c r="O388" s="127"/>
      <c r="P388" s="128"/>
      <c r="Q388" s="128"/>
      <c r="R388" s="129"/>
      <c r="S388" s="129"/>
      <c r="T388" s="128"/>
      <c r="U388" s="128"/>
      <c r="V388" s="128"/>
      <c r="W388" s="128"/>
      <c r="X388" s="127"/>
      <c r="Y388" s="138"/>
      <c r="Z388" s="12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2"/>
      <c r="AY388" s="71"/>
      <c r="AZ388" s="169" t="str">
        <f t="shared" si="12"/>
        <v>OK</v>
      </c>
      <c r="BA388" s="170" t="str">
        <f t="shared" si="13"/>
        <v>OK</v>
      </c>
    </row>
    <row r="389" spans="1:53" s="207" customFormat="1" ht="51" customHeight="1" x14ac:dyDescent="0.25">
      <c r="A389" s="115"/>
      <c r="B389" s="116"/>
      <c r="C389" s="122"/>
      <c r="D389" s="137"/>
      <c r="E389" s="128"/>
      <c r="F389" s="128"/>
      <c r="G389" s="127"/>
      <c r="H389" s="128"/>
      <c r="I389" s="127"/>
      <c r="J389" s="127"/>
      <c r="K389" s="128"/>
      <c r="L389" s="127"/>
      <c r="M389" s="127"/>
      <c r="N389" s="127"/>
      <c r="O389" s="127"/>
      <c r="P389" s="128"/>
      <c r="Q389" s="128"/>
      <c r="R389" s="129"/>
      <c r="S389" s="129"/>
      <c r="T389" s="128"/>
      <c r="U389" s="128"/>
      <c r="V389" s="128"/>
      <c r="W389" s="128"/>
      <c r="X389" s="127"/>
      <c r="Y389" s="138"/>
      <c r="Z389" s="12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2"/>
      <c r="AY389" s="71"/>
      <c r="AZ389" s="169" t="str">
        <f t="shared" si="12"/>
        <v>OK</v>
      </c>
      <c r="BA389" s="170" t="str">
        <f t="shared" si="13"/>
        <v>OK</v>
      </c>
    </row>
    <row r="390" spans="1:53" s="207" customFormat="1" ht="38.25" customHeight="1" x14ac:dyDescent="0.25">
      <c r="A390" s="115"/>
      <c r="B390" s="116"/>
      <c r="C390" s="122"/>
      <c r="D390" s="137"/>
      <c r="E390" s="128"/>
      <c r="F390" s="128"/>
      <c r="G390" s="127"/>
      <c r="H390" s="128"/>
      <c r="I390" s="127"/>
      <c r="J390" s="127"/>
      <c r="K390" s="128"/>
      <c r="L390" s="127"/>
      <c r="M390" s="127"/>
      <c r="N390" s="127"/>
      <c r="O390" s="127"/>
      <c r="P390" s="128"/>
      <c r="Q390" s="128"/>
      <c r="R390" s="129"/>
      <c r="S390" s="129"/>
      <c r="T390" s="128"/>
      <c r="U390" s="128"/>
      <c r="V390" s="128"/>
      <c r="W390" s="128"/>
      <c r="X390" s="127"/>
      <c r="Y390" s="138"/>
      <c r="Z390" s="12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2"/>
      <c r="AY390" s="71"/>
      <c r="AZ390" s="169" t="str">
        <f t="shared" si="12"/>
        <v>OK</v>
      </c>
      <c r="BA390" s="170" t="str">
        <f t="shared" si="13"/>
        <v>OK</v>
      </c>
    </row>
    <row r="391" spans="1:53" s="207" customFormat="1" ht="38.25" customHeight="1" x14ac:dyDescent="0.25">
      <c r="A391" s="115"/>
      <c r="B391" s="116"/>
      <c r="C391" s="122"/>
      <c r="D391" s="137"/>
      <c r="E391" s="128"/>
      <c r="F391" s="128"/>
      <c r="G391" s="127"/>
      <c r="H391" s="128"/>
      <c r="I391" s="127"/>
      <c r="J391" s="127"/>
      <c r="K391" s="128"/>
      <c r="L391" s="127"/>
      <c r="M391" s="127"/>
      <c r="N391" s="127"/>
      <c r="O391" s="127"/>
      <c r="P391" s="128"/>
      <c r="Q391" s="128"/>
      <c r="R391" s="129"/>
      <c r="S391" s="129"/>
      <c r="T391" s="128"/>
      <c r="U391" s="128"/>
      <c r="V391" s="128"/>
      <c r="W391" s="128"/>
      <c r="X391" s="127"/>
      <c r="Y391" s="138"/>
      <c r="Z391" s="12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2"/>
      <c r="AY391" s="71"/>
      <c r="AZ391" s="169" t="str">
        <f t="shared" si="12"/>
        <v>OK</v>
      </c>
      <c r="BA391" s="170" t="str">
        <f t="shared" si="13"/>
        <v>OK</v>
      </c>
    </row>
    <row r="392" spans="1:53" s="207" customFormat="1" ht="38.25" customHeight="1" x14ac:dyDescent="0.25">
      <c r="A392" s="115"/>
      <c r="B392" s="116"/>
      <c r="C392" s="122"/>
      <c r="D392" s="137"/>
      <c r="E392" s="128"/>
      <c r="F392" s="128"/>
      <c r="G392" s="127"/>
      <c r="H392" s="128"/>
      <c r="I392" s="127"/>
      <c r="J392" s="127"/>
      <c r="K392" s="128"/>
      <c r="L392" s="127"/>
      <c r="M392" s="127"/>
      <c r="N392" s="127"/>
      <c r="O392" s="127"/>
      <c r="P392" s="128"/>
      <c r="Q392" s="128"/>
      <c r="R392" s="129"/>
      <c r="S392" s="129"/>
      <c r="T392" s="128"/>
      <c r="U392" s="128"/>
      <c r="V392" s="128"/>
      <c r="W392" s="128"/>
      <c r="X392" s="127"/>
      <c r="Y392" s="138"/>
      <c r="Z392" s="12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2"/>
      <c r="AY392" s="71"/>
      <c r="AZ392" s="169" t="str">
        <f t="shared" ref="AZ392:AZ455" si="14">IF(S392-AA392-AC392-AE392-AG392-AI392-AK392-AM392-AO392-AQ392-AS392-AU392-AW392=0,"OK","Compromisos diferentes al valor estimado en la vigencia actual")</f>
        <v>OK</v>
      </c>
      <c r="BA392" s="170" t="str">
        <f t="shared" ref="BA392:BA455" si="15">IF(S392-AB392-AD392-AF392-AH392-AJ392-AL392-AN392-AP392-AR392-AT392-AV392-AX392=0,"OK","Obligaciones diferentes al valor estimado en la vigencia actual")</f>
        <v>OK</v>
      </c>
    </row>
    <row r="393" spans="1:53" s="207" customFormat="1" ht="38.25" customHeight="1" x14ac:dyDescent="0.25">
      <c r="A393" s="115"/>
      <c r="B393" s="116"/>
      <c r="C393" s="122"/>
      <c r="D393" s="137"/>
      <c r="E393" s="128"/>
      <c r="F393" s="128"/>
      <c r="G393" s="127"/>
      <c r="H393" s="128"/>
      <c r="I393" s="127"/>
      <c r="J393" s="127"/>
      <c r="K393" s="128"/>
      <c r="L393" s="127"/>
      <c r="M393" s="127"/>
      <c r="N393" s="127"/>
      <c r="O393" s="127"/>
      <c r="P393" s="128"/>
      <c r="Q393" s="128"/>
      <c r="R393" s="129"/>
      <c r="S393" s="129"/>
      <c r="T393" s="128"/>
      <c r="U393" s="128"/>
      <c r="V393" s="128"/>
      <c r="W393" s="128"/>
      <c r="X393" s="127"/>
      <c r="Y393" s="138"/>
      <c r="Z393" s="12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2"/>
      <c r="AY393" s="71"/>
      <c r="AZ393" s="169" t="str">
        <f t="shared" si="14"/>
        <v>OK</v>
      </c>
      <c r="BA393" s="170" t="str">
        <f t="shared" si="15"/>
        <v>OK</v>
      </c>
    </row>
    <row r="394" spans="1:53" s="207" customFormat="1" ht="51" customHeight="1" x14ac:dyDescent="0.25">
      <c r="A394" s="115"/>
      <c r="B394" s="116"/>
      <c r="C394" s="122"/>
      <c r="D394" s="137"/>
      <c r="E394" s="128"/>
      <c r="F394" s="128"/>
      <c r="G394" s="127"/>
      <c r="H394" s="128"/>
      <c r="I394" s="127"/>
      <c r="J394" s="127"/>
      <c r="K394" s="128"/>
      <c r="L394" s="127"/>
      <c r="M394" s="127"/>
      <c r="N394" s="127"/>
      <c r="O394" s="127"/>
      <c r="P394" s="128"/>
      <c r="Q394" s="128"/>
      <c r="R394" s="129"/>
      <c r="S394" s="129"/>
      <c r="T394" s="128"/>
      <c r="U394" s="128"/>
      <c r="V394" s="128"/>
      <c r="W394" s="128"/>
      <c r="X394" s="127"/>
      <c r="Y394" s="138"/>
      <c r="Z394" s="12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2"/>
      <c r="AY394" s="71"/>
      <c r="AZ394" s="169" t="str">
        <f t="shared" si="14"/>
        <v>OK</v>
      </c>
      <c r="BA394" s="170" t="str">
        <f t="shared" si="15"/>
        <v>OK</v>
      </c>
    </row>
    <row r="395" spans="1:53" s="207" customFormat="1" ht="51" customHeight="1" x14ac:dyDescent="0.25">
      <c r="A395" s="115"/>
      <c r="B395" s="116"/>
      <c r="C395" s="122"/>
      <c r="D395" s="137"/>
      <c r="E395" s="128"/>
      <c r="F395" s="128"/>
      <c r="G395" s="127"/>
      <c r="H395" s="128"/>
      <c r="I395" s="127"/>
      <c r="J395" s="127"/>
      <c r="K395" s="128"/>
      <c r="L395" s="127"/>
      <c r="M395" s="127"/>
      <c r="N395" s="127"/>
      <c r="O395" s="127"/>
      <c r="P395" s="128"/>
      <c r="Q395" s="128"/>
      <c r="R395" s="129"/>
      <c r="S395" s="129"/>
      <c r="T395" s="128"/>
      <c r="U395" s="128"/>
      <c r="V395" s="128"/>
      <c r="W395" s="128"/>
      <c r="X395" s="127"/>
      <c r="Y395" s="138"/>
      <c r="Z395" s="12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2"/>
      <c r="AY395" s="71"/>
      <c r="AZ395" s="169" t="str">
        <f t="shared" si="14"/>
        <v>OK</v>
      </c>
      <c r="BA395" s="170" t="str">
        <f t="shared" si="15"/>
        <v>OK</v>
      </c>
    </row>
    <row r="396" spans="1:53" s="207" customFormat="1" ht="51" customHeight="1" x14ac:dyDescent="0.25">
      <c r="A396" s="115"/>
      <c r="B396" s="116"/>
      <c r="C396" s="122"/>
      <c r="D396" s="137"/>
      <c r="E396" s="128"/>
      <c r="F396" s="128"/>
      <c r="G396" s="127"/>
      <c r="H396" s="128"/>
      <c r="I396" s="127"/>
      <c r="J396" s="127"/>
      <c r="K396" s="128"/>
      <c r="L396" s="127"/>
      <c r="M396" s="127"/>
      <c r="N396" s="127"/>
      <c r="O396" s="127"/>
      <c r="P396" s="128"/>
      <c r="Q396" s="128"/>
      <c r="R396" s="129"/>
      <c r="S396" s="129"/>
      <c r="T396" s="128"/>
      <c r="U396" s="128"/>
      <c r="V396" s="128"/>
      <c r="W396" s="128"/>
      <c r="X396" s="127"/>
      <c r="Y396" s="138"/>
      <c r="Z396" s="12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2"/>
      <c r="AY396" s="71"/>
      <c r="AZ396" s="169" t="str">
        <f t="shared" si="14"/>
        <v>OK</v>
      </c>
      <c r="BA396" s="170" t="str">
        <f t="shared" si="15"/>
        <v>OK</v>
      </c>
    </row>
    <row r="397" spans="1:53" s="207" customFormat="1" ht="38.25" customHeight="1" x14ac:dyDescent="0.25">
      <c r="A397" s="115"/>
      <c r="B397" s="116"/>
      <c r="C397" s="122"/>
      <c r="D397" s="137"/>
      <c r="E397" s="128"/>
      <c r="F397" s="128"/>
      <c r="G397" s="127"/>
      <c r="H397" s="128"/>
      <c r="I397" s="127"/>
      <c r="J397" s="127"/>
      <c r="K397" s="128"/>
      <c r="L397" s="127"/>
      <c r="M397" s="127"/>
      <c r="N397" s="127"/>
      <c r="O397" s="127"/>
      <c r="P397" s="128"/>
      <c r="Q397" s="128"/>
      <c r="R397" s="129"/>
      <c r="S397" s="129"/>
      <c r="T397" s="128"/>
      <c r="U397" s="128"/>
      <c r="V397" s="128"/>
      <c r="W397" s="128"/>
      <c r="X397" s="127"/>
      <c r="Y397" s="138"/>
      <c r="Z397" s="12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2"/>
      <c r="AY397" s="71"/>
      <c r="AZ397" s="169" t="str">
        <f t="shared" si="14"/>
        <v>OK</v>
      </c>
      <c r="BA397" s="170" t="str">
        <f t="shared" si="15"/>
        <v>OK</v>
      </c>
    </row>
    <row r="398" spans="1:53" s="207" customFormat="1" ht="38.25" customHeight="1" x14ac:dyDescent="0.25">
      <c r="A398" s="115"/>
      <c r="B398" s="116"/>
      <c r="C398" s="122"/>
      <c r="D398" s="137"/>
      <c r="E398" s="128"/>
      <c r="F398" s="128"/>
      <c r="G398" s="127"/>
      <c r="H398" s="128"/>
      <c r="I398" s="127"/>
      <c r="J398" s="127"/>
      <c r="K398" s="128"/>
      <c r="L398" s="127"/>
      <c r="M398" s="127"/>
      <c r="N398" s="127"/>
      <c r="O398" s="127"/>
      <c r="P398" s="128"/>
      <c r="Q398" s="128"/>
      <c r="R398" s="129"/>
      <c r="S398" s="129"/>
      <c r="T398" s="128"/>
      <c r="U398" s="128"/>
      <c r="V398" s="128"/>
      <c r="W398" s="128"/>
      <c r="X398" s="127"/>
      <c r="Y398" s="138"/>
      <c r="Z398" s="12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2"/>
      <c r="AY398" s="71"/>
      <c r="AZ398" s="169" t="str">
        <f t="shared" si="14"/>
        <v>OK</v>
      </c>
      <c r="BA398" s="170" t="str">
        <f t="shared" si="15"/>
        <v>OK</v>
      </c>
    </row>
    <row r="399" spans="1:53" s="207" customFormat="1" ht="51" customHeight="1" x14ac:dyDescent="0.25">
      <c r="A399" s="115"/>
      <c r="B399" s="116"/>
      <c r="C399" s="122"/>
      <c r="D399" s="137"/>
      <c r="E399" s="128"/>
      <c r="F399" s="128"/>
      <c r="G399" s="127"/>
      <c r="H399" s="128"/>
      <c r="I399" s="127"/>
      <c r="J399" s="127"/>
      <c r="K399" s="128"/>
      <c r="L399" s="127"/>
      <c r="M399" s="127"/>
      <c r="N399" s="127"/>
      <c r="O399" s="127"/>
      <c r="P399" s="128"/>
      <c r="Q399" s="128"/>
      <c r="R399" s="129"/>
      <c r="S399" s="129"/>
      <c r="T399" s="128"/>
      <c r="U399" s="128"/>
      <c r="V399" s="128"/>
      <c r="W399" s="128"/>
      <c r="X399" s="127"/>
      <c r="Y399" s="138"/>
      <c r="Z399" s="12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2"/>
      <c r="AY399" s="71"/>
      <c r="AZ399" s="169" t="str">
        <f t="shared" si="14"/>
        <v>OK</v>
      </c>
      <c r="BA399" s="170" t="str">
        <f t="shared" si="15"/>
        <v>OK</v>
      </c>
    </row>
    <row r="400" spans="1:53" s="207" customFormat="1" ht="51" customHeight="1" x14ac:dyDescent="0.25">
      <c r="A400" s="115"/>
      <c r="B400" s="116"/>
      <c r="C400" s="122"/>
      <c r="D400" s="137"/>
      <c r="E400" s="128"/>
      <c r="F400" s="128"/>
      <c r="G400" s="127"/>
      <c r="H400" s="128"/>
      <c r="I400" s="127"/>
      <c r="J400" s="127"/>
      <c r="K400" s="128"/>
      <c r="L400" s="127"/>
      <c r="M400" s="127"/>
      <c r="N400" s="127"/>
      <c r="O400" s="127"/>
      <c r="P400" s="128"/>
      <c r="Q400" s="128"/>
      <c r="R400" s="129"/>
      <c r="S400" s="129"/>
      <c r="T400" s="128"/>
      <c r="U400" s="128"/>
      <c r="V400" s="128"/>
      <c r="W400" s="128"/>
      <c r="X400" s="127"/>
      <c r="Y400" s="138"/>
      <c r="Z400" s="12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2"/>
      <c r="AY400" s="71"/>
      <c r="AZ400" s="169" t="str">
        <f t="shared" si="14"/>
        <v>OK</v>
      </c>
      <c r="BA400" s="170" t="str">
        <f t="shared" si="15"/>
        <v>OK</v>
      </c>
    </row>
    <row r="401" spans="1:53" s="207" customFormat="1" ht="38.25" customHeight="1" x14ac:dyDescent="0.25">
      <c r="A401" s="115"/>
      <c r="B401" s="116"/>
      <c r="C401" s="122"/>
      <c r="D401" s="137"/>
      <c r="E401" s="128"/>
      <c r="F401" s="128"/>
      <c r="G401" s="127"/>
      <c r="H401" s="128"/>
      <c r="I401" s="127"/>
      <c r="J401" s="127"/>
      <c r="K401" s="128"/>
      <c r="L401" s="127"/>
      <c r="M401" s="127"/>
      <c r="N401" s="127"/>
      <c r="O401" s="127"/>
      <c r="P401" s="128"/>
      <c r="Q401" s="128"/>
      <c r="R401" s="129"/>
      <c r="S401" s="129"/>
      <c r="T401" s="128"/>
      <c r="U401" s="128"/>
      <c r="V401" s="128"/>
      <c r="W401" s="128"/>
      <c r="X401" s="127"/>
      <c r="Y401" s="138"/>
      <c r="Z401" s="12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2"/>
      <c r="AY401" s="71"/>
      <c r="AZ401" s="169" t="str">
        <f t="shared" si="14"/>
        <v>OK</v>
      </c>
      <c r="BA401" s="170" t="str">
        <f t="shared" si="15"/>
        <v>OK</v>
      </c>
    </row>
    <row r="402" spans="1:53" s="207" customFormat="1" ht="38.25" customHeight="1" x14ac:dyDescent="0.25">
      <c r="A402" s="115"/>
      <c r="B402" s="116"/>
      <c r="C402" s="122"/>
      <c r="D402" s="137"/>
      <c r="E402" s="128"/>
      <c r="F402" s="128"/>
      <c r="G402" s="127"/>
      <c r="H402" s="128"/>
      <c r="I402" s="127"/>
      <c r="J402" s="127"/>
      <c r="K402" s="128"/>
      <c r="L402" s="127"/>
      <c r="M402" s="127"/>
      <c r="N402" s="127"/>
      <c r="O402" s="127"/>
      <c r="P402" s="128"/>
      <c r="Q402" s="128"/>
      <c r="R402" s="129"/>
      <c r="S402" s="129"/>
      <c r="T402" s="128"/>
      <c r="U402" s="128"/>
      <c r="V402" s="128"/>
      <c r="W402" s="128"/>
      <c r="X402" s="127"/>
      <c r="Y402" s="138"/>
      <c r="Z402" s="12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2"/>
      <c r="AY402" s="71"/>
      <c r="AZ402" s="169" t="str">
        <f t="shared" si="14"/>
        <v>OK</v>
      </c>
      <c r="BA402" s="170" t="str">
        <f t="shared" si="15"/>
        <v>OK</v>
      </c>
    </row>
    <row r="403" spans="1:53" s="207" customFormat="1" ht="38.25" customHeight="1" x14ac:dyDescent="0.25">
      <c r="A403" s="115"/>
      <c r="B403" s="116"/>
      <c r="C403" s="122"/>
      <c r="D403" s="137"/>
      <c r="E403" s="128"/>
      <c r="F403" s="128"/>
      <c r="G403" s="127"/>
      <c r="H403" s="128"/>
      <c r="I403" s="127"/>
      <c r="J403" s="127"/>
      <c r="K403" s="128"/>
      <c r="L403" s="127"/>
      <c r="M403" s="127"/>
      <c r="N403" s="127"/>
      <c r="O403" s="127"/>
      <c r="P403" s="128"/>
      <c r="Q403" s="128"/>
      <c r="R403" s="129"/>
      <c r="S403" s="129"/>
      <c r="T403" s="128"/>
      <c r="U403" s="128"/>
      <c r="V403" s="128"/>
      <c r="W403" s="128"/>
      <c r="X403" s="127"/>
      <c r="Y403" s="138"/>
      <c r="Z403" s="12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2"/>
      <c r="AY403" s="71"/>
      <c r="AZ403" s="169" t="str">
        <f t="shared" si="14"/>
        <v>OK</v>
      </c>
      <c r="BA403" s="170" t="str">
        <f t="shared" si="15"/>
        <v>OK</v>
      </c>
    </row>
    <row r="404" spans="1:53" s="207" customFormat="1" ht="51" customHeight="1" x14ac:dyDescent="0.25">
      <c r="A404" s="115"/>
      <c r="B404" s="116"/>
      <c r="C404" s="122"/>
      <c r="D404" s="137"/>
      <c r="E404" s="128"/>
      <c r="F404" s="128"/>
      <c r="G404" s="127"/>
      <c r="H404" s="128"/>
      <c r="I404" s="127"/>
      <c r="J404" s="127"/>
      <c r="K404" s="128"/>
      <c r="L404" s="127"/>
      <c r="M404" s="127"/>
      <c r="N404" s="127"/>
      <c r="O404" s="127"/>
      <c r="P404" s="128"/>
      <c r="Q404" s="128"/>
      <c r="R404" s="129"/>
      <c r="S404" s="129"/>
      <c r="T404" s="128"/>
      <c r="U404" s="128"/>
      <c r="V404" s="128"/>
      <c r="W404" s="128"/>
      <c r="X404" s="127"/>
      <c r="Y404" s="138"/>
      <c r="Z404" s="12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2"/>
      <c r="AY404" s="71"/>
      <c r="AZ404" s="169" t="str">
        <f t="shared" si="14"/>
        <v>OK</v>
      </c>
      <c r="BA404" s="170" t="str">
        <f t="shared" si="15"/>
        <v>OK</v>
      </c>
    </row>
    <row r="405" spans="1:53" s="207" customFormat="1" ht="51" customHeight="1" x14ac:dyDescent="0.25">
      <c r="A405" s="115"/>
      <c r="B405" s="116"/>
      <c r="C405" s="122"/>
      <c r="D405" s="137"/>
      <c r="E405" s="128"/>
      <c r="F405" s="128"/>
      <c r="G405" s="127"/>
      <c r="H405" s="128"/>
      <c r="I405" s="127"/>
      <c r="J405" s="127"/>
      <c r="K405" s="128"/>
      <c r="L405" s="127"/>
      <c r="M405" s="127"/>
      <c r="N405" s="127"/>
      <c r="O405" s="127"/>
      <c r="P405" s="128"/>
      <c r="Q405" s="128"/>
      <c r="R405" s="129"/>
      <c r="S405" s="129"/>
      <c r="T405" s="128"/>
      <c r="U405" s="128"/>
      <c r="V405" s="128"/>
      <c r="W405" s="128"/>
      <c r="X405" s="127"/>
      <c r="Y405" s="138"/>
      <c r="Z405" s="12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2"/>
      <c r="AY405" s="71"/>
      <c r="AZ405" s="169" t="str">
        <f t="shared" si="14"/>
        <v>OK</v>
      </c>
      <c r="BA405" s="170" t="str">
        <f t="shared" si="15"/>
        <v>OK</v>
      </c>
    </row>
    <row r="406" spans="1:53" s="207" customFormat="1" ht="38.25" customHeight="1" x14ac:dyDescent="0.25">
      <c r="A406" s="115"/>
      <c r="B406" s="116"/>
      <c r="C406" s="122"/>
      <c r="D406" s="137"/>
      <c r="E406" s="128"/>
      <c r="F406" s="128"/>
      <c r="G406" s="127"/>
      <c r="H406" s="128"/>
      <c r="I406" s="127"/>
      <c r="J406" s="127"/>
      <c r="K406" s="128"/>
      <c r="L406" s="127"/>
      <c r="M406" s="127"/>
      <c r="N406" s="127"/>
      <c r="O406" s="127"/>
      <c r="P406" s="128"/>
      <c r="Q406" s="128"/>
      <c r="R406" s="129"/>
      <c r="S406" s="129"/>
      <c r="T406" s="128"/>
      <c r="U406" s="128"/>
      <c r="V406" s="128"/>
      <c r="W406" s="128"/>
      <c r="X406" s="127"/>
      <c r="Y406" s="138"/>
      <c r="Z406" s="12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2"/>
      <c r="AY406" s="71"/>
      <c r="AZ406" s="169" t="str">
        <f t="shared" si="14"/>
        <v>OK</v>
      </c>
      <c r="BA406" s="170" t="str">
        <f t="shared" si="15"/>
        <v>OK</v>
      </c>
    </row>
    <row r="407" spans="1:53" s="207" customFormat="1" ht="51" customHeight="1" x14ac:dyDescent="0.25">
      <c r="A407" s="115"/>
      <c r="B407" s="116"/>
      <c r="C407" s="122"/>
      <c r="D407" s="137"/>
      <c r="E407" s="128"/>
      <c r="F407" s="128"/>
      <c r="G407" s="127"/>
      <c r="H407" s="128"/>
      <c r="I407" s="127"/>
      <c r="J407" s="127"/>
      <c r="K407" s="128"/>
      <c r="L407" s="127"/>
      <c r="M407" s="127"/>
      <c r="N407" s="127"/>
      <c r="O407" s="127"/>
      <c r="P407" s="128"/>
      <c r="Q407" s="128"/>
      <c r="R407" s="129"/>
      <c r="S407" s="129"/>
      <c r="T407" s="128"/>
      <c r="U407" s="128"/>
      <c r="V407" s="128"/>
      <c r="W407" s="128"/>
      <c r="X407" s="127"/>
      <c r="Y407" s="138"/>
      <c r="Z407" s="12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2"/>
      <c r="AY407" s="71"/>
      <c r="AZ407" s="169" t="str">
        <f t="shared" si="14"/>
        <v>OK</v>
      </c>
      <c r="BA407" s="170" t="str">
        <f t="shared" si="15"/>
        <v>OK</v>
      </c>
    </row>
    <row r="408" spans="1:53" s="207" customFormat="1" ht="51" customHeight="1" x14ac:dyDescent="0.25">
      <c r="A408" s="115"/>
      <c r="B408" s="116"/>
      <c r="C408" s="122"/>
      <c r="D408" s="137"/>
      <c r="E408" s="128"/>
      <c r="F408" s="128"/>
      <c r="G408" s="127"/>
      <c r="H408" s="128"/>
      <c r="I408" s="127"/>
      <c r="J408" s="127"/>
      <c r="K408" s="128"/>
      <c r="L408" s="127"/>
      <c r="M408" s="127"/>
      <c r="N408" s="127"/>
      <c r="O408" s="127"/>
      <c r="P408" s="128"/>
      <c r="Q408" s="128"/>
      <c r="R408" s="129"/>
      <c r="S408" s="129"/>
      <c r="T408" s="128"/>
      <c r="U408" s="128"/>
      <c r="V408" s="128"/>
      <c r="W408" s="128"/>
      <c r="X408" s="127"/>
      <c r="Y408" s="138"/>
      <c r="Z408" s="12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2"/>
      <c r="AY408" s="71"/>
      <c r="AZ408" s="169" t="str">
        <f t="shared" si="14"/>
        <v>OK</v>
      </c>
      <c r="BA408" s="170" t="str">
        <f t="shared" si="15"/>
        <v>OK</v>
      </c>
    </row>
    <row r="409" spans="1:53" s="207" customFormat="1" ht="51" customHeight="1" x14ac:dyDescent="0.25">
      <c r="A409" s="115"/>
      <c r="B409" s="116"/>
      <c r="C409" s="122"/>
      <c r="D409" s="137"/>
      <c r="E409" s="128"/>
      <c r="F409" s="128"/>
      <c r="G409" s="127"/>
      <c r="H409" s="128"/>
      <c r="I409" s="127"/>
      <c r="J409" s="127"/>
      <c r="K409" s="128"/>
      <c r="L409" s="127"/>
      <c r="M409" s="127"/>
      <c r="N409" s="127"/>
      <c r="O409" s="127"/>
      <c r="P409" s="128"/>
      <c r="Q409" s="128"/>
      <c r="R409" s="129"/>
      <c r="S409" s="129"/>
      <c r="T409" s="128"/>
      <c r="U409" s="128"/>
      <c r="V409" s="128"/>
      <c r="W409" s="128"/>
      <c r="X409" s="127"/>
      <c r="Y409" s="138"/>
      <c r="Z409" s="12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2"/>
      <c r="AY409" s="71"/>
      <c r="AZ409" s="169" t="str">
        <f t="shared" si="14"/>
        <v>OK</v>
      </c>
      <c r="BA409" s="170" t="str">
        <f t="shared" si="15"/>
        <v>OK</v>
      </c>
    </row>
    <row r="410" spans="1:53" s="207" customFormat="1" ht="51" customHeight="1" x14ac:dyDescent="0.25">
      <c r="A410" s="115"/>
      <c r="B410" s="116"/>
      <c r="C410" s="122"/>
      <c r="D410" s="137"/>
      <c r="E410" s="128"/>
      <c r="F410" s="128"/>
      <c r="G410" s="127"/>
      <c r="H410" s="128"/>
      <c r="I410" s="127"/>
      <c r="J410" s="127"/>
      <c r="K410" s="128"/>
      <c r="L410" s="127"/>
      <c r="M410" s="127"/>
      <c r="N410" s="127"/>
      <c r="O410" s="127"/>
      <c r="P410" s="128"/>
      <c r="Q410" s="128"/>
      <c r="R410" s="129"/>
      <c r="S410" s="129"/>
      <c r="T410" s="128"/>
      <c r="U410" s="128"/>
      <c r="V410" s="128"/>
      <c r="W410" s="128"/>
      <c r="X410" s="127"/>
      <c r="Y410" s="138"/>
      <c r="Z410" s="12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2"/>
      <c r="AY410" s="71"/>
      <c r="AZ410" s="169" t="str">
        <f t="shared" si="14"/>
        <v>OK</v>
      </c>
      <c r="BA410" s="170" t="str">
        <f t="shared" si="15"/>
        <v>OK</v>
      </c>
    </row>
    <row r="411" spans="1:53" s="207" customFormat="1" ht="51" customHeight="1" x14ac:dyDescent="0.25">
      <c r="A411" s="115"/>
      <c r="B411" s="116"/>
      <c r="C411" s="122"/>
      <c r="D411" s="137"/>
      <c r="E411" s="128"/>
      <c r="F411" s="128"/>
      <c r="G411" s="127"/>
      <c r="H411" s="128"/>
      <c r="I411" s="127"/>
      <c r="J411" s="127"/>
      <c r="K411" s="128"/>
      <c r="L411" s="127"/>
      <c r="M411" s="127"/>
      <c r="N411" s="127"/>
      <c r="O411" s="127"/>
      <c r="P411" s="128"/>
      <c r="Q411" s="128"/>
      <c r="R411" s="129"/>
      <c r="S411" s="129"/>
      <c r="T411" s="128"/>
      <c r="U411" s="128"/>
      <c r="V411" s="128"/>
      <c r="W411" s="128"/>
      <c r="X411" s="127"/>
      <c r="Y411" s="138"/>
      <c r="Z411" s="12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2"/>
      <c r="AY411" s="71"/>
      <c r="AZ411" s="169" t="str">
        <f t="shared" si="14"/>
        <v>OK</v>
      </c>
      <c r="BA411" s="170" t="str">
        <f t="shared" si="15"/>
        <v>OK</v>
      </c>
    </row>
    <row r="412" spans="1:53" s="207" customFormat="1" ht="51" customHeight="1" x14ac:dyDescent="0.25">
      <c r="A412" s="115"/>
      <c r="B412" s="116"/>
      <c r="C412" s="122"/>
      <c r="D412" s="137"/>
      <c r="E412" s="128"/>
      <c r="F412" s="128"/>
      <c r="G412" s="127"/>
      <c r="H412" s="128"/>
      <c r="I412" s="127"/>
      <c r="J412" s="127"/>
      <c r="K412" s="128"/>
      <c r="L412" s="127"/>
      <c r="M412" s="127"/>
      <c r="N412" s="127"/>
      <c r="O412" s="127"/>
      <c r="P412" s="128"/>
      <c r="Q412" s="128"/>
      <c r="R412" s="129"/>
      <c r="S412" s="129"/>
      <c r="T412" s="128"/>
      <c r="U412" s="128"/>
      <c r="V412" s="128"/>
      <c r="W412" s="128"/>
      <c r="X412" s="127"/>
      <c r="Y412" s="138"/>
      <c r="Z412" s="12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2"/>
      <c r="AY412" s="71"/>
      <c r="AZ412" s="169" t="str">
        <f t="shared" si="14"/>
        <v>OK</v>
      </c>
      <c r="BA412" s="170" t="str">
        <f t="shared" si="15"/>
        <v>OK</v>
      </c>
    </row>
    <row r="413" spans="1:53" s="207" customFormat="1" ht="51" customHeight="1" x14ac:dyDescent="0.25">
      <c r="A413" s="115"/>
      <c r="B413" s="116"/>
      <c r="C413" s="122"/>
      <c r="D413" s="137"/>
      <c r="E413" s="128"/>
      <c r="F413" s="128"/>
      <c r="G413" s="127"/>
      <c r="H413" s="128"/>
      <c r="I413" s="127"/>
      <c r="J413" s="127"/>
      <c r="K413" s="128"/>
      <c r="L413" s="127"/>
      <c r="M413" s="127"/>
      <c r="N413" s="127"/>
      <c r="O413" s="127"/>
      <c r="P413" s="128"/>
      <c r="Q413" s="128"/>
      <c r="R413" s="129"/>
      <c r="S413" s="129"/>
      <c r="T413" s="128"/>
      <c r="U413" s="128"/>
      <c r="V413" s="128"/>
      <c r="W413" s="128"/>
      <c r="X413" s="127"/>
      <c r="Y413" s="138"/>
      <c r="Z413" s="12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2"/>
      <c r="AY413" s="71"/>
      <c r="AZ413" s="169" t="str">
        <f t="shared" si="14"/>
        <v>OK</v>
      </c>
      <c r="BA413" s="170" t="str">
        <f t="shared" si="15"/>
        <v>OK</v>
      </c>
    </row>
    <row r="414" spans="1:53" s="207" customFormat="1" ht="51" customHeight="1" x14ac:dyDescent="0.25">
      <c r="A414" s="115"/>
      <c r="B414" s="116"/>
      <c r="C414" s="122"/>
      <c r="D414" s="137"/>
      <c r="E414" s="128"/>
      <c r="F414" s="128"/>
      <c r="G414" s="127"/>
      <c r="H414" s="128"/>
      <c r="I414" s="127"/>
      <c r="J414" s="127"/>
      <c r="K414" s="128"/>
      <c r="L414" s="127"/>
      <c r="M414" s="127"/>
      <c r="N414" s="127"/>
      <c r="O414" s="127"/>
      <c r="P414" s="128"/>
      <c r="Q414" s="128"/>
      <c r="R414" s="129"/>
      <c r="S414" s="129"/>
      <c r="T414" s="128"/>
      <c r="U414" s="128"/>
      <c r="V414" s="128"/>
      <c r="W414" s="128"/>
      <c r="X414" s="127"/>
      <c r="Y414" s="138"/>
      <c r="Z414" s="12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2"/>
      <c r="AY414" s="71"/>
      <c r="AZ414" s="169" t="str">
        <f t="shared" si="14"/>
        <v>OK</v>
      </c>
      <c r="BA414" s="170" t="str">
        <f t="shared" si="15"/>
        <v>OK</v>
      </c>
    </row>
    <row r="415" spans="1:53" s="207" customFormat="1" ht="38.25" customHeight="1" x14ac:dyDescent="0.25">
      <c r="A415" s="115"/>
      <c r="B415" s="116"/>
      <c r="C415" s="122"/>
      <c r="D415" s="137"/>
      <c r="E415" s="128"/>
      <c r="F415" s="128"/>
      <c r="G415" s="127"/>
      <c r="H415" s="128"/>
      <c r="I415" s="127"/>
      <c r="J415" s="127"/>
      <c r="K415" s="128"/>
      <c r="L415" s="127"/>
      <c r="M415" s="127"/>
      <c r="N415" s="127"/>
      <c r="O415" s="127"/>
      <c r="P415" s="128"/>
      <c r="Q415" s="128"/>
      <c r="R415" s="129"/>
      <c r="S415" s="129"/>
      <c r="T415" s="128"/>
      <c r="U415" s="128"/>
      <c r="V415" s="128"/>
      <c r="W415" s="128"/>
      <c r="X415" s="127"/>
      <c r="Y415" s="138"/>
      <c r="Z415" s="12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2"/>
      <c r="AY415" s="71"/>
      <c r="AZ415" s="169" t="str">
        <f t="shared" si="14"/>
        <v>OK</v>
      </c>
      <c r="BA415" s="170" t="str">
        <f t="shared" si="15"/>
        <v>OK</v>
      </c>
    </row>
    <row r="416" spans="1:53" s="207" customFormat="1" ht="38.25" customHeight="1" x14ac:dyDescent="0.25">
      <c r="A416" s="115"/>
      <c r="B416" s="116"/>
      <c r="C416" s="122"/>
      <c r="D416" s="137"/>
      <c r="E416" s="128"/>
      <c r="F416" s="128"/>
      <c r="G416" s="127"/>
      <c r="H416" s="128"/>
      <c r="I416" s="127"/>
      <c r="J416" s="127"/>
      <c r="K416" s="128"/>
      <c r="L416" s="127"/>
      <c r="M416" s="127"/>
      <c r="N416" s="127"/>
      <c r="O416" s="127"/>
      <c r="P416" s="128"/>
      <c r="Q416" s="128"/>
      <c r="R416" s="129"/>
      <c r="S416" s="129"/>
      <c r="T416" s="128"/>
      <c r="U416" s="128"/>
      <c r="V416" s="128"/>
      <c r="W416" s="128"/>
      <c r="X416" s="127"/>
      <c r="Y416" s="138"/>
      <c r="Z416" s="12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2"/>
      <c r="AY416" s="71"/>
      <c r="AZ416" s="169" t="str">
        <f t="shared" si="14"/>
        <v>OK</v>
      </c>
      <c r="BA416" s="170" t="str">
        <f t="shared" si="15"/>
        <v>OK</v>
      </c>
    </row>
    <row r="417" spans="1:53" s="207" customFormat="1" ht="38.25" customHeight="1" x14ac:dyDescent="0.25">
      <c r="A417" s="115"/>
      <c r="B417" s="116"/>
      <c r="C417" s="122"/>
      <c r="D417" s="137"/>
      <c r="E417" s="128"/>
      <c r="F417" s="128"/>
      <c r="G417" s="127"/>
      <c r="H417" s="128"/>
      <c r="I417" s="127"/>
      <c r="J417" s="127"/>
      <c r="K417" s="128"/>
      <c r="L417" s="127"/>
      <c r="M417" s="127"/>
      <c r="N417" s="127"/>
      <c r="O417" s="127"/>
      <c r="P417" s="128"/>
      <c r="Q417" s="128"/>
      <c r="R417" s="129"/>
      <c r="S417" s="129"/>
      <c r="T417" s="128"/>
      <c r="U417" s="128"/>
      <c r="V417" s="128"/>
      <c r="W417" s="128"/>
      <c r="X417" s="127"/>
      <c r="Y417" s="138"/>
      <c r="Z417" s="12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2"/>
      <c r="AY417" s="71"/>
      <c r="AZ417" s="169" t="str">
        <f t="shared" si="14"/>
        <v>OK</v>
      </c>
      <c r="BA417" s="170" t="str">
        <f t="shared" si="15"/>
        <v>OK</v>
      </c>
    </row>
    <row r="418" spans="1:53" s="207" customFormat="1" ht="51" customHeight="1" x14ac:dyDescent="0.25">
      <c r="A418" s="115"/>
      <c r="B418" s="116"/>
      <c r="C418" s="122"/>
      <c r="D418" s="137"/>
      <c r="E418" s="128"/>
      <c r="F418" s="128"/>
      <c r="G418" s="127"/>
      <c r="H418" s="128"/>
      <c r="I418" s="127"/>
      <c r="J418" s="127"/>
      <c r="K418" s="128"/>
      <c r="L418" s="127"/>
      <c r="M418" s="127"/>
      <c r="N418" s="127"/>
      <c r="O418" s="127"/>
      <c r="P418" s="128"/>
      <c r="Q418" s="128"/>
      <c r="R418" s="129"/>
      <c r="S418" s="129"/>
      <c r="T418" s="128"/>
      <c r="U418" s="128"/>
      <c r="V418" s="128"/>
      <c r="W418" s="128"/>
      <c r="X418" s="127"/>
      <c r="Y418" s="138"/>
      <c r="Z418" s="12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2"/>
      <c r="AY418" s="71"/>
      <c r="AZ418" s="169" t="str">
        <f t="shared" si="14"/>
        <v>OK</v>
      </c>
      <c r="BA418" s="170" t="str">
        <f t="shared" si="15"/>
        <v>OK</v>
      </c>
    </row>
    <row r="419" spans="1:53" s="207" customFormat="1" ht="38.25" customHeight="1" x14ac:dyDescent="0.25">
      <c r="A419" s="115"/>
      <c r="B419" s="116"/>
      <c r="C419" s="122"/>
      <c r="D419" s="137"/>
      <c r="E419" s="128"/>
      <c r="F419" s="128"/>
      <c r="G419" s="127"/>
      <c r="H419" s="128"/>
      <c r="I419" s="127"/>
      <c r="J419" s="127"/>
      <c r="K419" s="128"/>
      <c r="L419" s="127"/>
      <c r="M419" s="127"/>
      <c r="N419" s="127"/>
      <c r="O419" s="127"/>
      <c r="P419" s="128"/>
      <c r="Q419" s="128"/>
      <c r="R419" s="129"/>
      <c r="S419" s="129"/>
      <c r="T419" s="128"/>
      <c r="U419" s="128"/>
      <c r="V419" s="128"/>
      <c r="W419" s="128"/>
      <c r="X419" s="127"/>
      <c r="Y419" s="138"/>
      <c r="Z419" s="12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2"/>
      <c r="AY419" s="71"/>
      <c r="AZ419" s="169" t="str">
        <f t="shared" si="14"/>
        <v>OK</v>
      </c>
      <c r="BA419" s="170" t="str">
        <f t="shared" si="15"/>
        <v>OK</v>
      </c>
    </row>
    <row r="420" spans="1:53" s="207" customFormat="1" ht="51" customHeight="1" x14ac:dyDescent="0.25">
      <c r="A420" s="115"/>
      <c r="B420" s="116"/>
      <c r="C420" s="122"/>
      <c r="D420" s="137"/>
      <c r="E420" s="128"/>
      <c r="F420" s="128"/>
      <c r="G420" s="127"/>
      <c r="H420" s="128"/>
      <c r="I420" s="127"/>
      <c r="J420" s="127"/>
      <c r="K420" s="128"/>
      <c r="L420" s="127"/>
      <c r="M420" s="127"/>
      <c r="N420" s="127"/>
      <c r="O420" s="127"/>
      <c r="P420" s="128"/>
      <c r="Q420" s="128"/>
      <c r="R420" s="129"/>
      <c r="S420" s="129"/>
      <c r="T420" s="128"/>
      <c r="U420" s="128"/>
      <c r="V420" s="128"/>
      <c r="W420" s="128"/>
      <c r="X420" s="127"/>
      <c r="Y420" s="138"/>
      <c r="Z420" s="12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2"/>
      <c r="AY420" s="71"/>
      <c r="AZ420" s="169" t="str">
        <f t="shared" si="14"/>
        <v>OK</v>
      </c>
      <c r="BA420" s="170" t="str">
        <f t="shared" si="15"/>
        <v>OK</v>
      </c>
    </row>
    <row r="421" spans="1:53" s="207" customFormat="1" ht="51" customHeight="1" x14ac:dyDescent="0.25">
      <c r="A421" s="115"/>
      <c r="B421" s="116"/>
      <c r="C421" s="122"/>
      <c r="D421" s="137"/>
      <c r="E421" s="128"/>
      <c r="F421" s="128"/>
      <c r="G421" s="127"/>
      <c r="H421" s="128"/>
      <c r="I421" s="127"/>
      <c r="J421" s="127"/>
      <c r="K421" s="128"/>
      <c r="L421" s="127"/>
      <c r="M421" s="127"/>
      <c r="N421" s="127"/>
      <c r="O421" s="127"/>
      <c r="P421" s="128"/>
      <c r="Q421" s="128"/>
      <c r="R421" s="129"/>
      <c r="S421" s="129"/>
      <c r="T421" s="128"/>
      <c r="U421" s="128"/>
      <c r="V421" s="128"/>
      <c r="W421" s="128"/>
      <c r="X421" s="127"/>
      <c r="Y421" s="138"/>
      <c r="Z421" s="12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2"/>
      <c r="AY421" s="71"/>
      <c r="AZ421" s="169" t="str">
        <f t="shared" si="14"/>
        <v>OK</v>
      </c>
      <c r="BA421" s="170" t="str">
        <f t="shared" si="15"/>
        <v>OK</v>
      </c>
    </row>
    <row r="422" spans="1:53" s="207" customFormat="1" ht="51" customHeight="1" x14ac:dyDescent="0.25">
      <c r="A422" s="115"/>
      <c r="B422" s="116"/>
      <c r="C422" s="122"/>
      <c r="D422" s="137"/>
      <c r="E422" s="128"/>
      <c r="F422" s="128"/>
      <c r="G422" s="127"/>
      <c r="H422" s="128"/>
      <c r="I422" s="127"/>
      <c r="J422" s="127"/>
      <c r="K422" s="128"/>
      <c r="L422" s="127"/>
      <c r="M422" s="127"/>
      <c r="N422" s="127"/>
      <c r="O422" s="127"/>
      <c r="P422" s="128"/>
      <c r="Q422" s="128"/>
      <c r="R422" s="129"/>
      <c r="S422" s="129"/>
      <c r="T422" s="128"/>
      <c r="U422" s="128"/>
      <c r="V422" s="128"/>
      <c r="W422" s="128"/>
      <c r="X422" s="127"/>
      <c r="Y422" s="138"/>
      <c r="Z422" s="12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2"/>
      <c r="AY422" s="71"/>
      <c r="AZ422" s="169" t="str">
        <f t="shared" si="14"/>
        <v>OK</v>
      </c>
      <c r="BA422" s="170" t="str">
        <f t="shared" si="15"/>
        <v>OK</v>
      </c>
    </row>
    <row r="423" spans="1:53" s="207" customFormat="1" ht="38.25" customHeight="1" x14ac:dyDescent="0.25">
      <c r="A423" s="115"/>
      <c r="B423" s="116"/>
      <c r="C423" s="122"/>
      <c r="D423" s="137"/>
      <c r="E423" s="128"/>
      <c r="F423" s="128"/>
      <c r="G423" s="127"/>
      <c r="H423" s="128"/>
      <c r="I423" s="127"/>
      <c r="J423" s="127"/>
      <c r="K423" s="128"/>
      <c r="L423" s="127"/>
      <c r="M423" s="127"/>
      <c r="N423" s="127"/>
      <c r="O423" s="127"/>
      <c r="P423" s="128"/>
      <c r="Q423" s="128"/>
      <c r="R423" s="129"/>
      <c r="S423" s="129"/>
      <c r="T423" s="128"/>
      <c r="U423" s="128"/>
      <c r="V423" s="128"/>
      <c r="W423" s="128"/>
      <c r="X423" s="127"/>
      <c r="Y423" s="138"/>
      <c r="Z423" s="12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2"/>
      <c r="AY423" s="71"/>
      <c r="AZ423" s="169" t="str">
        <f t="shared" si="14"/>
        <v>OK</v>
      </c>
      <c r="BA423" s="170" t="str">
        <f t="shared" si="15"/>
        <v>OK</v>
      </c>
    </row>
    <row r="424" spans="1:53" s="207" customFormat="1" ht="51" customHeight="1" x14ac:dyDescent="0.25">
      <c r="A424" s="115"/>
      <c r="B424" s="116"/>
      <c r="C424" s="122"/>
      <c r="D424" s="137"/>
      <c r="E424" s="128"/>
      <c r="F424" s="128"/>
      <c r="G424" s="127"/>
      <c r="H424" s="128"/>
      <c r="I424" s="127"/>
      <c r="J424" s="127"/>
      <c r="K424" s="128"/>
      <c r="L424" s="127"/>
      <c r="M424" s="127"/>
      <c r="N424" s="127"/>
      <c r="O424" s="127"/>
      <c r="P424" s="128"/>
      <c r="Q424" s="128"/>
      <c r="R424" s="129"/>
      <c r="S424" s="129"/>
      <c r="T424" s="128"/>
      <c r="U424" s="128"/>
      <c r="V424" s="128"/>
      <c r="W424" s="128"/>
      <c r="X424" s="127"/>
      <c r="Y424" s="138"/>
      <c r="Z424" s="12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2"/>
      <c r="AY424" s="71"/>
      <c r="AZ424" s="169" t="str">
        <f t="shared" si="14"/>
        <v>OK</v>
      </c>
      <c r="BA424" s="170" t="str">
        <f t="shared" si="15"/>
        <v>OK</v>
      </c>
    </row>
    <row r="425" spans="1:53" s="207" customFormat="1" ht="51" customHeight="1" x14ac:dyDescent="0.25">
      <c r="A425" s="115"/>
      <c r="B425" s="116"/>
      <c r="C425" s="122"/>
      <c r="D425" s="137"/>
      <c r="E425" s="128"/>
      <c r="F425" s="128"/>
      <c r="G425" s="127"/>
      <c r="H425" s="128"/>
      <c r="I425" s="127"/>
      <c r="J425" s="127"/>
      <c r="K425" s="128"/>
      <c r="L425" s="127"/>
      <c r="M425" s="127"/>
      <c r="N425" s="127"/>
      <c r="O425" s="127"/>
      <c r="P425" s="128"/>
      <c r="Q425" s="128"/>
      <c r="R425" s="129"/>
      <c r="S425" s="129"/>
      <c r="T425" s="128"/>
      <c r="U425" s="128"/>
      <c r="V425" s="128"/>
      <c r="W425" s="128"/>
      <c r="X425" s="127"/>
      <c r="Y425" s="138"/>
      <c r="Z425" s="12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2"/>
      <c r="AY425" s="71"/>
      <c r="AZ425" s="169" t="str">
        <f t="shared" si="14"/>
        <v>OK</v>
      </c>
      <c r="BA425" s="170" t="str">
        <f t="shared" si="15"/>
        <v>OK</v>
      </c>
    </row>
    <row r="426" spans="1:53" s="207" customFormat="1" ht="51" customHeight="1" x14ac:dyDescent="0.25">
      <c r="A426" s="115"/>
      <c r="B426" s="116"/>
      <c r="C426" s="122"/>
      <c r="D426" s="137"/>
      <c r="E426" s="128"/>
      <c r="F426" s="128"/>
      <c r="G426" s="127"/>
      <c r="H426" s="128"/>
      <c r="I426" s="127"/>
      <c r="J426" s="127"/>
      <c r="K426" s="128"/>
      <c r="L426" s="127"/>
      <c r="M426" s="127"/>
      <c r="N426" s="127"/>
      <c r="O426" s="127"/>
      <c r="P426" s="128"/>
      <c r="Q426" s="128"/>
      <c r="R426" s="129"/>
      <c r="S426" s="129"/>
      <c r="T426" s="128"/>
      <c r="U426" s="128"/>
      <c r="V426" s="128"/>
      <c r="W426" s="128"/>
      <c r="X426" s="127"/>
      <c r="Y426" s="138"/>
      <c r="Z426" s="12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2"/>
      <c r="AY426" s="71"/>
      <c r="AZ426" s="169" t="str">
        <f t="shared" si="14"/>
        <v>OK</v>
      </c>
      <c r="BA426" s="170" t="str">
        <f t="shared" si="15"/>
        <v>OK</v>
      </c>
    </row>
    <row r="427" spans="1:53" s="207" customFormat="1" ht="51" customHeight="1" x14ac:dyDescent="0.25">
      <c r="A427" s="115"/>
      <c r="B427" s="116"/>
      <c r="C427" s="122"/>
      <c r="D427" s="137"/>
      <c r="E427" s="128"/>
      <c r="F427" s="128"/>
      <c r="G427" s="127"/>
      <c r="H427" s="128"/>
      <c r="I427" s="127"/>
      <c r="J427" s="127"/>
      <c r="K427" s="128"/>
      <c r="L427" s="127"/>
      <c r="M427" s="127"/>
      <c r="N427" s="127"/>
      <c r="O427" s="127"/>
      <c r="P427" s="128"/>
      <c r="Q427" s="128"/>
      <c r="R427" s="129"/>
      <c r="S427" s="129"/>
      <c r="T427" s="128"/>
      <c r="U427" s="128"/>
      <c r="V427" s="128"/>
      <c r="W427" s="128"/>
      <c r="X427" s="127"/>
      <c r="Y427" s="138"/>
      <c r="Z427" s="12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2"/>
      <c r="AY427" s="71"/>
      <c r="AZ427" s="169" t="str">
        <f t="shared" si="14"/>
        <v>OK</v>
      </c>
      <c r="BA427" s="170" t="str">
        <f t="shared" si="15"/>
        <v>OK</v>
      </c>
    </row>
    <row r="428" spans="1:53" s="207" customFormat="1" ht="51" customHeight="1" x14ac:dyDescent="0.25">
      <c r="A428" s="115"/>
      <c r="B428" s="116"/>
      <c r="C428" s="122"/>
      <c r="D428" s="137"/>
      <c r="E428" s="128"/>
      <c r="F428" s="128"/>
      <c r="G428" s="127"/>
      <c r="H428" s="128"/>
      <c r="I428" s="127"/>
      <c r="J428" s="127"/>
      <c r="K428" s="128"/>
      <c r="L428" s="127"/>
      <c r="M428" s="127"/>
      <c r="N428" s="127"/>
      <c r="O428" s="127"/>
      <c r="P428" s="128"/>
      <c r="Q428" s="128"/>
      <c r="R428" s="129"/>
      <c r="S428" s="129"/>
      <c r="T428" s="128"/>
      <c r="U428" s="128"/>
      <c r="V428" s="128"/>
      <c r="W428" s="128"/>
      <c r="X428" s="127"/>
      <c r="Y428" s="138"/>
      <c r="Z428" s="12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2"/>
      <c r="AY428" s="71"/>
      <c r="AZ428" s="169" t="str">
        <f t="shared" si="14"/>
        <v>OK</v>
      </c>
      <c r="BA428" s="170" t="str">
        <f t="shared" si="15"/>
        <v>OK</v>
      </c>
    </row>
    <row r="429" spans="1:53" s="207" customFormat="1" ht="51" customHeight="1" x14ac:dyDescent="0.25">
      <c r="A429" s="115"/>
      <c r="B429" s="116"/>
      <c r="C429" s="122"/>
      <c r="D429" s="137"/>
      <c r="E429" s="128"/>
      <c r="F429" s="128"/>
      <c r="G429" s="127"/>
      <c r="H429" s="128"/>
      <c r="I429" s="127"/>
      <c r="J429" s="127"/>
      <c r="K429" s="128"/>
      <c r="L429" s="127"/>
      <c r="M429" s="127"/>
      <c r="N429" s="127"/>
      <c r="O429" s="127"/>
      <c r="P429" s="128"/>
      <c r="Q429" s="128"/>
      <c r="R429" s="129"/>
      <c r="S429" s="129"/>
      <c r="T429" s="128"/>
      <c r="U429" s="128"/>
      <c r="V429" s="128"/>
      <c r="W429" s="128"/>
      <c r="X429" s="127"/>
      <c r="Y429" s="138"/>
      <c r="Z429" s="12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2"/>
      <c r="AY429" s="71"/>
      <c r="AZ429" s="169" t="str">
        <f t="shared" si="14"/>
        <v>OK</v>
      </c>
      <c r="BA429" s="170" t="str">
        <f t="shared" si="15"/>
        <v>OK</v>
      </c>
    </row>
    <row r="430" spans="1:53" s="207" customFormat="1" ht="38.25" customHeight="1" x14ac:dyDescent="0.25">
      <c r="A430" s="115"/>
      <c r="B430" s="116"/>
      <c r="C430" s="122"/>
      <c r="D430" s="137"/>
      <c r="E430" s="128"/>
      <c r="F430" s="128"/>
      <c r="G430" s="127"/>
      <c r="H430" s="128"/>
      <c r="I430" s="127"/>
      <c r="J430" s="127"/>
      <c r="K430" s="128"/>
      <c r="L430" s="127"/>
      <c r="M430" s="127"/>
      <c r="N430" s="127"/>
      <c r="O430" s="127"/>
      <c r="P430" s="128"/>
      <c r="Q430" s="128"/>
      <c r="R430" s="129"/>
      <c r="S430" s="129"/>
      <c r="T430" s="128"/>
      <c r="U430" s="128"/>
      <c r="V430" s="128"/>
      <c r="W430" s="128"/>
      <c r="X430" s="127"/>
      <c r="Y430" s="138"/>
      <c r="Z430" s="12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2"/>
      <c r="AY430" s="71"/>
      <c r="AZ430" s="169" t="str">
        <f t="shared" si="14"/>
        <v>OK</v>
      </c>
      <c r="BA430" s="170" t="str">
        <f t="shared" si="15"/>
        <v>OK</v>
      </c>
    </row>
    <row r="431" spans="1:53" s="207" customFormat="1" ht="51" customHeight="1" x14ac:dyDescent="0.25">
      <c r="A431" s="115"/>
      <c r="B431" s="116"/>
      <c r="C431" s="122"/>
      <c r="D431" s="137"/>
      <c r="E431" s="128"/>
      <c r="F431" s="128"/>
      <c r="G431" s="127"/>
      <c r="H431" s="128"/>
      <c r="I431" s="127"/>
      <c r="J431" s="127"/>
      <c r="K431" s="128"/>
      <c r="L431" s="127"/>
      <c r="M431" s="127"/>
      <c r="N431" s="127"/>
      <c r="O431" s="127"/>
      <c r="P431" s="128"/>
      <c r="Q431" s="128"/>
      <c r="R431" s="129"/>
      <c r="S431" s="129"/>
      <c r="T431" s="128"/>
      <c r="U431" s="128"/>
      <c r="V431" s="128"/>
      <c r="W431" s="128"/>
      <c r="X431" s="127"/>
      <c r="Y431" s="138"/>
      <c r="Z431" s="12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2"/>
      <c r="AY431" s="71"/>
      <c r="AZ431" s="169" t="str">
        <f t="shared" si="14"/>
        <v>OK</v>
      </c>
      <c r="BA431" s="170" t="str">
        <f t="shared" si="15"/>
        <v>OK</v>
      </c>
    </row>
    <row r="432" spans="1:53" s="207" customFormat="1" ht="51" customHeight="1" x14ac:dyDescent="0.25">
      <c r="A432" s="115"/>
      <c r="B432" s="116"/>
      <c r="C432" s="122"/>
      <c r="D432" s="137"/>
      <c r="E432" s="128"/>
      <c r="F432" s="128"/>
      <c r="G432" s="127"/>
      <c r="H432" s="128"/>
      <c r="I432" s="127"/>
      <c r="J432" s="127"/>
      <c r="K432" s="128"/>
      <c r="L432" s="127"/>
      <c r="M432" s="127"/>
      <c r="N432" s="127"/>
      <c r="O432" s="127"/>
      <c r="P432" s="128"/>
      <c r="Q432" s="128"/>
      <c r="R432" s="129"/>
      <c r="S432" s="129"/>
      <c r="T432" s="128"/>
      <c r="U432" s="128"/>
      <c r="V432" s="128"/>
      <c r="W432" s="128"/>
      <c r="X432" s="127"/>
      <c r="Y432" s="138"/>
      <c r="Z432" s="12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2"/>
      <c r="AY432" s="71"/>
      <c r="AZ432" s="169" t="str">
        <f t="shared" si="14"/>
        <v>OK</v>
      </c>
      <c r="BA432" s="170" t="str">
        <f t="shared" si="15"/>
        <v>OK</v>
      </c>
    </row>
    <row r="433" spans="1:53" s="207" customFormat="1" ht="51" customHeight="1" x14ac:dyDescent="0.25">
      <c r="A433" s="115"/>
      <c r="B433" s="116"/>
      <c r="C433" s="122"/>
      <c r="D433" s="137"/>
      <c r="E433" s="128"/>
      <c r="F433" s="128"/>
      <c r="G433" s="127"/>
      <c r="H433" s="128"/>
      <c r="I433" s="127"/>
      <c r="J433" s="127"/>
      <c r="K433" s="128"/>
      <c r="L433" s="127"/>
      <c r="M433" s="127"/>
      <c r="N433" s="127"/>
      <c r="O433" s="127"/>
      <c r="P433" s="128"/>
      <c r="Q433" s="128"/>
      <c r="R433" s="129"/>
      <c r="S433" s="129"/>
      <c r="T433" s="128"/>
      <c r="U433" s="128"/>
      <c r="V433" s="128"/>
      <c r="W433" s="128"/>
      <c r="X433" s="127"/>
      <c r="Y433" s="138"/>
      <c r="Z433" s="12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2"/>
      <c r="AY433" s="71"/>
      <c r="AZ433" s="169" t="str">
        <f t="shared" si="14"/>
        <v>OK</v>
      </c>
      <c r="BA433" s="170" t="str">
        <f t="shared" si="15"/>
        <v>OK</v>
      </c>
    </row>
    <row r="434" spans="1:53" s="207" customFormat="1" ht="38.25" customHeight="1" x14ac:dyDescent="0.25">
      <c r="A434" s="115"/>
      <c r="B434" s="116"/>
      <c r="C434" s="122"/>
      <c r="D434" s="137"/>
      <c r="E434" s="128"/>
      <c r="F434" s="128"/>
      <c r="G434" s="127"/>
      <c r="H434" s="128"/>
      <c r="I434" s="127"/>
      <c r="J434" s="127"/>
      <c r="K434" s="128"/>
      <c r="L434" s="127"/>
      <c r="M434" s="127"/>
      <c r="N434" s="127"/>
      <c r="O434" s="127"/>
      <c r="P434" s="128"/>
      <c r="Q434" s="128"/>
      <c r="R434" s="129"/>
      <c r="S434" s="129"/>
      <c r="T434" s="128"/>
      <c r="U434" s="128"/>
      <c r="V434" s="128"/>
      <c r="W434" s="128"/>
      <c r="X434" s="127"/>
      <c r="Y434" s="138"/>
      <c r="Z434" s="12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2"/>
      <c r="AY434" s="71"/>
      <c r="AZ434" s="169" t="str">
        <f t="shared" si="14"/>
        <v>OK</v>
      </c>
      <c r="BA434" s="170" t="str">
        <f t="shared" si="15"/>
        <v>OK</v>
      </c>
    </row>
    <row r="435" spans="1:53" s="207" customFormat="1" ht="51" customHeight="1" x14ac:dyDescent="0.25">
      <c r="A435" s="115"/>
      <c r="B435" s="116"/>
      <c r="C435" s="122"/>
      <c r="D435" s="137"/>
      <c r="E435" s="128"/>
      <c r="F435" s="128"/>
      <c r="G435" s="127"/>
      <c r="H435" s="128"/>
      <c r="I435" s="127"/>
      <c r="J435" s="127"/>
      <c r="K435" s="128"/>
      <c r="L435" s="127"/>
      <c r="M435" s="127"/>
      <c r="N435" s="127"/>
      <c r="O435" s="127"/>
      <c r="P435" s="128"/>
      <c r="Q435" s="128"/>
      <c r="R435" s="129"/>
      <c r="S435" s="129"/>
      <c r="T435" s="128"/>
      <c r="U435" s="128"/>
      <c r="V435" s="128"/>
      <c r="W435" s="128"/>
      <c r="X435" s="127"/>
      <c r="Y435" s="138"/>
      <c r="Z435" s="12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2"/>
      <c r="AY435" s="71"/>
      <c r="AZ435" s="169" t="str">
        <f t="shared" si="14"/>
        <v>OK</v>
      </c>
      <c r="BA435" s="170" t="str">
        <f t="shared" si="15"/>
        <v>OK</v>
      </c>
    </row>
    <row r="436" spans="1:53" s="207" customFormat="1" ht="51" customHeight="1" x14ac:dyDescent="0.25">
      <c r="A436" s="115"/>
      <c r="B436" s="116"/>
      <c r="C436" s="122"/>
      <c r="D436" s="137"/>
      <c r="E436" s="128"/>
      <c r="F436" s="128"/>
      <c r="G436" s="127"/>
      <c r="H436" s="128"/>
      <c r="I436" s="127"/>
      <c r="J436" s="127"/>
      <c r="K436" s="128"/>
      <c r="L436" s="127"/>
      <c r="M436" s="127"/>
      <c r="N436" s="127"/>
      <c r="O436" s="127"/>
      <c r="P436" s="128"/>
      <c r="Q436" s="128"/>
      <c r="R436" s="129"/>
      <c r="S436" s="129"/>
      <c r="T436" s="128"/>
      <c r="U436" s="128"/>
      <c r="V436" s="128"/>
      <c r="W436" s="128"/>
      <c r="X436" s="127"/>
      <c r="Y436" s="138"/>
      <c r="Z436" s="12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2"/>
      <c r="AY436" s="71"/>
      <c r="AZ436" s="169" t="str">
        <f t="shared" si="14"/>
        <v>OK</v>
      </c>
      <c r="BA436" s="170" t="str">
        <f t="shared" si="15"/>
        <v>OK</v>
      </c>
    </row>
    <row r="437" spans="1:53" s="207" customFormat="1" ht="51" customHeight="1" x14ac:dyDescent="0.25">
      <c r="A437" s="115"/>
      <c r="B437" s="116"/>
      <c r="C437" s="122"/>
      <c r="D437" s="137"/>
      <c r="E437" s="128"/>
      <c r="F437" s="128"/>
      <c r="G437" s="127"/>
      <c r="H437" s="128"/>
      <c r="I437" s="127"/>
      <c r="J437" s="127"/>
      <c r="K437" s="128"/>
      <c r="L437" s="127"/>
      <c r="M437" s="127"/>
      <c r="N437" s="127"/>
      <c r="O437" s="127"/>
      <c r="P437" s="128"/>
      <c r="Q437" s="128"/>
      <c r="R437" s="129"/>
      <c r="S437" s="129"/>
      <c r="T437" s="128"/>
      <c r="U437" s="128"/>
      <c r="V437" s="128"/>
      <c r="W437" s="128"/>
      <c r="X437" s="127"/>
      <c r="Y437" s="138"/>
      <c r="Z437" s="12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2"/>
      <c r="AY437" s="71"/>
      <c r="AZ437" s="169" t="str">
        <f t="shared" si="14"/>
        <v>OK</v>
      </c>
      <c r="BA437" s="170" t="str">
        <f t="shared" si="15"/>
        <v>OK</v>
      </c>
    </row>
    <row r="438" spans="1:53" s="207" customFormat="1" ht="51" customHeight="1" x14ac:dyDescent="0.25">
      <c r="A438" s="115"/>
      <c r="B438" s="116"/>
      <c r="C438" s="122"/>
      <c r="D438" s="137"/>
      <c r="E438" s="128"/>
      <c r="F438" s="128"/>
      <c r="G438" s="127"/>
      <c r="H438" s="128"/>
      <c r="I438" s="127"/>
      <c r="J438" s="127"/>
      <c r="K438" s="128"/>
      <c r="L438" s="127"/>
      <c r="M438" s="127"/>
      <c r="N438" s="127"/>
      <c r="O438" s="127"/>
      <c r="P438" s="128"/>
      <c r="Q438" s="128"/>
      <c r="R438" s="129"/>
      <c r="S438" s="129"/>
      <c r="T438" s="128"/>
      <c r="U438" s="128"/>
      <c r="V438" s="128"/>
      <c r="W438" s="128"/>
      <c r="X438" s="127"/>
      <c r="Y438" s="138"/>
      <c r="Z438" s="12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2"/>
      <c r="AY438" s="71"/>
      <c r="AZ438" s="169" t="str">
        <f t="shared" si="14"/>
        <v>OK</v>
      </c>
      <c r="BA438" s="170" t="str">
        <f t="shared" si="15"/>
        <v>OK</v>
      </c>
    </row>
    <row r="439" spans="1:53" s="207" customFormat="1" ht="51" customHeight="1" x14ac:dyDescent="0.25">
      <c r="A439" s="115"/>
      <c r="B439" s="116"/>
      <c r="C439" s="122"/>
      <c r="D439" s="137"/>
      <c r="E439" s="128"/>
      <c r="F439" s="128"/>
      <c r="G439" s="127"/>
      <c r="H439" s="128"/>
      <c r="I439" s="127"/>
      <c r="J439" s="127"/>
      <c r="K439" s="128"/>
      <c r="L439" s="127"/>
      <c r="M439" s="127"/>
      <c r="N439" s="127"/>
      <c r="O439" s="127"/>
      <c r="P439" s="128"/>
      <c r="Q439" s="128"/>
      <c r="R439" s="129"/>
      <c r="S439" s="129"/>
      <c r="T439" s="128"/>
      <c r="U439" s="128"/>
      <c r="V439" s="128"/>
      <c r="W439" s="128"/>
      <c r="X439" s="127"/>
      <c r="Y439" s="138"/>
      <c r="Z439" s="12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2"/>
      <c r="AY439" s="71"/>
      <c r="AZ439" s="169" t="str">
        <f t="shared" si="14"/>
        <v>OK</v>
      </c>
      <c r="BA439" s="170" t="str">
        <f t="shared" si="15"/>
        <v>OK</v>
      </c>
    </row>
    <row r="440" spans="1:53" s="207" customFormat="1" ht="51" customHeight="1" x14ac:dyDescent="0.25">
      <c r="A440" s="115"/>
      <c r="B440" s="116"/>
      <c r="C440" s="122"/>
      <c r="D440" s="137"/>
      <c r="E440" s="128"/>
      <c r="F440" s="128"/>
      <c r="G440" s="127"/>
      <c r="H440" s="128"/>
      <c r="I440" s="127"/>
      <c r="J440" s="127"/>
      <c r="K440" s="128"/>
      <c r="L440" s="127"/>
      <c r="M440" s="127"/>
      <c r="N440" s="127"/>
      <c r="O440" s="127"/>
      <c r="P440" s="128"/>
      <c r="Q440" s="128"/>
      <c r="R440" s="129"/>
      <c r="S440" s="129"/>
      <c r="T440" s="128"/>
      <c r="U440" s="128"/>
      <c r="V440" s="128"/>
      <c r="W440" s="128"/>
      <c r="X440" s="127"/>
      <c r="Y440" s="138"/>
      <c r="Z440" s="12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2"/>
      <c r="AY440" s="71"/>
      <c r="AZ440" s="169" t="str">
        <f t="shared" si="14"/>
        <v>OK</v>
      </c>
      <c r="BA440" s="170" t="str">
        <f t="shared" si="15"/>
        <v>OK</v>
      </c>
    </row>
    <row r="441" spans="1:53" s="207" customFormat="1" ht="51" customHeight="1" x14ac:dyDescent="0.25">
      <c r="A441" s="115"/>
      <c r="B441" s="116"/>
      <c r="C441" s="122"/>
      <c r="D441" s="137"/>
      <c r="E441" s="128"/>
      <c r="F441" s="128"/>
      <c r="G441" s="127"/>
      <c r="H441" s="128"/>
      <c r="I441" s="127"/>
      <c r="J441" s="127"/>
      <c r="K441" s="128"/>
      <c r="L441" s="127"/>
      <c r="M441" s="127"/>
      <c r="N441" s="127"/>
      <c r="O441" s="127"/>
      <c r="P441" s="128"/>
      <c r="Q441" s="128"/>
      <c r="R441" s="129"/>
      <c r="S441" s="129"/>
      <c r="T441" s="128"/>
      <c r="U441" s="128"/>
      <c r="V441" s="128"/>
      <c r="W441" s="128"/>
      <c r="X441" s="127"/>
      <c r="Y441" s="138"/>
      <c r="Z441" s="12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2"/>
      <c r="AY441" s="71"/>
      <c r="AZ441" s="169" t="str">
        <f t="shared" si="14"/>
        <v>OK</v>
      </c>
      <c r="BA441" s="170" t="str">
        <f t="shared" si="15"/>
        <v>OK</v>
      </c>
    </row>
    <row r="442" spans="1:53" s="207" customFormat="1" ht="51" customHeight="1" x14ac:dyDescent="0.25">
      <c r="A442" s="115"/>
      <c r="B442" s="116"/>
      <c r="C442" s="122"/>
      <c r="D442" s="137"/>
      <c r="E442" s="128"/>
      <c r="F442" s="128"/>
      <c r="G442" s="127"/>
      <c r="H442" s="128"/>
      <c r="I442" s="127"/>
      <c r="J442" s="127"/>
      <c r="K442" s="128"/>
      <c r="L442" s="127"/>
      <c r="M442" s="127"/>
      <c r="N442" s="127"/>
      <c r="O442" s="127"/>
      <c r="P442" s="128"/>
      <c r="Q442" s="128"/>
      <c r="R442" s="129"/>
      <c r="S442" s="129"/>
      <c r="T442" s="128"/>
      <c r="U442" s="128"/>
      <c r="V442" s="128"/>
      <c r="W442" s="128"/>
      <c r="X442" s="127"/>
      <c r="Y442" s="138"/>
      <c r="Z442" s="12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2"/>
      <c r="AY442" s="71"/>
      <c r="AZ442" s="169" t="str">
        <f t="shared" si="14"/>
        <v>OK</v>
      </c>
      <c r="BA442" s="170" t="str">
        <f t="shared" si="15"/>
        <v>OK</v>
      </c>
    </row>
    <row r="443" spans="1:53" s="207" customFormat="1" ht="51" customHeight="1" x14ac:dyDescent="0.25">
      <c r="A443" s="115"/>
      <c r="B443" s="116"/>
      <c r="C443" s="122"/>
      <c r="D443" s="137"/>
      <c r="E443" s="128"/>
      <c r="F443" s="128"/>
      <c r="G443" s="127"/>
      <c r="H443" s="128"/>
      <c r="I443" s="127"/>
      <c r="J443" s="127"/>
      <c r="K443" s="128"/>
      <c r="L443" s="127"/>
      <c r="M443" s="127"/>
      <c r="N443" s="127"/>
      <c r="O443" s="127"/>
      <c r="P443" s="128"/>
      <c r="Q443" s="128"/>
      <c r="R443" s="129"/>
      <c r="S443" s="129"/>
      <c r="T443" s="128"/>
      <c r="U443" s="128"/>
      <c r="V443" s="128"/>
      <c r="W443" s="128"/>
      <c r="X443" s="127"/>
      <c r="Y443" s="138"/>
      <c r="Z443" s="12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2"/>
      <c r="AY443" s="71"/>
      <c r="AZ443" s="169" t="str">
        <f t="shared" si="14"/>
        <v>OK</v>
      </c>
      <c r="BA443" s="170" t="str">
        <f t="shared" si="15"/>
        <v>OK</v>
      </c>
    </row>
    <row r="444" spans="1:53" s="207" customFormat="1" ht="51" customHeight="1" x14ac:dyDescent="0.25">
      <c r="A444" s="115"/>
      <c r="B444" s="116"/>
      <c r="C444" s="122"/>
      <c r="D444" s="137"/>
      <c r="E444" s="128"/>
      <c r="F444" s="128"/>
      <c r="G444" s="127"/>
      <c r="H444" s="128"/>
      <c r="I444" s="127"/>
      <c r="J444" s="127"/>
      <c r="K444" s="128"/>
      <c r="L444" s="127"/>
      <c r="M444" s="127"/>
      <c r="N444" s="127"/>
      <c r="O444" s="127"/>
      <c r="P444" s="128"/>
      <c r="Q444" s="128"/>
      <c r="R444" s="129"/>
      <c r="S444" s="129"/>
      <c r="T444" s="128"/>
      <c r="U444" s="128"/>
      <c r="V444" s="128"/>
      <c r="W444" s="128"/>
      <c r="X444" s="127"/>
      <c r="Y444" s="138"/>
      <c r="Z444" s="12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2"/>
      <c r="AY444" s="71"/>
      <c r="AZ444" s="169" t="str">
        <f t="shared" si="14"/>
        <v>OK</v>
      </c>
      <c r="BA444" s="170" t="str">
        <f t="shared" si="15"/>
        <v>OK</v>
      </c>
    </row>
    <row r="445" spans="1:53" s="207" customFormat="1" ht="51" customHeight="1" x14ac:dyDescent="0.25">
      <c r="A445" s="115"/>
      <c r="B445" s="116"/>
      <c r="C445" s="122"/>
      <c r="D445" s="137"/>
      <c r="E445" s="128"/>
      <c r="F445" s="128"/>
      <c r="G445" s="127"/>
      <c r="H445" s="128"/>
      <c r="I445" s="127"/>
      <c r="J445" s="127"/>
      <c r="K445" s="128"/>
      <c r="L445" s="127"/>
      <c r="M445" s="127"/>
      <c r="N445" s="127"/>
      <c r="O445" s="127"/>
      <c r="P445" s="128"/>
      <c r="Q445" s="128"/>
      <c r="R445" s="129"/>
      <c r="S445" s="129"/>
      <c r="T445" s="128"/>
      <c r="U445" s="128"/>
      <c r="V445" s="128"/>
      <c r="W445" s="128"/>
      <c r="X445" s="127"/>
      <c r="Y445" s="138"/>
      <c r="Z445" s="12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2"/>
      <c r="AY445" s="71"/>
      <c r="AZ445" s="169" t="str">
        <f t="shared" si="14"/>
        <v>OK</v>
      </c>
      <c r="BA445" s="170" t="str">
        <f t="shared" si="15"/>
        <v>OK</v>
      </c>
    </row>
    <row r="446" spans="1:53" s="207" customFormat="1" ht="51" customHeight="1" x14ac:dyDescent="0.25">
      <c r="A446" s="115"/>
      <c r="B446" s="116"/>
      <c r="C446" s="122"/>
      <c r="D446" s="137"/>
      <c r="E446" s="128"/>
      <c r="F446" s="128"/>
      <c r="G446" s="127"/>
      <c r="H446" s="128"/>
      <c r="I446" s="127"/>
      <c r="J446" s="127"/>
      <c r="K446" s="128"/>
      <c r="L446" s="127"/>
      <c r="M446" s="127"/>
      <c r="N446" s="127"/>
      <c r="O446" s="127"/>
      <c r="P446" s="128"/>
      <c r="Q446" s="128"/>
      <c r="R446" s="129"/>
      <c r="S446" s="129"/>
      <c r="T446" s="128"/>
      <c r="U446" s="128"/>
      <c r="V446" s="128"/>
      <c r="W446" s="128"/>
      <c r="X446" s="127"/>
      <c r="Y446" s="138"/>
      <c r="Z446" s="12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2"/>
      <c r="AY446" s="71"/>
      <c r="AZ446" s="169" t="str">
        <f t="shared" si="14"/>
        <v>OK</v>
      </c>
      <c r="BA446" s="170" t="str">
        <f t="shared" si="15"/>
        <v>OK</v>
      </c>
    </row>
    <row r="447" spans="1:53" s="207" customFormat="1" ht="51" customHeight="1" x14ac:dyDescent="0.25">
      <c r="A447" s="115"/>
      <c r="B447" s="116"/>
      <c r="C447" s="122"/>
      <c r="D447" s="137"/>
      <c r="E447" s="128"/>
      <c r="F447" s="128"/>
      <c r="G447" s="127"/>
      <c r="H447" s="128"/>
      <c r="I447" s="127"/>
      <c r="J447" s="127"/>
      <c r="K447" s="128"/>
      <c r="L447" s="127"/>
      <c r="M447" s="127"/>
      <c r="N447" s="127"/>
      <c r="O447" s="127"/>
      <c r="P447" s="128"/>
      <c r="Q447" s="128"/>
      <c r="R447" s="129"/>
      <c r="S447" s="129"/>
      <c r="T447" s="128"/>
      <c r="U447" s="128"/>
      <c r="V447" s="128"/>
      <c r="W447" s="128"/>
      <c r="X447" s="127"/>
      <c r="Y447" s="138"/>
      <c r="Z447" s="12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2"/>
      <c r="AY447" s="71"/>
      <c r="AZ447" s="169" t="str">
        <f t="shared" si="14"/>
        <v>OK</v>
      </c>
      <c r="BA447" s="170" t="str">
        <f t="shared" si="15"/>
        <v>OK</v>
      </c>
    </row>
    <row r="448" spans="1:53" s="207" customFormat="1" ht="51" customHeight="1" x14ac:dyDescent="0.25">
      <c r="A448" s="115"/>
      <c r="B448" s="116"/>
      <c r="C448" s="122"/>
      <c r="D448" s="137"/>
      <c r="E448" s="128"/>
      <c r="F448" s="128"/>
      <c r="G448" s="127"/>
      <c r="H448" s="128"/>
      <c r="I448" s="127"/>
      <c r="J448" s="127"/>
      <c r="K448" s="128"/>
      <c r="L448" s="127"/>
      <c r="M448" s="127"/>
      <c r="N448" s="127"/>
      <c r="O448" s="127"/>
      <c r="P448" s="128"/>
      <c r="Q448" s="128"/>
      <c r="R448" s="129"/>
      <c r="S448" s="129"/>
      <c r="T448" s="128"/>
      <c r="U448" s="128"/>
      <c r="V448" s="128"/>
      <c r="W448" s="128"/>
      <c r="X448" s="127"/>
      <c r="Y448" s="138"/>
      <c r="Z448" s="12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2"/>
      <c r="AY448" s="71"/>
      <c r="AZ448" s="169" t="str">
        <f t="shared" si="14"/>
        <v>OK</v>
      </c>
      <c r="BA448" s="170" t="str">
        <f t="shared" si="15"/>
        <v>OK</v>
      </c>
    </row>
    <row r="449" spans="1:55" s="207" customFormat="1" ht="51" customHeight="1" x14ac:dyDescent="0.25">
      <c r="A449" s="115"/>
      <c r="B449" s="116"/>
      <c r="C449" s="122"/>
      <c r="D449" s="137"/>
      <c r="E449" s="128"/>
      <c r="F449" s="128"/>
      <c r="G449" s="127"/>
      <c r="H449" s="128"/>
      <c r="I449" s="127"/>
      <c r="J449" s="127"/>
      <c r="K449" s="128"/>
      <c r="L449" s="127"/>
      <c r="M449" s="127"/>
      <c r="N449" s="127"/>
      <c r="O449" s="127"/>
      <c r="P449" s="128"/>
      <c r="Q449" s="128"/>
      <c r="R449" s="129"/>
      <c r="S449" s="129"/>
      <c r="T449" s="128"/>
      <c r="U449" s="128"/>
      <c r="V449" s="128"/>
      <c r="W449" s="128"/>
      <c r="X449" s="127"/>
      <c r="Y449" s="138"/>
      <c r="Z449" s="12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2"/>
      <c r="AY449" s="71"/>
      <c r="AZ449" s="169" t="str">
        <f t="shared" si="14"/>
        <v>OK</v>
      </c>
      <c r="BA449" s="170" t="str">
        <f t="shared" si="15"/>
        <v>OK</v>
      </c>
    </row>
    <row r="450" spans="1:55" s="207" customFormat="1" ht="51" customHeight="1" x14ac:dyDescent="0.25">
      <c r="A450" s="115"/>
      <c r="B450" s="116"/>
      <c r="C450" s="122"/>
      <c r="D450" s="137"/>
      <c r="E450" s="128"/>
      <c r="F450" s="128"/>
      <c r="G450" s="127"/>
      <c r="H450" s="128"/>
      <c r="I450" s="127"/>
      <c r="J450" s="127"/>
      <c r="K450" s="128"/>
      <c r="L450" s="127"/>
      <c r="M450" s="127"/>
      <c r="N450" s="127"/>
      <c r="O450" s="127"/>
      <c r="P450" s="128"/>
      <c r="Q450" s="128"/>
      <c r="R450" s="129"/>
      <c r="S450" s="129"/>
      <c r="T450" s="128"/>
      <c r="U450" s="128"/>
      <c r="V450" s="128"/>
      <c r="W450" s="128"/>
      <c r="X450" s="127"/>
      <c r="Y450" s="138"/>
      <c r="Z450" s="12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2"/>
      <c r="AY450" s="71"/>
      <c r="AZ450" s="169" t="str">
        <f t="shared" si="14"/>
        <v>OK</v>
      </c>
      <c r="BA450" s="170" t="str">
        <f t="shared" si="15"/>
        <v>OK</v>
      </c>
    </row>
    <row r="451" spans="1:55" s="207" customFormat="1" ht="51" customHeight="1" x14ac:dyDescent="0.25">
      <c r="A451" s="115"/>
      <c r="B451" s="116"/>
      <c r="C451" s="122"/>
      <c r="D451" s="137"/>
      <c r="E451" s="128"/>
      <c r="F451" s="128"/>
      <c r="G451" s="127"/>
      <c r="H451" s="128"/>
      <c r="I451" s="127"/>
      <c r="J451" s="127"/>
      <c r="K451" s="128"/>
      <c r="L451" s="127"/>
      <c r="M451" s="127"/>
      <c r="N451" s="127"/>
      <c r="O451" s="127"/>
      <c r="P451" s="128"/>
      <c r="Q451" s="128"/>
      <c r="R451" s="129"/>
      <c r="S451" s="129"/>
      <c r="T451" s="128"/>
      <c r="U451" s="128"/>
      <c r="V451" s="128"/>
      <c r="W451" s="128"/>
      <c r="X451" s="127"/>
      <c r="Y451" s="138"/>
      <c r="Z451" s="12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2"/>
      <c r="AY451" s="71"/>
      <c r="AZ451" s="169" t="str">
        <f t="shared" si="14"/>
        <v>OK</v>
      </c>
      <c r="BA451" s="170" t="str">
        <f t="shared" si="15"/>
        <v>OK</v>
      </c>
    </row>
    <row r="452" spans="1:55" s="207" customFormat="1" ht="51" customHeight="1" x14ac:dyDescent="0.25">
      <c r="A452" s="115"/>
      <c r="B452" s="116"/>
      <c r="C452" s="122"/>
      <c r="D452" s="137"/>
      <c r="E452" s="128"/>
      <c r="F452" s="128"/>
      <c r="G452" s="127"/>
      <c r="H452" s="128"/>
      <c r="I452" s="127"/>
      <c r="J452" s="127"/>
      <c r="K452" s="128"/>
      <c r="L452" s="127"/>
      <c r="M452" s="127"/>
      <c r="N452" s="127"/>
      <c r="O452" s="127"/>
      <c r="P452" s="128"/>
      <c r="Q452" s="128"/>
      <c r="R452" s="129"/>
      <c r="S452" s="129"/>
      <c r="T452" s="128"/>
      <c r="U452" s="128"/>
      <c r="V452" s="128"/>
      <c r="W452" s="128"/>
      <c r="X452" s="127"/>
      <c r="Y452" s="138"/>
      <c r="Z452" s="12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2"/>
      <c r="AY452" s="71"/>
      <c r="AZ452" s="169" t="str">
        <f t="shared" si="14"/>
        <v>OK</v>
      </c>
      <c r="BA452" s="170" t="str">
        <f t="shared" si="15"/>
        <v>OK</v>
      </c>
    </row>
    <row r="453" spans="1:55" s="207" customFormat="1" ht="51" customHeight="1" x14ac:dyDescent="0.25">
      <c r="A453" s="115"/>
      <c r="B453" s="116"/>
      <c r="C453" s="122"/>
      <c r="D453" s="137"/>
      <c r="E453" s="128"/>
      <c r="F453" s="128"/>
      <c r="G453" s="127"/>
      <c r="H453" s="128"/>
      <c r="I453" s="127"/>
      <c r="J453" s="127"/>
      <c r="K453" s="128"/>
      <c r="L453" s="127"/>
      <c r="M453" s="127"/>
      <c r="N453" s="127"/>
      <c r="O453" s="127"/>
      <c r="P453" s="128"/>
      <c r="Q453" s="128"/>
      <c r="R453" s="129"/>
      <c r="S453" s="129"/>
      <c r="T453" s="128"/>
      <c r="U453" s="128"/>
      <c r="V453" s="128"/>
      <c r="W453" s="128"/>
      <c r="X453" s="127"/>
      <c r="Y453" s="138"/>
      <c r="Z453" s="12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2"/>
      <c r="AY453" s="71"/>
      <c r="AZ453" s="169" t="str">
        <f t="shared" si="14"/>
        <v>OK</v>
      </c>
      <c r="BA453" s="170" t="str">
        <f t="shared" si="15"/>
        <v>OK</v>
      </c>
    </row>
    <row r="454" spans="1:55" s="207" customFormat="1" ht="51" customHeight="1" x14ac:dyDescent="0.25">
      <c r="A454" s="115"/>
      <c r="B454" s="116"/>
      <c r="C454" s="122"/>
      <c r="D454" s="137"/>
      <c r="E454" s="128"/>
      <c r="F454" s="128"/>
      <c r="G454" s="127"/>
      <c r="H454" s="128"/>
      <c r="I454" s="127"/>
      <c r="J454" s="127"/>
      <c r="K454" s="128"/>
      <c r="L454" s="127"/>
      <c r="M454" s="127"/>
      <c r="N454" s="127"/>
      <c r="O454" s="127"/>
      <c r="P454" s="128"/>
      <c r="Q454" s="128"/>
      <c r="R454" s="129"/>
      <c r="S454" s="129"/>
      <c r="T454" s="128"/>
      <c r="U454" s="128"/>
      <c r="V454" s="128"/>
      <c r="W454" s="128"/>
      <c r="X454" s="127"/>
      <c r="Y454" s="138"/>
      <c r="Z454" s="12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2"/>
      <c r="AY454" s="71"/>
      <c r="AZ454" s="169" t="str">
        <f t="shared" si="14"/>
        <v>OK</v>
      </c>
      <c r="BA454" s="170" t="str">
        <f t="shared" si="15"/>
        <v>OK</v>
      </c>
    </row>
    <row r="455" spans="1:55" s="207" customFormat="1" ht="51" customHeight="1" x14ac:dyDescent="0.25">
      <c r="A455" s="115"/>
      <c r="B455" s="116"/>
      <c r="C455" s="122"/>
      <c r="D455" s="137"/>
      <c r="E455" s="128"/>
      <c r="F455" s="128"/>
      <c r="G455" s="127"/>
      <c r="H455" s="128"/>
      <c r="I455" s="127"/>
      <c r="J455" s="127"/>
      <c r="K455" s="128"/>
      <c r="L455" s="127"/>
      <c r="M455" s="127"/>
      <c r="N455" s="127"/>
      <c r="O455" s="127"/>
      <c r="P455" s="128"/>
      <c r="Q455" s="128"/>
      <c r="R455" s="129"/>
      <c r="S455" s="129"/>
      <c r="T455" s="128"/>
      <c r="U455" s="128"/>
      <c r="V455" s="128"/>
      <c r="W455" s="128"/>
      <c r="X455" s="127"/>
      <c r="Y455" s="138"/>
      <c r="Z455" s="12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2"/>
      <c r="AY455" s="71"/>
      <c r="AZ455" s="169" t="str">
        <f t="shared" si="14"/>
        <v>OK</v>
      </c>
      <c r="BA455" s="170" t="str">
        <f t="shared" si="15"/>
        <v>OK</v>
      </c>
    </row>
    <row r="456" spans="1:55" s="207" customFormat="1" ht="51" customHeight="1" x14ac:dyDescent="0.25">
      <c r="A456" s="115"/>
      <c r="B456" s="116"/>
      <c r="C456" s="122"/>
      <c r="D456" s="137"/>
      <c r="E456" s="128"/>
      <c r="F456" s="128"/>
      <c r="G456" s="127"/>
      <c r="H456" s="128"/>
      <c r="I456" s="127"/>
      <c r="J456" s="127"/>
      <c r="K456" s="128"/>
      <c r="L456" s="127"/>
      <c r="M456" s="127"/>
      <c r="N456" s="127"/>
      <c r="O456" s="127"/>
      <c r="P456" s="128"/>
      <c r="Q456" s="128"/>
      <c r="R456" s="129"/>
      <c r="S456" s="129"/>
      <c r="T456" s="128"/>
      <c r="U456" s="128"/>
      <c r="V456" s="128"/>
      <c r="W456" s="128"/>
      <c r="X456" s="127"/>
      <c r="Y456" s="138"/>
      <c r="Z456" s="12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2"/>
      <c r="AY456" s="71"/>
      <c r="AZ456" s="169" t="str">
        <f t="shared" ref="AZ456:AZ519" si="16">IF(S456-AA456-AC456-AE456-AG456-AI456-AK456-AM456-AO456-AQ456-AS456-AU456-AW456=0,"OK","Compromisos diferentes al valor estimado en la vigencia actual")</f>
        <v>OK</v>
      </c>
      <c r="BA456" s="170" t="str">
        <f t="shared" ref="BA456:BA519" si="17">IF(S456-AB456-AD456-AF456-AH456-AJ456-AL456-AN456-AP456-AR456-AT456-AV456-AX456=0,"OK","Obligaciones diferentes al valor estimado en la vigencia actual")</f>
        <v>OK</v>
      </c>
    </row>
    <row r="457" spans="1:55" s="207" customFormat="1" ht="51" customHeight="1" x14ac:dyDescent="0.25">
      <c r="A457" s="115"/>
      <c r="B457" s="116"/>
      <c r="C457" s="122"/>
      <c r="D457" s="137"/>
      <c r="E457" s="128"/>
      <c r="F457" s="128"/>
      <c r="G457" s="127"/>
      <c r="H457" s="128"/>
      <c r="I457" s="127"/>
      <c r="J457" s="127"/>
      <c r="K457" s="128"/>
      <c r="L457" s="127"/>
      <c r="M457" s="127"/>
      <c r="N457" s="127"/>
      <c r="O457" s="127"/>
      <c r="P457" s="128"/>
      <c r="Q457" s="128"/>
      <c r="R457" s="129"/>
      <c r="S457" s="129"/>
      <c r="T457" s="128"/>
      <c r="U457" s="128"/>
      <c r="V457" s="128"/>
      <c r="W457" s="128"/>
      <c r="X457" s="127"/>
      <c r="Y457" s="138"/>
      <c r="Z457" s="12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2"/>
      <c r="AY457" s="71"/>
      <c r="AZ457" s="169" t="str">
        <f t="shared" si="16"/>
        <v>OK</v>
      </c>
      <c r="BA457" s="170" t="str">
        <f t="shared" si="17"/>
        <v>OK</v>
      </c>
    </row>
    <row r="458" spans="1:55" s="207" customFormat="1" ht="38.25" customHeight="1" x14ac:dyDescent="0.25">
      <c r="A458" s="115"/>
      <c r="B458" s="116"/>
      <c r="C458" s="122"/>
      <c r="D458" s="137"/>
      <c r="E458" s="128"/>
      <c r="F458" s="128"/>
      <c r="G458" s="127"/>
      <c r="H458" s="128"/>
      <c r="I458" s="127"/>
      <c r="J458" s="127"/>
      <c r="K458" s="128"/>
      <c r="L458" s="127"/>
      <c r="M458" s="127"/>
      <c r="N458" s="127"/>
      <c r="O458" s="127"/>
      <c r="P458" s="128"/>
      <c r="Q458" s="128"/>
      <c r="R458" s="129"/>
      <c r="S458" s="129"/>
      <c r="T458" s="128"/>
      <c r="U458" s="128"/>
      <c r="V458" s="128"/>
      <c r="W458" s="128"/>
      <c r="X458" s="127"/>
      <c r="Y458" s="138"/>
      <c r="Z458" s="12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2"/>
      <c r="AY458" s="71"/>
      <c r="AZ458" s="169" t="str">
        <f t="shared" si="16"/>
        <v>OK</v>
      </c>
      <c r="BA458" s="170" t="str">
        <f t="shared" si="17"/>
        <v>OK</v>
      </c>
    </row>
    <row r="459" spans="1:55" s="207" customFormat="1" ht="51" customHeight="1" x14ac:dyDescent="0.25">
      <c r="A459" s="115"/>
      <c r="B459" s="116"/>
      <c r="C459" s="122"/>
      <c r="D459" s="137"/>
      <c r="E459" s="128"/>
      <c r="F459" s="128"/>
      <c r="G459" s="127"/>
      <c r="H459" s="128"/>
      <c r="I459" s="127"/>
      <c r="J459" s="127"/>
      <c r="K459" s="128"/>
      <c r="L459" s="127"/>
      <c r="M459" s="127"/>
      <c r="N459" s="127"/>
      <c r="O459" s="127"/>
      <c r="P459" s="128"/>
      <c r="Q459" s="128"/>
      <c r="R459" s="129"/>
      <c r="S459" s="129"/>
      <c r="T459" s="128"/>
      <c r="U459" s="128"/>
      <c r="V459" s="128"/>
      <c r="W459" s="128"/>
      <c r="X459" s="127"/>
      <c r="Y459" s="138"/>
      <c r="Z459" s="12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2"/>
      <c r="AY459" s="71"/>
      <c r="AZ459" s="169" t="str">
        <f t="shared" si="16"/>
        <v>OK</v>
      </c>
      <c r="BA459" s="170" t="str">
        <f t="shared" si="17"/>
        <v>OK</v>
      </c>
    </row>
    <row r="460" spans="1:55" s="207" customFormat="1" ht="51" customHeight="1" x14ac:dyDescent="0.25">
      <c r="A460" s="115"/>
      <c r="B460" s="116"/>
      <c r="C460" s="122"/>
      <c r="D460" s="137"/>
      <c r="E460" s="128"/>
      <c r="F460" s="128"/>
      <c r="G460" s="127"/>
      <c r="H460" s="128"/>
      <c r="I460" s="127"/>
      <c r="J460" s="127"/>
      <c r="K460" s="128"/>
      <c r="L460" s="127"/>
      <c r="M460" s="127"/>
      <c r="N460" s="127"/>
      <c r="O460" s="127"/>
      <c r="P460" s="128"/>
      <c r="Q460" s="128"/>
      <c r="R460" s="129"/>
      <c r="S460" s="129"/>
      <c r="T460" s="128"/>
      <c r="U460" s="128"/>
      <c r="V460" s="128"/>
      <c r="W460" s="128"/>
      <c r="X460" s="127"/>
      <c r="Y460" s="138"/>
      <c r="Z460" s="12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2"/>
      <c r="AY460" s="71"/>
      <c r="AZ460" s="169" t="str">
        <f t="shared" si="16"/>
        <v>OK</v>
      </c>
      <c r="BA460" s="170" t="str">
        <f t="shared" si="17"/>
        <v>OK</v>
      </c>
    </row>
    <row r="461" spans="1:55" s="207" customFormat="1" ht="51" customHeight="1" x14ac:dyDescent="0.25">
      <c r="A461" s="115"/>
      <c r="B461" s="116"/>
      <c r="C461" s="122"/>
      <c r="D461" s="137"/>
      <c r="E461" s="128"/>
      <c r="F461" s="128"/>
      <c r="G461" s="127"/>
      <c r="H461" s="128"/>
      <c r="I461" s="127"/>
      <c r="J461" s="127"/>
      <c r="K461" s="128"/>
      <c r="L461" s="127"/>
      <c r="M461" s="127"/>
      <c r="N461" s="127"/>
      <c r="O461" s="127"/>
      <c r="P461" s="128"/>
      <c r="Q461" s="128"/>
      <c r="R461" s="129"/>
      <c r="S461" s="129"/>
      <c r="T461" s="128"/>
      <c r="U461" s="128"/>
      <c r="V461" s="128"/>
      <c r="W461" s="128"/>
      <c r="X461" s="127"/>
      <c r="Y461" s="138"/>
      <c r="Z461" s="12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2"/>
      <c r="AY461" s="71"/>
      <c r="AZ461" s="169" t="str">
        <f t="shared" si="16"/>
        <v>OK</v>
      </c>
      <c r="BA461" s="170" t="str">
        <f t="shared" si="17"/>
        <v>OK</v>
      </c>
      <c r="BC461" s="213"/>
    </row>
    <row r="462" spans="1:55" s="207" customFormat="1" ht="63.75" customHeight="1" x14ac:dyDescent="0.25">
      <c r="A462" s="115"/>
      <c r="B462" s="116"/>
      <c r="C462" s="122"/>
      <c r="D462" s="137"/>
      <c r="E462" s="128"/>
      <c r="F462" s="128"/>
      <c r="G462" s="127"/>
      <c r="H462" s="128"/>
      <c r="I462" s="127"/>
      <c r="J462" s="127"/>
      <c r="K462" s="128"/>
      <c r="L462" s="127"/>
      <c r="M462" s="127"/>
      <c r="N462" s="127"/>
      <c r="O462" s="127"/>
      <c r="P462" s="128"/>
      <c r="Q462" s="128"/>
      <c r="R462" s="129"/>
      <c r="S462" s="129"/>
      <c r="T462" s="128"/>
      <c r="U462" s="128"/>
      <c r="V462" s="128"/>
      <c r="W462" s="128"/>
      <c r="X462" s="127"/>
      <c r="Y462" s="138"/>
      <c r="Z462" s="12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2"/>
      <c r="AY462" s="71"/>
      <c r="AZ462" s="169" t="str">
        <f t="shared" si="16"/>
        <v>OK</v>
      </c>
      <c r="BA462" s="170" t="str">
        <f t="shared" si="17"/>
        <v>OK</v>
      </c>
    </row>
    <row r="463" spans="1:55" s="207" customFormat="1" ht="38.25" customHeight="1" x14ac:dyDescent="0.25">
      <c r="A463" s="115"/>
      <c r="B463" s="116"/>
      <c r="C463" s="122"/>
      <c r="D463" s="137"/>
      <c r="E463" s="128"/>
      <c r="F463" s="128"/>
      <c r="G463" s="127"/>
      <c r="H463" s="128"/>
      <c r="I463" s="127"/>
      <c r="J463" s="127"/>
      <c r="K463" s="128"/>
      <c r="L463" s="127"/>
      <c r="M463" s="127"/>
      <c r="N463" s="127"/>
      <c r="O463" s="127"/>
      <c r="P463" s="128"/>
      <c r="Q463" s="128"/>
      <c r="R463" s="129"/>
      <c r="S463" s="129"/>
      <c r="T463" s="128"/>
      <c r="U463" s="128"/>
      <c r="V463" s="128"/>
      <c r="W463" s="128"/>
      <c r="X463" s="127"/>
      <c r="Y463" s="138"/>
      <c r="Z463" s="12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2"/>
      <c r="AY463" s="71"/>
      <c r="AZ463" s="169" t="str">
        <f t="shared" si="16"/>
        <v>OK</v>
      </c>
      <c r="BA463" s="170" t="str">
        <f t="shared" si="17"/>
        <v>OK</v>
      </c>
    </row>
    <row r="464" spans="1:55" s="207" customFormat="1" ht="38.25" customHeight="1" x14ac:dyDescent="0.25">
      <c r="A464" s="115"/>
      <c r="B464" s="116"/>
      <c r="C464" s="122"/>
      <c r="D464" s="137"/>
      <c r="E464" s="128"/>
      <c r="F464" s="128"/>
      <c r="G464" s="127"/>
      <c r="H464" s="128"/>
      <c r="I464" s="127"/>
      <c r="J464" s="127"/>
      <c r="K464" s="128"/>
      <c r="L464" s="127"/>
      <c r="M464" s="127"/>
      <c r="N464" s="127"/>
      <c r="O464" s="127"/>
      <c r="P464" s="128"/>
      <c r="Q464" s="128"/>
      <c r="R464" s="129"/>
      <c r="S464" s="129"/>
      <c r="T464" s="128"/>
      <c r="U464" s="128"/>
      <c r="V464" s="128"/>
      <c r="W464" s="128"/>
      <c r="X464" s="127"/>
      <c r="Y464" s="138"/>
      <c r="Z464" s="12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2"/>
      <c r="AY464" s="71"/>
      <c r="AZ464" s="169" t="str">
        <f t="shared" si="16"/>
        <v>OK</v>
      </c>
      <c r="BA464" s="170" t="str">
        <f t="shared" si="17"/>
        <v>OK</v>
      </c>
    </row>
    <row r="465" spans="1:53" s="207" customFormat="1" ht="38.25" customHeight="1" x14ac:dyDescent="0.25">
      <c r="A465" s="115"/>
      <c r="B465" s="116"/>
      <c r="C465" s="122"/>
      <c r="D465" s="137"/>
      <c r="E465" s="128"/>
      <c r="F465" s="128"/>
      <c r="G465" s="127"/>
      <c r="H465" s="128"/>
      <c r="I465" s="127"/>
      <c r="J465" s="127"/>
      <c r="K465" s="128"/>
      <c r="L465" s="127"/>
      <c r="M465" s="127"/>
      <c r="N465" s="127"/>
      <c r="O465" s="127"/>
      <c r="P465" s="128"/>
      <c r="Q465" s="128"/>
      <c r="R465" s="129"/>
      <c r="S465" s="129"/>
      <c r="T465" s="128"/>
      <c r="U465" s="128"/>
      <c r="V465" s="128"/>
      <c r="W465" s="128"/>
      <c r="X465" s="127"/>
      <c r="Y465" s="138"/>
      <c r="Z465" s="12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2"/>
      <c r="AY465" s="71"/>
      <c r="AZ465" s="169" t="str">
        <f t="shared" si="16"/>
        <v>OK</v>
      </c>
      <c r="BA465" s="170" t="str">
        <f t="shared" si="17"/>
        <v>OK</v>
      </c>
    </row>
    <row r="466" spans="1:53" s="207" customFormat="1" ht="38.25" customHeight="1" x14ac:dyDescent="0.25">
      <c r="A466" s="115"/>
      <c r="B466" s="116"/>
      <c r="C466" s="122"/>
      <c r="D466" s="137"/>
      <c r="E466" s="128"/>
      <c r="F466" s="128"/>
      <c r="G466" s="127"/>
      <c r="H466" s="128"/>
      <c r="I466" s="127"/>
      <c r="J466" s="127"/>
      <c r="K466" s="128"/>
      <c r="L466" s="127"/>
      <c r="M466" s="127"/>
      <c r="N466" s="127"/>
      <c r="O466" s="127"/>
      <c r="P466" s="128"/>
      <c r="Q466" s="128"/>
      <c r="R466" s="129"/>
      <c r="S466" s="129"/>
      <c r="T466" s="128"/>
      <c r="U466" s="128"/>
      <c r="V466" s="128"/>
      <c r="W466" s="128"/>
      <c r="X466" s="127"/>
      <c r="Y466" s="138"/>
      <c r="Z466" s="12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2"/>
      <c r="AY466" s="71"/>
      <c r="AZ466" s="169" t="str">
        <f t="shared" si="16"/>
        <v>OK</v>
      </c>
      <c r="BA466" s="170" t="str">
        <f t="shared" si="17"/>
        <v>OK</v>
      </c>
    </row>
    <row r="467" spans="1:53" s="207" customFormat="1" ht="38.25" customHeight="1" x14ac:dyDescent="0.25">
      <c r="A467" s="115"/>
      <c r="B467" s="116"/>
      <c r="C467" s="122"/>
      <c r="D467" s="137"/>
      <c r="E467" s="128"/>
      <c r="F467" s="128"/>
      <c r="G467" s="127"/>
      <c r="H467" s="128"/>
      <c r="I467" s="127"/>
      <c r="J467" s="127"/>
      <c r="K467" s="128"/>
      <c r="L467" s="127"/>
      <c r="M467" s="127"/>
      <c r="N467" s="127"/>
      <c r="O467" s="127"/>
      <c r="P467" s="128"/>
      <c r="Q467" s="128"/>
      <c r="R467" s="129"/>
      <c r="S467" s="129"/>
      <c r="T467" s="128"/>
      <c r="U467" s="128"/>
      <c r="V467" s="128"/>
      <c r="W467" s="128"/>
      <c r="X467" s="127"/>
      <c r="Y467" s="138"/>
      <c r="Z467" s="12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2"/>
      <c r="AY467" s="71"/>
      <c r="AZ467" s="169" t="str">
        <f t="shared" si="16"/>
        <v>OK</v>
      </c>
      <c r="BA467" s="170" t="str">
        <f t="shared" si="17"/>
        <v>OK</v>
      </c>
    </row>
    <row r="468" spans="1:53" s="207" customFormat="1" ht="38.25" customHeight="1" x14ac:dyDescent="0.25">
      <c r="A468" s="115"/>
      <c r="B468" s="116"/>
      <c r="C468" s="122"/>
      <c r="D468" s="137"/>
      <c r="E468" s="128"/>
      <c r="F468" s="128"/>
      <c r="G468" s="127"/>
      <c r="H468" s="128"/>
      <c r="I468" s="127"/>
      <c r="J468" s="127"/>
      <c r="K468" s="128"/>
      <c r="L468" s="127"/>
      <c r="M468" s="127"/>
      <c r="N468" s="127"/>
      <c r="O468" s="127"/>
      <c r="P468" s="128"/>
      <c r="Q468" s="128"/>
      <c r="R468" s="129"/>
      <c r="S468" s="129"/>
      <c r="T468" s="128"/>
      <c r="U468" s="128"/>
      <c r="V468" s="128"/>
      <c r="W468" s="128"/>
      <c r="X468" s="127"/>
      <c r="Y468" s="138"/>
      <c r="Z468" s="12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2"/>
      <c r="AY468" s="71"/>
      <c r="AZ468" s="169" t="str">
        <f t="shared" si="16"/>
        <v>OK</v>
      </c>
      <c r="BA468" s="170" t="str">
        <f t="shared" si="17"/>
        <v>OK</v>
      </c>
    </row>
    <row r="469" spans="1:53" s="207" customFormat="1" ht="51" customHeight="1" x14ac:dyDescent="0.25">
      <c r="A469" s="115"/>
      <c r="B469" s="116"/>
      <c r="C469" s="122"/>
      <c r="D469" s="137"/>
      <c r="E469" s="128"/>
      <c r="F469" s="128"/>
      <c r="G469" s="127"/>
      <c r="H469" s="128"/>
      <c r="I469" s="127"/>
      <c r="J469" s="127"/>
      <c r="K469" s="128"/>
      <c r="L469" s="127"/>
      <c r="M469" s="127"/>
      <c r="N469" s="127"/>
      <c r="O469" s="127"/>
      <c r="P469" s="128"/>
      <c r="Q469" s="128"/>
      <c r="R469" s="129"/>
      <c r="S469" s="129"/>
      <c r="T469" s="128"/>
      <c r="U469" s="128"/>
      <c r="V469" s="128"/>
      <c r="W469" s="128"/>
      <c r="X469" s="127"/>
      <c r="Y469" s="138"/>
      <c r="Z469" s="12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2"/>
      <c r="AY469" s="71"/>
      <c r="AZ469" s="169" t="str">
        <f t="shared" si="16"/>
        <v>OK</v>
      </c>
      <c r="BA469" s="170" t="str">
        <f t="shared" si="17"/>
        <v>OK</v>
      </c>
    </row>
    <row r="470" spans="1:53" s="207" customFormat="1" ht="38.25" customHeight="1" x14ac:dyDescent="0.25">
      <c r="A470" s="115"/>
      <c r="B470" s="116"/>
      <c r="C470" s="122"/>
      <c r="D470" s="137"/>
      <c r="E470" s="128"/>
      <c r="F470" s="128"/>
      <c r="G470" s="127"/>
      <c r="H470" s="128"/>
      <c r="I470" s="127"/>
      <c r="J470" s="127"/>
      <c r="K470" s="128"/>
      <c r="L470" s="127"/>
      <c r="M470" s="127"/>
      <c r="N470" s="127"/>
      <c r="O470" s="127"/>
      <c r="P470" s="128"/>
      <c r="Q470" s="128"/>
      <c r="R470" s="129"/>
      <c r="S470" s="129"/>
      <c r="T470" s="128"/>
      <c r="U470" s="128"/>
      <c r="V470" s="128"/>
      <c r="W470" s="128"/>
      <c r="X470" s="127"/>
      <c r="Y470" s="138"/>
      <c r="Z470" s="12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2"/>
      <c r="AY470" s="71"/>
      <c r="AZ470" s="169" t="str">
        <f t="shared" si="16"/>
        <v>OK</v>
      </c>
      <c r="BA470" s="170" t="str">
        <f t="shared" si="17"/>
        <v>OK</v>
      </c>
    </row>
    <row r="471" spans="1:53" s="207" customFormat="1" ht="51" customHeight="1" x14ac:dyDescent="0.25">
      <c r="A471" s="115"/>
      <c r="B471" s="116"/>
      <c r="C471" s="122"/>
      <c r="D471" s="137"/>
      <c r="E471" s="128"/>
      <c r="F471" s="128"/>
      <c r="G471" s="127"/>
      <c r="H471" s="128"/>
      <c r="I471" s="127"/>
      <c r="J471" s="127"/>
      <c r="K471" s="128"/>
      <c r="L471" s="127"/>
      <c r="M471" s="127"/>
      <c r="N471" s="127"/>
      <c r="O471" s="127"/>
      <c r="P471" s="128"/>
      <c r="Q471" s="128"/>
      <c r="R471" s="129"/>
      <c r="S471" s="129"/>
      <c r="T471" s="128"/>
      <c r="U471" s="128"/>
      <c r="V471" s="128"/>
      <c r="W471" s="128"/>
      <c r="X471" s="127"/>
      <c r="Y471" s="138"/>
      <c r="Z471" s="12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2"/>
      <c r="AY471" s="71"/>
      <c r="AZ471" s="169" t="str">
        <f t="shared" si="16"/>
        <v>OK</v>
      </c>
      <c r="BA471" s="170" t="str">
        <f t="shared" si="17"/>
        <v>OK</v>
      </c>
    </row>
    <row r="472" spans="1:53" s="207" customFormat="1" ht="51" customHeight="1" x14ac:dyDescent="0.25">
      <c r="A472" s="115"/>
      <c r="B472" s="116"/>
      <c r="C472" s="122"/>
      <c r="D472" s="137"/>
      <c r="E472" s="128"/>
      <c r="F472" s="128"/>
      <c r="G472" s="127"/>
      <c r="H472" s="128"/>
      <c r="I472" s="127"/>
      <c r="J472" s="127"/>
      <c r="K472" s="128"/>
      <c r="L472" s="127"/>
      <c r="M472" s="127"/>
      <c r="N472" s="127"/>
      <c r="O472" s="127"/>
      <c r="P472" s="128"/>
      <c r="Q472" s="128"/>
      <c r="R472" s="129"/>
      <c r="S472" s="129"/>
      <c r="T472" s="128"/>
      <c r="U472" s="128"/>
      <c r="V472" s="128"/>
      <c r="W472" s="128"/>
      <c r="X472" s="127"/>
      <c r="Y472" s="138"/>
      <c r="Z472" s="12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2"/>
      <c r="AY472" s="71"/>
      <c r="AZ472" s="169" t="str">
        <f t="shared" si="16"/>
        <v>OK</v>
      </c>
      <c r="BA472" s="170" t="str">
        <f t="shared" si="17"/>
        <v>OK</v>
      </c>
    </row>
    <row r="473" spans="1:53" s="207" customFormat="1" ht="51" customHeight="1" x14ac:dyDescent="0.25">
      <c r="A473" s="115"/>
      <c r="B473" s="116"/>
      <c r="C473" s="122"/>
      <c r="D473" s="137"/>
      <c r="E473" s="128"/>
      <c r="F473" s="128"/>
      <c r="G473" s="127"/>
      <c r="H473" s="128"/>
      <c r="I473" s="127"/>
      <c r="J473" s="127"/>
      <c r="K473" s="128"/>
      <c r="L473" s="127"/>
      <c r="M473" s="127"/>
      <c r="N473" s="127"/>
      <c r="O473" s="127"/>
      <c r="P473" s="128"/>
      <c r="Q473" s="128"/>
      <c r="R473" s="129"/>
      <c r="S473" s="129"/>
      <c r="T473" s="128"/>
      <c r="U473" s="128"/>
      <c r="V473" s="128"/>
      <c r="W473" s="128"/>
      <c r="X473" s="127"/>
      <c r="Y473" s="138"/>
      <c r="Z473" s="12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2"/>
      <c r="AY473" s="71"/>
      <c r="AZ473" s="169" t="str">
        <f t="shared" si="16"/>
        <v>OK</v>
      </c>
      <c r="BA473" s="170" t="str">
        <f t="shared" si="17"/>
        <v>OK</v>
      </c>
    </row>
    <row r="474" spans="1:53" s="207" customFormat="1" ht="63.75" customHeight="1" x14ac:dyDescent="0.25">
      <c r="A474" s="115"/>
      <c r="B474" s="116"/>
      <c r="C474" s="122"/>
      <c r="D474" s="137"/>
      <c r="E474" s="128"/>
      <c r="F474" s="128"/>
      <c r="G474" s="127"/>
      <c r="H474" s="128"/>
      <c r="I474" s="127"/>
      <c r="J474" s="127"/>
      <c r="K474" s="128"/>
      <c r="L474" s="127"/>
      <c r="M474" s="127"/>
      <c r="N474" s="127"/>
      <c r="O474" s="127"/>
      <c r="P474" s="128"/>
      <c r="Q474" s="128"/>
      <c r="R474" s="129"/>
      <c r="S474" s="129"/>
      <c r="T474" s="128"/>
      <c r="U474" s="128"/>
      <c r="V474" s="128"/>
      <c r="W474" s="128"/>
      <c r="X474" s="127"/>
      <c r="Y474" s="138"/>
      <c r="Z474" s="12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2"/>
      <c r="AY474" s="71"/>
      <c r="AZ474" s="169" t="str">
        <f t="shared" si="16"/>
        <v>OK</v>
      </c>
      <c r="BA474" s="170" t="str">
        <f t="shared" si="17"/>
        <v>OK</v>
      </c>
    </row>
    <row r="475" spans="1:53" s="207" customFormat="1" ht="63.75" customHeight="1" x14ac:dyDescent="0.25">
      <c r="A475" s="115"/>
      <c r="B475" s="116"/>
      <c r="C475" s="122"/>
      <c r="D475" s="137"/>
      <c r="E475" s="128"/>
      <c r="F475" s="128"/>
      <c r="G475" s="127"/>
      <c r="H475" s="128"/>
      <c r="I475" s="127"/>
      <c r="J475" s="127"/>
      <c r="K475" s="128"/>
      <c r="L475" s="127"/>
      <c r="M475" s="127"/>
      <c r="N475" s="127"/>
      <c r="O475" s="127"/>
      <c r="P475" s="128"/>
      <c r="Q475" s="128"/>
      <c r="R475" s="129"/>
      <c r="S475" s="129"/>
      <c r="T475" s="128"/>
      <c r="U475" s="128"/>
      <c r="V475" s="128"/>
      <c r="W475" s="128"/>
      <c r="X475" s="127"/>
      <c r="Y475" s="138"/>
      <c r="Z475" s="12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2"/>
      <c r="AY475" s="71"/>
      <c r="AZ475" s="169" t="str">
        <f t="shared" si="16"/>
        <v>OK</v>
      </c>
      <c r="BA475" s="170" t="str">
        <f t="shared" si="17"/>
        <v>OK</v>
      </c>
    </row>
    <row r="476" spans="1:53" s="207" customFormat="1" ht="63.75" customHeight="1" x14ac:dyDescent="0.25">
      <c r="A476" s="115"/>
      <c r="B476" s="116"/>
      <c r="C476" s="122"/>
      <c r="D476" s="137"/>
      <c r="E476" s="128"/>
      <c r="F476" s="128"/>
      <c r="G476" s="127"/>
      <c r="H476" s="128"/>
      <c r="I476" s="127"/>
      <c r="J476" s="127"/>
      <c r="K476" s="128"/>
      <c r="L476" s="127"/>
      <c r="M476" s="127"/>
      <c r="N476" s="127"/>
      <c r="O476" s="127"/>
      <c r="P476" s="128"/>
      <c r="Q476" s="128"/>
      <c r="R476" s="129"/>
      <c r="S476" s="129"/>
      <c r="T476" s="128"/>
      <c r="U476" s="128"/>
      <c r="V476" s="128"/>
      <c r="W476" s="128"/>
      <c r="X476" s="127"/>
      <c r="Y476" s="138"/>
      <c r="Z476" s="12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2"/>
      <c r="AY476" s="71"/>
      <c r="AZ476" s="169" t="str">
        <f t="shared" si="16"/>
        <v>OK</v>
      </c>
      <c r="BA476" s="170" t="str">
        <f t="shared" si="17"/>
        <v>OK</v>
      </c>
    </row>
    <row r="477" spans="1:53" s="207" customFormat="1" ht="63.75" customHeight="1" x14ac:dyDescent="0.25">
      <c r="A477" s="115"/>
      <c r="B477" s="116"/>
      <c r="C477" s="122"/>
      <c r="D477" s="137"/>
      <c r="E477" s="128"/>
      <c r="F477" s="128"/>
      <c r="G477" s="127"/>
      <c r="H477" s="128"/>
      <c r="I477" s="127"/>
      <c r="J477" s="127"/>
      <c r="K477" s="128"/>
      <c r="L477" s="127"/>
      <c r="M477" s="127"/>
      <c r="N477" s="127"/>
      <c r="O477" s="127"/>
      <c r="P477" s="128"/>
      <c r="Q477" s="128"/>
      <c r="R477" s="129"/>
      <c r="S477" s="129"/>
      <c r="T477" s="128"/>
      <c r="U477" s="128"/>
      <c r="V477" s="128"/>
      <c r="W477" s="128"/>
      <c r="X477" s="127"/>
      <c r="Y477" s="138"/>
      <c r="Z477" s="12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2"/>
      <c r="AY477" s="71"/>
      <c r="AZ477" s="169" t="str">
        <f t="shared" si="16"/>
        <v>OK</v>
      </c>
      <c r="BA477" s="170" t="str">
        <f t="shared" si="17"/>
        <v>OK</v>
      </c>
    </row>
    <row r="478" spans="1:53" s="207" customFormat="1" ht="63.75" customHeight="1" x14ac:dyDescent="0.25">
      <c r="A478" s="115"/>
      <c r="B478" s="116"/>
      <c r="C478" s="122"/>
      <c r="D478" s="137"/>
      <c r="E478" s="128"/>
      <c r="F478" s="128"/>
      <c r="G478" s="127"/>
      <c r="H478" s="128"/>
      <c r="I478" s="127"/>
      <c r="J478" s="127"/>
      <c r="K478" s="128"/>
      <c r="L478" s="127"/>
      <c r="M478" s="127"/>
      <c r="N478" s="127"/>
      <c r="O478" s="127"/>
      <c r="P478" s="128"/>
      <c r="Q478" s="128"/>
      <c r="R478" s="129"/>
      <c r="S478" s="129"/>
      <c r="T478" s="128"/>
      <c r="U478" s="128"/>
      <c r="V478" s="128"/>
      <c r="W478" s="128"/>
      <c r="X478" s="127"/>
      <c r="Y478" s="138"/>
      <c r="Z478" s="12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2"/>
      <c r="AY478" s="71"/>
      <c r="AZ478" s="169" t="str">
        <f t="shared" si="16"/>
        <v>OK</v>
      </c>
      <c r="BA478" s="170" t="str">
        <f t="shared" si="17"/>
        <v>OK</v>
      </c>
    </row>
    <row r="479" spans="1:53" s="207" customFormat="1" ht="63.75" customHeight="1" x14ac:dyDescent="0.25">
      <c r="A479" s="115"/>
      <c r="B479" s="116"/>
      <c r="C479" s="122"/>
      <c r="D479" s="137"/>
      <c r="E479" s="128"/>
      <c r="F479" s="128"/>
      <c r="G479" s="127"/>
      <c r="H479" s="128"/>
      <c r="I479" s="127"/>
      <c r="J479" s="127"/>
      <c r="K479" s="128"/>
      <c r="L479" s="127"/>
      <c r="M479" s="127"/>
      <c r="N479" s="127"/>
      <c r="O479" s="127"/>
      <c r="P479" s="128"/>
      <c r="Q479" s="128"/>
      <c r="R479" s="129"/>
      <c r="S479" s="129"/>
      <c r="T479" s="128"/>
      <c r="U479" s="128"/>
      <c r="V479" s="128"/>
      <c r="W479" s="128"/>
      <c r="X479" s="127"/>
      <c r="Y479" s="138"/>
      <c r="Z479" s="12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2"/>
      <c r="AY479" s="71"/>
      <c r="AZ479" s="169" t="str">
        <f t="shared" si="16"/>
        <v>OK</v>
      </c>
      <c r="BA479" s="170" t="str">
        <f t="shared" si="17"/>
        <v>OK</v>
      </c>
    </row>
    <row r="480" spans="1:53" s="207" customFormat="1" ht="63.75" customHeight="1" x14ac:dyDescent="0.25">
      <c r="A480" s="115"/>
      <c r="B480" s="116"/>
      <c r="C480" s="122"/>
      <c r="D480" s="137"/>
      <c r="E480" s="128"/>
      <c r="F480" s="128"/>
      <c r="G480" s="127"/>
      <c r="H480" s="128"/>
      <c r="I480" s="127"/>
      <c r="J480" s="127"/>
      <c r="K480" s="128"/>
      <c r="L480" s="127"/>
      <c r="M480" s="127"/>
      <c r="N480" s="127"/>
      <c r="O480" s="127"/>
      <c r="P480" s="128"/>
      <c r="Q480" s="128"/>
      <c r="R480" s="129"/>
      <c r="S480" s="129"/>
      <c r="T480" s="128"/>
      <c r="U480" s="128"/>
      <c r="V480" s="128"/>
      <c r="W480" s="128"/>
      <c r="X480" s="127"/>
      <c r="Y480" s="138"/>
      <c r="Z480" s="12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2"/>
      <c r="AY480" s="71"/>
      <c r="AZ480" s="169" t="str">
        <f t="shared" si="16"/>
        <v>OK</v>
      </c>
      <c r="BA480" s="170" t="str">
        <f t="shared" si="17"/>
        <v>OK</v>
      </c>
    </row>
    <row r="481" spans="1:53" s="207" customFormat="1" ht="63.75" customHeight="1" x14ac:dyDescent="0.25">
      <c r="A481" s="115"/>
      <c r="B481" s="116"/>
      <c r="C481" s="122"/>
      <c r="D481" s="137"/>
      <c r="E481" s="128"/>
      <c r="F481" s="128"/>
      <c r="G481" s="127"/>
      <c r="H481" s="128"/>
      <c r="I481" s="127"/>
      <c r="J481" s="127"/>
      <c r="K481" s="128"/>
      <c r="L481" s="127"/>
      <c r="M481" s="127"/>
      <c r="N481" s="127"/>
      <c r="O481" s="127"/>
      <c r="P481" s="128"/>
      <c r="Q481" s="128"/>
      <c r="R481" s="129"/>
      <c r="S481" s="129"/>
      <c r="T481" s="128"/>
      <c r="U481" s="128"/>
      <c r="V481" s="128"/>
      <c r="W481" s="128"/>
      <c r="X481" s="127"/>
      <c r="Y481" s="138"/>
      <c r="Z481" s="12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2"/>
      <c r="AY481" s="71"/>
      <c r="AZ481" s="169" t="str">
        <f t="shared" si="16"/>
        <v>OK</v>
      </c>
      <c r="BA481" s="170" t="str">
        <f t="shared" si="17"/>
        <v>OK</v>
      </c>
    </row>
    <row r="482" spans="1:53" s="207" customFormat="1" ht="63.75" customHeight="1" x14ac:dyDescent="0.25">
      <c r="A482" s="115"/>
      <c r="B482" s="116"/>
      <c r="C482" s="122"/>
      <c r="D482" s="137"/>
      <c r="E482" s="128"/>
      <c r="F482" s="128"/>
      <c r="G482" s="127"/>
      <c r="H482" s="128"/>
      <c r="I482" s="127"/>
      <c r="J482" s="127"/>
      <c r="K482" s="128"/>
      <c r="L482" s="127"/>
      <c r="M482" s="127"/>
      <c r="N482" s="127"/>
      <c r="O482" s="127"/>
      <c r="P482" s="128"/>
      <c r="Q482" s="128"/>
      <c r="R482" s="129"/>
      <c r="S482" s="129"/>
      <c r="T482" s="128"/>
      <c r="U482" s="128"/>
      <c r="V482" s="128"/>
      <c r="W482" s="128"/>
      <c r="X482" s="127"/>
      <c r="Y482" s="138"/>
      <c r="Z482" s="12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2"/>
      <c r="AY482" s="71"/>
      <c r="AZ482" s="169" t="str">
        <f t="shared" si="16"/>
        <v>OK</v>
      </c>
      <c r="BA482" s="170" t="str">
        <f t="shared" si="17"/>
        <v>OK</v>
      </c>
    </row>
    <row r="483" spans="1:53" s="207" customFormat="1" ht="63.75" customHeight="1" x14ac:dyDescent="0.25">
      <c r="A483" s="115"/>
      <c r="B483" s="116"/>
      <c r="C483" s="122"/>
      <c r="D483" s="137"/>
      <c r="E483" s="128"/>
      <c r="F483" s="128"/>
      <c r="G483" s="127"/>
      <c r="H483" s="128"/>
      <c r="I483" s="127"/>
      <c r="J483" s="127"/>
      <c r="K483" s="128"/>
      <c r="L483" s="127"/>
      <c r="M483" s="127"/>
      <c r="N483" s="127"/>
      <c r="O483" s="127"/>
      <c r="P483" s="128"/>
      <c r="Q483" s="128"/>
      <c r="R483" s="129"/>
      <c r="S483" s="129"/>
      <c r="T483" s="128"/>
      <c r="U483" s="128"/>
      <c r="V483" s="128"/>
      <c r="W483" s="128"/>
      <c r="X483" s="127"/>
      <c r="Y483" s="138"/>
      <c r="Z483" s="12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2"/>
      <c r="AY483" s="71"/>
      <c r="AZ483" s="169" t="str">
        <f t="shared" si="16"/>
        <v>OK</v>
      </c>
      <c r="BA483" s="170" t="str">
        <f t="shared" si="17"/>
        <v>OK</v>
      </c>
    </row>
    <row r="484" spans="1:53" s="207" customFormat="1" ht="63.75" customHeight="1" x14ac:dyDescent="0.25">
      <c r="A484" s="115"/>
      <c r="B484" s="116"/>
      <c r="C484" s="122"/>
      <c r="D484" s="137"/>
      <c r="E484" s="128"/>
      <c r="F484" s="128"/>
      <c r="G484" s="127"/>
      <c r="H484" s="128"/>
      <c r="I484" s="127"/>
      <c r="J484" s="127"/>
      <c r="K484" s="128"/>
      <c r="L484" s="127"/>
      <c r="M484" s="127"/>
      <c r="N484" s="127"/>
      <c r="O484" s="127"/>
      <c r="P484" s="128"/>
      <c r="Q484" s="128"/>
      <c r="R484" s="129"/>
      <c r="S484" s="129"/>
      <c r="T484" s="128"/>
      <c r="U484" s="128"/>
      <c r="V484" s="128"/>
      <c r="W484" s="128"/>
      <c r="X484" s="127"/>
      <c r="Y484" s="138"/>
      <c r="Z484" s="12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2"/>
      <c r="AY484" s="71"/>
      <c r="AZ484" s="169" t="str">
        <f t="shared" si="16"/>
        <v>OK</v>
      </c>
      <c r="BA484" s="170" t="str">
        <f t="shared" si="17"/>
        <v>OK</v>
      </c>
    </row>
    <row r="485" spans="1:53" s="207" customFormat="1" ht="63.75" customHeight="1" x14ac:dyDescent="0.25">
      <c r="A485" s="115"/>
      <c r="B485" s="116"/>
      <c r="C485" s="122"/>
      <c r="D485" s="137"/>
      <c r="E485" s="128"/>
      <c r="F485" s="128"/>
      <c r="G485" s="127"/>
      <c r="H485" s="128"/>
      <c r="I485" s="127"/>
      <c r="J485" s="127"/>
      <c r="K485" s="128"/>
      <c r="L485" s="127"/>
      <c r="M485" s="127"/>
      <c r="N485" s="127"/>
      <c r="O485" s="127"/>
      <c r="P485" s="128"/>
      <c r="Q485" s="128"/>
      <c r="R485" s="129"/>
      <c r="S485" s="129"/>
      <c r="T485" s="128"/>
      <c r="U485" s="128"/>
      <c r="V485" s="128"/>
      <c r="W485" s="128"/>
      <c r="X485" s="127"/>
      <c r="Y485" s="138"/>
      <c r="Z485" s="12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2"/>
      <c r="AY485" s="71"/>
      <c r="AZ485" s="169" t="str">
        <f t="shared" si="16"/>
        <v>OK</v>
      </c>
      <c r="BA485" s="170" t="str">
        <f t="shared" si="17"/>
        <v>OK</v>
      </c>
    </row>
    <row r="486" spans="1:53" s="207" customFormat="1" ht="63.75" customHeight="1" x14ac:dyDescent="0.25">
      <c r="A486" s="115"/>
      <c r="B486" s="116"/>
      <c r="C486" s="122"/>
      <c r="D486" s="137"/>
      <c r="E486" s="128"/>
      <c r="F486" s="128"/>
      <c r="G486" s="127"/>
      <c r="H486" s="128"/>
      <c r="I486" s="127"/>
      <c r="J486" s="127"/>
      <c r="K486" s="128"/>
      <c r="L486" s="127"/>
      <c r="M486" s="127"/>
      <c r="N486" s="127"/>
      <c r="O486" s="127"/>
      <c r="P486" s="128"/>
      <c r="Q486" s="128"/>
      <c r="R486" s="129"/>
      <c r="S486" s="129"/>
      <c r="T486" s="128"/>
      <c r="U486" s="128"/>
      <c r="V486" s="128"/>
      <c r="W486" s="128"/>
      <c r="X486" s="127"/>
      <c r="Y486" s="138"/>
      <c r="Z486" s="12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2"/>
      <c r="AY486" s="71"/>
      <c r="AZ486" s="169" t="str">
        <f t="shared" si="16"/>
        <v>OK</v>
      </c>
      <c r="BA486" s="170" t="str">
        <f t="shared" si="17"/>
        <v>OK</v>
      </c>
    </row>
    <row r="487" spans="1:53" s="207" customFormat="1" ht="63.75" customHeight="1" x14ac:dyDescent="0.25">
      <c r="A487" s="115"/>
      <c r="B487" s="116"/>
      <c r="C487" s="122"/>
      <c r="D487" s="137"/>
      <c r="E487" s="128"/>
      <c r="F487" s="128"/>
      <c r="G487" s="127"/>
      <c r="H487" s="128"/>
      <c r="I487" s="127"/>
      <c r="J487" s="127"/>
      <c r="K487" s="128"/>
      <c r="L487" s="127"/>
      <c r="M487" s="127"/>
      <c r="N487" s="127"/>
      <c r="O487" s="127"/>
      <c r="P487" s="128"/>
      <c r="Q487" s="128"/>
      <c r="R487" s="129"/>
      <c r="S487" s="129"/>
      <c r="T487" s="128"/>
      <c r="U487" s="128"/>
      <c r="V487" s="128"/>
      <c r="W487" s="128"/>
      <c r="X487" s="127"/>
      <c r="Y487" s="138"/>
      <c r="Z487" s="12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2"/>
      <c r="AY487" s="71"/>
      <c r="AZ487" s="169" t="str">
        <f t="shared" si="16"/>
        <v>OK</v>
      </c>
      <c r="BA487" s="170" t="str">
        <f t="shared" si="17"/>
        <v>OK</v>
      </c>
    </row>
    <row r="488" spans="1:53" s="207" customFormat="1" ht="63.75" customHeight="1" x14ac:dyDescent="0.25">
      <c r="A488" s="115"/>
      <c r="B488" s="116"/>
      <c r="C488" s="122"/>
      <c r="D488" s="137"/>
      <c r="E488" s="128"/>
      <c r="F488" s="128"/>
      <c r="G488" s="127"/>
      <c r="H488" s="128"/>
      <c r="I488" s="127"/>
      <c r="J488" s="127"/>
      <c r="K488" s="128"/>
      <c r="L488" s="127"/>
      <c r="M488" s="127"/>
      <c r="N488" s="127"/>
      <c r="O488" s="127"/>
      <c r="P488" s="128"/>
      <c r="Q488" s="128"/>
      <c r="R488" s="129"/>
      <c r="S488" s="129"/>
      <c r="T488" s="128"/>
      <c r="U488" s="128"/>
      <c r="V488" s="128"/>
      <c r="W488" s="128"/>
      <c r="X488" s="127"/>
      <c r="Y488" s="138"/>
      <c r="Z488" s="12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2"/>
      <c r="AY488" s="71"/>
      <c r="AZ488" s="169" t="str">
        <f t="shared" si="16"/>
        <v>OK</v>
      </c>
      <c r="BA488" s="170" t="str">
        <f t="shared" si="17"/>
        <v>OK</v>
      </c>
    </row>
    <row r="489" spans="1:53" s="207" customFormat="1" ht="63.75" customHeight="1" x14ac:dyDescent="0.25">
      <c r="A489" s="115"/>
      <c r="B489" s="116"/>
      <c r="C489" s="122"/>
      <c r="D489" s="137"/>
      <c r="E489" s="128"/>
      <c r="F489" s="128"/>
      <c r="G489" s="127"/>
      <c r="H489" s="128"/>
      <c r="I489" s="127"/>
      <c r="J489" s="127"/>
      <c r="K489" s="128"/>
      <c r="L489" s="127"/>
      <c r="M489" s="127"/>
      <c r="N489" s="127"/>
      <c r="O489" s="127"/>
      <c r="P489" s="128"/>
      <c r="Q489" s="128"/>
      <c r="R489" s="129"/>
      <c r="S489" s="129"/>
      <c r="T489" s="128"/>
      <c r="U489" s="128"/>
      <c r="V489" s="128"/>
      <c r="W489" s="128"/>
      <c r="X489" s="127"/>
      <c r="Y489" s="138"/>
      <c r="Z489" s="12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2"/>
      <c r="AY489" s="71"/>
      <c r="AZ489" s="169" t="str">
        <f t="shared" si="16"/>
        <v>OK</v>
      </c>
      <c r="BA489" s="170" t="str">
        <f t="shared" si="17"/>
        <v>OK</v>
      </c>
    </row>
    <row r="490" spans="1:53" s="207" customFormat="1" ht="38.25" customHeight="1" x14ac:dyDescent="0.25">
      <c r="A490" s="115"/>
      <c r="B490" s="116"/>
      <c r="C490" s="122"/>
      <c r="D490" s="137"/>
      <c r="E490" s="128"/>
      <c r="F490" s="128"/>
      <c r="G490" s="127"/>
      <c r="H490" s="128"/>
      <c r="I490" s="127"/>
      <c r="J490" s="127"/>
      <c r="K490" s="128"/>
      <c r="L490" s="127"/>
      <c r="M490" s="127"/>
      <c r="N490" s="127"/>
      <c r="O490" s="127"/>
      <c r="P490" s="128"/>
      <c r="Q490" s="128"/>
      <c r="R490" s="129"/>
      <c r="S490" s="129"/>
      <c r="T490" s="128"/>
      <c r="U490" s="128"/>
      <c r="V490" s="128"/>
      <c r="W490" s="128"/>
      <c r="X490" s="127"/>
      <c r="Y490" s="138"/>
      <c r="Z490" s="12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2"/>
      <c r="AY490" s="71"/>
      <c r="AZ490" s="169" t="str">
        <f t="shared" si="16"/>
        <v>OK</v>
      </c>
      <c r="BA490" s="170" t="str">
        <f t="shared" si="17"/>
        <v>OK</v>
      </c>
    </row>
    <row r="491" spans="1:53" s="207" customFormat="1" ht="63.75" customHeight="1" x14ac:dyDescent="0.25">
      <c r="A491" s="115"/>
      <c r="B491" s="116"/>
      <c r="C491" s="122"/>
      <c r="D491" s="137"/>
      <c r="E491" s="128"/>
      <c r="F491" s="128"/>
      <c r="G491" s="127"/>
      <c r="H491" s="128"/>
      <c r="I491" s="127"/>
      <c r="J491" s="127"/>
      <c r="K491" s="128"/>
      <c r="L491" s="127"/>
      <c r="M491" s="127"/>
      <c r="N491" s="127"/>
      <c r="O491" s="127"/>
      <c r="P491" s="128"/>
      <c r="Q491" s="128"/>
      <c r="R491" s="129"/>
      <c r="S491" s="129"/>
      <c r="T491" s="128"/>
      <c r="U491" s="128"/>
      <c r="V491" s="128"/>
      <c r="W491" s="128"/>
      <c r="X491" s="127"/>
      <c r="Y491" s="138"/>
      <c r="Z491" s="12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2"/>
      <c r="AY491" s="71"/>
      <c r="AZ491" s="169" t="str">
        <f t="shared" si="16"/>
        <v>OK</v>
      </c>
      <c r="BA491" s="170" t="str">
        <f t="shared" si="17"/>
        <v>OK</v>
      </c>
    </row>
    <row r="492" spans="1:53" s="207" customFormat="1" ht="63.75" customHeight="1" x14ac:dyDescent="0.25">
      <c r="A492" s="115"/>
      <c r="B492" s="116"/>
      <c r="C492" s="122"/>
      <c r="D492" s="137"/>
      <c r="E492" s="128"/>
      <c r="F492" s="128"/>
      <c r="G492" s="127"/>
      <c r="H492" s="128"/>
      <c r="I492" s="127"/>
      <c r="J492" s="127"/>
      <c r="K492" s="128"/>
      <c r="L492" s="127"/>
      <c r="M492" s="127"/>
      <c r="N492" s="127"/>
      <c r="O492" s="127"/>
      <c r="P492" s="128"/>
      <c r="Q492" s="128"/>
      <c r="R492" s="129"/>
      <c r="S492" s="129"/>
      <c r="T492" s="128"/>
      <c r="U492" s="128"/>
      <c r="V492" s="128"/>
      <c r="W492" s="128"/>
      <c r="X492" s="127"/>
      <c r="Y492" s="138"/>
      <c r="Z492" s="12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2"/>
      <c r="AY492" s="71"/>
      <c r="AZ492" s="169" t="str">
        <f t="shared" si="16"/>
        <v>OK</v>
      </c>
      <c r="BA492" s="170" t="str">
        <f t="shared" si="17"/>
        <v>OK</v>
      </c>
    </row>
    <row r="493" spans="1:53" s="207" customFormat="1" ht="140.25" customHeight="1" x14ac:dyDescent="0.25">
      <c r="A493" s="115"/>
      <c r="B493" s="116"/>
      <c r="C493" s="122"/>
      <c r="D493" s="137"/>
      <c r="E493" s="128"/>
      <c r="F493" s="128"/>
      <c r="G493" s="127"/>
      <c r="H493" s="128"/>
      <c r="I493" s="127"/>
      <c r="J493" s="127"/>
      <c r="K493" s="128"/>
      <c r="L493" s="127"/>
      <c r="M493" s="127"/>
      <c r="N493" s="127"/>
      <c r="O493" s="127"/>
      <c r="P493" s="128"/>
      <c r="Q493" s="128"/>
      <c r="R493" s="129"/>
      <c r="S493" s="129"/>
      <c r="T493" s="128"/>
      <c r="U493" s="128"/>
      <c r="V493" s="128"/>
      <c r="W493" s="128"/>
      <c r="X493" s="127"/>
      <c r="Y493" s="138"/>
      <c r="Z493" s="12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2"/>
      <c r="AY493" s="71"/>
      <c r="AZ493" s="169" t="str">
        <f t="shared" si="16"/>
        <v>OK</v>
      </c>
      <c r="BA493" s="170" t="str">
        <f t="shared" si="17"/>
        <v>OK</v>
      </c>
    </row>
    <row r="494" spans="1:53" s="207" customFormat="1" ht="140.25" customHeight="1" x14ac:dyDescent="0.25">
      <c r="A494" s="115"/>
      <c r="B494" s="116"/>
      <c r="C494" s="122"/>
      <c r="D494" s="137"/>
      <c r="E494" s="128"/>
      <c r="F494" s="128"/>
      <c r="G494" s="127"/>
      <c r="H494" s="128"/>
      <c r="I494" s="127"/>
      <c r="J494" s="127"/>
      <c r="K494" s="128"/>
      <c r="L494" s="127"/>
      <c r="M494" s="127"/>
      <c r="N494" s="127"/>
      <c r="O494" s="127"/>
      <c r="P494" s="128"/>
      <c r="Q494" s="128"/>
      <c r="R494" s="129"/>
      <c r="S494" s="129"/>
      <c r="T494" s="128"/>
      <c r="U494" s="128"/>
      <c r="V494" s="128"/>
      <c r="W494" s="128"/>
      <c r="X494" s="127"/>
      <c r="Y494" s="138"/>
      <c r="Z494" s="12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2"/>
      <c r="AY494" s="71"/>
      <c r="AZ494" s="169" t="str">
        <f t="shared" si="16"/>
        <v>OK</v>
      </c>
      <c r="BA494" s="170" t="str">
        <f t="shared" si="17"/>
        <v>OK</v>
      </c>
    </row>
    <row r="495" spans="1:53" s="207" customFormat="1" ht="76.5" customHeight="1" x14ac:dyDescent="0.25">
      <c r="A495" s="115"/>
      <c r="B495" s="116"/>
      <c r="C495" s="122"/>
      <c r="D495" s="137"/>
      <c r="E495" s="128"/>
      <c r="F495" s="128"/>
      <c r="G495" s="127"/>
      <c r="H495" s="128"/>
      <c r="I495" s="127"/>
      <c r="J495" s="127"/>
      <c r="K495" s="128"/>
      <c r="L495" s="127"/>
      <c r="M495" s="127"/>
      <c r="N495" s="127"/>
      <c r="O495" s="127"/>
      <c r="P495" s="128"/>
      <c r="Q495" s="128"/>
      <c r="R495" s="129"/>
      <c r="S495" s="129"/>
      <c r="T495" s="128"/>
      <c r="U495" s="128"/>
      <c r="V495" s="128"/>
      <c r="W495" s="128"/>
      <c r="X495" s="127"/>
      <c r="Y495" s="138"/>
      <c r="Z495" s="12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2"/>
      <c r="AY495" s="71"/>
      <c r="AZ495" s="169" t="str">
        <f t="shared" si="16"/>
        <v>OK</v>
      </c>
      <c r="BA495" s="170" t="str">
        <f t="shared" si="17"/>
        <v>OK</v>
      </c>
    </row>
    <row r="496" spans="1:53" s="207" customFormat="1" ht="76.5" customHeight="1" x14ac:dyDescent="0.25">
      <c r="A496" s="115"/>
      <c r="B496" s="116"/>
      <c r="C496" s="122"/>
      <c r="D496" s="137"/>
      <c r="E496" s="128"/>
      <c r="F496" s="128"/>
      <c r="G496" s="127"/>
      <c r="H496" s="128"/>
      <c r="I496" s="127"/>
      <c r="J496" s="127"/>
      <c r="K496" s="128"/>
      <c r="L496" s="127"/>
      <c r="M496" s="127"/>
      <c r="N496" s="127"/>
      <c r="O496" s="127"/>
      <c r="P496" s="128"/>
      <c r="Q496" s="128"/>
      <c r="R496" s="129"/>
      <c r="S496" s="129"/>
      <c r="T496" s="128"/>
      <c r="U496" s="128"/>
      <c r="V496" s="128"/>
      <c r="W496" s="128"/>
      <c r="X496" s="127"/>
      <c r="Y496" s="138"/>
      <c r="Z496" s="12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2"/>
      <c r="AY496" s="71"/>
      <c r="AZ496" s="169" t="str">
        <f t="shared" si="16"/>
        <v>OK</v>
      </c>
      <c r="BA496" s="170" t="str">
        <f t="shared" si="17"/>
        <v>OK</v>
      </c>
    </row>
    <row r="497" spans="1:53" s="207" customFormat="1" ht="127.5" customHeight="1" x14ac:dyDescent="0.25">
      <c r="A497" s="115"/>
      <c r="B497" s="116"/>
      <c r="C497" s="122"/>
      <c r="D497" s="137"/>
      <c r="E497" s="128"/>
      <c r="F497" s="128"/>
      <c r="G497" s="127"/>
      <c r="H497" s="128"/>
      <c r="I497" s="127"/>
      <c r="J497" s="127"/>
      <c r="K497" s="128"/>
      <c r="L497" s="127"/>
      <c r="M497" s="127"/>
      <c r="N497" s="127"/>
      <c r="O497" s="127"/>
      <c r="P497" s="128"/>
      <c r="Q497" s="128"/>
      <c r="R497" s="129"/>
      <c r="S497" s="129"/>
      <c r="T497" s="128"/>
      <c r="U497" s="128"/>
      <c r="V497" s="128"/>
      <c r="W497" s="128"/>
      <c r="X497" s="127"/>
      <c r="Y497" s="138"/>
      <c r="Z497" s="12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2"/>
      <c r="AY497" s="71"/>
      <c r="AZ497" s="169" t="str">
        <f t="shared" si="16"/>
        <v>OK</v>
      </c>
      <c r="BA497" s="170" t="str">
        <f t="shared" si="17"/>
        <v>OK</v>
      </c>
    </row>
    <row r="498" spans="1:53" s="207" customFormat="1" ht="102" customHeight="1" x14ac:dyDescent="0.25">
      <c r="A498" s="115"/>
      <c r="B498" s="116"/>
      <c r="C498" s="122"/>
      <c r="D498" s="137"/>
      <c r="E498" s="128"/>
      <c r="F498" s="128"/>
      <c r="G498" s="127"/>
      <c r="H498" s="128"/>
      <c r="I498" s="127"/>
      <c r="J498" s="127"/>
      <c r="K498" s="128"/>
      <c r="L498" s="127"/>
      <c r="M498" s="127"/>
      <c r="N498" s="127"/>
      <c r="O498" s="127"/>
      <c r="P498" s="128"/>
      <c r="Q498" s="128"/>
      <c r="R498" s="129"/>
      <c r="S498" s="129"/>
      <c r="T498" s="128"/>
      <c r="U498" s="128"/>
      <c r="V498" s="128"/>
      <c r="W498" s="128"/>
      <c r="X498" s="127"/>
      <c r="Y498" s="138"/>
      <c r="Z498" s="12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2"/>
      <c r="AY498" s="71"/>
      <c r="AZ498" s="169" t="str">
        <f t="shared" si="16"/>
        <v>OK</v>
      </c>
      <c r="BA498" s="170" t="str">
        <f t="shared" si="17"/>
        <v>OK</v>
      </c>
    </row>
    <row r="499" spans="1:53" s="207" customFormat="1" ht="38.25" customHeight="1" x14ac:dyDescent="0.25">
      <c r="A499" s="115"/>
      <c r="B499" s="116"/>
      <c r="C499" s="122"/>
      <c r="D499" s="137"/>
      <c r="E499" s="128"/>
      <c r="F499" s="128"/>
      <c r="G499" s="127"/>
      <c r="H499" s="128"/>
      <c r="I499" s="127"/>
      <c r="J499" s="127"/>
      <c r="K499" s="128"/>
      <c r="L499" s="127"/>
      <c r="M499" s="127"/>
      <c r="N499" s="127"/>
      <c r="O499" s="127"/>
      <c r="P499" s="128"/>
      <c r="Q499" s="128"/>
      <c r="R499" s="129"/>
      <c r="S499" s="129"/>
      <c r="T499" s="128"/>
      <c r="U499" s="128"/>
      <c r="V499" s="128"/>
      <c r="W499" s="128"/>
      <c r="X499" s="127"/>
      <c r="Y499" s="138"/>
      <c r="Z499" s="12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2"/>
      <c r="AY499" s="71"/>
      <c r="AZ499" s="169" t="str">
        <f t="shared" si="16"/>
        <v>OK</v>
      </c>
      <c r="BA499" s="170" t="str">
        <f t="shared" si="17"/>
        <v>OK</v>
      </c>
    </row>
    <row r="500" spans="1:53" s="207" customFormat="1" ht="63.75" customHeight="1" x14ac:dyDescent="0.25">
      <c r="A500" s="115"/>
      <c r="B500" s="116"/>
      <c r="C500" s="122"/>
      <c r="D500" s="137"/>
      <c r="E500" s="128"/>
      <c r="F500" s="128"/>
      <c r="G500" s="127"/>
      <c r="H500" s="128"/>
      <c r="I500" s="127"/>
      <c r="J500" s="127"/>
      <c r="K500" s="128"/>
      <c r="L500" s="127"/>
      <c r="M500" s="127"/>
      <c r="N500" s="127"/>
      <c r="O500" s="127"/>
      <c r="P500" s="128"/>
      <c r="Q500" s="128"/>
      <c r="R500" s="129"/>
      <c r="S500" s="129"/>
      <c r="T500" s="128"/>
      <c r="U500" s="128"/>
      <c r="V500" s="128"/>
      <c r="W500" s="128"/>
      <c r="X500" s="127"/>
      <c r="Y500" s="138"/>
      <c r="Z500" s="12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2"/>
      <c r="AY500" s="71"/>
      <c r="AZ500" s="169" t="str">
        <f t="shared" si="16"/>
        <v>OK</v>
      </c>
      <c r="BA500" s="170" t="str">
        <f t="shared" si="17"/>
        <v>OK</v>
      </c>
    </row>
    <row r="501" spans="1:53" s="207" customFormat="1" ht="63.75" customHeight="1" x14ac:dyDescent="0.25">
      <c r="A501" s="115"/>
      <c r="B501" s="116"/>
      <c r="C501" s="122"/>
      <c r="D501" s="137"/>
      <c r="E501" s="128"/>
      <c r="F501" s="128"/>
      <c r="G501" s="127"/>
      <c r="H501" s="128"/>
      <c r="I501" s="127"/>
      <c r="J501" s="127"/>
      <c r="K501" s="128"/>
      <c r="L501" s="127"/>
      <c r="M501" s="127"/>
      <c r="N501" s="127"/>
      <c r="O501" s="127"/>
      <c r="P501" s="128"/>
      <c r="Q501" s="128"/>
      <c r="R501" s="129"/>
      <c r="S501" s="129"/>
      <c r="T501" s="128"/>
      <c r="U501" s="128"/>
      <c r="V501" s="128"/>
      <c r="W501" s="128"/>
      <c r="X501" s="127"/>
      <c r="Y501" s="138"/>
      <c r="Z501" s="12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2"/>
      <c r="AY501" s="71"/>
      <c r="AZ501" s="169" t="str">
        <f t="shared" si="16"/>
        <v>OK</v>
      </c>
      <c r="BA501" s="170" t="str">
        <f t="shared" si="17"/>
        <v>OK</v>
      </c>
    </row>
    <row r="502" spans="1:53" s="207" customFormat="1" ht="38.25" customHeight="1" x14ac:dyDescent="0.25">
      <c r="A502" s="115"/>
      <c r="B502" s="116"/>
      <c r="C502" s="122"/>
      <c r="D502" s="137"/>
      <c r="E502" s="128"/>
      <c r="F502" s="128"/>
      <c r="G502" s="127"/>
      <c r="H502" s="128"/>
      <c r="I502" s="127"/>
      <c r="J502" s="127"/>
      <c r="K502" s="128"/>
      <c r="L502" s="127"/>
      <c r="M502" s="127"/>
      <c r="N502" s="127"/>
      <c r="O502" s="127"/>
      <c r="P502" s="128"/>
      <c r="Q502" s="128"/>
      <c r="R502" s="129"/>
      <c r="S502" s="129"/>
      <c r="T502" s="128"/>
      <c r="U502" s="128"/>
      <c r="V502" s="128"/>
      <c r="W502" s="128"/>
      <c r="X502" s="127"/>
      <c r="Y502" s="138"/>
      <c r="Z502" s="12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2"/>
      <c r="AY502" s="71"/>
      <c r="AZ502" s="169" t="str">
        <f t="shared" si="16"/>
        <v>OK</v>
      </c>
      <c r="BA502" s="170" t="str">
        <f t="shared" si="17"/>
        <v>OK</v>
      </c>
    </row>
    <row r="503" spans="1:53" s="207" customFormat="1" ht="38.25" customHeight="1" x14ac:dyDescent="0.25">
      <c r="A503" s="115"/>
      <c r="B503" s="116"/>
      <c r="C503" s="122"/>
      <c r="D503" s="137"/>
      <c r="E503" s="128"/>
      <c r="F503" s="128"/>
      <c r="G503" s="127"/>
      <c r="H503" s="128"/>
      <c r="I503" s="127"/>
      <c r="J503" s="127"/>
      <c r="K503" s="128"/>
      <c r="L503" s="127"/>
      <c r="M503" s="127"/>
      <c r="N503" s="127"/>
      <c r="O503" s="127"/>
      <c r="P503" s="128"/>
      <c r="Q503" s="128"/>
      <c r="R503" s="129"/>
      <c r="S503" s="129"/>
      <c r="T503" s="128"/>
      <c r="U503" s="128"/>
      <c r="V503" s="128"/>
      <c r="W503" s="128"/>
      <c r="X503" s="127"/>
      <c r="Y503" s="138"/>
      <c r="Z503" s="12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2"/>
      <c r="AY503" s="71"/>
      <c r="AZ503" s="169" t="str">
        <f t="shared" si="16"/>
        <v>OK</v>
      </c>
      <c r="BA503" s="170" t="str">
        <f t="shared" si="17"/>
        <v>OK</v>
      </c>
    </row>
    <row r="504" spans="1:53" s="207" customFormat="1" ht="38.25" customHeight="1" x14ac:dyDescent="0.25">
      <c r="A504" s="115"/>
      <c r="B504" s="116"/>
      <c r="C504" s="122"/>
      <c r="D504" s="137"/>
      <c r="E504" s="128"/>
      <c r="F504" s="128"/>
      <c r="G504" s="127"/>
      <c r="H504" s="128"/>
      <c r="I504" s="127"/>
      <c r="J504" s="127"/>
      <c r="K504" s="128"/>
      <c r="L504" s="127"/>
      <c r="M504" s="127"/>
      <c r="N504" s="127"/>
      <c r="O504" s="127"/>
      <c r="P504" s="128"/>
      <c r="Q504" s="128"/>
      <c r="R504" s="129"/>
      <c r="S504" s="129"/>
      <c r="T504" s="128"/>
      <c r="U504" s="128"/>
      <c r="V504" s="128"/>
      <c r="W504" s="128"/>
      <c r="X504" s="127"/>
      <c r="Y504" s="138"/>
      <c r="Z504" s="12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2"/>
      <c r="AY504" s="71"/>
      <c r="AZ504" s="169" t="str">
        <f t="shared" si="16"/>
        <v>OK</v>
      </c>
      <c r="BA504" s="170" t="str">
        <f t="shared" si="17"/>
        <v>OK</v>
      </c>
    </row>
    <row r="505" spans="1:53" s="207" customFormat="1" ht="38.25" customHeight="1" x14ac:dyDescent="0.25">
      <c r="A505" s="115"/>
      <c r="B505" s="116"/>
      <c r="C505" s="122"/>
      <c r="D505" s="137"/>
      <c r="E505" s="128"/>
      <c r="F505" s="128"/>
      <c r="G505" s="127"/>
      <c r="H505" s="128"/>
      <c r="I505" s="127"/>
      <c r="J505" s="127"/>
      <c r="K505" s="128"/>
      <c r="L505" s="127"/>
      <c r="M505" s="127"/>
      <c r="N505" s="127"/>
      <c r="O505" s="127"/>
      <c r="P505" s="128"/>
      <c r="Q505" s="128"/>
      <c r="R505" s="129"/>
      <c r="S505" s="129"/>
      <c r="T505" s="128"/>
      <c r="U505" s="128"/>
      <c r="V505" s="128"/>
      <c r="W505" s="128"/>
      <c r="X505" s="127"/>
      <c r="Y505" s="138"/>
      <c r="Z505" s="12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2"/>
      <c r="AY505" s="71"/>
      <c r="AZ505" s="169" t="str">
        <f t="shared" si="16"/>
        <v>OK</v>
      </c>
      <c r="BA505" s="170" t="str">
        <f t="shared" si="17"/>
        <v>OK</v>
      </c>
    </row>
    <row r="506" spans="1:53" s="207" customFormat="1" ht="38.25" customHeight="1" x14ac:dyDescent="0.25">
      <c r="A506" s="115"/>
      <c r="B506" s="116"/>
      <c r="C506" s="122"/>
      <c r="D506" s="137"/>
      <c r="E506" s="128"/>
      <c r="F506" s="128"/>
      <c r="G506" s="127"/>
      <c r="H506" s="128"/>
      <c r="I506" s="127"/>
      <c r="J506" s="127"/>
      <c r="K506" s="128"/>
      <c r="L506" s="127"/>
      <c r="M506" s="127"/>
      <c r="N506" s="127"/>
      <c r="O506" s="127"/>
      <c r="P506" s="128"/>
      <c r="Q506" s="128"/>
      <c r="R506" s="129"/>
      <c r="S506" s="129"/>
      <c r="T506" s="128"/>
      <c r="U506" s="128"/>
      <c r="V506" s="128"/>
      <c r="W506" s="128"/>
      <c r="X506" s="127"/>
      <c r="Y506" s="138"/>
      <c r="Z506" s="12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2"/>
      <c r="AY506" s="71"/>
      <c r="AZ506" s="169" t="str">
        <f t="shared" si="16"/>
        <v>OK</v>
      </c>
      <c r="BA506" s="170" t="str">
        <f t="shared" si="17"/>
        <v>OK</v>
      </c>
    </row>
    <row r="507" spans="1:53" s="207" customFormat="1" ht="38.25" customHeight="1" x14ac:dyDescent="0.25">
      <c r="A507" s="115"/>
      <c r="B507" s="116"/>
      <c r="C507" s="122"/>
      <c r="D507" s="137"/>
      <c r="E507" s="128"/>
      <c r="F507" s="128"/>
      <c r="G507" s="127"/>
      <c r="H507" s="128"/>
      <c r="I507" s="127"/>
      <c r="J507" s="127"/>
      <c r="K507" s="128"/>
      <c r="L507" s="127"/>
      <c r="M507" s="127"/>
      <c r="N507" s="127"/>
      <c r="O507" s="127"/>
      <c r="P507" s="128"/>
      <c r="Q507" s="128"/>
      <c r="R507" s="129"/>
      <c r="S507" s="129"/>
      <c r="T507" s="128"/>
      <c r="U507" s="128"/>
      <c r="V507" s="128"/>
      <c r="W507" s="128"/>
      <c r="X507" s="127"/>
      <c r="Y507" s="138"/>
      <c r="Z507" s="12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2"/>
      <c r="AY507" s="71"/>
      <c r="AZ507" s="169" t="str">
        <f t="shared" si="16"/>
        <v>OK</v>
      </c>
      <c r="BA507" s="170" t="str">
        <f t="shared" si="17"/>
        <v>OK</v>
      </c>
    </row>
    <row r="508" spans="1:53" s="207" customFormat="1" ht="38.25" customHeight="1" x14ac:dyDescent="0.25">
      <c r="A508" s="115"/>
      <c r="B508" s="116"/>
      <c r="C508" s="122"/>
      <c r="D508" s="137"/>
      <c r="E508" s="128"/>
      <c r="F508" s="128"/>
      <c r="G508" s="127"/>
      <c r="H508" s="128"/>
      <c r="I508" s="127"/>
      <c r="J508" s="127"/>
      <c r="K508" s="128"/>
      <c r="L508" s="127"/>
      <c r="M508" s="127"/>
      <c r="N508" s="127"/>
      <c r="O508" s="127"/>
      <c r="P508" s="128"/>
      <c r="Q508" s="128"/>
      <c r="R508" s="129"/>
      <c r="S508" s="129"/>
      <c r="T508" s="128"/>
      <c r="U508" s="128"/>
      <c r="V508" s="128"/>
      <c r="W508" s="128"/>
      <c r="X508" s="127"/>
      <c r="Y508" s="138"/>
      <c r="Z508" s="12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2"/>
      <c r="AY508" s="71"/>
      <c r="AZ508" s="169" t="str">
        <f t="shared" si="16"/>
        <v>OK</v>
      </c>
      <c r="BA508" s="170" t="str">
        <f t="shared" si="17"/>
        <v>OK</v>
      </c>
    </row>
    <row r="509" spans="1:53" s="207" customFormat="1" ht="38.25" customHeight="1" x14ac:dyDescent="0.25">
      <c r="A509" s="115"/>
      <c r="B509" s="116"/>
      <c r="C509" s="122"/>
      <c r="D509" s="137"/>
      <c r="E509" s="128"/>
      <c r="F509" s="128"/>
      <c r="G509" s="127"/>
      <c r="H509" s="128"/>
      <c r="I509" s="127"/>
      <c r="J509" s="127"/>
      <c r="K509" s="128"/>
      <c r="L509" s="127"/>
      <c r="M509" s="127"/>
      <c r="N509" s="127"/>
      <c r="O509" s="127"/>
      <c r="P509" s="128"/>
      <c r="Q509" s="128"/>
      <c r="R509" s="129"/>
      <c r="S509" s="129"/>
      <c r="T509" s="128"/>
      <c r="U509" s="128"/>
      <c r="V509" s="128"/>
      <c r="W509" s="128"/>
      <c r="X509" s="127"/>
      <c r="Y509" s="138"/>
      <c r="Z509" s="12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2"/>
      <c r="AY509" s="71"/>
      <c r="AZ509" s="169" t="str">
        <f t="shared" si="16"/>
        <v>OK</v>
      </c>
      <c r="BA509" s="170" t="str">
        <f t="shared" si="17"/>
        <v>OK</v>
      </c>
    </row>
    <row r="510" spans="1:53" s="207" customFormat="1" ht="38.25" customHeight="1" x14ac:dyDescent="0.25">
      <c r="A510" s="115"/>
      <c r="B510" s="116"/>
      <c r="C510" s="122"/>
      <c r="D510" s="137"/>
      <c r="E510" s="128"/>
      <c r="F510" s="128"/>
      <c r="G510" s="127"/>
      <c r="H510" s="128"/>
      <c r="I510" s="127"/>
      <c r="J510" s="127"/>
      <c r="K510" s="128"/>
      <c r="L510" s="127"/>
      <c r="M510" s="127"/>
      <c r="N510" s="127"/>
      <c r="O510" s="127"/>
      <c r="P510" s="128"/>
      <c r="Q510" s="128"/>
      <c r="R510" s="129"/>
      <c r="S510" s="129"/>
      <c r="T510" s="128"/>
      <c r="U510" s="128"/>
      <c r="V510" s="128"/>
      <c r="W510" s="128"/>
      <c r="X510" s="127"/>
      <c r="Y510" s="138"/>
      <c r="Z510" s="12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2"/>
      <c r="AY510" s="71"/>
      <c r="AZ510" s="169" t="str">
        <f t="shared" si="16"/>
        <v>OK</v>
      </c>
      <c r="BA510" s="170" t="str">
        <f t="shared" si="17"/>
        <v>OK</v>
      </c>
    </row>
    <row r="511" spans="1:53" s="207" customFormat="1" ht="38.25" customHeight="1" x14ac:dyDescent="0.25">
      <c r="A511" s="115"/>
      <c r="B511" s="116"/>
      <c r="C511" s="122"/>
      <c r="D511" s="137"/>
      <c r="E511" s="128"/>
      <c r="F511" s="128"/>
      <c r="G511" s="127"/>
      <c r="H511" s="128"/>
      <c r="I511" s="127"/>
      <c r="J511" s="127"/>
      <c r="K511" s="128"/>
      <c r="L511" s="127"/>
      <c r="M511" s="127"/>
      <c r="N511" s="127"/>
      <c r="O511" s="127"/>
      <c r="P511" s="128"/>
      <c r="Q511" s="128"/>
      <c r="R511" s="129"/>
      <c r="S511" s="129"/>
      <c r="T511" s="128"/>
      <c r="U511" s="128"/>
      <c r="V511" s="128"/>
      <c r="W511" s="128"/>
      <c r="X511" s="127"/>
      <c r="Y511" s="138"/>
      <c r="Z511" s="12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2"/>
      <c r="AY511" s="71"/>
      <c r="AZ511" s="169" t="str">
        <f t="shared" si="16"/>
        <v>OK</v>
      </c>
      <c r="BA511" s="170" t="str">
        <f t="shared" si="17"/>
        <v>OK</v>
      </c>
    </row>
    <row r="512" spans="1:53" s="207" customFormat="1" ht="38.25" customHeight="1" x14ac:dyDescent="0.25">
      <c r="A512" s="115"/>
      <c r="B512" s="116"/>
      <c r="C512" s="122"/>
      <c r="D512" s="137"/>
      <c r="E512" s="128"/>
      <c r="F512" s="128"/>
      <c r="G512" s="127"/>
      <c r="H512" s="128"/>
      <c r="I512" s="127"/>
      <c r="J512" s="127"/>
      <c r="K512" s="128"/>
      <c r="L512" s="127"/>
      <c r="M512" s="127"/>
      <c r="N512" s="127"/>
      <c r="O512" s="127"/>
      <c r="P512" s="128"/>
      <c r="Q512" s="128"/>
      <c r="R512" s="129"/>
      <c r="S512" s="129"/>
      <c r="T512" s="128"/>
      <c r="U512" s="128"/>
      <c r="V512" s="128"/>
      <c r="W512" s="128"/>
      <c r="X512" s="127"/>
      <c r="Y512" s="138"/>
      <c r="Z512" s="12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2"/>
      <c r="AY512" s="71"/>
      <c r="AZ512" s="169" t="str">
        <f t="shared" si="16"/>
        <v>OK</v>
      </c>
      <c r="BA512" s="170" t="str">
        <f t="shared" si="17"/>
        <v>OK</v>
      </c>
    </row>
    <row r="513" spans="1:53" s="207" customFormat="1" ht="38.25" customHeight="1" x14ac:dyDescent="0.25">
      <c r="A513" s="115"/>
      <c r="B513" s="116"/>
      <c r="C513" s="122"/>
      <c r="D513" s="137"/>
      <c r="E513" s="128"/>
      <c r="F513" s="128"/>
      <c r="G513" s="127"/>
      <c r="H513" s="128"/>
      <c r="I513" s="127"/>
      <c r="J513" s="127"/>
      <c r="K513" s="128"/>
      <c r="L513" s="127"/>
      <c r="M513" s="127"/>
      <c r="N513" s="127"/>
      <c r="O513" s="127"/>
      <c r="P513" s="128"/>
      <c r="Q513" s="128"/>
      <c r="R513" s="129"/>
      <c r="S513" s="129"/>
      <c r="T513" s="128"/>
      <c r="U513" s="128"/>
      <c r="V513" s="128"/>
      <c r="W513" s="128"/>
      <c r="X513" s="127"/>
      <c r="Y513" s="138"/>
      <c r="Z513" s="12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2"/>
      <c r="AY513" s="71"/>
      <c r="AZ513" s="169" t="str">
        <f t="shared" si="16"/>
        <v>OK</v>
      </c>
      <c r="BA513" s="170" t="str">
        <f t="shared" si="17"/>
        <v>OK</v>
      </c>
    </row>
    <row r="514" spans="1:53" s="207" customFormat="1" ht="38.25" customHeight="1" x14ac:dyDescent="0.25">
      <c r="A514" s="115"/>
      <c r="B514" s="116"/>
      <c r="C514" s="122"/>
      <c r="D514" s="137"/>
      <c r="E514" s="128"/>
      <c r="F514" s="128"/>
      <c r="G514" s="127"/>
      <c r="H514" s="128"/>
      <c r="I514" s="127"/>
      <c r="J514" s="127"/>
      <c r="K514" s="128"/>
      <c r="L514" s="127"/>
      <c r="M514" s="127"/>
      <c r="N514" s="127"/>
      <c r="O514" s="127"/>
      <c r="P514" s="128"/>
      <c r="Q514" s="128"/>
      <c r="R514" s="129"/>
      <c r="S514" s="129"/>
      <c r="T514" s="128"/>
      <c r="U514" s="128"/>
      <c r="V514" s="128"/>
      <c r="W514" s="128"/>
      <c r="X514" s="127"/>
      <c r="Y514" s="138"/>
      <c r="Z514" s="12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2"/>
      <c r="AY514" s="71"/>
      <c r="AZ514" s="169" t="str">
        <f t="shared" si="16"/>
        <v>OK</v>
      </c>
      <c r="BA514" s="170" t="str">
        <f t="shared" si="17"/>
        <v>OK</v>
      </c>
    </row>
    <row r="515" spans="1:53" s="207" customFormat="1" ht="38.25" customHeight="1" x14ac:dyDescent="0.25">
      <c r="A515" s="115"/>
      <c r="B515" s="116"/>
      <c r="C515" s="122"/>
      <c r="D515" s="137"/>
      <c r="E515" s="128"/>
      <c r="F515" s="128"/>
      <c r="G515" s="127"/>
      <c r="H515" s="128"/>
      <c r="I515" s="127"/>
      <c r="J515" s="127"/>
      <c r="K515" s="128"/>
      <c r="L515" s="127"/>
      <c r="M515" s="127"/>
      <c r="N515" s="127"/>
      <c r="O515" s="127"/>
      <c r="P515" s="128"/>
      <c r="Q515" s="128"/>
      <c r="R515" s="129"/>
      <c r="S515" s="129"/>
      <c r="T515" s="128"/>
      <c r="U515" s="128"/>
      <c r="V515" s="128"/>
      <c r="W515" s="128"/>
      <c r="X515" s="127"/>
      <c r="Y515" s="138"/>
      <c r="Z515" s="12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2"/>
      <c r="AY515" s="71"/>
      <c r="AZ515" s="169" t="str">
        <f t="shared" si="16"/>
        <v>OK</v>
      </c>
      <c r="BA515" s="170" t="str">
        <f t="shared" si="17"/>
        <v>OK</v>
      </c>
    </row>
    <row r="516" spans="1:53" s="207" customFormat="1" ht="38.25" customHeight="1" x14ac:dyDescent="0.25">
      <c r="A516" s="115"/>
      <c r="B516" s="116"/>
      <c r="C516" s="122"/>
      <c r="D516" s="137"/>
      <c r="E516" s="128"/>
      <c r="F516" s="128"/>
      <c r="G516" s="127"/>
      <c r="H516" s="128"/>
      <c r="I516" s="127"/>
      <c r="J516" s="127"/>
      <c r="K516" s="128"/>
      <c r="L516" s="127"/>
      <c r="M516" s="127"/>
      <c r="N516" s="127"/>
      <c r="O516" s="127"/>
      <c r="P516" s="128"/>
      <c r="Q516" s="128"/>
      <c r="R516" s="129"/>
      <c r="S516" s="129"/>
      <c r="T516" s="128"/>
      <c r="U516" s="128"/>
      <c r="V516" s="128"/>
      <c r="W516" s="128"/>
      <c r="X516" s="127"/>
      <c r="Y516" s="138"/>
      <c r="Z516" s="12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2"/>
      <c r="AY516" s="71"/>
      <c r="AZ516" s="169" t="str">
        <f t="shared" si="16"/>
        <v>OK</v>
      </c>
      <c r="BA516" s="170" t="str">
        <f t="shared" si="17"/>
        <v>OK</v>
      </c>
    </row>
    <row r="517" spans="1:53" s="207" customFormat="1" ht="38.25" customHeight="1" x14ac:dyDescent="0.25">
      <c r="A517" s="115"/>
      <c r="B517" s="116"/>
      <c r="C517" s="122"/>
      <c r="D517" s="137"/>
      <c r="E517" s="128"/>
      <c r="F517" s="128"/>
      <c r="G517" s="127"/>
      <c r="H517" s="128"/>
      <c r="I517" s="127"/>
      <c r="J517" s="127"/>
      <c r="K517" s="128"/>
      <c r="L517" s="127"/>
      <c r="M517" s="127"/>
      <c r="N517" s="127"/>
      <c r="O517" s="127"/>
      <c r="P517" s="128"/>
      <c r="Q517" s="128"/>
      <c r="R517" s="129"/>
      <c r="S517" s="129"/>
      <c r="T517" s="128"/>
      <c r="U517" s="128"/>
      <c r="V517" s="128"/>
      <c r="W517" s="128"/>
      <c r="X517" s="127"/>
      <c r="Y517" s="138"/>
      <c r="Z517" s="12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2"/>
      <c r="AY517" s="71"/>
      <c r="AZ517" s="169" t="str">
        <f t="shared" si="16"/>
        <v>OK</v>
      </c>
      <c r="BA517" s="170" t="str">
        <f t="shared" si="17"/>
        <v>OK</v>
      </c>
    </row>
    <row r="518" spans="1:53" s="207" customFormat="1" ht="38.25" customHeight="1" x14ac:dyDescent="0.25">
      <c r="A518" s="115"/>
      <c r="B518" s="116"/>
      <c r="C518" s="122"/>
      <c r="D518" s="137"/>
      <c r="E518" s="128"/>
      <c r="F518" s="128"/>
      <c r="G518" s="127"/>
      <c r="H518" s="128"/>
      <c r="I518" s="127"/>
      <c r="J518" s="127"/>
      <c r="K518" s="128"/>
      <c r="L518" s="127"/>
      <c r="M518" s="127"/>
      <c r="N518" s="127"/>
      <c r="O518" s="127"/>
      <c r="P518" s="128"/>
      <c r="Q518" s="128"/>
      <c r="R518" s="129"/>
      <c r="S518" s="129"/>
      <c r="T518" s="128"/>
      <c r="U518" s="128"/>
      <c r="V518" s="128"/>
      <c r="W518" s="128"/>
      <c r="X518" s="127"/>
      <c r="Y518" s="138"/>
      <c r="Z518" s="12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2"/>
      <c r="AY518" s="71"/>
      <c r="AZ518" s="169" t="str">
        <f t="shared" si="16"/>
        <v>OK</v>
      </c>
      <c r="BA518" s="170" t="str">
        <f t="shared" si="17"/>
        <v>OK</v>
      </c>
    </row>
    <row r="519" spans="1:53" s="207" customFormat="1" ht="38.25" customHeight="1" x14ac:dyDescent="0.25">
      <c r="A519" s="115"/>
      <c r="B519" s="116"/>
      <c r="C519" s="122"/>
      <c r="D519" s="137"/>
      <c r="E519" s="128"/>
      <c r="F519" s="128"/>
      <c r="G519" s="127"/>
      <c r="H519" s="128"/>
      <c r="I519" s="127"/>
      <c r="J519" s="127"/>
      <c r="K519" s="128"/>
      <c r="L519" s="127"/>
      <c r="M519" s="127"/>
      <c r="N519" s="127"/>
      <c r="O519" s="127"/>
      <c r="P519" s="128"/>
      <c r="Q519" s="128"/>
      <c r="R519" s="129"/>
      <c r="S519" s="129"/>
      <c r="T519" s="128"/>
      <c r="U519" s="128"/>
      <c r="V519" s="128"/>
      <c r="W519" s="128"/>
      <c r="X519" s="127"/>
      <c r="Y519" s="138"/>
      <c r="Z519" s="12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2"/>
      <c r="AY519" s="71"/>
      <c r="AZ519" s="169" t="str">
        <f t="shared" si="16"/>
        <v>OK</v>
      </c>
      <c r="BA519" s="170" t="str">
        <f t="shared" si="17"/>
        <v>OK</v>
      </c>
    </row>
    <row r="520" spans="1:53" s="207" customFormat="1" ht="38.25" customHeight="1" x14ac:dyDescent="0.25">
      <c r="A520" s="115"/>
      <c r="B520" s="116"/>
      <c r="C520" s="122"/>
      <c r="D520" s="137"/>
      <c r="E520" s="128"/>
      <c r="F520" s="128"/>
      <c r="G520" s="127"/>
      <c r="H520" s="128"/>
      <c r="I520" s="127"/>
      <c r="J520" s="127"/>
      <c r="K520" s="128"/>
      <c r="L520" s="127"/>
      <c r="M520" s="127"/>
      <c r="N520" s="127"/>
      <c r="O520" s="127"/>
      <c r="P520" s="128"/>
      <c r="Q520" s="128"/>
      <c r="R520" s="129"/>
      <c r="S520" s="129"/>
      <c r="T520" s="128"/>
      <c r="U520" s="128"/>
      <c r="V520" s="128"/>
      <c r="W520" s="128"/>
      <c r="X520" s="127"/>
      <c r="Y520" s="138"/>
      <c r="Z520" s="12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2"/>
      <c r="AY520" s="71"/>
      <c r="AZ520" s="169" t="str">
        <f t="shared" ref="AZ520:AZ584" si="18">IF(S520-AA520-AC520-AE520-AG520-AI520-AK520-AM520-AO520-AQ520-AS520-AU520-AW520=0,"OK","Compromisos diferentes al valor estimado en la vigencia actual")</f>
        <v>OK</v>
      </c>
      <c r="BA520" s="170" t="str">
        <f t="shared" ref="BA520:BA584" si="19">IF(S520-AB520-AD520-AF520-AH520-AJ520-AL520-AN520-AP520-AR520-AT520-AV520-AX520=0,"OK","Obligaciones diferentes al valor estimado en la vigencia actual")</f>
        <v>OK</v>
      </c>
    </row>
    <row r="521" spans="1:53" s="207" customFormat="1" ht="38.25" customHeight="1" x14ac:dyDescent="0.25">
      <c r="A521" s="115"/>
      <c r="B521" s="116"/>
      <c r="C521" s="122"/>
      <c r="D521" s="137"/>
      <c r="E521" s="128"/>
      <c r="F521" s="128"/>
      <c r="G521" s="127"/>
      <c r="H521" s="128"/>
      <c r="I521" s="127"/>
      <c r="J521" s="127"/>
      <c r="K521" s="128"/>
      <c r="L521" s="127"/>
      <c r="M521" s="127"/>
      <c r="N521" s="127"/>
      <c r="O521" s="127"/>
      <c r="P521" s="128"/>
      <c r="Q521" s="128"/>
      <c r="R521" s="129"/>
      <c r="S521" s="129"/>
      <c r="T521" s="128"/>
      <c r="U521" s="128"/>
      <c r="V521" s="128"/>
      <c r="W521" s="128"/>
      <c r="X521" s="127"/>
      <c r="Y521" s="138"/>
      <c r="Z521" s="12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2"/>
      <c r="AY521" s="71"/>
      <c r="AZ521" s="169" t="str">
        <f t="shared" si="18"/>
        <v>OK</v>
      </c>
      <c r="BA521" s="170" t="str">
        <f t="shared" si="19"/>
        <v>OK</v>
      </c>
    </row>
    <row r="522" spans="1:53" s="207" customFormat="1" ht="38.25" customHeight="1" x14ac:dyDescent="0.25">
      <c r="A522" s="115"/>
      <c r="B522" s="116"/>
      <c r="C522" s="122"/>
      <c r="D522" s="137"/>
      <c r="E522" s="128"/>
      <c r="F522" s="128"/>
      <c r="G522" s="127"/>
      <c r="H522" s="128"/>
      <c r="I522" s="127"/>
      <c r="J522" s="127"/>
      <c r="K522" s="128"/>
      <c r="L522" s="127"/>
      <c r="M522" s="127"/>
      <c r="N522" s="127"/>
      <c r="O522" s="127"/>
      <c r="P522" s="128"/>
      <c r="Q522" s="128"/>
      <c r="R522" s="129"/>
      <c r="S522" s="129"/>
      <c r="T522" s="128"/>
      <c r="U522" s="128"/>
      <c r="V522" s="128"/>
      <c r="W522" s="128"/>
      <c r="X522" s="127"/>
      <c r="Y522" s="138"/>
      <c r="Z522" s="12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2"/>
      <c r="AY522" s="71"/>
      <c r="AZ522" s="169" t="str">
        <f t="shared" si="18"/>
        <v>OK</v>
      </c>
      <c r="BA522" s="170" t="str">
        <f t="shared" si="19"/>
        <v>OK</v>
      </c>
    </row>
    <row r="523" spans="1:53" s="207" customFormat="1" ht="38.25" customHeight="1" x14ac:dyDescent="0.25">
      <c r="A523" s="115"/>
      <c r="B523" s="116"/>
      <c r="C523" s="122"/>
      <c r="D523" s="137"/>
      <c r="E523" s="128"/>
      <c r="F523" s="128"/>
      <c r="G523" s="127"/>
      <c r="H523" s="128"/>
      <c r="I523" s="127"/>
      <c r="J523" s="127"/>
      <c r="K523" s="128"/>
      <c r="L523" s="127"/>
      <c r="M523" s="127"/>
      <c r="N523" s="127"/>
      <c r="O523" s="127"/>
      <c r="P523" s="128"/>
      <c r="Q523" s="128"/>
      <c r="R523" s="129"/>
      <c r="S523" s="129"/>
      <c r="T523" s="128"/>
      <c r="U523" s="128"/>
      <c r="V523" s="128"/>
      <c r="W523" s="128"/>
      <c r="X523" s="127"/>
      <c r="Y523" s="138"/>
      <c r="Z523" s="12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2"/>
      <c r="AY523" s="71"/>
      <c r="AZ523" s="169" t="str">
        <f t="shared" si="18"/>
        <v>OK</v>
      </c>
      <c r="BA523" s="170" t="str">
        <f t="shared" si="19"/>
        <v>OK</v>
      </c>
    </row>
    <row r="524" spans="1:53" s="207" customFormat="1" ht="38.25" customHeight="1" x14ac:dyDescent="0.25">
      <c r="A524" s="115"/>
      <c r="B524" s="116"/>
      <c r="C524" s="122"/>
      <c r="D524" s="137"/>
      <c r="E524" s="128"/>
      <c r="F524" s="128"/>
      <c r="G524" s="127"/>
      <c r="H524" s="128"/>
      <c r="I524" s="127"/>
      <c r="J524" s="127"/>
      <c r="K524" s="128"/>
      <c r="L524" s="127"/>
      <c r="M524" s="127"/>
      <c r="N524" s="127"/>
      <c r="O524" s="127"/>
      <c r="P524" s="128"/>
      <c r="Q524" s="128"/>
      <c r="R524" s="129"/>
      <c r="S524" s="129"/>
      <c r="T524" s="128"/>
      <c r="U524" s="128"/>
      <c r="V524" s="128"/>
      <c r="W524" s="128"/>
      <c r="X524" s="127"/>
      <c r="Y524" s="138"/>
      <c r="Z524" s="12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2"/>
      <c r="AY524" s="71"/>
      <c r="AZ524" s="169" t="str">
        <f t="shared" si="18"/>
        <v>OK</v>
      </c>
      <c r="BA524" s="170" t="str">
        <f t="shared" si="19"/>
        <v>OK</v>
      </c>
    </row>
    <row r="525" spans="1:53" s="207" customFormat="1" ht="38.25" customHeight="1" x14ac:dyDescent="0.25">
      <c r="A525" s="115"/>
      <c r="B525" s="116"/>
      <c r="C525" s="122"/>
      <c r="D525" s="137"/>
      <c r="E525" s="128"/>
      <c r="F525" s="128"/>
      <c r="G525" s="127"/>
      <c r="H525" s="128"/>
      <c r="I525" s="127"/>
      <c r="J525" s="127"/>
      <c r="K525" s="128"/>
      <c r="L525" s="127"/>
      <c r="M525" s="127"/>
      <c r="N525" s="127"/>
      <c r="O525" s="127"/>
      <c r="P525" s="128"/>
      <c r="Q525" s="128"/>
      <c r="R525" s="129"/>
      <c r="S525" s="129"/>
      <c r="T525" s="128"/>
      <c r="U525" s="128"/>
      <c r="V525" s="128"/>
      <c r="W525" s="128"/>
      <c r="X525" s="127"/>
      <c r="Y525" s="138"/>
      <c r="Z525" s="12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2"/>
      <c r="AY525" s="71"/>
      <c r="AZ525" s="169" t="str">
        <f t="shared" si="18"/>
        <v>OK</v>
      </c>
      <c r="BA525" s="170" t="str">
        <f t="shared" si="19"/>
        <v>OK</v>
      </c>
    </row>
    <row r="526" spans="1:53" s="207" customFormat="1" ht="38.25" customHeight="1" x14ac:dyDescent="0.25">
      <c r="A526" s="115"/>
      <c r="B526" s="116"/>
      <c r="C526" s="122"/>
      <c r="D526" s="137"/>
      <c r="E526" s="128"/>
      <c r="F526" s="128"/>
      <c r="G526" s="127"/>
      <c r="H526" s="128"/>
      <c r="I526" s="127"/>
      <c r="J526" s="127"/>
      <c r="K526" s="128"/>
      <c r="L526" s="127"/>
      <c r="M526" s="127"/>
      <c r="N526" s="127"/>
      <c r="O526" s="127"/>
      <c r="P526" s="128"/>
      <c r="Q526" s="128"/>
      <c r="R526" s="129"/>
      <c r="S526" s="129"/>
      <c r="T526" s="128"/>
      <c r="U526" s="128"/>
      <c r="V526" s="128"/>
      <c r="W526" s="128"/>
      <c r="X526" s="127"/>
      <c r="Y526" s="138"/>
      <c r="Z526" s="12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2"/>
      <c r="AY526" s="71"/>
      <c r="AZ526" s="169" t="str">
        <f t="shared" si="18"/>
        <v>OK</v>
      </c>
      <c r="BA526" s="170" t="str">
        <f t="shared" si="19"/>
        <v>OK</v>
      </c>
    </row>
    <row r="527" spans="1:53" s="207" customFormat="1" ht="38.25" customHeight="1" x14ac:dyDescent="0.25">
      <c r="A527" s="115"/>
      <c r="B527" s="116"/>
      <c r="C527" s="122"/>
      <c r="D527" s="137"/>
      <c r="E527" s="128"/>
      <c r="F527" s="128"/>
      <c r="G527" s="127"/>
      <c r="H527" s="128"/>
      <c r="I527" s="127"/>
      <c r="J527" s="127"/>
      <c r="K527" s="128"/>
      <c r="L527" s="127"/>
      <c r="M527" s="127"/>
      <c r="N527" s="127"/>
      <c r="O527" s="127"/>
      <c r="P527" s="128"/>
      <c r="Q527" s="128"/>
      <c r="R527" s="129"/>
      <c r="S527" s="129"/>
      <c r="T527" s="128"/>
      <c r="U527" s="128"/>
      <c r="V527" s="128"/>
      <c r="W527" s="128"/>
      <c r="X527" s="127"/>
      <c r="Y527" s="138"/>
      <c r="Z527" s="12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2"/>
      <c r="AY527" s="71"/>
      <c r="AZ527" s="169" t="str">
        <f t="shared" si="18"/>
        <v>OK</v>
      </c>
      <c r="BA527" s="170" t="str">
        <f t="shared" si="19"/>
        <v>OK</v>
      </c>
    </row>
    <row r="528" spans="1:53" s="207" customFormat="1" ht="38.25" customHeight="1" x14ac:dyDescent="0.25">
      <c r="A528" s="115"/>
      <c r="B528" s="116"/>
      <c r="C528" s="122"/>
      <c r="D528" s="137"/>
      <c r="E528" s="128"/>
      <c r="F528" s="128"/>
      <c r="G528" s="127"/>
      <c r="H528" s="128"/>
      <c r="I528" s="127"/>
      <c r="J528" s="127"/>
      <c r="K528" s="128"/>
      <c r="L528" s="127"/>
      <c r="M528" s="127"/>
      <c r="N528" s="127"/>
      <c r="O528" s="127"/>
      <c r="P528" s="128"/>
      <c r="Q528" s="128"/>
      <c r="R528" s="129"/>
      <c r="S528" s="129"/>
      <c r="T528" s="128"/>
      <c r="U528" s="128"/>
      <c r="V528" s="128"/>
      <c r="W528" s="128"/>
      <c r="X528" s="127"/>
      <c r="Y528" s="138"/>
      <c r="Z528" s="12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2"/>
      <c r="AY528" s="71"/>
      <c r="AZ528" s="169" t="str">
        <f t="shared" si="18"/>
        <v>OK</v>
      </c>
      <c r="BA528" s="170" t="str">
        <f t="shared" si="19"/>
        <v>OK</v>
      </c>
    </row>
    <row r="529" spans="1:53" s="207" customFormat="1" ht="38.25" customHeight="1" x14ac:dyDescent="0.25">
      <c r="A529" s="115"/>
      <c r="B529" s="116"/>
      <c r="C529" s="122"/>
      <c r="D529" s="137"/>
      <c r="E529" s="128"/>
      <c r="F529" s="128"/>
      <c r="G529" s="127"/>
      <c r="H529" s="128"/>
      <c r="I529" s="127"/>
      <c r="J529" s="127"/>
      <c r="K529" s="128"/>
      <c r="L529" s="127"/>
      <c r="M529" s="127"/>
      <c r="N529" s="127"/>
      <c r="O529" s="127"/>
      <c r="P529" s="128"/>
      <c r="Q529" s="128"/>
      <c r="R529" s="129"/>
      <c r="S529" s="129"/>
      <c r="T529" s="128"/>
      <c r="U529" s="128"/>
      <c r="V529" s="128"/>
      <c r="W529" s="128"/>
      <c r="X529" s="127"/>
      <c r="Y529" s="138"/>
      <c r="Z529" s="12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2"/>
      <c r="AY529" s="71"/>
      <c r="AZ529" s="169" t="str">
        <f t="shared" si="18"/>
        <v>OK</v>
      </c>
      <c r="BA529" s="170" t="str">
        <f t="shared" si="19"/>
        <v>OK</v>
      </c>
    </row>
    <row r="530" spans="1:53" s="207" customFormat="1" ht="38.25" customHeight="1" x14ac:dyDescent="0.25">
      <c r="A530" s="115"/>
      <c r="B530" s="116"/>
      <c r="C530" s="122"/>
      <c r="D530" s="137"/>
      <c r="E530" s="128"/>
      <c r="F530" s="128"/>
      <c r="G530" s="127"/>
      <c r="H530" s="128"/>
      <c r="I530" s="127"/>
      <c r="J530" s="127"/>
      <c r="K530" s="128"/>
      <c r="L530" s="127"/>
      <c r="M530" s="127"/>
      <c r="N530" s="127"/>
      <c r="O530" s="127"/>
      <c r="P530" s="128"/>
      <c r="Q530" s="128"/>
      <c r="R530" s="129"/>
      <c r="S530" s="129"/>
      <c r="T530" s="128"/>
      <c r="U530" s="128"/>
      <c r="V530" s="128"/>
      <c r="W530" s="128"/>
      <c r="X530" s="127"/>
      <c r="Y530" s="138"/>
      <c r="Z530" s="12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2"/>
      <c r="AY530" s="71"/>
      <c r="AZ530" s="169" t="str">
        <f t="shared" si="18"/>
        <v>OK</v>
      </c>
      <c r="BA530" s="170" t="str">
        <f t="shared" si="19"/>
        <v>OK</v>
      </c>
    </row>
    <row r="531" spans="1:53" s="207" customFormat="1" ht="38.25" customHeight="1" x14ac:dyDescent="0.25">
      <c r="A531" s="115"/>
      <c r="B531" s="116"/>
      <c r="C531" s="122"/>
      <c r="D531" s="137"/>
      <c r="E531" s="128"/>
      <c r="F531" s="128"/>
      <c r="G531" s="127"/>
      <c r="H531" s="128"/>
      <c r="I531" s="127"/>
      <c r="J531" s="127"/>
      <c r="K531" s="128"/>
      <c r="L531" s="127"/>
      <c r="M531" s="127"/>
      <c r="N531" s="127"/>
      <c r="O531" s="127"/>
      <c r="P531" s="128"/>
      <c r="Q531" s="128"/>
      <c r="R531" s="129"/>
      <c r="S531" s="129"/>
      <c r="T531" s="128"/>
      <c r="U531" s="128"/>
      <c r="V531" s="128"/>
      <c r="W531" s="128"/>
      <c r="X531" s="127"/>
      <c r="Y531" s="138"/>
      <c r="Z531" s="12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2"/>
      <c r="AY531" s="71"/>
      <c r="AZ531" s="169" t="str">
        <f t="shared" si="18"/>
        <v>OK</v>
      </c>
      <c r="BA531" s="170" t="str">
        <f t="shared" si="19"/>
        <v>OK</v>
      </c>
    </row>
    <row r="532" spans="1:53" s="207" customFormat="1" ht="38.25" customHeight="1" x14ac:dyDescent="0.25">
      <c r="A532" s="115"/>
      <c r="B532" s="116"/>
      <c r="C532" s="122"/>
      <c r="D532" s="137"/>
      <c r="E532" s="128"/>
      <c r="F532" s="128"/>
      <c r="G532" s="127"/>
      <c r="H532" s="128"/>
      <c r="I532" s="127"/>
      <c r="J532" s="127"/>
      <c r="K532" s="128"/>
      <c r="L532" s="127"/>
      <c r="M532" s="127"/>
      <c r="N532" s="127"/>
      <c r="O532" s="127"/>
      <c r="P532" s="128"/>
      <c r="Q532" s="128"/>
      <c r="R532" s="129"/>
      <c r="S532" s="129"/>
      <c r="T532" s="128"/>
      <c r="U532" s="128"/>
      <c r="V532" s="128"/>
      <c r="W532" s="128"/>
      <c r="X532" s="127"/>
      <c r="Y532" s="138"/>
      <c r="Z532" s="12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2"/>
      <c r="AY532" s="71"/>
      <c r="AZ532" s="169" t="str">
        <f t="shared" si="18"/>
        <v>OK</v>
      </c>
      <c r="BA532" s="170" t="str">
        <f t="shared" si="19"/>
        <v>OK</v>
      </c>
    </row>
    <row r="533" spans="1:53" s="207" customFormat="1" ht="38.25" customHeight="1" x14ac:dyDescent="0.25">
      <c r="A533" s="115"/>
      <c r="B533" s="116"/>
      <c r="C533" s="122"/>
      <c r="D533" s="137"/>
      <c r="E533" s="128"/>
      <c r="F533" s="128"/>
      <c r="G533" s="127"/>
      <c r="H533" s="128"/>
      <c r="I533" s="127"/>
      <c r="J533" s="127"/>
      <c r="K533" s="128"/>
      <c r="L533" s="127"/>
      <c r="M533" s="127"/>
      <c r="N533" s="127"/>
      <c r="O533" s="127"/>
      <c r="P533" s="128"/>
      <c r="Q533" s="128"/>
      <c r="R533" s="129"/>
      <c r="S533" s="129"/>
      <c r="T533" s="128"/>
      <c r="U533" s="128"/>
      <c r="V533" s="128"/>
      <c r="W533" s="128"/>
      <c r="X533" s="127"/>
      <c r="Y533" s="138"/>
      <c r="Z533" s="12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2"/>
      <c r="AY533" s="71"/>
      <c r="AZ533" s="169" t="str">
        <f t="shared" si="18"/>
        <v>OK</v>
      </c>
      <c r="BA533" s="170" t="str">
        <f t="shared" si="19"/>
        <v>OK</v>
      </c>
    </row>
    <row r="534" spans="1:53" s="207" customFormat="1" ht="38.25" customHeight="1" x14ac:dyDescent="0.25">
      <c r="A534" s="115"/>
      <c r="B534" s="116"/>
      <c r="C534" s="122"/>
      <c r="D534" s="137"/>
      <c r="E534" s="128"/>
      <c r="F534" s="128"/>
      <c r="G534" s="127"/>
      <c r="H534" s="128"/>
      <c r="I534" s="127"/>
      <c r="J534" s="127"/>
      <c r="K534" s="128"/>
      <c r="L534" s="127"/>
      <c r="M534" s="127"/>
      <c r="N534" s="127"/>
      <c r="O534" s="127"/>
      <c r="P534" s="128"/>
      <c r="Q534" s="128"/>
      <c r="R534" s="129"/>
      <c r="S534" s="129"/>
      <c r="T534" s="128"/>
      <c r="U534" s="128"/>
      <c r="V534" s="128"/>
      <c r="W534" s="128"/>
      <c r="X534" s="127"/>
      <c r="Y534" s="138"/>
      <c r="Z534" s="12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2"/>
      <c r="AY534" s="71"/>
      <c r="AZ534" s="169" t="str">
        <f t="shared" si="18"/>
        <v>OK</v>
      </c>
      <c r="BA534" s="170" t="str">
        <f t="shared" si="19"/>
        <v>OK</v>
      </c>
    </row>
    <row r="535" spans="1:53" s="207" customFormat="1" ht="38.25" customHeight="1" x14ac:dyDescent="0.25">
      <c r="A535" s="115"/>
      <c r="B535" s="116"/>
      <c r="C535" s="122"/>
      <c r="D535" s="137"/>
      <c r="E535" s="128"/>
      <c r="F535" s="128"/>
      <c r="G535" s="127"/>
      <c r="H535" s="128"/>
      <c r="I535" s="127"/>
      <c r="J535" s="127"/>
      <c r="K535" s="128"/>
      <c r="L535" s="127"/>
      <c r="M535" s="127"/>
      <c r="N535" s="127"/>
      <c r="O535" s="127"/>
      <c r="P535" s="128"/>
      <c r="Q535" s="128"/>
      <c r="R535" s="129"/>
      <c r="S535" s="129"/>
      <c r="T535" s="128"/>
      <c r="U535" s="128"/>
      <c r="V535" s="128"/>
      <c r="W535" s="128"/>
      <c r="X535" s="127"/>
      <c r="Y535" s="138"/>
      <c r="Z535" s="12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2"/>
      <c r="AY535" s="71"/>
      <c r="AZ535" s="169" t="str">
        <f t="shared" si="18"/>
        <v>OK</v>
      </c>
      <c r="BA535" s="170" t="str">
        <f t="shared" si="19"/>
        <v>OK</v>
      </c>
    </row>
    <row r="536" spans="1:53" s="207" customFormat="1" ht="38.25" customHeight="1" x14ac:dyDescent="0.25">
      <c r="A536" s="115"/>
      <c r="B536" s="116"/>
      <c r="C536" s="122"/>
      <c r="D536" s="137"/>
      <c r="E536" s="128"/>
      <c r="F536" s="128"/>
      <c r="G536" s="127"/>
      <c r="H536" s="128"/>
      <c r="I536" s="127"/>
      <c r="J536" s="127"/>
      <c r="K536" s="128"/>
      <c r="L536" s="127"/>
      <c r="M536" s="127"/>
      <c r="N536" s="127"/>
      <c r="O536" s="127"/>
      <c r="P536" s="128"/>
      <c r="Q536" s="128"/>
      <c r="R536" s="129"/>
      <c r="S536" s="129"/>
      <c r="T536" s="128"/>
      <c r="U536" s="128"/>
      <c r="V536" s="128"/>
      <c r="W536" s="128"/>
      <c r="X536" s="127"/>
      <c r="Y536" s="138"/>
      <c r="Z536" s="12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2"/>
      <c r="AY536" s="71"/>
      <c r="AZ536" s="169" t="str">
        <f t="shared" si="18"/>
        <v>OK</v>
      </c>
      <c r="BA536" s="170" t="str">
        <f t="shared" si="19"/>
        <v>OK</v>
      </c>
    </row>
    <row r="537" spans="1:53" s="207" customFormat="1" ht="38.25" customHeight="1" x14ac:dyDescent="0.25">
      <c r="A537" s="115"/>
      <c r="B537" s="116"/>
      <c r="C537" s="122"/>
      <c r="D537" s="137"/>
      <c r="E537" s="128"/>
      <c r="F537" s="128"/>
      <c r="G537" s="127"/>
      <c r="H537" s="128"/>
      <c r="I537" s="127"/>
      <c r="J537" s="127"/>
      <c r="K537" s="128"/>
      <c r="L537" s="127"/>
      <c r="M537" s="127"/>
      <c r="N537" s="127"/>
      <c r="O537" s="127"/>
      <c r="P537" s="128"/>
      <c r="Q537" s="128"/>
      <c r="R537" s="129"/>
      <c r="S537" s="129"/>
      <c r="T537" s="128"/>
      <c r="U537" s="128"/>
      <c r="V537" s="128"/>
      <c r="W537" s="128"/>
      <c r="X537" s="127"/>
      <c r="Y537" s="138"/>
      <c r="Z537" s="12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2"/>
      <c r="AY537" s="71"/>
      <c r="AZ537" s="169" t="str">
        <f t="shared" si="18"/>
        <v>OK</v>
      </c>
      <c r="BA537" s="170" t="str">
        <f t="shared" si="19"/>
        <v>OK</v>
      </c>
    </row>
    <row r="538" spans="1:53" s="207" customFormat="1" ht="38.25" customHeight="1" x14ac:dyDescent="0.25">
      <c r="A538" s="115"/>
      <c r="B538" s="116"/>
      <c r="C538" s="122"/>
      <c r="D538" s="137"/>
      <c r="E538" s="128"/>
      <c r="F538" s="128"/>
      <c r="G538" s="127"/>
      <c r="H538" s="128"/>
      <c r="I538" s="127"/>
      <c r="J538" s="127"/>
      <c r="K538" s="128"/>
      <c r="L538" s="127"/>
      <c r="M538" s="127"/>
      <c r="N538" s="127"/>
      <c r="O538" s="127"/>
      <c r="P538" s="128"/>
      <c r="Q538" s="128"/>
      <c r="R538" s="129"/>
      <c r="S538" s="129"/>
      <c r="T538" s="128"/>
      <c r="U538" s="128"/>
      <c r="V538" s="128"/>
      <c r="W538" s="128"/>
      <c r="X538" s="127"/>
      <c r="Y538" s="138"/>
      <c r="Z538" s="12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2"/>
      <c r="AY538" s="71"/>
      <c r="AZ538" s="169" t="str">
        <f t="shared" si="18"/>
        <v>OK</v>
      </c>
      <c r="BA538" s="170" t="str">
        <f t="shared" si="19"/>
        <v>OK</v>
      </c>
    </row>
    <row r="539" spans="1:53" s="215" customFormat="1" ht="38.25" customHeight="1" x14ac:dyDescent="0.25">
      <c r="A539" s="115"/>
      <c r="B539" s="116"/>
      <c r="C539" s="122"/>
      <c r="D539" s="137"/>
      <c r="E539" s="128"/>
      <c r="F539" s="128"/>
      <c r="G539" s="127"/>
      <c r="H539" s="128"/>
      <c r="I539" s="127"/>
      <c r="J539" s="127"/>
      <c r="K539" s="128"/>
      <c r="L539" s="127"/>
      <c r="M539" s="127"/>
      <c r="N539" s="127"/>
      <c r="O539" s="127"/>
      <c r="P539" s="128"/>
      <c r="Q539" s="128"/>
      <c r="R539" s="129"/>
      <c r="S539" s="129"/>
      <c r="T539" s="128"/>
      <c r="U539" s="128"/>
      <c r="V539" s="128"/>
      <c r="W539" s="128"/>
      <c r="X539" s="127"/>
      <c r="Y539" s="138"/>
      <c r="Z539" s="12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2"/>
      <c r="AY539" s="71"/>
      <c r="AZ539" s="169" t="str">
        <f t="shared" ref="AZ539" si="20">IF(S539-AA539-AC539-AE539-AG539-AI539-AK539-AM539-AO539-AQ539-AS539-AU539-AW539=0,"OK","Compromisos diferentes al valor estimado en la vigencia actual")</f>
        <v>OK</v>
      </c>
      <c r="BA539" s="170" t="str">
        <f t="shared" ref="BA539" si="21">IF(S539-AB539-AD539-AF539-AH539-AJ539-AL539-AN539-AP539-AR539-AT539-AV539-AX539=0,"OK","Obligaciones diferentes al valor estimado en la vigencia actual")</f>
        <v>OK</v>
      </c>
    </row>
    <row r="540" spans="1:53" s="207" customFormat="1" ht="38.25" customHeight="1" x14ac:dyDescent="0.25">
      <c r="A540" s="115"/>
      <c r="B540" s="116"/>
      <c r="C540" s="122"/>
      <c r="D540" s="137"/>
      <c r="E540" s="128"/>
      <c r="F540" s="128"/>
      <c r="G540" s="127"/>
      <c r="H540" s="128"/>
      <c r="I540" s="127"/>
      <c r="J540" s="127"/>
      <c r="K540" s="128"/>
      <c r="L540" s="127"/>
      <c r="M540" s="127"/>
      <c r="N540" s="127"/>
      <c r="O540" s="127"/>
      <c r="P540" s="128"/>
      <c r="Q540" s="128"/>
      <c r="R540" s="129"/>
      <c r="S540" s="129"/>
      <c r="T540" s="128"/>
      <c r="U540" s="128"/>
      <c r="V540" s="128"/>
      <c r="W540" s="128"/>
      <c r="X540" s="127"/>
      <c r="Y540" s="138"/>
      <c r="Z540" s="12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2"/>
      <c r="AY540" s="71"/>
      <c r="AZ540" s="169" t="str">
        <f t="shared" si="18"/>
        <v>OK</v>
      </c>
      <c r="BA540" s="170" t="str">
        <f t="shared" si="19"/>
        <v>OK</v>
      </c>
    </row>
    <row r="541" spans="1:53" s="207" customFormat="1" ht="38.25" customHeight="1" x14ac:dyDescent="0.25">
      <c r="A541" s="115"/>
      <c r="B541" s="116"/>
      <c r="C541" s="122"/>
      <c r="D541" s="137"/>
      <c r="E541" s="128"/>
      <c r="F541" s="128"/>
      <c r="G541" s="127"/>
      <c r="H541" s="128"/>
      <c r="I541" s="127"/>
      <c r="J541" s="127"/>
      <c r="K541" s="128"/>
      <c r="L541" s="127"/>
      <c r="M541" s="127"/>
      <c r="N541" s="127"/>
      <c r="O541" s="127"/>
      <c r="P541" s="128"/>
      <c r="Q541" s="128"/>
      <c r="R541" s="129"/>
      <c r="S541" s="129"/>
      <c r="T541" s="128"/>
      <c r="U541" s="128"/>
      <c r="V541" s="128"/>
      <c r="W541" s="128"/>
      <c r="X541" s="127"/>
      <c r="Y541" s="138"/>
      <c r="Z541" s="12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2"/>
      <c r="AY541" s="71"/>
      <c r="AZ541" s="169" t="str">
        <f t="shared" si="18"/>
        <v>OK</v>
      </c>
      <c r="BA541" s="170" t="str">
        <f t="shared" si="19"/>
        <v>OK</v>
      </c>
    </row>
    <row r="542" spans="1:53" s="207" customFormat="1" ht="38.25" customHeight="1" x14ac:dyDescent="0.25">
      <c r="A542" s="115"/>
      <c r="B542" s="116"/>
      <c r="C542" s="122"/>
      <c r="D542" s="137"/>
      <c r="E542" s="128"/>
      <c r="F542" s="128"/>
      <c r="G542" s="127"/>
      <c r="H542" s="128"/>
      <c r="I542" s="127"/>
      <c r="J542" s="127"/>
      <c r="K542" s="128"/>
      <c r="L542" s="127"/>
      <c r="M542" s="127"/>
      <c r="N542" s="127"/>
      <c r="O542" s="127"/>
      <c r="P542" s="128"/>
      <c r="Q542" s="128"/>
      <c r="R542" s="129"/>
      <c r="S542" s="129"/>
      <c r="T542" s="128"/>
      <c r="U542" s="128"/>
      <c r="V542" s="128"/>
      <c r="W542" s="128"/>
      <c r="X542" s="127"/>
      <c r="Y542" s="138"/>
      <c r="Z542" s="12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2"/>
      <c r="AY542" s="71"/>
      <c r="AZ542" s="169" t="str">
        <f t="shared" si="18"/>
        <v>OK</v>
      </c>
      <c r="BA542" s="170" t="str">
        <f t="shared" si="19"/>
        <v>OK</v>
      </c>
    </row>
    <row r="543" spans="1:53" s="207" customFormat="1" ht="38.25" customHeight="1" x14ac:dyDescent="0.25">
      <c r="A543" s="115"/>
      <c r="B543" s="116"/>
      <c r="C543" s="122"/>
      <c r="D543" s="137"/>
      <c r="E543" s="128"/>
      <c r="F543" s="128"/>
      <c r="G543" s="127"/>
      <c r="H543" s="128"/>
      <c r="I543" s="127"/>
      <c r="J543" s="127"/>
      <c r="K543" s="128"/>
      <c r="L543" s="127"/>
      <c r="M543" s="127"/>
      <c r="N543" s="127"/>
      <c r="O543" s="127"/>
      <c r="P543" s="128"/>
      <c r="Q543" s="128"/>
      <c r="R543" s="129"/>
      <c r="S543" s="129"/>
      <c r="T543" s="128"/>
      <c r="U543" s="128"/>
      <c r="V543" s="128"/>
      <c r="W543" s="128"/>
      <c r="X543" s="127"/>
      <c r="Y543" s="138"/>
      <c r="Z543" s="12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2"/>
      <c r="AY543" s="71"/>
      <c r="AZ543" s="169" t="str">
        <f t="shared" si="18"/>
        <v>OK</v>
      </c>
      <c r="BA543" s="170" t="str">
        <f t="shared" si="19"/>
        <v>OK</v>
      </c>
    </row>
    <row r="544" spans="1:53" s="207" customFormat="1" ht="38.25" customHeight="1" x14ac:dyDescent="0.25">
      <c r="A544" s="115"/>
      <c r="B544" s="116"/>
      <c r="C544" s="122"/>
      <c r="D544" s="137"/>
      <c r="E544" s="128"/>
      <c r="F544" s="128"/>
      <c r="G544" s="127"/>
      <c r="H544" s="128"/>
      <c r="I544" s="127"/>
      <c r="J544" s="127"/>
      <c r="K544" s="128"/>
      <c r="L544" s="127"/>
      <c r="M544" s="127"/>
      <c r="N544" s="127"/>
      <c r="O544" s="127"/>
      <c r="P544" s="128"/>
      <c r="Q544" s="128"/>
      <c r="R544" s="129"/>
      <c r="S544" s="129"/>
      <c r="T544" s="128"/>
      <c r="U544" s="128"/>
      <c r="V544" s="128"/>
      <c r="W544" s="128"/>
      <c r="X544" s="127"/>
      <c r="Y544" s="138"/>
      <c r="Z544" s="12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2"/>
      <c r="AY544" s="71"/>
      <c r="AZ544" s="169" t="str">
        <f t="shared" si="18"/>
        <v>OK</v>
      </c>
      <c r="BA544" s="170" t="str">
        <f t="shared" si="19"/>
        <v>OK</v>
      </c>
    </row>
    <row r="545" spans="1:53" s="207" customFormat="1" ht="51" customHeight="1" x14ac:dyDescent="0.25">
      <c r="A545" s="115"/>
      <c r="B545" s="116"/>
      <c r="C545" s="122"/>
      <c r="D545" s="137"/>
      <c r="E545" s="128"/>
      <c r="F545" s="128"/>
      <c r="G545" s="127"/>
      <c r="H545" s="128"/>
      <c r="I545" s="127"/>
      <c r="J545" s="127"/>
      <c r="K545" s="128"/>
      <c r="L545" s="127"/>
      <c r="M545" s="127"/>
      <c r="N545" s="127"/>
      <c r="O545" s="127"/>
      <c r="P545" s="128"/>
      <c r="Q545" s="128"/>
      <c r="R545" s="129"/>
      <c r="S545" s="129"/>
      <c r="T545" s="128"/>
      <c r="U545" s="128"/>
      <c r="V545" s="128"/>
      <c r="W545" s="128"/>
      <c r="X545" s="127"/>
      <c r="Y545" s="138"/>
      <c r="Z545" s="12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2"/>
      <c r="AY545" s="71"/>
      <c r="AZ545" s="169" t="str">
        <f t="shared" si="18"/>
        <v>OK</v>
      </c>
      <c r="BA545" s="170" t="str">
        <f t="shared" si="19"/>
        <v>OK</v>
      </c>
    </row>
    <row r="546" spans="1:53" s="207" customFormat="1" ht="51" customHeight="1" x14ac:dyDescent="0.25">
      <c r="A546" s="115"/>
      <c r="B546" s="116"/>
      <c r="C546" s="122"/>
      <c r="D546" s="137"/>
      <c r="E546" s="128"/>
      <c r="F546" s="128"/>
      <c r="G546" s="127"/>
      <c r="H546" s="128"/>
      <c r="I546" s="127"/>
      <c r="J546" s="127"/>
      <c r="K546" s="128"/>
      <c r="L546" s="127"/>
      <c r="M546" s="127"/>
      <c r="N546" s="127"/>
      <c r="O546" s="127"/>
      <c r="P546" s="128"/>
      <c r="Q546" s="128"/>
      <c r="R546" s="129"/>
      <c r="S546" s="129"/>
      <c r="T546" s="128"/>
      <c r="U546" s="128"/>
      <c r="V546" s="128"/>
      <c r="W546" s="128"/>
      <c r="X546" s="127"/>
      <c r="Y546" s="138"/>
      <c r="Z546" s="12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2"/>
      <c r="AY546" s="71"/>
      <c r="AZ546" s="169" t="str">
        <f t="shared" si="18"/>
        <v>OK</v>
      </c>
      <c r="BA546" s="170" t="str">
        <f t="shared" si="19"/>
        <v>OK</v>
      </c>
    </row>
    <row r="547" spans="1:53" s="207" customFormat="1" ht="51" customHeight="1" x14ac:dyDescent="0.25">
      <c r="A547" s="115"/>
      <c r="B547" s="116"/>
      <c r="C547" s="122"/>
      <c r="D547" s="137"/>
      <c r="E547" s="128"/>
      <c r="F547" s="128"/>
      <c r="G547" s="127"/>
      <c r="H547" s="128"/>
      <c r="I547" s="127"/>
      <c r="J547" s="127"/>
      <c r="K547" s="128"/>
      <c r="L547" s="127"/>
      <c r="M547" s="127"/>
      <c r="N547" s="127"/>
      <c r="O547" s="127"/>
      <c r="P547" s="128"/>
      <c r="Q547" s="128"/>
      <c r="R547" s="129"/>
      <c r="S547" s="129"/>
      <c r="T547" s="128"/>
      <c r="U547" s="128"/>
      <c r="V547" s="128"/>
      <c r="W547" s="128"/>
      <c r="X547" s="127"/>
      <c r="Y547" s="138"/>
      <c r="Z547" s="12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2"/>
      <c r="AY547" s="71"/>
      <c r="AZ547" s="169" t="str">
        <f t="shared" si="18"/>
        <v>OK</v>
      </c>
      <c r="BA547" s="170" t="str">
        <f t="shared" si="19"/>
        <v>OK</v>
      </c>
    </row>
    <row r="548" spans="1:53" s="207" customFormat="1" ht="51" customHeight="1" x14ac:dyDescent="0.25">
      <c r="A548" s="115"/>
      <c r="B548" s="116"/>
      <c r="C548" s="122"/>
      <c r="D548" s="137"/>
      <c r="E548" s="128"/>
      <c r="F548" s="128"/>
      <c r="G548" s="127"/>
      <c r="H548" s="128"/>
      <c r="I548" s="127"/>
      <c r="J548" s="127"/>
      <c r="K548" s="128"/>
      <c r="L548" s="127"/>
      <c r="M548" s="127"/>
      <c r="N548" s="127"/>
      <c r="O548" s="127"/>
      <c r="P548" s="128"/>
      <c r="Q548" s="128"/>
      <c r="R548" s="129"/>
      <c r="S548" s="129"/>
      <c r="T548" s="128"/>
      <c r="U548" s="128"/>
      <c r="V548" s="128"/>
      <c r="W548" s="128"/>
      <c r="X548" s="127"/>
      <c r="Y548" s="138"/>
      <c r="Z548" s="12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2"/>
      <c r="AY548" s="71"/>
      <c r="AZ548" s="169" t="str">
        <f t="shared" si="18"/>
        <v>OK</v>
      </c>
      <c r="BA548" s="170" t="str">
        <f t="shared" si="19"/>
        <v>OK</v>
      </c>
    </row>
    <row r="549" spans="1:53" s="207" customFormat="1" ht="51" customHeight="1" x14ac:dyDescent="0.25">
      <c r="A549" s="115"/>
      <c r="B549" s="116"/>
      <c r="C549" s="122"/>
      <c r="D549" s="137"/>
      <c r="E549" s="128"/>
      <c r="F549" s="128"/>
      <c r="G549" s="127"/>
      <c r="H549" s="128"/>
      <c r="I549" s="127"/>
      <c r="J549" s="127"/>
      <c r="K549" s="128"/>
      <c r="L549" s="127"/>
      <c r="M549" s="127"/>
      <c r="N549" s="127"/>
      <c r="O549" s="127"/>
      <c r="P549" s="128"/>
      <c r="Q549" s="128"/>
      <c r="R549" s="129"/>
      <c r="S549" s="129"/>
      <c r="T549" s="128"/>
      <c r="U549" s="128"/>
      <c r="V549" s="128"/>
      <c r="W549" s="128"/>
      <c r="X549" s="127"/>
      <c r="Y549" s="138"/>
      <c r="Z549" s="12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2"/>
      <c r="AY549" s="71"/>
      <c r="AZ549" s="169" t="str">
        <f t="shared" si="18"/>
        <v>OK</v>
      </c>
      <c r="BA549" s="170" t="str">
        <f t="shared" si="19"/>
        <v>OK</v>
      </c>
    </row>
    <row r="550" spans="1:53" s="207" customFormat="1" ht="51" customHeight="1" x14ac:dyDescent="0.25">
      <c r="A550" s="115"/>
      <c r="B550" s="116"/>
      <c r="C550" s="122"/>
      <c r="D550" s="137"/>
      <c r="E550" s="128"/>
      <c r="F550" s="128"/>
      <c r="G550" s="127"/>
      <c r="H550" s="128"/>
      <c r="I550" s="127"/>
      <c r="J550" s="127"/>
      <c r="K550" s="128"/>
      <c r="L550" s="127"/>
      <c r="M550" s="127"/>
      <c r="N550" s="127"/>
      <c r="O550" s="127"/>
      <c r="P550" s="128"/>
      <c r="Q550" s="128"/>
      <c r="R550" s="129"/>
      <c r="S550" s="129"/>
      <c r="T550" s="128"/>
      <c r="U550" s="128"/>
      <c r="V550" s="128"/>
      <c r="W550" s="128"/>
      <c r="X550" s="127"/>
      <c r="Y550" s="138"/>
      <c r="Z550" s="12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2"/>
      <c r="AY550" s="71"/>
      <c r="AZ550" s="169" t="str">
        <f t="shared" si="18"/>
        <v>OK</v>
      </c>
      <c r="BA550" s="170" t="str">
        <f t="shared" si="19"/>
        <v>OK</v>
      </c>
    </row>
    <row r="551" spans="1:53" s="207" customFormat="1" ht="51" customHeight="1" x14ac:dyDescent="0.25">
      <c r="A551" s="115"/>
      <c r="B551" s="116"/>
      <c r="C551" s="122"/>
      <c r="D551" s="137"/>
      <c r="E551" s="128"/>
      <c r="F551" s="128"/>
      <c r="G551" s="127"/>
      <c r="H551" s="128"/>
      <c r="I551" s="127"/>
      <c r="J551" s="127"/>
      <c r="K551" s="128"/>
      <c r="L551" s="127"/>
      <c r="M551" s="127"/>
      <c r="N551" s="127"/>
      <c r="O551" s="127"/>
      <c r="P551" s="128"/>
      <c r="Q551" s="128"/>
      <c r="R551" s="129"/>
      <c r="S551" s="129"/>
      <c r="T551" s="128"/>
      <c r="U551" s="128"/>
      <c r="V551" s="128"/>
      <c r="W551" s="128"/>
      <c r="X551" s="127"/>
      <c r="Y551" s="138"/>
      <c r="Z551" s="12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2"/>
      <c r="AY551" s="71"/>
      <c r="AZ551" s="169" t="str">
        <f t="shared" si="18"/>
        <v>OK</v>
      </c>
      <c r="BA551" s="170" t="str">
        <f t="shared" si="19"/>
        <v>OK</v>
      </c>
    </row>
    <row r="552" spans="1:53" s="207" customFormat="1" ht="51" customHeight="1" x14ac:dyDescent="0.25">
      <c r="A552" s="115"/>
      <c r="B552" s="116"/>
      <c r="C552" s="122"/>
      <c r="D552" s="137"/>
      <c r="E552" s="128"/>
      <c r="F552" s="128"/>
      <c r="G552" s="127"/>
      <c r="H552" s="128"/>
      <c r="I552" s="127"/>
      <c r="J552" s="127"/>
      <c r="K552" s="128"/>
      <c r="L552" s="127"/>
      <c r="M552" s="127"/>
      <c r="N552" s="127"/>
      <c r="O552" s="127"/>
      <c r="P552" s="128"/>
      <c r="Q552" s="128"/>
      <c r="R552" s="129"/>
      <c r="S552" s="129"/>
      <c r="T552" s="128"/>
      <c r="U552" s="128"/>
      <c r="V552" s="128"/>
      <c r="W552" s="128"/>
      <c r="X552" s="127"/>
      <c r="Y552" s="138"/>
      <c r="Z552" s="12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2"/>
      <c r="AY552" s="71"/>
      <c r="AZ552" s="169" t="str">
        <f t="shared" si="18"/>
        <v>OK</v>
      </c>
      <c r="BA552" s="170" t="str">
        <f t="shared" si="19"/>
        <v>OK</v>
      </c>
    </row>
    <row r="553" spans="1:53" s="207" customFormat="1" ht="51" customHeight="1" x14ac:dyDescent="0.25">
      <c r="A553" s="115"/>
      <c r="B553" s="116"/>
      <c r="C553" s="122"/>
      <c r="D553" s="137"/>
      <c r="E553" s="128"/>
      <c r="F553" s="128"/>
      <c r="G553" s="127"/>
      <c r="H553" s="128"/>
      <c r="I553" s="127"/>
      <c r="J553" s="127"/>
      <c r="K553" s="128"/>
      <c r="L553" s="127"/>
      <c r="M553" s="127"/>
      <c r="N553" s="127"/>
      <c r="O553" s="127"/>
      <c r="P553" s="128"/>
      <c r="Q553" s="128"/>
      <c r="R553" s="129"/>
      <c r="S553" s="129"/>
      <c r="T553" s="128"/>
      <c r="U553" s="128"/>
      <c r="V553" s="128"/>
      <c r="W553" s="128"/>
      <c r="X553" s="127"/>
      <c r="Y553" s="138"/>
      <c r="Z553" s="12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2"/>
      <c r="AY553" s="71"/>
      <c r="AZ553" s="169" t="str">
        <f t="shared" si="18"/>
        <v>OK</v>
      </c>
      <c r="BA553" s="170" t="str">
        <f t="shared" si="19"/>
        <v>OK</v>
      </c>
    </row>
    <row r="554" spans="1:53" s="207" customFormat="1" ht="63.75" customHeight="1" x14ac:dyDescent="0.25">
      <c r="A554" s="115"/>
      <c r="B554" s="116"/>
      <c r="C554" s="122"/>
      <c r="D554" s="137"/>
      <c r="E554" s="128"/>
      <c r="F554" s="128"/>
      <c r="G554" s="127"/>
      <c r="H554" s="128"/>
      <c r="I554" s="127"/>
      <c r="J554" s="127"/>
      <c r="K554" s="128"/>
      <c r="L554" s="127"/>
      <c r="M554" s="127"/>
      <c r="N554" s="127"/>
      <c r="O554" s="127"/>
      <c r="P554" s="128"/>
      <c r="Q554" s="128"/>
      <c r="R554" s="129"/>
      <c r="S554" s="129"/>
      <c r="T554" s="128"/>
      <c r="U554" s="128"/>
      <c r="V554" s="128"/>
      <c r="W554" s="128"/>
      <c r="X554" s="127"/>
      <c r="Y554" s="138"/>
      <c r="Z554" s="12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2"/>
      <c r="AY554" s="71"/>
      <c r="AZ554" s="169" t="str">
        <f t="shared" si="18"/>
        <v>OK</v>
      </c>
      <c r="BA554" s="170" t="str">
        <f t="shared" si="19"/>
        <v>OK</v>
      </c>
    </row>
    <row r="555" spans="1:53" s="207" customFormat="1" ht="63.75" customHeight="1" x14ac:dyDescent="0.25">
      <c r="A555" s="115"/>
      <c r="B555" s="116"/>
      <c r="C555" s="122"/>
      <c r="D555" s="137"/>
      <c r="E555" s="128"/>
      <c r="F555" s="128"/>
      <c r="G555" s="127"/>
      <c r="H555" s="128"/>
      <c r="I555" s="127"/>
      <c r="J555" s="127"/>
      <c r="K555" s="128"/>
      <c r="L555" s="127"/>
      <c r="M555" s="127"/>
      <c r="N555" s="127"/>
      <c r="O555" s="127"/>
      <c r="P555" s="128"/>
      <c r="Q555" s="128"/>
      <c r="R555" s="129"/>
      <c r="S555" s="129"/>
      <c r="T555" s="128"/>
      <c r="U555" s="128"/>
      <c r="V555" s="128"/>
      <c r="W555" s="128"/>
      <c r="X555" s="127"/>
      <c r="Y555" s="138"/>
      <c r="Z555" s="12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2"/>
      <c r="AY555" s="71"/>
      <c r="AZ555" s="169" t="str">
        <f t="shared" si="18"/>
        <v>OK</v>
      </c>
      <c r="BA555" s="170" t="str">
        <f t="shared" si="19"/>
        <v>OK</v>
      </c>
    </row>
    <row r="556" spans="1:53" s="207" customFormat="1" ht="51" customHeight="1" x14ac:dyDescent="0.25">
      <c r="A556" s="115"/>
      <c r="B556" s="116"/>
      <c r="C556" s="122"/>
      <c r="D556" s="137"/>
      <c r="E556" s="128"/>
      <c r="F556" s="128"/>
      <c r="G556" s="127"/>
      <c r="H556" s="128"/>
      <c r="I556" s="127"/>
      <c r="J556" s="127"/>
      <c r="K556" s="128"/>
      <c r="L556" s="127"/>
      <c r="M556" s="127"/>
      <c r="N556" s="127"/>
      <c r="O556" s="127"/>
      <c r="P556" s="128"/>
      <c r="Q556" s="128"/>
      <c r="R556" s="129"/>
      <c r="S556" s="129"/>
      <c r="T556" s="128"/>
      <c r="U556" s="128"/>
      <c r="V556" s="128"/>
      <c r="W556" s="128"/>
      <c r="X556" s="127"/>
      <c r="Y556" s="138"/>
      <c r="Z556" s="12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2"/>
      <c r="AY556" s="71"/>
      <c r="AZ556" s="169" t="str">
        <f t="shared" si="18"/>
        <v>OK</v>
      </c>
      <c r="BA556" s="170" t="str">
        <f t="shared" si="19"/>
        <v>OK</v>
      </c>
    </row>
    <row r="557" spans="1:53" s="207" customFormat="1" ht="51" customHeight="1" x14ac:dyDescent="0.25">
      <c r="A557" s="115"/>
      <c r="B557" s="116"/>
      <c r="C557" s="122"/>
      <c r="D557" s="137"/>
      <c r="E557" s="128"/>
      <c r="F557" s="128"/>
      <c r="G557" s="127"/>
      <c r="H557" s="128"/>
      <c r="I557" s="127"/>
      <c r="J557" s="127"/>
      <c r="K557" s="128"/>
      <c r="L557" s="127"/>
      <c r="M557" s="127"/>
      <c r="N557" s="127"/>
      <c r="O557" s="127"/>
      <c r="P557" s="128"/>
      <c r="Q557" s="128"/>
      <c r="R557" s="129"/>
      <c r="S557" s="129"/>
      <c r="T557" s="128"/>
      <c r="U557" s="128"/>
      <c r="V557" s="128"/>
      <c r="W557" s="128"/>
      <c r="X557" s="127"/>
      <c r="Y557" s="138"/>
      <c r="Z557" s="12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2"/>
      <c r="AY557" s="71"/>
      <c r="AZ557" s="169" t="str">
        <f t="shared" si="18"/>
        <v>OK</v>
      </c>
      <c r="BA557" s="170" t="str">
        <f t="shared" si="19"/>
        <v>OK</v>
      </c>
    </row>
    <row r="558" spans="1:53" s="207" customFormat="1" ht="76.5" customHeight="1" x14ac:dyDescent="0.25">
      <c r="A558" s="115"/>
      <c r="B558" s="116"/>
      <c r="C558" s="122"/>
      <c r="D558" s="137"/>
      <c r="E558" s="128"/>
      <c r="F558" s="128"/>
      <c r="G558" s="127"/>
      <c r="H558" s="128"/>
      <c r="I558" s="127"/>
      <c r="J558" s="127"/>
      <c r="K558" s="128"/>
      <c r="L558" s="127"/>
      <c r="M558" s="127"/>
      <c r="N558" s="127"/>
      <c r="O558" s="127"/>
      <c r="P558" s="128"/>
      <c r="Q558" s="128"/>
      <c r="R558" s="129"/>
      <c r="S558" s="129"/>
      <c r="T558" s="128"/>
      <c r="U558" s="128"/>
      <c r="V558" s="128"/>
      <c r="W558" s="128"/>
      <c r="X558" s="127"/>
      <c r="Y558" s="138"/>
      <c r="Z558" s="12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2"/>
      <c r="AY558" s="71"/>
      <c r="AZ558" s="169" t="str">
        <f t="shared" si="18"/>
        <v>OK</v>
      </c>
      <c r="BA558" s="170" t="str">
        <f t="shared" si="19"/>
        <v>OK</v>
      </c>
    </row>
    <row r="559" spans="1:53" s="207" customFormat="1" ht="63.75" customHeight="1" x14ac:dyDescent="0.25">
      <c r="A559" s="115"/>
      <c r="B559" s="116"/>
      <c r="C559" s="122"/>
      <c r="D559" s="137"/>
      <c r="E559" s="128"/>
      <c r="F559" s="128"/>
      <c r="G559" s="127"/>
      <c r="H559" s="128"/>
      <c r="I559" s="127"/>
      <c r="J559" s="127"/>
      <c r="K559" s="128"/>
      <c r="L559" s="127"/>
      <c r="M559" s="127"/>
      <c r="N559" s="127"/>
      <c r="O559" s="127"/>
      <c r="P559" s="128"/>
      <c r="Q559" s="128"/>
      <c r="R559" s="129"/>
      <c r="S559" s="129"/>
      <c r="T559" s="128"/>
      <c r="U559" s="128"/>
      <c r="V559" s="128"/>
      <c r="W559" s="128"/>
      <c r="X559" s="127"/>
      <c r="Y559" s="138"/>
      <c r="Z559" s="12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2"/>
      <c r="AY559" s="71"/>
      <c r="AZ559" s="169" t="str">
        <f t="shared" si="18"/>
        <v>OK</v>
      </c>
      <c r="BA559" s="170" t="str">
        <f t="shared" si="19"/>
        <v>OK</v>
      </c>
    </row>
    <row r="560" spans="1:53" s="207" customFormat="1" ht="76.5" customHeight="1" x14ac:dyDescent="0.25">
      <c r="A560" s="115"/>
      <c r="B560" s="116"/>
      <c r="C560" s="122"/>
      <c r="D560" s="137"/>
      <c r="E560" s="128"/>
      <c r="F560" s="128"/>
      <c r="G560" s="127"/>
      <c r="H560" s="128"/>
      <c r="I560" s="127"/>
      <c r="J560" s="127"/>
      <c r="K560" s="128"/>
      <c r="L560" s="127"/>
      <c r="M560" s="127"/>
      <c r="N560" s="127"/>
      <c r="O560" s="127"/>
      <c r="P560" s="128"/>
      <c r="Q560" s="128"/>
      <c r="R560" s="129"/>
      <c r="S560" s="129"/>
      <c r="T560" s="128"/>
      <c r="U560" s="128"/>
      <c r="V560" s="128"/>
      <c r="W560" s="128"/>
      <c r="X560" s="127"/>
      <c r="Y560" s="138"/>
      <c r="Z560" s="12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2"/>
      <c r="AY560" s="71"/>
      <c r="AZ560" s="169" t="str">
        <f t="shared" si="18"/>
        <v>OK</v>
      </c>
      <c r="BA560" s="170" t="str">
        <f t="shared" si="19"/>
        <v>OK</v>
      </c>
    </row>
    <row r="561" spans="1:53" s="207" customFormat="1" ht="76.5" customHeight="1" x14ac:dyDescent="0.25">
      <c r="A561" s="115"/>
      <c r="B561" s="116"/>
      <c r="C561" s="122"/>
      <c r="D561" s="137"/>
      <c r="E561" s="128"/>
      <c r="F561" s="128"/>
      <c r="G561" s="127"/>
      <c r="H561" s="128"/>
      <c r="I561" s="127"/>
      <c r="J561" s="127"/>
      <c r="K561" s="128"/>
      <c r="L561" s="127"/>
      <c r="M561" s="127"/>
      <c r="N561" s="127"/>
      <c r="O561" s="127"/>
      <c r="P561" s="128"/>
      <c r="Q561" s="128"/>
      <c r="R561" s="129"/>
      <c r="S561" s="129"/>
      <c r="T561" s="128"/>
      <c r="U561" s="128"/>
      <c r="V561" s="128"/>
      <c r="W561" s="128"/>
      <c r="X561" s="127"/>
      <c r="Y561" s="138"/>
      <c r="Z561" s="12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2"/>
      <c r="AY561" s="71"/>
      <c r="AZ561" s="169" t="str">
        <f t="shared" si="18"/>
        <v>OK</v>
      </c>
      <c r="BA561" s="170" t="str">
        <f t="shared" si="19"/>
        <v>OK</v>
      </c>
    </row>
    <row r="562" spans="1:53" s="207" customFormat="1" ht="63.75" customHeight="1" x14ac:dyDescent="0.25">
      <c r="A562" s="115"/>
      <c r="B562" s="116"/>
      <c r="C562" s="122"/>
      <c r="D562" s="137"/>
      <c r="E562" s="128"/>
      <c r="F562" s="128"/>
      <c r="G562" s="127"/>
      <c r="H562" s="128"/>
      <c r="I562" s="127"/>
      <c r="J562" s="127"/>
      <c r="K562" s="128"/>
      <c r="L562" s="127"/>
      <c r="M562" s="127"/>
      <c r="N562" s="127"/>
      <c r="O562" s="127"/>
      <c r="P562" s="128"/>
      <c r="Q562" s="128"/>
      <c r="R562" s="129"/>
      <c r="S562" s="129"/>
      <c r="T562" s="128"/>
      <c r="U562" s="128"/>
      <c r="V562" s="128"/>
      <c r="W562" s="128"/>
      <c r="X562" s="127"/>
      <c r="Y562" s="138"/>
      <c r="Z562" s="12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2"/>
      <c r="AY562" s="71"/>
      <c r="AZ562" s="169" t="str">
        <f t="shared" si="18"/>
        <v>OK</v>
      </c>
      <c r="BA562" s="170" t="str">
        <f t="shared" si="19"/>
        <v>OK</v>
      </c>
    </row>
    <row r="563" spans="1:53" s="207" customFormat="1" ht="51" customHeight="1" x14ac:dyDescent="0.25">
      <c r="A563" s="115"/>
      <c r="B563" s="116"/>
      <c r="C563" s="122"/>
      <c r="D563" s="137"/>
      <c r="E563" s="128"/>
      <c r="F563" s="128"/>
      <c r="G563" s="127"/>
      <c r="H563" s="128"/>
      <c r="I563" s="127"/>
      <c r="J563" s="127"/>
      <c r="K563" s="128"/>
      <c r="L563" s="127"/>
      <c r="M563" s="127"/>
      <c r="N563" s="127"/>
      <c r="O563" s="127"/>
      <c r="P563" s="128"/>
      <c r="Q563" s="128"/>
      <c r="R563" s="129"/>
      <c r="S563" s="129"/>
      <c r="T563" s="128"/>
      <c r="U563" s="128"/>
      <c r="V563" s="128"/>
      <c r="W563" s="128"/>
      <c r="X563" s="127"/>
      <c r="Y563" s="138"/>
      <c r="Z563" s="12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2"/>
      <c r="AY563" s="71"/>
      <c r="AZ563" s="169" t="str">
        <f t="shared" si="18"/>
        <v>OK</v>
      </c>
      <c r="BA563" s="170" t="str">
        <f t="shared" si="19"/>
        <v>OK</v>
      </c>
    </row>
    <row r="564" spans="1:53" s="207" customFormat="1" ht="51" customHeight="1" x14ac:dyDescent="0.25">
      <c r="A564" s="115"/>
      <c r="B564" s="116"/>
      <c r="C564" s="122"/>
      <c r="D564" s="137"/>
      <c r="E564" s="128"/>
      <c r="F564" s="128"/>
      <c r="G564" s="127"/>
      <c r="H564" s="128"/>
      <c r="I564" s="127"/>
      <c r="J564" s="127"/>
      <c r="K564" s="128"/>
      <c r="L564" s="127"/>
      <c r="M564" s="127"/>
      <c r="N564" s="127"/>
      <c r="O564" s="127"/>
      <c r="P564" s="128"/>
      <c r="Q564" s="128"/>
      <c r="R564" s="129"/>
      <c r="S564" s="129"/>
      <c r="T564" s="128"/>
      <c r="U564" s="128"/>
      <c r="V564" s="128"/>
      <c r="W564" s="128"/>
      <c r="X564" s="127"/>
      <c r="Y564" s="138"/>
      <c r="Z564" s="12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2"/>
      <c r="AY564" s="71"/>
      <c r="AZ564" s="169" t="str">
        <f t="shared" si="18"/>
        <v>OK</v>
      </c>
      <c r="BA564" s="170" t="str">
        <f t="shared" si="19"/>
        <v>OK</v>
      </c>
    </row>
    <row r="565" spans="1:53" s="207" customFormat="1" ht="63.75" customHeight="1" x14ac:dyDescent="0.25">
      <c r="A565" s="115"/>
      <c r="B565" s="116"/>
      <c r="C565" s="122"/>
      <c r="D565" s="137"/>
      <c r="E565" s="128"/>
      <c r="F565" s="128"/>
      <c r="G565" s="127"/>
      <c r="H565" s="128"/>
      <c r="I565" s="127"/>
      <c r="J565" s="127"/>
      <c r="K565" s="128"/>
      <c r="L565" s="127"/>
      <c r="M565" s="127"/>
      <c r="N565" s="127"/>
      <c r="O565" s="127"/>
      <c r="P565" s="128"/>
      <c r="Q565" s="128"/>
      <c r="R565" s="129"/>
      <c r="S565" s="129"/>
      <c r="T565" s="128"/>
      <c r="U565" s="128"/>
      <c r="V565" s="128"/>
      <c r="W565" s="128"/>
      <c r="X565" s="127"/>
      <c r="Y565" s="138"/>
      <c r="Z565" s="12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2"/>
      <c r="AY565" s="71"/>
      <c r="AZ565" s="169" t="str">
        <f t="shared" si="18"/>
        <v>OK</v>
      </c>
      <c r="BA565" s="170" t="str">
        <f t="shared" si="19"/>
        <v>OK</v>
      </c>
    </row>
    <row r="566" spans="1:53" s="207" customFormat="1" ht="51" customHeight="1" x14ac:dyDescent="0.25">
      <c r="A566" s="115"/>
      <c r="B566" s="116"/>
      <c r="C566" s="122"/>
      <c r="D566" s="137"/>
      <c r="E566" s="128"/>
      <c r="F566" s="128"/>
      <c r="G566" s="127"/>
      <c r="H566" s="128"/>
      <c r="I566" s="127"/>
      <c r="J566" s="127"/>
      <c r="K566" s="128"/>
      <c r="L566" s="127"/>
      <c r="M566" s="127"/>
      <c r="N566" s="127"/>
      <c r="O566" s="127"/>
      <c r="P566" s="128"/>
      <c r="Q566" s="128"/>
      <c r="R566" s="129"/>
      <c r="S566" s="129"/>
      <c r="T566" s="128"/>
      <c r="U566" s="128"/>
      <c r="V566" s="128"/>
      <c r="W566" s="128"/>
      <c r="X566" s="127"/>
      <c r="Y566" s="138"/>
      <c r="Z566" s="12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2"/>
      <c r="AY566" s="71"/>
      <c r="AZ566" s="169" t="str">
        <f t="shared" si="18"/>
        <v>OK</v>
      </c>
      <c r="BA566" s="170" t="str">
        <f t="shared" si="19"/>
        <v>OK</v>
      </c>
    </row>
    <row r="567" spans="1:53" s="207" customFormat="1" ht="51" customHeight="1" x14ac:dyDescent="0.25">
      <c r="A567" s="115"/>
      <c r="B567" s="116"/>
      <c r="C567" s="122"/>
      <c r="D567" s="137"/>
      <c r="E567" s="128"/>
      <c r="F567" s="128"/>
      <c r="G567" s="127"/>
      <c r="H567" s="128"/>
      <c r="I567" s="127"/>
      <c r="J567" s="127"/>
      <c r="K567" s="128"/>
      <c r="L567" s="127"/>
      <c r="M567" s="127"/>
      <c r="N567" s="127"/>
      <c r="O567" s="127"/>
      <c r="P567" s="128"/>
      <c r="Q567" s="128"/>
      <c r="R567" s="129"/>
      <c r="S567" s="129"/>
      <c r="T567" s="128"/>
      <c r="U567" s="128"/>
      <c r="V567" s="128"/>
      <c r="W567" s="128"/>
      <c r="X567" s="127"/>
      <c r="Y567" s="138"/>
      <c r="Z567" s="12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2"/>
      <c r="AY567" s="71"/>
      <c r="AZ567" s="169" t="str">
        <f t="shared" si="18"/>
        <v>OK</v>
      </c>
      <c r="BA567" s="170" t="str">
        <f t="shared" si="19"/>
        <v>OK</v>
      </c>
    </row>
    <row r="568" spans="1:53" s="207" customFormat="1" ht="51" customHeight="1" x14ac:dyDescent="0.25">
      <c r="A568" s="115"/>
      <c r="B568" s="116"/>
      <c r="C568" s="122"/>
      <c r="D568" s="137"/>
      <c r="E568" s="128"/>
      <c r="F568" s="128"/>
      <c r="G568" s="127"/>
      <c r="H568" s="128"/>
      <c r="I568" s="127"/>
      <c r="J568" s="127"/>
      <c r="K568" s="128"/>
      <c r="L568" s="127"/>
      <c r="M568" s="127"/>
      <c r="N568" s="127"/>
      <c r="O568" s="127"/>
      <c r="P568" s="128"/>
      <c r="Q568" s="128"/>
      <c r="R568" s="129"/>
      <c r="S568" s="129"/>
      <c r="T568" s="128"/>
      <c r="U568" s="128"/>
      <c r="V568" s="128"/>
      <c r="W568" s="128"/>
      <c r="X568" s="127"/>
      <c r="Y568" s="138"/>
      <c r="Z568" s="12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2"/>
      <c r="AY568" s="71"/>
      <c r="AZ568" s="169" t="str">
        <f t="shared" si="18"/>
        <v>OK</v>
      </c>
      <c r="BA568" s="170" t="str">
        <f t="shared" si="19"/>
        <v>OK</v>
      </c>
    </row>
    <row r="569" spans="1:53" s="207" customFormat="1" ht="51" customHeight="1" x14ac:dyDescent="0.25">
      <c r="A569" s="115"/>
      <c r="B569" s="116"/>
      <c r="C569" s="122"/>
      <c r="D569" s="137"/>
      <c r="E569" s="128"/>
      <c r="F569" s="128"/>
      <c r="G569" s="127"/>
      <c r="H569" s="128"/>
      <c r="I569" s="127"/>
      <c r="J569" s="127"/>
      <c r="K569" s="128"/>
      <c r="L569" s="127"/>
      <c r="M569" s="127"/>
      <c r="N569" s="127"/>
      <c r="O569" s="127"/>
      <c r="P569" s="128"/>
      <c r="Q569" s="128"/>
      <c r="R569" s="129"/>
      <c r="S569" s="129"/>
      <c r="T569" s="128"/>
      <c r="U569" s="128"/>
      <c r="V569" s="128"/>
      <c r="W569" s="128"/>
      <c r="X569" s="127"/>
      <c r="Y569" s="138"/>
      <c r="Z569" s="12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2"/>
      <c r="AY569" s="71"/>
      <c r="AZ569" s="169" t="str">
        <f t="shared" si="18"/>
        <v>OK</v>
      </c>
      <c r="BA569" s="170" t="str">
        <f t="shared" si="19"/>
        <v>OK</v>
      </c>
    </row>
    <row r="570" spans="1:53" s="207" customFormat="1" ht="38.25" customHeight="1" x14ac:dyDescent="0.25">
      <c r="A570" s="115"/>
      <c r="B570" s="116"/>
      <c r="C570" s="122"/>
      <c r="D570" s="137"/>
      <c r="E570" s="128"/>
      <c r="F570" s="128"/>
      <c r="G570" s="127"/>
      <c r="H570" s="128"/>
      <c r="I570" s="127"/>
      <c r="J570" s="127"/>
      <c r="K570" s="128"/>
      <c r="L570" s="127"/>
      <c r="M570" s="127"/>
      <c r="N570" s="127"/>
      <c r="O570" s="127"/>
      <c r="P570" s="128"/>
      <c r="Q570" s="128"/>
      <c r="R570" s="129"/>
      <c r="S570" s="129"/>
      <c r="T570" s="128"/>
      <c r="U570" s="128"/>
      <c r="V570" s="128"/>
      <c r="W570" s="128"/>
      <c r="X570" s="127"/>
      <c r="Y570" s="138"/>
      <c r="Z570" s="12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2"/>
      <c r="AY570" s="71"/>
      <c r="AZ570" s="169" t="str">
        <f t="shared" si="18"/>
        <v>OK</v>
      </c>
      <c r="BA570" s="170" t="str">
        <f t="shared" si="19"/>
        <v>OK</v>
      </c>
    </row>
    <row r="571" spans="1:53" s="207" customFormat="1" ht="51" customHeight="1" x14ac:dyDescent="0.25">
      <c r="A571" s="115"/>
      <c r="B571" s="116"/>
      <c r="C571" s="122"/>
      <c r="D571" s="137"/>
      <c r="E571" s="128"/>
      <c r="F571" s="128"/>
      <c r="G571" s="127"/>
      <c r="H571" s="128"/>
      <c r="I571" s="127"/>
      <c r="J571" s="127"/>
      <c r="K571" s="128"/>
      <c r="L571" s="127"/>
      <c r="M571" s="127"/>
      <c r="N571" s="127"/>
      <c r="O571" s="127"/>
      <c r="P571" s="128"/>
      <c r="Q571" s="128"/>
      <c r="R571" s="129"/>
      <c r="S571" s="129"/>
      <c r="T571" s="128"/>
      <c r="U571" s="128"/>
      <c r="V571" s="128"/>
      <c r="W571" s="128"/>
      <c r="X571" s="127"/>
      <c r="Y571" s="138"/>
      <c r="Z571" s="12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2"/>
      <c r="AY571" s="71"/>
      <c r="AZ571" s="169" t="str">
        <f t="shared" si="18"/>
        <v>OK</v>
      </c>
      <c r="BA571" s="170" t="str">
        <f t="shared" si="19"/>
        <v>OK</v>
      </c>
    </row>
    <row r="572" spans="1:53" s="207" customFormat="1" ht="38.25" customHeight="1" x14ac:dyDescent="0.25">
      <c r="A572" s="115"/>
      <c r="B572" s="116"/>
      <c r="C572" s="122"/>
      <c r="D572" s="137"/>
      <c r="E572" s="128"/>
      <c r="F572" s="128"/>
      <c r="G572" s="127"/>
      <c r="H572" s="128"/>
      <c r="I572" s="127"/>
      <c r="J572" s="127"/>
      <c r="K572" s="128"/>
      <c r="L572" s="127"/>
      <c r="M572" s="127"/>
      <c r="N572" s="127"/>
      <c r="O572" s="127"/>
      <c r="P572" s="128"/>
      <c r="Q572" s="128"/>
      <c r="R572" s="129"/>
      <c r="S572" s="129"/>
      <c r="T572" s="128"/>
      <c r="U572" s="128"/>
      <c r="V572" s="128"/>
      <c r="W572" s="128"/>
      <c r="X572" s="127"/>
      <c r="Y572" s="138"/>
      <c r="Z572" s="12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2"/>
      <c r="AY572" s="71"/>
      <c r="AZ572" s="169" t="str">
        <f t="shared" si="18"/>
        <v>OK</v>
      </c>
      <c r="BA572" s="170" t="str">
        <f t="shared" si="19"/>
        <v>OK</v>
      </c>
    </row>
    <row r="573" spans="1:53" s="207" customFormat="1" ht="51" customHeight="1" x14ac:dyDescent="0.25">
      <c r="A573" s="115"/>
      <c r="B573" s="116"/>
      <c r="C573" s="122"/>
      <c r="D573" s="137"/>
      <c r="E573" s="128"/>
      <c r="F573" s="128"/>
      <c r="G573" s="127"/>
      <c r="H573" s="128"/>
      <c r="I573" s="127"/>
      <c r="J573" s="127"/>
      <c r="K573" s="128"/>
      <c r="L573" s="127"/>
      <c r="M573" s="127"/>
      <c r="N573" s="127"/>
      <c r="O573" s="127"/>
      <c r="P573" s="128"/>
      <c r="Q573" s="128"/>
      <c r="R573" s="129"/>
      <c r="S573" s="129"/>
      <c r="T573" s="128"/>
      <c r="U573" s="128"/>
      <c r="V573" s="128"/>
      <c r="W573" s="128"/>
      <c r="X573" s="127"/>
      <c r="Y573" s="138"/>
      <c r="Z573" s="12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2"/>
      <c r="AY573" s="71"/>
      <c r="AZ573" s="169" t="str">
        <f t="shared" si="18"/>
        <v>OK</v>
      </c>
      <c r="BA573" s="170" t="str">
        <f t="shared" si="19"/>
        <v>OK</v>
      </c>
    </row>
    <row r="574" spans="1:53" s="207" customFormat="1" ht="51" customHeight="1" x14ac:dyDescent="0.25">
      <c r="A574" s="115"/>
      <c r="B574" s="116"/>
      <c r="C574" s="122"/>
      <c r="D574" s="137"/>
      <c r="E574" s="128"/>
      <c r="F574" s="128"/>
      <c r="G574" s="127"/>
      <c r="H574" s="128"/>
      <c r="I574" s="127"/>
      <c r="J574" s="127"/>
      <c r="K574" s="128"/>
      <c r="L574" s="127"/>
      <c r="M574" s="127"/>
      <c r="N574" s="127"/>
      <c r="O574" s="127"/>
      <c r="P574" s="128"/>
      <c r="Q574" s="128"/>
      <c r="R574" s="129"/>
      <c r="S574" s="129"/>
      <c r="T574" s="128"/>
      <c r="U574" s="128"/>
      <c r="V574" s="128"/>
      <c r="W574" s="128"/>
      <c r="X574" s="127"/>
      <c r="Y574" s="138"/>
      <c r="Z574" s="12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2"/>
      <c r="AY574" s="71"/>
      <c r="AZ574" s="169" t="str">
        <f t="shared" si="18"/>
        <v>OK</v>
      </c>
      <c r="BA574" s="170" t="str">
        <f t="shared" si="19"/>
        <v>OK</v>
      </c>
    </row>
    <row r="575" spans="1:53" s="207" customFormat="1" ht="51" customHeight="1" x14ac:dyDescent="0.25">
      <c r="A575" s="115"/>
      <c r="B575" s="116"/>
      <c r="C575" s="122"/>
      <c r="D575" s="137"/>
      <c r="E575" s="128"/>
      <c r="F575" s="128"/>
      <c r="G575" s="127"/>
      <c r="H575" s="128"/>
      <c r="I575" s="127"/>
      <c r="J575" s="127"/>
      <c r="K575" s="128"/>
      <c r="L575" s="127"/>
      <c r="M575" s="127"/>
      <c r="N575" s="127"/>
      <c r="O575" s="127"/>
      <c r="P575" s="128"/>
      <c r="Q575" s="128"/>
      <c r="R575" s="129"/>
      <c r="S575" s="129"/>
      <c r="T575" s="128"/>
      <c r="U575" s="128"/>
      <c r="V575" s="128"/>
      <c r="W575" s="128"/>
      <c r="X575" s="127"/>
      <c r="Y575" s="138"/>
      <c r="Z575" s="12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2"/>
      <c r="AY575" s="71"/>
      <c r="AZ575" s="169" t="str">
        <f t="shared" si="18"/>
        <v>OK</v>
      </c>
      <c r="BA575" s="170" t="str">
        <f t="shared" si="19"/>
        <v>OK</v>
      </c>
    </row>
    <row r="576" spans="1:53" s="207" customFormat="1" ht="51" customHeight="1" x14ac:dyDescent="0.25">
      <c r="A576" s="115"/>
      <c r="B576" s="116"/>
      <c r="C576" s="122"/>
      <c r="D576" s="137"/>
      <c r="E576" s="128"/>
      <c r="F576" s="128"/>
      <c r="G576" s="127"/>
      <c r="H576" s="128"/>
      <c r="I576" s="127"/>
      <c r="J576" s="127"/>
      <c r="K576" s="128"/>
      <c r="L576" s="127"/>
      <c r="M576" s="127"/>
      <c r="N576" s="127"/>
      <c r="O576" s="127"/>
      <c r="P576" s="128"/>
      <c r="Q576" s="128"/>
      <c r="R576" s="129"/>
      <c r="S576" s="129"/>
      <c r="T576" s="128"/>
      <c r="U576" s="128"/>
      <c r="V576" s="128"/>
      <c r="W576" s="128"/>
      <c r="X576" s="127"/>
      <c r="Y576" s="138"/>
      <c r="Z576" s="12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2"/>
      <c r="AY576" s="71"/>
      <c r="AZ576" s="169" t="str">
        <f t="shared" si="18"/>
        <v>OK</v>
      </c>
      <c r="BA576" s="170" t="str">
        <f t="shared" si="19"/>
        <v>OK</v>
      </c>
    </row>
    <row r="577" spans="1:53" s="207" customFormat="1" ht="51" customHeight="1" x14ac:dyDescent="0.25">
      <c r="A577" s="115"/>
      <c r="B577" s="116"/>
      <c r="C577" s="122"/>
      <c r="D577" s="137"/>
      <c r="E577" s="128"/>
      <c r="F577" s="128"/>
      <c r="G577" s="127"/>
      <c r="H577" s="128"/>
      <c r="I577" s="127"/>
      <c r="J577" s="127"/>
      <c r="K577" s="128"/>
      <c r="L577" s="127"/>
      <c r="M577" s="127"/>
      <c r="N577" s="127"/>
      <c r="O577" s="127"/>
      <c r="P577" s="128"/>
      <c r="Q577" s="128"/>
      <c r="R577" s="129"/>
      <c r="S577" s="129"/>
      <c r="T577" s="128"/>
      <c r="U577" s="128"/>
      <c r="V577" s="128"/>
      <c r="W577" s="128"/>
      <c r="X577" s="127"/>
      <c r="Y577" s="138"/>
      <c r="Z577" s="12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2"/>
      <c r="AY577" s="71"/>
      <c r="AZ577" s="169" t="str">
        <f t="shared" si="18"/>
        <v>OK</v>
      </c>
      <c r="BA577" s="170" t="str">
        <f t="shared" si="19"/>
        <v>OK</v>
      </c>
    </row>
    <row r="578" spans="1:53" s="207" customFormat="1" ht="51" customHeight="1" x14ac:dyDescent="0.25">
      <c r="A578" s="115"/>
      <c r="B578" s="116"/>
      <c r="C578" s="122"/>
      <c r="D578" s="137"/>
      <c r="E578" s="128"/>
      <c r="F578" s="128"/>
      <c r="G578" s="127"/>
      <c r="H578" s="128"/>
      <c r="I578" s="127"/>
      <c r="J578" s="127"/>
      <c r="K578" s="128"/>
      <c r="L578" s="127"/>
      <c r="M578" s="127"/>
      <c r="N578" s="127"/>
      <c r="O578" s="127"/>
      <c r="P578" s="128"/>
      <c r="Q578" s="128"/>
      <c r="R578" s="129"/>
      <c r="S578" s="129"/>
      <c r="T578" s="128"/>
      <c r="U578" s="128"/>
      <c r="V578" s="128"/>
      <c r="W578" s="128"/>
      <c r="X578" s="127"/>
      <c r="Y578" s="138"/>
      <c r="Z578" s="12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2"/>
      <c r="AY578" s="71"/>
      <c r="AZ578" s="169" t="str">
        <f t="shared" si="18"/>
        <v>OK</v>
      </c>
      <c r="BA578" s="170" t="str">
        <f t="shared" si="19"/>
        <v>OK</v>
      </c>
    </row>
    <row r="579" spans="1:53" s="207" customFormat="1" ht="51" customHeight="1" x14ac:dyDescent="0.25">
      <c r="A579" s="115"/>
      <c r="B579" s="116"/>
      <c r="C579" s="122"/>
      <c r="D579" s="137"/>
      <c r="E579" s="128"/>
      <c r="F579" s="128"/>
      <c r="G579" s="127"/>
      <c r="H579" s="128"/>
      <c r="I579" s="127"/>
      <c r="J579" s="127"/>
      <c r="K579" s="128"/>
      <c r="L579" s="127"/>
      <c r="M579" s="127"/>
      <c r="N579" s="127"/>
      <c r="O579" s="127"/>
      <c r="P579" s="128"/>
      <c r="Q579" s="128"/>
      <c r="R579" s="129"/>
      <c r="S579" s="129"/>
      <c r="T579" s="128"/>
      <c r="U579" s="128"/>
      <c r="V579" s="128"/>
      <c r="W579" s="128"/>
      <c r="X579" s="127"/>
      <c r="Y579" s="138"/>
      <c r="Z579" s="12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2"/>
      <c r="AY579" s="71"/>
      <c r="AZ579" s="169" t="str">
        <f t="shared" si="18"/>
        <v>OK</v>
      </c>
      <c r="BA579" s="170" t="str">
        <f t="shared" si="19"/>
        <v>OK</v>
      </c>
    </row>
    <row r="580" spans="1:53" s="207" customFormat="1" ht="51" customHeight="1" x14ac:dyDescent="0.25">
      <c r="A580" s="115"/>
      <c r="B580" s="116"/>
      <c r="C580" s="122"/>
      <c r="D580" s="137"/>
      <c r="E580" s="128"/>
      <c r="F580" s="128"/>
      <c r="G580" s="127"/>
      <c r="H580" s="128"/>
      <c r="I580" s="127"/>
      <c r="J580" s="127"/>
      <c r="K580" s="128"/>
      <c r="L580" s="127"/>
      <c r="M580" s="127"/>
      <c r="N580" s="127"/>
      <c r="O580" s="127"/>
      <c r="P580" s="128"/>
      <c r="Q580" s="128"/>
      <c r="R580" s="129"/>
      <c r="S580" s="129"/>
      <c r="T580" s="128"/>
      <c r="U580" s="128"/>
      <c r="V580" s="128"/>
      <c r="W580" s="128"/>
      <c r="X580" s="127"/>
      <c r="Y580" s="138"/>
      <c r="Z580" s="12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2"/>
      <c r="AY580" s="71"/>
      <c r="AZ580" s="169" t="str">
        <f t="shared" si="18"/>
        <v>OK</v>
      </c>
      <c r="BA580" s="170" t="str">
        <f t="shared" si="19"/>
        <v>OK</v>
      </c>
    </row>
    <row r="581" spans="1:53" s="207" customFormat="1" ht="51" customHeight="1" x14ac:dyDescent="0.25">
      <c r="A581" s="115"/>
      <c r="B581" s="116"/>
      <c r="C581" s="122"/>
      <c r="D581" s="137"/>
      <c r="E581" s="128"/>
      <c r="F581" s="128"/>
      <c r="G581" s="127"/>
      <c r="H581" s="128"/>
      <c r="I581" s="127"/>
      <c r="J581" s="127"/>
      <c r="K581" s="128"/>
      <c r="L581" s="127"/>
      <c r="M581" s="127"/>
      <c r="N581" s="127"/>
      <c r="O581" s="127"/>
      <c r="P581" s="128"/>
      <c r="Q581" s="128"/>
      <c r="R581" s="129"/>
      <c r="S581" s="129"/>
      <c r="T581" s="128"/>
      <c r="U581" s="128"/>
      <c r="V581" s="128"/>
      <c r="W581" s="128"/>
      <c r="X581" s="127"/>
      <c r="Y581" s="138"/>
      <c r="Z581" s="12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2"/>
      <c r="AY581" s="71"/>
      <c r="AZ581" s="169" t="str">
        <f t="shared" si="18"/>
        <v>OK</v>
      </c>
      <c r="BA581" s="170" t="str">
        <f t="shared" si="19"/>
        <v>OK</v>
      </c>
    </row>
    <row r="582" spans="1:53" s="207" customFormat="1" ht="51" customHeight="1" x14ac:dyDescent="0.25">
      <c r="A582" s="115"/>
      <c r="B582" s="116"/>
      <c r="C582" s="122"/>
      <c r="D582" s="137"/>
      <c r="E582" s="128"/>
      <c r="F582" s="128"/>
      <c r="G582" s="127"/>
      <c r="H582" s="128"/>
      <c r="I582" s="127"/>
      <c r="J582" s="127"/>
      <c r="K582" s="128"/>
      <c r="L582" s="127"/>
      <c r="M582" s="127"/>
      <c r="N582" s="127"/>
      <c r="O582" s="127"/>
      <c r="P582" s="128"/>
      <c r="Q582" s="128"/>
      <c r="R582" s="129"/>
      <c r="S582" s="129"/>
      <c r="T582" s="128"/>
      <c r="U582" s="128"/>
      <c r="V582" s="128"/>
      <c r="W582" s="128"/>
      <c r="X582" s="127"/>
      <c r="Y582" s="138"/>
      <c r="Z582" s="12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2"/>
      <c r="AY582" s="71"/>
      <c r="AZ582" s="169" t="str">
        <f t="shared" si="18"/>
        <v>OK</v>
      </c>
      <c r="BA582" s="170" t="str">
        <f t="shared" si="19"/>
        <v>OK</v>
      </c>
    </row>
    <row r="583" spans="1:53" s="207" customFormat="1" ht="38.25" customHeight="1" x14ac:dyDescent="0.25">
      <c r="A583" s="115"/>
      <c r="B583" s="116"/>
      <c r="C583" s="122"/>
      <c r="D583" s="137"/>
      <c r="E583" s="128"/>
      <c r="F583" s="128"/>
      <c r="G583" s="127"/>
      <c r="H583" s="128"/>
      <c r="I583" s="127"/>
      <c r="J583" s="127"/>
      <c r="K583" s="128"/>
      <c r="L583" s="127"/>
      <c r="M583" s="127"/>
      <c r="N583" s="127"/>
      <c r="O583" s="127"/>
      <c r="P583" s="128"/>
      <c r="Q583" s="128"/>
      <c r="R583" s="129"/>
      <c r="S583" s="129"/>
      <c r="T583" s="128"/>
      <c r="U583" s="128"/>
      <c r="V583" s="128"/>
      <c r="W583" s="128"/>
      <c r="X583" s="127"/>
      <c r="Y583" s="138"/>
      <c r="Z583" s="12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2"/>
      <c r="AY583" s="71"/>
      <c r="AZ583" s="169" t="str">
        <f t="shared" si="18"/>
        <v>OK</v>
      </c>
      <c r="BA583" s="170" t="str">
        <f t="shared" si="19"/>
        <v>OK</v>
      </c>
    </row>
    <row r="584" spans="1:53" s="207" customFormat="1" ht="51" customHeight="1" x14ac:dyDescent="0.25">
      <c r="A584" s="115"/>
      <c r="B584" s="116"/>
      <c r="C584" s="122"/>
      <c r="D584" s="137"/>
      <c r="E584" s="128"/>
      <c r="F584" s="128"/>
      <c r="G584" s="127"/>
      <c r="H584" s="128"/>
      <c r="I584" s="127"/>
      <c r="J584" s="127"/>
      <c r="K584" s="128"/>
      <c r="L584" s="127"/>
      <c r="M584" s="127"/>
      <c r="N584" s="127"/>
      <c r="O584" s="127"/>
      <c r="P584" s="128"/>
      <c r="Q584" s="128"/>
      <c r="R584" s="129"/>
      <c r="S584" s="129"/>
      <c r="T584" s="128"/>
      <c r="U584" s="128"/>
      <c r="V584" s="128"/>
      <c r="W584" s="128"/>
      <c r="X584" s="127"/>
      <c r="Y584" s="138"/>
      <c r="Z584" s="12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2"/>
      <c r="AY584" s="71"/>
      <c r="AZ584" s="169" t="str">
        <f t="shared" si="18"/>
        <v>OK</v>
      </c>
      <c r="BA584" s="170" t="str">
        <f t="shared" si="19"/>
        <v>OK</v>
      </c>
    </row>
    <row r="585" spans="1:53" s="207" customFormat="1" ht="51" customHeight="1" x14ac:dyDescent="0.25">
      <c r="A585" s="115"/>
      <c r="B585" s="116"/>
      <c r="C585" s="122"/>
      <c r="D585" s="137"/>
      <c r="E585" s="128"/>
      <c r="F585" s="128"/>
      <c r="G585" s="127"/>
      <c r="H585" s="128"/>
      <c r="I585" s="127"/>
      <c r="J585" s="127"/>
      <c r="K585" s="128"/>
      <c r="L585" s="127"/>
      <c r="M585" s="127"/>
      <c r="N585" s="127"/>
      <c r="O585" s="127"/>
      <c r="P585" s="128"/>
      <c r="Q585" s="128"/>
      <c r="R585" s="129"/>
      <c r="S585" s="129"/>
      <c r="T585" s="128"/>
      <c r="U585" s="128"/>
      <c r="V585" s="128"/>
      <c r="W585" s="128"/>
      <c r="X585" s="127"/>
      <c r="Y585" s="138"/>
      <c r="Z585" s="12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2"/>
      <c r="AY585" s="71"/>
      <c r="AZ585" s="169" t="str">
        <f t="shared" ref="AZ585:AZ648" si="22">IF(S585-AA585-AC585-AE585-AG585-AI585-AK585-AM585-AO585-AQ585-AS585-AU585-AW585=0,"OK","Compromisos diferentes al valor estimado en la vigencia actual")</f>
        <v>OK</v>
      </c>
      <c r="BA585" s="170" t="str">
        <f t="shared" ref="BA585:BA648" si="23">IF(S585-AB585-AD585-AF585-AH585-AJ585-AL585-AN585-AP585-AR585-AT585-AV585-AX585=0,"OK","Obligaciones diferentes al valor estimado en la vigencia actual")</f>
        <v>OK</v>
      </c>
    </row>
    <row r="586" spans="1:53" s="207" customFormat="1" ht="51" customHeight="1" x14ac:dyDescent="0.25">
      <c r="A586" s="115"/>
      <c r="B586" s="116"/>
      <c r="C586" s="122"/>
      <c r="D586" s="137"/>
      <c r="E586" s="128"/>
      <c r="F586" s="128"/>
      <c r="G586" s="127"/>
      <c r="H586" s="128"/>
      <c r="I586" s="127"/>
      <c r="J586" s="127"/>
      <c r="K586" s="128"/>
      <c r="L586" s="127"/>
      <c r="M586" s="127"/>
      <c r="N586" s="127"/>
      <c r="O586" s="127"/>
      <c r="P586" s="128"/>
      <c r="Q586" s="128"/>
      <c r="R586" s="129"/>
      <c r="S586" s="129"/>
      <c r="T586" s="128"/>
      <c r="U586" s="128"/>
      <c r="V586" s="128"/>
      <c r="W586" s="128"/>
      <c r="X586" s="127"/>
      <c r="Y586" s="138"/>
      <c r="Z586" s="12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2"/>
      <c r="AY586" s="71"/>
      <c r="AZ586" s="169" t="str">
        <f t="shared" si="22"/>
        <v>OK</v>
      </c>
      <c r="BA586" s="170" t="str">
        <f t="shared" si="23"/>
        <v>OK</v>
      </c>
    </row>
    <row r="587" spans="1:53" s="207" customFormat="1" ht="38.25" customHeight="1" x14ac:dyDescent="0.25">
      <c r="A587" s="115"/>
      <c r="B587" s="116"/>
      <c r="C587" s="122"/>
      <c r="D587" s="137"/>
      <c r="E587" s="128"/>
      <c r="F587" s="128"/>
      <c r="G587" s="127"/>
      <c r="H587" s="128"/>
      <c r="I587" s="127"/>
      <c r="J587" s="127"/>
      <c r="K587" s="128"/>
      <c r="L587" s="127"/>
      <c r="M587" s="127"/>
      <c r="N587" s="127"/>
      <c r="O587" s="127"/>
      <c r="P587" s="128"/>
      <c r="Q587" s="128"/>
      <c r="R587" s="129"/>
      <c r="S587" s="129"/>
      <c r="T587" s="128"/>
      <c r="U587" s="128"/>
      <c r="V587" s="128"/>
      <c r="W587" s="128"/>
      <c r="X587" s="127"/>
      <c r="Y587" s="138"/>
      <c r="Z587" s="12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2"/>
      <c r="AY587" s="71"/>
      <c r="AZ587" s="169" t="str">
        <f t="shared" si="22"/>
        <v>OK</v>
      </c>
      <c r="BA587" s="170" t="str">
        <f t="shared" si="23"/>
        <v>OK</v>
      </c>
    </row>
    <row r="588" spans="1:53" s="207" customFormat="1" ht="51" customHeight="1" x14ac:dyDescent="0.25">
      <c r="A588" s="115"/>
      <c r="B588" s="116"/>
      <c r="C588" s="122"/>
      <c r="D588" s="137"/>
      <c r="E588" s="128"/>
      <c r="F588" s="128"/>
      <c r="G588" s="127"/>
      <c r="H588" s="128"/>
      <c r="I588" s="127"/>
      <c r="J588" s="127"/>
      <c r="K588" s="128"/>
      <c r="L588" s="127"/>
      <c r="M588" s="127"/>
      <c r="N588" s="127"/>
      <c r="O588" s="127"/>
      <c r="P588" s="128"/>
      <c r="Q588" s="128"/>
      <c r="R588" s="129"/>
      <c r="S588" s="129"/>
      <c r="T588" s="128"/>
      <c r="U588" s="128"/>
      <c r="V588" s="128"/>
      <c r="W588" s="128"/>
      <c r="X588" s="127"/>
      <c r="Y588" s="138"/>
      <c r="Z588" s="12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2"/>
      <c r="AY588" s="71"/>
      <c r="AZ588" s="169" t="str">
        <f t="shared" si="22"/>
        <v>OK</v>
      </c>
      <c r="BA588" s="170" t="str">
        <f t="shared" si="23"/>
        <v>OK</v>
      </c>
    </row>
    <row r="589" spans="1:53" s="207" customFormat="1" ht="51" customHeight="1" x14ac:dyDescent="0.25">
      <c r="A589" s="115"/>
      <c r="B589" s="116"/>
      <c r="C589" s="122"/>
      <c r="D589" s="137"/>
      <c r="E589" s="128"/>
      <c r="F589" s="128"/>
      <c r="G589" s="127"/>
      <c r="H589" s="128"/>
      <c r="I589" s="127"/>
      <c r="J589" s="127"/>
      <c r="K589" s="128"/>
      <c r="L589" s="127"/>
      <c r="M589" s="127"/>
      <c r="N589" s="127"/>
      <c r="O589" s="127"/>
      <c r="P589" s="128"/>
      <c r="Q589" s="128"/>
      <c r="R589" s="129"/>
      <c r="S589" s="129"/>
      <c r="T589" s="128"/>
      <c r="U589" s="128"/>
      <c r="V589" s="128"/>
      <c r="W589" s="128"/>
      <c r="X589" s="127"/>
      <c r="Y589" s="138"/>
      <c r="Z589" s="12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2"/>
      <c r="AY589" s="71"/>
      <c r="AZ589" s="169" t="str">
        <f t="shared" si="22"/>
        <v>OK</v>
      </c>
      <c r="BA589" s="170" t="str">
        <f t="shared" si="23"/>
        <v>OK</v>
      </c>
    </row>
    <row r="590" spans="1:53" s="207" customFormat="1" ht="51" customHeight="1" x14ac:dyDescent="0.25">
      <c r="A590" s="115"/>
      <c r="B590" s="116"/>
      <c r="C590" s="122"/>
      <c r="D590" s="137"/>
      <c r="E590" s="128"/>
      <c r="F590" s="128"/>
      <c r="G590" s="127"/>
      <c r="H590" s="128"/>
      <c r="I590" s="127"/>
      <c r="J590" s="127"/>
      <c r="K590" s="128"/>
      <c r="L590" s="127"/>
      <c r="M590" s="127"/>
      <c r="N590" s="127"/>
      <c r="O590" s="127"/>
      <c r="P590" s="128"/>
      <c r="Q590" s="128"/>
      <c r="R590" s="129"/>
      <c r="S590" s="129"/>
      <c r="T590" s="128"/>
      <c r="U590" s="128"/>
      <c r="V590" s="128"/>
      <c r="W590" s="128"/>
      <c r="X590" s="127"/>
      <c r="Y590" s="138"/>
      <c r="Z590" s="12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2"/>
      <c r="AY590" s="71"/>
      <c r="AZ590" s="169" t="str">
        <f t="shared" si="22"/>
        <v>OK</v>
      </c>
      <c r="BA590" s="170" t="str">
        <f t="shared" si="23"/>
        <v>OK</v>
      </c>
    </row>
    <row r="591" spans="1:53" s="207" customFormat="1" ht="51" customHeight="1" x14ac:dyDescent="0.25">
      <c r="A591" s="115"/>
      <c r="B591" s="116"/>
      <c r="C591" s="122"/>
      <c r="D591" s="137"/>
      <c r="E591" s="128"/>
      <c r="F591" s="128"/>
      <c r="G591" s="127"/>
      <c r="H591" s="128"/>
      <c r="I591" s="127"/>
      <c r="J591" s="127"/>
      <c r="K591" s="128"/>
      <c r="L591" s="127"/>
      <c r="M591" s="127"/>
      <c r="N591" s="127"/>
      <c r="O591" s="127"/>
      <c r="P591" s="128"/>
      <c r="Q591" s="128"/>
      <c r="R591" s="129"/>
      <c r="S591" s="129"/>
      <c r="T591" s="128"/>
      <c r="U591" s="128"/>
      <c r="V591" s="128"/>
      <c r="W591" s="128"/>
      <c r="X591" s="127"/>
      <c r="Y591" s="138"/>
      <c r="Z591" s="12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2"/>
      <c r="AY591" s="71"/>
      <c r="AZ591" s="169" t="str">
        <f t="shared" si="22"/>
        <v>OK</v>
      </c>
      <c r="BA591" s="170" t="str">
        <f t="shared" si="23"/>
        <v>OK</v>
      </c>
    </row>
    <row r="592" spans="1:53" s="207" customFormat="1" ht="51" customHeight="1" x14ac:dyDescent="0.25">
      <c r="A592" s="115"/>
      <c r="B592" s="116"/>
      <c r="C592" s="122"/>
      <c r="D592" s="137"/>
      <c r="E592" s="128"/>
      <c r="F592" s="128"/>
      <c r="G592" s="127"/>
      <c r="H592" s="128"/>
      <c r="I592" s="127"/>
      <c r="J592" s="127"/>
      <c r="K592" s="128"/>
      <c r="L592" s="127"/>
      <c r="M592" s="127"/>
      <c r="N592" s="127"/>
      <c r="O592" s="127"/>
      <c r="P592" s="128"/>
      <c r="Q592" s="128"/>
      <c r="R592" s="129"/>
      <c r="S592" s="129"/>
      <c r="T592" s="128"/>
      <c r="U592" s="128"/>
      <c r="V592" s="128"/>
      <c r="W592" s="128"/>
      <c r="X592" s="127"/>
      <c r="Y592" s="138"/>
      <c r="Z592" s="12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2"/>
      <c r="AY592" s="71"/>
      <c r="AZ592" s="169" t="str">
        <f t="shared" si="22"/>
        <v>OK</v>
      </c>
      <c r="BA592" s="170" t="str">
        <f t="shared" si="23"/>
        <v>OK</v>
      </c>
    </row>
    <row r="593" spans="1:53" s="207" customFormat="1" ht="51" customHeight="1" x14ac:dyDescent="0.25">
      <c r="A593" s="115"/>
      <c r="B593" s="116"/>
      <c r="C593" s="122"/>
      <c r="D593" s="137"/>
      <c r="E593" s="128"/>
      <c r="F593" s="128"/>
      <c r="G593" s="127"/>
      <c r="H593" s="128"/>
      <c r="I593" s="127"/>
      <c r="J593" s="127"/>
      <c r="K593" s="128"/>
      <c r="L593" s="127"/>
      <c r="M593" s="127"/>
      <c r="N593" s="127"/>
      <c r="O593" s="127"/>
      <c r="P593" s="128"/>
      <c r="Q593" s="128"/>
      <c r="R593" s="129"/>
      <c r="S593" s="129"/>
      <c r="T593" s="128"/>
      <c r="U593" s="128"/>
      <c r="V593" s="128"/>
      <c r="W593" s="128"/>
      <c r="X593" s="127"/>
      <c r="Y593" s="138"/>
      <c r="Z593" s="12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2"/>
      <c r="AY593" s="71"/>
      <c r="AZ593" s="169" t="str">
        <f t="shared" si="22"/>
        <v>OK</v>
      </c>
      <c r="BA593" s="170" t="str">
        <f t="shared" si="23"/>
        <v>OK</v>
      </c>
    </row>
    <row r="594" spans="1:53" s="207" customFormat="1" ht="63.75" customHeight="1" x14ac:dyDescent="0.25">
      <c r="A594" s="115"/>
      <c r="B594" s="116"/>
      <c r="C594" s="122"/>
      <c r="D594" s="137"/>
      <c r="E594" s="128"/>
      <c r="F594" s="128"/>
      <c r="G594" s="127"/>
      <c r="H594" s="128"/>
      <c r="I594" s="127"/>
      <c r="J594" s="127"/>
      <c r="K594" s="128"/>
      <c r="L594" s="127"/>
      <c r="M594" s="127"/>
      <c r="N594" s="127"/>
      <c r="O594" s="127"/>
      <c r="P594" s="128"/>
      <c r="Q594" s="128"/>
      <c r="R594" s="129"/>
      <c r="S594" s="129"/>
      <c r="T594" s="128"/>
      <c r="U594" s="128"/>
      <c r="V594" s="128"/>
      <c r="W594" s="128"/>
      <c r="X594" s="127"/>
      <c r="Y594" s="138"/>
      <c r="Z594" s="12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2"/>
      <c r="AY594" s="71"/>
      <c r="AZ594" s="169" t="str">
        <f t="shared" si="22"/>
        <v>OK</v>
      </c>
      <c r="BA594" s="170" t="str">
        <f t="shared" si="23"/>
        <v>OK</v>
      </c>
    </row>
    <row r="595" spans="1:53" s="207" customFormat="1" ht="51" customHeight="1" x14ac:dyDescent="0.25">
      <c r="A595" s="115"/>
      <c r="B595" s="116"/>
      <c r="C595" s="122"/>
      <c r="D595" s="137"/>
      <c r="E595" s="128"/>
      <c r="F595" s="128"/>
      <c r="G595" s="127"/>
      <c r="H595" s="128"/>
      <c r="I595" s="127"/>
      <c r="J595" s="127"/>
      <c r="K595" s="128"/>
      <c r="L595" s="127"/>
      <c r="M595" s="127"/>
      <c r="N595" s="127"/>
      <c r="O595" s="127"/>
      <c r="P595" s="128"/>
      <c r="Q595" s="128"/>
      <c r="R595" s="129"/>
      <c r="S595" s="129"/>
      <c r="T595" s="128"/>
      <c r="U595" s="128"/>
      <c r="V595" s="128"/>
      <c r="W595" s="128"/>
      <c r="X595" s="127"/>
      <c r="Y595" s="138"/>
      <c r="Z595" s="12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2"/>
      <c r="AY595" s="71"/>
      <c r="AZ595" s="169" t="str">
        <f t="shared" si="22"/>
        <v>OK</v>
      </c>
      <c r="BA595" s="170" t="str">
        <f t="shared" si="23"/>
        <v>OK</v>
      </c>
    </row>
    <row r="596" spans="1:53" s="207" customFormat="1" ht="51" customHeight="1" x14ac:dyDescent="0.25">
      <c r="A596" s="115"/>
      <c r="B596" s="116"/>
      <c r="C596" s="122"/>
      <c r="D596" s="137"/>
      <c r="E596" s="128"/>
      <c r="F596" s="128"/>
      <c r="G596" s="127"/>
      <c r="H596" s="128"/>
      <c r="I596" s="127"/>
      <c r="J596" s="127"/>
      <c r="K596" s="128"/>
      <c r="L596" s="127"/>
      <c r="M596" s="127"/>
      <c r="N596" s="127"/>
      <c r="O596" s="127"/>
      <c r="P596" s="128"/>
      <c r="Q596" s="128"/>
      <c r="R596" s="129"/>
      <c r="S596" s="129"/>
      <c r="T596" s="128"/>
      <c r="U596" s="128"/>
      <c r="V596" s="128"/>
      <c r="W596" s="128"/>
      <c r="X596" s="127"/>
      <c r="Y596" s="138"/>
      <c r="Z596" s="12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2"/>
      <c r="AY596" s="71"/>
      <c r="AZ596" s="169" t="str">
        <f t="shared" si="22"/>
        <v>OK</v>
      </c>
      <c r="BA596" s="170" t="str">
        <f t="shared" si="23"/>
        <v>OK</v>
      </c>
    </row>
    <row r="597" spans="1:53" s="207" customFormat="1" ht="38.25" customHeight="1" x14ac:dyDescent="0.25">
      <c r="A597" s="115"/>
      <c r="B597" s="116"/>
      <c r="C597" s="122"/>
      <c r="D597" s="137"/>
      <c r="E597" s="128"/>
      <c r="F597" s="128"/>
      <c r="G597" s="127"/>
      <c r="H597" s="128"/>
      <c r="I597" s="127"/>
      <c r="J597" s="127"/>
      <c r="K597" s="128"/>
      <c r="L597" s="127"/>
      <c r="M597" s="127"/>
      <c r="N597" s="127"/>
      <c r="O597" s="127"/>
      <c r="P597" s="128"/>
      <c r="Q597" s="128"/>
      <c r="R597" s="129"/>
      <c r="S597" s="129"/>
      <c r="T597" s="128"/>
      <c r="U597" s="128"/>
      <c r="V597" s="128"/>
      <c r="W597" s="128"/>
      <c r="X597" s="127"/>
      <c r="Y597" s="138"/>
      <c r="Z597" s="12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2"/>
      <c r="AY597" s="71"/>
      <c r="AZ597" s="169" t="str">
        <f t="shared" si="22"/>
        <v>OK</v>
      </c>
      <c r="BA597" s="170" t="str">
        <f t="shared" si="23"/>
        <v>OK</v>
      </c>
    </row>
    <row r="598" spans="1:53" s="207" customFormat="1" ht="51" customHeight="1" x14ac:dyDescent="0.25">
      <c r="A598" s="115"/>
      <c r="B598" s="116"/>
      <c r="C598" s="122"/>
      <c r="D598" s="137"/>
      <c r="E598" s="128"/>
      <c r="F598" s="128"/>
      <c r="G598" s="127"/>
      <c r="H598" s="128"/>
      <c r="I598" s="127"/>
      <c r="J598" s="127"/>
      <c r="K598" s="128"/>
      <c r="L598" s="127"/>
      <c r="M598" s="127"/>
      <c r="N598" s="127"/>
      <c r="O598" s="127"/>
      <c r="P598" s="128"/>
      <c r="Q598" s="128"/>
      <c r="R598" s="129"/>
      <c r="S598" s="129"/>
      <c r="T598" s="128"/>
      <c r="U598" s="128"/>
      <c r="V598" s="128"/>
      <c r="W598" s="128"/>
      <c r="X598" s="127"/>
      <c r="Y598" s="138"/>
      <c r="Z598" s="12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2"/>
      <c r="AY598" s="71"/>
      <c r="AZ598" s="169" t="str">
        <f t="shared" si="22"/>
        <v>OK</v>
      </c>
      <c r="BA598" s="170" t="str">
        <f t="shared" si="23"/>
        <v>OK</v>
      </c>
    </row>
    <row r="599" spans="1:53" s="207" customFormat="1" ht="51" customHeight="1" x14ac:dyDescent="0.25">
      <c r="A599" s="115"/>
      <c r="B599" s="116"/>
      <c r="C599" s="122"/>
      <c r="D599" s="137"/>
      <c r="E599" s="128"/>
      <c r="F599" s="128"/>
      <c r="G599" s="127"/>
      <c r="H599" s="128"/>
      <c r="I599" s="127"/>
      <c r="J599" s="127"/>
      <c r="K599" s="128"/>
      <c r="L599" s="127"/>
      <c r="M599" s="127"/>
      <c r="N599" s="127"/>
      <c r="O599" s="127"/>
      <c r="P599" s="128"/>
      <c r="Q599" s="128"/>
      <c r="R599" s="129"/>
      <c r="S599" s="129"/>
      <c r="T599" s="128"/>
      <c r="U599" s="128"/>
      <c r="V599" s="128"/>
      <c r="W599" s="128"/>
      <c r="X599" s="127"/>
      <c r="Y599" s="138"/>
      <c r="Z599" s="12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2"/>
      <c r="AY599" s="71"/>
      <c r="AZ599" s="169" t="str">
        <f t="shared" si="22"/>
        <v>OK</v>
      </c>
      <c r="BA599" s="170" t="str">
        <f t="shared" si="23"/>
        <v>OK</v>
      </c>
    </row>
    <row r="600" spans="1:53" s="207" customFormat="1" ht="51" customHeight="1" x14ac:dyDescent="0.25">
      <c r="A600" s="115"/>
      <c r="B600" s="116"/>
      <c r="C600" s="122"/>
      <c r="D600" s="137"/>
      <c r="E600" s="128"/>
      <c r="F600" s="128"/>
      <c r="G600" s="127"/>
      <c r="H600" s="128"/>
      <c r="I600" s="127"/>
      <c r="J600" s="127"/>
      <c r="K600" s="128"/>
      <c r="L600" s="127"/>
      <c r="M600" s="127"/>
      <c r="N600" s="127"/>
      <c r="O600" s="127"/>
      <c r="P600" s="128"/>
      <c r="Q600" s="128"/>
      <c r="R600" s="129"/>
      <c r="S600" s="129"/>
      <c r="T600" s="128"/>
      <c r="U600" s="128"/>
      <c r="V600" s="128"/>
      <c r="W600" s="128"/>
      <c r="X600" s="127"/>
      <c r="Y600" s="138"/>
      <c r="Z600" s="12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2"/>
      <c r="AY600" s="71"/>
      <c r="AZ600" s="169" t="str">
        <f t="shared" si="22"/>
        <v>OK</v>
      </c>
      <c r="BA600" s="170" t="str">
        <f t="shared" si="23"/>
        <v>OK</v>
      </c>
    </row>
    <row r="601" spans="1:53" s="207" customFormat="1" ht="51" customHeight="1" x14ac:dyDescent="0.25">
      <c r="A601" s="115"/>
      <c r="B601" s="116"/>
      <c r="C601" s="122"/>
      <c r="D601" s="137"/>
      <c r="E601" s="128"/>
      <c r="F601" s="128"/>
      <c r="G601" s="127"/>
      <c r="H601" s="128"/>
      <c r="I601" s="127"/>
      <c r="J601" s="127"/>
      <c r="K601" s="128"/>
      <c r="L601" s="127"/>
      <c r="M601" s="127"/>
      <c r="N601" s="127"/>
      <c r="O601" s="127"/>
      <c r="P601" s="128"/>
      <c r="Q601" s="128"/>
      <c r="R601" s="129"/>
      <c r="S601" s="129"/>
      <c r="T601" s="128"/>
      <c r="U601" s="128"/>
      <c r="V601" s="128"/>
      <c r="W601" s="128"/>
      <c r="X601" s="127"/>
      <c r="Y601" s="138"/>
      <c r="Z601" s="12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2"/>
      <c r="AY601" s="71"/>
      <c r="AZ601" s="169" t="str">
        <f t="shared" si="22"/>
        <v>OK</v>
      </c>
      <c r="BA601" s="170" t="str">
        <f t="shared" si="23"/>
        <v>OK</v>
      </c>
    </row>
    <row r="602" spans="1:53" s="207" customFormat="1" ht="51" customHeight="1" x14ac:dyDescent="0.25">
      <c r="A602" s="115"/>
      <c r="B602" s="116"/>
      <c r="C602" s="122"/>
      <c r="D602" s="137"/>
      <c r="E602" s="128"/>
      <c r="F602" s="128"/>
      <c r="G602" s="127"/>
      <c r="H602" s="128"/>
      <c r="I602" s="127"/>
      <c r="J602" s="127"/>
      <c r="K602" s="128"/>
      <c r="L602" s="127"/>
      <c r="M602" s="127"/>
      <c r="N602" s="127"/>
      <c r="O602" s="127"/>
      <c r="P602" s="128"/>
      <c r="Q602" s="128"/>
      <c r="R602" s="129"/>
      <c r="S602" s="129"/>
      <c r="T602" s="128"/>
      <c r="U602" s="128"/>
      <c r="V602" s="128"/>
      <c r="W602" s="128"/>
      <c r="X602" s="127"/>
      <c r="Y602" s="138"/>
      <c r="Z602" s="12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2"/>
      <c r="AY602" s="71"/>
      <c r="AZ602" s="169" t="str">
        <f t="shared" si="22"/>
        <v>OK</v>
      </c>
      <c r="BA602" s="170" t="str">
        <f t="shared" si="23"/>
        <v>OK</v>
      </c>
    </row>
    <row r="603" spans="1:53" s="207" customFormat="1" ht="51" customHeight="1" x14ac:dyDescent="0.25">
      <c r="A603" s="115"/>
      <c r="B603" s="116"/>
      <c r="C603" s="122"/>
      <c r="D603" s="137"/>
      <c r="E603" s="128"/>
      <c r="F603" s="128"/>
      <c r="G603" s="127"/>
      <c r="H603" s="128"/>
      <c r="I603" s="127"/>
      <c r="J603" s="127"/>
      <c r="K603" s="128"/>
      <c r="L603" s="127"/>
      <c r="M603" s="127"/>
      <c r="N603" s="127"/>
      <c r="O603" s="127"/>
      <c r="P603" s="128"/>
      <c r="Q603" s="128"/>
      <c r="R603" s="129"/>
      <c r="S603" s="129"/>
      <c r="T603" s="128"/>
      <c r="U603" s="128"/>
      <c r="V603" s="128"/>
      <c r="W603" s="128"/>
      <c r="X603" s="127"/>
      <c r="Y603" s="138"/>
      <c r="Z603" s="12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2"/>
      <c r="AY603" s="71"/>
      <c r="AZ603" s="169" t="str">
        <f t="shared" si="22"/>
        <v>OK</v>
      </c>
      <c r="BA603" s="170" t="str">
        <f t="shared" si="23"/>
        <v>OK</v>
      </c>
    </row>
    <row r="604" spans="1:53" s="207" customFormat="1" ht="51" customHeight="1" x14ac:dyDescent="0.25">
      <c r="A604" s="115"/>
      <c r="B604" s="116"/>
      <c r="C604" s="122"/>
      <c r="D604" s="137"/>
      <c r="E604" s="128"/>
      <c r="F604" s="128"/>
      <c r="G604" s="127"/>
      <c r="H604" s="128"/>
      <c r="I604" s="127"/>
      <c r="J604" s="127"/>
      <c r="K604" s="128"/>
      <c r="L604" s="127"/>
      <c r="M604" s="127"/>
      <c r="N604" s="127"/>
      <c r="O604" s="127"/>
      <c r="P604" s="128"/>
      <c r="Q604" s="128"/>
      <c r="R604" s="129"/>
      <c r="S604" s="129"/>
      <c r="T604" s="128"/>
      <c r="U604" s="128"/>
      <c r="V604" s="128"/>
      <c r="W604" s="128"/>
      <c r="X604" s="127"/>
      <c r="Y604" s="138"/>
      <c r="Z604" s="12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2"/>
      <c r="AY604" s="71"/>
      <c r="AZ604" s="169" t="str">
        <f t="shared" si="22"/>
        <v>OK</v>
      </c>
      <c r="BA604" s="170" t="str">
        <f t="shared" si="23"/>
        <v>OK</v>
      </c>
    </row>
    <row r="605" spans="1:53" s="207" customFormat="1" ht="63.75" customHeight="1" x14ac:dyDescent="0.25">
      <c r="A605" s="115"/>
      <c r="B605" s="116"/>
      <c r="C605" s="122"/>
      <c r="D605" s="137"/>
      <c r="E605" s="128"/>
      <c r="F605" s="128"/>
      <c r="G605" s="127"/>
      <c r="H605" s="128"/>
      <c r="I605" s="127"/>
      <c r="J605" s="127"/>
      <c r="K605" s="128"/>
      <c r="L605" s="127"/>
      <c r="M605" s="127"/>
      <c r="N605" s="127"/>
      <c r="O605" s="127"/>
      <c r="P605" s="128"/>
      <c r="Q605" s="128"/>
      <c r="R605" s="129"/>
      <c r="S605" s="129"/>
      <c r="T605" s="128"/>
      <c r="U605" s="128"/>
      <c r="V605" s="128"/>
      <c r="W605" s="128"/>
      <c r="X605" s="127"/>
      <c r="Y605" s="138"/>
      <c r="Z605" s="12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2"/>
      <c r="AY605" s="71"/>
      <c r="AZ605" s="169" t="str">
        <f t="shared" si="22"/>
        <v>OK</v>
      </c>
      <c r="BA605" s="170" t="str">
        <f t="shared" si="23"/>
        <v>OK</v>
      </c>
    </row>
    <row r="606" spans="1:53" s="207" customFormat="1" ht="51" customHeight="1" x14ac:dyDescent="0.25">
      <c r="A606" s="115"/>
      <c r="B606" s="116"/>
      <c r="C606" s="122"/>
      <c r="D606" s="137"/>
      <c r="E606" s="128"/>
      <c r="F606" s="128"/>
      <c r="G606" s="127"/>
      <c r="H606" s="128"/>
      <c r="I606" s="127"/>
      <c r="J606" s="127"/>
      <c r="K606" s="128"/>
      <c r="L606" s="127"/>
      <c r="M606" s="127"/>
      <c r="N606" s="127"/>
      <c r="O606" s="127"/>
      <c r="P606" s="128"/>
      <c r="Q606" s="128"/>
      <c r="R606" s="129"/>
      <c r="S606" s="129"/>
      <c r="T606" s="128"/>
      <c r="U606" s="128"/>
      <c r="V606" s="128"/>
      <c r="W606" s="128"/>
      <c r="X606" s="127"/>
      <c r="Y606" s="138"/>
      <c r="Z606" s="12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2"/>
      <c r="AY606" s="71"/>
      <c r="AZ606" s="169" t="str">
        <f t="shared" si="22"/>
        <v>OK</v>
      </c>
      <c r="BA606" s="170" t="str">
        <f t="shared" si="23"/>
        <v>OK</v>
      </c>
    </row>
    <row r="607" spans="1:53" s="207" customFormat="1" ht="51" customHeight="1" x14ac:dyDescent="0.25">
      <c r="A607" s="115"/>
      <c r="B607" s="116"/>
      <c r="C607" s="122"/>
      <c r="D607" s="137"/>
      <c r="E607" s="128"/>
      <c r="F607" s="128"/>
      <c r="G607" s="127"/>
      <c r="H607" s="128"/>
      <c r="I607" s="127"/>
      <c r="J607" s="127"/>
      <c r="K607" s="128"/>
      <c r="L607" s="127"/>
      <c r="M607" s="127"/>
      <c r="N607" s="127"/>
      <c r="O607" s="127"/>
      <c r="P607" s="128"/>
      <c r="Q607" s="128"/>
      <c r="R607" s="129"/>
      <c r="S607" s="129"/>
      <c r="T607" s="128"/>
      <c r="U607" s="128"/>
      <c r="V607" s="128"/>
      <c r="W607" s="128"/>
      <c r="X607" s="127"/>
      <c r="Y607" s="138"/>
      <c r="Z607" s="12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2"/>
      <c r="AY607" s="71"/>
      <c r="AZ607" s="169" t="str">
        <f t="shared" si="22"/>
        <v>OK</v>
      </c>
      <c r="BA607" s="170" t="str">
        <f t="shared" si="23"/>
        <v>OK</v>
      </c>
    </row>
    <row r="608" spans="1:53" s="207" customFormat="1" ht="51" customHeight="1" x14ac:dyDescent="0.25">
      <c r="A608" s="115"/>
      <c r="B608" s="116"/>
      <c r="C608" s="122"/>
      <c r="D608" s="137"/>
      <c r="E608" s="128"/>
      <c r="F608" s="128"/>
      <c r="G608" s="127"/>
      <c r="H608" s="128"/>
      <c r="I608" s="127"/>
      <c r="J608" s="127"/>
      <c r="K608" s="128"/>
      <c r="L608" s="127"/>
      <c r="M608" s="127"/>
      <c r="N608" s="127"/>
      <c r="O608" s="127"/>
      <c r="P608" s="128"/>
      <c r="Q608" s="128"/>
      <c r="R608" s="129"/>
      <c r="S608" s="129"/>
      <c r="T608" s="128"/>
      <c r="U608" s="128"/>
      <c r="V608" s="128"/>
      <c r="W608" s="128"/>
      <c r="X608" s="127"/>
      <c r="Y608" s="138"/>
      <c r="Z608" s="12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2"/>
      <c r="AY608" s="71"/>
      <c r="AZ608" s="169" t="str">
        <f t="shared" si="22"/>
        <v>OK</v>
      </c>
      <c r="BA608" s="170" t="str">
        <f t="shared" si="23"/>
        <v>OK</v>
      </c>
    </row>
    <row r="609" spans="1:53" s="207" customFormat="1" ht="51" customHeight="1" x14ac:dyDescent="0.25">
      <c r="A609" s="115"/>
      <c r="B609" s="116"/>
      <c r="C609" s="122"/>
      <c r="D609" s="137"/>
      <c r="E609" s="128"/>
      <c r="F609" s="128"/>
      <c r="G609" s="127"/>
      <c r="H609" s="128"/>
      <c r="I609" s="127"/>
      <c r="J609" s="127"/>
      <c r="K609" s="128"/>
      <c r="L609" s="127"/>
      <c r="M609" s="127"/>
      <c r="N609" s="127"/>
      <c r="O609" s="127"/>
      <c r="P609" s="128"/>
      <c r="Q609" s="128"/>
      <c r="R609" s="129"/>
      <c r="S609" s="129"/>
      <c r="T609" s="128"/>
      <c r="U609" s="128"/>
      <c r="V609" s="128"/>
      <c r="W609" s="128"/>
      <c r="X609" s="127"/>
      <c r="Y609" s="138"/>
      <c r="Z609" s="12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2"/>
      <c r="AY609" s="71"/>
      <c r="AZ609" s="169" t="str">
        <f t="shared" si="22"/>
        <v>OK</v>
      </c>
      <c r="BA609" s="170" t="str">
        <f t="shared" si="23"/>
        <v>OK</v>
      </c>
    </row>
    <row r="610" spans="1:53" s="207" customFormat="1" ht="51" customHeight="1" x14ac:dyDescent="0.25">
      <c r="A610" s="115"/>
      <c r="B610" s="116"/>
      <c r="C610" s="122"/>
      <c r="D610" s="137"/>
      <c r="E610" s="128"/>
      <c r="F610" s="128"/>
      <c r="G610" s="127"/>
      <c r="H610" s="128"/>
      <c r="I610" s="127"/>
      <c r="J610" s="127"/>
      <c r="K610" s="128"/>
      <c r="L610" s="127"/>
      <c r="M610" s="127"/>
      <c r="N610" s="127"/>
      <c r="O610" s="127"/>
      <c r="P610" s="128"/>
      <c r="Q610" s="128"/>
      <c r="R610" s="129"/>
      <c r="S610" s="129"/>
      <c r="T610" s="128"/>
      <c r="U610" s="128"/>
      <c r="V610" s="128"/>
      <c r="W610" s="128"/>
      <c r="X610" s="127"/>
      <c r="Y610" s="138"/>
      <c r="Z610" s="12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2"/>
      <c r="AY610" s="71"/>
      <c r="AZ610" s="169" t="str">
        <f t="shared" si="22"/>
        <v>OK</v>
      </c>
      <c r="BA610" s="170" t="str">
        <f t="shared" si="23"/>
        <v>OK</v>
      </c>
    </row>
    <row r="611" spans="1:53" s="207" customFormat="1" ht="63.75" customHeight="1" x14ac:dyDescent="0.25">
      <c r="A611" s="115"/>
      <c r="B611" s="116"/>
      <c r="C611" s="122"/>
      <c r="D611" s="137"/>
      <c r="E611" s="128"/>
      <c r="F611" s="128"/>
      <c r="G611" s="127"/>
      <c r="H611" s="128"/>
      <c r="I611" s="127"/>
      <c r="J611" s="127"/>
      <c r="K611" s="128"/>
      <c r="L611" s="127"/>
      <c r="M611" s="127"/>
      <c r="N611" s="127"/>
      <c r="O611" s="127"/>
      <c r="P611" s="128"/>
      <c r="Q611" s="128"/>
      <c r="R611" s="129"/>
      <c r="S611" s="129"/>
      <c r="T611" s="128"/>
      <c r="U611" s="128"/>
      <c r="V611" s="128"/>
      <c r="W611" s="128"/>
      <c r="X611" s="127"/>
      <c r="Y611" s="138"/>
      <c r="Z611" s="12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2"/>
      <c r="AY611" s="71"/>
      <c r="AZ611" s="169" t="str">
        <f t="shared" si="22"/>
        <v>OK</v>
      </c>
      <c r="BA611" s="170" t="str">
        <f t="shared" si="23"/>
        <v>OK</v>
      </c>
    </row>
    <row r="612" spans="1:53" s="207" customFormat="1" ht="63.75" customHeight="1" x14ac:dyDescent="0.25">
      <c r="A612" s="115"/>
      <c r="B612" s="116"/>
      <c r="C612" s="122"/>
      <c r="D612" s="137"/>
      <c r="E612" s="128"/>
      <c r="F612" s="128"/>
      <c r="G612" s="127"/>
      <c r="H612" s="128"/>
      <c r="I612" s="127"/>
      <c r="J612" s="127"/>
      <c r="K612" s="128"/>
      <c r="L612" s="127"/>
      <c r="M612" s="127"/>
      <c r="N612" s="127"/>
      <c r="O612" s="127"/>
      <c r="P612" s="128"/>
      <c r="Q612" s="128"/>
      <c r="R612" s="129"/>
      <c r="S612" s="129"/>
      <c r="T612" s="128"/>
      <c r="U612" s="128"/>
      <c r="V612" s="128"/>
      <c r="W612" s="128"/>
      <c r="X612" s="127"/>
      <c r="Y612" s="138"/>
      <c r="Z612" s="12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2"/>
      <c r="AY612" s="71"/>
      <c r="AZ612" s="169" t="str">
        <f t="shared" si="22"/>
        <v>OK</v>
      </c>
      <c r="BA612" s="170" t="str">
        <f t="shared" si="23"/>
        <v>OK</v>
      </c>
    </row>
    <row r="613" spans="1:53" s="207" customFormat="1" ht="63.75" customHeight="1" x14ac:dyDescent="0.25">
      <c r="A613" s="115"/>
      <c r="B613" s="116"/>
      <c r="C613" s="122"/>
      <c r="D613" s="137"/>
      <c r="E613" s="128"/>
      <c r="F613" s="128"/>
      <c r="G613" s="127"/>
      <c r="H613" s="128"/>
      <c r="I613" s="127"/>
      <c r="J613" s="127"/>
      <c r="K613" s="128"/>
      <c r="L613" s="127"/>
      <c r="M613" s="127"/>
      <c r="N613" s="127"/>
      <c r="O613" s="127"/>
      <c r="P613" s="128"/>
      <c r="Q613" s="128"/>
      <c r="R613" s="129"/>
      <c r="S613" s="129"/>
      <c r="T613" s="128"/>
      <c r="U613" s="128"/>
      <c r="V613" s="128"/>
      <c r="W613" s="128"/>
      <c r="X613" s="127"/>
      <c r="Y613" s="138"/>
      <c r="Z613" s="12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2"/>
      <c r="AY613" s="71"/>
      <c r="AZ613" s="169" t="str">
        <f t="shared" si="22"/>
        <v>OK</v>
      </c>
      <c r="BA613" s="170" t="str">
        <f t="shared" si="23"/>
        <v>OK</v>
      </c>
    </row>
    <row r="614" spans="1:53" s="207" customFormat="1" ht="38.25" customHeight="1" x14ac:dyDescent="0.25">
      <c r="A614" s="115"/>
      <c r="B614" s="116"/>
      <c r="C614" s="122"/>
      <c r="D614" s="137"/>
      <c r="E614" s="128"/>
      <c r="F614" s="128"/>
      <c r="G614" s="127"/>
      <c r="H614" s="128"/>
      <c r="I614" s="127"/>
      <c r="J614" s="127"/>
      <c r="K614" s="128"/>
      <c r="L614" s="127"/>
      <c r="M614" s="127"/>
      <c r="N614" s="127"/>
      <c r="O614" s="127"/>
      <c r="P614" s="128"/>
      <c r="Q614" s="128"/>
      <c r="R614" s="129"/>
      <c r="S614" s="129"/>
      <c r="T614" s="128"/>
      <c r="U614" s="128"/>
      <c r="V614" s="128"/>
      <c r="W614" s="128"/>
      <c r="X614" s="127"/>
      <c r="Y614" s="138"/>
      <c r="Z614" s="12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2"/>
      <c r="AY614" s="71"/>
      <c r="AZ614" s="169" t="str">
        <f t="shared" si="22"/>
        <v>OK</v>
      </c>
      <c r="BA614" s="170" t="str">
        <f t="shared" si="23"/>
        <v>OK</v>
      </c>
    </row>
    <row r="615" spans="1:53" s="207" customFormat="1" ht="38.25" customHeight="1" x14ac:dyDescent="0.25">
      <c r="A615" s="115"/>
      <c r="B615" s="116"/>
      <c r="C615" s="122"/>
      <c r="D615" s="137"/>
      <c r="E615" s="128"/>
      <c r="F615" s="128"/>
      <c r="G615" s="127"/>
      <c r="H615" s="128"/>
      <c r="I615" s="127"/>
      <c r="J615" s="127"/>
      <c r="K615" s="128"/>
      <c r="L615" s="127"/>
      <c r="M615" s="127"/>
      <c r="N615" s="127"/>
      <c r="O615" s="127"/>
      <c r="P615" s="128"/>
      <c r="Q615" s="128"/>
      <c r="R615" s="129"/>
      <c r="S615" s="129"/>
      <c r="T615" s="128"/>
      <c r="U615" s="128"/>
      <c r="V615" s="128"/>
      <c r="W615" s="128"/>
      <c r="X615" s="127"/>
      <c r="Y615" s="138"/>
      <c r="Z615" s="12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2"/>
      <c r="AY615" s="71"/>
      <c r="AZ615" s="169" t="str">
        <f t="shared" si="22"/>
        <v>OK</v>
      </c>
      <c r="BA615" s="170" t="str">
        <f t="shared" si="23"/>
        <v>OK</v>
      </c>
    </row>
    <row r="616" spans="1:53" s="207" customFormat="1" ht="38.25" customHeight="1" x14ac:dyDescent="0.25">
      <c r="A616" s="115"/>
      <c r="B616" s="116"/>
      <c r="C616" s="122"/>
      <c r="D616" s="137"/>
      <c r="E616" s="128"/>
      <c r="F616" s="128"/>
      <c r="G616" s="127"/>
      <c r="H616" s="128"/>
      <c r="I616" s="127"/>
      <c r="J616" s="127"/>
      <c r="K616" s="128"/>
      <c r="L616" s="127"/>
      <c r="M616" s="127"/>
      <c r="N616" s="127"/>
      <c r="O616" s="127"/>
      <c r="P616" s="128"/>
      <c r="Q616" s="128"/>
      <c r="R616" s="129"/>
      <c r="S616" s="129"/>
      <c r="T616" s="128"/>
      <c r="U616" s="128"/>
      <c r="V616" s="128"/>
      <c r="W616" s="128"/>
      <c r="X616" s="127"/>
      <c r="Y616" s="138"/>
      <c r="Z616" s="12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2"/>
      <c r="AY616" s="71"/>
      <c r="AZ616" s="169" t="str">
        <f t="shared" si="22"/>
        <v>OK</v>
      </c>
      <c r="BA616" s="170" t="str">
        <f t="shared" si="23"/>
        <v>OK</v>
      </c>
    </row>
    <row r="617" spans="1:53" s="207" customFormat="1" ht="38.25" customHeight="1" x14ac:dyDescent="0.25">
      <c r="A617" s="115"/>
      <c r="B617" s="116"/>
      <c r="C617" s="122"/>
      <c r="D617" s="137"/>
      <c r="E617" s="128"/>
      <c r="F617" s="128"/>
      <c r="G617" s="127"/>
      <c r="H617" s="128"/>
      <c r="I617" s="127"/>
      <c r="J617" s="127"/>
      <c r="K617" s="128"/>
      <c r="L617" s="127"/>
      <c r="M617" s="127"/>
      <c r="N617" s="127"/>
      <c r="O617" s="127"/>
      <c r="P617" s="128"/>
      <c r="Q617" s="128"/>
      <c r="R617" s="129"/>
      <c r="S617" s="129"/>
      <c r="T617" s="128"/>
      <c r="U617" s="128"/>
      <c r="V617" s="128"/>
      <c r="W617" s="128"/>
      <c r="X617" s="127"/>
      <c r="Y617" s="138"/>
      <c r="Z617" s="12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2"/>
      <c r="AY617" s="71"/>
      <c r="AZ617" s="169" t="str">
        <f t="shared" si="22"/>
        <v>OK</v>
      </c>
      <c r="BA617" s="170" t="str">
        <f t="shared" si="23"/>
        <v>OK</v>
      </c>
    </row>
    <row r="618" spans="1:53" s="207" customFormat="1" ht="38.25" customHeight="1" x14ac:dyDescent="0.25">
      <c r="A618" s="115"/>
      <c r="B618" s="116"/>
      <c r="C618" s="122"/>
      <c r="D618" s="137"/>
      <c r="E618" s="128"/>
      <c r="F618" s="128"/>
      <c r="G618" s="127"/>
      <c r="H618" s="128"/>
      <c r="I618" s="127"/>
      <c r="J618" s="127"/>
      <c r="K618" s="128"/>
      <c r="L618" s="127"/>
      <c r="M618" s="127"/>
      <c r="N618" s="127"/>
      <c r="O618" s="127"/>
      <c r="P618" s="128"/>
      <c r="Q618" s="128"/>
      <c r="R618" s="129"/>
      <c r="S618" s="129"/>
      <c r="T618" s="128"/>
      <c r="U618" s="128"/>
      <c r="V618" s="128"/>
      <c r="W618" s="128"/>
      <c r="X618" s="127"/>
      <c r="Y618" s="138"/>
      <c r="Z618" s="12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2"/>
      <c r="AY618" s="71"/>
      <c r="AZ618" s="169" t="str">
        <f t="shared" si="22"/>
        <v>OK</v>
      </c>
      <c r="BA618" s="170" t="str">
        <f t="shared" si="23"/>
        <v>OK</v>
      </c>
    </row>
    <row r="619" spans="1:53" s="207" customFormat="1" ht="76.5" customHeight="1" x14ac:dyDescent="0.25">
      <c r="A619" s="115"/>
      <c r="B619" s="116"/>
      <c r="C619" s="122"/>
      <c r="D619" s="137"/>
      <c r="E619" s="128"/>
      <c r="F619" s="128"/>
      <c r="G619" s="127"/>
      <c r="H619" s="128"/>
      <c r="I619" s="127"/>
      <c r="J619" s="127"/>
      <c r="K619" s="128"/>
      <c r="L619" s="127"/>
      <c r="M619" s="127"/>
      <c r="N619" s="127"/>
      <c r="O619" s="127"/>
      <c r="P619" s="128"/>
      <c r="Q619" s="128"/>
      <c r="R619" s="129"/>
      <c r="S619" s="129"/>
      <c r="T619" s="128"/>
      <c r="U619" s="128"/>
      <c r="V619" s="128"/>
      <c r="W619" s="128"/>
      <c r="X619" s="127"/>
      <c r="Y619" s="138"/>
      <c r="Z619" s="12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2"/>
      <c r="AY619" s="71"/>
      <c r="AZ619" s="169" t="str">
        <f t="shared" si="22"/>
        <v>OK</v>
      </c>
      <c r="BA619" s="170" t="str">
        <f t="shared" si="23"/>
        <v>OK</v>
      </c>
    </row>
    <row r="620" spans="1:53" s="207" customFormat="1" ht="63.75" customHeight="1" x14ac:dyDescent="0.25">
      <c r="A620" s="115"/>
      <c r="B620" s="116"/>
      <c r="C620" s="122"/>
      <c r="D620" s="137"/>
      <c r="E620" s="128"/>
      <c r="F620" s="128"/>
      <c r="G620" s="127"/>
      <c r="H620" s="128"/>
      <c r="I620" s="127"/>
      <c r="J620" s="127"/>
      <c r="K620" s="128"/>
      <c r="L620" s="127"/>
      <c r="M620" s="127"/>
      <c r="N620" s="127"/>
      <c r="O620" s="127"/>
      <c r="P620" s="128"/>
      <c r="Q620" s="128"/>
      <c r="R620" s="129"/>
      <c r="S620" s="129"/>
      <c r="T620" s="128"/>
      <c r="U620" s="128"/>
      <c r="V620" s="128"/>
      <c r="W620" s="128"/>
      <c r="X620" s="127"/>
      <c r="Y620" s="138"/>
      <c r="Z620" s="12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2"/>
      <c r="AY620" s="71"/>
      <c r="AZ620" s="169" t="str">
        <f t="shared" si="22"/>
        <v>OK</v>
      </c>
      <c r="BA620" s="170" t="str">
        <f t="shared" si="23"/>
        <v>OK</v>
      </c>
    </row>
    <row r="621" spans="1:53" s="207" customFormat="1" ht="63.75" customHeight="1" x14ac:dyDescent="0.25">
      <c r="A621" s="115"/>
      <c r="B621" s="116"/>
      <c r="C621" s="122"/>
      <c r="D621" s="137"/>
      <c r="E621" s="128"/>
      <c r="F621" s="128"/>
      <c r="G621" s="127"/>
      <c r="H621" s="128"/>
      <c r="I621" s="127"/>
      <c r="J621" s="127"/>
      <c r="K621" s="128"/>
      <c r="L621" s="127"/>
      <c r="M621" s="127"/>
      <c r="N621" s="127"/>
      <c r="O621" s="127"/>
      <c r="P621" s="128"/>
      <c r="Q621" s="128"/>
      <c r="R621" s="129"/>
      <c r="S621" s="129"/>
      <c r="T621" s="128"/>
      <c r="U621" s="128"/>
      <c r="V621" s="128"/>
      <c r="W621" s="128"/>
      <c r="X621" s="127"/>
      <c r="Y621" s="138"/>
      <c r="Z621" s="12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2"/>
      <c r="AY621" s="71"/>
      <c r="AZ621" s="169" t="str">
        <f t="shared" si="22"/>
        <v>OK</v>
      </c>
      <c r="BA621" s="170" t="str">
        <f t="shared" si="23"/>
        <v>OK</v>
      </c>
    </row>
    <row r="622" spans="1:53" s="207" customFormat="1" ht="51" customHeight="1" x14ac:dyDescent="0.25">
      <c r="A622" s="115"/>
      <c r="B622" s="116"/>
      <c r="C622" s="122"/>
      <c r="D622" s="137"/>
      <c r="E622" s="128"/>
      <c r="F622" s="128"/>
      <c r="G622" s="127"/>
      <c r="H622" s="128"/>
      <c r="I622" s="127"/>
      <c r="J622" s="127"/>
      <c r="K622" s="128"/>
      <c r="L622" s="127"/>
      <c r="M622" s="127"/>
      <c r="N622" s="127"/>
      <c r="O622" s="127"/>
      <c r="P622" s="128"/>
      <c r="Q622" s="128"/>
      <c r="R622" s="129"/>
      <c r="S622" s="129"/>
      <c r="T622" s="128"/>
      <c r="U622" s="128"/>
      <c r="V622" s="128"/>
      <c r="W622" s="128"/>
      <c r="X622" s="127"/>
      <c r="Y622" s="138"/>
      <c r="Z622" s="12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2"/>
      <c r="AY622" s="71"/>
      <c r="AZ622" s="169" t="str">
        <f t="shared" si="22"/>
        <v>OK</v>
      </c>
      <c r="BA622" s="170" t="str">
        <f t="shared" si="23"/>
        <v>OK</v>
      </c>
    </row>
    <row r="623" spans="1:53" s="207" customFormat="1" ht="51" customHeight="1" x14ac:dyDescent="0.25">
      <c r="A623" s="115"/>
      <c r="B623" s="116"/>
      <c r="C623" s="122"/>
      <c r="D623" s="137"/>
      <c r="E623" s="128"/>
      <c r="F623" s="128"/>
      <c r="G623" s="127"/>
      <c r="H623" s="128"/>
      <c r="I623" s="127"/>
      <c r="J623" s="127"/>
      <c r="K623" s="128"/>
      <c r="L623" s="127"/>
      <c r="M623" s="127"/>
      <c r="N623" s="127"/>
      <c r="O623" s="127"/>
      <c r="P623" s="128"/>
      <c r="Q623" s="128"/>
      <c r="R623" s="129"/>
      <c r="S623" s="129"/>
      <c r="T623" s="128"/>
      <c r="U623" s="128"/>
      <c r="V623" s="128"/>
      <c r="W623" s="128"/>
      <c r="X623" s="127"/>
      <c r="Y623" s="138"/>
      <c r="Z623" s="12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2"/>
      <c r="AY623" s="71"/>
      <c r="AZ623" s="169" t="str">
        <f t="shared" si="22"/>
        <v>OK</v>
      </c>
      <c r="BA623" s="170" t="str">
        <f t="shared" si="23"/>
        <v>OK</v>
      </c>
    </row>
    <row r="624" spans="1:53" s="207" customFormat="1" ht="51" customHeight="1" x14ac:dyDescent="0.25">
      <c r="A624" s="115"/>
      <c r="B624" s="116"/>
      <c r="C624" s="122"/>
      <c r="D624" s="137"/>
      <c r="E624" s="128"/>
      <c r="F624" s="128"/>
      <c r="G624" s="127"/>
      <c r="H624" s="128"/>
      <c r="I624" s="127"/>
      <c r="J624" s="127"/>
      <c r="K624" s="128"/>
      <c r="L624" s="127"/>
      <c r="M624" s="127"/>
      <c r="N624" s="127"/>
      <c r="O624" s="127"/>
      <c r="P624" s="128"/>
      <c r="Q624" s="128"/>
      <c r="R624" s="129"/>
      <c r="S624" s="129"/>
      <c r="T624" s="128"/>
      <c r="U624" s="128"/>
      <c r="V624" s="128"/>
      <c r="W624" s="128"/>
      <c r="X624" s="127"/>
      <c r="Y624" s="138"/>
      <c r="Z624" s="12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2"/>
      <c r="AY624" s="71"/>
      <c r="AZ624" s="169" t="str">
        <f t="shared" si="22"/>
        <v>OK</v>
      </c>
      <c r="BA624" s="170" t="str">
        <f t="shared" si="23"/>
        <v>OK</v>
      </c>
    </row>
    <row r="625" spans="1:53" s="207" customFormat="1" ht="51" customHeight="1" x14ac:dyDescent="0.25">
      <c r="A625" s="115"/>
      <c r="B625" s="116"/>
      <c r="C625" s="122"/>
      <c r="D625" s="137"/>
      <c r="E625" s="128"/>
      <c r="F625" s="128"/>
      <c r="G625" s="127"/>
      <c r="H625" s="128"/>
      <c r="I625" s="127"/>
      <c r="J625" s="127"/>
      <c r="K625" s="128"/>
      <c r="L625" s="127"/>
      <c r="M625" s="127"/>
      <c r="N625" s="127"/>
      <c r="O625" s="127"/>
      <c r="P625" s="128"/>
      <c r="Q625" s="128"/>
      <c r="R625" s="129"/>
      <c r="S625" s="129"/>
      <c r="T625" s="128"/>
      <c r="U625" s="128"/>
      <c r="V625" s="128"/>
      <c r="W625" s="128"/>
      <c r="X625" s="127"/>
      <c r="Y625" s="138"/>
      <c r="Z625" s="12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2"/>
      <c r="AY625" s="71"/>
      <c r="AZ625" s="169" t="str">
        <f t="shared" si="22"/>
        <v>OK</v>
      </c>
      <c r="BA625" s="170" t="str">
        <f t="shared" si="23"/>
        <v>OK</v>
      </c>
    </row>
    <row r="626" spans="1:53" s="207" customFormat="1" ht="51" customHeight="1" x14ac:dyDescent="0.25">
      <c r="A626" s="115"/>
      <c r="B626" s="116"/>
      <c r="C626" s="122"/>
      <c r="D626" s="137"/>
      <c r="E626" s="128"/>
      <c r="F626" s="128"/>
      <c r="G626" s="127"/>
      <c r="H626" s="128"/>
      <c r="I626" s="127"/>
      <c r="J626" s="127"/>
      <c r="K626" s="128"/>
      <c r="L626" s="127"/>
      <c r="M626" s="127"/>
      <c r="N626" s="127"/>
      <c r="O626" s="127"/>
      <c r="P626" s="128"/>
      <c r="Q626" s="128"/>
      <c r="R626" s="129"/>
      <c r="S626" s="129"/>
      <c r="T626" s="128"/>
      <c r="U626" s="128"/>
      <c r="V626" s="128"/>
      <c r="W626" s="128"/>
      <c r="X626" s="127"/>
      <c r="Y626" s="138"/>
      <c r="Z626" s="12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2"/>
      <c r="AY626" s="71"/>
      <c r="AZ626" s="169" t="str">
        <f t="shared" si="22"/>
        <v>OK</v>
      </c>
      <c r="BA626" s="170" t="str">
        <f t="shared" si="23"/>
        <v>OK</v>
      </c>
    </row>
    <row r="627" spans="1:53" s="207" customFormat="1" ht="51" customHeight="1" x14ac:dyDescent="0.25">
      <c r="A627" s="115"/>
      <c r="B627" s="116"/>
      <c r="C627" s="122"/>
      <c r="D627" s="137"/>
      <c r="E627" s="128"/>
      <c r="F627" s="128"/>
      <c r="G627" s="127"/>
      <c r="H627" s="128"/>
      <c r="I627" s="127"/>
      <c r="J627" s="127"/>
      <c r="K627" s="128"/>
      <c r="L627" s="127"/>
      <c r="M627" s="127"/>
      <c r="N627" s="127"/>
      <c r="O627" s="127"/>
      <c r="P627" s="128"/>
      <c r="Q627" s="128"/>
      <c r="R627" s="129"/>
      <c r="S627" s="129"/>
      <c r="T627" s="128"/>
      <c r="U627" s="128"/>
      <c r="V627" s="128"/>
      <c r="W627" s="128"/>
      <c r="X627" s="127"/>
      <c r="Y627" s="138"/>
      <c r="Z627" s="12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2"/>
      <c r="AY627" s="71"/>
      <c r="AZ627" s="169" t="str">
        <f t="shared" si="22"/>
        <v>OK</v>
      </c>
      <c r="BA627" s="170" t="str">
        <f t="shared" si="23"/>
        <v>OK</v>
      </c>
    </row>
    <row r="628" spans="1:53" s="207" customFormat="1" ht="51" customHeight="1" x14ac:dyDescent="0.25">
      <c r="A628" s="115"/>
      <c r="B628" s="116"/>
      <c r="C628" s="122"/>
      <c r="D628" s="137"/>
      <c r="E628" s="128"/>
      <c r="F628" s="128"/>
      <c r="G628" s="127"/>
      <c r="H628" s="128"/>
      <c r="I628" s="127"/>
      <c r="J628" s="127"/>
      <c r="K628" s="128"/>
      <c r="L628" s="127"/>
      <c r="M628" s="127"/>
      <c r="N628" s="127"/>
      <c r="O628" s="127"/>
      <c r="P628" s="128"/>
      <c r="Q628" s="128"/>
      <c r="R628" s="129"/>
      <c r="S628" s="129"/>
      <c r="T628" s="128"/>
      <c r="U628" s="128"/>
      <c r="V628" s="128"/>
      <c r="W628" s="128"/>
      <c r="X628" s="127"/>
      <c r="Y628" s="138"/>
      <c r="Z628" s="12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2"/>
      <c r="AY628" s="71"/>
      <c r="AZ628" s="169" t="str">
        <f t="shared" si="22"/>
        <v>OK</v>
      </c>
      <c r="BA628" s="170" t="str">
        <f t="shared" si="23"/>
        <v>OK</v>
      </c>
    </row>
    <row r="629" spans="1:53" s="207" customFormat="1" ht="51" customHeight="1" x14ac:dyDescent="0.25">
      <c r="A629" s="115"/>
      <c r="B629" s="116"/>
      <c r="C629" s="122"/>
      <c r="D629" s="137"/>
      <c r="E629" s="128"/>
      <c r="F629" s="128"/>
      <c r="G629" s="127"/>
      <c r="H629" s="128"/>
      <c r="I629" s="127"/>
      <c r="J629" s="127"/>
      <c r="K629" s="128"/>
      <c r="L629" s="127"/>
      <c r="M629" s="127"/>
      <c r="N629" s="127"/>
      <c r="O629" s="127"/>
      <c r="P629" s="128"/>
      <c r="Q629" s="128"/>
      <c r="R629" s="129"/>
      <c r="S629" s="129"/>
      <c r="T629" s="128"/>
      <c r="U629" s="128"/>
      <c r="V629" s="128"/>
      <c r="W629" s="128"/>
      <c r="X629" s="127"/>
      <c r="Y629" s="138"/>
      <c r="Z629" s="12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2"/>
      <c r="AY629" s="71"/>
      <c r="AZ629" s="169" t="str">
        <f t="shared" si="22"/>
        <v>OK</v>
      </c>
      <c r="BA629" s="170" t="str">
        <f t="shared" si="23"/>
        <v>OK</v>
      </c>
    </row>
    <row r="630" spans="1:53" s="207" customFormat="1" ht="51" customHeight="1" x14ac:dyDescent="0.25">
      <c r="A630" s="115"/>
      <c r="B630" s="116"/>
      <c r="C630" s="122"/>
      <c r="D630" s="137"/>
      <c r="E630" s="128"/>
      <c r="F630" s="128"/>
      <c r="G630" s="127"/>
      <c r="H630" s="128"/>
      <c r="I630" s="127"/>
      <c r="J630" s="127"/>
      <c r="K630" s="128"/>
      <c r="L630" s="127"/>
      <c r="M630" s="127"/>
      <c r="N630" s="127"/>
      <c r="O630" s="127"/>
      <c r="P630" s="128"/>
      <c r="Q630" s="128"/>
      <c r="R630" s="129"/>
      <c r="S630" s="129"/>
      <c r="T630" s="128"/>
      <c r="U630" s="128"/>
      <c r="V630" s="128"/>
      <c r="W630" s="128"/>
      <c r="X630" s="127"/>
      <c r="Y630" s="138"/>
      <c r="Z630" s="12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2"/>
      <c r="AY630" s="71"/>
      <c r="AZ630" s="169" t="str">
        <f t="shared" si="22"/>
        <v>OK</v>
      </c>
      <c r="BA630" s="170" t="str">
        <f t="shared" si="23"/>
        <v>OK</v>
      </c>
    </row>
    <row r="631" spans="1:53" s="207" customFormat="1" ht="51" customHeight="1" x14ac:dyDescent="0.25">
      <c r="A631" s="115"/>
      <c r="B631" s="116"/>
      <c r="C631" s="122"/>
      <c r="D631" s="137"/>
      <c r="E631" s="128"/>
      <c r="F631" s="128"/>
      <c r="G631" s="127"/>
      <c r="H631" s="128"/>
      <c r="I631" s="127"/>
      <c r="J631" s="127"/>
      <c r="K631" s="128"/>
      <c r="L631" s="127"/>
      <c r="M631" s="127"/>
      <c r="N631" s="127"/>
      <c r="O631" s="127"/>
      <c r="P631" s="128"/>
      <c r="Q631" s="128"/>
      <c r="R631" s="129"/>
      <c r="S631" s="129"/>
      <c r="T631" s="128"/>
      <c r="U631" s="128"/>
      <c r="V631" s="128"/>
      <c r="W631" s="128"/>
      <c r="X631" s="127"/>
      <c r="Y631" s="138"/>
      <c r="Z631" s="12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2"/>
      <c r="AY631" s="71"/>
      <c r="AZ631" s="169" t="str">
        <f t="shared" si="22"/>
        <v>OK</v>
      </c>
      <c r="BA631" s="170" t="str">
        <f t="shared" si="23"/>
        <v>OK</v>
      </c>
    </row>
    <row r="632" spans="1:53" s="207" customFormat="1" ht="51" customHeight="1" x14ac:dyDescent="0.25">
      <c r="A632" s="115"/>
      <c r="B632" s="116"/>
      <c r="C632" s="122"/>
      <c r="D632" s="137"/>
      <c r="E632" s="128"/>
      <c r="F632" s="128"/>
      <c r="G632" s="127"/>
      <c r="H632" s="128"/>
      <c r="I632" s="127"/>
      <c r="J632" s="127"/>
      <c r="K632" s="128"/>
      <c r="L632" s="127"/>
      <c r="M632" s="127"/>
      <c r="N632" s="127"/>
      <c r="O632" s="127"/>
      <c r="P632" s="128"/>
      <c r="Q632" s="128"/>
      <c r="R632" s="129"/>
      <c r="S632" s="129"/>
      <c r="T632" s="128"/>
      <c r="U632" s="128"/>
      <c r="V632" s="128"/>
      <c r="W632" s="128"/>
      <c r="X632" s="127"/>
      <c r="Y632" s="138"/>
      <c r="Z632" s="12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2"/>
      <c r="AY632" s="71"/>
      <c r="AZ632" s="169" t="str">
        <f t="shared" si="22"/>
        <v>OK</v>
      </c>
      <c r="BA632" s="170" t="str">
        <f t="shared" si="23"/>
        <v>OK</v>
      </c>
    </row>
    <row r="633" spans="1:53" s="207" customFormat="1" ht="51" customHeight="1" x14ac:dyDescent="0.25">
      <c r="A633" s="115"/>
      <c r="B633" s="116"/>
      <c r="C633" s="122"/>
      <c r="D633" s="137"/>
      <c r="E633" s="128"/>
      <c r="F633" s="128"/>
      <c r="G633" s="127"/>
      <c r="H633" s="128"/>
      <c r="I633" s="127"/>
      <c r="J633" s="127"/>
      <c r="K633" s="128"/>
      <c r="L633" s="127"/>
      <c r="M633" s="127"/>
      <c r="N633" s="127"/>
      <c r="O633" s="127"/>
      <c r="P633" s="128"/>
      <c r="Q633" s="128"/>
      <c r="R633" s="129"/>
      <c r="S633" s="129"/>
      <c r="T633" s="128"/>
      <c r="U633" s="128"/>
      <c r="V633" s="128"/>
      <c r="W633" s="128"/>
      <c r="X633" s="127"/>
      <c r="Y633" s="138"/>
      <c r="Z633" s="12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2"/>
      <c r="AY633" s="71"/>
      <c r="AZ633" s="169" t="str">
        <f t="shared" si="22"/>
        <v>OK</v>
      </c>
      <c r="BA633" s="170" t="str">
        <f t="shared" si="23"/>
        <v>OK</v>
      </c>
    </row>
    <row r="634" spans="1:53" s="207" customFormat="1" ht="51" customHeight="1" x14ac:dyDescent="0.25">
      <c r="A634" s="115"/>
      <c r="B634" s="116"/>
      <c r="C634" s="122"/>
      <c r="D634" s="137"/>
      <c r="E634" s="128"/>
      <c r="F634" s="128"/>
      <c r="G634" s="127"/>
      <c r="H634" s="128"/>
      <c r="I634" s="127"/>
      <c r="J634" s="127"/>
      <c r="K634" s="128"/>
      <c r="L634" s="127"/>
      <c r="M634" s="127"/>
      <c r="N634" s="127"/>
      <c r="O634" s="127"/>
      <c r="P634" s="128"/>
      <c r="Q634" s="128"/>
      <c r="R634" s="129"/>
      <c r="S634" s="129"/>
      <c r="T634" s="128"/>
      <c r="U634" s="128"/>
      <c r="V634" s="128"/>
      <c r="W634" s="128"/>
      <c r="X634" s="127"/>
      <c r="Y634" s="138"/>
      <c r="Z634" s="12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2"/>
      <c r="AY634" s="71"/>
      <c r="AZ634" s="169" t="str">
        <f t="shared" si="22"/>
        <v>OK</v>
      </c>
      <c r="BA634" s="170" t="str">
        <f t="shared" si="23"/>
        <v>OK</v>
      </c>
    </row>
    <row r="635" spans="1:53" s="207" customFormat="1" ht="51" customHeight="1" x14ac:dyDescent="0.25">
      <c r="A635" s="115"/>
      <c r="B635" s="116"/>
      <c r="C635" s="122"/>
      <c r="D635" s="137"/>
      <c r="E635" s="128"/>
      <c r="F635" s="128"/>
      <c r="G635" s="127"/>
      <c r="H635" s="128"/>
      <c r="I635" s="127"/>
      <c r="J635" s="127"/>
      <c r="K635" s="128"/>
      <c r="L635" s="127"/>
      <c r="M635" s="127"/>
      <c r="N635" s="127"/>
      <c r="O635" s="127"/>
      <c r="P635" s="128"/>
      <c r="Q635" s="128"/>
      <c r="R635" s="129"/>
      <c r="S635" s="129"/>
      <c r="T635" s="128"/>
      <c r="U635" s="128"/>
      <c r="V635" s="128"/>
      <c r="W635" s="128"/>
      <c r="X635" s="127"/>
      <c r="Y635" s="138"/>
      <c r="Z635" s="12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2"/>
      <c r="AY635" s="71"/>
      <c r="AZ635" s="169" t="str">
        <f t="shared" si="22"/>
        <v>OK</v>
      </c>
      <c r="BA635" s="170" t="str">
        <f t="shared" si="23"/>
        <v>OK</v>
      </c>
    </row>
    <row r="636" spans="1:53" s="207" customFormat="1" ht="51" customHeight="1" x14ac:dyDescent="0.25">
      <c r="A636" s="115"/>
      <c r="B636" s="116"/>
      <c r="C636" s="122"/>
      <c r="D636" s="137"/>
      <c r="E636" s="128"/>
      <c r="F636" s="128"/>
      <c r="G636" s="127"/>
      <c r="H636" s="128"/>
      <c r="I636" s="127"/>
      <c r="J636" s="127"/>
      <c r="K636" s="128"/>
      <c r="L636" s="127"/>
      <c r="M636" s="127"/>
      <c r="N636" s="127"/>
      <c r="O636" s="127"/>
      <c r="P636" s="128"/>
      <c r="Q636" s="128"/>
      <c r="R636" s="129"/>
      <c r="S636" s="129"/>
      <c r="T636" s="128"/>
      <c r="U636" s="128"/>
      <c r="V636" s="128"/>
      <c r="W636" s="128"/>
      <c r="X636" s="127"/>
      <c r="Y636" s="138"/>
      <c r="Z636" s="12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2"/>
      <c r="AY636" s="71"/>
      <c r="AZ636" s="169" t="str">
        <f t="shared" si="22"/>
        <v>OK</v>
      </c>
      <c r="BA636" s="170" t="str">
        <f t="shared" si="23"/>
        <v>OK</v>
      </c>
    </row>
    <row r="637" spans="1:53" s="207" customFormat="1" ht="51" customHeight="1" x14ac:dyDescent="0.25">
      <c r="A637" s="115"/>
      <c r="B637" s="116"/>
      <c r="C637" s="122"/>
      <c r="D637" s="137"/>
      <c r="E637" s="128"/>
      <c r="F637" s="128"/>
      <c r="G637" s="127"/>
      <c r="H637" s="128"/>
      <c r="I637" s="127"/>
      <c r="J637" s="127"/>
      <c r="K637" s="128"/>
      <c r="L637" s="127"/>
      <c r="M637" s="127"/>
      <c r="N637" s="127"/>
      <c r="O637" s="127"/>
      <c r="P637" s="128"/>
      <c r="Q637" s="128"/>
      <c r="R637" s="129"/>
      <c r="S637" s="129"/>
      <c r="T637" s="128"/>
      <c r="U637" s="128"/>
      <c r="V637" s="128"/>
      <c r="W637" s="128"/>
      <c r="X637" s="127"/>
      <c r="Y637" s="138"/>
      <c r="Z637" s="12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2"/>
      <c r="AY637" s="71"/>
      <c r="AZ637" s="169" t="str">
        <f t="shared" si="22"/>
        <v>OK</v>
      </c>
      <c r="BA637" s="170" t="str">
        <f t="shared" si="23"/>
        <v>OK</v>
      </c>
    </row>
    <row r="638" spans="1:53" s="207" customFormat="1" ht="51" customHeight="1" x14ac:dyDescent="0.25">
      <c r="A638" s="115"/>
      <c r="B638" s="116"/>
      <c r="C638" s="122"/>
      <c r="D638" s="137"/>
      <c r="E638" s="128"/>
      <c r="F638" s="128"/>
      <c r="G638" s="127"/>
      <c r="H638" s="128"/>
      <c r="I638" s="127"/>
      <c r="J638" s="127"/>
      <c r="K638" s="128"/>
      <c r="L638" s="127"/>
      <c r="M638" s="127"/>
      <c r="N638" s="127"/>
      <c r="O638" s="127"/>
      <c r="P638" s="128"/>
      <c r="Q638" s="128"/>
      <c r="R638" s="129"/>
      <c r="S638" s="129"/>
      <c r="T638" s="128"/>
      <c r="U638" s="128"/>
      <c r="V638" s="128"/>
      <c r="W638" s="128"/>
      <c r="X638" s="127"/>
      <c r="Y638" s="138"/>
      <c r="Z638" s="12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2"/>
      <c r="AY638" s="71"/>
      <c r="AZ638" s="169" t="str">
        <f t="shared" si="22"/>
        <v>OK</v>
      </c>
      <c r="BA638" s="170" t="str">
        <f t="shared" si="23"/>
        <v>OK</v>
      </c>
    </row>
    <row r="639" spans="1:53" s="207" customFormat="1" ht="51" customHeight="1" x14ac:dyDescent="0.25">
      <c r="A639" s="115"/>
      <c r="B639" s="116"/>
      <c r="C639" s="122"/>
      <c r="D639" s="137"/>
      <c r="E639" s="128"/>
      <c r="F639" s="128"/>
      <c r="G639" s="127"/>
      <c r="H639" s="128"/>
      <c r="I639" s="127"/>
      <c r="J639" s="127"/>
      <c r="K639" s="128"/>
      <c r="L639" s="127"/>
      <c r="M639" s="127"/>
      <c r="N639" s="127"/>
      <c r="O639" s="127"/>
      <c r="P639" s="128"/>
      <c r="Q639" s="128"/>
      <c r="R639" s="129"/>
      <c r="S639" s="129"/>
      <c r="T639" s="128"/>
      <c r="U639" s="128"/>
      <c r="V639" s="128"/>
      <c r="W639" s="128"/>
      <c r="X639" s="127"/>
      <c r="Y639" s="138"/>
      <c r="Z639" s="12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2"/>
      <c r="AY639" s="71"/>
      <c r="AZ639" s="169" t="str">
        <f t="shared" si="22"/>
        <v>OK</v>
      </c>
      <c r="BA639" s="170" t="str">
        <f t="shared" si="23"/>
        <v>OK</v>
      </c>
    </row>
    <row r="640" spans="1:53" s="207" customFormat="1" ht="51" customHeight="1" x14ac:dyDescent="0.25">
      <c r="A640" s="115"/>
      <c r="B640" s="116"/>
      <c r="C640" s="122"/>
      <c r="D640" s="137"/>
      <c r="E640" s="128"/>
      <c r="F640" s="128"/>
      <c r="G640" s="127"/>
      <c r="H640" s="128"/>
      <c r="I640" s="127"/>
      <c r="J640" s="127"/>
      <c r="K640" s="128"/>
      <c r="L640" s="127"/>
      <c r="M640" s="127"/>
      <c r="N640" s="127"/>
      <c r="O640" s="127"/>
      <c r="P640" s="128"/>
      <c r="Q640" s="128"/>
      <c r="R640" s="129"/>
      <c r="S640" s="129"/>
      <c r="T640" s="128"/>
      <c r="U640" s="128"/>
      <c r="V640" s="128"/>
      <c r="W640" s="128"/>
      <c r="X640" s="127"/>
      <c r="Y640" s="138"/>
      <c r="Z640" s="12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2"/>
      <c r="AY640" s="71"/>
      <c r="AZ640" s="169" t="str">
        <f t="shared" si="22"/>
        <v>OK</v>
      </c>
      <c r="BA640" s="170" t="str">
        <f t="shared" si="23"/>
        <v>OK</v>
      </c>
    </row>
    <row r="641" spans="1:53" s="207" customFormat="1" ht="51" customHeight="1" x14ac:dyDescent="0.25">
      <c r="A641" s="115"/>
      <c r="B641" s="116"/>
      <c r="C641" s="122"/>
      <c r="D641" s="137"/>
      <c r="E641" s="128"/>
      <c r="F641" s="128"/>
      <c r="G641" s="127"/>
      <c r="H641" s="128"/>
      <c r="I641" s="127"/>
      <c r="J641" s="127"/>
      <c r="K641" s="128"/>
      <c r="L641" s="127"/>
      <c r="M641" s="127"/>
      <c r="N641" s="127"/>
      <c r="O641" s="127"/>
      <c r="P641" s="128"/>
      <c r="Q641" s="128"/>
      <c r="R641" s="129"/>
      <c r="S641" s="129"/>
      <c r="T641" s="128"/>
      <c r="U641" s="128"/>
      <c r="V641" s="128"/>
      <c r="W641" s="128"/>
      <c r="X641" s="127"/>
      <c r="Y641" s="138"/>
      <c r="Z641" s="12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2"/>
      <c r="AY641" s="71"/>
      <c r="AZ641" s="169" t="str">
        <f t="shared" si="22"/>
        <v>OK</v>
      </c>
      <c r="BA641" s="170" t="str">
        <f t="shared" si="23"/>
        <v>OK</v>
      </c>
    </row>
    <row r="642" spans="1:53" s="207" customFormat="1" ht="51" customHeight="1" x14ac:dyDescent="0.25">
      <c r="A642" s="115"/>
      <c r="B642" s="116"/>
      <c r="C642" s="122"/>
      <c r="D642" s="137"/>
      <c r="E642" s="128"/>
      <c r="F642" s="128"/>
      <c r="G642" s="127"/>
      <c r="H642" s="128"/>
      <c r="I642" s="127"/>
      <c r="J642" s="127"/>
      <c r="K642" s="128"/>
      <c r="L642" s="127"/>
      <c r="M642" s="127"/>
      <c r="N642" s="127"/>
      <c r="O642" s="127"/>
      <c r="P642" s="128"/>
      <c r="Q642" s="128"/>
      <c r="R642" s="129"/>
      <c r="S642" s="129"/>
      <c r="T642" s="128"/>
      <c r="U642" s="128"/>
      <c r="V642" s="128"/>
      <c r="W642" s="128"/>
      <c r="X642" s="127"/>
      <c r="Y642" s="138"/>
      <c r="Z642" s="12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2"/>
      <c r="AY642" s="71"/>
      <c r="AZ642" s="169" t="str">
        <f t="shared" si="22"/>
        <v>OK</v>
      </c>
      <c r="BA642" s="170" t="str">
        <f t="shared" si="23"/>
        <v>OK</v>
      </c>
    </row>
    <row r="643" spans="1:53" s="207" customFormat="1" ht="51" customHeight="1" x14ac:dyDescent="0.25">
      <c r="A643" s="115"/>
      <c r="B643" s="116"/>
      <c r="C643" s="122"/>
      <c r="D643" s="137"/>
      <c r="E643" s="128"/>
      <c r="F643" s="128"/>
      <c r="G643" s="127"/>
      <c r="H643" s="128"/>
      <c r="I643" s="127"/>
      <c r="J643" s="127"/>
      <c r="K643" s="128"/>
      <c r="L643" s="127"/>
      <c r="M643" s="127"/>
      <c r="N643" s="127"/>
      <c r="O643" s="127"/>
      <c r="P643" s="128"/>
      <c r="Q643" s="128"/>
      <c r="R643" s="129"/>
      <c r="S643" s="129"/>
      <c r="T643" s="128"/>
      <c r="U643" s="128"/>
      <c r="V643" s="128"/>
      <c r="W643" s="128"/>
      <c r="X643" s="127"/>
      <c r="Y643" s="138"/>
      <c r="Z643" s="12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2"/>
      <c r="AY643" s="71"/>
      <c r="AZ643" s="169" t="str">
        <f t="shared" si="22"/>
        <v>OK</v>
      </c>
      <c r="BA643" s="170" t="str">
        <f t="shared" si="23"/>
        <v>OK</v>
      </c>
    </row>
    <row r="644" spans="1:53" s="207" customFormat="1" ht="51" customHeight="1" x14ac:dyDescent="0.25">
      <c r="A644" s="115"/>
      <c r="B644" s="116"/>
      <c r="C644" s="122"/>
      <c r="D644" s="137"/>
      <c r="E644" s="128"/>
      <c r="F644" s="128"/>
      <c r="G644" s="127"/>
      <c r="H644" s="128"/>
      <c r="I644" s="127"/>
      <c r="J644" s="127"/>
      <c r="K644" s="128"/>
      <c r="L644" s="127"/>
      <c r="M644" s="127"/>
      <c r="N644" s="127"/>
      <c r="O644" s="127"/>
      <c r="P644" s="128"/>
      <c r="Q644" s="128"/>
      <c r="R644" s="129"/>
      <c r="S644" s="129"/>
      <c r="T644" s="128"/>
      <c r="U644" s="128"/>
      <c r="V644" s="128"/>
      <c r="W644" s="128"/>
      <c r="X644" s="127"/>
      <c r="Y644" s="138"/>
      <c r="Z644" s="12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2"/>
      <c r="AY644" s="71"/>
      <c r="AZ644" s="169" t="str">
        <f t="shared" si="22"/>
        <v>OK</v>
      </c>
      <c r="BA644" s="170" t="str">
        <f t="shared" si="23"/>
        <v>OK</v>
      </c>
    </row>
    <row r="645" spans="1:53" s="207" customFormat="1" ht="51" customHeight="1" x14ac:dyDescent="0.25">
      <c r="A645" s="115"/>
      <c r="B645" s="116"/>
      <c r="C645" s="122"/>
      <c r="D645" s="137"/>
      <c r="E645" s="128"/>
      <c r="F645" s="128"/>
      <c r="G645" s="127"/>
      <c r="H645" s="128"/>
      <c r="I645" s="127"/>
      <c r="J645" s="127"/>
      <c r="K645" s="128"/>
      <c r="L645" s="127"/>
      <c r="M645" s="127"/>
      <c r="N645" s="127"/>
      <c r="O645" s="127"/>
      <c r="P645" s="128"/>
      <c r="Q645" s="128"/>
      <c r="R645" s="129"/>
      <c r="S645" s="129"/>
      <c r="T645" s="128"/>
      <c r="U645" s="128"/>
      <c r="V645" s="128"/>
      <c r="W645" s="128"/>
      <c r="X645" s="127"/>
      <c r="Y645" s="138"/>
      <c r="Z645" s="12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2"/>
      <c r="AY645" s="71"/>
      <c r="AZ645" s="169" t="str">
        <f t="shared" si="22"/>
        <v>OK</v>
      </c>
      <c r="BA645" s="170" t="str">
        <f t="shared" si="23"/>
        <v>OK</v>
      </c>
    </row>
    <row r="646" spans="1:53" s="207" customFormat="1" ht="51" customHeight="1" x14ac:dyDescent="0.25">
      <c r="A646" s="115"/>
      <c r="B646" s="116"/>
      <c r="C646" s="122"/>
      <c r="D646" s="137"/>
      <c r="E646" s="128"/>
      <c r="F646" s="128"/>
      <c r="G646" s="127"/>
      <c r="H646" s="128"/>
      <c r="I646" s="127"/>
      <c r="J646" s="127"/>
      <c r="K646" s="128"/>
      <c r="L646" s="127"/>
      <c r="M646" s="127"/>
      <c r="N646" s="127"/>
      <c r="O646" s="127"/>
      <c r="P646" s="128"/>
      <c r="Q646" s="128"/>
      <c r="R646" s="129"/>
      <c r="S646" s="129"/>
      <c r="T646" s="128"/>
      <c r="U646" s="128"/>
      <c r="V646" s="128"/>
      <c r="W646" s="128"/>
      <c r="X646" s="127"/>
      <c r="Y646" s="138"/>
      <c r="Z646" s="12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2"/>
      <c r="AY646" s="71"/>
      <c r="AZ646" s="169" t="str">
        <f t="shared" si="22"/>
        <v>OK</v>
      </c>
      <c r="BA646" s="170" t="str">
        <f t="shared" si="23"/>
        <v>OK</v>
      </c>
    </row>
    <row r="647" spans="1:53" s="207" customFormat="1" ht="51" customHeight="1" x14ac:dyDescent="0.25">
      <c r="A647" s="115"/>
      <c r="B647" s="116"/>
      <c r="C647" s="122"/>
      <c r="D647" s="137"/>
      <c r="E647" s="128"/>
      <c r="F647" s="128"/>
      <c r="G647" s="127"/>
      <c r="H647" s="128"/>
      <c r="I647" s="127"/>
      <c r="J647" s="127"/>
      <c r="K647" s="128"/>
      <c r="L647" s="127"/>
      <c r="M647" s="127"/>
      <c r="N647" s="127"/>
      <c r="O647" s="127"/>
      <c r="P647" s="128"/>
      <c r="Q647" s="128"/>
      <c r="R647" s="129"/>
      <c r="S647" s="129"/>
      <c r="T647" s="128"/>
      <c r="U647" s="128"/>
      <c r="V647" s="128"/>
      <c r="W647" s="128"/>
      <c r="X647" s="127"/>
      <c r="Y647" s="138"/>
      <c r="Z647" s="12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2"/>
      <c r="AY647" s="71"/>
      <c r="AZ647" s="169" t="str">
        <f t="shared" si="22"/>
        <v>OK</v>
      </c>
      <c r="BA647" s="170" t="str">
        <f t="shared" si="23"/>
        <v>OK</v>
      </c>
    </row>
    <row r="648" spans="1:53" s="207" customFormat="1" ht="51" customHeight="1" x14ac:dyDescent="0.25">
      <c r="A648" s="115"/>
      <c r="B648" s="116"/>
      <c r="C648" s="122"/>
      <c r="D648" s="137"/>
      <c r="E648" s="128"/>
      <c r="F648" s="128"/>
      <c r="G648" s="127"/>
      <c r="H648" s="128"/>
      <c r="I648" s="127"/>
      <c r="J648" s="127"/>
      <c r="K648" s="128"/>
      <c r="L648" s="127"/>
      <c r="M648" s="127"/>
      <c r="N648" s="127"/>
      <c r="O648" s="127"/>
      <c r="P648" s="128"/>
      <c r="Q648" s="128"/>
      <c r="R648" s="129"/>
      <c r="S648" s="129"/>
      <c r="T648" s="128"/>
      <c r="U648" s="128"/>
      <c r="V648" s="128"/>
      <c r="W648" s="128"/>
      <c r="X648" s="127"/>
      <c r="Y648" s="138"/>
      <c r="Z648" s="12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2"/>
      <c r="AY648" s="71"/>
      <c r="AZ648" s="169" t="str">
        <f t="shared" si="22"/>
        <v>OK</v>
      </c>
      <c r="BA648" s="170" t="str">
        <f t="shared" si="23"/>
        <v>OK</v>
      </c>
    </row>
    <row r="649" spans="1:53" s="207" customFormat="1" ht="51" customHeight="1" x14ac:dyDescent="0.25">
      <c r="A649" s="115"/>
      <c r="B649" s="116"/>
      <c r="C649" s="122"/>
      <c r="D649" s="137"/>
      <c r="E649" s="128"/>
      <c r="F649" s="128"/>
      <c r="G649" s="127"/>
      <c r="H649" s="128"/>
      <c r="I649" s="127"/>
      <c r="J649" s="127"/>
      <c r="K649" s="128"/>
      <c r="L649" s="127"/>
      <c r="M649" s="127"/>
      <c r="N649" s="127"/>
      <c r="O649" s="127"/>
      <c r="P649" s="128"/>
      <c r="Q649" s="128"/>
      <c r="R649" s="129"/>
      <c r="S649" s="129"/>
      <c r="T649" s="128"/>
      <c r="U649" s="128"/>
      <c r="V649" s="128"/>
      <c r="W649" s="128"/>
      <c r="X649" s="127"/>
      <c r="Y649" s="138"/>
      <c r="Z649" s="12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2"/>
      <c r="AY649" s="71"/>
      <c r="AZ649" s="169" t="str">
        <f t="shared" ref="AZ649:AZ712" si="24">IF(S649-AA649-AC649-AE649-AG649-AI649-AK649-AM649-AO649-AQ649-AS649-AU649-AW649=0,"OK","Compromisos diferentes al valor estimado en la vigencia actual")</f>
        <v>OK</v>
      </c>
      <c r="BA649" s="170" t="str">
        <f t="shared" ref="BA649:BA712" si="25">IF(S649-AB649-AD649-AF649-AH649-AJ649-AL649-AN649-AP649-AR649-AT649-AV649-AX649=0,"OK","Obligaciones diferentes al valor estimado en la vigencia actual")</f>
        <v>OK</v>
      </c>
    </row>
    <row r="650" spans="1:53" s="207" customFormat="1" ht="51" customHeight="1" x14ac:dyDescent="0.25">
      <c r="A650" s="115"/>
      <c r="B650" s="116"/>
      <c r="C650" s="122"/>
      <c r="D650" s="137"/>
      <c r="E650" s="128"/>
      <c r="F650" s="128"/>
      <c r="G650" s="127"/>
      <c r="H650" s="128"/>
      <c r="I650" s="127"/>
      <c r="J650" s="127"/>
      <c r="K650" s="128"/>
      <c r="L650" s="127"/>
      <c r="M650" s="127"/>
      <c r="N650" s="127"/>
      <c r="O650" s="127"/>
      <c r="P650" s="128"/>
      <c r="Q650" s="128"/>
      <c r="R650" s="129"/>
      <c r="S650" s="129"/>
      <c r="T650" s="128"/>
      <c r="U650" s="128"/>
      <c r="V650" s="128"/>
      <c r="W650" s="128"/>
      <c r="X650" s="127"/>
      <c r="Y650" s="138"/>
      <c r="Z650" s="12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2"/>
      <c r="AY650" s="71"/>
      <c r="AZ650" s="169" t="str">
        <f t="shared" si="24"/>
        <v>OK</v>
      </c>
      <c r="BA650" s="170" t="str">
        <f t="shared" si="25"/>
        <v>OK</v>
      </c>
    </row>
    <row r="651" spans="1:53" s="207" customFormat="1" ht="51" customHeight="1" x14ac:dyDescent="0.25">
      <c r="A651" s="115"/>
      <c r="B651" s="116"/>
      <c r="C651" s="122"/>
      <c r="D651" s="137"/>
      <c r="E651" s="128"/>
      <c r="F651" s="128"/>
      <c r="G651" s="127"/>
      <c r="H651" s="128"/>
      <c r="I651" s="127"/>
      <c r="J651" s="127"/>
      <c r="K651" s="128"/>
      <c r="L651" s="127"/>
      <c r="M651" s="127"/>
      <c r="N651" s="127"/>
      <c r="O651" s="127"/>
      <c r="P651" s="128"/>
      <c r="Q651" s="128"/>
      <c r="R651" s="129"/>
      <c r="S651" s="129"/>
      <c r="T651" s="128"/>
      <c r="U651" s="128"/>
      <c r="V651" s="128"/>
      <c r="W651" s="128"/>
      <c r="X651" s="127"/>
      <c r="Y651" s="138"/>
      <c r="Z651" s="12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2"/>
      <c r="AY651" s="71"/>
      <c r="AZ651" s="169" t="str">
        <f t="shared" si="24"/>
        <v>OK</v>
      </c>
      <c r="BA651" s="170" t="str">
        <f t="shared" si="25"/>
        <v>OK</v>
      </c>
    </row>
    <row r="652" spans="1:53" s="207" customFormat="1" ht="51" customHeight="1" x14ac:dyDescent="0.25">
      <c r="A652" s="115"/>
      <c r="B652" s="116"/>
      <c r="C652" s="122"/>
      <c r="D652" s="137"/>
      <c r="E652" s="128"/>
      <c r="F652" s="128"/>
      <c r="G652" s="127"/>
      <c r="H652" s="128"/>
      <c r="I652" s="127"/>
      <c r="J652" s="127"/>
      <c r="K652" s="128"/>
      <c r="L652" s="127"/>
      <c r="M652" s="127"/>
      <c r="N652" s="127"/>
      <c r="O652" s="127"/>
      <c r="P652" s="128"/>
      <c r="Q652" s="128"/>
      <c r="R652" s="129"/>
      <c r="S652" s="129"/>
      <c r="T652" s="128"/>
      <c r="U652" s="128"/>
      <c r="V652" s="128"/>
      <c r="W652" s="128"/>
      <c r="X652" s="127"/>
      <c r="Y652" s="138"/>
      <c r="Z652" s="12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2"/>
      <c r="AY652" s="71"/>
      <c r="AZ652" s="169" t="str">
        <f t="shared" si="24"/>
        <v>OK</v>
      </c>
      <c r="BA652" s="170" t="str">
        <f t="shared" si="25"/>
        <v>OK</v>
      </c>
    </row>
    <row r="653" spans="1:53" s="207" customFormat="1" ht="51" customHeight="1" x14ac:dyDescent="0.25">
      <c r="A653" s="115"/>
      <c r="B653" s="116"/>
      <c r="C653" s="122"/>
      <c r="D653" s="137"/>
      <c r="E653" s="128"/>
      <c r="F653" s="128"/>
      <c r="G653" s="127"/>
      <c r="H653" s="128"/>
      <c r="I653" s="127"/>
      <c r="J653" s="127"/>
      <c r="K653" s="128"/>
      <c r="L653" s="127"/>
      <c r="M653" s="127"/>
      <c r="N653" s="127"/>
      <c r="O653" s="127"/>
      <c r="P653" s="128"/>
      <c r="Q653" s="128"/>
      <c r="R653" s="129"/>
      <c r="S653" s="129"/>
      <c r="T653" s="128"/>
      <c r="U653" s="128"/>
      <c r="V653" s="128"/>
      <c r="W653" s="128"/>
      <c r="X653" s="127"/>
      <c r="Y653" s="138"/>
      <c r="Z653" s="12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2"/>
      <c r="AY653" s="71"/>
      <c r="AZ653" s="169" t="str">
        <f t="shared" si="24"/>
        <v>OK</v>
      </c>
      <c r="BA653" s="170" t="str">
        <f t="shared" si="25"/>
        <v>OK</v>
      </c>
    </row>
    <row r="654" spans="1:53" s="207" customFormat="1" ht="51" customHeight="1" x14ac:dyDescent="0.25">
      <c r="A654" s="115"/>
      <c r="B654" s="116"/>
      <c r="C654" s="122"/>
      <c r="D654" s="137"/>
      <c r="E654" s="128"/>
      <c r="F654" s="128"/>
      <c r="G654" s="127"/>
      <c r="H654" s="128"/>
      <c r="I654" s="127"/>
      <c r="J654" s="127"/>
      <c r="K654" s="128"/>
      <c r="L654" s="127"/>
      <c r="M654" s="127"/>
      <c r="N654" s="127"/>
      <c r="O654" s="127"/>
      <c r="P654" s="128"/>
      <c r="Q654" s="128"/>
      <c r="R654" s="129"/>
      <c r="S654" s="129"/>
      <c r="T654" s="128"/>
      <c r="U654" s="128"/>
      <c r="V654" s="128"/>
      <c r="W654" s="128"/>
      <c r="X654" s="127"/>
      <c r="Y654" s="138"/>
      <c r="Z654" s="12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2"/>
      <c r="AY654" s="71"/>
      <c r="AZ654" s="169" t="str">
        <f t="shared" si="24"/>
        <v>OK</v>
      </c>
      <c r="BA654" s="170" t="str">
        <f t="shared" si="25"/>
        <v>OK</v>
      </c>
    </row>
    <row r="655" spans="1:53" s="207" customFormat="1" ht="38.25" customHeight="1" x14ac:dyDescent="0.25">
      <c r="A655" s="115"/>
      <c r="B655" s="116"/>
      <c r="C655" s="122"/>
      <c r="D655" s="137"/>
      <c r="E655" s="128"/>
      <c r="F655" s="128"/>
      <c r="G655" s="127"/>
      <c r="H655" s="128"/>
      <c r="I655" s="127"/>
      <c r="J655" s="127"/>
      <c r="K655" s="128"/>
      <c r="L655" s="127"/>
      <c r="M655" s="127"/>
      <c r="N655" s="127"/>
      <c r="O655" s="127"/>
      <c r="P655" s="128"/>
      <c r="Q655" s="128"/>
      <c r="R655" s="129"/>
      <c r="S655" s="129"/>
      <c r="T655" s="128"/>
      <c r="U655" s="128"/>
      <c r="V655" s="128"/>
      <c r="W655" s="128"/>
      <c r="X655" s="127"/>
      <c r="Y655" s="138"/>
      <c r="Z655" s="12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2"/>
      <c r="AY655" s="71"/>
      <c r="AZ655" s="169" t="str">
        <f t="shared" si="24"/>
        <v>OK</v>
      </c>
      <c r="BA655" s="170" t="str">
        <f t="shared" si="25"/>
        <v>OK</v>
      </c>
    </row>
    <row r="656" spans="1:53" s="207" customFormat="1" ht="38.25" customHeight="1" x14ac:dyDescent="0.25">
      <c r="A656" s="115"/>
      <c r="B656" s="116"/>
      <c r="C656" s="122"/>
      <c r="D656" s="137"/>
      <c r="E656" s="128"/>
      <c r="F656" s="128"/>
      <c r="G656" s="127"/>
      <c r="H656" s="128"/>
      <c r="I656" s="127"/>
      <c r="J656" s="127"/>
      <c r="K656" s="128"/>
      <c r="L656" s="127"/>
      <c r="M656" s="127"/>
      <c r="N656" s="127"/>
      <c r="O656" s="127"/>
      <c r="P656" s="128"/>
      <c r="Q656" s="128"/>
      <c r="R656" s="129"/>
      <c r="S656" s="129"/>
      <c r="T656" s="128"/>
      <c r="U656" s="128"/>
      <c r="V656" s="128"/>
      <c r="W656" s="128"/>
      <c r="X656" s="127"/>
      <c r="Y656" s="138"/>
      <c r="Z656" s="12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2"/>
      <c r="AY656" s="71"/>
      <c r="AZ656" s="169" t="str">
        <f t="shared" si="24"/>
        <v>OK</v>
      </c>
      <c r="BA656" s="170" t="str">
        <f t="shared" si="25"/>
        <v>OK</v>
      </c>
    </row>
    <row r="657" spans="1:53" s="207" customFormat="1" ht="38.25" customHeight="1" x14ac:dyDescent="0.25">
      <c r="A657" s="115"/>
      <c r="B657" s="116"/>
      <c r="C657" s="122"/>
      <c r="D657" s="137"/>
      <c r="E657" s="128"/>
      <c r="F657" s="128"/>
      <c r="G657" s="127"/>
      <c r="H657" s="128"/>
      <c r="I657" s="127"/>
      <c r="J657" s="127"/>
      <c r="K657" s="128"/>
      <c r="L657" s="127"/>
      <c r="M657" s="127"/>
      <c r="N657" s="127"/>
      <c r="O657" s="127"/>
      <c r="P657" s="128"/>
      <c r="Q657" s="128"/>
      <c r="R657" s="129"/>
      <c r="S657" s="129"/>
      <c r="T657" s="128"/>
      <c r="U657" s="128"/>
      <c r="V657" s="128"/>
      <c r="W657" s="128"/>
      <c r="X657" s="127"/>
      <c r="Y657" s="138"/>
      <c r="Z657" s="12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2"/>
      <c r="AY657" s="71"/>
      <c r="AZ657" s="169" t="str">
        <f t="shared" si="24"/>
        <v>OK</v>
      </c>
      <c r="BA657" s="170" t="str">
        <f t="shared" si="25"/>
        <v>OK</v>
      </c>
    </row>
    <row r="658" spans="1:53" s="207" customFormat="1" ht="38.25" customHeight="1" x14ac:dyDescent="0.25">
      <c r="A658" s="115"/>
      <c r="B658" s="116"/>
      <c r="C658" s="122"/>
      <c r="D658" s="137"/>
      <c r="E658" s="128"/>
      <c r="F658" s="128"/>
      <c r="G658" s="127"/>
      <c r="H658" s="128"/>
      <c r="I658" s="127"/>
      <c r="J658" s="127"/>
      <c r="K658" s="128"/>
      <c r="L658" s="127"/>
      <c r="M658" s="127"/>
      <c r="N658" s="127"/>
      <c r="O658" s="127"/>
      <c r="P658" s="128"/>
      <c r="Q658" s="128"/>
      <c r="R658" s="129"/>
      <c r="S658" s="129"/>
      <c r="T658" s="128"/>
      <c r="U658" s="128"/>
      <c r="V658" s="128"/>
      <c r="W658" s="128"/>
      <c r="X658" s="127"/>
      <c r="Y658" s="138"/>
      <c r="Z658" s="12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2"/>
      <c r="AY658" s="71"/>
      <c r="AZ658" s="169" t="str">
        <f t="shared" si="24"/>
        <v>OK</v>
      </c>
      <c r="BA658" s="170" t="str">
        <f t="shared" si="25"/>
        <v>OK</v>
      </c>
    </row>
    <row r="659" spans="1:53" s="207" customFormat="1" ht="38.25" customHeight="1" x14ac:dyDescent="0.25">
      <c r="A659" s="115"/>
      <c r="B659" s="116"/>
      <c r="C659" s="122"/>
      <c r="D659" s="137"/>
      <c r="E659" s="128"/>
      <c r="F659" s="128"/>
      <c r="G659" s="127"/>
      <c r="H659" s="128"/>
      <c r="I659" s="127"/>
      <c r="J659" s="127"/>
      <c r="K659" s="128"/>
      <c r="L659" s="127"/>
      <c r="M659" s="127"/>
      <c r="N659" s="127"/>
      <c r="O659" s="127"/>
      <c r="P659" s="128"/>
      <c r="Q659" s="128"/>
      <c r="R659" s="129"/>
      <c r="S659" s="129"/>
      <c r="T659" s="128"/>
      <c r="U659" s="128"/>
      <c r="V659" s="128"/>
      <c r="W659" s="128"/>
      <c r="X659" s="127"/>
      <c r="Y659" s="138"/>
      <c r="Z659" s="12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2"/>
      <c r="AY659" s="71"/>
      <c r="AZ659" s="169" t="str">
        <f t="shared" si="24"/>
        <v>OK</v>
      </c>
      <c r="BA659" s="170" t="str">
        <f t="shared" si="25"/>
        <v>OK</v>
      </c>
    </row>
    <row r="660" spans="1:53" s="207" customFormat="1" ht="38.25" customHeight="1" x14ac:dyDescent="0.25">
      <c r="A660" s="115"/>
      <c r="B660" s="116"/>
      <c r="C660" s="122"/>
      <c r="D660" s="137"/>
      <c r="E660" s="128"/>
      <c r="F660" s="128"/>
      <c r="G660" s="127"/>
      <c r="H660" s="128"/>
      <c r="I660" s="127"/>
      <c r="J660" s="127"/>
      <c r="K660" s="128"/>
      <c r="L660" s="127"/>
      <c r="M660" s="127"/>
      <c r="N660" s="127"/>
      <c r="O660" s="127"/>
      <c r="P660" s="128"/>
      <c r="Q660" s="128"/>
      <c r="R660" s="129"/>
      <c r="S660" s="129"/>
      <c r="T660" s="128"/>
      <c r="U660" s="128"/>
      <c r="V660" s="128"/>
      <c r="W660" s="128"/>
      <c r="X660" s="127"/>
      <c r="Y660" s="138"/>
      <c r="Z660" s="12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2"/>
      <c r="AY660" s="71"/>
      <c r="AZ660" s="169" t="str">
        <f t="shared" si="24"/>
        <v>OK</v>
      </c>
      <c r="BA660" s="170" t="str">
        <f t="shared" si="25"/>
        <v>OK</v>
      </c>
    </row>
    <row r="661" spans="1:53" s="207" customFormat="1" ht="38.25" customHeight="1" x14ac:dyDescent="0.25">
      <c r="A661" s="115"/>
      <c r="B661" s="116"/>
      <c r="C661" s="122"/>
      <c r="D661" s="137"/>
      <c r="E661" s="128"/>
      <c r="F661" s="128"/>
      <c r="G661" s="127"/>
      <c r="H661" s="128"/>
      <c r="I661" s="127"/>
      <c r="J661" s="127"/>
      <c r="K661" s="128"/>
      <c r="L661" s="127"/>
      <c r="M661" s="127"/>
      <c r="N661" s="127"/>
      <c r="O661" s="127"/>
      <c r="P661" s="128"/>
      <c r="Q661" s="128"/>
      <c r="R661" s="129"/>
      <c r="S661" s="129"/>
      <c r="T661" s="128"/>
      <c r="U661" s="128"/>
      <c r="V661" s="128"/>
      <c r="W661" s="128"/>
      <c r="X661" s="127"/>
      <c r="Y661" s="138"/>
      <c r="Z661" s="12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2"/>
      <c r="AY661" s="71"/>
      <c r="AZ661" s="169" t="str">
        <f t="shared" si="24"/>
        <v>OK</v>
      </c>
      <c r="BA661" s="170" t="str">
        <f t="shared" si="25"/>
        <v>OK</v>
      </c>
    </row>
    <row r="662" spans="1:53" s="207" customFormat="1" ht="38.25" customHeight="1" x14ac:dyDescent="0.25">
      <c r="A662" s="115"/>
      <c r="B662" s="116"/>
      <c r="C662" s="122"/>
      <c r="D662" s="137"/>
      <c r="E662" s="128"/>
      <c r="F662" s="128"/>
      <c r="G662" s="127"/>
      <c r="H662" s="128"/>
      <c r="I662" s="127"/>
      <c r="J662" s="127"/>
      <c r="K662" s="128"/>
      <c r="L662" s="127"/>
      <c r="M662" s="127"/>
      <c r="N662" s="127"/>
      <c r="O662" s="127"/>
      <c r="P662" s="128"/>
      <c r="Q662" s="128"/>
      <c r="R662" s="129"/>
      <c r="S662" s="129"/>
      <c r="T662" s="128"/>
      <c r="U662" s="128"/>
      <c r="V662" s="128"/>
      <c r="W662" s="128"/>
      <c r="X662" s="127"/>
      <c r="Y662" s="138"/>
      <c r="Z662" s="12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2"/>
      <c r="AY662" s="71"/>
      <c r="AZ662" s="169" t="str">
        <f t="shared" si="24"/>
        <v>OK</v>
      </c>
      <c r="BA662" s="170" t="str">
        <f t="shared" si="25"/>
        <v>OK</v>
      </c>
    </row>
    <row r="663" spans="1:53" s="207" customFormat="1" ht="38.25" customHeight="1" x14ac:dyDescent="0.25">
      <c r="A663" s="115"/>
      <c r="B663" s="116"/>
      <c r="C663" s="122"/>
      <c r="D663" s="137"/>
      <c r="E663" s="128"/>
      <c r="F663" s="128"/>
      <c r="G663" s="127"/>
      <c r="H663" s="128"/>
      <c r="I663" s="127"/>
      <c r="J663" s="127"/>
      <c r="K663" s="128"/>
      <c r="L663" s="127"/>
      <c r="M663" s="127"/>
      <c r="N663" s="127"/>
      <c r="O663" s="127"/>
      <c r="P663" s="128"/>
      <c r="Q663" s="128"/>
      <c r="R663" s="129"/>
      <c r="S663" s="129"/>
      <c r="T663" s="128"/>
      <c r="U663" s="128"/>
      <c r="V663" s="128"/>
      <c r="W663" s="128"/>
      <c r="X663" s="127"/>
      <c r="Y663" s="138"/>
      <c r="Z663" s="12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2"/>
      <c r="AY663" s="71"/>
      <c r="AZ663" s="169" t="str">
        <f t="shared" si="24"/>
        <v>OK</v>
      </c>
      <c r="BA663" s="170" t="str">
        <f t="shared" si="25"/>
        <v>OK</v>
      </c>
    </row>
    <row r="664" spans="1:53" s="207" customFormat="1" ht="38.25" customHeight="1" x14ac:dyDescent="0.25">
      <c r="A664" s="115"/>
      <c r="B664" s="116"/>
      <c r="C664" s="122"/>
      <c r="D664" s="137"/>
      <c r="E664" s="128"/>
      <c r="F664" s="128"/>
      <c r="G664" s="127"/>
      <c r="H664" s="128"/>
      <c r="I664" s="127"/>
      <c r="J664" s="127"/>
      <c r="K664" s="128"/>
      <c r="L664" s="127"/>
      <c r="M664" s="127"/>
      <c r="N664" s="127"/>
      <c r="O664" s="127"/>
      <c r="P664" s="128"/>
      <c r="Q664" s="128"/>
      <c r="R664" s="129"/>
      <c r="S664" s="129"/>
      <c r="T664" s="128"/>
      <c r="U664" s="128"/>
      <c r="V664" s="128"/>
      <c r="W664" s="128"/>
      <c r="X664" s="127"/>
      <c r="Y664" s="138"/>
      <c r="Z664" s="12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2"/>
      <c r="AY664" s="71"/>
      <c r="AZ664" s="169" t="str">
        <f t="shared" si="24"/>
        <v>OK</v>
      </c>
      <c r="BA664" s="170" t="str">
        <f t="shared" si="25"/>
        <v>OK</v>
      </c>
    </row>
    <row r="665" spans="1:53" s="207" customFormat="1" ht="38.25" customHeight="1" x14ac:dyDescent="0.25">
      <c r="A665" s="115"/>
      <c r="B665" s="116"/>
      <c r="C665" s="122"/>
      <c r="D665" s="137"/>
      <c r="E665" s="128"/>
      <c r="F665" s="128"/>
      <c r="G665" s="127"/>
      <c r="H665" s="128"/>
      <c r="I665" s="127"/>
      <c r="J665" s="127"/>
      <c r="K665" s="128"/>
      <c r="L665" s="127"/>
      <c r="M665" s="127"/>
      <c r="N665" s="127"/>
      <c r="O665" s="127"/>
      <c r="P665" s="128"/>
      <c r="Q665" s="128"/>
      <c r="R665" s="129"/>
      <c r="S665" s="129"/>
      <c r="T665" s="128"/>
      <c r="U665" s="128"/>
      <c r="V665" s="128"/>
      <c r="W665" s="128"/>
      <c r="X665" s="127"/>
      <c r="Y665" s="138"/>
      <c r="Z665" s="12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2"/>
      <c r="AY665" s="71"/>
      <c r="AZ665" s="169" t="str">
        <f t="shared" si="24"/>
        <v>OK</v>
      </c>
      <c r="BA665" s="170" t="str">
        <f t="shared" si="25"/>
        <v>OK</v>
      </c>
    </row>
    <row r="666" spans="1:53" s="207" customFormat="1" ht="38.25" customHeight="1" x14ac:dyDescent="0.25">
      <c r="A666" s="115"/>
      <c r="B666" s="116"/>
      <c r="C666" s="122"/>
      <c r="D666" s="137"/>
      <c r="E666" s="128"/>
      <c r="F666" s="128"/>
      <c r="G666" s="127"/>
      <c r="H666" s="128"/>
      <c r="I666" s="127"/>
      <c r="J666" s="127"/>
      <c r="K666" s="128"/>
      <c r="L666" s="127"/>
      <c r="M666" s="127"/>
      <c r="N666" s="127"/>
      <c r="O666" s="127"/>
      <c r="P666" s="128"/>
      <c r="Q666" s="128"/>
      <c r="R666" s="129"/>
      <c r="S666" s="129"/>
      <c r="T666" s="128"/>
      <c r="U666" s="128"/>
      <c r="V666" s="128"/>
      <c r="W666" s="128"/>
      <c r="X666" s="127"/>
      <c r="Y666" s="138"/>
      <c r="Z666" s="12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2"/>
      <c r="AY666" s="71"/>
      <c r="AZ666" s="169" t="str">
        <f t="shared" si="24"/>
        <v>OK</v>
      </c>
      <c r="BA666" s="170" t="str">
        <f t="shared" si="25"/>
        <v>OK</v>
      </c>
    </row>
    <row r="667" spans="1:53" s="207" customFormat="1" ht="38.25" customHeight="1" x14ac:dyDescent="0.25">
      <c r="A667" s="115"/>
      <c r="B667" s="116"/>
      <c r="C667" s="122"/>
      <c r="D667" s="137"/>
      <c r="E667" s="128"/>
      <c r="F667" s="128"/>
      <c r="G667" s="127"/>
      <c r="H667" s="128"/>
      <c r="I667" s="127"/>
      <c r="J667" s="127"/>
      <c r="K667" s="128"/>
      <c r="L667" s="127"/>
      <c r="M667" s="127"/>
      <c r="N667" s="127"/>
      <c r="O667" s="127"/>
      <c r="P667" s="128"/>
      <c r="Q667" s="128"/>
      <c r="R667" s="129"/>
      <c r="S667" s="129"/>
      <c r="T667" s="128"/>
      <c r="U667" s="128"/>
      <c r="V667" s="128"/>
      <c r="W667" s="128"/>
      <c r="X667" s="127"/>
      <c r="Y667" s="138"/>
      <c r="Z667" s="12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2"/>
      <c r="AY667" s="71"/>
      <c r="AZ667" s="169" t="str">
        <f t="shared" si="24"/>
        <v>OK</v>
      </c>
      <c r="BA667" s="170" t="str">
        <f t="shared" si="25"/>
        <v>OK</v>
      </c>
    </row>
    <row r="668" spans="1:53" s="207" customFormat="1" ht="38.25" customHeight="1" x14ac:dyDescent="0.25">
      <c r="A668" s="115"/>
      <c r="B668" s="116"/>
      <c r="C668" s="122"/>
      <c r="D668" s="137"/>
      <c r="E668" s="128"/>
      <c r="F668" s="128"/>
      <c r="G668" s="127"/>
      <c r="H668" s="128"/>
      <c r="I668" s="127"/>
      <c r="J668" s="127"/>
      <c r="K668" s="128"/>
      <c r="L668" s="127"/>
      <c r="M668" s="127"/>
      <c r="N668" s="127"/>
      <c r="O668" s="127"/>
      <c r="P668" s="128"/>
      <c r="Q668" s="128"/>
      <c r="R668" s="129"/>
      <c r="S668" s="129"/>
      <c r="T668" s="128"/>
      <c r="U668" s="128"/>
      <c r="V668" s="128"/>
      <c r="W668" s="128"/>
      <c r="X668" s="127"/>
      <c r="Y668" s="138"/>
      <c r="Z668" s="12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2"/>
      <c r="AY668" s="71"/>
      <c r="AZ668" s="169" t="str">
        <f t="shared" si="24"/>
        <v>OK</v>
      </c>
      <c r="BA668" s="170" t="str">
        <f t="shared" si="25"/>
        <v>OK</v>
      </c>
    </row>
    <row r="669" spans="1:53" s="207" customFormat="1" ht="76.5" customHeight="1" x14ac:dyDescent="0.25">
      <c r="A669" s="115"/>
      <c r="B669" s="116"/>
      <c r="C669" s="122"/>
      <c r="D669" s="137"/>
      <c r="E669" s="128"/>
      <c r="F669" s="128"/>
      <c r="G669" s="127"/>
      <c r="H669" s="128"/>
      <c r="I669" s="127"/>
      <c r="J669" s="127"/>
      <c r="K669" s="128"/>
      <c r="L669" s="127"/>
      <c r="M669" s="127"/>
      <c r="N669" s="127"/>
      <c r="O669" s="127"/>
      <c r="P669" s="128"/>
      <c r="Q669" s="128"/>
      <c r="R669" s="129"/>
      <c r="S669" s="129"/>
      <c r="T669" s="128"/>
      <c r="U669" s="128"/>
      <c r="V669" s="128"/>
      <c r="W669" s="128"/>
      <c r="X669" s="127"/>
      <c r="Y669" s="138"/>
      <c r="Z669" s="12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2"/>
      <c r="AY669" s="71"/>
      <c r="AZ669" s="169" t="str">
        <f t="shared" si="24"/>
        <v>OK</v>
      </c>
      <c r="BA669" s="170" t="str">
        <f t="shared" si="25"/>
        <v>OK</v>
      </c>
    </row>
    <row r="670" spans="1:53" s="207" customFormat="1" ht="76.5" customHeight="1" x14ac:dyDescent="0.25">
      <c r="A670" s="115"/>
      <c r="B670" s="116"/>
      <c r="C670" s="122"/>
      <c r="D670" s="137"/>
      <c r="E670" s="128"/>
      <c r="F670" s="128"/>
      <c r="G670" s="127"/>
      <c r="H670" s="128"/>
      <c r="I670" s="127"/>
      <c r="J670" s="127"/>
      <c r="K670" s="128"/>
      <c r="L670" s="127"/>
      <c r="M670" s="127"/>
      <c r="N670" s="127"/>
      <c r="O670" s="127"/>
      <c r="P670" s="128"/>
      <c r="Q670" s="128"/>
      <c r="R670" s="129"/>
      <c r="S670" s="129"/>
      <c r="T670" s="128"/>
      <c r="U670" s="128"/>
      <c r="V670" s="128"/>
      <c r="W670" s="128"/>
      <c r="X670" s="127"/>
      <c r="Y670" s="138"/>
      <c r="Z670" s="12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2"/>
      <c r="AY670" s="71"/>
      <c r="AZ670" s="169" t="str">
        <f t="shared" si="24"/>
        <v>OK</v>
      </c>
      <c r="BA670" s="170" t="str">
        <f t="shared" si="25"/>
        <v>OK</v>
      </c>
    </row>
    <row r="671" spans="1:53" s="207" customFormat="1" ht="76.5" customHeight="1" x14ac:dyDescent="0.25">
      <c r="A671" s="115"/>
      <c r="B671" s="116"/>
      <c r="C671" s="122"/>
      <c r="D671" s="137"/>
      <c r="E671" s="128"/>
      <c r="F671" s="128"/>
      <c r="G671" s="127"/>
      <c r="H671" s="128"/>
      <c r="I671" s="127"/>
      <c r="J671" s="127"/>
      <c r="K671" s="128"/>
      <c r="L671" s="127"/>
      <c r="M671" s="127"/>
      <c r="N671" s="127"/>
      <c r="O671" s="127"/>
      <c r="P671" s="128"/>
      <c r="Q671" s="128"/>
      <c r="R671" s="129"/>
      <c r="S671" s="129"/>
      <c r="T671" s="128"/>
      <c r="U671" s="128"/>
      <c r="V671" s="128"/>
      <c r="W671" s="128"/>
      <c r="X671" s="127"/>
      <c r="Y671" s="138"/>
      <c r="Z671" s="12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2"/>
      <c r="AY671" s="71"/>
      <c r="AZ671" s="169" t="str">
        <f t="shared" si="24"/>
        <v>OK</v>
      </c>
      <c r="BA671" s="170" t="str">
        <f t="shared" si="25"/>
        <v>OK</v>
      </c>
    </row>
    <row r="672" spans="1:53" s="207" customFormat="1" ht="76.5" customHeight="1" x14ac:dyDescent="0.25">
      <c r="A672" s="115"/>
      <c r="B672" s="116"/>
      <c r="C672" s="122"/>
      <c r="D672" s="137"/>
      <c r="E672" s="128"/>
      <c r="F672" s="128"/>
      <c r="G672" s="127"/>
      <c r="H672" s="128"/>
      <c r="I672" s="127"/>
      <c r="J672" s="127"/>
      <c r="K672" s="128"/>
      <c r="L672" s="127"/>
      <c r="M672" s="127"/>
      <c r="N672" s="127"/>
      <c r="O672" s="127"/>
      <c r="P672" s="128"/>
      <c r="Q672" s="128"/>
      <c r="R672" s="129"/>
      <c r="S672" s="129"/>
      <c r="T672" s="128"/>
      <c r="U672" s="128"/>
      <c r="V672" s="128"/>
      <c r="W672" s="128"/>
      <c r="X672" s="127"/>
      <c r="Y672" s="138"/>
      <c r="Z672" s="12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2"/>
      <c r="AY672" s="71"/>
      <c r="AZ672" s="169" t="str">
        <f t="shared" si="24"/>
        <v>OK</v>
      </c>
      <c r="BA672" s="170" t="str">
        <f t="shared" si="25"/>
        <v>OK</v>
      </c>
    </row>
    <row r="673" spans="1:53" s="207" customFormat="1" ht="38.25" customHeight="1" x14ac:dyDescent="0.25">
      <c r="A673" s="115"/>
      <c r="B673" s="116"/>
      <c r="C673" s="122"/>
      <c r="D673" s="137"/>
      <c r="E673" s="128"/>
      <c r="F673" s="128"/>
      <c r="G673" s="127"/>
      <c r="H673" s="128"/>
      <c r="I673" s="127"/>
      <c r="J673" s="127"/>
      <c r="K673" s="128"/>
      <c r="L673" s="127"/>
      <c r="M673" s="127"/>
      <c r="N673" s="127"/>
      <c r="O673" s="127"/>
      <c r="P673" s="128"/>
      <c r="Q673" s="128"/>
      <c r="R673" s="129"/>
      <c r="S673" s="129"/>
      <c r="T673" s="128"/>
      <c r="U673" s="128"/>
      <c r="V673" s="128"/>
      <c r="W673" s="128"/>
      <c r="X673" s="127"/>
      <c r="Y673" s="138"/>
      <c r="Z673" s="12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2"/>
      <c r="AY673" s="71"/>
      <c r="AZ673" s="169" t="str">
        <f t="shared" si="24"/>
        <v>OK</v>
      </c>
      <c r="BA673" s="170" t="str">
        <f t="shared" si="25"/>
        <v>OK</v>
      </c>
    </row>
    <row r="674" spans="1:53" s="207" customFormat="1" ht="38.25" customHeight="1" x14ac:dyDescent="0.25">
      <c r="A674" s="115"/>
      <c r="B674" s="116"/>
      <c r="C674" s="122"/>
      <c r="D674" s="137"/>
      <c r="E674" s="128"/>
      <c r="F674" s="128"/>
      <c r="G674" s="127"/>
      <c r="H674" s="128"/>
      <c r="I674" s="127"/>
      <c r="J674" s="127"/>
      <c r="K674" s="128"/>
      <c r="L674" s="127"/>
      <c r="M674" s="127"/>
      <c r="N674" s="127"/>
      <c r="O674" s="127"/>
      <c r="P674" s="128"/>
      <c r="Q674" s="128"/>
      <c r="R674" s="129"/>
      <c r="S674" s="129"/>
      <c r="T674" s="128"/>
      <c r="U674" s="128"/>
      <c r="V674" s="128"/>
      <c r="W674" s="128"/>
      <c r="X674" s="127"/>
      <c r="Y674" s="138"/>
      <c r="Z674" s="12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2"/>
      <c r="AY674" s="71"/>
      <c r="AZ674" s="169" t="str">
        <f t="shared" si="24"/>
        <v>OK</v>
      </c>
      <c r="BA674" s="170" t="str">
        <f t="shared" si="25"/>
        <v>OK</v>
      </c>
    </row>
    <row r="675" spans="1:53" s="207" customFormat="1" ht="38.25" customHeight="1" x14ac:dyDescent="0.25">
      <c r="A675" s="115"/>
      <c r="B675" s="116"/>
      <c r="C675" s="122"/>
      <c r="D675" s="137"/>
      <c r="E675" s="128"/>
      <c r="F675" s="128"/>
      <c r="G675" s="127"/>
      <c r="H675" s="128"/>
      <c r="I675" s="127"/>
      <c r="J675" s="127"/>
      <c r="K675" s="128"/>
      <c r="L675" s="127"/>
      <c r="M675" s="127"/>
      <c r="N675" s="127"/>
      <c r="O675" s="127"/>
      <c r="P675" s="128"/>
      <c r="Q675" s="128"/>
      <c r="R675" s="129"/>
      <c r="S675" s="129"/>
      <c r="T675" s="128"/>
      <c r="U675" s="128"/>
      <c r="V675" s="128"/>
      <c r="W675" s="128"/>
      <c r="X675" s="127"/>
      <c r="Y675" s="138"/>
      <c r="Z675" s="12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2"/>
      <c r="AY675" s="71"/>
      <c r="AZ675" s="169" t="str">
        <f t="shared" si="24"/>
        <v>OK</v>
      </c>
      <c r="BA675" s="170" t="str">
        <f t="shared" si="25"/>
        <v>OK</v>
      </c>
    </row>
    <row r="676" spans="1:53" s="207" customFormat="1" ht="38.25" customHeight="1" x14ac:dyDescent="0.25">
      <c r="A676" s="115"/>
      <c r="B676" s="116"/>
      <c r="C676" s="122"/>
      <c r="D676" s="137"/>
      <c r="E676" s="128"/>
      <c r="F676" s="128"/>
      <c r="G676" s="127"/>
      <c r="H676" s="128"/>
      <c r="I676" s="127"/>
      <c r="J676" s="127"/>
      <c r="K676" s="128"/>
      <c r="L676" s="127"/>
      <c r="M676" s="127"/>
      <c r="N676" s="127"/>
      <c r="O676" s="127"/>
      <c r="P676" s="128"/>
      <c r="Q676" s="128"/>
      <c r="R676" s="129"/>
      <c r="S676" s="129"/>
      <c r="T676" s="128"/>
      <c r="U676" s="128"/>
      <c r="V676" s="128"/>
      <c r="W676" s="128"/>
      <c r="X676" s="127"/>
      <c r="Y676" s="138"/>
      <c r="Z676" s="12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2"/>
      <c r="AY676" s="71"/>
      <c r="AZ676" s="169" t="str">
        <f t="shared" si="24"/>
        <v>OK</v>
      </c>
      <c r="BA676" s="170" t="str">
        <f t="shared" si="25"/>
        <v>OK</v>
      </c>
    </row>
    <row r="677" spans="1:53" s="207" customFormat="1" ht="51" customHeight="1" x14ac:dyDescent="0.25">
      <c r="A677" s="115"/>
      <c r="B677" s="116"/>
      <c r="C677" s="122"/>
      <c r="D677" s="137"/>
      <c r="E677" s="128"/>
      <c r="F677" s="128"/>
      <c r="G677" s="127"/>
      <c r="H677" s="128"/>
      <c r="I677" s="127"/>
      <c r="J677" s="127"/>
      <c r="K677" s="128"/>
      <c r="L677" s="127"/>
      <c r="M677" s="127"/>
      <c r="N677" s="127"/>
      <c r="O677" s="127"/>
      <c r="P677" s="128"/>
      <c r="Q677" s="128"/>
      <c r="R677" s="129"/>
      <c r="S677" s="129"/>
      <c r="T677" s="128"/>
      <c r="U677" s="128"/>
      <c r="V677" s="128"/>
      <c r="W677" s="128"/>
      <c r="X677" s="127"/>
      <c r="Y677" s="138"/>
      <c r="Z677" s="12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2"/>
      <c r="AY677" s="71"/>
      <c r="AZ677" s="169" t="str">
        <f t="shared" si="24"/>
        <v>OK</v>
      </c>
      <c r="BA677" s="170" t="str">
        <f t="shared" si="25"/>
        <v>OK</v>
      </c>
    </row>
    <row r="678" spans="1:53" s="207" customFormat="1" ht="51" customHeight="1" x14ac:dyDescent="0.25">
      <c r="A678" s="115"/>
      <c r="B678" s="116"/>
      <c r="C678" s="122"/>
      <c r="D678" s="137"/>
      <c r="E678" s="128"/>
      <c r="F678" s="128"/>
      <c r="G678" s="127"/>
      <c r="H678" s="128"/>
      <c r="I678" s="127"/>
      <c r="J678" s="127"/>
      <c r="K678" s="128"/>
      <c r="L678" s="127"/>
      <c r="M678" s="127"/>
      <c r="N678" s="127"/>
      <c r="O678" s="127"/>
      <c r="P678" s="128"/>
      <c r="Q678" s="128"/>
      <c r="R678" s="129"/>
      <c r="S678" s="129"/>
      <c r="T678" s="128"/>
      <c r="U678" s="128"/>
      <c r="V678" s="128"/>
      <c r="W678" s="128"/>
      <c r="X678" s="127"/>
      <c r="Y678" s="138"/>
      <c r="Z678" s="12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2"/>
      <c r="AY678" s="71"/>
      <c r="AZ678" s="169" t="str">
        <f t="shared" si="24"/>
        <v>OK</v>
      </c>
      <c r="BA678" s="170" t="str">
        <f t="shared" si="25"/>
        <v>OK</v>
      </c>
    </row>
    <row r="679" spans="1:53" s="207" customFormat="1" ht="38.25" customHeight="1" x14ac:dyDescent="0.25">
      <c r="A679" s="115"/>
      <c r="B679" s="116"/>
      <c r="C679" s="122"/>
      <c r="D679" s="137"/>
      <c r="E679" s="128"/>
      <c r="F679" s="128"/>
      <c r="G679" s="127"/>
      <c r="H679" s="128"/>
      <c r="I679" s="127"/>
      <c r="J679" s="127"/>
      <c r="K679" s="128"/>
      <c r="L679" s="127"/>
      <c r="M679" s="127"/>
      <c r="N679" s="127"/>
      <c r="O679" s="127"/>
      <c r="P679" s="128"/>
      <c r="Q679" s="128"/>
      <c r="R679" s="129"/>
      <c r="S679" s="129"/>
      <c r="T679" s="128"/>
      <c r="U679" s="128"/>
      <c r="V679" s="128"/>
      <c r="W679" s="128"/>
      <c r="X679" s="127"/>
      <c r="Y679" s="138"/>
      <c r="Z679" s="12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2"/>
      <c r="AY679" s="71"/>
      <c r="AZ679" s="169" t="str">
        <f t="shared" si="24"/>
        <v>OK</v>
      </c>
      <c r="BA679" s="170" t="str">
        <f t="shared" si="25"/>
        <v>OK</v>
      </c>
    </row>
    <row r="680" spans="1:53" s="207" customFormat="1" ht="38.25" customHeight="1" x14ac:dyDescent="0.25">
      <c r="A680" s="115"/>
      <c r="B680" s="116"/>
      <c r="C680" s="122"/>
      <c r="D680" s="137"/>
      <c r="E680" s="128"/>
      <c r="F680" s="128"/>
      <c r="G680" s="127"/>
      <c r="H680" s="128"/>
      <c r="I680" s="127"/>
      <c r="J680" s="127"/>
      <c r="K680" s="128"/>
      <c r="L680" s="127"/>
      <c r="M680" s="127"/>
      <c r="N680" s="127"/>
      <c r="O680" s="127"/>
      <c r="P680" s="128"/>
      <c r="Q680" s="128"/>
      <c r="R680" s="129"/>
      <c r="S680" s="129"/>
      <c r="T680" s="128"/>
      <c r="U680" s="128"/>
      <c r="V680" s="128"/>
      <c r="W680" s="128"/>
      <c r="X680" s="127"/>
      <c r="Y680" s="138"/>
      <c r="Z680" s="12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2"/>
      <c r="AY680" s="71"/>
      <c r="AZ680" s="169" t="str">
        <f t="shared" si="24"/>
        <v>OK</v>
      </c>
      <c r="BA680" s="170" t="str">
        <f t="shared" si="25"/>
        <v>OK</v>
      </c>
    </row>
    <row r="681" spans="1:53" s="207" customFormat="1" ht="38.25" customHeight="1" x14ac:dyDescent="0.25">
      <c r="A681" s="115"/>
      <c r="B681" s="116"/>
      <c r="C681" s="122"/>
      <c r="D681" s="137"/>
      <c r="E681" s="128"/>
      <c r="F681" s="128"/>
      <c r="G681" s="127"/>
      <c r="H681" s="128"/>
      <c r="I681" s="127"/>
      <c r="J681" s="127"/>
      <c r="K681" s="128"/>
      <c r="L681" s="127"/>
      <c r="M681" s="127"/>
      <c r="N681" s="127"/>
      <c r="O681" s="127"/>
      <c r="P681" s="128"/>
      <c r="Q681" s="128"/>
      <c r="R681" s="129"/>
      <c r="S681" s="129"/>
      <c r="T681" s="128"/>
      <c r="U681" s="128"/>
      <c r="V681" s="128"/>
      <c r="W681" s="128"/>
      <c r="X681" s="127"/>
      <c r="Y681" s="138"/>
      <c r="Z681" s="12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2"/>
      <c r="AY681" s="71"/>
      <c r="AZ681" s="169" t="str">
        <f t="shared" si="24"/>
        <v>OK</v>
      </c>
      <c r="BA681" s="170" t="str">
        <f t="shared" si="25"/>
        <v>OK</v>
      </c>
    </row>
    <row r="682" spans="1:53" s="207" customFormat="1" ht="51" customHeight="1" x14ac:dyDescent="0.25">
      <c r="A682" s="115"/>
      <c r="B682" s="116"/>
      <c r="C682" s="122"/>
      <c r="D682" s="137"/>
      <c r="E682" s="128"/>
      <c r="F682" s="128"/>
      <c r="G682" s="127"/>
      <c r="H682" s="128"/>
      <c r="I682" s="127"/>
      <c r="J682" s="127"/>
      <c r="K682" s="128"/>
      <c r="L682" s="127"/>
      <c r="M682" s="127"/>
      <c r="N682" s="127"/>
      <c r="O682" s="127"/>
      <c r="P682" s="128"/>
      <c r="Q682" s="128"/>
      <c r="R682" s="129"/>
      <c r="S682" s="129"/>
      <c r="T682" s="128"/>
      <c r="U682" s="128"/>
      <c r="V682" s="128"/>
      <c r="W682" s="128"/>
      <c r="X682" s="127"/>
      <c r="Y682" s="138"/>
      <c r="Z682" s="12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2"/>
      <c r="AY682" s="71"/>
      <c r="AZ682" s="169" t="str">
        <f t="shared" si="24"/>
        <v>OK</v>
      </c>
      <c r="BA682" s="170" t="str">
        <f t="shared" si="25"/>
        <v>OK</v>
      </c>
    </row>
    <row r="683" spans="1:53" s="207" customFormat="1" ht="51" customHeight="1" x14ac:dyDescent="0.25">
      <c r="A683" s="115"/>
      <c r="B683" s="116"/>
      <c r="C683" s="122"/>
      <c r="D683" s="137"/>
      <c r="E683" s="128"/>
      <c r="F683" s="128"/>
      <c r="G683" s="127"/>
      <c r="H683" s="128"/>
      <c r="I683" s="127"/>
      <c r="J683" s="127"/>
      <c r="K683" s="128"/>
      <c r="L683" s="127"/>
      <c r="M683" s="127"/>
      <c r="N683" s="127"/>
      <c r="O683" s="127"/>
      <c r="P683" s="128"/>
      <c r="Q683" s="128"/>
      <c r="R683" s="129"/>
      <c r="S683" s="129"/>
      <c r="T683" s="128"/>
      <c r="U683" s="128"/>
      <c r="V683" s="128"/>
      <c r="W683" s="128"/>
      <c r="X683" s="127"/>
      <c r="Y683" s="138"/>
      <c r="Z683" s="12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2"/>
      <c r="AY683" s="71"/>
      <c r="AZ683" s="169" t="str">
        <f t="shared" si="24"/>
        <v>OK</v>
      </c>
      <c r="BA683" s="170" t="str">
        <f t="shared" si="25"/>
        <v>OK</v>
      </c>
    </row>
    <row r="684" spans="1:53" s="207" customFormat="1" ht="38.25" customHeight="1" x14ac:dyDescent="0.25">
      <c r="A684" s="115"/>
      <c r="B684" s="116"/>
      <c r="C684" s="122"/>
      <c r="D684" s="137"/>
      <c r="E684" s="128"/>
      <c r="F684" s="128"/>
      <c r="G684" s="127"/>
      <c r="H684" s="128"/>
      <c r="I684" s="127"/>
      <c r="J684" s="127"/>
      <c r="K684" s="128"/>
      <c r="L684" s="127"/>
      <c r="M684" s="127"/>
      <c r="N684" s="127"/>
      <c r="O684" s="127"/>
      <c r="P684" s="128"/>
      <c r="Q684" s="128"/>
      <c r="R684" s="129"/>
      <c r="S684" s="129"/>
      <c r="T684" s="128"/>
      <c r="U684" s="128"/>
      <c r="V684" s="128"/>
      <c r="W684" s="128"/>
      <c r="X684" s="127"/>
      <c r="Y684" s="138"/>
      <c r="Z684" s="12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2"/>
      <c r="AY684" s="71"/>
      <c r="AZ684" s="169" t="str">
        <f t="shared" si="24"/>
        <v>OK</v>
      </c>
      <c r="BA684" s="170" t="str">
        <f t="shared" si="25"/>
        <v>OK</v>
      </c>
    </row>
    <row r="685" spans="1:53" s="207" customFormat="1" ht="38.25" customHeight="1" x14ac:dyDescent="0.25">
      <c r="A685" s="115"/>
      <c r="B685" s="116"/>
      <c r="C685" s="122"/>
      <c r="D685" s="137"/>
      <c r="E685" s="128"/>
      <c r="F685" s="128"/>
      <c r="G685" s="127"/>
      <c r="H685" s="128"/>
      <c r="I685" s="127"/>
      <c r="J685" s="127"/>
      <c r="K685" s="128"/>
      <c r="L685" s="127"/>
      <c r="M685" s="127"/>
      <c r="N685" s="127"/>
      <c r="O685" s="127"/>
      <c r="P685" s="128"/>
      <c r="Q685" s="128"/>
      <c r="R685" s="129"/>
      <c r="S685" s="129"/>
      <c r="T685" s="128"/>
      <c r="U685" s="128"/>
      <c r="V685" s="128"/>
      <c r="W685" s="128"/>
      <c r="X685" s="127"/>
      <c r="Y685" s="138"/>
      <c r="Z685" s="12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2"/>
      <c r="AY685" s="71"/>
      <c r="AZ685" s="169" t="str">
        <f t="shared" si="24"/>
        <v>OK</v>
      </c>
      <c r="BA685" s="170" t="str">
        <f t="shared" si="25"/>
        <v>OK</v>
      </c>
    </row>
    <row r="686" spans="1:53" s="207" customFormat="1" ht="38.25" customHeight="1" x14ac:dyDescent="0.25">
      <c r="A686" s="115"/>
      <c r="B686" s="116"/>
      <c r="C686" s="122"/>
      <c r="D686" s="137"/>
      <c r="E686" s="128"/>
      <c r="F686" s="128"/>
      <c r="G686" s="127"/>
      <c r="H686" s="128"/>
      <c r="I686" s="127"/>
      <c r="J686" s="127"/>
      <c r="K686" s="128"/>
      <c r="L686" s="127"/>
      <c r="M686" s="127"/>
      <c r="N686" s="127"/>
      <c r="O686" s="127"/>
      <c r="P686" s="128"/>
      <c r="Q686" s="128"/>
      <c r="R686" s="129"/>
      <c r="S686" s="129"/>
      <c r="T686" s="128"/>
      <c r="U686" s="128"/>
      <c r="V686" s="128"/>
      <c r="W686" s="128"/>
      <c r="X686" s="127"/>
      <c r="Y686" s="138"/>
      <c r="Z686" s="12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2"/>
      <c r="AY686" s="71"/>
      <c r="AZ686" s="169" t="str">
        <f t="shared" si="24"/>
        <v>OK</v>
      </c>
      <c r="BA686" s="170" t="str">
        <f t="shared" si="25"/>
        <v>OK</v>
      </c>
    </row>
    <row r="687" spans="1:53" s="207" customFormat="1" ht="38.25" customHeight="1" x14ac:dyDescent="0.25">
      <c r="A687" s="115"/>
      <c r="B687" s="116"/>
      <c r="C687" s="122"/>
      <c r="D687" s="137"/>
      <c r="E687" s="128"/>
      <c r="F687" s="128"/>
      <c r="G687" s="127"/>
      <c r="H687" s="128"/>
      <c r="I687" s="127"/>
      <c r="J687" s="127"/>
      <c r="K687" s="128"/>
      <c r="L687" s="127"/>
      <c r="M687" s="127"/>
      <c r="N687" s="127"/>
      <c r="O687" s="127"/>
      <c r="P687" s="128"/>
      <c r="Q687" s="128"/>
      <c r="R687" s="129"/>
      <c r="S687" s="129"/>
      <c r="T687" s="128"/>
      <c r="U687" s="128"/>
      <c r="V687" s="128"/>
      <c r="W687" s="128"/>
      <c r="X687" s="127"/>
      <c r="Y687" s="138"/>
      <c r="Z687" s="12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2"/>
      <c r="AY687" s="71"/>
      <c r="AZ687" s="169" t="str">
        <f t="shared" si="24"/>
        <v>OK</v>
      </c>
      <c r="BA687" s="170" t="str">
        <f t="shared" si="25"/>
        <v>OK</v>
      </c>
    </row>
    <row r="688" spans="1:53" s="207" customFormat="1" ht="52.5" customHeight="1" x14ac:dyDescent="0.25">
      <c r="A688" s="115"/>
      <c r="B688" s="116"/>
      <c r="C688" s="122"/>
      <c r="D688" s="137"/>
      <c r="E688" s="128"/>
      <c r="F688" s="128"/>
      <c r="G688" s="127"/>
      <c r="H688" s="128"/>
      <c r="I688" s="127"/>
      <c r="J688" s="127"/>
      <c r="K688" s="128"/>
      <c r="L688" s="127"/>
      <c r="M688" s="127"/>
      <c r="N688" s="127"/>
      <c r="O688" s="127"/>
      <c r="P688" s="128"/>
      <c r="Q688" s="128"/>
      <c r="R688" s="129"/>
      <c r="S688" s="129"/>
      <c r="T688" s="128"/>
      <c r="U688" s="128"/>
      <c r="V688" s="128"/>
      <c r="W688" s="128"/>
      <c r="X688" s="127"/>
      <c r="Y688" s="138"/>
      <c r="Z688" s="12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2"/>
      <c r="AY688" s="71"/>
      <c r="AZ688" s="169" t="str">
        <f t="shared" si="24"/>
        <v>OK</v>
      </c>
      <c r="BA688" s="170" t="str">
        <f t="shared" si="25"/>
        <v>OK</v>
      </c>
    </row>
    <row r="689" spans="1:53" s="207" customFormat="1" ht="52.5" customHeight="1" x14ac:dyDescent="0.25">
      <c r="A689" s="115"/>
      <c r="B689" s="116"/>
      <c r="C689" s="122"/>
      <c r="D689" s="137"/>
      <c r="E689" s="128"/>
      <c r="F689" s="128"/>
      <c r="G689" s="127"/>
      <c r="H689" s="128"/>
      <c r="I689" s="127"/>
      <c r="J689" s="127"/>
      <c r="K689" s="128"/>
      <c r="L689" s="127"/>
      <c r="M689" s="127"/>
      <c r="N689" s="127"/>
      <c r="O689" s="127"/>
      <c r="P689" s="128"/>
      <c r="Q689" s="128"/>
      <c r="R689" s="129"/>
      <c r="S689" s="129"/>
      <c r="T689" s="128"/>
      <c r="U689" s="128"/>
      <c r="V689" s="128"/>
      <c r="W689" s="128"/>
      <c r="X689" s="127"/>
      <c r="Y689" s="138"/>
      <c r="Z689" s="12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2"/>
      <c r="AY689" s="71"/>
      <c r="AZ689" s="169" t="str">
        <f t="shared" si="24"/>
        <v>OK</v>
      </c>
      <c r="BA689" s="170" t="str">
        <f t="shared" si="25"/>
        <v>OK</v>
      </c>
    </row>
    <row r="690" spans="1:53" s="207" customFormat="1" ht="63.75" customHeight="1" x14ac:dyDescent="0.25">
      <c r="A690" s="115"/>
      <c r="B690" s="116"/>
      <c r="C690" s="122"/>
      <c r="D690" s="137"/>
      <c r="E690" s="128"/>
      <c r="F690" s="128"/>
      <c r="G690" s="127"/>
      <c r="H690" s="128"/>
      <c r="I690" s="127"/>
      <c r="J690" s="127"/>
      <c r="K690" s="128"/>
      <c r="L690" s="127"/>
      <c r="M690" s="127"/>
      <c r="N690" s="127"/>
      <c r="O690" s="127"/>
      <c r="P690" s="128"/>
      <c r="Q690" s="128"/>
      <c r="R690" s="129"/>
      <c r="S690" s="129"/>
      <c r="T690" s="128"/>
      <c r="U690" s="128"/>
      <c r="V690" s="128"/>
      <c r="W690" s="128"/>
      <c r="X690" s="127"/>
      <c r="Y690" s="138"/>
      <c r="Z690" s="12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2"/>
      <c r="AY690" s="71"/>
      <c r="AZ690" s="169" t="str">
        <f t="shared" si="24"/>
        <v>OK</v>
      </c>
      <c r="BA690" s="170" t="str">
        <f t="shared" si="25"/>
        <v>OK</v>
      </c>
    </row>
    <row r="691" spans="1:53" s="207" customFormat="1" ht="63.75" customHeight="1" x14ac:dyDescent="0.25">
      <c r="A691" s="115"/>
      <c r="B691" s="116"/>
      <c r="C691" s="122"/>
      <c r="D691" s="137"/>
      <c r="E691" s="128"/>
      <c r="F691" s="128"/>
      <c r="G691" s="127"/>
      <c r="H691" s="128"/>
      <c r="I691" s="127"/>
      <c r="J691" s="127"/>
      <c r="K691" s="128"/>
      <c r="L691" s="127"/>
      <c r="M691" s="127"/>
      <c r="N691" s="127"/>
      <c r="O691" s="127"/>
      <c r="P691" s="128"/>
      <c r="Q691" s="128"/>
      <c r="R691" s="129"/>
      <c r="S691" s="129"/>
      <c r="T691" s="128"/>
      <c r="U691" s="128"/>
      <c r="V691" s="128"/>
      <c r="W691" s="128"/>
      <c r="X691" s="127"/>
      <c r="Y691" s="138"/>
      <c r="Z691" s="12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2"/>
      <c r="AY691" s="71"/>
      <c r="AZ691" s="169" t="str">
        <f t="shared" si="24"/>
        <v>OK</v>
      </c>
      <c r="BA691" s="170" t="str">
        <f t="shared" si="25"/>
        <v>OK</v>
      </c>
    </row>
    <row r="692" spans="1:53" s="207" customFormat="1" ht="52.5" customHeight="1" x14ac:dyDescent="0.25">
      <c r="A692" s="115"/>
      <c r="B692" s="116"/>
      <c r="C692" s="122"/>
      <c r="D692" s="137"/>
      <c r="E692" s="128"/>
      <c r="F692" s="128"/>
      <c r="G692" s="127"/>
      <c r="H692" s="128"/>
      <c r="I692" s="127"/>
      <c r="J692" s="127"/>
      <c r="K692" s="128"/>
      <c r="L692" s="127"/>
      <c r="M692" s="127"/>
      <c r="N692" s="127"/>
      <c r="O692" s="127"/>
      <c r="P692" s="128"/>
      <c r="Q692" s="128"/>
      <c r="R692" s="129"/>
      <c r="S692" s="129"/>
      <c r="T692" s="128"/>
      <c r="U692" s="128"/>
      <c r="V692" s="128"/>
      <c r="W692" s="128"/>
      <c r="X692" s="127"/>
      <c r="Y692" s="138"/>
      <c r="Z692" s="12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2"/>
      <c r="AY692" s="71"/>
      <c r="AZ692" s="169" t="str">
        <f t="shared" si="24"/>
        <v>OK</v>
      </c>
      <c r="BA692" s="170" t="str">
        <f t="shared" si="25"/>
        <v>OK</v>
      </c>
    </row>
    <row r="693" spans="1:53" s="207" customFormat="1" ht="52.5" customHeight="1" x14ac:dyDescent="0.25">
      <c r="A693" s="115"/>
      <c r="B693" s="116"/>
      <c r="C693" s="122"/>
      <c r="D693" s="137"/>
      <c r="E693" s="128"/>
      <c r="F693" s="128"/>
      <c r="G693" s="127"/>
      <c r="H693" s="128"/>
      <c r="I693" s="127"/>
      <c r="J693" s="127"/>
      <c r="K693" s="128"/>
      <c r="L693" s="127"/>
      <c r="M693" s="127"/>
      <c r="N693" s="127"/>
      <c r="O693" s="127"/>
      <c r="P693" s="128"/>
      <c r="Q693" s="128"/>
      <c r="R693" s="129"/>
      <c r="S693" s="129"/>
      <c r="T693" s="128"/>
      <c r="U693" s="128"/>
      <c r="V693" s="128"/>
      <c r="W693" s="128"/>
      <c r="X693" s="127"/>
      <c r="Y693" s="138"/>
      <c r="Z693" s="12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2"/>
      <c r="AY693" s="71"/>
      <c r="AZ693" s="169" t="str">
        <f t="shared" si="24"/>
        <v>OK</v>
      </c>
      <c r="BA693" s="170" t="str">
        <f t="shared" si="25"/>
        <v>OK</v>
      </c>
    </row>
    <row r="694" spans="1:53" s="207" customFormat="1" ht="52.5" customHeight="1" x14ac:dyDescent="0.25">
      <c r="A694" s="115"/>
      <c r="B694" s="116"/>
      <c r="C694" s="122"/>
      <c r="D694" s="137"/>
      <c r="E694" s="128"/>
      <c r="F694" s="128"/>
      <c r="G694" s="127"/>
      <c r="H694" s="128"/>
      <c r="I694" s="127"/>
      <c r="J694" s="127"/>
      <c r="K694" s="128"/>
      <c r="L694" s="127"/>
      <c r="M694" s="127"/>
      <c r="N694" s="127"/>
      <c r="O694" s="127"/>
      <c r="P694" s="128"/>
      <c r="Q694" s="128"/>
      <c r="R694" s="129"/>
      <c r="S694" s="129"/>
      <c r="T694" s="128"/>
      <c r="U694" s="128"/>
      <c r="V694" s="128"/>
      <c r="W694" s="128"/>
      <c r="X694" s="127"/>
      <c r="Y694" s="138"/>
      <c r="Z694" s="12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2"/>
      <c r="AY694" s="71"/>
      <c r="AZ694" s="169" t="str">
        <f t="shared" si="24"/>
        <v>OK</v>
      </c>
      <c r="BA694" s="170" t="str">
        <f t="shared" si="25"/>
        <v>OK</v>
      </c>
    </row>
    <row r="695" spans="1:53" s="207" customFormat="1" ht="52.5" customHeight="1" x14ac:dyDescent="0.25">
      <c r="A695" s="115"/>
      <c r="B695" s="116"/>
      <c r="C695" s="122"/>
      <c r="D695" s="137"/>
      <c r="E695" s="128"/>
      <c r="F695" s="128"/>
      <c r="G695" s="127"/>
      <c r="H695" s="128"/>
      <c r="I695" s="127"/>
      <c r="J695" s="127"/>
      <c r="K695" s="128"/>
      <c r="L695" s="127"/>
      <c r="M695" s="127"/>
      <c r="N695" s="127"/>
      <c r="O695" s="127"/>
      <c r="P695" s="128"/>
      <c r="Q695" s="128"/>
      <c r="R695" s="129"/>
      <c r="S695" s="129"/>
      <c r="T695" s="128"/>
      <c r="U695" s="128"/>
      <c r="V695" s="128"/>
      <c r="W695" s="128"/>
      <c r="X695" s="127"/>
      <c r="Y695" s="138"/>
      <c r="Z695" s="12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2"/>
      <c r="AY695" s="71"/>
      <c r="AZ695" s="169" t="str">
        <f t="shared" si="24"/>
        <v>OK</v>
      </c>
      <c r="BA695" s="170" t="str">
        <f t="shared" si="25"/>
        <v>OK</v>
      </c>
    </row>
    <row r="696" spans="1:53" s="207" customFormat="1" ht="52.5" customHeight="1" x14ac:dyDescent="0.25">
      <c r="A696" s="115"/>
      <c r="B696" s="116"/>
      <c r="C696" s="122"/>
      <c r="D696" s="137"/>
      <c r="E696" s="128"/>
      <c r="F696" s="128"/>
      <c r="G696" s="127"/>
      <c r="H696" s="128"/>
      <c r="I696" s="127"/>
      <c r="J696" s="127"/>
      <c r="K696" s="128"/>
      <c r="L696" s="127"/>
      <c r="M696" s="127"/>
      <c r="N696" s="127"/>
      <c r="O696" s="127"/>
      <c r="P696" s="128"/>
      <c r="Q696" s="128"/>
      <c r="R696" s="129"/>
      <c r="S696" s="129"/>
      <c r="T696" s="128"/>
      <c r="U696" s="128"/>
      <c r="V696" s="128"/>
      <c r="W696" s="128"/>
      <c r="X696" s="127"/>
      <c r="Y696" s="138"/>
      <c r="Z696" s="12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2"/>
      <c r="AY696" s="71"/>
      <c r="AZ696" s="169" t="str">
        <f t="shared" si="24"/>
        <v>OK</v>
      </c>
      <c r="BA696" s="170" t="str">
        <f t="shared" si="25"/>
        <v>OK</v>
      </c>
    </row>
    <row r="697" spans="1:53" s="207" customFormat="1" ht="52.5" customHeight="1" x14ac:dyDescent="0.25">
      <c r="A697" s="115"/>
      <c r="B697" s="116"/>
      <c r="C697" s="122"/>
      <c r="D697" s="137"/>
      <c r="E697" s="128"/>
      <c r="F697" s="128"/>
      <c r="G697" s="127"/>
      <c r="H697" s="128"/>
      <c r="I697" s="127"/>
      <c r="J697" s="127"/>
      <c r="K697" s="128"/>
      <c r="L697" s="127"/>
      <c r="M697" s="127"/>
      <c r="N697" s="127"/>
      <c r="O697" s="127"/>
      <c r="P697" s="128"/>
      <c r="Q697" s="128"/>
      <c r="R697" s="129"/>
      <c r="S697" s="129"/>
      <c r="T697" s="128"/>
      <c r="U697" s="128"/>
      <c r="V697" s="128"/>
      <c r="W697" s="128"/>
      <c r="X697" s="127"/>
      <c r="Y697" s="138"/>
      <c r="Z697" s="12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2"/>
      <c r="AY697" s="71"/>
      <c r="AZ697" s="169" t="str">
        <f t="shared" si="24"/>
        <v>OK</v>
      </c>
      <c r="BA697" s="170" t="str">
        <f t="shared" si="25"/>
        <v>OK</v>
      </c>
    </row>
    <row r="698" spans="1:53" s="207" customFormat="1" ht="52.5" customHeight="1" x14ac:dyDescent="0.25">
      <c r="A698" s="115"/>
      <c r="B698" s="116"/>
      <c r="C698" s="122"/>
      <c r="D698" s="137"/>
      <c r="E698" s="128"/>
      <c r="F698" s="128"/>
      <c r="G698" s="127"/>
      <c r="H698" s="128"/>
      <c r="I698" s="127"/>
      <c r="J698" s="127"/>
      <c r="K698" s="128"/>
      <c r="L698" s="127"/>
      <c r="M698" s="127"/>
      <c r="N698" s="127"/>
      <c r="O698" s="127"/>
      <c r="P698" s="128"/>
      <c r="Q698" s="128"/>
      <c r="R698" s="129"/>
      <c r="S698" s="129"/>
      <c r="T698" s="128"/>
      <c r="U698" s="128"/>
      <c r="V698" s="128"/>
      <c r="W698" s="128"/>
      <c r="X698" s="127"/>
      <c r="Y698" s="138"/>
      <c r="Z698" s="12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2"/>
      <c r="AY698" s="71"/>
      <c r="AZ698" s="169" t="str">
        <f t="shared" si="24"/>
        <v>OK</v>
      </c>
      <c r="BA698" s="170" t="str">
        <f t="shared" si="25"/>
        <v>OK</v>
      </c>
    </row>
    <row r="699" spans="1:53" s="207" customFormat="1" ht="52.5" customHeight="1" x14ac:dyDescent="0.25">
      <c r="A699" s="115"/>
      <c r="B699" s="116"/>
      <c r="C699" s="122"/>
      <c r="D699" s="137"/>
      <c r="E699" s="128"/>
      <c r="F699" s="128"/>
      <c r="G699" s="127"/>
      <c r="H699" s="128"/>
      <c r="I699" s="127"/>
      <c r="J699" s="127"/>
      <c r="K699" s="128"/>
      <c r="L699" s="127"/>
      <c r="M699" s="127"/>
      <c r="N699" s="127"/>
      <c r="O699" s="127"/>
      <c r="P699" s="128"/>
      <c r="Q699" s="128"/>
      <c r="R699" s="129"/>
      <c r="S699" s="129"/>
      <c r="T699" s="128"/>
      <c r="U699" s="128"/>
      <c r="V699" s="128"/>
      <c r="W699" s="128"/>
      <c r="X699" s="127"/>
      <c r="Y699" s="138"/>
      <c r="Z699" s="12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2"/>
      <c r="AY699" s="71"/>
      <c r="AZ699" s="169" t="str">
        <f t="shared" si="24"/>
        <v>OK</v>
      </c>
      <c r="BA699" s="170" t="str">
        <f t="shared" si="25"/>
        <v>OK</v>
      </c>
    </row>
    <row r="700" spans="1:53" s="207" customFormat="1" ht="52.5" customHeight="1" x14ac:dyDescent="0.25">
      <c r="A700" s="115"/>
      <c r="B700" s="116"/>
      <c r="C700" s="122"/>
      <c r="D700" s="137"/>
      <c r="E700" s="128"/>
      <c r="F700" s="128"/>
      <c r="G700" s="127"/>
      <c r="H700" s="128"/>
      <c r="I700" s="127"/>
      <c r="J700" s="127"/>
      <c r="K700" s="128"/>
      <c r="L700" s="127"/>
      <c r="M700" s="127"/>
      <c r="N700" s="127"/>
      <c r="O700" s="127"/>
      <c r="P700" s="128"/>
      <c r="Q700" s="128"/>
      <c r="R700" s="129"/>
      <c r="S700" s="129"/>
      <c r="T700" s="128"/>
      <c r="U700" s="128"/>
      <c r="V700" s="128"/>
      <c r="W700" s="128"/>
      <c r="X700" s="127"/>
      <c r="Y700" s="138"/>
      <c r="Z700" s="12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2"/>
      <c r="AY700" s="71"/>
      <c r="AZ700" s="169" t="str">
        <f t="shared" si="24"/>
        <v>OK</v>
      </c>
      <c r="BA700" s="170" t="str">
        <f t="shared" si="25"/>
        <v>OK</v>
      </c>
    </row>
    <row r="701" spans="1:53" s="207" customFormat="1" ht="52.5" customHeight="1" x14ac:dyDescent="0.25">
      <c r="A701" s="115"/>
      <c r="B701" s="116"/>
      <c r="C701" s="122"/>
      <c r="D701" s="137"/>
      <c r="E701" s="128"/>
      <c r="F701" s="128"/>
      <c r="G701" s="127"/>
      <c r="H701" s="128"/>
      <c r="I701" s="127"/>
      <c r="J701" s="127"/>
      <c r="K701" s="128"/>
      <c r="L701" s="127"/>
      <c r="M701" s="127"/>
      <c r="N701" s="127"/>
      <c r="O701" s="127"/>
      <c r="P701" s="128"/>
      <c r="Q701" s="128"/>
      <c r="R701" s="129"/>
      <c r="S701" s="129"/>
      <c r="T701" s="128"/>
      <c r="U701" s="128"/>
      <c r="V701" s="128"/>
      <c r="W701" s="128"/>
      <c r="X701" s="127"/>
      <c r="Y701" s="138"/>
      <c r="Z701" s="12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2"/>
      <c r="AY701" s="71"/>
      <c r="AZ701" s="169" t="str">
        <f t="shared" si="24"/>
        <v>OK</v>
      </c>
      <c r="BA701" s="170" t="str">
        <f t="shared" si="25"/>
        <v>OK</v>
      </c>
    </row>
    <row r="702" spans="1:53" s="207" customFormat="1" ht="52.5" customHeight="1" x14ac:dyDescent="0.25">
      <c r="A702" s="115"/>
      <c r="B702" s="116"/>
      <c r="C702" s="122"/>
      <c r="D702" s="137"/>
      <c r="E702" s="128"/>
      <c r="F702" s="128"/>
      <c r="G702" s="127"/>
      <c r="H702" s="128"/>
      <c r="I702" s="127"/>
      <c r="J702" s="127"/>
      <c r="K702" s="128"/>
      <c r="L702" s="127"/>
      <c r="M702" s="127"/>
      <c r="N702" s="127"/>
      <c r="O702" s="127"/>
      <c r="P702" s="128"/>
      <c r="Q702" s="128"/>
      <c r="R702" s="129"/>
      <c r="S702" s="129"/>
      <c r="T702" s="128"/>
      <c r="U702" s="128"/>
      <c r="V702" s="128"/>
      <c r="W702" s="128"/>
      <c r="X702" s="127"/>
      <c r="Y702" s="138"/>
      <c r="Z702" s="12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2"/>
      <c r="AY702" s="71"/>
      <c r="AZ702" s="169" t="str">
        <f t="shared" si="24"/>
        <v>OK</v>
      </c>
      <c r="BA702" s="170" t="str">
        <f t="shared" si="25"/>
        <v>OK</v>
      </c>
    </row>
    <row r="703" spans="1:53" s="207" customFormat="1" ht="52.5" customHeight="1" x14ac:dyDescent="0.25">
      <c r="A703" s="115"/>
      <c r="B703" s="116"/>
      <c r="C703" s="122"/>
      <c r="D703" s="137"/>
      <c r="E703" s="128"/>
      <c r="F703" s="128"/>
      <c r="G703" s="127"/>
      <c r="H703" s="128"/>
      <c r="I703" s="127"/>
      <c r="J703" s="127"/>
      <c r="K703" s="128"/>
      <c r="L703" s="127"/>
      <c r="M703" s="127"/>
      <c r="N703" s="127"/>
      <c r="O703" s="127"/>
      <c r="P703" s="128"/>
      <c r="Q703" s="128"/>
      <c r="R703" s="129"/>
      <c r="S703" s="129"/>
      <c r="T703" s="128"/>
      <c r="U703" s="128"/>
      <c r="V703" s="128"/>
      <c r="W703" s="128"/>
      <c r="X703" s="127"/>
      <c r="Y703" s="138"/>
      <c r="Z703" s="12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2"/>
      <c r="AY703" s="71"/>
      <c r="AZ703" s="169" t="str">
        <f t="shared" si="24"/>
        <v>OK</v>
      </c>
      <c r="BA703" s="170" t="str">
        <f t="shared" si="25"/>
        <v>OK</v>
      </c>
    </row>
    <row r="704" spans="1:53" s="207" customFormat="1" ht="52.5" customHeight="1" x14ac:dyDescent="0.25">
      <c r="A704" s="115"/>
      <c r="B704" s="116"/>
      <c r="C704" s="122"/>
      <c r="D704" s="137"/>
      <c r="E704" s="128"/>
      <c r="F704" s="128"/>
      <c r="G704" s="127"/>
      <c r="H704" s="128"/>
      <c r="I704" s="127"/>
      <c r="J704" s="127"/>
      <c r="K704" s="128"/>
      <c r="L704" s="127"/>
      <c r="M704" s="127"/>
      <c r="N704" s="127"/>
      <c r="O704" s="127"/>
      <c r="P704" s="128"/>
      <c r="Q704" s="128"/>
      <c r="R704" s="129"/>
      <c r="S704" s="129"/>
      <c r="T704" s="128"/>
      <c r="U704" s="128"/>
      <c r="V704" s="128"/>
      <c r="W704" s="128"/>
      <c r="X704" s="127"/>
      <c r="Y704" s="138"/>
      <c r="Z704" s="12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2"/>
      <c r="AY704" s="71"/>
      <c r="AZ704" s="169" t="str">
        <f t="shared" si="24"/>
        <v>OK</v>
      </c>
      <c r="BA704" s="170" t="str">
        <f t="shared" si="25"/>
        <v>OK</v>
      </c>
    </row>
    <row r="705" spans="1:53" s="207" customFormat="1" ht="52.5" customHeight="1" x14ac:dyDescent="0.25">
      <c r="A705" s="115"/>
      <c r="B705" s="116"/>
      <c r="C705" s="122"/>
      <c r="D705" s="137"/>
      <c r="E705" s="128"/>
      <c r="F705" s="128"/>
      <c r="G705" s="127"/>
      <c r="H705" s="128"/>
      <c r="I705" s="127"/>
      <c r="J705" s="127"/>
      <c r="K705" s="128"/>
      <c r="L705" s="127"/>
      <c r="M705" s="127"/>
      <c r="N705" s="127"/>
      <c r="O705" s="127"/>
      <c r="P705" s="128"/>
      <c r="Q705" s="128"/>
      <c r="R705" s="129"/>
      <c r="S705" s="129"/>
      <c r="T705" s="128"/>
      <c r="U705" s="128"/>
      <c r="V705" s="128"/>
      <c r="W705" s="128"/>
      <c r="X705" s="127"/>
      <c r="Y705" s="138"/>
      <c r="Z705" s="12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2"/>
      <c r="AY705" s="71"/>
      <c r="AZ705" s="169" t="str">
        <f t="shared" si="24"/>
        <v>OK</v>
      </c>
      <c r="BA705" s="170" t="str">
        <f t="shared" si="25"/>
        <v>OK</v>
      </c>
    </row>
    <row r="706" spans="1:53" s="207" customFormat="1" ht="63.75" customHeight="1" x14ac:dyDescent="0.25">
      <c r="A706" s="115"/>
      <c r="B706" s="116"/>
      <c r="C706" s="122"/>
      <c r="D706" s="137"/>
      <c r="E706" s="128"/>
      <c r="F706" s="128"/>
      <c r="G706" s="127"/>
      <c r="H706" s="128"/>
      <c r="I706" s="127"/>
      <c r="J706" s="127"/>
      <c r="K706" s="128"/>
      <c r="L706" s="127"/>
      <c r="M706" s="127"/>
      <c r="N706" s="127"/>
      <c r="O706" s="127"/>
      <c r="P706" s="128"/>
      <c r="Q706" s="128"/>
      <c r="R706" s="129"/>
      <c r="S706" s="129"/>
      <c r="T706" s="128"/>
      <c r="U706" s="128"/>
      <c r="V706" s="128"/>
      <c r="W706" s="128"/>
      <c r="X706" s="127"/>
      <c r="Y706" s="138"/>
      <c r="Z706" s="12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2"/>
      <c r="AY706" s="71"/>
      <c r="AZ706" s="169" t="str">
        <f t="shared" si="24"/>
        <v>OK</v>
      </c>
      <c r="BA706" s="170" t="str">
        <f t="shared" si="25"/>
        <v>OK</v>
      </c>
    </row>
    <row r="707" spans="1:53" s="207" customFormat="1" ht="63.75" customHeight="1" x14ac:dyDescent="0.25">
      <c r="A707" s="115"/>
      <c r="B707" s="116"/>
      <c r="C707" s="122"/>
      <c r="D707" s="137"/>
      <c r="E707" s="128"/>
      <c r="F707" s="128"/>
      <c r="G707" s="127"/>
      <c r="H707" s="128"/>
      <c r="I707" s="127"/>
      <c r="J707" s="127"/>
      <c r="K707" s="128"/>
      <c r="L707" s="127"/>
      <c r="M707" s="127"/>
      <c r="N707" s="127"/>
      <c r="O707" s="127"/>
      <c r="P707" s="128"/>
      <c r="Q707" s="128"/>
      <c r="R707" s="129"/>
      <c r="S707" s="129"/>
      <c r="T707" s="128"/>
      <c r="U707" s="128"/>
      <c r="V707" s="128"/>
      <c r="W707" s="128"/>
      <c r="X707" s="127"/>
      <c r="Y707" s="138"/>
      <c r="Z707" s="12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2"/>
      <c r="AY707" s="71"/>
      <c r="AZ707" s="169" t="str">
        <f t="shared" si="24"/>
        <v>OK</v>
      </c>
      <c r="BA707" s="170" t="str">
        <f t="shared" si="25"/>
        <v>OK</v>
      </c>
    </row>
    <row r="708" spans="1:53" s="207" customFormat="1" ht="63.75" customHeight="1" x14ac:dyDescent="0.25">
      <c r="A708" s="115"/>
      <c r="B708" s="116"/>
      <c r="C708" s="122"/>
      <c r="D708" s="137"/>
      <c r="E708" s="128"/>
      <c r="F708" s="128"/>
      <c r="G708" s="127"/>
      <c r="H708" s="128"/>
      <c r="I708" s="127"/>
      <c r="J708" s="127"/>
      <c r="K708" s="128"/>
      <c r="L708" s="127"/>
      <c r="M708" s="127"/>
      <c r="N708" s="127"/>
      <c r="O708" s="127"/>
      <c r="P708" s="128"/>
      <c r="Q708" s="128"/>
      <c r="R708" s="129"/>
      <c r="S708" s="129"/>
      <c r="T708" s="128"/>
      <c r="U708" s="128"/>
      <c r="V708" s="128"/>
      <c r="W708" s="128"/>
      <c r="X708" s="127"/>
      <c r="Y708" s="138"/>
      <c r="Z708" s="12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2"/>
      <c r="AY708" s="71"/>
      <c r="AZ708" s="169" t="str">
        <f t="shared" si="24"/>
        <v>OK</v>
      </c>
      <c r="BA708" s="170" t="str">
        <f t="shared" si="25"/>
        <v>OK</v>
      </c>
    </row>
    <row r="709" spans="1:53" s="207" customFormat="1" ht="52.5" customHeight="1" x14ac:dyDescent="0.25">
      <c r="A709" s="115"/>
      <c r="B709" s="116"/>
      <c r="C709" s="122"/>
      <c r="D709" s="137"/>
      <c r="E709" s="128"/>
      <c r="F709" s="128"/>
      <c r="G709" s="127"/>
      <c r="H709" s="128"/>
      <c r="I709" s="127"/>
      <c r="J709" s="127"/>
      <c r="K709" s="128"/>
      <c r="L709" s="127"/>
      <c r="M709" s="127"/>
      <c r="N709" s="127"/>
      <c r="O709" s="127"/>
      <c r="P709" s="128"/>
      <c r="Q709" s="128"/>
      <c r="R709" s="129"/>
      <c r="S709" s="129"/>
      <c r="T709" s="128"/>
      <c r="U709" s="128"/>
      <c r="V709" s="128"/>
      <c r="W709" s="128"/>
      <c r="X709" s="127"/>
      <c r="Y709" s="138"/>
      <c r="Z709" s="12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2"/>
      <c r="AY709" s="71"/>
      <c r="AZ709" s="169" t="str">
        <f t="shared" si="24"/>
        <v>OK</v>
      </c>
      <c r="BA709" s="170" t="str">
        <f t="shared" si="25"/>
        <v>OK</v>
      </c>
    </row>
    <row r="710" spans="1:53" s="207" customFormat="1" ht="52.5" customHeight="1" x14ac:dyDescent="0.25">
      <c r="A710" s="115"/>
      <c r="B710" s="116"/>
      <c r="C710" s="122"/>
      <c r="D710" s="137"/>
      <c r="E710" s="128"/>
      <c r="F710" s="128"/>
      <c r="G710" s="127"/>
      <c r="H710" s="128"/>
      <c r="I710" s="127"/>
      <c r="J710" s="127"/>
      <c r="K710" s="128"/>
      <c r="L710" s="127"/>
      <c r="M710" s="127"/>
      <c r="N710" s="127"/>
      <c r="O710" s="127"/>
      <c r="P710" s="128"/>
      <c r="Q710" s="128"/>
      <c r="R710" s="129"/>
      <c r="S710" s="129"/>
      <c r="T710" s="128"/>
      <c r="U710" s="128"/>
      <c r="V710" s="128"/>
      <c r="W710" s="128"/>
      <c r="X710" s="127"/>
      <c r="Y710" s="138"/>
      <c r="Z710" s="12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2"/>
      <c r="AY710" s="71"/>
      <c r="AZ710" s="169" t="str">
        <f t="shared" si="24"/>
        <v>OK</v>
      </c>
      <c r="BA710" s="170" t="str">
        <f t="shared" si="25"/>
        <v>OK</v>
      </c>
    </row>
    <row r="711" spans="1:53" s="207" customFormat="1" ht="52.5" customHeight="1" x14ac:dyDescent="0.25">
      <c r="A711" s="115"/>
      <c r="B711" s="116"/>
      <c r="C711" s="122"/>
      <c r="D711" s="137"/>
      <c r="E711" s="128"/>
      <c r="F711" s="128"/>
      <c r="G711" s="127"/>
      <c r="H711" s="128"/>
      <c r="I711" s="127"/>
      <c r="J711" s="127"/>
      <c r="K711" s="128"/>
      <c r="L711" s="127"/>
      <c r="M711" s="127"/>
      <c r="N711" s="127"/>
      <c r="O711" s="127"/>
      <c r="P711" s="128"/>
      <c r="Q711" s="128"/>
      <c r="R711" s="129"/>
      <c r="S711" s="129"/>
      <c r="T711" s="128"/>
      <c r="U711" s="128"/>
      <c r="V711" s="128"/>
      <c r="W711" s="128"/>
      <c r="X711" s="127"/>
      <c r="Y711" s="138"/>
      <c r="Z711" s="12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2"/>
      <c r="AY711" s="71"/>
      <c r="AZ711" s="169" t="str">
        <f t="shared" si="24"/>
        <v>OK</v>
      </c>
      <c r="BA711" s="170" t="str">
        <f t="shared" si="25"/>
        <v>OK</v>
      </c>
    </row>
    <row r="712" spans="1:53" s="207" customFormat="1" ht="52.5" customHeight="1" x14ac:dyDescent="0.25">
      <c r="A712" s="115"/>
      <c r="B712" s="116"/>
      <c r="C712" s="122"/>
      <c r="D712" s="137"/>
      <c r="E712" s="128"/>
      <c r="F712" s="128"/>
      <c r="G712" s="127"/>
      <c r="H712" s="128"/>
      <c r="I712" s="127"/>
      <c r="J712" s="127"/>
      <c r="K712" s="128"/>
      <c r="L712" s="127"/>
      <c r="M712" s="127"/>
      <c r="N712" s="127"/>
      <c r="O712" s="127"/>
      <c r="P712" s="128"/>
      <c r="Q712" s="128"/>
      <c r="R712" s="129"/>
      <c r="S712" s="129"/>
      <c r="T712" s="128"/>
      <c r="U712" s="128"/>
      <c r="V712" s="128"/>
      <c r="W712" s="128"/>
      <c r="X712" s="127"/>
      <c r="Y712" s="138"/>
      <c r="Z712" s="12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2"/>
      <c r="AY712" s="71"/>
      <c r="AZ712" s="169" t="str">
        <f t="shared" si="24"/>
        <v>OK</v>
      </c>
      <c r="BA712" s="170" t="str">
        <f t="shared" si="25"/>
        <v>OK</v>
      </c>
    </row>
    <row r="713" spans="1:53" s="207" customFormat="1" ht="52.5" customHeight="1" x14ac:dyDescent="0.25">
      <c r="A713" s="115"/>
      <c r="B713" s="116"/>
      <c r="C713" s="122"/>
      <c r="D713" s="137"/>
      <c r="E713" s="128"/>
      <c r="F713" s="128"/>
      <c r="G713" s="127"/>
      <c r="H713" s="128"/>
      <c r="I713" s="127"/>
      <c r="J713" s="127"/>
      <c r="K713" s="128"/>
      <c r="L713" s="127"/>
      <c r="M713" s="127"/>
      <c r="N713" s="127"/>
      <c r="O713" s="127"/>
      <c r="P713" s="128"/>
      <c r="Q713" s="128"/>
      <c r="R713" s="129"/>
      <c r="S713" s="129"/>
      <c r="T713" s="128"/>
      <c r="U713" s="128"/>
      <c r="V713" s="128"/>
      <c r="W713" s="128"/>
      <c r="X713" s="127"/>
      <c r="Y713" s="138"/>
      <c r="Z713" s="12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2"/>
      <c r="AY713" s="71"/>
      <c r="AZ713" s="169" t="str">
        <f t="shared" ref="AZ713:AZ780" si="26">IF(S713-AA713-AC713-AE713-AG713-AI713-AK713-AM713-AO713-AQ713-AS713-AU713-AW713=0,"OK","Compromisos diferentes al valor estimado en la vigencia actual")</f>
        <v>OK</v>
      </c>
      <c r="BA713" s="170" t="str">
        <f t="shared" ref="BA713:BA780" si="27">IF(S713-AB713-AD713-AF713-AH713-AJ713-AL713-AN713-AP713-AR713-AT713-AV713-AX713=0,"OK","Obligaciones diferentes al valor estimado en la vigencia actual")</f>
        <v>OK</v>
      </c>
    </row>
    <row r="714" spans="1:53" s="207" customFormat="1" ht="52.5" customHeight="1" x14ac:dyDescent="0.25">
      <c r="A714" s="115"/>
      <c r="B714" s="116"/>
      <c r="C714" s="122"/>
      <c r="D714" s="137"/>
      <c r="E714" s="128"/>
      <c r="F714" s="128"/>
      <c r="G714" s="127"/>
      <c r="H714" s="128"/>
      <c r="I714" s="127"/>
      <c r="J714" s="127"/>
      <c r="K714" s="128"/>
      <c r="L714" s="127"/>
      <c r="M714" s="127"/>
      <c r="N714" s="127"/>
      <c r="O714" s="127"/>
      <c r="P714" s="128"/>
      <c r="Q714" s="128"/>
      <c r="R714" s="129"/>
      <c r="S714" s="129"/>
      <c r="T714" s="128"/>
      <c r="U714" s="128"/>
      <c r="V714" s="128"/>
      <c r="W714" s="128"/>
      <c r="X714" s="127"/>
      <c r="Y714" s="138"/>
      <c r="Z714" s="12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2"/>
      <c r="AY714" s="71"/>
      <c r="AZ714" s="169" t="str">
        <f t="shared" si="26"/>
        <v>OK</v>
      </c>
      <c r="BA714" s="170" t="str">
        <f t="shared" si="27"/>
        <v>OK</v>
      </c>
    </row>
    <row r="715" spans="1:53" s="207" customFormat="1" ht="52.5" customHeight="1" x14ac:dyDescent="0.25">
      <c r="A715" s="115"/>
      <c r="B715" s="116"/>
      <c r="C715" s="122"/>
      <c r="D715" s="137"/>
      <c r="E715" s="128"/>
      <c r="F715" s="128"/>
      <c r="G715" s="127"/>
      <c r="H715" s="128"/>
      <c r="I715" s="127"/>
      <c r="J715" s="127"/>
      <c r="K715" s="128"/>
      <c r="L715" s="127"/>
      <c r="M715" s="127"/>
      <c r="N715" s="127"/>
      <c r="O715" s="127"/>
      <c r="P715" s="128"/>
      <c r="Q715" s="128"/>
      <c r="R715" s="129"/>
      <c r="S715" s="129"/>
      <c r="T715" s="128"/>
      <c r="U715" s="128"/>
      <c r="V715" s="128"/>
      <c r="W715" s="128"/>
      <c r="X715" s="127"/>
      <c r="Y715" s="138"/>
      <c r="Z715" s="12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2"/>
      <c r="AY715" s="71"/>
      <c r="AZ715" s="169" t="str">
        <f t="shared" si="26"/>
        <v>OK</v>
      </c>
      <c r="BA715" s="170" t="str">
        <f t="shared" si="27"/>
        <v>OK</v>
      </c>
    </row>
    <row r="716" spans="1:53" s="207" customFormat="1" ht="52.5" customHeight="1" x14ac:dyDescent="0.25">
      <c r="A716" s="115"/>
      <c r="B716" s="116"/>
      <c r="C716" s="122"/>
      <c r="D716" s="137"/>
      <c r="E716" s="128"/>
      <c r="F716" s="128"/>
      <c r="G716" s="127"/>
      <c r="H716" s="128"/>
      <c r="I716" s="127"/>
      <c r="J716" s="127"/>
      <c r="K716" s="128"/>
      <c r="L716" s="127"/>
      <c r="M716" s="127"/>
      <c r="N716" s="127"/>
      <c r="O716" s="127"/>
      <c r="P716" s="128"/>
      <c r="Q716" s="128"/>
      <c r="R716" s="129"/>
      <c r="S716" s="129"/>
      <c r="T716" s="128"/>
      <c r="U716" s="128"/>
      <c r="V716" s="128"/>
      <c r="W716" s="128"/>
      <c r="X716" s="127"/>
      <c r="Y716" s="138"/>
      <c r="Z716" s="12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2"/>
      <c r="AY716" s="71"/>
      <c r="AZ716" s="169" t="str">
        <f t="shared" si="26"/>
        <v>OK</v>
      </c>
      <c r="BA716" s="170" t="str">
        <f t="shared" si="27"/>
        <v>OK</v>
      </c>
    </row>
    <row r="717" spans="1:53" s="207" customFormat="1" ht="52.5" customHeight="1" x14ac:dyDescent="0.25">
      <c r="A717" s="115"/>
      <c r="B717" s="116"/>
      <c r="C717" s="122"/>
      <c r="D717" s="137"/>
      <c r="E717" s="128"/>
      <c r="F717" s="128"/>
      <c r="G717" s="127"/>
      <c r="H717" s="128"/>
      <c r="I717" s="127"/>
      <c r="J717" s="127"/>
      <c r="K717" s="128"/>
      <c r="L717" s="127"/>
      <c r="M717" s="127"/>
      <c r="N717" s="127"/>
      <c r="O717" s="127"/>
      <c r="P717" s="128"/>
      <c r="Q717" s="128"/>
      <c r="R717" s="129"/>
      <c r="S717" s="129"/>
      <c r="T717" s="128"/>
      <c r="U717" s="128"/>
      <c r="V717" s="128"/>
      <c r="W717" s="128"/>
      <c r="X717" s="127"/>
      <c r="Y717" s="138"/>
      <c r="Z717" s="12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2"/>
      <c r="AY717" s="71"/>
      <c r="AZ717" s="169" t="str">
        <f t="shared" si="26"/>
        <v>OK</v>
      </c>
      <c r="BA717" s="170" t="str">
        <f t="shared" si="27"/>
        <v>OK</v>
      </c>
    </row>
    <row r="718" spans="1:53" s="207" customFormat="1" ht="52.5" customHeight="1" x14ac:dyDescent="0.25">
      <c r="A718" s="115"/>
      <c r="B718" s="116"/>
      <c r="C718" s="122"/>
      <c r="D718" s="137"/>
      <c r="E718" s="128"/>
      <c r="F718" s="128"/>
      <c r="G718" s="127"/>
      <c r="H718" s="128"/>
      <c r="I718" s="127"/>
      <c r="J718" s="127"/>
      <c r="K718" s="128"/>
      <c r="L718" s="127"/>
      <c r="M718" s="127"/>
      <c r="N718" s="127"/>
      <c r="O718" s="127"/>
      <c r="P718" s="128"/>
      <c r="Q718" s="128"/>
      <c r="R718" s="129"/>
      <c r="S718" s="129"/>
      <c r="T718" s="128"/>
      <c r="U718" s="128"/>
      <c r="V718" s="128"/>
      <c r="W718" s="128"/>
      <c r="X718" s="127"/>
      <c r="Y718" s="138"/>
      <c r="Z718" s="12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2"/>
      <c r="AY718" s="71"/>
      <c r="AZ718" s="169" t="str">
        <f t="shared" si="26"/>
        <v>OK</v>
      </c>
      <c r="BA718" s="170" t="str">
        <f t="shared" si="27"/>
        <v>OK</v>
      </c>
    </row>
    <row r="719" spans="1:53" s="207" customFormat="1" ht="52.5" customHeight="1" x14ac:dyDescent="0.25">
      <c r="A719" s="115"/>
      <c r="B719" s="116"/>
      <c r="C719" s="122"/>
      <c r="D719" s="137"/>
      <c r="E719" s="128"/>
      <c r="F719" s="128"/>
      <c r="G719" s="127"/>
      <c r="H719" s="128"/>
      <c r="I719" s="127"/>
      <c r="J719" s="127"/>
      <c r="K719" s="128"/>
      <c r="L719" s="127"/>
      <c r="M719" s="127"/>
      <c r="N719" s="127"/>
      <c r="O719" s="127"/>
      <c r="P719" s="128"/>
      <c r="Q719" s="128"/>
      <c r="R719" s="129"/>
      <c r="S719" s="129"/>
      <c r="T719" s="128"/>
      <c r="U719" s="128"/>
      <c r="V719" s="128"/>
      <c r="W719" s="128"/>
      <c r="X719" s="127"/>
      <c r="Y719" s="138"/>
      <c r="Z719" s="12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2"/>
      <c r="AY719" s="71"/>
      <c r="AZ719" s="169" t="str">
        <f t="shared" si="26"/>
        <v>OK</v>
      </c>
      <c r="BA719" s="170" t="str">
        <f t="shared" si="27"/>
        <v>OK</v>
      </c>
    </row>
    <row r="720" spans="1:53" s="207" customFormat="1" ht="52.5" customHeight="1" x14ac:dyDescent="0.25">
      <c r="A720" s="115"/>
      <c r="B720" s="116"/>
      <c r="C720" s="122"/>
      <c r="D720" s="137"/>
      <c r="E720" s="128"/>
      <c r="F720" s="128"/>
      <c r="G720" s="127"/>
      <c r="H720" s="128"/>
      <c r="I720" s="127"/>
      <c r="J720" s="127"/>
      <c r="K720" s="128"/>
      <c r="L720" s="127"/>
      <c r="M720" s="127"/>
      <c r="N720" s="127"/>
      <c r="O720" s="127"/>
      <c r="P720" s="128"/>
      <c r="Q720" s="128"/>
      <c r="R720" s="129"/>
      <c r="S720" s="129"/>
      <c r="T720" s="128"/>
      <c r="U720" s="128"/>
      <c r="V720" s="128"/>
      <c r="W720" s="128"/>
      <c r="X720" s="127"/>
      <c r="Y720" s="138"/>
      <c r="Z720" s="12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2"/>
      <c r="AY720" s="71"/>
      <c r="AZ720" s="169" t="str">
        <f t="shared" si="26"/>
        <v>OK</v>
      </c>
      <c r="BA720" s="170" t="str">
        <f t="shared" si="27"/>
        <v>OK</v>
      </c>
    </row>
    <row r="721" spans="1:53" s="207" customFormat="1" ht="52.5" customHeight="1" x14ac:dyDescent="0.25">
      <c r="A721" s="115"/>
      <c r="B721" s="116"/>
      <c r="C721" s="122"/>
      <c r="D721" s="137"/>
      <c r="E721" s="128"/>
      <c r="F721" s="128"/>
      <c r="G721" s="127"/>
      <c r="H721" s="128"/>
      <c r="I721" s="127"/>
      <c r="J721" s="127"/>
      <c r="K721" s="128"/>
      <c r="L721" s="127"/>
      <c r="M721" s="127"/>
      <c r="N721" s="127"/>
      <c r="O721" s="127"/>
      <c r="P721" s="128"/>
      <c r="Q721" s="128"/>
      <c r="R721" s="129"/>
      <c r="S721" s="129"/>
      <c r="T721" s="128"/>
      <c r="U721" s="128"/>
      <c r="V721" s="128"/>
      <c r="W721" s="128"/>
      <c r="X721" s="127"/>
      <c r="Y721" s="138"/>
      <c r="Z721" s="12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2"/>
      <c r="AY721" s="71"/>
      <c r="AZ721" s="169" t="str">
        <f t="shared" si="26"/>
        <v>OK</v>
      </c>
      <c r="BA721" s="170" t="str">
        <f t="shared" si="27"/>
        <v>OK</v>
      </c>
    </row>
    <row r="722" spans="1:53" s="207" customFormat="1" ht="52.5" customHeight="1" x14ac:dyDescent="0.25">
      <c r="A722" s="115"/>
      <c r="B722" s="116"/>
      <c r="C722" s="122"/>
      <c r="D722" s="137"/>
      <c r="E722" s="128"/>
      <c r="F722" s="128"/>
      <c r="G722" s="127"/>
      <c r="H722" s="128"/>
      <c r="I722" s="127"/>
      <c r="J722" s="127"/>
      <c r="K722" s="128"/>
      <c r="L722" s="127"/>
      <c r="M722" s="127"/>
      <c r="N722" s="127"/>
      <c r="O722" s="127"/>
      <c r="P722" s="128"/>
      <c r="Q722" s="128"/>
      <c r="R722" s="129"/>
      <c r="S722" s="129"/>
      <c r="T722" s="128"/>
      <c r="U722" s="128"/>
      <c r="V722" s="128"/>
      <c r="W722" s="128"/>
      <c r="X722" s="127"/>
      <c r="Y722" s="138"/>
      <c r="Z722" s="12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2"/>
      <c r="AY722" s="71"/>
      <c r="AZ722" s="169" t="str">
        <f t="shared" si="26"/>
        <v>OK</v>
      </c>
      <c r="BA722" s="170" t="str">
        <f t="shared" si="27"/>
        <v>OK</v>
      </c>
    </row>
    <row r="723" spans="1:53" s="207" customFormat="1" ht="52.5" customHeight="1" x14ac:dyDescent="0.25">
      <c r="A723" s="115"/>
      <c r="B723" s="116"/>
      <c r="C723" s="122"/>
      <c r="D723" s="137"/>
      <c r="E723" s="128"/>
      <c r="F723" s="128"/>
      <c r="G723" s="127"/>
      <c r="H723" s="128"/>
      <c r="I723" s="127"/>
      <c r="J723" s="127"/>
      <c r="K723" s="128"/>
      <c r="L723" s="127"/>
      <c r="M723" s="127"/>
      <c r="N723" s="127"/>
      <c r="O723" s="127"/>
      <c r="P723" s="128"/>
      <c r="Q723" s="128"/>
      <c r="R723" s="129"/>
      <c r="S723" s="129"/>
      <c r="T723" s="128"/>
      <c r="U723" s="128"/>
      <c r="V723" s="128"/>
      <c r="W723" s="128"/>
      <c r="X723" s="127"/>
      <c r="Y723" s="138"/>
      <c r="Z723" s="12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2"/>
      <c r="AY723" s="71"/>
      <c r="AZ723" s="169" t="str">
        <f t="shared" si="26"/>
        <v>OK</v>
      </c>
      <c r="BA723" s="170" t="str">
        <f t="shared" si="27"/>
        <v>OK</v>
      </c>
    </row>
    <row r="724" spans="1:53" s="207" customFormat="1" ht="52.5" customHeight="1" x14ac:dyDescent="0.25">
      <c r="A724" s="115"/>
      <c r="B724" s="116"/>
      <c r="C724" s="122"/>
      <c r="D724" s="137"/>
      <c r="E724" s="128"/>
      <c r="F724" s="128"/>
      <c r="G724" s="127"/>
      <c r="H724" s="128"/>
      <c r="I724" s="127"/>
      <c r="J724" s="127"/>
      <c r="K724" s="128"/>
      <c r="L724" s="127"/>
      <c r="M724" s="127"/>
      <c r="N724" s="127"/>
      <c r="O724" s="127"/>
      <c r="P724" s="128"/>
      <c r="Q724" s="128"/>
      <c r="R724" s="129"/>
      <c r="S724" s="129"/>
      <c r="T724" s="128"/>
      <c r="U724" s="128"/>
      <c r="V724" s="128"/>
      <c r="W724" s="128"/>
      <c r="X724" s="127"/>
      <c r="Y724" s="138"/>
      <c r="Z724" s="12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2"/>
      <c r="AY724" s="71"/>
      <c r="AZ724" s="169" t="str">
        <f t="shared" si="26"/>
        <v>OK</v>
      </c>
      <c r="BA724" s="170" t="str">
        <f t="shared" si="27"/>
        <v>OK</v>
      </c>
    </row>
    <row r="725" spans="1:53" s="207" customFormat="1" ht="52.5" customHeight="1" x14ac:dyDescent="0.25">
      <c r="A725" s="115"/>
      <c r="B725" s="116"/>
      <c r="C725" s="122"/>
      <c r="D725" s="137"/>
      <c r="E725" s="128"/>
      <c r="F725" s="128"/>
      <c r="G725" s="127"/>
      <c r="H725" s="128"/>
      <c r="I725" s="127"/>
      <c r="J725" s="127"/>
      <c r="K725" s="128"/>
      <c r="L725" s="127"/>
      <c r="M725" s="127"/>
      <c r="N725" s="127"/>
      <c r="O725" s="127"/>
      <c r="P725" s="128"/>
      <c r="Q725" s="128"/>
      <c r="R725" s="129"/>
      <c r="S725" s="129"/>
      <c r="T725" s="128"/>
      <c r="U725" s="128"/>
      <c r="V725" s="128"/>
      <c r="W725" s="128"/>
      <c r="X725" s="127"/>
      <c r="Y725" s="138"/>
      <c r="Z725" s="12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2"/>
      <c r="AY725" s="71"/>
      <c r="AZ725" s="169" t="str">
        <f t="shared" si="26"/>
        <v>OK</v>
      </c>
      <c r="BA725" s="170" t="str">
        <f t="shared" si="27"/>
        <v>OK</v>
      </c>
    </row>
    <row r="726" spans="1:53" s="207" customFormat="1" ht="52.5" customHeight="1" x14ac:dyDescent="0.25">
      <c r="A726" s="115"/>
      <c r="B726" s="116"/>
      <c r="C726" s="122"/>
      <c r="D726" s="137"/>
      <c r="E726" s="128"/>
      <c r="F726" s="128"/>
      <c r="G726" s="127"/>
      <c r="H726" s="128"/>
      <c r="I726" s="127"/>
      <c r="J726" s="127"/>
      <c r="K726" s="128"/>
      <c r="L726" s="127"/>
      <c r="M726" s="127"/>
      <c r="N726" s="127"/>
      <c r="O726" s="127"/>
      <c r="P726" s="128"/>
      <c r="Q726" s="128"/>
      <c r="R726" s="129"/>
      <c r="S726" s="129"/>
      <c r="T726" s="128"/>
      <c r="U726" s="128"/>
      <c r="V726" s="128"/>
      <c r="W726" s="128"/>
      <c r="X726" s="127"/>
      <c r="Y726" s="138"/>
      <c r="Z726" s="12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2"/>
      <c r="AY726" s="71"/>
      <c r="AZ726" s="169" t="str">
        <f t="shared" si="26"/>
        <v>OK</v>
      </c>
      <c r="BA726" s="170" t="str">
        <f t="shared" si="27"/>
        <v>OK</v>
      </c>
    </row>
    <row r="727" spans="1:53" s="207" customFormat="1" ht="52.5" customHeight="1" x14ac:dyDescent="0.25">
      <c r="A727" s="115"/>
      <c r="B727" s="116"/>
      <c r="C727" s="122"/>
      <c r="D727" s="137"/>
      <c r="E727" s="128"/>
      <c r="F727" s="128"/>
      <c r="G727" s="127"/>
      <c r="H727" s="128"/>
      <c r="I727" s="127"/>
      <c r="J727" s="127"/>
      <c r="K727" s="128"/>
      <c r="L727" s="127"/>
      <c r="M727" s="127"/>
      <c r="N727" s="127"/>
      <c r="O727" s="127"/>
      <c r="P727" s="128"/>
      <c r="Q727" s="128"/>
      <c r="R727" s="129"/>
      <c r="S727" s="129"/>
      <c r="T727" s="128"/>
      <c r="U727" s="128"/>
      <c r="V727" s="128"/>
      <c r="W727" s="128"/>
      <c r="X727" s="127"/>
      <c r="Y727" s="138"/>
      <c r="Z727" s="12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2"/>
      <c r="AY727" s="71"/>
      <c r="AZ727" s="169" t="str">
        <f t="shared" si="26"/>
        <v>OK</v>
      </c>
      <c r="BA727" s="170" t="str">
        <f t="shared" si="27"/>
        <v>OK</v>
      </c>
    </row>
    <row r="728" spans="1:53" s="207" customFormat="1" ht="52.5" customHeight="1" x14ac:dyDescent="0.25">
      <c r="A728" s="115"/>
      <c r="B728" s="116"/>
      <c r="C728" s="122"/>
      <c r="D728" s="137"/>
      <c r="E728" s="128"/>
      <c r="F728" s="128"/>
      <c r="G728" s="127"/>
      <c r="H728" s="128"/>
      <c r="I728" s="127"/>
      <c r="J728" s="127"/>
      <c r="K728" s="128"/>
      <c r="L728" s="127"/>
      <c r="M728" s="127"/>
      <c r="N728" s="127"/>
      <c r="O728" s="127"/>
      <c r="P728" s="128"/>
      <c r="Q728" s="128"/>
      <c r="R728" s="129"/>
      <c r="S728" s="129"/>
      <c r="T728" s="128"/>
      <c r="U728" s="128"/>
      <c r="V728" s="128"/>
      <c r="W728" s="128"/>
      <c r="X728" s="127"/>
      <c r="Y728" s="138"/>
      <c r="Z728" s="12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2"/>
      <c r="AY728" s="71"/>
      <c r="AZ728" s="169" t="str">
        <f t="shared" si="26"/>
        <v>OK</v>
      </c>
      <c r="BA728" s="170" t="str">
        <f t="shared" si="27"/>
        <v>OK</v>
      </c>
    </row>
    <row r="729" spans="1:53" s="207" customFormat="1" ht="52.5" customHeight="1" x14ac:dyDescent="0.25">
      <c r="A729" s="115"/>
      <c r="B729" s="116"/>
      <c r="C729" s="122"/>
      <c r="D729" s="137"/>
      <c r="E729" s="128"/>
      <c r="F729" s="128"/>
      <c r="G729" s="127"/>
      <c r="H729" s="128"/>
      <c r="I729" s="127"/>
      <c r="J729" s="127"/>
      <c r="K729" s="128"/>
      <c r="L729" s="127"/>
      <c r="M729" s="127"/>
      <c r="N729" s="127"/>
      <c r="O729" s="127"/>
      <c r="P729" s="128"/>
      <c r="Q729" s="128"/>
      <c r="R729" s="129"/>
      <c r="S729" s="129"/>
      <c r="T729" s="128"/>
      <c r="U729" s="128"/>
      <c r="V729" s="128"/>
      <c r="W729" s="128"/>
      <c r="X729" s="127"/>
      <c r="Y729" s="138"/>
      <c r="Z729" s="12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2"/>
      <c r="AY729" s="71"/>
      <c r="AZ729" s="169" t="str">
        <f t="shared" si="26"/>
        <v>OK</v>
      </c>
      <c r="BA729" s="170" t="str">
        <f t="shared" si="27"/>
        <v>OK</v>
      </c>
    </row>
    <row r="730" spans="1:53" s="207" customFormat="1" ht="52.5" customHeight="1" x14ac:dyDescent="0.25">
      <c r="A730" s="115"/>
      <c r="B730" s="116"/>
      <c r="C730" s="122"/>
      <c r="D730" s="137"/>
      <c r="E730" s="128"/>
      <c r="F730" s="128"/>
      <c r="G730" s="127"/>
      <c r="H730" s="128"/>
      <c r="I730" s="127"/>
      <c r="J730" s="127"/>
      <c r="K730" s="128"/>
      <c r="L730" s="127"/>
      <c r="M730" s="127"/>
      <c r="N730" s="127"/>
      <c r="O730" s="127"/>
      <c r="P730" s="128"/>
      <c r="Q730" s="128"/>
      <c r="R730" s="129"/>
      <c r="S730" s="129"/>
      <c r="T730" s="128"/>
      <c r="U730" s="128"/>
      <c r="V730" s="128"/>
      <c r="W730" s="128"/>
      <c r="X730" s="127"/>
      <c r="Y730" s="138"/>
      <c r="Z730" s="12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2"/>
      <c r="AY730" s="71"/>
      <c r="AZ730" s="169" t="str">
        <f t="shared" si="26"/>
        <v>OK</v>
      </c>
      <c r="BA730" s="170" t="str">
        <f t="shared" si="27"/>
        <v>OK</v>
      </c>
    </row>
    <row r="731" spans="1:53" s="207" customFormat="1" ht="52.5" customHeight="1" x14ac:dyDescent="0.25">
      <c r="A731" s="115"/>
      <c r="B731" s="116"/>
      <c r="C731" s="122"/>
      <c r="D731" s="137"/>
      <c r="E731" s="128"/>
      <c r="F731" s="128"/>
      <c r="G731" s="127"/>
      <c r="H731" s="128"/>
      <c r="I731" s="127"/>
      <c r="J731" s="127"/>
      <c r="K731" s="128"/>
      <c r="L731" s="127"/>
      <c r="M731" s="127"/>
      <c r="N731" s="127"/>
      <c r="O731" s="127"/>
      <c r="P731" s="128"/>
      <c r="Q731" s="128"/>
      <c r="R731" s="129"/>
      <c r="S731" s="129"/>
      <c r="T731" s="128"/>
      <c r="U731" s="128"/>
      <c r="V731" s="128"/>
      <c r="W731" s="128"/>
      <c r="X731" s="127"/>
      <c r="Y731" s="138"/>
      <c r="Z731" s="12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2"/>
      <c r="AY731" s="71"/>
      <c r="AZ731" s="169" t="str">
        <f t="shared" si="26"/>
        <v>OK</v>
      </c>
      <c r="BA731" s="170" t="str">
        <f t="shared" si="27"/>
        <v>OK</v>
      </c>
    </row>
    <row r="732" spans="1:53" s="207" customFormat="1" ht="52.5" customHeight="1" x14ac:dyDescent="0.25">
      <c r="A732" s="115"/>
      <c r="B732" s="116"/>
      <c r="C732" s="122"/>
      <c r="D732" s="137"/>
      <c r="E732" s="128"/>
      <c r="F732" s="128"/>
      <c r="G732" s="127"/>
      <c r="H732" s="128"/>
      <c r="I732" s="127"/>
      <c r="J732" s="127"/>
      <c r="K732" s="128"/>
      <c r="L732" s="127"/>
      <c r="M732" s="127"/>
      <c r="N732" s="127"/>
      <c r="O732" s="127"/>
      <c r="P732" s="128"/>
      <c r="Q732" s="128"/>
      <c r="R732" s="129"/>
      <c r="S732" s="129"/>
      <c r="T732" s="128"/>
      <c r="U732" s="128"/>
      <c r="V732" s="128"/>
      <c r="W732" s="128"/>
      <c r="X732" s="127"/>
      <c r="Y732" s="138"/>
      <c r="Z732" s="12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2"/>
      <c r="AY732" s="71"/>
      <c r="AZ732" s="169" t="str">
        <f t="shared" si="26"/>
        <v>OK</v>
      </c>
      <c r="BA732" s="170" t="str">
        <f t="shared" si="27"/>
        <v>OK</v>
      </c>
    </row>
    <row r="733" spans="1:53" s="207" customFormat="1" ht="52.5" customHeight="1" x14ac:dyDescent="0.25">
      <c r="A733" s="115"/>
      <c r="B733" s="116"/>
      <c r="C733" s="122"/>
      <c r="D733" s="137"/>
      <c r="E733" s="128"/>
      <c r="F733" s="128"/>
      <c r="G733" s="127"/>
      <c r="H733" s="128"/>
      <c r="I733" s="127"/>
      <c r="J733" s="127"/>
      <c r="K733" s="128"/>
      <c r="L733" s="127"/>
      <c r="M733" s="127"/>
      <c r="N733" s="127"/>
      <c r="O733" s="127"/>
      <c r="P733" s="128"/>
      <c r="Q733" s="128"/>
      <c r="R733" s="129"/>
      <c r="S733" s="129"/>
      <c r="T733" s="128"/>
      <c r="U733" s="128"/>
      <c r="V733" s="128"/>
      <c r="W733" s="128"/>
      <c r="X733" s="127"/>
      <c r="Y733" s="138"/>
      <c r="Z733" s="12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2"/>
      <c r="AY733" s="71"/>
      <c r="AZ733" s="169" t="str">
        <f t="shared" si="26"/>
        <v>OK</v>
      </c>
      <c r="BA733" s="170" t="str">
        <f t="shared" si="27"/>
        <v>OK</v>
      </c>
    </row>
    <row r="734" spans="1:53" s="207" customFormat="1" ht="52.5" customHeight="1" x14ac:dyDescent="0.25">
      <c r="A734" s="115"/>
      <c r="B734" s="116"/>
      <c r="C734" s="122"/>
      <c r="D734" s="137"/>
      <c r="E734" s="128"/>
      <c r="F734" s="128"/>
      <c r="G734" s="127"/>
      <c r="H734" s="128"/>
      <c r="I734" s="127"/>
      <c r="J734" s="127"/>
      <c r="K734" s="128"/>
      <c r="L734" s="127"/>
      <c r="M734" s="127"/>
      <c r="N734" s="127"/>
      <c r="O734" s="127"/>
      <c r="P734" s="128"/>
      <c r="Q734" s="128"/>
      <c r="R734" s="129"/>
      <c r="S734" s="129"/>
      <c r="T734" s="128"/>
      <c r="U734" s="128"/>
      <c r="V734" s="128"/>
      <c r="W734" s="128"/>
      <c r="X734" s="127"/>
      <c r="Y734" s="138"/>
      <c r="Z734" s="12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2"/>
      <c r="AY734" s="71"/>
      <c r="AZ734" s="169" t="str">
        <f t="shared" si="26"/>
        <v>OK</v>
      </c>
      <c r="BA734" s="170" t="str">
        <f t="shared" si="27"/>
        <v>OK</v>
      </c>
    </row>
    <row r="735" spans="1:53" s="207" customFormat="1" ht="52.5" customHeight="1" x14ac:dyDescent="0.25">
      <c r="A735" s="115"/>
      <c r="B735" s="116"/>
      <c r="C735" s="122"/>
      <c r="D735" s="137"/>
      <c r="E735" s="128"/>
      <c r="F735" s="128"/>
      <c r="G735" s="127"/>
      <c r="H735" s="128"/>
      <c r="I735" s="127"/>
      <c r="J735" s="127"/>
      <c r="K735" s="128"/>
      <c r="L735" s="127"/>
      <c r="M735" s="127"/>
      <c r="N735" s="127"/>
      <c r="O735" s="127"/>
      <c r="P735" s="128"/>
      <c r="Q735" s="128"/>
      <c r="R735" s="129"/>
      <c r="S735" s="129"/>
      <c r="T735" s="128"/>
      <c r="U735" s="128"/>
      <c r="V735" s="128"/>
      <c r="W735" s="128"/>
      <c r="X735" s="127"/>
      <c r="Y735" s="138"/>
      <c r="Z735" s="12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2"/>
      <c r="AY735" s="71"/>
      <c r="AZ735" s="169" t="str">
        <f t="shared" si="26"/>
        <v>OK</v>
      </c>
      <c r="BA735" s="170" t="str">
        <f t="shared" si="27"/>
        <v>OK</v>
      </c>
    </row>
    <row r="736" spans="1:53" s="207" customFormat="1" ht="52.5" customHeight="1" x14ac:dyDescent="0.25">
      <c r="A736" s="115"/>
      <c r="B736" s="116"/>
      <c r="C736" s="122"/>
      <c r="D736" s="137"/>
      <c r="E736" s="128"/>
      <c r="F736" s="128"/>
      <c r="G736" s="127"/>
      <c r="H736" s="128"/>
      <c r="I736" s="127"/>
      <c r="J736" s="127"/>
      <c r="K736" s="128"/>
      <c r="L736" s="127"/>
      <c r="M736" s="127"/>
      <c r="N736" s="127"/>
      <c r="O736" s="127"/>
      <c r="P736" s="128"/>
      <c r="Q736" s="128"/>
      <c r="R736" s="129"/>
      <c r="S736" s="129"/>
      <c r="T736" s="128"/>
      <c r="U736" s="128"/>
      <c r="V736" s="128"/>
      <c r="W736" s="128"/>
      <c r="X736" s="127"/>
      <c r="Y736" s="138"/>
      <c r="Z736" s="12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2"/>
      <c r="AY736" s="71"/>
      <c r="AZ736" s="169" t="str">
        <f t="shared" si="26"/>
        <v>OK</v>
      </c>
      <c r="BA736" s="170" t="str">
        <f t="shared" si="27"/>
        <v>OK</v>
      </c>
    </row>
    <row r="737" spans="1:53" s="207" customFormat="1" ht="52.5" customHeight="1" x14ac:dyDescent="0.25">
      <c r="A737" s="115"/>
      <c r="B737" s="116"/>
      <c r="C737" s="122"/>
      <c r="D737" s="137"/>
      <c r="E737" s="128"/>
      <c r="F737" s="128"/>
      <c r="G737" s="127"/>
      <c r="H737" s="128"/>
      <c r="I737" s="127"/>
      <c r="J737" s="127"/>
      <c r="K737" s="128"/>
      <c r="L737" s="127"/>
      <c r="M737" s="127"/>
      <c r="N737" s="127"/>
      <c r="O737" s="127"/>
      <c r="P737" s="128"/>
      <c r="Q737" s="128"/>
      <c r="R737" s="129"/>
      <c r="S737" s="129"/>
      <c r="T737" s="128"/>
      <c r="U737" s="128"/>
      <c r="V737" s="128"/>
      <c r="W737" s="128"/>
      <c r="X737" s="127"/>
      <c r="Y737" s="138"/>
      <c r="Z737" s="12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2"/>
      <c r="AY737" s="71"/>
      <c r="AZ737" s="169" t="str">
        <f t="shared" si="26"/>
        <v>OK</v>
      </c>
      <c r="BA737" s="170" t="str">
        <f t="shared" si="27"/>
        <v>OK</v>
      </c>
    </row>
    <row r="738" spans="1:53" s="207" customFormat="1" ht="52.5" customHeight="1" x14ac:dyDescent="0.25">
      <c r="A738" s="115"/>
      <c r="B738" s="116"/>
      <c r="C738" s="122"/>
      <c r="D738" s="137"/>
      <c r="E738" s="128"/>
      <c r="F738" s="128"/>
      <c r="G738" s="127"/>
      <c r="H738" s="128"/>
      <c r="I738" s="127"/>
      <c r="J738" s="127"/>
      <c r="K738" s="128"/>
      <c r="L738" s="127"/>
      <c r="M738" s="127"/>
      <c r="N738" s="127"/>
      <c r="O738" s="127"/>
      <c r="P738" s="128"/>
      <c r="Q738" s="128"/>
      <c r="R738" s="129"/>
      <c r="S738" s="129"/>
      <c r="T738" s="128"/>
      <c r="U738" s="128"/>
      <c r="V738" s="128"/>
      <c r="W738" s="128"/>
      <c r="X738" s="127"/>
      <c r="Y738" s="138"/>
      <c r="Z738" s="12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2"/>
      <c r="AY738" s="71"/>
      <c r="AZ738" s="169" t="str">
        <f t="shared" si="26"/>
        <v>OK</v>
      </c>
      <c r="BA738" s="170" t="str">
        <f t="shared" si="27"/>
        <v>OK</v>
      </c>
    </row>
    <row r="739" spans="1:53" s="207" customFormat="1" ht="52.5" customHeight="1" x14ac:dyDescent="0.25">
      <c r="A739" s="115"/>
      <c r="B739" s="116"/>
      <c r="C739" s="122"/>
      <c r="D739" s="137"/>
      <c r="E739" s="128"/>
      <c r="F739" s="128"/>
      <c r="G739" s="127"/>
      <c r="H739" s="128"/>
      <c r="I739" s="127"/>
      <c r="J739" s="127"/>
      <c r="K739" s="128"/>
      <c r="L739" s="127"/>
      <c r="M739" s="127"/>
      <c r="N739" s="127"/>
      <c r="O739" s="127"/>
      <c r="P739" s="128"/>
      <c r="Q739" s="128"/>
      <c r="R739" s="129"/>
      <c r="S739" s="129"/>
      <c r="T739" s="128"/>
      <c r="U739" s="128"/>
      <c r="V739" s="128"/>
      <c r="W739" s="128"/>
      <c r="X739" s="127"/>
      <c r="Y739" s="138"/>
      <c r="Z739" s="12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2"/>
      <c r="AY739" s="71"/>
      <c r="AZ739" s="169" t="str">
        <f t="shared" si="26"/>
        <v>OK</v>
      </c>
      <c r="BA739" s="170" t="str">
        <f t="shared" si="27"/>
        <v>OK</v>
      </c>
    </row>
    <row r="740" spans="1:53" s="207" customFormat="1" ht="52.5" customHeight="1" x14ac:dyDescent="0.25">
      <c r="A740" s="115"/>
      <c r="B740" s="116"/>
      <c r="C740" s="122"/>
      <c r="D740" s="137"/>
      <c r="E740" s="128"/>
      <c r="F740" s="128"/>
      <c r="G740" s="127"/>
      <c r="H740" s="128"/>
      <c r="I740" s="127"/>
      <c r="J740" s="127"/>
      <c r="K740" s="128"/>
      <c r="L740" s="127"/>
      <c r="M740" s="127"/>
      <c r="N740" s="127"/>
      <c r="O740" s="127"/>
      <c r="P740" s="128"/>
      <c r="Q740" s="128"/>
      <c r="R740" s="129"/>
      <c r="S740" s="129"/>
      <c r="T740" s="128"/>
      <c r="U740" s="128"/>
      <c r="V740" s="128"/>
      <c r="W740" s="128"/>
      <c r="X740" s="127"/>
      <c r="Y740" s="138"/>
      <c r="Z740" s="12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2"/>
      <c r="AY740" s="71"/>
      <c r="AZ740" s="169" t="str">
        <f t="shared" si="26"/>
        <v>OK</v>
      </c>
      <c r="BA740" s="170" t="str">
        <f t="shared" si="27"/>
        <v>OK</v>
      </c>
    </row>
    <row r="741" spans="1:53" s="207" customFormat="1" ht="52.5" customHeight="1" x14ac:dyDescent="0.25">
      <c r="A741" s="115"/>
      <c r="B741" s="116"/>
      <c r="C741" s="122"/>
      <c r="D741" s="137"/>
      <c r="E741" s="128"/>
      <c r="F741" s="128"/>
      <c r="G741" s="127"/>
      <c r="H741" s="128"/>
      <c r="I741" s="127"/>
      <c r="J741" s="127"/>
      <c r="K741" s="128"/>
      <c r="L741" s="127"/>
      <c r="M741" s="127"/>
      <c r="N741" s="127"/>
      <c r="O741" s="127"/>
      <c r="P741" s="128"/>
      <c r="Q741" s="128"/>
      <c r="R741" s="129"/>
      <c r="S741" s="129"/>
      <c r="T741" s="128"/>
      <c r="U741" s="128"/>
      <c r="V741" s="128"/>
      <c r="W741" s="128"/>
      <c r="X741" s="127"/>
      <c r="Y741" s="138"/>
      <c r="Z741" s="12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2"/>
      <c r="AY741" s="71"/>
      <c r="AZ741" s="169" t="str">
        <f t="shared" si="26"/>
        <v>OK</v>
      </c>
      <c r="BA741" s="170" t="str">
        <f t="shared" si="27"/>
        <v>OK</v>
      </c>
    </row>
    <row r="742" spans="1:53" s="207" customFormat="1" ht="52.5" customHeight="1" x14ac:dyDescent="0.25">
      <c r="A742" s="115"/>
      <c r="B742" s="116"/>
      <c r="C742" s="122"/>
      <c r="D742" s="137"/>
      <c r="E742" s="128"/>
      <c r="F742" s="128"/>
      <c r="G742" s="127"/>
      <c r="H742" s="128"/>
      <c r="I742" s="127"/>
      <c r="J742" s="127"/>
      <c r="K742" s="128"/>
      <c r="L742" s="127"/>
      <c r="M742" s="127"/>
      <c r="N742" s="127"/>
      <c r="O742" s="127"/>
      <c r="P742" s="128"/>
      <c r="Q742" s="128"/>
      <c r="R742" s="129"/>
      <c r="S742" s="129"/>
      <c r="T742" s="128"/>
      <c r="U742" s="128"/>
      <c r="V742" s="128"/>
      <c r="W742" s="128"/>
      <c r="X742" s="127"/>
      <c r="Y742" s="138"/>
      <c r="Z742" s="12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2"/>
      <c r="AY742" s="71"/>
      <c r="AZ742" s="169" t="str">
        <f t="shared" si="26"/>
        <v>OK</v>
      </c>
      <c r="BA742" s="170" t="str">
        <f t="shared" si="27"/>
        <v>OK</v>
      </c>
    </row>
    <row r="743" spans="1:53" s="207" customFormat="1" ht="52.5" customHeight="1" x14ac:dyDescent="0.25">
      <c r="A743" s="115"/>
      <c r="B743" s="116"/>
      <c r="C743" s="122"/>
      <c r="D743" s="137"/>
      <c r="E743" s="128"/>
      <c r="F743" s="128"/>
      <c r="G743" s="127"/>
      <c r="H743" s="128"/>
      <c r="I743" s="127"/>
      <c r="J743" s="127"/>
      <c r="K743" s="128"/>
      <c r="L743" s="127"/>
      <c r="M743" s="127"/>
      <c r="N743" s="127"/>
      <c r="O743" s="127"/>
      <c r="P743" s="128"/>
      <c r="Q743" s="128"/>
      <c r="R743" s="129"/>
      <c r="S743" s="129"/>
      <c r="T743" s="128"/>
      <c r="U743" s="128"/>
      <c r="V743" s="128"/>
      <c r="W743" s="128"/>
      <c r="X743" s="127"/>
      <c r="Y743" s="138"/>
      <c r="Z743" s="12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2"/>
      <c r="AY743" s="71"/>
      <c r="AZ743" s="169" t="str">
        <f t="shared" si="26"/>
        <v>OK</v>
      </c>
      <c r="BA743" s="170" t="str">
        <f t="shared" si="27"/>
        <v>OK</v>
      </c>
    </row>
    <row r="744" spans="1:53" s="207" customFormat="1" ht="52.5" customHeight="1" x14ac:dyDescent="0.25">
      <c r="A744" s="115"/>
      <c r="B744" s="116"/>
      <c r="C744" s="122"/>
      <c r="D744" s="137"/>
      <c r="E744" s="128"/>
      <c r="F744" s="128"/>
      <c r="G744" s="127"/>
      <c r="H744" s="128"/>
      <c r="I744" s="127"/>
      <c r="J744" s="127"/>
      <c r="K744" s="128"/>
      <c r="L744" s="127"/>
      <c r="M744" s="127"/>
      <c r="N744" s="127"/>
      <c r="O744" s="127"/>
      <c r="P744" s="128"/>
      <c r="Q744" s="128"/>
      <c r="R744" s="129"/>
      <c r="S744" s="129"/>
      <c r="T744" s="128"/>
      <c r="U744" s="128"/>
      <c r="V744" s="128"/>
      <c r="W744" s="128"/>
      <c r="X744" s="127"/>
      <c r="Y744" s="138"/>
      <c r="Z744" s="12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2"/>
      <c r="AY744" s="71"/>
      <c r="AZ744" s="169" t="str">
        <f t="shared" si="26"/>
        <v>OK</v>
      </c>
      <c r="BA744" s="170" t="str">
        <f t="shared" si="27"/>
        <v>OK</v>
      </c>
    </row>
    <row r="745" spans="1:53" s="207" customFormat="1" ht="52.5" customHeight="1" x14ac:dyDescent="0.25">
      <c r="A745" s="115"/>
      <c r="B745" s="116"/>
      <c r="C745" s="122"/>
      <c r="D745" s="137"/>
      <c r="E745" s="128"/>
      <c r="F745" s="128"/>
      <c r="G745" s="127"/>
      <c r="H745" s="128"/>
      <c r="I745" s="127"/>
      <c r="J745" s="127"/>
      <c r="K745" s="128"/>
      <c r="L745" s="127"/>
      <c r="M745" s="127"/>
      <c r="N745" s="127"/>
      <c r="O745" s="127"/>
      <c r="P745" s="128"/>
      <c r="Q745" s="128"/>
      <c r="R745" s="129"/>
      <c r="S745" s="129"/>
      <c r="T745" s="128"/>
      <c r="U745" s="128"/>
      <c r="V745" s="128"/>
      <c r="W745" s="128"/>
      <c r="X745" s="127"/>
      <c r="Y745" s="138"/>
      <c r="Z745" s="12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2"/>
      <c r="AY745" s="71"/>
      <c r="AZ745" s="169" t="str">
        <f t="shared" si="26"/>
        <v>OK</v>
      </c>
      <c r="BA745" s="170" t="str">
        <f t="shared" si="27"/>
        <v>OK</v>
      </c>
    </row>
    <row r="746" spans="1:53" s="207" customFormat="1" ht="63.75" customHeight="1" x14ac:dyDescent="0.25">
      <c r="A746" s="115"/>
      <c r="B746" s="116"/>
      <c r="C746" s="122"/>
      <c r="D746" s="137"/>
      <c r="E746" s="128"/>
      <c r="F746" s="128"/>
      <c r="G746" s="127"/>
      <c r="H746" s="128"/>
      <c r="I746" s="127"/>
      <c r="J746" s="127"/>
      <c r="K746" s="128"/>
      <c r="L746" s="127"/>
      <c r="M746" s="127"/>
      <c r="N746" s="127"/>
      <c r="O746" s="127"/>
      <c r="P746" s="128"/>
      <c r="Q746" s="128"/>
      <c r="R746" s="129"/>
      <c r="S746" s="129"/>
      <c r="T746" s="128"/>
      <c r="U746" s="128"/>
      <c r="V746" s="128"/>
      <c r="W746" s="128"/>
      <c r="X746" s="127"/>
      <c r="Y746" s="138"/>
      <c r="Z746" s="12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2"/>
      <c r="AY746" s="71"/>
      <c r="AZ746" s="169" t="str">
        <f t="shared" si="26"/>
        <v>OK</v>
      </c>
      <c r="BA746" s="170" t="str">
        <f t="shared" si="27"/>
        <v>OK</v>
      </c>
    </row>
    <row r="747" spans="1:53" s="207" customFormat="1" ht="52.5" customHeight="1" x14ac:dyDescent="0.25">
      <c r="A747" s="115"/>
      <c r="B747" s="116"/>
      <c r="C747" s="122"/>
      <c r="D747" s="137"/>
      <c r="E747" s="128"/>
      <c r="F747" s="128"/>
      <c r="G747" s="127"/>
      <c r="H747" s="128"/>
      <c r="I747" s="127"/>
      <c r="J747" s="127"/>
      <c r="K747" s="128"/>
      <c r="L747" s="127"/>
      <c r="M747" s="127"/>
      <c r="N747" s="127"/>
      <c r="O747" s="127"/>
      <c r="P747" s="128"/>
      <c r="Q747" s="128"/>
      <c r="R747" s="129"/>
      <c r="S747" s="129"/>
      <c r="T747" s="128"/>
      <c r="U747" s="128"/>
      <c r="V747" s="128"/>
      <c r="W747" s="128"/>
      <c r="X747" s="127"/>
      <c r="Y747" s="138"/>
      <c r="Z747" s="12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2"/>
      <c r="AY747" s="71"/>
      <c r="AZ747" s="169" t="str">
        <f t="shared" si="26"/>
        <v>OK</v>
      </c>
      <c r="BA747" s="170" t="str">
        <f t="shared" si="27"/>
        <v>OK</v>
      </c>
    </row>
    <row r="748" spans="1:53" s="207" customFormat="1" ht="52.5" customHeight="1" x14ac:dyDescent="0.25">
      <c r="A748" s="115"/>
      <c r="B748" s="116"/>
      <c r="C748" s="122"/>
      <c r="D748" s="137"/>
      <c r="E748" s="128"/>
      <c r="F748" s="128"/>
      <c r="G748" s="127"/>
      <c r="H748" s="128"/>
      <c r="I748" s="127"/>
      <c r="J748" s="127"/>
      <c r="K748" s="128"/>
      <c r="L748" s="127"/>
      <c r="M748" s="127"/>
      <c r="N748" s="127"/>
      <c r="O748" s="127"/>
      <c r="P748" s="128"/>
      <c r="Q748" s="128"/>
      <c r="R748" s="129"/>
      <c r="S748" s="129"/>
      <c r="T748" s="128"/>
      <c r="U748" s="128"/>
      <c r="V748" s="128"/>
      <c r="W748" s="128"/>
      <c r="X748" s="127"/>
      <c r="Y748" s="138"/>
      <c r="Z748" s="12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2"/>
      <c r="AY748" s="71"/>
      <c r="AZ748" s="169" t="str">
        <f t="shared" si="26"/>
        <v>OK</v>
      </c>
      <c r="BA748" s="170" t="str">
        <f t="shared" si="27"/>
        <v>OK</v>
      </c>
    </row>
    <row r="749" spans="1:53" s="207" customFormat="1" ht="63.75" customHeight="1" x14ac:dyDescent="0.25">
      <c r="A749" s="115"/>
      <c r="B749" s="116"/>
      <c r="C749" s="122"/>
      <c r="D749" s="137"/>
      <c r="E749" s="128"/>
      <c r="F749" s="128"/>
      <c r="G749" s="127"/>
      <c r="H749" s="128"/>
      <c r="I749" s="127"/>
      <c r="J749" s="127"/>
      <c r="K749" s="128"/>
      <c r="L749" s="127"/>
      <c r="M749" s="127"/>
      <c r="N749" s="127"/>
      <c r="O749" s="127"/>
      <c r="P749" s="128"/>
      <c r="Q749" s="128"/>
      <c r="R749" s="129"/>
      <c r="S749" s="129"/>
      <c r="T749" s="128"/>
      <c r="U749" s="128"/>
      <c r="V749" s="128"/>
      <c r="W749" s="128"/>
      <c r="X749" s="127"/>
      <c r="Y749" s="138"/>
      <c r="Z749" s="12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2"/>
      <c r="AY749" s="71"/>
      <c r="AZ749" s="169" t="str">
        <f t="shared" si="26"/>
        <v>OK</v>
      </c>
      <c r="BA749" s="170" t="str">
        <f t="shared" si="27"/>
        <v>OK</v>
      </c>
    </row>
    <row r="750" spans="1:53" s="207" customFormat="1" ht="63.75" customHeight="1" x14ac:dyDescent="0.25">
      <c r="A750" s="115"/>
      <c r="B750" s="116"/>
      <c r="C750" s="122"/>
      <c r="D750" s="137"/>
      <c r="E750" s="128"/>
      <c r="F750" s="128"/>
      <c r="G750" s="127"/>
      <c r="H750" s="128"/>
      <c r="I750" s="127"/>
      <c r="J750" s="127"/>
      <c r="K750" s="128"/>
      <c r="L750" s="127"/>
      <c r="M750" s="127"/>
      <c r="N750" s="127"/>
      <c r="O750" s="127"/>
      <c r="P750" s="128"/>
      <c r="Q750" s="128"/>
      <c r="R750" s="129"/>
      <c r="S750" s="129"/>
      <c r="T750" s="128"/>
      <c r="U750" s="128"/>
      <c r="V750" s="128"/>
      <c r="W750" s="128"/>
      <c r="X750" s="127"/>
      <c r="Y750" s="138"/>
      <c r="Z750" s="12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2"/>
      <c r="AY750" s="71"/>
      <c r="AZ750" s="169" t="str">
        <f t="shared" si="26"/>
        <v>OK</v>
      </c>
      <c r="BA750" s="170" t="str">
        <f t="shared" si="27"/>
        <v>OK</v>
      </c>
    </row>
    <row r="751" spans="1:53" s="207" customFormat="1" ht="63.75" customHeight="1" x14ac:dyDescent="0.25">
      <c r="A751" s="115"/>
      <c r="B751" s="116"/>
      <c r="C751" s="122"/>
      <c r="D751" s="137"/>
      <c r="E751" s="128"/>
      <c r="F751" s="128"/>
      <c r="G751" s="127"/>
      <c r="H751" s="128"/>
      <c r="I751" s="127"/>
      <c r="J751" s="127"/>
      <c r="K751" s="128"/>
      <c r="L751" s="127"/>
      <c r="M751" s="127"/>
      <c r="N751" s="127"/>
      <c r="O751" s="127"/>
      <c r="P751" s="128"/>
      <c r="Q751" s="128"/>
      <c r="R751" s="129"/>
      <c r="S751" s="129"/>
      <c r="T751" s="128"/>
      <c r="U751" s="128"/>
      <c r="V751" s="128"/>
      <c r="W751" s="128"/>
      <c r="X751" s="127"/>
      <c r="Y751" s="138"/>
      <c r="Z751" s="12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2"/>
      <c r="AY751" s="71"/>
      <c r="AZ751" s="169" t="str">
        <f t="shared" si="26"/>
        <v>OK</v>
      </c>
      <c r="BA751" s="170" t="str">
        <f t="shared" si="27"/>
        <v>OK</v>
      </c>
    </row>
    <row r="752" spans="1:53" s="207" customFormat="1" ht="52.5" customHeight="1" x14ac:dyDescent="0.25">
      <c r="A752" s="115"/>
      <c r="B752" s="116"/>
      <c r="C752" s="122"/>
      <c r="D752" s="137"/>
      <c r="E752" s="128"/>
      <c r="F752" s="128"/>
      <c r="G752" s="127"/>
      <c r="H752" s="128"/>
      <c r="I752" s="127"/>
      <c r="J752" s="127"/>
      <c r="K752" s="128"/>
      <c r="L752" s="127"/>
      <c r="M752" s="127"/>
      <c r="N752" s="127"/>
      <c r="O752" s="127"/>
      <c r="P752" s="128"/>
      <c r="Q752" s="128"/>
      <c r="R752" s="129"/>
      <c r="S752" s="129"/>
      <c r="T752" s="128"/>
      <c r="U752" s="128"/>
      <c r="V752" s="128"/>
      <c r="W752" s="128"/>
      <c r="X752" s="127"/>
      <c r="Y752" s="138"/>
      <c r="Z752" s="12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2"/>
      <c r="AY752" s="71"/>
      <c r="AZ752" s="169" t="str">
        <f t="shared" si="26"/>
        <v>OK</v>
      </c>
      <c r="BA752" s="170" t="str">
        <f t="shared" si="27"/>
        <v>OK</v>
      </c>
    </row>
    <row r="753" spans="1:53" s="207" customFormat="1" ht="52.5" customHeight="1" x14ac:dyDescent="0.25">
      <c r="A753" s="115"/>
      <c r="B753" s="116"/>
      <c r="C753" s="122"/>
      <c r="D753" s="137"/>
      <c r="E753" s="128"/>
      <c r="F753" s="128"/>
      <c r="G753" s="127"/>
      <c r="H753" s="128"/>
      <c r="I753" s="127"/>
      <c r="J753" s="127"/>
      <c r="K753" s="128"/>
      <c r="L753" s="127"/>
      <c r="M753" s="127"/>
      <c r="N753" s="127"/>
      <c r="O753" s="127"/>
      <c r="P753" s="128"/>
      <c r="Q753" s="128"/>
      <c r="R753" s="129"/>
      <c r="S753" s="129"/>
      <c r="T753" s="128"/>
      <c r="U753" s="128"/>
      <c r="V753" s="128"/>
      <c r="W753" s="128"/>
      <c r="X753" s="127"/>
      <c r="Y753" s="138"/>
      <c r="Z753" s="12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2"/>
      <c r="AY753" s="71"/>
      <c r="AZ753" s="169" t="str">
        <f t="shared" si="26"/>
        <v>OK</v>
      </c>
      <c r="BA753" s="170" t="str">
        <f t="shared" si="27"/>
        <v>OK</v>
      </c>
    </row>
    <row r="754" spans="1:53" s="207" customFormat="1" ht="52.5" customHeight="1" x14ac:dyDescent="0.25">
      <c r="A754" s="115"/>
      <c r="B754" s="116"/>
      <c r="C754" s="122"/>
      <c r="D754" s="137"/>
      <c r="E754" s="128"/>
      <c r="F754" s="128"/>
      <c r="G754" s="127"/>
      <c r="H754" s="128"/>
      <c r="I754" s="127"/>
      <c r="J754" s="127"/>
      <c r="K754" s="128"/>
      <c r="L754" s="127"/>
      <c r="M754" s="127"/>
      <c r="N754" s="127"/>
      <c r="O754" s="127"/>
      <c r="P754" s="128"/>
      <c r="Q754" s="128"/>
      <c r="R754" s="129"/>
      <c r="S754" s="129"/>
      <c r="T754" s="128"/>
      <c r="U754" s="128"/>
      <c r="V754" s="128"/>
      <c r="W754" s="128"/>
      <c r="X754" s="127"/>
      <c r="Y754" s="138"/>
      <c r="Z754" s="12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2"/>
      <c r="AY754" s="71"/>
      <c r="AZ754" s="169" t="str">
        <f t="shared" si="26"/>
        <v>OK</v>
      </c>
      <c r="BA754" s="170" t="str">
        <f t="shared" si="27"/>
        <v>OK</v>
      </c>
    </row>
    <row r="755" spans="1:53" s="207" customFormat="1" ht="52.5" customHeight="1" x14ac:dyDescent="0.25">
      <c r="A755" s="115"/>
      <c r="B755" s="116"/>
      <c r="C755" s="122"/>
      <c r="D755" s="137"/>
      <c r="E755" s="128"/>
      <c r="F755" s="128"/>
      <c r="G755" s="127"/>
      <c r="H755" s="128"/>
      <c r="I755" s="127"/>
      <c r="J755" s="127"/>
      <c r="K755" s="128"/>
      <c r="L755" s="127"/>
      <c r="M755" s="127"/>
      <c r="N755" s="127"/>
      <c r="O755" s="127"/>
      <c r="P755" s="128"/>
      <c r="Q755" s="128"/>
      <c r="R755" s="129"/>
      <c r="S755" s="129"/>
      <c r="T755" s="128"/>
      <c r="U755" s="128"/>
      <c r="V755" s="128"/>
      <c r="W755" s="128"/>
      <c r="X755" s="127"/>
      <c r="Y755" s="138"/>
      <c r="Z755" s="12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2"/>
      <c r="AY755" s="71"/>
      <c r="AZ755" s="169" t="str">
        <f t="shared" si="26"/>
        <v>OK</v>
      </c>
      <c r="BA755" s="170" t="str">
        <f t="shared" si="27"/>
        <v>OK</v>
      </c>
    </row>
    <row r="756" spans="1:53" s="207" customFormat="1" ht="52.5" customHeight="1" x14ac:dyDescent="0.25">
      <c r="A756" s="115"/>
      <c r="B756" s="116"/>
      <c r="C756" s="122"/>
      <c r="D756" s="137"/>
      <c r="E756" s="128"/>
      <c r="F756" s="128"/>
      <c r="G756" s="127"/>
      <c r="H756" s="128"/>
      <c r="I756" s="127"/>
      <c r="J756" s="127"/>
      <c r="K756" s="128"/>
      <c r="L756" s="127"/>
      <c r="M756" s="127"/>
      <c r="N756" s="127"/>
      <c r="O756" s="127"/>
      <c r="P756" s="128"/>
      <c r="Q756" s="128"/>
      <c r="R756" s="129"/>
      <c r="S756" s="129"/>
      <c r="T756" s="128"/>
      <c r="U756" s="128"/>
      <c r="V756" s="128"/>
      <c r="W756" s="128"/>
      <c r="X756" s="127"/>
      <c r="Y756" s="138"/>
      <c r="Z756" s="12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2"/>
      <c r="AY756" s="71"/>
      <c r="AZ756" s="169" t="str">
        <f t="shared" si="26"/>
        <v>OK</v>
      </c>
      <c r="BA756" s="170" t="str">
        <f t="shared" si="27"/>
        <v>OK</v>
      </c>
    </row>
    <row r="757" spans="1:53" s="207" customFormat="1" ht="89.25" customHeight="1" x14ac:dyDescent="0.25">
      <c r="A757" s="115"/>
      <c r="B757" s="116"/>
      <c r="C757" s="122"/>
      <c r="D757" s="137"/>
      <c r="E757" s="128"/>
      <c r="F757" s="128"/>
      <c r="G757" s="127"/>
      <c r="H757" s="128"/>
      <c r="I757" s="127"/>
      <c r="J757" s="127"/>
      <c r="K757" s="128"/>
      <c r="L757" s="127"/>
      <c r="M757" s="127"/>
      <c r="N757" s="127"/>
      <c r="O757" s="127"/>
      <c r="P757" s="128"/>
      <c r="Q757" s="128"/>
      <c r="R757" s="129"/>
      <c r="S757" s="129"/>
      <c r="T757" s="128"/>
      <c r="U757" s="128"/>
      <c r="V757" s="128"/>
      <c r="W757" s="128"/>
      <c r="X757" s="127"/>
      <c r="Y757" s="138"/>
      <c r="Z757" s="12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2"/>
      <c r="AY757" s="71"/>
      <c r="AZ757" s="169" t="str">
        <f t="shared" si="26"/>
        <v>OK</v>
      </c>
      <c r="BA757" s="170" t="str">
        <f t="shared" si="27"/>
        <v>OK</v>
      </c>
    </row>
    <row r="758" spans="1:53" s="207" customFormat="1" ht="52.5" customHeight="1" x14ac:dyDescent="0.25">
      <c r="A758" s="115"/>
      <c r="B758" s="116"/>
      <c r="C758" s="122"/>
      <c r="D758" s="137"/>
      <c r="E758" s="128"/>
      <c r="F758" s="128"/>
      <c r="G758" s="127"/>
      <c r="H758" s="128"/>
      <c r="I758" s="127"/>
      <c r="J758" s="127"/>
      <c r="K758" s="128"/>
      <c r="L758" s="127"/>
      <c r="M758" s="127"/>
      <c r="N758" s="127"/>
      <c r="O758" s="127"/>
      <c r="P758" s="128"/>
      <c r="Q758" s="128"/>
      <c r="R758" s="129"/>
      <c r="S758" s="129"/>
      <c r="T758" s="128"/>
      <c r="U758" s="128"/>
      <c r="V758" s="128"/>
      <c r="W758" s="128"/>
      <c r="X758" s="127"/>
      <c r="Y758" s="138"/>
      <c r="Z758" s="12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2"/>
      <c r="AY758" s="71"/>
      <c r="AZ758" s="169" t="str">
        <f t="shared" si="26"/>
        <v>OK</v>
      </c>
      <c r="BA758" s="170" t="str">
        <f t="shared" si="27"/>
        <v>OK</v>
      </c>
    </row>
    <row r="759" spans="1:53" s="207" customFormat="1" ht="52.5" customHeight="1" x14ac:dyDescent="0.25">
      <c r="A759" s="115"/>
      <c r="B759" s="116"/>
      <c r="C759" s="122"/>
      <c r="D759" s="137"/>
      <c r="E759" s="128"/>
      <c r="F759" s="128"/>
      <c r="G759" s="127"/>
      <c r="H759" s="128"/>
      <c r="I759" s="127"/>
      <c r="J759" s="127"/>
      <c r="K759" s="128"/>
      <c r="L759" s="127"/>
      <c r="M759" s="127"/>
      <c r="N759" s="127"/>
      <c r="O759" s="127"/>
      <c r="P759" s="128"/>
      <c r="Q759" s="128"/>
      <c r="R759" s="129"/>
      <c r="S759" s="129"/>
      <c r="T759" s="128"/>
      <c r="U759" s="128"/>
      <c r="V759" s="128"/>
      <c r="W759" s="128"/>
      <c r="X759" s="127"/>
      <c r="Y759" s="138"/>
      <c r="Z759" s="12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2"/>
      <c r="AY759" s="71"/>
      <c r="AZ759" s="169" t="str">
        <f t="shared" si="26"/>
        <v>OK</v>
      </c>
      <c r="BA759" s="170" t="str">
        <f t="shared" si="27"/>
        <v>OK</v>
      </c>
    </row>
    <row r="760" spans="1:53" s="207" customFormat="1" ht="52.5" customHeight="1" x14ac:dyDescent="0.25">
      <c r="A760" s="115"/>
      <c r="B760" s="116"/>
      <c r="C760" s="122"/>
      <c r="D760" s="137"/>
      <c r="E760" s="128"/>
      <c r="F760" s="128"/>
      <c r="G760" s="127"/>
      <c r="H760" s="128"/>
      <c r="I760" s="127"/>
      <c r="J760" s="127"/>
      <c r="K760" s="128"/>
      <c r="L760" s="127"/>
      <c r="M760" s="127"/>
      <c r="N760" s="127"/>
      <c r="O760" s="127"/>
      <c r="P760" s="128"/>
      <c r="Q760" s="128"/>
      <c r="R760" s="129"/>
      <c r="S760" s="129"/>
      <c r="T760" s="128"/>
      <c r="U760" s="128"/>
      <c r="V760" s="128"/>
      <c r="W760" s="128"/>
      <c r="X760" s="127"/>
      <c r="Y760" s="138"/>
      <c r="Z760" s="12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2"/>
      <c r="AY760" s="71"/>
      <c r="AZ760" s="169" t="str">
        <f t="shared" si="26"/>
        <v>OK</v>
      </c>
      <c r="BA760" s="170" t="str">
        <f t="shared" si="27"/>
        <v>OK</v>
      </c>
    </row>
    <row r="761" spans="1:53" s="215" customFormat="1" ht="52.5" customHeight="1" x14ac:dyDescent="0.25">
      <c r="A761" s="115"/>
      <c r="B761" s="116"/>
      <c r="C761" s="122"/>
      <c r="D761" s="137"/>
      <c r="E761" s="128"/>
      <c r="F761" s="128"/>
      <c r="G761" s="127"/>
      <c r="H761" s="128"/>
      <c r="I761" s="127"/>
      <c r="J761" s="127"/>
      <c r="K761" s="128"/>
      <c r="L761" s="127"/>
      <c r="M761" s="127"/>
      <c r="N761" s="127"/>
      <c r="O761" s="127"/>
      <c r="P761" s="128"/>
      <c r="Q761" s="128"/>
      <c r="R761" s="129"/>
      <c r="S761" s="129"/>
      <c r="T761" s="128"/>
      <c r="U761" s="128"/>
      <c r="V761" s="128"/>
      <c r="W761" s="128"/>
      <c r="X761" s="127"/>
      <c r="Y761" s="138"/>
      <c r="Z761" s="12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2"/>
      <c r="AY761" s="71"/>
      <c r="AZ761" s="169" t="str">
        <f t="shared" si="26"/>
        <v>OK</v>
      </c>
      <c r="BA761" s="170" t="str">
        <f t="shared" si="27"/>
        <v>OK</v>
      </c>
    </row>
    <row r="762" spans="1:53" s="215" customFormat="1" ht="52.5" customHeight="1" x14ac:dyDescent="0.25">
      <c r="A762" s="115"/>
      <c r="B762" s="116"/>
      <c r="C762" s="122"/>
      <c r="D762" s="137"/>
      <c r="E762" s="128"/>
      <c r="F762" s="128"/>
      <c r="G762" s="127"/>
      <c r="H762" s="128"/>
      <c r="I762" s="127"/>
      <c r="J762" s="127"/>
      <c r="K762" s="128"/>
      <c r="L762" s="127"/>
      <c r="M762" s="127"/>
      <c r="N762" s="127"/>
      <c r="O762" s="127"/>
      <c r="P762" s="128"/>
      <c r="Q762" s="128"/>
      <c r="R762" s="129"/>
      <c r="S762" s="129"/>
      <c r="T762" s="128"/>
      <c r="U762" s="128"/>
      <c r="V762" s="128"/>
      <c r="W762" s="128"/>
      <c r="X762" s="127"/>
      <c r="Y762" s="138"/>
      <c r="Z762" s="12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2"/>
      <c r="AY762" s="71"/>
      <c r="AZ762" s="169" t="str">
        <f t="shared" si="26"/>
        <v>OK</v>
      </c>
      <c r="BA762" s="170" t="str">
        <f t="shared" si="27"/>
        <v>OK</v>
      </c>
    </row>
    <row r="763" spans="1:53" s="215" customFormat="1" ht="52.5" customHeight="1" x14ac:dyDescent="0.25">
      <c r="A763" s="115"/>
      <c r="B763" s="116"/>
      <c r="C763" s="122"/>
      <c r="D763" s="137"/>
      <c r="E763" s="128"/>
      <c r="F763" s="128"/>
      <c r="G763" s="127"/>
      <c r="H763" s="128"/>
      <c r="I763" s="127"/>
      <c r="J763" s="127"/>
      <c r="K763" s="128"/>
      <c r="L763" s="127"/>
      <c r="M763" s="127"/>
      <c r="N763" s="127"/>
      <c r="O763" s="127"/>
      <c r="P763" s="128"/>
      <c r="Q763" s="128"/>
      <c r="R763" s="129"/>
      <c r="S763" s="129"/>
      <c r="T763" s="128"/>
      <c r="U763" s="128"/>
      <c r="V763" s="128"/>
      <c r="W763" s="128"/>
      <c r="X763" s="127"/>
      <c r="Y763" s="138"/>
      <c r="Z763" s="12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2"/>
      <c r="AY763" s="71"/>
      <c r="AZ763" s="169" t="str">
        <f t="shared" si="26"/>
        <v>OK</v>
      </c>
      <c r="BA763" s="170" t="str">
        <f t="shared" si="27"/>
        <v>OK</v>
      </c>
    </row>
    <row r="764" spans="1:53" s="215" customFormat="1" ht="52.5" customHeight="1" x14ac:dyDescent="0.25">
      <c r="A764" s="115"/>
      <c r="B764" s="116"/>
      <c r="C764" s="122"/>
      <c r="D764" s="137"/>
      <c r="E764" s="128"/>
      <c r="F764" s="128"/>
      <c r="G764" s="127"/>
      <c r="H764" s="128"/>
      <c r="I764" s="127"/>
      <c r="J764" s="127"/>
      <c r="K764" s="128"/>
      <c r="L764" s="127"/>
      <c r="M764" s="127"/>
      <c r="N764" s="127"/>
      <c r="O764" s="127"/>
      <c r="P764" s="128"/>
      <c r="Q764" s="128"/>
      <c r="R764" s="129"/>
      <c r="S764" s="129"/>
      <c r="T764" s="128"/>
      <c r="U764" s="128"/>
      <c r="V764" s="128"/>
      <c r="W764" s="128"/>
      <c r="X764" s="127"/>
      <c r="Y764" s="138"/>
      <c r="Z764" s="12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2"/>
      <c r="AY764" s="71"/>
      <c r="AZ764" s="169" t="str">
        <f t="shared" si="26"/>
        <v>OK</v>
      </c>
      <c r="BA764" s="170" t="str">
        <f t="shared" si="27"/>
        <v>OK</v>
      </c>
    </row>
    <row r="765" spans="1:53" s="215" customFormat="1" ht="52.5" customHeight="1" x14ac:dyDescent="0.25">
      <c r="A765" s="115"/>
      <c r="B765" s="116"/>
      <c r="C765" s="122"/>
      <c r="D765" s="137"/>
      <c r="E765" s="128"/>
      <c r="F765" s="128"/>
      <c r="G765" s="127"/>
      <c r="H765" s="128"/>
      <c r="I765" s="127"/>
      <c r="J765" s="127"/>
      <c r="K765" s="128"/>
      <c r="L765" s="127"/>
      <c r="M765" s="127"/>
      <c r="N765" s="127"/>
      <c r="O765" s="127"/>
      <c r="P765" s="128"/>
      <c r="Q765" s="128"/>
      <c r="R765" s="129"/>
      <c r="S765" s="129"/>
      <c r="T765" s="128"/>
      <c r="U765" s="128"/>
      <c r="V765" s="128"/>
      <c r="W765" s="128"/>
      <c r="X765" s="127"/>
      <c r="Y765" s="138"/>
      <c r="Z765" s="12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2"/>
      <c r="AY765" s="71"/>
      <c r="AZ765" s="169" t="str">
        <f t="shared" si="26"/>
        <v>OK</v>
      </c>
      <c r="BA765" s="170" t="str">
        <f t="shared" si="27"/>
        <v>OK</v>
      </c>
    </row>
    <row r="766" spans="1:53" s="215" customFormat="1" ht="52.5" customHeight="1" x14ac:dyDescent="0.25">
      <c r="A766" s="115"/>
      <c r="B766" s="116"/>
      <c r="C766" s="122"/>
      <c r="D766" s="137"/>
      <c r="E766" s="128"/>
      <c r="F766" s="128"/>
      <c r="G766" s="127"/>
      <c r="H766" s="128"/>
      <c r="I766" s="127"/>
      <c r="J766" s="127"/>
      <c r="K766" s="128"/>
      <c r="L766" s="127"/>
      <c r="M766" s="127"/>
      <c r="N766" s="127"/>
      <c r="O766" s="127"/>
      <c r="P766" s="128"/>
      <c r="Q766" s="128"/>
      <c r="R766" s="129"/>
      <c r="S766" s="129"/>
      <c r="T766" s="128"/>
      <c r="U766" s="128"/>
      <c r="V766" s="128"/>
      <c r="W766" s="128"/>
      <c r="X766" s="127"/>
      <c r="Y766" s="138"/>
      <c r="Z766" s="12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2"/>
      <c r="AY766" s="71"/>
      <c r="AZ766" s="169" t="str">
        <f t="shared" si="26"/>
        <v>OK</v>
      </c>
      <c r="BA766" s="170" t="str">
        <f t="shared" si="27"/>
        <v>OK</v>
      </c>
    </row>
    <row r="767" spans="1:53" s="215" customFormat="1" ht="52.5" customHeight="1" x14ac:dyDescent="0.25">
      <c r="A767" s="115"/>
      <c r="B767" s="116"/>
      <c r="C767" s="122"/>
      <c r="D767" s="137"/>
      <c r="E767" s="128"/>
      <c r="F767" s="128"/>
      <c r="G767" s="127"/>
      <c r="H767" s="128"/>
      <c r="I767" s="127"/>
      <c r="J767" s="127"/>
      <c r="K767" s="128"/>
      <c r="L767" s="127"/>
      <c r="M767" s="127"/>
      <c r="N767" s="127"/>
      <c r="O767" s="127"/>
      <c r="P767" s="128"/>
      <c r="Q767" s="128"/>
      <c r="R767" s="129"/>
      <c r="S767" s="129"/>
      <c r="T767" s="128"/>
      <c r="U767" s="128"/>
      <c r="V767" s="128"/>
      <c r="W767" s="128"/>
      <c r="X767" s="127"/>
      <c r="Y767" s="138"/>
      <c r="Z767" s="12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2"/>
      <c r="AY767" s="71"/>
      <c r="AZ767" s="169" t="str">
        <f t="shared" ref="AZ767" si="28">IF(S767-AA767-AC767-AE767-AG767-AI767-AK767-AM767-AO767-AQ767-AS767-AU767-AW767=0,"OK","Compromisos diferentes al valor estimado en la vigencia actual")</f>
        <v>OK</v>
      </c>
      <c r="BA767" s="170" t="str">
        <f t="shared" ref="BA767" si="29">IF(S767-AB767-AD767-AF767-AH767-AJ767-AL767-AN767-AP767-AR767-AT767-AV767-AX767=0,"OK","Obligaciones diferentes al valor estimado en la vigencia actual")</f>
        <v>OK</v>
      </c>
    </row>
    <row r="768" spans="1:53" s="215" customFormat="1" ht="52.5" customHeight="1" x14ac:dyDescent="0.25">
      <c r="A768" s="115"/>
      <c r="B768" s="116"/>
      <c r="C768" s="122"/>
      <c r="D768" s="137"/>
      <c r="E768" s="128"/>
      <c r="F768" s="128"/>
      <c r="G768" s="127"/>
      <c r="H768" s="128"/>
      <c r="I768" s="127"/>
      <c r="J768" s="127"/>
      <c r="K768" s="128"/>
      <c r="L768" s="127"/>
      <c r="M768" s="127"/>
      <c r="N768" s="127"/>
      <c r="O768" s="127"/>
      <c r="P768" s="128"/>
      <c r="Q768" s="128"/>
      <c r="R768" s="129"/>
      <c r="S768" s="129"/>
      <c r="T768" s="128"/>
      <c r="U768" s="128"/>
      <c r="V768" s="128"/>
      <c r="W768" s="128"/>
      <c r="X768" s="127"/>
      <c r="Y768" s="138"/>
      <c r="Z768" s="12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2"/>
      <c r="AY768" s="71"/>
      <c r="AZ768" s="169" t="str">
        <f t="shared" ref="AZ768:AZ769" si="30">IF(S768-AA768-AC768-AE768-AG768-AI768-AK768-AM768-AO768-AQ768-AS768-AU768-AW768=0,"OK","Compromisos diferentes al valor estimado en la vigencia actual")</f>
        <v>OK</v>
      </c>
      <c r="BA768" s="170" t="str">
        <f t="shared" ref="BA768:BA769" si="31">IF(S768-AB768-AD768-AF768-AH768-AJ768-AL768-AN768-AP768-AR768-AT768-AV768-AX768=0,"OK","Obligaciones diferentes al valor estimado en la vigencia actual")</f>
        <v>OK</v>
      </c>
    </row>
    <row r="769" spans="1:55" s="215" customFormat="1" ht="52.5" customHeight="1" x14ac:dyDescent="0.25">
      <c r="A769" s="115"/>
      <c r="B769" s="116"/>
      <c r="C769" s="122"/>
      <c r="D769" s="137"/>
      <c r="E769" s="128"/>
      <c r="F769" s="128"/>
      <c r="G769" s="127"/>
      <c r="H769" s="128"/>
      <c r="I769" s="127"/>
      <c r="J769" s="127"/>
      <c r="K769" s="128"/>
      <c r="L769" s="127"/>
      <c r="M769" s="127"/>
      <c r="N769" s="127"/>
      <c r="O769" s="127"/>
      <c r="P769" s="128"/>
      <c r="Q769" s="128"/>
      <c r="R769" s="129"/>
      <c r="S769" s="129"/>
      <c r="T769" s="128"/>
      <c r="U769" s="128"/>
      <c r="V769" s="128"/>
      <c r="W769" s="128"/>
      <c r="X769" s="127"/>
      <c r="Y769" s="138"/>
      <c r="Z769" s="12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2"/>
      <c r="AY769" s="71"/>
      <c r="AZ769" s="169" t="str">
        <f t="shared" si="30"/>
        <v>OK</v>
      </c>
      <c r="BA769" s="170" t="str">
        <f t="shared" si="31"/>
        <v>OK</v>
      </c>
    </row>
    <row r="770" spans="1:55" s="215" customFormat="1" ht="52.5" customHeight="1" x14ac:dyDescent="0.25">
      <c r="A770" s="115"/>
      <c r="B770" s="116"/>
      <c r="C770" s="122"/>
      <c r="D770" s="137"/>
      <c r="E770" s="128"/>
      <c r="F770" s="128"/>
      <c r="G770" s="127"/>
      <c r="H770" s="128"/>
      <c r="I770" s="127"/>
      <c r="J770" s="127"/>
      <c r="K770" s="128"/>
      <c r="L770" s="127"/>
      <c r="M770" s="127"/>
      <c r="N770" s="127"/>
      <c r="O770" s="127"/>
      <c r="P770" s="128"/>
      <c r="Q770" s="128"/>
      <c r="R770" s="129"/>
      <c r="S770" s="129"/>
      <c r="T770" s="128"/>
      <c r="U770" s="128"/>
      <c r="V770" s="128"/>
      <c r="W770" s="128"/>
      <c r="X770" s="127"/>
      <c r="Y770" s="138"/>
      <c r="Z770" s="12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2"/>
      <c r="AY770" s="71"/>
      <c r="AZ770" s="169" t="str">
        <f t="shared" ref="AZ770" si="32">IF(S770-AA770-AC770-AE770-AG770-AI770-AK770-AM770-AO770-AQ770-AS770-AU770-AW770=0,"OK","Compromisos diferentes al valor estimado en la vigencia actual")</f>
        <v>OK</v>
      </c>
      <c r="BA770" s="170" t="str">
        <f t="shared" ref="BA770" si="33">IF(S770-AB770-AD770-AF770-AH770-AJ770-AL770-AN770-AP770-AR770-AT770-AV770-AX770=0,"OK","Obligaciones diferentes al valor estimado en la vigencia actual")</f>
        <v>OK</v>
      </c>
    </row>
    <row r="771" spans="1:55" s="207" customFormat="1" ht="52.5" customHeight="1" x14ac:dyDescent="0.25">
      <c r="A771" s="115"/>
      <c r="B771" s="116"/>
      <c r="C771" s="122"/>
      <c r="D771" s="137"/>
      <c r="E771" s="128"/>
      <c r="F771" s="128"/>
      <c r="G771" s="127"/>
      <c r="H771" s="128"/>
      <c r="I771" s="127"/>
      <c r="J771" s="127"/>
      <c r="K771" s="128"/>
      <c r="L771" s="127"/>
      <c r="M771" s="127"/>
      <c r="N771" s="127"/>
      <c r="O771" s="127"/>
      <c r="P771" s="128"/>
      <c r="Q771" s="128"/>
      <c r="R771" s="129"/>
      <c r="S771" s="129"/>
      <c r="T771" s="128"/>
      <c r="U771" s="128"/>
      <c r="V771" s="128"/>
      <c r="W771" s="128"/>
      <c r="X771" s="127"/>
      <c r="Y771" s="138"/>
      <c r="Z771" s="12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2"/>
      <c r="AY771" s="71"/>
      <c r="AZ771" s="169" t="str">
        <f t="shared" si="26"/>
        <v>OK</v>
      </c>
      <c r="BA771" s="170" t="str">
        <f t="shared" si="27"/>
        <v>OK</v>
      </c>
    </row>
    <row r="772" spans="1:55" s="207" customFormat="1" ht="52.5" customHeight="1" x14ac:dyDescent="0.25">
      <c r="A772" s="115"/>
      <c r="B772" s="116"/>
      <c r="C772" s="122"/>
      <c r="D772" s="137"/>
      <c r="E772" s="128"/>
      <c r="F772" s="128"/>
      <c r="G772" s="127"/>
      <c r="H772" s="128"/>
      <c r="I772" s="127"/>
      <c r="J772" s="127"/>
      <c r="K772" s="128"/>
      <c r="L772" s="127"/>
      <c r="M772" s="127"/>
      <c r="N772" s="127"/>
      <c r="O772" s="127"/>
      <c r="P772" s="128"/>
      <c r="Q772" s="128"/>
      <c r="R772" s="129"/>
      <c r="S772" s="129"/>
      <c r="T772" s="128"/>
      <c r="U772" s="128"/>
      <c r="V772" s="128"/>
      <c r="W772" s="128"/>
      <c r="X772" s="127"/>
      <c r="Y772" s="138"/>
      <c r="Z772" s="12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2"/>
      <c r="AY772" s="71"/>
      <c r="AZ772" s="169" t="str">
        <f t="shared" si="26"/>
        <v>OK</v>
      </c>
      <c r="BA772" s="170" t="str">
        <f t="shared" si="27"/>
        <v>OK</v>
      </c>
    </row>
    <row r="773" spans="1:55" s="207" customFormat="1" ht="52.5" customHeight="1" x14ac:dyDescent="0.25">
      <c r="A773" s="115"/>
      <c r="B773" s="116"/>
      <c r="C773" s="122"/>
      <c r="D773" s="137"/>
      <c r="E773" s="128"/>
      <c r="F773" s="128"/>
      <c r="G773" s="127"/>
      <c r="H773" s="128"/>
      <c r="I773" s="127"/>
      <c r="J773" s="127"/>
      <c r="K773" s="128"/>
      <c r="L773" s="127"/>
      <c r="M773" s="127"/>
      <c r="N773" s="127"/>
      <c r="O773" s="127"/>
      <c r="P773" s="128"/>
      <c r="Q773" s="128"/>
      <c r="R773" s="129"/>
      <c r="S773" s="129"/>
      <c r="T773" s="128"/>
      <c r="U773" s="128"/>
      <c r="V773" s="128"/>
      <c r="W773" s="128"/>
      <c r="X773" s="127"/>
      <c r="Y773" s="138"/>
      <c r="Z773" s="12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2"/>
      <c r="AY773" s="71"/>
      <c r="AZ773" s="169" t="str">
        <f t="shared" si="26"/>
        <v>OK</v>
      </c>
      <c r="BA773" s="170" t="str">
        <f t="shared" si="27"/>
        <v>OK</v>
      </c>
    </row>
    <row r="774" spans="1:55" s="207" customFormat="1" ht="52.5" customHeight="1" x14ac:dyDescent="0.25">
      <c r="A774" s="115"/>
      <c r="B774" s="116"/>
      <c r="C774" s="122"/>
      <c r="D774" s="137"/>
      <c r="E774" s="128"/>
      <c r="F774" s="128"/>
      <c r="G774" s="127"/>
      <c r="H774" s="128"/>
      <c r="I774" s="127"/>
      <c r="J774" s="127"/>
      <c r="K774" s="128"/>
      <c r="L774" s="127"/>
      <c r="M774" s="127"/>
      <c r="N774" s="127"/>
      <c r="O774" s="127"/>
      <c r="P774" s="128"/>
      <c r="Q774" s="128"/>
      <c r="R774" s="129"/>
      <c r="S774" s="129"/>
      <c r="T774" s="128"/>
      <c r="U774" s="128"/>
      <c r="V774" s="128"/>
      <c r="W774" s="128"/>
      <c r="X774" s="127"/>
      <c r="Y774" s="138"/>
      <c r="Z774" s="12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2"/>
      <c r="AY774" s="71"/>
      <c r="AZ774" s="169" t="str">
        <f t="shared" si="26"/>
        <v>OK</v>
      </c>
      <c r="BA774" s="170" t="str">
        <f t="shared" si="27"/>
        <v>OK</v>
      </c>
    </row>
    <row r="775" spans="1:55" s="207" customFormat="1" ht="52.5" customHeight="1" x14ac:dyDescent="0.25">
      <c r="A775" s="115"/>
      <c r="B775" s="116"/>
      <c r="C775" s="122"/>
      <c r="D775" s="137"/>
      <c r="E775" s="128"/>
      <c r="F775" s="128"/>
      <c r="G775" s="127"/>
      <c r="H775" s="128"/>
      <c r="I775" s="127"/>
      <c r="J775" s="127"/>
      <c r="K775" s="128"/>
      <c r="L775" s="127"/>
      <c r="M775" s="127"/>
      <c r="N775" s="127"/>
      <c r="O775" s="127"/>
      <c r="P775" s="128"/>
      <c r="Q775" s="128"/>
      <c r="R775" s="129"/>
      <c r="S775" s="129"/>
      <c r="T775" s="128"/>
      <c r="U775" s="128"/>
      <c r="V775" s="128"/>
      <c r="W775" s="128"/>
      <c r="X775" s="127"/>
      <c r="Y775" s="138"/>
      <c r="Z775" s="12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2"/>
      <c r="AY775" s="71"/>
      <c r="AZ775" s="169" t="str">
        <f t="shared" si="26"/>
        <v>OK</v>
      </c>
      <c r="BA775" s="170" t="str">
        <f t="shared" si="27"/>
        <v>OK</v>
      </c>
    </row>
    <row r="776" spans="1:55" s="207" customFormat="1" ht="38.25" customHeight="1" x14ac:dyDescent="0.25">
      <c r="A776" s="115"/>
      <c r="B776" s="116"/>
      <c r="C776" s="122"/>
      <c r="D776" s="137"/>
      <c r="E776" s="128"/>
      <c r="F776" s="128"/>
      <c r="G776" s="127"/>
      <c r="H776" s="128"/>
      <c r="I776" s="127"/>
      <c r="J776" s="127"/>
      <c r="K776" s="128"/>
      <c r="L776" s="127"/>
      <c r="M776" s="127"/>
      <c r="N776" s="127"/>
      <c r="O776" s="127"/>
      <c r="P776" s="128"/>
      <c r="Q776" s="128"/>
      <c r="R776" s="129"/>
      <c r="S776" s="129"/>
      <c r="T776" s="128"/>
      <c r="U776" s="128"/>
      <c r="V776" s="128"/>
      <c r="W776" s="128"/>
      <c r="X776" s="127"/>
      <c r="Y776" s="138"/>
      <c r="Z776" s="12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2"/>
      <c r="AY776" s="71"/>
      <c r="AZ776" s="169" t="str">
        <f t="shared" si="26"/>
        <v>OK</v>
      </c>
      <c r="BA776" s="170" t="str">
        <f t="shared" si="27"/>
        <v>OK</v>
      </c>
    </row>
    <row r="777" spans="1:55" s="207" customFormat="1" ht="38.25" customHeight="1" x14ac:dyDescent="0.25">
      <c r="A777" s="115"/>
      <c r="B777" s="116"/>
      <c r="C777" s="122"/>
      <c r="D777" s="137"/>
      <c r="E777" s="128"/>
      <c r="F777" s="128"/>
      <c r="G777" s="127"/>
      <c r="H777" s="128"/>
      <c r="I777" s="127"/>
      <c r="J777" s="127"/>
      <c r="K777" s="128"/>
      <c r="L777" s="127"/>
      <c r="M777" s="127"/>
      <c r="N777" s="127"/>
      <c r="O777" s="127"/>
      <c r="P777" s="128"/>
      <c r="Q777" s="128"/>
      <c r="R777" s="129"/>
      <c r="S777" s="129"/>
      <c r="T777" s="128"/>
      <c r="U777" s="128"/>
      <c r="V777" s="128"/>
      <c r="W777" s="128"/>
      <c r="X777" s="127"/>
      <c r="Y777" s="138"/>
      <c r="Z777" s="12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2"/>
      <c r="AY777" s="71"/>
      <c r="AZ777" s="169" t="str">
        <f t="shared" si="26"/>
        <v>OK</v>
      </c>
      <c r="BA777" s="170" t="str">
        <f t="shared" si="27"/>
        <v>OK</v>
      </c>
      <c r="BB777" s="215"/>
    </row>
    <row r="778" spans="1:55" s="215" customFormat="1" ht="38.25" customHeight="1" x14ac:dyDescent="0.25">
      <c r="A778" s="115"/>
      <c r="B778" s="116"/>
      <c r="C778" s="122"/>
      <c r="D778" s="137"/>
      <c r="E778" s="128"/>
      <c r="F778" s="128"/>
      <c r="G778" s="127"/>
      <c r="H778" s="128"/>
      <c r="I778" s="127"/>
      <c r="J778" s="127"/>
      <c r="K778" s="128"/>
      <c r="L778" s="127"/>
      <c r="M778" s="127"/>
      <c r="N778" s="127"/>
      <c r="O778" s="127"/>
      <c r="P778" s="128"/>
      <c r="Q778" s="128"/>
      <c r="R778" s="129"/>
      <c r="S778" s="129"/>
      <c r="T778" s="128"/>
      <c r="U778" s="128"/>
      <c r="V778" s="128"/>
      <c r="W778" s="128"/>
      <c r="X778" s="127"/>
      <c r="Y778" s="138"/>
      <c r="Z778" s="12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2"/>
      <c r="AY778" s="71"/>
      <c r="AZ778" s="169" t="str">
        <f t="shared" si="26"/>
        <v>OK</v>
      </c>
      <c r="BA778" s="170" t="str">
        <f t="shared" si="27"/>
        <v>OK</v>
      </c>
    </row>
    <row r="779" spans="1:55" s="207" customFormat="1" ht="89.25" customHeight="1" x14ac:dyDescent="0.25">
      <c r="A779" s="115"/>
      <c r="B779" s="116"/>
      <c r="C779" s="122"/>
      <c r="D779" s="137"/>
      <c r="E779" s="128"/>
      <c r="F779" s="128"/>
      <c r="G779" s="127"/>
      <c r="H779" s="128"/>
      <c r="I779" s="127"/>
      <c r="J779" s="127"/>
      <c r="K779" s="128"/>
      <c r="L779" s="127"/>
      <c r="M779" s="127"/>
      <c r="N779" s="127"/>
      <c r="O779" s="127"/>
      <c r="P779" s="128"/>
      <c r="Q779" s="128"/>
      <c r="R779" s="129"/>
      <c r="S779" s="129"/>
      <c r="T779" s="128"/>
      <c r="U779" s="128"/>
      <c r="V779" s="128"/>
      <c r="W779" s="128"/>
      <c r="X779" s="127"/>
      <c r="Y779" s="138"/>
      <c r="Z779" s="12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2"/>
      <c r="AY779" s="71"/>
      <c r="AZ779" s="169" t="str">
        <f t="shared" si="26"/>
        <v>OK</v>
      </c>
      <c r="BA779" s="170" t="str">
        <f t="shared" si="27"/>
        <v>OK</v>
      </c>
      <c r="BB779" s="215"/>
      <c r="BC779" s="70"/>
    </row>
    <row r="780" spans="1:55" s="215" customFormat="1" ht="89.25" customHeight="1" x14ac:dyDescent="0.25">
      <c r="A780" s="115"/>
      <c r="B780" s="116"/>
      <c r="C780" s="122"/>
      <c r="D780" s="137"/>
      <c r="E780" s="128"/>
      <c r="F780" s="128"/>
      <c r="G780" s="127"/>
      <c r="H780" s="128"/>
      <c r="I780" s="127"/>
      <c r="J780" s="127"/>
      <c r="K780" s="128"/>
      <c r="L780" s="127"/>
      <c r="M780" s="127"/>
      <c r="N780" s="127"/>
      <c r="O780" s="127"/>
      <c r="P780" s="128"/>
      <c r="Q780" s="128"/>
      <c r="R780" s="129"/>
      <c r="S780" s="129"/>
      <c r="T780" s="128"/>
      <c r="U780" s="128"/>
      <c r="V780" s="128"/>
      <c r="W780" s="128"/>
      <c r="X780" s="127"/>
      <c r="Y780" s="138"/>
      <c r="Z780" s="12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2"/>
      <c r="AY780" s="71"/>
      <c r="AZ780" s="169" t="str">
        <f t="shared" si="26"/>
        <v>OK</v>
      </c>
      <c r="BA780" s="170" t="str">
        <f t="shared" si="27"/>
        <v>OK</v>
      </c>
      <c r="BC780" s="70"/>
    </row>
    <row r="781" spans="1:55" s="207" customFormat="1" ht="51" customHeight="1" x14ac:dyDescent="0.25">
      <c r="A781" s="115"/>
      <c r="B781" s="116"/>
      <c r="C781" s="122"/>
      <c r="D781" s="137"/>
      <c r="E781" s="128"/>
      <c r="F781" s="128"/>
      <c r="G781" s="127"/>
      <c r="H781" s="128"/>
      <c r="I781" s="127"/>
      <c r="J781" s="127"/>
      <c r="K781" s="128"/>
      <c r="L781" s="127"/>
      <c r="M781" s="127"/>
      <c r="N781" s="127"/>
      <c r="O781" s="127"/>
      <c r="P781" s="128"/>
      <c r="Q781" s="128"/>
      <c r="R781" s="129"/>
      <c r="S781" s="129"/>
      <c r="T781" s="128"/>
      <c r="U781" s="128"/>
      <c r="V781" s="128"/>
      <c r="W781" s="128"/>
      <c r="X781" s="127"/>
      <c r="Y781" s="138"/>
      <c r="Z781" s="12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2"/>
      <c r="AY781" s="71"/>
      <c r="AZ781" s="169" t="str">
        <f t="shared" ref="AZ781:AZ844" si="34">IF(S781-AA781-AC781-AE781-AG781-AI781-AK781-AM781-AO781-AQ781-AS781-AU781-AW781=0,"OK","Compromisos diferentes al valor estimado en la vigencia actual")</f>
        <v>OK</v>
      </c>
      <c r="BA781" s="170" t="str">
        <f t="shared" ref="BA781:BA844" si="35">IF(S781-AB781-AD781-AF781-AH781-AJ781-AL781-AN781-AP781-AR781-AT781-AV781-AX781=0,"OK","Obligaciones diferentes al valor estimado en la vigencia actual")</f>
        <v>OK</v>
      </c>
      <c r="BB781" s="215"/>
      <c r="BC781" s="70"/>
    </row>
    <row r="782" spans="1:55" s="207" customFormat="1" ht="51" customHeight="1" x14ac:dyDescent="0.25">
      <c r="A782" s="115"/>
      <c r="B782" s="116"/>
      <c r="C782" s="122"/>
      <c r="D782" s="137"/>
      <c r="E782" s="128"/>
      <c r="F782" s="128"/>
      <c r="G782" s="127"/>
      <c r="H782" s="128"/>
      <c r="I782" s="127"/>
      <c r="J782" s="127"/>
      <c r="K782" s="128"/>
      <c r="L782" s="127"/>
      <c r="M782" s="127"/>
      <c r="N782" s="127"/>
      <c r="O782" s="127"/>
      <c r="P782" s="128"/>
      <c r="Q782" s="128"/>
      <c r="R782" s="129"/>
      <c r="S782" s="129"/>
      <c r="T782" s="128"/>
      <c r="U782" s="128"/>
      <c r="V782" s="128"/>
      <c r="W782" s="128"/>
      <c r="X782" s="127"/>
      <c r="Y782" s="138"/>
      <c r="Z782" s="12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2"/>
      <c r="AY782" s="71"/>
      <c r="AZ782" s="169" t="str">
        <f t="shared" si="34"/>
        <v>OK</v>
      </c>
      <c r="BA782" s="170" t="str">
        <f t="shared" si="35"/>
        <v>OK</v>
      </c>
      <c r="BB782" s="215"/>
    </row>
    <row r="783" spans="1:55" s="207" customFormat="1" ht="51" customHeight="1" x14ac:dyDescent="0.25">
      <c r="A783" s="115"/>
      <c r="B783" s="116"/>
      <c r="C783" s="122"/>
      <c r="D783" s="137"/>
      <c r="E783" s="128"/>
      <c r="F783" s="128"/>
      <c r="G783" s="127"/>
      <c r="H783" s="128"/>
      <c r="I783" s="127"/>
      <c r="J783" s="127"/>
      <c r="K783" s="128"/>
      <c r="L783" s="127"/>
      <c r="M783" s="127"/>
      <c r="N783" s="127"/>
      <c r="O783" s="127"/>
      <c r="P783" s="128"/>
      <c r="Q783" s="128"/>
      <c r="R783" s="129"/>
      <c r="S783" s="129"/>
      <c r="T783" s="128"/>
      <c r="U783" s="128"/>
      <c r="V783" s="128"/>
      <c r="W783" s="128"/>
      <c r="X783" s="127"/>
      <c r="Y783" s="138"/>
      <c r="Z783" s="12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2"/>
      <c r="AY783" s="71"/>
      <c r="AZ783" s="169" t="str">
        <f t="shared" si="34"/>
        <v>OK</v>
      </c>
      <c r="BA783" s="170" t="str">
        <f t="shared" si="35"/>
        <v>OK</v>
      </c>
      <c r="BB783" s="215"/>
      <c r="BC783" s="70"/>
    </row>
    <row r="784" spans="1:55" s="207" customFormat="1" ht="51" customHeight="1" x14ac:dyDescent="0.25">
      <c r="A784" s="115"/>
      <c r="B784" s="116"/>
      <c r="C784" s="122"/>
      <c r="D784" s="137"/>
      <c r="E784" s="128"/>
      <c r="F784" s="128"/>
      <c r="G784" s="127"/>
      <c r="H784" s="128"/>
      <c r="I784" s="127"/>
      <c r="J784" s="127"/>
      <c r="K784" s="128"/>
      <c r="L784" s="127"/>
      <c r="M784" s="127"/>
      <c r="N784" s="127"/>
      <c r="O784" s="127"/>
      <c r="P784" s="128"/>
      <c r="Q784" s="128"/>
      <c r="R784" s="129"/>
      <c r="S784" s="129"/>
      <c r="T784" s="128"/>
      <c r="U784" s="128"/>
      <c r="V784" s="128"/>
      <c r="W784" s="128"/>
      <c r="X784" s="127"/>
      <c r="Y784" s="138"/>
      <c r="Z784" s="12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2"/>
      <c r="AY784" s="71"/>
      <c r="AZ784" s="169" t="str">
        <f t="shared" si="34"/>
        <v>OK</v>
      </c>
      <c r="BA784" s="170" t="str">
        <f t="shared" si="35"/>
        <v>OK</v>
      </c>
      <c r="BB784" s="215"/>
      <c r="BC784" s="70"/>
    </row>
    <row r="785" spans="1:55" s="207" customFormat="1" ht="51" customHeight="1" x14ac:dyDescent="0.25">
      <c r="A785" s="115"/>
      <c r="B785" s="116"/>
      <c r="C785" s="122"/>
      <c r="D785" s="137"/>
      <c r="E785" s="128"/>
      <c r="F785" s="128"/>
      <c r="G785" s="127"/>
      <c r="H785" s="128"/>
      <c r="I785" s="127"/>
      <c r="J785" s="127"/>
      <c r="K785" s="128"/>
      <c r="L785" s="127"/>
      <c r="M785" s="127"/>
      <c r="N785" s="127"/>
      <c r="O785" s="127"/>
      <c r="P785" s="128"/>
      <c r="Q785" s="128"/>
      <c r="R785" s="129"/>
      <c r="S785" s="129"/>
      <c r="T785" s="128"/>
      <c r="U785" s="128"/>
      <c r="V785" s="128"/>
      <c r="W785" s="128"/>
      <c r="X785" s="127"/>
      <c r="Y785" s="138"/>
      <c r="Z785" s="12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2"/>
      <c r="AY785" s="71"/>
      <c r="AZ785" s="169" t="str">
        <f t="shared" si="34"/>
        <v>OK</v>
      </c>
      <c r="BA785" s="170" t="str">
        <f t="shared" si="35"/>
        <v>OK</v>
      </c>
      <c r="BB785" s="215"/>
      <c r="BC785" s="70"/>
    </row>
    <row r="786" spans="1:55" s="207" customFormat="1" ht="89.25" customHeight="1" x14ac:dyDescent="0.25">
      <c r="A786" s="115"/>
      <c r="B786" s="116"/>
      <c r="C786" s="122"/>
      <c r="D786" s="137"/>
      <c r="E786" s="128"/>
      <c r="F786" s="128"/>
      <c r="G786" s="127"/>
      <c r="H786" s="128"/>
      <c r="I786" s="127"/>
      <c r="J786" s="127"/>
      <c r="K786" s="128"/>
      <c r="L786" s="127"/>
      <c r="M786" s="127"/>
      <c r="N786" s="127"/>
      <c r="O786" s="127"/>
      <c r="P786" s="128"/>
      <c r="Q786" s="128"/>
      <c r="R786" s="129"/>
      <c r="S786" s="129"/>
      <c r="T786" s="128"/>
      <c r="U786" s="128"/>
      <c r="V786" s="128"/>
      <c r="W786" s="128"/>
      <c r="X786" s="127"/>
      <c r="Y786" s="138"/>
      <c r="Z786" s="12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2"/>
      <c r="AY786" s="71"/>
      <c r="AZ786" s="169" t="str">
        <f t="shared" si="34"/>
        <v>OK</v>
      </c>
      <c r="BA786" s="170" t="str">
        <f t="shared" si="35"/>
        <v>OK</v>
      </c>
      <c r="BB786" s="215"/>
      <c r="BC786" s="70"/>
    </row>
    <row r="787" spans="1:55" s="207" customFormat="1" ht="51" customHeight="1" x14ac:dyDescent="0.25">
      <c r="A787" s="115"/>
      <c r="B787" s="116"/>
      <c r="C787" s="122"/>
      <c r="D787" s="137"/>
      <c r="E787" s="128"/>
      <c r="F787" s="128"/>
      <c r="G787" s="127"/>
      <c r="H787" s="128"/>
      <c r="I787" s="127"/>
      <c r="J787" s="127"/>
      <c r="K787" s="128"/>
      <c r="L787" s="127"/>
      <c r="M787" s="127"/>
      <c r="N787" s="127"/>
      <c r="O787" s="127"/>
      <c r="P787" s="128"/>
      <c r="Q787" s="128"/>
      <c r="R787" s="129"/>
      <c r="S787" s="129"/>
      <c r="T787" s="128"/>
      <c r="U787" s="128"/>
      <c r="V787" s="128"/>
      <c r="W787" s="128"/>
      <c r="X787" s="127"/>
      <c r="Y787" s="138"/>
      <c r="Z787" s="12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2"/>
      <c r="AY787" s="71"/>
      <c r="AZ787" s="169" t="str">
        <f t="shared" si="34"/>
        <v>OK</v>
      </c>
      <c r="BA787" s="170" t="str">
        <f t="shared" si="35"/>
        <v>OK</v>
      </c>
      <c r="BB787" s="215"/>
      <c r="BC787" s="70"/>
    </row>
    <row r="788" spans="1:55" s="207" customFormat="1" ht="102" customHeight="1" x14ac:dyDescent="0.25">
      <c r="A788" s="115"/>
      <c r="B788" s="116"/>
      <c r="C788" s="122"/>
      <c r="D788" s="137"/>
      <c r="E788" s="128"/>
      <c r="F788" s="128"/>
      <c r="G788" s="127"/>
      <c r="H788" s="128"/>
      <c r="I788" s="127"/>
      <c r="J788" s="127"/>
      <c r="K788" s="128"/>
      <c r="L788" s="127"/>
      <c r="M788" s="127"/>
      <c r="N788" s="127"/>
      <c r="O788" s="127"/>
      <c r="P788" s="128"/>
      <c r="Q788" s="128"/>
      <c r="R788" s="129"/>
      <c r="S788" s="129"/>
      <c r="T788" s="128"/>
      <c r="U788" s="128"/>
      <c r="V788" s="128"/>
      <c r="W788" s="128"/>
      <c r="X788" s="127"/>
      <c r="Y788" s="138"/>
      <c r="Z788" s="12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2"/>
      <c r="AY788" s="71"/>
      <c r="AZ788" s="169" t="str">
        <f t="shared" si="34"/>
        <v>OK</v>
      </c>
      <c r="BA788" s="170" t="str">
        <f t="shared" si="35"/>
        <v>OK</v>
      </c>
      <c r="BB788" s="215"/>
      <c r="BC788" s="70"/>
    </row>
    <row r="789" spans="1:55" s="207" customFormat="1" ht="51" customHeight="1" x14ac:dyDescent="0.25">
      <c r="A789" s="115"/>
      <c r="B789" s="116"/>
      <c r="C789" s="122"/>
      <c r="D789" s="137"/>
      <c r="E789" s="128"/>
      <c r="F789" s="128"/>
      <c r="G789" s="127"/>
      <c r="H789" s="128"/>
      <c r="I789" s="127"/>
      <c r="J789" s="127"/>
      <c r="K789" s="128"/>
      <c r="L789" s="127"/>
      <c r="M789" s="127"/>
      <c r="N789" s="127"/>
      <c r="O789" s="127"/>
      <c r="P789" s="128"/>
      <c r="Q789" s="128"/>
      <c r="R789" s="129"/>
      <c r="S789" s="129"/>
      <c r="T789" s="128"/>
      <c r="U789" s="128"/>
      <c r="V789" s="128"/>
      <c r="W789" s="128"/>
      <c r="X789" s="127"/>
      <c r="Y789" s="138"/>
      <c r="Z789" s="12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2"/>
      <c r="AY789" s="71"/>
      <c r="AZ789" s="169" t="str">
        <f t="shared" si="34"/>
        <v>OK</v>
      </c>
      <c r="BA789" s="170" t="str">
        <f t="shared" si="35"/>
        <v>OK</v>
      </c>
      <c r="BB789" s="215"/>
      <c r="BC789" s="70"/>
    </row>
    <row r="790" spans="1:55" s="207" customFormat="1" ht="51" customHeight="1" x14ac:dyDescent="0.25">
      <c r="A790" s="115"/>
      <c r="B790" s="116"/>
      <c r="C790" s="122"/>
      <c r="D790" s="137"/>
      <c r="E790" s="128"/>
      <c r="F790" s="128"/>
      <c r="G790" s="127"/>
      <c r="H790" s="128"/>
      <c r="I790" s="127"/>
      <c r="J790" s="127"/>
      <c r="K790" s="128"/>
      <c r="L790" s="127"/>
      <c r="M790" s="127"/>
      <c r="N790" s="127"/>
      <c r="O790" s="127"/>
      <c r="P790" s="128"/>
      <c r="Q790" s="128"/>
      <c r="R790" s="129"/>
      <c r="S790" s="129"/>
      <c r="T790" s="128"/>
      <c r="U790" s="128"/>
      <c r="V790" s="128"/>
      <c r="W790" s="128"/>
      <c r="X790" s="127"/>
      <c r="Y790" s="138"/>
      <c r="Z790" s="12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2"/>
      <c r="AY790" s="71"/>
      <c r="AZ790" s="169" t="str">
        <f t="shared" si="34"/>
        <v>OK</v>
      </c>
      <c r="BA790" s="170" t="str">
        <f t="shared" si="35"/>
        <v>OK</v>
      </c>
      <c r="BB790" s="215"/>
      <c r="BC790" s="70"/>
    </row>
    <row r="791" spans="1:55" s="207" customFormat="1" ht="51" customHeight="1" x14ac:dyDescent="0.25">
      <c r="A791" s="115"/>
      <c r="B791" s="116"/>
      <c r="C791" s="122"/>
      <c r="D791" s="137"/>
      <c r="E791" s="128"/>
      <c r="F791" s="128"/>
      <c r="G791" s="127"/>
      <c r="H791" s="128"/>
      <c r="I791" s="127"/>
      <c r="J791" s="127"/>
      <c r="K791" s="128"/>
      <c r="L791" s="127"/>
      <c r="M791" s="127"/>
      <c r="N791" s="127"/>
      <c r="O791" s="127"/>
      <c r="P791" s="128"/>
      <c r="Q791" s="128"/>
      <c r="R791" s="129"/>
      <c r="S791" s="129"/>
      <c r="T791" s="128"/>
      <c r="U791" s="128"/>
      <c r="V791" s="128"/>
      <c r="W791" s="128"/>
      <c r="X791" s="127"/>
      <c r="Y791" s="138"/>
      <c r="Z791" s="12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2"/>
      <c r="AY791" s="71"/>
      <c r="AZ791" s="169" t="str">
        <f t="shared" si="34"/>
        <v>OK</v>
      </c>
      <c r="BA791" s="170" t="str">
        <f t="shared" si="35"/>
        <v>OK</v>
      </c>
      <c r="BB791" s="215"/>
    </row>
    <row r="792" spans="1:55" s="207" customFormat="1" ht="51" customHeight="1" x14ac:dyDescent="0.25">
      <c r="A792" s="115"/>
      <c r="B792" s="116"/>
      <c r="C792" s="122"/>
      <c r="D792" s="137"/>
      <c r="E792" s="128"/>
      <c r="F792" s="128"/>
      <c r="G792" s="127"/>
      <c r="H792" s="128"/>
      <c r="I792" s="127"/>
      <c r="J792" s="127"/>
      <c r="K792" s="128"/>
      <c r="L792" s="127"/>
      <c r="M792" s="127"/>
      <c r="N792" s="127"/>
      <c r="O792" s="127"/>
      <c r="P792" s="128"/>
      <c r="Q792" s="128"/>
      <c r="R792" s="129"/>
      <c r="S792" s="129"/>
      <c r="T792" s="128"/>
      <c r="U792" s="128"/>
      <c r="V792" s="128"/>
      <c r="W792" s="128"/>
      <c r="X792" s="127"/>
      <c r="Y792" s="138"/>
      <c r="Z792" s="12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2"/>
      <c r="AY792" s="71"/>
      <c r="AZ792" s="169" t="str">
        <f t="shared" si="34"/>
        <v>OK</v>
      </c>
      <c r="BA792" s="170" t="str">
        <f t="shared" si="35"/>
        <v>OK</v>
      </c>
      <c r="BB792" s="215"/>
      <c r="BC792" s="70"/>
    </row>
    <row r="793" spans="1:55" s="207" customFormat="1" ht="51" customHeight="1" x14ac:dyDescent="0.25">
      <c r="A793" s="115"/>
      <c r="B793" s="116"/>
      <c r="C793" s="122"/>
      <c r="D793" s="137"/>
      <c r="E793" s="128"/>
      <c r="F793" s="128"/>
      <c r="G793" s="127"/>
      <c r="H793" s="128"/>
      <c r="I793" s="127"/>
      <c r="J793" s="127"/>
      <c r="K793" s="128"/>
      <c r="L793" s="127"/>
      <c r="M793" s="127"/>
      <c r="N793" s="127"/>
      <c r="O793" s="127"/>
      <c r="P793" s="128"/>
      <c r="Q793" s="128"/>
      <c r="R793" s="129"/>
      <c r="S793" s="129"/>
      <c r="T793" s="128"/>
      <c r="U793" s="128"/>
      <c r="V793" s="128"/>
      <c r="W793" s="128"/>
      <c r="X793" s="127"/>
      <c r="Y793" s="138"/>
      <c r="Z793" s="12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2"/>
      <c r="AY793" s="71"/>
      <c r="AZ793" s="169" t="str">
        <f t="shared" si="34"/>
        <v>OK</v>
      </c>
      <c r="BA793" s="170" t="str">
        <f t="shared" si="35"/>
        <v>OK</v>
      </c>
      <c r="BB793" s="215"/>
      <c r="BC793" s="70"/>
    </row>
    <row r="794" spans="1:55" s="207" customFormat="1" ht="51" customHeight="1" x14ac:dyDescent="0.25">
      <c r="A794" s="115"/>
      <c r="B794" s="116"/>
      <c r="C794" s="122"/>
      <c r="D794" s="137"/>
      <c r="E794" s="128"/>
      <c r="F794" s="128"/>
      <c r="G794" s="127"/>
      <c r="H794" s="128"/>
      <c r="I794" s="127"/>
      <c r="J794" s="127"/>
      <c r="K794" s="128"/>
      <c r="L794" s="127"/>
      <c r="M794" s="127"/>
      <c r="N794" s="127"/>
      <c r="O794" s="127"/>
      <c r="P794" s="128"/>
      <c r="Q794" s="128"/>
      <c r="R794" s="129"/>
      <c r="S794" s="129"/>
      <c r="T794" s="128"/>
      <c r="U794" s="128"/>
      <c r="V794" s="128"/>
      <c r="W794" s="128"/>
      <c r="X794" s="127"/>
      <c r="Y794" s="138"/>
      <c r="Z794" s="12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2"/>
      <c r="AY794" s="71"/>
      <c r="AZ794" s="169" t="str">
        <f t="shared" si="34"/>
        <v>OK</v>
      </c>
      <c r="BA794" s="170" t="str">
        <f t="shared" si="35"/>
        <v>OK</v>
      </c>
      <c r="BB794" s="215"/>
      <c r="BC794" s="70"/>
    </row>
    <row r="795" spans="1:55" s="207" customFormat="1" ht="51" customHeight="1" x14ac:dyDescent="0.25">
      <c r="A795" s="115"/>
      <c r="B795" s="116"/>
      <c r="C795" s="122"/>
      <c r="D795" s="137"/>
      <c r="E795" s="128"/>
      <c r="F795" s="128"/>
      <c r="G795" s="127"/>
      <c r="H795" s="128"/>
      <c r="I795" s="127"/>
      <c r="J795" s="127"/>
      <c r="K795" s="128"/>
      <c r="L795" s="127"/>
      <c r="M795" s="127"/>
      <c r="N795" s="127"/>
      <c r="O795" s="127"/>
      <c r="P795" s="128"/>
      <c r="Q795" s="128"/>
      <c r="R795" s="129"/>
      <c r="S795" s="129"/>
      <c r="T795" s="128"/>
      <c r="U795" s="128"/>
      <c r="V795" s="128"/>
      <c r="W795" s="128"/>
      <c r="X795" s="127"/>
      <c r="Y795" s="138"/>
      <c r="Z795" s="12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2"/>
      <c r="AY795" s="71"/>
      <c r="AZ795" s="169" t="str">
        <f t="shared" si="34"/>
        <v>OK</v>
      </c>
      <c r="BA795" s="170" t="str">
        <f t="shared" si="35"/>
        <v>OK</v>
      </c>
      <c r="BB795" s="215"/>
      <c r="BC795" s="70"/>
    </row>
    <row r="796" spans="1:55" s="207" customFormat="1" ht="51" customHeight="1" x14ac:dyDescent="0.25">
      <c r="A796" s="115"/>
      <c r="B796" s="116"/>
      <c r="C796" s="122"/>
      <c r="D796" s="137"/>
      <c r="E796" s="128"/>
      <c r="F796" s="128"/>
      <c r="G796" s="127"/>
      <c r="H796" s="128"/>
      <c r="I796" s="127"/>
      <c r="J796" s="127"/>
      <c r="K796" s="128"/>
      <c r="L796" s="127"/>
      <c r="M796" s="127"/>
      <c r="N796" s="127"/>
      <c r="O796" s="127"/>
      <c r="P796" s="128"/>
      <c r="Q796" s="128"/>
      <c r="R796" s="129"/>
      <c r="S796" s="129"/>
      <c r="T796" s="128"/>
      <c r="U796" s="128"/>
      <c r="V796" s="128"/>
      <c r="W796" s="128"/>
      <c r="X796" s="127"/>
      <c r="Y796" s="138"/>
      <c r="Z796" s="12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2"/>
      <c r="AY796" s="71"/>
      <c r="AZ796" s="169" t="str">
        <f t="shared" si="34"/>
        <v>OK</v>
      </c>
      <c r="BA796" s="170" t="str">
        <f t="shared" si="35"/>
        <v>OK</v>
      </c>
      <c r="BB796" s="215"/>
      <c r="BC796" s="70"/>
    </row>
    <row r="797" spans="1:55" s="207" customFormat="1" ht="51" customHeight="1" x14ac:dyDescent="0.25">
      <c r="A797" s="115"/>
      <c r="B797" s="116"/>
      <c r="C797" s="122"/>
      <c r="D797" s="137"/>
      <c r="E797" s="128"/>
      <c r="F797" s="128"/>
      <c r="G797" s="127"/>
      <c r="H797" s="128"/>
      <c r="I797" s="127"/>
      <c r="J797" s="127"/>
      <c r="K797" s="128"/>
      <c r="L797" s="127"/>
      <c r="M797" s="127"/>
      <c r="N797" s="127"/>
      <c r="O797" s="127"/>
      <c r="P797" s="128"/>
      <c r="Q797" s="128"/>
      <c r="R797" s="129"/>
      <c r="S797" s="129"/>
      <c r="T797" s="128"/>
      <c r="U797" s="128"/>
      <c r="V797" s="128"/>
      <c r="W797" s="128"/>
      <c r="X797" s="127"/>
      <c r="Y797" s="138"/>
      <c r="Z797" s="228"/>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2"/>
      <c r="AY797" s="71"/>
      <c r="AZ797" s="169" t="str">
        <f t="shared" si="34"/>
        <v>OK</v>
      </c>
      <c r="BA797" s="170" t="str">
        <f t="shared" si="35"/>
        <v>OK</v>
      </c>
      <c r="BB797" s="215"/>
      <c r="BC797" s="70"/>
    </row>
    <row r="798" spans="1:55" s="207" customFormat="1" ht="76.5" customHeight="1" x14ac:dyDescent="0.25">
      <c r="A798" s="115"/>
      <c r="B798" s="116"/>
      <c r="C798" s="122"/>
      <c r="D798" s="137"/>
      <c r="E798" s="128"/>
      <c r="F798" s="128"/>
      <c r="G798" s="127"/>
      <c r="H798" s="128"/>
      <c r="I798" s="127"/>
      <c r="J798" s="127"/>
      <c r="K798" s="128"/>
      <c r="L798" s="127"/>
      <c r="M798" s="127"/>
      <c r="N798" s="127"/>
      <c r="O798" s="127"/>
      <c r="P798" s="128"/>
      <c r="Q798" s="128"/>
      <c r="R798" s="129"/>
      <c r="S798" s="129"/>
      <c r="T798" s="128"/>
      <c r="U798" s="128"/>
      <c r="V798" s="128"/>
      <c r="W798" s="128"/>
      <c r="X798" s="127"/>
      <c r="Y798" s="138"/>
      <c r="Z798" s="12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2"/>
      <c r="AY798" s="71"/>
      <c r="AZ798" s="169" t="str">
        <f t="shared" si="34"/>
        <v>OK</v>
      </c>
      <c r="BA798" s="170" t="str">
        <f t="shared" si="35"/>
        <v>OK</v>
      </c>
      <c r="BB798" s="215"/>
    </row>
    <row r="799" spans="1:55" s="207" customFormat="1" ht="89.25" customHeight="1" x14ac:dyDescent="0.25">
      <c r="A799" s="115"/>
      <c r="B799" s="116"/>
      <c r="C799" s="122"/>
      <c r="D799" s="137"/>
      <c r="E799" s="128"/>
      <c r="F799" s="128"/>
      <c r="G799" s="127"/>
      <c r="H799" s="128"/>
      <c r="I799" s="127"/>
      <c r="J799" s="127"/>
      <c r="K799" s="128"/>
      <c r="L799" s="127"/>
      <c r="M799" s="127"/>
      <c r="N799" s="127"/>
      <c r="O799" s="127"/>
      <c r="P799" s="128"/>
      <c r="Q799" s="128"/>
      <c r="R799" s="129"/>
      <c r="S799" s="129"/>
      <c r="T799" s="128"/>
      <c r="U799" s="128"/>
      <c r="V799" s="128"/>
      <c r="W799" s="128"/>
      <c r="X799" s="127"/>
      <c r="Y799" s="138"/>
      <c r="Z799" s="12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2"/>
      <c r="AY799" s="71"/>
      <c r="AZ799" s="169" t="str">
        <f t="shared" si="34"/>
        <v>OK</v>
      </c>
      <c r="BA799" s="170" t="str">
        <f t="shared" si="35"/>
        <v>OK</v>
      </c>
      <c r="BB799" s="215"/>
      <c r="BC799" s="70"/>
    </row>
    <row r="800" spans="1:55" s="207" customFormat="1" ht="51" customHeight="1" x14ac:dyDescent="0.25">
      <c r="A800" s="115"/>
      <c r="B800" s="116"/>
      <c r="C800" s="122"/>
      <c r="D800" s="137"/>
      <c r="E800" s="128"/>
      <c r="F800" s="128"/>
      <c r="G800" s="127"/>
      <c r="H800" s="128"/>
      <c r="I800" s="127"/>
      <c r="J800" s="127"/>
      <c r="K800" s="128"/>
      <c r="L800" s="127"/>
      <c r="M800" s="127"/>
      <c r="N800" s="127"/>
      <c r="O800" s="127"/>
      <c r="P800" s="128"/>
      <c r="Q800" s="128"/>
      <c r="R800" s="129"/>
      <c r="S800" s="129"/>
      <c r="T800" s="128"/>
      <c r="U800" s="128"/>
      <c r="V800" s="128"/>
      <c r="W800" s="128"/>
      <c r="X800" s="127"/>
      <c r="Y800" s="138"/>
      <c r="Z800" s="12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2"/>
      <c r="AY800" s="71"/>
      <c r="AZ800" s="169" t="str">
        <f t="shared" si="34"/>
        <v>OK</v>
      </c>
      <c r="BA800" s="170" t="str">
        <f t="shared" si="35"/>
        <v>OK</v>
      </c>
      <c r="BB800" s="215"/>
      <c r="BC800" s="70"/>
    </row>
    <row r="801" spans="1:55" s="207" customFormat="1" ht="51" customHeight="1" x14ac:dyDescent="0.25">
      <c r="A801" s="115"/>
      <c r="B801" s="116"/>
      <c r="C801" s="122"/>
      <c r="D801" s="137"/>
      <c r="E801" s="128"/>
      <c r="F801" s="128"/>
      <c r="G801" s="127"/>
      <c r="H801" s="128"/>
      <c r="I801" s="127"/>
      <c r="J801" s="127"/>
      <c r="K801" s="128"/>
      <c r="L801" s="127"/>
      <c r="M801" s="127"/>
      <c r="N801" s="127"/>
      <c r="O801" s="127"/>
      <c r="P801" s="128"/>
      <c r="Q801" s="128"/>
      <c r="R801" s="129"/>
      <c r="S801" s="129"/>
      <c r="T801" s="128"/>
      <c r="U801" s="128"/>
      <c r="V801" s="128"/>
      <c r="W801" s="128"/>
      <c r="X801" s="127"/>
      <c r="Y801" s="138"/>
      <c r="Z801" s="12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2"/>
      <c r="AY801" s="71"/>
      <c r="AZ801" s="169" t="str">
        <f t="shared" si="34"/>
        <v>OK</v>
      </c>
      <c r="BA801" s="170" t="str">
        <f t="shared" si="35"/>
        <v>OK</v>
      </c>
      <c r="BB801" s="215"/>
      <c r="BC801" s="70"/>
    </row>
    <row r="802" spans="1:55" s="207" customFormat="1" ht="51" customHeight="1" x14ac:dyDescent="0.25">
      <c r="A802" s="115"/>
      <c r="B802" s="116"/>
      <c r="C802" s="122"/>
      <c r="D802" s="137"/>
      <c r="E802" s="128"/>
      <c r="F802" s="128"/>
      <c r="G802" s="127"/>
      <c r="H802" s="128"/>
      <c r="I802" s="127"/>
      <c r="J802" s="127"/>
      <c r="K802" s="128"/>
      <c r="L802" s="127"/>
      <c r="M802" s="127"/>
      <c r="N802" s="127"/>
      <c r="O802" s="127"/>
      <c r="P802" s="128"/>
      <c r="Q802" s="128"/>
      <c r="R802" s="129"/>
      <c r="S802" s="129"/>
      <c r="T802" s="128"/>
      <c r="U802" s="128"/>
      <c r="V802" s="128"/>
      <c r="W802" s="128"/>
      <c r="X802" s="127"/>
      <c r="Y802" s="138"/>
      <c r="Z802" s="12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2"/>
      <c r="AY802" s="71"/>
      <c r="AZ802" s="169" t="str">
        <f t="shared" si="34"/>
        <v>OK</v>
      </c>
      <c r="BA802" s="170" t="str">
        <f t="shared" si="35"/>
        <v>OK</v>
      </c>
      <c r="BB802" s="215"/>
      <c r="BC802" s="70"/>
    </row>
    <row r="803" spans="1:55" s="207" customFormat="1" ht="140.25" customHeight="1" x14ac:dyDescent="0.25">
      <c r="A803" s="115"/>
      <c r="B803" s="116"/>
      <c r="C803" s="122"/>
      <c r="D803" s="137"/>
      <c r="E803" s="128"/>
      <c r="F803" s="128"/>
      <c r="G803" s="127"/>
      <c r="H803" s="128"/>
      <c r="I803" s="127"/>
      <c r="J803" s="127"/>
      <c r="K803" s="128"/>
      <c r="L803" s="127"/>
      <c r="M803" s="127"/>
      <c r="N803" s="127"/>
      <c r="O803" s="127"/>
      <c r="P803" s="128"/>
      <c r="Q803" s="128"/>
      <c r="R803" s="129"/>
      <c r="S803" s="129"/>
      <c r="T803" s="128"/>
      <c r="U803" s="128"/>
      <c r="V803" s="128"/>
      <c r="W803" s="128"/>
      <c r="X803" s="127"/>
      <c r="Y803" s="138"/>
      <c r="Z803" s="12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2"/>
      <c r="AY803" s="71"/>
      <c r="AZ803" s="169" t="str">
        <f t="shared" si="34"/>
        <v>OK</v>
      </c>
      <c r="BA803" s="170" t="str">
        <f t="shared" si="35"/>
        <v>OK</v>
      </c>
      <c r="BB803" s="215"/>
    </row>
    <row r="804" spans="1:55" s="207" customFormat="1" ht="51" customHeight="1" x14ac:dyDescent="0.25">
      <c r="A804" s="115"/>
      <c r="B804" s="116"/>
      <c r="C804" s="122"/>
      <c r="D804" s="137"/>
      <c r="E804" s="128"/>
      <c r="F804" s="128"/>
      <c r="G804" s="127"/>
      <c r="H804" s="128"/>
      <c r="I804" s="127"/>
      <c r="J804" s="127"/>
      <c r="K804" s="128"/>
      <c r="L804" s="127"/>
      <c r="M804" s="127"/>
      <c r="N804" s="127"/>
      <c r="O804" s="127"/>
      <c r="P804" s="128"/>
      <c r="Q804" s="128"/>
      <c r="R804" s="129"/>
      <c r="S804" s="129"/>
      <c r="T804" s="128"/>
      <c r="U804" s="128"/>
      <c r="V804" s="128"/>
      <c r="W804" s="128"/>
      <c r="X804" s="127"/>
      <c r="Y804" s="138"/>
      <c r="Z804" s="12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2"/>
      <c r="AY804" s="71"/>
      <c r="AZ804" s="169" t="str">
        <f t="shared" si="34"/>
        <v>OK</v>
      </c>
      <c r="BA804" s="170" t="str">
        <f t="shared" si="35"/>
        <v>OK</v>
      </c>
      <c r="BB804" s="215"/>
      <c r="BC804" s="70"/>
    </row>
    <row r="805" spans="1:55" s="207" customFormat="1" ht="51" customHeight="1" x14ac:dyDescent="0.25">
      <c r="A805" s="115"/>
      <c r="B805" s="116"/>
      <c r="C805" s="122"/>
      <c r="D805" s="137"/>
      <c r="E805" s="128"/>
      <c r="F805" s="128"/>
      <c r="G805" s="127"/>
      <c r="H805" s="128"/>
      <c r="I805" s="127"/>
      <c r="J805" s="127"/>
      <c r="K805" s="128"/>
      <c r="L805" s="127"/>
      <c r="M805" s="127"/>
      <c r="N805" s="127"/>
      <c r="O805" s="127"/>
      <c r="P805" s="128"/>
      <c r="Q805" s="128"/>
      <c r="R805" s="129"/>
      <c r="S805" s="129"/>
      <c r="T805" s="128"/>
      <c r="U805" s="128"/>
      <c r="V805" s="128"/>
      <c r="W805" s="128"/>
      <c r="X805" s="127"/>
      <c r="Y805" s="138"/>
      <c r="Z805" s="12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2"/>
      <c r="AY805" s="71"/>
      <c r="AZ805" s="169" t="str">
        <f t="shared" si="34"/>
        <v>OK</v>
      </c>
      <c r="BA805" s="170" t="str">
        <f t="shared" si="35"/>
        <v>OK</v>
      </c>
      <c r="BB805" s="215"/>
    </row>
    <row r="806" spans="1:55" s="215" customFormat="1" ht="51" customHeight="1" x14ac:dyDescent="0.25">
      <c r="A806" s="115"/>
      <c r="B806" s="116"/>
      <c r="C806" s="122"/>
      <c r="D806" s="137"/>
      <c r="E806" s="128"/>
      <c r="F806" s="128"/>
      <c r="G806" s="127"/>
      <c r="H806" s="128"/>
      <c r="I806" s="127"/>
      <c r="J806" s="127"/>
      <c r="K806" s="128"/>
      <c r="L806" s="127"/>
      <c r="M806" s="127"/>
      <c r="N806" s="127"/>
      <c r="O806" s="127"/>
      <c r="P806" s="128"/>
      <c r="Q806" s="128"/>
      <c r="R806" s="129"/>
      <c r="S806" s="129"/>
      <c r="T806" s="128"/>
      <c r="U806" s="128"/>
      <c r="V806" s="128"/>
      <c r="W806" s="128"/>
      <c r="X806" s="127"/>
      <c r="Y806" s="138"/>
      <c r="Z806" s="12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2"/>
      <c r="AY806" s="71"/>
      <c r="AZ806" s="169" t="str">
        <f t="shared" si="34"/>
        <v>OK</v>
      </c>
      <c r="BA806" s="170" t="str">
        <f t="shared" si="35"/>
        <v>OK</v>
      </c>
    </row>
    <row r="807" spans="1:55" s="215" customFormat="1" ht="51" customHeight="1" x14ac:dyDescent="0.25">
      <c r="A807" s="115"/>
      <c r="B807" s="116"/>
      <c r="C807" s="122"/>
      <c r="D807" s="137"/>
      <c r="E807" s="128"/>
      <c r="F807" s="128"/>
      <c r="G807" s="127"/>
      <c r="H807" s="128"/>
      <c r="I807" s="127"/>
      <c r="J807" s="127"/>
      <c r="K807" s="128"/>
      <c r="L807" s="127"/>
      <c r="M807" s="127"/>
      <c r="N807" s="127"/>
      <c r="O807" s="127"/>
      <c r="P807" s="128"/>
      <c r="Q807" s="128"/>
      <c r="R807" s="129"/>
      <c r="S807" s="129"/>
      <c r="T807" s="128"/>
      <c r="U807" s="128"/>
      <c r="V807" s="128"/>
      <c r="W807" s="128"/>
      <c r="X807" s="127"/>
      <c r="Y807" s="138"/>
      <c r="Z807" s="12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2"/>
      <c r="AY807" s="71"/>
      <c r="AZ807" s="169" t="str">
        <f t="shared" si="34"/>
        <v>OK</v>
      </c>
      <c r="BA807" s="170" t="str">
        <f t="shared" si="35"/>
        <v>OK</v>
      </c>
    </row>
    <row r="808" spans="1:55" s="207" customFormat="1" ht="51" customHeight="1" x14ac:dyDescent="0.25">
      <c r="A808" s="115"/>
      <c r="B808" s="116"/>
      <c r="C808" s="122"/>
      <c r="D808" s="137"/>
      <c r="E808" s="128"/>
      <c r="F808" s="128"/>
      <c r="G808" s="127"/>
      <c r="H808" s="128"/>
      <c r="I808" s="127"/>
      <c r="J808" s="127"/>
      <c r="K808" s="128"/>
      <c r="L808" s="127"/>
      <c r="M808" s="127"/>
      <c r="N808" s="127"/>
      <c r="O808" s="127"/>
      <c r="P808" s="128"/>
      <c r="Q808" s="128"/>
      <c r="R808" s="129"/>
      <c r="S808" s="129"/>
      <c r="T808" s="128"/>
      <c r="U808" s="128"/>
      <c r="V808" s="128"/>
      <c r="W808" s="128"/>
      <c r="X808" s="127"/>
      <c r="Y808" s="138"/>
      <c r="Z808" s="12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2"/>
      <c r="AY808" s="71"/>
      <c r="AZ808" s="169" t="str">
        <f t="shared" si="34"/>
        <v>OK</v>
      </c>
      <c r="BA808" s="170" t="str">
        <f t="shared" si="35"/>
        <v>OK</v>
      </c>
      <c r="BB808" s="215"/>
    </row>
    <row r="809" spans="1:55" s="207" customFormat="1" ht="51" customHeight="1" x14ac:dyDescent="0.25">
      <c r="A809" s="115"/>
      <c r="B809" s="116"/>
      <c r="C809" s="122"/>
      <c r="D809" s="137"/>
      <c r="E809" s="128"/>
      <c r="F809" s="128"/>
      <c r="G809" s="127"/>
      <c r="H809" s="128"/>
      <c r="I809" s="127"/>
      <c r="J809" s="127"/>
      <c r="K809" s="128"/>
      <c r="L809" s="127"/>
      <c r="M809" s="127"/>
      <c r="N809" s="127"/>
      <c r="O809" s="127"/>
      <c r="P809" s="128"/>
      <c r="Q809" s="128"/>
      <c r="R809" s="129"/>
      <c r="S809" s="129"/>
      <c r="T809" s="128"/>
      <c r="U809" s="128"/>
      <c r="V809" s="128"/>
      <c r="W809" s="128"/>
      <c r="X809" s="127"/>
      <c r="Y809" s="138"/>
      <c r="Z809" s="12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2"/>
      <c r="AY809" s="71"/>
      <c r="AZ809" s="169" t="str">
        <f t="shared" si="34"/>
        <v>OK</v>
      </c>
      <c r="BA809" s="170" t="str">
        <f t="shared" si="35"/>
        <v>OK</v>
      </c>
      <c r="BB809" s="215"/>
    </row>
    <row r="810" spans="1:55" s="207" customFormat="1" ht="51" customHeight="1" x14ac:dyDescent="0.25">
      <c r="A810" s="115"/>
      <c r="B810" s="116"/>
      <c r="C810" s="122"/>
      <c r="D810" s="137"/>
      <c r="E810" s="128"/>
      <c r="F810" s="128"/>
      <c r="G810" s="127"/>
      <c r="H810" s="128"/>
      <c r="I810" s="127"/>
      <c r="J810" s="127"/>
      <c r="K810" s="128"/>
      <c r="L810" s="127"/>
      <c r="M810" s="127"/>
      <c r="N810" s="127"/>
      <c r="O810" s="127"/>
      <c r="P810" s="128"/>
      <c r="Q810" s="128"/>
      <c r="R810" s="129"/>
      <c r="S810" s="129"/>
      <c r="T810" s="128"/>
      <c r="U810" s="128"/>
      <c r="V810" s="128"/>
      <c r="W810" s="128"/>
      <c r="X810" s="127"/>
      <c r="Y810" s="138"/>
      <c r="Z810" s="12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2"/>
      <c r="AY810" s="71"/>
      <c r="AZ810" s="169" t="str">
        <f t="shared" si="34"/>
        <v>OK</v>
      </c>
      <c r="BA810" s="170" t="str">
        <f t="shared" si="35"/>
        <v>OK</v>
      </c>
      <c r="BB810" s="215"/>
    </row>
    <row r="811" spans="1:55" s="207" customFormat="1" ht="51" customHeight="1" x14ac:dyDescent="0.25">
      <c r="A811" s="115"/>
      <c r="B811" s="116"/>
      <c r="C811" s="122"/>
      <c r="D811" s="137"/>
      <c r="E811" s="128"/>
      <c r="F811" s="128"/>
      <c r="G811" s="127"/>
      <c r="H811" s="128"/>
      <c r="I811" s="127"/>
      <c r="J811" s="127"/>
      <c r="K811" s="128"/>
      <c r="L811" s="127"/>
      <c r="M811" s="127"/>
      <c r="N811" s="127"/>
      <c r="O811" s="127"/>
      <c r="P811" s="128"/>
      <c r="Q811" s="128"/>
      <c r="R811" s="129"/>
      <c r="S811" s="129"/>
      <c r="T811" s="128"/>
      <c r="U811" s="128"/>
      <c r="V811" s="128"/>
      <c r="W811" s="128"/>
      <c r="X811" s="127"/>
      <c r="Y811" s="138"/>
      <c r="Z811" s="12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2"/>
      <c r="AY811" s="71"/>
      <c r="AZ811" s="169" t="str">
        <f t="shared" si="34"/>
        <v>OK</v>
      </c>
      <c r="BA811" s="170" t="str">
        <f t="shared" si="35"/>
        <v>OK</v>
      </c>
      <c r="BB811" s="215"/>
    </row>
    <row r="812" spans="1:55" s="207" customFormat="1" ht="51" customHeight="1" x14ac:dyDescent="0.25">
      <c r="A812" s="115"/>
      <c r="B812" s="116"/>
      <c r="C812" s="122"/>
      <c r="D812" s="137"/>
      <c r="E812" s="128"/>
      <c r="F812" s="128"/>
      <c r="G812" s="127"/>
      <c r="H812" s="128"/>
      <c r="I812" s="127"/>
      <c r="J812" s="127"/>
      <c r="K812" s="128"/>
      <c r="L812" s="127"/>
      <c r="M812" s="127"/>
      <c r="N812" s="127"/>
      <c r="O812" s="127"/>
      <c r="P812" s="128"/>
      <c r="Q812" s="128"/>
      <c r="R812" s="129"/>
      <c r="S812" s="129"/>
      <c r="T812" s="128"/>
      <c r="U812" s="128"/>
      <c r="V812" s="128"/>
      <c r="W812" s="128"/>
      <c r="X812" s="127"/>
      <c r="Y812" s="138"/>
      <c r="Z812" s="12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2"/>
      <c r="AY812" s="71"/>
      <c r="AZ812" s="169" t="str">
        <f t="shared" si="34"/>
        <v>OK</v>
      </c>
      <c r="BA812" s="170" t="str">
        <f t="shared" si="35"/>
        <v>OK</v>
      </c>
      <c r="BB812" s="215"/>
    </row>
    <row r="813" spans="1:55" s="207" customFormat="1" ht="51" customHeight="1" x14ac:dyDescent="0.25">
      <c r="A813" s="115"/>
      <c r="B813" s="116"/>
      <c r="C813" s="122"/>
      <c r="D813" s="137"/>
      <c r="E813" s="128"/>
      <c r="F813" s="128"/>
      <c r="G813" s="127"/>
      <c r="H813" s="128"/>
      <c r="I813" s="127"/>
      <c r="J813" s="127"/>
      <c r="K813" s="128"/>
      <c r="L813" s="127"/>
      <c r="M813" s="127"/>
      <c r="N813" s="127"/>
      <c r="O813" s="127"/>
      <c r="P813" s="128"/>
      <c r="Q813" s="128"/>
      <c r="R813" s="129"/>
      <c r="S813" s="129"/>
      <c r="T813" s="128"/>
      <c r="U813" s="128"/>
      <c r="V813" s="128"/>
      <c r="W813" s="128"/>
      <c r="X813" s="127"/>
      <c r="Y813" s="138"/>
      <c r="Z813" s="12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2"/>
      <c r="AY813" s="71"/>
      <c r="AZ813" s="169" t="str">
        <f t="shared" si="34"/>
        <v>OK</v>
      </c>
      <c r="BA813" s="170" t="str">
        <f t="shared" si="35"/>
        <v>OK</v>
      </c>
      <c r="BB813" s="215"/>
    </row>
    <row r="814" spans="1:55" s="207" customFormat="1" ht="51" customHeight="1" x14ac:dyDescent="0.25">
      <c r="A814" s="115"/>
      <c r="B814" s="116"/>
      <c r="C814" s="122"/>
      <c r="D814" s="137"/>
      <c r="E814" s="128"/>
      <c r="F814" s="128"/>
      <c r="G814" s="127"/>
      <c r="H814" s="128"/>
      <c r="I814" s="127"/>
      <c r="J814" s="127"/>
      <c r="K814" s="128"/>
      <c r="L814" s="127"/>
      <c r="M814" s="127"/>
      <c r="N814" s="127"/>
      <c r="O814" s="127"/>
      <c r="P814" s="128"/>
      <c r="Q814" s="128"/>
      <c r="R814" s="129"/>
      <c r="S814" s="129"/>
      <c r="T814" s="128"/>
      <c r="U814" s="128"/>
      <c r="V814" s="128"/>
      <c r="W814" s="128"/>
      <c r="X814" s="127"/>
      <c r="Y814" s="138"/>
      <c r="Z814" s="12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2"/>
      <c r="AY814" s="71"/>
      <c r="AZ814" s="169" t="str">
        <f t="shared" si="34"/>
        <v>OK</v>
      </c>
      <c r="BA814" s="170" t="str">
        <f t="shared" si="35"/>
        <v>OK</v>
      </c>
      <c r="BB814" s="215"/>
    </row>
    <row r="815" spans="1:55" s="207" customFormat="1" ht="51" customHeight="1" x14ac:dyDescent="0.25">
      <c r="A815" s="115"/>
      <c r="B815" s="116"/>
      <c r="C815" s="122"/>
      <c r="D815" s="137"/>
      <c r="E815" s="128"/>
      <c r="F815" s="128"/>
      <c r="G815" s="127"/>
      <c r="H815" s="128"/>
      <c r="I815" s="127"/>
      <c r="J815" s="127"/>
      <c r="K815" s="128"/>
      <c r="L815" s="127"/>
      <c r="M815" s="127"/>
      <c r="N815" s="127"/>
      <c r="O815" s="127"/>
      <c r="P815" s="128"/>
      <c r="Q815" s="128"/>
      <c r="R815" s="129"/>
      <c r="S815" s="129"/>
      <c r="T815" s="128"/>
      <c r="U815" s="128"/>
      <c r="V815" s="128"/>
      <c r="W815" s="128"/>
      <c r="X815" s="127"/>
      <c r="Y815" s="138"/>
      <c r="Z815" s="12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2"/>
      <c r="AY815" s="71"/>
      <c r="AZ815" s="169" t="str">
        <f t="shared" si="34"/>
        <v>OK</v>
      </c>
      <c r="BA815" s="170" t="str">
        <f t="shared" si="35"/>
        <v>OK</v>
      </c>
      <c r="BB815" s="215"/>
    </row>
    <row r="816" spans="1:55" s="207" customFormat="1" ht="51" customHeight="1" x14ac:dyDescent="0.25">
      <c r="A816" s="115"/>
      <c r="B816" s="116"/>
      <c r="C816" s="122"/>
      <c r="D816" s="137"/>
      <c r="E816" s="128"/>
      <c r="F816" s="128"/>
      <c r="G816" s="127"/>
      <c r="H816" s="128"/>
      <c r="I816" s="127"/>
      <c r="J816" s="127"/>
      <c r="K816" s="128"/>
      <c r="L816" s="127"/>
      <c r="M816" s="127"/>
      <c r="N816" s="127"/>
      <c r="O816" s="127"/>
      <c r="P816" s="128"/>
      <c r="Q816" s="128"/>
      <c r="R816" s="129"/>
      <c r="S816" s="129"/>
      <c r="T816" s="128"/>
      <c r="U816" s="128"/>
      <c r="V816" s="128"/>
      <c r="W816" s="128"/>
      <c r="X816" s="127"/>
      <c r="Y816" s="138"/>
      <c r="Z816" s="12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2"/>
      <c r="AY816" s="71"/>
      <c r="AZ816" s="169" t="str">
        <f t="shared" si="34"/>
        <v>OK</v>
      </c>
      <c r="BA816" s="170" t="str">
        <f t="shared" si="35"/>
        <v>OK</v>
      </c>
      <c r="BB816" s="215"/>
    </row>
    <row r="817" spans="1:55" s="207" customFormat="1" ht="51" customHeight="1" x14ac:dyDescent="0.25">
      <c r="A817" s="115"/>
      <c r="B817" s="116"/>
      <c r="C817" s="122"/>
      <c r="D817" s="137"/>
      <c r="E817" s="128"/>
      <c r="F817" s="128"/>
      <c r="G817" s="127"/>
      <c r="H817" s="128"/>
      <c r="I817" s="127"/>
      <c r="J817" s="127"/>
      <c r="K817" s="128"/>
      <c r="L817" s="127"/>
      <c r="M817" s="127"/>
      <c r="N817" s="127"/>
      <c r="O817" s="127"/>
      <c r="P817" s="128"/>
      <c r="Q817" s="128"/>
      <c r="R817" s="129"/>
      <c r="S817" s="129"/>
      <c r="T817" s="128"/>
      <c r="U817" s="128"/>
      <c r="V817" s="128"/>
      <c r="W817" s="128"/>
      <c r="X817" s="127"/>
      <c r="Y817" s="138"/>
      <c r="Z817" s="12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2"/>
      <c r="AY817" s="71"/>
      <c r="AZ817" s="169" t="str">
        <f t="shared" si="34"/>
        <v>OK</v>
      </c>
      <c r="BA817" s="170" t="str">
        <f t="shared" si="35"/>
        <v>OK</v>
      </c>
      <c r="BB817" s="215"/>
      <c r="BC817" s="70"/>
    </row>
    <row r="818" spans="1:55" s="207" customFormat="1" ht="51" customHeight="1" x14ac:dyDescent="0.25">
      <c r="A818" s="115"/>
      <c r="B818" s="116"/>
      <c r="C818" s="122"/>
      <c r="D818" s="137"/>
      <c r="E818" s="128"/>
      <c r="F818" s="128"/>
      <c r="G818" s="127"/>
      <c r="H818" s="128"/>
      <c r="I818" s="127"/>
      <c r="J818" s="127"/>
      <c r="K818" s="128"/>
      <c r="L818" s="127"/>
      <c r="M818" s="127"/>
      <c r="N818" s="127"/>
      <c r="O818" s="127"/>
      <c r="P818" s="128"/>
      <c r="Q818" s="128"/>
      <c r="R818" s="129"/>
      <c r="S818" s="129"/>
      <c r="T818" s="128"/>
      <c r="U818" s="128"/>
      <c r="V818" s="128"/>
      <c r="W818" s="128"/>
      <c r="X818" s="127"/>
      <c r="Y818" s="138"/>
      <c r="Z818" s="12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2"/>
      <c r="AY818" s="71"/>
      <c r="AZ818" s="169" t="str">
        <f t="shared" si="34"/>
        <v>OK</v>
      </c>
      <c r="BA818" s="170" t="str">
        <f t="shared" si="35"/>
        <v>OK</v>
      </c>
      <c r="BB818" s="215"/>
      <c r="BC818" s="70"/>
    </row>
    <row r="819" spans="1:55" s="207" customFormat="1" ht="51" customHeight="1" x14ac:dyDescent="0.25">
      <c r="A819" s="115"/>
      <c r="B819" s="116"/>
      <c r="C819" s="122"/>
      <c r="D819" s="137"/>
      <c r="E819" s="128"/>
      <c r="F819" s="128"/>
      <c r="G819" s="127"/>
      <c r="H819" s="128"/>
      <c r="I819" s="127"/>
      <c r="J819" s="127"/>
      <c r="K819" s="128"/>
      <c r="L819" s="127"/>
      <c r="M819" s="127"/>
      <c r="N819" s="127"/>
      <c r="O819" s="127"/>
      <c r="P819" s="128"/>
      <c r="Q819" s="128"/>
      <c r="R819" s="129"/>
      <c r="S819" s="129"/>
      <c r="T819" s="128"/>
      <c r="U819" s="128"/>
      <c r="V819" s="128"/>
      <c r="W819" s="128"/>
      <c r="X819" s="127"/>
      <c r="Y819" s="138"/>
      <c r="Z819" s="12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2"/>
      <c r="AY819" s="71"/>
      <c r="AZ819" s="169" t="str">
        <f t="shared" si="34"/>
        <v>OK</v>
      </c>
      <c r="BA819" s="170" t="str">
        <f t="shared" si="35"/>
        <v>OK</v>
      </c>
      <c r="BB819" s="215"/>
    </row>
    <row r="820" spans="1:55" s="207" customFormat="1" ht="51" customHeight="1" x14ac:dyDescent="0.25">
      <c r="A820" s="115"/>
      <c r="B820" s="116"/>
      <c r="C820" s="122"/>
      <c r="D820" s="137"/>
      <c r="E820" s="128"/>
      <c r="F820" s="128"/>
      <c r="G820" s="127"/>
      <c r="H820" s="128"/>
      <c r="I820" s="127"/>
      <c r="J820" s="127"/>
      <c r="K820" s="128"/>
      <c r="L820" s="127"/>
      <c r="M820" s="127"/>
      <c r="N820" s="127"/>
      <c r="O820" s="127"/>
      <c r="P820" s="128"/>
      <c r="Q820" s="128"/>
      <c r="R820" s="129"/>
      <c r="S820" s="129"/>
      <c r="T820" s="128"/>
      <c r="U820" s="128"/>
      <c r="V820" s="128"/>
      <c r="W820" s="128"/>
      <c r="X820" s="127"/>
      <c r="Y820" s="138"/>
      <c r="Z820" s="12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2"/>
      <c r="AY820" s="71"/>
      <c r="AZ820" s="169" t="str">
        <f t="shared" si="34"/>
        <v>OK</v>
      </c>
      <c r="BA820" s="170" t="str">
        <f t="shared" si="35"/>
        <v>OK</v>
      </c>
      <c r="BB820" s="215"/>
      <c r="BC820" s="70"/>
    </row>
    <row r="821" spans="1:55" s="207" customFormat="1" ht="51" customHeight="1" x14ac:dyDescent="0.25">
      <c r="A821" s="115"/>
      <c r="B821" s="116"/>
      <c r="C821" s="122"/>
      <c r="D821" s="137"/>
      <c r="E821" s="128"/>
      <c r="F821" s="128"/>
      <c r="G821" s="127"/>
      <c r="H821" s="128"/>
      <c r="I821" s="127"/>
      <c r="J821" s="127"/>
      <c r="K821" s="128"/>
      <c r="L821" s="127"/>
      <c r="M821" s="127"/>
      <c r="N821" s="127"/>
      <c r="O821" s="127"/>
      <c r="P821" s="128"/>
      <c r="Q821" s="128"/>
      <c r="R821" s="129"/>
      <c r="S821" s="129"/>
      <c r="T821" s="128"/>
      <c r="U821" s="128"/>
      <c r="V821" s="128"/>
      <c r="W821" s="128"/>
      <c r="X821" s="127"/>
      <c r="Y821" s="138"/>
      <c r="Z821" s="12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2"/>
      <c r="AY821" s="71"/>
      <c r="AZ821" s="169" t="str">
        <f t="shared" si="34"/>
        <v>OK</v>
      </c>
      <c r="BA821" s="170" t="str">
        <f t="shared" si="35"/>
        <v>OK</v>
      </c>
      <c r="BB821" s="215"/>
    </row>
    <row r="822" spans="1:55" s="207" customFormat="1" ht="51" customHeight="1" x14ac:dyDescent="0.25">
      <c r="A822" s="115"/>
      <c r="B822" s="116"/>
      <c r="C822" s="122"/>
      <c r="D822" s="137"/>
      <c r="E822" s="128"/>
      <c r="F822" s="128"/>
      <c r="G822" s="127"/>
      <c r="H822" s="128"/>
      <c r="I822" s="127"/>
      <c r="J822" s="127"/>
      <c r="K822" s="128"/>
      <c r="L822" s="127"/>
      <c r="M822" s="127"/>
      <c r="N822" s="127"/>
      <c r="O822" s="127"/>
      <c r="P822" s="128"/>
      <c r="Q822" s="128"/>
      <c r="R822" s="129"/>
      <c r="S822" s="129"/>
      <c r="T822" s="128"/>
      <c r="U822" s="128"/>
      <c r="V822" s="128"/>
      <c r="W822" s="128"/>
      <c r="X822" s="127"/>
      <c r="Y822" s="138"/>
      <c r="Z822" s="12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2"/>
      <c r="AY822" s="71"/>
      <c r="AZ822" s="169" t="str">
        <f t="shared" si="34"/>
        <v>OK</v>
      </c>
      <c r="BA822" s="170" t="str">
        <f t="shared" si="35"/>
        <v>OK</v>
      </c>
      <c r="BB822" s="215"/>
    </row>
    <row r="823" spans="1:55" s="207" customFormat="1" ht="51" customHeight="1" x14ac:dyDescent="0.25">
      <c r="A823" s="115"/>
      <c r="B823" s="116"/>
      <c r="C823" s="122"/>
      <c r="D823" s="137"/>
      <c r="E823" s="128"/>
      <c r="F823" s="128"/>
      <c r="G823" s="127"/>
      <c r="H823" s="128"/>
      <c r="I823" s="127"/>
      <c r="J823" s="127"/>
      <c r="K823" s="128"/>
      <c r="L823" s="127"/>
      <c r="M823" s="127"/>
      <c r="N823" s="127"/>
      <c r="O823" s="127"/>
      <c r="P823" s="128"/>
      <c r="Q823" s="128"/>
      <c r="R823" s="129"/>
      <c r="S823" s="129"/>
      <c r="T823" s="128"/>
      <c r="U823" s="128"/>
      <c r="V823" s="128"/>
      <c r="W823" s="128"/>
      <c r="X823" s="127"/>
      <c r="Y823" s="138"/>
      <c r="Z823" s="12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2"/>
      <c r="AY823" s="71"/>
      <c r="AZ823" s="169" t="str">
        <f t="shared" si="34"/>
        <v>OK</v>
      </c>
      <c r="BA823" s="170" t="str">
        <f t="shared" si="35"/>
        <v>OK</v>
      </c>
      <c r="BB823" s="215"/>
      <c r="BC823" s="70"/>
    </row>
    <row r="824" spans="1:55" s="207" customFormat="1" ht="51" customHeight="1" x14ac:dyDescent="0.25">
      <c r="A824" s="115"/>
      <c r="B824" s="116"/>
      <c r="C824" s="122"/>
      <c r="D824" s="137"/>
      <c r="E824" s="128"/>
      <c r="F824" s="128"/>
      <c r="G824" s="127"/>
      <c r="H824" s="128"/>
      <c r="I824" s="127"/>
      <c r="J824" s="127"/>
      <c r="K824" s="128"/>
      <c r="L824" s="127"/>
      <c r="M824" s="127"/>
      <c r="N824" s="127"/>
      <c r="O824" s="127"/>
      <c r="P824" s="128"/>
      <c r="Q824" s="128"/>
      <c r="R824" s="129"/>
      <c r="S824" s="129"/>
      <c r="T824" s="128"/>
      <c r="U824" s="128"/>
      <c r="V824" s="128"/>
      <c r="W824" s="128"/>
      <c r="X824" s="127"/>
      <c r="Y824" s="138"/>
      <c r="Z824" s="12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2"/>
      <c r="AY824" s="71"/>
      <c r="AZ824" s="169" t="str">
        <f t="shared" si="34"/>
        <v>OK</v>
      </c>
      <c r="BA824" s="170" t="str">
        <f t="shared" si="35"/>
        <v>OK</v>
      </c>
      <c r="BB824" s="215"/>
      <c r="BC824" s="70"/>
    </row>
    <row r="825" spans="1:55" s="207" customFormat="1" ht="51" customHeight="1" x14ac:dyDescent="0.25">
      <c r="A825" s="115"/>
      <c r="B825" s="116"/>
      <c r="C825" s="122"/>
      <c r="D825" s="137"/>
      <c r="E825" s="128"/>
      <c r="F825" s="128"/>
      <c r="G825" s="127"/>
      <c r="H825" s="128"/>
      <c r="I825" s="127"/>
      <c r="J825" s="127"/>
      <c r="K825" s="128"/>
      <c r="L825" s="127"/>
      <c r="M825" s="127"/>
      <c r="N825" s="127"/>
      <c r="O825" s="127"/>
      <c r="P825" s="128"/>
      <c r="Q825" s="128"/>
      <c r="R825" s="129"/>
      <c r="S825" s="129"/>
      <c r="T825" s="128"/>
      <c r="U825" s="128"/>
      <c r="V825" s="128"/>
      <c r="W825" s="128"/>
      <c r="X825" s="127"/>
      <c r="Y825" s="138"/>
      <c r="Z825" s="12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2"/>
      <c r="AY825" s="71"/>
      <c r="AZ825" s="169" t="str">
        <f t="shared" si="34"/>
        <v>OK</v>
      </c>
      <c r="BA825" s="170" t="str">
        <f t="shared" si="35"/>
        <v>OK</v>
      </c>
      <c r="BB825" s="215"/>
    </row>
    <row r="826" spans="1:55" s="207" customFormat="1" ht="51" customHeight="1" x14ac:dyDescent="0.25">
      <c r="A826" s="115"/>
      <c r="B826" s="116"/>
      <c r="C826" s="122"/>
      <c r="D826" s="137"/>
      <c r="E826" s="128"/>
      <c r="F826" s="128"/>
      <c r="G826" s="127"/>
      <c r="H826" s="128"/>
      <c r="I826" s="127"/>
      <c r="J826" s="127"/>
      <c r="K826" s="128"/>
      <c r="L826" s="127"/>
      <c r="M826" s="127"/>
      <c r="N826" s="127"/>
      <c r="O826" s="127"/>
      <c r="P826" s="128"/>
      <c r="Q826" s="128"/>
      <c r="R826" s="129"/>
      <c r="S826" s="129"/>
      <c r="T826" s="128"/>
      <c r="U826" s="128"/>
      <c r="V826" s="128"/>
      <c r="W826" s="128"/>
      <c r="X826" s="127"/>
      <c r="Y826" s="138"/>
      <c r="Z826" s="12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2"/>
      <c r="AY826" s="71"/>
      <c r="AZ826" s="169" t="str">
        <f t="shared" si="34"/>
        <v>OK</v>
      </c>
      <c r="BA826" s="170" t="str">
        <f t="shared" si="35"/>
        <v>OK</v>
      </c>
      <c r="BB826" s="215"/>
      <c r="BC826" s="70"/>
    </row>
    <row r="827" spans="1:55" s="215" customFormat="1" ht="51" customHeight="1" x14ac:dyDescent="0.25">
      <c r="A827" s="115"/>
      <c r="B827" s="116"/>
      <c r="C827" s="122"/>
      <c r="D827" s="137"/>
      <c r="E827" s="128"/>
      <c r="F827" s="128"/>
      <c r="G827" s="127"/>
      <c r="H827" s="128"/>
      <c r="I827" s="127"/>
      <c r="J827" s="127"/>
      <c r="K827" s="128"/>
      <c r="L827" s="127"/>
      <c r="M827" s="127"/>
      <c r="N827" s="127"/>
      <c r="O827" s="127"/>
      <c r="P827" s="128"/>
      <c r="Q827" s="128"/>
      <c r="R827" s="129"/>
      <c r="S827" s="129"/>
      <c r="T827" s="128"/>
      <c r="U827" s="128"/>
      <c r="V827" s="128"/>
      <c r="W827" s="128"/>
      <c r="X827" s="127"/>
      <c r="Y827" s="138"/>
      <c r="Z827" s="12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2"/>
      <c r="AY827" s="71"/>
      <c r="AZ827" s="169" t="str">
        <f t="shared" si="34"/>
        <v>OK</v>
      </c>
      <c r="BA827" s="170" t="str">
        <f t="shared" si="35"/>
        <v>OK</v>
      </c>
      <c r="BC827" s="70"/>
    </row>
    <row r="828" spans="1:55" s="215" customFormat="1" ht="51" customHeight="1" x14ac:dyDescent="0.25">
      <c r="A828" s="115"/>
      <c r="B828" s="116"/>
      <c r="C828" s="122"/>
      <c r="D828" s="137"/>
      <c r="E828" s="128"/>
      <c r="F828" s="128"/>
      <c r="G828" s="127"/>
      <c r="H828" s="128"/>
      <c r="I828" s="127"/>
      <c r="J828" s="127"/>
      <c r="K828" s="128"/>
      <c r="L828" s="127"/>
      <c r="M828" s="127"/>
      <c r="N828" s="127"/>
      <c r="O828" s="127"/>
      <c r="P828" s="128"/>
      <c r="Q828" s="128"/>
      <c r="R828" s="129"/>
      <c r="S828" s="129"/>
      <c r="T828" s="128"/>
      <c r="U828" s="128"/>
      <c r="V828" s="128"/>
      <c r="W828" s="128"/>
      <c r="X828" s="127"/>
      <c r="Y828" s="138"/>
      <c r="Z828" s="12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2"/>
      <c r="AY828" s="71"/>
      <c r="AZ828" s="169" t="str">
        <f t="shared" si="34"/>
        <v>OK</v>
      </c>
      <c r="BA828" s="170" t="str">
        <f t="shared" si="35"/>
        <v>OK</v>
      </c>
    </row>
    <row r="829" spans="1:55" s="207" customFormat="1" ht="63.75" customHeight="1" x14ac:dyDescent="0.25">
      <c r="A829" s="115"/>
      <c r="B829" s="116"/>
      <c r="C829" s="122"/>
      <c r="D829" s="137"/>
      <c r="E829" s="128"/>
      <c r="F829" s="128"/>
      <c r="G829" s="127"/>
      <c r="H829" s="128"/>
      <c r="I829" s="127"/>
      <c r="J829" s="127"/>
      <c r="K829" s="128"/>
      <c r="L829" s="127"/>
      <c r="M829" s="127"/>
      <c r="N829" s="127"/>
      <c r="O829" s="127"/>
      <c r="P829" s="128"/>
      <c r="Q829" s="128"/>
      <c r="R829" s="129"/>
      <c r="S829" s="129"/>
      <c r="T829" s="128"/>
      <c r="U829" s="128"/>
      <c r="V829" s="128"/>
      <c r="W829" s="128"/>
      <c r="X829" s="127"/>
      <c r="Y829" s="138"/>
      <c r="Z829" s="12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2"/>
      <c r="AY829" s="71"/>
      <c r="AZ829" s="169" t="str">
        <f t="shared" si="34"/>
        <v>OK</v>
      </c>
      <c r="BA829" s="170" t="str">
        <f t="shared" si="35"/>
        <v>OK</v>
      </c>
      <c r="BB829" s="215"/>
      <c r="BC829" s="70"/>
    </row>
    <row r="830" spans="1:55" s="207" customFormat="1" ht="63.75" customHeight="1" x14ac:dyDescent="0.25">
      <c r="A830" s="115"/>
      <c r="B830" s="116"/>
      <c r="C830" s="122"/>
      <c r="D830" s="137"/>
      <c r="E830" s="128"/>
      <c r="F830" s="128"/>
      <c r="G830" s="127"/>
      <c r="H830" s="128"/>
      <c r="I830" s="127"/>
      <c r="J830" s="127"/>
      <c r="K830" s="128"/>
      <c r="L830" s="127"/>
      <c r="M830" s="127"/>
      <c r="N830" s="127"/>
      <c r="O830" s="127"/>
      <c r="P830" s="128"/>
      <c r="Q830" s="128"/>
      <c r="R830" s="129"/>
      <c r="S830" s="129"/>
      <c r="T830" s="128"/>
      <c r="U830" s="128"/>
      <c r="V830" s="128"/>
      <c r="W830" s="128"/>
      <c r="X830" s="127"/>
      <c r="Y830" s="138"/>
      <c r="Z830" s="12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2"/>
      <c r="AY830" s="71"/>
      <c r="AZ830" s="169" t="str">
        <f t="shared" si="34"/>
        <v>OK</v>
      </c>
      <c r="BA830" s="170" t="str">
        <f t="shared" si="35"/>
        <v>OK</v>
      </c>
      <c r="BB830" s="215"/>
      <c r="BC830" s="70"/>
    </row>
    <row r="831" spans="1:55" s="207" customFormat="1" ht="51" customHeight="1" x14ac:dyDescent="0.25">
      <c r="A831" s="115"/>
      <c r="B831" s="116"/>
      <c r="C831" s="122"/>
      <c r="D831" s="137"/>
      <c r="E831" s="128"/>
      <c r="F831" s="128"/>
      <c r="G831" s="127"/>
      <c r="H831" s="128"/>
      <c r="I831" s="127"/>
      <c r="J831" s="127"/>
      <c r="K831" s="128"/>
      <c r="L831" s="127"/>
      <c r="M831" s="127"/>
      <c r="N831" s="127"/>
      <c r="O831" s="127"/>
      <c r="P831" s="128"/>
      <c r="Q831" s="128"/>
      <c r="R831" s="129"/>
      <c r="S831" s="129"/>
      <c r="T831" s="128"/>
      <c r="U831" s="128"/>
      <c r="V831" s="128"/>
      <c r="W831" s="128"/>
      <c r="X831" s="127"/>
      <c r="Y831" s="138"/>
      <c r="Z831" s="12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2"/>
      <c r="AY831" s="71"/>
      <c r="AZ831" s="169" t="str">
        <f t="shared" si="34"/>
        <v>OK</v>
      </c>
      <c r="BA831" s="170" t="str">
        <f t="shared" si="35"/>
        <v>OK</v>
      </c>
      <c r="BB831" s="215"/>
    </row>
    <row r="832" spans="1:55" s="207" customFormat="1" ht="63.75" customHeight="1" x14ac:dyDescent="0.25">
      <c r="A832" s="115"/>
      <c r="B832" s="116"/>
      <c r="C832" s="122"/>
      <c r="D832" s="137"/>
      <c r="E832" s="128"/>
      <c r="F832" s="128"/>
      <c r="G832" s="127"/>
      <c r="H832" s="128"/>
      <c r="I832" s="127"/>
      <c r="J832" s="127"/>
      <c r="K832" s="128"/>
      <c r="L832" s="127"/>
      <c r="M832" s="127"/>
      <c r="N832" s="127"/>
      <c r="O832" s="127"/>
      <c r="P832" s="128"/>
      <c r="Q832" s="128"/>
      <c r="R832" s="129"/>
      <c r="S832" s="129"/>
      <c r="T832" s="128"/>
      <c r="U832" s="128"/>
      <c r="V832" s="128"/>
      <c r="W832" s="128"/>
      <c r="X832" s="127"/>
      <c r="Y832" s="138"/>
      <c r="Z832" s="12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2"/>
      <c r="AY832" s="71"/>
      <c r="AZ832" s="169" t="str">
        <f t="shared" si="34"/>
        <v>OK</v>
      </c>
      <c r="BA832" s="170" t="str">
        <f t="shared" si="35"/>
        <v>OK</v>
      </c>
      <c r="BB832" s="215"/>
      <c r="BC832" s="70"/>
    </row>
    <row r="833" spans="1:55" s="207" customFormat="1" ht="38.25" customHeight="1" x14ac:dyDescent="0.25">
      <c r="A833" s="115"/>
      <c r="B833" s="116"/>
      <c r="C833" s="122"/>
      <c r="D833" s="137"/>
      <c r="E833" s="128"/>
      <c r="F833" s="128"/>
      <c r="G833" s="127"/>
      <c r="H833" s="128"/>
      <c r="I833" s="127"/>
      <c r="J833" s="127"/>
      <c r="K833" s="128"/>
      <c r="L833" s="127"/>
      <c r="M833" s="127"/>
      <c r="N833" s="127"/>
      <c r="O833" s="127"/>
      <c r="P833" s="128"/>
      <c r="Q833" s="128"/>
      <c r="R833" s="129"/>
      <c r="S833" s="129"/>
      <c r="T833" s="128"/>
      <c r="U833" s="128"/>
      <c r="V833" s="128"/>
      <c r="W833" s="128"/>
      <c r="X833" s="127"/>
      <c r="Y833" s="138"/>
      <c r="Z833" s="12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2"/>
      <c r="AY833" s="71"/>
      <c r="AZ833" s="169" t="str">
        <f t="shared" si="34"/>
        <v>OK</v>
      </c>
      <c r="BA833" s="170" t="str">
        <f t="shared" si="35"/>
        <v>OK</v>
      </c>
      <c r="BB833" s="215"/>
      <c r="BC833" s="70"/>
    </row>
    <row r="834" spans="1:55" s="207" customFormat="1" ht="38.25" customHeight="1" x14ac:dyDescent="0.25">
      <c r="A834" s="115"/>
      <c r="B834" s="116"/>
      <c r="C834" s="122"/>
      <c r="D834" s="137"/>
      <c r="E834" s="128"/>
      <c r="F834" s="128"/>
      <c r="G834" s="127"/>
      <c r="H834" s="128"/>
      <c r="I834" s="127"/>
      <c r="J834" s="127"/>
      <c r="K834" s="128"/>
      <c r="L834" s="127"/>
      <c r="M834" s="127"/>
      <c r="N834" s="127"/>
      <c r="O834" s="127"/>
      <c r="P834" s="128"/>
      <c r="Q834" s="128"/>
      <c r="R834" s="129"/>
      <c r="S834" s="129"/>
      <c r="T834" s="128"/>
      <c r="U834" s="128"/>
      <c r="V834" s="128"/>
      <c r="W834" s="128"/>
      <c r="X834" s="127"/>
      <c r="Y834" s="138"/>
      <c r="Z834" s="12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2"/>
      <c r="AY834" s="71"/>
      <c r="AZ834" s="169" t="str">
        <f t="shared" si="34"/>
        <v>OK</v>
      </c>
      <c r="BA834" s="170" t="str">
        <f t="shared" si="35"/>
        <v>OK</v>
      </c>
      <c r="BB834" s="215"/>
      <c r="BC834" s="70"/>
    </row>
    <row r="835" spans="1:55" s="207" customFormat="1" ht="38.25" customHeight="1" x14ac:dyDescent="0.25">
      <c r="A835" s="115"/>
      <c r="B835" s="116"/>
      <c r="C835" s="122"/>
      <c r="D835" s="137"/>
      <c r="E835" s="128"/>
      <c r="F835" s="128"/>
      <c r="G835" s="127"/>
      <c r="H835" s="128"/>
      <c r="I835" s="127"/>
      <c r="J835" s="127"/>
      <c r="K835" s="128"/>
      <c r="L835" s="127"/>
      <c r="M835" s="127"/>
      <c r="N835" s="127"/>
      <c r="O835" s="127"/>
      <c r="P835" s="128"/>
      <c r="Q835" s="128"/>
      <c r="R835" s="129"/>
      <c r="S835" s="129"/>
      <c r="T835" s="128"/>
      <c r="U835" s="128"/>
      <c r="V835" s="128"/>
      <c r="W835" s="128"/>
      <c r="X835" s="127"/>
      <c r="Y835" s="138"/>
      <c r="Z835" s="12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2"/>
      <c r="AY835" s="71"/>
      <c r="AZ835" s="169" t="str">
        <f t="shared" si="34"/>
        <v>OK</v>
      </c>
      <c r="BA835" s="170" t="str">
        <f t="shared" si="35"/>
        <v>OK</v>
      </c>
      <c r="BB835" s="215"/>
      <c r="BC835" s="70"/>
    </row>
    <row r="836" spans="1:55" s="207" customFormat="1" ht="63.75" customHeight="1" x14ac:dyDescent="0.25">
      <c r="A836" s="115"/>
      <c r="B836" s="116"/>
      <c r="C836" s="122"/>
      <c r="D836" s="137"/>
      <c r="E836" s="128"/>
      <c r="F836" s="128"/>
      <c r="G836" s="127"/>
      <c r="H836" s="128"/>
      <c r="I836" s="127"/>
      <c r="J836" s="127"/>
      <c r="K836" s="128"/>
      <c r="L836" s="127"/>
      <c r="M836" s="127"/>
      <c r="N836" s="127"/>
      <c r="O836" s="127"/>
      <c r="P836" s="128"/>
      <c r="Q836" s="128"/>
      <c r="R836" s="129"/>
      <c r="S836" s="129"/>
      <c r="T836" s="128"/>
      <c r="U836" s="128"/>
      <c r="V836" s="128"/>
      <c r="W836" s="128"/>
      <c r="X836" s="127"/>
      <c r="Y836" s="138"/>
      <c r="Z836" s="12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2"/>
      <c r="AY836" s="71"/>
      <c r="AZ836" s="169" t="str">
        <f t="shared" si="34"/>
        <v>OK</v>
      </c>
      <c r="BA836" s="170" t="str">
        <f t="shared" si="35"/>
        <v>OK</v>
      </c>
      <c r="BB836" s="215"/>
      <c r="BC836" s="70"/>
    </row>
    <row r="837" spans="1:55" s="207" customFormat="1" ht="89.25" customHeight="1" x14ac:dyDescent="0.25">
      <c r="A837" s="115"/>
      <c r="B837" s="116"/>
      <c r="C837" s="122"/>
      <c r="D837" s="137"/>
      <c r="E837" s="128"/>
      <c r="F837" s="128"/>
      <c r="G837" s="127"/>
      <c r="H837" s="128"/>
      <c r="I837" s="127"/>
      <c r="J837" s="127"/>
      <c r="K837" s="128"/>
      <c r="L837" s="127"/>
      <c r="M837" s="127"/>
      <c r="N837" s="127"/>
      <c r="O837" s="127"/>
      <c r="P837" s="128"/>
      <c r="Q837" s="128"/>
      <c r="R837" s="129"/>
      <c r="S837" s="129"/>
      <c r="T837" s="128"/>
      <c r="U837" s="128"/>
      <c r="V837" s="128"/>
      <c r="W837" s="128"/>
      <c r="X837" s="127"/>
      <c r="Y837" s="138"/>
      <c r="Z837" s="12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2"/>
      <c r="AY837" s="71"/>
      <c r="AZ837" s="169" t="str">
        <f t="shared" si="34"/>
        <v>OK</v>
      </c>
      <c r="BA837" s="170" t="str">
        <f t="shared" si="35"/>
        <v>OK</v>
      </c>
      <c r="BB837" s="215"/>
      <c r="BC837" s="70"/>
    </row>
    <row r="838" spans="1:55" s="207" customFormat="1" ht="89.25" customHeight="1" x14ac:dyDescent="0.25">
      <c r="A838" s="115"/>
      <c r="B838" s="116"/>
      <c r="C838" s="122"/>
      <c r="D838" s="137"/>
      <c r="E838" s="128"/>
      <c r="F838" s="128"/>
      <c r="G838" s="127"/>
      <c r="H838" s="128"/>
      <c r="I838" s="127"/>
      <c r="J838" s="127"/>
      <c r="K838" s="128"/>
      <c r="L838" s="127"/>
      <c r="M838" s="127"/>
      <c r="N838" s="127"/>
      <c r="O838" s="127"/>
      <c r="P838" s="128"/>
      <c r="Q838" s="128"/>
      <c r="R838" s="129"/>
      <c r="S838" s="129"/>
      <c r="T838" s="128"/>
      <c r="U838" s="128"/>
      <c r="V838" s="128"/>
      <c r="W838" s="128"/>
      <c r="X838" s="127"/>
      <c r="Y838" s="138"/>
      <c r="Z838" s="12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2"/>
      <c r="AY838" s="71"/>
      <c r="AZ838" s="169" t="str">
        <f t="shared" si="34"/>
        <v>OK</v>
      </c>
      <c r="BA838" s="170" t="str">
        <f t="shared" si="35"/>
        <v>OK</v>
      </c>
      <c r="BB838" s="215"/>
      <c r="BC838" s="70"/>
    </row>
    <row r="839" spans="1:55" s="207" customFormat="1" ht="89.25" customHeight="1" x14ac:dyDescent="0.25">
      <c r="A839" s="115"/>
      <c r="B839" s="116"/>
      <c r="C839" s="122"/>
      <c r="D839" s="137"/>
      <c r="E839" s="128"/>
      <c r="F839" s="128"/>
      <c r="G839" s="127"/>
      <c r="H839" s="128"/>
      <c r="I839" s="127"/>
      <c r="J839" s="127"/>
      <c r="K839" s="128"/>
      <c r="L839" s="127"/>
      <c r="M839" s="127"/>
      <c r="N839" s="127"/>
      <c r="O839" s="127"/>
      <c r="P839" s="128"/>
      <c r="Q839" s="128"/>
      <c r="R839" s="129"/>
      <c r="S839" s="129"/>
      <c r="T839" s="128"/>
      <c r="U839" s="128"/>
      <c r="V839" s="128"/>
      <c r="W839" s="128"/>
      <c r="X839" s="127"/>
      <c r="Y839" s="138"/>
      <c r="Z839" s="12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2"/>
      <c r="AY839" s="71"/>
      <c r="AZ839" s="169" t="str">
        <f t="shared" si="34"/>
        <v>OK</v>
      </c>
      <c r="BA839" s="170" t="str">
        <f t="shared" si="35"/>
        <v>OK</v>
      </c>
      <c r="BB839" s="215"/>
      <c r="BC839" s="70"/>
    </row>
    <row r="840" spans="1:55" s="207" customFormat="1" ht="51" customHeight="1" x14ac:dyDescent="0.25">
      <c r="A840" s="115"/>
      <c r="B840" s="116"/>
      <c r="C840" s="122"/>
      <c r="D840" s="137"/>
      <c r="E840" s="128"/>
      <c r="F840" s="128"/>
      <c r="G840" s="127"/>
      <c r="H840" s="128"/>
      <c r="I840" s="127"/>
      <c r="J840" s="127"/>
      <c r="K840" s="128"/>
      <c r="L840" s="127"/>
      <c r="M840" s="127"/>
      <c r="N840" s="127"/>
      <c r="O840" s="127"/>
      <c r="P840" s="128"/>
      <c r="Q840" s="128"/>
      <c r="R840" s="129"/>
      <c r="S840" s="129"/>
      <c r="T840" s="128"/>
      <c r="U840" s="128"/>
      <c r="V840" s="128"/>
      <c r="W840" s="128"/>
      <c r="X840" s="127"/>
      <c r="Y840" s="138"/>
      <c r="Z840" s="12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2"/>
      <c r="AY840" s="71"/>
      <c r="AZ840" s="169" t="str">
        <f t="shared" si="34"/>
        <v>OK</v>
      </c>
      <c r="BA840" s="170" t="str">
        <f t="shared" si="35"/>
        <v>OK</v>
      </c>
      <c r="BB840" s="215"/>
      <c r="BC840" s="70"/>
    </row>
    <row r="841" spans="1:55" s="207" customFormat="1" ht="63.75" customHeight="1" x14ac:dyDescent="0.25">
      <c r="A841" s="115"/>
      <c r="B841" s="116"/>
      <c r="C841" s="122"/>
      <c r="D841" s="137"/>
      <c r="E841" s="128"/>
      <c r="F841" s="128"/>
      <c r="G841" s="127"/>
      <c r="H841" s="128"/>
      <c r="I841" s="127"/>
      <c r="J841" s="127"/>
      <c r="K841" s="128"/>
      <c r="L841" s="127"/>
      <c r="M841" s="127"/>
      <c r="N841" s="127"/>
      <c r="O841" s="127"/>
      <c r="P841" s="128"/>
      <c r="Q841" s="128"/>
      <c r="R841" s="129"/>
      <c r="S841" s="129"/>
      <c r="T841" s="128"/>
      <c r="U841" s="128"/>
      <c r="V841" s="128"/>
      <c r="W841" s="128"/>
      <c r="X841" s="127"/>
      <c r="Y841" s="138"/>
      <c r="Z841" s="12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2"/>
      <c r="AY841" s="71"/>
      <c r="AZ841" s="169" t="str">
        <f t="shared" si="34"/>
        <v>OK</v>
      </c>
      <c r="BA841" s="170" t="str">
        <f t="shared" si="35"/>
        <v>OK</v>
      </c>
      <c r="BB841" s="215"/>
      <c r="BC841" s="70"/>
    </row>
    <row r="842" spans="1:55" s="207" customFormat="1" ht="63.75" customHeight="1" x14ac:dyDescent="0.25">
      <c r="A842" s="115"/>
      <c r="B842" s="116"/>
      <c r="C842" s="122"/>
      <c r="D842" s="137"/>
      <c r="E842" s="128"/>
      <c r="F842" s="128"/>
      <c r="G842" s="127"/>
      <c r="H842" s="128"/>
      <c r="I842" s="127"/>
      <c r="J842" s="127"/>
      <c r="K842" s="128"/>
      <c r="L842" s="127"/>
      <c r="M842" s="127"/>
      <c r="N842" s="127"/>
      <c r="O842" s="127"/>
      <c r="P842" s="128"/>
      <c r="Q842" s="128"/>
      <c r="R842" s="129"/>
      <c r="S842" s="129"/>
      <c r="T842" s="128"/>
      <c r="U842" s="128"/>
      <c r="V842" s="128"/>
      <c r="W842" s="128"/>
      <c r="X842" s="127"/>
      <c r="Y842" s="138"/>
      <c r="Z842" s="12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2"/>
      <c r="AY842" s="71"/>
      <c r="AZ842" s="169" t="str">
        <f t="shared" si="34"/>
        <v>OK</v>
      </c>
      <c r="BA842" s="170" t="str">
        <f t="shared" si="35"/>
        <v>OK</v>
      </c>
      <c r="BB842" s="215"/>
      <c r="BC842" s="70"/>
    </row>
    <row r="843" spans="1:55" s="207" customFormat="1" ht="63.75" customHeight="1" x14ac:dyDescent="0.25">
      <c r="A843" s="115"/>
      <c r="B843" s="116"/>
      <c r="C843" s="122"/>
      <c r="D843" s="137"/>
      <c r="E843" s="128"/>
      <c r="F843" s="128"/>
      <c r="G843" s="127"/>
      <c r="H843" s="128"/>
      <c r="I843" s="127"/>
      <c r="J843" s="127"/>
      <c r="K843" s="128"/>
      <c r="L843" s="127"/>
      <c r="M843" s="127"/>
      <c r="N843" s="127"/>
      <c r="O843" s="127"/>
      <c r="P843" s="128"/>
      <c r="Q843" s="128"/>
      <c r="R843" s="129"/>
      <c r="S843" s="129"/>
      <c r="T843" s="128"/>
      <c r="U843" s="128"/>
      <c r="V843" s="128"/>
      <c r="W843" s="128"/>
      <c r="X843" s="127"/>
      <c r="Y843" s="138"/>
      <c r="Z843" s="12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2"/>
      <c r="AY843" s="71"/>
      <c r="AZ843" s="169" t="str">
        <f t="shared" si="34"/>
        <v>OK</v>
      </c>
      <c r="BA843" s="170" t="str">
        <f t="shared" si="35"/>
        <v>OK</v>
      </c>
      <c r="BB843" s="215"/>
      <c r="BC843" s="70"/>
    </row>
    <row r="844" spans="1:55" s="207" customFormat="1" ht="63.75" customHeight="1" x14ac:dyDescent="0.25">
      <c r="A844" s="115"/>
      <c r="B844" s="116"/>
      <c r="C844" s="122"/>
      <c r="D844" s="137"/>
      <c r="E844" s="128"/>
      <c r="F844" s="128"/>
      <c r="G844" s="127"/>
      <c r="H844" s="128"/>
      <c r="I844" s="127"/>
      <c r="J844" s="127"/>
      <c r="K844" s="128"/>
      <c r="L844" s="127"/>
      <c r="M844" s="127"/>
      <c r="N844" s="127"/>
      <c r="O844" s="127"/>
      <c r="P844" s="128"/>
      <c r="Q844" s="128"/>
      <c r="R844" s="129"/>
      <c r="S844" s="129"/>
      <c r="T844" s="128"/>
      <c r="U844" s="128"/>
      <c r="V844" s="128"/>
      <c r="W844" s="128"/>
      <c r="X844" s="127"/>
      <c r="Y844" s="138"/>
      <c r="Z844" s="12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2"/>
      <c r="AY844" s="71"/>
      <c r="AZ844" s="169" t="str">
        <f t="shared" si="34"/>
        <v>OK</v>
      </c>
      <c r="BA844" s="170" t="str">
        <f t="shared" si="35"/>
        <v>OK</v>
      </c>
      <c r="BB844" s="215"/>
      <c r="BC844" s="70"/>
    </row>
    <row r="845" spans="1:55" s="215" customFormat="1" ht="63.75" customHeight="1" x14ac:dyDescent="0.25">
      <c r="A845" s="115"/>
      <c r="B845" s="116"/>
      <c r="C845" s="122"/>
      <c r="D845" s="137"/>
      <c r="E845" s="128"/>
      <c r="F845" s="128"/>
      <c r="G845" s="127"/>
      <c r="H845" s="128"/>
      <c r="I845" s="127"/>
      <c r="J845" s="127"/>
      <c r="K845" s="128"/>
      <c r="L845" s="127"/>
      <c r="M845" s="127"/>
      <c r="N845" s="127"/>
      <c r="O845" s="127"/>
      <c r="P845" s="128"/>
      <c r="Q845" s="128"/>
      <c r="R845" s="129"/>
      <c r="S845" s="129"/>
      <c r="T845" s="128"/>
      <c r="U845" s="128"/>
      <c r="V845" s="128"/>
      <c r="W845" s="128"/>
      <c r="X845" s="127"/>
      <c r="Y845" s="138"/>
      <c r="Z845" s="12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2"/>
      <c r="AY845" s="71"/>
      <c r="AZ845" s="169" t="str">
        <f t="shared" ref="AZ845:AZ873" si="36">IF(S845-AA845-AC845-AE845-AG845-AI845-AK845-AM845-AO845-AQ845-AS845-AU845-AW845=0,"OK","Compromisos diferentes al valor estimado en la vigencia actual")</f>
        <v>OK</v>
      </c>
      <c r="BA845" s="170" t="str">
        <f t="shared" ref="BA845:BA873" si="37">IF(S845-AB845-AD845-AF845-AH845-AJ845-AL845-AN845-AP845-AR845-AT845-AV845-AX845=0,"OK","Obligaciones diferentes al valor estimado en la vigencia actual")</f>
        <v>OK</v>
      </c>
    </row>
    <row r="846" spans="1:55" s="215" customFormat="1" ht="63.75" customHeight="1" x14ac:dyDescent="0.25">
      <c r="A846" s="115"/>
      <c r="B846" s="116"/>
      <c r="C846" s="122"/>
      <c r="D846" s="137"/>
      <c r="E846" s="128"/>
      <c r="F846" s="128"/>
      <c r="G846" s="127"/>
      <c r="H846" s="128"/>
      <c r="I846" s="127"/>
      <c r="J846" s="127"/>
      <c r="K846" s="128"/>
      <c r="L846" s="127"/>
      <c r="M846" s="127"/>
      <c r="N846" s="127"/>
      <c r="O846" s="127"/>
      <c r="P846" s="128"/>
      <c r="Q846" s="128"/>
      <c r="R846" s="129"/>
      <c r="S846" s="129"/>
      <c r="T846" s="128"/>
      <c r="U846" s="128"/>
      <c r="V846" s="128"/>
      <c r="W846" s="128"/>
      <c r="X846" s="127"/>
      <c r="Y846" s="138"/>
      <c r="Z846" s="12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2"/>
      <c r="AY846" s="71"/>
      <c r="AZ846" s="169" t="str">
        <f t="shared" si="36"/>
        <v>OK</v>
      </c>
      <c r="BA846" s="170" t="str">
        <f t="shared" si="37"/>
        <v>OK</v>
      </c>
      <c r="BC846" s="70"/>
    </row>
    <row r="847" spans="1:55" s="215" customFormat="1" ht="63.75" customHeight="1" x14ac:dyDescent="0.25">
      <c r="A847" s="115"/>
      <c r="B847" s="116"/>
      <c r="C847" s="122"/>
      <c r="D847" s="137"/>
      <c r="E847" s="128"/>
      <c r="F847" s="128"/>
      <c r="G847" s="127"/>
      <c r="H847" s="128"/>
      <c r="I847" s="127"/>
      <c r="J847" s="127"/>
      <c r="K847" s="128"/>
      <c r="L847" s="127"/>
      <c r="M847" s="127"/>
      <c r="N847" s="127"/>
      <c r="O847" s="127"/>
      <c r="P847" s="128"/>
      <c r="Q847" s="128"/>
      <c r="R847" s="129"/>
      <c r="S847" s="129"/>
      <c r="T847" s="128"/>
      <c r="U847" s="128"/>
      <c r="V847" s="128"/>
      <c r="W847" s="128"/>
      <c r="X847" s="127"/>
      <c r="Y847" s="138"/>
      <c r="Z847" s="12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2"/>
      <c r="AY847" s="71"/>
      <c r="AZ847" s="169" t="str">
        <f t="shared" si="36"/>
        <v>OK</v>
      </c>
      <c r="BA847" s="170" t="str">
        <f t="shared" si="37"/>
        <v>OK</v>
      </c>
    </row>
    <row r="848" spans="1:55" s="215" customFormat="1" ht="63.75" customHeight="1" x14ac:dyDescent="0.25">
      <c r="A848" s="115"/>
      <c r="B848" s="116"/>
      <c r="C848" s="122"/>
      <c r="D848" s="137"/>
      <c r="E848" s="128"/>
      <c r="F848" s="128"/>
      <c r="G848" s="127"/>
      <c r="H848" s="128"/>
      <c r="I848" s="127"/>
      <c r="J848" s="127"/>
      <c r="K848" s="128"/>
      <c r="L848" s="127"/>
      <c r="M848" s="127"/>
      <c r="N848" s="127"/>
      <c r="O848" s="127"/>
      <c r="P848" s="128"/>
      <c r="Q848" s="128"/>
      <c r="R848" s="129"/>
      <c r="S848" s="129"/>
      <c r="T848" s="128"/>
      <c r="U848" s="128"/>
      <c r="V848" s="128"/>
      <c r="W848" s="128"/>
      <c r="X848" s="127"/>
      <c r="Y848" s="138"/>
      <c r="Z848" s="12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2"/>
      <c r="AY848" s="71"/>
      <c r="AZ848" s="169" t="str">
        <f t="shared" ref="AZ848:AZ849" si="38">IF(S848-AA848-AC848-AE848-AG848-AI848-AK848-AM848-AO848-AQ848-AS848-AU848-AW848=0,"OK","Compromisos diferentes al valor estimado en la vigencia actual")</f>
        <v>OK</v>
      </c>
      <c r="BA848" s="170" t="str">
        <f t="shared" ref="BA848:BA849" si="39">IF(S848-AB848-AD848-AF848-AH848-AJ848-AL848-AN848-AP848-AR848-AT848-AV848-AX848=0,"OK","Obligaciones diferentes al valor estimado en la vigencia actual")</f>
        <v>OK</v>
      </c>
    </row>
    <row r="849" spans="1:55" s="215" customFormat="1" ht="63.75" customHeight="1" x14ac:dyDescent="0.25">
      <c r="A849" s="115"/>
      <c r="B849" s="116"/>
      <c r="C849" s="122"/>
      <c r="D849" s="137"/>
      <c r="E849" s="128"/>
      <c r="F849" s="128"/>
      <c r="G849" s="127"/>
      <c r="H849" s="128"/>
      <c r="I849" s="127"/>
      <c r="J849" s="127"/>
      <c r="K849" s="128"/>
      <c r="L849" s="127"/>
      <c r="M849" s="127"/>
      <c r="N849" s="127"/>
      <c r="O849" s="127"/>
      <c r="P849" s="128"/>
      <c r="Q849" s="128"/>
      <c r="R849" s="129"/>
      <c r="S849" s="129"/>
      <c r="T849" s="128"/>
      <c r="U849" s="128"/>
      <c r="V849" s="128"/>
      <c r="W849" s="128"/>
      <c r="X849" s="127"/>
      <c r="Y849" s="138"/>
      <c r="Z849" s="12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2"/>
      <c r="AY849" s="71"/>
      <c r="AZ849" s="169" t="str">
        <f t="shared" si="38"/>
        <v>OK</v>
      </c>
      <c r="BA849" s="170" t="str">
        <f t="shared" si="39"/>
        <v>OK</v>
      </c>
    </row>
    <row r="850" spans="1:55" s="207" customFormat="1" ht="89.25" customHeight="1" x14ac:dyDescent="0.25">
      <c r="A850" s="115"/>
      <c r="B850" s="116"/>
      <c r="C850" s="122"/>
      <c r="D850" s="137"/>
      <c r="E850" s="128"/>
      <c r="F850" s="128"/>
      <c r="G850" s="127"/>
      <c r="H850" s="128"/>
      <c r="I850" s="127"/>
      <c r="J850" s="127"/>
      <c r="K850" s="128"/>
      <c r="L850" s="127"/>
      <c r="M850" s="127"/>
      <c r="N850" s="127"/>
      <c r="O850" s="127"/>
      <c r="P850" s="128"/>
      <c r="Q850" s="128"/>
      <c r="R850" s="129"/>
      <c r="S850" s="129"/>
      <c r="T850" s="128"/>
      <c r="U850" s="128"/>
      <c r="V850" s="128"/>
      <c r="W850" s="128"/>
      <c r="X850" s="127"/>
      <c r="Y850" s="138"/>
      <c r="Z850" s="12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2"/>
      <c r="AY850" s="71"/>
      <c r="AZ850" s="169" t="str">
        <f t="shared" si="36"/>
        <v>OK</v>
      </c>
      <c r="BA850" s="170" t="str">
        <f t="shared" si="37"/>
        <v>OK</v>
      </c>
      <c r="BB850" s="215"/>
      <c r="BC850" s="70"/>
    </row>
    <row r="851" spans="1:55" s="207" customFormat="1" ht="51" customHeight="1" x14ac:dyDescent="0.25">
      <c r="A851" s="115"/>
      <c r="B851" s="116"/>
      <c r="C851" s="122"/>
      <c r="D851" s="137"/>
      <c r="E851" s="128"/>
      <c r="F851" s="128"/>
      <c r="G851" s="127"/>
      <c r="H851" s="128"/>
      <c r="I851" s="127"/>
      <c r="J851" s="127"/>
      <c r="K851" s="128"/>
      <c r="L851" s="127"/>
      <c r="M851" s="127"/>
      <c r="N851" s="127"/>
      <c r="O851" s="127"/>
      <c r="P851" s="128"/>
      <c r="Q851" s="128"/>
      <c r="R851" s="129"/>
      <c r="S851" s="129"/>
      <c r="T851" s="128"/>
      <c r="U851" s="128"/>
      <c r="V851" s="128"/>
      <c r="W851" s="128"/>
      <c r="X851" s="127"/>
      <c r="Y851" s="138"/>
      <c r="Z851" s="12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2"/>
      <c r="AY851" s="71"/>
      <c r="AZ851" s="169" t="str">
        <f t="shared" si="36"/>
        <v>OK</v>
      </c>
      <c r="BA851" s="170" t="str">
        <f t="shared" si="37"/>
        <v>OK</v>
      </c>
      <c r="BB851" s="215"/>
      <c r="BC851" s="70"/>
    </row>
    <row r="852" spans="1:55" s="207" customFormat="1" ht="51" customHeight="1" x14ac:dyDescent="0.25">
      <c r="A852" s="115"/>
      <c r="B852" s="116"/>
      <c r="C852" s="122"/>
      <c r="D852" s="137"/>
      <c r="E852" s="128"/>
      <c r="F852" s="128"/>
      <c r="G852" s="127"/>
      <c r="H852" s="128"/>
      <c r="I852" s="127"/>
      <c r="J852" s="127"/>
      <c r="K852" s="128"/>
      <c r="L852" s="127"/>
      <c r="M852" s="127"/>
      <c r="N852" s="127"/>
      <c r="O852" s="127"/>
      <c r="P852" s="128"/>
      <c r="Q852" s="128"/>
      <c r="R852" s="129"/>
      <c r="S852" s="129"/>
      <c r="T852" s="128"/>
      <c r="U852" s="128"/>
      <c r="V852" s="128"/>
      <c r="W852" s="128"/>
      <c r="X852" s="127"/>
      <c r="Y852" s="138"/>
      <c r="Z852" s="12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2"/>
      <c r="AY852" s="71"/>
      <c r="AZ852" s="169" t="str">
        <f t="shared" si="36"/>
        <v>OK</v>
      </c>
      <c r="BA852" s="170" t="str">
        <f t="shared" si="37"/>
        <v>OK</v>
      </c>
      <c r="BB852" s="215"/>
      <c r="BC852" s="70"/>
    </row>
    <row r="853" spans="1:55" s="207" customFormat="1" ht="38.25" customHeight="1" x14ac:dyDescent="0.25">
      <c r="A853" s="115"/>
      <c r="B853" s="116"/>
      <c r="C853" s="122"/>
      <c r="D853" s="137"/>
      <c r="E853" s="128"/>
      <c r="F853" s="128"/>
      <c r="G853" s="127"/>
      <c r="H853" s="128"/>
      <c r="I853" s="127"/>
      <c r="J853" s="127"/>
      <c r="K853" s="128"/>
      <c r="L853" s="127"/>
      <c r="M853" s="127"/>
      <c r="N853" s="127"/>
      <c r="O853" s="127"/>
      <c r="P853" s="128"/>
      <c r="Q853" s="128"/>
      <c r="R853" s="129"/>
      <c r="S853" s="129"/>
      <c r="T853" s="128"/>
      <c r="U853" s="128"/>
      <c r="V853" s="128"/>
      <c r="W853" s="128"/>
      <c r="X853" s="127"/>
      <c r="Y853" s="138"/>
      <c r="Z853" s="12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2"/>
      <c r="AY853" s="71"/>
      <c r="AZ853" s="169" t="str">
        <f t="shared" si="36"/>
        <v>OK</v>
      </c>
      <c r="BA853" s="170" t="str">
        <f t="shared" si="37"/>
        <v>OK</v>
      </c>
      <c r="BB853" s="215"/>
    </row>
    <row r="854" spans="1:55" s="207" customFormat="1" ht="38.25" customHeight="1" x14ac:dyDescent="0.25">
      <c r="A854" s="115"/>
      <c r="B854" s="116"/>
      <c r="C854" s="122"/>
      <c r="D854" s="137"/>
      <c r="E854" s="128"/>
      <c r="F854" s="128"/>
      <c r="G854" s="127"/>
      <c r="H854" s="128"/>
      <c r="I854" s="127"/>
      <c r="J854" s="127"/>
      <c r="K854" s="128"/>
      <c r="L854" s="127"/>
      <c r="M854" s="127"/>
      <c r="N854" s="127"/>
      <c r="O854" s="127"/>
      <c r="P854" s="128"/>
      <c r="Q854" s="128"/>
      <c r="R854" s="129"/>
      <c r="S854" s="129"/>
      <c r="T854" s="128"/>
      <c r="U854" s="128"/>
      <c r="V854" s="128"/>
      <c r="W854" s="128"/>
      <c r="X854" s="127"/>
      <c r="Y854" s="138"/>
      <c r="Z854" s="12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2"/>
      <c r="AY854" s="71"/>
      <c r="AZ854" s="169" t="str">
        <f t="shared" si="36"/>
        <v>OK</v>
      </c>
      <c r="BA854" s="170" t="str">
        <f t="shared" si="37"/>
        <v>OK</v>
      </c>
      <c r="BB854" s="215"/>
      <c r="BC854" s="70"/>
    </row>
    <row r="855" spans="1:55" s="207" customFormat="1" ht="140.25" customHeight="1" x14ac:dyDescent="0.25">
      <c r="A855" s="115"/>
      <c r="B855" s="116"/>
      <c r="C855" s="122"/>
      <c r="D855" s="137"/>
      <c r="E855" s="128"/>
      <c r="F855" s="128"/>
      <c r="G855" s="127"/>
      <c r="H855" s="128"/>
      <c r="I855" s="127"/>
      <c r="J855" s="127"/>
      <c r="K855" s="128"/>
      <c r="L855" s="127"/>
      <c r="M855" s="127"/>
      <c r="N855" s="127"/>
      <c r="O855" s="127"/>
      <c r="P855" s="128"/>
      <c r="Q855" s="128"/>
      <c r="R855" s="129"/>
      <c r="S855" s="129"/>
      <c r="T855" s="128"/>
      <c r="U855" s="128"/>
      <c r="V855" s="128"/>
      <c r="W855" s="128"/>
      <c r="X855" s="127"/>
      <c r="Y855" s="138"/>
      <c r="Z855" s="12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2"/>
      <c r="AY855" s="71"/>
      <c r="AZ855" s="169" t="str">
        <f t="shared" si="36"/>
        <v>OK</v>
      </c>
      <c r="BA855" s="170" t="str">
        <f t="shared" si="37"/>
        <v>OK</v>
      </c>
      <c r="BB855" s="215"/>
    </row>
    <row r="856" spans="1:55" s="207" customFormat="1" ht="140.25" customHeight="1" x14ac:dyDescent="0.25">
      <c r="A856" s="115"/>
      <c r="B856" s="116"/>
      <c r="C856" s="122"/>
      <c r="D856" s="137"/>
      <c r="E856" s="128"/>
      <c r="F856" s="128"/>
      <c r="G856" s="127"/>
      <c r="H856" s="128"/>
      <c r="I856" s="127"/>
      <c r="J856" s="127"/>
      <c r="K856" s="128"/>
      <c r="L856" s="127"/>
      <c r="M856" s="127"/>
      <c r="N856" s="127"/>
      <c r="O856" s="127"/>
      <c r="P856" s="128"/>
      <c r="Q856" s="128"/>
      <c r="R856" s="129"/>
      <c r="S856" s="129"/>
      <c r="T856" s="128"/>
      <c r="U856" s="128"/>
      <c r="V856" s="128"/>
      <c r="W856" s="128"/>
      <c r="X856" s="127"/>
      <c r="Y856" s="138"/>
      <c r="Z856" s="12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2"/>
      <c r="AY856" s="71"/>
      <c r="AZ856" s="169" t="str">
        <f t="shared" si="36"/>
        <v>OK</v>
      </c>
      <c r="BA856" s="170" t="str">
        <f t="shared" si="37"/>
        <v>OK</v>
      </c>
      <c r="BB856" s="215"/>
    </row>
    <row r="857" spans="1:55" s="207" customFormat="1" ht="140.25" customHeight="1" x14ac:dyDescent="0.25">
      <c r="A857" s="115"/>
      <c r="B857" s="116"/>
      <c r="C857" s="122"/>
      <c r="D857" s="137"/>
      <c r="E857" s="128"/>
      <c r="F857" s="128"/>
      <c r="G857" s="127"/>
      <c r="H857" s="128"/>
      <c r="I857" s="127"/>
      <c r="J857" s="127"/>
      <c r="K857" s="128"/>
      <c r="L857" s="127"/>
      <c r="M857" s="127"/>
      <c r="N857" s="127"/>
      <c r="O857" s="127"/>
      <c r="P857" s="128"/>
      <c r="Q857" s="128"/>
      <c r="R857" s="129"/>
      <c r="S857" s="129"/>
      <c r="T857" s="128"/>
      <c r="U857" s="128"/>
      <c r="V857" s="128"/>
      <c r="W857" s="128"/>
      <c r="X857" s="127"/>
      <c r="Y857" s="138"/>
      <c r="Z857" s="12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2"/>
      <c r="AY857" s="71"/>
      <c r="AZ857" s="169" t="str">
        <f t="shared" si="36"/>
        <v>OK</v>
      </c>
      <c r="BA857" s="170" t="str">
        <f t="shared" si="37"/>
        <v>OK</v>
      </c>
      <c r="BB857" s="215"/>
    </row>
    <row r="858" spans="1:55" s="207" customFormat="1" ht="140.25" customHeight="1" x14ac:dyDescent="0.25">
      <c r="A858" s="115"/>
      <c r="B858" s="116"/>
      <c r="C858" s="122"/>
      <c r="D858" s="137"/>
      <c r="E858" s="128"/>
      <c r="F858" s="128"/>
      <c r="G858" s="127"/>
      <c r="H858" s="128"/>
      <c r="I858" s="127"/>
      <c r="J858" s="127"/>
      <c r="K858" s="128"/>
      <c r="L858" s="127"/>
      <c r="M858" s="127"/>
      <c r="N858" s="127"/>
      <c r="O858" s="127"/>
      <c r="P858" s="128"/>
      <c r="Q858" s="128"/>
      <c r="R858" s="129"/>
      <c r="S858" s="129"/>
      <c r="T858" s="128"/>
      <c r="U858" s="128"/>
      <c r="V858" s="128"/>
      <c r="W858" s="128"/>
      <c r="X858" s="127"/>
      <c r="Y858" s="138"/>
      <c r="Z858" s="12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2"/>
      <c r="AY858" s="71"/>
      <c r="AZ858" s="169" t="str">
        <f t="shared" si="36"/>
        <v>OK</v>
      </c>
      <c r="BA858" s="170" t="str">
        <f t="shared" si="37"/>
        <v>OK</v>
      </c>
      <c r="BB858" s="215"/>
    </row>
    <row r="859" spans="1:55" s="215" customFormat="1" ht="140.25" customHeight="1" x14ac:dyDescent="0.25">
      <c r="A859" s="115"/>
      <c r="B859" s="116"/>
      <c r="C859" s="122"/>
      <c r="D859" s="137"/>
      <c r="E859" s="128"/>
      <c r="F859" s="128"/>
      <c r="G859" s="127"/>
      <c r="H859" s="128"/>
      <c r="I859" s="127"/>
      <c r="J859" s="127"/>
      <c r="K859" s="128"/>
      <c r="L859" s="127"/>
      <c r="M859" s="127"/>
      <c r="N859" s="127"/>
      <c r="O859" s="127"/>
      <c r="P859" s="128"/>
      <c r="Q859" s="128"/>
      <c r="R859" s="129"/>
      <c r="S859" s="129"/>
      <c r="T859" s="128"/>
      <c r="U859" s="128"/>
      <c r="V859" s="128"/>
      <c r="W859" s="128"/>
      <c r="X859" s="127"/>
      <c r="Y859" s="138"/>
      <c r="Z859" s="12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2"/>
      <c r="AY859" s="71"/>
      <c r="AZ859" s="169" t="str">
        <f t="shared" si="36"/>
        <v>OK</v>
      </c>
      <c r="BA859" s="170" t="str">
        <f t="shared" si="37"/>
        <v>OK</v>
      </c>
    </row>
    <row r="860" spans="1:55" s="207" customFormat="1" ht="140.25" customHeight="1" x14ac:dyDescent="0.25">
      <c r="A860" s="115"/>
      <c r="B860" s="116"/>
      <c r="C860" s="122"/>
      <c r="D860" s="137"/>
      <c r="E860" s="128"/>
      <c r="F860" s="128"/>
      <c r="G860" s="127"/>
      <c r="H860" s="128"/>
      <c r="I860" s="127"/>
      <c r="J860" s="127"/>
      <c r="K860" s="128"/>
      <c r="L860" s="127"/>
      <c r="M860" s="127"/>
      <c r="N860" s="127"/>
      <c r="O860" s="127"/>
      <c r="P860" s="128"/>
      <c r="Q860" s="128"/>
      <c r="R860" s="129"/>
      <c r="S860" s="129"/>
      <c r="T860" s="128"/>
      <c r="U860" s="128"/>
      <c r="V860" s="128"/>
      <c r="W860" s="128"/>
      <c r="X860" s="127"/>
      <c r="Y860" s="138"/>
      <c r="Z860" s="12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2"/>
      <c r="AY860" s="71"/>
      <c r="AZ860" s="169" t="str">
        <f t="shared" si="36"/>
        <v>OK</v>
      </c>
      <c r="BA860" s="170" t="str">
        <f t="shared" si="37"/>
        <v>OK</v>
      </c>
      <c r="BB860" s="215"/>
    </row>
    <row r="861" spans="1:55" s="207" customFormat="1" ht="140.25" customHeight="1" x14ac:dyDescent="0.25">
      <c r="A861" s="115"/>
      <c r="B861" s="116"/>
      <c r="C861" s="122"/>
      <c r="D861" s="137"/>
      <c r="E861" s="128"/>
      <c r="F861" s="128"/>
      <c r="G861" s="127"/>
      <c r="H861" s="128"/>
      <c r="I861" s="127"/>
      <c r="J861" s="127"/>
      <c r="K861" s="128"/>
      <c r="L861" s="127"/>
      <c r="M861" s="127"/>
      <c r="N861" s="127"/>
      <c r="O861" s="127"/>
      <c r="P861" s="128"/>
      <c r="Q861" s="128"/>
      <c r="R861" s="129"/>
      <c r="S861" s="129"/>
      <c r="T861" s="128"/>
      <c r="U861" s="128"/>
      <c r="V861" s="128"/>
      <c r="W861" s="128"/>
      <c r="X861" s="127"/>
      <c r="Y861" s="138"/>
      <c r="Z861" s="12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2"/>
      <c r="AY861" s="71"/>
      <c r="AZ861" s="169" t="str">
        <f t="shared" si="36"/>
        <v>OK</v>
      </c>
      <c r="BA861" s="170" t="str">
        <f t="shared" si="37"/>
        <v>OK</v>
      </c>
      <c r="BB861" s="215"/>
    </row>
    <row r="862" spans="1:55" s="207" customFormat="1" ht="140.25" customHeight="1" x14ac:dyDescent="0.25">
      <c r="A862" s="115"/>
      <c r="B862" s="116"/>
      <c r="C862" s="122"/>
      <c r="D862" s="137"/>
      <c r="E862" s="128"/>
      <c r="F862" s="128"/>
      <c r="G862" s="127"/>
      <c r="H862" s="128"/>
      <c r="I862" s="127"/>
      <c r="J862" s="127"/>
      <c r="K862" s="128"/>
      <c r="L862" s="127"/>
      <c r="M862" s="127"/>
      <c r="N862" s="127"/>
      <c r="O862" s="127"/>
      <c r="P862" s="128"/>
      <c r="Q862" s="128"/>
      <c r="R862" s="129"/>
      <c r="S862" s="129"/>
      <c r="T862" s="128"/>
      <c r="U862" s="128"/>
      <c r="V862" s="128"/>
      <c r="W862" s="128"/>
      <c r="X862" s="127"/>
      <c r="Y862" s="138"/>
      <c r="Z862" s="12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2"/>
      <c r="AY862" s="71"/>
      <c r="AZ862" s="169" t="str">
        <f t="shared" si="36"/>
        <v>OK</v>
      </c>
      <c r="BA862" s="170" t="str">
        <f t="shared" si="37"/>
        <v>OK</v>
      </c>
      <c r="BB862" s="215"/>
      <c r="BC862" s="70"/>
    </row>
    <row r="863" spans="1:55" s="207" customFormat="1" ht="140.25" customHeight="1" x14ac:dyDescent="0.25">
      <c r="A863" s="115"/>
      <c r="B863" s="116"/>
      <c r="C863" s="122"/>
      <c r="D863" s="137"/>
      <c r="E863" s="128"/>
      <c r="F863" s="128"/>
      <c r="G863" s="127"/>
      <c r="H863" s="128"/>
      <c r="I863" s="127"/>
      <c r="J863" s="127"/>
      <c r="K863" s="128"/>
      <c r="L863" s="127"/>
      <c r="M863" s="127"/>
      <c r="N863" s="127"/>
      <c r="O863" s="127"/>
      <c r="P863" s="128"/>
      <c r="Q863" s="128"/>
      <c r="R863" s="129"/>
      <c r="S863" s="129"/>
      <c r="T863" s="128"/>
      <c r="U863" s="128"/>
      <c r="V863" s="128"/>
      <c r="W863" s="128"/>
      <c r="X863" s="127"/>
      <c r="Y863" s="138"/>
      <c r="Z863" s="12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2"/>
      <c r="AY863" s="71"/>
      <c r="AZ863" s="169" t="str">
        <f t="shared" si="36"/>
        <v>OK</v>
      </c>
      <c r="BA863" s="170" t="str">
        <f t="shared" si="37"/>
        <v>OK</v>
      </c>
      <c r="BB863" s="215"/>
      <c r="BC863" s="70"/>
    </row>
    <row r="864" spans="1:55" s="207" customFormat="1" ht="140.25" customHeight="1" x14ac:dyDescent="0.25">
      <c r="A864" s="115"/>
      <c r="B864" s="116"/>
      <c r="C864" s="122"/>
      <c r="D864" s="137"/>
      <c r="E864" s="128"/>
      <c r="F864" s="128"/>
      <c r="G864" s="127"/>
      <c r="H864" s="128"/>
      <c r="I864" s="127"/>
      <c r="J864" s="127"/>
      <c r="K864" s="128"/>
      <c r="L864" s="127"/>
      <c r="M864" s="127"/>
      <c r="N864" s="127"/>
      <c r="O864" s="127"/>
      <c r="P864" s="128"/>
      <c r="Q864" s="128"/>
      <c r="R864" s="129"/>
      <c r="S864" s="129"/>
      <c r="T864" s="128"/>
      <c r="U864" s="128"/>
      <c r="V864" s="128"/>
      <c r="W864" s="128"/>
      <c r="X864" s="127"/>
      <c r="Y864" s="138"/>
      <c r="Z864" s="12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2"/>
      <c r="AY864" s="71"/>
      <c r="AZ864" s="169" t="str">
        <f t="shared" si="36"/>
        <v>OK</v>
      </c>
      <c r="BA864" s="170" t="str">
        <f t="shared" si="37"/>
        <v>OK</v>
      </c>
      <c r="BB864" s="215"/>
    </row>
    <row r="865" spans="1:55" s="207" customFormat="1" ht="140.25" customHeight="1" x14ac:dyDescent="0.25">
      <c r="A865" s="115"/>
      <c r="B865" s="116"/>
      <c r="C865" s="122"/>
      <c r="D865" s="137"/>
      <c r="E865" s="128"/>
      <c r="F865" s="128"/>
      <c r="G865" s="127"/>
      <c r="H865" s="128"/>
      <c r="I865" s="127"/>
      <c r="J865" s="127"/>
      <c r="K865" s="128"/>
      <c r="L865" s="127"/>
      <c r="M865" s="127"/>
      <c r="N865" s="127"/>
      <c r="O865" s="127"/>
      <c r="P865" s="128"/>
      <c r="Q865" s="128"/>
      <c r="R865" s="129"/>
      <c r="S865" s="129"/>
      <c r="T865" s="128"/>
      <c r="U865" s="128"/>
      <c r="V865" s="128"/>
      <c r="W865" s="128"/>
      <c r="X865" s="127"/>
      <c r="Y865" s="138"/>
      <c r="Z865" s="12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2"/>
      <c r="AY865" s="71"/>
      <c r="AZ865" s="169" t="str">
        <f t="shared" si="36"/>
        <v>OK</v>
      </c>
      <c r="BA865" s="170" t="str">
        <f t="shared" si="37"/>
        <v>OK</v>
      </c>
      <c r="BB865" s="215"/>
      <c r="BC865" s="70"/>
    </row>
    <row r="866" spans="1:55" s="207" customFormat="1" ht="140.25" customHeight="1" x14ac:dyDescent="0.25">
      <c r="A866" s="115"/>
      <c r="B866" s="116"/>
      <c r="C866" s="122"/>
      <c r="D866" s="137"/>
      <c r="E866" s="128"/>
      <c r="F866" s="128"/>
      <c r="G866" s="127"/>
      <c r="H866" s="128"/>
      <c r="I866" s="127"/>
      <c r="J866" s="127"/>
      <c r="K866" s="128"/>
      <c r="L866" s="127"/>
      <c r="M866" s="127"/>
      <c r="N866" s="127"/>
      <c r="O866" s="127"/>
      <c r="P866" s="128"/>
      <c r="Q866" s="128"/>
      <c r="R866" s="129"/>
      <c r="S866" s="129"/>
      <c r="T866" s="128"/>
      <c r="U866" s="128"/>
      <c r="V866" s="128"/>
      <c r="W866" s="128"/>
      <c r="X866" s="127"/>
      <c r="Y866" s="138"/>
      <c r="Z866" s="12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2"/>
      <c r="AY866" s="71"/>
      <c r="AZ866" s="169" t="str">
        <f t="shared" si="36"/>
        <v>OK</v>
      </c>
      <c r="BA866" s="170" t="str">
        <f t="shared" si="37"/>
        <v>OK</v>
      </c>
      <c r="BB866" s="215"/>
    </row>
    <row r="867" spans="1:55" s="207" customFormat="1" ht="140.25" customHeight="1" x14ac:dyDescent="0.25">
      <c r="A867" s="115"/>
      <c r="B867" s="116"/>
      <c r="C867" s="122"/>
      <c r="D867" s="137"/>
      <c r="E867" s="128"/>
      <c r="F867" s="128"/>
      <c r="G867" s="127"/>
      <c r="H867" s="128"/>
      <c r="I867" s="127"/>
      <c r="J867" s="127"/>
      <c r="K867" s="128"/>
      <c r="L867" s="127"/>
      <c r="M867" s="127"/>
      <c r="N867" s="127"/>
      <c r="O867" s="127"/>
      <c r="P867" s="128"/>
      <c r="Q867" s="128"/>
      <c r="R867" s="129"/>
      <c r="S867" s="129"/>
      <c r="T867" s="128"/>
      <c r="U867" s="128"/>
      <c r="V867" s="128"/>
      <c r="W867" s="128"/>
      <c r="X867" s="127"/>
      <c r="Y867" s="138"/>
      <c r="Z867" s="12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2"/>
      <c r="AY867" s="71"/>
      <c r="AZ867" s="169" t="str">
        <f t="shared" si="36"/>
        <v>OK</v>
      </c>
      <c r="BA867" s="170" t="str">
        <f t="shared" si="37"/>
        <v>OK</v>
      </c>
      <c r="BB867" s="215"/>
      <c r="BC867" s="70"/>
    </row>
    <row r="868" spans="1:55" s="207" customFormat="1" ht="140.25" customHeight="1" x14ac:dyDescent="0.25">
      <c r="A868" s="115"/>
      <c r="B868" s="116"/>
      <c r="C868" s="122"/>
      <c r="D868" s="137"/>
      <c r="E868" s="128"/>
      <c r="F868" s="128"/>
      <c r="G868" s="127"/>
      <c r="H868" s="128"/>
      <c r="I868" s="127"/>
      <c r="J868" s="127"/>
      <c r="K868" s="128"/>
      <c r="L868" s="127"/>
      <c r="M868" s="127"/>
      <c r="N868" s="127"/>
      <c r="O868" s="127"/>
      <c r="P868" s="128"/>
      <c r="Q868" s="128"/>
      <c r="R868" s="129"/>
      <c r="S868" s="129"/>
      <c r="T868" s="128"/>
      <c r="U868" s="128"/>
      <c r="V868" s="128"/>
      <c r="W868" s="128"/>
      <c r="X868" s="127"/>
      <c r="Y868" s="138"/>
      <c r="Z868" s="12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2"/>
      <c r="AY868" s="71"/>
      <c r="AZ868" s="169" t="str">
        <f t="shared" si="36"/>
        <v>OK</v>
      </c>
      <c r="BA868" s="170" t="str">
        <f t="shared" si="37"/>
        <v>OK</v>
      </c>
      <c r="BB868" s="215"/>
      <c r="BC868" s="70"/>
    </row>
    <row r="869" spans="1:55" s="207" customFormat="1" ht="140.25" customHeight="1" x14ac:dyDescent="0.25">
      <c r="A869" s="115"/>
      <c r="B869" s="116"/>
      <c r="C869" s="122"/>
      <c r="D869" s="137"/>
      <c r="E869" s="128"/>
      <c r="F869" s="128"/>
      <c r="G869" s="127"/>
      <c r="H869" s="128"/>
      <c r="I869" s="127"/>
      <c r="J869" s="127"/>
      <c r="K869" s="128"/>
      <c r="L869" s="127"/>
      <c r="M869" s="127"/>
      <c r="N869" s="127"/>
      <c r="O869" s="127"/>
      <c r="P869" s="128"/>
      <c r="Q869" s="128"/>
      <c r="R869" s="129"/>
      <c r="S869" s="129"/>
      <c r="T869" s="128"/>
      <c r="U869" s="128"/>
      <c r="V869" s="128"/>
      <c r="W869" s="128"/>
      <c r="X869" s="127"/>
      <c r="Y869" s="138"/>
      <c r="Z869" s="12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2"/>
      <c r="AY869" s="71"/>
      <c r="AZ869" s="169" t="str">
        <f t="shared" si="36"/>
        <v>OK</v>
      </c>
      <c r="BA869" s="170" t="str">
        <f t="shared" si="37"/>
        <v>OK</v>
      </c>
      <c r="BB869" s="215"/>
    </row>
    <row r="870" spans="1:55" s="207" customFormat="1" ht="140.25" customHeight="1" x14ac:dyDescent="0.25">
      <c r="A870" s="115"/>
      <c r="B870" s="116"/>
      <c r="C870" s="122"/>
      <c r="D870" s="137"/>
      <c r="E870" s="128"/>
      <c r="F870" s="128"/>
      <c r="G870" s="127"/>
      <c r="H870" s="128"/>
      <c r="I870" s="127"/>
      <c r="J870" s="127"/>
      <c r="K870" s="128"/>
      <c r="L870" s="127"/>
      <c r="M870" s="127"/>
      <c r="N870" s="127"/>
      <c r="O870" s="127"/>
      <c r="P870" s="128"/>
      <c r="Q870" s="128"/>
      <c r="R870" s="129"/>
      <c r="S870" s="129"/>
      <c r="T870" s="128"/>
      <c r="U870" s="128"/>
      <c r="V870" s="128"/>
      <c r="W870" s="128"/>
      <c r="X870" s="127"/>
      <c r="Y870" s="138"/>
      <c r="Z870" s="12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2"/>
      <c r="AY870" s="71"/>
      <c r="AZ870" s="169" t="str">
        <f t="shared" si="36"/>
        <v>OK</v>
      </c>
      <c r="BA870" s="170" t="str">
        <f t="shared" si="37"/>
        <v>OK</v>
      </c>
      <c r="BB870" s="215"/>
      <c r="BC870" s="70"/>
    </row>
    <row r="871" spans="1:55" s="207" customFormat="1" ht="140.25" customHeight="1" x14ac:dyDescent="0.25">
      <c r="A871" s="115"/>
      <c r="B871" s="116"/>
      <c r="C871" s="122"/>
      <c r="D871" s="137"/>
      <c r="E871" s="128"/>
      <c r="F871" s="128"/>
      <c r="G871" s="127"/>
      <c r="H871" s="128"/>
      <c r="I871" s="127"/>
      <c r="J871" s="127"/>
      <c r="K871" s="128"/>
      <c r="L871" s="127"/>
      <c r="M871" s="127"/>
      <c r="N871" s="127"/>
      <c r="O871" s="127"/>
      <c r="P871" s="128"/>
      <c r="Q871" s="128"/>
      <c r="R871" s="129"/>
      <c r="S871" s="129"/>
      <c r="T871" s="128"/>
      <c r="U871" s="128"/>
      <c r="V871" s="128"/>
      <c r="W871" s="128"/>
      <c r="X871" s="127"/>
      <c r="Y871" s="138"/>
      <c r="Z871" s="12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2"/>
      <c r="AY871" s="71"/>
      <c r="AZ871" s="169" t="str">
        <f t="shared" si="36"/>
        <v>OK</v>
      </c>
      <c r="BA871" s="170" t="str">
        <f t="shared" si="37"/>
        <v>OK</v>
      </c>
      <c r="BB871" s="215"/>
    </row>
    <row r="872" spans="1:55" s="207" customFormat="1" ht="153" customHeight="1" x14ac:dyDescent="0.25">
      <c r="A872" s="115"/>
      <c r="B872" s="116"/>
      <c r="C872" s="122"/>
      <c r="D872" s="137"/>
      <c r="E872" s="128"/>
      <c r="F872" s="128"/>
      <c r="G872" s="127"/>
      <c r="H872" s="128"/>
      <c r="I872" s="127"/>
      <c r="J872" s="127"/>
      <c r="K872" s="128"/>
      <c r="L872" s="127"/>
      <c r="M872" s="127"/>
      <c r="N872" s="127"/>
      <c r="O872" s="127"/>
      <c r="P872" s="128"/>
      <c r="Q872" s="128"/>
      <c r="R872" s="129"/>
      <c r="S872" s="129"/>
      <c r="T872" s="128"/>
      <c r="U872" s="128"/>
      <c r="V872" s="128"/>
      <c r="W872" s="128"/>
      <c r="X872" s="127"/>
      <c r="Y872" s="138"/>
      <c r="Z872" s="12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2"/>
      <c r="AY872" s="71"/>
      <c r="AZ872" s="169" t="str">
        <f t="shared" si="36"/>
        <v>OK</v>
      </c>
      <c r="BA872" s="170" t="str">
        <f t="shared" si="37"/>
        <v>OK</v>
      </c>
      <c r="BB872" s="215"/>
      <c r="BC872" s="70"/>
    </row>
    <row r="873" spans="1:55" s="207" customFormat="1" ht="140.25" customHeight="1" x14ac:dyDescent="0.25">
      <c r="A873" s="115"/>
      <c r="B873" s="116"/>
      <c r="C873" s="122"/>
      <c r="D873" s="137"/>
      <c r="E873" s="128"/>
      <c r="F873" s="128"/>
      <c r="G873" s="127"/>
      <c r="H873" s="128"/>
      <c r="I873" s="127"/>
      <c r="J873" s="127"/>
      <c r="K873" s="128"/>
      <c r="L873" s="127"/>
      <c r="M873" s="127"/>
      <c r="N873" s="127"/>
      <c r="O873" s="127"/>
      <c r="P873" s="128"/>
      <c r="Q873" s="128"/>
      <c r="R873" s="129"/>
      <c r="S873" s="129"/>
      <c r="T873" s="128"/>
      <c r="U873" s="128"/>
      <c r="V873" s="128"/>
      <c r="W873" s="128"/>
      <c r="X873" s="127"/>
      <c r="Y873" s="138"/>
      <c r="Z873" s="12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2"/>
      <c r="AY873" s="71"/>
      <c r="AZ873" s="169" t="str">
        <f t="shared" si="36"/>
        <v>OK</v>
      </c>
      <c r="BA873" s="170" t="str">
        <f t="shared" si="37"/>
        <v>OK</v>
      </c>
      <c r="BB873" s="215"/>
    </row>
    <row r="874" spans="1:55" s="207" customFormat="1" ht="153" customHeight="1" x14ac:dyDescent="0.25">
      <c r="A874" s="115"/>
      <c r="B874" s="116"/>
      <c r="C874" s="122"/>
      <c r="D874" s="137"/>
      <c r="E874" s="128"/>
      <c r="F874" s="128"/>
      <c r="G874" s="127"/>
      <c r="H874" s="128"/>
      <c r="I874" s="127"/>
      <c r="J874" s="127"/>
      <c r="K874" s="128"/>
      <c r="L874" s="127"/>
      <c r="M874" s="127"/>
      <c r="N874" s="127"/>
      <c r="O874" s="127"/>
      <c r="P874" s="128"/>
      <c r="Q874" s="128"/>
      <c r="R874" s="129"/>
      <c r="S874" s="129"/>
      <c r="T874" s="128"/>
      <c r="U874" s="128"/>
      <c r="V874" s="128"/>
      <c r="W874" s="128"/>
      <c r="X874" s="127"/>
      <c r="Y874" s="138"/>
      <c r="Z874" s="12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2"/>
      <c r="AY874" s="71"/>
      <c r="AZ874" s="169" t="s">
        <v>754</v>
      </c>
      <c r="BA874" s="170" t="s">
        <v>754</v>
      </c>
      <c r="BB874" s="215"/>
    </row>
    <row r="875" spans="1:55" s="207" customFormat="1" ht="153" customHeight="1" x14ac:dyDescent="0.25">
      <c r="A875" s="115"/>
      <c r="B875" s="116"/>
      <c r="C875" s="122"/>
      <c r="D875" s="137"/>
      <c r="E875" s="128"/>
      <c r="F875" s="128"/>
      <c r="G875" s="127"/>
      <c r="H875" s="128"/>
      <c r="I875" s="127"/>
      <c r="J875" s="127"/>
      <c r="K875" s="128"/>
      <c r="L875" s="127"/>
      <c r="M875" s="127"/>
      <c r="N875" s="127"/>
      <c r="O875" s="127"/>
      <c r="P875" s="128"/>
      <c r="Q875" s="128"/>
      <c r="R875" s="129"/>
      <c r="S875" s="129"/>
      <c r="T875" s="128"/>
      <c r="U875" s="128"/>
      <c r="V875" s="128"/>
      <c r="W875" s="128"/>
      <c r="X875" s="127"/>
      <c r="Y875" s="138"/>
      <c r="Z875" s="12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2"/>
      <c r="AY875" s="71"/>
      <c r="AZ875" s="169" t="s">
        <v>754</v>
      </c>
      <c r="BA875" s="170" t="s">
        <v>754</v>
      </c>
      <c r="BB875" s="215"/>
    </row>
    <row r="876" spans="1:55" s="207" customFormat="1" ht="153" customHeight="1" x14ac:dyDescent="0.25">
      <c r="A876" s="115"/>
      <c r="B876" s="116"/>
      <c r="C876" s="122"/>
      <c r="D876" s="137"/>
      <c r="E876" s="128"/>
      <c r="F876" s="128"/>
      <c r="G876" s="127"/>
      <c r="H876" s="128"/>
      <c r="I876" s="127"/>
      <c r="J876" s="127"/>
      <c r="K876" s="128"/>
      <c r="L876" s="127"/>
      <c r="M876" s="127"/>
      <c r="N876" s="127"/>
      <c r="O876" s="127"/>
      <c r="P876" s="128"/>
      <c r="Q876" s="128"/>
      <c r="R876" s="129"/>
      <c r="S876" s="129"/>
      <c r="T876" s="128"/>
      <c r="U876" s="128"/>
      <c r="V876" s="128"/>
      <c r="W876" s="128"/>
      <c r="X876" s="127"/>
      <c r="Y876" s="138"/>
      <c r="Z876" s="12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2"/>
      <c r="AY876" s="71"/>
      <c r="AZ876" s="169" t="s">
        <v>754</v>
      </c>
      <c r="BA876" s="170" t="s">
        <v>754</v>
      </c>
      <c r="BB876" s="215"/>
    </row>
    <row r="877" spans="1:55" s="207" customFormat="1" ht="153" customHeight="1" x14ac:dyDescent="0.25">
      <c r="A877" s="115"/>
      <c r="B877" s="116"/>
      <c r="C877" s="122"/>
      <c r="D877" s="137"/>
      <c r="E877" s="128"/>
      <c r="F877" s="128"/>
      <c r="G877" s="127"/>
      <c r="H877" s="128"/>
      <c r="I877" s="127"/>
      <c r="J877" s="127"/>
      <c r="K877" s="128"/>
      <c r="L877" s="127"/>
      <c r="M877" s="127"/>
      <c r="N877" s="127"/>
      <c r="O877" s="127"/>
      <c r="P877" s="128"/>
      <c r="Q877" s="128"/>
      <c r="R877" s="129"/>
      <c r="S877" s="129"/>
      <c r="T877" s="128"/>
      <c r="U877" s="128"/>
      <c r="V877" s="128"/>
      <c r="W877" s="128"/>
      <c r="X877" s="127"/>
      <c r="Y877" s="138"/>
      <c r="Z877" s="12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2"/>
      <c r="AY877" s="71"/>
      <c r="AZ877" s="169" t="s">
        <v>754</v>
      </c>
      <c r="BA877" s="170" t="s">
        <v>754</v>
      </c>
      <c r="BB877" s="215"/>
    </row>
    <row r="878" spans="1:55" s="207" customFormat="1" ht="140.25" customHeight="1" x14ac:dyDescent="0.25">
      <c r="A878" s="115"/>
      <c r="B878" s="116"/>
      <c r="C878" s="122"/>
      <c r="D878" s="137"/>
      <c r="E878" s="128"/>
      <c r="F878" s="128"/>
      <c r="G878" s="127"/>
      <c r="H878" s="128"/>
      <c r="I878" s="127"/>
      <c r="J878" s="127"/>
      <c r="K878" s="128"/>
      <c r="L878" s="127"/>
      <c r="M878" s="127"/>
      <c r="N878" s="127"/>
      <c r="O878" s="127"/>
      <c r="P878" s="128"/>
      <c r="Q878" s="128"/>
      <c r="R878" s="129"/>
      <c r="S878" s="129"/>
      <c r="T878" s="128"/>
      <c r="U878" s="128"/>
      <c r="V878" s="128"/>
      <c r="W878" s="128"/>
      <c r="X878" s="127"/>
      <c r="Y878" s="138"/>
      <c r="Z878" s="12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2"/>
      <c r="AY878" s="71"/>
      <c r="AZ878" s="169" t="str">
        <f t="shared" ref="AZ878:AZ942" si="40">IF(S878-AA878-AC878-AE878-AG878-AI878-AK878-AM878-AO878-AQ878-AS878-AU878-AW878=0,"OK","Compromisos diferentes al valor estimado en la vigencia actual")</f>
        <v>OK</v>
      </c>
      <c r="BA878" s="170" t="str">
        <f t="shared" ref="BA878:BA942" si="41">IF(S878-AB878-AD878-AF878-AH878-AJ878-AL878-AN878-AP878-AR878-AT878-AV878-AX878=0,"OK","Obligaciones diferentes al valor estimado en la vigencia actual")</f>
        <v>OK</v>
      </c>
      <c r="BB878" s="215"/>
    </row>
    <row r="879" spans="1:55" s="207" customFormat="1" ht="140.25" customHeight="1" x14ac:dyDescent="0.25">
      <c r="A879" s="115"/>
      <c r="B879" s="116"/>
      <c r="C879" s="122"/>
      <c r="D879" s="137"/>
      <c r="E879" s="128"/>
      <c r="F879" s="128"/>
      <c r="G879" s="127"/>
      <c r="H879" s="128"/>
      <c r="I879" s="127"/>
      <c r="J879" s="127"/>
      <c r="K879" s="128"/>
      <c r="L879" s="127"/>
      <c r="M879" s="127"/>
      <c r="N879" s="127"/>
      <c r="O879" s="127"/>
      <c r="P879" s="128"/>
      <c r="Q879" s="128"/>
      <c r="R879" s="129"/>
      <c r="S879" s="129"/>
      <c r="T879" s="128"/>
      <c r="U879" s="128"/>
      <c r="V879" s="128"/>
      <c r="W879" s="128"/>
      <c r="X879" s="127"/>
      <c r="Y879" s="138"/>
      <c r="Z879" s="12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2"/>
      <c r="AY879" s="71"/>
      <c r="AZ879" s="169" t="str">
        <f t="shared" si="40"/>
        <v>OK</v>
      </c>
      <c r="BA879" s="170" t="str">
        <f t="shared" si="41"/>
        <v>OK</v>
      </c>
      <c r="BB879" s="215"/>
    </row>
    <row r="880" spans="1:55" s="207" customFormat="1" ht="140.25" customHeight="1" x14ac:dyDescent="0.25">
      <c r="A880" s="115"/>
      <c r="B880" s="116"/>
      <c r="C880" s="122"/>
      <c r="D880" s="137"/>
      <c r="E880" s="128"/>
      <c r="F880" s="128"/>
      <c r="G880" s="127"/>
      <c r="H880" s="128"/>
      <c r="I880" s="127"/>
      <c r="J880" s="127"/>
      <c r="K880" s="128"/>
      <c r="L880" s="127"/>
      <c r="M880" s="127"/>
      <c r="N880" s="127"/>
      <c r="O880" s="127"/>
      <c r="P880" s="128"/>
      <c r="Q880" s="128"/>
      <c r="R880" s="129"/>
      <c r="S880" s="129"/>
      <c r="T880" s="128"/>
      <c r="U880" s="128"/>
      <c r="V880" s="128"/>
      <c r="W880" s="128"/>
      <c r="X880" s="127"/>
      <c r="Y880" s="138"/>
      <c r="Z880" s="12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2"/>
      <c r="AY880" s="71"/>
      <c r="AZ880" s="169" t="str">
        <f t="shared" si="40"/>
        <v>OK</v>
      </c>
      <c r="BA880" s="170" t="str">
        <f t="shared" si="41"/>
        <v>OK</v>
      </c>
      <c r="BB880" s="215"/>
    </row>
    <row r="881" spans="1:55" s="207" customFormat="1" ht="140.25" customHeight="1" x14ac:dyDescent="0.25">
      <c r="A881" s="115"/>
      <c r="B881" s="116"/>
      <c r="C881" s="122"/>
      <c r="D881" s="137"/>
      <c r="E881" s="128"/>
      <c r="F881" s="128"/>
      <c r="G881" s="127"/>
      <c r="H881" s="128"/>
      <c r="I881" s="127"/>
      <c r="J881" s="127"/>
      <c r="K881" s="128"/>
      <c r="L881" s="127"/>
      <c r="M881" s="127"/>
      <c r="N881" s="127"/>
      <c r="O881" s="127"/>
      <c r="P881" s="128"/>
      <c r="Q881" s="128"/>
      <c r="R881" s="129"/>
      <c r="S881" s="129"/>
      <c r="T881" s="128"/>
      <c r="U881" s="128"/>
      <c r="V881" s="128"/>
      <c r="W881" s="128"/>
      <c r="X881" s="127"/>
      <c r="Y881" s="138"/>
      <c r="Z881" s="12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2"/>
      <c r="AY881" s="71"/>
      <c r="AZ881" s="169" t="str">
        <f t="shared" si="40"/>
        <v>OK</v>
      </c>
      <c r="BA881" s="170" t="str">
        <f t="shared" si="41"/>
        <v>OK</v>
      </c>
      <c r="BB881" s="215"/>
    </row>
    <row r="882" spans="1:55" s="207" customFormat="1" ht="140.25" customHeight="1" x14ac:dyDescent="0.25">
      <c r="A882" s="115"/>
      <c r="B882" s="116"/>
      <c r="C882" s="122"/>
      <c r="D882" s="137"/>
      <c r="E882" s="128"/>
      <c r="F882" s="128"/>
      <c r="G882" s="127"/>
      <c r="H882" s="128"/>
      <c r="I882" s="127"/>
      <c r="J882" s="127"/>
      <c r="K882" s="128"/>
      <c r="L882" s="127"/>
      <c r="M882" s="127"/>
      <c r="N882" s="127"/>
      <c r="O882" s="127"/>
      <c r="P882" s="128"/>
      <c r="Q882" s="128"/>
      <c r="R882" s="129"/>
      <c r="S882" s="129"/>
      <c r="T882" s="128"/>
      <c r="U882" s="128"/>
      <c r="V882" s="128"/>
      <c r="W882" s="128"/>
      <c r="X882" s="127"/>
      <c r="Y882" s="138"/>
      <c r="Z882" s="12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2"/>
      <c r="AY882" s="71"/>
      <c r="AZ882" s="169" t="str">
        <f t="shared" si="40"/>
        <v>OK</v>
      </c>
      <c r="BA882" s="170" t="str">
        <f t="shared" si="41"/>
        <v>OK</v>
      </c>
      <c r="BB882" s="215"/>
      <c r="BC882" s="70"/>
    </row>
    <row r="883" spans="1:55" s="207" customFormat="1" ht="140.25" customHeight="1" x14ac:dyDescent="0.25">
      <c r="A883" s="115"/>
      <c r="B883" s="116"/>
      <c r="C883" s="122"/>
      <c r="D883" s="137"/>
      <c r="E883" s="128"/>
      <c r="F883" s="128"/>
      <c r="G883" s="127"/>
      <c r="H883" s="128"/>
      <c r="I883" s="127"/>
      <c r="J883" s="127"/>
      <c r="K883" s="128"/>
      <c r="L883" s="127"/>
      <c r="M883" s="127"/>
      <c r="N883" s="127"/>
      <c r="O883" s="127"/>
      <c r="P883" s="128"/>
      <c r="Q883" s="128"/>
      <c r="R883" s="129"/>
      <c r="S883" s="129"/>
      <c r="T883" s="128"/>
      <c r="U883" s="128"/>
      <c r="V883" s="128"/>
      <c r="W883" s="128"/>
      <c r="X883" s="127"/>
      <c r="Y883" s="138"/>
      <c r="Z883" s="12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2"/>
      <c r="AY883" s="71"/>
      <c r="AZ883" s="169" t="str">
        <f t="shared" si="40"/>
        <v>OK</v>
      </c>
      <c r="BA883" s="170" t="str">
        <f t="shared" si="41"/>
        <v>OK</v>
      </c>
      <c r="BB883" s="215"/>
      <c r="BC883" s="70"/>
    </row>
    <row r="884" spans="1:55" s="207" customFormat="1" ht="140.25" customHeight="1" x14ac:dyDescent="0.25">
      <c r="A884" s="115"/>
      <c r="B884" s="116"/>
      <c r="C884" s="122"/>
      <c r="D884" s="137"/>
      <c r="E884" s="128"/>
      <c r="F884" s="128"/>
      <c r="G884" s="127"/>
      <c r="H884" s="128"/>
      <c r="I884" s="127"/>
      <c r="J884" s="127"/>
      <c r="K884" s="128"/>
      <c r="L884" s="127"/>
      <c r="M884" s="127"/>
      <c r="N884" s="127"/>
      <c r="O884" s="127"/>
      <c r="P884" s="128"/>
      <c r="Q884" s="128"/>
      <c r="R884" s="129"/>
      <c r="S884" s="129"/>
      <c r="T884" s="128"/>
      <c r="U884" s="128"/>
      <c r="V884" s="128"/>
      <c r="W884" s="128"/>
      <c r="X884" s="127"/>
      <c r="Y884" s="138"/>
      <c r="Z884" s="12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2"/>
      <c r="AY884" s="71"/>
      <c r="AZ884" s="169" t="str">
        <f t="shared" si="40"/>
        <v>OK</v>
      </c>
      <c r="BA884" s="170" t="str">
        <f t="shared" si="41"/>
        <v>OK</v>
      </c>
      <c r="BB884" s="215"/>
      <c r="BC884" s="70"/>
    </row>
    <row r="885" spans="1:55" s="207" customFormat="1" ht="140.25" customHeight="1" x14ac:dyDescent="0.25">
      <c r="A885" s="115"/>
      <c r="B885" s="116"/>
      <c r="C885" s="122"/>
      <c r="D885" s="137"/>
      <c r="E885" s="128"/>
      <c r="F885" s="128"/>
      <c r="G885" s="127"/>
      <c r="H885" s="128"/>
      <c r="I885" s="127"/>
      <c r="J885" s="127"/>
      <c r="K885" s="128"/>
      <c r="L885" s="127"/>
      <c r="M885" s="127"/>
      <c r="N885" s="127"/>
      <c r="O885" s="127"/>
      <c r="P885" s="128"/>
      <c r="Q885" s="128"/>
      <c r="R885" s="129"/>
      <c r="S885" s="129"/>
      <c r="T885" s="128"/>
      <c r="U885" s="128"/>
      <c r="V885" s="128"/>
      <c r="W885" s="128"/>
      <c r="X885" s="127"/>
      <c r="Y885" s="138"/>
      <c r="Z885" s="12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2"/>
      <c r="AY885" s="71"/>
      <c r="AZ885" s="169" t="str">
        <f t="shared" si="40"/>
        <v>OK</v>
      </c>
      <c r="BA885" s="170" t="str">
        <f t="shared" si="41"/>
        <v>OK</v>
      </c>
      <c r="BB885" s="215"/>
    </row>
    <row r="886" spans="1:55" s="207" customFormat="1" ht="140.25" customHeight="1" x14ac:dyDescent="0.25">
      <c r="A886" s="115"/>
      <c r="B886" s="116"/>
      <c r="C886" s="122"/>
      <c r="D886" s="137"/>
      <c r="E886" s="128"/>
      <c r="F886" s="128"/>
      <c r="G886" s="127"/>
      <c r="H886" s="128"/>
      <c r="I886" s="127"/>
      <c r="J886" s="127"/>
      <c r="K886" s="128"/>
      <c r="L886" s="127"/>
      <c r="M886" s="127"/>
      <c r="N886" s="127"/>
      <c r="O886" s="127"/>
      <c r="P886" s="128"/>
      <c r="Q886" s="128"/>
      <c r="R886" s="129"/>
      <c r="S886" s="129"/>
      <c r="T886" s="128"/>
      <c r="U886" s="128"/>
      <c r="V886" s="128"/>
      <c r="W886" s="128"/>
      <c r="X886" s="127"/>
      <c r="Y886" s="138"/>
      <c r="Z886" s="12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2"/>
      <c r="AY886" s="71"/>
      <c r="AZ886" s="169" t="str">
        <f t="shared" si="40"/>
        <v>OK</v>
      </c>
      <c r="BA886" s="170" t="str">
        <f t="shared" si="41"/>
        <v>OK</v>
      </c>
      <c r="BB886" s="215"/>
    </row>
    <row r="887" spans="1:55" s="207" customFormat="1" ht="140.25" customHeight="1" x14ac:dyDescent="0.25">
      <c r="A887" s="115"/>
      <c r="B887" s="116"/>
      <c r="C887" s="122"/>
      <c r="D887" s="137"/>
      <c r="E887" s="128"/>
      <c r="F887" s="128"/>
      <c r="G887" s="127"/>
      <c r="H887" s="128"/>
      <c r="I887" s="127"/>
      <c r="J887" s="127"/>
      <c r="K887" s="128"/>
      <c r="L887" s="127"/>
      <c r="M887" s="127"/>
      <c r="N887" s="127"/>
      <c r="O887" s="127"/>
      <c r="P887" s="128"/>
      <c r="Q887" s="128"/>
      <c r="R887" s="129"/>
      <c r="S887" s="129"/>
      <c r="T887" s="128"/>
      <c r="U887" s="128"/>
      <c r="V887" s="128"/>
      <c r="W887" s="128"/>
      <c r="X887" s="127"/>
      <c r="Y887" s="138"/>
      <c r="Z887" s="12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2"/>
      <c r="AY887" s="71"/>
      <c r="AZ887" s="169" t="str">
        <f t="shared" si="40"/>
        <v>OK</v>
      </c>
      <c r="BA887" s="170" t="str">
        <f t="shared" si="41"/>
        <v>OK</v>
      </c>
      <c r="BB887" s="215"/>
    </row>
    <row r="888" spans="1:55" s="207" customFormat="1" ht="140.25" customHeight="1" x14ac:dyDescent="0.25">
      <c r="A888" s="115"/>
      <c r="B888" s="116"/>
      <c r="C888" s="122"/>
      <c r="D888" s="137"/>
      <c r="E888" s="128"/>
      <c r="F888" s="128"/>
      <c r="G888" s="127"/>
      <c r="H888" s="128"/>
      <c r="I888" s="127"/>
      <c r="J888" s="127"/>
      <c r="K888" s="128"/>
      <c r="L888" s="127"/>
      <c r="M888" s="127"/>
      <c r="N888" s="127"/>
      <c r="O888" s="127"/>
      <c r="P888" s="128"/>
      <c r="Q888" s="128"/>
      <c r="R888" s="129"/>
      <c r="S888" s="129"/>
      <c r="T888" s="128"/>
      <c r="U888" s="128"/>
      <c r="V888" s="128"/>
      <c r="W888" s="128"/>
      <c r="X888" s="127"/>
      <c r="Y888" s="138"/>
      <c r="Z888" s="12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2"/>
      <c r="AY888" s="71"/>
      <c r="AZ888" s="169" t="str">
        <f t="shared" si="40"/>
        <v>OK</v>
      </c>
      <c r="BA888" s="170" t="str">
        <f t="shared" si="41"/>
        <v>OK</v>
      </c>
      <c r="BB888" s="215"/>
    </row>
    <row r="889" spans="1:55" s="207" customFormat="1" ht="140.25" customHeight="1" x14ac:dyDescent="0.25">
      <c r="A889" s="115"/>
      <c r="B889" s="116"/>
      <c r="C889" s="122"/>
      <c r="D889" s="137"/>
      <c r="E889" s="128"/>
      <c r="F889" s="128"/>
      <c r="G889" s="127"/>
      <c r="H889" s="128"/>
      <c r="I889" s="127"/>
      <c r="J889" s="127"/>
      <c r="K889" s="128"/>
      <c r="L889" s="127"/>
      <c r="M889" s="127"/>
      <c r="N889" s="127"/>
      <c r="O889" s="127"/>
      <c r="P889" s="128"/>
      <c r="Q889" s="128"/>
      <c r="R889" s="129"/>
      <c r="S889" s="129"/>
      <c r="T889" s="128"/>
      <c r="U889" s="128"/>
      <c r="V889" s="128"/>
      <c r="W889" s="128"/>
      <c r="X889" s="127"/>
      <c r="Y889" s="138"/>
      <c r="Z889" s="12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2"/>
      <c r="AY889" s="71"/>
      <c r="AZ889" s="169" t="str">
        <f t="shared" si="40"/>
        <v>OK</v>
      </c>
      <c r="BA889" s="170" t="str">
        <f t="shared" si="41"/>
        <v>OK</v>
      </c>
      <c r="BB889" s="215"/>
    </row>
    <row r="890" spans="1:55" s="207" customFormat="1" ht="140.25" customHeight="1" x14ac:dyDescent="0.25">
      <c r="A890" s="115"/>
      <c r="B890" s="116"/>
      <c r="C890" s="122"/>
      <c r="D890" s="137"/>
      <c r="E890" s="128"/>
      <c r="F890" s="128"/>
      <c r="G890" s="127"/>
      <c r="H890" s="128"/>
      <c r="I890" s="127"/>
      <c r="J890" s="127"/>
      <c r="K890" s="128"/>
      <c r="L890" s="127"/>
      <c r="M890" s="127"/>
      <c r="N890" s="127"/>
      <c r="O890" s="127"/>
      <c r="P890" s="128"/>
      <c r="Q890" s="128"/>
      <c r="R890" s="129"/>
      <c r="S890" s="129"/>
      <c r="T890" s="128"/>
      <c r="U890" s="128"/>
      <c r="V890" s="128"/>
      <c r="W890" s="128"/>
      <c r="X890" s="127"/>
      <c r="Y890" s="138"/>
      <c r="Z890" s="12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2"/>
      <c r="AY890" s="71"/>
      <c r="AZ890" s="169" t="str">
        <f t="shared" si="40"/>
        <v>OK</v>
      </c>
      <c r="BA890" s="170" t="str">
        <f t="shared" si="41"/>
        <v>OK</v>
      </c>
      <c r="BB890" s="215"/>
    </row>
    <row r="891" spans="1:55" s="207" customFormat="1" ht="140.25" customHeight="1" x14ac:dyDescent="0.25">
      <c r="A891" s="115"/>
      <c r="B891" s="116"/>
      <c r="C891" s="122"/>
      <c r="D891" s="137"/>
      <c r="E891" s="128"/>
      <c r="F891" s="128"/>
      <c r="G891" s="127"/>
      <c r="H891" s="128"/>
      <c r="I891" s="127"/>
      <c r="J891" s="127"/>
      <c r="K891" s="128"/>
      <c r="L891" s="127"/>
      <c r="M891" s="127"/>
      <c r="N891" s="127"/>
      <c r="O891" s="127"/>
      <c r="P891" s="128"/>
      <c r="Q891" s="128"/>
      <c r="R891" s="129"/>
      <c r="S891" s="129"/>
      <c r="T891" s="128"/>
      <c r="U891" s="128"/>
      <c r="V891" s="128"/>
      <c r="W891" s="128"/>
      <c r="X891" s="127"/>
      <c r="Y891" s="138"/>
      <c r="Z891" s="12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2"/>
      <c r="AY891" s="71"/>
      <c r="AZ891" s="169" t="str">
        <f t="shared" si="40"/>
        <v>OK</v>
      </c>
      <c r="BA891" s="170" t="str">
        <f t="shared" si="41"/>
        <v>OK</v>
      </c>
      <c r="BB891" s="215"/>
    </row>
    <row r="892" spans="1:55" s="207" customFormat="1" ht="140.25" customHeight="1" x14ac:dyDescent="0.25">
      <c r="A892" s="115"/>
      <c r="B892" s="116"/>
      <c r="C892" s="122"/>
      <c r="D892" s="137"/>
      <c r="E892" s="128"/>
      <c r="F892" s="128"/>
      <c r="G892" s="127"/>
      <c r="H892" s="128"/>
      <c r="I892" s="127"/>
      <c r="J892" s="127"/>
      <c r="K892" s="128"/>
      <c r="L892" s="127"/>
      <c r="M892" s="127"/>
      <c r="N892" s="127"/>
      <c r="O892" s="127"/>
      <c r="P892" s="128"/>
      <c r="Q892" s="128"/>
      <c r="R892" s="129"/>
      <c r="S892" s="129"/>
      <c r="T892" s="128"/>
      <c r="U892" s="128"/>
      <c r="V892" s="128"/>
      <c r="W892" s="128"/>
      <c r="X892" s="127"/>
      <c r="Y892" s="138"/>
      <c r="Z892" s="12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2"/>
      <c r="AY892" s="71"/>
      <c r="AZ892" s="169" t="str">
        <f t="shared" si="40"/>
        <v>OK</v>
      </c>
      <c r="BA892" s="170" t="str">
        <f t="shared" si="41"/>
        <v>OK</v>
      </c>
      <c r="BB892" s="215"/>
      <c r="BC892" s="70"/>
    </row>
    <row r="893" spans="1:55" s="207" customFormat="1" ht="140.25" customHeight="1" x14ac:dyDescent="0.25">
      <c r="A893" s="115"/>
      <c r="B893" s="116"/>
      <c r="C893" s="122"/>
      <c r="D893" s="137"/>
      <c r="E893" s="128"/>
      <c r="F893" s="128"/>
      <c r="G893" s="127"/>
      <c r="H893" s="128"/>
      <c r="I893" s="127"/>
      <c r="J893" s="127"/>
      <c r="K893" s="128"/>
      <c r="L893" s="127"/>
      <c r="M893" s="127"/>
      <c r="N893" s="127"/>
      <c r="O893" s="127"/>
      <c r="P893" s="128"/>
      <c r="Q893" s="128"/>
      <c r="R893" s="129"/>
      <c r="S893" s="129"/>
      <c r="T893" s="128"/>
      <c r="U893" s="128"/>
      <c r="V893" s="128"/>
      <c r="W893" s="128"/>
      <c r="X893" s="127"/>
      <c r="Y893" s="138"/>
      <c r="Z893" s="12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2"/>
      <c r="AY893" s="71"/>
      <c r="AZ893" s="169" t="str">
        <f t="shared" si="40"/>
        <v>OK</v>
      </c>
      <c r="BA893" s="170" t="str">
        <f t="shared" si="41"/>
        <v>OK</v>
      </c>
      <c r="BB893" s="215"/>
      <c r="BC893" s="70"/>
    </row>
    <row r="894" spans="1:55" s="207" customFormat="1" ht="140.25" customHeight="1" x14ac:dyDescent="0.25">
      <c r="A894" s="115"/>
      <c r="B894" s="116"/>
      <c r="C894" s="122"/>
      <c r="D894" s="137"/>
      <c r="E894" s="128"/>
      <c r="F894" s="128"/>
      <c r="G894" s="127"/>
      <c r="H894" s="128"/>
      <c r="I894" s="127"/>
      <c r="J894" s="127"/>
      <c r="K894" s="128"/>
      <c r="L894" s="127"/>
      <c r="M894" s="127"/>
      <c r="N894" s="127"/>
      <c r="O894" s="127"/>
      <c r="P894" s="128"/>
      <c r="Q894" s="128"/>
      <c r="R894" s="129"/>
      <c r="S894" s="129"/>
      <c r="T894" s="128"/>
      <c r="U894" s="128"/>
      <c r="V894" s="128"/>
      <c r="W894" s="128"/>
      <c r="X894" s="127"/>
      <c r="Y894" s="138"/>
      <c r="Z894" s="12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2"/>
      <c r="AY894" s="71"/>
      <c r="AZ894" s="169" t="str">
        <f t="shared" si="40"/>
        <v>OK</v>
      </c>
      <c r="BA894" s="170" t="str">
        <f t="shared" si="41"/>
        <v>OK</v>
      </c>
      <c r="BB894" s="215"/>
      <c r="BC894" s="70"/>
    </row>
    <row r="895" spans="1:55" s="207" customFormat="1" ht="140.25" customHeight="1" x14ac:dyDescent="0.25">
      <c r="A895" s="115"/>
      <c r="B895" s="116"/>
      <c r="C895" s="122"/>
      <c r="D895" s="137"/>
      <c r="E895" s="128"/>
      <c r="F895" s="128"/>
      <c r="G895" s="127"/>
      <c r="H895" s="128"/>
      <c r="I895" s="127"/>
      <c r="J895" s="127"/>
      <c r="K895" s="128"/>
      <c r="L895" s="127"/>
      <c r="M895" s="127"/>
      <c r="N895" s="127"/>
      <c r="O895" s="127"/>
      <c r="P895" s="128"/>
      <c r="Q895" s="128"/>
      <c r="R895" s="129"/>
      <c r="S895" s="129"/>
      <c r="T895" s="128"/>
      <c r="U895" s="128"/>
      <c r="V895" s="128"/>
      <c r="W895" s="128"/>
      <c r="X895" s="127"/>
      <c r="Y895" s="138"/>
      <c r="Z895" s="12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2"/>
      <c r="AY895" s="71"/>
      <c r="AZ895" s="169" t="str">
        <f t="shared" si="40"/>
        <v>OK</v>
      </c>
      <c r="BA895" s="170" t="str">
        <f t="shared" si="41"/>
        <v>OK</v>
      </c>
      <c r="BB895" s="215"/>
    </row>
    <row r="896" spans="1:55" s="207" customFormat="1" ht="140.25" customHeight="1" x14ac:dyDescent="0.25">
      <c r="A896" s="115"/>
      <c r="B896" s="116"/>
      <c r="C896" s="122"/>
      <c r="D896" s="137"/>
      <c r="E896" s="128"/>
      <c r="F896" s="128"/>
      <c r="G896" s="127"/>
      <c r="H896" s="128"/>
      <c r="I896" s="127"/>
      <c r="J896" s="127"/>
      <c r="K896" s="128"/>
      <c r="L896" s="127"/>
      <c r="M896" s="127"/>
      <c r="N896" s="127"/>
      <c r="O896" s="127"/>
      <c r="P896" s="128"/>
      <c r="Q896" s="128"/>
      <c r="R896" s="129"/>
      <c r="S896" s="129"/>
      <c r="T896" s="128"/>
      <c r="U896" s="128"/>
      <c r="V896" s="128"/>
      <c r="W896" s="128"/>
      <c r="X896" s="127"/>
      <c r="Y896" s="138"/>
      <c r="Z896" s="12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2"/>
      <c r="AY896" s="71"/>
      <c r="AZ896" s="169" t="str">
        <f t="shared" si="40"/>
        <v>OK</v>
      </c>
      <c r="BA896" s="170" t="str">
        <f t="shared" si="41"/>
        <v>OK</v>
      </c>
      <c r="BB896" s="215"/>
    </row>
    <row r="897" spans="1:55" s="215" customFormat="1" ht="140.25" customHeight="1" x14ac:dyDescent="0.25">
      <c r="A897" s="115"/>
      <c r="B897" s="116"/>
      <c r="C897" s="122"/>
      <c r="D897" s="137"/>
      <c r="E897" s="128"/>
      <c r="F897" s="128"/>
      <c r="G897" s="127"/>
      <c r="H897" s="128"/>
      <c r="I897" s="127"/>
      <c r="J897" s="127"/>
      <c r="K897" s="128"/>
      <c r="L897" s="127"/>
      <c r="M897" s="127"/>
      <c r="N897" s="127"/>
      <c r="O897" s="127"/>
      <c r="P897" s="128"/>
      <c r="Q897" s="128"/>
      <c r="R897" s="129"/>
      <c r="S897" s="129"/>
      <c r="T897" s="128"/>
      <c r="U897" s="128"/>
      <c r="V897" s="128"/>
      <c r="W897" s="128"/>
      <c r="X897" s="127"/>
      <c r="Y897" s="138"/>
      <c r="Z897" s="12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2"/>
      <c r="AY897" s="71"/>
      <c r="AZ897" s="169" t="str">
        <f t="shared" si="40"/>
        <v>OK</v>
      </c>
      <c r="BA897" s="170" t="str">
        <f t="shared" si="41"/>
        <v>OK</v>
      </c>
    </row>
    <row r="898" spans="1:55" s="207" customFormat="1" ht="140.25" customHeight="1" x14ac:dyDescent="0.25">
      <c r="A898" s="115"/>
      <c r="B898" s="116"/>
      <c r="C898" s="122"/>
      <c r="D898" s="137"/>
      <c r="E898" s="128"/>
      <c r="F898" s="128"/>
      <c r="G898" s="127"/>
      <c r="H898" s="128"/>
      <c r="I898" s="127"/>
      <c r="J898" s="127"/>
      <c r="K898" s="128"/>
      <c r="L898" s="127"/>
      <c r="M898" s="127"/>
      <c r="N898" s="127"/>
      <c r="O898" s="127"/>
      <c r="P898" s="128"/>
      <c r="Q898" s="128"/>
      <c r="R898" s="129"/>
      <c r="S898" s="129"/>
      <c r="T898" s="128"/>
      <c r="U898" s="128"/>
      <c r="V898" s="128"/>
      <c r="W898" s="128"/>
      <c r="X898" s="127"/>
      <c r="Y898" s="138"/>
      <c r="Z898" s="12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2"/>
      <c r="AY898" s="71"/>
      <c r="AZ898" s="169" t="str">
        <f t="shared" si="40"/>
        <v>OK</v>
      </c>
      <c r="BA898" s="170" t="str">
        <f t="shared" si="41"/>
        <v>OK</v>
      </c>
      <c r="BB898" s="215"/>
    </row>
    <row r="899" spans="1:55" s="207" customFormat="1" ht="140.25" customHeight="1" x14ac:dyDescent="0.25">
      <c r="A899" s="115"/>
      <c r="B899" s="116"/>
      <c r="C899" s="122"/>
      <c r="D899" s="137"/>
      <c r="E899" s="128"/>
      <c r="F899" s="128"/>
      <c r="G899" s="127"/>
      <c r="H899" s="128"/>
      <c r="I899" s="127"/>
      <c r="J899" s="127"/>
      <c r="K899" s="128"/>
      <c r="L899" s="127"/>
      <c r="M899" s="127"/>
      <c r="N899" s="127"/>
      <c r="O899" s="127"/>
      <c r="P899" s="128"/>
      <c r="Q899" s="128"/>
      <c r="R899" s="129"/>
      <c r="S899" s="129"/>
      <c r="T899" s="128"/>
      <c r="U899" s="128"/>
      <c r="V899" s="128"/>
      <c r="W899" s="128"/>
      <c r="X899" s="127"/>
      <c r="Y899" s="138"/>
      <c r="Z899" s="12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2"/>
      <c r="AY899" s="71"/>
      <c r="AZ899" s="169" t="str">
        <f t="shared" si="40"/>
        <v>OK</v>
      </c>
      <c r="BA899" s="170" t="str">
        <f t="shared" si="41"/>
        <v>OK</v>
      </c>
      <c r="BB899" s="215"/>
    </row>
    <row r="900" spans="1:55" s="207" customFormat="1" ht="140.25" customHeight="1" x14ac:dyDescent="0.25">
      <c r="A900" s="115"/>
      <c r="B900" s="116"/>
      <c r="C900" s="122"/>
      <c r="D900" s="137"/>
      <c r="E900" s="128"/>
      <c r="F900" s="128"/>
      <c r="G900" s="127"/>
      <c r="H900" s="128"/>
      <c r="I900" s="127"/>
      <c r="J900" s="127"/>
      <c r="K900" s="128"/>
      <c r="L900" s="127"/>
      <c r="M900" s="127"/>
      <c r="N900" s="127"/>
      <c r="O900" s="127"/>
      <c r="P900" s="128"/>
      <c r="Q900" s="128"/>
      <c r="R900" s="129"/>
      <c r="S900" s="129"/>
      <c r="T900" s="128"/>
      <c r="U900" s="128"/>
      <c r="V900" s="128"/>
      <c r="W900" s="128"/>
      <c r="X900" s="127"/>
      <c r="Y900" s="138"/>
      <c r="Z900" s="12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2"/>
      <c r="AY900" s="71"/>
      <c r="AZ900" s="169" t="str">
        <f t="shared" si="40"/>
        <v>OK</v>
      </c>
      <c r="BA900" s="170" t="str">
        <f t="shared" si="41"/>
        <v>OK</v>
      </c>
      <c r="BB900" s="215"/>
      <c r="BC900" s="70"/>
    </row>
    <row r="901" spans="1:55" s="207" customFormat="1" ht="38.25" customHeight="1" x14ac:dyDescent="0.25">
      <c r="A901" s="115"/>
      <c r="B901" s="116"/>
      <c r="C901" s="122"/>
      <c r="D901" s="137"/>
      <c r="E901" s="128"/>
      <c r="F901" s="128"/>
      <c r="G901" s="127"/>
      <c r="H901" s="128"/>
      <c r="I901" s="127"/>
      <c r="J901" s="127"/>
      <c r="K901" s="128"/>
      <c r="L901" s="127"/>
      <c r="M901" s="127"/>
      <c r="N901" s="127"/>
      <c r="O901" s="127"/>
      <c r="P901" s="128"/>
      <c r="Q901" s="128"/>
      <c r="R901" s="129"/>
      <c r="S901" s="129"/>
      <c r="T901" s="128"/>
      <c r="U901" s="128"/>
      <c r="V901" s="128"/>
      <c r="W901" s="128"/>
      <c r="X901" s="127"/>
      <c r="Y901" s="138"/>
      <c r="Z901" s="12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2"/>
      <c r="AY901" s="71"/>
      <c r="AZ901" s="169" t="str">
        <f t="shared" si="40"/>
        <v>OK</v>
      </c>
      <c r="BA901" s="170" t="str">
        <f t="shared" si="41"/>
        <v>OK</v>
      </c>
      <c r="BB901" s="215"/>
    </row>
    <row r="902" spans="1:55" s="215" customFormat="1" ht="38.25" customHeight="1" x14ac:dyDescent="0.25">
      <c r="A902" s="115"/>
      <c r="B902" s="116"/>
      <c r="C902" s="122"/>
      <c r="D902" s="137"/>
      <c r="E902" s="128"/>
      <c r="F902" s="128"/>
      <c r="G902" s="127"/>
      <c r="H902" s="128"/>
      <c r="I902" s="127"/>
      <c r="J902" s="127"/>
      <c r="K902" s="128"/>
      <c r="L902" s="127"/>
      <c r="M902" s="127"/>
      <c r="N902" s="127"/>
      <c r="O902" s="127"/>
      <c r="P902" s="128"/>
      <c r="Q902" s="128"/>
      <c r="R902" s="129"/>
      <c r="S902" s="129"/>
      <c r="T902" s="128"/>
      <c r="U902" s="128"/>
      <c r="V902" s="128"/>
      <c r="W902" s="128"/>
      <c r="X902" s="127"/>
      <c r="Y902" s="138"/>
      <c r="Z902" s="12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2"/>
      <c r="AY902" s="71"/>
      <c r="AZ902" s="169" t="str">
        <f t="shared" si="40"/>
        <v>OK</v>
      </c>
      <c r="BA902" s="170" t="str">
        <f t="shared" si="41"/>
        <v>OK</v>
      </c>
    </row>
    <row r="903" spans="1:55" s="207" customFormat="1" ht="140.25" customHeight="1" x14ac:dyDescent="0.25">
      <c r="A903" s="115"/>
      <c r="B903" s="116"/>
      <c r="C903" s="122"/>
      <c r="D903" s="137"/>
      <c r="E903" s="128"/>
      <c r="F903" s="128"/>
      <c r="G903" s="127"/>
      <c r="H903" s="128"/>
      <c r="I903" s="127"/>
      <c r="J903" s="127"/>
      <c r="K903" s="128"/>
      <c r="L903" s="127"/>
      <c r="M903" s="127"/>
      <c r="N903" s="127"/>
      <c r="O903" s="127"/>
      <c r="P903" s="128"/>
      <c r="Q903" s="128"/>
      <c r="R903" s="129"/>
      <c r="S903" s="129"/>
      <c r="T903" s="128"/>
      <c r="U903" s="128"/>
      <c r="V903" s="128"/>
      <c r="W903" s="128"/>
      <c r="X903" s="127"/>
      <c r="Y903" s="138"/>
      <c r="Z903" s="12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2"/>
      <c r="AY903" s="71"/>
      <c r="AZ903" s="169" t="str">
        <f t="shared" si="40"/>
        <v>OK</v>
      </c>
      <c r="BA903" s="170" t="str">
        <f t="shared" si="41"/>
        <v>OK</v>
      </c>
      <c r="BB903" s="215"/>
    </row>
    <row r="904" spans="1:55" s="207" customFormat="1" ht="38.25" customHeight="1" x14ac:dyDescent="0.25">
      <c r="A904" s="115"/>
      <c r="B904" s="116"/>
      <c r="C904" s="122"/>
      <c r="D904" s="137"/>
      <c r="E904" s="128"/>
      <c r="F904" s="128"/>
      <c r="G904" s="127"/>
      <c r="H904" s="128"/>
      <c r="I904" s="127"/>
      <c r="J904" s="127"/>
      <c r="K904" s="128"/>
      <c r="L904" s="127"/>
      <c r="M904" s="127"/>
      <c r="N904" s="127"/>
      <c r="O904" s="127"/>
      <c r="P904" s="128"/>
      <c r="Q904" s="128"/>
      <c r="R904" s="129"/>
      <c r="S904" s="129"/>
      <c r="T904" s="128"/>
      <c r="U904" s="128"/>
      <c r="V904" s="128"/>
      <c r="W904" s="128"/>
      <c r="X904" s="127"/>
      <c r="Y904" s="138"/>
      <c r="Z904" s="12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2"/>
      <c r="AY904" s="71"/>
      <c r="AZ904" s="169" t="str">
        <f t="shared" si="40"/>
        <v>OK</v>
      </c>
      <c r="BA904" s="170" t="str">
        <f t="shared" si="41"/>
        <v>OK</v>
      </c>
      <c r="BB904" s="215"/>
    </row>
    <row r="905" spans="1:55" s="207" customFormat="1" ht="38.25" customHeight="1" x14ac:dyDescent="0.25">
      <c r="A905" s="115"/>
      <c r="B905" s="116"/>
      <c r="C905" s="122"/>
      <c r="D905" s="137"/>
      <c r="E905" s="128"/>
      <c r="F905" s="128"/>
      <c r="G905" s="127"/>
      <c r="H905" s="128"/>
      <c r="I905" s="127"/>
      <c r="J905" s="127"/>
      <c r="K905" s="128"/>
      <c r="L905" s="127"/>
      <c r="M905" s="127"/>
      <c r="N905" s="127"/>
      <c r="O905" s="127"/>
      <c r="P905" s="128"/>
      <c r="Q905" s="128"/>
      <c r="R905" s="129"/>
      <c r="S905" s="129"/>
      <c r="T905" s="128"/>
      <c r="U905" s="128"/>
      <c r="V905" s="128"/>
      <c r="W905" s="128"/>
      <c r="X905" s="127"/>
      <c r="Y905" s="138"/>
      <c r="Z905" s="12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2"/>
      <c r="AY905" s="71"/>
      <c r="AZ905" s="169" t="str">
        <f t="shared" si="40"/>
        <v>OK</v>
      </c>
      <c r="BA905" s="170" t="str">
        <f t="shared" si="41"/>
        <v>OK</v>
      </c>
      <c r="BB905" s="215"/>
    </row>
    <row r="906" spans="1:55" s="215" customFormat="1" ht="38.25" customHeight="1" x14ac:dyDescent="0.25">
      <c r="A906" s="115"/>
      <c r="B906" s="116"/>
      <c r="C906" s="122"/>
      <c r="D906" s="137"/>
      <c r="E906" s="128"/>
      <c r="F906" s="128"/>
      <c r="G906" s="127"/>
      <c r="H906" s="128"/>
      <c r="I906" s="127"/>
      <c r="J906" s="127"/>
      <c r="K906" s="128"/>
      <c r="L906" s="127"/>
      <c r="M906" s="127"/>
      <c r="N906" s="127"/>
      <c r="O906" s="127"/>
      <c r="P906" s="128"/>
      <c r="Q906" s="128"/>
      <c r="R906" s="129"/>
      <c r="S906" s="129"/>
      <c r="T906" s="128"/>
      <c r="U906" s="128"/>
      <c r="V906" s="128"/>
      <c r="W906" s="128"/>
      <c r="X906" s="127"/>
      <c r="Y906" s="138"/>
      <c r="Z906" s="12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2"/>
      <c r="AY906" s="71"/>
      <c r="AZ906" s="169" t="str">
        <f t="shared" si="40"/>
        <v>OK</v>
      </c>
      <c r="BA906" s="170" t="str">
        <f t="shared" si="41"/>
        <v>OK</v>
      </c>
    </row>
    <row r="907" spans="1:55" s="207" customFormat="1" ht="38.25" customHeight="1" x14ac:dyDescent="0.25">
      <c r="A907" s="115"/>
      <c r="B907" s="116"/>
      <c r="C907" s="122"/>
      <c r="D907" s="137"/>
      <c r="E907" s="128"/>
      <c r="F907" s="128"/>
      <c r="G907" s="127"/>
      <c r="H907" s="128"/>
      <c r="I907" s="127"/>
      <c r="J907" s="127"/>
      <c r="K907" s="128"/>
      <c r="L907" s="127"/>
      <c r="M907" s="127"/>
      <c r="N907" s="127"/>
      <c r="O907" s="127"/>
      <c r="P907" s="128"/>
      <c r="Q907" s="128"/>
      <c r="R907" s="129"/>
      <c r="S907" s="129"/>
      <c r="T907" s="128"/>
      <c r="U907" s="128"/>
      <c r="V907" s="128"/>
      <c r="W907" s="128"/>
      <c r="X907" s="127"/>
      <c r="Y907" s="138"/>
      <c r="Z907" s="12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2"/>
      <c r="AY907" s="71"/>
      <c r="AZ907" s="169" t="str">
        <f t="shared" si="40"/>
        <v>OK</v>
      </c>
      <c r="BA907" s="170" t="str">
        <f t="shared" si="41"/>
        <v>OK</v>
      </c>
      <c r="BB907" s="215"/>
    </row>
    <row r="908" spans="1:55" s="215" customFormat="1" ht="38.25" customHeight="1" x14ac:dyDescent="0.25">
      <c r="A908" s="115"/>
      <c r="B908" s="116"/>
      <c r="C908" s="122"/>
      <c r="D908" s="137"/>
      <c r="E908" s="128"/>
      <c r="F908" s="128"/>
      <c r="G908" s="127"/>
      <c r="H908" s="128"/>
      <c r="I908" s="127"/>
      <c r="J908" s="127"/>
      <c r="K908" s="128"/>
      <c r="L908" s="127"/>
      <c r="M908" s="127"/>
      <c r="N908" s="127"/>
      <c r="O908" s="127"/>
      <c r="P908" s="128"/>
      <c r="Q908" s="128"/>
      <c r="R908" s="129"/>
      <c r="S908" s="129"/>
      <c r="T908" s="128"/>
      <c r="U908" s="128"/>
      <c r="V908" s="128"/>
      <c r="W908" s="128"/>
      <c r="X908" s="127"/>
      <c r="Y908" s="138"/>
      <c r="Z908" s="12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2"/>
      <c r="AY908" s="71"/>
      <c r="AZ908" s="169" t="str">
        <f t="shared" si="40"/>
        <v>OK</v>
      </c>
      <c r="BA908" s="170" t="str">
        <f t="shared" si="41"/>
        <v>OK</v>
      </c>
    </row>
    <row r="909" spans="1:55" s="207" customFormat="1" ht="153" customHeight="1" x14ac:dyDescent="0.25">
      <c r="A909" s="115"/>
      <c r="B909" s="116"/>
      <c r="C909" s="122"/>
      <c r="D909" s="137"/>
      <c r="E909" s="128"/>
      <c r="F909" s="128"/>
      <c r="G909" s="127"/>
      <c r="H909" s="128"/>
      <c r="I909" s="127"/>
      <c r="J909" s="127"/>
      <c r="K909" s="128"/>
      <c r="L909" s="127"/>
      <c r="M909" s="127"/>
      <c r="N909" s="127"/>
      <c r="O909" s="127"/>
      <c r="P909" s="128"/>
      <c r="Q909" s="128"/>
      <c r="R909" s="129"/>
      <c r="S909" s="129"/>
      <c r="T909" s="128"/>
      <c r="U909" s="128"/>
      <c r="V909" s="128"/>
      <c r="W909" s="128"/>
      <c r="X909" s="127"/>
      <c r="Y909" s="138"/>
      <c r="Z909" s="12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2"/>
      <c r="AY909" s="71"/>
      <c r="AZ909" s="169" t="str">
        <f t="shared" si="40"/>
        <v>OK</v>
      </c>
      <c r="BA909" s="170" t="str">
        <f t="shared" si="41"/>
        <v>OK</v>
      </c>
      <c r="BB909" s="215"/>
    </row>
    <row r="910" spans="1:55" s="207" customFormat="1" ht="140.25" customHeight="1" x14ac:dyDescent="0.25">
      <c r="A910" s="115"/>
      <c r="B910" s="116"/>
      <c r="C910" s="122"/>
      <c r="D910" s="137"/>
      <c r="E910" s="128"/>
      <c r="F910" s="128"/>
      <c r="G910" s="127"/>
      <c r="H910" s="128"/>
      <c r="I910" s="127"/>
      <c r="J910" s="127"/>
      <c r="K910" s="128"/>
      <c r="L910" s="127"/>
      <c r="M910" s="127"/>
      <c r="N910" s="127"/>
      <c r="O910" s="127"/>
      <c r="P910" s="128"/>
      <c r="Q910" s="128"/>
      <c r="R910" s="129"/>
      <c r="S910" s="129"/>
      <c r="T910" s="128"/>
      <c r="U910" s="128"/>
      <c r="V910" s="128"/>
      <c r="W910" s="128"/>
      <c r="X910" s="127"/>
      <c r="Y910" s="138"/>
      <c r="Z910" s="12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2"/>
      <c r="AY910" s="71"/>
      <c r="AZ910" s="169" t="str">
        <f t="shared" si="40"/>
        <v>OK</v>
      </c>
      <c r="BA910" s="170" t="str">
        <f t="shared" si="41"/>
        <v>OK</v>
      </c>
      <c r="BB910" s="215"/>
    </row>
    <row r="911" spans="1:55" s="207" customFormat="1" ht="38.25" customHeight="1" x14ac:dyDescent="0.25">
      <c r="A911" s="115"/>
      <c r="B911" s="116"/>
      <c r="C911" s="122"/>
      <c r="D911" s="137"/>
      <c r="E911" s="128"/>
      <c r="F911" s="128"/>
      <c r="G911" s="127"/>
      <c r="H911" s="128"/>
      <c r="I911" s="127"/>
      <c r="J911" s="127"/>
      <c r="K911" s="128"/>
      <c r="L911" s="127"/>
      <c r="M911" s="127"/>
      <c r="N911" s="127"/>
      <c r="O911" s="127"/>
      <c r="P911" s="128"/>
      <c r="Q911" s="128"/>
      <c r="R911" s="129"/>
      <c r="S911" s="129"/>
      <c r="T911" s="128"/>
      <c r="U911" s="128"/>
      <c r="V911" s="128"/>
      <c r="W911" s="128"/>
      <c r="X911" s="127"/>
      <c r="Y911" s="138"/>
      <c r="Z911" s="12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2"/>
      <c r="AY911" s="71"/>
      <c r="AZ911" s="169" t="str">
        <f t="shared" si="40"/>
        <v>OK</v>
      </c>
      <c r="BA911" s="170" t="str">
        <f t="shared" si="41"/>
        <v>OK</v>
      </c>
      <c r="BB911" s="215"/>
      <c r="BC911" s="70"/>
    </row>
    <row r="912" spans="1:55" s="215" customFormat="1" ht="38.25" customHeight="1" x14ac:dyDescent="0.25">
      <c r="A912" s="115"/>
      <c r="B912" s="116"/>
      <c r="C912" s="122"/>
      <c r="D912" s="137"/>
      <c r="E912" s="128"/>
      <c r="F912" s="128"/>
      <c r="G912" s="127"/>
      <c r="H912" s="128"/>
      <c r="I912" s="127"/>
      <c r="J912" s="127"/>
      <c r="K912" s="128"/>
      <c r="L912" s="127"/>
      <c r="M912" s="127"/>
      <c r="N912" s="127"/>
      <c r="O912" s="127"/>
      <c r="P912" s="128"/>
      <c r="Q912" s="128"/>
      <c r="R912" s="129"/>
      <c r="S912" s="129"/>
      <c r="T912" s="128"/>
      <c r="U912" s="128"/>
      <c r="V912" s="128"/>
      <c r="W912" s="128"/>
      <c r="X912" s="127"/>
      <c r="Y912" s="138"/>
      <c r="Z912" s="12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2"/>
      <c r="AY912" s="71"/>
      <c r="AZ912" s="169" t="str">
        <f t="shared" si="40"/>
        <v>OK</v>
      </c>
      <c r="BA912" s="170" t="str">
        <f t="shared" si="41"/>
        <v>OK</v>
      </c>
    </row>
    <row r="913" spans="1:55" s="207" customFormat="1" ht="51" customHeight="1" x14ac:dyDescent="0.25">
      <c r="A913" s="115"/>
      <c r="B913" s="116"/>
      <c r="C913" s="122"/>
      <c r="D913" s="137"/>
      <c r="E913" s="128"/>
      <c r="F913" s="128"/>
      <c r="G913" s="127"/>
      <c r="H913" s="128"/>
      <c r="I913" s="127"/>
      <c r="J913" s="127"/>
      <c r="K913" s="128"/>
      <c r="L913" s="127"/>
      <c r="M913" s="127"/>
      <c r="N913" s="127"/>
      <c r="O913" s="127"/>
      <c r="P913" s="128"/>
      <c r="Q913" s="128"/>
      <c r="R913" s="129"/>
      <c r="S913" s="129"/>
      <c r="T913" s="128"/>
      <c r="U913" s="128"/>
      <c r="V913" s="128"/>
      <c r="W913" s="128"/>
      <c r="X913" s="127"/>
      <c r="Y913" s="138"/>
      <c r="Z913" s="12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2"/>
      <c r="AY913" s="71"/>
      <c r="AZ913" s="169" t="str">
        <f t="shared" si="40"/>
        <v>OK</v>
      </c>
      <c r="BA913" s="170" t="str">
        <f t="shared" si="41"/>
        <v>OK</v>
      </c>
      <c r="BB913" s="215"/>
      <c r="BC913" s="70"/>
    </row>
    <row r="914" spans="1:55" s="207" customFormat="1" ht="51" customHeight="1" x14ac:dyDescent="0.25">
      <c r="A914" s="115"/>
      <c r="B914" s="116"/>
      <c r="C914" s="122"/>
      <c r="D914" s="137"/>
      <c r="E914" s="128"/>
      <c r="F914" s="128"/>
      <c r="G914" s="127"/>
      <c r="H914" s="128"/>
      <c r="I914" s="127"/>
      <c r="J914" s="127"/>
      <c r="K914" s="128"/>
      <c r="L914" s="127"/>
      <c r="M914" s="127"/>
      <c r="N914" s="127"/>
      <c r="O914" s="127"/>
      <c r="P914" s="128"/>
      <c r="Q914" s="128"/>
      <c r="R914" s="129"/>
      <c r="S914" s="129"/>
      <c r="T914" s="128"/>
      <c r="U914" s="128"/>
      <c r="V914" s="128"/>
      <c r="W914" s="128"/>
      <c r="X914" s="127"/>
      <c r="Y914" s="138"/>
      <c r="Z914" s="12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2"/>
      <c r="AY914" s="71"/>
      <c r="AZ914" s="169" t="str">
        <f t="shared" si="40"/>
        <v>OK</v>
      </c>
      <c r="BA914" s="170" t="str">
        <f t="shared" si="41"/>
        <v>OK</v>
      </c>
      <c r="BB914" s="215"/>
      <c r="BC914" s="70"/>
    </row>
    <row r="915" spans="1:55" s="207" customFormat="1" ht="51" customHeight="1" x14ac:dyDescent="0.25">
      <c r="A915" s="115"/>
      <c r="B915" s="116"/>
      <c r="C915" s="122"/>
      <c r="D915" s="137"/>
      <c r="E915" s="128"/>
      <c r="F915" s="128"/>
      <c r="G915" s="127"/>
      <c r="H915" s="128"/>
      <c r="I915" s="127"/>
      <c r="J915" s="127"/>
      <c r="K915" s="128"/>
      <c r="L915" s="127"/>
      <c r="M915" s="127"/>
      <c r="N915" s="127"/>
      <c r="O915" s="127"/>
      <c r="P915" s="128"/>
      <c r="Q915" s="128"/>
      <c r="R915" s="129"/>
      <c r="S915" s="129"/>
      <c r="T915" s="128"/>
      <c r="U915" s="128"/>
      <c r="V915" s="128"/>
      <c r="W915" s="128"/>
      <c r="X915" s="127"/>
      <c r="Y915" s="138"/>
      <c r="Z915" s="12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2"/>
      <c r="AY915" s="71"/>
      <c r="AZ915" s="169" t="str">
        <f t="shared" si="40"/>
        <v>OK</v>
      </c>
      <c r="BA915" s="170" t="str">
        <f t="shared" si="41"/>
        <v>OK</v>
      </c>
      <c r="BB915" s="215"/>
      <c r="BC915" s="70"/>
    </row>
    <row r="916" spans="1:55" s="207" customFormat="1" ht="51" customHeight="1" x14ac:dyDescent="0.25">
      <c r="A916" s="115"/>
      <c r="B916" s="116"/>
      <c r="C916" s="122"/>
      <c r="D916" s="137"/>
      <c r="E916" s="128"/>
      <c r="F916" s="128"/>
      <c r="G916" s="127"/>
      <c r="H916" s="128"/>
      <c r="I916" s="127"/>
      <c r="J916" s="127"/>
      <c r="K916" s="128"/>
      <c r="L916" s="127"/>
      <c r="M916" s="127"/>
      <c r="N916" s="127"/>
      <c r="O916" s="127"/>
      <c r="P916" s="128"/>
      <c r="Q916" s="128"/>
      <c r="R916" s="129"/>
      <c r="S916" s="129"/>
      <c r="T916" s="128"/>
      <c r="U916" s="128"/>
      <c r="V916" s="128"/>
      <c r="W916" s="128"/>
      <c r="X916" s="127"/>
      <c r="Y916" s="138"/>
      <c r="Z916" s="12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2"/>
      <c r="AY916" s="71"/>
      <c r="AZ916" s="169" t="str">
        <f t="shared" si="40"/>
        <v>OK</v>
      </c>
      <c r="BA916" s="170" t="str">
        <f t="shared" si="41"/>
        <v>OK</v>
      </c>
      <c r="BB916" s="215"/>
    </row>
    <row r="917" spans="1:55" s="207" customFormat="1" ht="63.75" customHeight="1" x14ac:dyDescent="0.25">
      <c r="A917" s="115"/>
      <c r="B917" s="116"/>
      <c r="C917" s="122"/>
      <c r="D917" s="137"/>
      <c r="E917" s="128"/>
      <c r="F917" s="128"/>
      <c r="G917" s="127"/>
      <c r="H917" s="128"/>
      <c r="I917" s="127"/>
      <c r="J917" s="127"/>
      <c r="K917" s="128"/>
      <c r="L917" s="127"/>
      <c r="M917" s="127"/>
      <c r="N917" s="127"/>
      <c r="O917" s="127"/>
      <c r="P917" s="128"/>
      <c r="Q917" s="128"/>
      <c r="R917" s="129"/>
      <c r="S917" s="129"/>
      <c r="T917" s="128"/>
      <c r="U917" s="128"/>
      <c r="V917" s="128"/>
      <c r="W917" s="128"/>
      <c r="X917" s="127"/>
      <c r="Y917" s="138"/>
      <c r="Z917" s="12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2"/>
      <c r="AY917" s="71"/>
      <c r="AZ917" s="169" t="str">
        <f t="shared" si="40"/>
        <v>OK</v>
      </c>
      <c r="BA917" s="170" t="str">
        <f t="shared" si="41"/>
        <v>OK</v>
      </c>
      <c r="BB917" s="215"/>
      <c r="BC917" s="70"/>
    </row>
    <row r="918" spans="1:55" s="207" customFormat="1" ht="89.25" customHeight="1" x14ac:dyDescent="0.25">
      <c r="A918" s="115"/>
      <c r="B918" s="116"/>
      <c r="C918" s="122"/>
      <c r="D918" s="137"/>
      <c r="E918" s="128"/>
      <c r="F918" s="128"/>
      <c r="G918" s="127"/>
      <c r="H918" s="128"/>
      <c r="I918" s="127"/>
      <c r="J918" s="127"/>
      <c r="K918" s="128"/>
      <c r="L918" s="127"/>
      <c r="M918" s="127"/>
      <c r="N918" s="127"/>
      <c r="O918" s="127"/>
      <c r="P918" s="128"/>
      <c r="Q918" s="128"/>
      <c r="R918" s="129"/>
      <c r="S918" s="129"/>
      <c r="T918" s="128"/>
      <c r="U918" s="128"/>
      <c r="V918" s="128"/>
      <c r="W918" s="128"/>
      <c r="X918" s="127"/>
      <c r="Y918" s="138"/>
      <c r="Z918" s="12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2"/>
      <c r="AY918" s="71"/>
      <c r="AZ918" s="169" t="str">
        <f t="shared" si="40"/>
        <v>OK</v>
      </c>
      <c r="BA918" s="170" t="str">
        <f t="shared" si="41"/>
        <v>OK</v>
      </c>
      <c r="BB918" s="215"/>
    </row>
    <row r="919" spans="1:55" s="207" customFormat="1" ht="63.75" customHeight="1" x14ac:dyDescent="0.25">
      <c r="A919" s="115"/>
      <c r="B919" s="116"/>
      <c r="C919" s="122"/>
      <c r="D919" s="137"/>
      <c r="E919" s="128"/>
      <c r="F919" s="128"/>
      <c r="G919" s="127"/>
      <c r="H919" s="128"/>
      <c r="I919" s="127"/>
      <c r="J919" s="127"/>
      <c r="K919" s="128"/>
      <c r="L919" s="127"/>
      <c r="M919" s="127"/>
      <c r="N919" s="127"/>
      <c r="O919" s="127"/>
      <c r="P919" s="128"/>
      <c r="Q919" s="128"/>
      <c r="R919" s="129"/>
      <c r="S919" s="129"/>
      <c r="T919" s="128"/>
      <c r="U919" s="128"/>
      <c r="V919" s="128"/>
      <c r="W919" s="128"/>
      <c r="X919" s="127"/>
      <c r="Y919" s="138"/>
      <c r="Z919" s="12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2"/>
      <c r="AY919" s="71"/>
      <c r="AZ919" s="169" t="str">
        <f t="shared" si="40"/>
        <v>OK</v>
      </c>
      <c r="BA919" s="170" t="str">
        <f t="shared" si="41"/>
        <v>OK</v>
      </c>
      <c r="BB919" s="215"/>
      <c r="BC919" s="70"/>
    </row>
    <row r="920" spans="1:55" s="207" customFormat="1" ht="51" customHeight="1" x14ac:dyDescent="0.25">
      <c r="A920" s="115"/>
      <c r="B920" s="116"/>
      <c r="C920" s="122"/>
      <c r="D920" s="137"/>
      <c r="E920" s="128"/>
      <c r="F920" s="128"/>
      <c r="G920" s="127"/>
      <c r="H920" s="128"/>
      <c r="I920" s="127"/>
      <c r="J920" s="127"/>
      <c r="K920" s="128"/>
      <c r="L920" s="127"/>
      <c r="M920" s="127"/>
      <c r="N920" s="127"/>
      <c r="O920" s="127"/>
      <c r="P920" s="128"/>
      <c r="Q920" s="128"/>
      <c r="R920" s="129"/>
      <c r="S920" s="129"/>
      <c r="T920" s="128"/>
      <c r="U920" s="128"/>
      <c r="V920" s="128"/>
      <c r="W920" s="128"/>
      <c r="X920" s="127"/>
      <c r="Y920" s="138"/>
      <c r="Z920" s="12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2"/>
      <c r="AY920" s="71"/>
      <c r="AZ920" s="169" t="str">
        <f t="shared" si="40"/>
        <v>OK</v>
      </c>
      <c r="BA920" s="170" t="str">
        <f t="shared" si="41"/>
        <v>OK</v>
      </c>
      <c r="BB920" s="215"/>
      <c r="BC920" s="70"/>
    </row>
    <row r="921" spans="1:55" s="207" customFormat="1" ht="38.25" customHeight="1" x14ac:dyDescent="0.25">
      <c r="A921" s="115"/>
      <c r="B921" s="116"/>
      <c r="C921" s="122"/>
      <c r="D921" s="137"/>
      <c r="E921" s="128"/>
      <c r="F921" s="128"/>
      <c r="G921" s="127"/>
      <c r="H921" s="128"/>
      <c r="I921" s="127"/>
      <c r="J921" s="127"/>
      <c r="K921" s="128"/>
      <c r="L921" s="127"/>
      <c r="M921" s="127"/>
      <c r="N921" s="127"/>
      <c r="O921" s="127"/>
      <c r="P921" s="128"/>
      <c r="Q921" s="128"/>
      <c r="R921" s="129"/>
      <c r="S921" s="129"/>
      <c r="T921" s="128"/>
      <c r="U921" s="128"/>
      <c r="V921" s="128"/>
      <c r="W921" s="128"/>
      <c r="X921" s="127"/>
      <c r="Y921" s="138"/>
      <c r="Z921" s="12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2"/>
      <c r="AY921" s="71"/>
      <c r="AZ921" s="169" t="str">
        <f t="shared" si="40"/>
        <v>OK</v>
      </c>
      <c r="BA921" s="170" t="str">
        <f t="shared" si="41"/>
        <v>OK</v>
      </c>
      <c r="BB921" s="215"/>
    </row>
    <row r="922" spans="1:55" s="207" customFormat="1" ht="51" customHeight="1" x14ac:dyDescent="0.25">
      <c r="A922" s="115"/>
      <c r="B922" s="116"/>
      <c r="C922" s="122"/>
      <c r="D922" s="137"/>
      <c r="E922" s="128"/>
      <c r="F922" s="128"/>
      <c r="G922" s="127"/>
      <c r="H922" s="128"/>
      <c r="I922" s="127"/>
      <c r="J922" s="127"/>
      <c r="K922" s="128"/>
      <c r="L922" s="127"/>
      <c r="M922" s="127"/>
      <c r="N922" s="127"/>
      <c r="O922" s="127"/>
      <c r="P922" s="128"/>
      <c r="Q922" s="128"/>
      <c r="R922" s="129"/>
      <c r="S922" s="129"/>
      <c r="T922" s="128"/>
      <c r="U922" s="128"/>
      <c r="V922" s="128"/>
      <c r="W922" s="128"/>
      <c r="X922" s="127"/>
      <c r="Y922" s="138"/>
      <c r="Z922" s="12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2"/>
      <c r="AY922" s="71"/>
      <c r="AZ922" s="169" t="str">
        <f t="shared" si="40"/>
        <v>OK</v>
      </c>
      <c r="BA922" s="170" t="str">
        <f t="shared" si="41"/>
        <v>OK</v>
      </c>
      <c r="BB922" s="215"/>
    </row>
    <row r="923" spans="1:55" s="207" customFormat="1" ht="51" customHeight="1" x14ac:dyDescent="0.25">
      <c r="A923" s="115"/>
      <c r="B923" s="116"/>
      <c r="C923" s="122"/>
      <c r="D923" s="137"/>
      <c r="E923" s="128"/>
      <c r="F923" s="128"/>
      <c r="G923" s="127"/>
      <c r="H923" s="128"/>
      <c r="I923" s="127"/>
      <c r="J923" s="127"/>
      <c r="K923" s="128"/>
      <c r="L923" s="127"/>
      <c r="M923" s="127"/>
      <c r="N923" s="127"/>
      <c r="O923" s="127"/>
      <c r="P923" s="128"/>
      <c r="Q923" s="128"/>
      <c r="R923" s="129"/>
      <c r="S923" s="129"/>
      <c r="T923" s="128"/>
      <c r="U923" s="128"/>
      <c r="V923" s="128"/>
      <c r="W923" s="128"/>
      <c r="X923" s="127"/>
      <c r="Y923" s="138"/>
      <c r="Z923" s="12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2"/>
      <c r="AY923" s="71"/>
      <c r="AZ923" s="169" t="str">
        <f t="shared" si="40"/>
        <v>OK</v>
      </c>
      <c r="BA923" s="170" t="str">
        <f t="shared" si="41"/>
        <v>OK</v>
      </c>
      <c r="BB923" s="215"/>
      <c r="BC923" s="70"/>
    </row>
    <row r="924" spans="1:55" s="207" customFormat="1" ht="51" customHeight="1" x14ac:dyDescent="0.25">
      <c r="A924" s="115"/>
      <c r="B924" s="116"/>
      <c r="C924" s="122"/>
      <c r="D924" s="137"/>
      <c r="E924" s="128"/>
      <c r="F924" s="128"/>
      <c r="G924" s="127"/>
      <c r="H924" s="128"/>
      <c r="I924" s="127"/>
      <c r="J924" s="127"/>
      <c r="K924" s="128"/>
      <c r="L924" s="127"/>
      <c r="M924" s="127"/>
      <c r="N924" s="127"/>
      <c r="O924" s="127"/>
      <c r="P924" s="128"/>
      <c r="Q924" s="128"/>
      <c r="R924" s="129"/>
      <c r="S924" s="129"/>
      <c r="T924" s="128"/>
      <c r="U924" s="128"/>
      <c r="V924" s="128"/>
      <c r="W924" s="128"/>
      <c r="X924" s="127"/>
      <c r="Y924" s="138"/>
      <c r="Z924" s="12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2"/>
      <c r="AY924" s="71"/>
      <c r="AZ924" s="169" t="str">
        <f t="shared" si="40"/>
        <v>OK</v>
      </c>
      <c r="BA924" s="170" t="str">
        <f t="shared" si="41"/>
        <v>OK</v>
      </c>
      <c r="BB924" s="215"/>
    </row>
    <row r="925" spans="1:55" s="207" customFormat="1" ht="51" customHeight="1" x14ac:dyDescent="0.25">
      <c r="A925" s="115"/>
      <c r="B925" s="116"/>
      <c r="C925" s="122"/>
      <c r="D925" s="137"/>
      <c r="E925" s="128"/>
      <c r="F925" s="128"/>
      <c r="G925" s="127"/>
      <c r="H925" s="128"/>
      <c r="I925" s="127"/>
      <c r="J925" s="127"/>
      <c r="K925" s="128"/>
      <c r="L925" s="127"/>
      <c r="M925" s="127"/>
      <c r="N925" s="127"/>
      <c r="O925" s="127"/>
      <c r="P925" s="128"/>
      <c r="Q925" s="128"/>
      <c r="R925" s="129"/>
      <c r="S925" s="129"/>
      <c r="T925" s="128"/>
      <c r="U925" s="128"/>
      <c r="V925" s="128"/>
      <c r="W925" s="128"/>
      <c r="X925" s="127"/>
      <c r="Y925" s="138"/>
      <c r="Z925" s="12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2"/>
      <c r="AY925" s="71"/>
      <c r="AZ925" s="169" t="str">
        <f t="shared" si="40"/>
        <v>OK</v>
      </c>
      <c r="BA925" s="170" t="str">
        <f t="shared" si="41"/>
        <v>OK</v>
      </c>
      <c r="BB925" s="215"/>
      <c r="BC925" s="70"/>
    </row>
    <row r="926" spans="1:55" s="207" customFormat="1" ht="51" customHeight="1" x14ac:dyDescent="0.25">
      <c r="A926" s="115"/>
      <c r="B926" s="116"/>
      <c r="C926" s="122"/>
      <c r="D926" s="137"/>
      <c r="E926" s="128"/>
      <c r="F926" s="128"/>
      <c r="G926" s="127"/>
      <c r="H926" s="128"/>
      <c r="I926" s="127"/>
      <c r="J926" s="127"/>
      <c r="K926" s="128"/>
      <c r="L926" s="127"/>
      <c r="M926" s="127"/>
      <c r="N926" s="127"/>
      <c r="O926" s="127"/>
      <c r="P926" s="128"/>
      <c r="Q926" s="128"/>
      <c r="R926" s="129"/>
      <c r="S926" s="129"/>
      <c r="T926" s="128"/>
      <c r="U926" s="128"/>
      <c r="V926" s="128"/>
      <c r="W926" s="128"/>
      <c r="X926" s="127"/>
      <c r="Y926" s="138"/>
      <c r="Z926" s="12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2"/>
      <c r="AY926" s="71"/>
      <c r="AZ926" s="169" t="str">
        <f t="shared" si="40"/>
        <v>OK</v>
      </c>
      <c r="BA926" s="170" t="str">
        <f t="shared" si="41"/>
        <v>OK</v>
      </c>
      <c r="BB926" s="215"/>
      <c r="BC926" s="70"/>
    </row>
    <row r="927" spans="1:55" s="215" customFormat="1" ht="51" customHeight="1" x14ac:dyDescent="0.25">
      <c r="A927" s="115"/>
      <c r="B927" s="116"/>
      <c r="C927" s="122"/>
      <c r="D927" s="137"/>
      <c r="E927" s="128"/>
      <c r="F927" s="128"/>
      <c r="G927" s="127"/>
      <c r="H927" s="128"/>
      <c r="I927" s="127"/>
      <c r="J927" s="127"/>
      <c r="K927" s="128"/>
      <c r="L927" s="127"/>
      <c r="M927" s="127"/>
      <c r="N927" s="127"/>
      <c r="O927" s="127"/>
      <c r="P927" s="128"/>
      <c r="Q927" s="128"/>
      <c r="R927" s="129"/>
      <c r="S927" s="129"/>
      <c r="T927" s="128"/>
      <c r="U927" s="128"/>
      <c r="V927" s="128"/>
      <c r="W927" s="128"/>
      <c r="X927" s="127"/>
      <c r="Y927" s="138"/>
      <c r="Z927" s="12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2"/>
      <c r="AY927" s="71"/>
      <c r="AZ927" s="169" t="str">
        <f t="shared" si="40"/>
        <v>OK</v>
      </c>
      <c r="BA927" s="170" t="str">
        <f t="shared" si="41"/>
        <v>OK</v>
      </c>
    </row>
    <row r="928" spans="1:55" s="215" customFormat="1" ht="51" customHeight="1" x14ac:dyDescent="0.25">
      <c r="A928" s="115"/>
      <c r="B928" s="116"/>
      <c r="C928" s="122"/>
      <c r="D928" s="137"/>
      <c r="E928" s="128"/>
      <c r="F928" s="128"/>
      <c r="G928" s="127"/>
      <c r="H928" s="128"/>
      <c r="I928" s="127"/>
      <c r="J928" s="127"/>
      <c r="K928" s="128"/>
      <c r="L928" s="127"/>
      <c r="M928" s="127"/>
      <c r="N928" s="127"/>
      <c r="O928" s="127"/>
      <c r="P928" s="128"/>
      <c r="Q928" s="128"/>
      <c r="R928" s="129"/>
      <c r="S928" s="129"/>
      <c r="T928" s="128"/>
      <c r="U928" s="128"/>
      <c r="V928" s="128"/>
      <c r="W928" s="128"/>
      <c r="X928" s="127"/>
      <c r="Y928" s="138"/>
      <c r="Z928" s="12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2"/>
      <c r="AY928" s="71"/>
      <c r="AZ928" s="169" t="str">
        <f t="shared" si="40"/>
        <v>OK</v>
      </c>
      <c r="BA928" s="170" t="str">
        <f t="shared" si="41"/>
        <v>OK</v>
      </c>
    </row>
    <row r="929" spans="1:55" s="207" customFormat="1" ht="26.25" x14ac:dyDescent="0.25">
      <c r="A929" s="115"/>
      <c r="B929" s="116"/>
      <c r="C929" s="122"/>
      <c r="D929" s="137"/>
      <c r="E929" s="128"/>
      <c r="F929" s="128"/>
      <c r="G929" s="127"/>
      <c r="H929" s="128"/>
      <c r="I929" s="127"/>
      <c r="J929" s="127"/>
      <c r="K929" s="128"/>
      <c r="L929" s="127"/>
      <c r="M929" s="127"/>
      <c r="N929" s="127"/>
      <c r="O929" s="127"/>
      <c r="P929" s="128"/>
      <c r="Q929" s="128"/>
      <c r="R929" s="129"/>
      <c r="S929" s="129"/>
      <c r="T929" s="128"/>
      <c r="U929" s="128"/>
      <c r="V929" s="128"/>
      <c r="W929" s="128"/>
      <c r="X929" s="127"/>
      <c r="Y929" s="138"/>
      <c r="Z929" s="12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2"/>
      <c r="AY929" s="71"/>
      <c r="AZ929" s="169" t="str">
        <f t="shared" si="40"/>
        <v>OK</v>
      </c>
      <c r="BA929" s="170" t="str">
        <f t="shared" si="41"/>
        <v>OK</v>
      </c>
      <c r="BB929" s="215"/>
      <c r="BC929" s="70"/>
    </row>
    <row r="930" spans="1:55" s="207" customFormat="1" ht="153" customHeight="1" x14ac:dyDescent="0.25">
      <c r="A930" s="115"/>
      <c r="B930" s="116"/>
      <c r="C930" s="122"/>
      <c r="D930" s="137"/>
      <c r="E930" s="128"/>
      <c r="F930" s="128"/>
      <c r="G930" s="127"/>
      <c r="H930" s="128"/>
      <c r="I930" s="127"/>
      <c r="J930" s="127"/>
      <c r="K930" s="128"/>
      <c r="L930" s="127"/>
      <c r="M930" s="127"/>
      <c r="N930" s="127"/>
      <c r="O930" s="127"/>
      <c r="P930" s="128"/>
      <c r="Q930" s="128"/>
      <c r="R930" s="129"/>
      <c r="S930" s="129"/>
      <c r="T930" s="128"/>
      <c r="U930" s="128"/>
      <c r="V930" s="128"/>
      <c r="W930" s="128"/>
      <c r="X930" s="127"/>
      <c r="Y930" s="138"/>
      <c r="Z930" s="12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2"/>
      <c r="AY930" s="71"/>
      <c r="AZ930" s="169" t="str">
        <f t="shared" si="40"/>
        <v>OK</v>
      </c>
      <c r="BA930" s="170" t="str">
        <f t="shared" si="41"/>
        <v>OK</v>
      </c>
      <c r="BB930" s="215"/>
    </row>
    <row r="931" spans="1:55" s="207" customFormat="1" ht="140.25" customHeight="1" x14ac:dyDescent="0.25">
      <c r="A931" s="115"/>
      <c r="B931" s="116"/>
      <c r="C931" s="122"/>
      <c r="D931" s="137"/>
      <c r="E931" s="128"/>
      <c r="F931" s="128"/>
      <c r="G931" s="127"/>
      <c r="H931" s="128"/>
      <c r="I931" s="127"/>
      <c r="J931" s="127"/>
      <c r="K931" s="128"/>
      <c r="L931" s="127"/>
      <c r="M931" s="127"/>
      <c r="N931" s="127"/>
      <c r="O931" s="127"/>
      <c r="P931" s="128"/>
      <c r="Q931" s="128"/>
      <c r="R931" s="129"/>
      <c r="S931" s="129"/>
      <c r="T931" s="128"/>
      <c r="U931" s="128"/>
      <c r="V931" s="128"/>
      <c r="W931" s="128"/>
      <c r="X931" s="127"/>
      <c r="Y931" s="138"/>
      <c r="Z931" s="12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2"/>
      <c r="AY931" s="71"/>
      <c r="AZ931" s="169" t="str">
        <f t="shared" si="40"/>
        <v>OK</v>
      </c>
      <c r="BA931" s="170" t="str">
        <f t="shared" si="41"/>
        <v>OK</v>
      </c>
      <c r="BB931" s="215"/>
    </row>
    <row r="932" spans="1:55" s="207" customFormat="1" ht="26.25" customHeight="1" x14ac:dyDescent="0.25">
      <c r="A932" s="115"/>
      <c r="B932" s="116"/>
      <c r="C932" s="122"/>
      <c r="D932" s="137"/>
      <c r="E932" s="128"/>
      <c r="F932" s="128"/>
      <c r="G932" s="127"/>
      <c r="H932" s="128"/>
      <c r="I932" s="127"/>
      <c r="J932" s="127"/>
      <c r="K932" s="128"/>
      <c r="L932" s="127"/>
      <c r="M932" s="127"/>
      <c r="N932" s="127"/>
      <c r="O932" s="127"/>
      <c r="P932" s="128"/>
      <c r="Q932" s="128"/>
      <c r="R932" s="129"/>
      <c r="S932" s="129"/>
      <c r="T932" s="128"/>
      <c r="U932" s="128"/>
      <c r="V932" s="128"/>
      <c r="W932" s="128"/>
      <c r="X932" s="127"/>
      <c r="Y932" s="138"/>
      <c r="Z932" s="12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2"/>
      <c r="AY932" s="71"/>
      <c r="AZ932" s="169" t="str">
        <f t="shared" si="40"/>
        <v>OK</v>
      </c>
      <c r="BA932" s="170" t="str">
        <f t="shared" si="41"/>
        <v>OK</v>
      </c>
      <c r="BB932" s="215"/>
      <c r="BC932" s="70"/>
    </row>
    <row r="933" spans="1:55" s="215" customFormat="1" ht="26.25" customHeight="1" x14ac:dyDescent="0.25">
      <c r="A933" s="115"/>
      <c r="B933" s="116"/>
      <c r="C933" s="122"/>
      <c r="D933" s="137"/>
      <c r="E933" s="128"/>
      <c r="F933" s="128"/>
      <c r="G933" s="127"/>
      <c r="H933" s="128"/>
      <c r="I933" s="127"/>
      <c r="J933" s="127"/>
      <c r="K933" s="128"/>
      <c r="L933" s="127"/>
      <c r="M933" s="127"/>
      <c r="N933" s="127"/>
      <c r="O933" s="127"/>
      <c r="P933" s="128"/>
      <c r="Q933" s="128"/>
      <c r="R933" s="129"/>
      <c r="S933" s="129"/>
      <c r="T933" s="128"/>
      <c r="U933" s="128"/>
      <c r="V933" s="128"/>
      <c r="W933" s="128"/>
      <c r="X933" s="127"/>
      <c r="Y933" s="138"/>
      <c r="Z933" s="12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2"/>
      <c r="AY933" s="71"/>
      <c r="AZ933" s="169" t="str">
        <f t="shared" si="40"/>
        <v>OK</v>
      </c>
      <c r="BA933" s="170" t="str">
        <f t="shared" si="41"/>
        <v>OK</v>
      </c>
    </row>
    <row r="934" spans="1:55" s="207" customFormat="1" ht="51" customHeight="1" x14ac:dyDescent="0.25">
      <c r="A934" s="115"/>
      <c r="B934" s="116"/>
      <c r="C934" s="122"/>
      <c r="D934" s="137"/>
      <c r="E934" s="128"/>
      <c r="F934" s="128"/>
      <c r="G934" s="127"/>
      <c r="H934" s="128"/>
      <c r="I934" s="127"/>
      <c r="J934" s="127"/>
      <c r="K934" s="128"/>
      <c r="L934" s="127"/>
      <c r="M934" s="127"/>
      <c r="N934" s="127"/>
      <c r="O934" s="127"/>
      <c r="P934" s="128"/>
      <c r="Q934" s="128"/>
      <c r="R934" s="129"/>
      <c r="S934" s="129"/>
      <c r="T934" s="128"/>
      <c r="U934" s="128"/>
      <c r="V934" s="128"/>
      <c r="W934" s="128"/>
      <c r="X934" s="127"/>
      <c r="Y934" s="138"/>
      <c r="Z934" s="12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2"/>
      <c r="AY934" s="71"/>
      <c r="AZ934" s="169" t="str">
        <f t="shared" si="40"/>
        <v>OK</v>
      </c>
      <c r="BA934" s="170" t="str">
        <f t="shared" si="41"/>
        <v>OK</v>
      </c>
    </row>
    <row r="935" spans="1:55" s="207" customFormat="1" ht="63.75" customHeight="1" x14ac:dyDescent="0.25">
      <c r="A935" s="115"/>
      <c r="B935" s="116"/>
      <c r="C935" s="122"/>
      <c r="D935" s="137"/>
      <c r="E935" s="128"/>
      <c r="F935" s="128"/>
      <c r="G935" s="127"/>
      <c r="H935" s="128"/>
      <c r="I935" s="127"/>
      <c r="J935" s="127"/>
      <c r="K935" s="128"/>
      <c r="L935" s="127"/>
      <c r="M935" s="127"/>
      <c r="N935" s="127"/>
      <c r="O935" s="127"/>
      <c r="P935" s="128"/>
      <c r="Q935" s="128"/>
      <c r="R935" s="129"/>
      <c r="S935" s="129"/>
      <c r="T935" s="128"/>
      <c r="U935" s="128"/>
      <c r="V935" s="128"/>
      <c r="W935" s="128"/>
      <c r="X935" s="127"/>
      <c r="Y935" s="138"/>
      <c r="Z935" s="12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2"/>
      <c r="AY935" s="71"/>
      <c r="AZ935" s="169" t="str">
        <f t="shared" si="40"/>
        <v>OK</v>
      </c>
      <c r="BA935" s="170" t="str">
        <f t="shared" si="41"/>
        <v>OK</v>
      </c>
      <c r="BB935" s="215"/>
    </row>
    <row r="936" spans="1:55" s="207" customFormat="1" ht="51" customHeight="1" x14ac:dyDescent="0.25">
      <c r="A936" s="115"/>
      <c r="B936" s="116"/>
      <c r="C936" s="122"/>
      <c r="D936" s="137"/>
      <c r="E936" s="128"/>
      <c r="F936" s="128"/>
      <c r="G936" s="127"/>
      <c r="H936" s="128"/>
      <c r="I936" s="127"/>
      <c r="J936" s="127"/>
      <c r="K936" s="128"/>
      <c r="L936" s="127"/>
      <c r="M936" s="127"/>
      <c r="N936" s="127"/>
      <c r="O936" s="127"/>
      <c r="P936" s="128"/>
      <c r="Q936" s="128"/>
      <c r="R936" s="129"/>
      <c r="S936" s="129"/>
      <c r="T936" s="128"/>
      <c r="U936" s="128"/>
      <c r="V936" s="128"/>
      <c r="W936" s="128"/>
      <c r="X936" s="127"/>
      <c r="Y936" s="138"/>
      <c r="Z936" s="12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2"/>
      <c r="AY936" s="71"/>
      <c r="AZ936" s="169" t="str">
        <f t="shared" si="40"/>
        <v>OK</v>
      </c>
      <c r="BA936" s="170" t="str">
        <f t="shared" si="41"/>
        <v>OK</v>
      </c>
      <c r="BB936" s="215"/>
    </row>
    <row r="937" spans="1:55" s="207" customFormat="1" ht="51" customHeight="1" x14ac:dyDescent="0.25">
      <c r="A937" s="115"/>
      <c r="B937" s="116"/>
      <c r="C937" s="122"/>
      <c r="D937" s="137"/>
      <c r="E937" s="128"/>
      <c r="F937" s="128"/>
      <c r="G937" s="127"/>
      <c r="H937" s="128"/>
      <c r="I937" s="127"/>
      <c r="J937" s="127"/>
      <c r="K937" s="128"/>
      <c r="L937" s="127"/>
      <c r="M937" s="127"/>
      <c r="N937" s="127"/>
      <c r="O937" s="127"/>
      <c r="P937" s="128"/>
      <c r="Q937" s="128"/>
      <c r="R937" s="129"/>
      <c r="S937" s="129"/>
      <c r="T937" s="128"/>
      <c r="U937" s="128"/>
      <c r="V937" s="128"/>
      <c r="W937" s="128"/>
      <c r="X937" s="127"/>
      <c r="Y937" s="138"/>
      <c r="Z937" s="12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2"/>
      <c r="AY937" s="71"/>
      <c r="AZ937" s="169" t="str">
        <f t="shared" si="40"/>
        <v>OK</v>
      </c>
      <c r="BA937" s="170" t="str">
        <f t="shared" si="41"/>
        <v>OK</v>
      </c>
      <c r="BB937" s="215"/>
    </row>
    <row r="938" spans="1:55" s="207" customFormat="1" ht="51" customHeight="1" x14ac:dyDescent="0.25">
      <c r="A938" s="115"/>
      <c r="B938" s="116"/>
      <c r="C938" s="122"/>
      <c r="D938" s="137"/>
      <c r="E938" s="128"/>
      <c r="F938" s="128"/>
      <c r="G938" s="127"/>
      <c r="H938" s="128"/>
      <c r="I938" s="127"/>
      <c r="J938" s="127"/>
      <c r="K938" s="128"/>
      <c r="L938" s="127"/>
      <c r="M938" s="127"/>
      <c r="N938" s="127"/>
      <c r="O938" s="127"/>
      <c r="P938" s="128"/>
      <c r="Q938" s="128"/>
      <c r="R938" s="129"/>
      <c r="S938" s="129"/>
      <c r="T938" s="128"/>
      <c r="U938" s="128"/>
      <c r="V938" s="128"/>
      <c r="W938" s="128"/>
      <c r="X938" s="127"/>
      <c r="Y938" s="138"/>
      <c r="Z938" s="12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2"/>
      <c r="AY938" s="71"/>
      <c r="AZ938" s="169" t="str">
        <f t="shared" si="40"/>
        <v>OK</v>
      </c>
      <c r="BA938" s="170" t="str">
        <f t="shared" si="41"/>
        <v>OK</v>
      </c>
      <c r="BB938" s="215"/>
    </row>
    <row r="939" spans="1:55" s="215" customFormat="1" ht="51" customHeight="1" x14ac:dyDescent="0.25">
      <c r="A939" s="115"/>
      <c r="B939" s="116"/>
      <c r="C939" s="122"/>
      <c r="D939" s="137"/>
      <c r="E939" s="128"/>
      <c r="F939" s="128"/>
      <c r="G939" s="127"/>
      <c r="H939" s="128"/>
      <c r="I939" s="127"/>
      <c r="J939" s="127"/>
      <c r="K939" s="128"/>
      <c r="L939" s="127"/>
      <c r="M939" s="127"/>
      <c r="N939" s="127"/>
      <c r="O939" s="127"/>
      <c r="P939" s="128"/>
      <c r="Q939" s="128"/>
      <c r="R939" s="129"/>
      <c r="S939" s="129"/>
      <c r="T939" s="128"/>
      <c r="U939" s="128"/>
      <c r="V939" s="128"/>
      <c r="W939" s="128"/>
      <c r="X939" s="127"/>
      <c r="Y939" s="138"/>
      <c r="Z939" s="12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2"/>
      <c r="AY939" s="71"/>
      <c r="AZ939" s="169" t="str">
        <f t="shared" ref="AZ939" si="42">IF(S939-AA939-AC939-AE939-AG939-AI939-AK939-AM939-AO939-AQ939-AS939-AU939-AW939=0,"OK","Compromisos diferentes al valor estimado en la vigencia actual")</f>
        <v>OK</v>
      </c>
      <c r="BA939" s="170" t="str">
        <f t="shared" ref="BA939" si="43">IF(S939-AB939-AD939-AF939-AH939-AJ939-AL939-AN939-AP939-AR939-AT939-AV939-AX939=0,"OK","Obligaciones diferentes al valor estimado en la vigencia actual")</f>
        <v>OK</v>
      </c>
    </row>
    <row r="940" spans="1:55" s="207" customFormat="1" ht="51" customHeight="1" x14ac:dyDescent="0.25">
      <c r="A940" s="115"/>
      <c r="B940" s="116"/>
      <c r="C940" s="122"/>
      <c r="D940" s="137"/>
      <c r="E940" s="128"/>
      <c r="F940" s="128"/>
      <c r="G940" s="127"/>
      <c r="H940" s="128"/>
      <c r="I940" s="127"/>
      <c r="J940" s="127"/>
      <c r="K940" s="128"/>
      <c r="L940" s="127"/>
      <c r="M940" s="127"/>
      <c r="N940" s="127"/>
      <c r="O940" s="127"/>
      <c r="P940" s="128"/>
      <c r="Q940" s="128"/>
      <c r="R940" s="129"/>
      <c r="S940" s="129"/>
      <c r="T940" s="128"/>
      <c r="U940" s="128"/>
      <c r="V940" s="128"/>
      <c r="W940" s="128"/>
      <c r="X940" s="127"/>
      <c r="Y940" s="138"/>
      <c r="Z940" s="12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2"/>
      <c r="AY940" s="71"/>
      <c r="AZ940" s="169" t="str">
        <f t="shared" si="40"/>
        <v>OK</v>
      </c>
      <c r="BA940" s="170" t="str">
        <f t="shared" si="41"/>
        <v>OK</v>
      </c>
      <c r="BB940" s="215"/>
    </row>
    <row r="941" spans="1:55" s="207" customFormat="1" ht="51" customHeight="1" x14ac:dyDescent="0.25">
      <c r="A941" s="115"/>
      <c r="B941" s="116"/>
      <c r="C941" s="122"/>
      <c r="D941" s="137"/>
      <c r="E941" s="128"/>
      <c r="F941" s="128"/>
      <c r="G941" s="127"/>
      <c r="H941" s="128"/>
      <c r="I941" s="127"/>
      <c r="J941" s="127"/>
      <c r="K941" s="128"/>
      <c r="L941" s="127"/>
      <c r="M941" s="127"/>
      <c r="N941" s="127"/>
      <c r="O941" s="127"/>
      <c r="P941" s="128"/>
      <c r="Q941" s="128"/>
      <c r="R941" s="129"/>
      <c r="S941" s="129"/>
      <c r="T941" s="128"/>
      <c r="U941" s="128"/>
      <c r="V941" s="128"/>
      <c r="W941" s="128"/>
      <c r="X941" s="127"/>
      <c r="Y941" s="138"/>
      <c r="Z941" s="12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2"/>
      <c r="AY941" s="71"/>
      <c r="AZ941" s="169" t="str">
        <f t="shared" si="40"/>
        <v>OK</v>
      </c>
      <c r="BA941" s="170" t="str">
        <f t="shared" si="41"/>
        <v>OK</v>
      </c>
      <c r="BB941" s="215"/>
    </row>
    <row r="942" spans="1:55" s="207" customFormat="1" ht="51" customHeight="1" x14ac:dyDescent="0.25">
      <c r="A942" s="115"/>
      <c r="B942" s="116"/>
      <c r="C942" s="122"/>
      <c r="D942" s="137"/>
      <c r="E942" s="128"/>
      <c r="F942" s="128"/>
      <c r="G942" s="127"/>
      <c r="H942" s="128"/>
      <c r="I942" s="127"/>
      <c r="J942" s="127"/>
      <c r="K942" s="128"/>
      <c r="L942" s="127"/>
      <c r="M942" s="127"/>
      <c r="N942" s="127"/>
      <c r="O942" s="127"/>
      <c r="P942" s="128"/>
      <c r="Q942" s="128"/>
      <c r="R942" s="129"/>
      <c r="S942" s="129"/>
      <c r="T942" s="128"/>
      <c r="U942" s="128"/>
      <c r="V942" s="128"/>
      <c r="W942" s="128"/>
      <c r="X942" s="127"/>
      <c r="Y942" s="138"/>
      <c r="Z942" s="12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2"/>
      <c r="AY942" s="71"/>
      <c r="AZ942" s="169" t="str">
        <f t="shared" si="40"/>
        <v>OK</v>
      </c>
      <c r="BA942" s="170" t="str">
        <f t="shared" si="41"/>
        <v>OK</v>
      </c>
      <c r="BB942" s="215"/>
    </row>
    <row r="943" spans="1:55" s="207" customFormat="1" ht="51" customHeight="1" x14ac:dyDescent="0.25">
      <c r="A943" s="115"/>
      <c r="B943" s="116"/>
      <c r="C943" s="122"/>
      <c r="D943" s="137"/>
      <c r="E943" s="128"/>
      <c r="F943" s="128"/>
      <c r="G943" s="127"/>
      <c r="H943" s="128"/>
      <c r="I943" s="127"/>
      <c r="J943" s="127"/>
      <c r="K943" s="128"/>
      <c r="L943" s="127"/>
      <c r="M943" s="127"/>
      <c r="N943" s="127"/>
      <c r="O943" s="127"/>
      <c r="P943" s="128"/>
      <c r="Q943" s="128"/>
      <c r="R943" s="129"/>
      <c r="S943" s="129"/>
      <c r="T943" s="128"/>
      <c r="U943" s="128"/>
      <c r="V943" s="128"/>
      <c r="W943" s="128"/>
      <c r="X943" s="127"/>
      <c r="Y943" s="138"/>
      <c r="Z943" s="12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2"/>
      <c r="AY943" s="71"/>
      <c r="AZ943" s="169" t="str">
        <f t="shared" ref="AZ943:AZ1006" si="44">IF(S943-AA943-AC943-AE943-AG943-AI943-AK943-AM943-AO943-AQ943-AS943-AU943-AW943=0,"OK","Compromisos diferentes al valor estimado en la vigencia actual")</f>
        <v>OK</v>
      </c>
      <c r="BA943" s="170" t="str">
        <f t="shared" ref="BA943:BA1006" si="45">IF(S943-AB943-AD943-AF943-AH943-AJ943-AL943-AN943-AP943-AR943-AT943-AV943-AX943=0,"OK","Obligaciones diferentes al valor estimado en la vigencia actual")</f>
        <v>OK</v>
      </c>
      <c r="BB943" s="215"/>
    </row>
    <row r="944" spans="1:55" s="207" customFormat="1" ht="51" customHeight="1" x14ac:dyDescent="0.25">
      <c r="A944" s="115"/>
      <c r="B944" s="116"/>
      <c r="C944" s="122"/>
      <c r="D944" s="137"/>
      <c r="E944" s="128"/>
      <c r="F944" s="128"/>
      <c r="G944" s="127"/>
      <c r="H944" s="128"/>
      <c r="I944" s="127"/>
      <c r="J944" s="127"/>
      <c r="K944" s="128"/>
      <c r="L944" s="127"/>
      <c r="M944" s="127"/>
      <c r="N944" s="127"/>
      <c r="O944" s="127"/>
      <c r="P944" s="128"/>
      <c r="Q944" s="128"/>
      <c r="R944" s="129"/>
      <c r="S944" s="129"/>
      <c r="T944" s="128"/>
      <c r="U944" s="128"/>
      <c r="V944" s="128"/>
      <c r="W944" s="128"/>
      <c r="X944" s="127"/>
      <c r="Y944" s="138"/>
      <c r="Z944" s="12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2"/>
      <c r="AY944" s="71"/>
      <c r="AZ944" s="169" t="str">
        <f t="shared" si="44"/>
        <v>OK</v>
      </c>
      <c r="BA944" s="170" t="str">
        <f t="shared" si="45"/>
        <v>OK</v>
      </c>
      <c r="BB944" s="215"/>
    </row>
    <row r="945" spans="1:54" s="207" customFormat="1" ht="51" customHeight="1" x14ac:dyDescent="0.25">
      <c r="A945" s="115"/>
      <c r="B945" s="116"/>
      <c r="C945" s="122"/>
      <c r="D945" s="137"/>
      <c r="E945" s="128"/>
      <c r="F945" s="128"/>
      <c r="G945" s="127"/>
      <c r="H945" s="128"/>
      <c r="I945" s="127"/>
      <c r="J945" s="127"/>
      <c r="K945" s="128"/>
      <c r="L945" s="127"/>
      <c r="M945" s="127"/>
      <c r="N945" s="127"/>
      <c r="O945" s="127"/>
      <c r="P945" s="128"/>
      <c r="Q945" s="128"/>
      <c r="R945" s="129"/>
      <c r="S945" s="129"/>
      <c r="T945" s="128"/>
      <c r="U945" s="128"/>
      <c r="V945" s="128"/>
      <c r="W945" s="128"/>
      <c r="X945" s="127"/>
      <c r="Y945" s="138"/>
      <c r="Z945" s="12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2"/>
      <c r="AY945" s="71"/>
      <c r="AZ945" s="169" t="str">
        <f t="shared" si="44"/>
        <v>OK</v>
      </c>
      <c r="BA945" s="170" t="str">
        <f t="shared" si="45"/>
        <v>OK</v>
      </c>
      <c r="BB945" s="215"/>
    </row>
    <row r="946" spans="1:54" s="207" customFormat="1" ht="51" customHeight="1" x14ac:dyDescent="0.25">
      <c r="A946" s="115"/>
      <c r="B946" s="116"/>
      <c r="C946" s="122"/>
      <c r="D946" s="137"/>
      <c r="E946" s="128"/>
      <c r="F946" s="128"/>
      <c r="G946" s="127"/>
      <c r="H946" s="128"/>
      <c r="I946" s="127"/>
      <c r="J946" s="127"/>
      <c r="K946" s="128"/>
      <c r="L946" s="127"/>
      <c r="M946" s="127"/>
      <c r="N946" s="127"/>
      <c r="O946" s="127"/>
      <c r="P946" s="128"/>
      <c r="Q946" s="128"/>
      <c r="R946" s="129"/>
      <c r="S946" s="129"/>
      <c r="T946" s="128"/>
      <c r="U946" s="128"/>
      <c r="V946" s="128"/>
      <c r="W946" s="128"/>
      <c r="X946" s="127"/>
      <c r="Y946" s="138"/>
      <c r="Z946" s="12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2"/>
      <c r="AY946" s="71"/>
      <c r="AZ946" s="169" t="str">
        <f t="shared" si="44"/>
        <v>OK</v>
      </c>
      <c r="BA946" s="170" t="str">
        <f t="shared" si="45"/>
        <v>OK</v>
      </c>
      <c r="BB946" s="215"/>
    </row>
    <row r="947" spans="1:54" s="207" customFormat="1" ht="38.25" customHeight="1" x14ac:dyDescent="0.25">
      <c r="A947" s="115"/>
      <c r="B947" s="116"/>
      <c r="C947" s="122"/>
      <c r="D947" s="137"/>
      <c r="E947" s="128"/>
      <c r="F947" s="128"/>
      <c r="G947" s="127"/>
      <c r="H947" s="128"/>
      <c r="I947" s="127"/>
      <c r="J947" s="127"/>
      <c r="K947" s="128"/>
      <c r="L947" s="127"/>
      <c r="M947" s="127"/>
      <c r="N947" s="127"/>
      <c r="O947" s="127"/>
      <c r="P947" s="128"/>
      <c r="Q947" s="128"/>
      <c r="R947" s="129"/>
      <c r="S947" s="129"/>
      <c r="T947" s="128"/>
      <c r="U947" s="128"/>
      <c r="V947" s="128"/>
      <c r="W947" s="128"/>
      <c r="X947" s="127"/>
      <c r="Y947" s="138"/>
      <c r="Z947" s="12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2"/>
      <c r="AY947" s="71"/>
      <c r="AZ947" s="169" t="str">
        <f t="shared" si="44"/>
        <v>OK</v>
      </c>
      <c r="BA947" s="170" t="str">
        <f t="shared" si="45"/>
        <v>OK</v>
      </c>
      <c r="BB947" s="215"/>
    </row>
    <row r="948" spans="1:54" s="207" customFormat="1" ht="38.25" customHeight="1" x14ac:dyDescent="0.25">
      <c r="A948" s="115"/>
      <c r="B948" s="116"/>
      <c r="C948" s="122"/>
      <c r="D948" s="137"/>
      <c r="E948" s="128"/>
      <c r="F948" s="128"/>
      <c r="G948" s="127"/>
      <c r="H948" s="128"/>
      <c r="I948" s="127"/>
      <c r="J948" s="127"/>
      <c r="K948" s="128"/>
      <c r="L948" s="127"/>
      <c r="M948" s="127"/>
      <c r="N948" s="127"/>
      <c r="O948" s="127"/>
      <c r="P948" s="128"/>
      <c r="Q948" s="128"/>
      <c r="R948" s="129"/>
      <c r="S948" s="129"/>
      <c r="T948" s="128"/>
      <c r="U948" s="128"/>
      <c r="V948" s="128"/>
      <c r="W948" s="128"/>
      <c r="X948" s="127"/>
      <c r="Y948" s="138"/>
      <c r="Z948" s="12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2"/>
      <c r="AY948" s="71"/>
      <c r="AZ948" s="169" t="str">
        <f t="shared" si="44"/>
        <v>OK</v>
      </c>
      <c r="BA948" s="170" t="str">
        <f t="shared" si="45"/>
        <v>OK</v>
      </c>
      <c r="BB948" s="215"/>
    </row>
    <row r="949" spans="1:54" s="207" customFormat="1" ht="51" customHeight="1" x14ac:dyDescent="0.25">
      <c r="A949" s="115"/>
      <c r="B949" s="116"/>
      <c r="C949" s="122"/>
      <c r="D949" s="137"/>
      <c r="E949" s="128"/>
      <c r="F949" s="128"/>
      <c r="G949" s="127"/>
      <c r="H949" s="128"/>
      <c r="I949" s="127"/>
      <c r="J949" s="127"/>
      <c r="K949" s="128"/>
      <c r="L949" s="127"/>
      <c r="M949" s="127"/>
      <c r="N949" s="127"/>
      <c r="O949" s="127"/>
      <c r="P949" s="128"/>
      <c r="Q949" s="128"/>
      <c r="R949" s="129"/>
      <c r="S949" s="129"/>
      <c r="T949" s="128"/>
      <c r="U949" s="128"/>
      <c r="V949" s="128"/>
      <c r="W949" s="128"/>
      <c r="X949" s="127"/>
      <c r="Y949" s="138"/>
      <c r="Z949" s="12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2"/>
      <c r="AY949" s="71"/>
      <c r="AZ949" s="169" t="str">
        <f t="shared" si="44"/>
        <v>OK</v>
      </c>
      <c r="BA949" s="170" t="str">
        <f t="shared" si="45"/>
        <v>OK</v>
      </c>
      <c r="BB949" s="215"/>
    </row>
    <row r="950" spans="1:54" s="207" customFormat="1" ht="51" customHeight="1" x14ac:dyDescent="0.25">
      <c r="A950" s="115"/>
      <c r="B950" s="116"/>
      <c r="C950" s="122"/>
      <c r="D950" s="137"/>
      <c r="E950" s="128"/>
      <c r="F950" s="128"/>
      <c r="G950" s="127"/>
      <c r="H950" s="128"/>
      <c r="I950" s="127"/>
      <c r="J950" s="127"/>
      <c r="K950" s="128"/>
      <c r="L950" s="127"/>
      <c r="M950" s="127"/>
      <c r="N950" s="127"/>
      <c r="O950" s="127"/>
      <c r="P950" s="128"/>
      <c r="Q950" s="128"/>
      <c r="R950" s="129"/>
      <c r="S950" s="129"/>
      <c r="T950" s="128"/>
      <c r="U950" s="128"/>
      <c r="V950" s="128"/>
      <c r="W950" s="128"/>
      <c r="X950" s="127"/>
      <c r="Y950" s="138"/>
      <c r="Z950" s="12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2"/>
      <c r="AY950" s="71"/>
      <c r="AZ950" s="169" t="str">
        <f t="shared" si="44"/>
        <v>OK</v>
      </c>
      <c r="BA950" s="170" t="str">
        <f t="shared" si="45"/>
        <v>OK</v>
      </c>
      <c r="BB950" s="215"/>
    </row>
    <row r="951" spans="1:54" s="207" customFormat="1" ht="51" customHeight="1" x14ac:dyDescent="0.25">
      <c r="A951" s="115"/>
      <c r="B951" s="116"/>
      <c r="C951" s="122"/>
      <c r="D951" s="137"/>
      <c r="E951" s="128"/>
      <c r="F951" s="128"/>
      <c r="G951" s="127"/>
      <c r="H951" s="128"/>
      <c r="I951" s="127"/>
      <c r="J951" s="127"/>
      <c r="K951" s="128"/>
      <c r="L951" s="127"/>
      <c r="M951" s="127"/>
      <c r="N951" s="127"/>
      <c r="O951" s="127"/>
      <c r="P951" s="128"/>
      <c r="Q951" s="128"/>
      <c r="R951" s="129"/>
      <c r="S951" s="129"/>
      <c r="T951" s="128"/>
      <c r="U951" s="128"/>
      <c r="V951" s="128"/>
      <c r="W951" s="128"/>
      <c r="X951" s="127"/>
      <c r="Y951" s="138"/>
      <c r="Z951" s="12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2"/>
      <c r="AY951" s="71"/>
      <c r="AZ951" s="169" t="str">
        <f t="shared" si="44"/>
        <v>OK</v>
      </c>
      <c r="BA951" s="170" t="str">
        <f t="shared" si="45"/>
        <v>OK</v>
      </c>
      <c r="BB951" s="215"/>
    </row>
    <row r="952" spans="1:54" s="207" customFormat="1" ht="51" customHeight="1" x14ac:dyDescent="0.25">
      <c r="A952" s="115"/>
      <c r="B952" s="116"/>
      <c r="C952" s="122"/>
      <c r="D952" s="137"/>
      <c r="E952" s="128"/>
      <c r="F952" s="128"/>
      <c r="G952" s="127"/>
      <c r="H952" s="128"/>
      <c r="I952" s="127"/>
      <c r="J952" s="127"/>
      <c r="K952" s="128"/>
      <c r="L952" s="127"/>
      <c r="M952" s="127"/>
      <c r="N952" s="127"/>
      <c r="O952" s="127"/>
      <c r="P952" s="128"/>
      <c r="Q952" s="128"/>
      <c r="R952" s="129"/>
      <c r="S952" s="129"/>
      <c r="T952" s="128"/>
      <c r="U952" s="128"/>
      <c r="V952" s="128"/>
      <c r="W952" s="128"/>
      <c r="X952" s="127"/>
      <c r="Y952" s="138"/>
      <c r="Z952" s="12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2"/>
      <c r="AY952" s="71"/>
      <c r="AZ952" s="169" t="str">
        <f t="shared" si="44"/>
        <v>OK</v>
      </c>
      <c r="BA952" s="170" t="str">
        <f t="shared" si="45"/>
        <v>OK</v>
      </c>
      <c r="BB952" s="215"/>
    </row>
    <row r="953" spans="1:54" s="207" customFormat="1" ht="51" customHeight="1" x14ac:dyDescent="0.25">
      <c r="A953" s="115"/>
      <c r="B953" s="116"/>
      <c r="C953" s="122"/>
      <c r="D953" s="137"/>
      <c r="E953" s="128"/>
      <c r="F953" s="128"/>
      <c r="G953" s="127"/>
      <c r="H953" s="128"/>
      <c r="I953" s="127"/>
      <c r="J953" s="127"/>
      <c r="K953" s="128"/>
      <c r="L953" s="127"/>
      <c r="M953" s="127"/>
      <c r="N953" s="127"/>
      <c r="O953" s="127"/>
      <c r="P953" s="128"/>
      <c r="Q953" s="128"/>
      <c r="R953" s="129"/>
      <c r="S953" s="129"/>
      <c r="T953" s="128"/>
      <c r="U953" s="128"/>
      <c r="V953" s="128"/>
      <c r="W953" s="128"/>
      <c r="X953" s="127"/>
      <c r="Y953" s="138"/>
      <c r="Z953" s="12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2"/>
      <c r="AY953" s="71"/>
      <c r="AZ953" s="169" t="str">
        <f t="shared" si="44"/>
        <v>OK</v>
      </c>
      <c r="BA953" s="170" t="str">
        <f t="shared" si="45"/>
        <v>OK</v>
      </c>
      <c r="BB953" s="215"/>
    </row>
    <row r="954" spans="1:54" s="207" customFormat="1" ht="51" customHeight="1" x14ac:dyDescent="0.25">
      <c r="A954" s="115"/>
      <c r="B954" s="116"/>
      <c r="C954" s="122"/>
      <c r="D954" s="137"/>
      <c r="E954" s="128"/>
      <c r="F954" s="128"/>
      <c r="G954" s="127"/>
      <c r="H954" s="128"/>
      <c r="I954" s="127"/>
      <c r="J954" s="127"/>
      <c r="K954" s="128"/>
      <c r="L954" s="127"/>
      <c r="M954" s="127"/>
      <c r="N954" s="127"/>
      <c r="O954" s="127"/>
      <c r="P954" s="128"/>
      <c r="Q954" s="128"/>
      <c r="R954" s="129"/>
      <c r="S954" s="129"/>
      <c r="T954" s="128"/>
      <c r="U954" s="128"/>
      <c r="V954" s="128"/>
      <c r="W954" s="128"/>
      <c r="X954" s="127"/>
      <c r="Y954" s="138"/>
      <c r="Z954" s="12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2"/>
      <c r="AY954" s="71"/>
      <c r="AZ954" s="169" t="str">
        <f t="shared" si="44"/>
        <v>OK</v>
      </c>
      <c r="BA954" s="170" t="str">
        <f t="shared" si="45"/>
        <v>OK</v>
      </c>
      <c r="BB954" s="215"/>
    </row>
    <row r="955" spans="1:54" s="207" customFormat="1" ht="51" customHeight="1" x14ac:dyDescent="0.25">
      <c r="A955" s="115"/>
      <c r="B955" s="116"/>
      <c r="C955" s="122"/>
      <c r="D955" s="137"/>
      <c r="E955" s="128"/>
      <c r="F955" s="128"/>
      <c r="G955" s="127"/>
      <c r="H955" s="128"/>
      <c r="I955" s="127"/>
      <c r="J955" s="127"/>
      <c r="K955" s="128"/>
      <c r="L955" s="127"/>
      <c r="M955" s="127"/>
      <c r="N955" s="127"/>
      <c r="O955" s="127"/>
      <c r="P955" s="128"/>
      <c r="Q955" s="128"/>
      <c r="R955" s="129"/>
      <c r="S955" s="129"/>
      <c r="T955" s="128"/>
      <c r="U955" s="128"/>
      <c r="V955" s="128"/>
      <c r="W955" s="128"/>
      <c r="X955" s="127"/>
      <c r="Y955" s="138"/>
      <c r="Z955" s="12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2"/>
      <c r="AY955" s="71"/>
      <c r="AZ955" s="169" t="str">
        <f t="shared" si="44"/>
        <v>OK</v>
      </c>
      <c r="BA955" s="170" t="str">
        <f t="shared" si="45"/>
        <v>OK</v>
      </c>
      <c r="BB955" s="215"/>
    </row>
    <row r="956" spans="1:54" s="207" customFormat="1" ht="51" customHeight="1" x14ac:dyDescent="0.25">
      <c r="A956" s="115"/>
      <c r="B956" s="116"/>
      <c r="C956" s="122"/>
      <c r="D956" s="137"/>
      <c r="E956" s="128"/>
      <c r="F956" s="128"/>
      <c r="G956" s="127"/>
      <c r="H956" s="128"/>
      <c r="I956" s="127"/>
      <c r="J956" s="127"/>
      <c r="K956" s="128"/>
      <c r="L956" s="127"/>
      <c r="M956" s="127"/>
      <c r="N956" s="127"/>
      <c r="O956" s="127"/>
      <c r="P956" s="128"/>
      <c r="Q956" s="128"/>
      <c r="R956" s="129"/>
      <c r="S956" s="129"/>
      <c r="T956" s="128"/>
      <c r="U956" s="128"/>
      <c r="V956" s="128"/>
      <c r="W956" s="128"/>
      <c r="X956" s="127"/>
      <c r="Y956" s="138"/>
      <c r="Z956" s="12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2"/>
      <c r="AY956" s="71"/>
      <c r="AZ956" s="169" t="str">
        <f t="shared" si="44"/>
        <v>OK</v>
      </c>
      <c r="BA956" s="170" t="str">
        <f t="shared" si="45"/>
        <v>OK</v>
      </c>
      <c r="BB956" s="215"/>
    </row>
    <row r="957" spans="1:54" s="207" customFormat="1" ht="51" customHeight="1" x14ac:dyDescent="0.25">
      <c r="A957" s="115"/>
      <c r="B957" s="116"/>
      <c r="C957" s="122"/>
      <c r="D957" s="137"/>
      <c r="E957" s="128"/>
      <c r="F957" s="128"/>
      <c r="G957" s="127"/>
      <c r="H957" s="128"/>
      <c r="I957" s="127"/>
      <c r="J957" s="127"/>
      <c r="K957" s="128"/>
      <c r="L957" s="127"/>
      <c r="M957" s="127"/>
      <c r="N957" s="127"/>
      <c r="O957" s="127"/>
      <c r="P957" s="128"/>
      <c r="Q957" s="128"/>
      <c r="R957" s="129"/>
      <c r="S957" s="129"/>
      <c r="T957" s="128"/>
      <c r="U957" s="128"/>
      <c r="V957" s="128"/>
      <c r="W957" s="128"/>
      <c r="X957" s="127"/>
      <c r="Y957" s="138"/>
      <c r="Z957" s="12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2"/>
      <c r="AY957" s="71"/>
      <c r="AZ957" s="169" t="str">
        <f t="shared" si="44"/>
        <v>OK</v>
      </c>
      <c r="BA957" s="170" t="str">
        <f t="shared" si="45"/>
        <v>OK</v>
      </c>
      <c r="BB957" s="215"/>
    </row>
    <row r="958" spans="1:54" s="207" customFormat="1" ht="51" customHeight="1" x14ac:dyDescent="0.25">
      <c r="A958" s="115"/>
      <c r="B958" s="116"/>
      <c r="C958" s="122"/>
      <c r="D958" s="137"/>
      <c r="E958" s="128"/>
      <c r="F958" s="128"/>
      <c r="G958" s="127"/>
      <c r="H958" s="128"/>
      <c r="I958" s="127"/>
      <c r="J958" s="127"/>
      <c r="K958" s="128"/>
      <c r="L958" s="127"/>
      <c r="M958" s="127"/>
      <c r="N958" s="127"/>
      <c r="O958" s="127"/>
      <c r="P958" s="128"/>
      <c r="Q958" s="128"/>
      <c r="R958" s="129"/>
      <c r="S958" s="129"/>
      <c r="T958" s="128"/>
      <c r="U958" s="128"/>
      <c r="V958" s="128"/>
      <c r="W958" s="128"/>
      <c r="X958" s="127"/>
      <c r="Y958" s="138"/>
      <c r="Z958" s="12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2"/>
      <c r="AY958" s="71"/>
      <c r="AZ958" s="169" t="str">
        <f t="shared" si="44"/>
        <v>OK</v>
      </c>
      <c r="BA958" s="170" t="str">
        <f t="shared" si="45"/>
        <v>OK</v>
      </c>
      <c r="BB958" s="215"/>
    </row>
    <row r="959" spans="1:54" s="207" customFormat="1" ht="51" customHeight="1" x14ac:dyDescent="0.25">
      <c r="A959" s="115"/>
      <c r="B959" s="116"/>
      <c r="C959" s="122"/>
      <c r="D959" s="137"/>
      <c r="E959" s="128"/>
      <c r="F959" s="128"/>
      <c r="G959" s="127"/>
      <c r="H959" s="128"/>
      <c r="I959" s="127"/>
      <c r="J959" s="127"/>
      <c r="K959" s="128"/>
      <c r="L959" s="127"/>
      <c r="M959" s="127"/>
      <c r="N959" s="127"/>
      <c r="O959" s="127"/>
      <c r="P959" s="128"/>
      <c r="Q959" s="128"/>
      <c r="R959" s="129"/>
      <c r="S959" s="129"/>
      <c r="T959" s="128"/>
      <c r="U959" s="128"/>
      <c r="V959" s="128"/>
      <c r="W959" s="128"/>
      <c r="X959" s="127"/>
      <c r="Y959" s="138"/>
      <c r="Z959" s="12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2"/>
      <c r="AY959" s="71"/>
      <c r="AZ959" s="169" t="str">
        <f t="shared" si="44"/>
        <v>OK</v>
      </c>
      <c r="BA959" s="170" t="str">
        <f t="shared" si="45"/>
        <v>OK</v>
      </c>
      <c r="BB959" s="215"/>
    </row>
    <row r="960" spans="1:54" s="207" customFormat="1" ht="51" customHeight="1" x14ac:dyDescent="0.25">
      <c r="A960" s="115"/>
      <c r="B960" s="116"/>
      <c r="C960" s="122"/>
      <c r="D960" s="137"/>
      <c r="E960" s="128"/>
      <c r="F960" s="128"/>
      <c r="G960" s="127"/>
      <c r="H960" s="128"/>
      <c r="I960" s="127"/>
      <c r="J960" s="127"/>
      <c r="K960" s="128"/>
      <c r="L960" s="127"/>
      <c r="M960" s="127"/>
      <c r="N960" s="127"/>
      <c r="O960" s="127"/>
      <c r="P960" s="128"/>
      <c r="Q960" s="128"/>
      <c r="R960" s="129"/>
      <c r="S960" s="129"/>
      <c r="T960" s="128"/>
      <c r="U960" s="128"/>
      <c r="V960" s="128"/>
      <c r="W960" s="128"/>
      <c r="X960" s="127"/>
      <c r="Y960" s="138"/>
      <c r="Z960" s="12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2"/>
      <c r="AY960" s="71"/>
      <c r="AZ960" s="169" t="str">
        <f t="shared" si="44"/>
        <v>OK</v>
      </c>
      <c r="BA960" s="170" t="str">
        <f t="shared" si="45"/>
        <v>OK</v>
      </c>
      <c r="BB960" s="215"/>
    </row>
    <row r="961" spans="1:54" s="207" customFormat="1" ht="51" customHeight="1" x14ac:dyDescent="0.25">
      <c r="A961" s="115"/>
      <c r="B961" s="116"/>
      <c r="C961" s="122"/>
      <c r="D961" s="137"/>
      <c r="E961" s="128"/>
      <c r="F961" s="128"/>
      <c r="G961" s="127"/>
      <c r="H961" s="128"/>
      <c r="I961" s="127"/>
      <c r="J961" s="127"/>
      <c r="K961" s="128"/>
      <c r="L961" s="127"/>
      <c r="M961" s="127"/>
      <c r="N961" s="127"/>
      <c r="O961" s="127"/>
      <c r="P961" s="128"/>
      <c r="Q961" s="128"/>
      <c r="R961" s="129"/>
      <c r="S961" s="129"/>
      <c r="T961" s="128"/>
      <c r="U961" s="128"/>
      <c r="V961" s="128"/>
      <c r="W961" s="128"/>
      <c r="X961" s="127"/>
      <c r="Y961" s="138"/>
      <c r="Z961" s="12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3"/>
      <c r="AW961" s="113"/>
      <c r="AX961" s="112"/>
      <c r="AY961" s="71"/>
      <c r="AZ961" s="169" t="str">
        <f t="shared" si="44"/>
        <v>OK</v>
      </c>
      <c r="BA961" s="170" t="str">
        <f t="shared" si="45"/>
        <v>OK</v>
      </c>
      <c r="BB961" s="215"/>
    </row>
    <row r="962" spans="1:54" s="207" customFormat="1" ht="51" customHeight="1" x14ac:dyDescent="0.25">
      <c r="A962" s="115"/>
      <c r="B962" s="116"/>
      <c r="C962" s="122"/>
      <c r="D962" s="137"/>
      <c r="E962" s="128"/>
      <c r="F962" s="128"/>
      <c r="G962" s="127"/>
      <c r="H962" s="128"/>
      <c r="I962" s="127"/>
      <c r="J962" s="127"/>
      <c r="K962" s="128"/>
      <c r="L962" s="127"/>
      <c r="M962" s="127"/>
      <c r="N962" s="127"/>
      <c r="O962" s="127"/>
      <c r="P962" s="128"/>
      <c r="Q962" s="128"/>
      <c r="R962" s="129"/>
      <c r="S962" s="129"/>
      <c r="T962" s="128"/>
      <c r="U962" s="128"/>
      <c r="V962" s="128"/>
      <c r="W962" s="128"/>
      <c r="X962" s="127"/>
      <c r="Y962" s="138"/>
      <c r="Z962" s="12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3"/>
      <c r="AW962" s="113"/>
      <c r="AX962" s="112"/>
      <c r="AY962" s="71"/>
      <c r="AZ962" s="169" t="str">
        <f t="shared" si="44"/>
        <v>OK</v>
      </c>
      <c r="BA962" s="170" t="str">
        <f t="shared" si="45"/>
        <v>OK</v>
      </c>
      <c r="BB962" s="215"/>
    </row>
    <row r="963" spans="1:54" s="207" customFormat="1" ht="51" customHeight="1" x14ac:dyDescent="0.25">
      <c r="A963" s="115"/>
      <c r="B963" s="116"/>
      <c r="C963" s="122"/>
      <c r="D963" s="137"/>
      <c r="E963" s="128"/>
      <c r="F963" s="128"/>
      <c r="G963" s="127"/>
      <c r="H963" s="128"/>
      <c r="I963" s="127"/>
      <c r="J963" s="127"/>
      <c r="K963" s="128"/>
      <c r="L963" s="127"/>
      <c r="M963" s="127"/>
      <c r="N963" s="127"/>
      <c r="O963" s="127"/>
      <c r="P963" s="128"/>
      <c r="Q963" s="128"/>
      <c r="R963" s="129"/>
      <c r="S963" s="129"/>
      <c r="T963" s="128"/>
      <c r="U963" s="128"/>
      <c r="V963" s="128"/>
      <c r="W963" s="128"/>
      <c r="X963" s="127"/>
      <c r="Y963" s="138"/>
      <c r="Z963" s="12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3"/>
      <c r="AW963" s="113"/>
      <c r="AX963" s="112"/>
      <c r="AY963" s="71"/>
      <c r="AZ963" s="169" t="str">
        <f t="shared" si="44"/>
        <v>OK</v>
      </c>
      <c r="BA963" s="170" t="str">
        <f t="shared" si="45"/>
        <v>OK</v>
      </c>
      <c r="BB963" s="215"/>
    </row>
    <row r="964" spans="1:54" s="207" customFormat="1" ht="51" customHeight="1" x14ac:dyDescent="0.25">
      <c r="A964" s="115"/>
      <c r="B964" s="116"/>
      <c r="C964" s="122"/>
      <c r="D964" s="137"/>
      <c r="E964" s="128"/>
      <c r="F964" s="128"/>
      <c r="G964" s="127"/>
      <c r="H964" s="128"/>
      <c r="I964" s="127"/>
      <c r="J964" s="127"/>
      <c r="K964" s="128"/>
      <c r="L964" s="127"/>
      <c r="M964" s="127"/>
      <c r="N964" s="127"/>
      <c r="O964" s="127"/>
      <c r="P964" s="128"/>
      <c r="Q964" s="128"/>
      <c r="R964" s="129"/>
      <c r="S964" s="129"/>
      <c r="T964" s="128"/>
      <c r="U964" s="128"/>
      <c r="V964" s="128"/>
      <c r="W964" s="128"/>
      <c r="X964" s="127"/>
      <c r="Y964" s="138"/>
      <c r="Z964" s="12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3"/>
      <c r="AW964" s="113"/>
      <c r="AX964" s="112"/>
      <c r="AY964" s="71"/>
      <c r="AZ964" s="169" t="str">
        <f t="shared" si="44"/>
        <v>OK</v>
      </c>
      <c r="BA964" s="170" t="str">
        <f t="shared" si="45"/>
        <v>OK</v>
      </c>
      <c r="BB964" s="215"/>
    </row>
    <row r="965" spans="1:54" s="207" customFormat="1" ht="51" customHeight="1" x14ac:dyDescent="0.25">
      <c r="A965" s="115"/>
      <c r="B965" s="116"/>
      <c r="C965" s="122"/>
      <c r="D965" s="137"/>
      <c r="E965" s="128"/>
      <c r="F965" s="128"/>
      <c r="G965" s="127"/>
      <c r="H965" s="128"/>
      <c r="I965" s="127"/>
      <c r="J965" s="127"/>
      <c r="K965" s="128"/>
      <c r="L965" s="127"/>
      <c r="M965" s="127"/>
      <c r="N965" s="127"/>
      <c r="O965" s="127"/>
      <c r="P965" s="128"/>
      <c r="Q965" s="128"/>
      <c r="R965" s="129"/>
      <c r="S965" s="129"/>
      <c r="T965" s="128"/>
      <c r="U965" s="128"/>
      <c r="V965" s="128"/>
      <c r="W965" s="128"/>
      <c r="X965" s="127"/>
      <c r="Y965" s="138"/>
      <c r="Z965" s="12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3"/>
      <c r="AW965" s="113"/>
      <c r="AX965" s="112"/>
      <c r="AY965" s="71"/>
      <c r="AZ965" s="169" t="str">
        <f t="shared" si="44"/>
        <v>OK</v>
      </c>
      <c r="BA965" s="170" t="str">
        <f t="shared" si="45"/>
        <v>OK</v>
      </c>
      <c r="BB965" s="215"/>
    </row>
    <row r="966" spans="1:54" s="207" customFormat="1" ht="51" customHeight="1" x14ac:dyDescent="0.25">
      <c r="A966" s="115"/>
      <c r="B966" s="116"/>
      <c r="C966" s="122"/>
      <c r="D966" s="137"/>
      <c r="E966" s="128"/>
      <c r="F966" s="128"/>
      <c r="G966" s="127"/>
      <c r="H966" s="128"/>
      <c r="I966" s="127"/>
      <c r="J966" s="127"/>
      <c r="K966" s="128"/>
      <c r="L966" s="127"/>
      <c r="M966" s="127"/>
      <c r="N966" s="127"/>
      <c r="O966" s="127"/>
      <c r="P966" s="128"/>
      <c r="Q966" s="128"/>
      <c r="R966" s="129"/>
      <c r="S966" s="129"/>
      <c r="T966" s="128"/>
      <c r="U966" s="128"/>
      <c r="V966" s="128"/>
      <c r="W966" s="128"/>
      <c r="X966" s="127"/>
      <c r="Y966" s="138"/>
      <c r="Z966" s="12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3"/>
      <c r="AW966" s="113"/>
      <c r="AX966" s="112"/>
      <c r="AY966" s="71"/>
      <c r="AZ966" s="169" t="str">
        <f t="shared" si="44"/>
        <v>OK</v>
      </c>
      <c r="BA966" s="170" t="str">
        <f t="shared" si="45"/>
        <v>OK</v>
      </c>
      <c r="BB966" s="215"/>
    </row>
    <row r="967" spans="1:54" s="207" customFormat="1" ht="51" customHeight="1" x14ac:dyDescent="0.25">
      <c r="A967" s="115"/>
      <c r="B967" s="116"/>
      <c r="C967" s="122"/>
      <c r="D967" s="137"/>
      <c r="E967" s="128"/>
      <c r="F967" s="128"/>
      <c r="G967" s="127"/>
      <c r="H967" s="128"/>
      <c r="I967" s="127"/>
      <c r="J967" s="127"/>
      <c r="K967" s="128"/>
      <c r="L967" s="127"/>
      <c r="M967" s="127"/>
      <c r="N967" s="127"/>
      <c r="O967" s="127"/>
      <c r="P967" s="128"/>
      <c r="Q967" s="128"/>
      <c r="R967" s="129"/>
      <c r="S967" s="129"/>
      <c r="T967" s="128"/>
      <c r="U967" s="128"/>
      <c r="V967" s="128"/>
      <c r="W967" s="128"/>
      <c r="X967" s="127"/>
      <c r="Y967" s="138"/>
      <c r="Z967" s="12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3"/>
      <c r="AW967" s="113"/>
      <c r="AX967" s="112"/>
      <c r="AY967" s="71"/>
      <c r="AZ967" s="169" t="str">
        <f t="shared" si="44"/>
        <v>OK</v>
      </c>
      <c r="BA967" s="170" t="str">
        <f t="shared" si="45"/>
        <v>OK</v>
      </c>
      <c r="BB967" s="215"/>
    </row>
    <row r="968" spans="1:54" s="207" customFormat="1" ht="51" customHeight="1" x14ac:dyDescent="0.25">
      <c r="A968" s="115"/>
      <c r="B968" s="116"/>
      <c r="C968" s="122"/>
      <c r="D968" s="137"/>
      <c r="E968" s="128"/>
      <c r="F968" s="128"/>
      <c r="G968" s="127"/>
      <c r="H968" s="128"/>
      <c r="I968" s="127"/>
      <c r="J968" s="127"/>
      <c r="K968" s="128"/>
      <c r="L968" s="127"/>
      <c r="M968" s="127"/>
      <c r="N968" s="127"/>
      <c r="O968" s="127"/>
      <c r="P968" s="128"/>
      <c r="Q968" s="128"/>
      <c r="R968" s="129"/>
      <c r="S968" s="129"/>
      <c r="T968" s="128"/>
      <c r="U968" s="128"/>
      <c r="V968" s="128"/>
      <c r="W968" s="128"/>
      <c r="X968" s="127"/>
      <c r="Y968" s="138"/>
      <c r="Z968" s="12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3"/>
      <c r="AW968" s="113"/>
      <c r="AX968" s="112"/>
      <c r="AY968" s="71"/>
      <c r="AZ968" s="169" t="str">
        <f t="shared" si="44"/>
        <v>OK</v>
      </c>
      <c r="BA968" s="170" t="str">
        <f t="shared" si="45"/>
        <v>OK</v>
      </c>
      <c r="BB968" s="215"/>
    </row>
    <row r="969" spans="1:54" s="207" customFormat="1" ht="51" customHeight="1" x14ac:dyDescent="0.25">
      <c r="A969" s="115"/>
      <c r="B969" s="116"/>
      <c r="C969" s="122"/>
      <c r="D969" s="137"/>
      <c r="E969" s="128"/>
      <c r="F969" s="128"/>
      <c r="G969" s="127"/>
      <c r="H969" s="128"/>
      <c r="I969" s="127"/>
      <c r="J969" s="127"/>
      <c r="K969" s="128"/>
      <c r="L969" s="127"/>
      <c r="M969" s="127"/>
      <c r="N969" s="127"/>
      <c r="O969" s="127"/>
      <c r="P969" s="128"/>
      <c r="Q969" s="128"/>
      <c r="R969" s="129"/>
      <c r="S969" s="129"/>
      <c r="T969" s="128"/>
      <c r="U969" s="128"/>
      <c r="V969" s="128"/>
      <c r="W969" s="128"/>
      <c r="X969" s="127"/>
      <c r="Y969" s="138"/>
      <c r="Z969" s="12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3"/>
      <c r="AW969" s="113"/>
      <c r="AX969" s="112"/>
      <c r="AY969" s="71"/>
      <c r="AZ969" s="169" t="str">
        <f t="shared" si="44"/>
        <v>OK</v>
      </c>
      <c r="BA969" s="170" t="str">
        <f t="shared" si="45"/>
        <v>OK</v>
      </c>
      <c r="BB969" s="215"/>
    </row>
    <row r="970" spans="1:54" s="207" customFormat="1" ht="38.25" customHeight="1" x14ac:dyDescent="0.25">
      <c r="A970" s="115"/>
      <c r="B970" s="116"/>
      <c r="C970" s="122"/>
      <c r="D970" s="137"/>
      <c r="E970" s="128"/>
      <c r="F970" s="128"/>
      <c r="G970" s="127"/>
      <c r="H970" s="128"/>
      <c r="I970" s="127"/>
      <c r="J970" s="127"/>
      <c r="K970" s="128"/>
      <c r="L970" s="127"/>
      <c r="M970" s="127"/>
      <c r="N970" s="127"/>
      <c r="O970" s="127"/>
      <c r="P970" s="128"/>
      <c r="Q970" s="128"/>
      <c r="R970" s="129"/>
      <c r="S970" s="129"/>
      <c r="T970" s="128"/>
      <c r="U970" s="128"/>
      <c r="V970" s="128"/>
      <c r="W970" s="128"/>
      <c r="X970" s="127"/>
      <c r="Y970" s="138"/>
      <c r="Z970" s="12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3"/>
      <c r="AW970" s="113"/>
      <c r="AX970" s="112"/>
      <c r="AY970" s="71"/>
      <c r="AZ970" s="169" t="str">
        <f t="shared" si="44"/>
        <v>OK</v>
      </c>
      <c r="BA970" s="170" t="str">
        <f t="shared" si="45"/>
        <v>OK</v>
      </c>
      <c r="BB970" s="215"/>
    </row>
    <row r="971" spans="1:54" s="207" customFormat="1" ht="38.25" customHeight="1" x14ac:dyDescent="0.25">
      <c r="A971" s="115"/>
      <c r="B971" s="116"/>
      <c r="C971" s="122"/>
      <c r="D971" s="137"/>
      <c r="E971" s="128"/>
      <c r="F971" s="128"/>
      <c r="G971" s="127"/>
      <c r="H971" s="128"/>
      <c r="I971" s="127"/>
      <c r="J971" s="127"/>
      <c r="K971" s="128"/>
      <c r="L971" s="127"/>
      <c r="M971" s="127"/>
      <c r="N971" s="127"/>
      <c r="O971" s="127"/>
      <c r="P971" s="128"/>
      <c r="Q971" s="128"/>
      <c r="R971" s="129"/>
      <c r="S971" s="129"/>
      <c r="T971" s="128"/>
      <c r="U971" s="128"/>
      <c r="V971" s="128"/>
      <c r="W971" s="128"/>
      <c r="X971" s="127"/>
      <c r="Y971" s="138"/>
      <c r="Z971" s="12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3"/>
      <c r="AW971" s="113"/>
      <c r="AX971" s="112"/>
      <c r="AY971" s="71"/>
      <c r="AZ971" s="169" t="str">
        <f t="shared" si="44"/>
        <v>OK</v>
      </c>
      <c r="BA971" s="170" t="str">
        <f t="shared" si="45"/>
        <v>OK</v>
      </c>
      <c r="BB971" s="215"/>
    </row>
    <row r="972" spans="1:54" s="207" customFormat="1" ht="38.25" customHeight="1" x14ac:dyDescent="0.25">
      <c r="A972" s="115"/>
      <c r="B972" s="116"/>
      <c r="C972" s="122"/>
      <c r="D972" s="137"/>
      <c r="E972" s="128"/>
      <c r="F972" s="128"/>
      <c r="G972" s="127"/>
      <c r="H972" s="128"/>
      <c r="I972" s="127"/>
      <c r="J972" s="127"/>
      <c r="K972" s="128"/>
      <c r="L972" s="127"/>
      <c r="M972" s="127"/>
      <c r="N972" s="127"/>
      <c r="O972" s="127"/>
      <c r="P972" s="128"/>
      <c r="Q972" s="128"/>
      <c r="R972" s="129"/>
      <c r="S972" s="129"/>
      <c r="T972" s="128"/>
      <c r="U972" s="128"/>
      <c r="V972" s="128"/>
      <c r="W972" s="128"/>
      <c r="X972" s="127"/>
      <c r="Y972" s="138"/>
      <c r="Z972" s="12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3"/>
      <c r="AW972" s="113"/>
      <c r="AX972" s="112"/>
      <c r="AY972" s="71"/>
      <c r="AZ972" s="169" t="str">
        <f t="shared" si="44"/>
        <v>OK</v>
      </c>
      <c r="BA972" s="170" t="str">
        <f t="shared" si="45"/>
        <v>OK</v>
      </c>
      <c r="BB972" s="215"/>
    </row>
    <row r="973" spans="1:54" s="207" customFormat="1" ht="38.25" customHeight="1" x14ac:dyDescent="0.25">
      <c r="A973" s="115"/>
      <c r="B973" s="116"/>
      <c r="C973" s="122"/>
      <c r="D973" s="137"/>
      <c r="E973" s="128"/>
      <c r="F973" s="128"/>
      <c r="G973" s="127"/>
      <c r="H973" s="128"/>
      <c r="I973" s="127"/>
      <c r="J973" s="127"/>
      <c r="K973" s="128"/>
      <c r="L973" s="127"/>
      <c r="M973" s="127"/>
      <c r="N973" s="127"/>
      <c r="O973" s="127"/>
      <c r="P973" s="128"/>
      <c r="Q973" s="128"/>
      <c r="R973" s="129"/>
      <c r="S973" s="129"/>
      <c r="T973" s="128"/>
      <c r="U973" s="128"/>
      <c r="V973" s="128"/>
      <c r="W973" s="128"/>
      <c r="X973" s="127"/>
      <c r="Y973" s="138"/>
      <c r="Z973" s="12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3"/>
      <c r="AW973" s="113"/>
      <c r="AX973" s="112"/>
      <c r="AY973" s="71"/>
      <c r="AZ973" s="169" t="str">
        <f t="shared" si="44"/>
        <v>OK</v>
      </c>
      <c r="BA973" s="170" t="str">
        <f t="shared" si="45"/>
        <v>OK</v>
      </c>
      <c r="BB973" s="215"/>
    </row>
    <row r="974" spans="1:54" s="207" customFormat="1" ht="38.25" customHeight="1" x14ac:dyDescent="0.25">
      <c r="A974" s="115"/>
      <c r="B974" s="116"/>
      <c r="C974" s="122"/>
      <c r="D974" s="137"/>
      <c r="E974" s="128"/>
      <c r="F974" s="128"/>
      <c r="G974" s="127"/>
      <c r="H974" s="128"/>
      <c r="I974" s="127"/>
      <c r="J974" s="127"/>
      <c r="K974" s="128"/>
      <c r="L974" s="127"/>
      <c r="M974" s="127"/>
      <c r="N974" s="127"/>
      <c r="O974" s="127"/>
      <c r="P974" s="128"/>
      <c r="Q974" s="128"/>
      <c r="R974" s="129"/>
      <c r="S974" s="129"/>
      <c r="T974" s="128"/>
      <c r="U974" s="128"/>
      <c r="V974" s="128"/>
      <c r="W974" s="128"/>
      <c r="X974" s="127"/>
      <c r="Y974" s="138"/>
      <c r="Z974" s="12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3"/>
      <c r="AW974" s="113"/>
      <c r="AX974" s="112"/>
      <c r="AY974" s="71"/>
      <c r="AZ974" s="169" t="str">
        <f t="shared" si="44"/>
        <v>OK</v>
      </c>
      <c r="BA974" s="170" t="str">
        <f t="shared" si="45"/>
        <v>OK</v>
      </c>
      <c r="BB974" s="215"/>
    </row>
    <row r="975" spans="1:54" s="207" customFormat="1" ht="38.25" customHeight="1" x14ac:dyDescent="0.25">
      <c r="A975" s="115"/>
      <c r="B975" s="116"/>
      <c r="C975" s="122"/>
      <c r="D975" s="137"/>
      <c r="E975" s="128"/>
      <c r="F975" s="128"/>
      <c r="G975" s="127"/>
      <c r="H975" s="128"/>
      <c r="I975" s="127"/>
      <c r="J975" s="127"/>
      <c r="K975" s="128"/>
      <c r="L975" s="127"/>
      <c r="M975" s="127"/>
      <c r="N975" s="127"/>
      <c r="O975" s="127"/>
      <c r="P975" s="128"/>
      <c r="Q975" s="128"/>
      <c r="R975" s="129"/>
      <c r="S975" s="129"/>
      <c r="T975" s="128"/>
      <c r="U975" s="128"/>
      <c r="V975" s="128"/>
      <c r="W975" s="128"/>
      <c r="X975" s="127"/>
      <c r="Y975" s="138"/>
      <c r="Z975" s="12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3"/>
      <c r="AW975" s="113"/>
      <c r="AX975" s="112"/>
      <c r="AY975" s="71"/>
      <c r="AZ975" s="169" t="str">
        <f t="shared" si="44"/>
        <v>OK</v>
      </c>
      <c r="BA975" s="170" t="str">
        <f t="shared" si="45"/>
        <v>OK</v>
      </c>
      <c r="BB975" s="215"/>
    </row>
    <row r="976" spans="1:54" s="207" customFormat="1" ht="38.25" customHeight="1" x14ac:dyDescent="0.25">
      <c r="A976" s="115"/>
      <c r="B976" s="116"/>
      <c r="C976" s="122"/>
      <c r="D976" s="137"/>
      <c r="E976" s="128"/>
      <c r="F976" s="128"/>
      <c r="G976" s="127"/>
      <c r="H976" s="128"/>
      <c r="I976" s="127"/>
      <c r="J976" s="127"/>
      <c r="K976" s="128"/>
      <c r="L976" s="127"/>
      <c r="M976" s="127"/>
      <c r="N976" s="127"/>
      <c r="O976" s="127"/>
      <c r="P976" s="128"/>
      <c r="Q976" s="128"/>
      <c r="R976" s="129"/>
      <c r="S976" s="129"/>
      <c r="T976" s="128"/>
      <c r="U976" s="128"/>
      <c r="V976" s="128"/>
      <c r="W976" s="128"/>
      <c r="X976" s="127"/>
      <c r="Y976" s="138"/>
      <c r="Z976" s="12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3"/>
      <c r="AW976" s="113"/>
      <c r="AX976" s="112"/>
      <c r="AY976" s="71"/>
      <c r="AZ976" s="169" t="str">
        <f t="shared" si="44"/>
        <v>OK</v>
      </c>
      <c r="BA976" s="170" t="str">
        <f t="shared" si="45"/>
        <v>OK</v>
      </c>
      <c r="BB976" s="215"/>
    </row>
    <row r="977" spans="1:54" s="207" customFormat="1" ht="38.25" customHeight="1" x14ac:dyDescent="0.25">
      <c r="A977" s="115"/>
      <c r="B977" s="116"/>
      <c r="C977" s="122"/>
      <c r="D977" s="137"/>
      <c r="E977" s="128"/>
      <c r="F977" s="128"/>
      <c r="G977" s="127"/>
      <c r="H977" s="128"/>
      <c r="I977" s="127"/>
      <c r="J977" s="127"/>
      <c r="K977" s="128"/>
      <c r="L977" s="127"/>
      <c r="M977" s="127"/>
      <c r="N977" s="127"/>
      <c r="O977" s="127"/>
      <c r="P977" s="128"/>
      <c r="Q977" s="128"/>
      <c r="R977" s="129"/>
      <c r="S977" s="129"/>
      <c r="T977" s="128"/>
      <c r="U977" s="128"/>
      <c r="V977" s="128"/>
      <c r="W977" s="128"/>
      <c r="X977" s="127"/>
      <c r="Y977" s="138"/>
      <c r="Z977" s="12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3"/>
      <c r="AW977" s="113"/>
      <c r="AX977" s="112"/>
      <c r="AY977" s="71"/>
      <c r="AZ977" s="169" t="str">
        <f t="shared" si="44"/>
        <v>OK</v>
      </c>
      <c r="BA977" s="170" t="str">
        <f t="shared" si="45"/>
        <v>OK</v>
      </c>
      <c r="BB977" s="215"/>
    </row>
    <row r="978" spans="1:54" s="207" customFormat="1" ht="38.25" customHeight="1" x14ac:dyDescent="0.25">
      <c r="A978" s="115"/>
      <c r="B978" s="116"/>
      <c r="C978" s="122"/>
      <c r="D978" s="137"/>
      <c r="E978" s="128"/>
      <c r="F978" s="128"/>
      <c r="G978" s="127"/>
      <c r="H978" s="128"/>
      <c r="I978" s="127"/>
      <c r="J978" s="127"/>
      <c r="K978" s="128"/>
      <c r="L978" s="127"/>
      <c r="M978" s="127"/>
      <c r="N978" s="127"/>
      <c r="O978" s="127"/>
      <c r="P978" s="128"/>
      <c r="Q978" s="128"/>
      <c r="R978" s="129"/>
      <c r="S978" s="129"/>
      <c r="T978" s="128"/>
      <c r="U978" s="128"/>
      <c r="V978" s="128"/>
      <c r="W978" s="128"/>
      <c r="X978" s="127"/>
      <c r="Y978" s="138"/>
      <c r="Z978" s="12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3"/>
      <c r="AW978" s="113"/>
      <c r="AX978" s="112"/>
      <c r="AY978" s="71"/>
      <c r="AZ978" s="169" t="str">
        <f t="shared" si="44"/>
        <v>OK</v>
      </c>
      <c r="BA978" s="170" t="str">
        <f t="shared" si="45"/>
        <v>OK</v>
      </c>
      <c r="BB978" s="215"/>
    </row>
    <row r="979" spans="1:54" s="207" customFormat="1" ht="38.25" customHeight="1" x14ac:dyDescent="0.25">
      <c r="A979" s="115"/>
      <c r="B979" s="116"/>
      <c r="C979" s="122"/>
      <c r="D979" s="137"/>
      <c r="E979" s="128"/>
      <c r="F979" s="128"/>
      <c r="G979" s="127"/>
      <c r="H979" s="128"/>
      <c r="I979" s="127"/>
      <c r="J979" s="127"/>
      <c r="K979" s="128"/>
      <c r="L979" s="127"/>
      <c r="M979" s="127"/>
      <c r="N979" s="127"/>
      <c r="O979" s="127"/>
      <c r="P979" s="128"/>
      <c r="Q979" s="128"/>
      <c r="R979" s="129"/>
      <c r="S979" s="129"/>
      <c r="T979" s="128"/>
      <c r="U979" s="128"/>
      <c r="V979" s="128"/>
      <c r="W979" s="128"/>
      <c r="X979" s="127"/>
      <c r="Y979" s="138"/>
      <c r="Z979" s="12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3"/>
      <c r="AW979" s="113"/>
      <c r="AX979" s="112"/>
      <c r="AY979" s="71"/>
      <c r="AZ979" s="169" t="str">
        <f t="shared" si="44"/>
        <v>OK</v>
      </c>
      <c r="BA979" s="170" t="str">
        <f t="shared" si="45"/>
        <v>OK</v>
      </c>
      <c r="BB979" s="215"/>
    </row>
    <row r="980" spans="1:54" s="207" customFormat="1" ht="38.25" customHeight="1" x14ac:dyDescent="0.25">
      <c r="A980" s="115"/>
      <c r="B980" s="116"/>
      <c r="C980" s="122"/>
      <c r="D980" s="137"/>
      <c r="E980" s="128"/>
      <c r="F980" s="128"/>
      <c r="G980" s="127"/>
      <c r="H980" s="128"/>
      <c r="I980" s="127"/>
      <c r="J980" s="127"/>
      <c r="K980" s="128"/>
      <c r="L980" s="127"/>
      <c r="M980" s="127"/>
      <c r="N980" s="127"/>
      <c r="O980" s="127"/>
      <c r="P980" s="128"/>
      <c r="Q980" s="128"/>
      <c r="R980" s="129"/>
      <c r="S980" s="129"/>
      <c r="T980" s="128"/>
      <c r="U980" s="128"/>
      <c r="V980" s="128"/>
      <c r="W980" s="128"/>
      <c r="X980" s="127"/>
      <c r="Y980" s="138"/>
      <c r="Z980" s="12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3"/>
      <c r="AW980" s="113"/>
      <c r="AX980" s="112"/>
      <c r="AY980" s="71"/>
      <c r="AZ980" s="169" t="str">
        <f t="shared" si="44"/>
        <v>OK</v>
      </c>
      <c r="BA980" s="170" t="str">
        <f t="shared" si="45"/>
        <v>OK</v>
      </c>
      <c r="BB980" s="215"/>
    </row>
    <row r="981" spans="1:54" s="207" customFormat="1" ht="38.25" customHeight="1" x14ac:dyDescent="0.25">
      <c r="A981" s="115"/>
      <c r="B981" s="116"/>
      <c r="C981" s="122"/>
      <c r="D981" s="137"/>
      <c r="E981" s="128"/>
      <c r="F981" s="128"/>
      <c r="G981" s="127"/>
      <c r="H981" s="128"/>
      <c r="I981" s="127"/>
      <c r="J981" s="127"/>
      <c r="K981" s="128"/>
      <c r="L981" s="127"/>
      <c r="M981" s="127"/>
      <c r="N981" s="127"/>
      <c r="O981" s="127"/>
      <c r="P981" s="128"/>
      <c r="Q981" s="128"/>
      <c r="R981" s="129"/>
      <c r="S981" s="129"/>
      <c r="T981" s="128"/>
      <c r="U981" s="128"/>
      <c r="V981" s="128"/>
      <c r="W981" s="128"/>
      <c r="X981" s="127"/>
      <c r="Y981" s="138"/>
      <c r="Z981" s="12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2"/>
      <c r="AY981" s="71"/>
      <c r="AZ981" s="169" t="str">
        <f t="shared" si="44"/>
        <v>OK</v>
      </c>
      <c r="BA981" s="170" t="str">
        <f t="shared" si="45"/>
        <v>OK</v>
      </c>
      <c r="BB981" s="215"/>
    </row>
    <row r="982" spans="1:54" s="207" customFormat="1" ht="38.25" customHeight="1" x14ac:dyDescent="0.25">
      <c r="A982" s="115"/>
      <c r="B982" s="116"/>
      <c r="C982" s="122"/>
      <c r="D982" s="137"/>
      <c r="E982" s="128"/>
      <c r="F982" s="128"/>
      <c r="G982" s="127"/>
      <c r="H982" s="128"/>
      <c r="I982" s="127"/>
      <c r="J982" s="127"/>
      <c r="K982" s="128"/>
      <c r="L982" s="127"/>
      <c r="M982" s="127"/>
      <c r="N982" s="127"/>
      <c r="O982" s="127"/>
      <c r="P982" s="128"/>
      <c r="Q982" s="128"/>
      <c r="R982" s="129"/>
      <c r="S982" s="129"/>
      <c r="T982" s="128"/>
      <c r="U982" s="128"/>
      <c r="V982" s="128"/>
      <c r="W982" s="128"/>
      <c r="X982" s="127"/>
      <c r="Y982" s="138"/>
      <c r="Z982" s="12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2"/>
      <c r="AY982" s="71"/>
      <c r="AZ982" s="169" t="str">
        <f t="shared" si="44"/>
        <v>OK</v>
      </c>
      <c r="BA982" s="170" t="str">
        <f t="shared" si="45"/>
        <v>OK</v>
      </c>
      <c r="BB982" s="215"/>
    </row>
    <row r="983" spans="1:54" s="207" customFormat="1" ht="38.25" customHeight="1" x14ac:dyDescent="0.25">
      <c r="A983" s="115"/>
      <c r="B983" s="116"/>
      <c r="C983" s="122"/>
      <c r="D983" s="137"/>
      <c r="E983" s="128"/>
      <c r="F983" s="128"/>
      <c r="G983" s="127"/>
      <c r="H983" s="128"/>
      <c r="I983" s="127"/>
      <c r="J983" s="127"/>
      <c r="K983" s="128"/>
      <c r="L983" s="127"/>
      <c r="M983" s="127"/>
      <c r="N983" s="127"/>
      <c r="O983" s="127"/>
      <c r="P983" s="128"/>
      <c r="Q983" s="128"/>
      <c r="R983" s="129"/>
      <c r="S983" s="129"/>
      <c r="T983" s="128"/>
      <c r="U983" s="128"/>
      <c r="V983" s="128"/>
      <c r="W983" s="128"/>
      <c r="X983" s="127"/>
      <c r="Y983" s="138"/>
      <c r="Z983" s="12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2"/>
      <c r="AY983" s="71"/>
      <c r="AZ983" s="169" t="str">
        <f t="shared" si="44"/>
        <v>OK</v>
      </c>
      <c r="BA983" s="170" t="str">
        <f t="shared" si="45"/>
        <v>OK</v>
      </c>
      <c r="BB983" s="215"/>
    </row>
    <row r="984" spans="1:54" s="207" customFormat="1" ht="38.25" customHeight="1" x14ac:dyDescent="0.25">
      <c r="A984" s="115"/>
      <c r="B984" s="116"/>
      <c r="C984" s="122"/>
      <c r="D984" s="137"/>
      <c r="E984" s="128"/>
      <c r="F984" s="128"/>
      <c r="G984" s="127"/>
      <c r="H984" s="128"/>
      <c r="I984" s="127"/>
      <c r="J984" s="127"/>
      <c r="K984" s="128"/>
      <c r="L984" s="127"/>
      <c r="M984" s="127"/>
      <c r="N984" s="127"/>
      <c r="O984" s="127"/>
      <c r="P984" s="128"/>
      <c r="Q984" s="128"/>
      <c r="R984" s="129"/>
      <c r="S984" s="129"/>
      <c r="T984" s="128"/>
      <c r="U984" s="128"/>
      <c r="V984" s="128"/>
      <c r="W984" s="128"/>
      <c r="X984" s="127"/>
      <c r="Y984" s="138"/>
      <c r="Z984" s="12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3"/>
      <c r="AW984" s="113"/>
      <c r="AX984" s="112"/>
      <c r="AY984" s="71"/>
      <c r="AZ984" s="169" t="str">
        <f t="shared" si="44"/>
        <v>OK</v>
      </c>
      <c r="BA984" s="170" t="str">
        <f t="shared" si="45"/>
        <v>OK</v>
      </c>
      <c r="BB984" s="215"/>
    </row>
    <row r="985" spans="1:54" s="207" customFormat="1" ht="38.25" customHeight="1" x14ac:dyDescent="0.25">
      <c r="A985" s="115"/>
      <c r="B985" s="116"/>
      <c r="C985" s="122"/>
      <c r="D985" s="137"/>
      <c r="E985" s="128"/>
      <c r="F985" s="128"/>
      <c r="G985" s="127"/>
      <c r="H985" s="128"/>
      <c r="I985" s="127"/>
      <c r="J985" s="127"/>
      <c r="K985" s="128"/>
      <c r="L985" s="127"/>
      <c r="M985" s="127"/>
      <c r="N985" s="127"/>
      <c r="O985" s="127"/>
      <c r="P985" s="128"/>
      <c r="Q985" s="128"/>
      <c r="R985" s="129"/>
      <c r="S985" s="129"/>
      <c r="T985" s="128"/>
      <c r="U985" s="128"/>
      <c r="V985" s="128"/>
      <c r="W985" s="128"/>
      <c r="X985" s="127"/>
      <c r="Y985" s="138"/>
      <c r="Z985" s="12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3"/>
      <c r="AW985" s="113"/>
      <c r="AX985" s="112"/>
      <c r="AY985" s="71"/>
      <c r="AZ985" s="169" t="str">
        <f t="shared" si="44"/>
        <v>OK</v>
      </c>
      <c r="BA985" s="170" t="str">
        <f t="shared" si="45"/>
        <v>OK</v>
      </c>
      <c r="BB985" s="215"/>
    </row>
    <row r="986" spans="1:54" s="207" customFormat="1" ht="38.25" customHeight="1" x14ac:dyDescent="0.25">
      <c r="A986" s="115"/>
      <c r="B986" s="116"/>
      <c r="C986" s="122"/>
      <c r="D986" s="137"/>
      <c r="E986" s="128"/>
      <c r="F986" s="128"/>
      <c r="G986" s="127"/>
      <c r="H986" s="128"/>
      <c r="I986" s="127"/>
      <c r="J986" s="127"/>
      <c r="K986" s="128"/>
      <c r="L986" s="127"/>
      <c r="M986" s="127"/>
      <c r="N986" s="127"/>
      <c r="O986" s="127"/>
      <c r="P986" s="128"/>
      <c r="Q986" s="128"/>
      <c r="R986" s="129"/>
      <c r="S986" s="129"/>
      <c r="T986" s="128"/>
      <c r="U986" s="128"/>
      <c r="V986" s="128"/>
      <c r="W986" s="128"/>
      <c r="X986" s="127"/>
      <c r="Y986" s="138"/>
      <c r="Z986" s="12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3"/>
      <c r="AW986" s="113"/>
      <c r="AX986" s="112"/>
      <c r="AY986" s="71"/>
      <c r="AZ986" s="169" t="str">
        <f t="shared" si="44"/>
        <v>OK</v>
      </c>
      <c r="BA986" s="170" t="str">
        <f t="shared" si="45"/>
        <v>OK</v>
      </c>
      <c r="BB986" s="215"/>
    </row>
    <row r="987" spans="1:54" s="207" customFormat="1" ht="38.25" customHeight="1" x14ac:dyDescent="0.25">
      <c r="A987" s="115"/>
      <c r="B987" s="116"/>
      <c r="C987" s="122"/>
      <c r="D987" s="137"/>
      <c r="E987" s="128"/>
      <c r="F987" s="128"/>
      <c r="G987" s="127"/>
      <c r="H987" s="128"/>
      <c r="I987" s="127"/>
      <c r="J987" s="127"/>
      <c r="K987" s="128"/>
      <c r="L987" s="127"/>
      <c r="M987" s="127"/>
      <c r="N987" s="127"/>
      <c r="O987" s="127"/>
      <c r="P987" s="128"/>
      <c r="Q987" s="128"/>
      <c r="R987" s="129"/>
      <c r="S987" s="129"/>
      <c r="T987" s="128"/>
      <c r="U987" s="128"/>
      <c r="V987" s="128"/>
      <c r="W987" s="128"/>
      <c r="X987" s="127"/>
      <c r="Y987" s="138"/>
      <c r="Z987" s="12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3"/>
      <c r="AW987" s="113"/>
      <c r="AX987" s="112"/>
      <c r="AY987" s="71"/>
      <c r="AZ987" s="169" t="str">
        <f t="shared" si="44"/>
        <v>OK</v>
      </c>
      <c r="BA987" s="170" t="str">
        <f t="shared" si="45"/>
        <v>OK</v>
      </c>
      <c r="BB987" s="215"/>
    </row>
    <row r="988" spans="1:54" s="207" customFormat="1" ht="38.25" customHeight="1" x14ac:dyDescent="0.25">
      <c r="A988" s="115"/>
      <c r="B988" s="116"/>
      <c r="C988" s="122"/>
      <c r="D988" s="137"/>
      <c r="E988" s="128"/>
      <c r="F988" s="128"/>
      <c r="G988" s="127"/>
      <c r="H988" s="128"/>
      <c r="I988" s="127"/>
      <c r="J988" s="127"/>
      <c r="K988" s="128"/>
      <c r="L988" s="127"/>
      <c r="M988" s="127"/>
      <c r="N988" s="127"/>
      <c r="O988" s="127"/>
      <c r="P988" s="128"/>
      <c r="Q988" s="128"/>
      <c r="R988" s="129"/>
      <c r="S988" s="129"/>
      <c r="T988" s="128"/>
      <c r="U988" s="128"/>
      <c r="V988" s="128"/>
      <c r="W988" s="128"/>
      <c r="X988" s="127"/>
      <c r="Y988" s="138"/>
      <c r="Z988" s="12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3"/>
      <c r="AW988" s="113"/>
      <c r="AX988" s="112"/>
      <c r="AY988" s="71"/>
      <c r="AZ988" s="169" t="str">
        <f t="shared" si="44"/>
        <v>OK</v>
      </c>
      <c r="BA988" s="170" t="str">
        <f t="shared" si="45"/>
        <v>OK</v>
      </c>
      <c r="BB988" s="215"/>
    </row>
    <row r="989" spans="1:54" s="207" customFormat="1" ht="38.25" customHeight="1" x14ac:dyDescent="0.25">
      <c r="A989" s="115"/>
      <c r="B989" s="116"/>
      <c r="C989" s="122"/>
      <c r="D989" s="137"/>
      <c r="E989" s="128"/>
      <c r="F989" s="128"/>
      <c r="G989" s="127"/>
      <c r="H989" s="128"/>
      <c r="I989" s="127"/>
      <c r="J989" s="127"/>
      <c r="K989" s="128"/>
      <c r="L989" s="127"/>
      <c r="M989" s="127"/>
      <c r="N989" s="127"/>
      <c r="O989" s="127"/>
      <c r="P989" s="128"/>
      <c r="Q989" s="128"/>
      <c r="R989" s="129"/>
      <c r="S989" s="129"/>
      <c r="T989" s="128"/>
      <c r="U989" s="128"/>
      <c r="V989" s="128"/>
      <c r="W989" s="128"/>
      <c r="X989" s="127"/>
      <c r="Y989" s="138"/>
      <c r="Z989" s="12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3"/>
      <c r="AW989" s="113"/>
      <c r="AX989" s="112"/>
      <c r="AY989" s="71"/>
      <c r="AZ989" s="169" t="str">
        <f t="shared" si="44"/>
        <v>OK</v>
      </c>
      <c r="BA989" s="170" t="str">
        <f t="shared" si="45"/>
        <v>OK</v>
      </c>
      <c r="BB989" s="215"/>
    </row>
    <row r="990" spans="1:54" s="207" customFormat="1" ht="38.25" customHeight="1" x14ac:dyDescent="0.25">
      <c r="A990" s="115"/>
      <c r="B990" s="116"/>
      <c r="C990" s="122"/>
      <c r="D990" s="137"/>
      <c r="E990" s="128"/>
      <c r="F990" s="128"/>
      <c r="G990" s="127"/>
      <c r="H990" s="128"/>
      <c r="I990" s="127"/>
      <c r="J990" s="127"/>
      <c r="K990" s="128"/>
      <c r="L990" s="127"/>
      <c r="M990" s="127"/>
      <c r="N990" s="127"/>
      <c r="O990" s="127"/>
      <c r="P990" s="128"/>
      <c r="Q990" s="128"/>
      <c r="R990" s="129"/>
      <c r="S990" s="129"/>
      <c r="T990" s="128"/>
      <c r="U990" s="128"/>
      <c r="V990" s="128"/>
      <c r="W990" s="128"/>
      <c r="X990" s="127"/>
      <c r="Y990" s="138"/>
      <c r="Z990" s="12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2"/>
      <c r="AY990" s="71"/>
      <c r="AZ990" s="169" t="str">
        <f t="shared" si="44"/>
        <v>OK</v>
      </c>
      <c r="BA990" s="170" t="str">
        <f t="shared" si="45"/>
        <v>OK</v>
      </c>
      <c r="BB990" s="215"/>
    </row>
    <row r="991" spans="1:54" s="207" customFormat="1" ht="38.25" customHeight="1" x14ac:dyDescent="0.25">
      <c r="A991" s="115"/>
      <c r="B991" s="116"/>
      <c r="C991" s="122"/>
      <c r="D991" s="137"/>
      <c r="E991" s="128"/>
      <c r="F991" s="128"/>
      <c r="G991" s="127"/>
      <c r="H991" s="128"/>
      <c r="I991" s="127"/>
      <c r="J991" s="127"/>
      <c r="K991" s="128"/>
      <c r="L991" s="127"/>
      <c r="M991" s="127"/>
      <c r="N991" s="127"/>
      <c r="O991" s="127"/>
      <c r="P991" s="128"/>
      <c r="Q991" s="128"/>
      <c r="R991" s="129"/>
      <c r="S991" s="129"/>
      <c r="T991" s="128"/>
      <c r="U991" s="128"/>
      <c r="V991" s="128"/>
      <c r="W991" s="128"/>
      <c r="X991" s="127"/>
      <c r="Y991" s="138"/>
      <c r="Z991" s="12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2"/>
      <c r="AY991" s="71"/>
      <c r="AZ991" s="169" t="str">
        <f t="shared" si="44"/>
        <v>OK</v>
      </c>
      <c r="BA991" s="170" t="str">
        <f t="shared" si="45"/>
        <v>OK</v>
      </c>
      <c r="BB991" s="215"/>
    </row>
    <row r="992" spans="1:54" s="207" customFormat="1" ht="38.25" customHeight="1" x14ac:dyDescent="0.25">
      <c r="A992" s="115"/>
      <c r="B992" s="116"/>
      <c r="C992" s="122"/>
      <c r="D992" s="137"/>
      <c r="E992" s="128"/>
      <c r="F992" s="128"/>
      <c r="G992" s="127"/>
      <c r="H992" s="128"/>
      <c r="I992" s="127"/>
      <c r="J992" s="127"/>
      <c r="K992" s="128"/>
      <c r="L992" s="127"/>
      <c r="M992" s="127"/>
      <c r="N992" s="127"/>
      <c r="O992" s="127"/>
      <c r="P992" s="128"/>
      <c r="Q992" s="128"/>
      <c r="R992" s="129"/>
      <c r="S992" s="129"/>
      <c r="T992" s="128"/>
      <c r="U992" s="128"/>
      <c r="V992" s="128"/>
      <c r="W992" s="128"/>
      <c r="X992" s="127"/>
      <c r="Y992" s="138"/>
      <c r="Z992" s="12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2"/>
      <c r="AY992" s="71"/>
      <c r="AZ992" s="169" t="str">
        <f t="shared" si="44"/>
        <v>OK</v>
      </c>
      <c r="BA992" s="170" t="str">
        <f t="shared" si="45"/>
        <v>OK</v>
      </c>
      <c r="BB992" s="215"/>
    </row>
    <row r="993" spans="1:54" s="207" customFormat="1" ht="38.25" customHeight="1" x14ac:dyDescent="0.25">
      <c r="A993" s="115"/>
      <c r="B993" s="116"/>
      <c r="C993" s="122"/>
      <c r="D993" s="137"/>
      <c r="E993" s="128"/>
      <c r="F993" s="128"/>
      <c r="G993" s="127"/>
      <c r="H993" s="128"/>
      <c r="I993" s="127"/>
      <c r="J993" s="127"/>
      <c r="K993" s="128"/>
      <c r="L993" s="127"/>
      <c r="M993" s="127"/>
      <c r="N993" s="127"/>
      <c r="O993" s="127"/>
      <c r="P993" s="128"/>
      <c r="Q993" s="128"/>
      <c r="R993" s="129"/>
      <c r="S993" s="129"/>
      <c r="T993" s="128"/>
      <c r="U993" s="128"/>
      <c r="V993" s="128"/>
      <c r="W993" s="128"/>
      <c r="X993" s="127"/>
      <c r="Y993" s="138"/>
      <c r="Z993" s="12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2"/>
      <c r="AY993" s="71"/>
      <c r="AZ993" s="169" t="str">
        <f t="shared" si="44"/>
        <v>OK</v>
      </c>
      <c r="BA993" s="170" t="str">
        <f t="shared" si="45"/>
        <v>OK</v>
      </c>
      <c r="BB993" s="215"/>
    </row>
    <row r="994" spans="1:54" s="207" customFormat="1" ht="38.25" customHeight="1" x14ac:dyDescent="0.25">
      <c r="A994" s="115"/>
      <c r="B994" s="116"/>
      <c r="C994" s="122"/>
      <c r="D994" s="137"/>
      <c r="E994" s="128"/>
      <c r="F994" s="128"/>
      <c r="G994" s="127"/>
      <c r="H994" s="128"/>
      <c r="I994" s="127"/>
      <c r="J994" s="127"/>
      <c r="K994" s="128"/>
      <c r="L994" s="127"/>
      <c r="M994" s="127"/>
      <c r="N994" s="127"/>
      <c r="O994" s="127"/>
      <c r="P994" s="128"/>
      <c r="Q994" s="128"/>
      <c r="R994" s="129"/>
      <c r="S994" s="129"/>
      <c r="T994" s="128"/>
      <c r="U994" s="128"/>
      <c r="V994" s="128"/>
      <c r="W994" s="128"/>
      <c r="X994" s="127"/>
      <c r="Y994" s="138"/>
      <c r="Z994" s="12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2"/>
      <c r="AY994" s="71"/>
      <c r="AZ994" s="169" t="str">
        <f t="shared" si="44"/>
        <v>OK</v>
      </c>
      <c r="BA994" s="170" t="str">
        <f t="shared" si="45"/>
        <v>OK</v>
      </c>
      <c r="BB994" s="215"/>
    </row>
    <row r="995" spans="1:54" s="207" customFormat="1" ht="51" customHeight="1" x14ac:dyDescent="0.25">
      <c r="A995" s="115"/>
      <c r="B995" s="116"/>
      <c r="C995" s="122"/>
      <c r="D995" s="137"/>
      <c r="E995" s="128"/>
      <c r="F995" s="128"/>
      <c r="G995" s="127"/>
      <c r="H995" s="128"/>
      <c r="I995" s="127"/>
      <c r="J995" s="127"/>
      <c r="K995" s="128"/>
      <c r="L995" s="127"/>
      <c r="M995" s="127"/>
      <c r="N995" s="127"/>
      <c r="O995" s="127"/>
      <c r="P995" s="128"/>
      <c r="Q995" s="128"/>
      <c r="R995" s="129"/>
      <c r="S995" s="129"/>
      <c r="T995" s="128"/>
      <c r="U995" s="128"/>
      <c r="V995" s="128"/>
      <c r="W995" s="128"/>
      <c r="X995" s="127"/>
      <c r="Y995" s="138"/>
      <c r="Z995" s="12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2"/>
      <c r="AY995" s="71"/>
      <c r="AZ995" s="169" t="str">
        <f t="shared" si="44"/>
        <v>OK</v>
      </c>
      <c r="BA995" s="170" t="str">
        <f t="shared" si="45"/>
        <v>OK</v>
      </c>
      <c r="BB995" s="215"/>
    </row>
    <row r="996" spans="1:54" s="207" customFormat="1" ht="51" customHeight="1" x14ac:dyDescent="0.25">
      <c r="A996" s="115"/>
      <c r="B996" s="116"/>
      <c r="C996" s="122"/>
      <c r="D996" s="137"/>
      <c r="E996" s="128"/>
      <c r="F996" s="128"/>
      <c r="G996" s="127"/>
      <c r="H996" s="128"/>
      <c r="I996" s="127"/>
      <c r="J996" s="127"/>
      <c r="K996" s="128"/>
      <c r="L996" s="127"/>
      <c r="M996" s="127"/>
      <c r="N996" s="127"/>
      <c r="O996" s="127"/>
      <c r="P996" s="128"/>
      <c r="Q996" s="128"/>
      <c r="R996" s="129"/>
      <c r="S996" s="129"/>
      <c r="T996" s="128"/>
      <c r="U996" s="128"/>
      <c r="V996" s="128"/>
      <c r="W996" s="128"/>
      <c r="X996" s="127"/>
      <c r="Y996" s="138"/>
      <c r="Z996" s="12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2"/>
      <c r="AY996" s="71"/>
      <c r="AZ996" s="169" t="str">
        <f t="shared" si="44"/>
        <v>OK</v>
      </c>
      <c r="BA996" s="170" t="str">
        <f t="shared" si="45"/>
        <v>OK</v>
      </c>
      <c r="BB996" s="215"/>
    </row>
    <row r="997" spans="1:54" s="207" customFormat="1" ht="51" customHeight="1" x14ac:dyDescent="0.25">
      <c r="A997" s="115"/>
      <c r="B997" s="116"/>
      <c r="C997" s="122"/>
      <c r="D997" s="137"/>
      <c r="E997" s="128"/>
      <c r="F997" s="128"/>
      <c r="G997" s="127"/>
      <c r="H997" s="128"/>
      <c r="I997" s="127"/>
      <c r="J997" s="127"/>
      <c r="K997" s="128"/>
      <c r="L997" s="127"/>
      <c r="M997" s="127"/>
      <c r="N997" s="127"/>
      <c r="O997" s="127"/>
      <c r="P997" s="128"/>
      <c r="Q997" s="128"/>
      <c r="R997" s="129"/>
      <c r="S997" s="129"/>
      <c r="T997" s="128"/>
      <c r="U997" s="128"/>
      <c r="V997" s="128"/>
      <c r="W997" s="128"/>
      <c r="X997" s="127"/>
      <c r="Y997" s="138"/>
      <c r="Z997" s="12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2"/>
      <c r="AY997" s="71"/>
      <c r="AZ997" s="169" t="str">
        <f t="shared" si="44"/>
        <v>OK</v>
      </c>
      <c r="BA997" s="170" t="str">
        <f t="shared" si="45"/>
        <v>OK</v>
      </c>
      <c r="BB997" s="215"/>
    </row>
    <row r="998" spans="1:54" s="207" customFormat="1" ht="51" customHeight="1" x14ac:dyDescent="0.25">
      <c r="A998" s="115"/>
      <c r="B998" s="116"/>
      <c r="C998" s="122"/>
      <c r="D998" s="137"/>
      <c r="E998" s="128"/>
      <c r="F998" s="128"/>
      <c r="G998" s="127"/>
      <c r="H998" s="128"/>
      <c r="I998" s="127"/>
      <c r="J998" s="127"/>
      <c r="K998" s="128"/>
      <c r="L998" s="127"/>
      <c r="M998" s="127"/>
      <c r="N998" s="127"/>
      <c r="O998" s="127"/>
      <c r="P998" s="128"/>
      <c r="Q998" s="128"/>
      <c r="R998" s="129"/>
      <c r="S998" s="129"/>
      <c r="T998" s="128"/>
      <c r="U998" s="128"/>
      <c r="V998" s="128"/>
      <c r="W998" s="128"/>
      <c r="X998" s="127"/>
      <c r="Y998" s="138"/>
      <c r="Z998" s="12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2"/>
      <c r="AY998" s="71"/>
      <c r="AZ998" s="169" t="str">
        <f t="shared" si="44"/>
        <v>OK</v>
      </c>
      <c r="BA998" s="170" t="str">
        <f t="shared" si="45"/>
        <v>OK</v>
      </c>
      <c r="BB998" s="215"/>
    </row>
    <row r="999" spans="1:54" s="207" customFormat="1" ht="51" customHeight="1" x14ac:dyDescent="0.25">
      <c r="A999" s="115"/>
      <c r="B999" s="116"/>
      <c r="C999" s="122"/>
      <c r="D999" s="137"/>
      <c r="E999" s="128"/>
      <c r="F999" s="128"/>
      <c r="G999" s="127"/>
      <c r="H999" s="128"/>
      <c r="I999" s="127"/>
      <c r="J999" s="127"/>
      <c r="K999" s="128"/>
      <c r="L999" s="127"/>
      <c r="M999" s="127"/>
      <c r="N999" s="127"/>
      <c r="O999" s="127"/>
      <c r="P999" s="128"/>
      <c r="Q999" s="128"/>
      <c r="R999" s="129"/>
      <c r="S999" s="129"/>
      <c r="T999" s="128"/>
      <c r="U999" s="128"/>
      <c r="V999" s="128"/>
      <c r="W999" s="128"/>
      <c r="X999" s="127"/>
      <c r="Y999" s="138"/>
      <c r="Z999" s="12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2"/>
      <c r="AY999" s="71"/>
      <c r="AZ999" s="169" t="str">
        <f t="shared" si="44"/>
        <v>OK</v>
      </c>
      <c r="BA999" s="170" t="str">
        <f t="shared" si="45"/>
        <v>OK</v>
      </c>
      <c r="BB999" s="215"/>
    </row>
    <row r="1000" spans="1:54" s="207" customFormat="1" ht="51" customHeight="1" x14ac:dyDescent="0.25">
      <c r="A1000" s="115"/>
      <c r="B1000" s="116"/>
      <c r="C1000" s="122"/>
      <c r="D1000" s="137"/>
      <c r="E1000" s="128"/>
      <c r="F1000" s="128"/>
      <c r="G1000" s="127"/>
      <c r="H1000" s="128"/>
      <c r="I1000" s="127"/>
      <c r="J1000" s="127"/>
      <c r="K1000" s="128"/>
      <c r="L1000" s="127"/>
      <c r="M1000" s="127"/>
      <c r="N1000" s="127"/>
      <c r="O1000" s="127"/>
      <c r="P1000" s="128"/>
      <c r="Q1000" s="128"/>
      <c r="R1000" s="129"/>
      <c r="S1000" s="129"/>
      <c r="T1000" s="128"/>
      <c r="U1000" s="128"/>
      <c r="V1000" s="128"/>
      <c r="W1000" s="128"/>
      <c r="X1000" s="127"/>
      <c r="Y1000" s="138"/>
      <c r="Z1000" s="12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2"/>
      <c r="AY1000" s="71"/>
      <c r="AZ1000" s="169" t="str">
        <f t="shared" si="44"/>
        <v>OK</v>
      </c>
      <c r="BA1000" s="170" t="str">
        <f t="shared" si="45"/>
        <v>OK</v>
      </c>
      <c r="BB1000" s="215"/>
    </row>
    <row r="1001" spans="1:54" s="207" customFormat="1" ht="51" customHeight="1" x14ac:dyDescent="0.25">
      <c r="A1001" s="115"/>
      <c r="B1001" s="116"/>
      <c r="C1001" s="122"/>
      <c r="D1001" s="137"/>
      <c r="E1001" s="128"/>
      <c r="F1001" s="128"/>
      <c r="G1001" s="127"/>
      <c r="H1001" s="128"/>
      <c r="I1001" s="127"/>
      <c r="J1001" s="127"/>
      <c r="K1001" s="128"/>
      <c r="L1001" s="127"/>
      <c r="M1001" s="127"/>
      <c r="N1001" s="127"/>
      <c r="O1001" s="127"/>
      <c r="P1001" s="128"/>
      <c r="Q1001" s="128"/>
      <c r="R1001" s="129"/>
      <c r="S1001" s="129"/>
      <c r="T1001" s="128"/>
      <c r="U1001" s="128"/>
      <c r="V1001" s="128"/>
      <c r="W1001" s="128"/>
      <c r="X1001" s="127"/>
      <c r="Y1001" s="138"/>
      <c r="Z1001" s="12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2"/>
      <c r="AY1001" s="71"/>
      <c r="AZ1001" s="169" t="str">
        <f t="shared" si="44"/>
        <v>OK</v>
      </c>
      <c r="BA1001" s="170" t="str">
        <f t="shared" si="45"/>
        <v>OK</v>
      </c>
      <c r="BB1001" s="215"/>
    </row>
    <row r="1002" spans="1:54" s="207" customFormat="1" ht="51" customHeight="1" x14ac:dyDescent="0.25">
      <c r="A1002" s="115"/>
      <c r="B1002" s="116"/>
      <c r="C1002" s="122"/>
      <c r="D1002" s="137"/>
      <c r="E1002" s="128"/>
      <c r="F1002" s="128"/>
      <c r="G1002" s="127"/>
      <c r="H1002" s="128"/>
      <c r="I1002" s="127"/>
      <c r="J1002" s="127"/>
      <c r="K1002" s="128"/>
      <c r="L1002" s="127"/>
      <c r="M1002" s="127"/>
      <c r="N1002" s="127"/>
      <c r="O1002" s="127"/>
      <c r="P1002" s="128"/>
      <c r="Q1002" s="128"/>
      <c r="R1002" s="129"/>
      <c r="S1002" s="129"/>
      <c r="T1002" s="128"/>
      <c r="U1002" s="128"/>
      <c r="V1002" s="128"/>
      <c r="W1002" s="128"/>
      <c r="X1002" s="127"/>
      <c r="Y1002" s="138"/>
      <c r="Z1002" s="12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2"/>
      <c r="AY1002" s="71"/>
      <c r="AZ1002" s="169" t="str">
        <f t="shared" si="44"/>
        <v>OK</v>
      </c>
      <c r="BA1002" s="170" t="str">
        <f t="shared" si="45"/>
        <v>OK</v>
      </c>
      <c r="BB1002" s="215"/>
    </row>
    <row r="1003" spans="1:54" s="207" customFormat="1" ht="51" customHeight="1" x14ac:dyDescent="0.25">
      <c r="A1003" s="115"/>
      <c r="B1003" s="116"/>
      <c r="C1003" s="122"/>
      <c r="D1003" s="137"/>
      <c r="E1003" s="128"/>
      <c r="F1003" s="128"/>
      <c r="G1003" s="127"/>
      <c r="H1003" s="128"/>
      <c r="I1003" s="127"/>
      <c r="J1003" s="127"/>
      <c r="K1003" s="128"/>
      <c r="L1003" s="127"/>
      <c r="M1003" s="127"/>
      <c r="N1003" s="127"/>
      <c r="O1003" s="127"/>
      <c r="P1003" s="128"/>
      <c r="Q1003" s="128"/>
      <c r="R1003" s="129"/>
      <c r="S1003" s="129"/>
      <c r="T1003" s="128"/>
      <c r="U1003" s="128"/>
      <c r="V1003" s="128"/>
      <c r="W1003" s="128"/>
      <c r="X1003" s="127"/>
      <c r="Y1003" s="138"/>
      <c r="Z1003" s="12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2"/>
      <c r="AY1003" s="71"/>
      <c r="AZ1003" s="169" t="str">
        <f t="shared" si="44"/>
        <v>OK</v>
      </c>
      <c r="BA1003" s="170" t="str">
        <f t="shared" si="45"/>
        <v>OK</v>
      </c>
      <c r="BB1003" s="215"/>
    </row>
    <row r="1004" spans="1:54" s="207" customFormat="1" ht="51" customHeight="1" x14ac:dyDescent="0.25">
      <c r="A1004" s="115"/>
      <c r="B1004" s="116"/>
      <c r="C1004" s="122"/>
      <c r="D1004" s="137"/>
      <c r="E1004" s="128"/>
      <c r="F1004" s="128"/>
      <c r="G1004" s="127"/>
      <c r="H1004" s="128"/>
      <c r="I1004" s="127"/>
      <c r="J1004" s="127"/>
      <c r="K1004" s="128"/>
      <c r="L1004" s="127"/>
      <c r="M1004" s="127"/>
      <c r="N1004" s="127"/>
      <c r="O1004" s="127"/>
      <c r="P1004" s="128"/>
      <c r="Q1004" s="128"/>
      <c r="R1004" s="129"/>
      <c r="S1004" s="129"/>
      <c r="T1004" s="128"/>
      <c r="U1004" s="128"/>
      <c r="V1004" s="128"/>
      <c r="W1004" s="128"/>
      <c r="X1004" s="127"/>
      <c r="Y1004" s="138"/>
      <c r="Z1004" s="12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2"/>
      <c r="AY1004" s="71"/>
      <c r="AZ1004" s="169" t="str">
        <f t="shared" si="44"/>
        <v>OK</v>
      </c>
      <c r="BA1004" s="170" t="str">
        <f t="shared" si="45"/>
        <v>OK</v>
      </c>
      <c r="BB1004" s="215"/>
    </row>
    <row r="1005" spans="1:54" s="207" customFormat="1" ht="51" customHeight="1" x14ac:dyDescent="0.25">
      <c r="A1005" s="115"/>
      <c r="B1005" s="116"/>
      <c r="C1005" s="122"/>
      <c r="D1005" s="137"/>
      <c r="E1005" s="128"/>
      <c r="F1005" s="128"/>
      <c r="G1005" s="127"/>
      <c r="H1005" s="128"/>
      <c r="I1005" s="127"/>
      <c r="J1005" s="127"/>
      <c r="K1005" s="128"/>
      <c r="L1005" s="127"/>
      <c r="M1005" s="127"/>
      <c r="N1005" s="127"/>
      <c r="O1005" s="127"/>
      <c r="P1005" s="128"/>
      <c r="Q1005" s="128"/>
      <c r="R1005" s="129"/>
      <c r="S1005" s="129"/>
      <c r="T1005" s="128"/>
      <c r="U1005" s="128"/>
      <c r="V1005" s="128"/>
      <c r="W1005" s="128"/>
      <c r="X1005" s="127"/>
      <c r="Y1005" s="138"/>
      <c r="Z1005" s="123"/>
      <c r="AA1005" s="113"/>
      <c r="AB1005" s="113"/>
      <c r="AC1005" s="113"/>
      <c r="AD1005" s="113"/>
      <c r="AE1005" s="113"/>
      <c r="AF1005" s="113"/>
      <c r="AG1005" s="113"/>
      <c r="AH1005" s="113"/>
      <c r="AI1005" s="113"/>
      <c r="AJ1005" s="113"/>
      <c r="AK1005" s="113"/>
      <c r="AL1005" s="113"/>
      <c r="AM1005" s="113"/>
      <c r="AN1005" s="113"/>
      <c r="AO1005" s="113"/>
      <c r="AP1005" s="113"/>
      <c r="AQ1005" s="113"/>
      <c r="AR1005" s="113"/>
      <c r="AS1005" s="113"/>
      <c r="AT1005" s="113"/>
      <c r="AU1005" s="113"/>
      <c r="AV1005" s="113"/>
      <c r="AW1005" s="113"/>
      <c r="AX1005" s="112"/>
      <c r="AY1005" s="71"/>
      <c r="AZ1005" s="169" t="str">
        <f t="shared" si="44"/>
        <v>OK</v>
      </c>
      <c r="BA1005" s="170" t="str">
        <f t="shared" si="45"/>
        <v>OK</v>
      </c>
      <c r="BB1005" s="215"/>
    </row>
    <row r="1006" spans="1:54" s="207" customFormat="1" ht="51" customHeight="1" x14ac:dyDescent="0.25">
      <c r="A1006" s="115"/>
      <c r="B1006" s="116"/>
      <c r="C1006" s="122"/>
      <c r="D1006" s="137"/>
      <c r="E1006" s="128"/>
      <c r="F1006" s="128"/>
      <c r="G1006" s="127"/>
      <c r="H1006" s="128"/>
      <c r="I1006" s="127"/>
      <c r="J1006" s="127"/>
      <c r="K1006" s="128"/>
      <c r="L1006" s="127"/>
      <c r="M1006" s="127"/>
      <c r="N1006" s="127"/>
      <c r="O1006" s="127"/>
      <c r="P1006" s="128"/>
      <c r="Q1006" s="128"/>
      <c r="R1006" s="129"/>
      <c r="S1006" s="129"/>
      <c r="T1006" s="128"/>
      <c r="U1006" s="128"/>
      <c r="V1006" s="128"/>
      <c r="W1006" s="128"/>
      <c r="X1006" s="127"/>
      <c r="Y1006" s="138"/>
      <c r="Z1006" s="123"/>
      <c r="AA1006" s="113"/>
      <c r="AB1006" s="113"/>
      <c r="AC1006" s="113"/>
      <c r="AD1006" s="113"/>
      <c r="AE1006" s="113"/>
      <c r="AF1006" s="113"/>
      <c r="AG1006" s="113"/>
      <c r="AH1006" s="113"/>
      <c r="AI1006" s="113"/>
      <c r="AJ1006" s="113"/>
      <c r="AK1006" s="113"/>
      <c r="AL1006" s="113"/>
      <c r="AM1006" s="113"/>
      <c r="AN1006" s="113"/>
      <c r="AO1006" s="113"/>
      <c r="AP1006" s="113"/>
      <c r="AQ1006" s="113"/>
      <c r="AR1006" s="113"/>
      <c r="AS1006" s="113"/>
      <c r="AT1006" s="113"/>
      <c r="AU1006" s="113"/>
      <c r="AV1006" s="113"/>
      <c r="AW1006" s="113"/>
      <c r="AX1006" s="112"/>
      <c r="AY1006" s="71"/>
      <c r="AZ1006" s="169" t="str">
        <f t="shared" si="44"/>
        <v>OK</v>
      </c>
      <c r="BA1006" s="170" t="str">
        <f t="shared" si="45"/>
        <v>OK</v>
      </c>
      <c r="BB1006" s="215"/>
    </row>
    <row r="1007" spans="1:54" s="207" customFormat="1" ht="51" customHeight="1" x14ac:dyDescent="0.25">
      <c r="A1007" s="115"/>
      <c r="B1007" s="116"/>
      <c r="C1007" s="122"/>
      <c r="D1007" s="137"/>
      <c r="E1007" s="128"/>
      <c r="F1007" s="128"/>
      <c r="G1007" s="127"/>
      <c r="H1007" s="128"/>
      <c r="I1007" s="127"/>
      <c r="J1007" s="127"/>
      <c r="K1007" s="128"/>
      <c r="L1007" s="127"/>
      <c r="M1007" s="127"/>
      <c r="N1007" s="127"/>
      <c r="O1007" s="127"/>
      <c r="P1007" s="128"/>
      <c r="Q1007" s="128"/>
      <c r="R1007" s="129"/>
      <c r="S1007" s="129"/>
      <c r="T1007" s="128"/>
      <c r="U1007" s="128"/>
      <c r="V1007" s="128"/>
      <c r="W1007" s="128"/>
      <c r="X1007" s="127"/>
      <c r="Y1007" s="138"/>
      <c r="Z1007" s="123"/>
      <c r="AA1007" s="113"/>
      <c r="AB1007" s="113"/>
      <c r="AC1007" s="113"/>
      <c r="AD1007" s="113"/>
      <c r="AE1007" s="113"/>
      <c r="AF1007" s="113"/>
      <c r="AG1007" s="113"/>
      <c r="AH1007" s="113"/>
      <c r="AI1007" s="113"/>
      <c r="AJ1007" s="113"/>
      <c r="AK1007" s="113"/>
      <c r="AL1007" s="113"/>
      <c r="AM1007" s="113"/>
      <c r="AN1007" s="113"/>
      <c r="AO1007" s="113"/>
      <c r="AP1007" s="113"/>
      <c r="AQ1007" s="113"/>
      <c r="AR1007" s="113"/>
      <c r="AS1007" s="113"/>
      <c r="AT1007" s="113"/>
      <c r="AU1007" s="113"/>
      <c r="AV1007" s="113"/>
      <c r="AW1007" s="113"/>
      <c r="AX1007" s="112"/>
      <c r="AY1007" s="71"/>
      <c r="AZ1007" s="169" t="str">
        <f t="shared" ref="AZ1007:AZ1071" si="46">IF(S1007-AA1007-AC1007-AE1007-AG1007-AI1007-AK1007-AM1007-AO1007-AQ1007-AS1007-AU1007-AW1007=0,"OK","Compromisos diferentes al valor estimado en la vigencia actual")</f>
        <v>OK</v>
      </c>
      <c r="BA1007" s="170" t="str">
        <f t="shared" ref="BA1007:BA1071" si="47">IF(S1007-AB1007-AD1007-AF1007-AH1007-AJ1007-AL1007-AN1007-AP1007-AR1007-AT1007-AV1007-AX1007=0,"OK","Obligaciones diferentes al valor estimado en la vigencia actual")</f>
        <v>OK</v>
      </c>
      <c r="BB1007" s="215"/>
    </row>
    <row r="1008" spans="1:54" s="207" customFormat="1" ht="51" customHeight="1" x14ac:dyDescent="0.25">
      <c r="A1008" s="115"/>
      <c r="B1008" s="116"/>
      <c r="C1008" s="122"/>
      <c r="D1008" s="137"/>
      <c r="E1008" s="128"/>
      <c r="F1008" s="128"/>
      <c r="G1008" s="127"/>
      <c r="H1008" s="128"/>
      <c r="I1008" s="127"/>
      <c r="J1008" s="127"/>
      <c r="K1008" s="128"/>
      <c r="L1008" s="127"/>
      <c r="M1008" s="127"/>
      <c r="N1008" s="127"/>
      <c r="O1008" s="127"/>
      <c r="P1008" s="128"/>
      <c r="Q1008" s="128"/>
      <c r="R1008" s="129"/>
      <c r="S1008" s="129"/>
      <c r="T1008" s="128"/>
      <c r="U1008" s="128"/>
      <c r="V1008" s="128"/>
      <c r="W1008" s="128"/>
      <c r="X1008" s="127"/>
      <c r="Y1008" s="138"/>
      <c r="Z1008" s="12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c r="AT1008" s="113"/>
      <c r="AU1008" s="113"/>
      <c r="AV1008" s="113"/>
      <c r="AW1008" s="113"/>
      <c r="AX1008" s="112"/>
      <c r="AY1008" s="71"/>
      <c r="AZ1008" s="169" t="str">
        <f t="shared" si="46"/>
        <v>OK</v>
      </c>
      <c r="BA1008" s="170" t="str">
        <f t="shared" si="47"/>
        <v>OK</v>
      </c>
      <c r="BB1008" s="215"/>
    </row>
    <row r="1009" spans="1:54" s="207" customFormat="1" ht="38.25" customHeight="1" x14ac:dyDescent="0.25">
      <c r="A1009" s="115"/>
      <c r="B1009" s="116"/>
      <c r="C1009" s="122"/>
      <c r="D1009" s="137"/>
      <c r="E1009" s="128"/>
      <c r="F1009" s="128"/>
      <c r="G1009" s="127"/>
      <c r="H1009" s="128"/>
      <c r="I1009" s="127"/>
      <c r="J1009" s="127"/>
      <c r="K1009" s="128"/>
      <c r="L1009" s="127"/>
      <c r="M1009" s="127"/>
      <c r="N1009" s="127"/>
      <c r="O1009" s="127"/>
      <c r="P1009" s="128"/>
      <c r="Q1009" s="128"/>
      <c r="R1009" s="129"/>
      <c r="S1009" s="129"/>
      <c r="T1009" s="128"/>
      <c r="U1009" s="128"/>
      <c r="V1009" s="128"/>
      <c r="W1009" s="128"/>
      <c r="X1009" s="127"/>
      <c r="Y1009" s="138"/>
      <c r="Z1009" s="123"/>
      <c r="AA1009" s="113"/>
      <c r="AB1009" s="113"/>
      <c r="AC1009" s="113"/>
      <c r="AD1009" s="113"/>
      <c r="AE1009" s="113"/>
      <c r="AF1009" s="113"/>
      <c r="AG1009" s="113"/>
      <c r="AH1009" s="113"/>
      <c r="AI1009" s="113"/>
      <c r="AJ1009" s="113"/>
      <c r="AK1009" s="113"/>
      <c r="AL1009" s="113"/>
      <c r="AM1009" s="113"/>
      <c r="AN1009" s="113"/>
      <c r="AO1009" s="113"/>
      <c r="AP1009" s="113"/>
      <c r="AQ1009" s="113"/>
      <c r="AR1009" s="113"/>
      <c r="AS1009" s="113"/>
      <c r="AT1009" s="113"/>
      <c r="AU1009" s="113"/>
      <c r="AV1009" s="113"/>
      <c r="AW1009" s="113"/>
      <c r="AX1009" s="112"/>
      <c r="AY1009" s="71"/>
      <c r="AZ1009" s="169" t="str">
        <f t="shared" si="46"/>
        <v>OK</v>
      </c>
      <c r="BA1009" s="170" t="str">
        <f t="shared" si="47"/>
        <v>OK</v>
      </c>
      <c r="BB1009" s="215"/>
    </row>
    <row r="1010" spans="1:54" s="207" customFormat="1" ht="38.25" customHeight="1" x14ac:dyDescent="0.25">
      <c r="A1010" s="115"/>
      <c r="B1010" s="116"/>
      <c r="C1010" s="122"/>
      <c r="D1010" s="137"/>
      <c r="E1010" s="128"/>
      <c r="F1010" s="128"/>
      <c r="G1010" s="127"/>
      <c r="H1010" s="128"/>
      <c r="I1010" s="127"/>
      <c r="J1010" s="127"/>
      <c r="K1010" s="128"/>
      <c r="L1010" s="127"/>
      <c r="M1010" s="127"/>
      <c r="N1010" s="127"/>
      <c r="O1010" s="127"/>
      <c r="P1010" s="128"/>
      <c r="Q1010" s="128"/>
      <c r="R1010" s="129"/>
      <c r="S1010" s="129"/>
      <c r="T1010" s="128"/>
      <c r="U1010" s="128"/>
      <c r="V1010" s="128"/>
      <c r="W1010" s="128"/>
      <c r="X1010" s="127"/>
      <c r="Y1010" s="138"/>
      <c r="Z1010" s="12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2"/>
      <c r="AY1010" s="71"/>
      <c r="AZ1010" s="169" t="str">
        <f t="shared" si="46"/>
        <v>OK</v>
      </c>
      <c r="BA1010" s="170" t="str">
        <f t="shared" si="47"/>
        <v>OK</v>
      </c>
      <c r="BB1010" s="215"/>
    </row>
    <row r="1011" spans="1:54" s="207" customFormat="1" ht="38.25" customHeight="1" x14ac:dyDescent="0.25">
      <c r="A1011" s="115"/>
      <c r="B1011" s="116"/>
      <c r="C1011" s="122"/>
      <c r="D1011" s="137"/>
      <c r="E1011" s="128"/>
      <c r="F1011" s="128"/>
      <c r="G1011" s="127"/>
      <c r="H1011" s="128"/>
      <c r="I1011" s="127"/>
      <c r="J1011" s="127"/>
      <c r="K1011" s="128"/>
      <c r="L1011" s="127"/>
      <c r="M1011" s="127"/>
      <c r="N1011" s="127"/>
      <c r="O1011" s="127"/>
      <c r="P1011" s="128"/>
      <c r="Q1011" s="128"/>
      <c r="R1011" s="129"/>
      <c r="S1011" s="129"/>
      <c r="T1011" s="128"/>
      <c r="U1011" s="128"/>
      <c r="V1011" s="128"/>
      <c r="W1011" s="128"/>
      <c r="X1011" s="127"/>
      <c r="Y1011" s="138"/>
      <c r="Z1011" s="123"/>
      <c r="AA1011" s="113"/>
      <c r="AB1011" s="113"/>
      <c r="AC1011" s="113"/>
      <c r="AD1011" s="113"/>
      <c r="AE1011" s="113"/>
      <c r="AF1011" s="113"/>
      <c r="AG1011" s="113"/>
      <c r="AH1011" s="113"/>
      <c r="AI1011" s="113"/>
      <c r="AJ1011" s="113"/>
      <c r="AK1011" s="113"/>
      <c r="AL1011" s="113"/>
      <c r="AM1011" s="113"/>
      <c r="AN1011" s="113"/>
      <c r="AO1011" s="113"/>
      <c r="AP1011" s="113"/>
      <c r="AQ1011" s="113"/>
      <c r="AR1011" s="113"/>
      <c r="AS1011" s="113"/>
      <c r="AT1011" s="113"/>
      <c r="AU1011" s="113"/>
      <c r="AV1011" s="113"/>
      <c r="AW1011" s="113"/>
      <c r="AX1011" s="112"/>
      <c r="AY1011" s="71"/>
      <c r="AZ1011" s="169" t="str">
        <f t="shared" si="46"/>
        <v>OK</v>
      </c>
      <c r="BA1011" s="170" t="str">
        <f t="shared" si="47"/>
        <v>OK</v>
      </c>
      <c r="BB1011" s="215"/>
    </row>
    <row r="1012" spans="1:54" s="207" customFormat="1" ht="38.25" customHeight="1" x14ac:dyDescent="0.25">
      <c r="A1012" s="115"/>
      <c r="B1012" s="116"/>
      <c r="C1012" s="122"/>
      <c r="D1012" s="137"/>
      <c r="E1012" s="128"/>
      <c r="F1012" s="128"/>
      <c r="G1012" s="127"/>
      <c r="H1012" s="128"/>
      <c r="I1012" s="127"/>
      <c r="J1012" s="127"/>
      <c r="K1012" s="128"/>
      <c r="L1012" s="127"/>
      <c r="M1012" s="127"/>
      <c r="N1012" s="127"/>
      <c r="O1012" s="127"/>
      <c r="P1012" s="128"/>
      <c r="Q1012" s="128"/>
      <c r="R1012" s="129"/>
      <c r="S1012" s="129"/>
      <c r="T1012" s="128"/>
      <c r="U1012" s="128"/>
      <c r="V1012" s="128"/>
      <c r="W1012" s="128"/>
      <c r="X1012" s="127"/>
      <c r="Y1012" s="138"/>
      <c r="Z1012" s="12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2"/>
      <c r="AY1012" s="71"/>
      <c r="AZ1012" s="169" t="str">
        <f t="shared" si="46"/>
        <v>OK</v>
      </c>
      <c r="BA1012" s="170" t="str">
        <f t="shared" si="47"/>
        <v>OK</v>
      </c>
      <c r="BB1012" s="215"/>
    </row>
    <row r="1013" spans="1:54" s="207" customFormat="1" ht="38.25" customHeight="1" x14ac:dyDescent="0.25">
      <c r="A1013" s="115"/>
      <c r="B1013" s="116"/>
      <c r="C1013" s="122"/>
      <c r="D1013" s="137"/>
      <c r="E1013" s="128"/>
      <c r="F1013" s="128"/>
      <c r="G1013" s="127"/>
      <c r="H1013" s="128"/>
      <c r="I1013" s="127"/>
      <c r="J1013" s="127"/>
      <c r="K1013" s="128"/>
      <c r="L1013" s="127"/>
      <c r="M1013" s="127"/>
      <c r="N1013" s="127"/>
      <c r="O1013" s="127"/>
      <c r="P1013" s="128"/>
      <c r="Q1013" s="128"/>
      <c r="R1013" s="129"/>
      <c r="S1013" s="129"/>
      <c r="T1013" s="128"/>
      <c r="U1013" s="128"/>
      <c r="V1013" s="128"/>
      <c r="W1013" s="128"/>
      <c r="X1013" s="127"/>
      <c r="Y1013" s="138"/>
      <c r="Z1013" s="123"/>
      <c r="AA1013" s="113"/>
      <c r="AB1013" s="113"/>
      <c r="AC1013" s="113"/>
      <c r="AD1013" s="113"/>
      <c r="AE1013" s="113"/>
      <c r="AF1013" s="113"/>
      <c r="AG1013" s="113"/>
      <c r="AH1013" s="113"/>
      <c r="AI1013" s="113"/>
      <c r="AJ1013" s="113"/>
      <c r="AK1013" s="113"/>
      <c r="AL1013" s="113"/>
      <c r="AM1013" s="113"/>
      <c r="AN1013" s="113"/>
      <c r="AO1013" s="113"/>
      <c r="AP1013" s="113"/>
      <c r="AQ1013" s="113"/>
      <c r="AR1013" s="113"/>
      <c r="AS1013" s="113"/>
      <c r="AT1013" s="113"/>
      <c r="AU1013" s="113"/>
      <c r="AV1013" s="113"/>
      <c r="AW1013" s="113"/>
      <c r="AX1013" s="112"/>
      <c r="AY1013" s="71"/>
      <c r="AZ1013" s="169" t="str">
        <f t="shared" si="46"/>
        <v>OK</v>
      </c>
      <c r="BA1013" s="170" t="str">
        <f t="shared" si="47"/>
        <v>OK</v>
      </c>
      <c r="BB1013" s="215"/>
    </row>
    <row r="1014" spans="1:54" s="207" customFormat="1" ht="38.25" customHeight="1" x14ac:dyDescent="0.25">
      <c r="A1014" s="115"/>
      <c r="B1014" s="116"/>
      <c r="C1014" s="122"/>
      <c r="D1014" s="137"/>
      <c r="E1014" s="128"/>
      <c r="F1014" s="128"/>
      <c r="G1014" s="127"/>
      <c r="H1014" s="128"/>
      <c r="I1014" s="127"/>
      <c r="J1014" s="127"/>
      <c r="K1014" s="128"/>
      <c r="L1014" s="127"/>
      <c r="M1014" s="127"/>
      <c r="N1014" s="127"/>
      <c r="O1014" s="127"/>
      <c r="P1014" s="128"/>
      <c r="Q1014" s="128"/>
      <c r="R1014" s="129"/>
      <c r="S1014" s="129"/>
      <c r="T1014" s="128"/>
      <c r="U1014" s="128"/>
      <c r="V1014" s="128"/>
      <c r="W1014" s="128"/>
      <c r="X1014" s="127"/>
      <c r="Y1014" s="138"/>
      <c r="Z1014" s="123"/>
      <c r="AA1014" s="113"/>
      <c r="AB1014" s="113"/>
      <c r="AC1014" s="113"/>
      <c r="AD1014" s="113"/>
      <c r="AE1014" s="113"/>
      <c r="AF1014" s="113"/>
      <c r="AG1014" s="113"/>
      <c r="AH1014" s="113"/>
      <c r="AI1014" s="113"/>
      <c r="AJ1014" s="113"/>
      <c r="AK1014" s="113"/>
      <c r="AL1014" s="113"/>
      <c r="AM1014" s="113"/>
      <c r="AN1014" s="113"/>
      <c r="AO1014" s="113"/>
      <c r="AP1014" s="113"/>
      <c r="AQ1014" s="113"/>
      <c r="AR1014" s="113"/>
      <c r="AS1014" s="113"/>
      <c r="AT1014" s="113"/>
      <c r="AU1014" s="113"/>
      <c r="AV1014" s="113"/>
      <c r="AW1014" s="113"/>
      <c r="AX1014" s="112"/>
      <c r="AY1014" s="71"/>
      <c r="AZ1014" s="169" t="str">
        <f t="shared" si="46"/>
        <v>OK</v>
      </c>
      <c r="BA1014" s="170" t="str">
        <f t="shared" si="47"/>
        <v>OK</v>
      </c>
      <c r="BB1014" s="215"/>
    </row>
    <row r="1015" spans="1:54" s="207" customFormat="1" ht="38.25" customHeight="1" x14ac:dyDescent="0.25">
      <c r="A1015" s="115"/>
      <c r="B1015" s="116"/>
      <c r="C1015" s="122"/>
      <c r="D1015" s="137"/>
      <c r="E1015" s="128"/>
      <c r="F1015" s="128"/>
      <c r="G1015" s="127"/>
      <c r="H1015" s="128"/>
      <c r="I1015" s="127"/>
      <c r="J1015" s="127"/>
      <c r="K1015" s="128"/>
      <c r="L1015" s="127"/>
      <c r="M1015" s="127"/>
      <c r="N1015" s="127"/>
      <c r="O1015" s="127"/>
      <c r="P1015" s="128"/>
      <c r="Q1015" s="128"/>
      <c r="R1015" s="129"/>
      <c r="S1015" s="129"/>
      <c r="T1015" s="128"/>
      <c r="U1015" s="128"/>
      <c r="V1015" s="128"/>
      <c r="W1015" s="128"/>
      <c r="X1015" s="127"/>
      <c r="Y1015" s="138"/>
      <c r="Z1015" s="123"/>
      <c r="AA1015" s="113"/>
      <c r="AB1015" s="113"/>
      <c r="AC1015" s="113"/>
      <c r="AD1015" s="113"/>
      <c r="AE1015" s="113"/>
      <c r="AF1015" s="113"/>
      <c r="AG1015" s="113"/>
      <c r="AH1015" s="113"/>
      <c r="AI1015" s="113"/>
      <c r="AJ1015" s="113"/>
      <c r="AK1015" s="113"/>
      <c r="AL1015" s="113"/>
      <c r="AM1015" s="113"/>
      <c r="AN1015" s="113"/>
      <c r="AO1015" s="113"/>
      <c r="AP1015" s="113"/>
      <c r="AQ1015" s="113"/>
      <c r="AR1015" s="113"/>
      <c r="AS1015" s="113"/>
      <c r="AT1015" s="113"/>
      <c r="AU1015" s="113"/>
      <c r="AV1015" s="113"/>
      <c r="AW1015" s="113"/>
      <c r="AX1015" s="112"/>
      <c r="AY1015" s="71"/>
      <c r="AZ1015" s="169" t="str">
        <f t="shared" si="46"/>
        <v>OK</v>
      </c>
      <c r="BA1015" s="170" t="str">
        <f t="shared" si="47"/>
        <v>OK</v>
      </c>
      <c r="BB1015" s="215"/>
    </row>
    <row r="1016" spans="1:54" s="207" customFormat="1" ht="38.25" customHeight="1" x14ac:dyDescent="0.25">
      <c r="A1016" s="115"/>
      <c r="B1016" s="116"/>
      <c r="C1016" s="122"/>
      <c r="D1016" s="137"/>
      <c r="E1016" s="128"/>
      <c r="F1016" s="128"/>
      <c r="G1016" s="127"/>
      <c r="H1016" s="128"/>
      <c r="I1016" s="127"/>
      <c r="J1016" s="127"/>
      <c r="K1016" s="128"/>
      <c r="L1016" s="127"/>
      <c r="M1016" s="127"/>
      <c r="N1016" s="127"/>
      <c r="O1016" s="127"/>
      <c r="P1016" s="128"/>
      <c r="Q1016" s="128"/>
      <c r="R1016" s="129"/>
      <c r="S1016" s="129"/>
      <c r="T1016" s="128"/>
      <c r="U1016" s="128"/>
      <c r="V1016" s="128"/>
      <c r="W1016" s="128"/>
      <c r="X1016" s="127"/>
      <c r="Y1016" s="138"/>
      <c r="Z1016" s="12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3"/>
      <c r="AT1016" s="113"/>
      <c r="AU1016" s="113"/>
      <c r="AV1016" s="113"/>
      <c r="AW1016" s="113"/>
      <c r="AX1016" s="112"/>
      <c r="AY1016" s="71"/>
      <c r="AZ1016" s="169" t="str">
        <f t="shared" si="46"/>
        <v>OK</v>
      </c>
      <c r="BA1016" s="170" t="str">
        <f t="shared" si="47"/>
        <v>OK</v>
      </c>
      <c r="BB1016" s="215"/>
    </row>
    <row r="1017" spans="1:54" s="207" customFormat="1" ht="38.25" customHeight="1" x14ac:dyDescent="0.25">
      <c r="A1017" s="115"/>
      <c r="B1017" s="116"/>
      <c r="C1017" s="122"/>
      <c r="D1017" s="137"/>
      <c r="E1017" s="128"/>
      <c r="F1017" s="128"/>
      <c r="G1017" s="127"/>
      <c r="H1017" s="128"/>
      <c r="I1017" s="127"/>
      <c r="J1017" s="127"/>
      <c r="K1017" s="128"/>
      <c r="L1017" s="127"/>
      <c r="M1017" s="127"/>
      <c r="N1017" s="127"/>
      <c r="O1017" s="127"/>
      <c r="P1017" s="128"/>
      <c r="Q1017" s="128"/>
      <c r="R1017" s="129"/>
      <c r="S1017" s="129"/>
      <c r="T1017" s="128"/>
      <c r="U1017" s="128"/>
      <c r="V1017" s="128"/>
      <c r="W1017" s="128"/>
      <c r="X1017" s="127"/>
      <c r="Y1017" s="138"/>
      <c r="Z1017" s="123"/>
      <c r="AA1017" s="113"/>
      <c r="AB1017" s="113"/>
      <c r="AC1017" s="113"/>
      <c r="AD1017" s="113"/>
      <c r="AE1017" s="113"/>
      <c r="AF1017" s="113"/>
      <c r="AG1017" s="113"/>
      <c r="AH1017" s="113"/>
      <c r="AI1017" s="113"/>
      <c r="AJ1017" s="113"/>
      <c r="AK1017" s="113"/>
      <c r="AL1017" s="113"/>
      <c r="AM1017" s="113"/>
      <c r="AN1017" s="113"/>
      <c r="AO1017" s="113"/>
      <c r="AP1017" s="113"/>
      <c r="AQ1017" s="113"/>
      <c r="AR1017" s="113"/>
      <c r="AS1017" s="113"/>
      <c r="AT1017" s="113"/>
      <c r="AU1017" s="113"/>
      <c r="AV1017" s="113"/>
      <c r="AW1017" s="113"/>
      <c r="AX1017" s="112"/>
      <c r="AY1017" s="71"/>
      <c r="AZ1017" s="169" t="str">
        <f t="shared" si="46"/>
        <v>OK</v>
      </c>
      <c r="BA1017" s="170" t="str">
        <f t="shared" si="47"/>
        <v>OK</v>
      </c>
      <c r="BB1017" s="215"/>
    </row>
    <row r="1018" spans="1:54" s="207" customFormat="1" ht="38.25" customHeight="1" x14ac:dyDescent="0.25">
      <c r="A1018" s="115"/>
      <c r="B1018" s="116"/>
      <c r="C1018" s="122"/>
      <c r="D1018" s="137"/>
      <c r="E1018" s="128"/>
      <c r="F1018" s="128"/>
      <c r="G1018" s="127"/>
      <c r="H1018" s="128"/>
      <c r="I1018" s="127"/>
      <c r="J1018" s="127"/>
      <c r="K1018" s="128"/>
      <c r="L1018" s="127"/>
      <c r="M1018" s="127"/>
      <c r="N1018" s="127"/>
      <c r="O1018" s="127"/>
      <c r="P1018" s="128"/>
      <c r="Q1018" s="128"/>
      <c r="R1018" s="129"/>
      <c r="S1018" s="129"/>
      <c r="T1018" s="128"/>
      <c r="U1018" s="128"/>
      <c r="V1018" s="128"/>
      <c r="W1018" s="128"/>
      <c r="X1018" s="127"/>
      <c r="Y1018" s="138"/>
      <c r="Z1018" s="123"/>
      <c r="AA1018" s="113"/>
      <c r="AB1018" s="113"/>
      <c r="AC1018" s="113"/>
      <c r="AD1018" s="113"/>
      <c r="AE1018" s="113"/>
      <c r="AF1018" s="113"/>
      <c r="AG1018" s="113"/>
      <c r="AH1018" s="113"/>
      <c r="AI1018" s="113"/>
      <c r="AJ1018" s="113"/>
      <c r="AK1018" s="113"/>
      <c r="AL1018" s="113"/>
      <c r="AM1018" s="113"/>
      <c r="AN1018" s="113"/>
      <c r="AO1018" s="113"/>
      <c r="AP1018" s="113"/>
      <c r="AQ1018" s="113"/>
      <c r="AR1018" s="113"/>
      <c r="AS1018" s="113"/>
      <c r="AT1018" s="113"/>
      <c r="AU1018" s="113"/>
      <c r="AV1018" s="113"/>
      <c r="AW1018" s="113"/>
      <c r="AX1018" s="112"/>
      <c r="AY1018" s="71"/>
      <c r="AZ1018" s="169" t="str">
        <f t="shared" si="46"/>
        <v>OK</v>
      </c>
      <c r="BA1018" s="170" t="str">
        <f t="shared" si="47"/>
        <v>OK</v>
      </c>
      <c r="BB1018" s="215"/>
    </row>
    <row r="1019" spans="1:54" s="207" customFormat="1" ht="38.25" customHeight="1" x14ac:dyDescent="0.25">
      <c r="A1019" s="115"/>
      <c r="B1019" s="116"/>
      <c r="C1019" s="122"/>
      <c r="D1019" s="137"/>
      <c r="E1019" s="128"/>
      <c r="F1019" s="128"/>
      <c r="G1019" s="127"/>
      <c r="H1019" s="128"/>
      <c r="I1019" s="127"/>
      <c r="J1019" s="127"/>
      <c r="K1019" s="128"/>
      <c r="L1019" s="127"/>
      <c r="M1019" s="127"/>
      <c r="N1019" s="127"/>
      <c r="O1019" s="127"/>
      <c r="P1019" s="128"/>
      <c r="Q1019" s="128"/>
      <c r="R1019" s="129"/>
      <c r="S1019" s="129"/>
      <c r="T1019" s="128"/>
      <c r="U1019" s="128"/>
      <c r="V1019" s="128"/>
      <c r="W1019" s="128"/>
      <c r="X1019" s="127"/>
      <c r="Y1019" s="138"/>
      <c r="Z1019" s="123"/>
      <c r="AA1019" s="113"/>
      <c r="AB1019" s="113"/>
      <c r="AC1019" s="113"/>
      <c r="AD1019" s="113"/>
      <c r="AE1019" s="113"/>
      <c r="AF1019" s="113"/>
      <c r="AG1019" s="113"/>
      <c r="AH1019" s="113"/>
      <c r="AI1019" s="113"/>
      <c r="AJ1019" s="113"/>
      <c r="AK1019" s="113"/>
      <c r="AL1019" s="113"/>
      <c r="AM1019" s="113"/>
      <c r="AN1019" s="113"/>
      <c r="AO1019" s="113"/>
      <c r="AP1019" s="113"/>
      <c r="AQ1019" s="113"/>
      <c r="AR1019" s="113"/>
      <c r="AS1019" s="113"/>
      <c r="AT1019" s="113"/>
      <c r="AU1019" s="113"/>
      <c r="AV1019" s="113"/>
      <c r="AW1019" s="113"/>
      <c r="AX1019" s="112"/>
      <c r="AY1019" s="71"/>
      <c r="AZ1019" s="169" t="str">
        <f t="shared" si="46"/>
        <v>OK</v>
      </c>
      <c r="BA1019" s="170" t="str">
        <f t="shared" si="47"/>
        <v>OK</v>
      </c>
      <c r="BB1019" s="215"/>
    </row>
    <row r="1020" spans="1:54" s="207" customFormat="1" ht="38.25" customHeight="1" x14ac:dyDescent="0.25">
      <c r="A1020" s="115"/>
      <c r="B1020" s="116"/>
      <c r="C1020" s="122"/>
      <c r="D1020" s="137"/>
      <c r="E1020" s="128"/>
      <c r="F1020" s="128"/>
      <c r="G1020" s="127"/>
      <c r="H1020" s="128"/>
      <c r="I1020" s="127"/>
      <c r="J1020" s="127"/>
      <c r="K1020" s="128"/>
      <c r="L1020" s="127"/>
      <c r="M1020" s="127"/>
      <c r="N1020" s="127"/>
      <c r="O1020" s="127"/>
      <c r="P1020" s="128"/>
      <c r="Q1020" s="128"/>
      <c r="R1020" s="129"/>
      <c r="S1020" s="129"/>
      <c r="T1020" s="128"/>
      <c r="U1020" s="128"/>
      <c r="V1020" s="128"/>
      <c r="W1020" s="128"/>
      <c r="X1020" s="127"/>
      <c r="Y1020" s="138"/>
      <c r="Z1020" s="123"/>
      <c r="AA1020" s="113"/>
      <c r="AB1020" s="113"/>
      <c r="AC1020" s="113"/>
      <c r="AD1020" s="113"/>
      <c r="AE1020" s="113"/>
      <c r="AF1020" s="113"/>
      <c r="AG1020" s="113"/>
      <c r="AH1020" s="113"/>
      <c r="AI1020" s="113"/>
      <c r="AJ1020" s="113"/>
      <c r="AK1020" s="113"/>
      <c r="AL1020" s="113"/>
      <c r="AM1020" s="113"/>
      <c r="AN1020" s="113"/>
      <c r="AO1020" s="113"/>
      <c r="AP1020" s="113"/>
      <c r="AQ1020" s="113"/>
      <c r="AR1020" s="113"/>
      <c r="AS1020" s="113"/>
      <c r="AT1020" s="113"/>
      <c r="AU1020" s="113"/>
      <c r="AV1020" s="113"/>
      <c r="AW1020" s="113"/>
      <c r="AX1020" s="112"/>
      <c r="AY1020" s="71"/>
      <c r="AZ1020" s="169" t="str">
        <f t="shared" si="46"/>
        <v>OK</v>
      </c>
      <c r="BA1020" s="170" t="str">
        <f t="shared" si="47"/>
        <v>OK</v>
      </c>
      <c r="BB1020" s="215"/>
    </row>
    <row r="1021" spans="1:54" s="207" customFormat="1" ht="38.25" customHeight="1" x14ac:dyDescent="0.25">
      <c r="A1021" s="115"/>
      <c r="B1021" s="116"/>
      <c r="C1021" s="122"/>
      <c r="D1021" s="137"/>
      <c r="E1021" s="128"/>
      <c r="F1021" s="128"/>
      <c r="G1021" s="127"/>
      <c r="H1021" s="128"/>
      <c r="I1021" s="127"/>
      <c r="J1021" s="127"/>
      <c r="K1021" s="128"/>
      <c r="L1021" s="127"/>
      <c r="M1021" s="127"/>
      <c r="N1021" s="127"/>
      <c r="O1021" s="127"/>
      <c r="P1021" s="128"/>
      <c r="Q1021" s="128"/>
      <c r="R1021" s="129"/>
      <c r="S1021" s="129"/>
      <c r="T1021" s="128"/>
      <c r="U1021" s="128"/>
      <c r="V1021" s="128"/>
      <c r="W1021" s="128"/>
      <c r="X1021" s="127"/>
      <c r="Y1021" s="138"/>
      <c r="Z1021" s="123"/>
      <c r="AA1021" s="113"/>
      <c r="AB1021" s="113"/>
      <c r="AC1021" s="113"/>
      <c r="AD1021" s="113"/>
      <c r="AE1021" s="113"/>
      <c r="AF1021" s="113"/>
      <c r="AG1021" s="113"/>
      <c r="AH1021" s="113"/>
      <c r="AI1021" s="113"/>
      <c r="AJ1021" s="113"/>
      <c r="AK1021" s="113"/>
      <c r="AL1021" s="113"/>
      <c r="AM1021" s="113"/>
      <c r="AN1021" s="113"/>
      <c r="AO1021" s="113"/>
      <c r="AP1021" s="113"/>
      <c r="AQ1021" s="113"/>
      <c r="AR1021" s="113"/>
      <c r="AS1021" s="113"/>
      <c r="AT1021" s="113"/>
      <c r="AU1021" s="113"/>
      <c r="AV1021" s="113"/>
      <c r="AW1021" s="113"/>
      <c r="AX1021" s="112"/>
      <c r="AY1021" s="71"/>
      <c r="AZ1021" s="169" t="str">
        <f t="shared" si="46"/>
        <v>OK</v>
      </c>
      <c r="BA1021" s="170" t="str">
        <f t="shared" si="47"/>
        <v>OK</v>
      </c>
      <c r="BB1021" s="215"/>
    </row>
    <row r="1022" spans="1:54" s="207" customFormat="1" ht="38.25" customHeight="1" x14ac:dyDescent="0.25">
      <c r="A1022" s="115"/>
      <c r="B1022" s="116"/>
      <c r="C1022" s="122"/>
      <c r="D1022" s="137"/>
      <c r="E1022" s="128"/>
      <c r="F1022" s="128"/>
      <c r="G1022" s="127"/>
      <c r="H1022" s="128"/>
      <c r="I1022" s="127"/>
      <c r="J1022" s="127"/>
      <c r="K1022" s="128"/>
      <c r="L1022" s="127"/>
      <c r="M1022" s="127"/>
      <c r="N1022" s="127"/>
      <c r="O1022" s="127"/>
      <c r="P1022" s="128"/>
      <c r="Q1022" s="128"/>
      <c r="R1022" s="129"/>
      <c r="S1022" s="129"/>
      <c r="T1022" s="128"/>
      <c r="U1022" s="128"/>
      <c r="V1022" s="128"/>
      <c r="W1022" s="128"/>
      <c r="X1022" s="127"/>
      <c r="Y1022" s="138"/>
      <c r="Z1022" s="123"/>
      <c r="AA1022" s="113"/>
      <c r="AB1022" s="113"/>
      <c r="AC1022" s="113"/>
      <c r="AD1022" s="113"/>
      <c r="AE1022" s="113"/>
      <c r="AF1022" s="113"/>
      <c r="AG1022" s="113"/>
      <c r="AH1022" s="113"/>
      <c r="AI1022" s="113"/>
      <c r="AJ1022" s="113"/>
      <c r="AK1022" s="113"/>
      <c r="AL1022" s="113"/>
      <c r="AM1022" s="113"/>
      <c r="AN1022" s="113"/>
      <c r="AO1022" s="113"/>
      <c r="AP1022" s="113"/>
      <c r="AQ1022" s="113"/>
      <c r="AR1022" s="113"/>
      <c r="AS1022" s="113"/>
      <c r="AT1022" s="113"/>
      <c r="AU1022" s="113"/>
      <c r="AV1022" s="113"/>
      <c r="AW1022" s="113"/>
      <c r="AX1022" s="112"/>
      <c r="AY1022" s="71"/>
      <c r="AZ1022" s="169" t="str">
        <f t="shared" si="46"/>
        <v>OK</v>
      </c>
      <c r="BA1022" s="170" t="str">
        <f t="shared" si="47"/>
        <v>OK</v>
      </c>
      <c r="BB1022" s="215"/>
    </row>
    <row r="1023" spans="1:54" s="207" customFormat="1" ht="38.25" customHeight="1" x14ac:dyDescent="0.25">
      <c r="A1023" s="115"/>
      <c r="B1023" s="116"/>
      <c r="C1023" s="122"/>
      <c r="D1023" s="137"/>
      <c r="E1023" s="128"/>
      <c r="F1023" s="128"/>
      <c r="G1023" s="127"/>
      <c r="H1023" s="128"/>
      <c r="I1023" s="127"/>
      <c r="J1023" s="127"/>
      <c r="K1023" s="128"/>
      <c r="L1023" s="127"/>
      <c r="M1023" s="127"/>
      <c r="N1023" s="127"/>
      <c r="O1023" s="127"/>
      <c r="P1023" s="128"/>
      <c r="Q1023" s="128"/>
      <c r="R1023" s="129"/>
      <c r="S1023" s="129"/>
      <c r="T1023" s="128"/>
      <c r="U1023" s="128"/>
      <c r="V1023" s="128"/>
      <c r="W1023" s="128"/>
      <c r="X1023" s="127"/>
      <c r="Y1023" s="138"/>
      <c r="Z1023" s="123"/>
      <c r="AA1023" s="113"/>
      <c r="AB1023" s="113"/>
      <c r="AC1023" s="113"/>
      <c r="AD1023" s="113"/>
      <c r="AE1023" s="113"/>
      <c r="AF1023" s="113"/>
      <c r="AG1023" s="113"/>
      <c r="AH1023" s="113"/>
      <c r="AI1023" s="113"/>
      <c r="AJ1023" s="113"/>
      <c r="AK1023" s="113"/>
      <c r="AL1023" s="113"/>
      <c r="AM1023" s="113"/>
      <c r="AN1023" s="113"/>
      <c r="AO1023" s="113"/>
      <c r="AP1023" s="113"/>
      <c r="AQ1023" s="113"/>
      <c r="AR1023" s="113"/>
      <c r="AS1023" s="113"/>
      <c r="AT1023" s="113"/>
      <c r="AU1023" s="113"/>
      <c r="AV1023" s="113"/>
      <c r="AW1023" s="113"/>
      <c r="AX1023" s="112"/>
      <c r="AY1023" s="71"/>
      <c r="AZ1023" s="169" t="str">
        <f t="shared" si="46"/>
        <v>OK</v>
      </c>
      <c r="BA1023" s="170" t="str">
        <f t="shared" si="47"/>
        <v>OK</v>
      </c>
      <c r="BB1023" s="215"/>
    </row>
    <row r="1024" spans="1:54" s="207" customFormat="1" ht="38.25" customHeight="1" x14ac:dyDescent="0.25">
      <c r="A1024" s="115"/>
      <c r="B1024" s="116"/>
      <c r="C1024" s="122"/>
      <c r="D1024" s="137"/>
      <c r="E1024" s="128"/>
      <c r="F1024" s="128"/>
      <c r="G1024" s="127"/>
      <c r="H1024" s="128"/>
      <c r="I1024" s="127"/>
      <c r="J1024" s="127"/>
      <c r="K1024" s="128"/>
      <c r="L1024" s="127"/>
      <c r="M1024" s="127"/>
      <c r="N1024" s="127"/>
      <c r="O1024" s="127"/>
      <c r="P1024" s="128"/>
      <c r="Q1024" s="128"/>
      <c r="R1024" s="129"/>
      <c r="S1024" s="129"/>
      <c r="T1024" s="128"/>
      <c r="U1024" s="128"/>
      <c r="V1024" s="128"/>
      <c r="W1024" s="128"/>
      <c r="X1024" s="127"/>
      <c r="Y1024" s="138"/>
      <c r="Z1024" s="123"/>
      <c r="AA1024" s="113"/>
      <c r="AB1024" s="113"/>
      <c r="AC1024" s="113"/>
      <c r="AD1024" s="113"/>
      <c r="AE1024" s="113"/>
      <c r="AF1024" s="113"/>
      <c r="AG1024" s="113"/>
      <c r="AH1024" s="113"/>
      <c r="AI1024" s="113"/>
      <c r="AJ1024" s="113"/>
      <c r="AK1024" s="113"/>
      <c r="AL1024" s="113"/>
      <c r="AM1024" s="113"/>
      <c r="AN1024" s="113"/>
      <c r="AO1024" s="113"/>
      <c r="AP1024" s="113"/>
      <c r="AQ1024" s="113"/>
      <c r="AR1024" s="113"/>
      <c r="AS1024" s="113"/>
      <c r="AT1024" s="113"/>
      <c r="AU1024" s="113"/>
      <c r="AV1024" s="113"/>
      <c r="AW1024" s="113"/>
      <c r="AX1024" s="112"/>
      <c r="AY1024" s="71"/>
      <c r="AZ1024" s="169" t="str">
        <f t="shared" si="46"/>
        <v>OK</v>
      </c>
      <c r="BA1024" s="170" t="str">
        <f t="shared" si="47"/>
        <v>OK</v>
      </c>
      <c r="BB1024" s="215"/>
    </row>
    <row r="1025" spans="1:54" s="207" customFormat="1" ht="38.25" customHeight="1" x14ac:dyDescent="0.25">
      <c r="A1025" s="115"/>
      <c r="B1025" s="116"/>
      <c r="C1025" s="122"/>
      <c r="D1025" s="137"/>
      <c r="E1025" s="128"/>
      <c r="F1025" s="128"/>
      <c r="G1025" s="127"/>
      <c r="H1025" s="128"/>
      <c r="I1025" s="127"/>
      <c r="J1025" s="127"/>
      <c r="K1025" s="128"/>
      <c r="L1025" s="127"/>
      <c r="M1025" s="127"/>
      <c r="N1025" s="127"/>
      <c r="O1025" s="127"/>
      <c r="P1025" s="128"/>
      <c r="Q1025" s="128"/>
      <c r="R1025" s="129"/>
      <c r="S1025" s="129"/>
      <c r="T1025" s="128"/>
      <c r="U1025" s="128"/>
      <c r="V1025" s="128"/>
      <c r="W1025" s="128"/>
      <c r="X1025" s="127"/>
      <c r="Y1025" s="138"/>
      <c r="Z1025" s="123"/>
      <c r="AA1025" s="113"/>
      <c r="AB1025" s="113"/>
      <c r="AC1025" s="113"/>
      <c r="AD1025" s="113"/>
      <c r="AE1025" s="113"/>
      <c r="AF1025" s="113"/>
      <c r="AG1025" s="113"/>
      <c r="AH1025" s="113"/>
      <c r="AI1025" s="113"/>
      <c r="AJ1025" s="113"/>
      <c r="AK1025" s="113"/>
      <c r="AL1025" s="113"/>
      <c r="AM1025" s="113"/>
      <c r="AN1025" s="113"/>
      <c r="AO1025" s="113"/>
      <c r="AP1025" s="113"/>
      <c r="AQ1025" s="113"/>
      <c r="AR1025" s="113"/>
      <c r="AS1025" s="113"/>
      <c r="AT1025" s="113"/>
      <c r="AU1025" s="113"/>
      <c r="AV1025" s="113"/>
      <c r="AW1025" s="113"/>
      <c r="AX1025" s="112"/>
      <c r="AY1025" s="71"/>
      <c r="AZ1025" s="169" t="str">
        <f t="shared" si="46"/>
        <v>OK</v>
      </c>
      <c r="BA1025" s="170" t="str">
        <f t="shared" si="47"/>
        <v>OK</v>
      </c>
      <c r="BB1025" s="215"/>
    </row>
    <row r="1026" spans="1:54" s="207" customFormat="1" ht="38.25" customHeight="1" x14ac:dyDescent="0.25">
      <c r="A1026" s="115"/>
      <c r="B1026" s="116"/>
      <c r="C1026" s="122"/>
      <c r="D1026" s="137"/>
      <c r="E1026" s="128"/>
      <c r="F1026" s="128"/>
      <c r="G1026" s="127"/>
      <c r="H1026" s="128"/>
      <c r="I1026" s="127"/>
      <c r="J1026" s="127"/>
      <c r="K1026" s="128"/>
      <c r="L1026" s="127"/>
      <c r="M1026" s="127"/>
      <c r="N1026" s="127"/>
      <c r="O1026" s="127"/>
      <c r="P1026" s="128"/>
      <c r="Q1026" s="128"/>
      <c r="R1026" s="129"/>
      <c r="S1026" s="129"/>
      <c r="T1026" s="128"/>
      <c r="U1026" s="128"/>
      <c r="V1026" s="128"/>
      <c r="W1026" s="128"/>
      <c r="X1026" s="127"/>
      <c r="Y1026" s="138"/>
      <c r="Z1026" s="12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3"/>
      <c r="AT1026" s="113"/>
      <c r="AU1026" s="113"/>
      <c r="AV1026" s="113"/>
      <c r="AW1026" s="113"/>
      <c r="AX1026" s="112"/>
      <c r="AY1026" s="71"/>
      <c r="AZ1026" s="169" t="str">
        <f t="shared" si="46"/>
        <v>OK</v>
      </c>
      <c r="BA1026" s="170" t="str">
        <f t="shared" si="47"/>
        <v>OK</v>
      </c>
      <c r="BB1026" s="215"/>
    </row>
    <row r="1027" spans="1:54" s="207" customFormat="1" ht="38.25" customHeight="1" x14ac:dyDescent="0.25">
      <c r="A1027" s="115"/>
      <c r="B1027" s="116"/>
      <c r="C1027" s="122"/>
      <c r="D1027" s="137"/>
      <c r="E1027" s="128"/>
      <c r="F1027" s="128"/>
      <c r="G1027" s="127"/>
      <c r="H1027" s="128"/>
      <c r="I1027" s="127"/>
      <c r="J1027" s="127"/>
      <c r="K1027" s="128"/>
      <c r="L1027" s="127"/>
      <c r="M1027" s="127"/>
      <c r="N1027" s="127"/>
      <c r="O1027" s="127"/>
      <c r="P1027" s="128"/>
      <c r="Q1027" s="128"/>
      <c r="R1027" s="129"/>
      <c r="S1027" s="129"/>
      <c r="T1027" s="128"/>
      <c r="U1027" s="128"/>
      <c r="V1027" s="128"/>
      <c r="W1027" s="128"/>
      <c r="X1027" s="127"/>
      <c r="Y1027" s="138"/>
      <c r="Z1027" s="123"/>
      <c r="AA1027" s="113"/>
      <c r="AB1027" s="113"/>
      <c r="AC1027" s="113"/>
      <c r="AD1027" s="113"/>
      <c r="AE1027" s="113"/>
      <c r="AF1027" s="113"/>
      <c r="AG1027" s="113"/>
      <c r="AH1027" s="113"/>
      <c r="AI1027" s="113"/>
      <c r="AJ1027" s="113"/>
      <c r="AK1027" s="113"/>
      <c r="AL1027" s="113"/>
      <c r="AM1027" s="113"/>
      <c r="AN1027" s="113"/>
      <c r="AO1027" s="113"/>
      <c r="AP1027" s="113"/>
      <c r="AQ1027" s="113"/>
      <c r="AR1027" s="113"/>
      <c r="AS1027" s="113"/>
      <c r="AT1027" s="113"/>
      <c r="AU1027" s="113"/>
      <c r="AV1027" s="113"/>
      <c r="AW1027" s="113"/>
      <c r="AX1027" s="112"/>
      <c r="AY1027" s="71"/>
      <c r="AZ1027" s="169" t="str">
        <f t="shared" si="46"/>
        <v>OK</v>
      </c>
      <c r="BA1027" s="170" t="str">
        <f t="shared" si="47"/>
        <v>OK</v>
      </c>
      <c r="BB1027" s="215"/>
    </row>
    <row r="1028" spans="1:54" s="207" customFormat="1" ht="38.25" customHeight="1" x14ac:dyDescent="0.25">
      <c r="A1028" s="115"/>
      <c r="B1028" s="116"/>
      <c r="C1028" s="122"/>
      <c r="D1028" s="137"/>
      <c r="E1028" s="128"/>
      <c r="F1028" s="128"/>
      <c r="G1028" s="127"/>
      <c r="H1028" s="128"/>
      <c r="I1028" s="127"/>
      <c r="J1028" s="127"/>
      <c r="K1028" s="128"/>
      <c r="L1028" s="127"/>
      <c r="M1028" s="127"/>
      <c r="N1028" s="127"/>
      <c r="O1028" s="127"/>
      <c r="P1028" s="128"/>
      <c r="Q1028" s="128"/>
      <c r="R1028" s="129"/>
      <c r="S1028" s="129"/>
      <c r="T1028" s="128"/>
      <c r="U1028" s="128"/>
      <c r="V1028" s="128"/>
      <c r="W1028" s="128"/>
      <c r="X1028" s="127"/>
      <c r="Y1028" s="138"/>
      <c r="Z1028" s="12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2"/>
      <c r="AY1028" s="71"/>
      <c r="AZ1028" s="169" t="str">
        <f t="shared" si="46"/>
        <v>OK</v>
      </c>
      <c r="BA1028" s="170" t="str">
        <f t="shared" si="47"/>
        <v>OK</v>
      </c>
      <c r="BB1028" s="215"/>
    </row>
    <row r="1029" spans="1:54" s="207" customFormat="1" ht="38.25" customHeight="1" x14ac:dyDescent="0.25">
      <c r="A1029" s="115"/>
      <c r="B1029" s="116"/>
      <c r="C1029" s="122"/>
      <c r="D1029" s="137"/>
      <c r="E1029" s="128"/>
      <c r="F1029" s="128"/>
      <c r="G1029" s="127"/>
      <c r="H1029" s="128"/>
      <c r="I1029" s="127"/>
      <c r="J1029" s="127"/>
      <c r="K1029" s="128"/>
      <c r="L1029" s="127"/>
      <c r="M1029" s="127"/>
      <c r="N1029" s="127"/>
      <c r="O1029" s="127"/>
      <c r="P1029" s="128"/>
      <c r="Q1029" s="128"/>
      <c r="R1029" s="129"/>
      <c r="S1029" s="129"/>
      <c r="T1029" s="128"/>
      <c r="U1029" s="128"/>
      <c r="V1029" s="128"/>
      <c r="W1029" s="128"/>
      <c r="X1029" s="127"/>
      <c r="Y1029" s="138"/>
      <c r="Z1029" s="12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2"/>
      <c r="AY1029" s="71"/>
      <c r="AZ1029" s="169" t="str">
        <f t="shared" si="46"/>
        <v>OK</v>
      </c>
      <c r="BA1029" s="170" t="str">
        <f t="shared" si="47"/>
        <v>OK</v>
      </c>
      <c r="BB1029" s="215"/>
    </row>
    <row r="1030" spans="1:54" s="207" customFormat="1" ht="38.25" customHeight="1" x14ac:dyDescent="0.25">
      <c r="A1030" s="115"/>
      <c r="B1030" s="116"/>
      <c r="C1030" s="122"/>
      <c r="D1030" s="137"/>
      <c r="E1030" s="128"/>
      <c r="F1030" s="128"/>
      <c r="G1030" s="127"/>
      <c r="H1030" s="128"/>
      <c r="I1030" s="127"/>
      <c r="J1030" s="127"/>
      <c r="K1030" s="128"/>
      <c r="L1030" s="127"/>
      <c r="M1030" s="127"/>
      <c r="N1030" s="127"/>
      <c r="O1030" s="127"/>
      <c r="P1030" s="128"/>
      <c r="Q1030" s="128"/>
      <c r="R1030" s="129"/>
      <c r="S1030" s="129"/>
      <c r="T1030" s="128"/>
      <c r="U1030" s="128"/>
      <c r="V1030" s="128"/>
      <c r="W1030" s="128"/>
      <c r="X1030" s="127"/>
      <c r="Y1030" s="138"/>
      <c r="Z1030" s="12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2"/>
      <c r="AY1030" s="71"/>
      <c r="AZ1030" s="169" t="str">
        <f t="shared" si="46"/>
        <v>OK</v>
      </c>
      <c r="BA1030" s="170" t="str">
        <f t="shared" si="47"/>
        <v>OK</v>
      </c>
      <c r="BB1030" s="215"/>
    </row>
    <row r="1031" spans="1:54" s="207" customFormat="1" ht="38.25" customHeight="1" x14ac:dyDescent="0.25">
      <c r="A1031" s="115"/>
      <c r="B1031" s="116"/>
      <c r="C1031" s="122"/>
      <c r="D1031" s="137"/>
      <c r="E1031" s="128"/>
      <c r="F1031" s="128"/>
      <c r="G1031" s="127"/>
      <c r="H1031" s="128"/>
      <c r="I1031" s="127"/>
      <c r="J1031" s="127"/>
      <c r="K1031" s="128"/>
      <c r="L1031" s="127"/>
      <c r="M1031" s="127"/>
      <c r="N1031" s="127"/>
      <c r="O1031" s="127"/>
      <c r="P1031" s="128"/>
      <c r="Q1031" s="128"/>
      <c r="R1031" s="129"/>
      <c r="S1031" s="129"/>
      <c r="T1031" s="128"/>
      <c r="U1031" s="128"/>
      <c r="V1031" s="128"/>
      <c r="W1031" s="128"/>
      <c r="X1031" s="127"/>
      <c r="Y1031" s="138"/>
      <c r="Z1031" s="123"/>
      <c r="AA1031" s="113"/>
      <c r="AB1031" s="113"/>
      <c r="AC1031" s="113"/>
      <c r="AD1031" s="113"/>
      <c r="AE1031" s="113"/>
      <c r="AF1031" s="113"/>
      <c r="AG1031" s="113"/>
      <c r="AH1031" s="113"/>
      <c r="AI1031" s="113"/>
      <c r="AJ1031" s="113"/>
      <c r="AK1031" s="113"/>
      <c r="AL1031" s="113"/>
      <c r="AM1031" s="113"/>
      <c r="AN1031" s="113"/>
      <c r="AO1031" s="113"/>
      <c r="AP1031" s="113"/>
      <c r="AQ1031" s="113"/>
      <c r="AR1031" s="113"/>
      <c r="AS1031" s="113"/>
      <c r="AT1031" s="113"/>
      <c r="AU1031" s="113"/>
      <c r="AV1031" s="113"/>
      <c r="AW1031" s="113"/>
      <c r="AX1031" s="112"/>
      <c r="AY1031" s="71"/>
      <c r="AZ1031" s="169" t="str">
        <f t="shared" si="46"/>
        <v>OK</v>
      </c>
      <c r="BA1031" s="170" t="str">
        <f t="shared" si="47"/>
        <v>OK</v>
      </c>
      <c r="BB1031" s="215"/>
    </row>
    <row r="1032" spans="1:54" s="207" customFormat="1" ht="38.25" customHeight="1" x14ac:dyDescent="0.25">
      <c r="A1032" s="115"/>
      <c r="B1032" s="116"/>
      <c r="C1032" s="122"/>
      <c r="D1032" s="137"/>
      <c r="E1032" s="128"/>
      <c r="F1032" s="128"/>
      <c r="G1032" s="127"/>
      <c r="H1032" s="128"/>
      <c r="I1032" s="127"/>
      <c r="J1032" s="127"/>
      <c r="K1032" s="128"/>
      <c r="L1032" s="127"/>
      <c r="M1032" s="127"/>
      <c r="N1032" s="127"/>
      <c r="O1032" s="127"/>
      <c r="P1032" s="128"/>
      <c r="Q1032" s="128"/>
      <c r="R1032" s="129"/>
      <c r="S1032" s="129"/>
      <c r="T1032" s="128"/>
      <c r="U1032" s="128"/>
      <c r="V1032" s="128"/>
      <c r="W1032" s="128"/>
      <c r="X1032" s="127"/>
      <c r="Y1032" s="138"/>
      <c r="Z1032" s="123"/>
      <c r="AA1032" s="113"/>
      <c r="AB1032" s="113"/>
      <c r="AC1032" s="113"/>
      <c r="AD1032" s="113"/>
      <c r="AE1032" s="113"/>
      <c r="AF1032" s="113"/>
      <c r="AG1032" s="113"/>
      <c r="AH1032" s="113"/>
      <c r="AI1032" s="113"/>
      <c r="AJ1032" s="113"/>
      <c r="AK1032" s="113"/>
      <c r="AL1032" s="113"/>
      <c r="AM1032" s="113"/>
      <c r="AN1032" s="113"/>
      <c r="AO1032" s="113"/>
      <c r="AP1032" s="113"/>
      <c r="AQ1032" s="113"/>
      <c r="AR1032" s="113"/>
      <c r="AS1032" s="113"/>
      <c r="AT1032" s="113"/>
      <c r="AU1032" s="113"/>
      <c r="AV1032" s="113"/>
      <c r="AW1032" s="113"/>
      <c r="AX1032" s="112"/>
      <c r="AY1032" s="71"/>
      <c r="AZ1032" s="169" t="str">
        <f t="shared" si="46"/>
        <v>OK</v>
      </c>
      <c r="BA1032" s="170" t="str">
        <f t="shared" si="47"/>
        <v>OK</v>
      </c>
      <c r="BB1032" s="215"/>
    </row>
    <row r="1033" spans="1:54" s="207" customFormat="1" ht="38.25" customHeight="1" x14ac:dyDescent="0.25">
      <c r="A1033" s="115"/>
      <c r="B1033" s="116"/>
      <c r="C1033" s="122"/>
      <c r="D1033" s="137"/>
      <c r="E1033" s="128"/>
      <c r="F1033" s="128"/>
      <c r="G1033" s="127"/>
      <c r="H1033" s="128"/>
      <c r="I1033" s="127"/>
      <c r="J1033" s="127"/>
      <c r="K1033" s="128"/>
      <c r="L1033" s="127"/>
      <c r="M1033" s="127"/>
      <c r="N1033" s="127"/>
      <c r="O1033" s="127"/>
      <c r="P1033" s="128"/>
      <c r="Q1033" s="128"/>
      <c r="R1033" s="129"/>
      <c r="S1033" s="129"/>
      <c r="T1033" s="128"/>
      <c r="U1033" s="128"/>
      <c r="V1033" s="128"/>
      <c r="W1033" s="128"/>
      <c r="X1033" s="127"/>
      <c r="Y1033" s="138"/>
      <c r="Z1033" s="123"/>
      <c r="AA1033" s="113"/>
      <c r="AB1033" s="113"/>
      <c r="AC1033" s="113"/>
      <c r="AD1033" s="113"/>
      <c r="AE1033" s="113"/>
      <c r="AF1033" s="113"/>
      <c r="AG1033" s="113"/>
      <c r="AH1033" s="113"/>
      <c r="AI1033" s="113"/>
      <c r="AJ1033" s="113"/>
      <c r="AK1033" s="113"/>
      <c r="AL1033" s="113"/>
      <c r="AM1033" s="113"/>
      <c r="AN1033" s="113"/>
      <c r="AO1033" s="113"/>
      <c r="AP1033" s="113"/>
      <c r="AQ1033" s="113"/>
      <c r="AR1033" s="113"/>
      <c r="AS1033" s="113"/>
      <c r="AT1033" s="113"/>
      <c r="AU1033" s="113"/>
      <c r="AV1033" s="113"/>
      <c r="AW1033" s="113"/>
      <c r="AX1033" s="112"/>
      <c r="AY1033" s="71"/>
      <c r="AZ1033" s="169" t="str">
        <f t="shared" si="46"/>
        <v>OK</v>
      </c>
      <c r="BA1033" s="170" t="str">
        <f t="shared" si="47"/>
        <v>OK</v>
      </c>
      <c r="BB1033" s="215"/>
    </row>
    <row r="1034" spans="1:54" s="207" customFormat="1" ht="38.25" customHeight="1" x14ac:dyDescent="0.25">
      <c r="A1034" s="115"/>
      <c r="B1034" s="116"/>
      <c r="C1034" s="122"/>
      <c r="D1034" s="137"/>
      <c r="E1034" s="128"/>
      <c r="F1034" s="128"/>
      <c r="G1034" s="127"/>
      <c r="H1034" s="128"/>
      <c r="I1034" s="127"/>
      <c r="J1034" s="127"/>
      <c r="K1034" s="128"/>
      <c r="L1034" s="127"/>
      <c r="M1034" s="127"/>
      <c r="N1034" s="127"/>
      <c r="O1034" s="127"/>
      <c r="P1034" s="128"/>
      <c r="Q1034" s="128"/>
      <c r="R1034" s="129"/>
      <c r="S1034" s="129"/>
      <c r="T1034" s="128"/>
      <c r="U1034" s="128"/>
      <c r="V1034" s="128"/>
      <c r="W1034" s="128"/>
      <c r="X1034" s="127"/>
      <c r="Y1034" s="138"/>
      <c r="Z1034" s="123"/>
      <c r="AA1034" s="113"/>
      <c r="AB1034" s="113"/>
      <c r="AC1034" s="113"/>
      <c r="AD1034" s="113"/>
      <c r="AE1034" s="113"/>
      <c r="AF1034" s="113"/>
      <c r="AG1034" s="113"/>
      <c r="AH1034" s="113"/>
      <c r="AI1034" s="113"/>
      <c r="AJ1034" s="113"/>
      <c r="AK1034" s="113"/>
      <c r="AL1034" s="113"/>
      <c r="AM1034" s="113"/>
      <c r="AN1034" s="113"/>
      <c r="AO1034" s="113"/>
      <c r="AP1034" s="113"/>
      <c r="AQ1034" s="113"/>
      <c r="AR1034" s="113"/>
      <c r="AS1034" s="113"/>
      <c r="AT1034" s="113"/>
      <c r="AU1034" s="113"/>
      <c r="AV1034" s="113"/>
      <c r="AW1034" s="113"/>
      <c r="AX1034" s="112"/>
      <c r="AY1034" s="71"/>
      <c r="AZ1034" s="169" t="str">
        <f t="shared" si="46"/>
        <v>OK</v>
      </c>
      <c r="BA1034" s="170" t="str">
        <f t="shared" si="47"/>
        <v>OK</v>
      </c>
      <c r="BB1034" s="215"/>
    </row>
    <row r="1035" spans="1:54" s="207" customFormat="1" ht="38.25" customHeight="1" x14ac:dyDescent="0.25">
      <c r="A1035" s="115"/>
      <c r="B1035" s="116"/>
      <c r="C1035" s="122"/>
      <c r="D1035" s="137"/>
      <c r="E1035" s="128"/>
      <c r="F1035" s="128"/>
      <c r="G1035" s="127"/>
      <c r="H1035" s="128"/>
      <c r="I1035" s="127"/>
      <c r="J1035" s="127"/>
      <c r="K1035" s="128"/>
      <c r="L1035" s="127"/>
      <c r="M1035" s="127"/>
      <c r="N1035" s="127"/>
      <c r="O1035" s="127"/>
      <c r="P1035" s="128"/>
      <c r="Q1035" s="128"/>
      <c r="R1035" s="129"/>
      <c r="S1035" s="129"/>
      <c r="T1035" s="128"/>
      <c r="U1035" s="128"/>
      <c r="V1035" s="128"/>
      <c r="W1035" s="128"/>
      <c r="X1035" s="127"/>
      <c r="Y1035" s="138"/>
      <c r="Z1035" s="123"/>
      <c r="AA1035" s="113"/>
      <c r="AB1035" s="113"/>
      <c r="AC1035" s="113"/>
      <c r="AD1035" s="113"/>
      <c r="AE1035" s="113"/>
      <c r="AF1035" s="113"/>
      <c r="AG1035" s="113"/>
      <c r="AH1035" s="113"/>
      <c r="AI1035" s="113"/>
      <c r="AJ1035" s="113"/>
      <c r="AK1035" s="113"/>
      <c r="AL1035" s="113"/>
      <c r="AM1035" s="113"/>
      <c r="AN1035" s="113"/>
      <c r="AO1035" s="113"/>
      <c r="AP1035" s="113"/>
      <c r="AQ1035" s="113"/>
      <c r="AR1035" s="113"/>
      <c r="AS1035" s="113"/>
      <c r="AT1035" s="113"/>
      <c r="AU1035" s="113"/>
      <c r="AV1035" s="113"/>
      <c r="AW1035" s="113"/>
      <c r="AX1035" s="112"/>
      <c r="AY1035" s="71"/>
      <c r="AZ1035" s="169" t="str">
        <f t="shared" si="46"/>
        <v>OK</v>
      </c>
      <c r="BA1035" s="170" t="str">
        <f t="shared" si="47"/>
        <v>OK</v>
      </c>
      <c r="BB1035" s="215"/>
    </row>
    <row r="1036" spans="1:54" s="207" customFormat="1" ht="38.25" customHeight="1" x14ac:dyDescent="0.25">
      <c r="A1036" s="115"/>
      <c r="B1036" s="116"/>
      <c r="C1036" s="122"/>
      <c r="D1036" s="137"/>
      <c r="E1036" s="128"/>
      <c r="F1036" s="128"/>
      <c r="G1036" s="127"/>
      <c r="H1036" s="128"/>
      <c r="I1036" s="127"/>
      <c r="J1036" s="127"/>
      <c r="K1036" s="128"/>
      <c r="L1036" s="127"/>
      <c r="M1036" s="127"/>
      <c r="N1036" s="127"/>
      <c r="O1036" s="127"/>
      <c r="P1036" s="128"/>
      <c r="Q1036" s="128"/>
      <c r="R1036" s="129"/>
      <c r="S1036" s="129"/>
      <c r="T1036" s="128"/>
      <c r="U1036" s="128"/>
      <c r="V1036" s="128"/>
      <c r="W1036" s="128"/>
      <c r="X1036" s="127"/>
      <c r="Y1036" s="138"/>
      <c r="Z1036" s="123"/>
      <c r="AA1036" s="113"/>
      <c r="AB1036" s="113"/>
      <c r="AC1036" s="113"/>
      <c r="AD1036" s="113"/>
      <c r="AE1036" s="113"/>
      <c r="AF1036" s="113"/>
      <c r="AG1036" s="113"/>
      <c r="AH1036" s="113"/>
      <c r="AI1036" s="113"/>
      <c r="AJ1036" s="113"/>
      <c r="AK1036" s="113"/>
      <c r="AL1036" s="113"/>
      <c r="AM1036" s="113"/>
      <c r="AN1036" s="113"/>
      <c r="AO1036" s="113"/>
      <c r="AP1036" s="113"/>
      <c r="AQ1036" s="113"/>
      <c r="AR1036" s="113"/>
      <c r="AS1036" s="113"/>
      <c r="AT1036" s="113"/>
      <c r="AU1036" s="113"/>
      <c r="AV1036" s="113"/>
      <c r="AW1036" s="113"/>
      <c r="AX1036" s="112"/>
      <c r="AY1036" s="71"/>
      <c r="AZ1036" s="169" t="str">
        <f t="shared" si="46"/>
        <v>OK</v>
      </c>
      <c r="BA1036" s="170" t="str">
        <f t="shared" si="47"/>
        <v>OK</v>
      </c>
      <c r="BB1036" s="215"/>
    </row>
    <row r="1037" spans="1:54" s="207" customFormat="1" ht="38.25" customHeight="1" x14ac:dyDescent="0.25">
      <c r="A1037" s="115"/>
      <c r="B1037" s="116"/>
      <c r="C1037" s="122"/>
      <c r="D1037" s="137"/>
      <c r="E1037" s="128"/>
      <c r="F1037" s="128"/>
      <c r="G1037" s="127"/>
      <c r="H1037" s="128"/>
      <c r="I1037" s="127"/>
      <c r="J1037" s="127"/>
      <c r="K1037" s="128"/>
      <c r="L1037" s="127"/>
      <c r="M1037" s="127"/>
      <c r="N1037" s="127"/>
      <c r="O1037" s="127"/>
      <c r="P1037" s="128"/>
      <c r="Q1037" s="128"/>
      <c r="R1037" s="129"/>
      <c r="S1037" s="129"/>
      <c r="T1037" s="128"/>
      <c r="U1037" s="128"/>
      <c r="V1037" s="128"/>
      <c r="W1037" s="128"/>
      <c r="X1037" s="127"/>
      <c r="Y1037" s="138"/>
      <c r="Z1037" s="123"/>
      <c r="AA1037" s="113"/>
      <c r="AB1037" s="113"/>
      <c r="AC1037" s="113"/>
      <c r="AD1037" s="113"/>
      <c r="AE1037" s="113"/>
      <c r="AF1037" s="113"/>
      <c r="AG1037" s="113"/>
      <c r="AH1037" s="113"/>
      <c r="AI1037" s="113"/>
      <c r="AJ1037" s="113"/>
      <c r="AK1037" s="113"/>
      <c r="AL1037" s="113"/>
      <c r="AM1037" s="113"/>
      <c r="AN1037" s="113"/>
      <c r="AO1037" s="113"/>
      <c r="AP1037" s="113"/>
      <c r="AQ1037" s="113"/>
      <c r="AR1037" s="113"/>
      <c r="AS1037" s="113"/>
      <c r="AT1037" s="113"/>
      <c r="AU1037" s="113"/>
      <c r="AV1037" s="113"/>
      <c r="AW1037" s="113"/>
      <c r="AX1037" s="112"/>
      <c r="AY1037" s="71"/>
      <c r="AZ1037" s="169" t="str">
        <f t="shared" si="46"/>
        <v>OK</v>
      </c>
      <c r="BA1037" s="170" t="str">
        <f t="shared" si="47"/>
        <v>OK</v>
      </c>
      <c r="BB1037" s="215"/>
    </row>
    <row r="1038" spans="1:54" s="207" customFormat="1" ht="38.25" customHeight="1" x14ac:dyDescent="0.25">
      <c r="A1038" s="115"/>
      <c r="B1038" s="116"/>
      <c r="C1038" s="122"/>
      <c r="D1038" s="137"/>
      <c r="E1038" s="128"/>
      <c r="F1038" s="128"/>
      <c r="G1038" s="127"/>
      <c r="H1038" s="128"/>
      <c r="I1038" s="127"/>
      <c r="J1038" s="127"/>
      <c r="K1038" s="128"/>
      <c r="L1038" s="127"/>
      <c r="M1038" s="127"/>
      <c r="N1038" s="127"/>
      <c r="O1038" s="127"/>
      <c r="P1038" s="128"/>
      <c r="Q1038" s="128"/>
      <c r="R1038" s="129"/>
      <c r="S1038" s="129"/>
      <c r="T1038" s="128"/>
      <c r="U1038" s="128"/>
      <c r="V1038" s="128"/>
      <c r="W1038" s="128"/>
      <c r="X1038" s="127"/>
      <c r="Y1038" s="138"/>
      <c r="Z1038" s="123"/>
      <c r="AA1038" s="113"/>
      <c r="AB1038" s="113"/>
      <c r="AC1038" s="113"/>
      <c r="AD1038" s="113"/>
      <c r="AE1038" s="113"/>
      <c r="AF1038" s="113"/>
      <c r="AG1038" s="113"/>
      <c r="AH1038" s="113"/>
      <c r="AI1038" s="113"/>
      <c r="AJ1038" s="113"/>
      <c r="AK1038" s="113"/>
      <c r="AL1038" s="113"/>
      <c r="AM1038" s="113"/>
      <c r="AN1038" s="113"/>
      <c r="AO1038" s="113"/>
      <c r="AP1038" s="113"/>
      <c r="AQ1038" s="113"/>
      <c r="AR1038" s="113"/>
      <c r="AS1038" s="113"/>
      <c r="AT1038" s="113"/>
      <c r="AU1038" s="113"/>
      <c r="AV1038" s="113"/>
      <c r="AW1038" s="113"/>
      <c r="AX1038" s="112"/>
      <c r="AY1038" s="71"/>
      <c r="AZ1038" s="169" t="str">
        <f t="shared" si="46"/>
        <v>OK</v>
      </c>
      <c r="BA1038" s="170" t="str">
        <f t="shared" si="47"/>
        <v>OK</v>
      </c>
      <c r="BB1038" s="215"/>
    </row>
    <row r="1039" spans="1:54" s="207" customFormat="1" ht="38.25" customHeight="1" x14ac:dyDescent="0.25">
      <c r="A1039" s="115"/>
      <c r="B1039" s="116"/>
      <c r="C1039" s="122"/>
      <c r="D1039" s="137"/>
      <c r="E1039" s="128"/>
      <c r="F1039" s="128"/>
      <c r="G1039" s="127"/>
      <c r="H1039" s="128"/>
      <c r="I1039" s="127"/>
      <c r="J1039" s="127"/>
      <c r="K1039" s="128"/>
      <c r="L1039" s="127"/>
      <c r="M1039" s="127"/>
      <c r="N1039" s="127"/>
      <c r="O1039" s="127"/>
      <c r="P1039" s="128"/>
      <c r="Q1039" s="128"/>
      <c r="R1039" s="129"/>
      <c r="S1039" s="129"/>
      <c r="T1039" s="128"/>
      <c r="U1039" s="128"/>
      <c r="V1039" s="128"/>
      <c r="W1039" s="128"/>
      <c r="X1039" s="127"/>
      <c r="Y1039" s="138"/>
      <c r="Z1039" s="12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c r="AT1039" s="113"/>
      <c r="AU1039" s="113"/>
      <c r="AV1039" s="113"/>
      <c r="AW1039" s="113"/>
      <c r="AX1039" s="112"/>
      <c r="AY1039" s="71"/>
      <c r="AZ1039" s="169" t="str">
        <f t="shared" si="46"/>
        <v>OK</v>
      </c>
      <c r="BA1039" s="170" t="str">
        <f t="shared" si="47"/>
        <v>OK</v>
      </c>
      <c r="BB1039" s="215"/>
    </row>
    <row r="1040" spans="1:54" s="207" customFormat="1" ht="38.25" customHeight="1" x14ac:dyDescent="0.25">
      <c r="A1040" s="115"/>
      <c r="B1040" s="116"/>
      <c r="C1040" s="122"/>
      <c r="D1040" s="137"/>
      <c r="E1040" s="128"/>
      <c r="F1040" s="128"/>
      <c r="G1040" s="127"/>
      <c r="H1040" s="128"/>
      <c r="I1040" s="127"/>
      <c r="J1040" s="127"/>
      <c r="K1040" s="128"/>
      <c r="L1040" s="127"/>
      <c r="M1040" s="127"/>
      <c r="N1040" s="127"/>
      <c r="O1040" s="127"/>
      <c r="P1040" s="128"/>
      <c r="Q1040" s="128"/>
      <c r="R1040" s="129"/>
      <c r="S1040" s="129"/>
      <c r="T1040" s="128"/>
      <c r="U1040" s="128"/>
      <c r="V1040" s="128"/>
      <c r="W1040" s="128"/>
      <c r="X1040" s="127"/>
      <c r="Y1040" s="138"/>
      <c r="Z1040" s="123"/>
      <c r="AA1040" s="113"/>
      <c r="AB1040" s="113"/>
      <c r="AC1040" s="113"/>
      <c r="AD1040" s="113"/>
      <c r="AE1040" s="113"/>
      <c r="AF1040" s="113"/>
      <c r="AG1040" s="113"/>
      <c r="AH1040" s="113"/>
      <c r="AI1040" s="113"/>
      <c r="AJ1040" s="113"/>
      <c r="AK1040" s="113"/>
      <c r="AL1040" s="113"/>
      <c r="AM1040" s="113"/>
      <c r="AN1040" s="113"/>
      <c r="AO1040" s="113"/>
      <c r="AP1040" s="113"/>
      <c r="AQ1040" s="113"/>
      <c r="AR1040" s="113"/>
      <c r="AS1040" s="113"/>
      <c r="AT1040" s="113"/>
      <c r="AU1040" s="113"/>
      <c r="AV1040" s="113"/>
      <c r="AW1040" s="113"/>
      <c r="AX1040" s="112"/>
      <c r="AY1040" s="71"/>
      <c r="AZ1040" s="169" t="str">
        <f t="shared" si="46"/>
        <v>OK</v>
      </c>
      <c r="BA1040" s="170" t="str">
        <f t="shared" si="47"/>
        <v>OK</v>
      </c>
      <c r="BB1040" s="215"/>
    </row>
    <row r="1041" spans="1:54" s="207" customFormat="1" ht="38.25" customHeight="1" x14ac:dyDescent="0.25">
      <c r="A1041" s="115"/>
      <c r="B1041" s="116"/>
      <c r="C1041" s="122"/>
      <c r="D1041" s="137"/>
      <c r="E1041" s="128"/>
      <c r="F1041" s="128"/>
      <c r="G1041" s="127"/>
      <c r="H1041" s="128"/>
      <c r="I1041" s="127"/>
      <c r="J1041" s="127"/>
      <c r="K1041" s="128"/>
      <c r="L1041" s="127"/>
      <c r="M1041" s="127"/>
      <c r="N1041" s="127"/>
      <c r="O1041" s="127"/>
      <c r="P1041" s="128"/>
      <c r="Q1041" s="128"/>
      <c r="R1041" s="129"/>
      <c r="S1041" s="129"/>
      <c r="T1041" s="128"/>
      <c r="U1041" s="128"/>
      <c r="V1041" s="128"/>
      <c r="W1041" s="128"/>
      <c r="X1041" s="127"/>
      <c r="Y1041" s="138"/>
      <c r="Z1041" s="123"/>
      <c r="AA1041" s="113"/>
      <c r="AB1041" s="113"/>
      <c r="AC1041" s="113"/>
      <c r="AD1041" s="113"/>
      <c r="AE1041" s="113"/>
      <c r="AF1041" s="113"/>
      <c r="AG1041" s="113"/>
      <c r="AH1041" s="113"/>
      <c r="AI1041" s="113"/>
      <c r="AJ1041" s="113"/>
      <c r="AK1041" s="113"/>
      <c r="AL1041" s="113"/>
      <c r="AM1041" s="113"/>
      <c r="AN1041" s="113"/>
      <c r="AO1041" s="113"/>
      <c r="AP1041" s="113"/>
      <c r="AQ1041" s="113"/>
      <c r="AR1041" s="113"/>
      <c r="AS1041" s="113"/>
      <c r="AT1041" s="113"/>
      <c r="AU1041" s="113"/>
      <c r="AV1041" s="113"/>
      <c r="AW1041" s="113"/>
      <c r="AX1041" s="112"/>
      <c r="AY1041" s="71"/>
      <c r="AZ1041" s="169" t="str">
        <f t="shared" si="46"/>
        <v>OK</v>
      </c>
      <c r="BA1041" s="170" t="str">
        <f t="shared" si="47"/>
        <v>OK</v>
      </c>
      <c r="BB1041" s="215"/>
    </row>
    <row r="1042" spans="1:54" s="207" customFormat="1" ht="38.25" customHeight="1" x14ac:dyDescent="0.25">
      <c r="A1042" s="115"/>
      <c r="B1042" s="116"/>
      <c r="C1042" s="122"/>
      <c r="D1042" s="137"/>
      <c r="E1042" s="128"/>
      <c r="F1042" s="128"/>
      <c r="G1042" s="127"/>
      <c r="H1042" s="128"/>
      <c r="I1042" s="127"/>
      <c r="J1042" s="127"/>
      <c r="K1042" s="128"/>
      <c r="L1042" s="127"/>
      <c r="M1042" s="127"/>
      <c r="N1042" s="127"/>
      <c r="O1042" s="127"/>
      <c r="P1042" s="128"/>
      <c r="Q1042" s="128"/>
      <c r="R1042" s="129"/>
      <c r="S1042" s="129"/>
      <c r="T1042" s="128"/>
      <c r="U1042" s="128"/>
      <c r="V1042" s="128"/>
      <c r="W1042" s="128"/>
      <c r="X1042" s="127"/>
      <c r="Y1042" s="138"/>
      <c r="Z1042" s="123"/>
      <c r="AA1042" s="113"/>
      <c r="AB1042" s="113"/>
      <c r="AC1042" s="113"/>
      <c r="AD1042" s="113"/>
      <c r="AE1042" s="113"/>
      <c r="AF1042" s="113"/>
      <c r="AG1042" s="113"/>
      <c r="AH1042" s="113"/>
      <c r="AI1042" s="113"/>
      <c r="AJ1042" s="113"/>
      <c r="AK1042" s="113"/>
      <c r="AL1042" s="113"/>
      <c r="AM1042" s="113"/>
      <c r="AN1042" s="113"/>
      <c r="AO1042" s="113"/>
      <c r="AP1042" s="113"/>
      <c r="AQ1042" s="113"/>
      <c r="AR1042" s="113"/>
      <c r="AS1042" s="113"/>
      <c r="AT1042" s="113"/>
      <c r="AU1042" s="113"/>
      <c r="AV1042" s="113"/>
      <c r="AW1042" s="113"/>
      <c r="AX1042" s="112"/>
      <c r="AY1042" s="71"/>
      <c r="AZ1042" s="169" t="str">
        <f t="shared" si="46"/>
        <v>OK</v>
      </c>
      <c r="BA1042" s="170" t="str">
        <f t="shared" si="47"/>
        <v>OK</v>
      </c>
      <c r="BB1042" s="215"/>
    </row>
    <row r="1043" spans="1:54" s="207" customFormat="1" ht="38.25" customHeight="1" x14ac:dyDescent="0.25">
      <c r="A1043" s="115"/>
      <c r="B1043" s="116"/>
      <c r="C1043" s="122"/>
      <c r="D1043" s="137"/>
      <c r="E1043" s="128"/>
      <c r="F1043" s="128"/>
      <c r="G1043" s="127"/>
      <c r="H1043" s="128"/>
      <c r="I1043" s="127"/>
      <c r="J1043" s="127"/>
      <c r="K1043" s="128"/>
      <c r="L1043" s="127"/>
      <c r="M1043" s="127"/>
      <c r="N1043" s="127"/>
      <c r="O1043" s="127"/>
      <c r="P1043" s="128"/>
      <c r="Q1043" s="128"/>
      <c r="R1043" s="129"/>
      <c r="S1043" s="129"/>
      <c r="T1043" s="128"/>
      <c r="U1043" s="128"/>
      <c r="V1043" s="128"/>
      <c r="W1043" s="128"/>
      <c r="X1043" s="127"/>
      <c r="Y1043" s="138"/>
      <c r="Z1043" s="123"/>
      <c r="AA1043" s="113"/>
      <c r="AB1043" s="113"/>
      <c r="AC1043" s="113"/>
      <c r="AD1043" s="113"/>
      <c r="AE1043" s="113"/>
      <c r="AF1043" s="113"/>
      <c r="AG1043" s="113"/>
      <c r="AH1043" s="113"/>
      <c r="AI1043" s="113"/>
      <c r="AJ1043" s="113"/>
      <c r="AK1043" s="113"/>
      <c r="AL1043" s="113"/>
      <c r="AM1043" s="113"/>
      <c r="AN1043" s="113"/>
      <c r="AO1043" s="113"/>
      <c r="AP1043" s="113"/>
      <c r="AQ1043" s="113"/>
      <c r="AR1043" s="113"/>
      <c r="AS1043" s="113"/>
      <c r="AT1043" s="113"/>
      <c r="AU1043" s="113"/>
      <c r="AV1043" s="113"/>
      <c r="AW1043" s="113"/>
      <c r="AX1043" s="112"/>
      <c r="AY1043" s="71"/>
      <c r="AZ1043" s="169" t="str">
        <f t="shared" si="46"/>
        <v>OK</v>
      </c>
      <c r="BA1043" s="170" t="str">
        <f t="shared" si="47"/>
        <v>OK</v>
      </c>
      <c r="BB1043" s="215"/>
    </row>
    <row r="1044" spans="1:54" s="207" customFormat="1" ht="38.25" customHeight="1" x14ac:dyDescent="0.25">
      <c r="A1044" s="115"/>
      <c r="B1044" s="116"/>
      <c r="C1044" s="122"/>
      <c r="D1044" s="137"/>
      <c r="E1044" s="128"/>
      <c r="F1044" s="128"/>
      <c r="G1044" s="127"/>
      <c r="H1044" s="128"/>
      <c r="I1044" s="127"/>
      <c r="J1044" s="127"/>
      <c r="K1044" s="128"/>
      <c r="L1044" s="127"/>
      <c r="M1044" s="127"/>
      <c r="N1044" s="127"/>
      <c r="O1044" s="127"/>
      <c r="P1044" s="128"/>
      <c r="Q1044" s="128"/>
      <c r="R1044" s="129"/>
      <c r="S1044" s="129"/>
      <c r="T1044" s="128"/>
      <c r="U1044" s="128"/>
      <c r="V1044" s="128"/>
      <c r="W1044" s="128"/>
      <c r="X1044" s="127"/>
      <c r="Y1044" s="138"/>
      <c r="Z1044" s="123"/>
      <c r="AA1044" s="113"/>
      <c r="AB1044" s="113"/>
      <c r="AC1044" s="113"/>
      <c r="AD1044" s="113"/>
      <c r="AE1044" s="113"/>
      <c r="AF1044" s="113"/>
      <c r="AG1044" s="113"/>
      <c r="AH1044" s="113"/>
      <c r="AI1044" s="113"/>
      <c r="AJ1044" s="113"/>
      <c r="AK1044" s="113"/>
      <c r="AL1044" s="113"/>
      <c r="AM1044" s="113"/>
      <c r="AN1044" s="113"/>
      <c r="AO1044" s="113"/>
      <c r="AP1044" s="113"/>
      <c r="AQ1044" s="113"/>
      <c r="AR1044" s="113"/>
      <c r="AS1044" s="113"/>
      <c r="AT1044" s="113"/>
      <c r="AU1044" s="113"/>
      <c r="AV1044" s="113"/>
      <c r="AW1044" s="113"/>
      <c r="AX1044" s="112"/>
      <c r="AY1044" s="71"/>
      <c r="AZ1044" s="169" t="str">
        <f t="shared" si="46"/>
        <v>OK</v>
      </c>
      <c r="BA1044" s="170" t="str">
        <f t="shared" si="47"/>
        <v>OK</v>
      </c>
      <c r="BB1044" s="215"/>
    </row>
    <row r="1045" spans="1:54" s="207" customFormat="1" ht="38.25" customHeight="1" x14ac:dyDescent="0.25">
      <c r="A1045" s="115"/>
      <c r="B1045" s="116"/>
      <c r="C1045" s="122"/>
      <c r="D1045" s="137"/>
      <c r="E1045" s="128"/>
      <c r="F1045" s="128"/>
      <c r="G1045" s="127"/>
      <c r="H1045" s="128"/>
      <c r="I1045" s="127"/>
      <c r="J1045" s="127"/>
      <c r="K1045" s="128"/>
      <c r="L1045" s="127"/>
      <c r="M1045" s="127"/>
      <c r="N1045" s="127"/>
      <c r="O1045" s="127"/>
      <c r="P1045" s="128"/>
      <c r="Q1045" s="128"/>
      <c r="R1045" s="129"/>
      <c r="S1045" s="129"/>
      <c r="T1045" s="128"/>
      <c r="U1045" s="128"/>
      <c r="V1045" s="128"/>
      <c r="W1045" s="128"/>
      <c r="X1045" s="127"/>
      <c r="Y1045" s="138"/>
      <c r="Z1045" s="123"/>
      <c r="AA1045" s="113"/>
      <c r="AB1045" s="113"/>
      <c r="AC1045" s="113"/>
      <c r="AD1045" s="113"/>
      <c r="AE1045" s="113"/>
      <c r="AF1045" s="113"/>
      <c r="AG1045" s="113"/>
      <c r="AH1045" s="113"/>
      <c r="AI1045" s="113"/>
      <c r="AJ1045" s="113"/>
      <c r="AK1045" s="113"/>
      <c r="AL1045" s="113"/>
      <c r="AM1045" s="113"/>
      <c r="AN1045" s="113"/>
      <c r="AO1045" s="113"/>
      <c r="AP1045" s="113"/>
      <c r="AQ1045" s="113"/>
      <c r="AR1045" s="113"/>
      <c r="AS1045" s="113"/>
      <c r="AT1045" s="113"/>
      <c r="AU1045" s="113"/>
      <c r="AV1045" s="113"/>
      <c r="AW1045" s="113"/>
      <c r="AX1045" s="112"/>
      <c r="AY1045" s="71"/>
      <c r="AZ1045" s="169" t="str">
        <f t="shared" si="46"/>
        <v>OK</v>
      </c>
      <c r="BA1045" s="170" t="str">
        <f t="shared" si="47"/>
        <v>OK</v>
      </c>
      <c r="BB1045" s="215"/>
    </row>
    <row r="1046" spans="1:54" s="215" customFormat="1" ht="38.25" customHeight="1" x14ac:dyDescent="0.25">
      <c r="A1046" s="115"/>
      <c r="B1046" s="116"/>
      <c r="C1046" s="122"/>
      <c r="D1046" s="137"/>
      <c r="E1046" s="128"/>
      <c r="F1046" s="128"/>
      <c r="G1046" s="127"/>
      <c r="H1046" s="128"/>
      <c r="I1046" s="127"/>
      <c r="J1046" s="127"/>
      <c r="K1046" s="128"/>
      <c r="L1046" s="127"/>
      <c r="M1046" s="127"/>
      <c r="N1046" s="127"/>
      <c r="O1046" s="127"/>
      <c r="P1046" s="128"/>
      <c r="Q1046" s="128"/>
      <c r="R1046" s="129"/>
      <c r="S1046" s="129"/>
      <c r="T1046" s="128"/>
      <c r="U1046" s="128"/>
      <c r="V1046" s="128"/>
      <c r="W1046" s="128"/>
      <c r="X1046" s="127"/>
      <c r="Y1046" s="138"/>
      <c r="Z1046" s="123"/>
      <c r="AA1046" s="113"/>
      <c r="AB1046" s="113"/>
      <c r="AC1046" s="113"/>
      <c r="AD1046" s="113"/>
      <c r="AE1046" s="113"/>
      <c r="AF1046" s="113"/>
      <c r="AG1046" s="113"/>
      <c r="AH1046" s="113"/>
      <c r="AI1046" s="113"/>
      <c r="AJ1046" s="113"/>
      <c r="AK1046" s="113"/>
      <c r="AL1046" s="113"/>
      <c r="AM1046" s="113"/>
      <c r="AN1046" s="113"/>
      <c r="AO1046" s="113"/>
      <c r="AP1046" s="113"/>
      <c r="AQ1046" s="113"/>
      <c r="AR1046" s="113"/>
      <c r="AS1046" s="113"/>
      <c r="AT1046" s="113"/>
      <c r="AU1046" s="113"/>
      <c r="AV1046" s="113"/>
      <c r="AW1046" s="113"/>
      <c r="AX1046" s="112"/>
      <c r="AY1046" s="71"/>
      <c r="AZ1046" s="169" t="str">
        <f t="shared" ref="AZ1046" si="48">IF(S1046-AA1046-AC1046-AE1046-AG1046-AI1046-AK1046-AM1046-AO1046-AQ1046-AS1046-AU1046-AW1046=0,"OK","Compromisos diferentes al valor estimado en la vigencia actual")</f>
        <v>OK</v>
      </c>
      <c r="BA1046" s="170" t="str">
        <f t="shared" ref="BA1046" si="49">IF(S1046-AB1046-AD1046-AF1046-AH1046-AJ1046-AL1046-AN1046-AP1046-AR1046-AT1046-AV1046-AX1046=0,"OK","Obligaciones diferentes al valor estimado en la vigencia actual")</f>
        <v>OK</v>
      </c>
    </row>
    <row r="1047" spans="1:54" s="207" customFormat="1" ht="38.25" customHeight="1" x14ac:dyDescent="0.25">
      <c r="A1047" s="115"/>
      <c r="B1047" s="116"/>
      <c r="C1047" s="122"/>
      <c r="D1047" s="137"/>
      <c r="E1047" s="128"/>
      <c r="F1047" s="128"/>
      <c r="G1047" s="127"/>
      <c r="H1047" s="128"/>
      <c r="I1047" s="127"/>
      <c r="J1047" s="127"/>
      <c r="K1047" s="128"/>
      <c r="L1047" s="127"/>
      <c r="M1047" s="127"/>
      <c r="N1047" s="127"/>
      <c r="O1047" s="127"/>
      <c r="P1047" s="128"/>
      <c r="Q1047" s="128"/>
      <c r="R1047" s="129"/>
      <c r="S1047" s="129"/>
      <c r="T1047" s="128"/>
      <c r="U1047" s="128"/>
      <c r="V1047" s="128"/>
      <c r="W1047" s="128"/>
      <c r="X1047" s="127"/>
      <c r="Y1047" s="138"/>
      <c r="Z1047" s="123"/>
      <c r="AA1047" s="113"/>
      <c r="AB1047" s="113"/>
      <c r="AC1047" s="113"/>
      <c r="AD1047" s="113"/>
      <c r="AE1047" s="113"/>
      <c r="AF1047" s="113"/>
      <c r="AG1047" s="113"/>
      <c r="AH1047" s="113"/>
      <c r="AI1047" s="113"/>
      <c r="AJ1047" s="113"/>
      <c r="AK1047" s="113"/>
      <c r="AL1047" s="113"/>
      <c r="AM1047" s="113"/>
      <c r="AN1047" s="113"/>
      <c r="AO1047" s="113"/>
      <c r="AP1047" s="113"/>
      <c r="AQ1047" s="113"/>
      <c r="AR1047" s="113"/>
      <c r="AS1047" s="113"/>
      <c r="AT1047" s="113"/>
      <c r="AU1047" s="113"/>
      <c r="AV1047" s="113"/>
      <c r="AW1047" s="113"/>
      <c r="AX1047" s="112"/>
      <c r="AY1047" s="71"/>
      <c r="AZ1047" s="169" t="str">
        <f t="shared" si="46"/>
        <v>OK</v>
      </c>
      <c r="BA1047" s="170" t="str">
        <f t="shared" si="47"/>
        <v>OK</v>
      </c>
      <c r="BB1047" s="215"/>
    </row>
    <row r="1048" spans="1:54" s="207" customFormat="1" ht="38.25" customHeight="1" x14ac:dyDescent="0.25">
      <c r="A1048" s="115"/>
      <c r="B1048" s="116"/>
      <c r="C1048" s="122"/>
      <c r="D1048" s="137"/>
      <c r="E1048" s="128"/>
      <c r="F1048" s="128"/>
      <c r="G1048" s="127"/>
      <c r="H1048" s="128"/>
      <c r="I1048" s="127"/>
      <c r="J1048" s="127"/>
      <c r="K1048" s="128"/>
      <c r="L1048" s="127"/>
      <c r="M1048" s="127"/>
      <c r="N1048" s="127"/>
      <c r="O1048" s="127"/>
      <c r="P1048" s="128"/>
      <c r="Q1048" s="128"/>
      <c r="R1048" s="129"/>
      <c r="S1048" s="129"/>
      <c r="T1048" s="128"/>
      <c r="U1048" s="128"/>
      <c r="V1048" s="128"/>
      <c r="W1048" s="128"/>
      <c r="X1048" s="127"/>
      <c r="Y1048" s="138"/>
      <c r="Z1048" s="123"/>
      <c r="AA1048" s="113"/>
      <c r="AB1048" s="113"/>
      <c r="AC1048" s="113"/>
      <c r="AD1048" s="113"/>
      <c r="AE1048" s="113"/>
      <c r="AF1048" s="113"/>
      <c r="AG1048" s="113"/>
      <c r="AH1048" s="113"/>
      <c r="AI1048" s="113"/>
      <c r="AJ1048" s="113"/>
      <c r="AK1048" s="113"/>
      <c r="AL1048" s="113"/>
      <c r="AM1048" s="113"/>
      <c r="AN1048" s="113"/>
      <c r="AO1048" s="113"/>
      <c r="AP1048" s="113"/>
      <c r="AQ1048" s="113"/>
      <c r="AR1048" s="113"/>
      <c r="AS1048" s="113"/>
      <c r="AT1048" s="113"/>
      <c r="AU1048" s="113"/>
      <c r="AV1048" s="113"/>
      <c r="AW1048" s="113"/>
      <c r="AX1048" s="112"/>
      <c r="AY1048" s="71"/>
      <c r="AZ1048" s="169" t="str">
        <f t="shared" si="46"/>
        <v>OK</v>
      </c>
      <c r="BA1048" s="170" t="str">
        <f t="shared" si="47"/>
        <v>OK</v>
      </c>
      <c r="BB1048" s="215"/>
    </row>
    <row r="1049" spans="1:54" s="207" customFormat="1" ht="38.25" customHeight="1" x14ac:dyDescent="0.25">
      <c r="A1049" s="115"/>
      <c r="B1049" s="116"/>
      <c r="C1049" s="122"/>
      <c r="D1049" s="137"/>
      <c r="E1049" s="128"/>
      <c r="F1049" s="128"/>
      <c r="G1049" s="127"/>
      <c r="H1049" s="128"/>
      <c r="I1049" s="127"/>
      <c r="J1049" s="127"/>
      <c r="K1049" s="128"/>
      <c r="L1049" s="127"/>
      <c r="M1049" s="127"/>
      <c r="N1049" s="127"/>
      <c r="O1049" s="127"/>
      <c r="P1049" s="128"/>
      <c r="Q1049" s="128"/>
      <c r="R1049" s="129"/>
      <c r="S1049" s="129"/>
      <c r="T1049" s="128"/>
      <c r="U1049" s="128"/>
      <c r="V1049" s="128"/>
      <c r="W1049" s="128"/>
      <c r="X1049" s="127"/>
      <c r="Y1049" s="138"/>
      <c r="Z1049" s="123"/>
      <c r="AA1049" s="113"/>
      <c r="AB1049" s="113"/>
      <c r="AC1049" s="113"/>
      <c r="AD1049" s="113"/>
      <c r="AE1049" s="113"/>
      <c r="AF1049" s="113"/>
      <c r="AG1049" s="113"/>
      <c r="AH1049" s="113"/>
      <c r="AI1049" s="113"/>
      <c r="AJ1049" s="113"/>
      <c r="AK1049" s="113"/>
      <c r="AL1049" s="113"/>
      <c r="AM1049" s="113"/>
      <c r="AN1049" s="113"/>
      <c r="AO1049" s="113"/>
      <c r="AP1049" s="113"/>
      <c r="AQ1049" s="113"/>
      <c r="AR1049" s="113"/>
      <c r="AS1049" s="113"/>
      <c r="AT1049" s="113"/>
      <c r="AU1049" s="113"/>
      <c r="AV1049" s="113"/>
      <c r="AW1049" s="113"/>
      <c r="AX1049" s="112"/>
      <c r="AY1049" s="71"/>
      <c r="AZ1049" s="169" t="str">
        <f t="shared" si="46"/>
        <v>OK</v>
      </c>
      <c r="BA1049" s="170" t="str">
        <f t="shared" si="47"/>
        <v>OK</v>
      </c>
      <c r="BB1049" s="215"/>
    </row>
    <row r="1050" spans="1:54" s="207" customFormat="1" ht="38.25" customHeight="1" x14ac:dyDescent="0.25">
      <c r="A1050" s="115"/>
      <c r="B1050" s="116"/>
      <c r="C1050" s="122"/>
      <c r="D1050" s="137"/>
      <c r="E1050" s="128"/>
      <c r="F1050" s="128"/>
      <c r="G1050" s="127"/>
      <c r="H1050" s="128"/>
      <c r="I1050" s="127"/>
      <c r="J1050" s="127"/>
      <c r="K1050" s="128"/>
      <c r="L1050" s="127"/>
      <c r="M1050" s="127"/>
      <c r="N1050" s="127"/>
      <c r="O1050" s="127"/>
      <c r="P1050" s="128"/>
      <c r="Q1050" s="128"/>
      <c r="R1050" s="129"/>
      <c r="S1050" s="129"/>
      <c r="T1050" s="128"/>
      <c r="U1050" s="128"/>
      <c r="V1050" s="128"/>
      <c r="W1050" s="128"/>
      <c r="X1050" s="127"/>
      <c r="Y1050" s="138"/>
      <c r="Z1050" s="123"/>
      <c r="AA1050" s="113"/>
      <c r="AB1050" s="113"/>
      <c r="AC1050" s="113"/>
      <c r="AD1050" s="113"/>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2"/>
      <c r="AY1050" s="71"/>
      <c r="AZ1050" s="169" t="str">
        <f t="shared" si="46"/>
        <v>OK</v>
      </c>
      <c r="BA1050" s="170" t="str">
        <f t="shared" si="47"/>
        <v>OK</v>
      </c>
      <c r="BB1050" s="215"/>
    </row>
    <row r="1051" spans="1:54" s="207" customFormat="1" ht="38.25" customHeight="1" x14ac:dyDescent="0.25">
      <c r="A1051" s="115"/>
      <c r="B1051" s="116"/>
      <c r="C1051" s="122"/>
      <c r="D1051" s="137"/>
      <c r="E1051" s="128"/>
      <c r="F1051" s="128"/>
      <c r="G1051" s="127"/>
      <c r="H1051" s="128"/>
      <c r="I1051" s="127"/>
      <c r="J1051" s="127"/>
      <c r="K1051" s="128"/>
      <c r="L1051" s="127"/>
      <c r="M1051" s="127"/>
      <c r="N1051" s="127"/>
      <c r="O1051" s="127"/>
      <c r="P1051" s="128"/>
      <c r="Q1051" s="128"/>
      <c r="R1051" s="129"/>
      <c r="S1051" s="129"/>
      <c r="T1051" s="128"/>
      <c r="U1051" s="128"/>
      <c r="V1051" s="128"/>
      <c r="W1051" s="128"/>
      <c r="X1051" s="127"/>
      <c r="Y1051" s="138"/>
      <c r="Z1051" s="123"/>
      <c r="AA1051" s="113"/>
      <c r="AB1051" s="113"/>
      <c r="AC1051" s="113"/>
      <c r="AD1051" s="113"/>
      <c r="AE1051" s="113"/>
      <c r="AF1051" s="113"/>
      <c r="AG1051" s="113"/>
      <c r="AH1051" s="113"/>
      <c r="AI1051" s="113"/>
      <c r="AJ1051" s="113"/>
      <c r="AK1051" s="113"/>
      <c r="AL1051" s="113"/>
      <c r="AM1051" s="113"/>
      <c r="AN1051" s="113"/>
      <c r="AO1051" s="113"/>
      <c r="AP1051" s="113"/>
      <c r="AQ1051" s="113"/>
      <c r="AR1051" s="113"/>
      <c r="AS1051" s="113"/>
      <c r="AT1051" s="113"/>
      <c r="AU1051" s="113"/>
      <c r="AV1051" s="113"/>
      <c r="AW1051" s="113"/>
      <c r="AX1051" s="112"/>
      <c r="AY1051" s="71"/>
      <c r="AZ1051" s="169" t="str">
        <f t="shared" si="46"/>
        <v>OK</v>
      </c>
      <c r="BA1051" s="170" t="str">
        <f t="shared" si="47"/>
        <v>OK</v>
      </c>
      <c r="BB1051" s="215"/>
    </row>
    <row r="1052" spans="1:54" s="207" customFormat="1" ht="38.25" customHeight="1" x14ac:dyDescent="0.25">
      <c r="A1052" s="115"/>
      <c r="B1052" s="116"/>
      <c r="C1052" s="122"/>
      <c r="D1052" s="137"/>
      <c r="E1052" s="128"/>
      <c r="F1052" s="128"/>
      <c r="G1052" s="127"/>
      <c r="H1052" s="128"/>
      <c r="I1052" s="127"/>
      <c r="J1052" s="127"/>
      <c r="K1052" s="128"/>
      <c r="L1052" s="127"/>
      <c r="M1052" s="127"/>
      <c r="N1052" s="127"/>
      <c r="O1052" s="127"/>
      <c r="P1052" s="128"/>
      <c r="Q1052" s="128"/>
      <c r="R1052" s="129"/>
      <c r="S1052" s="129"/>
      <c r="T1052" s="128"/>
      <c r="U1052" s="128"/>
      <c r="V1052" s="128"/>
      <c r="W1052" s="128"/>
      <c r="X1052" s="127"/>
      <c r="Y1052" s="138"/>
      <c r="Z1052" s="123"/>
      <c r="AA1052" s="113"/>
      <c r="AB1052" s="113"/>
      <c r="AC1052" s="113"/>
      <c r="AD1052" s="113"/>
      <c r="AE1052" s="113"/>
      <c r="AF1052" s="113"/>
      <c r="AG1052" s="113"/>
      <c r="AH1052" s="113"/>
      <c r="AI1052" s="113"/>
      <c r="AJ1052" s="113"/>
      <c r="AK1052" s="113"/>
      <c r="AL1052" s="113"/>
      <c r="AM1052" s="113"/>
      <c r="AN1052" s="113"/>
      <c r="AO1052" s="113"/>
      <c r="AP1052" s="113"/>
      <c r="AQ1052" s="113"/>
      <c r="AR1052" s="113"/>
      <c r="AS1052" s="113"/>
      <c r="AT1052" s="113"/>
      <c r="AU1052" s="113"/>
      <c r="AV1052" s="113"/>
      <c r="AW1052" s="113"/>
      <c r="AX1052" s="112"/>
      <c r="AY1052" s="71"/>
      <c r="AZ1052" s="169" t="str">
        <f t="shared" si="46"/>
        <v>OK</v>
      </c>
      <c r="BA1052" s="170" t="str">
        <f t="shared" si="47"/>
        <v>OK</v>
      </c>
      <c r="BB1052" s="215"/>
    </row>
    <row r="1053" spans="1:54" s="207" customFormat="1" ht="38.25" customHeight="1" x14ac:dyDescent="0.25">
      <c r="A1053" s="115"/>
      <c r="B1053" s="116"/>
      <c r="C1053" s="122"/>
      <c r="D1053" s="137"/>
      <c r="E1053" s="128"/>
      <c r="F1053" s="128"/>
      <c r="G1053" s="127"/>
      <c r="H1053" s="128"/>
      <c r="I1053" s="127"/>
      <c r="J1053" s="127"/>
      <c r="K1053" s="128"/>
      <c r="L1053" s="127"/>
      <c r="M1053" s="127"/>
      <c r="N1053" s="127"/>
      <c r="O1053" s="127"/>
      <c r="P1053" s="128"/>
      <c r="Q1053" s="128"/>
      <c r="R1053" s="129"/>
      <c r="S1053" s="129"/>
      <c r="T1053" s="128"/>
      <c r="U1053" s="128"/>
      <c r="V1053" s="128"/>
      <c r="W1053" s="128"/>
      <c r="X1053" s="127"/>
      <c r="Y1053" s="138"/>
      <c r="Z1053" s="123"/>
      <c r="AA1053" s="113"/>
      <c r="AB1053" s="113"/>
      <c r="AC1053" s="113"/>
      <c r="AD1053" s="113"/>
      <c r="AE1053" s="113"/>
      <c r="AF1053" s="113"/>
      <c r="AG1053" s="113"/>
      <c r="AH1053" s="113"/>
      <c r="AI1053" s="113"/>
      <c r="AJ1053" s="113"/>
      <c r="AK1053" s="113"/>
      <c r="AL1053" s="113"/>
      <c r="AM1053" s="113"/>
      <c r="AN1053" s="113"/>
      <c r="AO1053" s="113"/>
      <c r="AP1053" s="113"/>
      <c r="AQ1053" s="113"/>
      <c r="AR1053" s="113"/>
      <c r="AS1053" s="113"/>
      <c r="AT1053" s="113"/>
      <c r="AU1053" s="113"/>
      <c r="AV1053" s="113"/>
      <c r="AW1053" s="113"/>
      <c r="AX1053" s="112"/>
      <c r="AY1053" s="71"/>
      <c r="AZ1053" s="169" t="str">
        <f t="shared" si="46"/>
        <v>OK</v>
      </c>
      <c r="BA1053" s="170" t="str">
        <f t="shared" si="47"/>
        <v>OK</v>
      </c>
      <c r="BB1053" s="215"/>
    </row>
    <row r="1054" spans="1:54" s="207" customFormat="1" ht="38.25" customHeight="1" x14ac:dyDescent="0.25">
      <c r="A1054" s="115"/>
      <c r="B1054" s="116"/>
      <c r="C1054" s="122"/>
      <c r="D1054" s="137"/>
      <c r="E1054" s="128"/>
      <c r="F1054" s="128"/>
      <c r="G1054" s="127"/>
      <c r="H1054" s="128"/>
      <c r="I1054" s="127"/>
      <c r="J1054" s="127"/>
      <c r="K1054" s="128"/>
      <c r="L1054" s="127"/>
      <c r="M1054" s="127"/>
      <c r="N1054" s="127"/>
      <c r="O1054" s="127"/>
      <c r="P1054" s="128"/>
      <c r="Q1054" s="128"/>
      <c r="R1054" s="129"/>
      <c r="S1054" s="129"/>
      <c r="T1054" s="128"/>
      <c r="U1054" s="128"/>
      <c r="V1054" s="128"/>
      <c r="W1054" s="128"/>
      <c r="X1054" s="127"/>
      <c r="Y1054" s="138"/>
      <c r="Z1054" s="123"/>
      <c r="AA1054" s="113"/>
      <c r="AB1054" s="113"/>
      <c r="AC1054" s="113"/>
      <c r="AD1054" s="113"/>
      <c r="AE1054" s="113"/>
      <c r="AF1054" s="113"/>
      <c r="AG1054" s="113"/>
      <c r="AH1054" s="113"/>
      <c r="AI1054" s="113"/>
      <c r="AJ1054" s="113"/>
      <c r="AK1054" s="113"/>
      <c r="AL1054" s="113"/>
      <c r="AM1054" s="113"/>
      <c r="AN1054" s="113"/>
      <c r="AO1054" s="113"/>
      <c r="AP1054" s="113"/>
      <c r="AQ1054" s="113"/>
      <c r="AR1054" s="113"/>
      <c r="AS1054" s="113"/>
      <c r="AT1054" s="113"/>
      <c r="AU1054" s="113"/>
      <c r="AV1054" s="113"/>
      <c r="AW1054" s="113"/>
      <c r="AX1054" s="112"/>
      <c r="AY1054" s="71"/>
      <c r="AZ1054" s="169" t="str">
        <f t="shared" si="46"/>
        <v>OK</v>
      </c>
      <c r="BA1054" s="170" t="str">
        <f t="shared" si="47"/>
        <v>OK</v>
      </c>
      <c r="BB1054" s="215"/>
    </row>
    <row r="1055" spans="1:54" s="207" customFormat="1" ht="38.25" customHeight="1" x14ac:dyDescent="0.25">
      <c r="A1055" s="115"/>
      <c r="B1055" s="116"/>
      <c r="C1055" s="122"/>
      <c r="D1055" s="137"/>
      <c r="E1055" s="128"/>
      <c r="F1055" s="128"/>
      <c r="G1055" s="127"/>
      <c r="H1055" s="128"/>
      <c r="I1055" s="127"/>
      <c r="J1055" s="127"/>
      <c r="K1055" s="128"/>
      <c r="L1055" s="127"/>
      <c r="M1055" s="127"/>
      <c r="N1055" s="127"/>
      <c r="O1055" s="127"/>
      <c r="P1055" s="128"/>
      <c r="Q1055" s="128"/>
      <c r="R1055" s="129"/>
      <c r="S1055" s="129"/>
      <c r="T1055" s="128"/>
      <c r="U1055" s="128"/>
      <c r="V1055" s="128"/>
      <c r="W1055" s="128"/>
      <c r="X1055" s="127"/>
      <c r="Y1055" s="138"/>
      <c r="Z1055" s="123"/>
      <c r="AA1055" s="113"/>
      <c r="AB1055" s="113"/>
      <c r="AC1055" s="113"/>
      <c r="AD1055" s="113"/>
      <c r="AE1055" s="113"/>
      <c r="AF1055" s="113"/>
      <c r="AG1055" s="113"/>
      <c r="AH1055" s="113"/>
      <c r="AI1055" s="113"/>
      <c r="AJ1055" s="113"/>
      <c r="AK1055" s="113"/>
      <c r="AL1055" s="113"/>
      <c r="AM1055" s="113"/>
      <c r="AN1055" s="113"/>
      <c r="AO1055" s="113"/>
      <c r="AP1055" s="113"/>
      <c r="AQ1055" s="113"/>
      <c r="AR1055" s="113"/>
      <c r="AS1055" s="113"/>
      <c r="AT1055" s="113"/>
      <c r="AU1055" s="113"/>
      <c r="AV1055" s="113"/>
      <c r="AW1055" s="113"/>
      <c r="AX1055" s="112"/>
      <c r="AY1055" s="71"/>
      <c r="AZ1055" s="169" t="str">
        <f t="shared" si="46"/>
        <v>OK</v>
      </c>
      <c r="BA1055" s="170" t="str">
        <f t="shared" si="47"/>
        <v>OK</v>
      </c>
      <c r="BB1055" s="215"/>
    </row>
    <row r="1056" spans="1:54" s="207" customFormat="1" ht="38.25" customHeight="1" x14ac:dyDescent="0.25">
      <c r="A1056" s="115"/>
      <c r="B1056" s="116"/>
      <c r="C1056" s="122"/>
      <c r="D1056" s="137"/>
      <c r="E1056" s="128"/>
      <c r="F1056" s="128"/>
      <c r="G1056" s="127"/>
      <c r="H1056" s="128"/>
      <c r="I1056" s="127"/>
      <c r="J1056" s="127"/>
      <c r="K1056" s="128"/>
      <c r="L1056" s="127"/>
      <c r="M1056" s="127"/>
      <c r="N1056" s="127"/>
      <c r="O1056" s="127"/>
      <c r="P1056" s="128"/>
      <c r="Q1056" s="128"/>
      <c r="R1056" s="129"/>
      <c r="S1056" s="129"/>
      <c r="T1056" s="128"/>
      <c r="U1056" s="128"/>
      <c r="V1056" s="128"/>
      <c r="W1056" s="128"/>
      <c r="X1056" s="127"/>
      <c r="Y1056" s="138"/>
      <c r="Z1056" s="12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3"/>
      <c r="AW1056" s="113"/>
      <c r="AX1056" s="112"/>
      <c r="AY1056" s="71"/>
      <c r="AZ1056" s="169" t="str">
        <f t="shared" si="46"/>
        <v>OK</v>
      </c>
      <c r="BA1056" s="170" t="str">
        <f t="shared" si="47"/>
        <v>OK</v>
      </c>
      <c r="BB1056" s="215"/>
    </row>
    <row r="1057" spans="1:54" s="207" customFormat="1" ht="38.25" customHeight="1" x14ac:dyDescent="0.25">
      <c r="A1057" s="115"/>
      <c r="B1057" s="116"/>
      <c r="C1057" s="122"/>
      <c r="D1057" s="137"/>
      <c r="E1057" s="128"/>
      <c r="F1057" s="128"/>
      <c r="G1057" s="127"/>
      <c r="H1057" s="128"/>
      <c r="I1057" s="127"/>
      <c r="J1057" s="127"/>
      <c r="K1057" s="128"/>
      <c r="L1057" s="127"/>
      <c r="M1057" s="127"/>
      <c r="N1057" s="127"/>
      <c r="O1057" s="127"/>
      <c r="P1057" s="128"/>
      <c r="Q1057" s="128"/>
      <c r="R1057" s="129"/>
      <c r="S1057" s="129"/>
      <c r="T1057" s="128"/>
      <c r="U1057" s="128"/>
      <c r="V1057" s="128"/>
      <c r="W1057" s="128"/>
      <c r="X1057" s="127"/>
      <c r="Y1057" s="138"/>
      <c r="Z1057" s="12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13"/>
      <c r="AW1057" s="113"/>
      <c r="AX1057" s="112"/>
      <c r="AY1057" s="71"/>
      <c r="AZ1057" s="169" t="str">
        <f t="shared" si="46"/>
        <v>OK</v>
      </c>
      <c r="BA1057" s="170" t="str">
        <f t="shared" si="47"/>
        <v>OK</v>
      </c>
      <c r="BB1057" s="215"/>
    </row>
    <row r="1058" spans="1:54" s="207" customFormat="1" ht="38.25" customHeight="1" x14ac:dyDescent="0.25">
      <c r="A1058" s="115"/>
      <c r="B1058" s="116"/>
      <c r="C1058" s="122"/>
      <c r="D1058" s="137"/>
      <c r="E1058" s="128"/>
      <c r="F1058" s="128"/>
      <c r="G1058" s="127"/>
      <c r="H1058" s="128"/>
      <c r="I1058" s="127"/>
      <c r="J1058" s="127"/>
      <c r="K1058" s="128"/>
      <c r="L1058" s="127"/>
      <c r="M1058" s="127"/>
      <c r="N1058" s="127"/>
      <c r="O1058" s="127"/>
      <c r="P1058" s="128"/>
      <c r="Q1058" s="128"/>
      <c r="R1058" s="129"/>
      <c r="S1058" s="129"/>
      <c r="T1058" s="128"/>
      <c r="U1058" s="128"/>
      <c r="V1058" s="128"/>
      <c r="W1058" s="128"/>
      <c r="X1058" s="127"/>
      <c r="Y1058" s="138"/>
      <c r="Z1058" s="123"/>
      <c r="AA1058" s="113"/>
      <c r="AB1058" s="113"/>
      <c r="AC1058" s="113"/>
      <c r="AD1058" s="113"/>
      <c r="AE1058" s="113"/>
      <c r="AF1058" s="113"/>
      <c r="AG1058" s="113"/>
      <c r="AH1058" s="113"/>
      <c r="AI1058" s="113"/>
      <c r="AJ1058" s="113"/>
      <c r="AK1058" s="113"/>
      <c r="AL1058" s="113"/>
      <c r="AM1058" s="113"/>
      <c r="AN1058" s="113"/>
      <c r="AO1058" s="113"/>
      <c r="AP1058" s="113"/>
      <c r="AQ1058" s="113"/>
      <c r="AR1058" s="113"/>
      <c r="AS1058" s="113"/>
      <c r="AT1058" s="113"/>
      <c r="AU1058" s="113"/>
      <c r="AV1058" s="113"/>
      <c r="AW1058" s="113"/>
      <c r="AX1058" s="112"/>
      <c r="AY1058" s="71"/>
      <c r="AZ1058" s="169" t="str">
        <f t="shared" si="46"/>
        <v>OK</v>
      </c>
      <c r="BA1058" s="170" t="str">
        <f t="shared" si="47"/>
        <v>OK</v>
      </c>
      <c r="BB1058" s="215"/>
    </row>
    <row r="1059" spans="1:54" s="207" customFormat="1" ht="38.25" customHeight="1" x14ac:dyDescent="0.25">
      <c r="A1059" s="115"/>
      <c r="B1059" s="116"/>
      <c r="C1059" s="122"/>
      <c r="D1059" s="137"/>
      <c r="E1059" s="128"/>
      <c r="F1059" s="128"/>
      <c r="G1059" s="127"/>
      <c r="H1059" s="128"/>
      <c r="I1059" s="127"/>
      <c r="J1059" s="127"/>
      <c r="K1059" s="128"/>
      <c r="L1059" s="127"/>
      <c r="M1059" s="127"/>
      <c r="N1059" s="127"/>
      <c r="O1059" s="127"/>
      <c r="P1059" s="128"/>
      <c r="Q1059" s="128"/>
      <c r="R1059" s="129"/>
      <c r="S1059" s="129"/>
      <c r="T1059" s="128"/>
      <c r="U1059" s="128"/>
      <c r="V1059" s="128"/>
      <c r="W1059" s="128"/>
      <c r="X1059" s="127"/>
      <c r="Y1059" s="138"/>
      <c r="Z1059" s="123"/>
      <c r="AA1059" s="113"/>
      <c r="AB1059" s="113"/>
      <c r="AC1059" s="113"/>
      <c r="AD1059" s="113"/>
      <c r="AE1059" s="113"/>
      <c r="AF1059" s="113"/>
      <c r="AG1059" s="113"/>
      <c r="AH1059" s="113"/>
      <c r="AI1059" s="113"/>
      <c r="AJ1059" s="113"/>
      <c r="AK1059" s="113"/>
      <c r="AL1059" s="113"/>
      <c r="AM1059" s="113"/>
      <c r="AN1059" s="113"/>
      <c r="AO1059" s="113"/>
      <c r="AP1059" s="113"/>
      <c r="AQ1059" s="113"/>
      <c r="AR1059" s="113"/>
      <c r="AS1059" s="113"/>
      <c r="AT1059" s="113"/>
      <c r="AU1059" s="113"/>
      <c r="AV1059" s="113"/>
      <c r="AW1059" s="113"/>
      <c r="AX1059" s="112"/>
      <c r="AY1059" s="71"/>
      <c r="AZ1059" s="169" t="str">
        <f t="shared" si="46"/>
        <v>OK</v>
      </c>
      <c r="BA1059" s="170" t="str">
        <f t="shared" si="47"/>
        <v>OK</v>
      </c>
      <c r="BB1059" s="215"/>
    </row>
    <row r="1060" spans="1:54" s="207" customFormat="1" ht="38.25" customHeight="1" x14ac:dyDescent="0.25">
      <c r="A1060" s="115"/>
      <c r="B1060" s="116"/>
      <c r="C1060" s="122"/>
      <c r="D1060" s="137"/>
      <c r="E1060" s="128"/>
      <c r="F1060" s="128"/>
      <c r="G1060" s="127"/>
      <c r="H1060" s="128"/>
      <c r="I1060" s="127"/>
      <c r="J1060" s="127"/>
      <c r="K1060" s="128"/>
      <c r="L1060" s="127"/>
      <c r="M1060" s="127"/>
      <c r="N1060" s="127"/>
      <c r="O1060" s="127"/>
      <c r="P1060" s="128"/>
      <c r="Q1060" s="128"/>
      <c r="R1060" s="129"/>
      <c r="S1060" s="129"/>
      <c r="T1060" s="128"/>
      <c r="U1060" s="128"/>
      <c r="V1060" s="128"/>
      <c r="W1060" s="128"/>
      <c r="X1060" s="127"/>
      <c r="Y1060" s="138"/>
      <c r="Z1060" s="123"/>
      <c r="AA1060" s="113"/>
      <c r="AB1060" s="113"/>
      <c r="AC1060" s="113"/>
      <c r="AD1060" s="113"/>
      <c r="AE1060" s="113"/>
      <c r="AF1060" s="113"/>
      <c r="AG1060" s="113"/>
      <c r="AH1060" s="113"/>
      <c r="AI1060" s="113"/>
      <c r="AJ1060" s="113"/>
      <c r="AK1060" s="113"/>
      <c r="AL1060" s="113"/>
      <c r="AM1060" s="113"/>
      <c r="AN1060" s="113"/>
      <c r="AO1060" s="113"/>
      <c r="AP1060" s="113"/>
      <c r="AQ1060" s="113"/>
      <c r="AR1060" s="113"/>
      <c r="AS1060" s="113"/>
      <c r="AT1060" s="113"/>
      <c r="AU1060" s="113"/>
      <c r="AV1060" s="113"/>
      <c r="AW1060" s="113"/>
      <c r="AX1060" s="112"/>
      <c r="AY1060" s="71"/>
      <c r="AZ1060" s="169" t="str">
        <f t="shared" si="46"/>
        <v>OK</v>
      </c>
      <c r="BA1060" s="170" t="str">
        <f t="shared" si="47"/>
        <v>OK</v>
      </c>
      <c r="BB1060" s="215"/>
    </row>
    <row r="1061" spans="1:54" s="207" customFormat="1" ht="38.25" customHeight="1" x14ac:dyDescent="0.25">
      <c r="A1061" s="115"/>
      <c r="B1061" s="116"/>
      <c r="C1061" s="122"/>
      <c r="D1061" s="137"/>
      <c r="E1061" s="128"/>
      <c r="F1061" s="128"/>
      <c r="G1061" s="127"/>
      <c r="H1061" s="128"/>
      <c r="I1061" s="127"/>
      <c r="J1061" s="127"/>
      <c r="K1061" s="128"/>
      <c r="L1061" s="127"/>
      <c r="M1061" s="127"/>
      <c r="N1061" s="127"/>
      <c r="O1061" s="127"/>
      <c r="P1061" s="128"/>
      <c r="Q1061" s="128"/>
      <c r="R1061" s="129"/>
      <c r="S1061" s="129"/>
      <c r="T1061" s="128"/>
      <c r="U1061" s="128"/>
      <c r="V1061" s="128"/>
      <c r="W1061" s="128"/>
      <c r="X1061" s="127"/>
      <c r="Y1061" s="138"/>
      <c r="Z1061" s="123"/>
      <c r="AA1061" s="113"/>
      <c r="AB1061" s="113"/>
      <c r="AC1061" s="113"/>
      <c r="AD1061" s="113"/>
      <c r="AE1061" s="113"/>
      <c r="AF1061" s="113"/>
      <c r="AG1061" s="113"/>
      <c r="AH1061" s="113"/>
      <c r="AI1061" s="113"/>
      <c r="AJ1061" s="113"/>
      <c r="AK1061" s="113"/>
      <c r="AL1061" s="113"/>
      <c r="AM1061" s="113"/>
      <c r="AN1061" s="113"/>
      <c r="AO1061" s="113"/>
      <c r="AP1061" s="113"/>
      <c r="AQ1061" s="113"/>
      <c r="AR1061" s="113"/>
      <c r="AS1061" s="113"/>
      <c r="AT1061" s="113"/>
      <c r="AU1061" s="113"/>
      <c r="AV1061" s="113"/>
      <c r="AW1061" s="113"/>
      <c r="AX1061" s="112"/>
      <c r="AY1061" s="71"/>
      <c r="AZ1061" s="169" t="str">
        <f t="shared" si="46"/>
        <v>OK</v>
      </c>
      <c r="BA1061" s="170" t="str">
        <f t="shared" si="47"/>
        <v>OK</v>
      </c>
      <c r="BB1061" s="215"/>
    </row>
    <row r="1062" spans="1:54" s="207" customFormat="1" ht="38.25" customHeight="1" x14ac:dyDescent="0.25">
      <c r="A1062" s="115"/>
      <c r="B1062" s="116"/>
      <c r="C1062" s="122"/>
      <c r="D1062" s="137"/>
      <c r="E1062" s="128"/>
      <c r="F1062" s="128"/>
      <c r="G1062" s="127"/>
      <c r="H1062" s="128"/>
      <c r="I1062" s="127"/>
      <c r="J1062" s="127"/>
      <c r="K1062" s="128"/>
      <c r="L1062" s="127"/>
      <c r="M1062" s="127"/>
      <c r="N1062" s="127"/>
      <c r="O1062" s="127"/>
      <c r="P1062" s="128"/>
      <c r="Q1062" s="128"/>
      <c r="R1062" s="129"/>
      <c r="S1062" s="129"/>
      <c r="T1062" s="128"/>
      <c r="U1062" s="128"/>
      <c r="V1062" s="128"/>
      <c r="W1062" s="128"/>
      <c r="X1062" s="127"/>
      <c r="Y1062" s="138"/>
      <c r="Z1062" s="123"/>
      <c r="AA1062" s="113"/>
      <c r="AB1062" s="113"/>
      <c r="AC1062" s="113"/>
      <c r="AD1062" s="113"/>
      <c r="AE1062" s="113"/>
      <c r="AF1062" s="113"/>
      <c r="AG1062" s="113"/>
      <c r="AH1062" s="113"/>
      <c r="AI1062" s="113"/>
      <c r="AJ1062" s="113"/>
      <c r="AK1062" s="113"/>
      <c r="AL1062" s="113"/>
      <c r="AM1062" s="113"/>
      <c r="AN1062" s="113"/>
      <c r="AO1062" s="113"/>
      <c r="AP1062" s="113"/>
      <c r="AQ1062" s="113"/>
      <c r="AR1062" s="113"/>
      <c r="AS1062" s="113"/>
      <c r="AT1062" s="113"/>
      <c r="AU1062" s="113"/>
      <c r="AV1062" s="113"/>
      <c r="AW1062" s="113"/>
      <c r="AX1062" s="112"/>
      <c r="AY1062" s="71"/>
      <c r="AZ1062" s="169" t="str">
        <f t="shared" si="46"/>
        <v>OK</v>
      </c>
      <c r="BA1062" s="170" t="str">
        <f t="shared" si="47"/>
        <v>OK</v>
      </c>
      <c r="BB1062" s="215"/>
    </row>
    <row r="1063" spans="1:54" s="207" customFormat="1" ht="38.25" customHeight="1" x14ac:dyDescent="0.25">
      <c r="A1063" s="115"/>
      <c r="B1063" s="116"/>
      <c r="C1063" s="122"/>
      <c r="D1063" s="137"/>
      <c r="E1063" s="128"/>
      <c r="F1063" s="128"/>
      <c r="G1063" s="127"/>
      <c r="H1063" s="128"/>
      <c r="I1063" s="127"/>
      <c r="J1063" s="127"/>
      <c r="K1063" s="128"/>
      <c r="L1063" s="127"/>
      <c r="M1063" s="127"/>
      <c r="N1063" s="127"/>
      <c r="O1063" s="127"/>
      <c r="P1063" s="128"/>
      <c r="Q1063" s="128"/>
      <c r="R1063" s="129"/>
      <c r="S1063" s="129"/>
      <c r="T1063" s="128"/>
      <c r="U1063" s="128"/>
      <c r="V1063" s="128"/>
      <c r="W1063" s="128"/>
      <c r="X1063" s="127"/>
      <c r="Y1063" s="138"/>
      <c r="Z1063" s="123"/>
      <c r="AA1063" s="113"/>
      <c r="AB1063" s="113"/>
      <c r="AC1063" s="113"/>
      <c r="AD1063" s="113"/>
      <c r="AE1063" s="113"/>
      <c r="AF1063" s="113"/>
      <c r="AG1063" s="113"/>
      <c r="AH1063" s="113"/>
      <c r="AI1063" s="113"/>
      <c r="AJ1063" s="113"/>
      <c r="AK1063" s="113"/>
      <c r="AL1063" s="113"/>
      <c r="AM1063" s="113"/>
      <c r="AN1063" s="113"/>
      <c r="AO1063" s="113"/>
      <c r="AP1063" s="113"/>
      <c r="AQ1063" s="113"/>
      <c r="AR1063" s="113"/>
      <c r="AS1063" s="113"/>
      <c r="AT1063" s="113"/>
      <c r="AU1063" s="113"/>
      <c r="AV1063" s="113"/>
      <c r="AW1063" s="113"/>
      <c r="AX1063" s="112"/>
      <c r="AY1063" s="71"/>
      <c r="AZ1063" s="169" t="str">
        <f t="shared" si="46"/>
        <v>OK</v>
      </c>
      <c r="BA1063" s="170" t="str">
        <f t="shared" si="47"/>
        <v>OK</v>
      </c>
      <c r="BB1063" s="215"/>
    </row>
    <row r="1064" spans="1:54" s="207" customFormat="1" ht="38.25" customHeight="1" x14ac:dyDescent="0.25">
      <c r="A1064" s="115"/>
      <c r="B1064" s="116"/>
      <c r="C1064" s="122"/>
      <c r="D1064" s="137"/>
      <c r="E1064" s="128"/>
      <c r="F1064" s="128"/>
      <c r="G1064" s="127"/>
      <c r="H1064" s="128"/>
      <c r="I1064" s="127"/>
      <c r="J1064" s="127"/>
      <c r="K1064" s="128"/>
      <c r="L1064" s="127"/>
      <c r="M1064" s="127"/>
      <c r="N1064" s="127"/>
      <c r="O1064" s="127"/>
      <c r="P1064" s="128"/>
      <c r="Q1064" s="128"/>
      <c r="R1064" s="129"/>
      <c r="S1064" s="129"/>
      <c r="T1064" s="128"/>
      <c r="U1064" s="128"/>
      <c r="V1064" s="128"/>
      <c r="W1064" s="128"/>
      <c r="X1064" s="127"/>
      <c r="Y1064" s="138"/>
      <c r="Z1064" s="123"/>
      <c r="AA1064" s="113"/>
      <c r="AB1064" s="113"/>
      <c r="AC1064" s="113"/>
      <c r="AD1064" s="113"/>
      <c r="AE1064" s="113"/>
      <c r="AF1064" s="113"/>
      <c r="AG1064" s="113"/>
      <c r="AH1064" s="113"/>
      <c r="AI1064" s="113"/>
      <c r="AJ1064" s="113"/>
      <c r="AK1064" s="113"/>
      <c r="AL1064" s="113"/>
      <c r="AM1064" s="113"/>
      <c r="AN1064" s="113"/>
      <c r="AO1064" s="113"/>
      <c r="AP1064" s="113"/>
      <c r="AQ1064" s="113"/>
      <c r="AR1064" s="113"/>
      <c r="AS1064" s="113"/>
      <c r="AT1064" s="113"/>
      <c r="AU1064" s="113"/>
      <c r="AV1064" s="113"/>
      <c r="AW1064" s="113"/>
      <c r="AX1064" s="112"/>
      <c r="AY1064" s="71"/>
      <c r="AZ1064" s="169" t="str">
        <f t="shared" si="46"/>
        <v>OK</v>
      </c>
      <c r="BA1064" s="170" t="str">
        <f t="shared" si="47"/>
        <v>OK</v>
      </c>
      <c r="BB1064" s="215"/>
    </row>
    <row r="1065" spans="1:54" s="207" customFormat="1" ht="38.25" customHeight="1" x14ac:dyDescent="0.25">
      <c r="A1065" s="115"/>
      <c r="B1065" s="116"/>
      <c r="C1065" s="122"/>
      <c r="D1065" s="137"/>
      <c r="E1065" s="128"/>
      <c r="F1065" s="128"/>
      <c r="G1065" s="127"/>
      <c r="H1065" s="128"/>
      <c r="I1065" s="127"/>
      <c r="J1065" s="127"/>
      <c r="K1065" s="128"/>
      <c r="L1065" s="127"/>
      <c r="M1065" s="127"/>
      <c r="N1065" s="127"/>
      <c r="O1065" s="127"/>
      <c r="P1065" s="128"/>
      <c r="Q1065" s="128"/>
      <c r="R1065" s="129"/>
      <c r="S1065" s="129"/>
      <c r="T1065" s="128"/>
      <c r="U1065" s="128"/>
      <c r="V1065" s="128"/>
      <c r="W1065" s="128"/>
      <c r="X1065" s="127"/>
      <c r="Y1065" s="138"/>
      <c r="Z1065" s="123"/>
      <c r="AA1065" s="113"/>
      <c r="AB1065" s="113"/>
      <c r="AC1065" s="113"/>
      <c r="AD1065" s="113"/>
      <c r="AE1065" s="113"/>
      <c r="AF1065" s="113"/>
      <c r="AG1065" s="113"/>
      <c r="AH1065" s="113"/>
      <c r="AI1065" s="113"/>
      <c r="AJ1065" s="113"/>
      <c r="AK1065" s="113"/>
      <c r="AL1065" s="113"/>
      <c r="AM1065" s="113"/>
      <c r="AN1065" s="113"/>
      <c r="AO1065" s="113"/>
      <c r="AP1065" s="113"/>
      <c r="AQ1065" s="113"/>
      <c r="AR1065" s="113"/>
      <c r="AS1065" s="113"/>
      <c r="AT1065" s="113"/>
      <c r="AU1065" s="113"/>
      <c r="AV1065" s="113"/>
      <c r="AW1065" s="113"/>
      <c r="AX1065" s="112"/>
      <c r="AY1065" s="71"/>
      <c r="AZ1065" s="169" t="str">
        <f t="shared" si="46"/>
        <v>OK</v>
      </c>
      <c r="BA1065" s="170" t="str">
        <f t="shared" si="47"/>
        <v>OK</v>
      </c>
      <c r="BB1065" s="215"/>
    </row>
    <row r="1066" spans="1:54" s="207" customFormat="1" ht="38.25" customHeight="1" x14ac:dyDescent="0.25">
      <c r="A1066" s="115"/>
      <c r="B1066" s="116"/>
      <c r="C1066" s="122"/>
      <c r="D1066" s="137"/>
      <c r="E1066" s="128"/>
      <c r="F1066" s="128"/>
      <c r="G1066" s="127"/>
      <c r="H1066" s="128"/>
      <c r="I1066" s="127"/>
      <c r="J1066" s="127"/>
      <c r="K1066" s="128"/>
      <c r="L1066" s="127"/>
      <c r="M1066" s="127"/>
      <c r="N1066" s="127"/>
      <c r="O1066" s="127"/>
      <c r="P1066" s="128"/>
      <c r="Q1066" s="128"/>
      <c r="R1066" s="129"/>
      <c r="S1066" s="129"/>
      <c r="T1066" s="128"/>
      <c r="U1066" s="128"/>
      <c r="V1066" s="128"/>
      <c r="W1066" s="128"/>
      <c r="X1066" s="127"/>
      <c r="Y1066" s="138"/>
      <c r="Z1066" s="123"/>
      <c r="AA1066" s="113"/>
      <c r="AB1066" s="113"/>
      <c r="AC1066" s="113"/>
      <c r="AD1066" s="113"/>
      <c r="AE1066" s="113"/>
      <c r="AF1066" s="113"/>
      <c r="AG1066" s="113"/>
      <c r="AH1066" s="113"/>
      <c r="AI1066" s="113"/>
      <c r="AJ1066" s="113"/>
      <c r="AK1066" s="113"/>
      <c r="AL1066" s="113"/>
      <c r="AM1066" s="113"/>
      <c r="AN1066" s="113"/>
      <c r="AO1066" s="113"/>
      <c r="AP1066" s="113"/>
      <c r="AQ1066" s="113"/>
      <c r="AR1066" s="113"/>
      <c r="AS1066" s="113"/>
      <c r="AT1066" s="113"/>
      <c r="AU1066" s="113"/>
      <c r="AV1066" s="113"/>
      <c r="AW1066" s="113"/>
      <c r="AX1066" s="112"/>
      <c r="AY1066" s="71"/>
      <c r="AZ1066" s="169" t="str">
        <f t="shared" si="46"/>
        <v>OK</v>
      </c>
      <c r="BA1066" s="170" t="str">
        <f t="shared" si="47"/>
        <v>OK</v>
      </c>
      <c r="BB1066" s="215"/>
    </row>
    <row r="1067" spans="1:54" s="207" customFormat="1" ht="38.25" customHeight="1" x14ac:dyDescent="0.25">
      <c r="A1067" s="115"/>
      <c r="B1067" s="116"/>
      <c r="C1067" s="122"/>
      <c r="D1067" s="137"/>
      <c r="E1067" s="128"/>
      <c r="F1067" s="128"/>
      <c r="G1067" s="127"/>
      <c r="H1067" s="128"/>
      <c r="I1067" s="127"/>
      <c r="J1067" s="127"/>
      <c r="K1067" s="128"/>
      <c r="L1067" s="127"/>
      <c r="M1067" s="127"/>
      <c r="N1067" s="127"/>
      <c r="O1067" s="127"/>
      <c r="P1067" s="128"/>
      <c r="Q1067" s="128"/>
      <c r="R1067" s="129"/>
      <c r="S1067" s="129"/>
      <c r="T1067" s="128"/>
      <c r="U1067" s="128"/>
      <c r="V1067" s="128"/>
      <c r="W1067" s="128"/>
      <c r="X1067" s="127"/>
      <c r="Y1067" s="138"/>
      <c r="Z1067" s="123"/>
      <c r="AA1067" s="113"/>
      <c r="AB1067" s="113"/>
      <c r="AC1067" s="113"/>
      <c r="AD1067" s="113"/>
      <c r="AE1067" s="113"/>
      <c r="AF1067" s="113"/>
      <c r="AG1067" s="113"/>
      <c r="AH1067" s="113"/>
      <c r="AI1067" s="113"/>
      <c r="AJ1067" s="113"/>
      <c r="AK1067" s="113"/>
      <c r="AL1067" s="113"/>
      <c r="AM1067" s="113"/>
      <c r="AN1067" s="113"/>
      <c r="AO1067" s="113"/>
      <c r="AP1067" s="113"/>
      <c r="AQ1067" s="113"/>
      <c r="AR1067" s="113"/>
      <c r="AS1067" s="113"/>
      <c r="AT1067" s="113"/>
      <c r="AU1067" s="113"/>
      <c r="AV1067" s="113"/>
      <c r="AW1067" s="113"/>
      <c r="AX1067" s="112"/>
      <c r="AY1067" s="71"/>
      <c r="AZ1067" s="169" t="str">
        <f t="shared" si="46"/>
        <v>OK</v>
      </c>
      <c r="BA1067" s="170" t="str">
        <f t="shared" si="47"/>
        <v>OK</v>
      </c>
      <c r="BB1067" s="215"/>
    </row>
    <row r="1068" spans="1:54" s="207" customFormat="1" ht="38.25" customHeight="1" x14ac:dyDescent="0.25">
      <c r="A1068" s="115"/>
      <c r="B1068" s="116"/>
      <c r="C1068" s="122"/>
      <c r="D1068" s="137"/>
      <c r="E1068" s="128"/>
      <c r="F1068" s="128"/>
      <c r="G1068" s="127"/>
      <c r="H1068" s="128"/>
      <c r="I1068" s="127"/>
      <c r="J1068" s="127"/>
      <c r="K1068" s="128"/>
      <c r="L1068" s="127"/>
      <c r="M1068" s="127"/>
      <c r="N1068" s="127"/>
      <c r="O1068" s="127"/>
      <c r="P1068" s="128"/>
      <c r="Q1068" s="128"/>
      <c r="R1068" s="129"/>
      <c r="S1068" s="129"/>
      <c r="T1068" s="128"/>
      <c r="U1068" s="128"/>
      <c r="V1068" s="128"/>
      <c r="W1068" s="128"/>
      <c r="X1068" s="127"/>
      <c r="Y1068" s="138"/>
      <c r="Z1068" s="123"/>
      <c r="AA1068" s="113"/>
      <c r="AB1068" s="113"/>
      <c r="AC1068" s="113"/>
      <c r="AD1068" s="113"/>
      <c r="AE1068" s="113"/>
      <c r="AF1068" s="113"/>
      <c r="AG1068" s="113"/>
      <c r="AH1068" s="113"/>
      <c r="AI1068" s="113"/>
      <c r="AJ1068" s="113"/>
      <c r="AK1068" s="113"/>
      <c r="AL1068" s="113"/>
      <c r="AM1068" s="113"/>
      <c r="AN1068" s="113"/>
      <c r="AO1068" s="113"/>
      <c r="AP1068" s="113"/>
      <c r="AQ1068" s="113"/>
      <c r="AR1068" s="113"/>
      <c r="AS1068" s="113"/>
      <c r="AT1068" s="113"/>
      <c r="AU1068" s="113"/>
      <c r="AV1068" s="113"/>
      <c r="AW1068" s="113"/>
      <c r="AX1068" s="112"/>
      <c r="AY1068" s="71"/>
      <c r="AZ1068" s="169" t="str">
        <f t="shared" si="46"/>
        <v>OK</v>
      </c>
      <c r="BA1068" s="170" t="str">
        <f t="shared" si="47"/>
        <v>OK</v>
      </c>
      <c r="BB1068" s="215"/>
    </row>
    <row r="1069" spans="1:54" s="207" customFormat="1" ht="38.25" customHeight="1" x14ac:dyDescent="0.25">
      <c r="A1069" s="115"/>
      <c r="B1069" s="116"/>
      <c r="C1069" s="122"/>
      <c r="D1069" s="137"/>
      <c r="E1069" s="128"/>
      <c r="F1069" s="128"/>
      <c r="G1069" s="127"/>
      <c r="H1069" s="128"/>
      <c r="I1069" s="127"/>
      <c r="J1069" s="127"/>
      <c r="K1069" s="128"/>
      <c r="L1069" s="127"/>
      <c r="M1069" s="127"/>
      <c r="N1069" s="127"/>
      <c r="O1069" s="127"/>
      <c r="P1069" s="128"/>
      <c r="Q1069" s="128"/>
      <c r="R1069" s="129"/>
      <c r="S1069" s="129"/>
      <c r="T1069" s="128"/>
      <c r="U1069" s="128"/>
      <c r="V1069" s="128"/>
      <c r="W1069" s="128"/>
      <c r="X1069" s="127"/>
      <c r="Y1069" s="138"/>
      <c r="Z1069" s="123"/>
      <c r="AA1069" s="113"/>
      <c r="AB1069" s="113"/>
      <c r="AC1069" s="113"/>
      <c r="AD1069" s="113"/>
      <c r="AE1069" s="113"/>
      <c r="AF1069" s="113"/>
      <c r="AG1069" s="113"/>
      <c r="AH1069" s="113"/>
      <c r="AI1069" s="113"/>
      <c r="AJ1069" s="113"/>
      <c r="AK1069" s="113"/>
      <c r="AL1069" s="113"/>
      <c r="AM1069" s="113"/>
      <c r="AN1069" s="113"/>
      <c r="AO1069" s="113"/>
      <c r="AP1069" s="113"/>
      <c r="AQ1069" s="113"/>
      <c r="AR1069" s="113"/>
      <c r="AS1069" s="113"/>
      <c r="AT1069" s="113"/>
      <c r="AU1069" s="113"/>
      <c r="AV1069" s="113"/>
      <c r="AW1069" s="113"/>
      <c r="AX1069" s="112"/>
      <c r="AY1069" s="71"/>
      <c r="AZ1069" s="169" t="str">
        <f t="shared" si="46"/>
        <v>OK</v>
      </c>
      <c r="BA1069" s="170" t="str">
        <f t="shared" si="47"/>
        <v>OK</v>
      </c>
      <c r="BB1069" s="215"/>
    </row>
    <row r="1070" spans="1:54" s="207" customFormat="1" ht="38.25" customHeight="1" x14ac:dyDescent="0.25">
      <c r="A1070" s="115"/>
      <c r="B1070" s="116"/>
      <c r="C1070" s="122"/>
      <c r="D1070" s="137"/>
      <c r="E1070" s="128"/>
      <c r="F1070" s="128"/>
      <c r="G1070" s="127"/>
      <c r="H1070" s="128"/>
      <c r="I1070" s="127"/>
      <c r="J1070" s="127"/>
      <c r="K1070" s="128"/>
      <c r="L1070" s="127"/>
      <c r="M1070" s="127"/>
      <c r="N1070" s="127"/>
      <c r="O1070" s="127"/>
      <c r="P1070" s="128"/>
      <c r="Q1070" s="128"/>
      <c r="R1070" s="129"/>
      <c r="S1070" s="129"/>
      <c r="T1070" s="128"/>
      <c r="U1070" s="128"/>
      <c r="V1070" s="128"/>
      <c r="W1070" s="128"/>
      <c r="X1070" s="127"/>
      <c r="Y1070" s="138"/>
      <c r="Z1070" s="12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c r="AT1070" s="113"/>
      <c r="AU1070" s="113"/>
      <c r="AV1070" s="113"/>
      <c r="AW1070" s="113"/>
      <c r="AX1070" s="112"/>
      <c r="AY1070" s="71"/>
      <c r="AZ1070" s="169" t="str">
        <f t="shared" si="46"/>
        <v>OK</v>
      </c>
      <c r="BA1070" s="170" t="str">
        <f t="shared" si="47"/>
        <v>OK</v>
      </c>
      <c r="BB1070" s="215"/>
    </row>
    <row r="1071" spans="1:54" s="207" customFormat="1" ht="38.25" customHeight="1" x14ac:dyDescent="0.25">
      <c r="A1071" s="115"/>
      <c r="B1071" s="116"/>
      <c r="C1071" s="122"/>
      <c r="D1071" s="137"/>
      <c r="E1071" s="128"/>
      <c r="F1071" s="128"/>
      <c r="G1071" s="127"/>
      <c r="H1071" s="128"/>
      <c r="I1071" s="127"/>
      <c r="J1071" s="127"/>
      <c r="K1071" s="128"/>
      <c r="L1071" s="127"/>
      <c r="M1071" s="127"/>
      <c r="N1071" s="127"/>
      <c r="O1071" s="127"/>
      <c r="P1071" s="128"/>
      <c r="Q1071" s="128"/>
      <c r="R1071" s="129"/>
      <c r="S1071" s="129"/>
      <c r="T1071" s="128"/>
      <c r="U1071" s="128"/>
      <c r="V1071" s="128"/>
      <c r="W1071" s="128"/>
      <c r="X1071" s="127"/>
      <c r="Y1071" s="138"/>
      <c r="Z1071" s="123"/>
      <c r="AA1071" s="113"/>
      <c r="AB1071" s="113"/>
      <c r="AC1071" s="113"/>
      <c r="AD1071" s="113"/>
      <c r="AE1071" s="113"/>
      <c r="AF1071" s="113"/>
      <c r="AG1071" s="113"/>
      <c r="AH1071" s="113"/>
      <c r="AI1071" s="113"/>
      <c r="AJ1071" s="113"/>
      <c r="AK1071" s="113"/>
      <c r="AL1071" s="113"/>
      <c r="AM1071" s="113"/>
      <c r="AN1071" s="113"/>
      <c r="AO1071" s="113"/>
      <c r="AP1071" s="113"/>
      <c r="AQ1071" s="113"/>
      <c r="AR1071" s="113"/>
      <c r="AS1071" s="113"/>
      <c r="AT1071" s="113"/>
      <c r="AU1071" s="113"/>
      <c r="AV1071" s="113"/>
      <c r="AW1071" s="113"/>
      <c r="AX1071" s="112"/>
      <c r="AY1071" s="71"/>
      <c r="AZ1071" s="169" t="str">
        <f t="shared" si="46"/>
        <v>OK</v>
      </c>
      <c r="BA1071" s="170" t="str">
        <f t="shared" si="47"/>
        <v>OK</v>
      </c>
      <c r="BB1071" s="215"/>
    </row>
    <row r="1072" spans="1:54" s="207" customFormat="1" ht="38.25" customHeight="1" x14ac:dyDescent="0.25">
      <c r="A1072" s="115"/>
      <c r="B1072" s="116"/>
      <c r="C1072" s="122"/>
      <c r="D1072" s="137"/>
      <c r="E1072" s="128"/>
      <c r="F1072" s="128"/>
      <c r="G1072" s="127"/>
      <c r="H1072" s="128"/>
      <c r="I1072" s="127"/>
      <c r="J1072" s="127"/>
      <c r="K1072" s="128"/>
      <c r="L1072" s="127"/>
      <c r="M1072" s="127"/>
      <c r="N1072" s="127"/>
      <c r="O1072" s="127"/>
      <c r="P1072" s="128"/>
      <c r="Q1072" s="128"/>
      <c r="R1072" s="129"/>
      <c r="S1072" s="129"/>
      <c r="T1072" s="128"/>
      <c r="U1072" s="128"/>
      <c r="V1072" s="128"/>
      <c r="W1072" s="128"/>
      <c r="X1072" s="127"/>
      <c r="Y1072" s="138"/>
      <c r="Z1072" s="123"/>
      <c r="AA1072" s="113"/>
      <c r="AB1072" s="113"/>
      <c r="AC1072" s="113"/>
      <c r="AD1072" s="113"/>
      <c r="AE1072" s="113"/>
      <c r="AF1072" s="113"/>
      <c r="AG1072" s="113"/>
      <c r="AH1072" s="113"/>
      <c r="AI1072" s="113"/>
      <c r="AJ1072" s="113"/>
      <c r="AK1072" s="113"/>
      <c r="AL1072" s="113"/>
      <c r="AM1072" s="113"/>
      <c r="AN1072" s="113"/>
      <c r="AO1072" s="113"/>
      <c r="AP1072" s="113"/>
      <c r="AQ1072" s="113"/>
      <c r="AR1072" s="113"/>
      <c r="AS1072" s="113"/>
      <c r="AT1072" s="113"/>
      <c r="AU1072" s="113"/>
      <c r="AV1072" s="113"/>
      <c r="AW1072" s="113"/>
      <c r="AX1072" s="112"/>
      <c r="AY1072" s="71"/>
      <c r="AZ1072" s="169" t="str">
        <f t="shared" ref="AZ1072:AZ1135" si="50">IF(S1072-AA1072-AC1072-AE1072-AG1072-AI1072-AK1072-AM1072-AO1072-AQ1072-AS1072-AU1072-AW1072=0,"OK","Compromisos diferentes al valor estimado en la vigencia actual")</f>
        <v>OK</v>
      </c>
      <c r="BA1072" s="170" t="str">
        <f t="shared" ref="BA1072:BA1135" si="51">IF(S1072-AB1072-AD1072-AF1072-AH1072-AJ1072-AL1072-AN1072-AP1072-AR1072-AT1072-AV1072-AX1072=0,"OK","Obligaciones diferentes al valor estimado en la vigencia actual")</f>
        <v>OK</v>
      </c>
      <c r="BB1072" s="215"/>
    </row>
    <row r="1073" spans="1:54" s="207" customFormat="1" ht="38.25" customHeight="1" x14ac:dyDescent="0.25">
      <c r="A1073" s="115"/>
      <c r="B1073" s="116"/>
      <c r="C1073" s="122"/>
      <c r="D1073" s="137"/>
      <c r="E1073" s="128"/>
      <c r="F1073" s="128"/>
      <c r="G1073" s="127"/>
      <c r="H1073" s="128"/>
      <c r="I1073" s="127"/>
      <c r="J1073" s="127"/>
      <c r="K1073" s="128"/>
      <c r="L1073" s="127"/>
      <c r="M1073" s="127"/>
      <c r="N1073" s="127"/>
      <c r="O1073" s="127"/>
      <c r="P1073" s="128"/>
      <c r="Q1073" s="128"/>
      <c r="R1073" s="129"/>
      <c r="S1073" s="129"/>
      <c r="T1073" s="128"/>
      <c r="U1073" s="128"/>
      <c r="V1073" s="128"/>
      <c r="W1073" s="128"/>
      <c r="X1073" s="127"/>
      <c r="Y1073" s="138"/>
      <c r="Z1073" s="123"/>
      <c r="AA1073" s="113"/>
      <c r="AB1073" s="113"/>
      <c r="AC1073" s="113"/>
      <c r="AD1073" s="113"/>
      <c r="AE1073" s="113"/>
      <c r="AF1073" s="113"/>
      <c r="AG1073" s="113"/>
      <c r="AH1073" s="113"/>
      <c r="AI1073" s="113"/>
      <c r="AJ1073" s="113"/>
      <c r="AK1073" s="113"/>
      <c r="AL1073" s="113"/>
      <c r="AM1073" s="113"/>
      <c r="AN1073" s="113"/>
      <c r="AO1073" s="113"/>
      <c r="AP1073" s="113"/>
      <c r="AQ1073" s="113"/>
      <c r="AR1073" s="113"/>
      <c r="AS1073" s="113"/>
      <c r="AT1073" s="113"/>
      <c r="AU1073" s="113"/>
      <c r="AV1073" s="113"/>
      <c r="AW1073" s="113"/>
      <c r="AX1073" s="112"/>
      <c r="AY1073" s="71"/>
      <c r="AZ1073" s="169" t="str">
        <f t="shared" si="50"/>
        <v>OK</v>
      </c>
      <c r="BA1073" s="170" t="str">
        <f t="shared" si="51"/>
        <v>OK</v>
      </c>
      <c r="BB1073" s="215"/>
    </row>
    <row r="1074" spans="1:54" s="207" customFormat="1" ht="38.25" customHeight="1" x14ac:dyDescent="0.25">
      <c r="A1074" s="115"/>
      <c r="B1074" s="116"/>
      <c r="C1074" s="122"/>
      <c r="D1074" s="137"/>
      <c r="E1074" s="128"/>
      <c r="F1074" s="128"/>
      <c r="G1074" s="127"/>
      <c r="H1074" s="128"/>
      <c r="I1074" s="127"/>
      <c r="J1074" s="127"/>
      <c r="K1074" s="128"/>
      <c r="L1074" s="127"/>
      <c r="M1074" s="127"/>
      <c r="N1074" s="127"/>
      <c r="O1074" s="127"/>
      <c r="P1074" s="128"/>
      <c r="Q1074" s="128"/>
      <c r="R1074" s="129"/>
      <c r="S1074" s="129"/>
      <c r="T1074" s="128"/>
      <c r="U1074" s="128"/>
      <c r="V1074" s="128"/>
      <c r="W1074" s="128"/>
      <c r="X1074" s="127"/>
      <c r="Y1074" s="138"/>
      <c r="Z1074" s="123"/>
      <c r="AA1074" s="113"/>
      <c r="AB1074" s="113"/>
      <c r="AC1074" s="113"/>
      <c r="AD1074" s="113"/>
      <c r="AE1074" s="113"/>
      <c r="AF1074" s="113"/>
      <c r="AG1074" s="113"/>
      <c r="AH1074" s="113"/>
      <c r="AI1074" s="113"/>
      <c r="AJ1074" s="113"/>
      <c r="AK1074" s="113"/>
      <c r="AL1074" s="113"/>
      <c r="AM1074" s="113"/>
      <c r="AN1074" s="113"/>
      <c r="AO1074" s="113"/>
      <c r="AP1074" s="113"/>
      <c r="AQ1074" s="113"/>
      <c r="AR1074" s="113"/>
      <c r="AS1074" s="113"/>
      <c r="AT1074" s="113"/>
      <c r="AU1074" s="113"/>
      <c r="AV1074" s="113"/>
      <c r="AW1074" s="113"/>
      <c r="AX1074" s="112"/>
      <c r="AY1074" s="71"/>
      <c r="AZ1074" s="169" t="str">
        <f t="shared" si="50"/>
        <v>OK</v>
      </c>
      <c r="BA1074" s="170" t="str">
        <f t="shared" si="51"/>
        <v>OK</v>
      </c>
      <c r="BB1074" s="215"/>
    </row>
    <row r="1075" spans="1:54" s="207" customFormat="1" ht="38.25" customHeight="1" x14ac:dyDescent="0.25">
      <c r="A1075" s="115"/>
      <c r="B1075" s="116"/>
      <c r="C1075" s="122"/>
      <c r="D1075" s="137"/>
      <c r="E1075" s="128"/>
      <c r="F1075" s="128"/>
      <c r="G1075" s="127"/>
      <c r="H1075" s="128"/>
      <c r="I1075" s="127"/>
      <c r="J1075" s="127"/>
      <c r="K1075" s="128"/>
      <c r="L1075" s="127"/>
      <c r="M1075" s="127"/>
      <c r="N1075" s="127"/>
      <c r="O1075" s="127"/>
      <c r="P1075" s="128"/>
      <c r="Q1075" s="128"/>
      <c r="R1075" s="129"/>
      <c r="S1075" s="129"/>
      <c r="T1075" s="128"/>
      <c r="U1075" s="128"/>
      <c r="V1075" s="128"/>
      <c r="W1075" s="128"/>
      <c r="X1075" s="127"/>
      <c r="Y1075" s="138"/>
      <c r="Z1075" s="123"/>
      <c r="AA1075" s="113"/>
      <c r="AB1075" s="113"/>
      <c r="AC1075" s="113"/>
      <c r="AD1075" s="113"/>
      <c r="AE1075" s="113"/>
      <c r="AF1075" s="113"/>
      <c r="AG1075" s="113"/>
      <c r="AH1075" s="113"/>
      <c r="AI1075" s="113"/>
      <c r="AJ1075" s="113"/>
      <c r="AK1075" s="113"/>
      <c r="AL1075" s="113"/>
      <c r="AM1075" s="113"/>
      <c r="AN1075" s="113"/>
      <c r="AO1075" s="113"/>
      <c r="AP1075" s="113"/>
      <c r="AQ1075" s="113"/>
      <c r="AR1075" s="113"/>
      <c r="AS1075" s="113"/>
      <c r="AT1075" s="113"/>
      <c r="AU1075" s="113"/>
      <c r="AV1075" s="113"/>
      <c r="AW1075" s="113"/>
      <c r="AX1075" s="112"/>
      <c r="AY1075" s="71"/>
      <c r="AZ1075" s="169" t="str">
        <f t="shared" si="50"/>
        <v>OK</v>
      </c>
      <c r="BA1075" s="170" t="str">
        <f t="shared" si="51"/>
        <v>OK</v>
      </c>
      <c r="BB1075" s="215"/>
    </row>
    <row r="1076" spans="1:54" s="207" customFormat="1" ht="38.25" customHeight="1" x14ac:dyDescent="0.25">
      <c r="A1076" s="115"/>
      <c r="B1076" s="116"/>
      <c r="C1076" s="122"/>
      <c r="D1076" s="137"/>
      <c r="E1076" s="128"/>
      <c r="F1076" s="128"/>
      <c r="G1076" s="127"/>
      <c r="H1076" s="128"/>
      <c r="I1076" s="127"/>
      <c r="J1076" s="127"/>
      <c r="K1076" s="128"/>
      <c r="L1076" s="127"/>
      <c r="M1076" s="127"/>
      <c r="N1076" s="127"/>
      <c r="O1076" s="127"/>
      <c r="P1076" s="128"/>
      <c r="Q1076" s="128"/>
      <c r="R1076" s="129"/>
      <c r="S1076" s="129"/>
      <c r="T1076" s="128"/>
      <c r="U1076" s="128"/>
      <c r="V1076" s="128"/>
      <c r="W1076" s="128"/>
      <c r="X1076" s="127"/>
      <c r="Y1076" s="138"/>
      <c r="Z1076" s="123"/>
      <c r="AA1076" s="113"/>
      <c r="AB1076" s="113"/>
      <c r="AC1076" s="113"/>
      <c r="AD1076" s="113"/>
      <c r="AE1076" s="113"/>
      <c r="AF1076" s="113"/>
      <c r="AG1076" s="113"/>
      <c r="AH1076" s="113"/>
      <c r="AI1076" s="113"/>
      <c r="AJ1076" s="113"/>
      <c r="AK1076" s="113"/>
      <c r="AL1076" s="113"/>
      <c r="AM1076" s="113"/>
      <c r="AN1076" s="113"/>
      <c r="AO1076" s="113"/>
      <c r="AP1076" s="113"/>
      <c r="AQ1076" s="113"/>
      <c r="AR1076" s="113"/>
      <c r="AS1076" s="113"/>
      <c r="AT1076" s="113"/>
      <c r="AU1076" s="113"/>
      <c r="AV1076" s="113"/>
      <c r="AW1076" s="113"/>
      <c r="AX1076" s="112"/>
      <c r="AY1076" s="71"/>
      <c r="AZ1076" s="169" t="str">
        <f t="shared" si="50"/>
        <v>OK</v>
      </c>
      <c r="BA1076" s="170" t="str">
        <f t="shared" si="51"/>
        <v>OK</v>
      </c>
      <c r="BB1076" s="215"/>
    </row>
    <row r="1077" spans="1:54" s="207" customFormat="1" ht="38.25" customHeight="1" x14ac:dyDescent="0.25">
      <c r="A1077" s="115"/>
      <c r="B1077" s="116"/>
      <c r="C1077" s="122"/>
      <c r="D1077" s="137"/>
      <c r="E1077" s="128"/>
      <c r="F1077" s="128"/>
      <c r="G1077" s="127"/>
      <c r="H1077" s="128"/>
      <c r="I1077" s="127"/>
      <c r="J1077" s="127"/>
      <c r="K1077" s="128"/>
      <c r="L1077" s="127"/>
      <c r="M1077" s="127"/>
      <c r="N1077" s="127"/>
      <c r="O1077" s="127"/>
      <c r="P1077" s="128"/>
      <c r="Q1077" s="128"/>
      <c r="R1077" s="129"/>
      <c r="S1077" s="129"/>
      <c r="T1077" s="128"/>
      <c r="U1077" s="128"/>
      <c r="V1077" s="128"/>
      <c r="W1077" s="128"/>
      <c r="X1077" s="127"/>
      <c r="Y1077" s="138"/>
      <c r="Z1077" s="123"/>
      <c r="AA1077" s="113"/>
      <c r="AB1077" s="113"/>
      <c r="AC1077" s="113"/>
      <c r="AD1077" s="113"/>
      <c r="AE1077" s="113"/>
      <c r="AF1077" s="113"/>
      <c r="AG1077" s="113"/>
      <c r="AH1077" s="113"/>
      <c r="AI1077" s="113"/>
      <c r="AJ1077" s="113"/>
      <c r="AK1077" s="113"/>
      <c r="AL1077" s="113"/>
      <c r="AM1077" s="113"/>
      <c r="AN1077" s="113"/>
      <c r="AO1077" s="113"/>
      <c r="AP1077" s="113"/>
      <c r="AQ1077" s="113"/>
      <c r="AR1077" s="113"/>
      <c r="AS1077" s="113"/>
      <c r="AT1077" s="113"/>
      <c r="AU1077" s="113"/>
      <c r="AV1077" s="113"/>
      <c r="AW1077" s="113"/>
      <c r="AX1077" s="112"/>
      <c r="AY1077" s="71"/>
      <c r="AZ1077" s="169" t="str">
        <f t="shared" si="50"/>
        <v>OK</v>
      </c>
      <c r="BA1077" s="170" t="str">
        <f t="shared" si="51"/>
        <v>OK</v>
      </c>
      <c r="BB1077" s="215"/>
    </row>
    <row r="1078" spans="1:54" s="207" customFormat="1" ht="38.25" customHeight="1" x14ac:dyDescent="0.25">
      <c r="A1078" s="115"/>
      <c r="B1078" s="116"/>
      <c r="C1078" s="122"/>
      <c r="D1078" s="137"/>
      <c r="E1078" s="128"/>
      <c r="F1078" s="128"/>
      <c r="G1078" s="127"/>
      <c r="H1078" s="128"/>
      <c r="I1078" s="127"/>
      <c r="J1078" s="127"/>
      <c r="K1078" s="128"/>
      <c r="L1078" s="127"/>
      <c r="M1078" s="127"/>
      <c r="N1078" s="127"/>
      <c r="O1078" s="127"/>
      <c r="P1078" s="128"/>
      <c r="Q1078" s="128"/>
      <c r="R1078" s="129"/>
      <c r="S1078" s="129"/>
      <c r="T1078" s="128"/>
      <c r="U1078" s="128"/>
      <c r="V1078" s="128"/>
      <c r="W1078" s="128"/>
      <c r="X1078" s="127"/>
      <c r="Y1078" s="138"/>
      <c r="Z1078" s="123"/>
      <c r="AA1078" s="113"/>
      <c r="AB1078" s="113"/>
      <c r="AC1078" s="113"/>
      <c r="AD1078" s="113"/>
      <c r="AE1078" s="113"/>
      <c r="AF1078" s="113"/>
      <c r="AG1078" s="113"/>
      <c r="AH1078" s="113"/>
      <c r="AI1078" s="113"/>
      <c r="AJ1078" s="113"/>
      <c r="AK1078" s="113"/>
      <c r="AL1078" s="113"/>
      <c r="AM1078" s="113"/>
      <c r="AN1078" s="113"/>
      <c r="AO1078" s="113"/>
      <c r="AP1078" s="113"/>
      <c r="AQ1078" s="113"/>
      <c r="AR1078" s="113"/>
      <c r="AS1078" s="113"/>
      <c r="AT1078" s="113"/>
      <c r="AU1078" s="113"/>
      <c r="AV1078" s="113"/>
      <c r="AW1078" s="113"/>
      <c r="AX1078" s="112"/>
      <c r="AY1078" s="71"/>
      <c r="AZ1078" s="169" t="str">
        <f t="shared" si="50"/>
        <v>OK</v>
      </c>
      <c r="BA1078" s="170" t="str">
        <f t="shared" si="51"/>
        <v>OK</v>
      </c>
      <c r="BB1078" s="215"/>
    </row>
    <row r="1079" spans="1:54" s="207" customFormat="1" ht="38.25" customHeight="1" x14ac:dyDescent="0.25">
      <c r="A1079" s="115"/>
      <c r="B1079" s="116"/>
      <c r="C1079" s="122"/>
      <c r="D1079" s="137"/>
      <c r="E1079" s="128"/>
      <c r="F1079" s="128"/>
      <c r="G1079" s="127"/>
      <c r="H1079" s="128"/>
      <c r="I1079" s="127"/>
      <c r="J1079" s="127"/>
      <c r="K1079" s="128"/>
      <c r="L1079" s="127"/>
      <c r="M1079" s="127"/>
      <c r="N1079" s="127"/>
      <c r="O1079" s="127"/>
      <c r="P1079" s="128"/>
      <c r="Q1079" s="128"/>
      <c r="R1079" s="129"/>
      <c r="S1079" s="129"/>
      <c r="T1079" s="128"/>
      <c r="U1079" s="128"/>
      <c r="V1079" s="128"/>
      <c r="W1079" s="128"/>
      <c r="X1079" s="127"/>
      <c r="Y1079" s="138"/>
      <c r="Z1079" s="123"/>
      <c r="AA1079" s="113"/>
      <c r="AB1079" s="113"/>
      <c r="AC1079" s="113"/>
      <c r="AD1079" s="113"/>
      <c r="AE1079" s="113"/>
      <c r="AF1079" s="113"/>
      <c r="AG1079" s="113"/>
      <c r="AH1079" s="113"/>
      <c r="AI1079" s="113"/>
      <c r="AJ1079" s="113"/>
      <c r="AK1079" s="113"/>
      <c r="AL1079" s="113"/>
      <c r="AM1079" s="113"/>
      <c r="AN1079" s="113"/>
      <c r="AO1079" s="113"/>
      <c r="AP1079" s="113"/>
      <c r="AQ1079" s="113"/>
      <c r="AR1079" s="113"/>
      <c r="AS1079" s="113"/>
      <c r="AT1079" s="113"/>
      <c r="AU1079" s="113"/>
      <c r="AV1079" s="113"/>
      <c r="AW1079" s="113"/>
      <c r="AX1079" s="112"/>
      <c r="AY1079" s="71"/>
      <c r="AZ1079" s="169" t="str">
        <f t="shared" si="50"/>
        <v>OK</v>
      </c>
      <c r="BA1079" s="170" t="str">
        <f t="shared" si="51"/>
        <v>OK</v>
      </c>
      <c r="BB1079" s="215"/>
    </row>
    <row r="1080" spans="1:54" s="207" customFormat="1" ht="89.25" customHeight="1" x14ac:dyDescent="0.25">
      <c r="A1080" s="115"/>
      <c r="B1080" s="116"/>
      <c r="C1080" s="122"/>
      <c r="D1080" s="137"/>
      <c r="E1080" s="128"/>
      <c r="F1080" s="128"/>
      <c r="G1080" s="127"/>
      <c r="H1080" s="128"/>
      <c r="I1080" s="127"/>
      <c r="J1080" s="127"/>
      <c r="K1080" s="128"/>
      <c r="L1080" s="127"/>
      <c r="M1080" s="127"/>
      <c r="N1080" s="127"/>
      <c r="O1080" s="127"/>
      <c r="P1080" s="128"/>
      <c r="Q1080" s="128"/>
      <c r="R1080" s="129"/>
      <c r="S1080" s="129"/>
      <c r="T1080" s="128"/>
      <c r="U1080" s="128"/>
      <c r="V1080" s="128"/>
      <c r="W1080" s="128"/>
      <c r="X1080" s="127"/>
      <c r="Y1080" s="138"/>
      <c r="Z1080" s="123"/>
      <c r="AA1080" s="113"/>
      <c r="AB1080" s="113"/>
      <c r="AC1080" s="113"/>
      <c r="AD1080" s="113"/>
      <c r="AE1080" s="113"/>
      <c r="AF1080" s="113"/>
      <c r="AG1080" s="113"/>
      <c r="AH1080" s="113"/>
      <c r="AI1080" s="113"/>
      <c r="AJ1080" s="113"/>
      <c r="AK1080" s="113"/>
      <c r="AL1080" s="113"/>
      <c r="AM1080" s="113"/>
      <c r="AN1080" s="113"/>
      <c r="AO1080" s="113"/>
      <c r="AP1080" s="113"/>
      <c r="AQ1080" s="113"/>
      <c r="AR1080" s="113"/>
      <c r="AS1080" s="113"/>
      <c r="AT1080" s="113"/>
      <c r="AU1080" s="113"/>
      <c r="AV1080" s="113"/>
      <c r="AW1080" s="113"/>
      <c r="AX1080" s="112"/>
      <c r="AY1080" s="71"/>
      <c r="AZ1080" s="169" t="str">
        <f t="shared" si="50"/>
        <v>OK</v>
      </c>
      <c r="BA1080" s="170" t="str">
        <f t="shared" si="51"/>
        <v>OK</v>
      </c>
      <c r="BB1080" s="215"/>
    </row>
    <row r="1081" spans="1:54" s="207" customFormat="1" ht="89.25" customHeight="1" x14ac:dyDescent="0.25">
      <c r="A1081" s="115"/>
      <c r="B1081" s="116"/>
      <c r="C1081" s="122"/>
      <c r="D1081" s="137"/>
      <c r="E1081" s="128"/>
      <c r="F1081" s="128"/>
      <c r="G1081" s="127"/>
      <c r="H1081" s="128"/>
      <c r="I1081" s="127"/>
      <c r="J1081" s="127"/>
      <c r="K1081" s="128"/>
      <c r="L1081" s="127"/>
      <c r="M1081" s="127"/>
      <c r="N1081" s="127"/>
      <c r="O1081" s="127"/>
      <c r="P1081" s="128"/>
      <c r="Q1081" s="128"/>
      <c r="R1081" s="129"/>
      <c r="S1081" s="129"/>
      <c r="T1081" s="128"/>
      <c r="U1081" s="128"/>
      <c r="V1081" s="128"/>
      <c r="W1081" s="128"/>
      <c r="X1081" s="127"/>
      <c r="Y1081" s="138"/>
      <c r="Z1081" s="12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2"/>
      <c r="AY1081" s="71"/>
      <c r="AZ1081" s="169" t="str">
        <f t="shared" si="50"/>
        <v>OK</v>
      </c>
      <c r="BA1081" s="170" t="str">
        <f t="shared" si="51"/>
        <v>OK</v>
      </c>
      <c r="BB1081" s="215"/>
    </row>
    <row r="1082" spans="1:54" s="207" customFormat="1" ht="89.25" customHeight="1" x14ac:dyDescent="0.25">
      <c r="A1082" s="115"/>
      <c r="B1082" s="116"/>
      <c r="C1082" s="122"/>
      <c r="D1082" s="137"/>
      <c r="E1082" s="128"/>
      <c r="F1082" s="128"/>
      <c r="G1082" s="127"/>
      <c r="H1082" s="128"/>
      <c r="I1082" s="127"/>
      <c r="J1082" s="127"/>
      <c r="K1082" s="128"/>
      <c r="L1082" s="127"/>
      <c r="M1082" s="127"/>
      <c r="N1082" s="127"/>
      <c r="O1082" s="127"/>
      <c r="P1082" s="128"/>
      <c r="Q1082" s="128"/>
      <c r="R1082" s="129"/>
      <c r="S1082" s="129"/>
      <c r="T1082" s="128"/>
      <c r="U1082" s="128"/>
      <c r="V1082" s="128"/>
      <c r="W1082" s="128"/>
      <c r="X1082" s="127"/>
      <c r="Y1082" s="138"/>
      <c r="Z1082" s="123"/>
      <c r="AA1082" s="113"/>
      <c r="AB1082" s="113"/>
      <c r="AC1082" s="113"/>
      <c r="AD1082" s="113"/>
      <c r="AE1082" s="113"/>
      <c r="AF1082" s="113"/>
      <c r="AG1082" s="113"/>
      <c r="AH1082" s="113"/>
      <c r="AI1082" s="113"/>
      <c r="AJ1082" s="113"/>
      <c r="AK1082" s="113"/>
      <c r="AL1082" s="113"/>
      <c r="AM1082" s="113"/>
      <c r="AN1082" s="113"/>
      <c r="AO1082" s="113"/>
      <c r="AP1082" s="113"/>
      <c r="AQ1082" s="113"/>
      <c r="AR1082" s="113"/>
      <c r="AS1082" s="113"/>
      <c r="AT1082" s="113"/>
      <c r="AU1082" s="113"/>
      <c r="AV1082" s="113"/>
      <c r="AW1082" s="113"/>
      <c r="AX1082" s="112"/>
      <c r="AY1082" s="71"/>
      <c r="AZ1082" s="169" t="str">
        <f t="shared" si="50"/>
        <v>OK</v>
      </c>
      <c r="BA1082" s="170" t="str">
        <f t="shared" si="51"/>
        <v>OK</v>
      </c>
      <c r="BB1082" s="215"/>
    </row>
    <row r="1083" spans="1:54" s="207" customFormat="1" ht="51" customHeight="1" x14ac:dyDescent="0.25">
      <c r="A1083" s="115"/>
      <c r="B1083" s="116"/>
      <c r="C1083" s="122"/>
      <c r="D1083" s="137"/>
      <c r="E1083" s="128"/>
      <c r="F1083" s="128"/>
      <c r="G1083" s="127"/>
      <c r="H1083" s="128"/>
      <c r="I1083" s="127"/>
      <c r="J1083" s="127"/>
      <c r="K1083" s="128"/>
      <c r="L1083" s="127"/>
      <c r="M1083" s="127"/>
      <c r="N1083" s="127"/>
      <c r="O1083" s="127"/>
      <c r="P1083" s="128"/>
      <c r="Q1083" s="128"/>
      <c r="R1083" s="129"/>
      <c r="S1083" s="129"/>
      <c r="T1083" s="128"/>
      <c r="U1083" s="128"/>
      <c r="V1083" s="128"/>
      <c r="W1083" s="128"/>
      <c r="X1083" s="127"/>
      <c r="Y1083" s="138"/>
      <c r="Z1083" s="123"/>
      <c r="AA1083" s="113"/>
      <c r="AB1083" s="113"/>
      <c r="AC1083" s="113"/>
      <c r="AD1083" s="113"/>
      <c r="AE1083" s="113"/>
      <c r="AF1083" s="113"/>
      <c r="AG1083" s="113"/>
      <c r="AH1083" s="113"/>
      <c r="AI1083" s="113"/>
      <c r="AJ1083" s="113"/>
      <c r="AK1083" s="113"/>
      <c r="AL1083" s="113"/>
      <c r="AM1083" s="113"/>
      <c r="AN1083" s="113"/>
      <c r="AO1083" s="113"/>
      <c r="AP1083" s="113"/>
      <c r="AQ1083" s="113"/>
      <c r="AR1083" s="113"/>
      <c r="AS1083" s="113"/>
      <c r="AT1083" s="113"/>
      <c r="AU1083" s="113"/>
      <c r="AV1083" s="113"/>
      <c r="AW1083" s="113"/>
      <c r="AX1083" s="112"/>
      <c r="AY1083" s="71"/>
      <c r="AZ1083" s="169" t="str">
        <f t="shared" si="50"/>
        <v>OK</v>
      </c>
      <c r="BA1083" s="170" t="str">
        <f t="shared" si="51"/>
        <v>OK</v>
      </c>
      <c r="BB1083" s="215"/>
    </row>
    <row r="1084" spans="1:54" s="215" customFormat="1" ht="51" customHeight="1" x14ac:dyDescent="0.25">
      <c r="A1084" s="115"/>
      <c r="B1084" s="116"/>
      <c r="C1084" s="122"/>
      <c r="D1084" s="137"/>
      <c r="E1084" s="128"/>
      <c r="F1084" s="128"/>
      <c r="G1084" s="127"/>
      <c r="H1084" s="128"/>
      <c r="I1084" s="127"/>
      <c r="J1084" s="127"/>
      <c r="K1084" s="128"/>
      <c r="L1084" s="127"/>
      <c r="M1084" s="127"/>
      <c r="N1084" s="127"/>
      <c r="O1084" s="127"/>
      <c r="P1084" s="128"/>
      <c r="Q1084" s="128"/>
      <c r="R1084" s="129"/>
      <c r="S1084" s="129"/>
      <c r="T1084" s="128"/>
      <c r="U1084" s="128"/>
      <c r="V1084" s="128"/>
      <c r="W1084" s="128"/>
      <c r="X1084" s="127"/>
      <c r="Y1084" s="138"/>
      <c r="Z1084" s="123"/>
      <c r="AA1084" s="113"/>
      <c r="AB1084" s="113"/>
      <c r="AC1084" s="113"/>
      <c r="AD1084" s="113"/>
      <c r="AE1084" s="113"/>
      <c r="AF1084" s="113"/>
      <c r="AG1084" s="113"/>
      <c r="AH1084" s="113"/>
      <c r="AI1084" s="113"/>
      <c r="AJ1084" s="113"/>
      <c r="AK1084" s="113"/>
      <c r="AL1084" s="113"/>
      <c r="AM1084" s="113"/>
      <c r="AN1084" s="113"/>
      <c r="AO1084" s="113"/>
      <c r="AP1084" s="113"/>
      <c r="AQ1084" s="113"/>
      <c r="AR1084" s="113"/>
      <c r="AS1084" s="113"/>
      <c r="AT1084" s="113"/>
      <c r="AU1084" s="113"/>
      <c r="AV1084" s="113"/>
      <c r="AW1084" s="113"/>
      <c r="AX1084" s="112"/>
      <c r="AY1084" s="71"/>
      <c r="AZ1084" s="169" t="str">
        <f t="shared" si="50"/>
        <v>OK</v>
      </c>
      <c r="BA1084" s="170" t="str">
        <f t="shared" si="51"/>
        <v>OK</v>
      </c>
    </row>
    <row r="1085" spans="1:54" s="207" customFormat="1" ht="51" customHeight="1" x14ac:dyDescent="0.25">
      <c r="A1085" s="115"/>
      <c r="B1085" s="116"/>
      <c r="C1085" s="122"/>
      <c r="D1085" s="137"/>
      <c r="E1085" s="128"/>
      <c r="F1085" s="128"/>
      <c r="G1085" s="127"/>
      <c r="H1085" s="128"/>
      <c r="I1085" s="127"/>
      <c r="J1085" s="127"/>
      <c r="K1085" s="128"/>
      <c r="L1085" s="127"/>
      <c r="M1085" s="127"/>
      <c r="N1085" s="127"/>
      <c r="O1085" s="127"/>
      <c r="P1085" s="128"/>
      <c r="Q1085" s="128"/>
      <c r="R1085" s="129"/>
      <c r="S1085" s="129"/>
      <c r="T1085" s="128"/>
      <c r="U1085" s="128"/>
      <c r="V1085" s="128"/>
      <c r="W1085" s="128"/>
      <c r="X1085" s="127"/>
      <c r="Y1085" s="138"/>
      <c r="Z1085" s="123"/>
      <c r="AA1085" s="113"/>
      <c r="AB1085" s="113"/>
      <c r="AC1085" s="113"/>
      <c r="AD1085" s="113"/>
      <c r="AE1085" s="113"/>
      <c r="AF1085" s="113"/>
      <c r="AG1085" s="113"/>
      <c r="AH1085" s="113"/>
      <c r="AI1085" s="113"/>
      <c r="AJ1085" s="113"/>
      <c r="AK1085" s="113"/>
      <c r="AL1085" s="113"/>
      <c r="AM1085" s="113"/>
      <c r="AN1085" s="113"/>
      <c r="AO1085" s="113"/>
      <c r="AP1085" s="113"/>
      <c r="AQ1085" s="113"/>
      <c r="AR1085" s="113"/>
      <c r="AS1085" s="113"/>
      <c r="AT1085" s="113"/>
      <c r="AU1085" s="113"/>
      <c r="AV1085" s="113"/>
      <c r="AW1085" s="113"/>
      <c r="AX1085" s="112"/>
      <c r="AY1085" s="71"/>
      <c r="AZ1085" s="169" t="str">
        <f t="shared" si="50"/>
        <v>OK</v>
      </c>
      <c r="BA1085" s="170" t="str">
        <f t="shared" si="51"/>
        <v>OK</v>
      </c>
      <c r="BB1085" s="215"/>
    </row>
    <row r="1086" spans="1:54" s="207" customFormat="1" ht="38.25" customHeight="1" x14ac:dyDescent="0.25">
      <c r="A1086" s="115"/>
      <c r="B1086" s="116"/>
      <c r="C1086" s="122"/>
      <c r="D1086" s="137"/>
      <c r="E1086" s="128"/>
      <c r="F1086" s="128"/>
      <c r="G1086" s="127"/>
      <c r="H1086" s="128"/>
      <c r="I1086" s="127"/>
      <c r="J1086" s="127"/>
      <c r="K1086" s="128"/>
      <c r="L1086" s="127"/>
      <c r="M1086" s="127"/>
      <c r="N1086" s="127"/>
      <c r="O1086" s="127"/>
      <c r="P1086" s="128"/>
      <c r="Q1086" s="128"/>
      <c r="R1086" s="129"/>
      <c r="S1086" s="129"/>
      <c r="T1086" s="128"/>
      <c r="U1086" s="128"/>
      <c r="V1086" s="128"/>
      <c r="W1086" s="128"/>
      <c r="X1086" s="127"/>
      <c r="Y1086" s="138"/>
      <c r="Z1086" s="123"/>
      <c r="AA1086" s="113"/>
      <c r="AB1086" s="113"/>
      <c r="AC1086" s="113"/>
      <c r="AD1086" s="113"/>
      <c r="AE1086" s="113"/>
      <c r="AF1086" s="113"/>
      <c r="AG1086" s="113"/>
      <c r="AH1086" s="113"/>
      <c r="AI1086" s="113"/>
      <c r="AJ1086" s="113"/>
      <c r="AK1086" s="113"/>
      <c r="AL1086" s="113"/>
      <c r="AM1086" s="113"/>
      <c r="AN1086" s="113"/>
      <c r="AO1086" s="113"/>
      <c r="AP1086" s="113"/>
      <c r="AQ1086" s="113"/>
      <c r="AR1086" s="113"/>
      <c r="AS1086" s="113"/>
      <c r="AT1086" s="113"/>
      <c r="AU1086" s="113"/>
      <c r="AV1086" s="113"/>
      <c r="AW1086" s="113"/>
      <c r="AX1086" s="112"/>
      <c r="AY1086" s="71"/>
      <c r="AZ1086" s="169" t="str">
        <f t="shared" si="50"/>
        <v>OK</v>
      </c>
      <c r="BA1086" s="170" t="str">
        <f t="shared" si="51"/>
        <v>OK</v>
      </c>
      <c r="BB1086" s="215"/>
    </row>
    <row r="1087" spans="1:54" s="207" customFormat="1" ht="38.25" customHeight="1" x14ac:dyDescent="0.25">
      <c r="A1087" s="115"/>
      <c r="B1087" s="116"/>
      <c r="C1087" s="122"/>
      <c r="D1087" s="137"/>
      <c r="E1087" s="128"/>
      <c r="F1087" s="128"/>
      <c r="G1087" s="127"/>
      <c r="H1087" s="128"/>
      <c r="I1087" s="127"/>
      <c r="J1087" s="127"/>
      <c r="K1087" s="128"/>
      <c r="L1087" s="127"/>
      <c r="M1087" s="127"/>
      <c r="N1087" s="127"/>
      <c r="O1087" s="127"/>
      <c r="P1087" s="128"/>
      <c r="Q1087" s="128"/>
      <c r="R1087" s="129"/>
      <c r="S1087" s="129"/>
      <c r="T1087" s="128"/>
      <c r="U1087" s="128"/>
      <c r="V1087" s="128"/>
      <c r="W1087" s="128"/>
      <c r="X1087" s="127"/>
      <c r="Y1087" s="138"/>
      <c r="Z1087" s="123"/>
      <c r="AA1087" s="113"/>
      <c r="AB1087" s="113"/>
      <c r="AC1087" s="113"/>
      <c r="AD1087" s="113"/>
      <c r="AE1087" s="113"/>
      <c r="AF1087" s="113"/>
      <c r="AG1087" s="113"/>
      <c r="AH1087" s="113"/>
      <c r="AI1087" s="113"/>
      <c r="AJ1087" s="113"/>
      <c r="AK1087" s="113"/>
      <c r="AL1087" s="113"/>
      <c r="AM1087" s="113"/>
      <c r="AN1087" s="113"/>
      <c r="AO1087" s="113"/>
      <c r="AP1087" s="113"/>
      <c r="AQ1087" s="113"/>
      <c r="AR1087" s="113"/>
      <c r="AS1087" s="113"/>
      <c r="AT1087" s="113"/>
      <c r="AU1087" s="113"/>
      <c r="AV1087" s="113"/>
      <c r="AW1087" s="113"/>
      <c r="AX1087" s="112"/>
      <c r="AY1087" s="71"/>
      <c r="AZ1087" s="169" t="str">
        <f t="shared" si="50"/>
        <v>OK</v>
      </c>
      <c r="BA1087" s="170" t="str">
        <f t="shared" si="51"/>
        <v>OK</v>
      </c>
      <c r="BB1087" s="215"/>
    </row>
    <row r="1088" spans="1:54" s="207" customFormat="1" ht="38.25" customHeight="1" x14ac:dyDescent="0.25">
      <c r="A1088" s="115"/>
      <c r="B1088" s="116"/>
      <c r="C1088" s="122"/>
      <c r="D1088" s="137"/>
      <c r="E1088" s="128"/>
      <c r="F1088" s="128"/>
      <c r="G1088" s="127"/>
      <c r="H1088" s="128"/>
      <c r="I1088" s="127"/>
      <c r="J1088" s="127"/>
      <c r="K1088" s="128"/>
      <c r="L1088" s="127"/>
      <c r="M1088" s="127"/>
      <c r="N1088" s="127"/>
      <c r="O1088" s="127"/>
      <c r="P1088" s="128"/>
      <c r="Q1088" s="128"/>
      <c r="R1088" s="129"/>
      <c r="S1088" s="129"/>
      <c r="T1088" s="128"/>
      <c r="U1088" s="128"/>
      <c r="V1088" s="128"/>
      <c r="W1088" s="128"/>
      <c r="X1088" s="127"/>
      <c r="Y1088" s="138"/>
      <c r="Z1088" s="123"/>
      <c r="AA1088" s="113"/>
      <c r="AB1088" s="113"/>
      <c r="AC1088" s="113"/>
      <c r="AD1088" s="113"/>
      <c r="AE1088" s="113"/>
      <c r="AF1088" s="113"/>
      <c r="AG1088" s="113"/>
      <c r="AH1088" s="113"/>
      <c r="AI1088" s="113"/>
      <c r="AJ1088" s="113"/>
      <c r="AK1088" s="113"/>
      <c r="AL1088" s="113"/>
      <c r="AM1088" s="113"/>
      <c r="AN1088" s="113"/>
      <c r="AO1088" s="113"/>
      <c r="AP1088" s="113"/>
      <c r="AQ1088" s="113"/>
      <c r="AR1088" s="113"/>
      <c r="AS1088" s="113"/>
      <c r="AT1088" s="113"/>
      <c r="AU1088" s="113"/>
      <c r="AV1088" s="113"/>
      <c r="AW1088" s="113"/>
      <c r="AX1088" s="112"/>
      <c r="AY1088" s="71"/>
      <c r="AZ1088" s="169" t="str">
        <f t="shared" si="50"/>
        <v>OK</v>
      </c>
      <c r="BA1088" s="170" t="str">
        <f t="shared" si="51"/>
        <v>OK</v>
      </c>
      <c r="BB1088" s="215"/>
    </row>
    <row r="1089" spans="1:54" s="207" customFormat="1" ht="38.25" customHeight="1" x14ac:dyDescent="0.25">
      <c r="A1089" s="115"/>
      <c r="B1089" s="116"/>
      <c r="C1089" s="122"/>
      <c r="D1089" s="137"/>
      <c r="E1089" s="128"/>
      <c r="F1089" s="128"/>
      <c r="G1089" s="127"/>
      <c r="H1089" s="128"/>
      <c r="I1089" s="127"/>
      <c r="J1089" s="127"/>
      <c r="K1089" s="128"/>
      <c r="L1089" s="127"/>
      <c r="M1089" s="127"/>
      <c r="N1089" s="127"/>
      <c r="O1089" s="127"/>
      <c r="P1089" s="128"/>
      <c r="Q1089" s="128"/>
      <c r="R1089" s="129"/>
      <c r="S1089" s="129"/>
      <c r="T1089" s="128"/>
      <c r="U1089" s="128"/>
      <c r="V1089" s="128"/>
      <c r="W1089" s="128"/>
      <c r="X1089" s="127"/>
      <c r="Y1089" s="138"/>
      <c r="Z1089" s="123"/>
      <c r="AA1089" s="113"/>
      <c r="AB1089" s="113"/>
      <c r="AC1089" s="113"/>
      <c r="AD1089" s="113"/>
      <c r="AE1089" s="113"/>
      <c r="AF1089" s="113"/>
      <c r="AG1089" s="113"/>
      <c r="AH1089" s="113"/>
      <c r="AI1089" s="113"/>
      <c r="AJ1089" s="113"/>
      <c r="AK1089" s="113"/>
      <c r="AL1089" s="113"/>
      <c r="AM1089" s="113"/>
      <c r="AN1089" s="113"/>
      <c r="AO1089" s="113"/>
      <c r="AP1089" s="113"/>
      <c r="AQ1089" s="113"/>
      <c r="AR1089" s="113"/>
      <c r="AS1089" s="113"/>
      <c r="AT1089" s="113"/>
      <c r="AU1089" s="113"/>
      <c r="AV1089" s="113"/>
      <c r="AW1089" s="113"/>
      <c r="AX1089" s="112"/>
      <c r="AY1089" s="71"/>
      <c r="AZ1089" s="169" t="str">
        <f t="shared" si="50"/>
        <v>OK</v>
      </c>
      <c r="BA1089" s="170" t="str">
        <f t="shared" si="51"/>
        <v>OK</v>
      </c>
      <c r="BB1089" s="215"/>
    </row>
    <row r="1090" spans="1:54" s="207" customFormat="1" ht="38.25" customHeight="1" x14ac:dyDescent="0.25">
      <c r="A1090" s="115"/>
      <c r="B1090" s="116"/>
      <c r="C1090" s="122"/>
      <c r="D1090" s="137"/>
      <c r="E1090" s="128"/>
      <c r="F1090" s="128"/>
      <c r="G1090" s="127"/>
      <c r="H1090" s="128"/>
      <c r="I1090" s="127"/>
      <c r="J1090" s="127"/>
      <c r="K1090" s="128"/>
      <c r="L1090" s="127"/>
      <c r="M1090" s="127"/>
      <c r="N1090" s="127"/>
      <c r="O1090" s="127"/>
      <c r="P1090" s="128"/>
      <c r="Q1090" s="128"/>
      <c r="R1090" s="129"/>
      <c r="S1090" s="129"/>
      <c r="T1090" s="128"/>
      <c r="U1090" s="128"/>
      <c r="V1090" s="128"/>
      <c r="W1090" s="128"/>
      <c r="X1090" s="127"/>
      <c r="Y1090" s="138"/>
      <c r="Z1090" s="123"/>
      <c r="AA1090" s="113"/>
      <c r="AB1090" s="113"/>
      <c r="AC1090" s="113"/>
      <c r="AD1090" s="113"/>
      <c r="AE1090" s="113"/>
      <c r="AF1090" s="113"/>
      <c r="AG1090" s="113"/>
      <c r="AH1090" s="113"/>
      <c r="AI1090" s="113"/>
      <c r="AJ1090" s="113"/>
      <c r="AK1090" s="113"/>
      <c r="AL1090" s="113"/>
      <c r="AM1090" s="113"/>
      <c r="AN1090" s="113"/>
      <c r="AO1090" s="113"/>
      <c r="AP1090" s="113"/>
      <c r="AQ1090" s="113"/>
      <c r="AR1090" s="113"/>
      <c r="AS1090" s="113"/>
      <c r="AT1090" s="113"/>
      <c r="AU1090" s="113"/>
      <c r="AV1090" s="113"/>
      <c r="AW1090" s="113"/>
      <c r="AX1090" s="112"/>
      <c r="AY1090" s="71"/>
      <c r="AZ1090" s="169" t="str">
        <f t="shared" si="50"/>
        <v>OK</v>
      </c>
      <c r="BA1090" s="170" t="str">
        <f t="shared" si="51"/>
        <v>OK</v>
      </c>
      <c r="BB1090" s="215"/>
    </row>
    <row r="1091" spans="1:54" s="207" customFormat="1" ht="38.25" customHeight="1" x14ac:dyDescent="0.25">
      <c r="A1091" s="115"/>
      <c r="B1091" s="116"/>
      <c r="C1091" s="122"/>
      <c r="D1091" s="137"/>
      <c r="E1091" s="128"/>
      <c r="F1091" s="128"/>
      <c r="G1091" s="127"/>
      <c r="H1091" s="128"/>
      <c r="I1091" s="127"/>
      <c r="J1091" s="127"/>
      <c r="K1091" s="128"/>
      <c r="L1091" s="127"/>
      <c r="M1091" s="127"/>
      <c r="N1091" s="127"/>
      <c r="O1091" s="127"/>
      <c r="P1091" s="128"/>
      <c r="Q1091" s="128"/>
      <c r="R1091" s="129"/>
      <c r="S1091" s="129"/>
      <c r="T1091" s="128"/>
      <c r="U1091" s="128"/>
      <c r="V1091" s="128"/>
      <c r="W1091" s="128"/>
      <c r="X1091" s="127"/>
      <c r="Y1091" s="138"/>
      <c r="Z1091" s="123"/>
      <c r="AA1091" s="113"/>
      <c r="AB1091" s="113"/>
      <c r="AC1091" s="113"/>
      <c r="AD1091" s="113"/>
      <c r="AE1091" s="113"/>
      <c r="AF1091" s="113"/>
      <c r="AG1091" s="113"/>
      <c r="AH1091" s="113"/>
      <c r="AI1091" s="113"/>
      <c r="AJ1091" s="113"/>
      <c r="AK1091" s="113"/>
      <c r="AL1091" s="113"/>
      <c r="AM1091" s="113"/>
      <c r="AN1091" s="113"/>
      <c r="AO1091" s="113"/>
      <c r="AP1091" s="113"/>
      <c r="AQ1091" s="113"/>
      <c r="AR1091" s="113"/>
      <c r="AS1091" s="113"/>
      <c r="AT1091" s="113"/>
      <c r="AU1091" s="113"/>
      <c r="AV1091" s="113"/>
      <c r="AW1091" s="113"/>
      <c r="AX1091" s="112"/>
      <c r="AY1091" s="71"/>
      <c r="AZ1091" s="169" t="str">
        <f t="shared" si="50"/>
        <v>OK</v>
      </c>
      <c r="BA1091" s="170" t="str">
        <f t="shared" si="51"/>
        <v>OK</v>
      </c>
      <c r="BB1091" s="215"/>
    </row>
    <row r="1092" spans="1:54" s="207" customFormat="1" ht="38.25" customHeight="1" x14ac:dyDescent="0.25">
      <c r="A1092" s="115"/>
      <c r="B1092" s="116"/>
      <c r="C1092" s="122"/>
      <c r="D1092" s="137"/>
      <c r="E1092" s="128"/>
      <c r="F1092" s="128"/>
      <c r="G1092" s="127"/>
      <c r="H1092" s="128"/>
      <c r="I1092" s="127"/>
      <c r="J1092" s="127"/>
      <c r="K1092" s="128"/>
      <c r="L1092" s="127"/>
      <c r="M1092" s="127"/>
      <c r="N1092" s="127"/>
      <c r="O1092" s="127"/>
      <c r="P1092" s="128"/>
      <c r="Q1092" s="128"/>
      <c r="R1092" s="129"/>
      <c r="S1092" s="129"/>
      <c r="T1092" s="128"/>
      <c r="U1092" s="128"/>
      <c r="V1092" s="128"/>
      <c r="W1092" s="128"/>
      <c r="X1092" s="127"/>
      <c r="Y1092" s="138"/>
      <c r="Z1092" s="123"/>
      <c r="AA1092" s="113"/>
      <c r="AB1092" s="113"/>
      <c r="AC1092" s="113"/>
      <c r="AD1092" s="113"/>
      <c r="AE1092" s="113"/>
      <c r="AF1092" s="113"/>
      <c r="AG1092" s="113"/>
      <c r="AH1092" s="113"/>
      <c r="AI1092" s="113"/>
      <c r="AJ1092" s="113"/>
      <c r="AK1092" s="113"/>
      <c r="AL1092" s="113"/>
      <c r="AM1092" s="113"/>
      <c r="AN1092" s="113"/>
      <c r="AO1092" s="113"/>
      <c r="AP1092" s="113"/>
      <c r="AQ1092" s="113"/>
      <c r="AR1092" s="113"/>
      <c r="AS1092" s="113"/>
      <c r="AT1092" s="113"/>
      <c r="AU1092" s="113"/>
      <c r="AV1092" s="113"/>
      <c r="AW1092" s="113"/>
      <c r="AX1092" s="112"/>
      <c r="AY1092" s="71"/>
      <c r="AZ1092" s="169" t="str">
        <f t="shared" si="50"/>
        <v>OK</v>
      </c>
      <c r="BA1092" s="170" t="str">
        <f t="shared" si="51"/>
        <v>OK</v>
      </c>
      <c r="BB1092" s="215"/>
    </row>
    <row r="1093" spans="1:54" s="207" customFormat="1" ht="38.25" customHeight="1" x14ac:dyDescent="0.25">
      <c r="A1093" s="115"/>
      <c r="B1093" s="116"/>
      <c r="C1093" s="122"/>
      <c r="D1093" s="137"/>
      <c r="E1093" s="128"/>
      <c r="F1093" s="128"/>
      <c r="G1093" s="127"/>
      <c r="H1093" s="128"/>
      <c r="I1093" s="127"/>
      <c r="J1093" s="127"/>
      <c r="K1093" s="128"/>
      <c r="L1093" s="127"/>
      <c r="M1093" s="127"/>
      <c r="N1093" s="127"/>
      <c r="O1093" s="127"/>
      <c r="P1093" s="128"/>
      <c r="Q1093" s="128"/>
      <c r="R1093" s="129"/>
      <c r="S1093" s="129"/>
      <c r="T1093" s="128"/>
      <c r="U1093" s="128"/>
      <c r="V1093" s="128"/>
      <c r="W1093" s="128"/>
      <c r="X1093" s="127"/>
      <c r="Y1093" s="138"/>
      <c r="Z1093" s="123"/>
      <c r="AA1093" s="113"/>
      <c r="AB1093" s="113"/>
      <c r="AC1093" s="113"/>
      <c r="AD1093" s="113"/>
      <c r="AE1093" s="113"/>
      <c r="AF1093" s="113"/>
      <c r="AG1093" s="113"/>
      <c r="AH1093" s="113"/>
      <c r="AI1093" s="113"/>
      <c r="AJ1093" s="113"/>
      <c r="AK1093" s="113"/>
      <c r="AL1093" s="113"/>
      <c r="AM1093" s="113"/>
      <c r="AN1093" s="113"/>
      <c r="AO1093" s="113"/>
      <c r="AP1093" s="113"/>
      <c r="AQ1093" s="113"/>
      <c r="AR1093" s="113"/>
      <c r="AS1093" s="113"/>
      <c r="AT1093" s="113"/>
      <c r="AU1093" s="113"/>
      <c r="AV1093" s="113"/>
      <c r="AW1093" s="113"/>
      <c r="AX1093" s="112"/>
      <c r="AY1093" s="71"/>
      <c r="AZ1093" s="169" t="str">
        <f t="shared" si="50"/>
        <v>OK</v>
      </c>
      <c r="BA1093" s="170" t="str">
        <f t="shared" si="51"/>
        <v>OK</v>
      </c>
      <c r="BB1093" s="215"/>
    </row>
    <row r="1094" spans="1:54" s="207" customFormat="1" ht="38.25" customHeight="1" x14ac:dyDescent="0.25">
      <c r="A1094" s="115"/>
      <c r="B1094" s="116"/>
      <c r="C1094" s="122"/>
      <c r="D1094" s="137"/>
      <c r="E1094" s="128"/>
      <c r="F1094" s="128"/>
      <c r="G1094" s="127"/>
      <c r="H1094" s="128"/>
      <c r="I1094" s="127"/>
      <c r="J1094" s="127"/>
      <c r="K1094" s="128"/>
      <c r="L1094" s="127"/>
      <c r="M1094" s="127"/>
      <c r="N1094" s="127"/>
      <c r="O1094" s="127"/>
      <c r="P1094" s="128"/>
      <c r="Q1094" s="128"/>
      <c r="R1094" s="129"/>
      <c r="S1094" s="129"/>
      <c r="T1094" s="128"/>
      <c r="U1094" s="128"/>
      <c r="V1094" s="128"/>
      <c r="W1094" s="128"/>
      <c r="X1094" s="127"/>
      <c r="Y1094" s="138"/>
      <c r="Z1094" s="123"/>
      <c r="AA1094" s="113"/>
      <c r="AB1094" s="113"/>
      <c r="AC1094" s="113"/>
      <c r="AD1094" s="113"/>
      <c r="AE1094" s="113"/>
      <c r="AF1094" s="113"/>
      <c r="AG1094" s="113"/>
      <c r="AH1094" s="113"/>
      <c r="AI1094" s="113"/>
      <c r="AJ1094" s="113"/>
      <c r="AK1094" s="113"/>
      <c r="AL1094" s="113"/>
      <c r="AM1094" s="113"/>
      <c r="AN1094" s="113"/>
      <c r="AO1094" s="113"/>
      <c r="AP1094" s="113"/>
      <c r="AQ1094" s="113"/>
      <c r="AR1094" s="113"/>
      <c r="AS1094" s="113"/>
      <c r="AT1094" s="113"/>
      <c r="AU1094" s="113"/>
      <c r="AV1094" s="113"/>
      <c r="AW1094" s="113"/>
      <c r="AX1094" s="112"/>
      <c r="AY1094" s="71"/>
      <c r="AZ1094" s="169" t="str">
        <f t="shared" si="50"/>
        <v>OK</v>
      </c>
      <c r="BA1094" s="170" t="str">
        <f t="shared" si="51"/>
        <v>OK</v>
      </c>
      <c r="BB1094" s="215"/>
    </row>
    <row r="1095" spans="1:54" s="207" customFormat="1" ht="38.25" customHeight="1" x14ac:dyDescent="0.25">
      <c r="A1095" s="115"/>
      <c r="B1095" s="116"/>
      <c r="C1095" s="122"/>
      <c r="D1095" s="137"/>
      <c r="E1095" s="128"/>
      <c r="F1095" s="128"/>
      <c r="G1095" s="127"/>
      <c r="H1095" s="128"/>
      <c r="I1095" s="127"/>
      <c r="J1095" s="127"/>
      <c r="K1095" s="128"/>
      <c r="L1095" s="127"/>
      <c r="M1095" s="127"/>
      <c r="N1095" s="127"/>
      <c r="O1095" s="127"/>
      <c r="P1095" s="128"/>
      <c r="Q1095" s="128"/>
      <c r="R1095" s="129"/>
      <c r="S1095" s="129"/>
      <c r="T1095" s="128"/>
      <c r="U1095" s="128"/>
      <c r="V1095" s="128"/>
      <c r="W1095" s="128"/>
      <c r="X1095" s="127"/>
      <c r="Y1095" s="138"/>
      <c r="Z1095" s="123"/>
      <c r="AA1095" s="113"/>
      <c r="AB1095" s="113"/>
      <c r="AC1095" s="113"/>
      <c r="AD1095" s="113"/>
      <c r="AE1095" s="113"/>
      <c r="AF1095" s="113"/>
      <c r="AG1095" s="113"/>
      <c r="AH1095" s="113"/>
      <c r="AI1095" s="113"/>
      <c r="AJ1095" s="113"/>
      <c r="AK1095" s="113"/>
      <c r="AL1095" s="113"/>
      <c r="AM1095" s="113"/>
      <c r="AN1095" s="113"/>
      <c r="AO1095" s="113"/>
      <c r="AP1095" s="113"/>
      <c r="AQ1095" s="113"/>
      <c r="AR1095" s="113"/>
      <c r="AS1095" s="113"/>
      <c r="AT1095" s="113"/>
      <c r="AU1095" s="113"/>
      <c r="AV1095" s="113"/>
      <c r="AW1095" s="113"/>
      <c r="AX1095" s="112"/>
      <c r="AY1095" s="71"/>
      <c r="AZ1095" s="169" t="str">
        <f t="shared" si="50"/>
        <v>OK</v>
      </c>
      <c r="BA1095" s="170" t="str">
        <f t="shared" si="51"/>
        <v>OK</v>
      </c>
      <c r="BB1095" s="215"/>
    </row>
    <row r="1096" spans="1:54" s="207" customFormat="1" ht="38.25" customHeight="1" x14ac:dyDescent="0.25">
      <c r="A1096" s="115"/>
      <c r="B1096" s="116"/>
      <c r="C1096" s="122"/>
      <c r="D1096" s="137"/>
      <c r="E1096" s="128"/>
      <c r="F1096" s="128"/>
      <c r="G1096" s="127"/>
      <c r="H1096" s="128"/>
      <c r="I1096" s="127"/>
      <c r="J1096" s="127"/>
      <c r="K1096" s="128"/>
      <c r="L1096" s="127"/>
      <c r="M1096" s="127"/>
      <c r="N1096" s="127"/>
      <c r="O1096" s="127"/>
      <c r="P1096" s="128"/>
      <c r="Q1096" s="128"/>
      <c r="R1096" s="129"/>
      <c r="S1096" s="129"/>
      <c r="T1096" s="128"/>
      <c r="U1096" s="128"/>
      <c r="V1096" s="128"/>
      <c r="W1096" s="128"/>
      <c r="X1096" s="127"/>
      <c r="Y1096" s="138"/>
      <c r="Z1096" s="123"/>
      <c r="AA1096" s="113"/>
      <c r="AB1096" s="113"/>
      <c r="AC1096" s="113"/>
      <c r="AD1096" s="113"/>
      <c r="AE1096" s="113"/>
      <c r="AF1096" s="113"/>
      <c r="AG1096" s="113"/>
      <c r="AH1096" s="113"/>
      <c r="AI1096" s="113"/>
      <c r="AJ1096" s="113"/>
      <c r="AK1096" s="113"/>
      <c r="AL1096" s="113"/>
      <c r="AM1096" s="113"/>
      <c r="AN1096" s="113"/>
      <c r="AO1096" s="113"/>
      <c r="AP1096" s="113"/>
      <c r="AQ1096" s="113"/>
      <c r="AR1096" s="113"/>
      <c r="AS1096" s="113"/>
      <c r="AT1096" s="113"/>
      <c r="AU1096" s="113"/>
      <c r="AV1096" s="113"/>
      <c r="AW1096" s="113"/>
      <c r="AX1096" s="112"/>
      <c r="AY1096" s="71"/>
      <c r="AZ1096" s="169" t="str">
        <f t="shared" si="50"/>
        <v>OK</v>
      </c>
      <c r="BA1096" s="170" t="str">
        <f t="shared" si="51"/>
        <v>OK</v>
      </c>
      <c r="BB1096" s="215"/>
    </row>
    <row r="1097" spans="1:54" s="207" customFormat="1" ht="38.25" customHeight="1" x14ac:dyDescent="0.25">
      <c r="A1097" s="115"/>
      <c r="B1097" s="116"/>
      <c r="C1097" s="122"/>
      <c r="D1097" s="137"/>
      <c r="E1097" s="128"/>
      <c r="F1097" s="128"/>
      <c r="G1097" s="127"/>
      <c r="H1097" s="128"/>
      <c r="I1097" s="127"/>
      <c r="J1097" s="127"/>
      <c r="K1097" s="128"/>
      <c r="L1097" s="127"/>
      <c r="M1097" s="127"/>
      <c r="N1097" s="127"/>
      <c r="O1097" s="127"/>
      <c r="P1097" s="128"/>
      <c r="Q1097" s="128"/>
      <c r="R1097" s="129"/>
      <c r="S1097" s="129"/>
      <c r="T1097" s="128"/>
      <c r="U1097" s="128"/>
      <c r="V1097" s="128"/>
      <c r="W1097" s="128"/>
      <c r="X1097" s="127"/>
      <c r="Y1097" s="138"/>
      <c r="Z1097" s="123"/>
      <c r="AA1097" s="113"/>
      <c r="AB1097" s="113"/>
      <c r="AC1097" s="113"/>
      <c r="AD1097" s="113"/>
      <c r="AE1097" s="113"/>
      <c r="AF1097" s="113"/>
      <c r="AG1097" s="113"/>
      <c r="AH1097" s="113"/>
      <c r="AI1097" s="113"/>
      <c r="AJ1097" s="113"/>
      <c r="AK1097" s="113"/>
      <c r="AL1097" s="113"/>
      <c r="AM1097" s="113"/>
      <c r="AN1097" s="113"/>
      <c r="AO1097" s="113"/>
      <c r="AP1097" s="113"/>
      <c r="AQ1097" s="113"/>
      <c r="AR1097" s="113"/>
      <c r="AS1097" s="113"/>
      <c r="AT1097" s="113"/>
      <c r="AU1097" s="113"/>
      <c r="AV1097" s="113"/>
      <c r="AW1097" s="113"/>
      <c r="AX1097" s="112"/>
      <c r="AY1097" s="71"/>
      <c r="AZ1097" s="169" t="str">
        <f t="shared" si="50"/>
        <v>OK</v>
      </c>
      <c r="BA1097" s="170" t="str">
        <f t="shared" si="51"/>
        <v>OK</v>
      </c>
      <c r="BB1097" s="215"/>
    </row>
    <row r="1098" spans="1:54" s="207" customFormat="1" ht="38.25" customHeight="1" x14ac:dyDescent="0.25">
      <c r="A1098" s="115"/>
      <c r="B1098" s="116"/>
      <c r="C1098" s="122"/>
      <c r="D1098" s="137"/>
      <c r="E1098" s="128"/>
      <c r="F1098" s="128"/>
      <c r="G1098" s="127"/>
      <c r="H1098" s="128"/>
      <c r="I1098" s="127"/>
      <c r="J1098" s="127"/>
      <c r="K1098" s="128"/>
      <c r="L1098" s="127"/>
      <c r="M1098" s="127"/>
      <c r="N1098" s="127"/>
      <c r="O1098" s="127"/>
      <c r="P1098" s="128"/>
      <c r="Q1098" s="128"/>
      <c r="R1098" s="129"/>
      <c r="S1098" s="129"/>
      <c r="T1098" s="128"/>
      <c r="U1098" s="128"/>
      <c r="V1098" s="128"/>
      <c r="W1098" s="128"/>
      <c r="X1098" s="127"/>
      <c r="Y1098" s="138"/>
      <c r="Z1098" s="123"/>
      <c r="AA1098" s="113"/>
      <c r="AB1098" s="113"/>
      <c r="AC1098" s="113"/>
      <c r="AD1098" s="113"/>
      <c r="AE1098" s="113"/>
      <c r="AF1098" s="113"/>
      <c r="AG1098" s="113"/>
      <c r="AH1098" s="113"/>
      <c r="AI1098" s="113"/>
      <c r="AJ1098" s="113"/>
      <c r="AK1098" s="113"/>
      <c r="AL1098" s="113"/>
      <c r="AM1098" s="113"/>
      <c r="AN1098" s="113"/>
      <c r="AO1098" s="113"/>
      <c r="AP1098" s="113"/>
      <c r="AQ1098" s="113"/>
      <c r="AR1098" s="113"/>
      <c r="AS1098" s="113"/>
      <c r="AT1098" s="113"/>
      <c r="AU1098" s="113"/>
      <c r="AV1098" s="113"/>
      <c r="AW1098" s="113"/>
      <c r="AX1098" s="112"/>
      <c r="AY1098" s="71"/>
      <c r="AZ1098" s="169" t="str">
        <f t="shared" si="50"/>
        <v>OK</v>
      </c>
      <c r="BA1098" s="170" t="str">
        <f t="shared" si="51"/>
        <v>OK</v>
      </c>
      <c r="BB1098" s="215"/>
    </row>
    <row r="1099" spans="1:54" s="207" customFormat="1" ht="38.25" customHeight="1" x14ac:dyDescent="0.25">
      <c r="A1099" s="115"/>
      <c r="B1099" s="116"/>
      <c r="C1099" s="122"/>
      <c r="D1099" s="137"/>
      <c r="E1099" s="128"/>
      <c r="F1099" s="128"/>
      <c r="G1099" s="127"/>
      <c r="H1099" s="128"/>
      <c r="I1099" s="127"/>
      <c r="J1099" s="127"/>
      <c r="K1099" s="128"/>
      <c r="L1099" s="127"/>
      <c r="M1099" s="127"/>
      <c r="N1099" s="127"/>
      <c r="O1099" s="127"/>
      <c r="P1099" s="128"/>
      <c r="Q1099" s="128"/>
      <c r="R1099" s="129"/>
      <c r="S1099" s="129"/>
      <c r="T1099" s="128"/>
      <c r="U1099" s="128"/>
      <c r="V1099" s="128"/>
      <c r="W1099" s="128"/>
      <c r="X1099" s="127"/>
      <c r="Y1099" s="138"/>
      <c r="Z1099" s="123"/>
      <c r="AA1099" s="113"/>
      <c r="AB1099" s="113"/>
      <c r="AC1099" s="113"/>
      <c r="AD1099" s="113"/>
      <c r="AE1099" s="113"/>
      <c r="AF1099" s="113"/>
      <c r="AG1099" s="113"/>
      <c r="AH1099" s="113"/>
      <c r="AI1099" s="113"/>
      <c r="AJ1099" s="113"/>
      <c r="AK1099" s="113"/>
      <c r="AL1099" s="113"/>
      <c r="AM1099" s="113"/>
      <c r="AN1099" s="113"/>
      <c r="AO1099" s="113"/>
      <c r="AP1099" s="113"/>
      <c r="AQ1099" s="113"/>
      <c r="AR1099" s="113"/>
      <c r="AS1099" s="113"/>
      <c r="AT1099" s="113"/>
      <c r="AU1099" s="113"/>
      <c r="AV1099" s="113"/>
      <c r="AW1099" s="113"/>
      <c r="AX1099" s="112"/>
      <c r="AY1099" s="71"/>
      <c r="AZ1099" s="169" t="str">
        <f t="shared" si="50"/>
        <v>OK</v>
      </c>
      <c r="BA1099" s="170" t="str">
        <f t="shared" si="51"/>
        <v>OK</v>
      </c>
      <c r="BB1099" s="215"/>
    </row>
    <row r="1100" spans="1:54" s="215" customFormat="1" ht="38.25" customHeight="1" x14ac:dyDescent="0.25">
      <c r="A1100" s="115"/>
      <c r="B1100" s="116"/>
      <c r="C1100" s="122"/>
      <c r="D1100" s="137"/>
      <c r="E1100" s="128"/>
      <c r="F1100" s="128"/>
      <c r="G1100" s="127"/>
      <c r="H1100" s="128"/>
      <c r="I1100" s="127"/>
      <c r="J1100" s="127"/>
      <c r="K1100" s="128"/>
      <c r="L1100" s="127"/>
      <c r="M1100" s="127"/>
      <c r="N1100" s="127"/>
      <c r="O1100" s="127"/>
      <c r="P1100" s="128"/>
      <c r="Q1100" s="128"/>
      <c r="R1100" s="129"/>
      <c r="S1100" s="129"/>
      <c r="T1100" s="128"/>
      <c r="U1100" s="128"/>
      <c r="V1100" s="128"/>
      <c r="W1100" s="128"/>
      <c r="X1100" s="127"/>
      <c r="Y1100" s="138"/>
      <c r="Z1100" s="12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3"/>
      <c r="AT1100" s="113"/>
      <c r="AU1100" s="113"/>
      <c r="AV1100" s="113"/>
      <c r="AW1100" s="113"/>
      <c r="AX1100" s="112"/>
      <c r="AY1100" s="71"/>
      <c r="AZ1100" s="169" t="str">
        <f t="shared" si="50"/>
        <v>OK</v>
      </c>
      <c r="BA1100" s="170" t="str">
        <f t="shared" si="51"/>
        <v>OK</v>
      </c>
    </row>
    <row r="1101" spans="1:54" s="215" customFormat="1" ht="38.25" customHeight="1" x14ac:dyDescent="0.25">
      <c r="A1101" s="115"/>
      <c r="B1101" s="116"/>
      <c r="C1101" s="122"/>
      <c r="D1101" s="137"/>
      <c r="E1101" s="128"/>
      <c r="F1101" s="128"/>
      <c r="G1101" s="127"/>
      <c r="H1101" s="128"/>
      <c r="I1101" s="127"/>
      <c r="J1101" s="127"/>
      <c r="K1101" s="128"/>
      <c r="L1101" s="127"/>
      <c r="M1101" s="127"/>
      <c r="N1101" s="127"/>
      <c r="O1101" s="127"/>
      <c r="P1101" s="128"/>
      <c r="Q1101" s="128"/>
      <c r="R1101" s="129"/>
      <c r="S1101" s="129"/>
      <c r="T1101" s="128"/>
      <c r="U1101" s="128"/>
      <c r="V1101" s="128"/>
      <c r="W1101" s="128"/>
      <c r="X1101" s="127"/>
      <c r="Y1101" s="138"/>
      <c r="Z1101" s="123"/>
      <c r="AA1101" s="113"/>
      <c r="AB1101" s="113"/>
      <c r="AC1101" s="113"/>
      <c r="AD1101" s="113"/>
      <c r="AE1101" s="113"/>
      <c r="AF1101" s="113"/>
      <c r="AG1101" s="113"/>
      <c r="AH1101" s="113"/>
      <c r="AI1101" s="113"/>
      <c r="AJ1101" s="113"/>
      <c r="AK1101" s="113"/>
      <c r="AL1101" s="113"/>
      <c r="AM1101" s="113"/>
      <c r="AN1101" s="113"/>
      <c r="AO1101" s="113"/>
      <c r="AP1101" s="113"/>
      <c r="AQ1101" s="113"/>
      <c r="AR1101" s="113"/>
      <c r="AS1101" s="113"/>
      <c r="AT1101" s="113"/>
      <c r="AU1101" s="113"/>
      <c r="AV1101" s="113"/>
      <c r="AW1101" s="113"/>
      <c r="AX1101" s="112"/>
      <c r="AY1101" s="71"/>
      <c r="AZ1101" s="169" t="str">
        <f t="shared" si="50"/>
        <v>OK</v>
      </c>
      <c r="BA1101" s="170" t="str">
        <f t="shared" si="51"/>
        <v>OK</v>
      </c>
    </row>
    <row r="1102" spans="1:54" s="207" customFormat="1" ht="38.25" customHeight="1" x14ac:dyDescent="0.25">
      <c r="A1102" s="115"/>
      <c r="B1102" s="116"/>
      <c r="C1102" s="122"/>
      <c r="D1102" s="137"/>
      <c r="E1102" s="128"/>
      <c r="F1102" s="128"/>
      <c r="G1102" s="127"/>
      <c r="H1102" s="128"/>
      <c r="I1102" s="127"/>
      <c r="J1102" s="127"/>
      <c r="K1102" s="128"/>
      <c r="L1102" s="127"/>
      <c r="M1102" s="127"/>
      <c r="N1102" s="127"/>
      <c r="O1102" s="127"/>
      <c r="P1102" s="128"/>
      <c r="Q1102" s="128"/>
      <c r="R1102" s="129"/>
      <c r="S1102" s="129"/>
      <c r="T1102" s="128"/>
      <c r="U1102" s="128"/>
      <c r="V1102" s="128"/>
      <c r="W1102" s="128"/>
      <c r="X1102" s="127"/>
      <c r="Y1102" s="138"/>
      <c r="Z1102" s="12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3"/>
      <c r="AT1102" s="113"/>
      <c r="AU1102" s="113"/>
      <c r="AV1102" s="113"/>
      <c r="AW1102" s="113"/>
      <c r="AX1102" s="112"/>
      <c r="AY1102" s="71"/>
      <c r="AZ1102" s="169" t="str">
        <f t="shared" si="50"/>
        <v>OK</v>
      </c>
      <c r="BA1102" s="170" t="str">
        <f t="shared" si="51"/>
        <v>OK</v>
      </c>
      <c r="BB1102" s="215"/>
    </row>
    <row r="1103" spans="1:54" s="207" customFormat="1" ht="38.25" customHeight="1" x14ac:dyDescent="0.25">
      <c r="A1103" s="115"/>
      <c r="B1103" s="116"/>
      <c r="C1103" s="122"/>
      <c r="D1103" s="137"/>
      <c r="E1103" s="128"/>
      <c r="F1103" s="128"/>
      <c r="G1103" s="127"/>
      <c r="H1103" s="128"/>
      <c r="I1103" s="127"/>
      <c r="J1103" s="127"/>
      <c r="K1103" s="128"/>
      <c r="L1103" s="127"/>
      <c r="M1103" s="127"/>
      <c r="N1103" s="127"/>
      <c r="O1103" s="127"/>
      <c r="P1103" s="128"/>
      <c r="Q1103" s="128"/>
      <c r="R1103" s="129"/>
      <c r="S1103" s="129"/>
      <c r="T1103" s="128"/>
      <c r="U1103" s="128"/>
      <c r="V1103" s="128"/>
      <c r="W1103" s="128"/>
      <c r="X1103" s="127"/>
      <c r="Y1103" s="138"/>
      <c r="Z1103" s="123"/>
      <c r="AA1103" s="113"/>
      <c r="AB1103" s="113"/>
      <c r="AC1103" s="113"/>
      <c r="AD1103" s="113"/>
      <c r="AE1103" s="113"/>
      <c r="AF1103" s="113"/>
      <c r="AG1103" s="113"/>
      <c r="AH1103" s="113"/>
      <c r="AI1103" s="113"/>
      <c r="AJ1103" s="113"/>
      <c r="AK1103" s="113"/>
      <c r="AL1103" s="113"/>
      <c r="AM1103" s="113"/>
      <c r="AN1103" s="113"/>
      <c r="AO1103" s="113"/>
      <c r="AP1103" s="113"/>
      <c r="AQ1103" s="113"/>
      <c r="AR1103" s="113"/>
      <c r="AS1103" s="113"/>
      <c r="AT1103" s="113"/>
      <c r="AU1103" s="113"/>
      <c r="AV1103" s="113"/>
      <c r="AW1103" s="113"/>
      <c r="AX1103" s="112"/>
      <c r="AY1103" s="71"/>
      <c r="AZ1103" s="169" t="str">
        <f t="shared" si="50"/>
        <v>OK</v>
      </c>
      <c r="BA1103" s="170" t="str">
        <f t="shared" si="51"/>
        <v>OK</v>
      </c>
      <c r="BB1103" s="215"/>
    </row>
    <row r="1104" spans="1:54" s="207" customFormat="1" ht="38.25" customHeight="1" x14ac:dyDescent="0.25">
      <c r="A1104" s="115"/>
      <c r="B1104" s="116"/>
      <c r="C1104" s="122"/>
      <c r="D1104" s="137"/>
      <c r="E1104" s="128"/>
      <c r="F1104" s="128"/>
      <c r="G1104" s="127"/>
      <c r="H1104" s="128"/>
      <c r="I1104" s="127"/>
      <c r="J1104" s="127"/>
      <c r="K1104" s="128"/>
      <c r="L1104" s="127"/>
      <c r="M1104" s="127"/>
      <c r="N1104" s="127"/>
      <c r="O1104" s="127"/>
      <c r="P1104" s="128"/>
      <c r="Q1104" s="128"/>
      <c r="R1104" s="129"/>
      <c r="S1104" s="129"/>
      <c r="T1104" s="128"/>
      <c r="U1104" s="128"/>
      <c r="V1104" s="128"/>
      <c r="W1104" s="128"/>
      <c r="X1104" s="127"/>
      <c r="Y1104" s="138"/>
      <c r="Z1104" s="123"/>
      <c r="AA1104" s="113"/>
      <c r="AB1104" s="113"/>
      <c r="AC1104" s="113"/>
      <c r="AD1104" s="113"/>
      <c r="AE1104" s="113"/>
      <c r="AF1104" s="113"/>
      <c r="AG1104" s="113"/>
      <c r="AH1104" s="113"/>
      <c r="AI1104" s="113"/>
      <c r="AJ1104" s="113"/>
      <c r="AK1104" s="113"/>
      <c r="AL1104" s="113"/>
      <c r="AM1104" s="113"/>
      <c r="AN1104" s="113"/>
      <c r="AO1104" s="113"/>
      <c r="AP1104" s="113"/>
      <c r="AQ1104" s="113"/>
      <c r="AR1104" s="113"/>
      <c r="AS1104" s="113"/>
      <c r="AT1104" s="113"/>
      <c r="AU1104" s="113"/>
      <c r="AV1104" s="113"/>
      <c r="AW1104" s="113"/>
      <c r="AX1104" s="112"/>
      <c r="AY1104" s="71"/>
      <c r="AZ1104" s="169" t="str">
        <f t="shared" si="50"/>
        <v>OK</v>
      </c>
      <c r="BA1104" s="170" t="str">
        <f t="shared" si="51"/>
        <v>OK</v>
      </c>
      <c r="BB1104" s="215"/>
    </row>
    <row r="1105" spans="1:54" s="207" customFormat="1" ht="38.25" customHeight="1" x14ac:dyDescent="0.25">
      <c r="A1105" s="115"/>
      <c r="B1105" s="116"/>
      <c r="C1105" s="122"/>
      <c r="D1105" s="137"/>
      <c r="E1105" s="128"/>
      <c r="F1105" s="128"/>
      <c r="G1105" s="127"/>
      <c r="H1105" s="128"/>
      <c r="I1105" s="127"/>
      <c r="J1105" s="127"/>
      <c r="K1105" s="128"/>
      <c r="L1105" s="127"/>
      <c r="M1105" s="127"/>
      <c r="N1105" s="127"/>
      <c r="O1105" s="127"/>
      <c r="P1105" s="128"/>
      <c r="Q1105" s="128"/>
      <c r="R1105" s="129"/>
      <c r="S1105" s="129"/>
      <c r="T1105" s="128"/>
      <c r="U1105" s="128"/>
      <c r="V1105" s="128"/>
      <c r="W1105" s="128"/>
      <c r="X1105" s="127"/>
      <c r="Y1105" s="138"/>
      <c r="Z1105" s="12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c r="AT1105" s="113"/>
      <c r="AU1105" s="113"/>
      <c r="AV1105" s="113"/>
      <c r="AW1105" s="113"/>
      <c r="AX1105" s="112"/>
      <c r="AY1105" s="71"/>
      <c r="AZ1105" s="169" t="str">
        <f t="shared" si="50"/>
        <v>OK</v>
      </c>
      <c r="BA1105" s="170" t="str">
        <f t="shared" si="51"/>
        <v>OK</v>
      </c>
      <c r="BB1105" s="215"/>
    </row>
    <row r="1106" spans="1:54" s="207" customFormat="1" ht="38.25" customHeight="1" x14ac:dyDescent="0.25">
      <c r="A1106" s="115"/>
      <c r="B1106" s="116"/>
      <c r="C1106" s="122"/>
      <c r="D1106" s="137"/>
      <c r="E1106" s="128"/>
      <c r="F1106" s="128"/>
      <c r="G1106" s="127"/>
      <c r="H1106" s="128"/>
      <c r="I1106" s="127"/>
      <c r="J1106" s="127"/>
      <c r="K1106" s="128"/>
      <c r="L1106" s="127"/>
      <c r="M1106" s="127"/>
      <c r="N1106" s="127"/>
      <c r="O1106" s="127"/>
      <c r="P1106" s="128"/>
      <c r="Q1106" s="128"/>
      <c r="R1106" s="129"/>
      <c r="S1106" s="129"/>
      <c r="T1106" s="128"/>
      <c r="U1106" s="128"/>
      <c r="V1106" s="128"/>
      <c r="W1106" s="128"/>
      <c r="X1106" s="127"/>
      <c r="Y1106" s="138"/>
      <c r="Z1106" s="123"/>
      <c r="AA1106" s="113"/>
      <c r="AB1106" s="113"/>
      <c r="AC1106" s="113"/>
      <c r="AD1106" s="113"/>
      <c r="AE1106" s="113"/>
      <c r="AF1106" s="113"/>
      <c r="AG1106" s="113"/>
      <c r="AH1106" s="113"/>
      <c r="AI1106" s="113"/>
      <c r="AJ1106" s="113"/>
      <c r="AK1106" s="113"/>
      <c r="AL1106" s="113"/>
      <c r="AM1106" s="113"/>
      <c r="AN1106" s="113"/>
      <c r="AO1106" s="113"/>
      <c r="AP1106" s="113"/>
      <c r="AQ1106" s="113"/>
      <c r="AR1106" s="113"/>
      <c r="AS1106" s="113"/>
      <c r="AT1106" s="113"/>
      <c r="AU1106" s="113"/>
      <c r="AV1106" s="113"/>
      <c r="AW1106" s="113"/>
      <c r="AX1106" s="112"/>
      <c r="AY1106" s="71"/>
      <c r="AZ1106" s="169" t="str">
        <f t="shared" si="50"/>
        <v>OK</v>
      </c>
      <c r="BA1106" s="170" t="str">
        <f t="shared" si="51"/>
        <v>OK</v>
      </c>
      <c r="BB1106" s="215"/>
    </row>
    <row r="1107" spans="1:54" s="207" customFormat="1" ht="38.25" customHeight="1" x14ac:dyDescent="0.25">
      <c r="A1107" s="115"/>
      <c r="B1107" s="116"/>
      <c r="C1107" s="122"/>
      <c r="D1107" s="137"/>
      <c r="E1107" s="128"/>
      <c r="F1107" s="128"/>
      <c r="G1107" s="127"/>
      <c r="H1107" s="128"/>
      <c r="I1107" s="127"/>
      <c r="J1107" s="127"/>
      <c r="K1107" s="128"/>
      <c r="L1107" s="127"/>
      <c r="M1107" s="127"/>
      <c r="N1107" s="127"/>
      <c r="O1107" s="127"/>
      <c r="P1107" s="128"/>
      <c r="Q1107" s="128"/>
      <c r="R1107" s="129"/>
      <c r="S1107" s="129"/>
      <c r="T1107" s="128"/>
      <c r="U1107" s="128"/>
      <c r="V1107" s="128"/>
      <c r="W1107" s="128"/>
      <c r="X1107" s="127"/>
      <c r="Y1107" s="138"/>
      <c r="Z1107" s="12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2"/>
      <c r="AY1107" s="71"/>
      <c r="AZ1107" s="169" t="str">
        <f t="shared" si="50"/>
        <v>OK</v>
      </c>
      <c r="BA1107" s="170" t="str">
        <f t="shared" si="51"/>
        <v>OK</v>
      </c>
      <c r="BB1107" s="215"/>
    </row>
    <row r="1108" spans="1:54" s="207" customFormat="1" ht="38.25" customHeight="1" x14ac:dyDescent="0.25">
      <c r="A1108" s="115"/>
      <c r="B1108" s="116"/>
      <c r="C1108" s="122"/>
      <c r="D1108" s="137"/>
      <c r="E1108" s="128"/>
      <c r="F1108" s="128"/>
      <c r="G1108" s="127"/>
      <c r="H1108" s="128"/>
      <c r="I1108" s="127"/>
      <c r="J1108" s="127"/>
      <c r="K1108" s="128"/>
      <c r="L1108" s="127"/>
      <c r="M1108" s="127"/>
      <c r="N1108" s="127"/>
      <c r="O1108" s="127"/>
      <c r="P1108" s="128"/>
      <c r="Q1108" s="128"/>
      <c r="R1108" s="129"/>
      <c r="S1108" s="129"/>
      <c r="T1108" s="128"/>
      <c r="U1108" s="128"/>
      <c r="V1108" s="128"/>
      <c r="W1108" s="128"/>
      <c r="X1108" s="127"/>
      <c r="Y1108" s="138"/>
      <c r="Z1108" s="123"/>
      <c r="AA1108" s="113"/>
      <c r="AB1108" s="113"/>
      <c r="AC1108" s="113"/>
      <c r="AD1108" s="113"/>
      <c r="AE1108" s="113"/>
      <c r="AF1108" s="113"/>
      <c r="AG1108" s="113"/>
      <c r="AH1108" s="113"/>
      <c r="AI1108" s="113"/>
      <c r="AJ1108" s="113"/>
      <c r="AK1108" s="113"/>
      <c r="AL1108" s="113"/>
      <c r="AM1108" s="113"/>
      <c r="AN1108" s="113"/>
      <c r="AO1108" s="113"/>
      <c r="AP1108" s="113"/>
      <c r="AQ1108" s="113"/>
      <c r="AR1108" s="113"/>
      <c r="AS1108" s="113"/>
      <c r="AT1108" s="113"/>
      <c r="AU1108" s="113"/>
      <c r="AV1108" s="113"/>
      <c r="AW1108" s="113"/>
      <c r="AX1108" s="112"/>
      <c r="AY1108" s="71"/>
      <c r="AZ1108" s="169" t="str">
        <f t="shared" si="50"/>
        <v>OK</v>
      </c>
      <c r="BA1108" s="170" t="str">
        <f t="shared" si="51"/>
        <v>OK</v>
      </c>
      <c r="BB1108" s="215"/>
    </row>
    <row r="1109" spans="1:54" s="207" customFormat="1" ht="38.25" customHeight="1" x14ac:dyDescent="0.25">
      <c r="A1109" s="115"/>
      <c r="B1109" s="116"/>
      <c r="C1109" s="122"/>
      <c r="D1109" s="137"/>
      <c r="E1109" s="128"/>
      <c r="F1109" s="128"/>
      <c r="G1109" s="127"/>
      <c r="H1109" s="128"/>
      <c r="I1109" s="127"/>
      <c r="J1109" s="127"/>
      <c r="K1109" s="128"/>
      <c r="L1109" s="127"/>
      <c r="M1109" s="127"/>
      <c r="N1109" s="127"/>
      <c r="O1109" s="127"/>
      <c r="P1109" s="128"/>
      <c r="Q1109" s="128"/>
      <c r="R1109" s="129"/>
      <c r="S1109" s="129"/>
      <c r="T1109" s="128"/>
      <c r="U1109" s="128"/>
      <c r="V1109" s="128"/>
      <c r="W1109" s="128"/>
      <c r="X1109" s="127"/>
      <c r="Y1109" s="138"/>
      <c r="Z1109" s="123"/>
      <c r="AA1109" s="113"/>
      <c r="AB1109" s="113"/>
      <c r="AC1109" s="113"/>
      <c r="AD1109" s="113"/>
      <c r="AE1109" s="113"/>
      <c r="AF1109" s="113"/>
      <c r="AG1109" s="113"/>
      <c r="AH1109" s="113"/>
      <c r="AI1109" s="113"/>
      <c r="AJ1109" s="113"/>
      <c r="AK1109" s="113"/>
      <c r="AL1109" s="113"/>
      <c r="AM1109" s="113"/>
      <c r="AN1109" s="113"/>
      <c r="AO1109" s="113"/>
      <c r="AP1109" s="113"/>
      <c r="AQ1109" s="113"/>
      <c r="AR1109" s="113"/>
      <c r="AS1109" s="113"/>
      <c r="AT1109" s="113"/>
      <c r="AU1109" s="113"/>
      <c r="AV1109" s="113"/>
      <c r="AW1109" s="113"/>
      <c r="AX1109" s="112"/>
      <c r="AY1109" s="71"/>
      <c r="AZ1109" s="169" t="str">
        <f t="shared" si="50"/>
        <v>OK</v>
      </c>
      <c r="BA1109" s="170" t="str">
        <f t="shared" si="51"/>
        <v>OK</v>
      </c>
      <c r="BB1109" s="215"/>
    </row>
    <row r="1110" spans="1:54" s="207" customFormat="1" ht="38.25" customHeight="1" x14ac:dyDescent="0.25">
      <c r="A1110" s="115"/>
      <c r="B1110" s="116"/>
      <c r="C1110" s="122"/>
      <c r="D1110" s="137"/>
      <c r="E1110" s="128"/>
      <c r="F1110" s="128"/>
      <c r="G1110" s="127"/>
      <c r="H1110" s="128"/>
      <c r="I1110" s="127"/>
      <c r="J1110" s="127"/>
      <c r="K1110" s="128"/>
      <c r="L1110" s="127"/>
      <c r="M1110" s="127"/>
      <c r="N1110" s="127"/>
      <c r="O1110" s="127"/>
      <c r="P1110" s="128"/>
      <c r="Q1110" s="128"/>
      <c r="R1110" s="129"/>
      <c r="S1110" s="129"/>
      <c r="T1110" s="128"/>
      <c r="U1110" s="128"/>
      <c r="V1110" s="128"/>
      <c r="W1110" s="128"/>
      <c r="X1110" s="127"/>
      <c r="Y1110" s="138"/>
      <c r="Z1110" s="12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3"/>
      <c r="AT1110" s="113"/>
      <c r="AU1110" s="113"/>
      <c r="AV1110" s="113"/>
      <c r="AW1110" s="113"/>
      <c r="AX1110" s="112"/>
      <c r="AY1110" s="71"/>
      <c r="AZ1110" s="169" t="str">
        <f t="shared" si="50"/>
        <v>OK</v>
      </c>
      <c r="BA1110" s="170" t="str">
        <f t="shared" si="51"/>
        <v>OK</v>
      </c>
      <c r="BB1110" s="215"/>
    </row>
    <row r="1111" spans="1:54" s="207" customFormat="1" ht="38.25" customHeight="1" x14ac:dyDescent="0.25">
      <c r="A1111" s="115"/>
      <c r="B1111" s="116"/>
      <c r="C1111" s="122"/>
      <c r="D1111" s="137"/>
      <c r="E1111" s="128"/>
      <c r="F1111" s="128"/>
      <c r="G1111" s="127"/>
      <c r="H1111" s="128"/>
      <c r="I1111" s="127"/>
      <c r="J1111" s="127"/>
      <c r="K1111" s="128"/>
      <c r="L1111" s="127"/>
      <c r="M1111" s="127"/>
      <c r="N1111" s="127"/>
      <c r="O1111" s="127"/>
      <c r="P1111" s="128"/>
      <c r="Q1111" s="128"/>
      <c r="R1111" s="129"/>
      <c r="S1111" s="129"/>
      <c r="T1111" s="128"/>
      <c r="U1111" s="128"/>
      <c r="V1111" s="128"/>
      <c r="W1111" s="128"/>
      <c r="X1111" s="127"/>
      <c r="Y1111" s="138"/>
      <c r="Z1111" s="123"/>
      <c r="AA1111" s="113"/>
      <c r="AB1111" s="113"/>
      <c r="AC1111" s="113"/>
      <c r="AD1111" s="113"/>
      <c r="AE1111" s="113"/>
      <c r="AF1111" s="113"/>
      <c r="AG1111" s="113"/>
      <c r="AH1111" s="113"/>
      <c r="AI1111" s="113"/>
      <c r="AJ1111" s="113"/>
      <c r="AK1111" s="113"/>
      <c r="AL1111" s="113"/>
      <c r="AM1111" s="113"/>
      <c r="AN1111" s="113"/>
      <c r="AO1111" s="113"/>
      <c r="AP1111" s="113"/>
      <c r="AQ1111" s="113"/>
      <c r="AR1111" s="113"/>
      <c r="AS1111" s="113"/>
      <c r="AT1111" s="113"/>
      <c r="AU1111" s="113"/>
      <c r="AV1111" s="113"/>
      <c r="AW1111" s="113"/>
      <c r="AX1111" s="112"/>
      <c r="AY1111" s="71"/>
      <c r="AZ1111" s="169" t="str">
        <f t="shared" si="50"/>
        <v>OK</v>
      </c>
      <c r="BA1111" s="170" t="str">
        <f t="shared" si="51"/>
        <v>OK</v>
      </c>
      <c r="BB1111" s="215"/>
    </row>
    <row r="1112" spans="1:54" s="207" customFormat="1" ht="38.25" customHeight="1" x14ac:dyDescent="0.25">
      <c r="A1112" s="115"/>
      <c r="B1112" s="116"/>
      <c r="C1112" s="122"/>
      <c r="D1112" s="137"/>
      <c r="E1112" s="128"/>
      <c r="F1112" s="128"/>
      <c r="G1112" s="127"/>
      <c r="H1112" s="128"/>
      <c r="I1112" s="127"/>
      <c r="J1112" s="127"/>
      <c r="K1112" s="128"/>
      <c r="L1112" s="127"/>
      <c r="M1112" s="127"/>
      <c r="N1112" s="127"/>
      <c r="O1112" s="127"/>
      <c r="P1112" s="128"/>
      <c r="Q1112" s="128"/>
      <c r="R1112" s="129"/>
      <c r="S1112" s="129"/>
      <c r="T1112" s="128"/>
      <c r="U1112" s="128"/>
      <c r="V1112" s="128"/>
      <c r="W1112" s="128"/>
      <c r="X1112" s="127"/>
      <c r="Y1112" s="138"/>
      <c r="Z1112" s="12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3"/>
      <c r="AT1112" s="113"/>
      <c r="AU1112" s="113"/>
      <c r="AV1112" s="113"/>
      <c r="AW1112" s="113"/>
      <c r="AX1112" s="112"/>
      <c r="AY1112" s="71"/>
      <c r="AZ1112" s="169" t="str">
        <f t="shared" si="50"/>
        <v>OK</v>
      </c>
      <c r="BA1112" s="170" t="str">
        <f t="shared" si="51"/>
        <v>OK</v>
      </c>
      <c r="BB1112" s="215"/>
    </row>
    <row r="1113" spans="1:54" s="207" customFormat="1" ht="38.25" customHeight="1" x14ac:dyDescent="0.25">
      <c r="A1113" s="115"/>
      <c r="B1113" s="116"/>
      <c r="C1113" s="122"/>
      <c r="D1113" s="137"/>
      <c r="E1113" s="128"/>
      <c r="F1113" s="128"/>
      <c r="G1113" s="127"/>
      <c r="H1113" s="128"/>
      <c r="I1113" s="127"/>
      <c r="J1113" s="127"/>
      <c r="K1113" s="128"/>
      <c r="L1113" s="127"/>
      <c r="M1113" s="127"/>
      <c r="N1113" s="127"/>
      <c r="O1113" s="127"/>
      <c r="P1113" s="128"/>
      <c r="Q1113" s="128"/>
      <c r="R1113" s="129"/>
      <c r="S1113" s="129"/>
      <c r="T1113" s="128"/>
      <c r="U1113" s="128"/>
      <c r="V1113" s="128"/>
      <c r="W1113" s="128"/>
      <c r="X1113" s="127"/>
      <c r="Y1113" s="138"/>
      <c r="Z1113" s="123"/>
      <c r="AA1113" s="113"/>
      <c r="AB1113" s="113"/>
      <c r="AC1113" s="113"/>
      <c r="AD1113" s="113"/>
      <c r="AE1113" s="113"/>
      <c r="AF1113" s="113"/>
      <c r="AG1113" s="113"/>
      <c r="AH1113" s="113"/>
      <c r="AI1113" s="113"/>
      <c r="AJ1113" s="113"/>
      <c r="AK1113" s="113"/>
      <c r="AL1113" s="113"/>
      <c r="AM1113" s="113"/>
      <c r="AN1113" s="113"/>
      <c r="AO1113" s="113"/>
      <c r="AP1113" s="113"/>
      <c r="AQ1113" s="113"/>
      <c r="AR1113" s="113"/>
      <c r="AS1113" s="113"/>
      <c r="AT1113" s="113"/>
      <c r="AU1113" s="113"/>
      <c r="AV1113" s="113"/>
      <c r="AW1113" s="113"/>
      <c r="AX1113" s="112"/>
      <c r="AY1113" s="71"/>
      <c r="AZ1113" s="169" t="str">
        <f t="shared" si="50"/>
        <v>OK</v>
      </c>
      <c r="BA1113" s="170" t="str">
        <f t="shared" si="51"/>
        <v>OK</v>
      </c>
      <c r="BB1113" s="215"/>
    </row>
    <row r="1114" spans="1:54" s="207" customFormat="1" ht="26.25" customHeight="1" x14ac:dyDescent="0.25">
      <c r="A1114" s="115"/>
      <c r="B1114" s="116"/>
      <c r="C1114" s="122"/>
      <c r="D1114" s="137"/>
      <c r="E1114" s="128"/>
      <c r="F1114" s="128"/>
      <c r="G1114" s="127"/>
      <c r="H1114" s="128"/>
      <c r="I1114" s="127"/>
      <c r="J1114" s="127"/>
      <c r="K1114" s="128"/>
      <c r="L1114" s="127"/>
      <c r="M1114" s="127"/>
      <c r="N1114" s="127"/>
      <c r="O1114" s="127"/>
      <c r="P1114" s="128"/>
      <c r="Q1114" s="128"/>
      <c r="R1114" s="129"/>
      <c r="S1114" s="129"/>
      <c r="T1114" s="128"/>
      <c r="U1114" s="128"/>
      <c r="V1114" s="128"/>
      <c r="W1114" s="128"/>
      <c r="X1114" s="127"/>
      <c r="Y1114" s="138"/>
      <c r="Z1114" s="123"/>
      <c r="AA1114" s="113"/>
      <c r="AB1114" s="113"/>
      <c r="AC1114" s="113"/>
      <c r="AD1114" s="113"/>
      <c r="AE1114" s="113"/>
      <c r="AF1114" s="113"/>
      <c r="AG1114" s="113"/>
      <c r="AH1114" s="113"/>
      <c r="AI1114" s="113"/>
      <c r="AJ1114" s="113"/>
      <c r="AK1114" s="113"/>
      <c r="AL1114" s="113"/>
      <c r="AM1114" s="113"/>
      <c r="AN1114" s="113"/>
      <c r="AO1114" s="113"/>
      <c r="AP1114" s="113"/>
      <c r="AQ1114" s="113"/>
      <c r="AR1114" s="113"/>
      <c r="AS1114" s="113"/>
      <c r="AT1114" s="113"/>
      <c r="AU1114" s="113"/>
      <c r="AV1114" s="113"/>
      <c r="AW1114" s="113"/>
      <c r="AX1114" s="112"/>
      <c r="AY1114" s="71"/>
      <c r="AZ1114" s="169" t="str">
        <f t="shared" si="50"/>
        <v>OK</v>
      </c>
      <c r="BA1114" s="170" t="str">
        <f t="shared" si="51"/>
        <v>OK</v>
      </c>
      <c r="BB1114" s="215"/>
    </row>
    <row r="1115" spans="1:54" s="207" customFormat="1" ht="26.25" customHeight="1" x14ac:dyDescent="0.25">
      <c r="A1115" s="115"/>
      <c r="B1115" s="116"/>
      <c r="C1115" s="122"/>
      <c r="D1115" s="137"/>
      <c r="E1115" s="128"/>
      <c r="F1115" s="128"/>
      <c r="G1115" s="127"/>
      <c r="H1115" s="128"/>
      <c r="I1115" s="127"/>
      <c r="J1115" s="127"/>
      <c r="K1115" s="128"/>
      <c r="L1115" s="127"/>
      <c r="M1115" s="127"/>
      <c r="N1115" s="127"/>
      <c r="O1115" s="127"/>
      <c r="P1115" s="128"/>
      <c r="Q1115" s="128"/>
      <c r="R1115" s="129"/>
      <c r="S1115" s="129"/>
      <c r="T1115" s="128"/>
      <c r="U1115" s="128"/>
      <c r="V1115" s="128"/>
      <c r="W1115" s="128"/>
      <c r="X1115" s="127"/>
      <c r="Y1115" s="138"/>
      <c r="Z1115" s="123"/>
      <c r="AA1115" s="113"/>
      <c r="AB1115" s="113"/>
      <c r="AC1115" s="113"/>
      <c r="AD1115" s="113"/>
      <c r="AE1115" s="113"/>
      <c r="AF1115" s="113"/>
      <c r="AG1115" s="113"/>
      <c r="AH1115" s="113"/>
      <c r="AI1115" s="113"/>
      <c r="AJ1115" s="113"/>
      <c r="AK1115" s="113"/>
      <c r="AL1115" s="113"/>
      <c r="AM1115" s="113"/>
      <c r="AN1115" s="113"/>
      <c r="AO1115" s="113"/>
      <c r="AP1115" s="113"/>
      <c r="AQ1115" s="113"/>
      <c r="AR1115" s="113"/>
      <c r="AS1115" s="113"/>
      <c r="AT1115" s="113"/>
      <c r="AU1115" s="113"/>
      <c r="AV1115" s="113"/>
      <c r="AW1115" s="113"/>
      <c r="AX1115" s="112"/>
      <c r="AY1115" s="71"/>
      <c r="AZ1115" s="169" t="str">
        <f t="shared" si="50"/>
        <v>OK</v>
      </c>
      <c r="BA1115" s="170" t="str">
        <f t="shared" si="51"/>
        <v>OK</v>
      </c>
      <c r="BB1115" s="215"/>
    </row>
    <row r="1116" spans="1:54" s="207" customFormat="1" ht="51" customHeight="1" x14ac:dyDescent="0.25">
      <c r="A1116" s="115"/>
      <c r="B1116" s="116"/>
      <c r="C1116" s="122"/>
      <c r="D1116" s="137"/>
      <c r="E1116" s="128"/>
      <c r="F1116" s="128"/>
      <c r="G1116" s="127"/>
      <c r="H1116" s="128"/>
      <c r="I1116" s="127"/>
      <c r="J1116" s="127"/>
      <c r="K1116" s="128"/>
      <c r="L1116" s="127"/>
      <c r="M1116" s="127"/>
      <c r="N1116" s="127"/>
      <c r="O1116" s="127"/>
      <c r="P1116" s="128"/>
      <c r="Q1116" s="128"/>
      <c r="R1116" s="129"/>
      <c r="S1116" s="129"/>
      <c r="T1116" s="128"/>
      <c r="U1116" s="128"/>
      <c r="V1116" s="128"/>
      <c r="W1116" s="128"/>
      <c r="X1116" s="127"/>
      <c r="Y1116" s="138"/>
      <c r="Z1116" s="123"/>
      <c r="AA1116" s="113"/>
      <c r="AB1116" s="113"/>
      <c r="AC1116" s="113"/>
      <c r="AD1116" s="113"/>
      <c r="AE1116" s="113"/>
      <c r="AF1116" s="113"/>
      <c r="AG1116" s="113"/>
      <c r="AH1116" s="113"/>
      <c r="AI1116" s="113"/>
      <c r="AJ1116" s="113"/>
      <c r="AK1116" s="113"/>
      <c r="AL1116" s="113"/>
      <c r="AM1116" s="113"/>
      <c r="AN1116" s="113"/>
      <c r="AO1116" s="113"/>
      <c r="AP1116" s="113"/>
      <c r="AQ1116" s="113"/>
      <c r="AR1116" s="113"/>
      <c r="AS1116" s="113"/>
      <c r="AT1116" s="113"/>
      <c r="AU1116" s="113"/>
      <c r="AV1116" s="113"/>
      <c r="AW1116" s="113"/>
      <c r="AX1116" s="112"/>
      <c r="AY1116" s="71"/>
      <c r="AZ1116" s="169" t="str">
        <f t="shared" si="50"/>
        <v>OK</v>
      </c>
      <c r="BA1116" s="170" t="str">
        <f t="shared" si="51"/>
        <v>OK</v>
      </c>
      <c r="BB1116" s="215"/>
    </row>
    <row r="1117" spans="1:54" s="207" customFormat="1" ht="38.25" customHeight="1" x14ac:dyDescent="0.25">
      <c r="A1117" s="115"/>
      <c r="B1117" s="116"/>
      <c r="C1117" s="122"/>
      <c r="D1117" s="137"/>
      <c r="E1117" s="128"/>
      <c r="F1117" s="128"/>
      <c r="G1117" s="127"/>
      <c r="H1117" s="128"/>
      <c r="I1117" s="127"/>
      <c r="J1117" s="127"/>
      <c r="K1117" s="128"/>
      <c r="L1117" s="127"/>
      <c r="M1117" s="127"/>
      <c r="N1117" s="127"/>
      <c r="O1117" s="127"/>
      <c r="P1117" s="128"/>
      <c r="Q1117" s="128"/>
      <c r="R1117" s="129"/>
      <c r="S1117" s="129"/>
      <c r="T1117" s="128"/>
      <c r="U1117" s="128"/>
      <c r="V1117" s="128"/>
      <c r="W1117" s="128"/>
      <c r="X1117" s="127"/>
      <c r="Y1117" s="138"/>
      <c r="Z1117" s="12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3"/>
      <c r="AT1117" s="113"/>
      <c r="AU1117" s="113"/>
      <c r="AV1117" s="113"/>
      <c r="AW1117" s="113"/>
      <c r="AX1117" s="112"/>
      <c r="AY1117" s="71"/>
      <c r="AZ1117" s="169" t="str">
        <f t="shared" si="50"/>
        <v>OK</v>
      </c>
      <c r="BA1117" s="170" t="str">
        <f t="shared" si="51"/>
        <v>OK</v>
      </c>
      <c r="BB1117" s="215"/>
    </row>
    <row r="1118" spans="1:54" s="207" customFormat="1" ht="38.25" customHeight="1" x14ac:dyDescent="0.25">
      <c r="A1118" s="115"/>
      <c r="B1118" s="116"/>
      <c r="C1118" s="122"/>
      <c r="D1118" s="137"/>
      <c r="E1118" s="128"/>
      <c r="F1118" s="128"/>
      <c r="G1118" s="127"/>
      <c r="H1118" s="128"/>
      <c r="I1118" s="127"/>
      <c r="J1118" s="127"/>
      <c r="K1118" s="128"/>
      <c r="L1118" s="127"/>
      <c r="M1118" s="127"/>
      <c r="N1118" s="127"/>
      <c r="O1118" s="127"/>
      <c r="P1118" s="128"/>
      <c r="Q1118" s="128"/>
      <c r="R1118" s="129"/>
      <c r="S1118" s="129"/>
      <c r="T1118" s="128"/>
      <c r="U1118" s="128"/>
      <c r="V1118" s="128"/>
      <c r="W1118" s="128"/>
      <c r="X1118" s="127"/>
      <c r="Y1118" s="138"/>
      <c r="Z1118" s="123"/>
      <c r="AA1118" s="113"/>
      <c r="AB1118" s="113"/>
      <c r="AC1118" s="113"/>
      <c r="AD1118" s="113"/>
      <c r="AE1118" s="113"/>
      <c r="AF1118" s="113"/>
      <c r="AG1118" s="113"/>
      <c r="AH1118" s="113"/>
      <c r="AI1118" s="113"/>
      <c r="AJ1118" s="113"/>
      <c r="AK1118" s="113"/>
      <c r="AL1118" s="113"/>
      <c r="AM1118" s="113"/>
      <c r="AN1118" s="113"/>
      <c r="AO1118" s="113"/>
      <c r="AP1118" s="113"/>
      <c r="AQ1118" s="113"/>
      <c r="AR1118" s="113"/>
      <c r="AS1118" s="113"/>
      <c r="AT1118" s="113"/>
      <c r="AU1118" s="113"/>
      <c r="AV1118" s="113"/>
      <c r="AW1118" s="113"/>
      <c r="AX1118" s="112"/>
      <c r="AY1118" s="71"/>
      <c r="AZ1118" s="169" t="str">
        <f t="shared" si="50"/>
        <v>OK</v>
      </c>
      <c r="BA1118" s="170" t="str">
        <f t="shared" si="51"/>
        <v>OK</v>
      </c>
      <c r="BB1118" s="215"/>
    </row>
    <row r="1119" spans="1:54" s="207" customFormat="1" ht="38.25" customHeight="1" x14ac:dyDescent="0.25">
      <c r="A1119" s="115"/>
      <c r="B1119" s="116"/>
      <c r="C1119" s="122"/>
      <c r="D1119" s="137"/>
      <c r="E1119" s="128"/>
      <c r="F1119" s="128"/>
      <c r="G1119" s="127"/>
      <c r="H1119" s="128"/>
      <c r="I1119" s="127"/>
      <c r="J1119" s="127"/>
      <c r="K1119" s="128"/>
      <c r="L1119" s="127"/>
      <c r="M1119" s="127"/>
      <c r="N1119" s="127"/>
      <c r="O1119" s="127"/>
      <c r="P1119" s="128"/>
      <c r="Q1119" s="128"/>
      <c r="R1119" s="129"/>
      <c r="S1119" s="129"/>
      <c r="T1119" s="128"/>
      <c r="U1119" s="128"/>
      <c r="V1119" s="128"/>
      <c r="W1119" s="128"/>
      <c r="X1119" s="127"/>
      <c r="Y1119" s="138"/>
      <c r="Z1119" s="123"/>
      <c r="AA1119" s="113"/>
      <c r="AB1119" s="113"/>
      <c r="AC1119" s="113"/>
      <c r="AD1119" s="113"/>
      <c r="AE1119" s="113"/>
      <c r="AF1119" s="113"/>
      <c r="AG1119" s="113"/>
      <c r="AH1119" s="113"/>
      <c r="AI1119" s="113"/>
      <c r="AJ1119" s="113"/>
      <c r="AK1119" s="113"/>
      <c r="AL1119" s="113"/>
      <c r="AM1119" s="113"/>
      <c r="AN1119" s="113"/>
      <c r="AO1119" s="113"/>
      <c r="AP1119" s="113"/>
      <c r="AQ1119" s="113"/>
      <c r="AR1119" s="113"/>
      <c r="AS1119" s="113"/>
      <c r="AT1119" s="113"/>
      <c r="AU1119" s="113"/>
      <c r="AV1119" s="113"/>
      <c r="AW1119" s="113"/>
      <c r="AX1119" s="112"/>
      <c r="AY1119" s="71"/>
      <c r="AZ1119" s="169" t="str">
        <f t="shared" si="50"/>
        <v>OK</v>
      </c>
      <c r="BA1119" s="170" t="str">
        <f t="shared" si="51"/>
        <v>OK</v>
      </c>
      <c r="BB1119" s="215"/>
    </row>
    <row r="1120" spans="1:54" s="207" customFormat="1" ht="38.25" customHeight="1" x14ac:dyDescent="0.25">
      <c r="A1120" s="115"/>
      <c r="B1120" s="116"/>
      <c r="C1120" s="122"/>
      <c r="D1120" s="137"/>
      <c r="E1120" s="128"/>
      <c r="F1120" s="128"/>
      <c r="G1120" s="127"/>
      <c r="H1120" s="128"/>
      <c r="I1120" s="127"/>
      <c r="J1120" s="127"/>
      <c r="K1120" s="128"/>
      <c r="L1120" s="127"/>
      <c r="M1120" s="127"/>
      <c r="N1120" s="127"/>
      <c r="O1120" s="127"/>
      <c r="P1120" s="128"/>
      <c r="Q1120" s="128"/>
      <c r="R1120" s="129"/>
      <c r="S1120" s="129"/>
      <c r="T1120" s="128"/>
      <c r="U1120" s="128"/>
      <c r="V1120" s="128"/>
      <c r="W1120" s="128"/>
      <c r="X1120" s="127"/>
      <c r="Y1120" s="138"/>
      <c r="Z1120" s="123"/>
      <c r="AA1120" s="113"/>
      <c r="AB1120" s="113"/>
      <c r="AC1120" s="113"/>
      <c r="AD1120" s="113"/>
      <c r="AE1120" s="113"/>
      <c r="AF1120" s="113"/>
      <c r="AG1120" s="113"/>
      <c r="AH1120" s="113"/>
      <c r="AI1120" s="113"/>
      <c r="AJ1120" s="113"/>
      <c r="AK1120" s="113"/>
      <c r="AL1120" s="113"/>
      <c r="AM1120" s="113"/>
      <c r="AN1120" s="113"/>
      <c r="AO1120" s="113"/>
      <c r="AP1120" s="113"/>
      <c r="AQ1120" s="113"/>
      <c r="AR1120" s="113"/>
      <c r="AS1120" s="113"/>
      <c r="AT1120" s="113"/>
      <c r="AU1120" s="113"/>
      <c r="AV1120" s="113"/>
      <c r="AW1120" s="113"/>
      <c r="AX1120" s="112"/>
      <c r="AY1120" s="71"/>
      <c r="AZ1120" s="169" t="str">
        <f t="shared" si="50"/>
        <v>OK</v>
      </c>
      <c r="BA1120" s="170" t="str">
        <f t="shared" si="51"/>
        <v>OK</v>
      </c>
      <c r="BB1120" s="215"/>
    </row>
    <row r="1121" spans="1:54" s="207" customFormat="1" ht="38.25" customHeight="1" x14ac:dyDescent="0.25">
      <c r="A1121" s="115"/>
      <c r="B1121" s="116"/>
      <c r="C1121" s="122"/>
      <c r="D1121" s="137"/>
      <c r="E1121" s="128"/>
      <c r="F1121" s="128"/>
      <c r="G1121" s="127"/>
      <c r="H1121" s="128"/>
      <c r="I1121" s="127"/>
      <c r="J1121" s="127"/>
      <c r="K1121" s="128"/>
      <c r="L1121" s="127"/>
      <c r="M1121" s="127"/>
      <c r="N1121" s="127"/>
      <c r="O1121" s="127"/>
      <c r="P1121" s="128"/>
      <c r="Q1121" s="128"/>
      <c r="R1121" s="129"/>
      <c r="S1121" s="129"/>
      <c r="T1121" s="128"/>
      <c r="U1121" s="128"/>
      <c r="V1121" s="128"/>
      <c r="W1121" s="128"/>
      <c r="X1121" s="127"/>
      <c r="Y1121" s="138"/>
      <c r="Z1121" s="123"/>
      <c r="AA1121" s="113"/>
      <c r="AB1121" s="113"/>
      <c r="AC1121" s="113"/>
      <c r="AD1121" s="113"/>
      <c r="AE1121" s="113"/>
      <c r="AF1121" s="113"/>
      <c r="AG1121" s="113"/>
      <c r="AH1121" s="113"/>
      <c r="AI1121" s="113"/>
      <c r="AJ1121" s="113"/>
      <c r="AK1121" s="113"/>
      <c r="AL1121" s="113"/>
      <c r="AM1121" s="113"/>
      <c r="AN1121" s="113"/>
      <c r="AO1121" s="113"/>
      <c r="AP1121" s="113"/>
      <c r="AQ1121" s="113"/>
      <c r="AR1121" s="113"/>
      <c r="AS1121" s="113"/>
      <c r="AT1121" s="113"/>
      <c r="AU1121" s="113"/>
      <c r="AV1121" s="113"/>
      <c r="AW1121" s="113"/>
      <c r="AX1121" s="112"/>
      <c r="AY1121" s="71"/>
      <c r="AZ1121" s="169" t="str">
        <f t="shared" si="50"/>
        <v>OK</v>
      </c>
      <c r="BA1121" s="170" t="str">
        <f t="shared" si="51"/>
        <v>OK</v>
      </c>
      <c r="BB1121" s="215"/>
    </row>
    <row r="1122" spans="1:54" s="207" customFormat="1" ht="38.25" customHeight="1" x14ac:dyDescent="0.25">
      <c r="A1122" s="115"/>
      <c r="B1122" s="116"/>
      <c r="C1122" s="122"/>
      <c r="D1122" s="137"/>
      <c r="E1122" s="128"/>
      <c r="F1122" s="128"/>
      <c r="G1122" s="127"/>
      <c r="H1122" s="128"/>
      <c r="I1122" s="127"/>
      <c r="J1122" s="127"/>
      <c r="K1122" s="128"/>
      <c r="L1122" s="127"/>
      <c r="M1122" s="127"/>
      <c r="N1122" s="127"/>
      <c r="O1122" s="127"/>
      <c r="P1122" s="128"/>
      <c r="Q1122" s="128"/>
      <c r="R1122" s="129"/>
      <c r="S1122" s="129"/>
      <c r="T1122" s="128"/>
      <c r="U1122" s="128"/>
      <c r="V1122" s="128"/>
      <c r="W1122" s="128"/>
      <c r="X1122" s="127"/>
      <c r="Y1122" s="138"/>
      <c r="Z1122" s="123"/>
      <c r="AA1122" s="113"/>
      <c r="AB1122" s="113"/>
      <c r="AC1122" s="113"/>
      <c r="AD1122" s="113"/>
      <c r="AE1122" s="113"/>
      <c r="AF1122" s="113"/>
      <c r="AG1122" s="113"/>
      <c r="AH1122" s="113"/>
      <c r="AI1122" s="113"/>
      <c r="AJ1122" s="113"/>
      <c r="AK1122" s="113"/>
      <c r="AL1122" s="113"/>
      <c r="AM1122" s="113"/>
      <c r="AN1122" s="113"/>
      <c r="AO1122" s="113"/>
      <c r="AP1122" s="113"/>
      <c r="AQ1122" s="113"/>
      <c r="AR1122" s="113"/>
      <c r="AS1122" s="113"/>
      <c r="AT1122" s="113"/>
      <c r="AU1122" s="113"/>
      <c r="AV1122" s="113"/>
      <c r="AW1122" s="113"/>
      <c r="AX1122" s="112"/>
      <c r="AY1122" s="71"/>
      <c r="AZ1122" s="169" t="str">
        <f t="shared" si="50"/>
        <v>OK</v>
      </c>
      <c r="BA1122" s="170" t="str">
        <f t="shared" si="51"/>
        <v>OK</v>
      </c>
      <c r="BB1122" s="215"/>
    </row>
    <row r="1123" spans="1:54" s="207" customFormat="1" ht="38.25" customHeight="1" x14ac:dyDescent="0.25">
      <c r="A1123" s="115"/>
      <c r="B1123" s="116"/>
      <c r="C1123" s="122"/>
      <c r="D1123" s="137"/>
      <c r="E1123" s="128"/>
      <c r="F1123" s="128"/>
      <c r="G1123" s="127"/>
      <c r="H1123" s="128"/>
      <c r="I1123" s="127"/>
      <c r="J1123" s="127"/>
      <c r="K1123" s="128"/>
      <c r="L1123" s="127"/>
      <c r="M1123" s="127"/>
      <c r="N1123" s="127"/>
      <c r="O1123" s="127"/>
      <c r="P1123" s="128"/>
      <c r="Q1123" s="128"/>
      <c r="R1123" s="129"/>
      <c r="S1123" s="129"/>
      <c r="T1123" s="128"/>
      <c r="U1123" s="128"/>
      <c r="V1123" s="128"/>
      <c r="W1123" s="128"/>
      <c r="X1123" s="127"/>
      <c r="Y1123" s="138"/>
      <c r="Z1123" s="123"/>
      <c r="AA1123" s="113"/>
      <c r="AB1123" s="113"/>
      <c r="AC1123" s="113"/>
      <c r="AD1123" s="113"/>
      <c r="AE1123" s="113"/>
      <c r="AF1123" s="113"/>
      <c r="AG1123" s="113"/>
      <c r="AH1123" s="113"/>
      <c r="AI1123" s="113"/>
      <c r="AJ1123" s="113"/>
      <c r="AK1123" s="113"/>
      <c r="AL1123" s="113"/>
      <c r="AM1123" s="113"/>
      <c r="AN1123" s="113"/>
      <c r="AO1123" s="113"/>
      <c r="AP1123" s="113"/>
      <c r="AQ1123" s="113"/>
      <c r="AR1123" s="113"/>
      <c r="AS1123" s="113"/>
      <c r="AT1123" s="113"/>
      <c r="AU1123" s="113"/>
      <c r="AV1123" s="113"/>
      <c r="AW1123" s="113"/>
      <c r="AX1123" s="112"/>
      <c r="AY1123" s="71"/>
      <c r="AZ1123" s="169" t="str">
        <f t="shared" si="50"/>
        <v>OK</v>
      </c>
      <c r="BA1123" s="170" t="str">
        <f t="shared" si="51"/>
        <v>OK</v>
      </c>
      <c r="BB1123" s="215"/>
    </row>
    <row r="1124" spans="1:54" s="207" customFormat="1" ht="38.25" customHeight="1" x14ac:dyDescent="0.25">
      <c r="A1124" s="115"/>
      <c r="B1124" s="116"/>
      <c r="C1124" s="122"/>
      <c r="D1124" s="137"/>
      <c r="E1124" s="128"/>
      <c r="F1124" s="128"/>
      <c r="G1124" s="127"/>
      <c r="H1124" s="128"/>
      <c r="I1124" s="127"/>
      <c r="J1124" s="127"/>
      <c r="K1124" s="128"/>
      <c r="L1124" s="127"/>
      <c r="M1124" s="127"/>
      <c r="N1124" s="127"/>
      <c r="O1124" s="127"/>
      <c r="P1124" s="128"/>
      <c r="Q1124" s="128"/>
      <c r="R1124" s="129"/>
      <c r="S1124" s="129"/>
      <c r="T1124" s="128"/>
      <c r="U1124" s="128"/>
      <c r="V1124" s="128"/>
      <c r="W1124" s="128"/>
      <c r="X1124" s="127"/>
      <c r="Y1124" s="138"/>
      <c r="Z1124" s="123"/>
      <c r="AA1124" s="113"/>
      <c r="AB1124" s="113"/>
      <c r="AC1124" s="113"/>
      <c r="AD1124" s="113"/>
      <c r="AE1124" s="113"/>
      <c r="AF1124" s="113"/>
      <c r="AG1124" s="113"/>
      <c r="AH1124" s="113"/>
      <c r="AI1124" s="113"/>
      <c r="AJ1124" s="113"/>
      <c r="AK1124" s="113"/>
      <c r="AL1124" s="113"/>
      <c r="AM1124" s="113"/>
      <c r="AN1124" s="113"/>
      <c r="AO1124" s="113"/>
      <c r="AP1124" s="113"/>
      <c r="AQ1124" s="113"/>
      <c r="AR1124" s="113"/>
      <c r="AS1124" s="113"/>
      <c r="AT1124" s="113"/>
      <c r="AU1124" s="113"/>
      <c r="AV1124" s="113"/>
      <c r="AW1124" s="113"/>
      <c r="AX1124" s="112"/>
      <c r="AY1124" s="71"/>
      <c r="AZ1124" s="169" t="str">
        <f t="shared" si="50"/>
        <v>OK</v>
      </c>
      <c r="BA1124" s="170" t="str">
        <f t="shared" si="51"/>
        <v>OK</v>
      </c>
      <c r="BB1124" s="215"/>
    </row>
    <row r="1125" spans="1:54" s="207" customFormat="1" ht="38.25" customHeight="1" x14ac:dyDescent="0.25">
      <c r="A1125" s="115"/>
      <c r="B1125" s="116"/>
      <c r="C1125" s="122"/>
      <c r="D1125" s="137"/>
      <c r="E1125" s="128"/>
      <c r="F1125" s="128"/>
      <c r="G1125" s="127"/>
      <c r="H1125" s="128"/>
      <c r="I1125" s="127"/>
      <c r="J1125" s="127"/>
      <c r="K1125" s="128"/>
      <c r="L1125" s="127"/>
      <c r="M1125" s="127"/>
      <c r="N1125" s="127"/>
      <c r="O1125" s="127"/>
      <c r="P1125" s="128"/>
      <c r="Q1125" s="128"/>
      <c r="R1125" s="129"/>
      <c r="S1125" s="129"/>
      <c r="T1125" s="128"/>
      <c r="U1125" s="128"/>
      <c r="V1125" s="128"/>
      <c r="W1125" s="128"/>
      <c r="X1125" s="127"/>
      <c r="Y1125" s="138"/>
      <c r="Z1125" s="12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2"/>
      <c r="AY1125" s="71"/>
      <c r="AZ1125" s="169" t="str">
        <f t="shared" si="50"/>
        <v>OK</v>
      </c>
      <c r="BA1125" s="170" t="str">
        <f t="shared" si="51"/>
        <v>OK</v>
      </c>
      <c r="BB1125" s="215"/>
    </row>
    <row r="1126" spans="1:54" s="207" customFormat="1" ht="26.25" customHeight="1" x14ac:dyDescent="0.25">
      <c r="A1126" s="115"/>
      <c r="B1126" s="116"/>
      <c r="C1126" s="122"/>
      <c r="D1126" s="137"/>
      <c r="E1126" s="128"/>
      <c r="F1126" s="128"/>
      <c r="G1126" s="127"/>
      <c r="H1126" s="128"/>
      <c r="I1126" s="127"/>
      <c r="J1126" s="127"/>
      <c r="K1126" s="128"/>
      <c r="L1126" s="127"/>
      <c r="M1126" s="127"/>
      <c r="N1126" s="127"/>
      <c r="O1126" s="127"/>
      <c r="P1126" s="128"/>
      <c r="Q1126" s="128"/>
      <c r="R1126" s="129"/>
      <c r="S1126" s="129"/>
      <c r="T1126" s="128"/>
      <c r="U1126" s="128"/>
      <c r="V1126" s="128"/>
      <c r="W1126" s="128"/>
      <c r="X1126" s="127"/>
      <c r="Y1126" s="138"/>
      <c r="Z1126" s="123"/>
      <c r="AA1126" s="113"/>
      <c r="AB1126" s="113"/>
      <c r="AC1126" s="113"/>
      <c r="AD1126" s="113"/>
      <c r="AE1126" s="113"/>
      <c r="AF1126" s="113"/>
      <c r="AG1126" s="113"/>
      <c r="AH1126" s="113"/>
      <c r="AI1126" s="113"/>
      <c r="AJ1126" s="113"/>
      <c r="AK1126" s="113"/>
      <c r="AL1126" s="113"/>
      <c r="AM1126" s="113"/>
      <c r="AN1126" s="113"/>
      <c r="AO1126" s="113"/>
      <c r="AP1126" s="113"/>
      <c r="AQ1126" s="113"/>
      <c r="AR1126" s="113"/>
      <c r="AS1126" s="113"/>
      <c r="AT1126" s="113"/>
      <c r="AU1126" s="113"/>
      <c r="AV1126" s="113"/>
      <c r="AW1126" s="113"/>
      <c r="AX1126" s="112"/>
      <c r="AY1126" s="71"/>
      <c r="AZ1126" s="169" t="str">
        <f t="shared" si="50"/>
        <v>OK</v>
      </c>
      <c r="BA1126" s="170" t="str">
        <f t="shared" si="51"/>
        <v>OK</v>
      </c>
      <c r="BB1126" s="215"/>
    </row>
    <row r="1127" spans="1:54" s="207" customFormat="1" ht="38.25" customHeight="1" x14ac:dyDescent="0.25">
      <c r="A1127" s="115"/>
      <c r="B1127" s="116"/>
      <c r="C1127" s="122"/>
      <c r="D1127" s="137"/>
      <c r="E1127" s="128"/>
      <c r="F1127" s="128"/>
      <c r="G1127" s="127"/>
      <c r="H1127" s="128"/>
      <c r="I1127" s="127"/>
      <c r="J1127" s="127"/>
      <c r="K1127" s="128"/>
      <c r="L1127" s="127"/>
      <c r="M1127" s="127"/>
      <c r="N1127" s="127"/>
      <c r="O1127" s="127"/>
      <c r="P1127" s="128"/>
      <c r="Q1127" s="128"/>
      <c r="R1127" s="129"/>
      <c r="S1127" s="129"/>
      <c r="T1127" s="128"/>
      <c r="U1127" s="128"/>
      <c r="V1127" s="128"/>
      <c r="W1127" s="128"/>
      <c r="X1127" s="127"/>
      <c r="Y1127" s="138"/>
      <c r="Z1127" s="12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3"/>
      <c r="AT1127" s="113"/>
      <c r="AU1127" s="113"/>
      <c r="AV1127" s="113"/>
      <c r="AW1127" s="113"/>
      <c r="AX1127" s="112"/>
      <c r="AY1127" s="71"/>
      <c r="AZ1127" s="169" t="str">
        <f t="shared" si="50"/>
        <v>OK</v>
      </c>
      <c r="BA1127" s="170" t="str">
        <f t="shared" si="51"/>
        <v>OK</v>
      </c>
      <c r="BB1127" s="215"/>
    </row>
    <row r="1128" spans="1:54" s="207" customFormat="1" ht="38.25" customHeight="1" x14ac:dyDescent="0.25">
      <c r="A1128" s="115"/>
      <c r="B1128" s="116"/>
      <c r="C1128" s="122"/>
      <c r="D1128" s="137"/>
      <c r="E1128" s="128"/>
      <c r="F1128" s="128"/>
      <c r="G1128" s="127"/>
      <c r="H1128" s="128"/>
      <c r="I1128" s="127"/>
      <c r="J1128" s="127"/>
      <c r="K1128" s="128"/>
      <c r="L1128" s="127"/>
      <c r="M1128" s="127"/>
      <c r="N1128" s="127"/>
      <c r="O1128" s="127"/>
      <c r="P1128" s="128"/>
      <c r="Q1128" s="128"/>
      <c r="R1128" s="129"/>
      <c r="S1128" s="129"/>
      <c r="T1128" s="128"/>
      <c r="U1128" s="128"/>
      <c r="V1128" s="128"/>
      <c r="W1128" s="128"/>
      <c r="X1128" s="127"/>
      <c r="Y1128" s="138"/>
      <c r="Z1128" s="123"/>
      <c r="AA1128" s="113"/>
      <c r="AB1128" s="113"/>
      <c r="AC1128" s="113"/>
      <c r="AD1128" s="113"/>
      <c r="AE1128" s="113"/>
      <c r="AF1128" s="113"/>
      <c r="AG1128" s="113"/>
      <c r="AH1128" s="113"/>
      <c r="AI1128" s="113"/>
      <c r="AJ1128" s="113"/>
      <c r="AK1128" s="113"/>
      <c r="AL1128" s="113"/>
      <c r="AM1128" s="113"/>
      <c r="AN1128" s="113"/>
      <c r="AO1128" s="113"/>
      <c r="AP1128" s="113"/>
      <c r="AQ1128" s="113"/>
      <c r="AR1128" s="113"/>
      <c r="AS1128" s="113"/>
      <c r="AT1128" s="113"/>
      <c r="AU1128" s="113"/>
      <c r="AV1128" s="113"/>
      <c r="AW1128" s="113"/>
      <c r="AX1128" s="112"/>
      <c r="AY1128" s="71"/>
      <c r="AZ1128" s="169" t="str">
        <f t="shared" si="50"/>
        <v>OK</v>
      </c>
      <c r="BA1128" s="170" t="str">
        <f t="shared" si="51"/>
        <v>OK</v>
      </c>
      <c r="BB1128" s="215"/>
    </row>
    <row r="1129" spans="1:54" s="207" customFormat="1" ht="38.25" customHeight="1" x14ac:dyDescent="0.25">
      <c r="A1129" s="115"/>
      <c r="B1129" s="116"/>
      <c r="C1129" s="122"/>
      <c r="D1129" s="137"/>
      <c r="E1129" s="128"/>
      <c r="F1129" s="128"/>
      <c r="G1129" s="127"/>
      <c r="H1129" s="128"/>
      <c r="I1129" s="127"/>
      <c r="J1129" s="127"/>
      <c r="K1129" s="128"/>
      <c r="L1129" s="127"/>
      <c r="M1129" s="127"/>
      <c r="N1129" s="127"/>
      <c r="O1129" s="127"/>
      <c r="P1129" s="128"/>
      <c r="Q1129" s="128"/>
      <c r="R1129" s="129"/>
      <c r="S1129" s="129"/>
      <c r="T1129" s="128"/>
      <c r="U1129" s="128"/>
      <c r="V1129" s="128"/>
      <c r="W1129" s="128"/>
      <c r="X1129" s="127"/>
      <c r="Y1129" s="138"/>
      <c r="Z1129" s="123"/>
      <c r="AA1129" s="113"/>
      <c r="AB1129" s="113"/>
      <c r="AC1129" s="113"/>
      <c r="AD1129" s="113"/>
      <c r="AE1129" s="113"/>
      <c r="AF1129" s="113"/>
      <c r="AG1129" s="113"/>
      <c r="AH1129" s="113"/>
      <c r="AI1129" s="113"/>
      <c r="AJ1129" s="113"/>
      <c r="AK1129" s="113"/>
      <c r="AL1129" s="113"/>
      <c r="AM1129" s="113"/>
      <c r="AN1129" s="113"/>
      <c r="AO1129" s="113"/>
      <c r="AP1129" s="113"/>
      <c r="AQ1129" s="113"/>
      <c r="AR1129" s="113"/>
      <c r="AS1129" s="113"/>
      <c r="AT1129" s="113"/>
      <c r="AU1129" s="113"/>
      <c r="AV1129" s="113"/>
      <c r="AW1129" s="113"/>
      <c r="AX1129" s="112"/>
      <c r="AY1129" s="71"/>
      <c r="AZ1129" s="169" t="str">
        <f t="shared" si="50"/>
        <v>OK</v>
      </c>
      <c r="BA1129" s="170" t="str">
        <f t="shared" si="51"/>
        <v>OK</v>
      </c>
      <c r="BB1129" s="215"/>
    </row>
    <row r="1130" spans="1:54" s="207" customFormat="1" ht="38.25" customHeight="1" x14ac:dyDescent="0.25">
      <c r="A1130" s="115"/>
      <c r="B1130" s="116"/>
      <c r="C1130" s="122"/>
      <c r="D1130" s="137"/>
      <c r="E1130" s="128"/>
      <c r="F1130" s="128"/>
      <c r="G1130" s="127"/>
      <c r="H1130" s="128"/>
      <c r="I1130" s="127"/>
      <c r="J1130" s="127"/>
      <c r="K1130" s="128"/>
      <c r="L1130" s="127"/>
      <c r="M1130" s="127"/>
      <c r="N1130" s="127"/>
      <c r="O1130" s="127"/>
      <c r="P1130" s="128"/>
      <c r="Q1130" s="128"/>
      <c r="R1130" s="129"/>
      <c r="S1130" s="129"/>
      <c r="T1130" s="128"/>
      <c r="U1130" s="128"/>
      <c r="V1130" s="128"/>
      <c r="W1130" s="128"/>
      <c r="X1130" s="127"/>
      <c r="Y1130" s="138"/>
      <c r="Z1130" s="123"/>
      <c r="AA1130" s="113"/>
      <c r="AB1130" s="113"/>
      <c r="AC1130" s="113"/>
      <c r="AD1130" s="113"/>
      <c r="AE1130" s="113"/>
      <c r="AF1130" s="113"/>
      <c r="AG1130" s="113"/>
      <c r="AH1130" s="113"/>
      <c r="AI1130" s="113"/>
      <c r="AJ1130" s="113"/>
      <c r="AK1130" s="113"/>
      <c r="AL1130" s="113"/>
      <c r="AM1130" s="113"/>
      <c r="AN1130" s="113"/>
      <c r="AO1130" s="113"/>
      <c r="AP1130" s="113"/>
      <c r="AQ1130" s="113"/>
      <c r="AR1130" s="113"/>
      <c r="AS1130" s="113"/>
      <c r="AT1130" s="113"/>
      <c r="AU1130" s="113"/>
      <c r="AV1130" s="113"/>
      <c r="AW1130" s="113"/>
      <c r="AX1130" s="112"/>
      <c r="AY1130" s="71"/>
      <c r="AZ1130" s="169" t="str">
        <f t="shared" si="50"/>
        <v>OK</v>
      </c>
      <c r="BA1130" s="170" t="str">
        <f t="shared" si="51"/>
        <v>OK</v>
      </c>
      <c r="BB1130" s="215"/>
    </row>
    <row r="1131" spans="1:54" s="207" customFormat="1" ht="38.25" customHeight="1" x14ac:dyDescent="0.25">
      <c r="A1131" s="115"/>
      <c r="B1131" s="116"/>
      <c r="C1131" s="122"/>
      <c r="D1131" s="137"/>
      <c r="E1131" s="128"/>
      <c r="F1131" s="128"/>
      <c r="G1131" s="127"/>
      <c r="H1131" s="128"/>
      <c r="I1131" s="127"/>
      <c r="J1131" s="127"/>
      <c r="K1131" s="128"/>
      <c r="L1131" s="127"/>
      <c r="M1131" s="127"/>
      <c r="N1131" s="127"/>
      <c r="O1131" s="127"/>
      <c r="P1131" s="128"/>
      <c r="Q1131" s="128"/>
      <c r="R1131" s="129"/>
      <c r="S1131" s="129"/>
      <c r="T1131" s="128"/>
      <c r="U1131" s="128"/>
      <c r="V1131" s="128"/>
      <c r="W1131" s="128"/>
      <c r="X1131" s="127"/>
      <c r="Y1131" s="138"/>
      <c r="Z1131" s="123"/>
      <c r="AA1131" s="113"/>
      <c r="AB1131" s="113"/>
      <c r="AC1131" s="113"/>
      <c r="AD1131" s="113"/>
      <c r="AE1131" s="113"/>
      <c r="AF1131" s="113"/>
      <c r="AG1131" s="113"/>
      <c r="AH1131" s="113"/>
      <c r="AI1131" s="113"/>
      <c r="AJ1131" s="113"/>
      <c r="AK1131" s="113"/>
      <c r="AL1131" s="113"/>
      <c r="AM1131" s="113"/>
      <c r="AN1131" s="113"/>
      <c r="AO1131" s="113"/>
      <c r="AP1131" s="113"/>
      <c r="AQ1131" s="113"/>
      <c r="AR1131" s="113"/>
      <c r="AS1131" s="113"/>
      <c r="AT1131" s="113"/>
      <c r="AU1131" s="113"/>
      <c r="AV1131" s="113"/>
      <c r="AW1131" s="113"/>
      <c r="AX1131" s="112"/>
      <c r="AY1131" s="71"/>
      <c r="AZ1131" s="169" t="str">
        <f t="shared" si="50"/>
        <v>OK</v>
      </c>
      <c r="BA1131" s="170" t="str">
        <f t="shared" si="51"/>
        <v>OK</v>
      </c>
      <c r="BB1131" s="215"/>
    </row>
    <row r="1132" spans="1:54" s="215" customFormat="1" ht="38.25" customHeight="1" x14ac:dyDescent="0.25">
      <c r="A1132" s="115"/>
      <c r="B1132" s="116"/>
      <c r="C1132" s="122"/>
      <c r="D1132" s="137"/>
      <c r="E1132" s="128"/>
      <c r="F1132" s="128"/>
      <c r="G1132" s="127"/>
      <c r="H1132" s="128"/>
      <c r="I1132" s="127"/>
      <c r="J1132" s="127"/>
      <c r="K1132" s="128"/>
      <c r="L1132" s="127"/>
      <c r="M1132" s="127"/>
      <c r="N1132" s="127"/>
      <c r="O1132" s="127"/>
      <c r="P1132" s="128"/>
      <c r="Q1132" s="128"/>
      <c r="R1132" s="129"/>
      <c r="S1132" s="129"/>
      <c r="T1132" s="128"/>
      <c r="U1132" s="128"/>
      <c r="V1132" s="128"/>
      <c r="W1132" s="128"/>
      <c r="X1132" s="127"/>
      <c r="Y1132" s="138"/>
      <c r="Z1132" s="123"/>
      <c r="AA1132" s="113"/>
      <c r="AB1132" s="113"/>
      <c r="AC1132" s="113"/>
      <c r="AD1132" s="113"/>
      <c r="AE1132" s="113"/>
      <c r="AF1132" s="113"/>
      <c r="AG1132" s="113"/>
      <c r="AH1132" s="113"/>
      <c r="AI1132" s="113"/>
      <c r="AJ1132" s="113"/>
      <c r="AK1132" s="113"/>
      <c r="AL1132" s="113"/>
      <c r="AM1132" s="113"/>
      <c r="AN1132" s="113"/>
      <c r="AO1132" s="113"/>
      <c r="AP1132" s="113"/>
      <c r="AQ1132" s="113"/>
      <c r="AR1132" s="113"/>
      <c r="AS1132" s="113"/>
      <c r="AT1132" s="113"/>
      <c r="AU1132" s="113"/>
      <c r="AV1132" s="113"/>
      <c r="AW1132" s="113"/>
      <c r="AX1132" s="112"/>
      <c r="AY1132" s="71"/>
      <c r="AZ1132" s="169" t="str">
        <f t="shared" si="50"/>
        <v>OK</v>
      </c>
      <c r="BA1132" s="170" t="str">
        <f t="shared" si="51"/>
        <v>OK</v>
      </c>
    </row>
    <row r="1133" spans="1:54" s="215" customFormat="1" ht="38.25" customHeight="1" x14ac:dyDescent="0.25">
      <c r="A1133" s="115"/>
      <c r="B1133" s="116"/>
      <c r="C1133" s="122"/>
      <c r="D1133" s="137"/>
      <c r="E1133" s="128"/>
      <c r="F1133" s="128"/>
      <c r="G1133" s="127"/>
      <c r="H1133" s="128"/>
      <c r="I1133" s="127"/>
      <c r="J1133" s="127"/>
      <c r="K1133" s="128"/>
      <c r="L1133" s="127"/>
      <c r="M1133" s="127"/>
      <c r="N1133" s="127"/>
      <c r="O1133" s="127"/>
      <c r="P1133" s="128"/>
      <c r="Q1133" s="128"/>
      <c r="R1133" s="129"/>
      <c r="S1133" s="129"/>
      <c r="T1133" s="128"/>
      <c r="U1133" s="128"/>
      <c r="V1133" s="128"/>
      <c r="W1133" s="128"/>
      <c r="X1133" s="127"/>
      <c r="Y1133" s="138"/>
      <c r="Z1133" s="12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2"/>
      <c r="AY1133" s="71"/>
      <c r="AZ1133" s="169" t="str">
        <f t="shared" si="50"/>
        <v>OK</v>
      </c>
      <c r="BA1133" s="170" t="str">
        <f t="shared" si="51"/>
        <v>OK</v>
      </c>
    </row>
    <row r="1134" spans="1:54" s="207" customFormat="1" ht="51" customHeight="1" x14ac:dyDescent="0.25">
      <c r="A1134" s="115"/>
      <c r="B1134" s="116"/>
      <c r="C1134" s="122"/>
      <c r="D1134" s="137"/>
      <c r="E1134" s="128"/>
      <c r="F1134" s="128"/>
      <c r="G1134" s="127"/>
      <c r="H1134" s="128"/>
      <c r="I1134" s="127"/>
      <c r="J1134" s="127"/>
      <c r="K1134" s="128"/>
      <c r="L1134" s="127"/>
      <c r="M1134" s="127"/>
      <c r="N1134" s="127"/>
      <c r="O1134" s="127"/>
      <c r="P1134" s="128"/>
      <c r="Q1134" s="128"/>
      <c r="R1134" s="129"/>
      <c r="S1134" s="129"/>
      <c r="T1134" s="128"/>
      <c r="U1134" s="128"/>
      <c r="V1134" s="128"/>
      <c r="W1134" s="128"/>
      <c r="X1134" s="127"/>
      <c r="Y1134" s="138"/>
      <c r="Z1134" s="123"/>
      <c r="AA1134" s="113"/>
      <c r="AB1134" s="113"/>
      <c r="AC1134" s="113"/>
      <c r="AD1134" s="113"/>
      <c r="AE1134" s="113"/>
      <c r="AF1134" s="113"/>
      <c r="AG1134" s="113"/>
      <c r="AH1134" s="113"/>
      <c r="AI1134" s="113"/>
      <c r="AJ1134" s="113"/>
      <c r="AK1134" s="113"/>
      <c r="AL1134" s="113"/>
      <c r="AM1134" s="113"/>
      <c r="AN1134" s="113"/>
      <c r="AO1134" s="113"/>
      <c r="AP1134" s="113"/>
      <c r="AQ1134" s="113"/>
      <c r="AR1134" s="113"/>
      <c r="AS1134" s="113"/>
      <c r="AT1134" s="113"/>
      <c r="AU1134" s="113"/>
      <c r="AV1134" s="113"/>
      <c r="AW1134" s="113"/>
      <c r="AX1134" s="112"/>
      <c r="AY1134" s="71"/>
      <c r="AZ1134" s="169" t="str">
        <f t="shared" si="50"/>
        <v>OK</v>
      </c>
      <c r="BA1134" s="170" t="str">
        <f t="shared" si="51"/>
        <v>OK</v>
      </c>
    </row>
    <row r="1135" spans="1:54" s="207" customFormat="1" ht="51" customHeight="1" x14ac:dyDescent="0.25">
      <c r="A1135" s="115"/>
      <c r="B1135" s="116"/>
      <c r="C1135" s="122"/>
      <c r="D1135" s="137"/>
      <c r="E1135" s="128"/>
      <c r="F1135" s="128"/>
      <c r="G1135" s="127"/>
      <c r="H1135" s="128"/>
      <c r="I1135" s="127"/>
      <c r="J1135" s="127"/>
      <c r="K1135" s="128"/>
      <c r="L1135" s="127"/>
      <c r="M1135" s="127"/>
      <c r="N1135" s="127"/>
      <c r="O1135" s="127"/>
      <c r="P1135" s="128"/>
      <c r="Q1135" s="128"/>
      <c r="R1135" s="129"/>
      <c r="S1135" s="129"/>
      <c r="T1135" s="128"/>
      <c r="U1135" s="128"/>
      <c r="V1135" s="128"/>
      <c r="W1135" s="128"/>
      <c r="X1135" s="127"/>
      <c r="Y1135" s="138"/>
      <c r="Z1135" s="123"/>
      <c r="AA1135" s="113"/>
      <c r="AB1135" s="113"/>
      <c r="AC1135" s="113"/>
      <c r="AD1135" s="113"/>
      <c r="AE1135" s="113"/>
      <c r="AF1135" s="113"/>
      <c r="AG1135" s="113"/>
      <c r="AH1135" s="113"/>
      <c r="AI1135" s="113"/>
      <c r="AJ1135" s="113"/>
      <c r="AK1135" s="113"/>
      <c r="AL1135" s="113"/>
      <c r="AM1135" s="113"/>
      <c r="AN1135" s="113"/>
      <c r="AO1135" s="113"/>
      <c r="AP1135" s="113"/>
      <c r="AQ1135" s="113"/>
      <c r="AR1135" s="113"/>
      <c r="AS1135" s="113"/>
      <c r="AT1135" s="113"/>
      <c r="AU1135" s="113"/>
      <c r="AV1135" s="113"/>
      <c r="AW1135" s="113"/>
      <c r="AX1135" s="112"/>
      <c r="AY1135" s="71"/>
      <c r="AZ1135" s="169" t="str">
        <f t="shared" si="50"/>
        <v>OK</v>
      </c>
      <c r="BA1135" s="170" t="str">
        <f t="shared" si="51"/>
        <v>OK</v>
      </c>
      <c r="BB1135" s="215"/>
    </row>
    <row r="1136" spans="1:54" s="207" customFormat="1" ht="38.25" customHeight="1" x14ac:dyDescent="0.25">
      <c r="A1136" s="115"/>
      <c r="B1136" s="116"/>
      <c r="C1136" s="122"/>
      <c r="D1136" s="137"/>
      <c r="E1136" s="128"/>
      <c r="F1136" s="128"/>
      <c r="G1136" s="127"/>
      <c r="H1136" s="128"/>
      <c r="I1136" s="127"/>
      <c r="J1136" s="127"/>
      <c r="K1136" s="128"/>
      <c r="L1136" s="127"/>
      <c r="M1136" s="127"/>
      <c r="N1136" s="127"/>
      <c r="O1136" s="127"/>
      <c r="P1136" s="128"/>
      <c r="Q1136" s="128"/>
      <c r="R1136" s="129"/>
      <c r="S1136" s="129"/>
      <c r="T1136" s="128"/>
      <c r="U1136" s="128"/>
      <c r="V1136" s="128"/>
      <c r="W1136" s="128"/>
      <c r="X1136" s="127"/>
      <c r="Y1136" s="138"/>
      <c r="Z1136" s="12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c r="AT1136" s="113"/>
      <c r="AU1136" s="113"/>
      <c r="AV1136" s="113"/>
      <c r="AW1136" s="113"/>
      <c r="AX1136" s="112"/>
      <c r="AY1136" s="71"/>
      <c r="AZ1136" s="169" t="str">
        <f t="shared" ref="AZ1136:AZ1157" si="52">IF(S1136-AA1136-AC1136-AE1136-AG1136-AI1136-AK1136-AM1136-AO1136-AQ1136-AS1136-AU1136-AW1136=0,"OK","Compromisos diferentes al valor estimado en la vigencia actual")</f>
        <v>OK</v>
      </c>
      <c r="BA1136" s="170" t="str">
        <f t="shared" ref="BA1136:BA1157" si="53">IF(S1136-AB1136-AD1136-AF1136-AH1136-AJ1136-AL1136-AN1136-AP1136-AR1136-AT1136-AV1136-AX1136=0,"OK","Obligaciones diferentes al valor estimado en la vigencia actual")</f>
        <v>OK</v>
      </c>
      <c r="BB1136" s="215"/>
    </row>
    <row r="1137" spans="1:54" s="207" customFormat="1" ht="38.25" customHeight="1" x14ac:dyDescent="0.25">
      <c r="A1137" s="115"/>
      <c r="B1137" s="116"/>
      <c r="C1137" s="122"/>
      <c r="D1137" s="137"/>
      <c r="E1137" s="128"/>
      <c r="F1137" s="128"/>
      <c r="G1137" s="127"/>
      <c r="H1137" s="128"/>
      <c r="I1137" s="127"/>
      <c r="J1137" s="127"/>
      <c r="K1137" s="128"/>
      <c r="L1137" s="127"/>
      <c r="M1137" s="127"/>
      <c r="N1137" s="127"/>
      <c r="O1137" s="127"/>
      <c r="P1137" s="128"/>
      <c r="Q1137" s="128"/>
      <c r="R1137" s="129"/>
      <c r="S1137" s="129"/>
      <c r="T1137" s="128"/>
      <c r="U1137" s="128"/>
      <c r="V1137" s="128"/>
      <c r="W1137" s="128"/>
      <c r="X1137" s="127"/>
      <c r="Y1137" s="138"/>
      <c r="Z1137" s="123"/>
      <c r="AA1137" s="113"/>
      <c r="AB1137" s="113"/>
      <c r="AC1137" s="113"/>
      <c r="AD1137" s="113"/>
      <c r="AE1137" s="113"/>
      <c r="AF1137" s="113"/>
      <c r="AG1137" s="113"/>
      <c r="AH1137" s="113"/>
      <c r="AI1137" s="113"/>
      <c r="AJ1137" s="113"/>
      <c r="AK1137" s="113"/>
      <c r="AL1137" s="113"/>
      <c r="AM1137" s="113"/>
      <c r="AN1137" s="113"/>
      <c r="AO1137" s="113"/>
      <c r="AP1137" s="113"/>
      <c r="AQ1137" s="113"/>
      <c r="AR1137" s="113"/>
      <c r="AS1137" s="113"/>
      <c r="AT1137" s="113"/>
      <c r="AU1137" s="113"/>
      <c r="AV1137" s="113"/>
      <c r="AW1137" s="113"/>
      <c r="AX1137" s="112"/>
      <c r="AY1137" s="71"/>
      <c r="AZ1137" s="169" t="str">
        <f t="shared" si="52"/>
        <v>OK</v>
      </c>
      <c r="BA1137" s="170" t="str">
        <f t="shared" si="53"/>
        <v>OK</v>
      </c>
      <c r="BB1137" s="215"/>
    </row>
    <row r="1138" spans="1:54" s="207" customFormat="1" ht="38.25" customHeight="1" x14ac:dyDescent="0.25">
      <c r="A1138" s="115"/>
      <c r="B1138" s="116"/>
      <c r="C1138" s="122"/>
      <c r="D1138" s="137"/>
      <c r="E1138" s="128"/>
      <c r="F1138" s="128"/>
      <c r="G1138" s="127"/>
      <c r="H1138" s="128"/>
      <c r="I1138" s="127"/>
      <c r="J1138" s="127"/>
      <c r="K1138" s="128"/>
      <c r="L1138" s="127"/>
      <c r="M1138" s="127"/>
      <c r="N1138" s="127"/>
      <c r="O1138" s="127"/>
      <c r="P1138" s="128"/>
      <c r="Q1138" s="128"/>
      <c r="R1138" s="129"/>
      <c r="S1138" s="129"/>
      <c r="T1138" s="128"/>
      <c r="U1138" s="128"/>
      <c r="V1138" s="128"/>
      <c r="W1138" s="128"/>
      <c r="X1138" s="127"/>
      <c r="Y1138" s="138"/>
      <c r="Z1138" s="123"/>
      <c r="AA1138" s="113"/>
      <c r="AB1138" s="113"/>
      <c r="AC1138" s="113"/>
      <c r="AD1138" s="113"/>
      <c r="AE1138" s="113"/>
      <c r="AF1138" s="113"/>
      <c r="AG1138" s="113"/>
      <c r="AH1138" s="113"/>
      <c r="AI1138" s="113"/>
      <c r="AJ1138" s="113"/>
      <c r="AK1138" s="113"/>
      <c r="AL1138" s="113"/>
      <c r="AM1138" s="113"/>
      <c r="AN1138" s="113"/>
      <c r="AO1138" s="113"/>
      <c r="AP1138" s="113"/>
      <c r="AQ1138" s="113"/>
      <c r="AR1138" s="113"/>
      <c r="AS1138" s="113"/>
      <c r="AT1138" s="113"/>
      <c r="AU1138" s="113"/>
      <c r="AV1138" s="113"/>
      <c r="AW1138" s="113"/>
      <c r="AX1138" s="112"/>
      <c r="AY1138" s="71"/>
      <c r="AZ1138" s="169" t="str">
        <f t="shared" si="52"/>
        <v>OK</v>
      </c>
      <c r="BA1138" s="170" t="str">
        <f t="shared" si="53"/>
        <v>OK</v>
      </c>
      <c r="BB1138" s="215"/>
    </row>
    <row r="1139" spans="1:54" s="207" customFormat="1" ht="38.25" customHeight="1" x14ac:dyDescent="0.25">
      <c r="A1139" s="115"/>
      <c r="B1139" s="116"/>
      <c r="C1139" s="122"/>
      <c r="D1139" s="137"/>
      <c r="E1139" s="128"/>
      <c r="F1139" s="128"/>
      <c r="G1139" s="127"/>
      <c r="H1139" s="128"/>
      <c r="I1139" s="127"/>
      <c r="J1139" s="127"/>
      <c r="K1139" s="128"/>
      <c r="L1139" s="127"/>
      <c r="M1139" s="127"/>
      <c r="N1139" s="127"/>
      <c r="O1139" s="127"/>
      <c r="P1139" s="128"/>
      <c r="Q1139" s="128"/>
      <c r="R1139" s="129"/>
      <c r="S1139" s="129"/>
      <c r="T1139" s="128"/>
      <c r="U1139" s="128"/>
      <c r="V1139" s="128"/>
      <c r="W1139" s="128"/>
      <c r="X1139" s="127"/>
      <c r="Y1139" s="138"/>
      <c r="Z1139" s="123"/>
      <c r="AA1139" s="113"/>
      <c r="AB1139" s="113"/>
      <c r="AC1139" s="113"/>
      <c r="AD1139" s="113"/>
      <c r="AE1139" s="113"/>
      <c r="AF1139" s="113"/>
      <c r="AG1139" s="113"/>
      <c r="AH1139" s="113"/>
      <c r="AI1139" s="113"/>
      <c r="AJ1139" s="113"/>
      <c r="AK1139" s="113"/>
      <c r="AL1139" s="113"/>
      <c r="AM1139" s="113"/>
      <c r="AN1139" s="113"/>
      <c r="AO1139" s="113"/>
      <c r="AP1139" s="113"/>
      <c r="AQ1139" s="113"/>
      <c r="AR1139" s="113"/>
      <c r="AS1139" s="113"/>
      <c r="AT1139" s="113"/>
      <c r="AU1139" s="113"/>
      <c r="AV1139" s="113"/>
      <c r="AW1139" s="113"/>
      <c r="AX1139" s="112"/>
      <c r="AY1139" s="71"/>
      <c r="AZ1139" s="169" t="str">
        <f t="shared" si="52"/>
        <v>OK</v>
      </c>
      <c r="BA1139" s="170" t="str">
        <f t="shared" si="53"/>
        <v>OK</v>
      </c>
      <c r="BB1139" s="215"/>
    </row>
    <row r="1140" spans="1:54" s="207" customFormat="1" ht="38.25" customHeight="1" x14ac:dyDescent="0.25">
      <c r="A1140" s="115"/>
      <c r="B1140" s="116"/>
      <c r="C1140" s="122"/>
      <c r="D1140" s="137"/>
      <c r="E1140" s="128"/>
      <c r="F1140" s="128"/>
      <c r="G1140" s="127"/>
      <c r="H1140" s="128"/>
      <c r="I1140" s="127"/>
      <c r="J1140" s="127"/>
      <c r="K1140" s="128"/>
      <c r="L1140" s="127"/>
      <c r="M1140" s="127"/>
      <c r="N1140" s="127"/>
      <c r="O1140" s="127"/>
      <c r="P1140" s="128"/>
      <c r="Q1140" s="128"/>
      <c r="R1140" s="129"/>
      <c r="S1140" s="129"/>
      <c r="T1140" s="128"/>
      <c r="U1140" s="128"/>
      <c r="V1140" s="128"/>
      <c r="W1140" s="128"/>
      <c r="X1140" s="127"/>
      <c r="Y1140" s="138"/>
      <c r="Z1140" s="123"/>
      <c r="AA1140" s="113"/>
      <c r="AB1140" s="113"/>
      <c r="AC1140" s="113"/>
      <c r="AD1140" s="113"/>
      <c r="AE1140" s="113"/>
      <c r="AF1140" s="113"/>
      <c r="AG1140" s="113"/>
      <c r="AH1140" s="113"/>
      <c r="AI1140" s="113"/>
      <c r="AJ1140" s="113"/>
      <c r="AK1140" s="113"/>
      <c r="AL1140" s="113"/>
      <c r="AM1140" s="113"/>
      <c r="AN1140" s="113"/>
      <c r="AO1140" s="113"/>
      <c r="AP1140" s="113"/>
      <c r="AQ1140" s="113"/>
      <c r="AR1140" s="113"/>
      <c r="AS1140" s="113"/>
      <c r="AT1140" s="113"/>
      <c r="AU1140" s="113"/>
      <c r="AV1140" s="113"/>
      <c r="AW1140" s="113"/>
      <c r="AX1140" s="112"/>
      <c r="AY1140" s="71"/>
      <c r="AZ1140" s="169" t="str">
        <f t="shared" si="52"/>
        <v>OK</v>
      </c>
      <c r="BA1140" s="170" t="str">
        <f t="shared" si="53"/>
        <v>OK</v>
      </c>
      <c r="BB1140" s="215"/>
    </row>
    <row r="1141" spans="1:54" s="207" customFormat="1" ht="38.25" customHeight="1" x14ac:dyDescent="0.25">
      <c r="A1141" s="115"/>
      <c r="B1141" s="116"/>
      <c r="C1141" s="122"/>
      <c r="D1141" s="137"/>
      <c r="E1141" s="128"/>
      <c r="F1141" s="128"/>
      <c r="G1141" s="127"/>
      <c r="H1141" s="128"/>
      <c r="I1141" s="127"/>
      <c r="J1141" s="127"/>
      <c r="K1141" s="128"/>
      <c r="L1141" s="127"/>
      <c r="M1141" s="127"/>
      <c r="N1141" s="127"/>
      <c r="O1141" s="127"/>
      <c r="P1141" s="128"/>
      <c r="Q1141" s="128"/>
      <c r="R1141" s="129"/>
      <c r="S1141" s="129"/>
      <c r="T1141" s="128"/>
      <c r="U1141" s="128"/>
      <c r="V1141" s="128"/>
      <c r="W1141" s="128"/>
      <c r="X1141" s="127"/>
      <c r="Y1141" s="138"/>
      <c r="Z1141" s="123"/>
      <c r="AA1141" s="113"/>
      <c r="AB1141" s="113"/>
      <c r="AC1141" s="113"/>
      <c r="AD1141" s="113"/>
      <c r="AE1141" s="113"/>
      <c r="AF1141" s="113"/>
      <c r="AG1141" s="113"/>
      <c r="AH1141" s="113"/>
      <c r="AI1141" s="113"/>
      <c r="AJ1141" s="113"/>
      <c r="AK1141" s="113"/>
      <c r="AL1141" s="113"/>
      <c r="AM1141" s="113"/>
      <c r="AN1141" s="113"/>
      <c r="AO1141" s="113"/>
      <c r="AP1141" s="113"/>
      <c r="AQ1141" s="113"/>
      <c r="AR1141" s="113"/>
      <c r="AS1141" s="113"/>
      <c r="AT1141" s="113"/>
      <c r="AU1141" s="113"/>
      <c r="AV1141" s="113"/>
      <c r="AW1141" s="113"/>
      <c r="AX1141" s="112"/>
      <c r="AY1141" s="71"/>
      <c r="AZ1141" s="169" t="str">
        <f t="shared" si="52"/>
        <v>OK</v>
      </c>
      <c r="BA1141" s="170" t="str">
        <f t="shared" si="53"/>
        <v>OK</v>
      </c>
      <c r="BB1141" s="215"/>
    </row>
    <row r="1142" spans="1:54" s="207" customFormat="1" ht="38.25" customHeight="1" x14ac:dyDescent="0.25">
      <c r="A1142" s="115"/>
      <c r="B1142" s="116"/>
      <c r="C1142" s="122"/>
      <c r="D1142" s="137"/>
      <c r="E1142" s="128"/>
      <c r="F1142" s="128"/>
      <c r="G1142" s="127"/>
      <c r="H1142" s="128"/>
      <c r="I1142" s="127"/>
      <c r="J1142" s="127"/>
      <c r="K1142" s="128"/>
      <c r="L1142" s="127"/>
      <c r="M1142" s="127"/>
      <c r="N1142" s="127"/>
      <c r="O1142" s="127"/>
      <c r="P1142" s="128"/>
      <c r="Q1142" s="128"/>
      <c r="R1142" s="129"/>
      <c r="S1142" s="129"/>
      <c r="T1142" s="128"/>
      <c r="U1142" s="128"/>
      <c r="V1142" s="128"/>
      <c r="W1142" s="128"/>
      <c r="X1142" s="127"/>
      <c r="Y1142" s="138"/>
      <c r="Z1142" s="123"/>
      <c r="AA1142" s="113"/>
      <c r="AB1142" s="113"/>
      <c r="AC1142" s="113"/>
      <c r="AD1142" s="113"/>
      <c r="AE1142" s="113"/>
      <c r="AF1142" s="113"/>
      <c r="AG1142" s="113"/>
      <c r="AH1142" s="113"/>
      <c r="AI1142" s="113"/>
      <c r="AJ1142" s="113"/>
      <c r="AK1142" s="113"/>
      <c r="AL1142" s="113"/>
      <c r="AM1142" s="113"/>
      <c r="AN1142" s="113"/>
      <c r="AO1142" s="113"/>
      <c r="AP1142" s="113"/>
      <c r="AQ1142" s="113"/>
      <c r="AR1142" s="113"/>
      <c r="AS1142" s="113"/>
      <c r="AT1142" s="113"/>
      <c r="AU1142" s="113"/>
      <c r="AV1142" s="113"/>
      <c r="AW1142" s="113"/>
      <c r="AX1142" s="112"/>
      <c r="AY1142" s="71"/>
      <c r="AZ1142" s="169" t="str">
        <f t="shared" si="52"/>
        <v>OK</v>
      </c>
      <c r="BA1142" s="170" t="str">
        <f t="shared" si="53"/>
        <v>OK</v>
      </c>
      <c r="BB1142" s="215"/>
    </row>
    <row r="1143" spans="1:54" s="207" customFormat="1" ht="63.75" customHeight="1" x14ac:dyDescent="0.25">
      <c r="A1143" s="115"/>
      <c r="B1143" s="116"/>
      <c r="C1143" s="122"/>
      <c r="D1143" s="137"/>
      <c r="E1143" s="128"/>
      <c r="F1143" s="128"/>
      <c r="G1143" s="127"/>
      <c r="H1143" s="128"/>
      <c r="I1143" s="127"/>
      <c r="J1143" s="127"/>
      <c r="K1143" s="128"/>
      <c r="L1143" s="127"/>
      <c r="M1143" s="127"/>
      <c r="N1143" s="127"/>
      <c r="O1143" s="127"/>
      <c r="P1143" s="128"/>
      <c r="Q1143" s="128"/>
      <c r="R1143" s="129"/>
      <c r="S1143" s="129"/>
      <c r="T1143" s="128"/>
      <c r="U1143" s="128"/>
      <c r="V1143" s="128"/>
      <c r="W1143" s="128"/>
      <c r="X1143" s="127"/>
      <c r="Y1143" s="138"/>
      <c r="Z1143" s="123"/>
      <c r="AA1143" s="113"/>
      <c r="AB1143" s="113"/>
      <c r="AC1143" s="113"/>
      <c r="AD1143" s="113"/>
      <c r="AE1143" s="113"/>
      <c r="AF1143" s="113"/>
      <c r="AG1143" s="113"/>
      <c r="AH1143" s="113"/>
      <c r="AI1143" s="113"/>
      <c r="AJ1143" s="113"/>
      <c r="AK1143" s="113"/>
      <c r="AL1143" s="113"/>
      <c r="AM1143" s="113"/>
      <c r="AN1143" s="113"/>
      <c r="AO1143" s="113"/>
      <c r="AP1143" s="113"/>
      <c r="AQ1143" s="113"/>
      <c r="AR1143" s="113"/>
      <c r="AS1143" s="113"/>
      <c r="AT1143" s="113"/>
      <c r="AU1143" s="113"/>
      <c r="AV1143" s="113"/>
      <c r="AW1143" s="113"/>
      <c r="AX1143" s="112"/>
      <c r="AY1143" s="71"/>
      <c r="AZ1143" s="169" t="str">
        <f t="shared" si="52"/>
        <v>OK</v>
      </c>
      <c r="BA1143" s="170" t="str">
        <f t="shared" si="53"/>
        <v>OK</v>
      </c>
      <c r="BB1143" s="215"/>
    </row>
    <row r="1144" spans="1:54" s="207" customFormat="1" ht="63.75" customHeight="1" x14ac:dyDescent="0.25">
      <c r="A1144" s="115"/>
      <c r="B1144" s="116"/>
      <c r="C1144" s="122"/>
      <c r="D1144" s="137"/>
      <c r="E1144" s="128"/>
      <c r="F1144" s="128"/>
      <c r="G1144" s="127"/>
      <c r="H1144" s="128"/>
      <c r="I1144" s="127"/>
      <c r="J1144" s="127"/>
      <c r="K1144" s="128"/>
      <c r="L1144" s="127"/>
      <c r="M1144" s="127"/>
      <c r="N1144" s="127"/>
      <c r="O1144" s="127"/>
      <c r="P1144" s="128"/>
      <c r="Q1144" s="128"/>
      <c r="R1144" s="129"/>
      <c r="S1144" s="129"/>
      <c r="T1144" s="128"/>
      <c r="U1144" s="128"/>
      <c r="V1144" s="128"/>
      <c r="W1144" s="128"/>
      <c r="X1144" s="127"/>
      <c r="Y1144" s="138"/>
      <c r="Z1144" s="123"/>
      <c r="AA1144" s="113"/>
      <c r="AB1144" s="113"/>
      <c r="AC1144" s="113"/>
      <c r="AD1144" s="113"/>
      <c r="AE1144" s="113"/>
      <c r="AF1144" s="113"/>
      <c r="AG1144" s="113"/>
      <c r="AH1144" s="113"/>
      <c r="AI1144" s="113"/>
      <c r="AJ1144" s="113"/>
      <c r="AK1144" s="113"/>
      <c r="AL1144" s="113"/>
      <c r="AM1144" s="113"/>
      <c r="AN1144" s="113"/>
      <c r="AO1144" s="113"/>
      <c r="AP1144" s="113"/>
      <c r="AQ1144" s="113"/>
      <c r="AR1144" s="113"/>
      <c r="AS1144" s="113"/>
      <c r="AT1144" s="113"/>
      <c r="AU1144" s="113"/>
      <c r="AV1144" s="113"/>
      <c r="AW1144" s="113"/>
      <c r="AX1144" s="112"/>
      <c r="AY1144" s="71"/>
      <c r="AZ1144" s="169" t="str">
        <f t="shared" si="52"/>
        <v>OK</v>
      </c>
      <c r="BA1144" s="170" t="str">
        <f t="shared" si="53"/>
        <v>OK</v>
      </c>
      <c r="BB1144" s="215"/>
    </row>
    <row r="1145" spans="1:54" s="207" customFormat="1" ht="63.75" customHeight="1" x14ac:dyDescent="0.25">
      <c r="A1145" s="115"/>
      <c r="B1145" s="116"/>
      <c r="C1145" s="122"/>
      <c r="D1145" s="137"/>
      <c r="E1145" s="128"/>
      <c r="F1145" s="128"/>
      <c r="G1145" s="127"/>
      <c r="H1145" s="128"/>
      <c r="I1145" s="127"/>
      <c r="J1145" s="127"/>
      <c r="K1145" s="128"/>
      <c r="L1145" s="127"/>
      <c r="M1145" s="127"/>
      <c r="N1145" s="127"/>
      <c r="O1145" s="127"/>
      <c r="P1145" s="128"/>
      <c r="Q1145" s="128"/>
      <c r="R1145" s="129"/>
      <c r="S1145" s="129"/>
      <c r="T1145" s="128"/>
      <c r="U1145" s="128"/>
      <c r="V1145" s="128"/>
      <c r="W1145" s="128"/>
      <c r="X1145" s="127"/>
      <c r="Y1145" s="138"/>
      <c r="Z1145" s="123"/>
      <c r="AA1145" s="113"/>
      <c r="AB1145" s="113"/>
      <c r="AC1145" s="113"/>
      <c r="AD1145" s="113"/>
      <c r="AE1145" s="113"/>
      <c r="AF1145" s="113"/>
      <c r="AG1145" s="113"/>
      <c r="AH1145" s="113"/>
      <c r="AI1145" s="113"/>
      <c r="AJ1145" s="113"/>
      <c r="AK1145" s="113"/>
      <c r="AL1145" s="113"/>
      <c r="AM1145" s="113"/>
      <c r="AN1145" s="113"/>
      <c r="AO1145" s="113"/>
      <c r="AP1145" s="113"/>
      <c r="AQ1145" s="113"/>
      <c r="AR1145" s="113"/>
      <c r="AS1145" s="113"/>
      <c r="AT1145" s="113"/>
      <c r="AU1145" s="113"/>
      <c r="AV1145" s="113"/>
      <c r="AW1145" s="113"/>
      <c r="AX1145" s="112"/>
      <c r="AY1145" s="71"/>
      <c r="AZ1145" s="169" t="str">
        <f t="shared" si="52"/>
        <v>OK</v>
      </c>
      <c r="BA1145" s="170" t="str">
        <f t="shared" si="53"/>
        <v>OK</v>
      </c>
      <c r="BB1145" s="215"/>
    </row>
    <row r="1146" spans="1:54" s="207" customFormat="1" ht="63.75" customHeight="1" x14ac:dyDescent="0.25">
      <c r="A1146" s="115"/>
      <c r="B1146" s="116"/>
      <c r="C1146" s="122"/>
      <c r="D1146" s="137"/>
      <c r="E1146" s="128"/>
      <c r="F1146" s="128"/>
      <c r="G1146" s="127"/>
      <c r="H1146" s="128"/>
      <c r="I1146" s="127"/>
      <c r="J1146" s="127"/>
      <c r="K1146" s="128"/>
      <c r="L1146" s="127"/>
      <c r="M1146" s="127"/>
      <c r="N1146" s="127"/>
      <c r="O1146" s="127"/>
      <c r="P1146" s="128"/>
      <c r="Q1146" s="128"/>
      <c r="R1146" s="129"/>
      <c r="S1146" s="129"/>
      <c r="T1146" s="128"/>
      <c r="U1146" s="128"/>
      <c r="V1146" s="128"/>
      <c r="W1146" s="128"/>
      <c r="X1146" s="127"/>
      <c r="Y1146" s="138"/>
      <c r="Z1146" s="123"/>
      <c r="AA1146" s="113"/>
      <c r="AB1146" s="113"/>
      <c r="AC1146" s="113"/>
      <c r="AD1146" s="113"/>
      <c r="AE1146" s="113"/>
      <c r="AF1146" s="113"/>
      <c r="AG1146" s="113"/>
      <c r="AH1146" s="113"/>
      <c r="AI1146" s="113"/>
      <c r="AJ1146" s="113"/>
      <c r="AK1146" s="113"/>
      <c r="AL1146" s="113"/>
      <c r="AM1146" s="113"/>
      <c r="AN1146" s="113"/>
      <c r="AO1146" s="113"/>
      <c r="AP1146" s="113"/>
      <c r="AQ1146" s="113"/>
      <c r="AR1146" s="113"/>
      <c r="AS1146" s="113"/>
      <c r="AT1146" s="113"/>
      <c r="AU1146" s="113"/>
      <c r="AV1146" s="113"/>
      <c r="AW1146" s="113"/>
      <c r="AX1146" s="112"/>
      <c r="AY1146" s="71"/>
      <c r="AZ1146" s="169" t="str">
        <f t="shared" si="52"/>
        <v>OK</v>
      </c>
      <c r="BA1146" s="170" t="str">
        <f t="shared" si="53"/>
        <v>OK</v>
      </c>
      <c r="BB1146" s="215"/>
    </row>
    <row r="1147" spans="1:54" s="207" customFormat="1" ht="38.25" customHeight="1" x14ac:dyDescent="0.25">
      <c r="A1147" s="115"/>
      <c r="B1147" s="116"/>
      <c r="C1147" s="122"/>
      <c r="D1147" s="137"/>
      <c r="E1147" s="128"/>
      <c r="F1147" s="128"/>
      <c r="G1147" s="127"/>
      <c r="H1147" s="128"/>
      <c r="I1147" s="127"/>
      <c r="J1147" s="127"/>
      <c r="K1147" s="128"/>
      <c r="L1147" s="127"/>
      <c r="M1147" s="127"/>
      <c r="N1147" s="127"/>
      <c r="O1147" s="127"/>
      <c r="P1147" s="128"/>
      <c r="Q1147" s="128"/>
      <c r="R1147" s="129"/>
      <c r="S1147" s="129"/>
      <c r="T1147" s="128"/>
      <c r="U1147" s="128"/>
      <c r="V1147" s="128"/>
      <c r="W1147" s="128"/>
      <c r="X1147" s="127"/>
      <c r="Y1147" s="138"/>
      <c r="Z1147" s="123"/>
      <c r="AA1147" s="113"/>
      <c r="AB1147" s="113"/>
      <c r="AC1147" s="113"/>
      <c r="AD1147" s="113"/>
      <c r="AE1147" s="113"/>
      <c r="AF1147" s="113"/>
      <c r="AG1147" s="113"/>
      <c r="AH1147" s="113"/>
      <c r="AI1147" s="113"/>
      <c r="AJ1147" s="113"/>
      <c r="AK1147" s="113"/>
      <c r="AL1147" s="113"/>
      <c r="AM1147" s="113"/>
      <c r="AN1147" s="113"/>
      <c r="AO1147" s="113"/>
      <c r="AP1147" s="113"/>
      <c r="AQ1147" s="113"/>
      <c r="AR1147" s="113"/>
      <c r="AS1147" s="113"/>
      <c r="AT1147" s="113"/>
      <c r="AU1147" s="113"/>
      <c r="AV1147" s="113"/>
      <c r="AW1147" s="113"/>
      <c r="AX1147" s="112"/>
      <c r="AY1147" s="71"/>
      <c r="AZ1147" s="169" t="str">
        <f t="shared" si="52"/>
        <v>OK</v>
      </c>
      <c r="BA1147" s="170" t="str">
        <f t="shared" si="53"/>
        <v>OK</v>
      </c>
      <c r="BB1147" s="215"/>
    </row>
    <row r="1148" spans="1:54" s="207" customFormat="1" ht="38.25" customHeight="1" x14ac:dyDescent="0.25">
      <c r="A1148" s="115"/>
      <c r="B1148" s="116"/>
      <c r="C1148" s="122"/>
      <c r="D1148" s="137"/>
      <c r="E1148" s="128"/>
      <c r="F1148" s="128"/>
      <c r="G1148" s="127"/>
      <c r="H1148" s="128"/>
      <c r="I1148" s="127"/>
      <c r="J1148" s="127"/>
      <c r="K1148" s="128"/>
      <c r="L1148" s="127"/>
      <c r="M1148" s="127"/>
      <c r="N1148" s="127"/>
      <c r="O1148" s="127"/>
      <c r="P1148" s="128"/>
      <c r="Q1148" s="128"/>
      <c r="R1148" s="129"/>
      <c r="S1148" s="129"/>
      <c r="T1148" s="128"/>
      <c r="U1148" s="128"/>
      <c r="V1148" s="128"/>
      <c r="W1148" s="128"/>
      <c r="X1148" s="127"/>
      <c r="Y1148" s="138"/>
      <c r="Z1148" s="123"/>
      <c r="AA1148" s="113"/>
      <c r="AB1148" s="113"/>
      <c r="AC1148" s="113"/>
      <c r="AD1148" s="113"/>
      <c r="AE1148" s="113"/>
      <c r="AF1148" s="113"/>
      <c r="AG1148" s="113"/>
      <c r="AH1148" s="113"/>
      <c r="AI1148" s="113"/>
      <c r="AJ1148" s="113"/>
      <c r="AK1148" s="113"/>
      <c r="AL1148" s="113"/>
      <c r="AM1148" s="113"/>
      <c r="AN1148" s="113"/>
      <c r="AO1148" s="113"/>
      <c r="AP1148" s="113"/>
      <c r="AQ1148" s="113"/>
      <c r="AR1148" s="113"/>
      <c r="AS1148" s="113"/>
      <c r="AT1148" s="113"/>
      <c r="AU1148" s="113"/>
      <c r="AV1148" s="113"/>
      <c r="AW1148" s="113"/>
      <c r="AX1148" s="112"/>
      <c r="AY1148" s="71"/>
      <c r="AZ1148" s="169" t="str">
        <f t="shared" si="52"/>
        <v>OK</v>
      </c>
      <c r="BA1148" s="170" t="str">
        <f t="shared" si="53"/>
        <v>OK</v>
      </c>
      <c r="BB1148" s="215"/>
    </row>
    <row r="1149" spans="1:54" s="207" customFormat="1" ht="38.25" customHeight="1" x14ac:dyDescent="0.25">
      <c r="A1149" s="115"/>
      <c r="B1149" s="116"/>
      <c r="C1149" s="122"/>
      <c r="D1149" s="137"/>
      <c r="E1149" s="128"/>
      <c r="F1149" s="128"/>
      <c r="G1149" s="127"/>
      <c r="H1149" s="128"/>
      <c r="I1149" s="127"/>
      <c r="J1149" s="127"/>
      <c r="K1149" s="128"/>
      <c r="L1149" s="127"/>
      <c r="M1149" s="127"/>
      <c r="N1149" s="127"/>
      <c r="O1149" s="127"/>
      <c r="P1149" s="128"/>
      <c r="Q1149" s="128"/>
      <c r="R1149" s="129"/>
      <c r="S1149" s="129"/>
      <c r="T1149" s="128"/>
      <c r="U1149" s="128"/>
      <c r="V1149" s="128"/>
      <c r="W1149" s="128"/>
      <c r="X1149" s="127"/>
      <c r="Y1149" s="138"/>
      <c r="Z1149" s="123"/>
      <c r="AA1149" s="113"/>
      <c r="AB1149" s="113"/>
      <c r="AC1149" s="113"/>
      <c r="AD1149" s="113"/>
      <c r="AE1149" s="113"/>
      <c r="AF1149" s="113"/>
      <c r="AG1149" s="113"/>
      <c r="AH1149" s="113"/>
      <c r="AI1149" s="113"/>
      <c r="AJ1149" s="113"/>
      <c r="AK1149" s="113"/>
      <c r="AL1149" s="113"/>
      <c r="AM1149" s="113"/>
      <c r="AN1149" s="113"/>
      <c r="AO1149" s="113"/>
      <c r="AP1149" s="113"/>
      <c r="AQ1149" s="113"/>
      <c r="AR1149" s="113"/>
      <c r="AS1149" s="113"/>
      <c r="AT1149" s="113"/>
      <c r="AU1149" s="113"/>
      <c r="AV1149" s="113"/>
      <c r="AW1149" s="113"/>
      <c r="AX1149" s="112"/>
      <c r="AY1149" s="71"/>
      <c r="AZ1149" s="169" t="str">
        <f t="shared" si="52"/>
        <v>OK</v>
      </c>
      <c r="BA1149" s="170" t="str">
        <f t="shared" si="53"/>
        <v>OK</v>
      </c>
      <c r="BB1149" s="215"/>
    </row>
    <row r="1150" spans="1:54" s="207" customFormat="1" ht="38.25" customHeight="1" x14ac:dyDescent="0.25">
      <c r="A1150" s="115"/>
      <c r="B1150" s="116"/>
      <c r="C1150" s="122"/>
      <c r="D1150" s="137"/>
      <c r="E1150" s="128"/>
      <c r="F1150" s="128"/>
      <c r="G1150" s="127"/>
      <c r="H1150" s="128"/>
      <c r="I1150" s="127"/>
      <c r="J1150" s="127"/>
      <c r="K1150" s="128"/>
      <c r="L1150" s="127"/>
      <c r="M1150" s="127"/>
      <c r="N1150" s="127"/>
      <c r="O1150" s="127"/>
      <c r="P1150" s="128"/>
      <c r="Q1150" s="128"/>
      <c r="R1150" s="129"/>
      <c r="S1150" s="129"/>
      <c r="T1150" s="128"/>
      <c r="U1150" s="128"/>
      <c r="V1150" s="128"/>
      <c r="W1150" s="128"/>
      <c r="X1150" s="127"/>
      <c r="Y1150" s="138"/>
      <c r="Z1150" s="229"/>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2"/>
      <c r="AY1150" s="71"/>
      <c r="AZ1150" s="169" t="str">
        <f t="shared" si="52"/>
        <v>OK</v>
      </c>
      <c r="BA1150" s="170" t="str">
        <f t="shared" si="53"/>
        <v>OK</v>
      </c>
      <c r="BB1150" s="215"/>
    </row>
    <row r="1151" spans="1:54" s="207" customFormat="1" ht="38.25" customHeight="1" x14ac:dyDescent="0.25">
      <c r="A1151" s="115"/>
      <c r="B1151" s="116"/>
      <c r="C1151" s="122"/>
      <c r="D1151" s="137"/>
      <c r="E1151" s="128"/>
      <c r="F1151" s="128"/>
      <c r="G1151" s="127"/>
      <c r="H1151" s="128"/>
      <c r="I1151" s="127"/>
      <c r="J1151" s="127"/>
      <c r="K1151" s="128"/>
      <c r="L1151" s="127"/>
      <c r="M1151" s="127"/>
      <c r="N1151" s="127"/>
      <c r="O1151" s="127"/>
      <c r="P1151" s="128"/>
      <c r="Q1151" s="128"/>
      <c r="R1151" s="129"/>
      <c r="S1151" s="129"/>
      <c r="T1151" s="128"/>
      <c r="U1151" s="128"/>
      <c r="V1151" s="128"/>
      <c r="W1151" s="128"/>
      <c r="X1151" s="127"/>
      <c r="Y1151" s="138"/>
      <c r="Z1151" s="123"/>
      <c r="AA1151" s="113"/>
      <c r="AB1151" s="113"/>
      <c r="AC1151" s="113"/>
      <c r="AD1151" s="113"/>
      <c r="AE1151" s="113"/>
      <c r="AF1151" s="113"/>
      <c r="AG1151" s="113"/>
      <c r="AH1151" s="113"/>
      <c r="AI1151" s="113"/>
      <c r="AJ1151" s="113"/>
      <c r="AK1151" s="113"/>
      <c r="AL1151" s="113"/>
      <c r="AM1151" s="113"/>
      <c r="AN1151" s="113"/>
      <c r="AO1151" s="113"/>
      <c r="AP1151" s="113"/>
      <c r="AQ1151" s="113"/>
      <c r="AR1151" s="113"/>
      <c r="AS1151" s="113"/>
      <c r="AT1151" s="113"/>
      <c r="AU1151" s="113"/>
      <c r="AV1151" s="113"/>
      <c r="AW1151" s="113"/>
      <c r="AX1151" s="112"/>
      <c r="AY1151" s="71"/>
      <c r="AZ1151" s="169" t="str">
        <f t="shared" si="52"/>
        <v>OK</v>
      </c>
      <c r="BA1151" s="170" t="str">
        <f t="shared" si="53"/>
        <v>OK</v>
      </c>
      <c r="BB1151" s="215"/>
    </row>
    <row r="1152" spans="1:54" s="207" customFormat="1" ht="38.25" customHeight="1" x14ac:dyDescent="0.25">
      <c r="A1152" s="115"/>
      <c r="B1152" s="116"/>
      <c r="C1152" s="122"/>
      <c r="D1152" s="137"/>
      <c r="E1152" s="128"/>
      <c r="F1152" s="128"/>
      <c r="G1152" s="127"/>
      <c r="H1152" s="128"/>
      <c r="I1152" s="127"/>
      <c r="J1152" s="127"/>
      <c r="K1152" s="128"/>
      <c r="L1152" s="127"/>
      <c r="M1152" s="127"/>
      <c r="N1152" s="127"/>
      <c r="O1152" s="127"/>
      <c r="P1152" s="128"/>
      <c r="Q1152" s="128"/>
      <c r="R1152" s="129"/>
      <c r="S1152" s="129"/>
      <c r="T1152" s="128"/>
      <c r="U1152" s="128"/>
      <c r="V1152" s="128"/>
      <c r="W1152" s="128"/>
      <c r="X1152" s="127"/>
      <c r="Y1152" s="138"/>
      <c r="Z1152" s="123"/>
      <c r="AA1152" s="113"/>
      <c r="AB1152" s="113"/>
      <c r="AC1152" s="113"/>
      <c r="AD1152" s="113"/>
      <c r="AE1152" s="113"/>
      <c r="AF1152" s="113"/>
      <c r="AG1152" s="113"/>
      <c r="AH1152" s="113"/>
      <c r="AI1152" s="113"/>
      <c r="AJ1152" s="113"/>
      <c r="AK1152" s="113"/>
      <c r="AL1152" s="113"/>
      <c r="AM1152" s="113"/>
      <c r="AN1152" s="113"/>
      <c r="AO1152" s="113"/>
      <c r="AP1152" s="113"/>
      <c r="AQ1152" s="113"/>
      <c r="AR1152" s="113"/>
      <c r="AS1152" s="113"/>
      <c r="AT1152" s="113"/>
      <c r="AU1152" s="113"/>
      <c r="AV1152" s="113"/>
      <c r="AW1152" s="113"/>
      <c r="AX1152" s="112"/>
      <c r="AY1152" s="71"/>
      <c r="AZ1152" s="169" t="str">
        <f t="shared" si="52"/>
        <v>OK</v>
      </c>
      <c r="BA1152" s="170" t="str">
        <f t="shared" si="53"/>
        <v>OK</v>
      </c>
      <c r="BB1152" s="215"/>
    </row>
    <row r="1153" spans="1:54" s="207" customFormat="1" ht="38.25" customHeight="1" x14ac:dyDescent="0.25">
      <c r="A1153" s="115"/>
      <c r="B1153" s="116"/>
      <c r="C1153" s="122"/>
      <c r="D1153" s="137"/>
      <c r="E1153" s="128"/>
      <c r="F1153" s="128"/>
      <c r="G1153" s="127"/>
      <c r="H1153" s="128"/>
      <c r="I1153" s="127"/>
      <c r="J1153" s="127"/>
      <c r="K1153" s="128"/>
      <c r="L1153" s="127"/>
      <c r="M1153" s="127"/>
      <c r="N1153" s="127"/>
      <c r="O1153" s="127"/>
      <c r="P1153" s="128"/>
      <c r="Q1153" s="128"/>
      <c r="R1153" s="129"/>
      <c r="S1153" s="129"/>
      <c r="T1153" s="128"/>
      <c r="U1153" s="128"/>
      <c r="V1153" s="128"/>
      <c r="W1153" s="128"/>
      <c r="X1153" s="127"/>
      <c r="Y1153" s="138"/>
      <c r="Z1153" s="123"/>
      <c r="AA1153" s="113"/>
      <c r="AB1153" s="113"/>
      <c r="AC1153" s="113"/>
      <c r="AD1153" s="113"/>
      <c r="AE1153" s="113"/>
      <c r="AF1153" s="113"/>
      <c r="AG1153" s="113"/>
      <c r="AH1153" s="113"/>
      <c r="AI1153" s="113"/>
      <c r="AJ1153" s="113"/>
      <c r="AK1153" s="113"/>
      <c r="AL1153" s="113"/>
      <c r="AM1153" s="113"/>
      <c r="AN1153" s="113"/>
      <c r="AO1153" s="113"/>
      <c r="AP1153" s="113"/>
      <c r="AQ1153" s="113"/>
      <c r="AR1153" s="113"/>
      <c r="AS1153" s="113"/>
      <c r="AT1153" s="113"/>
      <c r="AU1153" s="113"/>
      <c r="AV1153" s="113"/>
      <c r="AW1153" s="113"/>
      <c r="AX1153" s="112"/>
      <c r="AY1153" s="71"/>
      <c r="AZ1153" s="169" t="str">
        <f t="shared" si="52"/>
        <v>OK</v>
      </c>
      <c r="BA1153" s="170" t="str">
        <f t="shared" si="53"/>
        <v>OK</v>
      </c>
      <c r="BB1153" s="215"/>
    </row>
    <row r="1154" spans="1:54" s="207" customFormat="1" ht="38.25" customHeight="1" x14ac:dyDescent="0.25">
      <c r="A1154" s="115"/>
      <c r="B1154" s="116"/>
      <c r="C1154" s="122"/>
      <c r="D1154" s="137"/>
      <c r="E1154" s="128"/>
      <c r="F1154" s="128"/>
      <c r="G1154" s="127"/>
      <c r="H1154" s="128"/>
      <c r="I1154" s="127"/>
      <c r="J1154" s="127"/>
      <c r="K1154" s="128"/>
      <c r="L1154" s="127"/>
      <c r="M1154" s="127"/>
      <c r="N1154" s="127"/>
      <c r="O1154" s="127"/>
      <c r="P1154" s="128"/>
      <c r="Q1154" s="128"/>
      <c r="R1154" s="129"/>
      <c r="S1154" s="129"/>
      <c r="T1154" s="128"/>
      <c r="U1154" s="128"/>
      <c r="V1154" s="128"/>
      <c r="W1154" s="128"/>
      <c r="X1154" s="127"/>
      <c r="Y1154" s="138"/>
      <c r="Z1154" s="123"/>
      <c r="AA1154" s="113"/>
      <c r="AB1154" s="113"/>
      <c r="AC1154" s="113"/>
      <c r="AD1154" s="113"/>
      <c r="AE1154" s="113"/>
      <c r="AF1154" s="113"/>
      <c r="AG1154" s="113"/>
      <c r="AH1154" s="113"/>
      <c r="AI1154" s="113"/>
      <c r="AJ1154" s="113"/>
      <c r="AK1154" s="113"/>
      <c r="AL1154" s="113"/>
      <c r="AM1154" s="113"/>
      <c r="AN1154" s="113"/>
      <c r="AO1154" s="113"/>
      <c r="AP1154" s="113"/>
      <c r="AQ1154" s="113"/>
      <c r="AR1154" s="113"/>
      <c r="AS1154" s="113"/>
      <c r="AT1154" s="113"/>
      <c r="AU1154" s="113"/>
      <c r="AV1154" s="113"/>
      <c r="AW1154" s="113"/>
      <c r="AX1154" s="112"/>
      <c r="AY1154" s="71"/>
      <c r="AZ1154" s="169" t="str">
        <f t="shared" si="52"/>
        <v>OK</v>
      </c>
      <c r="BA1154" s="170" t="str">
        <f t="shared" si="53"/>
        <v>OK</v>
      </c>
      <c r="BB1154" s="215"/>
    </row>
    <row r="1155" spans="1:54" s="207" customFormat="1" ht="38.25" customHeight="1" x14ac:dyDescent="0.25">
      <c r="A1155" s="115"/>
      <c r="B1155" s="116"/>
      <c r="C1155" s="122"/>
      <c r="D1155" s="137"/>
      <c r="E1155" s="128"/>
      <c r="F1155" s="128"/>
      <c r="G1155" s="127"/>
      <c r="H1155" s="128"/>
      <c r="I1155" s="127"/>
      <c r="J1155" s="127"/>
      <c r="K1155" s="128"/>
      <c r="L1155" s="127"/>
      <c r="M1155" s="127"/>
      <c r="N1155" s="127"/>
      <c r="O1155" s="127"/>
      <c r="P1155" s="128"/>
      <c r="Q1155" s="128"/>
      <c r="R1155" s="129"/>
      <c r="S1155" s="129"/>
      <c r="T1155" s="128"/>
      <c r="U1155" s="128"/>
      <c r="V1155" s="128"/>
      <c r="W1155" s="128"/>
      <c r="X1155" s="127"/>
      <c r="Y1155" s="138"/>
      <c r="Z1155" s="230"/>
      <c r="AA1155" s="113"/>
      <c r="AB1155" s="113"/>
      <c r="AC1155" s="113"/>
      <c r="AD1155" s="113"/>
      <c r="AE1155" s="113"/>
      <c r="AF1155" s="113"/>
      <c r="AG1155" s="113"/>
      <c r="AH1155" s="113"/>
      <c r="AI1155" s="113"/>
      <c r="AJ1155" s="113"/>
      <c r="AK1155" s="113"/>
      <c r="AL1155" s="113"/>
      <c r="AM1155" s="113"/>
      <c r="AN1155" s="113"/>
      <c r="AO1155" s="113"/>
      <c r="AP1155" s="113"/>
      <c r="AQ1155" s="113"/>
      <c r="AR1155" s="113"/>
      <c r="AS1155" s="113"/>
      <c r="AT1155" s="113"/>
      <c r="AU1155" s="113"/>
      <c r="AV1155" s="113"/>
      <c r="AW1155" s="113"/>
      <c r="AX1155" s="112"/>
      <c r="AY1155" s="71"/>
      <c r="AZ1155" s="169" t="str">
        <f t="shared" si="52"/>
        <v>OK</v>
      </c>
      <c r="BA1155" s="170" t="str">
        <f t="shared" si="53"/>
        <v>OK</v>
      </c>
      <c r="BB1155" s="215"/>
    </row>
    <row r="1156" spans="1:54" s="207" customFormat="1" ht="38.25" customHeight="1" x14ac:dyDescent="0.25">
      <c r="A1156" s="115"/>
      <c r="B1156" s="116"/>
      <c r="C1156" s="122"/>
      <c r="D1156" s="137"/>
      <c r="E1156" s="128"/>
      <c r="F1156" s="128"/>
      <c r="G1156" s="127"/>
      <c r="H1156" s="128"/>
      <c r="I1156" s="127"/>
      <c r="J1156" s="127"/>
      <c r="K1156" s="128"/>
      <c r="L1156" s="127"/>
      <c r="M1156" s="127"/>
      <c r="N1156" s="127"/>
      <c r="O1156" s="127"/>
      <c r="P1156" s="128"/>
      <c r="Q1156" s="128"/>
      <c r="R1156" s="129"/>
      <c r="S1156" s="129"/>
      <c r="T1156" s="128"/>
      <c r="U1156" s="128"/>
      <c r="V1156" s="128"/>
      <c r="W1156" s="128"/>
      <c r="X1156" s="127"/>
      <c r="Y1156" s="138"/>
      <c r="Z1156" s="123"/>
      <c r="AA1156" s="113"/>
      <c r="AB1156" s="113"/>
      <c r="AC1156" s="113"/>
      <c r="AD1156" s="113"/>
      <c r="AE1156" s="113"/>
      <c r="AF1156" s="113"/>
      <c r="AG1156" s="113"/>
      <c r="AH1156" s="113"/>
      <c r="AI1156" s="113"/>
      <c r="AJ1156" s="113"/>
      <c r="AK1156" s="113"/>
      <c r="AL1156" s="113"/>
      <c r="AM1156" s="113"/>
      <c r="AN1156" s="113"/>
      <c r="AO1156" s="113"/>
      <c r="AP1156" s="113"/>
      <c r="AQ1156" s="113"/>
      <c r="AR1156" s="113"/>
      <c r="AS1156" s="113"/>
      <c r="AT1156" s="113"/>
      <c r="AU1156" s="113"/>
      <c r="AV1156" s="113"/>
      <c r="AW1156" s="113"/>
      <c r="AX1156" s="112"/>
      <c r="AY1156" s="71"/>
      <c r="AZ1156" s="169" t="str">
        <f t="shared" si="52"/>
        <v>OK</v>
      </c>
      <c r="BA1156" s="170" t="str">
        <f t="shared" si="53"/>
        <v>OK</v>
      </c>
      <c r="BB1156" s="215"/>
    </row>
    <row r="1157" spans="1:54" s="207" customFormat="1" ht="38.25" customHeight="1" x14ac:dyDescent="0.25">
      <c r="A1157" s="115"/>
      <c r="B1157" s="116"/>
      <c r="C1157" s="122"/>
      <c r="D1157" s="137"/>
      <c r="E1157" s="128"/>
      <c r="F1157" s="128"/>
      <c r="G1157" s="127"/>
      <c r="H1157" s="128"/>
      <c r="I1157" s="127"/>
      <c r="J1157" s="127"/>
      <c r="K1157" s="128"/>
      <c r="L1157" s="127"/>
      <c r="M1157" s="127"/>
      <c r="N1157" s="127"/>
      <c r="O1157" s="127"/>
      <c r="P1157" s="128"/>
      <c r="Q1157" s="128"/>
      <c r="R1157" s="129"/>
      <c r="S1157" s="129"/>
      <c r="T1157" s="128"/>
      <c r="U1157" s="128"/>
      <c r="V1157" s="128"/>
      <c r="W1157" s="128"/>
      <c r="X1157" s="127"/>
      <c r="Y1157" s="138"/>
      <c r="Z1157" s="123"/>
      <c r="AA1157" s="113"/>
      <c r="AB1157" s="113"/>
      <c r="AC1157" s="113"/>
      <c r="AD1157" s="113"/>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2"/>
      <c r="AY1157" s="71"/>
      <c r="AZ1157" s="169" t="str">
        <f t="shared" si="52"/>
        <v>OK</v>
      </c>
      <c r="BA1157" s="170" t="str">
        <f t="shared" si="53"/>
        <v>OK</v>
      </c>
      <c r="BB1157" s="215"/>
    </row>
    <row r="1158" spans="1:54" s="207" customFormat="1" ht="38.25" customHeight="1" x14ac:dyDescent="0.25">
      <c r="A1158" s="115"/>
      <c r="B1158" s="116"/>
      <c r="C1158" s="122"/>
      <c r="D1158" s="137"/>
      <c r="E1158" s="128"/>
      <c r="F1158" s="128"/>
      <c r="G1158" s="127"/>
      <c r="H1158" s="128"/>
      <c r="I1158" s="127"/>
      <c r="J1158" s="127"/>
      <c r="K1158" s="128"/>
      <c r="L1158" s="127"/>
      <c r="M1158" s="127"/>
      <c r="N1158" s="127"/>
      <c r="O1158" s="127"/>
      <c r="P1158" s="128"/>
      <c r="Q1158" s="128"/>
      <c r="R1158" s="129"/>
      <c r="S1158" s="129"/>
      <c r="T1158" s="128"/>
      <c r="U1158" s="128"/>
      <c r="V1158" s="128"/>
      <c r="W1158" s="128"/>
      <c r="X1158" s="127"/>
      <c r="Y1158" s="138"/>
      <c r="Z1158" s="123"/>
      <c r="AA1158" s="113"/>
      <c r="AB1158" s="113"/>
      <c r="AC1158" s="113"/>
      <c r="AD1158" s="113"/>
      <c r="AE1158" s="113"/>
      <c r="AF1158" s="113"/>
      <c r="AG1158" s="113"/>
      <c r="AH1158" s="113"/>
      <c r="AI1158" s="113"/>
      <c r="AJ1158" s="113"/>
      <c r="AK1158" s="113"/>
      <c r="AL1158" s="113"/>
      <c r="AM1158" s="113"/>
      <c r="AN1158" s="113"/>
      <c r="AO1158" s="113"/>
      <c r="AP1158" s="113"/>
      <c r="AQ1158" s="113"/>
      <c r="AR1158" s="113"/>
      <c r="AS1158" s="113"/>
      <c r="AT1158" s="113"/>
      <c r="AU1158" s="113"/>
      <c r="AV1158" s="113"/>
      <c r="AW1158" s="113"/>
      <c r="AX1158" s="112"/>
      <c r="AY1158" s="71"/>
      <c r="AZ1158" s="169" t="s">
        <v>754</v>
      </c>
      <c r="BA1158" s="170" t="s">
        <v>754</v>
      </c>
      <c r="BB1158" s="215"/>
    </row>
    <row r="1159" spans="1:54" s="207" customFormat="1" ht="38.25" customHeight="1" x14ac:dyDescent="0.25">
      <c r="A1159" s="115"/>
      <c r="B1159" s="116"/>
      <c r="C1159" s="122"/>
      <c r="D1159" s="137"/>
      <c r="E1159" s="128"/>
      <c r="F1159" s="128"/>
      <c r="G1159" s="127"/>
      <c r="H1159" s="128"/>
      <c r="I1159" s="127"/>
      <c r="J1159" s="127"/>
      <c r="K1159" s="128"/>
      <c r="L1159" s="127"/>
      <c r="M1159" s="127"/>
      <c r="N1159" s="127"/>
      <c r="O1159" s="127"/>
      <c r="P1159" s="128"/>
      <c r="Q1159" s="128"/>
      <c r="R1159" s="129"/>
      <c r="S1159" s="129"/>
      <c r="T1159" s="128"/>
      <c r="U1159" s="128"/>
      <c r="V1159" s="128"/>
      <c r="W1159" s="128"/>
      <c r="X1159" s="127"/>
      <c r="Y1159" s="138"/>
      <c r="Z1159" s="12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2"/>
      <c r="AY1159" s="71"/>
      <c r="AZ1159" s="169" t="str">
        <f t="shared" ref="AZ1159:AZ1222" si="54">IF(S1159-AA1159-AC1159-AE1159-AG1159-AI1159-AK1159-AM1159-AO1159-AQ1159-AS1159-AU1159-AW1159=0,"OK","Compromisos diferentes al valor estimado en la vigencia actual")</f>
        <v>OK</v>
      </c>
      <c r="BA1159" s="170" t="str">
        <f t="shared" ref="BA1159:BA1222" si="55">IF(S1159-AB1159-AD1159-AF1159-AH1159-AJ1159-AL1159-AN1159-AP1159-AR1159-AT1159-AV1159-AX1159=0,"OK","Obligaciones diferentes al valor estimado en la vigencia actual")</f>
        <v>OK</v>
      </c>
      <c r="BB1159" s="215"/>
    </row>
    <row r="1160" spans="1:54" s="207" customFormat="1" ht="38.25" customHeight="1" x14ac:dyDescent="0.25">
      <c r="A1160" s="115"/>
      <c r="B1160" s="116"/>
      <c r="C1160" s="122"/>
      <c r="D1160" s="137"/>
      <c r="E1160" s="128"/>
      <c r="F1160" s="128"/>
      <c r="G1160" s="127"/>
      <c r="H1160" s="128"/>
      <c r="I1160" s="127"/>
      <c r="J1160" s="127"/>
      <c r="K1160" s="128"/>
      <c r="L1160" s="127"/>
      <c r="M1160" s="127"/>
      <c r="N1160" s="127"/>
      <c r="O1160" s="127"/>
      <c r="P1160" s="128"/>
      <c r="Q1160" s="128"/>
      <c r="R1160" s="129"/>
      <c r="S1160" s="129"/>
      <c r="T1160" s="128"/>
      <c r="U1160" s="128"/>
      <c r="V1160" s="128"/>
      <c r="W1160" s="128"/>
      <c r="X1160" s="127"/>
      <c r="Y1160" s="138"/>
      <c r="Z1160" s="123"/>
      <c r="AA1160" s="113"/>
      <c r="AB1160" s="113"/>
      <c r="AC1160" s="113"/>
      <c r="AD1160" s="113"/>
      <c r="AE1160" s="113"/>
      <c r="AF1160" s="113"/>
      <c r="AG1160" s="113"/>
      <c r="AH1160" s="113"/>
      <c r="AI1160" s="113"/>
      <c r="AJ1160" s="113"/>
      <c r="AK1160" s="113"/>
      <c r="AL1160" s="113"/>
      <c r="AM1160" s="113"/>
      <c r="AN1160" s="113"/>
      <c r="AO1160" s="113"/>
      <c r="AP1160" s="113"/>
      <c r="AQ1160" s="113"/>
      <c r="AR1160" s="113"/>
      <c r="AS1160" s="113"/>
      <c r="AT1160" s="113"/>
      <c r="AU1160" s="113"/>
      <c r="AV1160" s="113"/>
      <c r="AW1160" s="113"/>
      <c r="AX1160" s="112"/>
      <c r="AY1160" s="71"/>
      <c r="AZ1160" s="169" t="str">
        <f t="shared" si="54"/>
        <v>OK</v>
      </c>
      <c r="BA1160" s="170" t="str">
        <f t="shared" si="55"/>
        <v>OK</v>
      </c>
      <c r="BB1160" s="215"/>
    </row>
    <row r="1161" spans="1:54" s="207" customFormat="1" ht="38.25" customHeight="1" x14ac:dyDescent="0.25">
      <c r="A1161" s="115"/>
      <c r="B1161" s="116"/>
      <c r="C1161" s="122"/>
      <c r="D1161" s="137"/>
      <c r="E1161" s="128"/>
      <c r="F1161" s="128"/>
      <c r="G1161" s="127"/>
      <c r="H1161" s="128"/>
      <c r="I1161" s="127"/>
      <c r="J1161" s="127"/>
      <c r="K1161" s="128"/>
      <c r="L1161" s="127"/>
      <c r="M1161" s="127"/>
      <c r="N1161" s="127"/>
      <c r="O1161" s="127"/>
      <c r="P1161" s="128"/>
      <c r="Q1161" s="128"/>
      <c r="R1161" s="129"/>
      <c r="S1161" s="129"/>
      <c r="T1161" s="128"/>
      <c r="U1161" s="128"/>
      <c r="V1161" s="128"/>
      <c r="W1161" s="128"/>
      <c r="X1161" s="127"/>
      <c r="Y1161" s="138"/>
      <c r="Z1161" s="123"/>
      <c r="AA1161" s="113"/>
      <c r="AB1161" s="113"/>
      <c r="AC1161" s="113"/>
      <c r="AD1161" s="113"/>
      <c r="AE1161" s="113"/>
      <c r="AF1161" s="113"/>
      <c r="AG1161" s="113"/>
      <c r="AH1161" s="113"/>
      <c r="AI1161" s="113"/>
      <c r="AJ1161" s="113"/>
      <c r="AK1161" s="113"/>
      <c r="AL1161" s="113"/>
      <c r="AM1161" s="113"/>
      <c r="AN1161" s="113"/>
      <c r="AO1161" s="113"/>
      <c r="AP1161" s="113"/>
      <c r="AQ1161" s="113"/>
      <c r="AR1161" s="113"/>
      <c r="AS1161" s="113"/>
      <c r="AT1161" s="113"/>
      <c r="AU1161" s="113"/>
      <c r="AV1161" s="113"/>
      <c r="AW1161" s="113"/>
      <c r="AX1161" s="112"/>
      <c r="AY1161" s="71"/>
      <c r="AZ1161" s="169" t="str">
        <f t="shared" si="54"/>
        <v>OK</v>
      </c>
      <c r="BA1161" s="170" t="str">
        <f t="shared" si="55"/>
        <v>OK</v>
      </c>
      <c r="BB1161" s="215"/>
    </row>
    <row r="1162" spans="1:54" s="207" customFormat="1" ht="38.25" customHeight="1" x14ac:dyDescent="0.25">
      <c r="A1162" s="115"/>
      <c r="B1162" s="116"/>
      <c r="C1162" s="122"/>
      <c r="D1162" s="137"/>
      <c r="E1162" s="128"/>
      <c r="F1162" s="128"/>
      <c r="G1162" s="127"/>
      <c r="H1162" s="128"/>
      <c r="I1162" s="127"/>
      <c r="J1162" s="127"/>
      <c r="K1162" s="128"/>
      <c r="L1162" s="127"/>
      <c r="M1162" s="127"/>
      <c r="N1162" s="127"/>
      <c r="O1162" s="127"/>
      <c r="P1162" s="128"/>
      <c r="Q1162" s="128"/>
      <c r="R1162" s="129"/>
      <c r="S1162" s="129"/>
      <c r="T1162" s="128"/>
      <c r="U1162" s="128"/>
      <c r="V1162" s="128"/>
      <c r="W1162" s="128"/>
      <c r="X1162" s="127"/>
      <c r="Y1162" s="138"/>
      <c r="Z1162" s="123"/>
      <c r="AA1162" s="113"/>
      <c r="AB1162" s="113"/>
      <c r="AC1162" s="113"/>
      <c r="AD1162" s="113"/>
      <c r="AE1162" s="113"/>
      <c r="AF1162" s="113"/>
      <c r="AG1162" s="113"/>
      <c r="AH1162" s="113"/>
      <c r="AI1162" s="113"/>
      <c r="AJ1162" s="113"/>
      <c r="AK1162" s="113"/>
      <c r="AL1162" s="113"/>
      <c r="AM1162" s="113"/>
      <c r="AN1162" s="113"/>
      <c r="AO1162" s="113"/>
      <c r="AP1162" s="113"/>
      <c r="AQ1162" s="113"/>
      <c r="AR1162" s="113"/>
      <c r="AS1162" s="113"/>
      <c r="AT1162" s="113"/>
      <c r="AU1162" s="113"/>
      <c r="AV1162" s="113"/>
      <c r="AW1162" s="113"/>
      <c r="AX1162" s="112"/>
      <c r="AY1162" s="71"/>
      <c r="AZ1162" s="169" t="str">
        <f t="shared" si="54"/>
        <v>OK</v>
      </c>
      <c r="BA1162" s="170" t="str">
        <f t="shared" si="55"/>
        <v>OK</v>
      </c>
      <c r="BB1162" s="215"/>
    </row>
    <row r="1163" spans="1:54" s="207" customFormat="1" ht="38.25" customHeight="1" x14ac:dyDescent="0.25">
      <c r="A1163" s="115"/>
      <c r="B1163" s="116"/>
      <c r="C1163" s="122"/>
      <c r="D1163" s="137"/>
      <c r="E1163" s="128"/>
      <c r="F1163" s="128"/>
      <c r="G1163" s="127"/>
      <c r="H1163" s="128"/>
      <c r="I1163" s="127"/>
      <c r="J1163" s="127"/>
      <c r="K1163" s="128"/>
      <c r="L1163" s="127"/>
      <c r="M1163" s="127"/>
      <c r="N1163" s="127"/>
      <c r="O1163" s="127"/>
      <c r="P1163" s="128"/>
      <c r="Q1163" s="128"/>
      <c r="R1163" s="129"/>
      <c r="S1163" s="129"/>
      <c r="T1163" s="128"/>
      <c r="U1163" s="128"/>
      <c r="V1163" s="128"/>
      <c r="W1163" s="128"/>
      <c r="X1163" s="127"/>
      <c r="Y1163" s="138"/>
      <c r="Z1163" s="12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3"/>
      <c r="AT1163" s="113"/>
      <c r="AU1163" s="113"/>
      <c r="AV1163" s="113"/>
      <c r="AW1163" s="113"/>
      <c r="AX1163" s="112"/>
      <c r="AY1163" s="71"/>
      <c r="AZ1163" s="169" t="str">
        <f t="shared" si="54"/>
        <v>OK</v>
      </c>
      <c r="BA1163" s="170" t="str">
        <f t="shared" si="55"/>
        <v>OK</v>
      </c>
      <c r="BB1163" s="215"/>
    </row>
    <row r="1164" spans="1:54" s="207" customFormat="1" ht="38.25" customHeight="1" x14ac:dyDescent="0.25">
      <c r="A1164" s="115"/>
      <c r="B1164" s="116"/>
      <c r="C1164" s="122"/>
      <c r="D1164" s="137"/>
      <c r="E1164" s="128"/>
      <c r="F1164" s="128"/>
      <c r="G1164" s="127"/>
      <c r="H1164" s="128"/>
      <c r="I1164" s="127"/>
      <c r="J1164" s="127"/>
      <c r="K1164" s="128"/>
      <c r="L1164" s="127"/>
      <c r="M1164" s="127"/>
      <c r="N1164" s="127"/>
      <c r="O1164" s="127"/>
      <c r="P1164" s="128"/>
      <c r="Q1164" s="128"/>
      <c r="R1164" s="129"/>
      <c r="S1164" s="129"/>
      <c r="T1164" s="128"/>
      <c r="U1164" s="128"/>
      <c r="V1164" s="128"/>
      <c r="W1164" s="128"/>
      <c r="X1164" s="127"/>
      <c r="Y1164" s="138"/>
      <c r="Z1164" s="123"/>
      <c r="AA1164" s="113"/>
      <c r="AB1164" s="113"/>
      <c r="AC1164" s="113"/>
      <c r="AD1164" s="113"/>
      <c r="AE1164" s="113"/>
      <c r="AF1164" s="113"/>
      <c r="AG1164" s="113"/>
      <c r="AH1164" s="113"/>
      <c r="AI1164" s="113"/>
      <c r="AJ1164" s="113"/>
      <c r="AK1164" s="113"/>
      <c r="AL1164" s="113"/>
      <c r="AM1164" s="113"/>
      <c r="AN1164" s="113"/>
      <c r="AO1164" s="113"/>
      <c r="AP1164" s="113"/>
      <c r="AQ1164" s="113"/>
      <c r="AR1164" s="113"/>
      <c r="AS1164" s="113"/>
      <c r="AT1164" s="113"/>
      <c r="AU1164" s="113"/>
      <c r="AV1164" s="113"/>
      <c r="AW1164" s="113"/>
      <c r="AX1164" s="112"/>
      <c r="AY1164" s="71"/>
      <c r="AZ1164" s="169" t="str">
        <f t="shared" si="54"/>
        <v>OK</v>
      </c>
      <c r="BA1164" s="170" t="str">
        <f t="shared" si="55"/>
        <v>OK</v>
      </c>
      <c r="BB1164" s="215"/>
    </row>
    <row r="1165" spans="1:54" s="207" customFormat="1" ht="38.25" customHeight="1" x14ac:dyDescent="0.25">
      <c r="A1165" s="115"/>
      <c r="B1165" s="116"/>
      <c r="C1165" s="122"/>
      <c r="D1165" s="137"/>
      <c r="E1165" s="128"/>
      <c r="F1165" s="128"/>
      <c r="G1165" s="127"/>
      <c r="H1165" s="128"/>
      <c r="I1165" s="127"/>
      <c r="J1165" s="127"/>
      <c r="K1165" s="128"/>
      <c r="L1165" s="127"/>
      <c r="M1165" s="127"/>
      <c r="N1165" s="127"/>
      <c r="O1165" s="127"/>
      <c r="P1165" s="128"/>
      <c r="Q1165" s="128"/>
      <c r="R1165" s="129"/>
      <c r="S1165" s="129"/>
      <c r="T1165" s="128"/>
      <c r="U1165" s="128"/>
      <c r="V1165" s="128"/>
      <c r="W1165" s="128"/>
      <c r="X1165" s="127"/>
      <c r="Y1165" s="138"/>
      <c r="Z1165" s="123"/>
      <c r="AA1165" s="113"/>
      <c r="AB1165" s="113"/>
      <c r="AC1165" s="113"/>
      <c r="AD1165" s="113"/>
      <c r="AE1165" s="113"/>
      <c r="AF1165" s="113"/>
      <c r="AG1165" s="113"/>
      <c r="AH1165" s="113"/>
      <c r="AI1165" s="113"/>
      <c r="AJ1165" s="113"/>
      <c r="AK1165" s="113"/>
      <c r="AL1165" s="113"/>
      <c r="AM1165" s="113"/>
      <c r="AN1165" s="113"/>
      <c r="AO1165" s="113"/>
      <c r="AP1165" s="113"/>
      <c r="AQ1165" s="113"/>
      <c r="AR1165" s="113"/>
      <c r="AS1165" s="113"/>
      <c r="AT1165" s="113"/>
      <c r="AU1165" s="113"/>
      <c r="AV1165" s="113"/>
      <c r="AW1165" s="113"/>
      <c r="AX1165" s="112"/>
      <c r="AY1165" s="71"/>
      <c r="AZ1165" s="169" t="str">
        <f t="shared" si="54"/>
        <v>OK</v>
      </c>
      <c r="BA1165" s="170" t="str">
        <f t="shared" si="55"/>
        <v>OK</v>
      </c>
      <c r="BB1165" s="215"/>
    </row>
    <row r="1166" spans="1:54" s="207" customFormat="1" ht="38.25" customHeight="1" x14ac:dyDescent="0.25">
      <c r="A1166" s="115"/>
      <c r="B1166" s="116"/>
      <c r="C1166" s="122"/>
      <c r="D1166" s="137"/>
      <c r="E1166" s="128"/>
      <c r="F1166" s="128"/>
      <c r="G1166" s="127"/>
      <c r="H1166" s="128"/>
      <c r="I1166" s="127"/>
      <c r="J1166" s="127"/>
      <c r="K1166" s="128"/>
      <c r="L1166" s="127"/>
      <c r="M1166" s="127"/>
      <c r="N1166" s="127"/>
      <c r="O1166" s="127"/>
      <c r="P1166" s="128"/>
      <c r="Q1166" s="128"/>
      <c r="R1166" s="129"/>
      <c r="S1166" s="129"/>
      <c r="T1166" s="128"/>
      <c r="U1166" s="128"/>
      <c r="V1166" s="128"/>
      <c r="W1166" s="128"/>
      <c r="X1166" s="127"/>
      <c r="Y1166" s="138"/>
      <c r="Z1166" s="123"/>
      <c r="AA1166" s="113"/>
      <c r="AB1166" s="113"/>
      <c r="AC1166" s="113"/>
      <c r="AD1166" s="113"/>
      <c r="AE1166" s="113"/>
      <c r="AF1166" s="113"/>
      <c r="AG1166" s="113"/>
      <c r="AH1166" s="113"/>
      <c r="AI1166" s="113"/>
      <c r="AJ1166" s="113"/>
      <c r="AK1166" s="113"/>
      <c r="AL1166" s="113"/>
      <c r="AM1166" s="113"/>
      <c r="AN1166" s="113"/>
      <c r="AO1166" s="113"/>
      <c r="AP1166" s="113"/>
      <c r="AQ1166" s="113"/>
      <c r="AR1166" s="113"/>
      <c r="AS1166" s="113"/>
      <c r="AT1166" s="113"/>
      <c r="AU1166" s="113"/>
      <c r="AV1166" s="113"/>
      <c r="AW1166" s="113"/>
      <c r="AX1166" s="112"/>
      <c r="AY1166" s="71"/>
      <c r="AZ1166" s="169" t="str">
        <f t="shared" si="54"/>
        <v>OK</v>
      </c>
      <c r="BA1166" s="170" t="str">
        <f t="shared" si="55"/>
        <v>OK</v>
      </c>
      <c r="BB1166" s="215"/>
    </row>
    <row r="1167" spans="1:54" s="207" customFormat="1" ht="38.25" customHeight="1" x14ac:dyDescent="0.25">
      <c r="A1167" s="115"/>
      <c r="B1167" s="116"/>
      <c r="C1167" s="122"/>
      <c r="D1167" s="137"/>
      <c r="E1167" s="128"/>
      <c r="F1167" s="128"/>
      <c r="G1167" s="127"/>
      <c r="H1167" s="128"/>
      <c r="I1167" s="127"/>
      <c r="J1167" s="127"/>
      <c r="K1167" s="128"/>
      <c r="L1167" s="127"/>
      <c r="M1167" s="127"/>
      <c r="N1167" s="127"/>
      <c r="O1167" s="127"/>
      <c r="P1167" s="128"/>
      <c r="Q1167" s="128"/>
      <c r="R1167" s="129"/>
      <c r="S1167" s="129"/>
      <c r="T1167" s="128"/>
      <c r="U1167" s="128"/>
      <c r="V1167" s="128"/>
      <c r="W1167" s="128"/>
      <c r="X1167" s="127"/>
      <c r="Y1167" s="138"/>
      <c r="Z1167" s="12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c r="AT1167" s="113"/>
      <c r="AU1167" s="113"/>
      <c r="AV1167" s="113"/>
      <c r="AW1167" s="113"/>
      <c r="AX1167" s="112"/>
      <c r="AY1167" s="71"/>
      <c r="AZ1167" s="169" t="str">
        <f t="shared" si="54"/>
        <v>OK</v>
      </c>
      <c r="BA1167" s="170" t="str">
        <f t="shared" si="55"/>
        <v>OK</v>
      </c>
      <c r="BB1167" s="215"/>
    </row>
    <row r="1168" spans="1:54" s="207" customFormat="1" ht="38.25" customHeight="1" x14ac:dyDescent="0.25">
      <c r="A1168" s="115"/>
      <c r="B1168" s="116"/>
      <c r="C1168" s="122"/>
      <c r="D1168" s="137"/>
      <c r="E1168" s="128"/>
      <c r="F1168" s="128"/>
      <c r="G1168" s="127"/>
      <c r="H1168" s="128"/>
      <c r="I1168" s="127"/>
      <c r="J1168" s="127"/>
      <c r="K1168" s="128"/>
      <c r="L1168" s="127"/>
      <c r="M1168" s="127"/>
      <c r="N1168" s="127"/>
      <c r="O1168" s="127"/>
      <c r="P1168" s="128"/>
      <c r="Q1168" s="128"/>
      <c r="R1168" s="129"/>
      <c r="S1168" s="129"/>
      <c r="T1168" s="128"/>
      <c r="U1168" s="128"/>
      <c r="V1168" s="128"/>
      <c r="W1168" s="128"/>
      <c r="X1168" s="127"/>
      <c r="Y1168" s="138"/>
      <c r="Z1168" s="123"/>
      <c r="AA1168" s="113"/>
      <c r="AB1168" s="113"/>
      <c r="AC1168" s="113"/>
      <c r="AD1168" s="113"/>
      <c r="AE1168" s="113"/>
      <c r="AF1168" s="113"/>
      <c r="AG1168" s="113"/>
      <c r="AH1168" s="113"/>
      <c r="AI1168" s="113"/>
      <c r="AJ1168" s="113"/>
      <c r="AK1168" s="113"/>
      <c r="AL1168" s="113"/>
      <c r="AM1168" s="113"/>
      <c r="AN1168" s="113"/>
      <c r="AO1168" s="113"/>
      <c r="AP1168" s="113"/>
      <c r="AQ1168" s="113"/>
      <c r="AR1168" s="113"/>
      <c r="AS1168" s="113"/>
      <c r="AT1168" s="113"/>
      <c r="AU1168" s="113"/>
      <c r="AV1168" s="113"/>
      <c r="AW1168" s="113"/>
      <c r="AX1168" s="112"/>
      <c r="AY1168" s="71"/>
      <c r="AZ1168" s="169" t="str">
        <f t="shared" si="54"/>
        <v>OK</v>
      </c>
      <c r="BA1168" s="170" t="str">
        <f t="shared" si="55"/>
        <v>OK</v>
      </c>
      <c r="BB1168" s="215"/>
    </row>
    <row r="1169" spans="1:54" s="207" customFormat="1" ht="38.25" customHeight="1" x14ac:dyDescent="0.25">
      <c r="A1169" s="115"/>
      <c r="B1169" s="116"/>
      <c r="C1169" s="122"/>
      <c r="D1169" s="137"/>
      <c r="E1169" s="128"/>
      <c r="F1169" s="128"/>
      <c r="G1169" s="127"/>
      <c r="H1169" s="128"/>
      <c r="I1169" s="127"/>
      <c r="J1169" s="127"/>
      <c r="K1169" s="128"/>
      <c r="L1169" s="127"/>
      <c r="M1169" s="127"/>
      <c r="N1169" s="127"/>
      <c r="O1169" s="127"/>
      <c r="P1169" s="128"/>
      <c r="Q1169" s="128"/>
      <c r="R1169" s="129"/>
      <c r="S1169" s="129"/>
      <c r="T1169" s="128"/>
      <c r="U1169" s="128"/>
      <c r="V1169" s="128"/>
      <c r="W1169" s="128"/>
      <c r="X1169" s="127"/>
      <c r="Y1169" s="138"/>
      <c r="Z1169" s="123"/>
      <c r="AA1169" s="113"/>
      <c r="AB1169" s="113"/>
      <c r="AC1169" s="113"/>
      <c r="AD1169" s="113"/>
      <c r="AE1169" s="113"/>
      <c r="AF1169" s="113"/>
      <c r="AG1169" s="113"/>
      <c r="AH1169" s="113"/>
      <c r="AI1169" s="113"/>
      <c r="AJ1169" s="113"/>
      <c r="AK1169" s="113"/>
      <c r="AL1169" s="113"/>
      <c r="AM1169" s="113"/>
      <c r="AN1169" s="113"/>
      <c r="AO1169" s="113"/>
      <c r="AP1169" s="113"/>
      <c r="AQ1169" s="113"/>
      <c r="AR1169" s="113"/>
      <c r="AS1169" s="113"/>
      <c r="AT1169" s="113"/>
      <c r="AU1169" s="113"/>
      <c r="AV1169" s="113"/>
      <c r="AW1169" s="113"/>
      <c r="AX1169" s="112"/>
      <c r="AY1169" s="71"/>
      <c r="AZ1169" s="169" t="str">
        <f t="shared" si="54"/>
        <v>OK</v>
      </c>
      <c r="BA1169" s="170" t="str">
        <f t="shared" si="55"/>
        <v>OK</v>
      </c>
      <c r="BB1169" s="215"/>
    </row>
    <row r="1170" spans="1:54" s="207" customFormat="1" ht="38.25" customHeight="1" x14ac:dyDescent="0.25">
      <c r="A1170" s="115"/>
      <c r="B1170" s="116"/>
      <c r="C1170" s="122"/>
      <c r="D1170" s="137"/>
      <c r="E1170" s="128"/>
      <c r="F1170" s="128"/>
      <c r="G1170" s="127"/>
      <c r="H1170" s="128"/>
      <c r="I1170" s="127"/>
      <c r="J1170" s="127"/>
      <c r="K1170" s="128"/>
      <c r="L1170" s="127"/>
      <c r="M1170" s="127"/>
      <c r="N1170" s="127"/>
      <c r="O1170" s="127"/>
      <c r="P1170" s="128"/>
      <c r="Q1170" s="128"/>
      <c r="R1170" s="129"/>
      <c r="S1170" s="129"/>
      <c r="T1170" s="128"/>
      <c r="U1170" s="128"/>
      <c r="V1170" s="128"/>
      <c r="W1170" s="128"/>
      <c r="X1170" s="127"/>
      <c r="Y1170" s="138"/>
      <c r="Z1170" s="229"/>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3"/>
      <c r="AT1170" s="113"/>
      <c r="AU1170" s="113"/>
      <c r="AV1170" s="113"/>
      <c r="AW1170" s="113"/>
      <c r="AX1170" s="112"/>
      <c r="AY1170" s="71"/>
      <c r="AZ1170" s="169" t="str">
        <f t="shared" si="54"/>
        <v>OK</v>
      </c>
      <c r="BA1170" s="170" t="str">
        <f t="shared" si="55"/>
        <v>OK</v>
      </c>
      <c r="BB1170" s="215"/>
    </row>
    <row r="1171" spans="1:54" s="207" customFormat="1" ht="38.25" customHeight="1" x14ac:dyDescent="0.25">
      <c r="A1171" s="115"/>
      <c r="B1171" s="116"/>
      <c r="C1171" s="122"/>
      <c r="D1171" s="137"/>
      <c r="E1171" s="128"/>
      <c r="F1171" s="128"/>
      <c r="G1171" s="127"/>
      <c r="H1171" s="128"/>
      <c r="I1171" s="127"/>
      <c r="J1171" s="127"/>
      <c r="K1171" s="128"/>
      <c r="L1171" s="127"/>
      <c r="M1171" s="127"/>
      <c r="N1171" s="127"/>
      <c r="O1171" s="127"/>
      <c r="P1171" s="128"/>
      <c r="Q1171" s="128"/>
      <c r="R1171" s="129"/>
      <c r="S1171" s="129"/>
      <c r="T1171" s="128"/>
      <c r="U1171" s="128"/>
      <c r="V1171" s="128"/>
      <c r="W1171" s="128"/>
      <c r="X1171" s="127"/>
      <c r="Y1171" s="138"/>
      <c r="Z1171" s="123"/>
      <c r="AA1171" s="113"/>
      <c r="AB1171" s="113"/>
      <c r="AC1171" s="113"/>
      <c r="AD1171" s="113"/>
      <c r="AE1171" s="113"/>
      <c r="AF1171" s="113"/>
      <c r="AG1171" s="113"/>
      <c r="AH1171" s="113"/>
      <c r="AI1171" s="113"/>
      <c r="AJ1171" s="113"/>
      <c r="AK1171" s="113"/>
      <c r="AL1171" s="113"/>
      <c r="AM1171" s="113"/>
      <c r="AN1171" s="113"/>
      <c r="AO1171" s="113"/>
      <c r="AP1171" s="113"/>
      <c r="AQ1171" s="113"/>
      <c r="AR1171" s="113"/>
      <c r="AS1171" s="113"/>
      <c r="AT1171" s="113"/>
      <c r="AU1171" s="113"/>
      <c r="AV1171" s="113"/>
      <c r="AW1171" s="113"/>
      <c r="AX1171" s="112"/>
      <c r="AY1171" s="71"/>
      <c r="AZ1171" s="169" t="str">
        <f t="shared" si="54"/>
        <v>OK</v>
      </c>
      <c r="BA1171" s="170" t="str">
        <f t="shared" si="55"/>
        <v>OK</v>
      </c>
      <c r="BB1171" s="215"/>
    </row>
    <row r="1172" spans="1:54" s="207" customFormat="1" ht="38.25" customHeight="1" x14ac:dyDescent="0.25">
      <c r="A1172" s="115"/>
      <c r="B1172" s="116"/>
      <c r="C1172" s="122"/>
      <c r="D1172" s="137"/>
      <c r="E1172" s="128"/>
      <c r="F1172" s="128"/>
      <c r="G1172" s="127"/>
      <c r="H1172" s="128"/>
      <c r="I1172" s="127"/>
      <c r="J1172" s="127"/>
      <c r="K1172" s="128"/>
      <c r="L1172" s="127"/>
      <c r="M1172" s="127"/>
      <c r="N1172" s="127"/>
      <c r="O1172" s="127"/>
      <c r="P1172" s="128"/>
      <c r="Q1172" s="128"/>
      <c r="R1172" s="129"/>
      <c r="S1172" s="129"/>
      <c r="T1172" s="128"/>
      <c r="U1172" s="128"/>
      <c r="V1172" s="128"/>
      <c r="W1172" s="128"/>
      <c r="X1172" s="127"/>
      <c r="Y1172" s="138"/>
      <c r="Z1172" s="123"/>
      <c r="AA1172" s="113"/>
      <c r="AB1172" s="113"/>
      <c r="AC1172" s="113"/>
      <c r="AD1172" s="113"/>
      <c r="AE1172" s="113"/>
      <c r="AF1172" s="113"/>
      <c r="AG1172" s="113"/>
      <c r="AH1172" s="113"/>
      <c r="AI1172" s="113"/>
      <c r="AJ1172" s="113"/>
      <c r="AK1172" s="113"/>
      <c r="AL1172" s="113"/>
      <c r="AM1172" s="113"/>
      <c r="AN1172" s="113"/>
      <c r="AO1172" s="113"/>
      <c r="AP1172" s="113"/>
      <c r="AQ1172" s="113"/>
      <c r="AR1172" s="113"/>
      <c r="AS1172" s="113"/>
      <c r="AT1172" s="113"/>
      <c r="AU1172" s="113"/>
      <c r="AV1172" s="113"/>
      <c r="AW1172" s="113"/>
      <c r="AX1172" s="112"/>
      <c r="AY1172" s="71"/>
      <c r="AZ1172" s="169" t="str">
        <f t="shared" si="54"/>
        <v>OK</v>
      </c>
      <c r="BA1172" s="170" t="str">
        <f t="shared" si="55"/>
        <v>OK</v>
      </c>
      <c r="BB1172" s="215"/>
    </row>
    <row r="1173" spans="1:54" s="207" customFormat="1" ht="38.25" customHeight="1" x14ac:dyDescent="0.25">
      <c r="A1173" s="115"/>
      <c r="B1173" s="116"/>
      <c r="C1173" s="122"/>
      <c r="D1173" s="137"/>
      <c r="E1173" s="128"/>
      <c r="F1173" s="128"/>
      <c r="G1173" s="127"/>
      <c r="H1173" s="128"/>
      <c r="I1173" s="127"/>
      <c r="J1173" s="127"/>
      <c r="K1173" s="128"/>
      <c r="L1173" s="127"/>
      <c r="M1173" s="127"/>
      <c r="N1173" s="127"/>
      <c r="O1173" s="127"/>
      <c r="P1173" s="128"/>
      <c r="Q1173" s="128"/>
      <c r="R1173" s="129"/>
      <c r="S1173" s="129"/>
      <c r="T1173" s="128"/>
      <c r="U1173" s="128"/>
      <c r="V1173" s="128"/>
      <c r="W1173" s="128"/>
      <c r="X1173" s="127"/>
      <c r="Y1173" s="138"/>
      <c r="Z1173" s="12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3"/>
      <c r="AT1173" s="113"/>
      <c r="AU1173" s="113"/>
      <c r="AV1173" s="113"/>
      <c r="AW1173" s="113"/>
      <c r="AX1173" s="112"/>
      <c r="AY1173" s="71"/>
      <c r="AZ1173" s="169" t="str">
        <f t="shared" si="54"/>
        <v>OK</v>
      </c>
      <c r="BA1173" s="170" t="str">
        <f t="shared" si="55"/>
        <v>OK</v>
      </c>
      <c r="BB1173" s="215"/>
    </row>
    <row r="1174" spans="1:54" s="207" customFormat="1" ht="38.25" customHeight="1" x14ac:dyDescent="0.25">
      <c r="A1174" s="115"/>
      <c r="B1174" s="116"/>
      <c r="C1174" s="122"/>
      <c r="D1174" s="137"/>
      <c r="E1174" s="128"/>
      <c r="F1174" s="128"/>
      <c r="G1174" s="127"/>
      <c r="H1174" s="128"/>
      <c r="I1174" s="127"/>
      <c r="J1174" s="127"/>
      <c r="K1174" s="128"/>
      <c r="L1174" s="127"/>
      <c r="M1174" s="127"/>
      <c r="N1174" s="127"/>
      <c r="O1174" s="127"/>
      <c r="P1174" s="128"/>
      <c r="Q1174" s="128"/>
      <c r="R1174" s="129"/>
      <c r="S1174" s="129"/>
      <c r="T1174" s="128"/>
      <c r="U1174" s="128"/>
      <c r="V1174" s="128"/>
      <c r="W1174" s="128"/>
      <c r="X1174" s="127"/>
      <c r="Y1174" s="138"/>
      <c r="Z1174" s="123"/>
      <c r="AA1174" s="113"/>
      <c r="AB1174" s="113"/>
      <c r="AC1174" s="113"/>
      <c r="AD1174" s="113"/>
      <c r="AE1174" s="113"/>
      <c r="AF1174" s="113"/>
      <c r="AG1174" s="113"/>
      <c r="AH1174" s="113"/>
      <c r="AI1174" s="113"/>
      <c r="AJ1174" s="113"/>
      <c r="AK1174" s="113"/>
      <c r="AL1174" s="113"/>
      <c r="AM1174" s="113"/>
      <c r="AN1174" s="113"/>
      <c r="AO1174" s="113"/>
      <c r="AP1174" s="113"/>
      <c r="AQ1174" s="113"/>
      <c r="AR1174" s="113"/>
      <c r="AS1174" s="113"/>
      <c r="AT1174" s="113"/>
      <c r="AU1174" s="113"/>
      <c r="AV1174" s="113"/>
      <c r="AW1174" s="113"/>
      <c r="AX1174" s="112"/>
      <c r="AY1174" s="71"/>
      <c r="AZ1174" s="169" t="str">
        <f t="shared" si="54"/>
        <v>OK</v>
      </c>
      <c r="BA1174" s="170" t="str">
        <f t="shared" si="55"/>
        <v>OK</v>
      </c>
      <c r="BB1174" s="215"/>
    </row>
    <row r="1175" spans="1:54" s="207" customFormat="1" ht="38.25" customHeight="1" x14ac:dyDescent="0.25">
      <c r="A1175" s="115"/>
      <c r="B1175" s="116"/>
      <c r="C1175" s="122"/>
      <c r="D1175" s="137"/>
      <c r="E1175" s="128"/>
      <c r="F1175" s="128"/>
      <c r="G1175" s="127"/>
      <c r="H1175" s="128"/>
      <c r="I1175" s="127"/>
      <c r="J1175" s="127"/>
      <c r="K1175" s="128"/>
      <c r="L1175" s="127"/>
      <c r="M1175" s="127"/>
      <c r="N1175" s="127"/>
      <c r="O1175" s="127"/>
      <c r="P1175" s="128"/>
      <c r="Q1175" s="128"/>
      <c r="R1175" s="129"/>
      <c r="S1175" s="129"/>
      <c r="T1175" s="128"/>
      <c r="U1175" s="128"/>
      <c r="V1175" s="128"/>
      <c r="W1175" s="128"/>
      <c r="X1175" s="127"/>
      <c r="Y1175" s="138"/>
      <c r="Z1175" s="229"/>
      <c r="AA1175" s="113"/>
      <c r="AB1175" s="113"/>
      <c r="AC1175" s="113"/>
      <c r="AD1175" s="113"/>
      <c r="AE1175" s="113"/>
      <c r="AF1175" s="113"/>
      <c r="AG1175" s="113"/>
      <c r="AH1175" s="113"/>
      <c r="AI1175" s="113"/>
      <c r="AJ1175" s="113"/>
      <c r="AK1175" s="113"/>
      <c r="AL1175" s="113"/>
      <c r="AM1175" s="113"/>
      <c r="AN1175" s="113"/>
      <c r="AO1175" s="113"/>
      <c r="AP1175" s="113"/>
      <c r="AQ1175" s="113"/>
      <c r="AR1175" s="113"/>
      <c r="AS1175" s="113"/>
      <c r="AT1175" s="113"/>
      <c r="AU1175" s="113"/>
      <c r="AV1175" s="113"/>
      <c r="AW1175" s="113"/>
      <c r="AX1175" s="112"/>
      <c r="AY1175" s="71"/>
      <c r="AZ1175" s="169" t="str">
        <f t="shared" si="54"/>
        <v>OK</v>
      </c>
      <c r="BA1175" s="170" t="str">
        <f t="shared" si="55"/>
        <v>OK</v>
      </c>
      <c r="BB1175" s="215"/>
    </row>
    <row r="1176" spans="1:54" s="207" customFormat="1" ht="38.25" customHeight="1" x14ac:dyDescent="0.25">
      <c r="A1176" s="115"/>
      <c r="B1176" s="116"/>
      <c r="C1176" s="122"/>
      <c r="D1176" s="137"/>
      <c r="E1176" s="128"/>
      <c r="F1176" s="128"/>
      <c r="G1176" s="127"/>
      <c r="H1176" s="128"/>
      <c r="I1176" s="127"/>
      <c r="J1176" s="127"/>
      <c r="K1176" s="128"/>
      <c r="L1176" s="127"/>
      <c r="M1176" s="127"/>
      <c r="N1176" s="127"/>
      <c r="O1176" s="127"/>
      <c r="P1176" s="128"/>
      <c r="Q1176" s="128"/>
      <c r="R1176" s="129"/>
      <c r="S1176" s="129"/>
      <c r="T1176" s="128"/>
      <c r="U1176" s="128"/>
      <c r="V1176" s="128"/>
      <c r="W1176" s="128"/>
      <c r="X1176" s="127"/>
      <c r="Y1176" s="138"/>
      <c r="Z1176" s="123"/>
      <c r="AA1176" s="113"/>
      <c r="AB1176" s="113"/>
      <c r="AC1176" s="113"/>
      <c r="AD1176" s="113"/>
      <c r="AE1176" s="113"/>
      <c r="AF1176" s="113"/>
      <c r="AG1176" s="113"/>
      <c r="AH1176" s="113"/>
      <c r="AI1176" s="113"/>
      <c r="AJ1176" s="113"/>
      <c r="AK1176" s="113"/>
      <c r="AL1176" s="113"/>
      <c r="AM1176" s="113"/>
      <c r="AN1176" s="113"/>
      <c r="AO1176" s="113"/>
      <c r="AP1176" s="113"/>
      <c r="AQ1176" s="113"/>
      <c r="AR1176" s="113"/>
      <c r="AS1176" s="113"/>
      <c r="AT1176" s="113"/>
      <c r="AU1176" s="113"/>
      <c r="AV1176" s="113"/>
      <c r="AW1176" s="113"/>
      <c r="AX1176" s="112"/>
      <c r="AY1176" s="71"/>
      <c r="AZ1176" s="169" t="str">
        <f t="shared" si="54"/>
        <v>OK</v>
      </c>
      <c r="BA1176" s="170" t="str">
        <f t="shared" si="55"/>
        <v>OK</v>
      </c>
      <c r="BB1176" s="215"/>
    </row>
    <row r="1177" spans="1:54" s="207" customFormat="1" ht="38.25" customHeight="1" x14ac:dyDescent="0.25">
      <c r="A1177" s="115"/>
      <c r="B1177" s="116"/>
      <c r="C1177" s="122"/>
      <c r="D1177" s="137"/>
      <c r="E1177" s="128"/>
      <c r="F1177" s="128"/>
      <c r="G1177" s="127"/>
      <c r="H1177" s="128"/>
      <c r="I1177" s="127"/>
      <c r="J1177" s="127"/>
      <c r="K1177" s="128"/>
      <c r="L1177" s="127"/>
      <c r="M1177" s="127"/>
      <c r="N1177" s="127"/>
      <c r="O1177" s="127"/>
      <c r="P1177" s="128"/>
      <c r="Q1177" s="128"/>
      <c r="R1177" s="129"/>
      <c r="S1177" s="129"/>
      <c r="T1177" s="128"/>
      <c r="U1177" s="128"/>
      <c r="V1177" s="128"/>
      <c r="W1177" s="128"/>
      <c r="X1177" s="127"/>
      <c r="Y1177" s="138"/>
      <c r="Z1177" s="123"/>
      <c r="AA1177" s="113"/>
      <c r="AB1177" s="113"/>
      <c r="AC1177" s="113"/>
      <c r="AD1177" s="113"/>
      <c r="AE1177" s="113"/>
      <c r="AF1177" s="113"/>
      <c r="AG1177" s="113"/>
      <c r="AH1177" s="113"/>
      <c r="AI1177" s="113"/>
      <c r="AJ1177" s="113"/>
      <c r="AK1177" s="113"/>
      <c r="AL1177" s="113"/>
      <c r="AM1177" s="113"/>
      <c r="AN1177" s="113"/>
      <c r="AO1177" s="113"/>
      <c r="AP1177" s="113"/>
      <c r="AQ1177" s="113"/>
      <c r="AR1177" s="113"/>
      <c r="AS1177" s="113"/>
      <c r="AT1177" s="113"/>
      <c r="AU1177" s="113"/>
      <c r="AV1177" s="113"/>
      <c r="AW1177" s="113"/>
      <c r="AX1177" s="112"/>
      <c r="AY1177" s="71"/>
      <c r="AZ1177" s="169" t="str">
        <f t="shared" si="54"/>
        <v>OK</v>
      </c>
      <c r="BA1177" s="170" t="str">
        <f t="shared" si="55"/>
        <v>OK</v>
      </c>
      <c r="BB1177" s="215"/>
    </row>
    <row r="1178" spans="1:54" s="207" customFormat="1" ht="38.25" customHeight="1" x14ac:dyDescent="0.25">
      <c r="A1178" s="115"/>
      <c r="B1178" s="116"/>
      <c r="C1178" s="122"/>
      <c r="D1178" s="137"/>
      <c r="E1178" s="128"/>
      <c r="F1178" s="128"/>
      <c r="G1178" s="127"/>
      <c r="H1178" s="128"/>
      <c r="I1178" s="127"/>
      <c r="J1178" s="127"/>
      <c r="K1178" s="128"/>
      <c r="L1178" s="127"/>
      <c r="M1178" s="127"/>
      <c r="N1178" s="127"/>
      <c r="O1178" s="127"/>
      <c r="P1178" s="128"/>
      <c r="Q1178" s="128"/>
      <c r="R1178" s="129"/>
      <c r="S1178" s="129"/>
      <c r="T1178" s="128"/>
      <c r="U1178" s="128"/>
      <c r="V1178" s="128"/>
      <c r="W1178" s="128"/>
      <c r="X1178" s="127"/>
      <c r="Y1178" s="138"/>
      <c r="Z1178" s="123"/>
      <c r="AA1178" s="113"/>
      <c r="AB1178" s="113"/>
      <c r="AC1178" s="113"/>
      <c r="AD1178" s="113"/>
      <c r="AE1178" s="113"/>
      <c r="AF1178" s="113"/>
      <c r="AG1178" s="113"/>
      <c r="AH1178" s="113"/>
      <c r="AI1178" s="113"/>
      <c r="AJ1178" s="113"/>
      <c r="AK1178" s="113"/>
      <c r="AL1178" s="113"/>
      <c r="AM1178" s="113"/>
      <c r="AN1178" s="113"/>
      <c r="AO1178" s="113"/>
      <c r="AP1178" s="113"/>
      <c r="AQ1178" s="113"/>
      <c r="AR1178" s="113"/>
      <c r="AS1178" s="113"/>
      <c r="AT1178" s="113"/>
      <c r="AU1178" s="113"/>
      <c r="AV1178" s="113"/>
      <c r="AW1178" s="113"/>
      <c r="AX1178" s="112"/>
      <c r="AY1178" s="71"/>
      <c r="AZ1178" s="169" t="str">
        <f t="shared" si="54"/>
        <v>OK</v>
      </c>
      <c r="BA1178" s="170" t="str">
        <f t="shared" si="55"/>
        <v>OK</v>
      </c>
      <c r="BB1178" s="215"/>
    </row>
    <row r="1179" spans="1:54" s="207" customFormat="1" ht="38.25" customHeight="1" x14ac:dyDescent="0.25">
      <c r="A1179" s="115"/>
      <c r="B1179" s="116"/>
      <c r="C1179" s="122"/>
      <c r="D1179" s="137"/>
      <c r="E1179" s="128"/>
      <c r="F1179" s="128"/>
      <c r="G1179" s="127"/>
      <c r="H1179" s="128"/>
      <c r="I1179" s="127"/>
      <c r="J1179" s="127"/>
      <c r="K1179" s="128"/>
      <c r="L1179" s="127"/>
      <c r="M1179" s="127"/>
      <c r="N1179" s="127"/>
      <c r="O1179" s="127"/>
      <c r="P1179" s="128"/>
      <c r="Q1179" s="128"/>
      <c r="R1179" s="129"/>
      <c r="S1179" s="129"/>
      <c r="T1179" s="128"/>
      <c r="U1179" s="128"/>
      <c r="V1179" s="128"/>
      <c r="W1179" s="128"/>
      <c r="X1179" s="127"/>
      <c r="Y1179" s="138"/>
      <c r="Z1179" s="230"/>
      <c r="AA1179" s="113"/>
      <c r="AB1179" s="113"/>
      <c r="AC1179" s="113"/>
      <c r="AD1179" s="113"/>
      <c r="AE1179" s="113"/>
      <c r="AF1179" s="113"/>
      <c r="AG1179" s="113"/>
      <c r="AH1179" s="113"/>
      <c r="AI1179" s="113"/>
      <c r="AJ1179" s="113"/>
      <c r="AK1179" s="113"/>
      <c r="AL1179" s="113"/>
      <c r="AM1179" s="113"/>
      <c r="AN1179" s="113"/>
      <c r="AO1179" s="113"/>
      <c r="AP1179" s="113"/>
      <c r="AQ1179" s="113"/>
      <c r="AR1179" s="113"/>
      <c r="AS1179" s="113"/>
      <c r="AT1179" s="113"/>
      <c r="AU1179" s="113"/>
      <c r="AV1179" s="113"/>
      <c r="AW1179" s="113"/>
      <c r="AX1179" s="112"/>
      <c r="AY1179" s="71"/>
      <c r="AZ1179" s="169" t="str">
        <f t="shared" si="54"/>
        <v>OK</v>
      </c>
      <c r="BA1179" s="170" t="str">
        <f t="shared" si="55"/>
        <v>OK</v>
      </c>
      <c r="BB1179" s="215"/>
    </row>
    <row r="1180" spans="1:54" s="207" customFormat="1" ht="38.25" customHeight="1" x14ac:dyDescent="0.25">
      <c r="A1180" s="115"/>
      <c r="B1180" s="116"/>
      <c r="C1180" s="122"/>
      <c r="D1180" s="137"/>
      <c r="E1180" s="128"/>
      <c r="F1180" s="128"/>
      <c r="G1180" s="127"/>
      <c r="H1180" s="128"/>
      <c r="I1180" s="127"/>
      <c r="J1180" s="127"/>
      <c r="K1180" s="128"/>
      <c r="L1180" s="127"/>
      <c r="M1180" s="127"/>
      <c r="N1180" s="127"/>
      <c r="O1180" s="127"/>
      <c r="P1180" s="128"/>
      <c r="Q1180" s="128"/>
      <c r="R1180" s="129"/>
      <c r="S1180" s="129"/>
      <c r="T1180" s="128"/>
      <c r="U1180" s="128"/>
      <c r="V1180" s="128"/>
      <c r="W1180" s="128"/>
      <c r="X1180" s="127"/>
      <c r="Y1180" s="138"/>
      <c r="Z1180" s="12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3"/>
      <c r="AT1180" s="113"/>
      <c r="AU1180" s="113"/>
      <c r="AV1180" s="113"/>
      <c r="AW1180" s="113"/>
      <c r="AX1180" s="112"/>
      <c r="AY1180" s="71"/>
      <c r="AZ1180" s="169" t="str">
        <f t="shared" si="54"/>
        <v>OK</v>
      </c>
      <c r="BA1180" s="170" t="str">
        <f t="shared" si="55"/>
        <v>OK</v>
      </c>
      <c r="BB1180" s="215"/>
    </row>
    <row r="1181" spans="1:54" s="207" customFormat="1" ht="38.25" customHeight="1" x14ac:dyDescent="0.25">
      <c r="A1181" s="115"/>
      <c r="B1181" s="116"/>
      <c r="C1181" s="122"/>
      <c r="D1181" s="137"/>
      <c r="E1181" s="128"/>
      <c r="F1181" s="128"/>
      <c r="G1181" s="127"/>
      <c r="H1181" s="128"/>
      <c r="I1181" s="127"/>
      <c r="J1181" s="127"/>
      <c r="K1181" s="128"/>
      <c r="L1181" s="127"/>
      <c r="M1181" s="127"/>
      <c r="N1181" s="127"/>
      <c r="O1181" s="127"/>
      <c r="P1181" s="128"/>
      <c r="Q1181" s="128"/>
      <c r="R1181" s="129"/>
      <c r="S1181" s="129"/>
      <c r="T1181" s="128"/>
      <c r="U1181" s="128"/>
      <c r="V1181" s="128"/>
      <c r="W1181" s="128"/>
      <c r="X1181" s="127"/>
      <c r="Y1181" s="138"/>
      <c r="Z1181" s="123"/>
      <c r="AA1181" s="113"/>
      <c r="AB1181" s="113"/>
      <c r="AC1181" s="113"/>
      <c r="AD1181" s="113"/>
      <c r="AE1181" s="113"/>
      <c r="AF1181" s="113"/>
      <c r="AG1181" s="113"/>
      <c r="AH1181" s="113"/>
      <c r="AI1181" s="113"/>
      <c r="AJ1181" s="113"/>
      <c r="AK1181" s="113"/>
      <c r="AL1181" s="113"/>
      <c r="AM1181" s="113"/>
      <c r="AN1181" s="113"/>
      <c r="AO1181" s="113"/>
      <c r="AP1181" s="113"/>
      <c r="AQ1181" s="113"/>
      <c r="AR1181" s="113"/>
      <c r="AS1181" s="113"/>
      <c r="AT1181" s="113"/>
      <c r="AU1181" s="113"/>
      <c r="AV1181" s="113"/>
      <c r="AW1181" s="113"/>
      <c r="AX1181" s="112"/>
      <c r="AY1181" s="71"/>
      <c r="AZ1181" s="169" t="str">
        <f t="shared" si="54"/>
        <v>OK</v>
      </c>
      <c r="BA1181" s="170" t="str">
        <f t="shared" si="55"/>
        <v>OK</v>
      </c>
      <c r="BB1181" s="215"/>
    </row>
    <row r="1182" spans="1:54" s="207" customFormat="1" ht="38.25" customHeight="1" x14ac:dyDescent="0.25">
      <c r="A1182" s="115"/>
      <c r="B1182" s="116"/>
      <c r="C1182" s="122"/>
      <c r="D1182" s="137"/>
      <c r="E1182" s="128"/>
      <c r="F1182" s="128"/>
      <c r="G1182" s="127"/>
      <c r="H1182" s="128"/>
      <c r="I1182" s="127"/>
      <c r="J1182" s="127"/>
      <c r="K1182" s="128"/>
      <c r="L1182" s="127"/>
      <c r="M1182" s="127"/>
      <c r="N1182" s="127"/>
      <c r="O1182" s="127"/>
      <c r="P1182" s="128"/>
      <c r="Q1182" s="128"/>
      <c r="R1182" s="129"/>
      <c r="S1182" s="129"/>
      <c r="T1182" s="128"/>
      <c r="U1182" s="128"/>
      <c r="V1182" s="128"/>
      <c r="W1182" s="128"/>
      <c r="X1182" s="127"/>
      <c r="Y1182" s="138"/>
      <c r="Z1182" s="123"/>
      <c r="AA1182" s="113"/>
      <c r="AB1182" s="113"/>
      <c r="AC1182" s="113"/>
      <c r="AD1182" s="113"/>
      <c r="AE1182" s="113"/>
      <c r="AF1182" s="113"/>
      <c r="AG1182" s="113"/>
      <c r="AH1182" s="113"/>
      <c r="AI1182" s="113"/>
      <c r="AJ1182" s="113"/>
      <c r="AK1182" s="113"/>
      <c r="AL1182" s="113"/>
      <c r="AM1182" s="113"/>
      <c r="AN1182" s="113"/>
      <c r="AO1182" s="113"/>
      <c r="AP1182" s="113"/>
      <c r="AQ1182" s="113"/>
      <c r="AR1182" s="113"/>
      <c r="AS1182" s="113"/>
      <c r="AT1182" s="113"/>
      <c r="AU1182" s="113"/>
      <c r="AV1182" s="113"/>
      <c r="AW1182" s="113"/>
      <c r="AX1182" s="112"/>
      <c r="AY1182" s="71"/>
      <c r="AZ1182" s="169" t="str">
        <f t="shared" si="54"/>
        <v>OK</v>
      </c>
      <c r="BA1182" s="170" t="str">
        <f t="shared" si="55"/>
        <v>OK</v>
      </c>
      <c r="BB1182" s="215"/>
    </row>
    <row r="1183" spans="1:54" s="207" customFormat="1" ht="38.25" customHeight="1" x14ac:dyDescent="0.25">
      <c r="A1183" s="115"/>
      <c r="B1183" s="116"/>
      <c r="C1183" s="122"/>
      <c r="D1183" s="137"/>
      <c r="E1183" s="128"/>
      <c r="F1183" s="128"/>
      <c r="G1183" s="127"/>
      <c r="H1183" s="128"/>
      <c r="I1183" s="127"/>
      <c r="J1183" s="127"/>
      <c r="K1183" s="128"/>
      <c r="L1183" s="127"/>
      <c r="M1183" s="127"/>
      <c r="N1183" s="127"/>
      <c r="O1183" s="127"/>
      <c r="P1183" s="128"/>
      <c r="Q1183" s="128"/>
      <c r="R1183" s="129"/>
      <c r="S1183" s="129"/>
      <c r="T1183" s="128"/>
      <c r="U1183" s="128"/>
      <c r="V1183" s="128"/>
      <c r="W1183" s="128"/>
      <c r="X1183" s="127"/>
      <c r="Y1183" s="138"/>
      <c r="Z1183" s="123"/>
      <c r="AA1183" s="113"/>
      <c r="AB1183" s="113"/>
      <c r="AC1183" s="113"/>
      <c r="AD1183" s="113"/>
      <c r="AE1183" s="113"/>
      <c r="AF1183" s="113"/>
      <c r="AG1183" s="113"/>
      <c r="AH1183" s="113"/>
      <c r="AI1183" s="113"/>
      <c r="AJ1183" s="113"/>
      <c r="AK1183" s="113"/>
      <c r="AL1183" s="113"/>
      <c r="AM1183" s="113"/>
      <c r="AN1183" s="113"/>
      <c r="AO1183" s="113"/>
      <c r="AP1183" s="113"/>
      <c r="AQ1183" s="113"/>
      <c r="AR1183" s="113"/>
      <c r="AS1183" s="113"/>
      <c r="AT1183" s="113"/>
      <c r="AU1183" s="113"/>
      <c r="AV1183" s="113"/>
      <c r="AW1183" s="113"/>
      <c r="AX1183" s="112"/>
      <c r="AY1183" s="71"/>
      <c r="AZ1183" s="169" t="str">
        <f t="shared" si="54"/>
        <v>OK</v>
      </c>
      <c r="BA1183" s="170" t="str">
        <f t="shared" si="55"/>
        <v>OK</v>
      </c>
      <c r="BB1183" s="215"/>
    </row>
    <row r="1184" spans="1:54" s="207" customFormat="1" ht="38.25" customHeight="1" x14ac:dyDescent="0.25">
      <c r="A1184" s="115"/>
      <c r="B1184" s="116"/>
      <c r="C1184" s="122"/>
      <c r="D1184" s="137"/>
      <c r="E1184" s="128"/>
      <c r="F1184" s="128"/>
      <c r="G1184" s="127"/>
      <c r="H1184" s="128"/>
      <c r="I1184" s="127"/>
      <c r="J1184" s="127"/>
      <c r="K1184" s="128"/>
      <c r="L1184" s="127"/>
      <c r="M1184" s="127"/>
      <c r="N1184" s="127"/>
      <c r="O1184" s="127"/>
      <c r="P1184" s="128"/>
      <c r="Q1184" s="128"/>
      <c r="R1184" s="129"/>
      <c r="S1184" s="129"/>
      <c r="T1184" s="128"/>
      <c r="U1184" s="128"/>
      <c r="V1184" s="128"/>
      <c r="W1184" s="128"/>
      <c r="X1184" s="127"/>
      <c r="Y1184" s="138"/>
      <c r="Z1184" s="12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2"/>
      <c r="AY1184" s="71"/>
      <c r="AZ1184" s="169" t="str">
        <f t="shared" si="54"/>
        <v>OK</v>
      </c>
      <c r="BA1184" s="170" t="str">
        <f t="shared" si="55"/>
        <v>OK</v>
      </c>
      <c r="BB1184" s="215"/>
    </row>
    <row r="1185" spans="1:54" s="207" customFormat="1" ht="38.25" customHeight="1" x14ac:dyDescent="0.25">
      <c r="A1185" s="115"/>
      <c r="B1185" s="116"/>
      <c r="C1185" s="122"/>
      <c r="D1185" s="137"/>
      <c r="E1185" s="128"/>
      <c r="F1185" s="128"/>
      <c r="G1185" s="127"/>
      <c r="H1185" s="128"/>
      <c r="I1185" s="127"/>
      <c r="J1185" s="127"/>
      <c r="K1185" s="128"/>
      <c r="L1185" s="127"/>
      <c r="M1185" s="127"/>
      <c r="N1185" s="127"/>
      <c r="O1185" s="127"/>
      <c r="P1185" s="128"/>
      <c r="Q1185" s="128"/>
      <c r="R1185" s="129"/>
      <c r="S1185" s="129"/>
      <c r="T1185" s="128"/>
      <c r="U1185" s="128"/>
      <c r="V1185" s="128"/>
      <c r="W1185" s="128"/>
      <c r="X1185" s="127"/>
      <c r="Y1185" s="138"/>
      <c r="Z1185" s="123"/>
      <c r="AA1185" s="113"/>
      <c r="AB1185" s="113"/>
      <c r="AC1185" s="113"/>
      <c r="AD1185" s="113"/>
      <c r="AE1185" s="113"/>
      <c r="AF1185" s="113"/>
      <c r="AG1185" s="113"/>
      <c r="AH1185" s="113"/>
      <c r="AI1185" s="113"/>
      <c r="AJ1185" s="113"/>
      <c r="AK1185" s="113"/>
      <c r="AL1185" s="113"/>
      <c r="AM1185" s="113"/>
      <c r="AN1185" s="113"/>
      <c r="AO1185" s="113"/>
      <c r="AP1185" s="113"/>
      <c r="AQ1185" s="113"/>
      <c r="AR1185" s="113"/>
      <c r="AS1185" s="113"/>
      <c r="AT1185" s="113"/>
      <c r="AU1185" s="113"/>
      <c r="AV1185" s="113"/>
      <c r="AW1185" s="113"/>
      <c r="AX1185" s="112"/>
      <c r="AY1185" s="71"/>
      <c r="AZ1185" s="169" t="str">
        <f t="shared" si="54"/>
        <v>OK</v>
      </c>
      <c r="BA1185" s="170" t="str">
        <f t="shared" si="55"/>
        <v>OK</v>
      </c>
      <c r="BB1185" s="215"/>
    </row>
    <row r="1186" spans="1:54" s="207" customFormat="1" ht="38.25" customHeight="1" x14ac:dyDescent="0.25">
      <c r="A1186" s="115"/>
      <c r="B1186" s="116"/>
      <c r="C1186" s="122"/>
      <c r="D1186" s="137"/>
      <c r="E1186" s="128"/>
      <c r="F1186" s="128"/>
      <c r="G1186" s="127"/>
      <c r="H1186" s="128"/>
      <c r="I1186" s="127"/>
      <c r="J1186" s="127"/>
      <c r="K1186" s="128"/>
      <c r="L1186" s="127"/>
      <c r="M1186" s="127"/>
      <c r="N1186" s="127"/>
      <c r="O1186" s="127"/>
      <c r="P1186" s="128"/>
      <c r="Q1186" s="128"/>
      <c r="R1186" s="129"/>
      <c r="S1186" s="129"/>
      <c r="T1186" s="128"/>
      <c r="U1186" s="128"/>
      <c r="V1186" s="128"/>
      <c r="W1186" s="128"/>
      <c r="X1186" s="127"/>
      <c r="Y1186" s="138"/>
      <c r="Z1186" s="230"/>
      <c r="AA1186" s="113"/>
      <c r="AB1186" s="113"/>
      <c r="AC1186" s="113"/>
      <c r="AD1186" s="113"/>
      <c r="AE1186" s="113"/>
      <c r="AF1186" s="113"/>
      <c r="AG1186" s="113"/>
      <c r="AH1186" s="113"/>
      <c r="AI1186" s="113"/>
      <c r="AJ1186" s="113"/>
      <c r="AK1186" s="113"/>
      <c r="AL1186" s="113"/>
      <c r="AM1186" s="113"/>
      <c r="AN1186" s="113"/>
      <c r="AO1186" s="113"/>
      <c r="AP1186" s="113"/>
      <c r="AQ1186" s="113"/>
      <c r="AR1186" s="113"/>
      <c r="AS1186" s="113"/>
      <c r="AT1186" s="113"/>
      <c r="AU1186" s="113"/>
      <c r="AV1186" s="113"/>
      <c r="AW1186" s="113"/>
      <c r="AX1186" s="112"/>
      <c r="AY1186" s="71"/>
      <c r="AZ1186" s="169" t="str">
        <f t="shared" si="54"/>
        <v>OK</v>
      </c>
      <c r="BA1186" s="170" t="str">
        <f t="shared" si="55"/>
        <v>OK</v>
      </c>
      <c r="BB1186" s="215"/>
    </row>
    <row r="1187" spans="1:54" s="207" customFormat="1" ht="38.25" customHeight="1" x14ac:dyDescent="0.25">
      <c r="A1187" s="115"/>
      <c r="B1187" s="116"/>
      <c r="C1187" s="122"/>
      <c r="D1187" s="137"/>
      <c r="E1187" s="128"/>
      <c r="F1187" s="128"/>
      <c r="G1187" s="127"/>
      <c r="H1187" s="128"/>
      <c r="I1187" s="127"/>
      <c r="J1187" s="127"/>
      <c r="K1187" s="128"/>
      <c r="L1187" s="127"/>
      <c r="M1187" s="127"/>
      <c r="N1187" s="127"/>
      <c r="O1187" s="127"/>
      <c r="P1187" s="128"/>
      <c r="Q1187" s="128"/>
      <c r="R1187" s="129"/>
      <c r="S1187" s="129"/>
      <c r="T1187" s="128"/>
      <c r="U1187" s="128"/>
      <c r="V1187" s="128"/>
      <c r="W1187" s="128"/>
      <c r="X1187" s="127"/>
      <c r="Y1187" s="138"/>
      <c r="Z1187" s="123"/>
      <c r="AA1187" s="113"/>
      <c r="AB1187" s="113"/>
      <c r="AC1187" s="113"/>
      <c r="AD1187" s="113"/>
      <c r="AE1187" s="113"/>
      <c r="AF1187" s="113"/>
      <c r="AG1187" s="113"/>
      <c r="AH1187" s="113"/>
      <c r="AI1187" s="113"/>
      <c r="AJ1187" s="113"/>
      <c r="AK1187" s="113"/>
      <c r="AL1187" s="113"/>
      <c r="AM1187" s="113"/>
      <c r="AN1187" s="113"/>
      <c r="AO1187" s="113"/>
      <c r="AP1187" s="113"/>
      <c r="AQ1187" s="113"/>
      <c r="AR1187" s="113"/>
      <c r="AS1187" s="113"/>
      <c r="AT1187" s="113"/>
      <c r="AU1187" s="113"/>
      <c r="AV1187" s="113"/>
      <c r="AW1187" s="113"/>
      <c r="AX1187" s="112"/>
      <c r="AY1187" s="71"/>
      <c r="AZ1187" s="169" t="str">
        <f t="shared" si="54"/>
        <v>OK</v>
      </c>
      <c r="BA1187" s="170" t="str">
        <f t="shared" si="55"/>
        <v>OK</v>
      </c>
      <c r="BB1187" s="215"/>
    </row>
    <row r="1188" spans="1:54" s="207" customFormat="1" ht="38.25" customHeight="1" x14ac:dyDescent="0.25">
      <c r="A1188" s="115"/>
      <c r="B1188" s="116"/>
      <c r="C1188" s="122"/>
      <c r="D1188" s="137"/>
      <c r="E1188" s="128"/>
      <c r="F1188" s="128"/>
      <c r="G1188" s="127"/>
      <c r="H1188" s="128"/>
      <c r="I1188" s="127"/>
      <c r="J1188" s="127"/>
      <c r="K1188" s="128"/>
      <c r="L1188" s="127"/>
      <c r="M1188" s="127"/>
      <c r="N1188" s="127"/>
      <c r="O1188" s="127"/>
      <c r="P1188" s="128"/>
      <c r="Q1188" s="128"/>
      <c r="R1188" s="129"/>
      <c r="S1188" s="129"/>
      <c r="T1188" s="128"/>
      <c r="U1188" s="128"/>
      <c r="V1188" s="128"/>
      <c r="W1188" s="128"/>
      <c r="X1188" s="127"/>
      <c r="Y1188" s="138"/>
      <c r="Z1188" s="123"/>
      <c r="AA1188" s="113"/>
      <c r="AB1188" s="113"/>
      <c r="AC1188" s="113"/>
      <c r="AD1188" s="113"/>
      <c r="AE1188" s="113"/>
      <c r="AF1188" s="113"/>
      <c r="AG1188" s="113"/>
      <c r="AH1188" s="113"/>
      <c r="AI1188" s="113"/>
      <c r="AJ1188" s="113"/>
      <c r="AK1188" s="113"/>
      <c r="AL1188" s="113"/>
      <c r="AM1188" s="113"/>
      <c r="AN1188" s="113"/>
      <c r="AO1188" s="113"/>
      <c r="AP1188" s="113"/>
      <c r="AQ1188" s="113"/>
      <c r="AR1188" s="113"/>
      <c r="AS1188" s="113"/>
      <c r="AT1188" s="113"/>
      <c r="AU1188" s="113"/>
      <c r="AV1188" s="113"/>
      <c r="AW1188" s="113"/>
      <c r="AX1188" s="112"/>
      <c r="AY1188" s="71"/>
      <c r="AZ1188" s="169" t="str">
        <f t="shared" si="54"/>
        <v>OK</v>
      </c>
      <c r="BA1188" s="170" t="str">
        <f t="shared" si="55"/>
        <v>OK</v>
      </c>
      <c r="BB1188" s="215"/>
    </row>
    <row r="1189" spans="1:54" s="207" customFormat="1" ht="38.25" customHeight="1" x14ac:dyDescent="0.25">
      <c r="A1189" s="115"/>
      <c r="B1189" s="116"/>
      <c r="C1189" s="122"/>
      <c r="D1189" s="137"/>
      <c r="E1189" s="128"/>
      <c r="F1189" s="128"/>
      <c r="G1189" s="127"/>
      <c r="H1189" s="128"/>
      <c r="I1189" s="127"/>
      <c r="J1189" s="127"/>
      <c r="K1189" s="128"/>
      <c r="L1189" s="127"/>
      <c r="M1189" s="127"/>
      <c r="N1189" s="127"/>
      <c r="O1189" s="127"/>
      <c r="P1189" s="128"/>
      <c r="Q1189" s="128"/>
      <c r="R1189" s="129"/>
      <c r="S1189" s="129"/>
      <c r="T1189" s="128"/>
      <c r="U1189" s="128"/>
      <c r="V1189" s="128"/>
      <c r="W1189" s="128"/>
      <c r="X1189" s="127"/>
      <c r="Y1189" s="138"/>
      <c r="Z1189" s="123"/>
      <c r="AA1189" s="113"/>
      <c r="AB1189" s="113"/>
      <c r="AC1189" s="113"/>
      <c r="AD1189" s="113"/>
      <c r="AE1189" s="113"/>
      <c r="AF1189" s="113"/>
      <c r="AG1189" s="113"/>
      <c r="AH1189" s="113"/>
      <c r="AI1189" s="113"/>
      <c r="AJ1189" s="113"/>
      <c r="AK1189" s="113"/>
      <c r="AL1189" s="113"/>
      <c r="AM1189" s="113"/>
      <c r="AN1189" s="113"/>
      <c r="AO1189" s="113"/>
      <c r="AP1189" s="113"/>
      <c r="AQ1189" s="113"/>
      <c r="AR1189" s="113"/>
      <c r="AS1189" s="113"/>
      <c r="AT1189" s="113"/>
      <c r="AU1189" s="113"/>
      <c r="AV1189" s="113"/>
      <c r="AW1189" s="113"/>
      <c r="AX1189" s="112"/>
      <c r="AY1189" s="71"/>
      <c r="AZ1189" s="169" t="str">
        <f t="shared" si="54"/>
        <v>OK</v>
      </c>
      <c r="BA1189" s="170" t="str">
        <f t="shared" si="55"/>
        <v>OK</v>
      </c>
      <c r="BB1189" s="215"/>
    </row>
    <row r="1190" spans="1:54" s="207" customFormat="1" ht="38.25" customHeight="1" x14ac:dyDescent="0.25">
      <c r="A1190" s="115"/>
      <c r="B1190" s="116"/>
      <c r="C1190" s="122"/>
      <c r="D1190" s="137"/>
      <c r="E1190" s="128"/>
      <c r="F1190" s="128"/>
      <c r="G1190" s="127"/>
      <c r="H1190" s="128"/>
      <c r="I1190" s="127"/>
      <c r="J1190" s="127"/>
      <c r="K1190" s="128"/>
      <c r="L1190" s="127"/>
      <c r="M1190" s="127"/>
      <c r="N1190" s="127"/>
      <c r="O1190" s="127"/>
      <c r="P1190" s="128"/>
      <c r="Q1190" s="128"/>
      <c r="R1190" s="129"/>
      <c r="S1190" s="129"/>
      <c r="T1190" s="128"/>
      <c r="U1190" s="128"/>
      <c r="V1190" s="128"/>
      <c r="W1190" s="128"/>
      <c r="X1190" s="127"/>
      <c r="Y1190" s="138"/>
      <c r="Z1190" s="230"/>
      <c r="AA1190" s="113"/>
      <c r="AB1190" s="113"/>
      <c r="AC1190" s="113"/>
      <c r="AD1190" s="113"/>
      <c r="AE1190" s="113"/>
      <c r="AF1190" s="113"/>
      <c r="AG1190" s="113"/>
      <c r="AH1190" s="113"/>
      <c r="AI1190" s="113"/>
      <c r="AJ1190" s="113"/>
      <c r="AK1190" s="113"/>
      <c r="AL1190" s="113"/>
      <c r="AM1190" s="113"/>
      <c r="AN1190" s="113"/>
      <c r="AO1190" s="113"/>
      <c r="AP1190" s="113"/>
      <c r="AQ1190" s="113"/>
      <c r="AR1190" s="113"/>
      <c r="AS1190" s="113"/>
      <c r="AT1190" s="113"/>
      <c r="AU1190" s="113"/>
      <c r="AV1190" s="113"/>
      <c r="AW1190" s="113"/>
      <c r="AX1190" s="112"/>
      <c r="AY1190" s="71"/>
      <c r="AZ1190" s="169" t="str">
        <f t="shared" si="54"/>
        <v>OK</v>
      </c>
      <c r="BA1190" s="170" t="str">
        <f t="shared" si="55"/>
        <v>OK</v>
      </c>
      <c r="BB1190" s="215"/>
    </row>
    <row r="1191" spans="1:54" s="207" customFormat="1" ht="38.25" customHeight="1" x14ac:dyDescent="0.25">
      <c r="A1191" s="115"/>
      <c r="B1191" s="116"/>
      <c r="C1191" s="122"/>
      <c r="D1191" s="137"/>
      <c r="E1191" s="128"/>
      <c r="F1191" s="128"/>
      <c r="G1191" s="127"/>
      <c r="H1191" s="128"/>
      <c r="I1191" s="127"/>
      <c r="J1191" s="127"/>
      <c r="K1191" s="128"/>
      <c r="L1191" s="127"/>
      <c r="M1191" s="127"/>
      <c r="N1191" s="127"/>
      <c r="O1191" s="127"/>
      <c r="P1191" s="128"/>
      <c r="Q1191" s="128"/>
      <c r="R1191" s="129"/>
      <c r="S1191" s="129"/>
      <c r="T1191" s="128"/>
      <c r="U1191" s="128"/>
      <c r="V1191" s="128"/>
      <c r="W1191" s="128"/>
      <c r="X1191" s="127"/>
      <c r="Y1191" s="138"/>
      <c r="Z1191" s="123"/>
      <c r="AA1191" s="113"/>
      <c r="AB1191" s="113"/>
      <c r="AC1191" s="113"/>
      <c r="AD1191" s="113"/>
      <c r="AE1191" s="113"/>
      <c r="AF1191" s="113"/>
      <c r="AG1191" s="113"/>
      <c r="AH1191" s="113"/>
      <c r="AI1191" s="113"/>
      <c r="AJ1191" s="113"/>
      <c r="AK1191" s="113"/>
      <c r="AL1191" s="113"/>
      <c r="AM1191" s="113"/>
      <c r="AN1191" s="113"/>
      <c r="AO1191" s="113"/>
      <c r="AP1191" s="113"/>
      <c r="AQ1191" s="113"/>
      <c r="AR1191" s="113"/>
      <c r="AS1191" s="113"/>
      <c r="AT1191" s="113"/>
      <c r="AU1191" s="113"/>
      <c r="AV1191" s="113"/>
      <c r="AW1191" s="113"/>
      <c r="AX1191" s="112"/>
      <c r="AY1191" s="71"/>
      <c r="AZ1191" s="169" t="str">
        <f t="shared" si="54"/>
        <v>OK</v>
      </c>
      <c r="BA1191" s="170" t="str">
        <f t="shared" si="55"/>
        <v>OK</v>
      </c>
      <c r="BB1191" s="215"/>
    </row>
    <row r="1192" spans="1:54" s="207" customFormat="1" ht="38.25" customHeight="1" x14ac:dyDescent="0.25">
      <c r="A1192" s="115"/>
      <c r="B1192" s="116"/>
      <c r="C1192" s="122"/>
      <c r="D1192" s="137"/>
      <c r="E1192" s="128"/>
      <c r="F1192" s="128"/>
      <c r="G1192" s="127"/>
      <c r="H1192" s="128"/>
      <c r="I1192" s="127"/>
      <c r="J1192" s="127"/>
      <c r="K1192" s="128"/>
      <c r="L1192" s="127"/>
      <c r="M1192" s="127"/>
      <c r="N1192" s="127"/>
      <c r="O1192" s="127"/>
      <c r="P1192" s="128"/>
      <c r="Q1192" s="128"/>
      <c r="R1192" s="129"/>
      <c r="S1192" s="129"/>
      <c r="T1192" s="128"/>
      <c r="U1192" s="128"/>
      <c r="V1192" s="128"/>
      <c r="W1192" s="128"/>
      <c r="X1192" s="127"/>
      <c r="Y1192" s="138"/>
      <c r="Z1192" s="123"/>
      <c r="AA1192" s="113"/>
      <c r="AB1192" s="113"/>
      <c r="AC1192" s="113"/>
      <c r="AD1192" s="113"/>
      <c r="AE1192" s="113"/>
      <c r="AF1192" s="113"/>
      <c r="AG1192" s="113"/>
      <c r="AH1192" s="113"/>
      <c r="AI1192" s="113"/>
      <c r="AJ1192" s="113"/>
      <c r="AK1192" s="113"/>
      <c r="AL1192" s="113"/>
      <c r="AM1192" s="113"/>
      <c r="AN1192" s="113"/>
      <c r="AO1192" s="113"/>
      <c r="AP1192" s="113"/>
      <c r="AQ1192" s="113"/>
      <c r="AR1192" s="113"/>
      <c r="AS1192" s="113"/>
      <c r="AT1192" s="113"/>
      <c r="AU1192" s="113"/>
      <c r="AV1192" s="113"/>
      <c r="AW1192" s="113"/>
      <c r="AX1192" s="112"/>
      <c r="AY1192" s="71"/>
      <c r="AZ1192" s="169" t="str">
        <f t="shared" si="54"/>
        <v>OK</v>
      </c>
      <c r="BA1192" s="170" t="str">
        <f t="shared" si="55"/>
        <v>OK</v>
      </c>
      <c r="BB1192" s="215"/>
    </row>
    <row r="1193" spans="1:54" s="207" customFormat="1" ht="38.25" customHeight="1" x14ac:dyDescent="0.25">
      <c r="A1193" s="115"/>
      <c r="B1193" s="116"/>
      <c r="C1193" s="122"/>
      <c r="D1193" s="137"/>
      <c r="E1193" s="128"/>
      <c r="F1193" s="128"/>
      <c r="G1193" s="127"/>
      <c r="H1193" s="128"/>
      <c r="I1193" s="127"/>
      <c r="J1193" s="127"/>
      <c r="K1193" s="128"/>
      <c r="L1193" s="127"/>
      <c r="M1193" s="127"/>
      <c r="N1193" s="127"/>
      <c r="O1193" s="127"/>
      <c r="P1193" s="128"/>
      <c r="Q1193" s="128"/>
      <c r="R1193" s="129"/>
      <c r="S1193" s="129"/>
      <c r="T1193" s="128"/>
      <c r="U1193" s="128"/>
      <c r="V1193" s="128"/>
      <c r="W1193" s="128"/>
      <c r="X1193" s="127"/>
      <c r="Y1193" s="138"/>
      <c r="Z1193" s="123"/>
      <c r="AA1193" s="113"/>
      <c r="AB1193" s="113"/>
      <c r="AC1193" s="113"/>
      <c r="AD1193" s="113"/>
      <c r="AE1193" s="113"/>
      <c r="AF1193" s="113"/>
      <c r="AG1193" s="113"/>
      <c r="AH1193" s="113"/>
      <c r="AI1193" s="113"/>
      <c r="AJ1193" s="113"/>
      <c r="AK1193" s="113"/>
      <c r="AL1193" s="113"/>
      <c r="AM1193" s="113"/>
      <c r="AN1193" s="113"/>
      <c r="AO1193" s="113"/>
      <c r="AP1193" s="113"/>
      <c r="AQ1193" s="113"/>
      <c r="AR1193" s="113"/>
      <c r="AS1193" s="113"/>
      <c r="AT1193" s="113"/>
      <c r="AU1193" s="113"/>
      <c r="AV1193" s="113"/>
      <c r="AW1193" s="113"/>
      <c r="AX1193" s="112"/>
      <c r="AY1193" s="71"/>
      <c r="AZ1193" s="169" t="str">
        <f t="shared" si="54"/>
        <v>OK</v>
      </c>
      <c r="BA1193" s="170" t="str">
        <f t="shared" si="55"/>
        <v>OK</v>
      </c>
      <c r="BB1193" s="215"/>
    </row>
    <row r="1194" spans="1:54" s="207" customFormat="1" ht="38.25" customHeight="1" x14ac:dyDescent="0.25">
      <c r="A1194" s="115"/>
      <c r="B1194" s="116"/>
      <c r="C1194" s="122"/>
      <c r="D1194" s="137"/>
      <c r="E1194" s="128"/>
      <c r="F1194" s="128"/>
      <c r="G1194" s="127"/>
      <c r="H1194" s="128"/>
      <c r="I1194" s="127"/>
      <c r="J1194" s="127"/>
      <c r="K1194" s="128"/>
      <c r="L1194" s="127"/>
      <c r="M1194" s="127"/>
      <c r="N1194" s="127"/>
      <c r="O1194" s="127"/>
      <c r="P1194" s="128"/>
      <c r="Q1194" s="128"/>
      <c r="R1194" s="129"/>
      <c r="S1194" s="129"/>
      <c r="T1194" s="128"/>
      <c r="U1194" s="128"/>
      <c r="V1194" s="128"/>
      <c r="W1194" s="128"/>
      <c r="X1194" s="127"/>
      <c r="Y1194" s="138"/>
      <c r="Z1194" s="123"/>
      <c r="AA1194" s="113"/>
      <c r="AB1194" s="113"/>
      <c r="AC1194" s="113"/>
      <c r="AD1194" s="113"/>
      <c r="AE1194" s="113"/>
      <c r="AF1194" s="113"/>
      <c r="AG1194" s="113"/>
      <c r="AH1194" s="113"/>
      <c r="AI1194" s="113"/>
      <c r="AJ1194" s="113"/>
      <c r="AK1194" s="113"/>
      <c r="AL1194" s="113"/>
      <c r="AM1194" s="113"/>
      <c r="AN1194" s="113"/>
      <c r="AO1194" s="113"/>
      <c r="AP1194" s="113"/>
      <c r="AQ1194" s="113"/>
      <c r="AR1194" s="113"/>
      <c r="AS1194" s="113"/>
      <c r="AT1194" s="113"/>
      <c r="AU1194" s="113"/>
      <c r="AV1194" s="113"/>
      <c r="AW1194" s="113"/>
      <c r="AX1194" s="112"/>
      <c r="AY1194" s="71"/>
      <c r="AZ1194" s="169" t="str">
        <f t="shared" si="54"/>
        <v>OK</v>
      </c>
      <c r="BA1194" s="170" t="str">
        <f t="shared" si="55"/>
        <v>OK</v>
      </c>
      <c r="BB1194" s="215"/>
    </row>
    <row r="1195" spans="1:54" s="207" customFormat="1" ht="38.25" customHeight="1" x14ac:dyDescent="0.25">
      <c r="A1195" s="115"/>
      <c r="B1195" s="116"/>
      <c r="C1195" s="122"/>
      <c r="D1195" s="137"/>
      <c r="E1195" s="128"/>
      <c r="F1195" s="128"/>
      <c r="G1195" s="127"/>
      <c r="H1195" s="128"/>
      <c r="I1195" s="127"/>
      <c r="J1195" s="127"/>
      <c r="K1195" s="128"/>
      <c r="L1195" s="127"/>
      <c r="M1195" s="127"/>
      <c r="N1195" s="127"/>
      <c r="O1195" s="127"/>
      <c r="P1195" s="128"/>
      <c r="Q1195" s="128"/>
      <c r="R1195" s="129"/>
      <c r="S1195" s="129"/>
      <c r="T1195" s="128"/>
      <c r="U1195" s="128"/>
      <c r="V1195" s="128"/>
      <c r="W1195" s="128"/>
      <c r="X1195" s="127"/>
      <c r="Y1195" s="138"/>
      <c r="Z1195" s="123"/>
      <c r="AA1195" s="113"/>
      <c r="AB1195" s="113"/>
      <c r="AC1195" s="113"/>
      <c r="AD1195" s="113"/>
      <c r="AE1195" s="113"/>
      <c r="AF1195" s="113"/>
      <c r="AG1195" s="113"/>
      <c r="AH1195" s="113"/>
      <c r="AI1195" s="113"/>
      <c r="AJ1195" s="113"/>
      <c r="AK1195" s="113"/>
      <c r="AL1195" s="113"/>
      <c r="AM1195" s="113"/>
      <c r="AN1195" s="113"/>
      <c r="AO1195" s="113"/>
      <c r="AP1195" s="113"/>
      <c r="AQ1195" s="113"/>
      <c r="AR1195" s="113"/>
      <c r="AS1195" s="113"/>
      <c r="AT1195" s="113"/>
      <c r="AU1195" s="113"/>
      <c r="AV1195" s="113"/>
      <c r="AW1195" s="113"/>
      <c r="AX1195" s="112"/>
      <c r="AY1195" s="71"/>
      <c r="AZ1195" s="169" t="str">
        <f t="shared" si="54"/>
        <v>OK</v>
      </c>
      <c r="BA1195" s="170" t="str">
        <f t="shared" si="55"/>
        <v>OK</v>
      </c>
      <c r="BB1195" s="215"/>
    </row>
    <row r="1196" spans="1:54" s="207" customFormat="1" ht="38.25" customHeight="1" x14ac:dyDescent="0.25">
      <c r="A1196" s="115"/>
      <c r="B1196" s="116"/>
      <c r="C1196" s="122"/>
      <c r="D1196" s="137"/>
      <c r="E1196" s="128"/>
      <c r="F1196" s="128"/>
      <c r="G1196" s="127"/>
      <c r="H1196" s="128"/>
      <c r="I1196" s="127"/>
      <c r="J1196" s="127"/>
      <c r="K1196" s="128"/>
      <c r="L1196" s="127"/>
      <c r="M1196" s="127"/>
      <c r="N1196" s="127"/>
      <c r="O1196" s="127"/>
      <c r="P1196" s="128"/>
      <c r="Q1196" s="128"/>
      <c r="R1196" s="129"/>
      <c r="S1196" s="129"/>
      <c r="T1196" s="128"/>
      <c r="U1196" s="128"/>
      <c r="V1196" s="128"/>
      <c r="W1196" s="128"/>
      <c r="X1196" s="127"/>
      <c r="Y1196" s="138"/>
      <c r="Z1196" s="123"/>
      <c r="AA1196" s="113"/>
      <c r="AB1196" s="113"/>
      <c r="AC1196" s="113"/>
      <c r="AD1196" s="113"/>
      <c r="AE1196" s="113"/>
      <c r="AF1196" s="113"/>
      <c r="AG1196" s="113"/>
      <c r="AH1196" s="113"/>
      <c r="AI1196" s="113"/>
      <c r="AJ1196" s="113"/>
      <c r="AK1196" s="113"/>
      <c r="AL1196" s="113"/>
      <c r="AM1196" s="113"/>
      <c r="AN1196" s="113"/>
      <c r="AO1196" s="113"/>
      <c r="AP1196" s="113"/>
      <c r="AQ1196" s="113"/>
      <c r="AR1196" s="113"/>
      <c r="AS1196" s="113"/>
      <c r="AT1196" s="113"/>
      <c r="AU1196" s="113"/>
      <c r="AV1196" s="113"/>
      <c r="AW1196" s="113"/>
      <c r="AX1196" s="112"/>
      <c r="AY1196" s="71"/>
      <c r="AZ1196" s="169" t="str">
        <f t="shared" si="54"/>
        <v>OK</v>
      </c>
      <c r="BA1196" s="170" t="str">
        <f t="shared" si="55"/>
        <v>OK</v>
      </c>
      <c r="BB1196" s="215"/>
    </row>
    <row r="1197" spans="1:54" s="207" customFormat="1" ht="38.25" customHeight="1" x14ac:dyDescent="0.25">
      <c r="A1197" s="115"/>
      <c r="B1197" s="116"/>
      <c r="C1197" s="122"/>
      <c r="D1197" s="137"/>
      <c r="E1197" s="128"/>
      <c r="F1197" s="128"/>
      <c r="G1197" s="127"/>
      <c r="H1197" s="128"/>
      <c r="I1197" s="127"/>
      <c r="J1197" s="127"/>
      <c r="K1197" s="128"/>
      <c r="L1197" s="127"/>
      <c r="M1197" s="127"/>
      <c r="N1197" s="127"/>
      <c r="O1197" s="127"/>
      <c r="P1197" s="128"/>
      <c r="Q1197" s="128"/>
      <c r="R1197" s="129"/>
      <c r="S1197" s="129"/>
      <c r="T1197" s="128"/>
      <c r="U1197" s="128"/>
      <c r="V1197" s="128"/>
      <c r="W1197" s="128"/>
      <c r="X1197" s="127"/>
      <c r="Y1197" s="138"/>
      <c r="Z1197" s="123"/>
      <c r="AA1197" s="113"/>
      <c r="AB1197" s="113"/>
      <c r="AC1197" s="113"/>
      <c r="AD1197" s="113"/>
      <c r="AE1197" s="113"/>
      <c r="AF1197" s="113"/>
      <c r="AG1197" s="113"/>
      <c r="AH1197" s="113"/>
      <c r="AI1197" s="113"/>
      <c r="AJ1197" s="113"/>
      <c r="AK1197" s="113"/>
      <c r="AL1197" s="113"/>
      <c r="AM1197" s="113"/>
      <c r="AN1197" s="113"/>
      <c r="AO1197" s="113"/>
      <c r="AP1197" s="113"/>
      <c r="AQ1197" s="113"/>
      <c r="AR1197" s="113"/>
      <c r="AS1197" s="113"/>
      <c r="AT1197" s="113"/>
      <c r="AU1197" s="113"/>
      <c r="AV1197" s="113"/>
      <c r="AW1197" s="113"/>
      <c r="AX1197" s="112"/>
      <c r="AY1197" s="71"/>
      <c r="AZ1197" s="169" t="str">
        <f t="shared" si="54"/>
        <v>OK</v>
      </c>
      <c r="BA1197" s="170" t="str">
        <f t="shared" si="55"/>
        <v>OK</v>
      </c>
      <c r="BB1197" s="215"/>
    </row>
    <row r="1198" spans="1:54" s="207" customFormat="1" ht="38.25" customHeight="1" x14ac:dyDescent="0.25">
      <c r="A1198" s="115"/>
      <c r="B1198" s="116"/>
      <c r="C1198" s="122"/>
      <c r="D1198" s="137"/>
      <c r="E1198" s="128"/>
      <c r="F1198" s="128"/>
      <c r="G1198" s="127"/>
      <c r="H1198" s="128"/>
      <c r="I1198" s="127"/>
      <c r="J1198" s="127"/>
      <c r="K1198" s="128"/>
      <c r="L1198" s="127"/>
      <c r="M1198" s="127"/>
      <c r="N1198" s="127"/>
      <c r="O1198" s="127"/>
      <c r="P1198" s="128"/>
      <c r="Q1198" s="128"/>
      <c r="R1198" s="129"/>
      <c r="S1198" s="129"/>
      <c r="T1198" s="128"/>
      <c r="U1198" s="128"/>
      <c r="V1198" s="128"/>
      <c r="W1198" s="128"/>
      <c r="X1198" s="127"/>
      <c r="Y1198" s="138"/>
      <c r="Z1198" s="12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c r="AT1198" s="113"/>
      <c r="AU1198" s="113"/>
      <c r="AV1198" s="113"/>
      <c r="AW1198" s="113"/>
      <c r="AX1198" s="112"/>
      <c r="AY1198" s="71"/>
      <c r="AZ1198" s="169" t="str">
        <f t="shared" si="54"/>
        <v>OK</v>
      </c>
      <c r="BA1198" s="170" t="str">
        <f t="shared" si="55"/>
        <v>OK</v>
      </c>
      <c r="BB1198" s="215"/>
    </row>
    <row r="1199" spans="1:54" s="207" customFormat="1" ht="38.25" customHeight="1" x14ac:dyDescent="0.25">
      <c r="A1199" s="115"/>
      <c r="B1199" s="116"/>
      <c r="C1199" s="122"/>
      <c r="D1199" s="137"/>
      <c r="E1199" s="128"/>
      <c r="F1199" s="128"/>
      <c r="G1199" s="127"/>
      <c r="H1199" s="128"/>
      <c r="I1199" s="127"/>
      <c r="J1199" s="127"/>
      <c r="K1199" s="128"/>
      <c r="L1199" s="127"/>
      <c r="M1199" s="127"/>
      <c r="N1199" s="127"/>
      <c r="O1199" s="127"/>
      <c r="P1199" s="128"/>
      <c r="Q1199" s="128"/>
      <c r="R1199" s="129"/>
      <c r="S1199" s="129"/>
      <c r="T1199" s="128"/>
      <c r="U1199" s="128"/>
      <c r="V1199" s="128"/>
      <c r="W1199" s="128"/>
      <c r="X1199" s="127"/>
      <c r="Y1199" s="138"/>
      <c r="Z1199" s="123"/>
      <c r="AA1199" s="113"/>
      <c r="AB1199" s="113"/>
      <c r="AC1199" s="113"/>
      <c r="AD1199" s="113"/>
      <c r="AE1199" s="113"/>
      <c r="AF1199" s="113"/>
      <c r="AG1199" s="113"/>
      <c r="AH1199" s="113"/>
      <c r="AI1199" s="113"/>
      <c r="AJ1199" s="113"/>
      <c r="AK1199" s="113"/>
      <c r="AL1199" s="113"/>
      <c r="AM1199" s="113"/>
      <c r="AN1199" s="113"/>
      <c r="AO1199" s="113"/>
      <c r="AP1199" s="113"/>
      <c r="AQ1199" s="113"/>
      <c r="AR1199" s="113"/>
      <c r="AS1199" s="113"/>
      <c r="AT1199" s="113"/>
      <c r="AU1199" s="113"/>
      <c r="AV1199" s="113"/>
      <c r="AW1199" s="113"/>
      <c r="AX1199" s="112"/>
      <c r="AY1199" s="71"/>
      <c r="AZ1199" s="169" t="str">
        <f t="shared" si="54"/>
        <v>OK</v>
      </c>
      <c r="BA1199" s="170" t="str">
        <f t="shared" si="55"/>
        <v>OK</v>
      </c>
      <c r="BB1199" s="215"/>
    </row>
    <row r="1200" spans="1:54" s="207" customFormat="1" ht="38.25" customHeight="1" x14ac:dyDescent="0.25">
      <c r="A1200" s="115"/>
      <c r="B1200" s="116"/>
      <c r="C1200" s="122"/>
      <c r="D1200" s="137"/>
      <c r="E1200" s="128"/>
      <c r="F1200" s="128"/>
      <c r="G1200" s="127"/>
      <c r="H1200" s="128"/>
      <c r="I1200" s="127"/>
      <c r="J1200" s="127"/>
      <c r="K1200" s="128"/>
      <c r="L1200" s="127"/>
      <c r="M1200" s="127"/>
      <c r="N1200" s="127"/>
      <c r="O1200" s="127"/>
      <c r="P1200" s="128"/>
      <c r="Q1200" s="128"/>
      <c r="R1200" s="129"/>
      <c r="S1200" s="129"/>
      <c r="T1200" s="128"/>
      <c r="U1200" s="128"/>
      <c r="V1200" s="128"/>
      <c r="W1200" s="128"/>
      <c r="X1200" s="127"/>
      <c r="Y1200" s="138"/>
      <c r="Z1200" s="123"/>
      <c r="AA1200" s="113"/>
      <c r="AB1200" s="113"/>
      <c r="AC1200" s="113"/>
      <c r="AD1200" s="113"/>
      <c r="AE1200" s="113"/>
      <c r="AF1200" s="113"/>
      <c r="AG1200" s="113"/>
      <c r="AH1200" s="113"/>
      <c r="AI1200" s="113"/>
      <c r="AJ1200" s="113"/>
      <c r="AK1200" s="113"/>
      <c r="AL1200" s="113"/>
      <c r="AM1200" s="113"/>
      <c r="AN1200" s="113"/>
      <c r="AO1200" s="113"/>
      <c r="AP1200" s="113"/>
      <c r="AQ1200" s="113"/>
      <c r="AR1200" s="113"/>
      <c r="AS1200" s="113"/>
      <c r="AT1200" s="113"/>
      <c r="AU1200" s="113"/>
      <c r="AV1200" s="113"/>
      <c r="AW1200" s="113"/>
      <c r="AX1200" s="112"/>
      <c r="AY1200" s="71"/>
      <c r="AZ1200" s="169" t="str">
        <f t="shared" si="54"/>
        <v>OK</v>
      </c>
      <c r="BA1200" s="170" t="str">
        <f t="shared" si="55"/>
        <v>OK</v>
      </c>
      <c r="BB1200" s="215"/>
    </row>
    <row r="1201" spans="1:54" s="207" customFormat="1" ht="38.25" customHeight="1" x14ac:dyDescent="0.25">
      <c r="A1201" s="115"/>
      <c r="B1201" s="116"/>
      <c r="C1201" s="122"/>
      <c r="D1201" s="137"/>
      <c r="E1201" s="128"/>
      <c r="F1201" s="128"/>
      <c r="G1201" s="127"/>
      <c r="H1201" s="128"/>
      <c r="I1201" s="127"/>
      <c r="J1201" s="127"/>
      <c r="K1201" s="128"/>
      <c r="L1201" s="127"/>
      <c r="M1201" s="127"/>
      <c r="N1201" s="127"/>
      <c r="O1201" s="127"/>
      <c r="P1201" s="128"/>
      <c r="Q1201" s="128"/>
      <c r="R1201" s="129"/>
      <c r="S1201" s="129"/>
      <c r="T1201" s="128"/>
      <c r="U1201" s="128"/>
      <c r="V1201" s="128"/>
      <c r="W1201" s="128"/>
      <c r="X1201" s="127"/>
      <c r="Y1201" s="138"/>
      <c r="Z1201" s="123"/>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2"/>
      <c r="AY1201" s="71"/>
      <c r="AZ1201" s="169" t="str">
        <f t="shared" si="54"/>
        <v>OK</v>
      </c>
      <c r="BA1201" s="170" t="str">
        <f t="shared" si="55"/>
        <v>OK</v>
      </c>
      <c r="BB1201" s="215"/>
    </row>
    <row r="1202" spans="1:54" s="207" customFormat="1" ht="38.25" customHeight="1" x14ac:dyDescent="0.25">
      <c r="A1202" s="115"/>
      <c r="B1202" s="116"/>
      <c r="C1202" s="122"/>
      <c r="D1202" s="137"/>
      <c r="E1202" s="128"/>
      <c r="F1202" s="128"/>
      <c r="G1202" s="127"/>
      <c r="H1202" s="128"/>
      <c r="I1202" s="127"/>
      <c r="J1202" s="127"/>
      <c r="K1202" s="128"/>
      <c r="L1202" s="127"/>
      <c r="M1202" s="127"/>
      <c r="N1202" s="127"/>
      <c r="O1202" s="127"/>
      <c r="P1202" s="128"/>
      <c r="Q1202" s="128"/>
      <c r="R1202" s="129"/>
      <c r="S1202" s="129"/>
      <c r="T1202" s="128"/>
      <c r="U1202" s="128"/>
      <c r="V1202" s="128"/>
      <c r="W1202" s="128"/>
      <c r="X1202" s="127"/>
      <c r="Y1202" s="138"/>
      <c r="Z1202" s="123"/>
      <c r="AA1202" s="113"/>
      <c r="AB1202" s="113"/>
      <c r="AC1202" s="113"/>
      <c r="AD1202" s="113"/>
      <c r="AE1202" s="113"/>
      <c r="AF1202" s="113"/>
      <c r="AG1202" s="113"/>
      <c r="AH1202" s="113"/>
      <c r="AI1202" s="113"/>
      <c r="AJ1202" s="113"/>
      <c r="AK1202" s="113"/>
      <c r="AL1202" s="113"/>
      <c r="AM1202" s="113"/>
      <c r="AN1202" s="113"/>
      <c r="AO1202" s="113"/>
      <c r="AP1202" s="113"/>
      <c r="AQ1202" s="113"/>
      <c r="AR1202" s="113"/>
      <c r="AS1202" s="113"/>
      <c r="AT1202" s="113"/>
      <c r="AU1202" s="113"/>
      <c r="AV1202" s="113"/>
      <c r="AW1202" s="113"/>
      <c r="AX1202" s="112"/>
      <c r="AY1202" s="71"/>
      <c r="AZ1202" s="169" t="str">
        <f t="shared" si="54"/>
        <v>OK</v>
      </c>
      <c r="BA1202" s="170" t="str">
        <f t="shared" si="55"/>
        <v>OK</v>
      </c>
      <c r="BB1202" s="215"/>
    </row>
    <row r="1203" spans="1:54" s="207" customFormat="1" ht="38.25" customHeight="1" x14ac:dyDescent="0.25">
      <c r="A1203" s="115"/>
      <c r="B1203" s="116"/>
      <c r="C1203" s="122"/>
      <c r="D1203" s="137"/>
      <c r="E1203" s="128"/>
      <c r="F1203" s="128"/>
      <c r="G1203" s="127"/>
      <c r="H1203" s="128"/>
      <c r="I1203" s="127"/>
      <c r="J1203" s="127"/>
      <c r="K1203" s="128"/>
      <c r="L1203" s="127"/>
      <c r="M1203" s="127"/>
      <c r="N1203" s="127"/>
      <c r="O1203" s="127"/>
      <c r="P1203" s="128"/>
      <c r="Q1203" s="128"/>
      <c r="R1203" s="129"/>
      <c r="S1203" s="129"/>
      <c r="T1203" s="128"/>
      <c r="U1203" s="128"/>
      <c r="V1203" s="128"/>
      <c r="W1203" s="128"/>
      <c r="X1203" s="127"/>
      <c r="Y1203" s="138"/>
      <c r="Z1203" s="123"/>
      <c r="AA1203" s="113"/>
      <c r="AB1203" s="113"/>
      <c r="AC1203" s="113"/>
      <c r="AD1203" s="113"/>
      <c r="AE1203" s="113"/>
      <c r="AF1203" s="113"/>
      <c r="AG1203" s="113"/>
      <c r="AH1203" s="113"/>
      <c r="AI1203" s="113"/>
      <c r="AJ1203" s="113"/>
      <c r="AK1203" s="113"/>
      <c r="AL1203" s="113"/>
      <c r="AM1203" s="113"/>
      <c r="AN1203" s="113"/>
      <c r="AO1203" s="113"/>
      <c r="AP1203" s="113"/>
      <c r="AQ1203" s="113"/>
      <c r="AR1203" s="113"/>
      <c r="AS1203" s="113"/>
      <c r="AT1203" s="113"/>
      <c r="AU1203" s="113"/>
      <c r="AV1203" s="113"/>
      <c r="AW1203" s="113"/>
      <c r="AX1203" s="112"/>
      <c r="AY1203" s="71"/>
      <c r="AZ1203" s="169" t="str">
        <f t="shared" si="54"/>
        <v>OK</v>
      </c>
      <c r="BA1203" s="170" t="str">
        <f t="shared" si="55"/>
        <v>OK</v>
      </c>
      <c r="BB1203" s="215"/>
    </row>
    <row r="1204" spans="1:54" s="207" customFormat="1" ht="38.25" customHeight="1" x14ac:dyDescent="0.25">
      <c r="A1204" s="115"/>
      <c r="B1204" s="116"/>
      <c r="C1204" s="122"/>
      <c r="D1204" s="137"/>
      <c r="E1204" s="128"/>
      <c r="F1204" s="128"/>
      <c r="G1204" s="127"/>
      <c r="H1204" s="128"/>
      <c r="I1204" s="127"/>
      <c r="J1204" s="127"/>
      <c r="K1204" s="128"/>
      <c r="L1204" s="127"/>
      <c r="M1204" s="127"/>
      <c r="N1204" s="127"/>
      <c r="O1204" s="127"/>
      <c r="P1204" s="128"/>
      <c r="Q1204" s="128"/>
      <c r="R1204" s="129"/>
      <c r="S1204" s="129"/>
      <c r="T1204" s="128"/>
      <c r="U1204" s="128"/>
      <c r="V1204" s="128"/>
      <c r="W1204" s="128"/>
      <c r="X1204" s="127"/>
      <c r="Y1204" s="138"/>
      <c r="Z1204" s="123"/>
      <c r="AA1204" s="113"/>
      <c r="AB1204" s="113"/>
      <c r="AC1204" s="113"/>
      <c r="AD1204" s="113"/>
      <c r="AE1204" s="113"/>
      <c r="AF1204" s="113"/>
      <c r="AG1204" s="113"/>
      <c r="AH1204" s="113"/>
      <c r="AI1204" s="113"/>
      <c r="AJ1204" s="113"/>
      <c r="AK1204" s="113"/>
      <c r="AL1204" s="113"/>
      <c r="AM1204" s="113"/>
      <c r="AN1204" s="113"/>
      <c r="AO1204" s="113"/>
      <c r="AP1204" s="113"/>
      <c r="AQ1204" s="113"/>
      <c r="AR1204" s="113"/>
      <c r="AS1204" s="113"/>
      <c r="AT1204" s="113"/>
      <c r="AU1204" s="113"/>
      <c r="AV1204" s="113"/>
      <c r="AW1204" s="113"/>
      <c r="AX1204" s="112"/>
      <c r="AY1204" s="71"/>
      <c r="AZ1204" s="169" t="str">
        <f t="shared" si="54"/>
        <v>OK</v>
      </c>
      <c r="BA1204" s="170" t="str">
        <f t="shared" si="55"/>
        <v>OK</v>
      </c>
      <c r="BB1204" s="215"/>
    </row>
    <row r="1205" spans="1:54" s="207" customFormat="1" ht="38.25" customHeight="1" x14ac:dyDescent="0.25">
      <c r="A1205" s="115"/>
      <c r="B1205" s="116"/>
      <c r="C1205" s="122"/>
      <c r="D1205" s="137"/>
      <c r="E1205" s="128"/>
      <c r="F1205" s="128"/>
      <c r="G1205" s="127"/>
      <c r="H1205" s="128"/>
      <c r="I1205" s="127"/>
      <c r="J1205" s="127"/>
      <c r="K1205" s="128"/>
      <c r="L1205" s="127"/>
      <c r="M1205" s="127"/>
      <c r="N1205" s="127"/>
      <c r="O1205" s="127"/>
      <c r="P1205" s="128"/>
      <c r="Q1205" s="128"/>
      <c r="R1205" s="129"/>
      <c r="S1205" s="129"/>
      <c r="T1205" s="128"/>
      <c r="U1205" s="128"/>
      <c r="V1205" s="128"/>
      <c r="W1205" s="128"/>
      <c r="X1205" s="127"/>
      <c r="Y1205" s="138"/>
      <c r="Z1205" s="12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2"/>
      <c r="AY1205" s="71"/>
      <c r="AZ1205" s="169" t="str">
        <f t="shared" si="54"/>
        <v>OK</v>
      </c>
      <c r="BA1205" s="170" t="str">
        <f t="shared" si="55"/>
        <v>OK</v>
      </c>
      <c r="BB1205" s="215"/>
    </row>
    <row r="1206" spans="1:54" s="207" customFormat="1" ht="38.25" customHeight="1" x14ac:dyDescent="0.25">
      <c r="A1206" s="115"/>
      <c r="B1206" s="116"/>
      <c r="C1206" s="122"/>
      <c r="D1206" s="137"/>
      <c r="E1206" s="128"/>
      <c r="F1206" s="128"/>
      <c r="G1206" s="127"/>
      <c r="H1206" s="128"/>
      <c r="I1206" s="127"/>
      <c r="J1206" s="127"/>
      <c r="K1206" s="128"/>
      <c r="L1206" s="127"/>
      <c r="M1206" s="127"/>
      <c r="N1206" s="127"/>
      <c r="O1206" s="127"/>
      <c r="P1206" s="128"/>
      <c r="Q1206" s="128"/>
      <c r="R1206" s="129"/>
      <c r="S1206" s="129"/>
      <c r="T1206" s="128"/>
      <c r="U1206" s="128"/>
      <c r="V1206" s="128"/>
      <c r="W1206" s="128"/>
      <c r="X1206" s="127"/>
      <c r="Y1206" s="138"/>
      <c r="Z1206" s="12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2"/>
      <c r="AY1206" s="71"/>
      <c r="AZ1206" s="169" t="str">
        <f t="shared" si="54"/>
        <v>OK</v>
      </c>
      <c r="BA1206" s="170" t="str">
        <f t="shared" si="55"/>
        <v>OK</v>
      </c>
      <c r="BB1206" s="215"/>
    </row>
    <row r="1207" spans="1:54" s="207" customFormat="1" ht="38.25" customHeight="1" x14ac:dyDescent="0.25">
      <c r="A1207" s="115"/>
      <c r="B1207" s="116"/>
      <c r="C1207" s="122"/>
      <c r="D1207" s="137"/>
      <c r="E1207" s="128"/>
      <c r="F1207" s="128"/>
      <c r="G1207" s="127"/>
      <c r="H1207" s="128"/>
      <c r="I1207" s="127"/>
      <c r="J1207" s="127"/>
      <c r="K1207" s="128"/>
      <c r="L1207" s="127"/>
      <c r="M1207" s="127"/>
      <c r="N1207" s="127"/>
      <c r="O1207" s="127"/>
      <c r="P1207" s="128"/>
      <c r="Q1207" s="128"/>
      <c r="R1207" s="129"/>
      <c r="S1207" s="129"/>
      <c r="T1207" s="128"/>
      <c r="U1207" s="128"/>
      <c r="V1207" s="128"/>
      <c r="W1207" s="128"/>
      <c r="X1207" s="127"/>
      <c r="Y1207" s="138"/>
      <c r="Z1207" s="12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2"/>
      <c r="AY1207" s="71"/>
      <c r="AZ1207" s="169" t="str">
        <f t="shared" si="54"/>
        <v>OK</v>
      </c>
      <c r="BA1207" s="170" t="str">
        <f t="shared" si="55"/>
        <v>OK</v>
      </c>
      <c r="BB1207" s="215"/>
    </row>
    <row r="1208" spans="1:54" s="207" customFormat="1" ht="38.25" customHeight="1" x14ac:dyDescent="0.25">
      <c r="A1208" s="115"/>
      <c r="B1208" s="116"/>
      <c r="C1208" s="122"/>
      <c r="D1208" s="137"/>
      <c r="E1208" s="128"/>
      <c r="F1208" s="128"/>
      <c r="G1208" s="127"/>
      <c r="H1208" s="128"/>
      <c r="I1208" s="127"/>
      <c r="J1208" s="127"/>
      <c r="K1208" s="128"/>
      <c r="L1208" s="127"/>
      <c r="M1208" s="127"/>
      <c r="N1208" s="127"/>
      <c r="O1208" s="127"/>
      <c r="P1208" s="128"/>
      <c r="Q1208" s="128"/>
      <c r="R1208" s="129"/>
      <c r="S1208" s="129"/>
      <c r="T1208" s="128"/>
      <c r="U1208" s="128"/>
      <c r="V1208" s="128"/>
      <c r="W1208" s="128"/>
      <c r="X1208" s="127"/>
      <c r="Y1208" s="138"/>
      <c r="Z1208" s="12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2"/>
      <c r="AY1208" s="71"/>
      <c r="AZ1208" s="169" t="str">
        <f t="shared" si="54"/>
        <v>OK</v>
      </c>
      <c r="BA1208" s="170" t="str">
        <f t="shared" si="55"/>
        <v>OK</v>
      </c>
      <c r="BB1208" s="215"/>
    </row>
    <row r="1209" spans="1:54" s="207" customFormat="1" ht="38.25" customHeight="1" x14ac:dyDescent="0.25">
      <c r="A1209" s="115"/>
      <c r="B1209" s="116"/>
      <c r="C1209" s="122"/>
      <c r="D1209" s="137"/>
      <c r="E1209" s="128"/>
      <c r="F1209" s="128"/>
      <c r="G1209" s="127"/>
      <c r="H1209" s="128"/>
      <c r="I1209" s="127"/>
      <c r="J1209" s="127"/>
      <c r="K1209" s="128"/>
      <c r="L1209" s="127"/>
      <c r="M1209" s="127"/>
      <c r="N1209" s="127"/>
      <c r="O1209" s="127"/>
      <c r="P1209" s="128"/>
      <c r="Q1209" s="128"/>
      <c r="R1209" s="129"/>
      <c r="S1209" s="129"/>
      <c r="T1209" s="128"/>
      <c r="U1209" s="128"/>
      <c r="V1209" s="128"/>
      <c r="W1209" s="128"/>
      <c r="X1209" s="127"/>
      <c r="Y1209" s="138"/>
      <c r="Z1209" s="12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2"/>
      <c r="AY1209" s="71"/>
      <c r="AZ1209" s="169" t="str">
        <f t="shared" si="54"/>
        <v>OK</v>
      </c>
      <c r="BA1209" s="170" t="str">
        <f t="shared" si="55"/>
        <v>OK</v>
      </c>
      <c r="BB1209" s="215"/>
    </row>
    <row r="1210" spans="1:54" s="207" customFormat="1" ht="38.25" customHeight="1" x14ac:dyDescent="0.25">
      <c r="A1210" s="115"/>
      <c r="B1210" s="116"/>
      <c r="C1210" s="122"/>
      <c r="D1210" s="137"/>
      <c r="E1210" s="128"/>
      <c r="F1210" s="128"/>
      <c r="G1210" s="127"/>
      <c r="H1210" s="128"/>
      <c r="I1210" s="127"/>
      <c r="J1210" s="127"/>
      <c r="K1210" s="128"/>
      <c r="L1210" s="127"/>
      <c r="M1210" s="127"/>
      <c r="N1210" s="127"/>
      <c r="O1210" s="127"/>
      <c r="P1210" s="128"/>
      <c r="Q1210" s="128"/>
      <c r="R1210" s="129"/>
      <c r="S1210" s="129"/>
      <c r="T1210" s="128"/>
      <c r="U1210" s="128"/>
      <c r="V1210" s="128"/>
      <c r="W1210" s="128"/>
      <c r="X1210" s="127"/>
      <c r="Y1210" s="138"/>
      <c r="Z1210" s="12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2"/>
      <c r="AY1210" s="71"/>
      <c r="AZ1210" s="169" t="str">
        <f t="shared" si="54"/>
        <v>OK</v>
      </c>
      <c r="BA1210" s="170" t="str">
        <f t="shared" si="55"/>
        <v>OK</v>
      </c>
      <c r="BB1210" s="215"/>
    </row>
    <row r="1211" spans="1:54" s="207" customFormat="1" ht="38.25" customHeight="1" x14ac:dyDescent="0.25">
      <c r="A1211" s="115"/>
      <c r="B1211" s="116"/>
      <c r="C1211" s="122"/>
      <c r="D1211" s="137"/>
      <c r="E1211" s="128"/>
      <c r="F1211" s="128"/>
      <c r="G1211" s="127"/>
      <c r="H1211" s="128"/>
      <c r="I1211" s="127"/>
      <c r="J1211" s="127"/>
      <c r="K1211" s="128"/>
      <c r="L1211" s="127"/>
      <c r="M1211" s="127"/>
      <c r="N1211" s="127"/>
      <c r="O1211" s="127"/>
      <c r="P1211" s="128"/>
      <c r="Q1211" s="128"/>
      <c r="R1211" s="129"/>
      <c r="S1211" s="129"/>
      <c r="T1211" s="128"/>
      <c r="U1211" s="128"/>
      <c r="V1211" s="128"/>
      <c r="W1211" s="128"/>
      <c r="X1211" s="127"/>
      <c r="Y1211" s="138"/>
      <c r="Z1211" s="12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2"/>
      <c r="AY1211" s="71"/>
      <c r="AZ1211" s="169" t="str">
        <f t="shared" si="54"/>
        <v>OK</v>
      </c>
      <c r="BA1211" s="170" t="str">
        <f t="shared" si="55"/>
        <v>OK</v>
      </c>
      <c r="BB1211" s="215"/>
    </row>
    <row r="1212" spans="1:54" s="207" customFormat="1" ht="38.25" customHeight="1" x14ac:dyDescent="0.25">
      <c r="A1212" s="115"/>
      <c r="B1212" s="116"/>
      <c r="C1212" s="122"/>
      <c r="D1212" s="137"/>
      <c r="E1212" s="128"/>
      <c r="F1212" s="128"/>
      <c r="G1212" s="127"/>
      <c r="H1212" s="128"/>
      <c r="I1212" s="127"/>
      <c r="J1212" s="127"/>
      <c r="K1212" s="128"/>
      <c r="L1212" s="127"/>
      <c r="M1212" s="127"/>
      <c r="N1212" s="127"/>
      <c r="O1212" s="127"/>
      <c r="P1212" s="128"/>
      <c r="Q1212" s="128"/>
      <c r="R1212" s="129"/>
      <c r="S1212" s="129"/>
      <c r="T1212" s="128"/>
      <c r="U1212" s="128"/>
      <c r="V1212" s="128"/>
      <c r="W1212" s="128"/>
      <c r="X1212" s="127"/>
      <c r="Y1212" s="138"/>
      <c r="Z1212" s="12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2"/>
      <c r="AY1212" s="71"/>
      <c r="AZ1212" s="169" t="str">
        <f t="shared" si="54"/>
        <v>OK</v>
      </c>
      <c r="BA1212" s="170" t="str">
        <f t="shared" si="55"/>
        <v>OK</v>
      </c>
      <c r="BB1212" s="215"/>
    </row>
    <row r="1213" spans="1:54" s="207" customFormat="1" ht="38.25" customHeight="1" x14ac:dyDescent="0.25">
      <c r="A1213" s="115"/>
      <c r="B1213" s="116"/>
      <c r="C1213" s="122"/>
      <c r="D1213" s="137"/>
      <c r="E1213" s="128"/>
      <c r="F1213" s="128"/>
      <c r="G1213" s="127"/>
      <c r="H1213" s="128"/>
      <c r="I1213" s="127"/>
      <c r="J1213" s="127"/>
      <c r="K1213" s="128"/>
      <c r="L1213" s="127"/>
      <c r="M1213" s="127"/>
      <c r="N1213" s="127"/>
      <c r="O1213" s="127"/>
      <c r="P1213" s="128"/>
      <c r="Q1213" s="128"/>
      <c r="R1213" s="129"/>
      <c r="S1213" s="129"/>
      <c r="T1213" s="128"/>
      <c r="U1213" s="128"/>
      <c r="V1213" s="128"/>
      <c r="W1213" s="128"/>
      <c r="X1213" s="127"/>
      <c r="Y1213" s="138"/>
      <c r="Z1213" s="12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2"/>
      <c r="AY1213" s="71"/>
      <c r="AZ1213" s="169" t="str">
        <f t="shared" si="54"/>
        <v>OK</v>
      </c>
      <c r="BA1213" s="170" t="str">
        <f t="shared" si="55"/>
        <v>OK</v>
      </c>
      <c r="BB1213" s="215"/>
    </row>
    <row r="1214" spans="1:54" s="207" customFormat="1" ht="38.25" customHeight="1" x14ac:dyDescent="0.25">
      <c r="A1214" s="115"/>
      <c r="B1214" s="116"/>
      <c r="C1214" s="122"/>
      <c r="D1214" s="137"/>
      <c r="E1214" s="128"/>
      <c r="F1214" s="128"/>
      <c r="G1214" s="127"/>
      <c r="H1214" s="128"/>
      <c r="I1214" s="127"/>
      <c r="J1214" s="127"/>
      <c r="K1214" s="128"/>
      <c r="L1214" s="127"/>
      <c r="M1214" s="127"/>
      <c r="N1214" s="127"/>
      <c r="O1214" s="127"/>
      <c r="P1214" s="128"/>
      <c r="Q1214" s="128"/>
      <c r="R1214" s="129"/>
      <c r="S1214" s="129"/>
      <c r="T1214" s="128"/>
      <c r="U1214" s="128"/>
      <c r="V1214" s="128"/>
      <c r="W1214" s="128"/>
      <c r="X1214" s="127"/>
      <c r="Y1214" s="138"/>
      <c r="Z1214" s="12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2"/>
      <c r="AY1214" s="71"/>
      <c r="AZ1214" s="169" t="str">
        <f t="shared" si="54"/>
        <v>OK</v>
      </c>
      <c r="BA1214" s="170" t="str">
        <f t="shared" si="55"/>
        <v>OK</v>
      </c>
      <c r="BB1214" s="215"/>
    </row>
    <row r="1215" spans="1:54" s="207" customFormat="1" ht="38.25" customHeight="1" x14ac:dyDescent="0.25">
      <c r="A1215" s="115"/>
      <c r="B1215" s="116"/>
      <c r="C1215" s="122"/>
      <c r="D1215" s="137"/>
      <c r="E1215" s="128"/>
      <c r="F1215" s="128"/>
      <c r="G1215" s="127"/>
      <c r="H1215" s="128"/>
      <c r="I1215" s="127"/>
      <c r="J1215" s="127"/>
      <c r="K1215" s="128"/>
      <c r="L1215" s="127"/>
      <c r="M1215" s="127"/>
      <c r="N1215" s="127"/>
      <c r="O1215" s="127"/>
      <c r="P1215" s="128"/>
      <c r="Q1215" s="128"/>
      <c r="R1215" s="129"/>
      <c r="S1215" s="129"/>
      <c r="T1215" s="128"/>
      <c r="U1215" s="128"/>
      <c r="V1215" s="128"/>
      <c r="W1215" s="128"/>
      <c r="X1215" s="127"/>
      <c r="Y1215" s="138"/>
      <c r="Z1215" s="12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2"/>
      <c r="AY1215" s="71"/>
      <c r="AZ1215" s="169" t="str">
        <f t="shared" si="54"/>
        <v>OK</v>
      </c>
      <c r="BA1215" s="170" t="str">
        <f t="shared" si="55"/>
        <v>OK</v>
      </c>
      <c r="BB1215" s="215"/>
    </row>
    <row r="1216" spans="1:54" s="207" customFormat="1" ht="38.25" customHeight="1" x14ac:dyDescent="0.25">
      <c r="A1216" s="115"/>
      <c r="B1216" s="116"/>
      <c r="C1216" s="122"/>
      <c r="D1216" s="137"/>
      <c r="E1216" s="128"/>
      <c r="F1216" s="128"/>
      <c r="G1216" s="127"/>
      <c r="H1216" s="128"/>
      <c r="I1216" s="127"/>
      <c r="J1216" s="127"/>
      <c r="K1216" s="128"/>
      <c r="L1216" s="127"/>
      <c r="M1216" s="127"/>
      <c r="N1216" s="127"/>
      <c r="O1216" s="127"/>
      <c r="P1216" s="128"/>
      <c r="Q1216" s="128"/>
      <c r="R1216" s="129"/>
      <c r="S1216" s="129"/>
      <c r="T1216" s="128"/>
      <c r="U1216" s="128"/>
      <c r="V1216" s="128"/>
      <c r="W1216" s="128"/>
      <c r="X1216" s="127"/>
      <c r="Y1216" s="138"/>
      <c r="Z1216" s="12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2"/>
      <c r="AY1216" s="71"/>
      <c r="AZ1216" s="169" t="str">
        <f t="shared" si="54"/>
        <v>OK</v>
      </c>
      <c r="BA1216" s="170" t="str">
        <f t="shared" si="55"/>
        <v>OK</v>
      </c>
      <c r="BB1216" s="215"/>
    </row>
    <row r="1217" spans="1:54" s="207" customFormat="1" ht="38.25" customHeight="1" x14ac:dyDescent="0.25">
      <c r="A1217" s="115"/>
      <c r="B1217" s="116"/>
      <c r="C1217" s="122"/>
      <c r="D1217" s="137"/>
      <c r="E1217" s="128"/>
      <c r="F1217" s="128"/>
      <c r="G1217" s="127"/>
      <c r="H1217" s="128"/>
      <c r="I1217" s="127"/>
      <c r="J1217" s="127"/>
      <c r="K1217" s="128"/>
      <c r="L1217" s="127"/>
      <c r="M1217" s="127"/>
      <c r="N1217" s="127"/>
      <c r="O1217" s="127"/>
      <c r="P1217" s="128"/>
      <c r="Q1217" s="128"/>
      <c r="R1217" s="129"/>
      <c r="S1217" s="129"/>
      <c r="T1217" s="128"/>
      <c r="U1217" s="128"/>
      <c r="V1217" s="128"/>
      <c r="W1217" s="128"/>
      <c r="X1217" s="127"/>
      <c r="Y1217" s="138"/>
      <c r="Z1217" s="12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2"/>
      <c r="AY1217" s="71"/>
      <c r="AZ1217" s="169" t="str">
        <f t="shared" si="54"/>
        <v>OK</v>
      </c>
      <c r="BA1217" s="170" t="str">
        <f t="shared" si="55"/>
        <v>OK</v>
      </c>
      <c r="BB1217" s="215"/>
    </row>
    <row r="1218" spans="1:54" s="207" customFormat="1" ht="38.25" customHeight="1" x14ac:dyDescent="0.25">
      <c r="A1218" s="115"/>
      <c r="B1218" s="116"/>
      <c r="C1218" s="122"/>
      <c r="D1218" s="137"/>
      <c r="E1218" s="128"/>
      <c r="F1218" s="128"/>
      <c r="G1218" s="127"/>
      <c r="H1218" s="128"/>
      <c r="I1218" s="127"/>
      <c r="J1218" s="127"/>
      <c r="K1218" s="128"/>
      <c r="L1218" s="127"/>
      <c r="M1218" s="127"/>
      <c r="N1218" s="127"/>
      <c r="O1218" s="127"/>
      <c r="P1218" s="128"/>
      <c r="Q1218" s="128"/>
      <c r="R1218" s="129"/>
      <c r="S1218" s="129"/>
      <c r="T1218" s="128"/>
      <c r="U1218" s="128"/>
      <c r="V1218" s="128"/>
      <c r="W1218" s="128"/>
      <c r="X1218" s="127"/>
      <c r="Y1218" s="138"/>
      <c r="Z1218" s="230"/>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2"/>
      <c r="AY1218" s="71"/>
      <c r="AZ1218" s="169" t="str">
        <f t="shared" si="54"/>
        <v>OK</v>
      </c>
      <c r="BA1218" s="170" t="str">
        <f t="shared" si="55"/>
        <v>OK</v>
      </c>
      <c r="BB1218" s="215"/>
    </row>
    <row r="1219" spans="1:54" s="207" customFormat="1" ht="38.25" customHeight="1" x14ac:dyDescent="0.25">
      <c r="A1219" s="115"/>
      <c r="B1219" s="116"/>
      <c r="C1219" s="122"/>
      <c r="D1219" s="137"/>
      <c r="E1219" s="128"/>
      <c r="F1219" s="128"/>
      <c r="G1219" s="127"/>
      <c r="H1219" s="128"/>
      <c r="I1219" s="127"/>
      <c r="J1219" s="127"/>
      <c r="K1219" s="128"/>
      <c r="L1219" s="127"/>
      <c r="M1219" s="127"/>
      <c r="N1219" s="127"/>
      <c r="O1219" s="127"/>
      <c r="P1219" s="128"/>
      <c r="Q1219" s="128"/>
      <c r="R1219" s="129"/>
      <c r="S1219" s="129"/>
      <c r="T1219" s="128"/>
      <c r="U1219" s="128"/>
      <c r="V1219" s="128"/>
      <c r="W1219" s="128"/>
      <c r="X1219" s="127"/>
      <c r="Y1219" s="138"/>
      <c r="Z1219" s="12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2"/>
      <c r="AY1219" s="71"/>
      <c r="AZ1219" s="169" t="str">
        <f t="shared" si="54"/>
        <v>OK</v>
      </c>
      <c r="BA1219" s="170" t="str">
        <f t="shared" si="55"/>
        <v>OK</v>
      </c>
      <c r="BB1219" s="215"/>
    </row>
    <row r="1220" spans="1:54" s="207" customFormat="1" ht="38.25" customHeight="1" x14ac:dyDescent="0.25">
      <c r="A1220" s="115"/>
      <c r="B1220" s="116"/>
      <c r="C1220" s="122"/>
      <c r="D1220" s="137"/>
      <c r="E1220" s="128"/>
      <c r="F1220" s="128"/>
      <c r="G1220" s="127"/>
      <c r="H1220" s="128"/>
      <c r="I1220" s="127"/>
      <c r="J1220" s="127"/>
      <c r="K1220" s="128"/>
      <c r="L1220" s="127"/>
      <c r="M1220" s="127"/>
      <c r="N1220" s="127"/>
      <c r="O1220" s="127"/>
      <c r="P1220" s="128"/>
      <c r="Q1220" s="128"/>
      <c r="R1220" s="129"/>
      <c r="S1220" s="129"/>
      <c r="T1220" s="128"/>
      <c r="U1220" s="128"/>
      <c r="V1220" s="128"/>
      <c r="W1220" s="128"/>
      <c r="X1220" s="127"/>
      <c r="Y1220" s="138"/>
      <c r="Z1220" s="12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2"/>
      <c r="AY1220" s="71"/>
      <c r="AZ1220" s="169" t="str">
        <f t="shared" si="54"/>
        <v>OK</v>
      </c>
      <c r="BA1220" s="170" t="str">
        <f t="shared" si="55"/>
        <v>OK</v>
      </c>
      <c r="BB1220" s="215"/>
    </row>
    <row r="1221" spans="1:54" s="207" customFormat="1" ht="38.25" customHeight="1" x14ac:dyDescent="0.25">
      <c r="A1221" s="115"/>
      <c r="B1221" s="116"/>
      <c r="C1221" s="122"/>
      <c r="D1221" s="137"/>
      <c r="E1221" s="128"/>
      <c r="F1221" s="128"/>
      <c r="G1221" s="127"/>
      <c r="H1221" s="128"/>
      <c r="I1221" s="127"/>
      <c r="J1221" s="127"/>
      <c r="K1221" s="128"/>
      <c r="L1221" s="127"/>
      <c r="M1221" s="127"/>
      <c r="N1221" s="127"/>
      <c r="O1221" s="127"/>
      <c r="P1221" s="128"/>
      <c r="Q1221" s="128"/>
      <c r="R1221" s="129"/>
      <c r="S1221" s="129"/>
      <c r="T1221" s="128"/>
      <c r="U1221" s="128"/>
      <c r="V1221" s="128"/>
      <c r="W1221" s="128"/>
      <c r="X1221" s="127"/>
      <c r="Y1221" s="138"/>
      <c r="Z1221" s="12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2"/>
      <c r="AY1221" s="71"/>
      <c r="AZ1221" s="169" t="str">
        <f t="shared" si="54"/>
        <v>OK</v>
      </c>
      <c r="BA1221" s="170" t="str">
        <f t="shared" si="55"/>
        <v>OK</v>
      </c>
      <c r="BB1221" s="215"/>
    </row>
    <row r="1222" spans="1:54" s="207" customFormat="1" ht="38.25" customHeight="1" x14ac:dyDescent="0.25">
      <c r="A1222" s="115"/>
      <c r="B1222" s="116"/>
      <c r="C1222" s="122"/>
      <c r="D1222" s="137"/>
      <c r="E1222" s="128"/>
      <c r="F1222" s="128"/>
      <c r="G1222" s="127"/>
      <c r="H1222" s="128"/>
      <c r="I1222" s="127"/>
      <c r="J1222" s="127"/>
      <c r="K1222" s="128"/>
      <c r="L1222" s="127"/>
      <c r="M1222" s="127"/>
      <c r="N1222" s="127"/>
      <c r="O1222" s="127"/>
      <c r="P1222" s="128"/>
      <c r="Q1222" s="128"/>
      <c r="R1222" s="129"/>
      <c r="S1222" s="129"/>
      <c r="T1222" s="128"/>
      <c r="U1222" s="128"/>
      <c r="V1222" s="128"/>
      <c r="W1222" s="128"/>
      <c r="X1222" s="127"/>
      <c r="Y1222" s="138"/>
      <c r="Z1222" s="12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2"/>
      <c r="AY1222" s="71"/>
      <c r="AZ1222" s="169" t="str">
        <f t="shared" si="54"/>
        <v>OK</v>
      </c>
      <c r="BA1222" s="170" t="str">
        <f t="shared" si="55"/>
        <v>OK</v>
      </c>
      <c r="BB1222" s="215"/>
    </row>
    <row r="1223" spans="1:54" s="207" customFormat="1" ht="38.25" customHeight="1" x14ac:dyDescent="0.25">
      <c r="A1223" s="115"/>
      <c r="B1223" s="116"/>
      <c r="C1223" s="122"/>
      <c r="D1223" s="137"/>
      <c r="E1223" s="128"/>
      <c r="F1223" s="128"/>
      <c r="G1223" s="127"/>
      <c r="H1223" s="128"/>
      <c r="I1223" s="127"/>
      <c r="J1223" s="127"/>
      <c r="K1223" s="128"/>
      <c r="L1223" s="127"/>
      <c r="M1223" s="127"/>
      <c r="N1223" s="127"/>
      <c r="O1223" s="127"/>
      <c r="P1223" s="128"/>
      <c r="Q1223" s="128"/>
      <c r="R1223" s="129"/>
      <c r="S1223" s="129"/>
      <c r="T1223" s="128"/>
      <c r="U1223" s="128"/>
      <c r="V1223" s="128"/>
      <c r="W1223" s="128"/>
      <c r="X1223" s="127"/>
      <c r="Y1223" s="138"/>
      <c r="Z1223" s="12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2"/>
      <c r="AY1223" s="71"/>
      <c r="AZ1223" s="169" t="str">
        <f t="shared" ref="AZ1223:AZ1286" si="56">IF(S1223-AA1223-AC1223-AE1223-AG1223-AI1223-AK1223-AM1223-AO1223-AQ1223-AS1223-AU1223-AW1223=0,"OK","Compromisos diferentes al valor estimado en la vigencia actual")</f>
        <v>OK</v>
      </c>
      <c r="BA1223" s="170" t="str">
        <f t="shared" ref="BA1223:BA1286" si="57">IF(S1223-AB1223-AD1223-AF1223-AH1223-AJ1223-AL1223-AN1223-AP1223-AR1223-AT1223-AV1223-AX1223=0,"OK","Obligaciones diferentes al valor estimado en la vigencia actual")</f>
        <v>OK</v>
      </c>
      <c r="BB1223" s="215"/>
    </row>
    <row r="1224" spans="1:54" s="207" customFormat="1" ht="38.25" customHeight="1" x14ac:dyDescent="0.25">
      <c r="A1224" s="115"/>
      <c r="B1224" s="116"/>
      <c r="C1224" s="122"/>
      <c r="D1224" s="137"/>
      <c r="E1224" s="128"/>
      <c r="F1224" s="128"/>
      <c r="G1224" s="127"/>
      <c r="H1224" s="128"/>
      <c r="I1224" s="127"/>
      <c r="J1224" s="127"/>
      <c r="K1224" s="128"/>
      <c r="L1224" s="127"/>
      <c r="M1224" s="127"/>
      <c r="N1224" s="127"/>
      <c r="O1224" s="127"/>
      <c r="P1224" s="128"/>
      <c r="Q1224" s="128"/>
      <c r="R1224" s="129"/>
      <c r="S1224" s="129"/>
      <c r="T1224" s="128"/>
      <c r="U1224" s="128"/>
      <c r="V1224" s="128"/>
      <c r="W1224" s="128"/>
      <c r="X1224" s="127"/>
      <c r="Y1224" s="138"/>
      <c r="Z1224" s="12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2"/>
      <c r="AY1224" s="71"/>
      <c r="AZ1224" s="169" t="str">
        <f t="shared" si="56"/>
        <v>OK</v>
      </c>
      <c r="BA1224" s="170" t="str">
        <f t="shared" si="57"/>
        <v>OK</v>
      </c>
      <c r="BB1224" s="215"/>
    </row>
    <row r="1225" spans="1:54" s="207" customFormat="1" ht="38.25" customHeight="1" x14ac:dyDescent="0.25">
      <c r="A1225" s="115"/>
      <c r="B1225" s="116"/>
      <c r="C1225" s="122"/>
      <c r="D1225" s="137"/>
      <c r="E1225" s="128"/>
      <c r="F1225" s="128"/>
      <c r="G1225" s="127"/>
      <c r="H1225" s="128"/>
      <c r="I1225" s="127"/>
      <c r="J1225" s="127"/>
      <c r="K1225" s="128"/>
      <c r="L1225" s="127"/>
      <c r="M1225" s="127"/>
      <c r="N1225" s="127"/>
      <c r="O1225" s="127"/>
      <c r="P1225" s="128"/>
      <c r="Q1225" s="128"/>
      <c r="R1225" s="129"/>
      <c r="S1225" s="129"/>
      <c r="T1225" s="128"/>
      <c r="U1225" s="128"/>
      <c r="V1225" s="128"/>
      <c r="W1225" s="128"/>
      <c r="X1225" s="127"/>
      <c r="Y1225" s="138"/>
      <c r="Z1225" s="12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2"/>
      <c r="AY1225" s="71"/>
      <c r="AZ1225" s="169" t="str">
        <f t="shared" si="56"/>
        <v>OK</v>
      </c>
      <c r="BA1225" s="170" t="str">
        <f t="shared" si="57"/>
        <v>OK</v>
      </c>
      <c r="BB1225" s="215"/>
    </row>
    <row r="1226" spans="1:54" s="207" customFormat="1" ht="38.25" customHeight="1" x14ac:dyDescent="0.25">
      <c r="A1226" s="115"/>
      <c r="B1226" s="116"/>
      <c r="C1226" s="122"/>
      <c r="D1226" s="137"/>
      <c r="E1226" s="128"/>
      <c r="F1226" s="128"/>
      <c r="G1226" s="127"/>
      <c r="H1226" s="128"/>
      <c r="I1226" s="127"/>
      <c r="J1226" s="127"/>
      <c r="K1226" s="128"/>
      <c r="L1226" s="127"/>
      <c r="M1226" s="127"/>
      <c r="N1226" s="127"/>
      <c r="O1226" s="127"/>
      <c r="P1226" s="128"/>
      <c r="Q1226" s="128"/>
      <c r="R1226" s="129"/>
      <c r="S1226" s="129"/>
      <c r="T1226" s="128"/>
      <c r="U1226" s="128"/>
      <c r="V1226" s="128"/>
      <c r="W1226" s="128"/>
      <c r="X1226" s="127"/>
      <c r="Y1226" s="138"/>
      <c r="Z1226" s="12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2"/>
      <c r="AY1226" s="71"/>
      <c r="AZ1226" s="169" t="str">
        <f t="shared" si="56"/>
        <v>OK</v>
      </c>
      <c r="BA1226" s="170" t="str">
        <f t="shared" si="57"/>
        <v>OK</v>
      </c>
      <c r="BB1226" s="215"/>
    </row>
    <row r="1227" spans="1:54" s="207" customFormat="1" ht="38.25" customHeight="1" x14ac:dyDescent="0.25">
      <c r="A1227" s="115"/>
      <c r="B1227" s="116"/>
      <c r="C1227" s="122"/>
      <c r="D1227" s="137"/>
      <c r="E1227" s="128"/>
      <c r="F1227" s="128"/>
      <c r="G1227" s="127"/>
      <c r="H1227" s="128"/>
      <c r="I1227" s="127"/>
      <c r="J1227" s="127"/>
      <c r="K1227" s="128"/>
      <c r="L1227" s="127"/>
      <c r="M1227" s="127"/>
      <c r="N1227" s="127"/>
      <c r="O1227" s="127"/>
      <c r="P1227" s="128"/>
      <c r="Q1227" s="128"/>
      <c r="R1227" s="129"/>
      <c r="S1227" s="129"/>
      <c r="T1227" s="128"/>
      <c r="U1227" s="128"/>
      <c r="V1227" s="128"/>
      <c r="W1227" s="128"/>
      <c r="X1227" s="127"/>
      <c r="Y1227" s="138"/>
      <c r="Z1227" s="230"/>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2"/>
      <c r="AY1227" s="71"/>
      <c r="AZ1227" s="169" t="str">
        <f t="shared" si="56"/>
        <v>OK</v>
      </c>
      <c r="BA1227" s="170" t="str">
        <f t="shared" si="57"/>
        <v>OK</v>
      </c>
      <c r="BB1227" s="215"/>
    </row>
    <row r="1228" spans="1:54" s="207" customFormat="1" ht="38.25" customHeight="1" x14ac:dyDescent="0.25">
      <c r="A1228" s="115"/>
      <c r="B1228" s="116"/>
      <c r="C1228" s="122"/>
      <c r="D1228" s="137"/>
      <c r="E1228" s="128"/>
      <c r="F1228" s="128"/>
      <c r="G1228" s="127"/>
      <c r="H1228" s="128"/>
      <c r="I1228" s="127"/>
      <c r="J1228" s="127"/>
      <c r="K1228" s="128"/>
      <c r="L1228" s="127"/>
      <c r="M1228" s="127"/>
      <c r="N1228" s="127"/>
      <c r="O1228" s="127"/>
      <c r="P1228" s="128"/>
      <c r="Q1228" s="128"/>
      <c r="R1228" s="129"/>
      <c r="S1228" s="129"/>
      <c r="T1228" s="128"/>
      <c r="U1228" s="128"/>
      <c r="V1228" s="128"/>
      <c r="W1228" s="128"/>
      <c r="X1228" s="127"/>
      <c r="Y1228" s="138"/>
      <c r="Z1228" s="12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2"/>
      <c r="AY1228" s="71"/>
      <c r="AZ1228" s="169" t="str">
        <f t="shared" si="56"/>
        <v>OK</v>
      </c>
      <c r="BA1228" s="170" t="str">
        <f t="shared" si="57"/>
        <v>OK</v>
      </c>
      <c r="BB1228" s="215"/>
    </row>
    <row r="1229" spans="1:54" s="207" customFormat="1" ht="38.25" customHeight="1" x14ac:dyDescent="0.25">
      <c r="A1229" s="115"/>
      <c r="B1229" s="116"/>
      <c r="C1229" s="122"/>
      <c r="D1229" s="137"/>
      <c r="E1229" s="128"/>
      <c r="F1229" s="128"/>
      <c r="G1229" s="127"/>
      <c r="H1229" s="128"/>
      <c r="I1229" s="127"/>
      <c r="J1229" s="127"/>
      <c r="K1229" s="128"/>
      <c r="L1229" s="127"/>
      <c r="M1229" s="127"/>
      <c r="N1229" s="127"/>
      <c r="O1229" s="127"/>
      <c r="P1229" s="128"/>
      <c r="Q1229" s="128"/>
      <c r="R1229" s="129"/>
      <c r="S1229" s="129"/>
      <c r="T1229" s="128"/>
      <c r="U1229" s="128"/>
      <c r="V1229" s="128"/>
      <c r="W1229" s="128"/>
      <c r="X1229" s="127"/>
      <c r="Y1229" s="138"/>
      <c r="Z1229" s="12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2"/>
      <c r="AY1229" s="71"/>
      <c r="AZ1229" s="169" t="str">
        <f t="shared" si="56"/>
        <v>OK</v>
      </c>
      <c r="BA1229" s="170" t="str">
        <f t="shared" si="57"/>
        <v>OK</v>
      </c>
      <c r="BB1229" s="215"/>
    </row>
    <row r="1230" spans="1:54" s="207" customFormat="1" ht="38.25" customHeight="1" x14ac:dyDescent="0.25">
      <c r="A1230" s="115"/>
      <c r="B1230" s="116"/>
      <c r="C1230" s="122"/>
      <c r="D1230" s="137"/>
      <c r="E1230" s="128"/>
      <c r="F1230" s="128"/>
      <c r="G1230" s="127"/>
      <c r="H1230" s="128"/>
      <c r="I1230" s="127"/>
      <c r="J1230" s="127"/>
      <c r="K1230" s="128"/>
      <c r="L1230" s="127"/>
      <c r="M1230" s="127"/>
      <c r="N1230" s="127"/>
      <c r="O1230" s="127"/>
      <c r="P1230" s="128"/>
      <c r="Q1230" s="128"/>
      <c r="R1230" s="129"/>
      <c r="S1230" s="129"/>
      <c r="T1230" s="128"/>
      <c r="U1230" s="128"/>
      <c r="V1230" s="128"/>
      <c r="W1230" s="128"/>
      <c r="X1230" s="127"/>
      <c r="Y1230" s="138"/>
      <c r="Z1230" s="12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2"/>
      <c r="AY1230" s="71"/>
      <c r="AZ1230" s="169" t="str">
        <f t="shared" si="56"/>
        <v>OK</v>
      </c>
      <c r="BA1230" s="170" t="str">
        <f t="shared" si="57"/>
        <v>OK</v>
      </c>
      <c r="BB1230" s="215"/>
    </row>
    <row r="1231" spans="1:54" s="207" customFormat="1" ht="38.25" customHeight="1" x14ac:dyDescent="0.25">
      <c r="A1231" s="115"/>
      <c r="B1231" s="116"/>
      <c r="C1231" s="122"/>
      <c r="D1231" s="137"/>
      <c r="E1231" s="128"/>
      <c r="F1231" s="128"/>
      <c r="G1231" s="127"/>
      <c r="H1231" s="128"/>
      <c r="I1231" s="127"/>
      <c r="J1231" s="127"/>
      <c r="K1231" s="128"/>
      <c r="L1231" s="127"/>
      <c r="M1231" s="127"/>
      <c r="N1231" s="127"/>
      <c r="O1231" s="127"/>
      <c r="P1231" s="128"/>
      <c r="Q1231" s="128"/>
      <c r="R1231" s="129"/>
      <c r="S1231" s="129"/>
      <c r="T1231" s="128"/>
      <c r="U1231" s="128"/>
      <c r="V1231" s="128"/>
      <c r="W1231" s="128"/>
      <c r="X1231" s="127"/>
      <c r="Y1231" s="138"/>
      <c r="Z1231" s="12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2"/>
      <c r="AY1231" s="71"/>
      <c r="AZ1231" s="169" t="str">
        <f t="shared" si="56"/>
        <v>OK</v>
      </c>
      <c r="BA1231" s="170" t="str">
        <f t="shared" si="57"/>
        <v>OK</v>
      </c>
      <c r="BB1231" s="215"/>
    </row>
    <row r="1232" spans="1:54" s="207" customFormat="1" ht="38.25" customHeight="1" x14ac:dyDescent="0.25">
      <c r="A1232" s="115"/>
      <c r="B1232" s="116"/>
      <c r="C1232" s="122"/>
      <c r="D1232" s="137"/>
      <c r="E1232" s="128"/>
      <c r="F1232" s="128"/>
      <c r="G1232" s="127"/>
      <c r="H1232" s="128"/>
      <c r="I1232" s="127"/>
      <c r="J1232" s="127"/>
      <c r="K1232" s="128"/>
      <c r="L1232" s="127"/>
      <c r="M1232" s="127"/>
      <c r="N1232" s="127"/>
      <c r="O1232" s="127"/>
      <c r="P1232" s="128"/>
      <c r="Q1232" s="128"/>
      <c r="R1232" s="129"/>
      <c r="S1232" s="129"/>
      <c r="T1232" s="128"/>
      <c r="U1232" s="128"/>
      <c r="V1232" s="128"/>
      <c r="W1232" s="128"/>
      <c r="X1232" s="127"/>
      <c r="Y1232" s="138"/>
      <c r="Z1232" s="12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2"/>
      <c r="AY1232" s="71"/>
      <c r="AZ1232" s="169" t="str">
        <f t="shared" si="56"/>
        <v>OK</v>
      </c>
      <c r="BA1232" s="170" t="str">
        <f t="shared" si="57"/>
        <v>OK</v>
      </c>
      <c r="BB1232" s="215"/>
    </row>
    <row r="1233" spans="1:54" s="207" customFormat="1" ht="38.25" customHeight="1" x14ac:dyDescent="0.25">
      <c r="A1233" s="115"/>
      <c r="B1233" s="116"/>
      <c r="C1233" s="122"/>
      <c r="D1233" s="137"/>
      <c r="E1233" s="128"/>
      <c r="F1233" s="128"/>
      <c r="G1233" s="127"/>
      <c r="H1233" s="128"/>
      <c r="I1233" s="127"/>
      <c r="J1233" s="127"/>
      <c r="K1233" s="128"/>
      <c r="L1233" s="127"/>
      <c r="M1233" s="127"/>
      <c r="N1233" s="127"/>
      <c r="O1233" s="127"/>
      <c r="P1233" s="128"/>
      <c r="Q1233" s="128"/>
      <c r="R1233" s="129"/>
      <c r="S1233" s="129"/>
      <c r="T1233" s="128"/>
      <c r="U1233" s="128"/>
      <c r="V1233" s="128"/>
      <c r="W1233" s="128"/>
      <c r="X1233" s="127"/>
      <c r="Y1233" s="138"/>
      <c r="Z1233" s="12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2"/>
      <c r="AY1233" s="71"/>
      <c r="AZ1233" s="169" t="str">
        <f t="shared" si="56"/>
        <v>OK</v>
      </c>
      <c r="BA1233" s="170" t="str">
        <f t="shared" si="57"/>
        <v>OK</v>
      </c>
      <c r="BB1233" s="215"/>
    </row>
    <row r="1234" spans="1:54" s="207" customFormat="1" ht="38.25" customHeight="1" x14ac:dyDescent="0.25">
      <c r="A1234" s="115"/>
      <c r="B1234" s="116"/>
      <c r="C1234" s="122"/>
      <c r="D1234" s="137"/>
      <c r="E1234" s="128"/>
      <c r="F1234" s="128"/>
      <c r="G1234" s="127"/>
      <c r="H1234" s="128"/>
      <c r="I1234" s="127"/>
      <c r="J1234" s="127"/>
      <c r="K1234" s="128"/>
      <c r="L1234" s="127"/>
      <c r="M1234" s="127"/>
      <c r="N1234" s="127"/>
      <c r="O1234" s="127"/>
      <c r="P1234" s="128"/>
      <c r="Q1234" s="128"/>
      <c r="R1234" s="129"/>
      <c r="S1234" s="129"/>
      <c r="T1234" s="128"/>
      <c r="U1234" s="128"/>
      <c r="V1234" s="128"/>
      <c r="W1234" s="128"/>
      <c r="X1234" s="127"/>
      <c r="Y1234" s="138"/>
      <c r="Z1234" s="12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2"/>
      <c r="AY1234" s="71"/>
      <c r="AZ1234" s="169" t="str">
        <f t="shared" si="56"/>
        <v>OK</v>
      </c>
      <c r="BA1234" s="170" t="str">
        <f t="shared" si="57"/>
        <v>OK</v>
      </c>
      <c r="BB1234" s="215"/>
    </row>
    <row r="1235" spans="1:54" s="207" customFormat="1" ht="38.25" customHeight="1" x14ac:dyDescent="0.25">
      <c r="A1235" s="115"/>
      <c r="B1235" s="116"/>
      <c r="C1235" s="122"/>
      <c r="D1235" s="137"/>
      <c r="E1235" s="128"/>
      <c r="F1235" s="128"/>
      <c r="G1235" s="127"/>
      <c r="H1235" s="128"/>
      <c r="I1235" s="127"/>
      <c r="J1235" s="127"/>
      <c r="K1235" s="128"/>
      <c r="L1235" s="127"/>
      <c r="M1235" s="127"/>
      <c r="N1235" s="127"/>
      <c r="O1235" s="127"/>
      <c r="P1235" s="128"/>
      <c r="Q1235" s="128"/>
      <c r="R1235" s="129"/>
      <c r="S1235" s="129"/>
      <c r="T1235" s="128"/>
      <c r="U1235" s="128"/>
      <c r="V1235" s="128"/>
      <c r="W1235" s="128"/>
      <c r="X1235" s="127"/>
      <c r="Y1235" s="138"/>
      <c r="Z1235" s="12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2"/>
      <c r="AY1235" s="71"/>
      <c r="AZ1235" s="169" t="str">
        <f t="shared" si="56"/>
        <v>OK</v>
      </c>
      <c r="BA1235" s="170" t="str">
        <f t="shared" si="57"/>
        <v>OK</v>
      </c>
      <c r="BB1235" s="215"/>
    </row>
    <row r="1236" spans="1:54" s="207" customFormat="1" ht="38.25" customHeight="1" x14ac:dyDescent="0.25">
      <c r="A1236" s="115"/>
      <c r="B1236" s="116"/>
      <c r="C1236" s="122"/>
      <c r="D1236" s="137"/>
      <c r="E1236" s="128"/>
      <c r="F1236" s="128"/>
      <c r="G1236" s="127"/>
      <c r="H1236" s="128"/>
      <c r="I1236" s="127"/>
      <c r="J1236" s="127"/>
      <c r="K1236" s="128"/>
      <c r="L1236" s="127"/>
      <c r="M1236" s="127"/>
      <c r="N1236" s="127"/>
      <c r="O1236" s="127"/>
      <c r="P1236" s="128"/>
      <c r="Q1236" s="128"/>
      <c r="R1236" s="129"/>
      <c r="S1236" s="129"/>
      <c r="T1236" s="128"/>
      <c r="U1236" s="128"/>
      <c r="V1236" s="128"/>
      <c r="W1236" s="128"/>
      <c r="X1236" s="127"/>
      <c r="Y1236" s="138"/>
      <c r="Z1236" s="12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2"/>
      <c r="AY1236" s="71"/>
      <c r="AZ1236" s="169" t="str">
        <f t="shared" si="56"/>
        <v>OK</v>
      </c>
      <c r="BA1236" s="170" t="str">
        <f t="shared" si="57"/>
        <v>OK</v>
      </c>
      <c r="BB1236" s="215"/>
    </row>
    <row r="1237" spans="1:54" s="207" customFormat="1" ht="38.25" customHeight="1" x14ac:dyDescent="0.25">
      <c r="A1237" s="115"/>
      <c r="B1237" s="116"/>
      <c r="C1237" s="122"/>
      <c r="D1237" s="137"/>
      <c r="E1237" s="128"/>
      <c r="F1237" s="128"/>
      <c r="G1237" s="127"/>
      <c r="H1237" s="128"/>
      <c r="I1237" s="127"/>
      <c r="J1237" s="127"/>
      <c r="K1237" s="128"/>
      <c r="L1237" s="127"/>
      <c r="M1237" s="127"/>
      <c r="N1237" s="127"/>
      <c r="O1237" s="127"/>
      <c r="P1237" s="128"/>
      <c r="Q1237" s="128"/>
      <c r="R1237" s="129"/>
      <c r="S1237" s="129"/>
      <c r="T1237" s="128"/>
      <c r="U1237" s="128"/>
      <c r="V1237" s="128"/>
      <c r="W1237" s="128"/>
      <c r="X1237" s="127"/>
      <c r="Y1237" s="138"/>
      <c r="Z1237" s="12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2"/>
      <c r="AY1237" s="71"/>
      <c r="AZ1237" s="169" t="str">
        <f t="shared" si="56"/>
        <v>OK</v>
      </c>
      <c r="BA1237" s="170" t="str">
        <f t="shared" si="57"/>
        <v>OK</v>
      </c>
      <c r="BB1237" s="215"/>
    </row>
    <row r="1238" spans="1:54" s="207" customFormat="1" ht="38.25" customHeight="1" x14ac:dyDescent="0.25">
      <c r="A1238" s="115"/>
      <c r="B1238" s="116"/>
      <c r="C1238" s="122"/>
      <c r="D1238" s="137"/>
      <c r="E1238" s="128"/>
      <c r="F1238" s="128"/>
      <c r="G1238" s="127"/>
      <c r="H1238" s="128"/>
      <c r="I1238" s="127"/>
      <c r="J1238" s="127"/>
      <c r="K1238" s="128"/>
      <c r="L1238" s="127"/>
      <c r="M1238" s="127"/>
      <c r="N1238" s="127"/>
      <c r="O1238" s="127"/>
      <c r="P1238" s="128"/>
      <c r="Q1238" s="128"/>
      <c r="R1238" s="129"/>
      <c r="S1238" s="129"/>
      <c r="T1238" s="128"/>
      <c r="U1238" s="128"/>
      <c r="V1238" s="128"/>
      <c r="W1238" s="128"/>
      <c r="X1238" s="127"/>
      <c r="Y1238" s="138"/>
      <c r="Z1238" s="12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2"/>
      <c r="AY1238" s="71"/>
      <c r="AZ1238" s="169" t="str">
        <f t="shared" si="56"/>
        <v>OK</v>
      </c>
      <c r="BA1238" s="170" t="str">
        <f t="shared" si="57"/>
        <v>OK</v>
      </c>
      <c r="BB1238" s="215"/>
    </row>
    <row r="1239" spans="1:54" s="207" customFormat="1" ht="38.25" customHeight="1" x14ac:dyDescent="0.25">
      <c r="A1239" s="115"/>
      <c r="B1239" s="116"/>
      <c r="C1239" s="122"/>
      <c r="D1239" s="137"/>
      <c r="E1239" s="128"/>
      <c r="F1239" s="128"/>
      <c r="G1239" s="127"/>
      <c r="H1239" s="128"/>
      <c r="I1239" s="127"/>
      <c r="J1239" s="127"/>
      <c r="K1239" s="128"/>
      <c r="L1239" s="127"/>
      <c r="M1239" s="127"/>
      <c r="N1239" s="127"/>
      <c r="O1239" s="127"/>
      <c r="P1239" s="128"/>
      <c r="Q1239" s="128"/>
      <c r="R1239" s="129"/>
      <c r="S1239" s="129"/>
      <c r="T1239" s="128"/>
      <c r="U1239" s="128"/>
      <c r="V1239" s="128"/>
      <c r="W1239" s="128"/>
      <c r="X1239" s="127"/>
      <c r="Y1239" s="138"/>
      <c r="Z1239" s="12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2"/>
      <c r="AY1239" s="71"/>
      <c r="AZ1239" s="169" t="str">
        <f t="shared" si="56"/>
        <v>OK</v>
      </c>
      <c r="BA1239" s="170" t="str">
        <f t="shared" si="57"/>
        <v>OK</v>
      </c>
      <c r="BB1239" s="215"/>
    </row>
    <row r="1240" spans="1:54" s="207" customFormat="1" ht="38.25" customHeight="1" x14ac:dyDescent="0.25">
      <c r="A1240" s="115"/>
      <c r="B1240" s="116"/>
      <c r="C1240" s="122"/>
      <c r="D1240" s="137"/>
      <c r="E1240" s="128"/>
      <c r="F1240" s="128"/>
      <c r="G1240" s="127"/>
      <c r="H1240" s="128"/>
      <c r="I1240" s="127"/>
      <c r="J1240" s="127"/>
      <c r="K1240" s="128"/>
      <c r="L1240" s="127"/>
      <c r="M1240" s="127"/>
      <c r="N1240" s="127"/>
      <c r="O1240" s="127"/>
      <c r="P1240" s="128"/>
      <c r="Q1240" s="128"/>
      <c r="R1240" s="129"/>
      <c r="S1240" s="129"/>
      <c r="T1240" s="128"/>
      <c r="U1240" s="128"/>
      <c r="V1240" s="128"/>
      <c r="W1240" s="128"/>
      <c r="X1240" s="127"/>
      <c r="Y1240" s="138"/>
      <c r="Z1240" s="12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2"/>
      <c r="AY1240" s="71"/>
      <c r="AZ1240" s="169" t="str">
        <f t="shared" si="56"/>
        <v>OK</v>
      </c>
      <c r="BA1240" s="170" t="str">
        <f t="shared" si="57"/>
        <v>OK</v>
      </c>
      <c r="BB1240" s="215"/>
    </row>
    <row r="1241" spans="1:54" s="207" customFormat="1" ht="38.25" customHeight="1" x14ac:dyDescent="0.25">
      <c r="A1241" s="115"/>
      <c r="B1241" s="116"/>
      <c r="C1241" s="122"/>
      <c r="D1241" s="137"/>
      <c r="E1241" s="128"/>
      <c r="F1241" s="128"/>
      <c r="G1241" s="127"/>
      <c r="H1241" s="128"/>
      <c r="I1241" s="127"/>
      <c r="J1241" s="127"/>
      <c r="K1241" s="128"/>
      <c r="L1241" s="127"/>
      <c r="M1241" s="127"/>
      <c r="N1241" s="127"/>
      <c r="O1241" s="127"/>
      <c r="P1241" s="128"/>
      <c r="Q1241" s="128"/>
      <c r="R1241" s="129"/>
      <c r="S1241" s="129"/>
      <c r="T1241" s="128"/>
      <c r="U1241" s="128"/>
      <c r="V1241" s="128"/>
      <c r="W1241" s="128"/>
      <c r="X1241" s="127"/>
      <c r="Y1241" s="138"/>
      <c r="Z1241" s="12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2"/>
      <c r="AY1241" s="71"/>
      <c r="AZ1241" s="169" t="str">
        <f t="shared" si="56"/>
        <v>OK</v>
      </c>
      <c r="BA1241" s="170" t="str">
        <f t="shared" si="57"/>
        <v>OK</v>
      </c>
      <c r="BB1241" s="215"/>
    </row>
    <row r="1242" spans="1:54" s="207" customFormat="1" ht="38.25" customHeight="1" x14ac:dyDescent="0.25">
      <c r="A1242" s="115"/>
      <c r="B1242" s="116"/>
      <c r="C1242" s="122"/>
      <c r="D1242" s="137"/>
      <c r="E1242" s="128"/>
      <c r="F1242" s="128"/>
      <c r="G1242" s="127"/>
      <c r="H1242" s="128"/>
      <c r="I1242" s="127"/>
      <c r="J1242" s="127"/>
      <c r="K1242" s="128"/>
      <c r="L1242" s="127"/>
      <c r="M1242" s="127"/>
      <c r="N1242" s="127"/>
      <c r="O1242" s="127"/>
      <c r="P1242" s="128"/>
      <c r="Q1242" s="128"/>
      <c r="R1242" s="129"/>
      <c r="S1242" s="129"/>
      <c r="T1242" s="128"/>
      <c r="U1242" s="128"/>
      <c r="V1242" s="128"/>
      <c r="W1242" s="128"/>
      <c r="X1242" s="127"/>
      <c r="Y1242" s="138"/>
      <c r="Z1242" s="12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2"/>
      <c r="AY1242" s="71"/>
      <c r="AZ1242" s="169" t="str">
        <f t="shared" si="56"/>
        <v>OK</v>
      </c>
      <c r="BA1242" s="170" t="str">
        <f t="shared" si="57"/>
        <v>OK</v>
      </c>
      <c r="BB1242" s="215"/>
    </row>
    <row r="1243" spans="1:54" s="207" customFormat="1" ht="38.25" customHeight="1" x14ac:dyDescent="0.25">
      <c r="A1243" s="115"/>
      <c r="B1243" s="116"/>
      <c r="C1243" s="122"/>
      <c r="D1243" s="137"/>
      <c r="E1243" s="128"/>
      <c r="F1243" s="128"/>
      <c r="G1243" s="127"/>
      <c r="H1243" s="128"/>
      <c r="I1243" s="127"/>
      <c r="J1243" s="127"/>
      <c r="K1243" s="128"/>
      <c r="L1243" s="127"/>
      <c r="M1243" s="127"/>
      <c r="N1243" s="127"/>
      <c r="O1243" s="127"/>
      <c r="P1243" s="128"/>
      <c r="Q1243" s="128"/>
      <c r="R1243" s="129"/>
      <c r="S1243" s="129"/>
      <c r="T1243" s="128"/>
      <c r="U1243" s="128"/>
      <c r="V1243" s="128"/>
      <c r="W1243" s="128"/>
      <c r="X1243" s="127"/>
      <c r="Y1243" s="138"/>
      <c r="Z1243" s="12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2"/>
      <c r="AY1243" s="71"/>
      <c r="AZ1243" s="169" t="str">
        <f t="shared" si="56"/>
        <v>OK</v>
      </c>
      <c r="BA1243" s="170" t="str">
        <f t="shared" si="57"/>
        <v>OK</v>
      </c>
      <c r="BB1243" s="215"/>
    </row>
    <row r="1244" spans="1:54" s="207" customFormat="1" ht="38.25" customHeight="1" x14ac:dyDescent="0.25">
      <c r="A1244" s="115"/>
      <c r="B1244" s="116"/>
      <c r="C1244" s="122"/>
      <c r="D1244" s="137"/>
      <c r="E1244" s="128"/>
      <c r="F1244" s="128"/>
      <c r="G1244" s="127"/>
      <c r="H1244" s="128"/>
      <c r="I1244" s="127"/>
      <c r="J1244" s="127"/>
      <c r="K1244" s="128"/>
      <c r="L1244" s="127"/>
      <c r="M1244" s="127"/>
      <c r="N1244" s="127"/>
      <c r="O1244" s="127"/>
      <c r="P1244" s="128"/>
      <c r="Q1244" s="128"/>
      <c r="R1244" s="129"/>
      <c r="S1244" s="129"/>
      <c r="T1244" s="128"/>
      <c r="U1244" s="128"/>
      <c r="V1244" s="128"/>
      <c r="W1244" s="128"/>
      <c r="X1244" s="127"/>
      <c r="Y1244" s="138"/>
      <c r="Z1244" s="12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2"/>
      <c r="AY1244" s="71"/>
      <c r="AZ1244" s="169" t="str">
        <f t="shared" si="56"/>
        <v>OK</v>
      </c>
      <c r="BA1244" s="170" t="str">
        <f t="shared" si="57"/>
        <v>OK</v>
      </c>
      <c r="BB1244" s="215"/>
    </row>
    <row r="1245" spans="1:54" s="207" customFormat="1" ht="38.25" customHeight="1" x14ac:dyDescent="0.25">
      <c r="A1245" s="115"/>
      <c r="B1245" s="116"/>
      <c r="C1245" s="122"/>
      <c r="D1245" s="137"/>
      <c r="E1245" s="128"/>
      <c r="F1245" s="128"/>
      <c r="G1245" s="127"/>
      <c r="H1245" s="128"/>
      <c r="I1245" s="127"/>
      <c r="J1245" s="127"/>
      <c r="K1245" s="128"/>
      <c r="L1245" s="127"/>
      <c r="M1245" s="127"/>
      <c r="N1245" s="127"/>
      <c r="O1245" s="127"/>
      <c r="P1245" s="128"/>
      <c r="Q1245" s="128"/>
      <c r="R1245" s="129"/>
      <c r="S1245" s="129"/>
      <c r="T1245" s="128"/>
      <c r="U1245" s="128"/>
      <c r="V1245" s="128"/>
      <c r="W1245" s="128"/>
      <c r="X1245" s="127"/>
      <c r="Y1245" s="138"/>
      <c r="Z1245" s="12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2"/>
      <c r="AY1245" s="71"/>
      <c r="AZ1245" s="169" t="str">
        <f t="shared" si="56"/>
        <v>OK</v>
      </c>
      <c r="BA1245" s="170" t="str">
        <f t="shared" si="57"/>
        <v>OK</v>
      </c>
      <c r="BB1245" s="215"/>
    </row>
    <row r="1246" spans="1:54" s="207" customFormat="1" ht="38.25" customHeight="1" x14ac:dyDescent="0.25">
      <c r="A1246" s="115"/>
      <c r="B1246" s="116"/>
      <c r="C1246" s="122"/>
      <c r="D1246" s="137"/>
      <c r="E1246" s="128"/>
      <c r="F1246" s="128"/>
      <c r="G1246" s="127"/>
      <c r="H1246" s="128"/>
      <c r="I1246" s="127"/>
      <c r="J1246" s="127"/>
      <c r="K1246" s="128"/>
      <c r="L1246" s="127"/>
      <c r="M1246" s="127"/>
      <c r="N1246" s="127"/>
      <c r="O1246" s="127"/>
      <c r="P1246" s="128"/>
      <c r="Q1246" s="128"/>
      <c r="R1246" s="129"/>
      <c r="S1246" s="129"/>
      <c r="T1246" s="128"/>
      <c r="U1246" s="128"/>
      <c r="V1246" s="128"/>
      <c r="W1246" s="128"/>
      <c r="X1246" s="127"/>
      <c r="Y1246" s="138"/>
      <c r="Z1246" s="12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2"/>
      <c r="AY1246" s="71"/>
      <c r="AZ1246" s="169" t="str">
        <f t="shared" si="56"/>
        <v>OK</v>
      </c>
      <c r="BA1246" s="170" t="str">
        <f t="shared" si="57"/>
        <v>OK</v>
      </c>
      <c r="BB1246" s="215"/>
    </row>
    <row r="1247" spans="1:54" s="207" customFormat="1" ht="38.25" customHeight="1" x14ac:dyDescent="0.25">
      <c r="A1247" s="115"/>
      <c r="B1247" s="116"/>
      <c r="C1247" s="122"/>
      <c r="D1247" s="137"/>
      <c r="E1247" s="128"/>
      <c r="F1247" s="128"/>
      <c r="G1247" s="127"/>
      <c r="H1247" s="128"/>
      <c r="I1247" s="127"/>
      <c r="J1247" s="127"/>
      <c r="K1247" s="128"/>
      <c r="L1247" s="127"/>
      <c r="M1247" s="127"/>
      <c r="N1247" s="127"/>
      <c r="O1247" s="127"/>
      <c r="P1247" s="128"/>
      <c r="Q1247" s="128"/>
      <c r="R1247" s="129"/>
      <c r="S1247" s="129"/>
      <c r="T1247" s="128"/>
      <c r="U1247" s="128"/>
      <c r="V1247" s="128"/>
      <c r="W1247" s="128"/>
      <c r="X1247" s="127"/>
      <c r="Y1247" s="138"/>
      <c r="Z1247" s="12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2"/>
      <c r="AY1247" s="71"/>
      <c r="AZ1247" s="169" t="str">
        <f t="shared" si="56"/>
        <v>OK</v>
      </c>
      <c r="BA1247" s="170" t="str">
        <f t="shared" si="57"/>
        <v>OK</v>
      </c>
      <c r="BB1247" s="215"/>
    </row>
    <row r="1248" spans="1:54" s="207" customFormat="1" ht="38.25" customHeight="1" x14ac:dyDescent="0.25">
      <c r="A1248" s="115"/>
      <c r="B1248" s="116"/>
      <c r="C1248" s="122"/>
      <c r="D1248" s="137"/>
      <c r="E1248" s="128"/>
      <c r="F1248" s="128"/>
      <c r="G1248" s="127"/>
      <c r="H1248" s="128"/>
      <c r="I1248" s="127"/>
      <c r="J1248" s="127"/>
      <c r="K1248" s="128"/>
      <c r="L1248" s="127"/>
      <c r="M1248" s="127"/>
      <c r="N1248" s="127"/>
      <c r="O1248" s="127"/>
      <c r="P1248" s="128"/>
      <c r="Q1248" s="128"/>
      <c r="R1248" s="129"/>
      <c r="S1248" s="129"/>
      <c r="T1248" s="128"/>
      <c r="U1248" s="128"/>
      <c r="V1248" s="128"/>
      <c r="W1248" s="128"/>
      <c r="X1248" s="127"/>
      <c r="Y1248" s="138"/>
      <c r="Z1248" s="12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2"/>
      <c r="AY1248" s="71"/>
      <c r="AZ1248" s="169" t="str">
        <f t="shared" si="56"/>
        <v>OK</v>
      </c>
      <c r="BA1248" s="170" t="str">
        <f t="shared" si="57"/>
        <v>OK</v>
      </c>
      <c r="BB1248" s="215"/>
    </row>
    <row r="1249" spans="1:54" s="207" customFormat="1" ht="38.25" customHeight="1" x14ac:dyDescent="0.25">
      <c r="A1249" s="115"/>
      <c r="B1249" s="116"/>
      <c r="C1249" s="122"/>
      <c r="D1249" s="137"/>
      <c r="E1249" s="128"/>
      <c r="F1249" s="128"/>
      <c r="G1249" s="127"/>
      <c r="H1249" s="128"/>
      <c r="I1249" s="127"/>
      <c r="J1249" s="127"/>
      <c r="K1249" s="128"/>
      <c r="L1249" s="127"/>
      <c r="M1249" s="127"/>
      <c r="N1249" s="127"/>
      <c r="O1249" s="127"/>
      <c r="P1249" s="128"/>
      <c r="Q1249" s="128"/>
      <c r="R1249" s="129"/>
      <c r="S1249" s="129"/>
      <c r="T1249" s="128"/>
      <c r="U1249" s="128"/>
      <c r="V1249" s="128"/>
      <c r="W1249" s="128"/>
      <c r="X1249" s="127"/>
      <c r="Y1249" s="138"/>
      <c r="Z1249" s="12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2"/>
      <c r="AY1249" s="71"/>
      <c r="AZ1249" s="169" t="str">
        <f t="shared" si="56"/>
        <v>OK</v>
      </c>
      <c r="BA1249" s="170" t="str">
        <f t="shared" si="57"/>
        <v>OK</v>
      </c>
      <c r="BB1249" s="215"/>
    </row>
    <row r="1250" spans="1:54" s="207" customFormat="1" ht="38.25" customHeight="1" x14ac:dyDescent="0.25">
      <c r="A1250" s="115"/>
      <c r="B1250" s="116"/>
      <c r="C1250" s="122"/>
      <c r="D1250" s="137"/>
      <c r="E1250" s="128"/>
      <c r="F1250" s="128"/>
      <c r="G1250" s="127"/>
      <c r="H1250" s="128"/>
      <c r="I1250" s="127"/>
      <c r="J1250" s="127"/>
      <c r="K1250" s="128"/>
      <c r="L1250" s="127"/>
      <c r="M1250" s="127"/>
      <c r="N1250" s="127"/>
      <c r="O1250" s="127"/>
      <c r="P1250" s="128"/>
      <c r="Q1250" s="128"/>
      <c r="R1250" s="129"/>
      <c r="S1250" s="129"/>
      <c r="T1250" s="128"/>
      <c r="U1250" s="128"/>
      <c r="V1250" s="128"/>
      <c r="W1250" s="128"/>
      <c r="X1250" s="127"/>
      <c r="Y1250" s="138"/>
      <c r="Z1250" s="12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2"/>
      <c r="AY1250" s="71"/>
      <c r="AZ1250" s="169" t="str">
        <f t="shared" si="56"/>
        <v>OK</v>
      </c>
      <c r="BA1250" s="170" t="str">
        <f t="shared" si="57"/>
        <v>OK</v>
      </c>
      <c r="BB1250" s="215"/>
    </row>
    <row r="1251" spans="1:54" s="207" customFormat="1" ht="38.25" customHeight="1" x14ac:dyDescent="0.25">
      <c r="A1251" s="115"/>
      <c r="B1251" s="116"/>
      <c r="C1251" s="122"/>
      <c r="D1251" s="137"/>
      <c r="E1251" s="128"/>
      <c r="F1251" s="128"/>
      <c r="G1251" s="127"/>
      <c r="H1251" s="128"/>
      <c r="I1251" s="127"/>
      <c r="J1251" s="127"/>
      <c r="K1251" s="128"/>
      <c r="L1251" s="127"/>
      <c r="M1251" s="127"/>
      <c r="N1251" s="127"/>
      <c r="O1251" s="127"/>
      <c r="P1251" s="128"/>
      <c r="Q1251" s="128"/>
      <c r="R1251" s="129"/>
      <c r="S1251" s="129"/>
      <c r="T1251" s="128"/>
      <c r="U1251" s="128"/>
      <c r="V1251" s="128"/>
      <c r="W1251" s="128"/>
      <c r="X1251" s="127"/>
      <c r="Y1251" s="138"/>
      <c r="Z1251" s="12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2"/>
      <c r="AY1251" s="71"/>
      <c r="AZ1251" s="169" t="str">
        <f t="shared" si="56"/>
        <v>OK</v>
      </c>
      <c r="BA1251" s="170" t="str">
        <f t="shared" si="57"/>
        <v>OK</v>
      </c>
      <c r="BB1251" s="215"/>
    </row>
    <row r="1252" spans="1:54" s="207" customFormat="1" ht="38.25" customHeight="1" x14ac:dyDescent="0.25">
      <c r="A1252" s="115"/>
      <c r="B1252" s="116"/>
      <c r="C1252" s="122"/>
      <c r="D1252" s="137"/>
      <c r="E1252" s="128"/>
      <c r="F1252" s="128"/>
      <c r="G1252" s="127"/>
      <c r="H1252" s="128"/>
      <c r="I1252" s="127"/>
      <c r="J1252" s="127"/>
      <c r="K1252" s="128"/>
      <c r="L1252" s="127"/>
      <c r="M1252" s="127"/>
      <c r="N1252" s="127"/>
      <c r="O1252" s="127"/>
      <c r="P1252" s="128"/>
      <c r="Q1252" s="128"/>
      <c r="R1252" s="129"/>
      <c r="S1252" s="129"/>
      <c r="T1252" s="128"/>
      <c r="U1252" s="128"/>
      <c r="V1252" s="128"/>
      <c r="W1252" s="128"/>
      <c r="X1252" s="127"/>
      <c r="Y1252" s="138"/>
      <c r="Z1252" s="12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2"/>
      <c r="AY1252" s="71"/>
      <c r="AZ1252" s="169" t="str">
        <f t="shared" si="56"/>
        <v>OK</v>
      </c>
      <c r="BA1252" s="170" t="str">
        <f t="shared" si="57"/>
        <v>OK</v>
      </c>
      <c r="BB1252" s="215"/>
    </row>
    <row r="1253" spans="1:54" s="207" customFormat="1" ht="38.25" customHeight="1" x14ac:dyDescent="0.25">
      <c r="A1253" s="115"/>
      <c r="B1253" s="116"/>
      <c r="C1253" s="122"/>
      <c r="D1253" s="137"/>
      <c r="E1253" s="128"/>
      <c r="F1253" s="128"/>
      <c r="G1253" s="127"/>
      <c r="H1253" s="128"/>
      <c r="I1253" s="127"/>
      <c r="J1253" s="127"/>
      <c r="K1253" s="128"/>
      <c r="L1253" s="127"/>
      <c r="M1253" s="127"/>
      <c r="N1253" s="127"/>
      <c r="O1253" s="127"/>
      <c r="P1253" s="128"/>
      <c r="Q1253" s="128"/>
      <c r="R1253" s="129"/>
      <c r="S1253" s="129"/>
      <c r="T1253" s="128"/>
      <c r="U1253" s="128"/>
      <c r="V1253" s="128"/>
      <c r="W1253" s="128"/>
      <c r="X1253" s="127"/>
      <c r="Y1253" s="138"/>
      <c r="Z1253" s="12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2"/>
      <c r="AY1253" s="71"/>
      <c r="AZ1253" s="169" t="str">
        <f t="shared" si="56"/>
        <v>OK</v>
      </c>
      <c r="BA1253" s="170" t="str">
        <f t="shared" si="57"/>
        <v>OK</v>
      </c>
      <c r="BB1253" s="215"/>
    </row>
    <row r="1254" spans="1:54" s="207" customFormat="1" ht="38.25" customHeight="1" x14ac:dyDescent="0.25">
      <c r="A1254" s="115"/>
      <c r="B1254" s="116"/>
      <c r="C1254" s="122"/>
      <c r="D1254" s="137"/>
      <c r="E1254" s="128"/>
      <c r="F1254" s="128"/>
      <c r="G1254" s="127"/>
      <c r="H1254" s="128"/>
      <c r="I1254" s="127"/>
      <c r="J1254" s="127"/>
      <c r="K1254" s="128"/>
      <c r="L1254" s="127"/>
      <c r="M1254" s="127"/>
      <c r="N1254" s="127"/>
      <c r="O1254" s="127"/>
      <c r="P1254" s="128"/>
      <c r="Q1254" s="128"/>
      <c r="R1254" s="129"/>
      <c r="S1254" s="129"/>
      <c r="T1254" s="128"/>
      <c r="U1254" s="128"/>
      <c r="V1254" s="128"/>
      <c r="W1254" s="128"/>
      <c r="X1254" s="127"/>
      <c r="Y1254" s="138"/>
      <c r="Z1254" s="12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2"/>
      <c r="AY1254" s="71"/>
      <c r="AZ1254" s="169" t="str">
        <f t="shared" si="56"/>
        <v>OK</v>
      </c>
      <c r="BA1254" s="170" t="str">
        <f t="shared" si="57"/>
        <v>OK</v>
      </c>
      <c r="BB1254" s="215"/>
    </row>
    <row r="1255" spans="1:54" s="207" customFormat="1" ht="38.25" customHeight="1" x14ac:dyDescent="0.25">
      <c r="A1255" s="115"/>
      <c r="B1255" s="116"/>
      <c r="C1255" s="122"/>
      <c r="D1255" s="137"/>
      <c r="E1255" s="128"/>
      <c r="F1255" s="128"/>
      <c r="G1255" s="127"/>
      <c r="H1255" s="128"/>
      <c r="I1255" s="127"/>
      <c r="J1255" s="127"/>
      <c r="K1255" s="128"/>
      <c r="L1255" s="127"/>
      <c r="M1255" s="127"/>
      <c r="N1255" s="127"/>
      <c r="O1255" s="127"/>
      <c r="P1255" s="128"/>
      <c r="Q1255" s="128"/>
      <c r="R1255" s="129"/>
      <c r="S1255" s="129"/>
      <c r="T1255" s="128"/>
      <c r="U1255" s="128"/>
      <c r="V1255" s="128"/>
      <c r="W1255" s="128"/>
      <c r="X1255" s="127"/>
      <c r="Y1255" s="138"/>
      <c r="Z1255" s="12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2"/>
      <c r="AY1255" s="71"/>
      <c r="AZ1255" s="169" t="str">
        <f t="shared" si="56"/>
        <v>OK</v>
      </c>
      <c r="BA1255" s="170" t="str">
        <f t="shared" si="57"/>
        <v>OK</v>
      </c>
      <c r="BB1255" s="215"/>
    </row>
    <row r="1256" spans="1:54" s="207" customFormat="1" ht="38.25" customHeight="1" x14ac:dyDescent="0.25">
      <c r="A1256" s="115"/>
      <c r="B1256" s="116"/>
      <c r="C1256" s="122"/>
      <c r="D1256" s="137"/>
      <c r="E1256" s="128"/>
      <c r="F1256" s="128"/>
      <c r="G1256" s="127"/>
      <c r="H1256" s="128"/>
      <c r="I1256" s="127"/>
      <c r="J1256" s="127"/>
      <c r="K1256" s="128"/>
      <c r="L1256" s="127"/>
      <c r="M1256" s="127"/>
      <c r="N1256" s="127"/>
      <c r="O1256" s="127"/>
      <c r="P1256" s="128"/>
      <c r="Q1256" s="128"/>
      <c r="R1256" s="129"/>
      <c r="S1256" s="129"/>
      <c r="T1256" s="128"/>
      <c r="U1256" s="128"/>
      <c r="V1256" s="128"/>
      <c r="W1256" s="128"/>
      <c r="X1256" s="127"/>
      <c r="Y1256" s="138"/>
      <c r="Z1256" s="12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2"/>
      <c r="AY1256" s="71"/>
      <c r="AZ1256" s="169" t="str">
        <f t="shared" si="56"/>
        <v>OK</v>
      </c>
      <c r="BA1256" s="170" t="str">
        <f t="shared" si="57"/>
        <v>OK</v>
      </c>
      <c r="BB1256" s="215"/>
    </row>
    <row r="1257" spans="1:54" s="207" customFormat="1" ht="38.25" customHeight="1" x14ac:dyDescent="0.25">
      <c r="A1257" s="115"/>
      <c r="B1257" s="116"/>
      <c r="C1257" s="122"/>
      <c r="D1257" s="137"/>
      <c r="E1257" s="128"/>
      <c r="F1257" s="128"/>
      <c r="G1257" s="127"/>
      <c r="H1257" s="128"/>
      <c r="I1257" s="127"/>
      <c r="J1257" s="127"/>
      <c r="K1257" s="128"/>
      <c r="L1257" s="127"/>
      <c r="M1257" s="127"/>
      <c r="N1257" s="127"/>
      <c r="O1257" s="127"/>
      <c r="P1257" s="128"/>
      <c r="Q1257" s="128"/>
      <c r="R1257" s="129"/>
      <c r="S1257" s="129"/>
      <c r="T1257" s="128"/>
      <c r="U1257" s="128"/>
      <c r="V1257" s="128"/>
      <c r="W1257" s="128"/>
      <c r="X1257" s="127"/>
      <c r="Y1257" s="138"/>
      <c r="Z1257" s="12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2"/>
      <c r="AY1257" s="71"/>
      <c r="AZ1257" s="169" t="str">
        <f t="shared" si="56"/>
        <v>OK</v>
      </c>
      <c r="BA1257" s="170" t="str">
        <f t="shared" si="57"/>
        <v>OK</v>
      </c>
      <c r="BB1257" s="215"/>
    </row>
    <row r="1258" spans="1:54" s="207" customFormat="1" ht="38.25" customHeight="1" x14ac:dyDescent="0.25">
      <c r="A1258" s="115"/>
      <c r="B1258" s="116"/>
      <c r="C1258" s="122"/>
      <c r="D1258" s="137"/>
      <c r="E1258" s="128"/>
      <c r="F1258" s="128"/>
      <c r="G1258" s="127"/>
      <c r="H1258" s="128"/>
      <c r="I1258" s="127"/>
      <c r="J1258" s="127"/>
      <c r="K1258" s="128"/>
      <c r="L1258" s="127"/>
      <c r="M1258" s="127"/>
      <c r="N1258" s="127"/>
      <c r="O1258" s="127"/>
      <c r="P1258" s="128"/>
      <c r="Q1258" s="128"/>
      <c r="R1258" s="129"/>
      <c r="S1258" s="129"/>
      <c r="T1258" s="128"/>
      <c r="U1258" s="128"/>
      <c r="V1258" s="128"/>
      <c r="W1258" s="128"/>
      <c r="X1258" s="127"/>
      <c r="Y1258" s="138"/>
      <c r="Z1258" s="12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2"/>
      <c r="AY1258" s="71"/>
      <c r="AZ1258" s="169" t="str">
        <f t="shared" si="56"/>
        <v>OK</v>
      </c>
      <c r="BA1258" s="170" t="str">
        <f t="shared" si="57"/>
        <v>OK</v>
      </c>
      <c r="BB1258" s="215"/>
    </row>
    <row r="1259" spans="1:54" s="207" customFormat="1" ht="38.25" customHeight="1" x14ac:dyDescent="0.25">
      <c r="A1259" s="115"/>
      <c r="B1259" s="116"/>
      <c r="C1259" s="122"/>
      <c r="D1259" s="137"/>
      <c r="E1259" s="128"/>
      <c r="F1259" s="128"/>
      <c r="G1259" s="127"/>
      <c r="H1259" s="128"/>
      <c r="I1259" s="127"/>
      <c r="J1259" s="127"/>
      <c r="K1259" s="128"/>
      <c r="L1259" s="127"/>
      <c r="M1259" s="127"/>
      <c r="N1259" s="127"/>
      <c r="O1259" s="127"/>
      <c r="P1259" s="128"/>
      <c r="Q1259" s="128"/>
      <c r="R1259" s="129"/>
      <c r="S1259" s="129"/>
      <c r="T1259" s="128"/>
      <c r="U1259" s="128"/>
      <c r="V1259" s="128"/>
      <c r="W1259" s="128"/>
      <c r="X1259" s="127"/>
      <c r="Y1259" s="138"/>
      <c r="Z1259" s="12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2"/>
      <c r="AY1259" s="71"/>
      <c r="AZ1259" s="169" t="str">
        <f t="shared" si="56"/>
        <v>OK</v>
      </c>
      <c r="BA1259" s="170" t="str">
        <f t="shared" si="57"/>
        <v>OK</v>
      </c>
      <c r="BB1259" s="215"/>
    </row>
    <row r="1260" spans="1:54" s="207" customFormat="1" ht="38.25" customHeight="1" x14ac:dyDescent="0.25">
      <c r="A1260" s="115"/>
      <c r="B1260" s="116"/>
      <c r="C1260" s="122"/>
      <c r="D1260" s="137"/>
      <c r="E1260" s="128"/>
      <c r="F1260" s="128"/>
      <c r="G1260" s="127"/>
      <c r="H1260" s="128"/>
      <c r="I1260" s="127"/>
      <c r="J1260" s="127"/>
      <c r="K1260" s="128"/>
      <c r="L1260" s="127"/>
      <c r="M1260" s="127"/>
      <c r="N1260" s="127"/>
      <c r="O1260" s="127"/>
      <c r="P1260" s="128"/>
      <c r="Q1260" s="128"/>
      <c r="R1260" s="129"/>
      <c r="S1260" s="129"/>
      <c r="T1260" s="128"/>
      <c r="U1260" s="128"/>
      <c r="V1260" s="128"/>
      <c r="W1260" s="128"/>
      <c r="X1260" s="127"/>
      <c r="Y1260" s="138"/>
      <c r="Z1260" s="12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2"/>
      <c r="AY1260" s="71"/>
      <c r="AZ1260" s="169" t="str">
        <f t="shared" si="56"/>
        <v>OK</v>
      </c>
      <c r="BA1260" s="170" t="str">
        <f t="shared" si="57"/>
        <v>OK</v>
      </c>
      <c r="BB1260" s="215"/>
    </row>
    <row r="1261" spans="1:54" s="207" customFormat="1" ht="38.25" customHeight="1" x14ac:dyDescent="0.25">
      <c r="A1261" s="115"/>
      <c r="B1261" s="116"/>
      <c r="C1261" s="122"/>
      <c r="D1261" s="137"/>
      <c r="E1261" s="128"/>
      <c r="F1261" s="128"/>
      <c r="G1261" s="127"/>
      <c r="H1261" s="128"/>
      <c r="I1261" s="127"/>
      <c r="J1261" s="127"/>
      <c r="K1261" s="128"/>
      <c r="L1261" s="127"/>
      <c r="M1261" s="127"/>
      <c r="N1261" s="127"/>
      <c r="O1261" s="127"/>
      <c r="P1261" s="128"/>
      <c r="Q1261" s="128"/>
      <c r="R1261" s="129"/>
      <c r="S1261" s="129"/>
      <c r="T1261" s="128"/>
      <c r="U1261" s="128"/>
      <c r="V1261" s="128"/>
      <c r="W1261" s="128"/>
      <c r="X1261" s="127"/>
      <c r="Y1261" s="138"/>
      <c r="Z1261" s="12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2"/>
      <c r="AY1261" s="71"/>
      <c r="AZ1261" s="169" t="str">
        <f t="shared" si="56"/>
        <v>OK</v>
      </c>
      <c r="BA1261" s="170" t="str">
        <f t="shared" si="57"/>
        <v>OK</v>
      </c>
      <c r="BB1261" s="215"/>
    </row>
    <row r="1262" spans="1:54" s="207" customFormat="1" ht="38.25" customHeight="1" x14ac:dyDescent="0.25">
      <c r="A1262" s="115"/>
      <c r="B1262" s="116"/>
      <c r="C1262" s="122"/>
      <c r="D1262" s="137"/>
      <c r="E1262" s="128"/>
      <c r="F1262" s="128"/>
      <c r="G1262" s="127"/>
      <c r="H1262" s="128"/>
      <c r="I1262" s="127"/>
      <c r="J1262" s="127"/>
      <c r="K1262" s="128"/>
      <c r="L1262" s="127"/>
      <c r="M1262" s="127"/>
      <c r="N1262" s="127"/>
      <c r="O1262" s="127"/>
      <c r="P1262" s="128"/>
      <c r="Q1262" s="128"/>
      <c r="R1262" s="129"/>
      <c r="S1262" s="129"/>
      <c r="T1262" s="128"/>
      <c r="U1262" s="128"/>
      <c r="V1262" s="128"/>
      <c r="W1262" s="128"/>
      <c r="X1262" s="127"/>
      <c r="Y1262" s="138"/>
      <c r="Z1262" s="12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2"/>
      <c r="AY1262" s="71"/>
      <c r="AZ1262" s="169" t="str">
        <f t="shared" si="56"/>
        <v>OK</v>
      </c>
      <c r="BA1262" s="170" t="str">
        <f t="shared" si="57"/>
        <v>OK</v>
      </c>
      <c r="BB1262" s="215"/>
    </row>
    <row r="1263" spans="1:54" s="207" customFormat="1" ht="38.25" customHeight="1" x14ac:dyDescent="0.25">
      <c r="A1263" s="115"/>
      <c r="B1263" s="116"/>
      <c r="C1263" s="122"/>
      <c r="D1263" s="137"/>
      <c r="E1263" s="128"/>
      <c r="F1263" s="128"/>
      <c r="G1263" s="127"/>
      <c r="H1263" s="128"/>
      <c r="I1263" s="127"/>
      <c r="J1263" s="127"/>
      <c r="K1263" s="128"/>
      <c r="L1263" s="127"/>
      <c r="M1263" s="127"/>
      <c r="N1263" s="127"/>
      <c r="O1263" s="127"/>
      <c r="P1263" s="128"/>
      <c r="Q1263" s="128"/>
      <c r="R1263" s="129"/>
      <c r="S1263" s="129"/>
      <c r="T1263" s="128"/>
      <c r="U1263" s="128"/>
      <c r="V1263" s="128"/>
      <c r="W1263" s="128"/>
      <c r="X1263" s="127"/>
      <c r="Y1263" s="138"/>
      <c r="Z1263" s="12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2"/>
      <c r="AY1263" s="71"/>
      <c r="AZ1263" s="169" t="str">
        <f t="shared" si="56"/>
        <v>OK</v>
      </c>
      <c r="BA1263" s="170" t="str">
        <f t="shared" si="57"/>
        <v>OK</v>
      </c>
      <c r="BB1263" s="215"/>
    </row>
    <row r="1264" spans="1:54" s="207" customFormat="1" ht="38.25" customHeight="1" x14ac:dyDescent="0.25">
      <c r="A1264" s="115"/>
      <c r="B1264" s="116"/>
      <c r="C1264" s="122"/>
      <c r="D1264" s="137"/>
      <c r="E1264" s="128"/>
      <c r="F1264" s="128"/>
      <c r="G1264" s="127"/>
      <c r="H1264" s="128"/>
      <c r="I1264" s="127"/>
      <c r="J1264" s="127"/>
      <c r="K1264" s="128"/>
      <c r="L1264" s="127"/>
      <c r="M1264" s="127"/>
      <c r="N1264" s="127"/>
      <c r="O1264" s="127"/>
      <c r="P1264" s="128"/>
      <c r="Q1264" s="128"/>
      <c r="R1264" s="129"/>
      <c r="S1264" s="129"/>
      <c r="T1264" s="128"/>
      <c r="U1264" s="128"/>
      <c r="V1264" s="128"/>
      <c r="W1264" s="128"/>
      <c r="X1264" s="127"/>
      <c r="Y1264" s="138"/>
      <c r="Z1264" s="12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2"/>
      <c r="AY1264" s="71"/>
      <c r="AZ1264" s="169" t="str">
        <f t="shared" si="56"/>
        <v>OK</v>
      </c>
      <c r="BA1264" s="170" t="str">
        <f t="shared" si="57"/>
        <v>OK</v>
      </c>
      <c r="BB1264" s="215"/>
    </row>
    <row r="1265" spans="1:54" s="207" customFormat="1" ht="38.25" customHeight="1" x14ac:dyDescent="0.25">
      <c r="A1265" s="115"/>
      <c r="B1265" s="116"/>
      <c r="C1265" s="122"/>
      <c r="D1265" s="137"/>
      <c r="E1265" s="128"/>
      <c r="F1265" s="128"/>
      <c r="G1265" s="127"/>
      <c r="H1265" s="128"/>
      <c r="I1265" s="127"/>
      <c r="J1265" s="127"/>
      <c r="K1265" s="128"/>
      <c r="L1265" s="127"/>
      <c r="M1265" s="127"/>
      <c r="N1265" s="127"/>
      <c r="O1265" s="127"/>
      <c r="P1265" s="128"/>
      <c r="Q1265" s="128"/>
      <c r="R1265" s="129"/>
      <c r="S1265" s="129"/>
      <c r="T1265" s="128"/>
      <c r="U1265" s="128"/>
      <c r="V1265" s="128"/>
      <c r="W1265" s="128"/>
      <c r="X1265" s="127"/>
      <c r="Y1265" s="138"/>
      <c r="Z1265" s="12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2"/>
      <c r="AY1265" s="71"/>
      <c r="AZ1265" s="169" t="str">
        <f t="shared" si="56"/>
        <v>OK</v>
      </c>
      <c r="BA1265" s="170" t="str">
        <f t="shared" si="57"/>
        <v>OK</v>
      </c>
      <c r="BB1265" s="215"/>
    </row>
    <row r="1266" spans="1:54" s="207" customFormat="1" ht="38.25" customHeight="1" x14ac:dyDescent="0.25">
      <c r="A1266" s="115"/>
      <c r="B1266" s="116"/>
      <c r="C1266" s="122"/>
      <c r="D1266" s="137"/>
      <c r="E1266" s="128"/>
      <c r="F1266" s="128"/>
      <c r="G1266" s="127"/>
      <c r="H1266" s="128"/>
      <c r="I1266" s="127"/>
      <c r="J1266" s="127"/>
      <c r="K1266" s="128"/>
      <c r="L1266" s="127"/>
      <c r="M1266" s="127"/>
      <c r="N1266" s="127"/>
      <c r="O1266" s="127"/>
      <c r="P1266" s="128"/>
      <c r="Q1266" s="128"/>
      <c r="R1266" s="129"/>
      <c r="S1266" s="129"/>
      <c r="T1266" s="128"/>
      <c r="U1266" s="128"/>
      <c r="V1266" s="128"/>
      <c r="W1266" s="128"/>
      <c r="X1266" s="127"/>
      <c r="Y1266" s="138"/>
      <c r="Z1266" s="12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2"/>
      <c r="AY1266" s="71"/>
      <c r="AZ1266" s="169" t="str">
        <f t="shared" si="56"/>
        <v>OK</v>
      </c>
      <c r="BA1266" s="170" t="str">
        <f t="shared" si="57"/>
        <v>OK</v>
      </c>
      <c r="BB1266" s="215"/>
    </row>
    <row r="1267" spans="1:54" s="207" customFormat="1" ht="38.25" customHeight="1" x14ac:dyDescent="0.25">
      <c r="A1267" s="115"/>
      <c r="B1267" s="116"/>
      <c r="C1267" s="122"/>
      <c r="D1267" s="137"/>
      <c r="E1267" s="128"/>
      <c r="F1267" s="128"/>
      <c r="G1267" s="127"/>
      <c r="H1267" s="128"/>
      <c r="I1267" s="127"/>
      <c r="J1267" s="127"/>
      <c r="K1267" s="128"/>
      <c r="L1267" s="127"/>
      <c r="M1267" s="127"/>
      <c r="N1267" s="127"/>
      <c r="O1267" s="127"/>
      <c r="P1267" s="128"/>
      <c r="Q1267" s="128"/>
      <c r="R1267" s="129"/>
      <c r="S1267" s="129"/>
      <c r="T1267" s="128"/>
      <c r="U1267" s="128"/>
      <c r="V1267" s="128"/>
      <c r="W1267" s="128"/>
      <c r="X1267" s="127"/>
      <c r="Y1267" s="138"/>
      <c r="Z1267" s="12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2"/>
      <c r="AY1267" s="71"/>
      <c r="AZ1267" s="169" t="str">
        <f t="shared" si="56"/>
        <v>OK</v>
      </c>
      <c r="BA1267" s="170" t="str">
        <f t="shared" si="57"/>
        <v>OK</v>
      </c>
      <c r="BB1267" s="215"/>
    </row>
    <row r="1268" spans="1:54" s="207" customFormat="1" ht="38.25" customHeight="1" x14ac:dyDescent="0.25">
      <c r="A1268" s="115"/>
      <c r="B1268" s="116"/>
      <c r="C1268" s="122"/>
      <c r="D1268" s="137"/>
      <c r="E1268" s="128"/>
      <c r="F1268" s="128"/>
      <c r="G1268" s="127"/>
      <c r="H1268" s="128"/>
      <c r="I1268" s="127"/>
      <c r="J1268" s="127"/>
      <c r="K1268" s="128"/>
      <c r="L1268" s="127"/>
      <c r="M1268" s="127"/>
      <c r="N1268" s="127"/>
      <c r="O1268" s="127"/>
      <c r="P1268" s="128"/>
      <c r="Q1268" s="128"/>
      <c r="R1268" s="129"/>
      <c r="S1268" s="129"/>
      <c r="T1268" s="128"/>
      <c r="U1268" s="128"/>
      <c r="V1268" s="128"/>
      <c r="W1268" s="128"/>
      <c r="X1268" s="127"/>
      <c r="Y1268" s="138"/>
      <c r="Z1268" s="12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2"/>
      <c r="AY1268" s="71"/>
      <c r="AZ1268" s="169" t="str">
        <f t="shared" si="56"/>
        <v>OK</v>
      </c>
      <c r="BA1268" s="170" t="str">
        <f t="shared" si="57"/>
        <v>OK</v>
      </c>
      <c r="BB1268" s="215"/>
    </row>
    <row r="1269" spans="1:54" s="207" customFormat="1" ht="38.25" customHeight="1" x14ac:dyDescent="0.25">
      <c r="A1269" s="115"/>
      <c r="B1269" s="116"/>
      <c r="C1269" s="122"/>
      <c r="D1269" s="137"/>
      <c r="E1269" s="128"/>
      <c r="F1269" s="128"/>
      <c r="G1269" s="127"/>
      <c r="H1269" s="128"/>
      <c r="I1269" s="127"/>
      <c r="J1269" s="127"/>
      <c r="K1269" s="128"/>
      <c r="L1269" s="127"/>
      <c r="M1269" s="127"/>
      <c r="N1269" s="127"/>
      <c r="O1269" s="127"/>
      <c r="P1269" s="128"/>
      <c r="Q1269" s="128"/>
      <c r="R1269" s="129"/>
      <c r="S1269" s="129"/>
      <c r="T1269" s="128"/>
      <c r="U1269" s="128"/>
      <c r="V1269" s="128"/>
      <c r="W1269" s="128"/>
      <c r="X1269" s="127"/>
      <c r="Y1269" s="138"/>
      <c r="Z1269" s="12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2"/>
      <c r="AY1269" s="71"/>
      <c r="AZ1269" s="169" t="str">
        <f t="shared" si="56"/>
        <v>OK</v>
      </c>
      <c r="BA1269" s="170" t="str">
        <f t="shared" si="57"/>
        <v>OK</v>
      </c>
      <c r="BB1269" s="215"/>
    </row>
    <row r="1270" spans="1:54" s="207" customFormat="1" ht="38.25" customHeight="1" x14ac:dyDescent="0.25">
      <c r="A1270" s="115"/>
      <c r="B1270" s="116"/>
      <c r="C1270" s="122"/>
      <c r="D1270" s="137"/>
      <c r="E1270" s="128"/>
      <c r="F1270" s="128"/>
      <c r="G1270" s="127"/>
      <c r="H1270" s="128"/>
      <c r="I1270" s="127"/>
      <c r="J1270" s="127"/>
      <c r="K1270" s="128"/>
      <c r="L1270" s="127"/>
      <c r="M1270" s="127"/>
      <c r="N1270" s="127"/>
      <c r="O1270" s="127"/>
      <c r="P1270" s="128"/>
      <c r="Q1270" s="128"/>
      <c r="R1270" s="129"/>
      <c r="S1270" s="129"/>
      <c r="T1270" s="128"/>
      <c r="U1270" s="128"/>
      <c r="V1270" s="128"/>
      <c r="W1270" s="128"/>
      <c r="X1270" s="127"/>
      <c r="Y1270" s="138"/>
      <c r="Z1270" s="12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2"/>
      <c r="AY1270" s="71"/>
      <c r="AZ1270" s="169" t="str">
        <f t="shared" si="56"/>
        <v>OK</v>
      </c>
      <c r="BA1270" s="170" t="str">
        <f t="shared" si="57"/>
        <v>OK</v>
      </c>
      <c r="BB1270" s="215"/>
    </row>
    <row r="1271" spans="1:54" s="207" customFormat="1" ht="38.25" customHeight="1" x14ac:dyDescent="0.25">
      <c r="A1271" s="115"/>
      <c r="B1271" s="116"/>
      <c r="C1271" s="122"/>
      <c r="D1271" s="137"/>
      <c r="E1271" s="128"/>
      <c r="F1271" s="128"/>
      <c r="G1271" s="127"/>
      <c r="H1271" s="128"/>
      <c r="I1271" s="127"/>
      <c r="J1271" s="127"/>
      <c r="K1271" s="128"/>
      <c r="L1271" s="127"/>
      <c r="M1271" s="127"/>
      <c r="N1271" s="127"/>
      <c r="O1271" s="127"/>
      <c r="P1271" s="128"/>
      <c r="Q1271" s="128"/>
      <c r="R1271" s="129"/>
      <c r="S1271" s="129"/>
      <c r="T1271" s="128"/>
      <c r="U1271" s="128"/>
      <c r="V1271" s="128"/>
      <c r="W1271" s="128"/>
      <c r="X1271" s="127"/>
      <c r="Y1271" s="138"/>
      <c r="Z1271" s="12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2"/>
      <c r="AY1271" s="71"/>
      <c r="AZ1271" s="169" t="str">
        <f t="shared" si="56"/>
        <v>OK</v>
      </c>
      <c r="BA1271" s="170" t="str">
        <f t="shared" si="57"/>
        <v>OK</v>
      </c>
      <c r="BB1271" s="215"/>
    </row>
    <row r="1272" spans="1:54" s="207" customFormat="1" ht="38.25" customHeight="1" x14ac:dyDescent="0.25">
      <c r="A1272" s="115"/>
      <c r="B1272" s="116"/>
      <c r="C1272" s="122"/>
      <c r="D1272" s="137"/>
      <c r="E1272" s="128"/>
      <c r="F1272" s="128"/>
      <c r="G1272" s="127"/>
      <c r="H1272" s="128"/>
      <c r="I1272" s="127"/>
      <c r="J1272" s="127"/>
      <c r="K1272" s="128"/>
      <c r="L1272" s="127"/>
      <c r="M1272" s="127"/>
      <c r="N1272" s="127"/>
      <c r="O1272" s="127"/>
      <c r="P1272" s="128"/>
      <c r="Q1272" s="128"/>
      <c r="R1272" s="129"/>
      <c r="S1272" s="129"/>
      <c r="T1272" s="128"/>
      <c r="U1272" s="128"/>
      <c r="V1272" s="128"/>
      <c r="W1272" s="128"/>
      <c r="X1272" s="127"/>
      <c r="Y1272" s="138"/>
      <c r="Z1272" s="12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2"/>
      <c r="AY1272" s="71"/>
      <c r="AZ1272" s="169" t="str">
        <f t="shared" si="56"/>
        <v>OK</v>
      </c>
      <c r="BA1272" s="170" t="str">
        <f t="shared" si="57"/>
        <v>OK</v>
      </c>
      <c r="BB1272" s="215"/>
    </row>
    <row r="1273" spans="1:54" s="207" customFormat="1" ht="38.25" customHeight="1" x14ac:dyDescent="0.25">
      <c r="A1273" s="115"/>
      <c r="B1273" s="116"/>
      <c r="C1273" s="122"/>
      <c r="D1273" s="137"/>
      <c r="E1273" s="128"/>
      <c r="F1273" s="128"/>
      <c r="G1273" s="127"/>
      <c r="H1273" s="128"/>
      <c r="I1273" s="127"/>
      <c r="J1273" s="127"/>
      <c r="K1273" s="128"/>
      <c r="L1273" s="127"/>
      <c r="M1273" s="127"/>
      <c r="N1273" s="127"/>
      <c r="O1273" s="127"/>
      <c r="P1273" s="128"/>
      <c r="Q1273" s="128"/>
      <c r="R1273" s="129"/>
      <c r="S1273" s="129"/>
      <c r="T1273" s="128"/>
      <c r="U1273" s="128"/>
      <c r="V1273" s="128"/>
      <c r="W1273" s="128"/>
      <c r="X1273" s="127"/>
      <c r="Y1273" s="138"/>
      <c r="Z1273" s="12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2"/>
      <c r="AY1273" s="71"/>
      <c r="AZ1273" s="169" t="str">
        <f t="shared" si="56"/>
        <v>OK</v>
      </c>
      <c r="BA1273" s="170" t="str">
        <f t="shared" si="57"/>
        <v>OK</v>
      </c>
      <c r="BB1273" s="215"/>
    </row>
    <row r="1274" spans="1:54" s="207" customFormat="1" ht="38.25" customHeight="1" x14ac:dyDescent="0.25">
      <c r="A1274" s="115"/>
      <c r="B1274" s="116"/>
      <c r="C1274" s="122"/>
      <c r="D1274" s="137"/>
      <c r="E1274" s="128"/>
      <c r="F1274" s="128"/>
      <c r="G1274" s="127"/>
      <c r="H1274" s="128"/>
      <c r="I1274" s="127"/>
      <c r="J1274" s="127"/>
      <c r="K1274" s="128"/>
      <c r="L1274" s="127"/>
      <c r="M1274" s="127"/>
      <c r="N1274" s="127"/>
      <c r="O1274" s="127"/>
      <c r="P1274" s="128"/>
      <c r="Q1274" s="128"/>
      <c r="R1274" s="129"/>
      <c r="S1274" s="129"/>
      <c r="T1274" s="128"/>
      <c r="U1274" s="128"/>
      <c r="V1274" s="128"/>
      <c r="W1274" s="128"/>
      <c r="X1274" s="127"/>
      <c r="Y1274" s="138"/>
      <c r="Z1274" s="12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2"/>
      <c r="AY1274" s="71"/>
      <c r="AZ1274" s="169" t="str">
        <f t="shared" si="56"/>
        <v>OK</v>
      </c>
      <c r="BA1274" s="170" t="str">
        <f t="shared" si="57"/>
        <v>OK</v>
      </c>
      <c r="BB1274" s="215"/>
    </row>
    <row r="1275" spans="1:54" s="207" customFormat="1" ht="38.25" customHeight="1" x14ac:dyDescent="0.25">
      <c r="A1275" s="115"/>
      <c r="B1275" s="116"/>
      <c r="C1275" s="122"/>
      <c r="D1275" s="137"/>
      <c r="E1275" s="128"/>
      <c r="F1275" s="128"/>
      <c r="G1275" s="127"/>
      <c r="H1275" s="128"/>
      <c r="I1275" s="127"/>
      <c r="J1275" s="127"/>
      <c r="K1275" s="128"/>
      <c r="L1275" s="127"/>
      <c r="M1275" s="127"/>
      <c r="N1275" s="127"/>
      <c r="O1275" s="127"/>
      <c r="P1275" s="128"/>
      <c r="Q1275" s="128"/>
      <c r="R1275" s="129"/>
      <c r="S1275" s="129"/>
      <c r="T1275" s="128"/>
      <c r="U1275" s="128"/>
      <c r="V1275" s="128"/>
      <c r="W1275" s="128"/>
      <c r="X1275" s="127"/>
      <c r="Y1275" s="138"/>
      <c r="Z1275" s="12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2"/>
      <c r="AY1275" s="71"/>
      <c r="AZ1275" s="169" t="str">
        <f t="shared" si="56"/>
        <v>OK</v>
      </c>
      <c r="BA1275" s="170" t="str">
        <f t="shared" si="57"/>
        <v>OK</v>
      </c>
      <c r="BB1275" s="215"/>
    </row>
    <row r="1276" spans="1:54" s="207" customFormat="1" ht="38.25" customHeight="1" x14ac:dyDescent="0.25">
      <c r="A1276" s="115"/>
      <c r="B1276" s="116"/>
      <c r="C1276" s="122"/>
      <c r="D1276" s="137"/>
      <c r="E1276" s="128"/>
      <c r="F1276" s="128"/>
      <c r="G1276" s="127"/>
      <c r="H1276" s="128"/>
      <c r="I1276" s="127"/>
      <c r="J1276" s="127"/>
      <c r="K1276" s="128"/>
      <c r="L1276" s="127"/>
      <c r="M1276" s="127"/>
      <c r="N1276" s="127"/>
      <c r="O1276" s="127"/>
      <c r="P1276" s="128"/>
      <c r="Q1276" s="128"/>
      <c r="R1276" s="129"/>
      <c r="S1276" s="129"/>
      <c r="T1276" s="128"/>
      <c r="U1276" s="128"/>
      <c r="V1276" s="128"/>
      <c r="W1276" s="128"/>
      <c r="X1276" s="127"/>
      <c r="Y1276" s="138"/>
      <c r="Z1276" s="12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2"/>
      <c r="AY1276" s="71"/>
      <c r="AZ1276" s="169" t="str">
        <f t="shared" si="56"/>
        <v>OK</v>
      </c>
      <c r="BA1276" s="170" t="str">
        <f t="shared" si="57"/>
        <v>OK</v>
      </c>
      <c r="BB1276" s="215"/>
    </row>
    <row r="1277" spans="1:54" s="207" customFormat="1" ht="38.25" customHeight="1" x14ac:dyDescent="0.25">
      <c r="A1277" s="115"/>
      <c r="B1277" s="116"/>
      <c r="C1277" s="122"/>
      <c r="D1277" s="137"/>
      <c r="E1277" s="128"/>
      <c r="F1277" s="128"/>
      <c r="G1277" s="127"/>
      <c r="H1277" s="128"/>
      <c r="I1277" s="127"/>
      <c r="J1277" s="127"/>
      <c r="K1277" s="128"/>
      <c r="L1277" s="127"/>
      <c r="M1277" s="127"/>
      <c r="N1277" s="127"/>
      <c r="O1277" s="127"/>
      <c r="P1277" s="128"/>
      <c r="Q1277" s="128"/>
      <c r="R1277" s="129"/>
      <c r="S1277" s="129"/>
      <c r="T1277" s="128"/>
      <c r="U1277" s="128"/>
      <c r="V1277" s="128"/>
      <c r="W1277" s="128"/>
      <c r="X1277" s="127"/>
      <c r="Y1277" s="138"/>
      <c r="Z1277" s="12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2"/>
      <c r="AY1277" s="71"/>
      <c r="AZ1277" s="169" t="str">
        <f t="shared" si="56"/>
        <v>OK</v>
      </c>
      <c r="BA1277" s="170" t="str">
        <f t="shared" si="57"/>
        <v>OK</v>
      </c>
      <c r="BB1277" s="215"/>
    </row>
    <row r="1278" spans="1:54" s="207" customFormat="1" ht="38.25" customHeight="1" x14ac:dyDescent="0.25">
      <c r="A1278" s="115"/>
      <c r="B1278" s="116"/>
      <c r="C1278" s="122"/>
      <c r="D1278" s="137"/>
      <c r="E1278" s="128"/>
      <c r="F1278" s="128"/>
      <c r="G1278" s="127"/>
      <c r="H1278" s="128"/>
      <c r="I1278" s="127"/>
      <c r="J1278" s="127"/>
      <c r="K1278" s="128"/>
      <c r="L1278" s="127"/>
      <c r="M1278" s="127"/>
      <c r="N1278" s="127"/>
      <c r="O1278" s="127"/>
      <c r="P1278" s="128"/>
      <c r="Q1278" s="128"/>
      <c r="R1278" s="129"/>
      <c r="S1278" s="129"/>
      <c r="T1278" s="128"/>
      <c r="U1278" s="128"/>
      <c r="V1278" s="128"/>
      <c r="W1278" s="128"/>
      <c r="X1278" s="127"/>
      <c r="Y1278" s="138"/>
      <c r="Z1278" s="12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2"/>
      <c r="AY1278" s="71"/>
      <c r="AZ1278" s="169" t="str">
        <f t="shared" si="56"/>
        <v>OK</v>
      </c>
      <c r="BA1278" s="170" t="str">
        <f t="shared" si="57"/>
        <v>OK</v>
      </c>
      <c r="BB1278" s="215"/>
    </row>
    <row r="1279" spans="1:54" s="207" customFormat="1" ht="38.25" customHeight="1" x14ac:dyDescent="0.25">
      <c r="A1279" s="115"/>
      <c r="B1279" s="116"/>
      <c r="C1279" s="122"/>
      <c r="D1279" s="137"/>
      <c r="E1279" s="128"/>
      <c r="F1279" s="128"/>
      <c r="G1279" s="127"/>
      <c r="H1279" s="128"/>
      <c r="I1279" s="127"/>
      <c r="J1279" s="127"/>
      <c r="K1279" s="128"/>
      <c r="L1279" s="127"/>
      <c r="M1279" s="127"/>
      <c r="N1279" s="127"/>
      <c r="O1279" s="127"/>
      <c r="P1279" s="128"/>
      <c r="Q1279" s="128"/>
      <c r="R1279" s="129"/>
      <c r="S1279" s="129"/>
      <c r="T1279" s="128"/>
      <c r="U1279" s="128"/>
      <c r="V1279" s="128"/>
      <c r="W1279" s="128"/>
      <c r="X1279" s="127"/>
      <c r="Y1279" s="138"/>
      <c r="Z1279" s="12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2"/>
      <c r="AY1279" s="71"/>
      <c r="AZ1279" s="169" t="str">
        <f t="shared" si="56"/>
        <v>OK</v>
      </c>
      <c r="BA1279" s="170" t="str">
        <f t="shared" si="57"/>
        <v>OK</v>
      </c>
      <c r="BB1279" s="215"/>
    </row>
    <row r="1280" spans="1:54" s="207" customFormat="1" ht="38.25" customHeight="1" x14ac:dyDescent="0.25">
      <c r="A1280" s="115"/>
      <c r="B1280" s="116"/>
      <c r="C1280" s="122"/>
      <c r="D1280" s="137"/>
      <c r="E1280" s="128"/>
      <c r="F1280" s="128"/>
      <c r="G1280" s="127"/>
      <c r="H1280" s="128"/>
      <c r="I1280" s="127"/>
      <c r="J1280" s="127"/>
      <c r="K1280" s="128"/>
      <c r="L1280" s="127"/>
      <c r="M1280" s="127"/>
      <c r="N1280" s="127"/>
      <c r="O1280" s="127"/>
      <c r="P1280" s="128"/>
      <c r="Q1280" s="128"/>
      <c r="R1280" s="129"/>
      <c r="S1280" s="129"/>
      <c r="T1280" s="128"/>
      <c r="U1280" s="128"/>
      <c r="V1280" s="128"/>
      <c r="W1280" s="128"/>
      <c r="X1280" s="127"/>
      <c r="Y1280" s="138"/>
      <c r="Z1280" s="12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2"/>
      <c r="AY1280" s="71"/>
      <c r="AZ1280" s="169" t="str">
        <f t="shared" si="56"/>
        <v>OK</v>
      </c>
      <c r="BA1280" s="170" t="str">
        <f t="shared" si="57"/>
        <v>OK</v>
      </c>
      <c r="BB1280" s="215"/>
    </row>
    <row r="1281" spans="1:54" s="207" customFormat="1" ht="38.25" customHeight="1" x14ac:dyDescent="0.25">
      <c r="A1281" s="115"/>
      <c r="B1281" s="116"/>
      <c r="C1281" s="122"/>
      <c r="D1281" s="137"/>
      <c r="E1281" s="128"/>
      <c r="F1281" s="128"/>
      <c r="G1281" s="127"/>
      <c r="H1281" s="128"/>
      <c r="I1281" s="127"/>
      <c r="J1281" s="127"/>
      <c r="K1281" s="128"/>
      <c r="L1281" s="127"/>
      <c r="M1281" s="127"/>
      <c r="N1281" s="127"/>
      <c r="O1281" s="127"/>
      <c r="P1281" s="128"/>
      <c r="Q1281" s="128"/>
      <c r="R1281" s="129"/>
      <c r="S1281" s="129"/>
      <c r="T1281" s="128"/>
      <c r="U1281" s="128"/>
      <c r="V1281" s="128"/>
      <c r="W1281" s="128"/>
      <c r="X1281" s="127"/>
      <c r="Y1281" s="138"/>
      <c r="Z1281" s="12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2"/>
      <c r="AY1281" s="71"/>
      <c r="AZ1281" s="169" t="str">
        <f t="shared" si="56"/>
        <v>OK</v>
      </c>
      <c r="BA1281" s="170" t="str">
        <f t="shared" si="57"/>
        <v>OK</v>
      </c>
      <c r="BB1281" s="215"/>
    </row>
    <row r="1282" spans="1:54" s="207" customFormat="1" ht="38.25" customHeight="1" x14ac:dyDescent="0.25">
      <c r="A1282" s="115"/>
      <c r="B1282" s="116"/>
      <c r="C1282" s="122"/>
      <c r="D1282" s="137"/>
      <c r="E1282" s="128"/>
      <c r="F1282" s="128"/>
      <c r="G1282" s="127"/>
      <c r="H1282" s="128"/>
      <c r="I1282" s="127"/>
      <c r="J1282" s="127"/>
      <c r="K1282" s="128"/>
      <c r="L1282" s="127"/>
      <c r="M1282" s="127"/>
      <c r="N1282" s="127"/>
      <c r="O1282" s="127"/>
      <c r="P1282" s="128"/>
      <c r="Q1282" s="128"/>
      <c r="R1282" s="129"/>
      <c r="S1282" s="129"/>
      <c r="T1282" s="128"/>
      <c r="U1282" s="128"/>
      <c r="V1282" s="128"/>
      <c r="W1282" s="128"/>
      <c r="X1282" s="127"/>
      <c r="Y1282" s="138"/>
      <c r="Z1282" s="12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2"/>
      <c r="AY1282" s="71"/>
      <c r="AZ1282" s="169" t="str">
        <f t="shared" si="56"/>
        <v>OK</v>
      </c>
      <c r="BA1282" s="170" t="str">
        <f t="shared" si="57"/>
        <v>OK</v>
      </c>
      <c r="BB1282" s="215"/>
    </row>
    <row r="1283" spans="1:54" s="207" customFormat="1" ht="38.25" customHeight="1" x14ac:dyDescent="0.25">
      <c r="A1283" s="115"/>
      <c r="B1283" s="116"/>
      <c r="C1283" s="122"/>
      <c r="D1283" s="137"/>
      <c r="E1283" s="128"/>
      <c r="F1283" s="128"/>
      <c r="G1283" s="127"/>
      <c r="H1283" s="128"/>
      <c r="I1283" s="127"/>
      <c r="J1283" s="127"/>
      <c r="K1283" s="128"/>
      <c r="L1283" s="127"/>
      <c r="M1283" s="127"/>
      <c r="N1283" s="127"/>
      <c r="O1283" s="127"/>
      <c r="P1283" s="128"/>
      <c r="Q1283" s="128"/>
      <c r="R1283" s="129"/>
      <c r="S1283" s="129"/>
      <c r="T1283" s="128"/>
      <c r="U1283" s="128"/>
      <c r="V1283" s="128"/>
      <c r="W1283" s="128"/>
      <c r="X1283" s="127"/>
      <c r="Y1283" s="138"/>
      <c r="Z1283" s="12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2"/>
      <c r="AY1283" s="71"/>
      <c r="AZ1283" s="169" t="str">
        <f t="shared" si="56"/>
        <v>OK</v>
      </c>
      <c r="BA1283" s="170" t="str">
        <f t="shared" si="57"/>
        <v>OK</v>
      </c>
      <c r="BB1283" s="215"/>
    </row>
    <row r="1284" spans="1:54" s="207" customFormat="1" ht="38.25" customHeight="1" x14ac:dyDescent="0.25">
      <c r="A1284" s="115"/>
      <c r="B1284" s="116"/>
      <c r="C1284" s="122"/>
      <c r="D1284" s="137"/>
      <c r="E1284" s="128"/>
      <c r="F1284" s="128"/>
      <c r="G1284" s="127"/>
      <c r="H1284" s="128"/>
      <c r="I1284" s="127"/>
      <c r="J1284" s="127"/>
      <c r="K1284" s="128"/>
      <c r="L1284" s="127"/>
      <c r="M1284" s="127"/>
      <c r="N1284" s="127"/>
      <c r="O1284" s="127"/>
      <c r="P1284" s="128"/>
      <c r="Q1284" s="128"/>
      <c r="R1284" s="129"/>
      <c r="S1284" s="129"/>
      <c r="T1284" s="128"/>
      <c r="U1284" s="128"/>
      <c r="V1284" s="128"/>
      <c r="W1284" s="128"/>
      <c r="X1284" s="127"/>
      <c r="Y1284" s="138"/>
      <c r="Z1284" s="12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2"/>
      <c r="AY1284" s="71"/>
      <c r="AZ1284" s="169" t="str">
        <f t="shared" si="56"/>
        <v>OK</v>
      </c>
      <c r="BA1284" s="170" t="str">
        <f t="shared" si="57"/>
        <v>OK</v>
      </c>
      <c r="BB1284" s="215"/>
    </row>
    <row r="1285" spans="1:54" s="207" customFormat="1" ht="38.25" customHeight="1" x14ac:dyDescent="0.25">
      <c r="A1285" s="115"/>
      <c r="B1285" s="116"/>
      <c r="C1285" s="122"/>
      <c r="D1285" s="137"/>
      <c r="E1285" s="128"/>
      <c r="F1285" s="128"/>
      <c r="G1285" s="127"/>
      <c r="H1285" s="128"/>
      <c r="I1285" s="127"/>
      <c r="J1285" s="127"/>
      <c r="K1285" s="128"/>
      <c r="L1285" s="127"/>
      <c r="M1285" s="127"/>
      <c r="N1285" s="127"/>
      <c r="O1285" s="127"/>
      <c r="P1285" s="128"/>
      <c r="Q1285" s="128"/>
      <c r="R1285" s="129"/>
      <c r="S1285" s="129"/>
      <c r="T1285" s="128"/>
      <c r="U1285" s="128"/>
      <c r="V1285" s="128"/>
      <c r="W1285" s="128"/>
      <c r="X1285" s="127"/>
      <c r="Y1285" s="138"/>
      <c r="Z1285" s="12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2"/>
      <c r="AY1285" s="71"/>
      <c r="AZ1285" s="169" t="str">
        <f t="shared" si="56"/>
        <v>OK</v>
      </c>
      <c r="BA1285" s="170" t="str">
        <f t="shared" si="57"/>
        <v>OK</v>
      </c>
      <c r="BB1285" s="215"/>
    </row>
    <row r="1286" spans="1:54" s="207" customFormat="1" ht="38.25" customHeight="1" x14ac:dyDescent="0.25">
      <c r="A1286" s="115"/>
      <c r="B1286" s="116"/>
      <c r="C1286" s="122"/>
      <c r="D1286" s="137"/>
      <c r="E1286" s="128"/>
      <c r="F1286" s="128"/>
      <c r="G1286" s="127"/>
      <c r="H1286" s="128"/>
      <c r="I1286" s="127"/>
      <c r="J1286" s="127"/>
      <c r="K1286" s="128"/>
      <c r="L1286" s="127"/>
      <c r="M1286" s="127"/>
      <c r="N1286" s="127"/>
      <c r="O1286" s="127"/>
      <c r="P1286" s="128"/>
      <c r="Q1286" s="128"/>
      <c r="R1286" s="129"/>
      <c r="S1286" s="129"/>
      <c r="T1286" s="128"/>
      <c r="U1286" s="128"/>
      <c r="V1286" s="128"/>
      <c r="W1286" s="128"/>
      <c r="X1286" s="127"/>
      <c r="Y1286" s="138"/>
      <c r="Z1286" s="12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2"/>
      <c r="AY1286" s="71"/>
      <c r="AZ1286" s="169" t="str">
        <f t="shared" si="56"/>
        <v>OK</v>
      </c>
      <c r="BA1286" s="170" t="str">
        <f t="shared" si="57"/>
        <v>OK</v>
      </c>
      <c r="BB1286" s="215"/>
    </row>
    <row r="1287" spans="1:54" s="207" customFormat="1" ht="38.25" customHeight="1" x14ac:dyDescent="0.25">
      <c r="A1287" s="115"/>
      <c r="B1287" s="116"/>
      <c r="C1287" s="122"/>
      <c r="D1287" s="137"/>
      <c r="E1287" s="128"/>
      <c r="F1287" s="128"/>
      <c r="G1287" s="127"/>
      <c r="H1287" s="128"/>
      <c r="I1287" s="127"/>
      <c r="J1287" s="127"/>
      <c r="K1287" s="128"/>
      <c r="L1287" s="127"/>
      <c r="M1287" s="127"/>
      <c r="N1287" s="127"/>
      <c r="O1287" s="127"/>
      <c r="P1287" s="128"/>
      <c r="Q1287" s="128"/>
      <c r="R1287" s="129"/>
      <c r="S1287" s="129"/>
      <c r="T1287" s="128"/>
      <c r="U1287" s="128"/>
      <c r="V1287" s="128"/>
      <c r="W1287" s="128"/>
      <c r="X1287" s="127"/>
      <c r="Y1287" s="138"/>
      <c r="Z1287" s="12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2"/>
      <c r="AY1287" s="71"/>
      <c r="AZ1287" s="169" t="str">
        <f t="shared" ref="AZ1287:AZ1350" si="58">IF(S1287-AA1287-AC1287-AE1287-AG1287-AI1287-AK1287-AM1287-AO1287-AQ1287-AS1287-AU1287-AW1287=0,"OK","Compromisos diferentes al valor estimado en la vigencia actual")</f>
        <v>OK</v>
      </c>
      <c r="BA1287" s="170" t="str">
        <f t="shared" ref="BA1287:BA1350" si="59">IF(S1287-AB1287-AD1287-AF1287-AH1287-AJ1287-AL1287-AN1287-AP1287-AR1287-AT1287-AV1287-AX1287=0,"OK","Obligaciones diferentes al valor estimado en la vigencia actual")</f>
        <v>OK</v>
      </c>
      <c r="BB1287" s="215"/>
    </row>
    <row r="1288" spans="1:54" s="207" customFormat="1" ht="38.25" customHeight="1" x14ac:dyDescent="0.25">
      <c r="A1288" s="115"/>
      <c r="B1288" s="116"/>
      <c r="C1288" s="122"/>
      <c r="D1288" s="137"/>
      <c r="E1288" s="128"/>
      <c r="F1288" s="128"/>
      <c r="G1288" s="127"/>
      <c r="H1288" s="128"/>
      <c r="I1288" s="127"/>
      <c r="J1288" s="127"/>
      <c r="K1288" s="128"/>
      <c r="L1288" s="127"/>
      <c r="M1288" s="127"/>
      <c r="N1288" s="127"/>
      <c r="O1288" s="127"/>
      <c r="P1288" s="128"/>
      <c r="Q1288" s="128"/>
      <c r="R1288" s="129"/>
      <c r="S1288" s="129"/>
      <c r="T1288" s="128"/>
      <c r="U1288" s="128"/>
      <c r="V1288" s="128"/>
      <c r="W1288" s="128"/>
      <c r="X1288" s="127"/>
      <c r="Y1288" s="138"/>
      <c r="Z1288" s="12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2"/>
      <c r="AY1288" s="71"/>
      <c r="AZ1288" s="169" t="str">
        <f t="shared" si="58"/>
        <v>OK</v>
      </c>
      <c r="BA1288" s="170" t="str">
        <f t="shared" si="59"/>
        <v>OK</v>
      </c>
      <c r="BB1288" s="215"/>
    </row>
    <row r="1289" spans="1:54" s="207" customFormat="1" ht="38.25" customHeight="1" x14ac:dyDescent="0.25">
      <c r="A1289" s="115"/>
      <c r="B1289" s="116"/>
      <c r="C1289" s="122"/>
      <c r="D1289" s="137"/>
      <c r="E1289" s="128"/>
      <c r="F1289" s="128"/>
      <c r="G1289" s="127"/>
      <c r="H1289" s="128"/>
      <c r="I1289" s="127"/>
      <c r="J1289" s="127"/>
      <c r="K1289" s="128"/>
      <c r="L1289" s="127"/>
      <c r="M1289" s="127"/>
      <c r="N1289" s="127"/>
      <c r="O1289" s="127"/>
      <c r="P1289" s="128"/>
      <c r="Q1289" s="128"/>
      <c r="R1289" s="129"/>
      <c r="S1289" s="129"/>
      <c r="T1289" s="128"/>
      <c r="U1289" s="128"/>
      <c r="V1289" s="128"/>
      <c r="W1289" s="128"/>
      <c r="X1289" s="127"/>
      <c r="Y1289" s="138"/>
      <c r="Z1289" s="12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2"/>
      <c r="AY1289" s="71"/>
      <c r="AZ1289" s="169" t="str">
        <f t="shared" si="58"/>
        <v>OK</v>
      </c>
      <c r="BA1289" s="170" t="str">
        <f t="shared" si="59"/>
        <v>OK</v>
      </c>
      <c r="BB1289" s="215"/>
    </row>
    <row r="1290" spans="1:54" s="207" customFormat="1" ht="38.25" customHeight="1" x14ac:dyDescent="0.25">
      <c r="A1290" s="115"/>
      <c r="B1290" s="116"/>
      <c r="C1290" s="122"/>
      <c r="D1290" s="137"/>
      <c r="E1290" s="128"/>
      <c r="F1290" s="128"/>
      <c r="G1290" s="127"/>
      <c r="H1290" s="128"/>
      <c r="I1290" s="127"/>
      <c r="J1290" s="127"/>
      <c r="K1290" s="128"/>
      <c r="L1290" s="127"/>
      <c r="M1290" s="127"/>
      <c r="N1290" s="127"/>
      <c r="O1290" s="127"/>
      <c r="P1290" s="128"/>
      <c r="Q1290" s="128"/>
      <c r="R1290" s="129"/>
      <c r="S1290" s="129"/>
      <c r="T1290" s="128"/>
      <c r="U1290" s="128"/>
      <c r="V1290" s="128"/>
      <c r="W1290" s="128"/>
      <c r="X1290" s="127"/>
      <c r="Y1290" s="138"/>
      <c r="Z1290" s="12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2"/>
      <c r="AY1290" s="71"/>
      <c r="AZ1290" s="169" t="str">
        <f t="shared" si="58"/>
        <v>OK</v>
      </c>
      <c r="BA1290" s="170" t="str">
        <f t="shared" si="59"/>
        <v>OK</v>
      </c>
      <c r="BB1290" s="215"/>
    </row>
    <row r="1291" spans="1:54" s="207" customFormat="1" ht="38.25" customHeight="1" x14ac:dyDescent="0.25">
      <c r="A1291" s="115"/>
      <c r="B1291" s="116"/>
      <c r="C1291" s="122"/>
      <c r="D1291" s="137"/>
      <c r="E1291" s="128"/>
      <c r="F1291" s="128"/>
      <c r="G1291" s="127"/>
      <c r="H1291" s="128"/>
      <c r="I1291" s="127"/>
      <c r="J1291" s="127"/>
      <c r="K1291" s="128"/>
      <c r="L1291" s="127"/>
      <c r="M1291" s="127"/>
      <c r="N1291" s="127"/>
      <c r="O1291" s="127"/>
      <c r="P1291" s="128"/>
      <c r="Q1291" s="128"/>
      <c r="R1291" s="129"/>
      <c r="S1291" s="129"/>
      <c r="T1291" s="128"/>
      <c r="U1291" s="128"/>
      <c r="V1291" s="128"/>
      <c r="W1291" s="128"/>
      <c r="X1291" s="127"/>
      <c r="Y1291" s="138"/>
      <c r="Z1291" s="12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2"/>
      <c r="AY1291" s="71"/>
      <c r="AZ1291" s="169" t="str">
        <f t="shared" si="58"/>
        <v>OK</v>
      </c>
      <c r="BA1291" s="170" t="str">
        <f t="shared" si="59"/>
        <v>OK</v>
      </c>
      <c r="BB1291" s="215"/>
    </row>
    <row r="1292" spans="1:54" s="207" customFormat="1" ht="38.25" customHeight="1" x14ac:dyDescent="0.25">
      <c r="A1292" s="115"/>
      <c r="B1292" s="116"/>
      <c r="C1292" s="122"/>
      <c r="D1292" s="137"/>
      <c r="E1292" s="128"/>
      <c r="F1292" s="128"/>
      <c r="G1292" s="127"/>
      <c r="H1292" s="128"/>
      <c r="I1292" s="127"/>
      <c r="J1292" s="127"/>
      <c r="K1292" s="128"/>
      <c r="L1292" s="127"/>
      <c r="M1292" s="127"/>
      <c r="N1292" s="127"/>
      <c r="O1292" s="127"/>
      <c r="P1292" s="128"/>
      <c r="Q1292" s="128"/>
      <c r="R1292" s="129"/>
      <c r="S1292" s="129"/>
      <c r="T1292" s="128"/>
      <c r="U1292" s="128"/>
      <c r="V1292" s="128"/>
      <c r="W1292" s="128"/>
      <c r="X1292" s="127"/>
      <c r="Y1292" s="138"/>
      <c r="Z1292" s="12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2"/>
      <c r="AY1292" s="71"/>
      <c r="AZ1292" s="169" t="str">
        <f t="shared" si="58"/>
        <v>OK</v>
      </c>
      <c r="BA1292" s="170" t="str">
        <f t="shared" si="59"/>
        <v>OK</v>
      </c>
      <c r="BB1292" s="215"/>
    </row>
    <row r="1293" spans="1:54" s="207" customFormat="1" ht="38.25" customHeight="1" x14ac:dyDescent="0.25">
      <c r="A1293" s="115"/>
      <c r="B1293" s="116"/>
      <c r="C1293" s="122"/>
      <c r="D1293" s="137"/>
      <c r="E1293" s="128"/>
      <c r="F1293" s="128"/>
      <c r="G1293" s="127"/>
      <c r="H1293" s="128"/>
      <c r="I1293" s="127"/>
      <c r="J1293" s="127"/>
      <c r="K1293" s="128"/>
      <c r="L1293" s="127"/>
      <c r="M1293" s="127"/>
      <c r="N1293" s="127"/>
      <c r="O1293" s="127"/>
      <c r="P1293" s="128"/>
      <c r="Q1293" s="128"/>
      <c r="R1293" s="129"/>
      <c r="S1293" s="129"/>
      <c r="T1293" s="128"/>
      <c r="U1293" s="128"/>
      <c r="V1293" s="128"/>
      <c r="W1293" s="128"/>
      <c r="X1293" s="127"/>
      <c r="Y1293" s="138"/>
      <c r="Z1293" s="12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2"/>
      <c r="AY1293" s="71"/>
      <c r="AZ1293" s="169" t="str">
        <f t="shared" si="58"/>
        <v>OK</v>
      </c>
      <c r="BA1293" s="170" t="str">
        <f t="shared" si="59"/>
        <v>OK</v>
      </c>
      <c r="BB1293" s="215"/>
    </row>
    <row r="1294" spans="1:54" s="207" customFormat="1" ht="38.25" customHeight="1" x14ac:dyDescent="0.25">
      <c r="A1294" s="115"/>
      <c r="B1294" s="116"/>
      <c r="C1294" s="122"/>
      <c r="D1294" s="137"/>
      <c r="E1294" s="128"/>
      <c r="F1294" s="128"/>
      <c r="G1294" s="127"/>
      <c r="H1294" s="128"/>
      <c r="I1294" s="127"/>
      <c r="J1294" s="127"/>
      <c r="K1294" s="128"/>
      <c r="L1294" s="127"/>
      <c r="M1294" s="127"/>
      <c r="N1294" s="127"/>
      <c r="O1294" s="127"/>
      <c r="P1294" s="128"/>
      <c r="Q1294" s="128"/>
      <c r="R1294" s="129"/>
      <c r="S1294" s="129"/>
      <c r="T1294" s="128"/>
      <c r="U1294" s="128"/>
      <c r="V1294" s="128"/>
      <c r="W1294" s="128"/>
      <c r="X1294" s="127"/>
      <c r="Y1294" s="138"/>
      <c r="Z1294" s="12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2"/>
      <c r="AY1294" s="71"/>
      <c r="AZ1294" s="169" t="str">
        <f t="shared" si="58"/>
        <v>OK</v>
      </c>
      <c r="BA1294" s="170" t="str">
        <f t="shared" si="59"/>
        <v>OK</v>
      </c>
      <c r="BB1294" s="215"/>
    </row>
    <row r="1295" spans="1:54" s="207" customFormat="1" ht="38.25" customHeight="1" x14ac:dyDescent="0.25">
      <c r="A1295" s="115"/>
      <c r="B1295" s="116"/>
      <c r="C1295" s="122"/>
      <c r="D1295" s="137"/>
      <c r="E1295" s="128"/>
      <c r="F1295" s="128"/>
      <c r="G1295" s="127"/>
      <c r="H1295" s="128"/>
      <c r="I1295" s="127"/>
      <c r="J1295" s="127"/>
      <c r="K1295" s="128"/>
      <c r="L1295" s="127"/>
      <c r="M1295" s="127"/>
      <c r="N1295" s="127"/>
      <c r="O1295" s="127"/>
      <c r="P1295" s="128"/>
      <c r="Q1295" s="128"/>
      <c r="R1295" s="129"/>
      <c r="S1295" s="129"/>
      <c r="T1295" s="128"/>
      <c r="U1295" s="128"/>
      <c r="V1295" s="128"/>
      <c r="W1295" s="128"/>
      <c r="X1295" s="127"/>
      <c r="Y1295" s="138"/>
      <c r="Z1295" s="12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2"/>
      <c r="AY1295" s="71"/>
      <c r="AZ1295" s="169" t="str">
        <f t="shared" si="58"/>
        <v>OK</v>
      </c>
      <c r="BA1295" s="170" t="str">
        <f t="shared" si="59"/>
        <v>OK</v>
      </c>
      <c r="BB1295" s="215"/>
    </row>
    <row r="1296" spans="1:54" s="207" customFormat="1" ht="38.25" customHeight="1" x14ac:dyDescent="0.25">
      <c r="A1296" s="115"/>
      <c r="B1296" s="116"/>
      <c r="C1296" s="122"/>
      <c r="D1296" s="137"/>
      <c r="E1296" s="128"/>
      <c r="F1296" s="128"/>
      <c r="G1296" s="127"/>
      <c r="H1296" s="128"/>
      <c r="I1296" s="127"/>
      <c r="J1296" s="127"/>
      <c r="K1296" s="128"/>
      <c r="L1296" s="127"/>
      <c r="M1296" s="127"/>
      <c r="N1296" s="127"/>
      <c r="O1296" s="127"/>
      <c r="P1296" s="128"/>
      <c r="Q1296" s="128"/>
      <c r="R1296" s="129"/>
      <c r="S1296" s="129"/>
      <c r="T1296" s="128"/>
      <c r="U1296" s="128"/>
      <c r="V1296" s="128"/>
      <c r="W1296" s="128"/>
      <c r="X1296" s="127"/>
      <c r="Y1296" s="138"/>
      <c r="Z1296" s="12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2"/>
      <c r="AY1296" s="71"/>
      <c r="AZ1296" s="169" t="str">
        <f t="shared" si="58"/>
        <v>OK</v>
      </c>
      <c r="BA1296" s="170" t="str">
        <f t="shared" si="59"/>
        <v>OK</v>
      </c>
      <c r="BB1296" s="215"/>
    </row>
    <row r="1297" spans="1:54" s="207" customFormat="1" ht="38.25" customHeight="1" x14ac:dyDescent="0.25">
      <c r="A1297" s="115"/>
      <c r="B1297" s="116"/>
      <c r="C1297" s="122"/>
      <c r="D1297" s="137"/>
      <c r="E1297" s="128"/>
      <c r="F1297" s="128"/>
      <c r="G1297" s="127"/>
      <c r="H1297" s="128"/>
      <c r="I1297" s="127"/>
      <c r="J1297" s="127"/>
      <c r="K1297" s="128"/>
      <c r="L1297" s="127"/>
      <c r="M1297" s="127"/>
      <c r="N1297" s="127"/>
      <c r="O1297" s="127"/>
      <c r="P1297" s="128"/>
      <c r="Q1297" s="128"/>
      <c r="R1297" s="129"/>
      <c r="S1297" s="129"/>
      <c r="T1297" s="128"/>
      <c r="U1297" s="128"/>
      <c r="V1297" s="128"/>
      <c r="W1297" s="128"/>
      <c r="X1297" s="127"/>
      <c r="Y1297" s="138"/>
      <c r="Z1297" s="12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2"/>
      <c r="AY1297" s="71"/>
      <c r="AZ1297" s="169" t="str">
        <f t="shared" si="58"/>
        <v>OK</v>
      </c>
      <c r="BA1297" s="170" t="str">
        <f t="shared" si="59"/>
        <v>OK</v>
      </c>
      <c r="BB1297" s="215"/>
    </row>
    <row r="1298" spans="1:54" s="207" customFormat="1" ht="38.25" customHeight="1" x14ac:dyDescent="0.25">
      <c r="A1298" s="115"/>
      <c r="B1298" s="116"/>
      <c r="C1298" s="122"/>
      <c r="D1298" s="137"/>
      <c r="E1298" s="128"/>
      <c r="F1298" s="128"/>
      <c r="G1298" s="127"/>
      <c r="H1298" s="128"/>
      <c r="I1298" s="127"/>
      <c r="J1298" s="127"/>
      <c r="K1298" s="128"/>
      <c r="L1298" s="127"/>
      <c r="M1298" s="127"/>
      <c r="N1298" s="127"/>
      <c r="O1298" s="127"/>
      <c r="P1298" s="128"/>
      <c r="Q1298" s="128"/>
      <c r="R1298" s="129"/>
      <c r="S1298" s="129"/>
      <c r="T1298" s="128"/>
      <c r="U1298" s="128"/>
      <c r="V1298" s="128"/>
      <c r="W1298" s="128"/>
      <c r="X1298" s="127"/>
      <c r="Y1298" s="138"/>
      <c r="Z1298" s="12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2"/>
      <c r="AY1298" s="71"/>
      <c r="AZ1298" s="169" t="str">
        <f t="shared" si="58"/>
        <v>OK</v>
      </c>
      <c r="BA1298" s="170" t="str">
        <f t="shared" si="59"/>
        <v>OK</v>
      </c>
      <c r="BB1298" s="215"/>
    </row>
    <row r="1299" spans="1:54" s="207" customFormat="1" ht="38.25" customHeight="1" x14ac:dyDescent="0.25">
      <c r="A1299" s="115"/>
      <c r="B1299" s="116"/>
      <c r="C1299" s="122"/>
      <c r="D1299" s="137"/>
      <c r="E1299" s="128"/>
      <c r="F1299" s="128"/>
      <c r="G1299" s="127"/>
      <c r="H1299" s="128"/>
      <c r="I1299" s="127"/>
      <c r="J1299" s="127"/>
      <c r="K1299" s="128"/>
      <c r="L1299" s="127"/>
      <c r="M1299" s="127"/>
      <c r="N1299" s="127"/>
      <c r="O1299" s="127"/>
      <c r="P1299" s="128"/>
      <c r="Q1299" s="128"/>
      <c r="R1299" s="129"/>
      <c r="S1299" s="129"/>
      <c r="T1299" s="128"/>
      <c r="U1299" s="128"/>
      <c r="V1299" s="128"/>
      <c r="W1299" s="128"/>
      <c r="X1299" s="127"/>
      <c r="Y1299" s="138"/>
      <c r="Z1299" s="12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2"/>
      <c r="AY1299" s="71"/>
      <c r="AZ1299" s="169" t="str">
        <f t="shared" si="58"/>
        <v>OK</v>
      </c>
      <c r="BA1299" s="170" t="str">
        <f t="shared" si="59"/>
        <v>OK</v>
      </c>
      <c r="BB1299" s="215"/>
    </row>
    <row r="1300" spans="1:54" s="207" customFormat="1" ht="38.25" customHeight="1" x14ac:dyDescent="0.25">
      <c r="A1300" s="115"/>
      <c r="B1300" s="116"/>
      <c r="C1300" s="122"/>
      <c r="D1300" s="137"/>
      <c r="E1300" s="128"/>
      <c r="F1300" s="128"/>
      <c r="G1300" s="127"/>
      <c r="H1300" s="128"/>
      <c r="I1300" s="127"/>
      <c r="J1300" s="127"/>
      <c r="K1300" s="128"/>
      <c r="L1300" s="127"/>
      <c r="M1300" s="127"/>
      <c r="N1300" s="127"/>
      <c r="O1300" s="127"/>
      <c r="P1300" s="128"/>
      <c r="Q1300" s="128"/>
      <c r="R1300" s="129"/>
      <c r="S1300" s="129"/>
      <c r="T1300" s="128"/>
      <c r="U1300" s="128"/>
      <c r="V1300" s="128"/>
      <c r="W1300" s="128"/>
      <c r="X1300" s="127"/>
      <c r="Y1300" s="138"/>
      <c r="Z1300" s="12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2"/>
      <c r="AY1300" s="71"/>
      <c r="AZ1300" s="169" t="str">
        <f t="shared" si="58"/>
        <v>OK</v>
      </c>
      <c r="BA1300" s="170" t="str">
        <f t="shared" si="59"/>
        <v>OK</v>
      </c>
      <c r="BB1300" s="215"/>
    </row>
    <row r="1301" spans="1:54" s="207" customFormat="1" ht="38.25" customHeight="1" x14ac:dyDescent="0.25">
      <c r="A1301" s="115"/>
      <c r="B1301" s="116"/>
      <c r="C1301" s="122"/>
      <c r="D1301" s="137"/>
      <c r="E1301" s="128"/>
      <c r="F1301" s="128"/>
      <c r="G1301" s="127"/>
      <c r="H1301" s="128"/>
      <c r="I1301" s="127"/>
      <c r="J1301" s="127"/>
      <c r="K1301" s="128"/>
      <c r="L1301" s="127"/>
      <c r="M1301" s="127"/>
      <c r="N1301" s="127"/>
      <c r="O1301" s="127"/>
      <c r="P1301" s="128"/>
      <c r="Q1301" s="128"/>
      <c r="R1301" s="129"/>
      <c r="S1301" s="129"/>
      <c r="T1301" s="128"/>
      <c r="U1301" s="128"/>
      <c r="V1301" s="128"/>
      <c r="W1301" s="128"/>
      <c r="X1301" s="127"/>
      <c r="Y1301" s="138"/>
      <c r="Z1301" s="12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2"/>
      <c r="AY1301" s="71"/>
      <c r="AZ1301" s="169" t="str">
        <f t="shared" si="58"/>
        <v>OK</v>
      </c>
      <c r="BA1301" s="170" t="str">
        <f t="shared" si="59"/>
        <v>OK</v>
      </c>
      <c r="BB1301" s="215"/>
    </row>
    <row r="1302" spans="1:54" s="207" customFormat="1" ht="38.25" customHeight="1" x14ac:dyDescent="0.25">
      <c r="A1302" s="115"/>
      <c r="B1302" s="116"/>
      <c r="C1302" s="122"/>
      <c r="D1302" s="137"/>
      <c r="E1302" s="128"/>
      <c r="F1302" s="128"/>
      <c r="G1302" s="127"/>
      <c r="H1302" s="128"/>
      <c r="I1302" s="127"/>
      <c r="J1302" s="127"/>
      <c r="K1302" s="128"/>
      <c r="L1302" s="127"/>
      <c r="M1302" s="127"/>
      <c r="N1302" s="127"/>
      <c r="O1302" s="127"/>
      <c r="P1302" s="128"/>
      <c r="Q1302" s="128"/>
      <c r="R1302" s="129"/>
      <c r="S1302" s="129"/>
      <c r="T1302" s="128"/>
      <c r="U1302" s="128"/>
      <c r="V1302" s="128"/>
      <c r="W1302" s="128"/>
      <c r="X1302" s="127"/>
      <c r="Y1302" s="138"/>
      <c r="Z1302" s="12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2"/>
      <c r="AY1302" s="71"/>
      <c r="AZ1302" s="169" t="str">
        <f t="shared" si="58"/>
        <v>OK</v>
      </c>
      <c r="BA1302" s="170" t="str">
        <f t="shared" si="59"/>
        <v>OK</v>
      </c>
      <c r="BB1302" s="215"/>
    </row>
    <row r="1303" spans="1:54" s="207" customFormat="1" ht="38.25" customHeight="1" x14ac:dyDescent="0.25">
      <c r="A1303" s="115"/>
      <c r="B1303" s="116"/>
      <c r="C1303" s="122"/>
      <c r="D1303" s="137"/>
      <c r="E1303" s="128"/>
      <c r="F1303" s="128"/>
      <c r="G1303" s="127"/>
      <c r="H1303" s="128"/>
      <c r="I1303" s="127"/>
      <c r="J1303" s="127"/>
      <c r="K1303" s="128"/>
      <c r="L1303" s="127"/>
      <c r="M1303" s="127"/>
      <c r="N1303" s="127"/>
      <c r="O1303" s="127"/>
      <c r="P1303" s="128"/>
      <c r="Q1303" s="128"/>
      <c r="R1303" s="129"/>
      <c r="S1303" s="129"/>
      <c r="T1303" s="128"/>
      <c r="U1303" s="128"/>
      <c r="V1303" s="128"/>
      <c r="W1303" s="128"/>
      <c r="X1303" s="127"/>
      <c r="Y1303" s="138"/>
      <c r="Z1303" s="12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2"/>
      <c r="AY1303" s="71"/>
      <c r="AZ1303" s="169" t="str">
        <f t="shared" si="58"/>
        <v>OK</v>
      </c>
      <c r="BA1303" s="170" t="str">
        <f t="shared" si="59"/>
        <v>OK</v>
      </c>
      <c r="BB1303" s="215"/>
    </row>
    <row r="1304" spans="1:54" s="207" customFormat="1" ht="38.25" customHeight="1" x14ac:dyDescent="0.25">
      <c r="A1304" s="115"/>
      <c r="B1304" s="116"/>
      <c r="C1304" s="122"/>
      <c r="D1304" s="137"/>
      <c r="E1304" s="128"/>
      <c r="F1304" s="128"/>
      <c r="G1304" s="127"/>
      <c r="H1304" s="128"/>
      <c r="I1304" s="127"/>
      <c r="J1304" s="127"/>
      <c r="K1304" s="128"/>
      <c r="L1304" s="127"/>
      <c r="M1304" s="127"/>
      <c r="N1304" s="127"/>
      <c r="O1304" s="127"/>
      <c r="P1304" s="128"/>
      <c r="Q1304" s="128"/>
      <c r="R1304" s="129"/>
      <c r="S1304" s="129"/>
      <c r="T1304" s="128"/>
      <c r="U1304" s="128"/>
      <c r="V1304" s="128"/>
      <c r="W1304" s="128"/>
      <c r="X1304" s="127"/>
      <c r="Y1304" s="138"/>
      <c r="Z1304" s="12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2"/>
      <c r="AY1304" s="71"/>
      <c r="AZ1304" s="169" t="str">
        <f t="shared" si="58"/>
        <v>OK</v>
      </c>
      <c r="BA1304" s="170" t="str">
        <f t="shared" si="59"/>
        <v>OK</v>
      </c>
      <c r="BB1304" s="215"/>
    </row>
    <row r="1305" spans="1:54" s="207" customFormat="1" ht="38.25" customHeight="1" x14ac:dyDescent="0.25">
      <c r="A1305" s="115"/>
      <c r="B1305" s="116"/>
      <c r="C1305" s="122"/>
      <c r="D1305" s="137"/>
      <c r="E1305" s="128"/>
      <c r="F1305" s="128"/>
      <c r="G1305" s="127"/>
      <c r="H1305" s="128"/>
      <c r="I1305" s="127"/>
      <c r="J1305" s="127"/>
      <c r="K1305" s="128"/>
      <c r="L1305" s="127"/>
      <c r="M1305" s="127"/>
      <c r="N1305" s="127"/>
      <c r="O1305" s="127"/>
      <c r="P1305" s="128"/>
      <c r="Q1305" s="128"/>
      <c r="R1305" s="129"/>
      <c r="S1305" s="129"/>
      <c r="T1305" s="128"/>
      <c r="U1305" s="128"/>
      <c r="V1305" s="128"/>
      <c r="W1305" s="128"/>
      <c r="X1305" s="127"/>
      <c r="Y1305" s="138"/>
      <c r="Z1305" s="12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2"/>
      <c r="AY1305" s="71"/>
      <c r="AZ1305" s="169" t="str">
        <f t="shared" si="58"/>
        <v>OK</v>
      </c>
      <c r="BA1305" s="170" t="str">
        <f t="shared" si="59"/>
        <v>OK</v>
      </c>
      <c r="BB1305" s="215"/>
    </row>
    <row r="1306" spans="1:54" s="207" customFormat="1" ht="38.25" customHeight="1" x14ac:dyDescent="0.25">
      <c r="A1306" s="115"/>
      <c r="B1306" s="116"/>
      <c r="C1306" s="122"/>
      <c r="D1306" s="137"/>
      <c r="E1306" s="128"/>
      <c r="F1306" s="128"/>
      <c r="G1306" s="127"/>
      <c r="H1306" s="128"/>
      <c r="I1306" s="127"/>
      <c r="J1306" s="127"/>
      <c r="K1306" s="128"/>
      <c r="L1306" s="127"/>
      <c r="M1306" s="127"/>
      <c r="N1306" s="127"/>
      <c r="O1306" s="127"/>
      <c r="P1306" s="128"/>
      <c r="Q1306" s="128"/>
      <c r="R1306" s="129"/>
      <c r="S1306" s="129"/>
      <c r="T1306" s="128"/>
      <c r="U1306" s="128"/>
      <c r="V1306" s="128"/>
      <c r="W1306" s="128"/>
      <c r="X1306" s="127"/>
      <c r="Y1306" s="138"/>
      <c r="Z1306" s="12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2"/>
      <c r="AY1306" s="71"/>
      <c r="AZ1306" s="169" t="str">
        <f t="shared" si="58"/>
        <v>OK</v>
      </c>
      <c r="BA1306" s="170" t="str">
        <f t="shared" si="59"/>
        <v>OK</v>
      </c>
      <c r="BB1306" s="215"/>
    </row>
    <row r="1307" spans="1:54" s="207" customFormat="1" ht="38.25" customHeight="1" x14ac:dyDescent="0.25">
      <c r="A1307" s="115"/>
      <c r="B1307" s="116"/>
      <c r="C1307" s="122"/>
      <c r="D1307" s="137"/>
      <c r="E1307" s="128"/>
      <c r="F1307" s="128"/>
      <c r="G1307" s="127"/>
      <c r="H1307" s="128"/>
      <c r="I1307" s="127"/>
      <c r="J1307" s="127"/>
      <c r="K1307" s="128"/>
      <c r="L1307" s="127"/>
      <c r="M1307" s="127"/>
      <c r="N1307" s="127"/>
      <c r="O1307" s="127"/>
      <c r="P1307" s="128"/>
      <c r="Q1307" s="128"/>
      <c r="R1307" s="129"/>
      <c r="S1307" s="129"/>
      <c r="T1307" s="128"/>
      <c r="U1307" s="128"/>
      <c r="V1307" s="128"/>
      <c r="W1307" s="128"/>
      <c r="X1307" s="127"/>
      <c r="Y1307" s="138"/>
      <c r="Z1307" s="12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2"/>
      <c r="AY1307" s="71"/>
      <c r="AZ1307" s="169" t="str">
        <f t="shared" si="58"/>
        <v>OK</v>
      </c>
      <c r="BA1307" s="170" t="str">
        <f t="shared" si="59"/>
        <v>OK</v>
      </c>
      <c r="BB1307" s="215"/>
    </row>
    <row r="1308" spans="1:54" s="207" customFormat="1" ht="38.25" customHeight="1" x14ac:dyDescent="0.25">
      <c r="A1308" s="115"/>
      <c r="B1308" s="116"/>
      <c r="C1308" s="122"/>
      <c r="D1308" s="137"/>
      <c r="E1308" s="128"/>
      <c r="F1308" s="128"/>
      <c r="G1308" s="127"/>
      <c r="H1308" s="128"/>
      <c r="I1308" s="127"/>
      <c r="J1308" s="127"/>
      <c r="K1308" s="128"/>
      <c r="L1308" s="127"/>
      <c r="M1308" s="127"/>
      <c r="N1308" s="127"/>
      <c r="O1308" s="127"/>
      <c r="P1308" s="128"/>
      <c r="Q1308" s="128"/>
      <c r="R1308" s="129"/>
      <c r="S1308" s="129"/>
      <c r="T1308" s="128"/>
      <c r="U1308" s="128"/>
      <c r="V1308" s="128"/>
      <c r="W1308" s="128"/>
      <c r="X1308" s="127"/>
      <c r="Y1308" s="138"/>
      <c r="Z1308" s="12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2"/>
      <c r="AY1308" s="71"/>
      <c r="AZ1308" s="169" t="str">
        <f t="shared" si="58"/>
        <v>OK</v>
      </c>
      <c r="BA1308" s="170" t="str">
        <f t="shared" si="59"/>
        <v>OK</v>
      </c>
      <c r="BB1308" s="215"/>
    </row>
    <row r="1309" spans="1:54" s="207" customFormat="1" ht="38.25" customHeight="1" x14ac:dyDescent="0.25">
      <c r="A1309" s="115"/>
      <c r="B1309" s="116"/>
      <c r="C1309" s="122"/>
      <c r="D1309" s="137"/>
      <c r="E1309" s="128"/>
      <c r="F1309" s="128"/>
      <c r="G1309" s="127"/>
      <c r="H1309" s="128"/>
      <c r="I1309" s="127"/>
      <c r="J1309" s="127"/>
      <c r="K1309" s="128"/>
      <c r="L1309" s="127"/>
      <c r="M1309" s="127"/>
      <c r="N1309" s="127"/>
      <c r="O1309" s="127"/>
      <c r="P1309" s="128"/>
      <c r="Q1309" s="128"/>
      <c r="R1309" s="129"/>
      <c r="S1309" s="129"/>
      <c r="T1309" s="128"/>
      <c r="U1309" s="128"/>
      <c r="V1309" s="128"/>
      <c r="W1309" s="128"/>
      <c r="X1309" s="127"/>
      <c r="Y1309" s="138"/>
      <c r="Z1309" s="12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2"/>
      <c r="AY1309" s="71"/>
      <c r="AZ1309" s="169" t="str">
        <f t="shared" si="58"/>
        <v>OK</v>
      </c>
      <c r="BA1309" s="170" t="str">
        <f t="shared" si="59"/>
        <v>OK</v>
      </c>
      <c r="BB1309" s="215"/>
    </row>
    <row r="1310" spans="1:54" s="207" customFormat="1" ht="38.25" customHeight="1" x14ac:dyDescent="0.25">
      <c r="A1310" s="115"/>
      <c r="B1310" s="116"/>
      <c r="C1310" s="122"/>
      <c r="D1310" s="137"/>
      <c r="E1310" s="128"/>
      <c r="F1310" s="128"/>
      <c r="G1310" s="127"/>
      <c r="H1310" s="128"/>
      <c r="I1310" s="127"/>
      <c r="J1310" s="127"/>
      <c r="K1310" s="128"/>
      <c r="L1310" s="127"/>
      <c r="M1310" s="127"/>
      <c r="N1310" s="127"/>
      <c r="O1310" s="127"/>
      <c r="P1310" s="128"/>
      <c r="Q1310" s="128"/>
      <c r="R1310" s="129"/>
      <c r="S1310" s="129"/>
      <c r="T1310" s="128"/>
      <c r="U1310" s="128"/>
      <c r="V1310" s="128"/>
      <c r="W1310" s="128"/>
      <c r="X1310" s="127"/>
      <c r="Y1310" s="138"/>
      <c r="Z1310" s="12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2"/>
      <c r="AY1310" s="71"/>
      <c r="AZ1310" s="169" t="str">
        <f t="shared" si="58"/>
        <v>OK</v>
      </c>
      <c r="BA1310" s="170" t="str">
        <f t="shared" si="59"/>
        <v>OK</v>
      </c>
      <c r="BB1310" s="215"/>
    </row>
    <row r="1311" spans="1:54" s="207" customFormat="1" ht="38.25" customHeight="1" x14ac:dyDescent="0.25">
      <c r="A1311" s="115"/>
      <c r="B1311" s="116"/>
      <c r="C1311" s="122"/>
      <c r="D1311" s="137"/>
      <c r="E1311" s="128"/>
      <c r="F1311" s="128"/>
      <c r="G1311" s="127"/>
      <c r="H1311" s="128"/>
      <c r="I1311" s="127"/>
      <c r="J1311" s="127"/>
      <c r="K1311" s="128"/>
      <c r="L1311" s="127"/>
      <c r="M1311" s="127"/>
      <c r="N1311" s="127"/>
      <c r="O1311" s="127"/>
      <c r="P1311" s="128"/>
      <c r="Q1311" s="128"/>
      <c r="R1311" s="129"/>
      <c r="S1311" s="129"/>
      <c r="T1311" s="128"/>
      <c r="U1311" s="128"/>
      <c r="V1311" s="128"/>
      <c r="W1311" s="128"/>
      <c r="X1311" s="127"/>
      <c r="Y1311" s="138"/>
      <c r="Z1311" s="12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2"/>
      <c r="AY1311" s="71"/>
      <c r="AZ1311" s="169" t="str">
        <f t="shared" si="58"/>
        <v>OK</v>
      </c>
      <c r="BA1311" s="170" t="str">
        <f t="shared" si="59"/>
        <v>OK</v>
      </c>
      <c r="BB1311" s="215"/>
    </row>
    <row r="1312" spans="1:54" s="207" customFormat="1" ht="38.25" customHeight="1" x14ac:dyDescent="0.25">
      <c r="A1312" s="115"/>
      <c r="B1312" s="116"/>
      <c r="C1312" s="122"/>
      <c r="D1312" s="137"/>
      <c r="E1312" s="128"/>
      <c r="F1312" s="128"/>
      <c r="G1312" s="127"/>
      <c r="H1312" s="128"/>
      <c r="I1312" s="127"/>
      <c r="J1312" s="127"/>
      <c r="K1312" s="128"/>
      <c r="L1312" s="127"/>
      <c r="M1312" s="127"/>
      <c r="N1312" s="127"/>
      <c r="O1312" s="127"/>
      <c r="P1312" s="128"/>
      <c r="Q1312" s="128"/>
      <c r="R1312" s="129"/>
      <c r="S1312" s="129"/>
      <c r="T1312" s="128"/>
      <c r="U1312" s="128"/>
      <c r="V1312" s="128"/>
      <c r="W1312" s="128"/>
      <c r="X1312" s="127"/>
      <c r="Y1312" s="138"/>
      <c r="Z1312" s="12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2"/>
      <c r="AY1312" s="71"/>
      <c r="AZ1312" s="169" t="str">
        <f t="shared" si="58"/>
        <v>OK</v>
      </c>
      <c r="BA1312" s="170" t="str">
        <f t="shared" si="59"/>
        <v>OK</v>
      </c>
      <c r="BB1312" s="215"/>
    </row>
    <row r="1313" spans="1:54" s="207" customFormat="1" ht="38.25" customHeight="1" x14ac:dyDescent="0.25">
      <c r="A1313" s="115"/>
      <c r="B1313" s="116"/>
      <c r="C1313" s="122"/>
      <c r="D1313" s="137"/>
      <c r="E1313" s="128"/>
      <c r="F1313" s="128"/>
      <c r="G1313" s="127"/>
      <c r="H1313" s="128"/>
      <c r="I1313" s="127"/>
      <c r="J1313" s="127"/>
      <c r="K1313" s="128"/>
      <c r="L1313" s="127"/>
      <c r="M1313" s="127"/>
      <c r="N1313" s="127"/>
      <c r="O1313" s="127"/>
      <c r="P1313" s="128"/>
      <c r="Q1313" s="128"/>
      <c r="R1313" s="129"/>
      <c r="S1313" s="129"/>
      <c r="T1313" s="128"/>
      <c r="U1313" s="128"/>
      <c r="V1313" s="128"/>
      <c r="W1313" s="128"/>
      <c r="X1313" s="127"/>
      <c r="Y1313" s="138"/>
      <c r="Z1313" s="12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2"/>
      <c r="AY1313" s="71"/>
      <c r="AZ1313" s="169" t="str">
        <f t="shared" si="58"/>
        <v>OK</v>
      </c>
      <c r="BA1313" s="170" t="str">
        <f t="shared" si="59"/>
        <v>OK</v>
      </c>
      <c r="BB1313" s="215"/>
    </row>
    <row r="1314" spans="1:54" s="207" customFormat="1" ht="38.25" customHeight="1" x14ac:dyDescent="0.25">
      <c r="A1314" s="115"/>
      <c r="B1314" s="116"/>
      <c r="C1314" s="122"/>
      <c r="D1314" s="137"/>
      <c r="E1314" s="128"/>
      <c r="F1314" s="128"/>
      <c r="G1314" s="127"/>
      <c r="H1314" s="128"/>
      <c r="I1314" s="127"/>
      <c r="J1314" s="127"/>
      <c r="K1314" s="128"/>
      <c r="L1314" s="127"/>
      <c r="M1314" s="127"/>
      <c r="N1314" s="127"/>
      <c r="O1314" s="127"/>
      <c r="P1314" s="128"/>
      <c r="Q1314" s="128"/>
      <c r="R1314" s="129"/>
      <c r="S1314" s="129"/>
      <c r="T1314" s="128"/>
      <c r="U1314" s="128"/>
      <c r="V1314" s="128"/>
      <c r="W1314" s="128"/>
      <c r="X1314" s="127"/>
      <c r="Y1314" s="138"/>
      <c r="Z1314" s="12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2"/>
      <c r="AY1314" s="71"/>
      <c r="AZ1314" s="169" t="str">
        <f t="shared" si="58"/>
        <v>OK</v>
      </c>
      <c r="BA1314" s="170" t="str">
        <f t="shared" si="59"/>
        <v>OK</v>
      </c>
      <c r="BB1314" s="215"/>
    </row>
    <row r="1315" spans="1:54" s="207" customFormat="1" ht="38.25" customHeight="1" x14ac:dyDescent="0.25">
      <c r="A1315" s="115"/>
      <c r="B1315" s="116"/>
      <c r="C1315" s="122"/>
      <c r="D1315" s="137"/>
      <c r="E1315" s="128"/>
      <c r="F1315" s="128"/>
      <c r="G1315" s="127"/>
      <c r="H1315" s="128"/>
      <c r="I1315" s="127"/>
      <c r="J1315" s="127"/>
      <c r="K1315" s="128"/>
      <c r="L1315" s="127"/>
      <c r="M1315" s="127"/>
      <c r="N1315" s="127"/>
      <c r="O1315" s="127"/>
      <c r="P1315" s="128"/>
      <c r="Q1315" s="128"/>
      <c r="R1315" s="129"/>
      <c r="S1315" s="129"/>
      <c r="T1315" s="128"/>
      <c r="U1315" s="128"/>
      <c r="V1315" s="128"/>
      <c r="W1315" s="128"/>
      <c r="X1315" s="127"/>
      <c r="Y1315" s="138"/>
      <c r="Z1315" s="12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2"/>
      <c r="AY1315" s="71"/>
      <c r="AZ1315" s="169" t="str">
        <f t="shared" si="58"/>
        <v>OK</v>
      </c>
      <c r="BA1315" s="170" t="str">
        <f t="shared" si="59"/>
        <v>OK</v>
      </c>
      <c r="BB1315" s="215"/>
    </row>
    <row r="1316" spans="1:54" s="207" customFormat="1" ht="38.25" customHeight="1" x14ac:dyDescent="0.25">
      <c r="A1316" s="115"/>
      <c r="B1316" s="116"/>
      <c r="C1316" s="122"/>
      <c r="D1316" s="137"/>
      <c r="E1316" s="128"/>
      <c r="F1316" s="128"/>
      <c r="G1316" s="127"/>
      <c r="H1316" s="128"/>
      <c r="I1316" s="127"/>
      <c r="J1316" s="127"/>
      <c r="K1316" s="128"/>
      <c r="L1316" s="127"/>
      <c r="M1316" s="127"/>
      <c r="N1316" s="127"/>
      <c r="O1316" s="127"/>
      <c r="P1316" s="128"/>
      <c r="Q1316" s="128"/>
      <c r="R1316" s="129"/>
      <c r="S1316" s="129"/>
      <c r="T1316" s="128"/>
      <c r="U1316" s="128"/>
      <c r="V1316" s="128"/>
      <c r="W1316" s="128"/>
      <c r="X1316" s="127"/>
      <c r="Y1316" s="138"/>
      <c r="Z1316" s="12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2"/>
      <c r="AY1316" s="71"/>
      <c r="AZ1316" s="169" t="str">
        <f t="shared" si="58"/>
        <v>OK</v>
      </c>
      <c r="BA1316" s="170" t="str">
        <f t="shared" si="59"/>
        <v>OK</v>
      </c>
      <c r="BB1316" s="215"/>
    </row>
    <row r="1317" spans="1:54" s="207" customFormat="1" ht="38.25" customHeight="1" x14ac:dyDescent="0.25">
      <c r="A1317" s="115"/>
      <c r="B1317" s="116"/>
      <c r="C1317" s="122"/>
      <c r="D1317" s="137"/>
      <c r="E1317" s="128"/>
      <c r="F1317" s="128"/>
      <c r="G1317" s="127"/>
      <c r="H1317" s="128"/>
      <c r="I1317" s="127"/>
      <c r="J1317" s="127"/>
      <c r="K1317" s="128"/>
      <c r="L1317" s="127"/>
      <c r="M1317" s="127"/>
      <c r="N1317" s="127"/>
      <c r="O1317" s="127"/>
      <c r="P1317" s="128"/>
      <c r="Q1317" s="128"/>
      <c r="R1317" s="129"/>
      <c r="S1317" s="129"/>
      <c r="T1317" s="128"/>
      <c r="U1317" s="128"/>
      <c r="V1317" s="128"/>
      <c r="W1317" s="128"/>
      <c r="X1317" s="127"/>
      <c r="Y1317" s="138"/>
      <c r="Z1317" s="12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2"/>
      <c r="AY1317" s="71"/>
      <c r="AZ1317" s="169" t="str">
        <f t="shared" si="58"/>
        <v>OK</v>
      </c>
      <c r="BA1317" s="170" t="str">
        <f t="shared" si="59"/>
        <v>OK</v>
      </c>
      <c r="BB1317" s="215"/>
    </row>
    <row r="1318" spans="1:54" s="207" customFormat="1" ht="38.25" customHeight="1" x14ac:dyDescent="0.25">
      <c r="A1318" s="115"/>
      <c r="B1318" s="116"/>
      <c r="C1318" s="122"/>
      <c r="D1318" s="137"/>
      <c r="E1318" s="128"/>
      <c r="F1318" s="128"/>
      <c r="G1318" s="127"/>
      <c r="H1318" s="128"/>
      <c r="I1318" s="127"/>
      <c r="J1318" s="127"/>
      <c r="K1318" s="128"/>
      <c r="L1318" s="127"/>
      <c r="M1318" s="127"/>
      <c r="N1318" s="127"/>
      <c r="O1318" s="127"/>
      <c r="P1318" s="128"/>
      <c r="Q1318" s="128"/>
      <c r="R1318" s="129"/>
      <c r="S1318" s="129"/>
      <c r="T1318" s="128"/>
      <c r="U1318" s="128"/>
      <c r="V1318" s="128"/>
      <c r="W1318" s="128"/>
      <c r="X1318" s="127"/>
      <c r="Y1318" s="138"/>
      <c r="Z1318" s="12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2"/>
      <c r="AY1318" s="71"/>
      <c r="AZ1318" s="169" t="str">
        <f t="shared" si="58"/>
        <v>OK</v>
      </c>
      <c r="BA1318" s="170" t="str">
        <f t="shared" si="59"/>
        <v>OK</v>
      </c>
      <c r="BB1318" s="215"/>
    </row>
    <row r="1319" spans="1:54" s="207" customFormat="1" ht="38.25" customHeight="1" x14ac:dyDescent="0.25">
      <c r="A1319" s="115"/>
      <c r="B1319" s="116"/>
      <c r="C1319" s="122"/>
      <c r="D1319" s="137"/>
      <c r="E1319" s="128"/>
      <c r="F1319" s="128"/>
      <c r="G1319" s="127"/>
      <c r="H1319" s="128"/>
      <c r="I1319" s="127"/>
      <c r="J1319" s="127"/>
      <c r="K1319" s="128"/>
      <c r="L1319" s="127"/>
      <c r="M1319" s="127"/>
      <c r="N1319" s="127"/>
      <c r="O1319" s="127"/>
      <c r="P1319" s="128"/>
      <c r="Q1319" s="128"/>
      <c r="R1319" s="129"/>
      <c r="S1319" s="129"/>
      <c r="T1319" s="128"/>
      <c r="U1319" s="128"/>
      <c r="V1319" s="128"/>
      <c r="W1319" s="128"/>
      <c r="X1319" s="127"/>
      <c r="Y1319" s="138"/>
      <c r="Z1319" s="12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2"/>
      <c r="AY1319" s="71"/>
      <c r="AZ1319" s="169" t="str">
        <f t="shared" si="58"/>
        <v>OK</v>
      </c>
      <c r="BA1319" s="170" t="str">
        <f t="shared" si="59"/>
        <v>OK</v>
      </c>
      <c r="BB1319" s="215"/>
    </row>
    <row r="1320" spans="1:54" s="207" customFormat="1" ht="38.25" customHeight="1" x14ac:dyDescent="0.25">
      <c r="A1320" s="115"/>
      <c r="B1320" s="116"/>
      <c r="C1320" s="122"/>
      <c r="D1320" s="137"/>
      <c r="E1320" s="128"/>
      <c r="F1320" s="128"/>
      <c r="G1320" s="127"/>
      <c r="H1320" s="128"/>
      <c r="I1320" s="127"/>
      <c r="J1320" s="127"/>
      <c r="K1320" s="128"/>
      <c r="L1320" s="127"/>
      <c r="M1320" s="127"/>
      <c r="N1320" s="127"/>
      <c r="O1320" s="127"/>
      <c r="P1320" s="128"/>
      <c r="Q1320" s="128"/>
      <c r="R1320" s="129"/>
      <c r="S1320" s="129"/>
      <c r="T1320" s="128"/>
      <c r="U1320" s="128"/>
      <c r="V1320" s="128"/>
      <c r="W1320" s="128"/>
      <c r="X1320" s="127"/>
      <c r="Y1320" s="138"/>
      <c r="Z1320" s="12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2"/>
      <c r="AY1320" s="71"/>
      <c r="AZ1320" s="169" t="str">
        <f t="shared" si="58"/>
        <v>OK</v>
      </c>
      <c r="BA1320" s="170" t="str">
        <f t="shared" si="59"/>
        <v>OK</v>
      </c>
      <c r="BB1320" s="215"/>
    </row>
    <row r="1321" spans="1:54" s="207" customFormat="1" ht="38.25" customHeight="1" x14ac:dyDescent="0.25">
      <c r="A1321" s="115"/>
      <c r="B1321" s="116"/>
      <c r="C1321" s="122"/>
      <c r="D1321" s="137"/>
      <c r="E1321" s="128"/>
      <c r="F1321" s="128"/>
      <c r="G1321" s="127"/>
      <c r="H1321" s="128"/>
      <c r="I1321" s="127"/>
      <c r="J1321" s="127"/>
      <c r="K1321" s="128"/>
      <c r="L1321" s="127"/>
      <c r="M1321" s="127"/>
      <c r="N1321" s="127"/>
      <c r="O1321" s="127"/>
      <c r="P1321" s="128"/>
      <c r="Q1321" s="128"/>
      <c r="R1321" s="129"/>
      <c r="S1321" s="129"/>
      <c r="T1321" s="128"/>
      <c r="U1321" s="128"/>
      <c r="V1321" s="128"/>
      <c r="W1321" s="128"/>
      <c r="X1321" s="127"/>
      <c r="Y1321" s="138"/>
      <c r="Z1321" s="12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2"/>
      <c r="AY1321" s="71"/>
      <c r="AZ1321" s="169" t="str">
        <f t="shared" si="58"/>
        <v>OK</v>
      </c>
      <c r="BA1321" s="170" t="str">
        <f t="shared" si="59"/>
        <v>OK</v>
      </c>
      <c r="BB1321" s="215"/>
    </row>
    <row r="1322" spans="1:54" s="207" customFormat="1" ht="38.25" customHeight="1" x14ac:dyDescent="0.25">
      <c r="A1322" s="115"/>
      <c r="B1322" s="116"/>
      <c r="C1322" s="122"/>
      <c r="D1322" s="137"/>
      <c r="E1322" s="128"/>
      <c r="F1322" s="128"/>
      <c r="G1322" s="127"/>
      <c r="H1322" s="128"/>
      <c r="I1322" s="127"/>
      <c r="J1322" s="127"/>
      <c r="K1322" s="128"/>
      <c r="L1322" s="127"/>
      <c r="M1322" s="127"/>
      <c r="N1322" s="127"/>
      <c r="O1322" s="127"/>
      <c r="P1322" s="128"/>
      <c r="Q1322" s="128"/>
      <c r="R1322" s="129"/>
      <c r="S1322" s="129"/>
      <c r="T1322" s="128"/>
      <c r="U1322" s="128"/>
      <c r="V1322" s="128"/>
      <c r="W1322" s="128"/>
      <c r="X1322" s="127"/>
      <c r="Y1322" s="138"/>
      <c r="Z1322" s="12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2"/>
      <c r="AY1322" s="71"/>
      <c r="AZ1322" s="169" t="str">
        <f t="shared" si="58"/>
        <v>OK</v>
      </c>
      <c r="BA1322" s="170" t="str">
        <f t="shared" si="59"/>
        <v>OK</v>
      </c>
      <c r="BB1322" s="215"/>
    </row>
    <row r="1323" spans="1:54" s="207" customFormat="1" ht="38.25" customHeight="1" x14ac:dyDescent="0.25">
      <c r="A1323" s="115"/>
      <c r="B1323" s="116"/>
      <c r="C1323" s="122"/>
      <c r="D1323" s="137"/>
      <c r="E1323" s="128"/>
      <c r="F1323" s="128"/>
      <c r="G1323" s="127"/>
      <c r="H1323" s="128"/>
      <c r="I1323" s="127"/>
      <c r="J1323" s="127"/>
      <c r="K1323" s="128"/>
      <c r="L1323" s="127"/>
      <c r="M1323" s="127"/>
      <c r="N1323" s="127"/>
      <c r="O1323" s="127"/>
      <c r="P1323" s="128"/>
      <c r="Q1323" s="128"/>
      <c r="R1323" s="129"/>
      <c r="S1323" s="129"/>
      <c r="T1323" s="128"/>
      <c r="U1323" s="128"/>
      <c r="V1323" s="128"/>
      <c r="W1323" s="128"/>
      <c r="X1323" s="127"/>
      <c r="Y1323" s="138"/>
      <c r="Z1323" s="12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2"/>
      <c r="AY1323" s="71"/>
      <c r="AZ1323" s="169" t="str">
        <f t="shared" si="58"/>
        <v>OK</v>
      </c>
      <c r="BA1323" s="170" t="str">
        <f t="shared" si="59"/>
        <v>OK</v>
      </c>
      <c r="BB1323" s="215"/>
    </row>
    <row r="1324" spans="1:54" s="207" customFormat="1" ht="38.25" customHeight="1" x14ac:dyDescent="0.25">
      <c r="A1324" s="115"/>
      <c r="B1324" s="116"/>
      <c r="C1324" s="122"/>
      <c r="D1324" s="137"/>
      <c r="E1324" s="128"/>
      <c r="F1324" s="128"/>
      <c r="G1324" s="127"/>
      <c r="H1324" s="128"/>
      <c r="I1324" s="127"/>
      <c r="J1324" s="127"/>
      <c r="K1324" s="128"/>
      <c r="L1324" s="127"/>
      <c r="M1324" s="127"/>
      <c r="N1324" s="127"/>
      <c r="O1324" s="127"/>
      <c r="P1324" s="128"/>
      <c r="Q1324" s="128"/>
      <c r="R1324" s="129"/>
      <c r="S1324" s="129"/>
      <c r="T1324" s="128"/>
      <c r="U1324" s="128"/>
      <c r="V1324" s="128"/>
      <c r="W1324" s="128"/>
      <c r="X1324" s="127"/>
      <c r="Y1324" s="138"/>
      <c r="Z1324" s="12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2"/>
      <c r="AY1324" s="71"/>
      <c r="AZ1324" s="169" t="str">
        <f t="shared" si="58"/>
        <v>OK</v>
      </c>
      <c r="BA1324" s="170" t="str">
        <f t="shared" si="59"/>
        <v>OK</v>
      </c>
      <c r="BB1324" s="215"/>
    </row>
    <row r="1325" spans="1:54" s="207" customFormat="1" ht="38.25" customHeight="1" x14ac:dyDescent="0.25">
      <c r="A1325" s="115"/>
      <c r="B1325" s="116"/>
      <c r="C1325" s="122"/>
      <c r="D1325" s="137"/>
      <c r="E1325" s="128"/>
      <c r="F1325" s="128"/>
      <c r="G1325" s="127"/>
      <c r="H1325" s="128"/>
      <c r="I1325" s="127"/>
      <c r="J1325" s="127"/>
      <c r="K1325" s="128"/>
      <c r="L1325" s="127"/>
      <c r="M1325" s="127"/>
      <c r="N1325" s="127"/>
      <c r="O1325" s="127"/>
      <c r="P1325" s="128"/>
      <c r="Q1325" s="128"/>
      <c r="R1325" s="129"/>
      <c r="S1325" s="129"/>
      <c r="T1325" s="128"/>
      <c r="U1325" s="128"/>
      <c r="V1325" s="128"/>
      <c r="W1325" s="128"/>
      <c r="X1325" s="127"/>
      <c r="Y1325" s="138"/>
      <c r="Z1325" s="12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2"/>
      <c r="AY1325" s="71"/>
      <c r="AZ1325" s="169" t="str">
        <f t="shared" si="58"/>
        <v>OK</v>
      </c>
      <c r="BA1325" s="170" t="str">
        <f t="shared" si="59"/>
        <v>OK</v>
      </c>
      <c r="BB1325" s="215"/>
    </row>
    <row r="1326" spans="1:54" s="207" customFormat="1" ht="38.25" customHeight="1" x14ac:dyDescent="0.25">
      <c r="A1326" s="115"/>
      <c r="B1326" s="116"/>
      <c r="C1326" s="122"/>
      <c r="D1326" s="137"/>
      <c r="E1326" s="128"/>
      <c r="F1326" s="128"/>
      <c r="G1326" s="127"/>
      <c r="H1326" s="128"/>
      <c r="I1326" s="127"/>
      <c r="J1326" s="127"/>
      <c r="K1326" s="128"/>
      <c r="L1326" s="127"/>
      <c r="M1326" s="127"/>
      <c r="N1326" s="127"/>
      <c r="O1326" s="127"/>
      <c r="P1326" s="128"/>
      <c r="Q1326" s="128"/>
      <c r="R1326" s="129"/>
      <c r="S1326" s="129"/>
      <c r="T1326" s="128"/>
      <c r="U1326" s="128"/>
      <c r="V1326" s="128"/>
      <c r="W1326" s="128"/>
      <c r="X1326" s="127"/>
      <c r="Y1326" s="138"/>
      <c r="Z1326" s="12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2"/>
      <c r="AY1326" s="71"/>
      <c r="AZ1326" s="169" t="str">
        <f t="shared" si="58"/>
        <v>OK</v>
      </c>
      <c r="BA1326" s="170" t="str">
        <f t="shared" si="59"/>
        <v>OK</v>
      </c>
      <c r="BB1326" s="215"/>
    </row>
    <row r="1327" spans="1:54" s="207" customFormat="1" ht="38.25" customHeight="1" x14ac:dyDescent="0.25">
      <c r="A1327" s="115"/>
      <c r="B1327" s="116"/>
      <c r="C1327" s="122"/>
      <c r="D1327" s="137"/>
      <c r="E1327" s="128"/>
      <c r="F1327" s="128"/>
      <c r="G1327" s="127"/>
      <c r="H1327" s="128"/>
      <c r="I1327" s="127"/>
      <c r="J1327" s="127"/>
      <c r="K1327" s="128"/>
      <c r="L1327" s="127"/>
      <c r="M1327" s="127"/>
      <c r="N1327" s="127"/>
      <c r="O1327" s="127"/>
      <c r="P1327" s="128"/>
      <c r="Q1327" s="128"/>
      <c r="R1327" s="129"/>
      <c r="S1327" s="129"/>
      <c r="T1327" s="128"/>
      <c r="U1327" s="128"/>
      <c r="V1327" s="128"/>
      <c r="W1327" s="128"/>
      <c r="X1327" s="127"/>
      <c r="Y1327" s="138"/>
      <c r="Z1327" s="12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2"/>
      <c r="AY1327" s="71"/>
      <c r="AZ1327" s="169" t="str">
        <f t="shared" si="58"/>
        <v>OK</v>
      </c>
      <c r="BA1327" s="170" t="str">
        <f t="shared" si="59"/>
        <v>OK</v>
      </c>
      <c r="BB1327" s="215"/>
    </row>
    <row r="1328" spans="1:54" s="207" customFormat="1" ht="38.25" customHeight="1" x14ac:dyDescent="0.25">
      <c r="A1328" s="115"/>
      <c r="B1328" s="116"/>
      <c r="C1328" s="122"/>
      <c r="D1328" s="137"/>
      <c r="E1328" s="128"/>
      <c r="F1328" s="128"/>
      <c r="G1328" s="127"/>
      <c r="H1328" s="128"/>
      <c r="I1328" s="127"/>
      <c r="J1328" s="127"/>
      <c r="K1328" s="128"/>
      <c r="L1328" s="127"/>
      <c r="M1328" s="127"/>
      <c r="N1328" s="127"/>
      <c r="O1328" s="127"/>
      <c r="P1328" s="128"/>
      <c r="Q1328" s="128"/>
      <c r="R1328" s="129"/>
      <c r="S1328" s="129"/>
      <c r="T1328" s="128"/>
      <c r="U1328" s="128"/>
      <c r="V1328" s="128"/>
      <c r="W1328" s="128"/>
      <c r="X1328" s="127"/>
      <c r="Y1328" s="138"/>
      <c r="Z1328" s="12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2"/>
      <c r="AY1328" s="71"/>
      <c r="AZ1328" s="169" t="str">
        <f t="shared" si="58"/>
        <v>OK</v>
      </c>
      <c r="BA1328" s="170" t="str">
        <f t="shared" si="59"/>
        <v>OK</v>
      </c>
      <c r="BB1328" s="215"/>
    </row>
    <row r="1329" spans="1:54" s="207" customFormat="1" ht="38.25" customHeight="1" x14ac:dyDescent="0.25">
      <c r="A1329" s="115"/>
      <c r="B1329" s="116"/>
      <c r="C1329" s="122"/>
      <c r="D1329" s="137"/>
      <c r="E1329" s="128"/>
      <c r="F1329" s="128"/>
      <c r="G1329" s="127"/>
      <c r="H1329" s="128"/>
      <c r="I1329" s="127"/>
      <c r="J1329" s="127"/>
      <c r="K1329" s="128"/>
      <c r="L1329" s="127"/>
      <c r="M1329" s="127"/>
      <c r="N1329" s="127"/>
      <c r="O1329" s="127"/>
      <c r="P1329" s="128"/>
      <c r="Q1329" s="128"/>
      <c r="R1329" s="129"/>
      <c r="S1329" s="129"/>
      <c r="T1329" s="128"/>
      <c r="U1329" s="128"/>
      <c r="V1329" s="128"/>
      <c r="W1329" s="128"/>
      <c r="X1329" s="127"/>
      <c r="Y1329" s="138"/>
      <c r="Z1329" s="12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2"/>
      <c r="AY1329" s="71"/>
      <c r="AZ1329" s="169" t="str">
        <f t="shared" si="58"/>
        <v>OK</v>
      </c>
      <c r="BA1329" s="170" t="str">
        <f t="shared" si="59"/>
        <v>OK</v>
      </c>
      <c r="BB1329" s="215"/>
    </row>
    <row r="1330" spans="1:54" s="207" customFormat="1" ht="38.25" customHeight="1" x14ac:dyDescent="0.25">
      <c r="A1330" s="115"/>
      <c r="B1330" s="116"/>
      <c r="C1330" s="122"/>
      <c r="D1330" s="137"/>
      <c r="E1330" s="128"/>
      <c r="F1330" s="128"/>
      <c r="G1330" s="127"/>
      <c r="H1330" s="128"/>
      <c r="I1330" s="127"/>
      <c r="J1330" s="127"/>
      <c r="K1330" s="128"/>
      <c r="L1330" s="127"/>
      <c r="M1330" s="127"/>
      <c r="N1330" s="127"/>
      <c r="O1330" s="127"/>
      <c r="P1330" s="128"/>
      <c r="Q1330" s="128"/>
      <c r="R1330" s="129"/>
      <c r="S1330" s="129"/>
      <c r="T1330" s="128"/>
      <c r="U1330" s="128"/>
      <c r="V1330" s="128"/>
      <c r="W1330" s="128"/>
      <c r="X1330" s="127"/>
      <c r="Y1330" s="138"/>
      <c r="Z1330" s="12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2"/>
      <c r="AY1330" s="71"/>
      <c r="AZ1330" s="169" t="str">
        <f t="shared" si="58"/>
        <v>OK</v>
      </c>
      <c r="BA1330" s="170" t="str">
        <f t="shared" si="59"/>
        <v>OK</v>
      </c>
      <c r="BB1330" s="215"/>
    </row>
    <row r="1331" spans="1:54" s="207" customFormat="1" ht="38.25" customHeight="1" x14ac:dyDescent="0.25">
      <c r="A1331" s="115"/>
      <c r="B1331" s="116"/>
      <c r="C1331" s="122"/>
      <c r="D1331" s="137"/>
      <c r="E1331" s="128"/>
      <c r="F1331" s="128"/>
      <c r="G1331" s="127"/>
      <c r="H1331" s="128"/>
      <c r="I1331" s="127"/>
      <c r="J1331" s="127"/>
      <c r="K1331" s="128"/>
      <c r="L1331" s="127"/>
      <c r="M1331" s="127"/>
      <c r="N1331" s="127"/>
      <c r="O1331" s="127"/>
      <c r="P1331" s="128"/>
      <c r="Q1331" s="128"/>
      <c r="R1331" s="129"/>
      <c r="S1331" s="129"/>
      <c r="T1331" s="128"/>
      <c r="U1331" s="128"/>
      <c r="V1331" s="128"/>
      <c r="W1331" s="128"/>
      <c r="X1331" s="127"/>
      <c r="Y1331" s="138"/>
      <c r="Z1331" s="12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2"/>
      <c r="AY1331" s="71"/>
      <c r="AZ1331" s="169" t="str">
        <f t="shared" si="58"/>
        <v>OK</v>
      </c>
      <c r="BA1331" s="170" t="str">
        <f t="shared" si="59"/>
        <v>OK</v>
      </c>
      <c r="BB1331" s="215"/>
    </row>
    <row r="1332" spans="1:54" s="207" customFormat="1" ht="38.25" customHeight="1" x14ac:dyDescent="0.25">
      <c r="A1332" s="115"/>
      <c r="B1332" s="116"/>
      <c r="C1332" s="122"/>
      <c r="D1332" s="137"/>
      <c r="E1332" s="128"/>
      <c r="F1332" s="128"/>
      <c r="G1332" s="127"/>
      <c r="H1332" s="128"/>
      <c r="I1332" s="127"/>
      <c r="J1332" s="127"/>
      <c r="K1332" s="128"/>
      <c r="L1332" s="127"/>
      <c r="M1332" s="127"/>
      <c r="N1332" s="127"/>
      <c r="O1332" s="127"/>
      <c r="P1332" s="128"/>
      <c r="Q1332" s="128"/>
      <c r="R1332" s="129"/>
      <c r="S1332" s="129"/>
      <c r="T1332" s="128"/>
      <c r="U1332" s="128"/>
      <c r="V1332" s="128"/>
      <c r="W1332" s="128"/>
      <c r="X1332" s="127"/>
      <c r="Y1332" s="138"/>
      <c r="Z1332" s="12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2"/>
      <c r="AY1332" s="71"/>
      <c r="AZ1332" s="169" t="str">
        <f t="shared" si="58"/>
        <v>OK</v>
      </c>
      <c r="BA1332" s="170" t="str">
        <f t="shared" si="59"/>
        <v>OK</v>
      </c>
      <c r="BB1332" s="215"/>
    </row>
    <row r="1333" spans="1:54" s="207" customFormat="1" ht="38.25" customHeight="1" x14ac:dyDescent="0.25">
      <c r="A1333" s="115"/>
      <c r="B1333" s="116"/>
      <c r="C1333" s="122"/>
      <c r="D1333" s="137"/>
      <c r="E1333" s="128"/>
      <c r="F1333" s="128"/>
      <c r="G1333" s="127"/>
      <c r="H1333" s="128"/>
      <c r="I1333" s="127"/>
      <c r="J1333" s="127"/>
      <c r="K1333" s="128"/>
      <c r="L1333" s="127"/>
      <c r="M1333" s="127"/>
      <c r="N1333" s="127"/>
      <c r="O1333" s="127"/>
      <c r="P1333" s="128"/>
      <c r="Q1333" s="128"/>
      <c r="R1333" s="129"/>
      <c r="S1333" s="129"/>
      <c r="T1333" s="128"/>
      <c r="U1333" s="128"/>
      <c r="V1333" s="128"/>
      <c r="W1333" s="128"/>
      <c r="X1333" s="127"/>
      <c r="Y1333" s="138"/>
      <c r="Z1333" s="12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2"/>
      <c r="AY1333" s="71"/>
      <c r="AZ1333" s="169" t="str">
        <f t="shared" si="58"/>
        <v>OK</v>
      </c>
      <c r="BA1333" s="170" t="str">
        <f t="shared" si="59"/>
        <v>OK</v>
      </c>
      <c r="BB1333" s="215"/>
    </row>
    <row r="1334" spans="1:54" s="207" customFormat="1" ht="38.25" customHeight="1" x14ac:dyDescent="0.25">
      <c r="A1334" s="115"/>
      <c r="B1334" s="116"/>
      <c r="C1334" s="122"/>
      <c r="D1334" s="137"/>
      <c r="E1334" s="128"/>
      <c r="F1334" s="128"/>
      <c r="G1334" s="127"/>
      <c r="H1334" s="128"/>
      <c r="I1334" s="127"/>
      <c r="J1334" s="127"/>
      <c r="K1334" s="128"/>
      <c r="L1334" s="127"/>
      <c r="M1334" s="127"/>
      <c r="N1334" s="127"/>
      <c r="O1334" s="127"/>
      <c r="P1334" s="128"/>
      <c r="Q1334" s="128"/>
      <c r="R1334" s="129"/>
      <c r="S1334" s="129"/>
      <c r="T1334" s="128"/>
      <c r="U1334" s="128"/>
      <c r="V1334" s="128"/>
      <c r="W1334" s="128"/>
      <c r="X1334" s="127"/>
      <c r="Y1334" s="138"/>
      <c r="Z1334" s="12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2"/>
      <c r="AY1334" s="71"/>
      <c r="AZ1334" s="169" t="str">
        <f t="shared" si="58"/>
        <v>OK</v>
      </c>
      <c r="BA1334" s="170" t="str">
        <f t="shared" si="59"/>
        <v>OK</v>
      </c>
      <c r="BB1334" s="215"/>
    </row>
    <row r="1335" spans="1:54" s="207" customFormat="1" ht="38.25" customHeight="1" x14ac:dyDescent="0.25">
      <c r="A1335" s="115"/>
      <c r="B1335" s="116"/>
      <c r="C1335" s="122"/>
      <c r="D1335" s="137"/>
      <c r="E1335" s="128"/>
      <c r="F1335" s="128"/>
      <c r="G1335" s="127"/>
      <c r="H1335" s="128"/>
      <c r="I1335" s="127"/>
      <c r="J1335" s="127"/>
      <c r="K1335" s="128"/>
      <c r="L1335" s="127"/>
      <c r="M1335" s="127"/>
      <c r="N1335" s="127"/>
      <c r="O1335" s="127"/>
      <c r="P1335" s="128"/>
      <c r="Q1335" s="128"/>
      <c r="R1335" s="129"/>
      <c r="S1335" s="129"/>
      <c r="T1335" s="128"/>
      <c r="U1335" s="128"/>
      <c r="V1335" s="128"/>
      <c r="W1335" s="128"/>
      <c r="X1335" s="127"/>
      <c r="Y1335" s="138"/>
      <c r="Z1335" s="12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2"/>
      <c r="AY1335" s="71"/>
      <c r="AZ1335" s="169" t="str">
        <f t="shared" si="58"/>
        <v>OK</v>
      </c>
      <c r="BA1335" s="170" t="str">
        <f t="shared" si="59"/>
        <v>OK</v>
      </c>
      <c r="BB1335" s="215"/>
    </row>
    <row r="1336" spans="1:54" s="207" customFormat="1" ht="38.25" customHeight="1" x14ac:dyDescent="0.25">
      <c r="A1336" s="115"/>
      <c r="B1336" s="116"/>
      <c r="C1336" s="122"/>
      <c r="D1336" s="137"/>
      <c r="E1336" s="128"/>
      <c r="F1336" s="128"/>
      <c r="G1336" s="127"/>
      <c r="H1336" s="128"/>
      <c r="I1336" s="127"/>
      <c r="J1336" s="127"/>
      <c r="K1336" s="128"/>
      <c r="L1336" s="127"/>
      <c r="M1336" s="127"/>
      <c r="N1336" s="127"/>
      <c r="O1336" s="127"/>
      <c r="P1336" s="128"/>
      <c r="Q1336" s="128"/>
      <c r="R1336" s="129"/>
      <c r="S1336" s="129"/>
      <c r="T1336" s="128"/>
      <c r="U1336" s="128"/>
      <c r="V1336" s="128"/>
      <c r="W1336" s="128"/>
      <c r="X1336" s="127"/>
      <c r="Y1336" s="138"/>
      <c r="Z1336" s="12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2"/>
      <c r="AY1336" s="71"/>
      <c r="AZ1336" s="169" t="str">
        <f t="shared" si="58"/>
        <v>OK</v>
      </c>
      <c r="BA1336" s="170" t="str">
        <f t="shared" si="59"/>
        <v>OK</v>
      </c>
      <c r="BB1336" s="215"/>
    </row>
    <row r="1337" spans="1:54" s="207" customFormat="1" ht="38.25" customHeight="1" x14ac:dyDescent="0.25">
      <c r="A1337" s="115"/>
      <c r="B1337" s="116"/>
      <c r="C1337" s="122"/>
      <c r="D1337" s="137"/>
      <c r="E1337" s="128"/>
      <c r="F1337" s="128"/>
      <c r="G1337" s="127"/>
      <c r="H1337" s="128"/>
      <c r="I1337" s="127"/>
      <c r="J1337" s="127"/>
      <c r="K1337" s="128"/>
      <c r="L1337" s="127"/>
      <c r="M1337" s="127"/>
      <c r="N1337" s="127"/>
      <c r="O1337" s="127"/>
      <c r="P1337" s="128"/>
      <c r="Q1337" s="128"/>
      <c r="R1337" s="129"/>
      <c r="S1337" s="129"/>
      <c r="T1337" s="128"/>
      <c r="U1337" s="128"/>
      <c r="V1337" s="128"/>
      <c r="W1337" s="128"/>
      <c r="X1337" s="127"/>
      <c r="Y1337" s="138"/>
      <c r="Z1337" s="12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2"/>
      <c r="AY1337" s="71"/>
      <c r="AZ1337" s="169" t="str">
        <f t="shared" si="58"/>
        <v>OK</v>
      </c>
      <c r="BA1337" s="170" t="str">
        <f t="shared" si="59"/>
        <v>OK</v>
      </c>
      <c r="BB1337" s="215"/>
    </row>
    <row r="1338" spans="1:54" s="207" customFormat="1" ht="38.25" customHeight="1" x14ac:dyDescent="0.25">
      <c r="A1338" s="115"/>
      <c r="B1338" s="116"/>
      <c r="C1338" s="122"/>
      <c r="D1338" s="137"/>
      <c r="E1338" s="128"/>
      <c r="F1338" s="128"/>
      <c r="G1338" s="127"/>
      <c r="H1338" s="128"/>
      <c r="I1338" s="127"/>
      <c r="J1338" s="127"/>
      <c r="K1338" s="128"/>
      <c r="L1338" s="127"/>
      <c r="M1338" s="127"/>
      <c r="N1338" s="127"/>
      <c r="O1338" s="127"/>
      <c r="P1338" s="128"/>
      <c r="Q1338" s="128"/>
      <c r="R1338" s="129"/>
      <c r="S1338" s="129"/>
      <c r="T1338" s="128"/>
      <c r="U1338" s="128"/>
      <c r="V1338" s="128"/>
      <c r="W1338" s="128"/>
      <c r="X1338" s="127"/>
      <c r="Y1338" s="138"/>
      <c r="Z1338" s="12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2"/>
      <c r="AY1338" s="71"/>
      <c r="AZ1338" s="169" t="str">
        <f t="shared" si="58"/>
        <v>OK</v>
      </c>
      <c r="BA1338" s="170" t="str">
        <f t="shared" si="59"/>
        <v>OK</v>
      </c>
      <c r="BB1338" s="215"/>
    </row>
    <row r="1339" spans="1:54" s="207" customFormat="1" ht="38.25" customHeight="1" x14ac:dyDescent="0.25">
      <c r="A1339" s="115"/>
      <c r="B1339" s="116"/>
      <c r="C1339" s="122"/>
      <c r="D1339" s="137"/>
      <c r="E1339" s="128"/>
      <c r="F1339" s="128"/>
      <c r="G1339" s="127"/>
      <c r="H1339" s="128"/>
      <c r="I1339" s="127"/>
      <c r="J1339" s="127"/>
      <c r="K1339" s="128"/>
      <c r="L1339" s="127"/>
      <c r="M1339" s="127"/>
      <c r="N1339" s="127"/>
      <c r="O1339" s="127"/>
      <c r="P1339" s="128"/>
      <c r="Q1339" s="128"/>
      <c r="R1339" s="129"/>
      <c r="S1339" s="129"/>
      <c r="T1339" s="128"/>
      <c r="U1339" s="128"/>
      <c r="V1339" s="128"/>
      <c r="W1339" s="128"/>
      <c r="X1339" s="127"/>
      <c r="Y1339" s="138"/>
      <c r="Z1339" s="12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2"/>
      <c r="AY1339" s="71"/>
      <c r="AZ1339" s="169" t="str">
        <f t="shared" si="58"/>
        <v>OK</v>
      </c>
      <c r="BA1339" s="170" t="str">
        <f t="shared" si="59"/>
        <v>OK</v>
      </c>
      <c r="BB1339" s="215"/>
    </row>
    <row r="1340" spans="1:54" s="207" customFormat="1" ht="38.25" customHeight="1" x14ac:dyDescent="0.25">
      <c r="A1340" s="115"/>
      <c r="B1340" s="116"/>
      <c r="C1340" s="122"/>
      <c r="D1340" s="137"/>
      <c r="E1340" s="128"/>
      <c r="F1340" s="128"/>
      <c r="G1340" s="127"/>
      <c r="H1340" s="128"/>
      <c r="I1340" s="127"/>
      <c r="J1340" s="127"/>
      <c r="K1340" s="128"/>
      <c r="L1340" s="127"/>
      <c r="M1340" s="127"/>
      <c r="N1340" s="127"/>
      <c r="O1340" s="127"/>
      <c r="P1340" s="128"/>
      <c r="Q1340" s="128"/>
      <c r="R1340" s="129"/>
      <c r="S1340" s="129"/>
      <c r="T1340" s="128"/>
      <c r="U1340" s="128"/>
      <c r="V1340" s="128"/>
      <c r="W1340" s="128"/>
      <c r="X1340" s="127"/>
      <c r="Y1340" s="138"/>
      <c r="Z1340" s="12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2"/>
      <c r="AY1340" s="71"/>
      <c r="AZ1340" s="169" t="str">
        <f t="shared" si="58"/>
        <v>OK</v>
      </c>
      <c r="BA1340" s="170" t="str">
        <f t="shared" si="59"/>
        <v>OK</v>
      </c>
      <c r="BB1340" s="215"/>
    </row>
    <row r="1341" spans="1:54" s="207" customFormat="1" ht="38.25" customHeight="1" x14ac:dyDescent="0.25">
      <c r="A1341" s="115"/>
      <c r="B1341" s="116"/>
      <c r="C1341" s="122"/>
      <c r="D1341" s="137"/>
      <c r="E1341" s="128"/>
      <c r="F1341" s="128"/>
      <c r="G1341" s="127"/>
      <c r="H1341" s="128"/>
      <c r="I1341" s="127"/>
      <c r="J1341" s="127"/>
      <c r="K1341" s="128"/>
      <c r="L1341" s="127"/>
      <c r="M1341" s="127"/>
      <c r="N1341" s="127"/>
      <c r="O1341" s="127"/>
      <c r="P1341" s="128"/>
      <c r="Q1341" s="128"/>
      <c r="R1341" s="129"/>
      <c r="S1341" s="129"/>
      <c r="T1341" s="128"/>
      <c r="U1341" s="128"/>
      <c r="V1341" s="128"/>
      <c r="W1341" s="128"/>
      <c r="X1341" s="127"/>
      <c r="Y1341" s="138"/>
      <c r="Z1341" s="12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2"/>
      <c r="AY1341" s="71"/>
      <c r="AZ1341" s="169" t="str">
        <f t="shared" si="58"/>
        <v>OK</v>
      </c>
      <c r="BA1341" s="170" t="str">
        <f t="shared" si="59"/>
        <v>OK</v>
      </c>
      <c r="BB1341" s="215"/>
    </row>
    <row r="1342" spans="1:54" s="207" customFormat="1" ht="38.25" customHeight="1" x14ac:dyDescent="0.25">
      <c r="A1342" s="115"/>
      <c r="B1342" s="116"/>
      <c r="C1342" s="122"/>
      <c r="D1342" s="137"/>
      <c r="E1342" s="128"/>
      <c r="F1342" s="128"/>
      <c r="G1342" s="127"/>
      <c r="H1342" s="128"/>
      <c r="I1342" s="127"/>
      <c r="J1342" s="127"/>
      <c r="K1342" s="128"/>
      <c r="L1342" s="127"/>
      <c r="M1342" s="127"/>
      <c r="N1342" s="127"/>
      <c r="O1342" s="127"/>
      <c r="P1342" s="128"/>
      <c r="Q1342" s="128"/>
      <c r="R1342" s="129"/>
      <c r="S1342" s="129"/>
      <c r="T1342" s="128"/>
      <c r="U1342" s="128"/>
      <c r="V1342" s="128"/>
      <c r="W1342" s="128"/>
      <c r="X1342" s="127"/>
      <c r="Y1342" s="138"/>
      <c r="Z1342" s="12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2"/>
      <c r="AY1342" s="71"/>
      <c r="AZ1342" s="169" t="str">
        <f t="shared" si="58"/>
        <v>OK</v>
      </c>
      <c r="BA1342" s="170" t="str">
        <f t="shared" si="59"/>
        <v>OK</v>
      </c>
      <c r="BB1342" s="215"/>
    </row>
    <row r="1343" spans="1:54" s="207" customFormat="1" ht="38.25" customHeight="1" x14ac:dyDescent="0.25">
      <c r="A1343" s="115"/>
      <c r="B1343" s="116"/>
      <c r="C1343" s="122"/>
      <c r="D1343" s="137"/>
      <c r="E1343" s="128"/>
      <c r="F1343" s="128"/>
      <c r="G1343" s="127"/>
      <c r="H1343" s="128"/>
      <c r="I1343" s="127"/>
      <c r="J1343" s="127"/>
      <c r="K1343" s="128"/>
      <c r="L1343" s="127"/>
      <c r="M1343" s="127"/>
      <c r="N1343" s="127"/>
      <c r="O1343" s="127"/>
      <c r="P1343" s="128"/>
      <c r="Q1343" s="128"/>
      <c r="R1343" s="129"/>
      <c r="S1343" s="129"/>
      <c r="T1343" s="128"/>
      <c r="U1343" s="128"/>
      <c r="V1343" s="128"/>
      <c r="W1343" s="128"/>
      <c r="X1343" s="127"/>
      <c r="Y1343" s="138"/>
      <c r="Z1343" s="12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2"/>
      <c r="AY1343" s="71"/>
      <c r="AZ1343" s="169" t="str">
        <f t="shared" si="58"/>
        <v>OK</v>
      </c>
      <c r="BA1343" s="170" t="str">
        <f t="shared" si="59"/>
        <v>OK</v>
      </c>
      <c r="BB1343" s="215"/>
    </row>
    <row r="1344" spans="1:54" s="207" customFormat="1" ht="38.25" customHeight="1" x14ac:dyDescent="0.25">
      <c r="A1344" s="115"/>
      <c r="B1344" s="116"/>
      <c r="C1344" s="122"/>
      <c r="D1344" s="137"/>
      <c r="E1344" s="128"/>
      <c r="F1344" s="128"/>
      <c r="G1344" s="127"/>
      <c r="H1344" s="128"/>
      <c r="I1344" s="127"/>
      <c r="J1344" s="127"/>
      <c r="K1344" s="128"/>
      <c r="L1344" s="127"/>
      <c r="M1344" s="127"/>
      <c r="N1344" s="127"/>
      <c r="O1344" s="127"/>
      <c r="P1344" s="128"/>
      <c r="Q1344" s="128"/>
      <c r="R1344" s="129"/>
      <c r="S1344" s="129"/>
      <c r="T1344" s="128"/>
      <c r="U1344" s="128"/>
      <c r="V1344" s="128"/>
      <c r="W1344" s="128"/>
      <c r="X1344" s="127"/>
      <c r="Y1344" s="138"/>
      <c r="Z1344" s="12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2"/>
      <c r="AY1344" s="71"/>
      <c r="AZ1344" s="169" t="str">
        <f t="shared" si="58"/>
        <v>OK</v>
      </c>
      <c r="BA1344" s="170" t="str">
        <f t="shared" si="59"/>
        <v>OK</v>
      </c>
      <c r="BB1344" s="215"/>
    </row>
    <row r="1345" spans="1:54" s="207" customFormat="1" ht="38.25" customHeight="1" x14ac:dyDescent="0.25">
      <c r="A1345" s="115"/>
      <c r="B1345" s="116"/>
      <c r="C1345" s="122"/>
      <c r="D1345" s="137"/>
      <c r="E1345" s="128"/>
      <c r="F1345" s="128"/>
      <c r="G1345" s="127"/>
      <c r="H1345" s="128"/>
      <c r="I1345" s="127"/>
      <c r="J1345" s="127"/>
      <c r="K1345" s="128"/>
      <c r="L1345" s="127"/>
      <c r="M1345" s="127"/>
      <c r="N1345" s="127"/>
      <c r="O1345" s="127"/>
      <c r="P1345" s="128"/>
      <c r="Q1345" s="128"/>
      <c r="R1345" s="129"/>
      <c r="S1345" s="129"/>
      <c r="T1345" s="128"/>
      <c r="U1345" s="128"/>
      <c r="V1345" s="128"/>
      <c r="W1345" s="128"/>
      <c r="X1345" s="127"/>
      <c r="Y1345" s="138"/>
      <c r="Z1345" s="12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2"/>
      <c r="AY1345" s="71"/>
      <c r="AZ1345" s="169" t="str">
        <f t="shared" si="58"/>
        <v>OK</v>
      </c>
      <c r="BA1345" s="170" t="str">
        <f t="shared" si="59"/>
        <v>OK</v>
      </c>
      <c r="BB1345" s="215"/>
    </row>
    <row r="1346" spans="1:54" s="207" customFormat="1" ht="38.25" customHeight="1" x14ac:dyDescent="0.25">
      <c r="A1346" s="115"/>
      <c r="B1346" s="116"/>
      <c r="C1346" s="122"/>
      <c r="D1346" s="137"/>
      <c r="E1346" s="128"/>
      <c r="F1346" s="128"/>
      <c r="G1346" s="127"/>
      <c r="H1346" s="128"/>
      <c r="I1346" s="127"/>
      <c r="J1346" s="127"/>
      <c r="K1346" s="128"/>
      <c r="L1346" s="127"/>
      <c r="M1346" s="127"/>
      <c r="N1346" s="127"/>
      <c r="O1346" s="127"/>
      <c r="P1346" s="128"/>
      <c r="Q1346" s="128"/>
      <c r="R1346" s="129"/>
      <c r="S1346" s="129"/>
      <c r="T1346" s="128"/>
      <c r="U1346" s="128"/>
      <c r="V1346" s="128"/>
      <c r="W1346" s="128"/>
      <c r="X1346" s="127"/>
      <c r="Y1346" s="138"/>
      <c r="Z1346" s="12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2"/>
      <c r="AY1346" s="71"/>
      <c r="AZ1346" s="169" t="str">
        <f t="shared" si="58"/>
        <v>OK</v>
      </c>
      <c r="BA1346" s="170" t="str">
        <f t="shared" si="59"/>
        <v>OK</v>
      </c>
      <c r="BB1346" s="215"/>
    </row>
    <row r="1347" spans="1:54" s="207" customFormat="1" ht="38.25" customHeight="1" x14ac:dyDescent="0.25">
      <c r="A1347" s="115"/>
      <c r="B1347" s="116"/>
      <c r="C1347" s="122"/>
      <c r="D1347" s="137"/>
      <c r="E1347" s="128"/>
      <c r="F1347" s="128"/>
      <c r="G1347" s="127"/>
      <c r="H1347" s="128"/>
      <c r="I1347" s="127"/>
      <c r="J1347" s="127"/>
      <c r="K1347" s="128"/>
      <c r="L1347" s="127"/>
      <c r="M1347" s="127"/>
      <c r="N1347" s="127"/>
      <c r="O1347" s="127"/>
      <c r="P1347" s="128"/>
      <c r="Q1347" s="128"/>
      <c r="R1347" s="129"/>
      <c r="S1347" s="129"/>
      <c r="T1347" s="128"/>
      <c r="U1347" s="128"/>
      <c r="V1347" s="128"/>
      <c r="W1347" s="128"/>
      <c r="X1347" s="127"/>
      <c r="Y1347" s="138"/>
      <c r="Z1347" s="12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2"/>
      <c r="AY1347" s="71"/>
      <c r="AZ1347" s="169" t="str">
        <f t="shared" si="58"/>
        <v>OK</v>
      </c>
      <c r="BA1347" s="170" t="str">
        <f t="shared" si="59"/>
        <v>OK</v>
      </c>
      <c r="BB1347" s="215"/>
    </row>
    <row r="1348" spans="1:54" s="207" customFormat="1" ht="38.25" customHeight="1" x14ac:dyDescent="0.25">
      <c r="A1348" s="115"/>
      <c r="B1348" s="116"/>
      <c r="C1348" s="122"/>
      <c r="D1348" s="137"/>
      <c r="E1348" s="128"/>
      <c r="F1348" s="128"/>
      <c r="G1348" s="127"/>
      <c r="H1348" s="128"/>
      <c r="I1348" s="127"/>
      <c r="J1348" s="127"/>
      <c r="K1348" s="128"/>
      <c r="L1348" s="127"/>
      <c r="M1348" s="127"/>
      <c r="N1348" s="127"/>
      <c r="O1348" s="127"/>
      <c r="P1348" s="128"/>
      <c r="Q1348" s="128"/>
      <c r="R1348" s="129"/>
      <c r="S1348" s="129"/>
      <c r="T1348" s="128"/>
      <c r="U1348" s="128"/>
      <c r="V1348" s="128"/>
      <c r="W1348" s="128"/>
      <c r="X1348" s="127"/>
      <c r="Y1348" s="138"/>
      <c r="Z1348" s="12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2"/>
      <c r="AY1348" s="71"/>
      <c r="AZ1348" s="169" t="str">
        <f t="shared" si="58"/>
        <v>OK</v>
      </c>
      <c r="BA1348" s="170" t="str">
        <f t="shared" si="59"/>
        <v>OK</v>
      </c>
      <c r="BB1348" s="215"/>
    </row>
    <row r="1349" spans="1:54" s="207" customFormat="1" ht="38.25" customHeight="1" x14ac:dyDescent="0.25">
      <c r="A1349" s="115"/>
      <c r="B1349" s="116"/>
      <c r="C1349" s="122"/>
      <c r="D1349" s="137"/>
      <c r="E1349" s="128"/>
      <c r="F1349" s="128"/>
      <c r="G1349" s="127"/>
      <c r="H1349" s="128"/>
      <c r="I1349" s="127"/>
      <c r="J1349" s="127"/>
      <c r="K1349" s="128"/>
      <c r="L1349" s="127"/>
      <c r="M1349" s="127"/>
      <c r="N1349" s="127"/>
      <c r="O1349" s="127"/>
      <c r="P1349" s="128"/>
      <c r="Q1349" s="128"/>
      <c r="R1349" s="129"/>
      <c r="S1349" s="129"/>
      <c r="T1349" s="128"/>
      <c r="U1349" s="128"/>
      <c r="V1349" s="128"/>
      <c r="W1349" s="128"/>
      <c r="X1349" s="127"/>
      <c r="Y1349" s="138"/>
      <c r="Z1349" s="12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2"/>
      <c r="AY1349" s="71"/>
      <c r="AZ1349" s="169" t="str">
        <f t="shared" si="58"/>
        <v>OK</v>
      </c>
      <c r="BA1349" s="170" t="str">
        <f t="shared" si="59"/>
        <v>OK</v>
      </c>
      <c r="BB1349" s="215"/>
    </row>
    <row r="1350" spans="1:54" s="207" customFormat="1" ht="38.25" customHeight="1" x14ac:dyDescent="0.25">
      <c r="A1350" s="115"/>
      <c r="B1350" s="116"/>
      <c r="C1350" s="122"/>
      <c r="D1350" s="137"/>
      <c r="E1350" s="128"/>
      <c r="F1350" s="128"/>
      <c r="G1350" s="127"/>
      <c r="H1350" s="128"/>
      <c r="I1350" s="127"/>
      <c r="J1350" s="127"/>
      <c r="K1350" s="128"/>
      <c r="L1350" s="127"/>
      <c r="M1350" s="127"/>
      <c r="N1350" s="127"/>
      <c r="O1350" s="127"/>
      <c r="P1350" s="128"/>
      <c r="Q1350" s="128"/>
      <c r="R1350" s="129"/>
      <c r="S1350" s="129"/>
      <c r="T1350" s="128"/>
      <c r="U1350" s="128"/>
      <c r="V1350" s="128"/>
      <c r="W1350" s="128"/>
      <c r="X1350" s="127"/>
      <c r="Y1350" s="138"/>
      <c r="Z1350" s="12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2"/>
      <c r="AY1350" s="71"/>
      <c r="AZ1350" s="169" t="str">
        <f t="shared" si="58"/>
        <v>OK</v>
      </c>
      <c r="BA1350" s="170" t="str">
        <f t="shared" si="59"/>
        <v>OK</v>
      </c>
      <c r="BB1350" s="215"/>
    </row>
    <row r="1351" spans="1:54" s="207" customFormat="1" ht="38.25" customHeight="1" x14ac:dyDescent="0.25">
      <c r="A1351" s="115"/>
      <c r="B1351" s="116"/>
      <c r="C1351" s="122"/>
      <c r="D1351" s="137"/>
      <c r="E1351" s="128"/>
      <c r="F1351" s="128"/>
      <c r="G1351" s="127"/>
      <c r="H1351" s="128"/>
      <c r="I1351" s="127"/>
      <c r="J1351" s="127"/>
      <c r="K1351" s="128"/>
      <c r="L1351" s="127"/>
      <c r="M1351" s="127"/>
      <c r="N1351" s="127"/>
      <c r="O1351" s="127"/>
      <c r="P1351" s="128"/>
      <c r="Q1351" s="128"/>
      <c r="R1351" s="129"/>
      <c r="S1351" s="129"/>
      <c r="T1351" s="128"/>
      <c r="U1351" s="128"/>
      <c r="V1351" s="128"/>
      <c r="W1351" s="128"/>
      <c r="X1351" s="127"/>
      <c r="Y1351" s="138"/>
      <c r="Z1351" s="12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2"/>
      <c r="AY1351" s="71"/>
      <c r="AZ1351" s="169" t="str">
        <f t="shared" ref="AZ1351:AZ1414" si="60">IF(S1351-AA1351-AC1351-AE1351-AG1351-AI1351-AK1351-AM1351-AO1351-AQ1351-AS1351-AU1351-AW1351=0,"OK","Compromisos diferentes al valor estimado en la vigencia actual")</f>
        <v>OK</v>
      </c>
      <c r="BA1351" s="170" t="str">
        <f t="shared" ref="BA1351:BA1414" si="61">IF(S1351-AB1351-AD1351-AF1351-AH1351-AJ1351-AL1351-AN1351-AP1351-AR1351-AT1351-AV1351-AX1351=0,"OK","Obligaciones diferentes al valor estimado en la vigencia actual")</f>
        <v>OK</v>
      </c>
      <c r="BB1351" s="215"/>
    </row>
    <row r="1352" spans="1:54" s="207" customFormat="1" ht="38.25" customHeight="1" x14ac:dyDescent="0.25">
      <c r="A1352" s="115"/>
      <c r="B1352" s="116"/>
      <c r="C1352" s="122"/>
      <c r="D1352" s="137"/>
      <c r="E1352" s="128"/>
      <c r="F1352" s="128"/>
      <c r="G1352" s="127"/>
      <c r="H1352" s="128"/>
      <c r="I1352" s="127"/>
      <c r="J1352" s="127"/>
      <c r="K1352" s="128"/>
      <c r="L1352" s="127"/>
      <c r="M1352" s="127"/>
      <c r="N1352" s="127"/>
      <c r="O1352" s="127"/>
      <c r="P1352" s="128"/>
      <c r="Q1352" s="128"/>
      <c r="R1352" s="129"/>
      <c r="S1352" s="129"/>
      <c r="T1352" s="128"/>
      <c r="U1352" s="128"/>
      <c r="V1352" s="128"/>
      <c r="W1352" s="128"/>
      <c r="X1352" s="127"/>
      <c r="Y1352" s="138"/>
      <c r="Z1352" s="12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2"/>
      <c r="AY1352" s="71"/>
      <c r="AZ1352" s="169" t="str">
        <f t="shared" si="60"/>
        <v>OK</v>
      </c>
      <c r="BA1352" s="170" t="str">
        <f t="shared" si="61"/>
        <v>OK</v>
      </c>
      <c r="BB1352" s="215"/>
    </row>
    <row r="1353" spans="1:54" s="207" customFormat="1" ht="38.25" customHeight="1" x14ac:dyDescent="0.25">
      <c r="A1353" s="115"/>
      <c r="B1353" s="116"/>
      <c r="C1353" s="122"/>
      <c r="D1353" s="137"/>
      <c r="E1353" s="128"/>
      <c r="F1353" s="128"/>
      <c r="G1353" s="127"/>
      <c r="H1353" s="128"/>
      <c r="I1353" s="127"/>
      <c r="J1353" s="127"/>
      <c r="K1353" s="128"/>
      <c r="L1353" s="127"/>
      <c r="M1353" s="127"/>
      <c r="N1353" s="127"/>
      <c r="O1353" s="127"/>
      <c r="P1353" s="128"/>
      <c r="Q1353" s="128"/>
      <c r="R1353" s="129"/>
      <c r="S1353" s="129"/>
      <c r="T1353" s="128"/>
      <c r="U1353" s="128"/>
      <c r="V1353" s="128"/>
      <c r="W1353" s="128"/>
      <c r="X1353" s="127"/>
      <c r="Y1353" s="138"/>
      <c r="Z1353" s="12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2"/>
      <c r="AY1353" s="71"/>
      <c r="AZ1353" s="169" t="str">
        <f t="shared" si="60"/>
        <v>OK</v>
      </c>
      <c r="BA1353" s="170" t="str">
        <f t="shared" si="61"/>
        <v>OK</v>
      </c>
      <c r="BB1353" s="215"/>
    </row>
    <row r="1354" spans="1:54" s="207" customFormat="1" ht="38.25" customHeight="1" x14ac:dyDescent="0.25">
      <c r="A1354" s="115"/>
      <c r="B1354" s="116"/>
      <c r="C1354" s="122"/>
      <c r="D1354" s="137"/>
      <c r="E1354" s="128"/>
      <c r="F1354" s="128"/>
      <c r="G1354" s="127"/>
      <c r="H1354" s="128"/>
      <c r="I1354" s="127"/>
      <c r="J1354" s="127"/>
      <c r="K1354" s="128"/>
      <c r="L1354" s="127"/>
      <c r="M1354" s="127"/>
      <c r="N1354" s="127"/>
      <c r="O1354" s="127"/>
      <c r="P1354" s="128"/>
      <c r="Q1354" s="128"/>
      <c r="R1354" s="129"/>
      <c r="S1354" s="129"/>
      <c r="T1354" s="128"/>
      <c r="U1354" s="128"/>
      <c r="V1354" s="128"/>
      <c r="W1354" s="128"/>
      <c r="X1354" s="127"/>
      <c r="Y1354" s="138"/>
      <c r="Z1354" s="12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2"/>
      <c r="AY1354" s="71"/>
      <c r="AZ1354" s="169" t="str">
        <f t="shared" si="60"/>
        <v>OK</v>
      </c>
      <c r="BA1354" s="170" t="str">
        <f t="shared" si="61"/>
        <v>OK</v>
      </c>
      <c r="BB1354" s="215"/>
    </row>
    <row r="1355" spans="1:54" s="207" customFormat="1" ht="38.25" customHeight="1" x14ac:dyDescent="0.25">
      <c r="A1355" s="115"/>
      <c r="B1355" s="116"/>
      <c r="C1355" s="122"/>
      <c r="D1355" s="137"/>
      <c r="E1355" s="128"/>
      <c r="F1355" s="128"/>
      <c r="G1355" s="127"/>
      <c r="H1355" s="128"/>
      <c r="I1355" s="127"/>
      <c r="J1355" s="127"/>
      <c r="K1355" s="128"/>
      <c r="L1355" s="127"/>
      <c r="M1355" s="127"/>
      <c r="N1355" s="127"/>
      <c r="O1355" s="127"/>
      <c r="P1355" s="128"/>
      <c r="Q1355" s="128"/>
      <c r="R1355" s="129"/>
      <c r="S1355" s="129"/>
      <c r="T1355" s="128"/>
      <c r="U1355" s="128"/>
      <c r="V1355" s="128"/>
      <c r="W1355" s="128"/>
      <c r="X1355" s="127"/>
      <c r="Y1355" s="138"/>
      <c r="Z1355" s="12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2"/>
      <c r="AY1355" s="71"/>
      <c r="AZ1355" s="169" t="str">
        <f t="shared" si="60"/>
        <v>OK</v>
      </c>
      <c r="BA1355" s="170" t="str">
        <f t="shared" si="61"/>
        <v>OK</v>
      </c>
      <c r="BB1355" s="215"/>
    </row>
    <row r="1356" spans="1:54" s="207" customFormat="1" ht="38.25" customHeight="1" x14ac:dyDescent="0.25">
      <c r="A1356" s="115"/>
      <c r="B1356" s="116"/>
      <c r="C1356" s="122"/>
      <c r="D1356" s="137"/>
      <c r="E1356" s="128"/>
      <c r="F1356" s="128"/>
      <c r="G1356" s="127"/>
      <c r="H1356" s="128"/>
      <c r="I1356" s="127"/>
      <c r="J1356" s="127"/>
      <c r="K1356" s="128"/>
      <c r="L1356" s="127"/>
      <c r="M1356" s="127"/>
      <c r="N1356" s="127"/>
      <c r="O1356" s="127"/>
      <c r="P1356" s="128"/>
      <c r="Q1356" s="128"/>
      <c r="R1356" s="129"/>
      <c r="S1356" s="129"/>
      <c r="T1356" s="128"/>
      <c r="U1356" s="128"/>
      <c r="V1356" s="128"/>
      <c r="W1356" s="128"/>
      <c r="X1356" s="127"/>
      <c r="Y1356" s="138"/>
      <c r="Z1356" s="12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2"/>
      <c r="AY1356" s="71"/>
      <c r="AZ1356" s="169" t="str">
        <f t="shared" si="60"/>
        <v>OK</v>
      </c>
      <c r="BA1356" s="170" t="str">
        <f t="shared" si="61"/>
        <v>OK</v>
      </c>
      <c r="BB1356" s="215"/>
    </row>
    <row r="1357" spans="1:54" s="207" customFormat="1" ht="38.25" customHeight="1" x14ac:dyDescent="0.25">
      <c r="A1357" s="115"/>
      <c r="B1357" s="116"/>
      <c r="C1357" s="122"/>
      <c r="D1357" s="137"/>
      <c r="E1357" s="128"/>
      <c r="F1357" s="128"/>
      <c r="G1357" s="127"/>
      <c r="H1357" s="128"/>
      <c r="I1357" s="127"/>
      <c r="J1357" s="127"/>
      <c r="K1357" s="128"/>
      <c r="L1357" s="127"/>
      <c r="M1357" s="127"/>
      <c r="N1357" s="127"/>
      <c r="O1357" s="127"/>
      <c r="P1357" s="128"/>
      <c r="Q1357" s="128"/>
      <c r="R1357" s="129"/>
      <c r="S1357" s="129"/>
      <c r="T1357" s="128"/>
      <c r="U1357" s="128"/>
      <c r="V1357" s="128"/>
      <c r="W1357" s="128"/>
      <c r="X1357" s="127"/>
      <c r="Y1357" s="138"/>
      <c r="Z1357" s="12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2"/>
      <c r="AY1357" s="71"/>
      <c r="AZ1357" s="169" t="str">
        <f t="shared" si="60"/>
        <v>OK</v>
      </c>
      <c r="BA1357" s="170" t="str">
        <f t="shared" si="61"/>
        <v>OK</v>
      </c>
      <c r="BB1357" s="215"/>
    </row>
    <row r="1358" spans="1:54" s="207" customFormat="1" ht="38.25" customHeight="1" x14ac:dyDescent="0.25">
      <c r="A1358" s="115"/>
      <c r="B1358" s="116"/>
      <c r="C1358" s="122"/>
      <c r="D1358" s="137"/>
      <c r="E1358" s="128"/>
      <c r="F1358" s="128"/>
      <c r="G1358" s="127"/>
      <c r="H1358" s="128"/>
      <c r="I1358" s="127"/>
      <c r="J1358" s="127"/>
      <c r="K1358" s="128"/>
      <c r="L1358" s="127"/>
      <c r="M1358" s="127"/>
      <c r="N1358" s="127"/>
      <c r="O1358" s="127"/>
      <c r="P1358" s="128"/>
      <c r="Q1358" s="128"/>
      <c r="R1358" s="129"/>
      <c r="S1358" s="129"/>
      <c r="T1358" s="128"/>
      <c r="U1358" s="128"/>
      <c r="V1358" s="128"/>
      <c r="W1358" s="128"/>
      <c r="X1358" s="127"/>
      <c r="Y1358" s="138"/>
      <c r="Z1358" s="12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2"/>
      <c r="AY1358" s="71"/>
      <c r="AZ1358" s="169" t="str">
        <f t="shared" si="60"/>
        <v>OK</v>
      </c>
      <c r="BA1358" s="170" t="str">
        <f t="shared" si="61"/>
        <v>OK</v>
      </c>
      <c r="BB1358" s="215"/>
    </row>
    <row r="1359" spans="1:54" s="207" customFormat="1" ht="38.25" customHeight="1" x14ac:dyDescent="0.25">
      <c r="A1359" s="115"/>
      <c r="B1359" s="116"/>
      <c r="C1359" s="122"/>
      <c r="D1359" s="137"/>
      <c r="E1359" s="128"/>
      <c r="F1359" s="128"/>
      <c r="G1359" s="127"/>
      <c r="H1359" s="128"/>
      <c r="I1359" s="127"/>
      <c r="J1359" s="127"/>
      <c r="K1359" s="128"/>
      <c r="L1359" s="127"/>
      <c r="M1359" s="127"/>
      <c r="N1359" s="127"/>
      <c r="O1359" s="127"/>
      <c r="P1359" s="128"/>
      <c r="Q1359" s="128"/>
      <c r="R1359" s="129"/>
      <c r="S1359" s="129"/>
      <c r="T1359" s="128"/>
      <c r="U1359" s="128"/>
      <c r="V1359" s="128"/>
      <c r="W1359" s="128"/>
      <c r="X1359" s="127"/>
      <c r="Y1359" s="138"/>
      <c r="Z1359" s="12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2"/>
      <c r="AY1359" s="71"/>
      <c r="AZ1359" s="169" t="str">
        <f t="shared" si="60"/>
        <v>OK</v>
      </c>
      <c r="BA1359" s="170" t="str">
        <f t="shared" si="61"/>
        <v>OK</v>
      </c>
      <c r="BB1359" s="215"/>
    </row>
    <row r="1360" spans="1:54" s="207" customFormat="1" ht="38.25" customHeight="1" x14ac:dyDescent="0.25">
      <c r="A1360" s="115"/>
      <c r="B1360" s="116"/>
      <c r="C1360" s="122"/>
      <c r="D1360" s="137"/>
      <c r="E1360" s="128"/>
      <c r="F1360" s="128"/>
      <c r="G1360" s="127"/>
      <c r="H1360" s="128"/>
      <c r="I1360" s="127"/>
      <c r="J1360" s="127"/>
      <c r="K1360" s="128"/>
      <c r="L1360" s="127"/>
      <c r="M1360" s="127"/>
      <c r="N1360" s="127"/>
      <c r="O1360" s="127"/>
      <c r="P1360" s="128"/>
      <c r="Q1360" s="128"/>
      <c r="R1360" s="129"/>
      <c r="S1360" s="129"/>
      <c r="T1360" s="128"/>
      <c r="U1360" s="128"/>
      <c r="V1360" s="128"/>
      <c r="W1360" s="128"/>
      <c r="X1360" s="127"/>
      <c r="Y1360" s="138"/>
      <c r="Z1360" s="12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2"/>
      <c r="AY1360" s="71"/>
      <c r="AZ1360" s="169" t="str">
        <f t="shared" si="60"/>
        <v>OK</v>
      </c>
      <c r="BA1360" s="170" t="str">
        <f t="shared" si="61"/>
        <v>OK</v>
      </c>
      <c r="BB1360" s="215"/>
    </row>
    <row r="1361" spans="1:54" s="207" customFormat="1" ht="38.25" customHeight="1" x14ac:dyDescent="0.25">
      <c r="A1361" s="115"/>
      <c r="B1361" s="116"/>
      <c r="C1361" s="122"/>
      <c r="D1361" s="137"/>
      <c r="E1361" s="128"/>
      <c r="F1361" s="128"/>
      <c r="G1361" s="127"/>
      <c r="H1361" s="128"/>
      <c r="I1361" s="127"/>
      <c r="J1361" s="127"/>
      <c r="K1361" s="128"/>
      <c r="L1361" s="127"/>
      <c r="M1361" s="127"/>
      <c r="N1361" s="127"/>
      <c r="O1361" s="127"/>
      <c r="P1361" s="128"/>
      <c r="Q1361" s="128"/>
      <c r="R1361" s="129"/>
      <c r="S1361" s="129"/>
      <c r="T1361" s="128"/>
      <c r="U1361" s="128"/>
      <c r="V1361" s="128"/>
      <c r="W1361" s="128"/>
      <c r="X1361" s="127"/>
      <c r="Y1361" s="138"/>
      <c r="Z1361" s="12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2"/>
      <c r="AY1361" s="71"/>
      <c r="AZ1361" s="169" t="str">
        <f t="shared" si="60"/>
        <v>OK</v>
      </c>
      <c r="BA1361" s="170" t="str">
        <f t="shared" si="61"/>
        <v>OK</v>
      </c>
      <c r="BB1361" s="215"/>
    </row>
    <row r="1362" spans="1:54" s="207" customFormat="1" ht="38.25" customHeight="1" x14ac:dyDescent="0.25">
      <c r="A1362" s="115"/>
      <c r="B1362" s="116"/>
      <c r="C1362" s="122"/>
      <c r="D1362" s="137"/>
      <c r="E1362" s="128"/>
      <c r="F1362" s="128"/>
      <c r="G1362" s="127"/>
      <c r="H1362" s="128"/>
      <c r="I1362" s="127"/>
      <c r="J1362" s="127"/>
      <c r="K1362" s="128"/>
      <c r="L1362" s="127"/>
      <c r="M1362" s="127"/>
      <c r="N1362" s="127"/>
      <c r="O1362" s="127"/>
      <c r="P1362" s="128"/>
      <c r="Q1362" s="128"/>
      <c r="R1362" s="129"/>
      <c r="S1362" s="129"/>
      <c r="T1362" s="128"/>
      <c r="U1362" s="128"/>
      <c r="V1362" s="128"/>
      <c r="W1362" s="128"/>
      <c r="X1362" s="127"/>
      <c r="Y1362" s="138"/>
      <c r="Z1362" s="12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2"/>
      <c r="AY1362" s="71"/>
      <c r="AZ1362" s="169" t="str">
        <f t="shared" si="60"/>
        <v>OK</v>
      </c>
      <c r="BA1362" s="170" t="str">
        <f t="shared" si="61"/>
        <v>OK</v>
      </c>
      <c r="BB1362" s="215"/>
    </row>
    <row r="1363" spans="1:54" s="207" customFormat="1" ht="38.25" customHeight="1" x14ac:dyDescent="0.25">
      <c r="A1363" s="115"/>
      <c r="B1363" s="116"/>
      <c r="C1363" s="122"/>
      <c r="D1363" s="137"/>
      <c r="E1363" s="128"/>
      <c r="F1363" s="128"/>
      <c r="G1363" s="127"/>
      <c r="H1363" s="128"/>
      <c r="I1363" s="127"/>
      <c r="J1363" s="127"/>
      <c r="K1363" s="128"/>
      <c r="L1363" s="127"/>
      <c r="M1363" s="127"/>
      <c r="N1363" s="127"/>
      <c r="O1363" s="127"/>
      <c r="P1363" s="128"/>
      <c r="Q1363" s="128"/>
      <c r="R1363" s="129"/>
      <c r="S1363" s="129"/>
      <c r="T1363" s="128"/>
      <c r="U1363" s="128"/>
      <c r="V1363" s="128"/>
      <c r="W1363" s="128"/>
      <c r="X1363" s="127"/>
      <c r="Y1363" s="138"/>
      <c r="Z1363" s="12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2"/>
      <c r="AY1363" s="71"/>
      <c r="AZ1363" s="169" t="str">
        <f t="shared" si="60"/>
        <v>OK</v>
      </c>
      <c r="BA1363" s="170" t="str">
        <f t="shared" si="61"/>
        <v>OK</v>
      </c>
      <c r="BB1363" s="215"/>
    </row>
    <row r="1364" spans="1:54" s="207" customFormat="1" ht="38.25" customHeight="1" x14ac:dyDescent="0.25">
      <c r="A1364" s="115"/>
      <c r="B1364" s="116"/>
      <c r="C1364" s="122"/>
      <c r="D1364" s="137"/>
      <c r="E1364" s="128"/>
      <c r="F1364" s="128"/>
      <c r="G1364" s="127"/>
      <c r="H1364" s="128"/>
      <c r="I1364" s="127"/>
      <c r="J1364" s="127"/>
      <c r="K1364" s="128"/>
      <c r="L1364" s="127"/>
      <c r="M1364" s="127"/>
      <c r="N1364" s="127"/>
      <c r="O1364" s="127"/>
      <c r="P1364" s="128"/>
      <c r="Q1364" s="128"/>
      <c r="R1364" s="129"/>
      <c r="S1364" s="129"/>
      <c r="T1364" s="128"/>
      <c r="U1364" s="128"/>
      <c r="V1364" s="128"/>
      <c r="W1364" s="128"/>
      <c r="X1364" s="127"/>
      <c r="Y1364" s="138"/>
      <c r="Z1364" s="12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2"/>
      <c r="AY1364" s="71"/>
      <c r="AZ1364" s="169" t="str">
        <f t="shared" si="60"/>
        <v>OK</v>
      </c>
      <c r="BA1364" s="170" t="str">
        <f t="shared" si="61"/>
        <v>OK</v>
      </c>
      <c r="BB1364" s="215"/>
    </row>
    <row r="1365" spans="1:54" s="207" customFormat="1" ht="38.25" customHeight="1" x14ac:dyDescent="0.25">
      <c r="A1365" s="115"/>
      <c r="B1365" s="116"/>
      <c r="C1365" s="122"/>
      <c r="D1365" s="137"/>
      <c r="E1365" s="128"/>
      <c r="F1365" s="128"/>
      <c r="G1365" s="127"/>
      <c r="H1365" s="128"/>
      <c r="I1365" s="127"/>
      <c r="J1365" s="127"/>
      <c r="K1365" s="128"/>
      <c r="L1365" s="127"/>
      <c r="M1365" s="127"/>
      <c r="N1365" s="127"/>
      <c r="O1365" s="127"/>
      <c r="P1365" s="128"/>
      <c r="Q1365" s="128"/>
      <c r="R1365" s="129"/>
      <c r="S1365" s="129"/>
      <c r="T1365" s="128"/>
      <c r="U1365" s="128"/>
      <c r="V1365" s="128"/>
      <c r="W1365" s="128"/>
      <c r="X1365" s="127"/>
      <c r="Y1365" s="138"/>
      <c r="Z1365" s="12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2"/>
      <c r="AY1365" s="71"/>
      <c r="AZ1365" s="169" t="str">
        <f t="shared" si="60"/>
        <v>OK</v>
      </c>
      <c r="BA1365" s="170" t="str">
        <f t="shared" si="61"/>
        <v>OK</v>
      </c>
      <c r="BB1365" s="215"/>
    </row>
    <row r="1366" spans="1:54" s="207" customFormat="1" ht="38.25" customHeight="1" x14ac:dyDescent="0.25">
      <c r="A1366" s="115"/>
      <c r="B1366" s="116"/>
      <c r="C1366" s="122"/>
      <c r="D1366" s="137"/>
      <c r="E1366" s="128"/>
      <c r="F1366" s="128"/>
      <c r="G1366" s="127"/>
      <c r="H1366" s="128"/>
      <c r="I1366" s="127"/>
      <c r="J1366" s="127"/>
      <c r="K1366" s="128"/>
      <c r="L1366" s="127"/>
      <c r="M1366" s="127"/>
      <c r="N1366" s="127"/>
      <c r="O1366" s="127"/>
      <c r="P1366" s="128"/>
      <c r="Q1366" s="128"/>
      <c r="R1366" s="129"/>
      <c r="S1366" s="129"/>
      <c r="T1366" s="128"/>
      <c r="U1366" s="128"/>
      <c r="V1366" s="128"/>
      <c r="W1366" s="128"/>
      <c r="X1366" s="127"/>
      <c r="Y1366" s="138"/>
      <c r="Z1366" s="12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2"/>
      <c r="AY1366" s="71"/>
      <c r="AZ1366" s="169" t="str">
        <f t="shared" si="60"/>
        <v>OK</v>
      </c>
      <c r="BA1366" s="170" t="str">
        <f t="shared" si="61"/>
        <v>OK</v>
      </c>
      <c r="BB1366" s="215"/>
    </row>
    <row r="1367" spans="1:54" s="207" customFormat="1" ht="38.25" customHeight="1" x14ac:dyDescent="0.25">
      <c r="A1367" s="115"/>
      <c r="B1367" s="116"/>
      <c r="C1367" s="122"/>
      <c r="D1367" s="137"/>
      <c r="E1367" s="128"/>
      <c r="F1367" s="128"/>
      <c r="G1367" s="127"/>
      <c r="H1367" s="128"/>
      <c r="I1367" s="127"/>
      <c r="J1367" s="127"/>
      <c r="K1367" s="128"/>
      <c r="L1367" s="127"/>
      <c r="M1367" s="127"/>
      <c r="N1367" s="127"/>
      <c r="O1367" s="127"/>
      <c r="P1367" s="128"/>
      <c r="Q1367" s="128"/>
      <c r="R1367" s="129"/>
      <c r="S1367" s="129"/>
      <c r="T1367" s="128"/>
      <c r="U1367" s="128"/>
      <c r="V1367" s="128"/>
      <c r="W1367" s="128"/>
      <c r="X1367" s="127"/>
      <c r="Y1367" s="138"/>
      <c r="Z1367" s="12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2"/>
      <c r="AY1367" s="71"/>
      <c r="AZ1367" s="169" t="str">
        <f t="shared" si="60"/>
        <v>OK</v>
      </c>
      <c r="BA1367" s="170" t="str">
        <f t="shared" si="61"/>
        <v>OK</v>
      </c>
      <c r="BB1367" s="215"/>
    </row>
    <row r="1368" spans="1:54" s="207" customFormat="1" ht="38.25" customHeight="1" x14ac:dyDescent="0.25">
      <c r="A1368" s="115"/>
      <c r="B1368" s="116"/>
      <c r="C1368" s="122"/>
      <c r="D1368" s="137"/>
      <c r="E1368" s="128"/>
      <c r="F1368" s="128"/>
      <c r="G1368" s="127"/>
      <c r="H1368" s="128"/>
      <c r="I1368" s="127"/>
      <c r="J1368" s="127"/>
      <c r="K1368" s="128"/>
      <c r="L1368" s="127"/>
      <c r="M1368" s="127"/>
      <c r="N1368" s="127"/>
      <c r="O1368" s="127"/>
      <c r="P1368" s="128"/>
      <c r="Q1368" s="128"/>
      <c r="R1368" s="129"/>
      <c r="S1368" s="129"/>
      <c r="T1368" s="128"/>
      <c r="U1368" s="128"/>
      <c r="V1368" s="128"/>
      <c r="W1368" s="128"/>
      <c r="X1368" s="127"/>
      <c r="Y1368" s="138"/>
      <c r="Z1368" s="12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2"/>
      <c r="AY1368" s="71"/>
      <c r="AZ1368" s="169" t="str">
        <f t="shared" si="60"/>
        <v>OK</v>
      </c>
      <c r="BA1368" s="170" t="str">
        <f t="shared" si="61"/>
        <v>OK</v>
      </c>
      <c r="BB1368" s="215"/>
    </row>
    <row r="1369" spans="1:54" s="207" customFormat="1" ht="38.25" customHeight="1" x14ac:dyDescent="0.25">
      <c r="A1369" s="115"/>
      <c r="B1369" s="116"/>
      <c r="C1369" s="122"/>
      <c r="D1369" s="137"/>
      <c r="E1369" s="128"/>
      <c r="F1369" s="128"/>
      <c r="G1369" s="127"/>
      <c r="H1369" s="128"/>
      <c r="I1369" s="127"/>
      <c r="J1369" s="127"/>
      <c r="K1369" s="128"/>
      <c r="L1369" s="127"/>
      <c r="M1369" s="127"/>
      <c r="N1369" s="127"/>
      <c r="O1369" s="127"/>
      <c r="P1369" s="128"/>
      <c r="Q1369" s="128"/>
      <c r="R1369" s="129"/>
      <c r="S1369" s="129"/>
      <c r="T1369" s="128"/>
      <c r="U1369" s="128"/>
      <c r="V1369" s="128"/>
      <c r="W1369" s="128"/>
      <c r="X1369" s="127"/>
      <c r="Y1369" s="138"/>
      <c r="Z1369" s="12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2"/>
      <c r="AY1369" s="71"/>
      <c r="AZ1369" s="169" t="str">
        <f t="shared" si="60"/>
        <v>OK</v>
      </c>
      <c r="BA1369" s="170" t="str">
        <f t="shared" si="61"/>
        <v>OK</v>
      </c>
      <c r="BB1369" s="215"/>
    </row>
    <row r="1370" spans="1:54" s="207" customFormat="1" ht="38.25" customHeight="1" x14ac:dyDescent="0.25">
      <c r="A1370" s="115"/>
      <c r="B1370" s="116"/>
      <c r="C1370" s="122"/>
      <c r="D1370" s="137"/>
      <c r="E1370" s="128"/>
      <c r="F1370" s="128"/>
      <c r="G1370" s="127"/>
      <c r="H1370" s="128"/>
      <c r="I1370" s="127"/>
      <c r="J1370" s="127"/>
      <c r="K1370" s="128"/>
      <c r="L1370" s="127"/>
      <c r="M1370" s="127"/>
      <c r="N1370" s="127"/>
      <c r="O1370" s="127"/>
      <c r="P1370" s="128"/>
      <c r="Q1370" s="128"/>
      <c r="R1370" s="129"/>
      <c r="S1370" s="129"/>
      <c r="T1370" s="128"/>
      <c r="U1370" s="128"/>
      <c r="V1370" s="128"/>
      <c r="W1370" s="128"/>
      <c r="X1370" s="127"/>
      <c r="Y1370" s="138"/>
      <c r="Z1370" s="12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2"/>
      <c r="AY1370" s="71"/>
      <c r="AZ1370" s="169" t="str">
        <f t="shared" si="60"/>
        <v>OK</v>
      </c>
      <c r="BA1370" s="170" t="str">
        <f t="shared" si="61"/>
        <v>OK</v>
      </c>
      <c r="BB1370" s="215"/>
    </row>
    <row r="1371" spans="1:54" s="207" customFormat="1" ht="38.25" customHeight="1" x14ac:dyDescent="0.25">
      <c r="A1371" s="115"/>
      <c r="B1371" s="116"/>
      <c r="C1371" s="122"/>
      <c r="D1371" s="137"/>
      <c r="E1371" s="128"/>
      <c r="F1371" s="128"/>
      <c r="G1371" s="127"/>
      <c r="H1371" s="128"/>
      <c r="I1371" s="127"/>
      <c r="J1371" s="127"/>
      <c r="K1371" s="128"/>
      <c r="L1371" s="127"/>
      <c r="M1371" s="127"/>
      <c r="N1371" s="127"/>
      <c r="O1371" s="127"/>
      <c r="P1371" s="128"/>
      <c r="Q1371" s="128"/>
      <c r="R1371" s="129"/>
      <c r="S1371" s="129"/>
      <c r="T1371" s="128"/>
      <c r="U1371" s="128"/>
      <c r="V1371" s="128"/>
      <c r="W1371" s="128"/>
      <c r="X1371" s="127"/>
      <c r="Y1371" s="138"/>
      <c r="Z1371" s="12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2"/>
      <c r="AY1371" s="71"/>
      <c r="AZ1371" s="169" t="str">
        <f t="shared" si="60"/>
        <v>OK</v>
      </c>
      <c r="BA1371" s="170" t="str">
        <f t="shared" si="61"/>
        <v>OK</v>
      </c>
      <c r="BB1371" s="215"/>
    </row>
    <row r="1372" spans="1:54" s="207" customFormat="1" ht="38.25" customHeight="1" x14ac:dyDescent="0.25">
      <c r="A1372" s="115"/>
      <c r="B1372" s="116"/>
      <c r="C1372" s="122"/>
      <c r="D1372" s="137"/>
      <c r="E1372" s="128"/>
      <c r="F1372" s="128"/>
      <c r="G1372" s="127"/>
      <c r="H1372" s="128"/>
      <c r="I1372" s="127"/>
      <c r="J1372" s="127"/>
      <c r="K1372" s="128"/>
      <c r="L1372" s="127"/>
      <c r="M1372" s="127"/>
      <c r="N1372" s="127"/>
      <c r="O1372" s="127"/>
      <c r="P1372" s="128"/>
      <c r="Q1372" s="128"/>
      <c r="R1372" s="129"/>
      <c r="S1372" s="129"/>
      <c r="T1372" s="128"/>
      <c r="U1372" s="128"/>
      <c r="V1372" s="128"/>
      <c r="W1372" s="128"/>
      <c r="X1372" s="127"/>
      <c r="Y1372" s="138"/>
      <c r="Z1372" s="12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2"/>
      <c r="AY1372" s="71"/>
      <c r="AZ1372" s="169" t="str">
        <f t="shared" si="60"/>
        <v>OK</v>
      </c>
      <c r="BA1372" s="170" t="str">
        <f t="shared" si="61"/>
        <v>OK</v>
      </c>
      <c r="BB1372" s="215"/>
    </row>
    <row r="1373" spans="1:54" s="207" customFormat="1" ht="38.25" customHeight="1" x14ac:dyDescent="0.25">
      <c r="A1373" s="115"/>
      <c r="B1373" s="116"/>
      <c r="C1373" s="122"/>
      <c r="D1373" s="137"/>
      <c r="E1373" s="128"/>
      <c r="F1373" s="128"/>
      <c r="G1373" s="127"/>
      <c r="H1373" s="128"/>
      <c r="I1373" s="127"/>
      <c r="J1373" s="127"/>
      <c r="K1373" s="128"/>
      <c r="L1373" s="127"/>
      <c r="M1373" s="127"/>
      <c r="N1373" s="127"/>
      <c r="O1373" s="127"/>
      <c r="P1373" s="128"/>
      <c r="Q1373" s="128"/>
      <c r="R1373" s="129"/>
      <c r="S1373" s="129"/>
      <c r="T1373" s="128"/>
      <c r="U1373" s="128"/>
      <c r="V1373" s="128"/>
      <c r="W1373" s="128"/>
      <c r="X1373" s="127"/>
      <c r="Y1373" s="138"/>
      <c r="Z1373" s="12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2"/>
      <c r="AY1373" s="71"/>
      <c r="AZ1373" s="169" t="str">
        <f t="shared" si="60"/>
        <v>OK</v>
      </c>
      <c r="BA1373" s="170" t="str">
        <f t="shared" si="61"/>
        <v>OK</v>
      </c>
      <c r="BB1373" s="215"/>
    </row>
    <row r="1374" spans="1:54" s="207" customFormat="1" ht="38.25" customHeight="1" x14ac:dyDescent="0.25">
      <c r="A1374" s="115"/>
      <c r="B1374" s="116"/>
      <c r="C1374" s="122"/>
      <c r="D1374" s="137"/>
      <c r="E1374" s="128"/>
      <c r="F1374" s="128"/>
      <c r="G1374" s="127"/>
      <c r="H1374" s="128"/>
      <c r="I1374" s="127"/>
      <c r="J1374" s="127"/>
      <c r="K1374" s="128"/>
      <c r="L1374" s="127"/>
      <c r="M1374" s="127"/>
      <c r="N1374" s="127"/>
      <c r="O1374" s="127"/>
      <c r="P1374" s="128"/>
      <c r="Q1374" s="128"/>
      <c r="R1374" s="129"/>
      <c r="S1374" s="129"/>
      <c r="T1374" s="128"/>
      <c r="U1374" s="128"/>
      <c r="V1374" s="128"/>
      <c r="W1374" s="128"/>
      <c r="X1374" s="127"/>
      <c r="Y1374" s="138"/>
      <c r="Z1374" s="12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2"/>
      <c r="AY1374" s="71"/>
      <c r="AZ1374" s="169" t="str">
        <f t="shared" si="60"/>
        <v>OK</v>
      </c>
      <c r="BA1374" s="170" t="str">
        <f t="shared" si="61"/>
        <v>OK</v>
      </c>
      <c r="BB1374" s="215"/>
    </row>
    <row r="1375" spans="1:54" s="207" customFormat="1" ht="38.25" customHeight="1" x14ac:dyDescent="0.25">
      <c r="A1375" s="115"/>
      <c r="B1375" s="116"/>
      <c r="C1375" s="122"/>
      <c r="D1375" s="137"/>
      <c r="E1375" s="128"/>
      <c r="F1375" s="128"/>
      <c r="G1375" s="127"/>
      <c r="H1375" s="128"/>
      <c r="I1375" s="127"/>
      <c r="J1375" s="127"/>
      <c r="K1375" s="128"/>
      <c r="L1375" s="127"/>
      <c r="M1375" s="127"/>
      <c r="N1375" s="127"/>
      <c r="O1375" s="127"/>
      <c r="P1375" s="128"/>
      <c r="Q1375" s="128"/>
      <c r="R1375" s="129"/>
      <c r="S1375" s="129"/>
      <c r="T1375" s="128"/>
      <c r="U1375" s="128"/>
      <c r="V1375" s="128"/>
      <c r="W1375" s="128"/>
      <c r="X1375" s="127"/>
      <c r="Y1375" s="138"/>
      <c r="Z1375" s="12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2"/>
      <c r="AY1375" s="71"/>
      <c r="AZ1375" s="169" t="str">
        <f t="shared" si="60"/>
        <v>OK</v>
      </c>
      <c r="BA1375" s="170" t="str">
        <f t="shared" si="61"/>
        <v>OK</v>
      </c>
      <c r="BB1375" s="215"/>
    </row>
    <row r="1376" spans="1:54" s="207" customFormat="1" ht="38.25" customHeight="1" x14ac:dyDescent="0.25">
      <c r="A1376" s="115"/>
      <c r="B1376" s="116"/>
      <c r="C1376" s="122"/>
      <c r="D1376" s="137"/>
      <c r="E1376" s="128"/>
      <c r="F1376" s="128"/>
      <c r="G1376" s="127"/>
      <c r="H1376" s="128"/>
      <c r="I1376" s="127"/>
      <c r="J1376" s="127"/>
      <c r="K1376" s="128"/>
      <c r="L1376" s="127"/>
      <c r="M1376" s="127"/>
      <c r="N1376" s="127"/>
      <c r="O1376" s="127"/>
      <c r="P1376" s="128"/>
      <c r="Q1376" s="128"/>
      <c r="R1376" s="129"/>
      <c r="S1376" s="129"/>
      <c r="T1376" s="128"/>
      <c r="U1376" s="128"/>
      <c r="V1376" s="128"/>
      <c r="W1376" s="128"/>
      <c r="X1376" s="127"/>
      <c r="Y1376" s="138"/>
      <c r="Z1376" s="12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2"/>
      <c r="AY1376" s="71"/>
      <c r="AZ1376" s="169" t="str">
        <f t="shared" si="60"/>
        <v>OK</v>
      </c>
      <c r="BA1376" s="170" t="str">
        <f t="shared" si="61"/>
        <v>OK</v>
      </c>
      <c r="BB1376" s="215"/>
    </row>
    <row r="1377" spans="1:54" s="207" customFormat="1" ht="38.25" customHeight="1" x14ac:dyDescent="0.25">
      <c r="A1377" s="115"/>
      <c r="B1377" s="116"/>
      <c r="C1377" s="122"/>
      <c r="D1377" s="137"/>
      <c r="E1377" s="128"/>
      <c r="F1377" s="128"/>
      <c r="G1377" s="127"/>
      <c r="H1377" s="128"/>
      <c r="I1377" s="127"/>
      <c r="J1377" s="127"/>
      <c r="K1377" s="128"/>
      <c r="L1377" s="127"/>
      <c r="M1377" s="127"/>
      <c r="N1377" s="127"/>
      <c r="O1377" s="127"/>
      <c r="P1377" s="128"/>
      <c r="Q1377" s="128"/>
      <c r="R1377" s="129"/>
      <c r="S1377" s="129"/>
      <c r="T1377" s="128"/>
      <c r="U1377" s="128"/>
      <c r="V1377" s="128"/>
      <c r="W1377" s="128"/>
      <c r="X1377" s="127"/>
      <c r="Y1377" s="138"/>
      <c r="Z1377" s="12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2"/>
      <c r="AY1377" s="71"/>
      <c r="AZ1377" s="169" t="str">
        <f t="shared" si="60"/>
        <v>OK</v>
      </c>
      <c r="BA1377" s="170" t="str">
        <f t="shared" si="61"/>
        <v>OK</v>
      </c>
      <c r="BB1377" s="215"/>
    </row>
    <row r="1378" spans="1:54" s="207" customFormat="1" ht="38.25" customHeight="1" x14ac:dyDescent="0.25">
      <c r="A1378" s="115"/>
      <c r="B1378" s="116"/>
      <c r="C1378" s="122"/>
      <c r="D1378" s="137"/>
      <c r="E1378" s="128"/>
      <c r="F1378" s="128"/>
      <c r="G1378" s="127"/>
      <c r="H1378" s="128"/>
      <c r="I1378" s="127"/>
      <c r="J1378" s="127"/>
      <c r="K1378" s="128"/>
      <c r="L1378" s="127"/>
      <c r="M1378" s="127"/>
      <c r="N1378" s="127"/>
      <c r="O1378" s="127"/>
      <c r="P1378" s="128"/>
      <c r="Q1378" s="128"/>
      <c r="R1378" s="129"/>
      <c r="S1378" s="129"/>
      <c r="T1378" s="128"/>
      <c r="U1378" s="128"/>
      <c r="V1378" s="128"/>
      <c r="W1378" s="128"/>
      <c r="X1378" s="127"/>
      <c r="Y1378" s="138"/>
      <c r="Z1378" s="12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2"/>
      <c r="AY1378" s="71"/>
      <c r="AZ1378" s="169" t="str">
        <f t="shared" si="60"/>
        <v>OK</v>
      </c>
      <c r="BA1378" s="170" t="str">
        <f t="shared" si="61"/>
        <v>OK</v>
      </c>
      <c r="BB1378" s="215"/>
    </row>
    <row r="1379" spans="1:54" s="207" customFormat="1" ht="38.25" customHeight="1" x14ac:dyDescent="0.25">
      <c r="A1379" s="115"/>
      <c r="B1379" s="116"/>
      <c r="C1379" s="122"/>
      <c r="D1379" s="137"/>
      <c r="E1379" s="128"/>
      <c r="F1379" s="128"/>
      <c r="G1379" s="127"/>
      <c r="H1379" s="128"/>
      <c r="I1379" s="127"/>
      <c r="J1379" s="127"/>
      <c r="K1379" s="128"/>
      <c r="L1379" s="127"/>
      <c r="M1379" s="127"/>
      <c r="N1379" s="127"/>
      <c r="O1379" s="127"/>
      <c r="P1379" s="128"/>
      <c r="Q1379" s="128"/>
      <c r="R1379" s="129"/>
      <c r="S1379" s="129"/>
      <c r="T1379" s="128"/>
      <c r="U1379" s="128"/>
      <c r="V1379" s="128"/>
      <c r="W1379" s="128"/>
      <c r="X1379" s="127"/>
      <c r="Y1379" s="138"/>
      <c r="Z1379" s="12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2"/>
      <c r="AY1379" s="71"/>
      <c r="AZ1379" s="169" t="str">
        <f t="shared" si="60"/>
        <v>OK</v>
      </c>
      <c r="BA1379" s="170" t="str">
        <f t="shared" si="61"/>
        <v>OK</v>
      </c>
      <c r="BB1379" s="215"/>
    </row>
    <row r="1380" spans="1:54" s="207" customFormat="1" ht="38.25" customHeight="1" x14ac:dyDescent="0.25">
      <c r="A1380" s="115"/>
      <c r="B1380" s="116"/>
      <c r="C1380" s="122"/>
      <c r="D1380" s="137"/>
      <c r="E1380" s="128"/>
      <c r="F1380" s="128"/>
      <c r="G1380" s="127"/>
      <c r="H1380" s="128"/>
      <c r="I1380" s="127"/>
      <c r="J1380" s="127"/>
      <c r="K1380" s="128"/>
      <c r="L1380" s="127"/>
      <c r="M1380" s="127"/>
      <c r="N1380" s="127"/>
      <c r="O1380" s="127"/>
      <c r="P1380" s="128"/>
      <c r="Q1380" s="128"/>
      <c r="R1380" s="129"/>
      <c r="S1380" s="129"/>
      <c r="T1380" s="128"/>
      <c r="U1380" s="128"/>
      <c r="V1380" s="128"/>
      <c r="W1380" s="128"/>
      <c r="X1380" s="127"/>
      <c r="Y1380" s="138"/>
      <c r="Z1380" s="12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2"/>
      <c r="AY1380" s="71"/>
      <c r="AZ1380" s="169" t="str">
        <f t="shared" si="60"/>
        <v>OK</v>
      </c>
      <c r="BA1380" s="170" t="str">
        <f t="shared" si="61"/>
        <v>OK</v>
      </c>
      <c r="BB1380" s="215"/>
    </row>
    <row r="1381" spans="1:54" s="207" customFormat="1" ht="38.25" customHeight="1" x14ac:dyDescent="0.25">
      <c r="A1381" s="115"/>
      <c r="B1381" s="116"/>
      <c r="C1381" s="122"/>
      <c r="D1381" s="137"/>
      <c r="E1381" s="128"/>
      <c r="F1381" s="128"/>
      <c r="G1381" s="127"/>
      <c r="H1381" s="128"/>
      <c r="I1381" s="127"/>
      <c r="J1381" s="127"/>
      <c r="K1381" s="128"/>
      <c r="L1381" s="127"/>
      <c r="M1381" s="127"/>
      <c r="N1381" s="127"/>
      <c r="O1381" s="127"/>
      <c r="P1381" s="128"/>
      <c r="Q1381" s="128"/>
      <c r="R1381" s="129"/>
      <c r="S1381" s="129"/>
      <c r="T1381" s="128"/>
      <c r="U1381" s="128"/>
      <c r="V1381" s="128"/>
      <c r="W1381" s="128"/>
      <c r="X1381" s="127"/>
      <c r="Y1381" s="138"/>
      <c r="Z1381" s="12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2"/>
      <c r="AY1381" s="71"/>
      <c r="AZ1381" s="169" t="str">
        <f t="shared" si="60"/>
        <v>OK</v>
      </c>
      <c r="BA1381" s="170" t="str">
        <f t="shared" si="61"/>
        <v>OK</v>
      </c>
      <c r="BB1381" s="215"/>
    </row>
    <row r="1382" spans="1:54" s="207" customFormat="1" ht="38.25" customHeight="1" x14ac:dyDescent="0.25">
      <c r="A1382" s="115"/>
      <c r="B1382" s="116"/>
      <c r="C1382" s="122"/>
      <c r="D1382" s="137"/>
      <c r="E1382" s="128"/>
      <c r="F1382" s="128"/>
      <c r="G1382" s="127"/>
      <c r="H1382" s="128"/>
      <c r="I1382" s="127"/>
      <c r="J1382" s="127"/>
      <c r="K1382" s="128"/>
      <c r="L1382" s="127"/>
      <c r="M1382" s="127"/>
      <c r="N1382" s="127"/>
      <c r="O1382" s="127"/>
      <c r="P1382" s="128"/>
      <c r="Q1382" s="128"/>
      <c r="R1382" s="129"/>
      <c r="S1382" s="129"/>
      <c r="T1382" s="128"/>
      <c r="U1382" s="128"/>
      <c r="V1382" s="128"/>
      <c r="W1382" s="128"/>
      <c r="X1382" s="127"/>
      <c r="Y1382" s="138"/>
      <c r="Z1382" s="12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2"/>
      <c r="AY1382" s="71"/>
      <c r="AZ1382" s="169" t="str">
        <f t="shared" si="60"/>
        <v>OK</v>
      </c>
      <c r="BA1382" s="170" t="str">
        <f t="shared" si="61"/>
        <v>OK</v>
      </c>
      <c r="BB1382" s="215"/>
    </row>
    <row r="1383" spans="1:54" s="207" customFormat="1" ht="38.25" customHeight="1" x14ac:dyDescent="0.25">
      <c r="A1383" s="115"/>
      <c r="B1383" s="116"/>
      <c r="C1383" s="122"/>
      <c r="D1383" s="137"/>
      <c r="E1383" s="128"/>
      <c r="F1383" s="128"/>
      <c r="G1383" s="127"/>
      <c r="H1383" s="128"/>
      <c r="I1383" s="127"/>
      <c r="J1383" s="127"/>
      <c r="K1383" s="128"/>
      <c r="L1383" s="127"/>
      <c r="M1383" s="127"/>
      <c r="N1383" s="127"/>
      <c r="O1383" s="127"/>
      <c r="P1383" s="128"/>
      <c r="Q1383" s="128"/>
      <c r="R1383" s="129"/>
      <c r="S1383" s="129"/>
      <c r="T1383" s="128"/>
      <c r="U1383" s="128"/>
      <c r="V1383" s="128"/>
      <c r="W1383" s="128"/>
      <c r="X1383" s="127"/>
      <c r="Y1383" s="138"/>
      <c r="Z1383" s="12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2"/>
      <c r="AY1383" s="71"/>
      <c r="AZ1383" s="169" t="str">
        <f t="shared" si="60"/>
        <v>OK</v>
      </c>
      <c r="BA1383" s="170" t="str">
        <f t="shared" si="61"/>
        <v>OK</v>
      </c>
      <c r="BB1383" s="215"/>
    </row>
    <row r="1384" spans="1:54" s="207" customFormat="1" ht="38.25" customHeight="1" x14ac:dyDescent="0.25">
      <c r="A1384" s="115"/>
      <c r="B1384" s="116"/>
      <c r="C1384" s="122"/>
      <c r="D1384" s="137"/>
      <c r="E1384" s="128"/>
      <c r="F1384" s="128"/>
      <c r="G1384" s="127"/>
      <c r="H1384" s="128"/>
      <c r="I1384" s="127"/>
      <c r="J1384" s="127"/>
      <c r="K1384" s="128"/>
      <c r="L1384" s="127"/>
      <c r="M1384" s="127"/>
      <c r="N1384" s="127"/>
      <c r="O1384" s="127"/>
      <c r="P1384" s="128"/>
      <c r="Q1384" s="128"/>
      <c r="R1384" s="129"/>
      <c r="S1384" s="129"/>
      <c r="T1384" s="128"/>
      <c r="U1384" s="128"/>
      <c r="V1384" s="128"/>
      <c r="W1384" s="128"/>
      <c r="X1384" s="127"/>
      <c r="Y1384" s="138"/>
      <c r="Z1384" s="12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2"/>
      <c r="AY1384" s="71"/>
      <c r="AZ1384" s="169" t="str">
        <f t="shared" si="60"/>
        <v>OK</v>
      </c>
      <c r="BA1384" s="170" t="str">
        <f t="shared" si="61"/>
        <v>OK</v>
      </c>
      <c r="BB1384" s="215"/>
    </row>
    <row r="1385" spans="1:54" s="207" customFormat="1" ht="38.25" customHeight="1" x14ac:dyDescent="0.25">
      <c r="A1385" s="115"/>
      <c r="B1385" s="116"/>
      <c r="C1385" s="122"/>
      <c r="D1385" s="137"/>
      <c r="E1385" s="128"/>
      <c r="F1385" s="128"/>
      <c r="G1385" s="127"/>
      <c r="H1385" s="128"/>
      <c r="I1385" s="127"/>
      <c r="J1385" s="127"/>
      <c r="K1385" s="128"/>
      <c r="L1385" s="127"/>
      <c r="M1385" s="127"/>
      <c r="N1385" s="127"/>
      <c r="O1385" s="127"/>
      <c r="P1385" s="128"/>
      <c r="Q1385" s="128"/>
      <c r="R1385" s="129"/>
      <c r="S1385" s="129"/>
      <c r="T1385" s="128"/>
      <c r="U1385" s="128"/>
      <c r="V1385" s="128"/>
      <c r="W1385" s="128"/>
      <c r="X1385" s="127"/>
      <c r="Y1385" s="138"/>
      <c r="Z1385" s="12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2"/>
      <c r="AY1385" s="71"/>
      <c r="AZ1385" s="169" t="str">
        <f t="shared" si="60"/>
        <v>OK</v>
      </c>
      <c r="BA1385" s="170" t="str">
        <f t="shared" si="61"/>
        <v>OK</v>
      </c>
      <c r="BB1385" s="215"/>
    </row>
    <row r="1386" spans="1:54" s="207" customFormat="1" ht="38.25" customHeight="1" x14ac:dyDescent="0.25">
      <c r="A1386" s="115"/>
      <c r="B1386" s="116"/>
      <c r="C1386" s="122"/>
      <c r="D1386" s="137"/>
      <c r="E1386" s="128"/>
      <c r="F1386" s="128"/>
      <c r="G1386" s="127"/>
      <c r="H1386" s="128"/>
      <c r="I1386" s="127"/>
      <c r="J1386" s="127"/>
      <c r="K1386" s="128"/>
      <c r="L1386" s="127"/>
      <c r="M1386" s="127"/>
      <c r="N1386" s="127"/>
      <c r="O1386" s="127"/>
      <c r="P1386" s="128"/>
      <c r="Q1386" s="128"/>
      <c r="R1386" s="129"/>
      <c r="S1386" s="129"/>
      <c r="T1386" s="128"/>
      <c r="U1386" s="128"/>
      <c r="V1386" s="128"/>
      <c r="W1386" s="128"/>
      <c r="X1386" s="127"/>
      <c r="Y1386" s="138"/>
      <c r="Z1386" s="12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2"/>
      <c r="AY1386" s="71"/>
      <c r="AZ1386" s="169" t="str">
        <f t="shared" si="60"/>
        <v>OK</v>
      </c>
      <c r="BA1386" s="170" t="str">
        <f t="shared" si="61"/>
        <v>OK</v>
      </c>
      <c r="BB1386" s="215"/>
    </row>
    <row r="1387" spans="1:54" s="207" customFormat="1" ht="38.25" customHeight="1" x14ac:dyDescent="0.25">
      <c r="A1387" s="115"/>
      <c r="B1387" s="116"/>
      <c r="C1387" s="122"/>
      <c r="D1387" s="137"/>
      <c r="E1387" s="128"/>
      <c r="F1387" s="128"/>
      <c r="G1387" s="127"/>
      <c r="H1387" s="128"/>
      <c r="I1387" s="127"/>
      <c r="J1387" s="127"/>
      <c r="K1387" s="128"/>
      <c r="L1387" s="127"/>
      <c r="M1387" s="127"/>
      <c r="N1387" s="127"/>
      <c r="O1387" s="127"/>
      <c r="P1387" s="128"/>
      <c r="Q1387" s="128"/>
      <c r="R1387" s="129"/>
      <c r="S1387" s="129"/>
      <c r="T1387" s="128"/>
      <c r="U1387" s="128"/>
      <c r="V1387" s="128"/>
      <c r="W1387" s="128"/>
      <c r="X1387" s="127"/>
      <c r="Y1387" s="138"/>
      <c r="Z1387" s="12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2"/>
      <c r="AY1387" s="71"/>
      <c r="AZ1387" s="169" t="str">
        <f t="shared" si="60"/>
        <v>OK</v>
      </c>
      <c r="BA1387" s="170" t="str">
        <f t="shared" si="61"/>
        <v>OK</v>
      </c>
      <c r="BB1387" s="215"/>
    </row>
    <row r="1388" spans="1:54" s="207" customFormat="1" ht="38.25" customHeight="1" x14ac:dyDescent="0.25">
      <c r="A1388" s="115"/>
      <c r="B1388" s="116"/>
      <c r="C1388" s="122"/>
      <c r="D1388" s="137"/>
      <c r="E1388" s="128"/>
      <c r="F1388" s="128"/>
      <c r="G1388" s="127"/>
      <c r="H1388" s="128"/>
      <c r="I1388" s="127"/>
      <c r="J1388" s="127"/>
      <c r="K1388" s="128"/>
      <c r="L1388" s="127"/>
      <c r="M1388" s="127"/>
      <c r="N1388" s="127"/>
      <c r="O1388" s="127"/>
      <c r="P1388" s="128"/>
      <c r="Q1388" s="128"/>
      <c r="R1388" s="129"/>
      <c r="S1388" s="129"/>
      <c r="T1388" s="128"/>
      <c r="U1388" s="128"/>
      <c r="V1388" s="128"/>
      <c r="W1388" s="128"/>
      <c r="X1388" s="127"/>
      <c r="Y1388" s="138"/>
      <c r="Z1388" s="12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2"/>
      <c r="AY1388" s="71"/>
      <c r="AZ1388" s="169" t="str">
        <f t="shared" si="60"/>
        <v>OK</v>
      </c>
      <c r="BA1388" s="170" t="str">
        <f t="shared" si="61"/>
        <v>OK</v>
      </c>
      <c r="BB1388" s="215"/>
    </row>
    <row r="1389" spans="1:54" s="207" customFormat="1" ht="38.25" customHeight="1" x14ac:dyDescent="0.25">
      <c r="A1389" s="115"/>
      <c r="B1389" s="116"/>
      <c r="C1389" s="122"/>
      <c r="D1389" s="137"/>
      <c r="E1389" s="128"/>
      <c r="F1389" s="128"/>
      <c r="G1389" s="127"/>
      <c r="H1389" s="128"/>
      <c r="I1389" s="127"/>
      <c r="J1389" s="127"/>
      <c r="K1389" s="128"/>
      <c r="L1389" s="127"/>
      <c r="M1389" s="127"/>
      <c r="N1389" s="127"/>
      <c r="O1389" s="127"/>
      <c r="P1389" s="128"/>
      <c r="Q1389" s="128"/>
      <c r="R1389" s="129"/>
      <c r="S1389" s="129"/>
      <c r="T1389" s="128"/>
      <c r="U1389" s="128"/>
      <c r="V1389" s="128"/>
      <c r="W1389" s="128"/>
      <c r="X1389" s="127"/>
      <c r="Y1389" s="138"/>
      <c r="Z1389" s="12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2"/>
      <c r="AY1389" s="71"/>
      <c r="AZ1389" s="169" t="str">
        <f t="shared" si="60"/>
        <v>OK</v>
      </c>
      <c r="BA1389" s="170" t="str">
        <f t="shared" si="61"/>
        <v>OK</v>
      </c>
      <c r="BB1389" s="215"/>
    </row>
    <row r="1390" spans="1:54" s="207" customFormat="1" ht="38.25" customHeight="1" x14ac:dyDescent="0.25">
      <c r="A1390" s="115"/>
      <c r="B1390" s="116"/>
      <c r="C1390" s="122"/>
      <c r="D1390" s="137"/>
      <c r="E1390" s="128"/>
      <c r="F1390" s="128"/>
      <c r="G1390" s="127"/>
      <c r="H1390" s="128"/>
      <c r="I1390" s="127"/>
      <c r="J1390" s="127"/>
      <c r="K1390" s="128"/>
      <c r="L1390" s="127"/>
      <c r="M1390" s="127"/>
      <c r="N1390" s="127"/>
      <c r="O1390" s="127"/>
      <c r="P1390" s="128"/>
      <c r="Q1390" s="128"/>
      <c r="R1390" s="129"/>
      <c r="S1390" s="129"/>
      <c r="T1390" s="128"/>
      <c r="U1390" s="128"/>
      <c r="V1390" s="128"/>
      <c r="W1390" s="128"/>
      <c r="X1390" s="127"/>
      <c r="Y1390" s="138"/>
      <c r="Z1390" s="12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2"/>
      <c r="AY1390" s="71"/>
      <c r="AZ1390" s="169" t="str">
        <f t="shared" si="60"/>
        <v>OK</v>
      </c>
      <c r="BA1390" s="170" t="str">
        <f t="shared" si="61"/>
        <v>OK</v>
      </c>
      <c r="BB1390" s="215"/>
    </row>
    <row r="1391" spans="1:54" s="207" customFormat="1" ht="38.25" customHeight="1" x14ac:dyDescent="0.25">
      <c r="A1391" s="115"/>
      <c r="B1391" s="116"/>
      <c r="C1391" s="122"/>
      <c r="D1391" s="137"/>
      <c r="E1391" s="128"/>
      <c r="F1391" s="128"/>
      <c r="G1391" s="127"/>
      <c r="H1391" s="128"/>
      <c r="I1391" s="127"/>
      <c r="J1391" s="127"/>
      <c r="K1391" s="128"/>
      <c r="L1391" s="127"/>
      <c r="M1391" s="127"/>
      <c r="N1391" s="127"/>
      <c r="O1391" s="127"/>
      <c r="P1391" s="128"/>
      <c r="Q1391" s="128"/>
      <c r="R1391" s="129"/>
      <c r="S1391" s="129"/>
      <c r="T1391" s="128"/>
      <c r="U1391" s="128"/>
      <c r="V1391" s="128"/>
      <c r="W1391" s="128"/>
      <c r="X1391" s="127"/>
      <c r="Y1391" s="138"/>
      <c r="Z1391" s="12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2"/>
      <c r="AY1391" s="71"/>
      <c r="AZ1391" s="169" t="str">
        <f t="shared" si="60"/>
        <v>OK</v>
      </c>
      <c r="BA1391" s="170" t="str">
        <f t="shared" si="61"/>
        <v>OK</v>
      </c>
      <c r="BB1391" s="215"/>
    </row>
    <row r="1392" spans="1:54" s="207" customFormat="1" ht="38.25" customHeight="1" x14ac:dyDescent="0.25">
      <c r="A1392" s="115"/>
      <c r="B1392" s="116"/>
      <c r="C1392" s="122"/>
      <c r="D1392" s="137"/>
      <c r="E1392" s="128"/>
      <c r="F1392" s="128"/>
      <c r="G1392" s="127"/>
      <c r="H1392" s="128"/>
      <c r="I1392" s="127"/>
      <c r="J1392" s="127"/>
      <c r="K1392" s="128"/>
      <c r="L1392" s="127"/>
      <c r="M1392" s="127"/>
      <c r="N1392" s="127"/>
      <c r="O1392" s="127"/>
      <c r="P1392" s="128"/>
      <c r="Q1392" s="128"/>
      <c r="R1392" s="129"/>
      <c r="S1392" s="129"/>
      <c r="T1392" s="128"/>
      <c r="U1392" s="128"/>
      <c r="V1392" s="128"/>
      <c r="W1392" s="128"/>
      <c r="X1392" s="127"/>
      <c r="Y1392" s="138"/>
      <c r="Z1392" s="12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2"/>
      <c r="AY1392" s="71"/>
      <c r="AZ1392" s="169" t="str">
        <f t="shared" si="60"/>
        <v>OK</v>
      </c>
      <c r="BA1392" s="170" t="str">
        <f t="shared" si="61"/>
        <v>OK</v>
      </c>
      <c r="BB1392" s="215"/>
    </row>
    <row r="1393" spans="1:54" s="207" customFormat="1" ht="38.25" customHeight="1" x14ac:dyDescent="0.25">
      <c r="A1393" s="115"/>
      <c r="B1393" s="116"/>
      <c r="C1393" s="122"/>
      <c r="D1393" s="137"/>
      <c r="E1393" s="128"/>
      <c r="F1393" s="128"/>
      <c r="G1393" s="127"/>
      <c r="H1393" s="128"/>
      <c r="I1393" s="127"/>
      <c r="J1393" s="127"/>
      <c r="K1393" s="128"/>
      <c r="L1393" s="127"/>
      <c r="M1393" s="127"/>
      <c r="N1393" s="127"/>
      <c r="O1393" s="127"/>
      <c r="P1393" s="128"/>
      <c r="Q1393" s="128"/>
      <c r="R1393" s="129"/>
      <c r="S1393" s="129"/>
      <c r="T1393" s="128"/>
      <c r="U1393" s="128"/>
      <c r="V1393" s="128"/>
      <c r="W1393" s="128"/>
      <c r="X1393" s="127"/>
      <c r="Y1393" s="138"/>
      <c r="Z1393" s="12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2"/>
      <c r="AY1393" s="71"/>
      <c r="AZ1393" s="169" t="str">
        <f t="shared" si="60"/>
        <v>OK</v>
      </c>
      <c r="BA1393" s="170" t="str">
        <f t="shared" si="61"/>
        <v>OK</v>
      </c>
      <c r="BB1393" s="215"/>
    </row>
    <row r="1394" spans="1:54" s="207" customFormat="1" ht="38.25" customHeight="1" x14ac:dyDescent="0.25">
      <c r="A1394" s="115"/>
      <c r="B1394" s="116"/>
      <c r="C1394" s="122"/>
      <c r="D1394" s="137"/>
      <c r="E1394" s="128"/>
      <c r="F1394" s="128"/>
      <c r="G1394" s="127"/>
      <c r="H1394" s="128"/>
      <c r="I1394" s="127"/>
      <c r="J1394" s="127"/>
      <c r="K1394" s="128"/>
      <c r="L1394" s="127"/>
      <c r="M1394" s="127"/>
      <c r="N1394" s="127"/>
      <c r="O1394" s="127"/>
      <c r="P1394" s="128"/>
      <c r="Q1394" s="128"/>
      <c r="R1394" s="129"/>
      <c r="S1394" s="129"/>
      <c r="T1394" s="128"/>
      <c r="U1394" s="128"/>
      <c r="V1394" s="128"/>
      <c r="W1394" s="128"/>
      <c r="X1394" s="127"/>
      <c r="Y1394" s="138"/>
      <c r="Z1394" s="12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2"/>
      <c r="AY1394" s="71"/>
      <c r="AZ1394" s="169" t="str">
        <f t="shared" si="60"/>
        <v>OK</v>
      </c>
      <c r="BA1394" s="170" t="str">
        <f t="shared" si="61"/>
        <v>OK</v>
      </c>
      <c r="BB1394" s="215"/>
    </row>
    <row r="1395" spans="1:54" s="207" customFormat="1" ht="38.25" customHeight="1" x14ac:dyDescent="0.25">
      <c r="A1395" s="115"/>
      <c r="B1395" s="116"/>
      <c r="C1395" s="122"/>
      <c r="D1395" s="137"/>
      <c r="E1395" s="128"/>
      <c r="F1395" s="128"/>
      <c r="G1395" s="127"/>
      <c r="H1395" s="128"/>
      <c r="I1395" s="127"/>
      <c r="J1395" s="127"/>
      <c r="K1395" s="128"/>
      <c r="L1395" s="127"/>
      <c r="M1395" s="127"/>
      <c r="N1395" s="127"/>
      <c r="O1395" s="127"/>
      <c r="P1395" s="128"/>
      <c r="Q1395" s="128"/>
      <c r="R1395" s="129"/>
      <c r="S1395" s="129"/>
      <c r="T1395" s="128"/>
      <c r="U1395" s="128"/>
      <c r="V1395" s="128"/>
      <c r="W1395" s="128"/>
      <c r="X1395" s="127"/>
      <c r="Y1395" s="138"/>
      <c r="Z1395" s="12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2"/>
      <c r="AY1395" s="71"/>
      <c r="AZ1395" s="169" t="str">
        <f t="shared" si="60"/>
        <v>OK</v>
      </c>
      <c r="BA1395" s="170" t="str">
        <f t="shared" si="61"/>
        <v>OK</v>
      </c>
      <c r="BB1395" s="215"/>
    </row>
    <row r="1396" spans="1:54" s="207" customFormat="1" ht="38.25" customHeight="1" x14ac:dyDescent="0.25">
      <c r="A1396" s="115"/>
      <c r="B1396" s="116"/>
      <c r="C1396" s="122"/>
      <c r="D1396" s="137"/>
      <c r="E1396" s="128"/>
      <c r="F1396" s="128"/>
      <c r="G1396" s="127"/>
      <c r="H1396" s="128"/>
      <c r="I1396" s="127"/>
      <c r="J1396" s="127"/>
      <c r="K1396" s="128"/>
      <c r="L1396" s="127"/>
      <c r="M1396" s="127"/>
      <c r="N1396" s="127"/>
      <c r="O1396" s="127"/>
      <c r="P1396" s="128"/>
      <c r="Q1396" s="128"/>
      <c r="R1396" s="129"/>
      <c r="S1396" s="129"/>
      <c r="T1396" s="128"/>
      <c r="U1396" s="128"/>
      <c r="V1396" s="128"/>
      <c r="W1396" s="128"/>
      <c r="X1396" s="127"/>
      <c r="Y1396" s="138"/>
      <c r="Z1396" s="12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2"/>
      <c r="AY1396" s="71"/>
      <c r="AZ1396" s="169" t="str">
        <f t="shared" si="60"/>
        <v>OK</v>
      </c>
      <c r="BA1396" s="170" t="str">
        <f t="shared" si="61"/>
        <v>OK</v>
      </c>
      <c r="BB1396" s="215"/>
    </row>
    <row r="1397" spans="1:54" s="207" customFormat="1" ht="38.25" customHeight="1" x14ac:dyDescent="0.25">
      <c r="A1397" s="115"/>
      <c r="B1397" s="116"/>
      <c r="C1397" s="122"/>
      <c r="D1397" s="137"/>
      <c r="E1397" s="128"/>
      <c r="F1397" s="128"/>
      <c r="G1397" s="127"/>
      <c r="H1397" s="128"/>
      <c r="I1397" s="127"/>
      <c r="J1397" s="127"/>
      <c r="K1397" s="128"/>
      <c r="L1397" s="127"/>
      <c r="M1397" s="127"/>
      <c r="N1397" s="127"/>
      <c r="O1397" s="127"/>
      <c r="P1397" s="128"/>
      <c r="Q1397" s="128"/>
      <c r="R1397" s="129"/>
      <c r="S1397" s="129"/>
      <c r="T1397" s="128"/>
      <c r="U1397" s="128"/>
      <c r="V1397" s="128"/>
      <c r="W1397" s="128"/>
      <c r="X1397" s="127"/>
      <c r="Y1397" s="138"/>
      <c r="Z1397" s="12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2"/>
      <c r="AY1397" s="71"/>
      <c r="AZ1397" s="169" t="str">
        <f t="shared" si="60"/>
        <v>OK</v>
      </c>
      <c r="BA1397" s="170" t="str">
        <f t="shared" si="61"/>
        <v>OK</v>
      </c>
      <c r="BB1397" s="215"/>
    </row>
    <row r="1398" spans="1:54" s="207" customFormat="1" ht="38.25" customHeight="1" x14ac:dyDescent="0.25">
      <c r="A1398" s="115"/>
      <c r="B1398" s="116"/>
      <c r="C1398" s="122"/>
      <c r="D1398" s="137"/>
      <c r="E1398" s="128"/>
      <c r="F1398" s="128"/>
      <c r="G1398" s="127"/>
      <c r="H1398" s="128"/>
      <c r="I1398" s="127"/>
      <c r="J1398" s="127"/>
      <c r="K1398" s="128"/>
      <c r="L1398" s="127"/>
      <c r="M1398" s="127"/>
      <c r="N1398" s="127"/>
      <c r="O1398" s="127"/>
      <c r="P1398" s="128"/>
      <c r="Q1398" s="128"/>
      <c r="R1398" s="129"/>
      <c r="S1398" s="129"/>
      <c r="T1398" s="128"/>
      <c r="U1398" s="128"/>
      <c r="V1398" s="128"/>
      <c r="W1398" s="128"/>
      <c r="X1398" s="127"/>
      <c r="Y1398" s="138"/>
      <c r="Z1398" s="12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2"/>
      <c r="AY1398" s="71"/>
      <c r="AZ1398" s="169" t="str">
        <f t="shared" si="60"/>
        <v>OK</v>
      </c>
      <c r="BA1398" s="170" t="str">
        <f t="shared" si="61"/>
        <v>OK</v>
      </c>
      <c r="BB1398" s="215"/>
    </row>
    <row r="1399" spans="1:54" s="207" customFormat="1" ht="38.25" customHeight="1" x14ac:dyDescent="0.25">
      <c r="A1399" s="115"/>
      <c r="B1399" s="116"/>
      <c r="C1399" s="122"/>
      <c r="D1399" s="137"/>
      <c r="E1399" s="128"/>
      <c r="F1399" s="128"/>
      <c r="G1399" s="127"/>
      <c r="H1399" s="128"/>
      <c r="I1399" s="127"/>
      <c r="J1399" s="127"/>
      <c r="K1399" s="128"/>
      <c r="L1399" s="127"/>
      <c r="M1399" s="127"/>
      <c r="N1399" s="127"/>
      <c r="O1399" s="127"/>
      <c r="P1399" s="128"/>
      <c r="Q1399" s="128"/>
      <c r="R1399" s="129"/>
      <c r="S1399" s="129"/>
      <c r="T1399" s="128"/>
      <c r="U1399" s="128"/>
      <c r="V1399" s="128"/>
      <c r="W1399" s="128"/>
      <c r="X1399" s="127"/>
      <c r="Y1399" s="138"/>
      <c r="Z1399" s="12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2"/>
      <c r="AY1399" s="71"/>
      <c r="AZ1399" s="169" t="str">
        <f t="shared" si="60"/>
        <v>OK</v>
      </c>
      <c r="BA1399" s="170" t="str">
        <f t="shared" si="61"/>
        <v>OK</v>
      </c>
      <c r="BB1399" s="215"/>
    </row>
    <row r="1400" spans="1:54" s="207" customFormat="1" ht="38.25" customHeight="1" x14ac:dyDescent="0.25">
      <c r="A1400" s="115"/>
      <c r="B1400" s="116"/>
      <c r="C1400" s="122"/>
      <c r="D1400" s="137"/>
      <c r="E1400" s="128"/>
      <c r="F1400" s="128"/>
      <c r="G1400" s="127"/>
      <c r="H1400" s="128"/>
      <c r="I1400" s="127"/>
      <c r="J1400" s="127"/>
      <c r="K1400" s="128"/>
      <c r="L1400" s="127"/>
      <c r="M1400" s="127"/>
      <c r="N1400" s="127"/>
      <c r="O1400" s="127"/>
      <c r="P1400" s="128"/>
      <c r="Q1400" s="128"/>
      <c r="R1400" s="129"/>
      <c r="S1400" s="129"/>
      <c r="T1400" s="128"/>
      <c r="U1400" s="128"/>
      <c r="V1400" s="128"/>
      <c r="W1400" s="128"/>
      <c r="X1400" s="127"/>
      <c r="Y1400" s="138"/>
      <c r="Z1400" s="12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2"/>
      <c r="AY1400" s="71"/>
      <c r="AZ1400" s="169" t="str">
        <f t="shared" si="60"/>
        <v>OK</v>
      </c>
      <c r="BA1400" s="170" t="str">
        <f t="shared" si="61"/>
        <v>OK</v>
      </c>
      <c r="BB1400" s="215"/>
    </row>
    <row r="1401" spans="1:54" s="207" customFormat="1" ht="38.25" customHeight="1" x14ac:dyDescent="0.25">
      <c r="A1401" s="115"/>
      <c r="B1401" s="116"/>
      <c r="C1401" s="122"/>
      <c r="D1401" s="137"/>
      <c r="E1401" s="128"/>
      <c r="F1401" s="128"/>
      <c r="G1401" s="127"/>
      <c r="H1401" s="128"/>
      <c r="I1401" s="127"/>
      <c r="J1401" s="127"/>
      <c r="K1401" s="128"/>
      <c r="L1401" s="127"/>
      <c r="M1401" s="127"/>
      <c r="N1401" s="127"/>
      <c r="O1401" s="127"/>
      <c r="P1401" s="128"/>
      <c r="Q1401" s="128"/>
      <c r="R1401" s="129"/>
      <c r="S1401" s="129"/>
      <c r="T1401" s="128"/>
      <c r="U1401" s="128"/>
      <c r="V1401" s="128"/>
      <c r="W1401" s="128"/>
      <c r="X1401" s="127"/>
      <c r="Y1401" s="138"/>
      <c r="Z1401" s="12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2"/>
      <c r="AY1401" s="71"/>
      <c r="AZ1401" s="169" t="str">
        <f t="shared" si="60"/>
        <v>OK</v>
      </c>
      <c r="BA1401" s="170" t="str">
        <f t="shared" si="61"/>
        <v>OK</v>
      </c>
      <c r="BB1401" s="215"/>
    </row>
    <row r="1402" spans="1:54" s="207" customFormat="1" ht="38.25" customHeight="1" x14ac:dyDescent="0.25">
      <c r="A1402" s="115"/>
      <c r="B1402" s="116"/>
      <c r="C1402" s="122"/>
      <c r="D1402" s="137"/>
      <c r="E1402" s="128"/>
      <c r="F1402" s="128"/>
      <c r="G1402" s="127"/>
      <c r="H1402" s="128"/>
      <c r="I1402" s="127"/>
      <c r="J1402" s="127"/>
      <c r="K1402" s="128"/>
      <c r="L1402" s="127"/>
      <c r="M1402" s="127"/>
      <c r="N1402" s="127"/>
      <c r="O1402" s="127"/>
      <c r="P1402" s="128"/>
      <c r="Q1402" s="128"/>
      <c r="R1402" s="129"/>
      <c r="S1402" s="129"/>
      <c r="T1402" s="128"/>
      <c r="U1402" s="128"/>
      <c r="V1402" s="128"/>
      <c r="W1402" s="128"/>
      <c r="X1402" s="127"/>
      <c r="Y1402" s="138"/>
      <c r="Z1402" s="12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2"/>
      <c r="AY1402" s="71"/>
      <c r="AZ1402" s="169" t="str">
        <f t="shared" si="60"/>
        <v>OK</v>
      </c>
      <c r="BA1402" s="170" t="str">
        <f t="shared" si="61"/>
        <v>OK</v>
      </c>
      <c r="BB1402" s="215"/>
    </row>
    <row r="1403" spans="1:54" s="207" customFormat="1" ht="38.25" customHeight="1" x14ac:dyDescent="0.25">
      <c r="A1403" s="115"/>
      <c r="B1403" s="116"/>
      <c r="C1403" s="122"/>
      <c r="D1403" s="137"/>
      <c r="E1403" s="128"/>
      <c r="F1403" s="128"/>
      <c r="G1403" s="127"/>
      <c r="H1403" s="128"/>
      <c r="I1403" s="127"/>
      <c r="J1403" s="127"/>
      <c r="K1403" s="128"/>
      <c r="L1403" s="127"/>
      <c r="M1403" s="127"/>
      <c r="N1403" s="127"/>
      <c r="O1403" s="127"/>
      <c r="P1403" s="128"/>
      <c r="Q1403" s="128"/>
      <c r="R1403" s="129"/>
      <c r="S1403" s="129"/>
      <c r="T1403" s="128"/>
      <c r="U1403" s="128"/>
      <c r="V1403" s="128"/>
      <c r="W1403" s="128"/>
      <c r="X1403" s="127"/>
      <c r="Y1403" s="138"/>
      <c r="Z1403" s="12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2"/>
      <c r="AY1403" s="71"/>
      <c r="AZ1403" s="169" t="str">
        <f t="shared" si="60"/>
        <v>OK</v>
      </c>
      <c r="BA1403" s="170" t="str">
        <f t="shared" si="61"/>
        <v>OK</v>
      </c>
      <c r="BB1403" s="215"/>
    </row>
    <row r="1404" spans="1:54" s="207" customFormat="1" ht="38.25" customHeight="1" x14ac:dyDescent="0.25">
      <c r="A1404" s="115"/>
      <c r="B1404" s="116"/>
      <c r="C1404" s="122"/>
      <c r="D1404" s="137"/>
      <c r="E1404" s="128"/>
      <c r="F1404" s="128"/>
      <c r="G1404" s="127"/>
      <c r="H1404" s="128"/>
      <c r="I1404" s="127"/>
      <c r="J1404" s="127"/>
      <c r="K1404" s="128"/>
      <c r="L1404" s="127"/>
      <c r="M1404" s="127"/>
      <c r="N1404" s="127"/>
      <c r="O1404" s="127"/>
      <c r="P1404" s="128"/>
      <c r="Q1404" s="128"/>
      <c r="R1404" s="129"/>
      <c r="S1404" s="129"/>
      <c r="T1404" s="128"/>
      <c r="U1404" s="128"/>
      <c r="V1404" s="128"/>
      <c r="W1404" s="128"/>
      <c r="X1404" s="127"/>
      <c r="Y1404" s="138"/>
      <c r="Z1404" s="12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2"/>
      <c r="AY1404" s="71"/>
      <c r="AZ1404" s="169" t="str">
        <f t="shared" si="60"/>
        <v>OK</v>
      </c>
      <c r="BA1404" s="170" t="str">
        <f t="shared" si="61"/>
        <v>OK</v>
      </c>
      <c r="BB1404" s="215"/>
    </row>
    <row r="1405" spans="1:54" s="207" customFormat="1" ht="38.25" customHeight="1" x14ac:dyDescent="0.25">
      <c r="A1405" s="115"/>
      <c r="B1405" s="116"/>
      <c r="C1405" s="122"/>
      <c r="D1405" s="137"/>
      <c r="E1405" s="128"/>
      <c r="F1405" s="128"/>
      <c r="G1405" s="127"/>
      <c r="H1405" s="128"/>
      <c r="I1405" s="127"/>
      <c r="J1405" s="127"/>
      <c r="K1405" s="128"/>
      <c r="L1405" s="127"/>
      <c r="M1405" s="127"/>
      <c r="N1405" s="127"/>
      <c r="O1405" s="127"/>
      <c r="P1405" s="128"/>
      <c r="Q1405" s="128"/>
      <c r="R1405" s="129"/>
      <c r="S1405" s="129"/>
      <c r="T1405" s="128"/>
      <c r="U1405" s="128"/>
      <c r="V1405" s="128"/>
      <c r="W1405" s="128"/>
      <c r="X1405" s="127"/>
      <c r="Y1405" s="138"/>
      <c r="Z1405" s="12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2"/>
      <c r="AY1405" s="71"/>
      <c r="AZ1405" s="169" t="str">
        <f t="shared" si="60"/>
        <v>OK</v>
      </c>
      <c r="BA1405" s="170" t="str">
        <f t="shared" si="61"/>
        <v>OK</v>
      </c>
      <c r="BB1405" s="215"/>
    </row>
    <row r="1406" spans="1:54" s="207" customFormat="1" ht="38.25" customHeight="1" x14ac:dyDescent="0.25">
      <c r="A1406" s="115"/>
      <c r="B1406" s="116"/>
      <c r="C1406" s="122"/>
      <c r="D1406" s="137"/>
      <c r="E1406" s="128"/>
      <c r="F1406" s="128"/>
      <c r="G1406" s="127"/>
      <c r="H1406" s="128"/>
      <c r="I1406" s="127"/>
      <c r="J1406" s="127"/>
      <c r="K1406" s="128"/>
      <c r="L1406" s="127"/>
      <c r="M1406" s="127"/>
      <c r="N1406" s="127"/>
      <c r="O1406" s="127"/>
      <c r="P1406" s="128"/>
      <c r="Q1406" s="128"/>
      <c r="R1406" s="129"/>
      <c r="S1406" s="129"/>
      <c r="T1406" s="128"/>
      <c r="U1406" s="128"/>
      <c r="V1406" s="128"/>
      <c r="W1406" s="128"/>
      <c r="X1406" s="127"/>
      <c r="Y1406" s="138"/>
      <c r="Z1406" s="12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2"/>
      <c r="AY1406" s="71"/>
      <c r="AZ1406" s="169" t="str">
        <f t="shared" si="60"/>
        <v>OK</v>
      </c>
      <c r="BA1406" s="170" t="str">
        <f t="shared" si="61"/>
        <v>OK</v>
      </c>
      <c r="BB1406" s="215"/>
    </row>
    <row r="1407" spans="1:54" s="207" customFormat="1" ht="38.25" customHeight="1" x14ac:dyDescent="0.25">
      <c r="A1407" s="115"/>
      <c r="B1407" s="116"/>
      <c r="C1407" s="122"/>
      <c r="D1407" s="137"/>
      <c r="E1407" s="128"/>
      <c r="F1407" s="128"/>
      <c r="G1407" s="127"/>
      <c r="H1407" s="128"/>
      <c r="I1407" s="127"/>
      <c r="J1407" s="127"/>
      <c r="K1407" s="128"/>
      <c r="L1407" s="127"/>
      <c r="M1407" s="127"/>
      <c r="N1407" s="127"/>
      <c r="O1407" s="127"/>
      <c r="P1407" s="128"/>
      <c r="Q1407" s="128"/>
      <c r="R1407" s="129"/>
      <c r="S1407" s="129"/>
      <c r="T1407" s="128"/>
      <c r="U1407" s="128"/>
      <c r="V1407" s="128"/>
      <c r="W1407" s="128"/>
      <c r="X1407" s="127"/>
      <c r="Y1407" s="138"/>
      <c r="Z1407" s="12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2"/>
      <c r="AY1407" s="71"/>
      <c r="AZ1407" s="169" t="str">
        <f t="shared" si="60"/>
        <v>OK</v>
      </c>
      <c r="BA1407" s="170" t="str">
        <f t="shared" si="61"/>
        <v>OK</v>
      </c>
      <c r="BB1407" s="215"/>
    </row>
    <row r="1408" spans="1:54" s="207" customFormat="1" ht="38.25" customHeight="1" x14ac:dyDescent="0.25">
      <c r="A1408" s="115"/>
      <c r="B1408" s="116"/>
      <c r="C1408" s="122"/>
      <c r="D1408" s="137"/>
      <c r="E1408" s="128"/>
      <c r="F1408" s="128"/>
      <c r="G1408" s="127"/>
      <c r="H1408" s="128"/>
      <c r="I1408" s="127"/>
      <c r="J1408" s="127"/>
      <c r="K1408" s="128"/>
      <c r="L1408" s="127"/>
      <c r="M1408" s="127"/>
      <c r="N1408" s="127"/>
      <c r="O1408" s="127"/>
      <c r="P1408" s="128"/>
      <c r="Q1408" s="128"/>
      <c r="R1408" s="129"/>
      <c r="S1408" s="129"/>
      <c r="T1408" s="128"/>
      <c r="U1408" s="128"/>
      <c r="V1408" s="128"/>
      <c r="W1408" s="128"/>
      <c r="X1408" s="127"/>
      <c r="Y1408" s="138"/>
      <c r="Z1408" s="12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2"/>
      <c r="AY1408" s="71"/>
      <c r="AZ1408" s="169" t="str">
        <f t="shared" si="60"/>
        <v>OK</v>
      </c>
      <c r="BA1408" s="170" t="str">
        <f t="shared" si="61"/>
        <v>OK</v>
      </c>
      <c r="BB1408" s="215"/>
    </row>
    <row r="1409" spans="1:54" s="207" customFormat="1" ht="38.25" customHeight="1" x14ac:dyDescent="0.25">
      <c r="A1409" s="115"/>
      <c r="B1409" s="116"/>
      <c r="C1409" s="122"/>
      <c r="D1409" s="137"/>
      <c r="E1409" s="128"/>
      <c r="F1409" s="128"/>
      <c r="G1409" s="127"/>
      <c r="H1409" s="128"/>
      <c r="I1409" s="127"/>
      <c r="J1409" s="127"/>
      <c r="K1409" s="128"/>
      <c r="L1409" s="127"/>
      <c r="M1409" s="127"/>
      <c r="N1409" s="127"/>
      <c r="O1409" s="127"/>
      <c r="P1409" s="128"/>
      <c r="Q1409" s="128"/>
      <c r="R1409" s="129"/>
      <c r="S1409" s="129"/>
      <c r="T1409" s="128"/>
      <c r="U1409" s="128"/>
      <c r="V1409" s="128"/>
      <c r="W1409" s="128"/>
      <c r="X1409" s="127"/>
      <c r="Y1409" s="138"/>
      <c r="Z1409" s="12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2"/>
      <c r="AY1409" s="71"/>
      <c r="AZ1409" s="169" t="str">
        <f t="shared" si="60"/>
        <v>OK</v>
      </c>
      <c r="BA1409" s="170" t="str">
        <f t="shared" si="61"/>
        <v>OK</v>
      </c>
      <c r="BB1409" s="215"/>
    </row>
    <row r="1410" spans="1:54" s="207" customFormat="1" ht="38.25" customHeight="1" x14ac:dyDescent="0.25">
      <c r="A1410" s="115"/>
      <c r="B1410" s="116"/>
      <c r="C1410" s="122"/>
      <c r="D1410" s="137"/>
      <c r="E1410" s="128"/>
      <c r="F1410" s="128"/>
      <c r="G1410" s="127"/>
      <c r="H1410" s="128"/>
      <c r="I1410" s="127"/>
      <c r="J1410" s="127"/>
      <c r="K1410" s="128"/>
      <c r="L1410" s="127"/>
      <c r="M1410" s="127"/>
      <c r="N1410" s="127"/>
      <c r="O1410" s="127"/>
      <c r="P1410" s="128"/>
      <c r="Q1410" s="128"/>
      <c r="R1410" s="129"/>
      <c r="S1410" s="129"/>
      <c r="T1410" s="128"/>
      <c r="U1410" s="128"/>
      <c r="V1410" s="128"/>
      <c r="W1410" s="128"/>
      <c r="X1410" s="127"/>
      <c r="Y1410" s="138"/>
      <c r="Z1410" s="12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2"/>
      <c r="AY1410" s="71"/>
      <c r="AZ1410" s="169" t="str">
        <f t="shared" si="60"/>
        <v>OK</v>
      </c>
      <c r="BA1410" s="170" t="str">
        <f t="shared" si="61"/>
        <v>OK</v>
      </c>
      <c r="BB1410" s="215"/>
    </row>
    <row r="1411" spans="1:54" s="207" customFormat="1" ht="38.25" customHeight="1" x14ac:dyDescent="0.25">
      <c r="A1411" s="115"/>
      <c r="B1411" s="116"/>
      <c r="C1411" s="122"/>
      <c r="D1411" s="137"/>
      <c r="E1411" s="128"/>
      <c r="F1411" s="128"/>
      <c r="G1411" s="127"/>
      <c r="H1411" s="128"/>
      <c r="I1411" s="127"/>
      <c r="J1411" s="127"/>
      <c r="K1411" s="128"/>
      <c r="L1411" s="127"/>
      <c r="M1411" s="127"/>
      <c r="N1411" s="127"/>
      <c r="O1411" s="127"/>
      <c r="P1411" s="128"/>
      <c r="Q1411" s="128"/>
      <c r="R1411" s="129"/>
      <c r="S1411" s="129"/>
      <c r="T1411" s="128"/>
      <c r="U1411" s="128"/>
      <c r="V1411" s="128"/>
      <c r="W1411" s="128"/>
      <c r="X1411" s="127"/>
      <c r="Y1411" s="138"/>
      <c r="Z1411" s="12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2"/>
      <c r="AY1411" s="71"/>
      <c r="AZ1411" s="169" t="str">
        <f t="shared" si="60"/>
        <v>OK</v>
      </c>
      <c r="BA1411" s="170" t="str">
        <f t="shared" si="61"/>
        <v>OK</v>
      </c>
      <c r="BB1411" s="215"/>
    </row>
    <row r="1412" spans="1:54" s="207" customFormat="1" ht="38.25" customHeight="1" x14ac:dyDescent="0.25">
      <c r="A1412" s="115"/>
      <c r="B1412" s="116"/>
      <c r="C1412" s="122"/>
      <c r="D1412" s="137"/>
      <c r="E1412" s="128"/>
      <c r="F1412" s="128"/>
      <c r="G1412" s="127"/>
      <c r="H1412" s="128"/>
      <c r="I1412" s="127"/>
      <c r="J1412" s="127"/>
      <c r="K1412" s="128"/>
      <c r="L1412" s="127"/>
      <c r="M1412" s="127"/>
      <c r="N1412" s="127"/>
      <c r="O1412" s="127"/>
      <c r="P1412" s="128"/>
      <c r="Q1412" s="128"/>
      <c r="R1412" s="129"/>
      <c r="S1412" s="129"/>
      <c r="T1412" s="128"/>
      <c r="U1412" s="128"/>
      <c r="V1412" s="128"/>
      <c r="W1412" s="128"/>
      <c r="X1412" s="127"/>
      <c r="Y1412" s="138"/>
      <c r="Z1412" s="12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2"/>
      <c r="AY1412" s="71"/>
      <c r="AZ1412" s="169" t="str">
        <f t="shared" si="60"/>
        <v>OK</v>
      </c>
      <c r="BA1412" s="170" t="str">
        <f t="shared" si="61"/>
        <v>OK</v>
      </c>
      <c r="BB1412" s="215"/>
    </row>
    <row r="1413" spans="1:54" s="207" customFormat="1" ht="38.25" customHeight="1" x14ac:dyDescent="0.25">
      <c r="A1413" s="115"/>
      <c r="B1413" s="116"/>
      <c r="C1413" s="122"/>
      <c r="D1413" s="137"/>
      <c r="E1413" s="128"/>
      <c r="F1413" s="128"/>
      <c r="G1413" s="127"/>
      <c r="H1413" s="128"/>
      <c r="I1413" s="127"/>
      <c r="J1413" s="127"/>
      <c r="K1413" s="128"/>
      <c r="L1413" s="127"/>
      <c r="M1413" s="127"/>
      <c r="N1413" s="127"/>
      <c r="O1413" s="127"/>
      <c r="P1413" s="128"/>
      <c r="Q1413" s="128"/>
      <c r="R1413" s="129"/>
      <c r="S1413" s="129"/>
      <c r="T1413" s="128"/>
      <c r="U1413" s="128"/>
      <c r="V1413" s="128"/>
      <c r="W1413" s="128"/>
      <c r="X1413" s="127"/>
      <c r="Y1413" s="138"/>
      <c r="Z1413" s="12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2"/>
      <c r="AY1413" s="71"/>
      <c r="AZ1413" s="169" t="str">
        <f t="shared" si="60"/>
        <v>OK</v>
      </c>
      <c r="BA1413" s="170" t="str">
        <f t="shared" si="61"/>
        <v>OK</v>
      </c>
      <c r="BB1413" s="215"/>
    </row>
    <row r="1414" spans="1:54" s="207" customFormat="1" ht="38.25" customHeight="1" x14ac:dyDescent="0.25">
      <c r="A1414" s="115"/>
      <c r="B1414" s="116"/>
      <c r="C1414" s="122"/>
      <c r="D1414" s="137"/>
      <c r="E1414" s="128"/>
      <c r="F1414" s="128"/>
      <c r="G1414" s="127"/>
      <c r="H1414" s="128"/>
      <c r="I1414" s="127"/>
      <c r="J1414" s="127"/>
      <c r="K1414" s="128"/>
      <c r="L1414" s="127"/>
      <c r="M1414" s="127"/>
      <c r="N1414" s="127"/>
      <c r="O1414" s="127"/>
      <c r="P1414" s="128"/>
      <c r="Q1414" s="128"/>
      <c r="R1414" s="129"/>
      <c r="S1414" s="129"/>
      <c r="T1414" s="128"/>
      <c r="U1414" s="128"/>
      <c r="V1414" s="128"/>
      <c r="W1414" s="128"/>
      <c r="X1414" s="127"/>
      <c r="Y1414" s="138"/>
      <c r="Z1414" s="12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2"/>
      <c r="AY1414" s="71"/>
      <c r="AZ1414" s="169" t="str">
        <f t="shared" si="60"/>
        <v>OK</v>
      </c>
      <c r="BA1414" s="170" t="str">
        <f t="shared" si="61"/>
        <v>OK</v>
      </c>
      <c r="BB1414" s="215"/>
    </row>
    <row r="1415" spans="1:54" s="207" customFormat="1" ht="38.25" customHeight="1" x14ac:dyDescent="0.25">
      <c r="A1415" s="115"/>
      <c r="B1415" s="116"/>
      <c r="C1415" s="122"/>
      <c r="D1415" s="137"/>
      <c r="E1415" s="128"/>
      <c r="F1415" s="128"/>
      <c r="G1415" s="127"/>
      <c r="H1415" s="128"/>
      <c r="I1415" s="127"/>
      <c r="J1415" s="127"/>
      <c r="K1415" s="128"/>
      <c r="L1415" s="127"/>
      <c r="M1415" s="127"/>
      <c r="N1415" s="127"/>
      <c r="O1415" s="127"/>
      <c r="P1415" s="128"/>
      <c r="Q1415" s="128"/>
      <c r="R1415" s="129"/>
      <c r="S1415" s="129"/>
      <c r="T1415" s="128"/>
      <c r="U1415" s="128"/>
      <c r="V1415" s="128"/>
      <c r="W1415" s="128"/>
      <c r="X1415" s="127"/>
      <c r="Y1415" s="138"/>
      <c r="Z1415" s="12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2"/>
      <c r="AY1415" s="71"/>
      <c r="AZ1415" s="169" t="str">
        <f t="shared" ref="AZ1415:AZ1478" si="62">IF(S1415-AA1415-AC1415-AE1415-AG1415-AI1415-AK1415-AM1415-AO1415-AQ1415-AS1415-AU1415-AW1415=0,"OK","Compromisos diferentes al valor estimado en la vigencia actual")</f>
        <v>OK</v>
      </c>
      <c r="BA1415" s="170" t="str">
        <f t="shared" ref="BA1415:BA1478" si="63">IF(S1415-AB1415-AD1415-AF1415-AH1415-AJ1415-AL1415-AN1415-AP1415-AR1415-AT1415-AV1415-AX1415=0,"OK","Obligaciones diferentes al valor estimado en la vigencia actual")</f>
        <v>OK</v>
      </c>
      <c r="BB1415" s="215"/>
    </row>
    <row r="1416" spans="1:54" s="207" customFormat="1" ht="38.25" customHeight="1" x14ac:dyDescent="0.25">
      <c r="A1416" s="115"/>
      <c r="B1416" s="116"/>
      <c r="C1416" s="122"/>
      <c r="D1416" s="137"/>
      <c r="E1416" s="128"/>
      <c r="F1416" s="128"/>
      <c r="G1416" s="127"/>
      <c r="H1416" s="128"/>
      <c r="I1416" s="127"/>
      <c r="J1416" s="127"/>
      <c r="K1416" s="128"/>
      <c r="L1416" s="127"/>
      <c r="M1416" s="127"/>
      <c r="N1416" s="127"/>
      <c r="O1416" s="127"/>
      <c r="P1416" s="128"/>
      <c r="Q1416" s="128"/>
      <c r="R1416" s="129"/>
      <c r="S1416" s="129"/>
      <c r="T1416" s="128"/>
      <c r="U1416" s="128"/>
      <c r="V1416" s="128"/>
      <c r="W1416" s="128"/>
      <c r="X1416" s="127"/>
      <c r="Y1416" s="138"/>
      <c r="Z1416" s="12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2"/>
      <c r="AY1416" s="71"/>
      <c r="AZ1416" s="169" t="str">
        <f t="shared" si="62"/>
        <v>OK</v>
      </c>
      <c r="BA1416" s="170" t="str">
        <f t="shared" si="63"/>
        <v>OK</v>
      </c>
      <c r="BB1416" s="215"/>
    </row>
    <row r="1417" spans="1:54" s="207" customFormat="1" ht="38.25" customHeight="1" x14ac:dyDescent="0.25">
      <c r="A1417" s="115"/>
      <c r="B1417" s="116"/>
      <c r="C1417" s="122"/>
      <c r="D1417" s="137"/>
      <c r="E1417" s="128"/>
      <c r="F1417" s="128"/>
      <c r="G1417" s="127"/>
      <c r="H1417" s="128"/>
      <c r="I1417" s="127"/>
      <c r="J1417" s="127"/>
      <c r="K1417" s="128"/>
      <c r="L1417" s="127"/>
      <c r="M1417" s="127"/>
      <c r="N1417" s="127"/>
      <c r="O1417" s="127"/>
      <c r="P1417" s="128"/>
      <c r="Q1417" s="128"/>
      <c r="R1417" s="129"/>
      <c r="S1417" s="129"/>
      <c r="T1417" s="128"/>
      <c r="U1417" s="128"/>
      <c r="V1417" s="128"/>
      <c r="W1417" s="128"/>
      <c r="X1417" s="127"/>
      <c r="Y1417" s="138"/>
      <c r="Z1417" s="12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2"/>
      <c r="AY1417" s="71"/>
      <c r="AZ1417" s="169" t="str">
        <f t="shared" si="62"/>
        <v>OK</v>
      </c>
      <c r="BA1417" s="170" t="str">
        <f t="shared" si="63"/>
        <v>OK</v>
      </c>
      <c r="BB1417" s="215"/>
    </row>
    <row r="1418" spans="1:54" s="207" customFormat="1" ht="38.25" customHeight="1" x14ac:dyDescent="0.25">
      <c r="A1418" s="115"/>
      <c r="B1418" s="116"/>
      <c r="C1418" s="122"/>
      <c r="D1418" s="137"/>
      <c r="E1418" s="128"/>
      <c r="F1418" s="128"/>
      <c r="G1418" s="127"/>
      <c r="H1418" s="128"/>
      <c r="I1418" s="127"/>
      <c r="J1418" s="127"/>
      <c r="K1418" s="128"/>
      <c r="L1418" s="127"/>
      <c r="M1418" s="127"/>
      <c r="N1418" s="127"/>
      <c r="O1418" s="127"/>
      <c r="P1418" s="128"/>
      <c r="Q1418" s="128"/>
      <c r="R1418" s="129"/>
      <c r="S1418" s="129"/>
      <c r="T1418" s="128"/>
      <c r="U1418" s="128"/>
      <c r="V1418" s="128"/>
      <c r="W1418" s="128"/>
      <c r="X1418" s="127"/>
      <c r="Y1418" s="138"/>
      <c r="Z1418" s="12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2"/>
      <c r="AY1418" s="71"/>
      <c r="AZ1418" s="169" t="str">
        <f t="shared" si="62"/>
        <v>OK</v>
      </c>
      <c r="BA1418" s="170" t="str">
        <f t="shared" si="63"/>
        <v>OK</v>
      </c>
      <c r="BB1418" s="215"/>
    </row>
    <row r="1419" spans="1:54" s="207" customFormat="1" ht="38.25" customHeight="1" x14ac:dyDescent="0.25">
      <c r="A1419" s="115"/>
      <c r="B1419" s="116"/>
      <c r="C1419" s="122"/>
      <c r="D1419" s="137"/>
      <c r="E1419" s="128"/>
      <c r="F1419" s="128"/>
      <c r="G1419" s="127"/>
      <c r="H1419" s="128"/>
      <c r="I1419" s="127"/>
      <c r="J1419" s="127"/>
      <c r="K1419" s="128"/>
      <c r="L1419" s="127"/>
      <c r="M1419" s="127"/>
      <c r="N1419" s="127"/>
      <c r="O1419" s="127"/>
      <c r="P1419" s="128"/>
      <c r="Q1419" s="128"/>
      <c r="R1419" s="129"/>
      <c r="S1419" s="129"/>
      <c r="T1419" s="128"/>
      <c r="U1419" s="128"/>
      <c r="V1419" s="128"/>
      <c r="W1419" s="128"/>
      <c r="X1419" s="127"/>
      <c r="Y1419" s="138"/>
      <c r="Z1419" s="12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2"/>
      <c r="AY1419" s="71"/>
      <c r="AZ1419" s="169" t="str">
        <f t="shared" si="62"/>
        <v>OK</v>
      </c>
      <c r="BA1419" s="170" t="str">
        <f t="shared" si="63"/>
        <v>OK</v>
      </c>
      <c r="BB1419" s="215"/>
    </row>
    <row r="1420" spans="1:54" s="207" customFormat="1" ht="38.25" customHeight="1" x14ac:dyDescent="0.25">
      <c r="A1420" s="115"/>
      <c r="B1420" s="116"/>
      <c r="C1420" s="122"/>
      <c r="D1420" s="137"/>
      <c r="E1420" s="128"/>
      <c r="F1420" s="128"/>
      <c r="G1420" s="127"/>
      <c r="H1420" s="128"/>
      <c r="I1420" s="127"/>
      <c r="J1420" s="127"/>
      <c r="K1420" s="128"/>
      <c r="L1420" s="127"/>
      <c r="M1420" s="127"/>
      <c r="N1420" s="127"/>
      <c r="O1420" s="127"/>
      <c r="P1420" s="128"/>
      <c r="Q1420" s="128"/>
      <c r="R1420" s="129"/>
      <c r="S1420" s="129"/>
      <c r="T1420" s="128"/>
      <c r="U1420" s="128"/>
      <c r="V1420" s="128"/>
      <c r="W1420" s="128"/>
      <c r="X1420" s="127"/>
      <c r="Y1420" s="138"/>
      <c r="Z1420" s="12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2"/>
      <c r="AY1420" s="71"/>
      <c r="AZ1420" s="169" t="str">
        <f t="shared" si="62"/>
        <v>OK</v>
      </c>
      <c r="BA1420" s="170" t="str">
        <f t="shared" si="63"/>
        <v>OK</v>
      </c>
      <c r="BB1420" s="215"/>
    </row>
    <row r="1421" spans="1:54" s="207" customFormat="1" ht="38.25" customHeight="1" x14ac:dyDescent="0.25">
      <c r="A1421" s="115"/>
      <c r="B1421" s="116"/>
      <c r="C1421" s="122"/>
      <c r="D1421" s="137"/>
      <c r="E1421" s="128"/>
      <c r="F1421" s="128"/>
      <c r="G1421" s="127"/>
      <c r="H1421" s="128"/>
      <c r="I1421" s="127"/>
      <c r="J1421" s="127"/>
      <c r="K1421" s="128"/>
      <c r="L1421" s="127"/>
      <c r="M1421" s="127"/>
      <c r="N1421" s="127"/>
      <c r="O1421" s="127"/>
      <c r="P1421" s="128"/>
      <c r="Q1421" s="128"/>
      <c r="R1421" s="129"/>
      <c r="S1421" s="129"/>
      <c r="T1421" s="128"/>
      <c r="U1421" s="128"/>
      <c r="V1421" s="128"/>
      <c r="W1421" s="128"/>
      <c r="X1421" s="127"/>
      <c r="Y1421" s="138"/>
      <c r="Z1421" s="12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2"/>
      <c r="AY1421" s="71"/>
      <c r="AZ1421" s="169" t="str">
        <f t="shared" si="62"/>
        <v>OK</v>
      </c>
      <c r="BA1421" s="170" t="str">
        <f t="shared" si="63"/>
        <v>OK</v>
      </c>
      <c r="BB1421" s="215"/>
    </row>
    <row r="1422" spans="1:54" s="207" customFormat="1" ht="38.25" customHeight="1" x14ac:dyDescent="0.25">
      <c r="A1422" s="115"/>
      <c r="B1422" s="116"/>
      <c r="C1422" s="122"/>
      <c r="D1422" s="137"/>
      <c r="E1422" s="128"/>
      <c r="F1422" s="128"/>
      <c r="G1422" s="127"/>
      <c r="H1422" s="128"/>
      <c r="I1422" s="127"/>
      <c r="J1422" s="127"/>
      <c r="K1422" s="128"/>
      <c r="L1422" s="127"/>
      <c r="M1422" s="127"/>
      <c r="N1422" s="127"/>
      <c r="O1422" s="127"/>
      <c r="P1422" s="128"/>
      <c r="Q1422" s="128"/>
      <c r="R1422" s="129"/>
      <c r="S1422" s="129"/>
      <c r="T1422" s="128"/>
      <c r="U1422" s="128"/>
      <c r="V1422" s="128"/>
      <c r="W1422" s="128"/>
      <c r="X1422" s="127"/>
      <c r="Y1422" s="138"/>
      <c r="Z1422" s="12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2"/>
      <c r="AY1422" s="71"/>
      <c r="AZ1422" s="169" t="str">
        <f t="shared" si="62"/>
        <v>OK</v>
      </c>
      <c r="BA1422" s="170" t="str">
        <f t="shared" si="63"/>
        <v>OK</v>
      </c>
      <c r="BB1422" s="215"/>
    </row>
    <row r="1423" spans="1:54" s="207" customFormat="1" ht="38.25" customHeight="1" x14ac:dyDescent="0.25">
      <c r="A1423" s="115"/>
      <c r="B1423" s="116"/>
      <c r="C1423" s="122"/>
      <c r="D1423" s="137"/>
      <c r="E1423" s="128"/>
      <c r="F1423" s="128"/>
      <c r="G1423" s="127"/>
      <c r="H1423" s="128"/>
      <c r="I1423" s="127"/>
      <c r="J1423" s="127"/>
      <c r="K1423" s="128"/>
      <c r="L1423" s="127"/>
      <c r="M1423" s="127"/>
      <c r="N1423" s="127"/>
      <c r="O1423" s="127"/>
      <c r="P1423" s="128"/>
      <c r="Q1423" s="128"/>
      <c r="R1423" s="129"/>
      <c r="S1423" s="129"/>
      <c r="T1423" s="128"/>
      <c r="U1423" s="128"/>
      <c r="V1423" s="128"/>
      <c r="W1423" s="128"/>
      <c r="X1423" s="127"/>
      <c r="Y1423" s="138"/>
      <c r="Z1423" s="12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2"/>
      <c r="AY1423" s="71"/>
      <c r="AZ1423" s="169" t="str">
        <f t="shared" si="62"/>
        <v>OK</v>
      </c>
      <c r="BA1423" s="170" t="str">
        <f t="shared" si="63"/>
        <v>OK</v>
      </c>
      <c r="BB1423" s="215"/>
    </row>
    <row r="1424" spans="1:54" s="207" customFormat="1" ht="38.25" customHeight="1" x14ac:dyDescent="0.25">
      <c r="A1424" s="115"/>
      <c r="B1424" s="116"/>
      <c r="C1424" s="122"/>
      <c r="D1424" s="137"/>
      <c r="E1424" s="128"/>
      <c r="F1424" s="128"/>
      <c r="G1424" s="127"/>
      <c r="H1424" s="128"/>
      <c r="I1424" s="127"/>
      <c r="J1424" s="127"/>
      <c r="K1424" s="128"/>
      <c r="L1424" s="127"/>
      <c r="M1424" s="127"/>
      <c r="N1424" s="127"/>
      <c r="O1424" s="127"/>
      <c r="P1424" s="128"/>
      <c r="Q1424" s="128"/>
      <c r="R1424" s="129"/>
      <c r="S1424" s="129"/>
      <c r="T1424" s="128"/>
      <c r="U1424" s="128"/>
      <c r="V1424" s="128"/>
      <c r="W1424" s="128"/>
      <c r="X1424" s="127"/>
      <c r="Y1424" s="138"/>
      <c r="Z1424" s="12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2"/>
      <c r="AY1424" s="71"/>
      <c r="AZ1424" s="169" t="str">
        <f t="shared" si="62"/>
        <v>OK</v>
      </c>
      <c r="BA1424" s="170" t="str">
        <f t="shared" si="63"/>
        <v>OK</v>
      </c>
      <c r="BB1424" s="215"/>
    </row>
    <row r="1425" spans="1:54" s="207" customFormat="1" ht="38.25" customHeight="1" x14ac:dyDescent="0.25">
      <c r="A1425" s="115"/>
      <c r="B1425" s="116"/>
      <c r="C1425" s="122"/>
      <c r="D1425" s="137"/>
      <c r="E1425" s="128"/>
      <c r="F1425" s="128"/>
      <c r="G1425" s="127"/>
      <c r="H1425" s="128"/>
      <c r="I1425" s="127"/>
      <c r="J1425" s="127"/>
      <c r="K1425" s="128"/>
      <c r="L1425" s="127"/>
      <c r="M1425" s="127"/>
      <c r="N1425" s="127"/>
      <c r="O1425" s="127"/>
      <c r="P1425" s="128"/>
      <c r="Q1425" s="128"/>
      <c r="R1425" s="129"/>
      <c r="S1425" s="129"/>
      <c r="T1425" s="128"/>
      <c r="U1425" s="128"/>
      <c r="V1425" s="128"/>
      <c r="W1425" s="128"/>
      <c r="X1425" s="127"/>
      <c r="Y1425" s="138"/>
      <c r="Z1425" s="12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2"/>
      <c r="AY1425" s="71"/>
      <c r="AZ1425" s="169" t="str">
        <f t="shared" si="62"/>
        <v>OK</v>
      </c>
      <c r="BA1425" s="170" t="str">
        <f t="shared" si="63"/>
        <v>OK</v>
      </c>
      <c r="BB1425" s="215"/>
    </row>
    <row r="1426" spans="1:54" s="207" customFormat="1" ht="38.25" customHeight="1" x14ac:dyDescent="0.25">
      <c r="A1426" s="115"/>
      <c r="B1426" s="116"/>
      <c r="C1426" s="122"/>
      <c r="D1426" s="137"/>
      <c r="E1426" s="128"/>
      <c r="F1426" s="128"/>
      <c r="G1426" s="127"/>
      <c r="H1426" s="128"/>
      <c r="I1426" s="127"/>
      <c r="J1426" s="127"/>
      <c r="K1426" s="128"/>
      <c r="L1426" s="127"/>
      <c r="M1426" s="127"/>
      <c r="N1426" s="127"/>
      <c r="O1426" s="127"/>
      <c r="P1426" s="128"/>
      <c r="Q1426" s="128"/>
      <c r="R1426" s="129"/>
      <c r="S1426" s="129"/>
      <c r="T1426" s="128"/>
      <c r="U1426" s="128"/>
      <c r="V1426" s="128"/>
      <c r="W1426" s="128"/>
      <c r="X1426" s="127"/>
      <c r="Y1426" s="138"/>
      <c r="Z1426" s="12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2"/>
      <c r="AY1426" s="71"/>
      <c r="AZ1426" s="169" t="str">
        <f t="shared" si="62"/>
        <v>OK</v>
      </c>
      <c r="BA1426" s="170" t="str">
        <f t="shared" si="63"/>
        <v>OK</v>
      </c>
      <c r="BB1426" s="215"/>
    </row>
    <row r="1427" spans="1:54" s="207" customFormat="1" ht="38.25" customHeight="1" x14ac:dyDescent="0.25">
      <c r="A1427" s="115"/>
      <c r="B1427" s="116"/>
      <c r="C1427" s="122"/>
      <c r="D1427" s="137"/>
      <c r="E1427" s="128"/>
      <c r="F1427" s="128"/>
      <c r="G1427" s="127"/>
      <c r="H1427" s="128"/>
      <c r="I1427" s="127"/>
      <c r="J1427" s="127"/>
      <c r="K1427" s="128"/>
      <c r="L1427" s="127"/>
      <c r="M1427" s="127"/>
      <c r="N1427" s="127"/>
      <c r="O1427" s="127"/>
      <c r="P1427" s="128"/>
      <c r="Q1427" s="128"/>
      <c r="R1427" s="129"/>
      <c r="S1427" s="129"/>
      <c r="T1427" s="128"/>
      <c r="U1427" s="128"/>
      <c r="V1427" s="128"/>
      <c r="W1427" s="128"/>
      <c r="X1427" s="127"/>
      <c r="Y1427" s="138"/>
      <c r="Z1427" s="12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2"/>
      <c r="AY1427" s="71"/>
      <c r="AZ1427" s="169" t="str">
        <f t="shared" si="62"/>
        <v>OK</v>
      </c>
      <c r="BA1427" s="170" t="str">
        <f t="shared" si="63"/>
        <v>OK</v>
      </c>
      <c r="BB1427" s="215"/>
    </row>
    <row r="1428" spans="1:54" s="207" customFormat="1" ht="38.25" customHeight="1" x14ac:dyDescent="0.25">
      <c r="A1428" s="115"/>
      <c r="B1428" s="116"/>
      <c r="C1428" s="122"/>
      <c r="D1428" s="137"/>
      <c r="E1428" s="128"/>
      <c r="F1428" s="128"/>
      <c r="G1428" s="127"/>
      <c r="H1428" s="128"/>
      <c r="I1428" s="127"/>
      <c r="J1428" s="127"/>
      <c r="K1428" s="128"/>
      <c r="L1428" s="127"/>
      <c r="M1428" s="127"/>
      <c r="N1428" s="127"/>
      <c r="O1428" s="127"/>
      <c r="P1428" s="128"/>
      <c r="Q1428" s="128"/>
      <c r="R1428" s="129"/>
      <c r="S1428" s="129"/>
      <c r="T1428" s="128"/>
      <c r="U1428" s="128"/>
      <c r="V1428" s="128"/>
      <c r="W1428" s="128"/>
      <c r="X1428" s="127"/>
      <c r="Y1428" s="138"/>
      <c r="Z1428" s="12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2"/>
      <c r="AY1428" s="71"/>
      <c r="AZ1428" s="169" t="str">
        <f t="shared" si="62"/>
        <v>OK</v>
      </c>
      <c r="BA1428" s="170" t="str">
        <f t="shared" si="63"/>
        <v>OK</v>
      </c>
      <c r="BB1428" s="215"/>
    </row>
    <row r="1429" spans="1:54" s="207" customFormat="1" ht="38.25" customHeight="1" x14ac:dyDescent="0.25">
      <c r="A1429" s="115"/>
      <c r="B1429" s="116"/>
      <c r="C1429" s="122"/>
      <c r="D1429" s="137"/>
      <c r="E1429" s="128"/>
      <c r="F1429" s="128"/>
      <c r="G1429" s="127"/>
      <c r="H1429" s="128"/>
      <c r="I1429" s="127"/>
      <c r="J1429" s="127"/>
      <c r="K1429" s="128"/>
      <c r="L1429" s="127"/>
      <c r="M1429" s="127"/>
      <c r="N1429" s="127"/>
      <c r="O1429" s="127"/>
      <c r="P1429" s="128"/>
      <c r="Q1429" s="128"/>
      <c r="R1429" s="129"/>
      <c r="S1429" s="129"/>
      <c r="T1429" s="128"/>
      <c r="U1429" s="128"/>
      <c r="V1429" s="128"/>
      <c r="W1429" s="128"/>
      <c r="X1429" s="127"/>
      <c r="Y1429" s="138"/>
      <c r="Z1429" s="12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2"/>
      <c r="AY1429" s="71"/>
      <c r="AZ1429" s="169" t="str">
        <f t="shared" si="62"/>
        <v>OK</v>
      </c>
      <c r="BA1429" s="170" t="str">
        <f t="shared" si="63"/>
        <v>OK</v>
      </c>
      <c r="BB1429" s="215"/>
    </row>
    <row r="1430" spans="1:54" s="207" customFormat="1" ht="38.25" customHeight="1" x14ac:dyDescent="0.25">
      <c r="A1430" s="115"/>
      <c r="B1430" s="116"/>
      <c r="C1430" s="122"/>
      <c r="D1430" s="137"/>
      <c r="E1430" s="128"/>
      <c r="F1430" s="128"/>
      <c r="G1430" s="127"/>
      <c r="H1430" s="128"/>
      <c r="I1430" s="127"/>
      <c r="J1430" s="127"/>
      <c r="K1430" s="128"/>
      <c r="L1430" s="127"/>
      <c r="M1430" s="127"/>
      <c r="N1430" s="127"/>
      <c r="O1430" s="127"/>
      <c r="P1430" s="128"/>
      <c r="Q1430" s="128"/>
      <c r="R1430" s="129"/>
      <c r="S1430" s="129"/>
      <c r="T1430" s="128"/>
      <c r="U1430" s="128"/>
      <c r="V1430" s="128"/>
      <c r="W1430" s="128"/>
      <c r="X1430" s="127"/>
      <c r="Y1430" s="138"/>
      <c r="Z1430" s="12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2"/>
      <c r="AY1430" s="71"/>
      <c r="AZ1430" s="169" t="str">
        <f t="shared" si="62"/>
        <v>OK</v>
      </c>
      <c r="BA1430" s="170" t="str">
        <f t="shared" si="63"/>
        <v>OK</v>
      </c>
      <c r="BB1430" s="215"/>
    </row>
    <row r="1431" spans="1:54" s="207" customFormat="1" ht="38.25" customHeight="1" x14ac:dyDescent="0.25">
      <c r="A1431" s="115"/>
      <c r="B1431" s="116"/>
      <c r="C1431" s="122"/>
      <c r="D1431" s="137"/>
      <c r="E1431" s="128"/>
      <c r="F1431" s="128"/>
      <c r="G1431" s="127"/>
      <c r="H1431" s="128"/>
      <c r="I1431" s="127"/>
      <c r="J1431" s="127"/>
      <c r="K1431" s="128"/>
      <c r="L1431" s="127"/>
      <c r="M1431" s="127"/>
      <c r="N1431" s="127"/>
      <c r="O1431" s="127"/>
      <c r="P1431" s="128"/>
      <c r="Q1431" s="128"/>
      <c r="R1431" s="129"/>
      <c r="S1431" s="129"/>
      <c r="T1431" s="128"/>
      <c r="U1431" s="128"/>
      <c r="V1431" s="128"/>
      <c r="W1431" s="128"/>
      <c r="X1431" s="127"/>
      <c r="Y1431" s="138"/>
      <c r="Z1431" s="12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2"/>
      <c r="AY1431" s="71"/>
      <c r="AZ1431" s="169" t="str">
        <f t="shared" si="62"/>
        <v>OK</v>
      </c>
      <c r="BA1431" s="170" t="str">
        <f t="shared" si="63"/>
        <v>OK</v>
      </c>
      <c r="BB1431" s="215"/>
    </row>
    <row r="1432" spans="1:54" s="207" customFormat="1" ht="38.25" customHeight="1" x14ac:dyDescent="0.25">
      <c r="A1432" s="115"/>
      <c r="B1432" s="116"/>
      <c r="C1432" s="122"/>
      <c r="D1432" s="137"/>
      <c r="E1432" s="128"/>
      <c r="F1432" s="128"/>
      <c r="G1432" s="127"/>
      <c r="H1432" s="128"/>
      <c r="I1432" s="127"/>
      <c r="J1432" s="127"/>
      <c r="K1432" s="128"/>
      <c r="L1432" s="127"/>
      <c r="M1432" s="127"/>
      <c r="N1432" s="127"/>
      <c r="O1432" s="127"/>
      <c r="P1432" s="128"/>
      <c r="Q1432" s="128"/>
      <c r="R1432" s="129"/>
      <c r="S1432" s="129"/>
      <c r="T1432" s="128"/>
      <c r="U1432" s="128"/>
      <c r="V1432" s="128"/>
      <c r="W1432" s="128"/>
      <c r="X1432" s="127"/>
      <c r="Y1432" s="138"/>
      <c r="Z1432" s="12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2"/>
      <c r="AY1432" s="71"/>
      <c r="AZ1432" s="169" t="str">
        <f t="shared" si="62"/>
        <v>OK</v>
      </c>
      <c r="BA1432" s="170" t="str">
        <f t="shared" si="63"/>
        <v>OK</v>
      </c>
      <c r="BB1432" s="215"/>
    </row>
    <row r="1433" spans="1:54" s="207" customFormat="1" ht="38.25" customHeight="1" x14ac:dyDescent="0.25">
      <c r="A1433" s="115"/>
      <c r="B1433" s="116"/>
      <c r="C1433" s="122"/>
      <c r="D1433" s="137"/>
      <c r="E1433" s="128"/>
      <c r="F1433" s="128"/>
      <c r="G1433" s="127"/>
      <c r="H1433" s="128"/>
      <c r="I1433" s="127"/>
      <c r="J1433" s="127"/>
      <c r="K1433" s="128"/>
      <c r="L1433" s="127"/>
      <c r="M1433" s="127"/>
      <c r="N1433" s="127"/>
      <c r="O1433" s="127"/>
      <c r="P1433" s="128"/>
      <c r="Q1433" s="128"/>
      <c r="R1433" s="129"/>
      <c r="S1433" s="129"/>
      <c r="T1433" s="128"/>
      <c r="U1433" s="128"/>
      <c r="V1433" s="128"/>
      <c r="W1433" s="128"/>
      <c r="X1433" s="127"/>
      <c r="Y1433" s="138"/>
      <c r="Z1433" s="12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2"/>
      <c r="AY1433" s="71"/>
      <c r="AZ1433" s="169" t="str">
        <f t="shared" si="62"/>
        <v>OK</v>
      </c>
      <c r="BA1433" s="170" t="str">
        <f t="shared" si="63"/>
        <v>OK</v>
      </c>
      <c r="BB1433" s="215"/>
    </row>
    <row r="1434" spans="1:54" s="207" customFormat="1" ht="38.25" customHeight="1" x14ac:dyDescent="0.25">
      <c r="A1434" s="115"/>
      <c r="B1434" s="116"/>
      <c r="C1434" s="122"/>
      <c r="D1434" s="137"/>
      <c r="E1434" s="128"/>
      <c r="F1434" s="128"/>
      <c r="G1434" s="127"/>
      <c r="H1434" s="128"/>
      <c r="I1434" s="127"/>
      <c r="J1434" s="127"/>
      <c r="K1434" s="128"/>
      <c r="L1434" s="127"/>
      <c r="M1434" s="127"/>
      <c r="N1434" s="127"/>
      <c r="O1434" s="127"/>
      <c r="P1434" s="128"/>
      <c r="Q1434" s="128"/>
      <c r="R1434" s="129"/>
      <c r="S1434" s="129"/>
      <c r="T1434" s="128"/>
      <c r="U1434" s="128"/>
      <c r="V1434" s="128"/>
      <c r="W1434" s="128"/>
      <c r="X1434" s="127"/>
      <c r="Y1434" s="138"/>
      <c r="Z1434" s="12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2"/>
      <c r="AY1434" s="71"/>
      <c r="AZ1434" s="169" t="str">
        <f t="shared" si="62"/>
        <v>OK</v>
      </c>
      <c r="BA1434" s="170" t="str">
        <f t="shared" si="63"/>
        <v>OK</v>
      </c>
      <c r="BB1434" s="215"/>
    </row>
    <row r="1435" spans="1:54" s="207" customFormat="1" ht="38.25" customHeight="1" x14ac:dyDescent="0.25">
      <c r="A1435" s="115"/>
      <c r="B1435" s="116"/>
      <c r="C1435" s="122"/>
      <c r="D1435" s="137"/>
      <c r="E1435" s="128"/>
      <c r="F1435" s="128"/>
      <c r="G1435" s="127"/>
      <c r="H1435" s="128"/>
      <c r="I1435" s="127"/>
      <c r="J1435" s="127"/>
      <c r="K1435" s="128"/>
      <c r="L1435" s="127"/>
      <c r="M1435" s="127"/>
      <c r="N1435" s="127"/>
      <c r="O1435" s="127"/>
      <c r="P1435" s="128"/>
      <c r="Q1435" s="128"/>
      <c r="R1435" s="129"/>
      <c r="S1435" s="129"/>
      <c r="T1435" s="128"/>
      <c r="U1435" s="128"/>
      <c r="V1435" s="128"/>
      <c r="W1435" s="128"/>
      <c r="X1435" s="127"/>
      <c r="Y1435" s="138"/>
      <c r="Z1435" s="12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2"/>
      <c r="AY1435" s="71"/>
      <c r="AZ1435" s="169" t="str">
        <f t="shared" si="62"/>
        <v>OK</v>
      </c>
      <c r="BA1435" s="170" t="str">
        <f t="shared" si="63"/>
        <v>OK</v>
      </c>
      <c r="BB1435" s="215"/>
    </row>
    <row r="1436" spans="1:54" s="207" customFormat="1" ht="38.25" customHeight="1" x14ac:dyDescent="0.25">
      <c r="A1436" s="115"/>
      <c r="B1436" s="116"/>
      <c r="C1436" s="122"/>
      <c r="D1436" s="137"/>
      <c r="E1436" s="128"/>
      <c r="F1436" s="128"/>
      <c r="G1436" s="127"/>
      <c r="H1436" s="128"/>
      <c r="I1436" s="127"/>
      <c r="J1436" s="127"/>
      <c r="K1436" s="128"/>
      <c r="L1436" s="127"/>
      <c r="M1436" s="127"/>
      <c r="N1436" s="127"/>
      <c r="O1436" s="127"/>
      <c r="P1436" s="128"/>
      <c r="Q1436" s="128"/>
      <c r="R1436" s="129"/>
      <c r="S1436" s="129"/>
      <c r="T1436" s="128"/>
      <c r="U1436" s="128"/>
      <c r="V1436" s="128"/>
      <c r="W1436" s="128"/>
      <c r="X1436" s="127"/>
      <c r="Y1436" s="138"/>
      <c r="Z1436" s="12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2"/>
      <c r="AY1436" s="71"/>
      <c r="AZ1436" s="169" t="str">
        <f t="shared" si="62"/>
        <v>OK</v>
      </c>
      <c r="BA1436" s="170" t="str">
        <f t="shared" si="63"/>
        <v>OK</v>
      </c>
      <c r="BB1436" s="215"/>
    </row>
    <row r="1437" spans="1:54" s="207" customFormat="1" ht="38.25" customHeight="1" x14ac:dyDescent="0.25">
      <c r="A1437" s="115"/>
      <c r="B1437" s="116"/>
      <c r="C1437" s="122"/>
      <c r="D1437" s="137"/>
      <c r="E1437" s="128"/>
      <c r="F1437" s="128"/>
      <c r="G1437" s="127"/>
      <c r="H1437" s="128"/>
      <c r="I1437" s="127"/>
      <c r="J1437" s="127"/>
      <c r="K1437" s="128"/>
      <c r="L1437" s="127"/>
      <c r="M1437" s="127"/>
      <c r="N1437" s="127"/>
      <c r="O1437" s="127"/>
      <c r="P1437" s="128"/>
      <c r="Q1437" s="128"/>
      <c r="R1437" s="129"/>
      <c r="S1437" s="129"/>
      <c r="T1437" s="128"/>
      <c r="U1437" s="128"/>
      <c r="V1437" s="128"/>
      <c r="W1437" s="128"/>
      <c r="X1437" s="127"/>
      <c r="Y1437" s="138"/>
      <c r="Z1437" s="12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2"/>
      <c r="AY1437" s="71"/>
      <c r="AZ1437" s="169" t="str">
        <f t="shared" si="62"/>
        <v>OK</v>
      </c>
      <c r="BA1437" s="170" t="str">
        <f t="shared" si="63"/>
        <v>OK</v>
      </c>
      <c r="BB1437" s="215"/>
    </row>
    <row r="1438" spans="1:54" s="207" customFormat="1" ht="38.25" customHeight="1" x14ac:dyDescent="0.25">
      <c r="A1438" s="115"/>
      <c r="B1438" s="116"/>
      <c r="C1438" s="122"/>
      <c r="D1438" s="137"/>
      <c r="E1438" s="128"/>
      <c r="F1438" s="128"/>
      <c r="G1438" s="127"/>
      <c r="H1438" s="128"/>
      <c r="I1438" s="127"/>
      <c r="J1438" s="127"/>
      <c r="K1438" s="128"/>
      <c r="L1438" s="127"/>
      <c r="M1438" s="127"/>
      <c r="N1438" s="127"/>
      <c r="O1438" s="127"/>
      <c r="P1438" s="128"/>
      <c r="Q1438" s="128"/>
      <c r="R1438" s="129"/>
      <c r="S1438" s="129"/>
      <c r="T1438" s="128"/>
      <c r="U1438" s="128"/>
      <c r="V1438" s="128"/>
      <c r="W1438" s="128"/>
      <c r="X1438" s="127"/>
      <c r="Y1438" s="138"/>
      <c r="Z1438" s="12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2"/>
      <c r="AY1438" s="71"/>
      <c r="AZ1438" s="169" t="str">
        <f t="shared" si="62"/>
        <v>OK</v>
      </c>
      <c r="BA1438" s="170" t="str">
        <f t="shared" si="63"/>
        <v>OK</v>
      </c>
      <c r="BB1438" s="215"/>
    </row>
    <row r="1439" spans="1:54" s="207" customFormat="1" ht="38.25" customHeight="1" x14ac:dyDescent="0.25">
      <c r="A1439" s="115"/>
      <c r="B1439" s="116"/>
      <c r="C1439" s="122"/>
      <c r="D1439" s="137"/>
      <c r="E1439" s="128"/>
      <c r="F1439" s="128"/>
      <c r="G1439" s="127"/>
      <c r="H1439" s="128"/>
      <c r="I1439" s="127"/>
      <c r="J1439" s="127"/>
      <c r="K1439" s="128"/>
      <c r="L1439" s="127"/>
      <c r="M1439" s="127"/>
      <c r="N1439" s="127"/>
      <c r="O1439" s="127"/>
      <c r="P1439" s="128"/>
      <c r="Q1439" s="128"/>
      <c r="R1439" s="129"/>
      <c r="S1439" s="129"/>
      <c r="T1439" s="128"/>
      <c r="U1439" s="128"/>
      <c r="V1439" s="128"/>
      <c r="W1439" s="128"/>
      <c r="X1439" s="127"/>
      <c r="Y1439" s="138"/>
      <c r="Z1439" s="12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2"/>
      <c r="AY1439" s="71"/>
      <c r="AZ1439" s="169" t="str">
        <f t="shared" si="62"/>
        <v>OK</v>
      </c>
      <c r="BA1439" s="170" t="str">
        <f t="shared" si="63"/>
        <v>OK</v>
      </c>
      <c r="BB1439" s="215"/>
    </row>
    <row r="1440" spans="1:54" s="207" customFormat="1" ht="38.25" customHeight="1" x14ac:dyDescent="0.25">
      <c r="A1440" s="115"/>
      <c r="B1440" s="116"/>
      <c r="C1440" s="122"/>
      <c r="D1440" s="137"/>
      <c r="E1440" s="128"/>
      <c r="F1440" s="128"/>
      <c r="G1440" s="127"/>
      <c r="H1440" s="128"/>
      <c r="I1440" s="127"/>
      <c r="J1440" s="127"/>
      <c r="K1440" s="128"/>
      <c r="L1440" s="127"/>
      <c r="M1440" s="127"/>
      <c r="N1440" s="127"/>
      <c r="O1440" s="127"/>
      <c r="P1440" s="128"/>
      <c r="Q1440" s="128"/>
      <c r="R1440" s="129"/>
      <c r="S1440" s="129"/>
      <c r="T1440" s="128"/>
      <c r="U1440" s="128"/>
      <c r="V1440" s="128"/>
      <c r="W1440" s="128"/>
      <c r="X1440" s="127"/>
      <c r="Y1440" s="138"/>
      <c r="Z1440" s="12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2"/>
      <c r="AY1440" s="71"/>
      <c r="AZ1440" s="169" t="str">
        <f t="shared" si="62"/>
        <v>OK</v>
      </c>
      <c r="BA1440" s="170" t="str">
        <f t="shared" si="63"/>
        <v>OK</v>
      </c>
      <c r="BB1440" s="215"/>
    </row>
    <row r="1441" spans="1:54" s="207" customFormat="1" ht="38.25" customHeight="1" x14ac:dyDescent="0.25">
      <c r="A1441" s="115"/>
      <c r="B1441" s="116"/>
      <c r="C1441" s="122"/>
      <c r="D1441" s="137"/>
      <c r="E1441" s="128"/>
      <c r="F1441" s="128"/>
      <c r="G1441" s="127"/>
      <c r="H1441" s="128"/>
      <c r="I1441" s="127"/>
      <c r="J1441" s="127"/>
      <c r="K1441" s="128"/>
      <c r="L1441" s="127"/>
      <c r="M1441" s="127"/>
      <c r="N1441" s="127"/>
      <c r="O1441" s="127"/>
      <c r="P1441" s="128"/>
      <c r="Q1441" s="128"/>
      <c r="R1441" s="129"/>
      <c r="S1441" s="129"/>
      <c r="T1441" s="128"/>
      <c r="U1441" s="128"/>
      <c r="V1441" s="128"/>
      <c r="W1441" s="128"/>
      <c r="X1441" s="127"/>
      <c r="Y1441" s="138"/>
      <c r="Z1441" s="12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2"/>
      <c r="AY1441" s="71"/>
      <c r="AZ1441" s="169" t="str">
        <f t="shared" si="62"/>
        <v>OK</v>
      </c>
      <c r="BA1441" s="170" t="str">
        <f t="shared" si="63"/>
        <v>OK</v>
      </c>
      <c r="BB1441" s="215"/>
    </row>
    <row r="1442" spans="1:54" s="207" customFormat="1" ht="38.25" customHeight="1" x14ac:dyDescent="0.25">
      <c r="A1442" s="115"/>
      <c r="B1442" s="116"/>
      <c r="C1442" s="122"/>
      <c r="D1442" s="137"/>
      <c r="E1442" s="128"/>
      <c r="F1442" s="128"/>
      <c r="G1442" s="127"/>
      <c r="H1442" s="128"/>
      <c r="I1442" s="127"/>
      <c r="J1442" s="127"/>
      <c r="K1442" s="128"/>
      <c r="L1442" s="127"/>
      <c r="M1442" s="127"/>
      <c r="N1442" s="127"/>
      <c r="O1442" s="127"/>
      <c r="P1442" s="128"/>
      <c r="Q1442" s="128"/>
      <c r="R1442" s="129"/>
      <c r="S1442" s="129"/>
      <c r="T1442" s="128"/>
      <c r="U1442" s="128"/>
      <c r="V1442" s="128"/>
      <c r="W1442" s="128"/>
      <c r="X1442" s="127"/>
      <c r="Y1442" s="138"/>
      <c r="Z1442" s="12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2"/>
      <c r="AY1442" s="71"/>
      <c r="AZ1442" s="169" t="str">
        <f t="shared" si="62"/>
        <v>OK</v>
      </c>
      <c r="BA1442" s="170" t="str">
        <f t="shared" si="63"/>
        <v>OK</v>
      </c>
      <c r="BB1442" s="215"/>
    </row>
    <row r="1443" spans="1:54" s="207" customFormat="1" ht="38.25" customHeight="1" x14ac:dyDescent="0.25">
      <c r="A1443" s="115"/>
      <c r="B1443" s="116"/>
      <c r="C1443" s="122"/>
      <c r="D1443" s="137"/>
      <c r="E1443" s="128"/>
      <c r="F1443" s="128"/>
      <c r="G1443" s="127"/>
      <c r="H1443" s="128"/>
      <c r="I1443" s="127"/>
      <c r="J1443" s="127"/>
      <c r="K1443" s="128"/>
      <c r="L1443" s="127"/>
      <c r="M1443" s="127"/>
      <c r="N1443" s="127"/>
      <c r="O1443" s="127"/>
      <c r="P1443" s="128"/>
      <c r="Q1443" s="128"/>
      <c r="R1443" s="129"/>
      <c r="S1443" s="129"/>
      <c r="T1443" s="128"/>
      <c r="U1443" s="128"/>
      <c r="V1443" s="128"/>
      <c r="W1443" s="128"/>
      <c r="X1443" s="127"/>
      <c r="Y1443" s="138"/>
      <c r="Z1443" s="12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2"/>
      <c r="AY1443" s="71"/>
      <c r="AZ1443" s="169" t="str">
        <f t="shared" si="62"/>
        <v>OK</v>
      </c>
      <c r="BA1443" s="170" t="str">
        <f t="shared" si="63"/>
        <v>OK</v>
      </c>
      <c r="BB1443" s="215"/>
    </row>
    <row r="1444" spans="1:54" s="207" customFormat="1" ht="38.25" customHeight="1" x14ac:dyDescent="0.25">
      <c r="A1444" s="115"/>
      <c r="B1444" s="116"/>
      <c r="C1444" s="122"/>
      <c r="D1444" s="137"/>
      <c r="E1444" s="128"/>
      <c r="F1444" s="128"/>
      <c r="G1444" s="127"/>
      <c r="H1444" s="128"/>
      <c r="I1444" s="127"/>
      <c r="J1444" s="127"/>
      <c r="K1444" s="128"/>
      <c r="L1444" s="127"/>
      <c r="M1444" s="127"/>
      <c r="N1444" s="127"/>
      <c r="O1444" s="127"/>
      <c r="P1444" s="128"/>
      <c r="Q1444" s="128"/>
      <c r="R1444" s="129"/>
      <c r="S1444" s="129"/>
      <c r="T1444" s="128"/>
      <c r="U1444" s="128"/>
      <c r="V1444" s="128"/>
      <c r="W1444" s="128"/>
      <c r="X1444" s="127"/>
      <c r="Y1444" s="138"/>
      <c r="Z1444" s="12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2"/>
      <c r="AY1444" s="71"/>
      <c r="AZ1444" s="169" t="str">
        <f t="shared" si="62"/>
        <v>OK</v>
      </c>
      <c r="BA1444" s="170" t="str">
        <f t="shared" si="63"/>
        <v>OK</v>
      </c>
      <c r="BB1444" s="215"/>
    </row>
    <row r="1445" spans="1:54" s="207" customFormat="1" ht="38.25" customHeight="1" x14ac:dyDescent="0.25">
      <c r="A1445" s="115"/>
      <c r="B1445" s="116"/>
      <c r="C1445" s="122"/>
      <c r="D1445" s="137"/>
      <c r="E1445" s="128"/>
      <c r="F1445" s="128"/>
      <c r="G1445" s="127"/>
      <c r="H1445" s="128"/>
      <c r="I1445" s="127"/>
      <c r="J1445" s="127"/>
      <c r="K1445" s="128"/>
      <c r="L1445" s="127"/>
      <c r="M1445" s="127"/>
      <c r="N1445" s="127"/>
      <c r="O1445" s="127"/>
      <c r="P1445" s="128"/>
      <c r="Q1445" s="128"/>
      <c r="R1445" s="129"/>
      <c r="S1445" s="129"/>
      <c r="T1445" s="128"/>
      <c r="U1445" s="128"/>
      <c r="V1445" s="128"/>
      <c r="W1445" s="128"/>
      <c r="X1445" s="127"/>
      <c r="Y1445" s="138"/>
      <c r="Z1445" s="12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2"/>
      <c r="AY1445" s="71"/>
      <c r="AZ1445" s="169" t="str">
        <f t="shared" si="62"/>
        <v>OK</v>
      </c>
      <c r="BA1445" s="170" t="str">
        <f t="shared" si="63"/>
        <v>OK</v>
      </c>
      <c r="BB1445" s="215"/>
    </row>
    <row r="1446" spans="1:54" s="207" customFormat="1" ht="38.25" customHeight="1" x14ac:dyDescent="0.25">
      <c r="A1446" s="115"/>
      <c r="B1446" s="116"/>
      <c r="C1446" s="122"/>
      <c r="D1446" s="137"/>
      <c r="E1446" s="128"/>
      <c r="F1446" s="128"/>
      <c r="G1446" s="127"/>
      <c r="H1446" s="128"/>
      <c r="I1446" s="127"/>
      <c r="J1446" s="127"/>
      <c r="K1446" s="128"/>
      <c r="L1446" s="127"/>
      <c r="M1446" s="127"/>
      <c r="N1446" s="127"/>
      <c r="O1446" s="127"/>
      <c r="P1446" s="128"/>
      <c r="Q1446" s="128"/>
      <c r="R1446" s="129"/>
      <c r="S1446" s="129"/>
      <c r="T1446" s="128"/>
      <c r="U1446" s="128"/>
      <c r="V1446" s="128"/>
      <c r="W1446" s="128"/>
      <c r="X1446" s="127"/>
      <c r="Y1446" s="138"/>
      <c r="Z1446" s="12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2"/>
      <c r="AY1446" s="71"/>
      <c r="AZ1446" s="169" t="str">
        <f t="shared" si="62"/>
        <v>OK</v>
      </c>
      <c r="BA1446" s="170" t="str">
        <f t="shared" si="63"/>
        <v>OK</v>
      </c>
      <c r="BB1446" s="215"/>
    </row>
    <row r="1447" spans="1:54" s="207" customFormat="1" ht="38.25" customHeight="1" x14ac:dyDescent="0.25">
      <c r="A1447" s="115"/>
      <c r="B1447" s="116"/>
      <c r="C1447" s="122"/>
      <c r="D1447" s="137"/>
      <c r="E1447" s="128"/>
      <c r="F1447" s="128"/>
      <c r="G1447" s="127"/>
      <c r="H1447" s="128"/>
      <c r="I1447" s="127"/>
      <c r="J1447" s="127"/>
      <c r="K1447" s="128"/>
      <c r="L1447" s="127"/>
      <c r="M1447" s="127"/>
      <c r="N1447" s="127"/>
      <c r="O1447" s="127"/>
      <c r="P1447" s="128"/>
      <c r="Q1447" s="128"/>
      <c r="R1447" s="129"/>
      <c r="S1447" s="129"/>
      <c r="T1447" s="128"/>
      <c r="U1447" s="128"/>
      <c r="V1447" s="128"/>
      <c r="W1447" s="128"/>
      <c r="X1447" s="127"/>
      <c r="Y1447" s="138"/>
      <c r="Z1447" s="12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2"/>
      <c r="AY1447" s="71"/>
      <c r="AZ1447" s="169" t="str">
        <f t="shared" si="62"/>
        <v>OK</v>
      </c>
      <c r="BA1447" s="170" t="str">
        <f t="shared" si="63"/>
        <v>OK</v>
      </c>
      <c r="BB1447" s="215"/>
    </row>
    <row r="1448" spans="1:54" s="207" customFormat="1" ht="38.25" customHeight="1" x14ac:dyDescent="0.25">
      <c r="A1448" s="115"/>
      <c r="B1448" s="116"/>
      <c r="C1448" s="122"/>
      <c r="D1448" s="137"/>
      <c r="E1448" s="128"/>
      <c r="F1448" s="128"/>
      <c r="G1448" s="127"/>
      <c r="H1448" s="128"/>
      <c r="I1448" s="127"/>
      <c r="J1448" s="127"/>
      <c r="K1448" s="128"/>
      <c r="L1448" s="127"/>
      <c r="M1448" s="127"/>
      <c r="N1448" s="127"/>
      <c r="O1448" s="127"/>
      <c r="P1448" s="128"/>
      <c r="Q1448" s="128"/>
      <c r="R1448" s="129"/>
      <c r="S1448" s="129"/>
      <c r="T1448" s="128"/>
      <c r="U1448" s="128"/>
      <c r="V1448" s="128"/>
      <c r="W1448" s="128"/>
      <c r="X1448" s="127"/>
      <c r="Y1448" s="138"/>
      <c r="Z1448" s="12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2"/>
      <c r="AY1448" s="71"/>
      <c r="AZ1448" s="169" t="str">
        <f t="shared" si="62"/>
        <v>OK</v>
      </c>
      <c r="BA1448" s="170" t="str">
        <f t="shared" si="63"/>
        <v>OK</v>
      </c>
      <c r="BB1448" s="215"/>
    </row>
    <row r="1449" spans="1:54" s="207" customFormat="1" ht="38.25" customHeight="1" x14ac:dyDescent="0.25">
      <c r="A1449" s="115"/>
      <c r="B1449" s="116"/>
      <c r="C1449" s="122"/>
      <c r="D1449" s="137"/>
      <c r="E1449" s="128"/>
      <c r="F1449" s="128"/>
      <c r="G1449" s="127"/>
      <c r="H1449" s="128"/>
      <c r="I1449" s="127"/>
      <c r="J1449" s="127"/>
      <c r="K1449" s="128"/>
      <c r="L1449" s="127"/>
      <c r="M1449" s="127"/>
      <c r="N1449" s="127"/>
      <c r="O1449" s="127"/>
      <c r="P1449" s="128"/>
      <c r="Q1449" s="128"/>
      <c r="R1449" s="129"/>
      <c r="S1449" s="129"/>
      <c r="T1449" s="128"/>
      <c r="U1449" s="128"/>
      <c r="V1449" s="128"/>
      <c r="W1449" s="128"/>
      <c r="X1449" s="127"/>
      <c r="Y1449" s="138"/>
      <c r="Z1449" s="12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2"/>
      <c r="AY1449" s="71"/>
      <c r="AZ1449" s="169" t="str">
        <f t="shared" si="62"/>
        <v>OK</v>
      </c>
      <c r="BA1449" s="170" t="str">
        <f t="shared" si="63"/>
        <v>OK</v>
      </c>
      <c r="BB1449" s="215"/>
    </row>
    <row r="1450" spans="1:54" s="207" customFormat="1" ht="38.25" customHeight="1" x14ac:dyDescent="0.25">
      <c r="A1450" s="115"/>
      <c r="B1450" s="116"/>
      <c r="C1450" s="122"/>
      <c r="D1450" s="137"/>
      <c r="E1450" s="128"/>
      <c r="F1450" s="128"/>
      <c r="G1450" s="127"/>
      <c r="H1450" s="128"/>
      <c r="I1450" s="127"/>
      <c r="J1450" s="127"/>
      <c r="K1450" s="128"/>
      <c r="L1450" s="127"/>
      <c r="M1450" s="127"/>
      <c r="N1450" s="127"/>
      <c r="O1450" s="127"/>
      <c r="P1450" s="128"/>
      <c r="Q1450" s="128"/>
      <c r="R1450" s="129"/>
      <c r="S1450" s="129"/>
      <c r="T1450" s="128"/>
      <c r="U1450" s="128"/>
      <c r="V1450" s="128"/>
      <c r="W1450" s="128"/>
      <c r="X1450" s="127"/>
      <c r="Y1450" s="138"/>
      <c r="Z1450" s="12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2"/>
      <c r="AY1450" s="71"/>
      <c r="AZ1450" s="169" t="str">
        <f t="shared" si="62"/>
        <v>OK</v>
      </c>
      <c r="BA1450" s="170" t="str">
        <f t="shared" si="63"/>
        <v>OK</v>
      </c>
      <c r="BB1450" s="215"/>
    </row>
    <row r="1451" spans="1:54" s="207" customFormat="1" ht="38.25" customHeight="1" x14ac:dyDescent="0.25">
      <c r="A1451" s="115"/>
      <c r="B1451" s="116"/>
      <c r="C1451" s="122"/>
      <c r="D1451" s="137"/>
      <c r="E1451" s="128"/>
      <c r="F1451" s="128"/>
      <c r="G1451" s="127"/>
      <c r="H1451" s="128"/>
      <c r="I1451" s="127"/>
      <c r="J1451" s="127"/>
      <c r="K1451" s="128"/>
      <c r="L1451" s="127"/>
      <c r="M1451" s="127"/>
      <c r="N1451" s="127"/>
      <c r="O1451" s="127"/>
      <c r="P1451" s="128"/>
      <c r="Q1451" s="128"/>
      <c r="R1451" s="129"/>
      <c r="S1451" s="129"/>
      <c r="T1451" s="128"/>
      <c r="U1451" s="128"/>
      <c r="V1451" s="128"/>
      <c r="W1451" s="128"/>
      <c r="X1451" s="127"/>
      <c r="Y1451" s="138"/>
      <c r="Z1451" s="12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2"/>
      <c r="AY1451" s="71"/>
      <c r="AZ1451" s="169" t="str">
        <f t="shared" si="62"/>
        <v>OK</v>
      </c>
      <c r="BA1451" s="170" t="str">
        <f t="shared" si="63"/>
        <v>OK</v>
      </c>
      <c r="BB1451" s="215"/>
    </row>
    <row r="1452" spans="1:54" s="207" customFormat="1" ht="38.25" customHeight="1" x14ac:dyDescent="0.25">
      <c r="A1452" s="115"/>
      <c r="B1452" s="116"/>
      <c r="C1452" s="122"/>
      <c r="D1452" s="137"/>
      <c r="E1452" s="128"/>
      <c r="F1452" s="128"/>
      <c r="G1452" s="127"/>
      <c r="H1452" s="128"/>
      <c r="I1452" s="127"/>
      <c r="J1452" s="127"/>
      <c r="K1452" s="128"/>
      <c r="L1452" s="127"/>
      <c r="M1452" s="127"/>
      <c r="N1452" s="127"/>
      <c r="O1452" s="127"/>
      <c r="P1452" s="128"/>
      <c r="Q1452" s="128"/>
      <c r="R1452" s="129"/>
      <c r="S1452" s="129"/>
      <c r="T1452" s="128"/>
      <c r="U1452" s="128"/>
      <c r="V1452" s="128"/>
      <c r="W1452" s="128"/>
      <c r="X1452" s="127"/>
      <c r="Y1452" s="138"/>
      <c r="Z1452" s="12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2"/>
      <c r="AY1452" s="71"/>
      <c r="AZ1452" s="169" t="str">
        <f t="shared" si="62"/>
        <v>OK</v>
      </c>
      <c r="BA1452" s="170" t="str">
        <f t="shared" si="63"/>
        <v>OK</v>
      </c>
      <c r="BB1452" s="215"/>
    </row>
    <row r="1453" spans="1:54" s="207" customFormat="1" ht="38.25" customHeight="1" x14ac:dyDescent="0.25">
      <c r="A1453" s="115"/>
      <c r="B1453" s="116"/>
      <c r="C1453" s="122"/>
      <c r="D1453" s="137"/>
      <c r="E1453" s="128"/>
      <c r="F1453" s="128"/>
      <c r="G1453" s="127"/>
      <c r="H1453" s="128"/>
      <c r="I1453" s="127"/>
      <c r="J1453" s="127"/>
      <c r="K1453" s="128"/>
      <c r="L1453" s="127"/>
      <c r="M1453" s="127"/>
      <c r="N1453" s="127"/>
      <c r="O1453" s="127"/>
      <c r="P1453" s="128"/>
      <c r="Q1453" s="128"/>
      <c r="R1453" s="129"/>
      <c r="S1453" s="129"/>
      <c r="T1453" s="128"/>
      <c r="U1453" s="128"/>
      <c r="V1453" s="128"/>
      <c r="W1453" s="128"/>
      <c r="X1453" s="127"/>
      <c r="Y1453" s="138"/>
      <c r="Z1453" s="12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2"/>
      <c r="AY1453" s="71"/>
      <c r="AZ1453" s="169" t="str">
        <f t="shared" si="62"/>
        <v>OK</v>
      </c>
      <c r="BA1453" s="170" t="str">
        <f t="shared" si="63"/>
        <v>OK</v>
      </c>
      <c r="BB1453" s="215"/>
    </row>
    <row r="1454" spans="1:54" s="207" customFormat="1" ht="38.25" customHeight="1" x14ac:dyDescent="0.25">
      <c r="A1454" s="115"/>
      <c r="B1454" s="116"/>
      <c r="C1454" s="122"/>
      <c r="D1454" s="137"/>
      <c r="E1454" s="128"/>
      <c r="F1454" s="128"/>
      <c r="G1454" s="127"/>
      <c r="H1454" s="128"/>
      <c r="I1454" s="127"/>
      <c r="J1454" s="127"/>
      <c r="K1454" s="128"/>
      <c r="L1454" s="127"/>
      <c r="M1454" s="127"/>
      <c r="N1454" s="127"/>
      <c r="O1454" s="127"/>
      <c r="P1454" s="128"/>
      <c r="Q1454" s="128"/>
      <c r="R1454" s="129"/>
      <c r="S1454" s="129"/>
      <c r="T1454" s="128"/>
      <c r="U1454" s="128"/>
      <c r="V1454" s="128"/>
      <c r="W1454" s="128"/>
      <c r="X1454" s="127"/>
      <c r="Y1454" s="138"/>
      <c r="Z1454" s="12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2"/>
      <c r="AY1454" s="71"/>
      <c r="AZ1454" s="169" t="str">
        <f t="shared" si="62"/>
        <v>OK</v>
      </c>
      <c r="BA1454" s="170" t="str">
        <f t="shared" si="63"/>
        <v>OK</v>
      </c>
      <c r="BB1454" s="215"/>
    </row>
    <row r="1455" spans="1:54" s="207" customFormat="1" ht="38.25" customHeight="1" x14ac:dyDescent="0.25">
      <c r="A1455" s="115"/>
      <c r="B1455" s="116"/>
      <c r="C1455" s="122"/>
      <c r="D1455" s="137"/>
      <c r="E1455" s="128"/>
      <c r="F1455" s="128"/>
      <c r="G1455" s="127"/>
      <c r="H1455" s="128"/>
      <c r="I1455" s="127"/>
      <c r="J1455" s="127"/>
      <c r="K1455" s="128"/>
      <c r="L1455" s="127"/>
      <c r="M1455" s="127"/>
      <c r="N1455" s="127"/>
      <c r="O1455" s="127"/>
      <c r="P1455" s="128"/>
      <c r="Q1455" s="128"/>
      <c r="R1455" s="129"/>
      <c r="S1455" s="129"/>
      <c r="T1455" s="128"/>
      <c r="U1455" s="128"/>
      <c r="V1455" s="128"/>
      <c r="W1455" s="128"/>
      <c r="X1455" s="127"/>
      <c r="Y1455" s="138"/>
      <c r="Z1455" s="12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2"/>
      <c r="AY1455" s="71"/>
      <c r="AZ1455" s="169" t="str">
        <f t="shared" si="62"/>
        <v>OK</v>
      </c>
      <c r="BA1455" s="170" t="str">
        <f t="shared" si="63"/>
        <v>OK</v>
      </c>
      <c r="BB1455" s="215"/>
    </row>
    <row r="1456" spans="1:54" s="207" customFormat="1" ht="38.25" customHeight="1" x14ac:dyDescent="0.25">
      <c r="A1456" s="115"/>
      <c r="B1456" s="116"/>
      <c r="C1456" s="122"/>
      <c r="D1456" s="137"/>
      <c r="E1456" s="128"/>
      <c r="F1456" s="128"/>
      <c r="G1456" s="127"/>
      <c r="H1456" s="128"/>
      <c r="I1456" s="127"/>
      <c r="J1456" s="127"/>
      <c r="K1456" s="128"/>
      <c r="L1456" s="127"/>
      <c r="M1456" s="127"/>
      <c r="N1456" s="127"/>
      <c r="O1456" s="127"/>
      <c r="P1456" s="128"/>
      <c r="Q1456" s="128"/>
      <c r="R1456" s="129"/>
      <c r="S1456" s="129"/>
      <c r="T1456" s="128"/>
      <c r="U1456" s="128"/>
      <c r="V1456" s="128"/>
      <c r="W1456" s="128"/>
      <c r="X1456" s="127"/>
      <c r="Y1456" s="138"/>
      <c r="Z1456" s="12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2"/>
      <c r="AY1456" s="71"/>
      <c r="AZ1456" s="169" t="str">
        <f t="shared" si="62"/>
        <v>OK</v>
      </c>
      <c r="BA1456" s="170" t="str">
        <f t="shared" si="63"/>
        <v>OK</v>
      </c>
      <c r="BB1456" s="215"/>
    </row>
    <row r="1457" spans="1:54" s="207" customFormat="1" ht="38.25" customHeight="1" x14ac:dyDescent="0.25">
      <c r="A1457" s="115"/>
      <c r="B1457" s="116"/>
      <c r="C1457" s="122"/>
      <c r="D1457" s="137"/>
      <c r="E1457" s="128"/>
      <c r="F1457" s="128"/>
      <c r="G1457" s="127"/>
      <c r="H1457" s="128"/>
      <c r="I1457" s="127"/>
      <c r="J1457" s="127"/>
      <c r="K1457" s="128"/>
      <c r="L1457" s="127"/>
      <c r="M1457" s="127"/>
      <c r="N1457" s="127"/>
      <c r="O1457" s="127"/>
      <c r="P1457" s="128"/>
      <c r="Q1457" s="128"/>
      <c r="R1457" s="129"/>
      <c r="S1457" s="129"/>
      <c r="T1457" s="128"/>
      <c r="U1457" s="128"/>
      <c r="V1457" s="128"/>
      <c r="W1457" s="128"/>
      <c r="X1457" s="127"/>
      <c r="Y1457" s="138"/>
      <c r="Z1457" s="12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2"/>
      <c r="AY1457" s="71"/>
      <c r="AZ1457" s="169" t="str">
        <f t="shared" si="62"/>
        <v>OK</v>
      </c>
      <c r="BA1457" s="170" t="str">
        <f t="shared" si="63"/>
        <v>OK</v>
      </c>
      <c r="BB1457" s="215"/>
    </row>
    <row r="1458" spans="1:54" s="207" customFormat="1" ht="38.25" customHeight="1" x14ac:dyDescent="0.25">
      <c r="A1458" s="115"/>
      <c r="B1458" s="116"/>
      <c r="C1458" s="122"/>
      <c r="D1458" s="137"/>
      <c r="E1458" s="128"/>
      <c r="F1458" s="128"/>
      <c r="G1458" s="127"/>
      <c r="H1458" s="128"/>
      <c r="I1458" s="127"/>
      <c r="J1458" s="127"/>
      <c r="K1458" s="128"/>
      <c r="L1458" s="127"/>
      <c r="M1458" s="127"/>
      <c r="N1458" s="127"/>
      <c r="O1458" s="127"/>
      <c r="P1458" s="128"/>
      <c r="Q1458" s="128"/>
      <c r="R1458" s="129"/>
      <c r="S1458" s="129"/>
      <c r="T1458" s="128"/>
      <c r="U1458" s="128"/>
      <c r="V1458" s="128"/>
      <c r="W1458" s="128"/>
      <c r="X1458" s="127"/>
      <c r="Y1458" s="138"/>
      <c r="Z1458" s="12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2"/>
      <c r="AY1458" s="71"/>
      <c r="AZ1458" s="169" t="str">
        <f t="shared" si="62"/>
        <v>OK</v>
      </c>
      <c r="BA1458" s="170" t="str">
        <f t="shared" si="63"/>
        <v>OK</v>
      </c>
      <c r="BB1458" s="215"/>
    </row>
    <row r="1459" spans="1:54" s="207" customFormat="1" ht="38.25" customHeight="1" x14ac:dyDescent="0.25">
      <c r="A1459" s="115"/>
      <c r="B1459" s="116"/>
      <c r="C1459" s="122"/>
      <c r="D1459" s="137"/>
      <c r="E1459" s="128"/>
      <c r="F1459" s="128"/>
      <c r="G1459" s="127"/>
      <c r="H1459" s="128"/>
      <c r="I1459" s="127"/>
      <c r="J1459" s="127"/>
      <c r="K1459" s="128"/>
      <c r="L1459" s="127"/>
      <c r="M1459" s="127"/>
      <c r="N1459" s="127"/>
      <c r="O1459" s="127"/>
      <c r="P1459" s="128"/>
      <c r="Q1459" s="128"/>
      <c r="R1459" s="129"/>
      <c r="S1459" s="129"/>
      <c r="T1459" s="128"/>
      <c r="U1459" s="128"/>
      <c r="V1459" s="128"/>
      <c r="W1459" s="128"/>
      <c r="X1459" s="127"/>
      <c r="Y1459" s="138"/>
      <c r="Z1459" s="12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2"/>
      <c r="AY1459" s="71"/>
      <c r="AZ1459" s="169" t="str">
        <f t="shared" si="62"/>
        <v>OK</v>
      </c>
      <c r="BA1459" s="170" t="str">
        <f t="shared" si="63"/>
        <v>OK</v>
      </c>
      <c r="BB1459" s="215"/>
    </row>
    <row r="1460" spans="1:54" s="207" customFormat="1" ht="38.25" customHeight="1" x14ac:dyDescent="0.25">
      <c r="A1460" s="115"/>
      <c r="B1460" s="116"/>
      <c r="C1460" s="122"/>
      <c r="D1460" s="137"/>
      <c r="E1460" s="128"/>
      <c r="F1460" s="128"/>
      <c r="G1460" s="127"/>
      <c r="H1460" s="128"/>
      <c r="I1460" s="127"/>
      <c r="J1460" s="127"/>
      <c r="K1460" s="128"/>
      <c r="L1460" s="127"/>
      <c r="M1460" s="127"/>
      <c r="N1460" s="127"/>
      <c r="O1460" s="127"/>
      <c r="P1460" s="128"/>
      <c r="Q1460" s="128"/>
      <c r="R1460" s="129"/>
      <c r="S1460" s="129"/>
      <c r="T1460" s="128"/>
      <c r="U1460" s="128"/>
      <c r="V1460" s="128"/>
      <c r="W1460" s="128"/>
      <c r="X1460" s="127"/>
      <c r="Y1460" s="138"/>
      <c r="Z1460" s="12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2"/>
      <c r="AY1460" s="71"/>
      <c r="AZ1460" s="169" t="str">
        <f t="shared" si="62"/>
        <v>OK</v>
      </c>
      <c r="BA1460" s="170" t="str">
        <f t="shared" si="63"/>
        <v>OK</v>
      </c>
      <c r="BB1460" s="215"/>
    </row>
    <row r="1461" spans="1:54" s="207" customFormat="1" ht="38.25" customHeight="1" x14ac:dyDescent="0.25">
      <c r="A1461" s="115"/>
      <c r="B1461" s="116"/>
      <c r="C1461" s="122"/>
      <c r="D1461" s="137"/>
      <c r="E1461" s="128"/>
      <c r="F1461" s="128"/>
      <c r="G1461" s="127"/>
      <c r="H1461" s="128"/>
      <c r="I1461" s="127"/>
      <c r="J1461" s="127"/>
      <c r="K1461" s="128"/>
      <c r="L1461" s="127"/>
      <c r="M1461" s="127"/>
      <c r="N1461" s="127"/>
      <c r="O1461" s="127"/>
      <c r="P1461" s="128"/>
      <c r="Q1461" s="128"/>
      <c r="R1461" s="129"/>
      <c r="S1461" s="129"/>
      <c r="T1461" s="128"/>
      <c r="U1461" s="128"/>
      <c r="V1461" s="128"/>
      <c r="W1461" s="128"/>
      <c r="X1461" s="127"/>
      <c r="Y1461" s="138"/>
      <c r="Z1461" s="12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2"/>
      <c r="AY1461" s="71"/>
      <c r="AZ1461" s="169" t="str">
        <f t="shared" si="62"/>
        <v>OK</v>
      </c>
      <c r="BA1461" s="170" t="str">
        <f t="shared" si="63"/>
        <v>OK</v>
      </c>
      <c r="BB1461" s="215"/>
    </row>
    <row r="1462" spans="1:54" s="207" customFormat="1" ht="38.25" customHeight="1" x14ac:dyDescent="0.25">
      <c r="A1462" s="115"/>
      <c r="B1462" s="116"/>
      <c r="C1462" s="122"/>
      <c r="D1462" s="137"/>
      <c r="E1462" s="128"/>
      <c r="F1462" s="128"/>
      <c r="G1462" s="127"/>
      <c r="H1462" s="128"/>
      <c r="I1462" s="127"/>
      <c r="J1462" s="127"/>
      <c r="K1462" s="128"/>
      <c r="L1462" s="127"/>
      <c r="M1462" s="127"/>
      <c r="N1462" s="127"/>
      <c r="O1462" s="127"/>
      <c r="P1462" s="128"/>
      <c r="Q1462" s="128"/>
      <c r="R1462" s="129"/>
      <c r="S1462" s="129"/>
      <c r="T1462" s="128"/>
      <c r="U1462" s="128"/>
      <c r="V1462" s="128"/>
      <c r="W1462" s="128"/>
      <c r="X1462" s="127"/>
      <c r="Y1462" s="138"/>
      <c r="Z1462" s="12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2"/>
      <c r="AY1462" s="71"/>
      <c r="AZ1462" s="169" t="str">
        <f t="shared" si="62"/>
        <v>OK</v>
      </c>
      <c r="BA1462" s="170" t="str">
        <f t="shared" si="63"/>
        <v>OK</v>
      </c>
      <c r="BB1462" s="215"/>
    </row>
    <row r="1463" spans="1:54" s="207" customFormat="1" ht="38.25" customHeight="1" x14ac:dyDescent="0.25">
      <c r="A1463" s="115"/>
      <c r="B1463" s="116"/>
      <c r="C1463" s="122"/>
      <c r="D1463" s="137"/>
      <c r="E1463" s="128"/>
      <c r="F1463" s="128"/>
      <c r="G1463" s="127"/>
      <c r="H1463" s="128"/>
      <c r="I1463" s="127"/>
      <c r="J1463" s="127"/>
      <c r="K1463" s="128"/>
      <c r="L1463" s="127"/>
      <c r="M1463" s="127"/>
      <c r="N1463" s="127"/>
      <c r="O1463" s="127"/>
      <c r="P1463" s="128"/>
      <c r="Q1463" s="128"/>
      <c r="R1463" s="129"/>
      <c r="S1463" s="129"/>
      <c r="T1463" s="128"/>
      <c r="U1463" s="128"/>
      <c r="V1463" s="128"/>
      <c r="W1463" s="128"/>
      <c r="X1463" s="127"/>
      <c r="Y1463" s="138"/>
      <c r="Z1463" s="12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2"/>
      <c r="AY1463" s="71"/>
      <c r="AZ1463" s="169" t="str">
        <f t="shared" si="62"/>
        <v>OK</v>
      </c>
      <c r="BA1463" s="170" t="str">
        <f t="shared" si="63"/>
        <v>OK</v>
      </c>
      <c r="BB1463" s="215"/>
    </row>
    <row r="1464" spans="1:54" s="207" customFormat="1" ht="38.25" customHeight="1" x14ac:dyDescent="0.25">
      <c r="A1464" s="115"/>
      <c r="B1464" s="116"/>
      <c r="C1464" s="122"/>
      <c r="D1464" s="137"/>
      <c r="E1464" s="128"/>
      <c r="F1464" s="128"/>
      <c r="G1464" s="127"/>
      <c r="H1464" s="128"/>
      <c r="I1464" s="127"/>
      <c r="J1464" s="127"/>
      <c r="K1464" s="128"/>
      <c r="L1464" s="127"/>
      <c r="M1464" s="127"/>
      <c r="N1464" s="127"/>
      <c r="O1464" s="127"/>
      <c r="P1464" s="128"/>
      <c r="Q1464" s="128"/>
      <c r="R1464" s="129"/>
      <c r="S1464" s="129"/>
      <c r="T1464" s="128"/>
      <c r="U1464" s="128"/>
      <c r="V1464" s="128"/>
      <c r="W1464" s="128"/>
      <c r="X1464" s="127"/>
      <c r="Y1464" s="138"/>
      <c r="Z1464" s="12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2"/>
      <c r="AY1464" s="71"/>
      <c r="AZ1464" s="169" t="str">
        <f t="shared" si="62"/>
        <v>OK</v>
      </c>
      <c r="BA1464" s="170" t="str">
        <f t="shared" si="63"/>
        <v>OK</v>
      </c>
      <c r="BB1464" s="215"/>
    </row>
    <row r="1465" spans="1:54" s="207" customFormat="1" ht="38.25" customHeight="1" x14ac:dyDescent="0.25">
      <c r="A1465" s="115"/>
      <c r="B1465" s="116"/>
      <c r="C1465" s="122"/>
      <c r="D1465" s="137"/>
      <c r="E1465" s="128"/>
      <c r="F1465" s="128"/>
      <c r="G1465" s="127"/>
      <c r="H1465" s="128"/>
      <c r="I1465" s="127"/>
      <c r="J1465" s="127"/>
      <c r="K1465" s="128"/>
      <c r="L1465" s="127"/>
      <c r="M1465" s="127"/>
      <c r="N1465" s="127"/>
      <c r="O1465" s="127"/>
      <c r="P1465" s="128"/>
      <c r="Q1465" s="128"/>
      <c r="R1465" s="129"/>
      <c r="S1465" s="129"/>
      <c r="T1465" s="128"/>
      <c r="U1465" s="128"/>
      <c r="V1465" s="128"/>
      <c r="W1465" s="128"/>
      <c r="X1465" s="127"/>
      <c r="Y1465" s="138"/>
      <c r="Z1465" s="12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2"/>
      <c r="AY1465" s="71"/>
      <c r="AZ1465" s="169" t="str">
        <f t="shared" si="62"/>
        <v>OK</v>
      </c>
      <c r="BA1465" s="170" t="str">
        <f t="shared" si="63"/>
        <v>OK</v>
      </c>
      <c r="BB1465" s="215"/>
    </row>
    <row r="1466" spans="1:54" s="207" customFormat="1" ht="38.25" customHeight="1" x14ac:dyDescent="0.25">
      <c r="A1466" s="115"/>
      <c r="B1466" s="116"/>
      <c r="C1466" s="122"/>
      <c r="D1466" s="137"/>
      <c r="E1466" s="128"/>
      <c r="F1466" s="128"/>
      <c r="G1466" s="127"/>
      <c r="H1466" s="128"/>
      <c r="I1466" s="127"/>
      <c r="J1466" s="127"/>
      <c r="K1466" s="128"/>
      <c r="L1466" s="127"/>
      <c r="M1466" s="127"/>
      <c r="N1466" s="127"/>
      <c r="O1466" s="127"/>
      <c r="P1466" s="128"/>
      <c r="Q1466" s="128"/>
      <c r="R1466" s="129"/>
      <c r="S1466" s="129"/>
      <c r="T1466" s="128"/>
      <c r="U1466" s="128"/>
      <c r="V1466" s="128"/>
      <c r="W1466" s="128"/>
      <c r="X1466" s="127"/>
      <c r="Y1466" s="138"/>
      <c r="Z1466" s="12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2"/>
      <c r="AY1466" s="71"/>
      <c r="AZ1466" s="169" t="str">
        <f t="shared" si="62"/>
        <v>OK</v>
      </c>
      <c r="BA1466" s="170" t="str">
        <f t="shared" si="63"/>
        <v>OK</v>
      </c>
      <c r="BB1466" s="215"/>
    </row>
    <row r="1467" spans="1:54" s="207" customFormat="1" ht="38.25" customHeight="1" x14ac:dyDescent="0.25">
      <c r="A1467" s="115"/>
      <c r="B1467" s="116"/>
      <c r="C1467" s="122"/>
      <c r="D1467" s="137"/>
      <c r="E1467" s="128"/>
      <c r="F1467" s="128"/>
      <c r="G1467" s="127"/>
      <c r="H1467" s="128"/>
      <c r="I1467" s="127"/>
      <c r="J1467" s="127"/>
      <c r="K1467" s="128"/>
      <c r="L1467" s="127"/>
      <c r="M1467" s="127"/>
      <c r="N1467" s="127"/>
      <c r="O1467" s="127"/>
      <c r="P1467" s="128"/>
      <c r="Q1467" s="128"/>
      <c r="R1467" s="129"/>
      <c r="S1467" s="129"/>
      <c r="T1467" s="128"/>
      <c r="U1467" s="128"/>
      <c r="V1467" s="128"/>
      <c r="W1467" s="128"/>
      <c r="X1467" s="127"/>
      <c r="Y1467" s="138"/>
      <c r="Z1467" s="12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2"/>
      <c r="AY1467" s="71"/>
      <c r="AZ1467" s="169" t="str">
        <f t="shared" si="62"/>
        <v>OK</v>
      </c>
      <c r="BA1467" s="170" t="str">
        <f t="shared" si="63"/>
        <v>OK</v>
      </c>
      <c r="BB1467" s="215"/>
    </row>
    <row r="1468" spans="1:54" s="207" customFormat="1" ht="38.25" customHeight="1" x14ac:dyDescent="0.25">
      <c r="A1468" s="115"/>
      <c r="B1468" s="116"/>
      <c r="C1468" s="122"/>
      <c r="D1468" s="137"/>
      <c r="E1468" s="128"/>
      <c r="F1468" s="128"/>
      <c r="G1468" s="127"/>
      <c r="H1468" s="128"/>
      <c r="I1468" s="127"/>
      <c r="J1468" s="127"/>
      <c r="K1468" s="128"/>
      <c r="L1468" s="127"/>
      <c r="M1468" s="127"/>
      <c r="N1468" s="127"/>
      <c r="O1468" s="127"/>
      <c r="P1468" s="128"/>
      <c r="Q1468" s="128"/>
      <c r="R1468" s="129"/>
      <c r="S1468" s="129"/>
      <c r="T1468" s="128"/>
      <c r="U1468" s="128"/>
      <c r="V1468" s="128"/>
      <c r="W1468" s="128"/>
      <c r="X1468" s="127"/>
      <c r="Y1468" s="138"/>
      <c r="Z1468" s="12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2"/>
      <c r="AY1468" s="71"/>
      <c r="AZ1468" s="169" t="str">
        <f t="shared" si="62"/>
        <v>OK</v>
      </c>
      <c r="BA1468" s="170" t="str">
        <f t="shared" si="63"/>
        <v>OK</v>
      </c>
      <c r="BB1468" s="215"/>
    </row>
    <row r="1469" spans="1:54" s="207" customFormat="1" ht="38.25" customHeight="1" x14ac:dyDescent="0.25">
      <c r="A1469" s="115"/>
      <c r="B1469" s="116"/>
      <c r="C1469" s="122"/>
      <c r="D1469" s="137"/>
      <c r="E1469" s="128"/>
      <c r="F1469" s="128"/>
      <c r="G1469" s="127"/>
      <c r="H1469" s="128"/>
      <c r="I1469" s="127"/>
      <c r="J1469" s="127"/>
      <c r="K1469" s="128"/>
      <c r="L1469" s="127"/>
      <c r="M1469" s="127"/>
      <c r="N1469" s="127"/>
      <c r="O1469" s="127"/>
      <c r="P1469" s="128"/>
      <c r="Q1469" s="128"/>
      <c r="R1469" s="129"/>
      <c r="S1469" s="129"/>
      <c r="T1469" s="128"/>
      <c r="U1469" s="128"/>
      <c r="V1469" s="128"/>
      <c r="W1469" s="128"/>
      <c r="X1469" s="127"/>
      <c r="Y1469" s="138"/>
      <c r="Z1469" s="12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2"/>
      <c r="AY1469" s="71"/>
      <c r="AZ1469" s="169" t="str">
        <f t="shared" si="62"/>
        <v>OK</v>
      </c>
      <c r="BA1469" s="170" t="str">
        <f t="shared" si="63"/>
        <v>OK</v>
      </c>
      <c r="BB1469" s="215"/>
    </row>
    <row r="1470" spans="1:54" s="207" customFormat="1" ht="38.25" customHeight="1" x14ac:dyDescent="0.25">
      <c r="A1470" s="115"/>
      <c r="B1470" s="116"/>
      <c r="C1470" s="122"/>
      <c r="D1470" s="137"/>
      <c r="E1470" s="128"/>
      <c r="F1470" s="128"/>
      <c r="G1470" s="127"/>
      <c r="H1470" s="128"/>
      <c r="I1470" s="127"/>
      <c r="J1470" s="127"/>
      <c r="K1470" s="128"/>
      <c r="L1470" s="127"/>
      <c r="M1470" s="127"/>
      <c r="N1470" s="127"/>
      <c r="O1470" s="127"/>
      <c r="P1470" s="128"/>
      <c r="Q1470" s="128"/>
      <c r="R1470" s="129"/>
      <c r="S1470" s="129"/>
      <c r="T1470" s="128"/>
      <c r="U1470" s="128"/>
      <c r="V1470" s="128"/>
      <c r="W1470" s="128"/>
      <c r="X1470" s="127"/>
      <c r="Y1470" s="138"/>
      <c r="Z1470" s="12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2"/>
      <c r="AY1470" s="71"/>
      <c r="AZ1470" s="169" t="str">
        <f t="shared" si="62"/>
        <v>OK</v>
      </c>
      <c r="BA1470" s="170" t="str">
        <f t="shared" si="63"/>
        <v>OK</v>
      </c>
      <c r="BB1470" s="215"/>
    </row>
    <row r="1471" spans="1:54" s="207" customFormat="1" ht="38.25" customHeight="1" x14ac:dyDescent="0.25">
      <c r="A1471" s="115"/>
      <c r="B1471" s="116"/>
      <c r="C1471" s="122"/>
      <c r="D1471" s="137"/>
      <c r="E1471" s="128"/>
      <c r="F1471" s="128"/>
      <c r="G1471" s="127"/>
      <c r="H1471" s="128"/>
      <c r="I1471" s="127"/>
      <c r="J1471" s="127"/>
      <c r="K1471" s="128"/>
      <c r="L1471" s="127"/>
      <c r="M1471" s="127"/>
      <c r="N1471" s="127"/>
      <c r="O1471" s="127"/>
      <c r="P1471" s="128"/>
      <c r="Q1471" s="128"/>
      <c r="R1471" s="129"/>
      <c r="S1471" s="129"/>
      <c r="T1471" s="128"/>
      <c r="U1471" s="128"/>
      <c r="V1471" s="128"/>
      <c r="W1471" s="128"/>
      <c r="X1471" s="127"/>
      <c r="Y1471" s="138"/>
      <c r="Z1471" s="12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2"/>
      <c r="AY1471" s="71"/>
      <c r="AZ1471" s="169" t="str">
        <f t="shared" si="62"/>
        <v>OK</v>
      </c>
      <c r="BA1471" s="170" t="str">
        <f t="shared" si="63"/>
        <v>OK</v>
      </c>
      <c r="BB1471" s="215"/>
    </row>
    <row r="1472" spans="1:54" s="207" customFormat="1" ht="38.25" customHeight="1" x14ac:dyDescent="0.25">
      <c r="A1472" s="115"/>
      <c r="B1472" s="116"/>
      <c r="C1472" s="122"/>
      <c r="D1472" s="137"/>
      <c r="E1472" s="128"/>
      <c r="F1472" s="128"/>
      <c r="G1472" s="127"/>
      <c r="H1472" s="128"/>
      <c r="I1472" s="127"/>
      <c r="J1472" s="127"/>
      <c r="K1472" s="128"/>
      <c r="L1472" s="127"/>
      <c r="M1472" s="127"/>
      <c r="N1472" s="127"/>
      <c r="O1472" s="127"/>
      <c r="P1472" s="128"/>
      <c r="Q1472" s="128"/>
      <c r="R1472" s="129"/>
      <c r="S1472" s="129"/>
      <c r="T1472" s="128"/>
      <c r="U1472" s="128"/>
      <c r="V1472" s="128"/>
      <c r="W1472" s="128"/>
      <c r="X1472" s="127"/>
      <c r="Y1472" s="138"/>
      <c r="Z1472" s="12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2"/>
      <c r="AY1472" s="71"/>
      <c r="AZ1472" s="169" t="str">
        <f t="shared" si="62"/>
        <v>OK</v>
      </c>
      <c r="BA1472" s="170" t="str">
        <f t="shared" si="63"/>
        <v>OK</v>
      </c>
      <c r="BB1472" s="215"/>
    </row>
    <row r="1473" spans="1:54" s="207" customFormat="1" ht="38.25" customHeight="1" x14ac:dyDescent="0.25">
      <c r="A1473" s="115"/>
      <c r="B1473" s="116"/>
      <c r="C1473" s="122"/>
      <c r="D1473" s="137"/>
      <c r="E1473" s="128"/>
      <c r="F1473" s="128"/>
      <c r="G1473" s="127"/>
      <c r="H1473" s="128"/>
      <c r="I1473" s="127"/>
      <c r="J1473" s="127"/>
      <c r="K1473" s="128"/>
      <c r="L1473" s="127"/>
      <c r="M1473" s="127"/>
      <c r="N1473" s="127"/>
      <c r="O1473" s="127"/>
      <c r="P1473" s="128"/>
      <c r="Q1473" s="128"/>
      <c r="R1473" s="129"/>
      <c r="S1473" s="129"/>
      <c r="T1473" s="128"/>
      <c r="U1473" s="128"/>
      <c r="V1473" s="128"/>
      <c r="W1473" s="128"/>
      <c r="X1473" s="127"/>
      <c r="Y1473" s="138"/>
      <c r="Z1473" s="12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2"/>
      <c r="AY1473" s="71"/>
      <c r="AZ1473" s="169" t="str">
        <f t="shared" si="62"/>
        <v>OK</v>
      </c>
      <c r="BA1473" s="170" t="str">
        <f t="shared" si="63"/>
        <v>OK</v>
      </c>
      <c r="BB1473" s="215"/>
    </row>
    <row r="1474" spans="1:54" s="207" customFormat="1" ht="38.25" customHeight="1" x14ac:dyDescent="0.25">
      <c r="A1474" s="115"/>
      <c r="B1474" s="116"/>
      <c r="C1474" s="122"/>
      <c r="D1474" s="137"/>
      <c r="E1474" s="128"/>
      <c r="F1474" s="128"/>
      <c r="G1474" s="127"/>
      <c r="H1474" s="128"/>
      <c r="I1474" s="127"/>
      <c r="J1474" s="127"/>
      <c r="K1474" s="128"/>
      <c r="L1474" s="127"/>
      <c r="M1474" s="127"/>
      <c r="N1474" s="127"/>
      <c r="O1474" s="127"/>
      <c r="P1474" s="128"/>
      <c r="Q1474" s="128"/>
      <c r="R1474" s="129"/>
      <c r="S1474" s="129"/>
      <c r="T1474" s="128"/>
      <c r="U1474" s="128"/>
      <c r="V1474" s="128"/>
      <c r="W1474" s="128"/>
      <c r="X1474" s="127"/>
      <c r="Y1474" s="138"/>
      <c r="Z1474" s="12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2"/>
      <c r="AY1474" s="71"/>
      <c r="AZ1474" s="169" t="str">
        <f t="shared" si="62"/>
        <v>OK</v>
      </c>
      <c r="BA1474" s="170" t="str">
        <f t="shared" si="63"/>
        <v>OK</v>
      </c>
      <c r="BB1474" s="215"/>
    </row>
    <row r="1475" spans="1:54" s="207" customFormat="1" ht="38.25" customHeight="1" x14ac:dyDescent="0.25">
      <c r="A1475" s="115"/>
      <c r="B1475" s="116"/>
      <c r="C1475" s="122"/>
      <c r="D1475" s="137"/>
      <c r="E1475" s="128"/>
      <c r="F1475" s="128"/>
      <c r="G1475" s="127"/>
      <c r="H1475" s="128"/>
      <c r="I1475" s="127"/>
      <c r="J1475" s="127"/>
      <c r="K1475" s="128"/>
      <c r="L1475" s="127"/>
      <c r="M1475" s="127"/>
      <c r="N1475" s="127"/>
      <c r="O1475" s="127"/>
      <c r="P1475" s="128"/>
      <c r="Q1475" s="128"/>
      <c r="R1475" s="129"/>
      <c r="S1475" s="129"/>
      <c r="T1475" s="128"/>
      <c r="U1475" s="128"/>
      <c r="V1475" s="128"/>
      <c r="W1475" s="128"/>
      <c r="X1475" s="127"/>
      <c r="Y1475" s="138"/>
      <c r="Z1475" s="12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2"/>
      <c r="AY1475" s="71"/>
      <c r="AZ1475" s="169" t="str">
        <f t="shared" si="62"/>
        <v>OK</v>
      </c>
      <c r="BA1475" s="170" t="str">
        <f t="shared" si="63"/>
        <v>OK</v>
      </c>
      <c r="BB1475" s="215"/>
    </row>
    <row r="1476" spans="1:54" s="207" customFormat="1" ht="38.25" customHeight="1" x14ac:dyDescent="0.25">
      <c r="A1476" s="115"/>
      <c r="B1476" s="116"/>
      <c r="C1476" s="122"/>
      <c r="D1476" s="137"/>
      <c r="E1476" s="128"/>
      <c r="F1476" s="128"/>
      <c r="G1476" s="127"/>
      <c r="H1476" s="128"/>
      <c r="I1476" s="127"/>
      <c r="J1476" s="127"/>
      <c r="K1476" s="128"/>
      <c r="L1476" s="127"/>
      <c r="M1476" s="127"/>
      <c r="N1476" s="127"/>
      <c r="O1476" s="127"/>
      <c r="P1476" s="128"/>
      <c r="Q1476" s="128"/>
      <c r="R1476" s="129"/>
      <c r="S1476" s="129"/>
      <c r="T1476" s="128"/>
      <c r="U1476" s="128"/>
      <c r="V1476" s="128"/>
      <c r="W1476" s="128"/>
      <c r="X1476" s="127"/>
      <c r="Y1476" s="138"/>
      <c r="Z1476" s="12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2"/>
      <c r="AY1476" s="71"/>
      <c r="AZ1476" s="169" t="str">
        <f t="shared" si="62"/>
        <v>OK</v>
      </c>
      <c r="BA1476" s="170" t="str">
        <f t="shared" si="63"/>
        <v>OK</v>
      </c>
      <c r="BB1476" s="215"/>
    </row>
    <row r="1477" spans="1:54" s="207" customFormat="1" ht="38.25" customHeight="1" x14ac:dyDescent="0.25">
      <c r="A1477" s="115"/>
      <c r="B1477" s="116"/>
      <c r="C1477" s="122"/>
      <c r="D1477" s="137"/>
      <c r="E1477" s="128"/>
      <c r="F1477" s="128"/>
      <c r="G1477" s="127"/>
      <c r="H1477" s="128"/>
      <c r="I1477" s="127"/>
      <c r="J1477" s="127"/>
      <c r="K1477" s="128"/>
      <c r="L1477" s="127"/>
      <c r="M1477" s="127"/>
      <c r="N1477" s="127"/>
      <c r="O1477" s="127"/>
      <c r="P1477" s="128"/>
      <c r="Q1477" s="128"/>
      <c r="R1477" s="129"/>
      <c r="S1477" s="129"/>
      <c r="T1477" s="128"/>
      <c r="U1477" s="128"/>
      <c r="V1477" s="128"/>
      <c r="W1477" s="128"/>
      <c r="X1477" s="127"/>
      <c r="Y1477" s="138"/>
      <c r="Z1477" s="12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2"/>
      <c r="AY1477" s="71"/>
      <c r="AZ1477" s="169" t="str">
        <f t="shared" si="62"/>
        <v>OK</v>
      </c>
      <c r="BA1477" s="170" t="str">
        <f t="shared" si="63"/>
        <v>OK</v>
      </c>
      <c r="BB1477" s="215"/>
    </row>
    <row r="1478" spans="1:54" s="207" customFormat="1" ht="38.25" customHeight="1" x14ac:dyDescent="0.25">
      <c r="A1478" s="115"/>
      <c r="B1478" s="116"/>
      <c r="C1478" s="122"/>
      <c r="D1478" s="137"/>
      <c r="E1478" s="128"/>
      <c r="F1478" s="128"/>
      <c r="G1478" s="127"/>
      <c r="H1478" s="128"/>
      <c r="I1478" s="127"/>
      <c r="J1478" s="127"/>
      <c r="K1478" s="128"/>
      <c r="L1478" s="127"/>
      <c r="M1478" s="127"/>
      <c r="N1478" s="127"/>
      <c r="O1478" s="127"/>
      <c r="P1478" s="128"/>
      <c r="Q1478" s="128"/>
      <c r="R1478" s="129"/>
      <c r="S1478" s="129"/>
      <c r="T1478" s="128"/>
      <c r="U1478" s="128"/>
      <c r="V1478" s="128"/>
      <c r="W1478" s="128"/>
      <c r="X1478" s="127"/>
      <c r="Y1478" s="138"/>
      <c r="Z1478" s="12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2"/>
      <c r="AY1478" s="71"/>
      <c r="AZ1478" s="169" t="str">
        <f t="shared" si="62"/>
        <v>OK</v>
      </c>
      <c r="BA1478" s="170" t="str">
        <f t="shared" si="63"/>
        <v>OK</v>
      </c>
      <c r="BB1478" s="215"/>
    </row>
    <row r="1479" spans="1:54" s="207" customFormat="1" ht="38.25" customHeight="1" x14ac:dyDescent="0.25">
      <c r="A1479" s="115"/>
      <c r="B1479" s="116"/>
      <c r="C1479" s="122"/>
      <c r="D1479" s="137"/>
      <c r="E1479" s="128"/>
      <c r="F1479" s="128"/>
      <c r="G1479" s="127"/>
      <c r="H1479" s="128"/>
      <c r="I1479" s="127"/>
      <c r="J1479" s="127"/>
      <c r="K1479" s="128"/>
      <c r="L1479" s="127"/>
      <c r="M1479" s="127"/>
      <c r="N1479" s="127"/>
      <c r="O1479" s="127"/>
      <c r="P1479" s="128"/>
      <c r="Q1479" s="128"/>
      <c r="R1479" s="129"/>
      <c r="S1479" s="129"/>
      <c r="T1479" s="128"/>
      <c r="U1479" s="128"/>
      <c r="V1479" s="128"/>
      <c r="W1479" s="128"/>
      <c r="X1479" s="127"/>
      <c r="Y1479" s="138"/>
      <c r="Z1479" s="12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2"/>
      <c r="AY1479" s="71"/>
      <c r="AZ1479" s="169" t="str">
        <f t="shared" ref="AZ1479:AZ1542" si="64">IF(S1479-AA1479-AC1479-AE1479-AG1479-AI1479-AK1479-AM1479-AO1479-AQ1479-AS1479-AU1479-AW1479=0,"OK","Compromisos diferentes al valor estimado en la vigencia actual")</f>
        <v>OK</v>
      </c>
      <c r="BA1479" s="170" t="str">
        <f t="shared" ref="BA1479:BA1542" si="65">IF(S1479-AB1479-AD1479-AF1479-AH1479-AJ1479-AL1479-AN1479-AP1479-AR1479-AT1479-AV1479-AX1479=0,"OK","Obligaciones diferentes al valor estimado en la vigencia actual")</f>
        <v>OK</v>
      </c>
      <c r="BB1479" s="215"/>
    </row>
    <row r="1480" spans="1:54" s="207" customFormat="1" ht="38.25" customHeight="1" x14ac:dyDescent="0.25">
      <c r="A1480" s="115"/>
      <c r="B1480" s="116"/>
      <c r="C1480" s="122"/>
      <c r="D1480" s="137"/>
      <c r="E1480" s="128"/>
      <c r="F1480" s="128"/>
      <c r="G1480" s="127"/>
      <c r="H1480" s="128"/>
      <c r="I1480" s="127"/>
      <c r="J1480" s="127"/>
      <c r="K1480" s="128"/>
      <c r="L1480" s="127"/>
      <c r="M1480" s="127"/>
      <c r="N1480" s="127"/>
      <c r="O1480" s="127"/>
      <c r="P1480" s="128"/>
      <c r="Q1480" s="128"/>
      <c r="R1480" s="129"/>
      <c r="S1480" s="129"/>
      <c r="T1480" s="128"/>
      <c r="U1480" s="128"/>
      <c r="V1480" s="128"/>
      <c r="W1480" s="128"/>
      <c r="X1480" s="127"/>
      <c r="Y1480" s="138"/>
      <c r="Z1480" s="12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2"/>
      <c r="AY1480" s="71"/>
      <c r="AZ1480" s="169" t="str">
        <f t="shared" si="64"/>
        <v>OK</v>
      </c>
      <c r="BA1480" s="170" t="str">
        <f t="shared" si="65"/>
        <v>OK</v>
      </c>
      <c r="BB1480" s="215"/>
    </row>
    <row r="1481" spans="1:54" s="207" customFormat="1" ht="38.25" customHeight="1" x14ac:dyDescent="0.25">
      <c r="A1481" s="115"/>
      <c r="B1481" s="116"/>
      <c r="C1481" s="122"/>
      <c r="D1481" s="137"/>
      <c r="E1481" s="128"/>
      <c r="F1481" s="128"/>
      <c r="G1481" s="127"/>
      <c r="H1481" s="128"/>
      <c r="I1481" s="127"/>
      <c r="J1481" s="127"/>
      <c r="K1481" s="128"/>
      <c r="L1481" s="127"/>
      <c r="M1481" s="127"/>
      <c r="N1481" s="127"/>
      <c r="O1481" s="127"/>
      <c r="P1481" s="128"/>
      <c r="Q1481" s="128"/>
      <c r="R1481" s="129"/>
      <c r="S1481" s="129"/>
      <c r="T1481" s="128"/>
      <c r="U1481" s="128"/>
      <c r="V1481" s="128"/>
      <c r="W1481" s="128"/>
      <c r="X1481" s="127"/>
      <c r="Y1481" s="138"/>
      <c r="Z1481" s="12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2"/>
      <c r="AY1481" s="71"/>
      <c r="AZ1481" s="169" t="str">
        <f t="shared" si="64"/>
        <v>OK</v>
      </c>
      <c r="BA1481" s="170" t="str">
        <f t="shared" si="65"/>
        <v>OK</v>
      </c>
      <c r="BB1481" s="215"/>
    </row>
    <row r="1482" spans="1:54" s="207" customFormat="1" ht="38.25" customHeight="1" x14ac:dyDescent="0.25">
      <c r="A1482" s="115"/>
      <c r="B1482" s="116"/>
      <c r="C1482" s="122"/>
      <c r="D1482" s="137"/>
      <c r="E1482" s="128"/>
      <c r="F1482" s="128"/>
      <c r="G1482" s="127"/>
      <c r="H1482" s="128"/>
      <c r="I1482" s="127"/>
      <c r="J1482" s="127"/>
      <c r="K1482" s="128"/>
      <c r="L1482" s="127"/>
      <c r="M1482" s="127"/>
      <c r="N1482" s="127"/>
      <c r="O1482" s="127"/>
      <c r="P1482" s="128"/>
      <c r="Q1482" s="128"/>
      <c r="R1482" s="129"/>
      <c r="S1482" s="129"/>
      <c r="T1482" s="128"/>
      <c r="U1482" s="128"/>
      <c r="V1482" s="128"/>
      <c r="W1482" s="128"/>
      <c r="X1482" s="127"/>
      <c r="Y1482" s="138"/>
      <c r="Z1482" s="12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2"/>
      <c r="AY1482" s="71"/>
      <c r="AZ1482" s="169" t="str">
        <f t="shared" si="64"/>
        <v>OK</v>
      </c>
      <c r="BA1482" s="170" t="str">
        <f t="shared" si="65"/>
        <v>OK</v>
      </c>
      <c r="BB1482" s="215"/>
    </row>
    <row r="1483" spans="1:54" s="207" customFormat="1" ht="38.25" customHeight="1" x14ac:dyDescent="0.25">
      <c r="A1483" s="115"/>
      <c r="B1483" s="116"/>
      <c r="C1483" s="122"/>
      <c r="D1483" s="137"/>
      <c r="E1483" s="128"/>
      <c r="F1483" s="128"/>
      <c r="G1483" s="127"/>
      <c r="H1483" s="128"/>
      <c r="I1483" s="127"/>
      <c r="J1483" s="127"/>
      <c r="K1483" s="128"/>
      <c r="L1483" s="127"/>
      <c r="M1483" s="127"/>
      <c r="N1483" s="127"/>
      <c r="O1483" s="127"/>
      <c r="P1483" s="128"/>
      <c r="Q1483" s="128"/>
      <c r="R1483" s="129"/>
      <c r="S1483" s="129"/>
      <c r="T1483" s="128"/>
      <c r="U1483" s="128"/>
      <c r="V1483" s="128"/>
      <c r="W1483" s="128"/>
      <c r="X1483" s="127"/>
      <c r="Y1483" s="138"/>
      <c r="Z1483" s="12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2"/>
      <c r="AY1483" s="71"/>
      <c r="AZ1483" s="169" t="str">
        <f t="shared" si="64"/>
        <v>OK</v>
      </c>
      <c r="BA1483" s="170" t="str">
        <f t="shared" si="65"/>
        <v>OK</v>
      </c>
      <c r="BB1483" s="215"/>
    </row>
    <row r="1484" spans="1:54" s="207" customFormat="1" ht="38.25" customHeight="1" x14ac:dyDescent="0.25">
      <c r="A1484" s="115"/>
      <c r="B1484" s="116"/>
      <c r="C1484" s="122"/>
      <c r="D1484" s="137"/>
      <c r="E1484" s="128"/>
      <c r="F1484" s="128"/>
      <c r="G1484" s="127"/>
      <c r="H1484" s="128"/>
      <c r="I1484" s="127"/>
      <c r="J1484" s="127"/>
      <c r="K1484" s="128"/>
      <c r="L1484" s="127"/>
      <c r="M1484" s="127"/>
      <c r="N1484" s="127"/>
      <c r="O1484" s="127"/>
      <c r="P1484" s="128"/>
      <c r="Q1484" s="128"/>
      <c r="R1484" s="129"/>
      <c r="S1484" s="129"/>
      <c r="T1484" s="128"/>
      <c r="U1484" s="128"/>
      <c r="V1484" s="128"/>
      <c r="W1484" s="128"/>
      <c r="X1484" s="127"/>
      <c r="Y1484" s="138"/>
      <c r="Z1484" s="12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2"/>
      <c r="AY1484" s="71"/>
      <c r="AZ1484" s="169" t="str">
        <f t="shared" si="64"/>
        <v>OK</v>
      </c>
      <c r="BA1484" s="170" t="str">
        <f t="shared" si="65"/>
        <v>OK</v>
      </c>
      <c r="BB1484" s="215"/>
    </row>
    <row r="1485" spans="1:54" s="207" customFormat="1" ht="38.25" customHeight="1" x14ac:dyDescent="0.25">
      <c r="A1485" s="115"/>
      <c r="B1485" s="116"/>
      <c r="C1485" s="122"/>
      <c r="D1485" s="137"/>
      <c r="E1485" s="128"/>
      <c r="F1485" s="128"/>
      <c r="G1485" s="127"/>
      <c r="H1485" s="128"/>
      <c r="I1485" s="127"/>
      <c r="J1485" s="127"/>
      <c r="K1485" s="128"/>
      <c r="L1485" s="127"/>
      <c r="M1485" s="127"/>
      <c r="N1485" s="127"/>
      <c r="O1485" s="127"/>
      <c r="P1485" s="128"/>
      <c r="Q1485" s="128"/>
      <c r="R1485" s="129"/>
      <c r="S1485" s="129"/>
      <c r="T1485" s="128"/>
      <c r="U1485" s="128"/>
      <c r="V1485" s="128"/>
      <c r="W1485" s="128"/>
      <c r="X1485" s="127"/>
      <c r="Y1485" s="138"/>
      <c r="Z1485" s="12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2"/>
      <c r="AY1485" s="71"/>
      <c r="AZ1485" s="169" t="str">
        <f t="shared" si="64"/>
        <v>OK</v>
      </c>
      <c r="BA1485" s="170" t="str">
        <f t="shared" si="65"/>
        <v>OK</v>
      </c>
      <c r="BB1485" s="215"/>
    </row>
    <row r="1486" spans="1:54" s="207" customFormat="1" ht="38.25" customHeight="1" x14ac:dyDescent="0.25">
      <c r="A1486" s="115"/>
      <c r="B1486" s="116"/>
      <c r="C1486" s="122"/>
      <c r="D1486" s="137"/>
      <c r="E1486" s="128"/>
      <c r="F1486" s="128"/>
      <c r="G1486" s="127"/>
      <c r="H1486" s="128"/>
      <c r="I1486" s="127"/>
      <c r="J1486" s="127"/>
      <c r="K1486" s="128"/>
      <c r="L1486" s="127"/>
      <c r="M1486" s="127"/>
      <c r="N1486" s="127"/>
      <c r="O1486" s="127"/>
      <c r="P1486" s="128"/>
      <c r="Q1486" s="128"/>
      <c r="R1486" s="129"/>
      <c r="S1486" s="129"/>
      <c r="T1486" s="128"/>
      <c r="U1486" s="128"/>
      <c r="V1486" s="128"/>
      <c r="W1486" s="128"/>
      <c r="X1486" s="127"/>
      <c r="Y1486" s="138"/>
      <c r="Z1486" s="12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2"/>
      <c r="AY1486" s="71"/>
      <c r="AZ1486" s="169" t="str">
        <f t="shared" si="64"/>
        <v>OK</v>
      </c>
      <c r="BA1486" s="170" t="str">
        <f t="shared" si="65"/>
        <v>OK</v>
      </c>
      <c r="BB1486" s="215"/>
    </row>
    <row r="1487" spans="1:54" s="207" customFormat="1" ht="38.25" customHeight="1" x14ac:dyDescent="0.25">
      <c r="A1487" s="115"/>
      <c r="B1487" s="116"/>
      <c r="C1487" s="122"/>
      <c r="D1487" s="137"/>
      <c r="E1487" s="128"/>
      <c r="F1487" s="128"/>
      <c r="G1487" s="127"/>
      <c r="H1487" s="128"/>
      <c r="I1487" s="127"/>
      <c r="J1487" s="127"/>
      <c r="K1487" s="128"/>
      <c r="L1487" s="127"/>
      <c r="M1487" s="127"/>
      <c r="N1487" s="127"/>
      <c r="O1487" s="127"/>
      <c r="P1487" s="128"/>
      <c r="Q1487" s="128"/>
      <c r="R1487" s="129"/>
      <c r="S1487" s="129"/>
      <c r="T1487" s="128"/>
      <c r="U1487" s="128"/>
      <c r="V1487" s="128"/>
      <c r="W1487" s="128"/>
      <c r="X1487" s="127"/>
      <c r="Y1487" s="138"/>
      <c r="Z1487" s="12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2"/>
      <c r="AY1487" s="71"/>
      <c r="AZ1487" s="169" t="str">
        <f t="shared" si="64"/>
        <v>OK</v>
      </c>
      <c r="BA1487" s="170" t="str">
        <f t="shared" si="65"/>
        <v>OK</v>
      </c>
      <c r="BB1487" s="215"/>
    </row>
    <row r="1488" spans="1:54" s="207" customFormat="1" ht="38.25" customHeight="1" x14ac:dyDescent="0.25">
      <c r="A1488" s="115"/>
      <c r="B1488" s="116"/>
      <c r="C1488" s="122"/>
      <c r="D1488" s="137"/>
      <c r="E1488" s="128"/>
      <c r="F1488" s="128"/>
      <c r="G1488" s="127"/>
      <c r="H1488" s="128"/>
      <c r="I1488" s="127"/>
      <c r="J1488" s="127"/>
      <c r="K1488" s="128"/>
      <c r="L1488" s="127"/>
      <c r="M1488" s="127"/>
      <c r="N1488" s="127"/>
      <c r="O1488" s="127"/>
      <c r="P1488" s="128"/>
      <c r="Q1488" s="128"/>
      <c r="R1488" s="129"/>
      <c r="S1488" s="129"/>
      <c r="T1488" s="128"/>
      <c r="U1488" s="128"/>
      <c r="V1488" s="128"/>
      <c r="W1488" s="128"/>
      <c r="X1488" s="127"/>
      <c r="Y1488" s="138"/>
      <c r="Z1488" s="12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2"/>
      <c r="AY1488" s="71"/>
      <c r="AZ1488" s="169" t="str">
        <f t="shared" si="64"/>
        <v>OK</v>
      </c>
      <c r="BA1488" s="170" t="str">
        <f t="shared" si="65"/>
        <v>OK</v>
      </c>
      <c r="BB1488" s="215"/>
    </row>
    <row r="1489" spans="1:54" s="207" customFormat="1" ht="38.25" customHeight="1" x14ac:dyDescent="0.25">
      <c r="A1489" s="115"/>
      <c r="B1489" s="116"/>
      <c r="C1489" s="122"/>
      <c r="D1489" s="137"/>
      <c r="E1489" s="128"/>
      <c r="F1489" s="128"/>
      <c r="G1489" s="127"/>
      <c r="H1489" s="128"/>
      <c r="I1489" s="127"/>
      <c r="J1489" s="127"/>
      <c r="K1489" s="128"/>
      <c r="L1489" s="127"/>
      <c r="M1489" s="127"/>
      <c r="N1489" s="127"/>
      <c r="O1489" s="127"/>
      <c r="P1489" s="128"/>
      <c r="Q1489" s="128"/>
      <c r="R1489" s="129"/>
      <c r="S1489" s="129"/>
      <c r="T1489" s="128"/>
      <c r="U1489" s="128"/>
      <c r="V1489" s="128"/>
      <c r="W1489" s="128"/>
      <c r="X1489" s="127"/>
      <c r="Y1489" s="138"/>
      <c r="Z1489" s="12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2"/>
      <c r="AY1489" s="71"/>
      <c r="AZ1489" s="169" t="str">
        <f t="shared" si="64"/>
        <v>OK</v>
      </c>
      <c r="BA1489" s="170" t="str">
        <f t="shared" si="65"/>
        <v>OK</v>
      </c>
      <c r="BB1489" s="215"/>
    </row>
    <row r="1490" spans="1:54" s="207" customFormat="1" ht="38.25" customHeight="1" x14ac:dyDescent="0.25">
      <c r="A1490" s="115"/>
      <c r="B1490" s="116"/>
      <c r="C1490" s="122"/>
      <c r="D1490" s="137"/>
      <c r="E1490" s="128"/>
      <c r="F1490" s="128"/>
      <c r="G1490" s="127"/>
      <c r="H1490" s="128"/>
      <c r="I1490" s="127"/>
      <c r="J1490" s="127"/>
      <c r="K1490" s="128"/>
      <c r="L1490" s="127"/>
      <c r="M1490" s="127"/>
      <c r="N1490" s="127"/>
      <c r="O1490" s="127"/>
      <c r="P1490" s="128"/>
      <c r="Q1490" s="128"/>
      <c r="R1490" s="129"/>
      <c r="S1490" s="129"/>
      <c r="T1490" s="128"/>
      <c r="U1490" s="128"/>
      <c r="V1490" s="128"/>
      <c r="W1490" s="128"/>
      <c r="X1490" s="127"/>
      <c r="Y1490" s="138"/>
      <c r="Z1490" s="12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2"/>
      <c r="AY1490" s="71"/>
      <c r="AZ1490" s="169" t="str">
        <f t="shared" si="64"/>
        <v>OK</v>
      </c>
      <c r="BA1490" s="170" t="str">
        <f t="shared" si="65"/>
        <v>OK</v>
      </c>
      <c r="BB1490" s="215"/>
    </row>
    <row r="1491" spans="1:54" s="207" customFormat="1" ht="38.25" customHeight="1" x14ac:dyDescent="0.25">
      <c r="A1491" s="115"/>
      <c r="B1491" s="116"/>
      <c r="C1491" s="122"/>
      <c r="D1491" s="137"/>
      <c r="E1491" s="128"/>
      <c r="F1491" s="128"/>
      <c r="G1491" s="127"/>
      <c r="H1491" s="128"/>
      <c r="I1491" s="127"/>
      <c r="J1491" s="127"/>
      <c r="K1491" s="128"/>
      <c r="L1491" s="127"/>
      <c r="M1491" s="127"/>
      <c r="N1491" s="127"/>
      <c r="O1491" s="127"/>
      <c r="P1491" s="128"/>
      <c r="Q1491" s="128"/>
      <c r="R1491" s="129"/>
      <c r="S1491" s="129"/>
      <c r="T1491" s="128"/>
      <c r="U1491" s="128"/>
      <c r="V1491" s="128"/>
      <c r="W1491" s="128"/>
      <c r="X1491" s="127"/>
      <c r="Y1491" s="138"/>
      <c r="Z1491" s="12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2"/>
      <c r="AY1491" s="71"/>
      <c r="AZ1491" s="169" t="str">
        <f t="shared" si="64"/>
        <v>OK</v>
      </c>
      <c r="BA1491" s="170" t="str">
        <f t="shared" si="65"/>
        <v>OK</v>
      </c>
      <c r="BB1491" s="215"/>
    </row>
    <row r="1492" spans="1:54" s="207" customFormat="1" ht="38.25" customHeight="1" x14ac:dyDescent="0.25">
      <c r="A1492" s="115"/>
      <c r="B1492" s="116"/>
      <c r="C1492" s="122"/>
      <c r="D1492" s="137"/>
      <c r="E1492" s="128"/>
      <c r="F1492" s="128"/>
      <c r="G1492" s="127"/>
      <c r="H1492" s="128"/>
      <c r="I1492" s="127"/>
      <c r="J1492" s="127"/>
      <c r="K1492" s="128"/>
      <c r="L1492" s="127"/>
      <c r="M1492" s="127"/>
      <c r="N1492" s="127"/>
      <c r="O1492" s="127"/>
      <c r="P1492" s="128"/>
      <c r="Q1492" s="128"/>
      <c r="R1492" s="129"/>
      <c r="S1492" s="129"/>
      <c r="T1492" s="128"/>
      <c r="U1492" s="128"/>
      <c r="V1492" s="128"/>
      <c r="W1492" s="128"/>
      <c r="X1492" s="127"/>
      <c r="Y1492" s="138"/>
      <c r="Z1492" s="12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2"/>
      <c r="AY1492" s="71"/>
      <c r="AZ1492" s="169" t="str">
        <f t="shared" si="64"/>
        <v>OK</v>
      </c>
      <c r="BA1492" s="170" t="str">
        <f t="shared" si="65"/>
        <v>OK</v>
      </c>
      <c r="BB1492" s="215"/>
    </row>
    <row r="1493" spans="1:54" s="207" customFormat="1" ht="38.25" customHeight="1" x14ac:dyDescent="0.25">
      <c r="A1493" s="115"/>
      <c r="B1493" s="116"/>
      <c r="C1493" s="122"/>
      <c r="D1493" s="137"/>
      <c r="E1493" s="128"/>
      <c r="F1493" s="128"/>
      <c r="G1493" s="127"/>
      <c r="H1493" s="128"/>
      <c r="I1493" s="127"/>
      <c r="J1493" s="127"/>
      <c r="K1493" s="128"/>
      <c r="L1493" s="127"/>
      <c r="M1493" s="127"/>
      <c r="N1493" s="127"/>
      <c r="O1493" s="127"/>
      <c r="P1493" s="128"/>
      <c r="Q1493" s="128"/>
      <c r="R1493" s="129"/>
      <c r="S1493" s="129"/>
      <c r="T1493" s="128"/>
      <c r="U1493" s="128"/>
      <c r="V1493" s="128"/>
      <c r="W1493" s="128"/>
      <c r="X1493" s="127"/>
      <c r="Y1493" s="138"/>
      <c r="Z1493" s="12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2"/>
      <c r="AY1493" s="71"/>
      <c r="AZ1493" s="169" t="str">
        <f t="shared" si="64"/>
        <v>OK</v>
      </c>
      <c r="BA1493" s="170" t="str">
        <f t="shared" si="65"/>
        <v>OK</v>
      </c>
      <c r="BB1493" s="215"/>
    </row>
    <row r="1494" spans="1:54" s="207" customFormat="1" ht="38.25" customHeight="1" x14ac:dyDescent="0.25">
      <c r="A1494" s="115"/>
      <c r="B1494" s="116"/>
      <c r="C1494" s="122"/>
      <c r="D1494" s="137"/>
      <c r="E1494" s="128"/>
      <c r="F1494" s="128"/>
      <c r="G1494" s="127"/>
      <c r="H1494" s="128"/>
      <c r="I1494" s="127"/>
      <c r="J1494" s="127"/>
      <c r="K1494" s="128"/>
      <c r="L1494" s="127"/>
      <c r="M1494" s="127"/>
      <c r="N1494" s="127"/>
      <c r="O1494" s="127"/>
      <c r="P1494" s="128"/>
      <c r="Q1494" s="128"/>
      <c r="R1494" s="129"/>
      <c r="S1494" s="129"/>
      <c r="T1494" s="128"/>
      <c r="U1494" s="128"/>
      <c r="V1494" s="128"/>
      <c r="W1494" s="128"/>
      <c r="X1494" s="127"/>
      <c r="Y1494" s="138"/>
      <c r="Z1494" s="12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2"/>
      <c r="AY1494" s="71"/>
      <c r="AZ1494" s="169" t="str">
        <f t="shared" si="64"/>
        <v>OK</v>
      </c>
      <c r="BA1494" s="170" t="str">
        <f t="shared" si="65"/>
        <v>OK</v>
      </c>
      <c r="BB1494" s="215"/>
    </row>
    <row r="1495" spans="1:54" s="207" customFormat="1" ht="38.25" customHeight="1" x14ac:dyDescent="0.25">
      <c r="A1495" s="115"/>
      <c r="B1495" s="116"/>
      <c r="C1495" s="122"/>
      <c r="D1495" s="137"/>
      <c r="E1495" s="128"/>
      <c r="F1495" s="128"/>
      <c r="G1495" s="127"/>
      <c r="H1495" s="128"/>
      <c r="I1495" s="127"/>
      <c r="J1495" s="127"/>
      <c r="K1495" s="128"/>
      <c r="L1495" s="127"/>
      <c r="M1495" s="127"/>
      <c r="N1495" s="127"/>
      <c r="O1495" s="127"/>
      <c r="P1495" s="128"/>
      <c r="Q1495" s="128"/>
      <c r="R1495" s="129"/>
      <c r="S1495" s="129"/>
      <c r="T1495" s="128"/>
      <c r="U1495" s="128"/>
      <c r="V1495" s="128"/>
      <c r="W1495" s="128"/>
      <c r="X1495" s="127"/>
      <c r="Y1495" s="138"/>
      <c r="Z1495" s="12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2"/>
      <c r="AY1495" s="71"/>
      <c r="AZ1495" s="169" t="str">
        <f t="shared" si="64"/>
        <v>OK</v>
      </c>
      <c r="BA1495" s="170" t="str">
        <f t="shared" si="65"/>
        <v>OK</v>
      </c>
      <c r="BB1495" s="215"/>
    </row>
    <row r="1496" spans="1:54" s="207" customFormat="1" ht="38.25" customHeight="1" x14ac:dyDescent="0.25">
      <c r="A1496" s="115"/>
      <c r="B1496" s="116"/>
      <c r="C1496" s="122"/>
      <c r="D1496" s="137"/>
      <c r="E1496" s="128"/>
      <c r="F1496" s="128"/>
      <c r="G1496" s="127"/>
      <c r="H1496" s="128"/>
      <c r="I1496" s="127"/>
      <c r="J1496" s="127"/>
      <c r="K1496" s="128"/>
      <c r="L1496" s="127"/>
      <c r="M1496" s="127"/>
      <c r="N1496" s="127"/>
      <c r="O1496" s="127"/>
      <c r="P1496" s="128"/>
      <c r="Q1496" s="128"/>
      <c r="R1496" s="129"/>
      <c r="S1496" s="129"/>
      <c r="T1496" s="128"/>
      <c r="U1496" s="128"/>
      <c r="V1496" s="128"/>
      <c r="W1496" s="128"/>
      <c r="X1496" s="127"/>
      <c r="Y1496" s="138"/>
      <c r="Z1496" s="12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2"/>
      <c r="AY1496" s="71"/>
      <c r="AZ1496" s="169" t="str">
        <f t="shared" si="64"/>
        <v>OK</v>
      </c>
      <c r="BA1496" s="170" t="str">
        <f t="shared" si="65"/>
        <v>OK</v>
      </c>
      <c r="BB1496" s="215"/>
    </row>
    <row r="1497" spans="1:54" s="207" customFormat="1" ht="38.25" customHeight="1" x14ac:dyDescent="0.25">
      <c r="A1497" s="115"/>
      <c r="B1497" s="116"/>
      <c r="C1497" s="122"/>
      <c r="D1497" s="137"/>
      <c r="E1497" s="128"/>
      <c r="F1497" s="128"/>
      <c r="G1497" s="127"/>
      <c r="H1497" s="128"/>
      <c r="I1497" s="127"/>
      <c r="J1497" s="127"/>
      <c r="K1497" s="128"/>
      <c r="L1497" s="127"/>
      <c r="M1497" s="127"/>
      <c r="N1497" s="127"/>
      <c r="O1497" s="127"/>
      <c r="P1497" s="128"/>
      <c r="Q1497" s="128"/>
      <c r="R1497" s="129"/>
      <c r="S1497" s="129"/>
      <c r="T1497" s="128"/>
      <c r="U1497" s="128"/>
      <c r="V1497" s="128"/>
      <c r="W1497" s="128"/>
      <c r="X1497" s="127"/>
      <c r="Y1497" s="138"/>
      <c r="Z1497" s="12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2"/>
      <c r="AY1497" s="71"/>
      <c r="AZ1497" s="169" t="str">
        <f t="shared" si="64"/>
        <v>OK</v>
      </c>
      <c r="BA1497" s="170" t="str">
        <f t="shared" si="65"/>
        <v>OK</v>
      </c>
      <c r="BB1497" s="215"/>
    </row>
    <row r="1498" spans="1:54" s="207" customFormat="1" ht="38.25" customHeight="1" x14ac:dyDescent="0.25">
      <c r="A1498" s="115"/>
      <c r="B1498" s="116"/>
      <c r="C1498" s="122"/>
      <c r="D1498" s="137"/>
      <c r="E1498" s="128"/>
      <c r="F1498" s="128"/>
      <c r="G1498" s="127"/>
      <c r="H1498" s="128"/>
      <c r="I1498" s="127"/>
      <c r="J1498" s="127"/>
      <c r="K1498" s="128"/>
      <c r="L1498" s="127"/>
      <c r="M1498" s="127"/>
      <c r="N1498" s="127"/>
      <c r="O1498" s="127"/>
      <c r="P1498" s="128"/>
      <c r="Q1498" s="128"/>
      <c r="R1498" s="129"/>
      <c r="S1498" s="129"/>
      <c r="T1498" s="128"/>
      <c r="U1498" s="128"/>
      <c r="V1498" s="128"/>
      <c r="W1498" s="128"/>
      <c r="X1498" s="127"/>
      <c r="Y1498" s="138"/>
      <c r="Z1498" s="12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2"/>
      <c r="AY1498" s="71"/>
      <c r="AZ1498" s="169" t="str">
        <f t="shared" si="64"/>
        <v>OK</v>
      </c>
      <c r="BA1498" s="170" t="str">
        <f t="shared" si="65"/>
        <v>OK</v>
      </c>
      <c r="BB1498" s="215"/>
    </row>
    <row r="1499" spans="1:54" s="207" customFormat="1" ht="38.25" customHeight="1" x14ac:dyDescent="0.25">
      <c r="A1499" s="115"/>
      <c r="B1499" s="116"/>
      <c r="C1499" s="122"/>
      <c r="D1499" s="137"/>
      <c r="E1499" s="128"/>
      <c r="F1499" s="128"/>
      <c r="G1499" s="127"/>
      <c r="H1499" s="128"/>
      <c r="I1499" s="127"/>
      <c r="J1499" s="127"/>
      <c r="K1499" s="128"/>
      <c r="L1499" s="127"/>
      <c r="M1499" s="127"/>
      <c r="N1499" s="127"/>
      <c r="O1499" s="127"/>
      <c r="P1499" s="128"/>
      <c r="Q1499" s="128"/>
      <c r="R1499" s="129"/>
      <c r="S1499" s="129"/>
      <c r="T1499" s="128"/>
      <c r="U1499" s="128"/>
      <c r="V1499" s="128"/>
      <c r="W1499" s="128"/>
      <c r="X1499" s="127"/>
      <c r="Y1499" s="138"/>
      <c r="Z1499" s="12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2"/>
      <c r="AY1499" s="71"/>
      <c r="AZ1499" s="169" t="str">
        <f t="shared" si="64"/>
        <v>OK</v>
      </c>
      <c r="BA1499" s="170" t="str">
        <f t="shared" si="65"/>
        <v>OK</v>
      </c>
      <c r="BB1499" s="215"/>
    </row>
    <row r="1500" spans="1:54" s="207" customFormat="1" ht="38.25" customHeight="1" x14ac:dyDescent="0.25">
      <c r="A1500" s="115"/>
      <c r="B1500" s="116"/>
      <c r="C1500" s="122"/>
      <c r="D1500" s="137"/>
      <c r="E1500" s="128"/>
      <c r="F1500" s="128"/>
      <c r="G1500" s="127"/>
      <c r="H1500" s="128"/>
      <c r="I1500" s="127"/>
      <c r="J1500" s="127"/>
      <c r="K1500" s="128"/>
      <c r="L1500" s="127"/>
      <c r="M1500" s="127"/>
      <c r="N1500" s="127"/>
      <c r="O1500" s="127"/>
      <c r="P1500" s="128"/>
      <c r="Q1500" s="128"/>
      <c r="R1500" s="129"/>
      <c r="S1500" s="129"/>
      <c r="T1500" s="128"/>
      <c r="U1500" s="128"/>
      <c r="V1500" s="128"/>
      <c r="W1500" s="128"/>
      <c r="X1500" s="127"/>
      <c r="Y1500" s="138"/>
      <c r="Z1500" s="12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2"/>
      <c r="AY1500" s="71"/>
      <c r="AZ1500" s="169" t="str">
        <f t="shared" si="64"/>
        <v>OK</v>
      </c>
      <c r="BA1500" s="170" t="str">
        <f t="shared" si="65"/>
        <v>OK</v>
      </c>
      <c r="BB1500" s="215"/>
    </row>
    <row r="1501" spans="1:54" s="207" customFormat="1" ht="38.25" customHeight="1" x14ac:dyDescent="0.25">
      <c r="A1501" s="115"/>
      <c r="B1501" s="116"/>
      <c r="C1501" s="122"/>
      <c r="D1501" s="137"/>
      <c r="E1501" s="128"/>
      <c r="F1501" s="128"/>
      <c r="G1501" s="127"/>
      <c r="H1501" s="128"/>
      <c r="I1501" s="127"/>
      <c r="J1501" s="127"/>
      <c r="K1501" s="128"/>
      <c r="L1501" s="127"/>
      <c r="M1501" s="127"/>
      <c r="N1501" s="127"/>
      <c r="O1501" s="127"/>
      <c r="P1501" s="128"/>
      <c r="Q1501" s="128"/>
      <c r="R1501" s="129"/>
      <c r="S1501" s="129"/>
      <c r="T1501" s="128"/>
      <c r="U1501" s="128"/>
      <c r="V1501" s="128"/>
      <c r="W1501" s="128"/>
      <c r="X1501" s="127"/>
      <c r="Y1501" s="138"/>
      <c r="Z1501" s="12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2"/>
      <c r="AY1501" s="71"/>
      <c r="AZ1501" s="169" t="str">
        <f t="shared" si="64"/>
        <v>OK</v>
      </c>
      <c r="BA1501" s="170" t="str">
        <f t="shared" si="65"/>
        <v>OK</v>
      </c>
      <c r="BB1501" s="215"/>
    </row>
    <row r="1502" spans="1:54" s="207" customFormat="1" ht="38.25" customHeight="1" x14ac:dyDescent="0.25">
      <c r="A1502" s="115"/>
      <c r="B1502" s="116"/>
      <c r="C1502" s="122"/>
      <c r="D1502" s="137"/>
      <c r="E1502" s="128"/>
      <c r="F1502" s="128"/>
      <c r="G1502" s="127"/>
      <c r="H1502" s="128"/>
      <c r="I1502" s="127"/>
      <c r="J1502" s="127"/>
      <c r="K1502" s="128"/>
      <c r="L1502" s="127"/>
      <c r="M1502" s="127"/>
      <c r="N1502" s="127"/>
      <c r="O1502" s="127"/>
      <c r="P1502" s="128"/>
      <c r="Q1502" s="128"/>
      <c r="R1502" s="129"/>
      <c r="S1502" s="129"/>
      <c r="T1502" s="128"/>
      <c r="U1502" s="128"/>
      <c r="V1502" s="128"/>
      <c r="W1502" s="128"/>
      <c r="X1502" s="127"/>
      <c r="Y1502" s="138"/>
      <c r="Z1502" s="12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2"/>
      <c r="AY1502" s="71"/>
      <c r="AZ1502" s="169" t="str">
        <f t="shared" si="64"/>
        <v>OK</v>
      </c>
      <c r="BA1502" s="170" t="str">
        <f t="shared" si="65"/>
        <v>OK</v>
      </c>
      <c r="BB1502" s="215"/>
    </row>
    <row r="1503" spans="1:54" s="71" customFormat="1" ht="38.25" customHeight="1" x14ac:dyDescent="0.25">
      <c r="A1503" s="115"/>
      <c r="B1503" s="116"/>
      <c r="C1503" s="122"/>
      <c r="D1503" s="137"/>
      <c r="E1503" s="128"/>
      <c r="F1503" s="128"/>
      <c r="G1503" s="127"/>
      <c r="H1503" s="128"/>
      <c r="I1503" s="127"/>
      <c r="J1503" s="127"/>
      <c r="K1503" s="128"/>
      <c r="L1503" s="127"/>
      <c r="M1503" s="127"/>
      <c r="N1503" s="127"/>
      <c r="O1503" s="127"/>
      <c r="P1503" s="128"/>
      <c r="Q1503" s="128"/>
      <c r="R1503" s="129"/>
      <c r="S1503" s="129"/>
      <c r="T1503" s="128"/>
      <c r="U1503" s="128"/>
      <c r="V1503" s="128"/>
      <c r="W1503" s="128"/>
      <c r="X1503" s="127"/>
      <c r="Y1503" s="138"/>
      <c r="Z1503" s="12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2"/>
      <c r="AZ1503" s="169" t="str">
        <f t="shared" si="64"/>
        <v>OK</v>
      </c>
      <c r="BA1503" s="170" t="str">
        <f t="shared" si="65"/>
        <v>OK</v>
      </c>
      <c r="BB1503" s="215"/>
    </row>
    <row r="1504" spans="1:54" s="207" customFormat="1" ht="38.25" customHeight="1" x14ac:dyDescent="0.25">
      <c r="A1504" s="115"/>
      <c r="B1504" s="116"/>
      <c r="C1504" s="122"/>
      <c r="D1504" s="137"/>
      <c r="E1504" s="128"/>
      <c r="F1504" s="128"/>
      <c r="G1504" s="127"/>
      <c r="H1504" s="128"/>
      <c r="I1504" s="127"/>
      <c r="J1504" s="127"/>
      <c r="K1504" s="128"/>
      <c r="L1504" s="127"/>
      <c r="M1504" s="127"/>
      <c r="N1504" s="127"/>
      <c r="O1504" s="127"/>
      <c r="P1504" s="128"/>
      <c r="Q1504" s="128"/>
      <c r="R1504" s="129"/>
      <c r="S1504" s="129"/>
      <c r="T1504" s="128"/>
      <c r="U1504" s="128"/>
      <c r="V1504" s="128"/>
      <c r="W1504" s="128"/>
      <c r="X1504" s="127"/>
      <c r="Y1504" s="138"/>
      <c r="Z1504" s="12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2"/>
      <c r="AY1504" s="71"/>
      <c r="AZ1504" s="169" t="str">
        <f t="shared" si="64"/>
        <v>OK</v>
      </c>
      <c r="BA1504" s="170" t="str">
        <f t="shared" si="65"/>
        <v>OK</v>
      </c>
      <c r="BB1504" s="215"/>
    </row>
    <row r="1505" spans="1:54" s="207" customFormat="1" ht="38.25" customHeight="1" x14ac:dyDescent="0.25">
      <c r="A1505" s="115"/>
      <c r="B1505" s="116"/>
      <c r="C1505" s="122"/>
      <c r="D1505" s="137"/>
      <c r="E1505" s="128"/>
      <c r="F1505" s="128"/>
      <c r="G1505" s="127"/>
      <c r="H1505" s="128"/>
      <c r="I1505" s="127"/>
      <c r="J1505" s="127"/>
      <c r="K1505" s="128"/>
      <c r="L1505" s="127"/>
      <c r="M1505" s="127"/>
      <c r="N1505" s="127"/>
      <c r="O1505" s="127"/>
      <c r="P1505" s="128"/>
      <c r="Q1505" s="128"/>
      <c r="R1505" s="129"/>
      <c r="S1505" s="129"/>
      <c r="T1505" s="128"/>
      <c r="U1505" s="128"/>
      <c r="V1505" s="128"/>
      <c r="W1505" s="128"/>
      <c r="X1505" s="127"/>
      <c r="Y1505" s="138"/>
      <c r="Z1505" s="12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2"/>
      <c r="AY1505" s="71"/>
      <c r="AZ1505" s="169" t="str">
        <f t="shared" si="64"/>
        <v>OK</v>
      </c>
      <c r="BA1505" s="170" t="str">
        <f t="shared" si="65"/>
        <v>OK</v>
      </c>
      <c r="BB1505" s="215"/>
    </row>
    <row r="1506" spans="1:54" s="207" customFormat="1" ht="38.25" customHeight="1" x14ac:dyDescent="0.25">
      <c r="A1506" s="115"/>
      <c r="B1506" s="116"/>
      <c r="C1506" s="122"/>
      <c r="D1506" s="137"/>
      <c r="E1506" s="128"/>
      <c r="F1506" s="128"/>
      <c r="G1506" s="127"/>
      <c r="H1506" s="128"/>
      <c r="I1506" s="127"/>
      <c r="J1506" s="127"/>
      <c r="K1506" s="128"/>
      <c r="L1506" s="127"/>
      <c r="M1506" s="127"/>
      <c r="N1506" s="127"/>
      <c r="O1506" s="127"/>
      <c r="P1506" s="128"/>
      <c r="Q1506" s="128"/>
      <c r="R1506" s="129"/>
      <c r="S1506" s="129"/>
      <c r="T1506" s="128"/>
      <c r="U1506" s="128"/>
      <c r="V1506" s="128"/>
      <c r="W1506" s="128"/>
      <c r="X1506" s="127"/>
      <c r="Y1506" s="138"/>
      <c r="Z1506" s="12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2"/>
      <c r="AY1506" s="71"/>
      <c r="AZ1506" s="169" t="str">
        <f t="shared" si="64"/>
        <v>OK</v>
      </c>
      <c r="BA1506" s="170" t="str">
        <f t="shared" si="65"/>
        <v>OK</v>
      </c>
      <c r="BB1506" s="215"/>
    </row>
    <row r="1507" spans="1:54" s="207" customFormat="1" ht="38.25" customHeight="1" x14ac:dyDescent="0.25">
      <c r="A1507" s="115"/>
      <c r="B1507" s="116"/>
      <c r="C1507" s="122"/>
      <c r="D1507" s="137"/>
      <c r="E1507" s="128"/>
      <c r="F1507" s="128"/>
      <c r="G1507" s="127"/>
      <c r="H1507" s="128"/>
      <c r="I1507" s="127"/>
      <c r="J1507" s="127"/>
      <c r="K1507" s="128"/>
      <c r="L1507" s="127"/>
      <c r="M1507" s="127"/>
      <c r="N1507" s="127"/>
      <c r="O1507" s="127"/>
      <c r="P1507" s="128"/>
      <c r="Q1507" s="128"/>
      <c r="R1507" s="129"/>
      <c r="S1507" s="129"/>
      <c r="T1507" s="128"/>
      <c r="U1507" s="128"/>
      <c r="V1507" s="128"/>
      <c r="W1507" s="128"/>
      <c r="X1507" s="127"/>
      <c r="Y1507" s="138"/>
      <c r="Z1507" s="12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2"/>
      <c r="AY1507" s="71"/>
      <c r="AZ1507" s="169" t="str">
        <f t="shared" si="64"/>
        <v>OK</v>
      </c>
      <c r="BA1507" s="170" t="str">
        <f t="shared" si="65"/>
        <v>OK</v>
      </c>
      <c r="BB1507" s="215"/>
    </row>
    <row r="1508" spans="1:54" s="207" customFormat="1" ht="38.25" customHeight="1" x14ac:dyDescent="0.25">
      <c r="A1508" s="115"/>
      <c r="B1508" s="116"/>
      <c r="C1508" s="122"/>
      <c r="D1508" s="137"/>
      <c r="E1508" s="128"/>
      <c r="F1508" s="128"/>
      <c r="G1508" s="127"/>
      <c r="H1508" s="128"/>
      <c r="I1508" s="127"/>
      <c r="J1508" s="127"/>
      <c r="K1508" s="128"/>
      <c r="L1508" s="127"/>
      <c r="M1508" s="127"/>
      <c r="N1508" s="127"/>
      <c r="O1508" s="127"/>
      <c r="P1508" s="128"/>
      <c r="Q1508" s="128"/>
      <c r="R1508" s="129"/>
      <c r="S1508" s="129"/>
      <c r="T1508" s="128"/>
      <c r="U1508" s="128"/>
      <c r="V1508" s="128"/>
      <c r="W1508" s="128"/>
      <c r="X1508" s="127"/>
      <c r="Y1508" s="138"/>
      <c r="Z1508" s="12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2"/>
      <c r="AY1508" s="71"/>
      <c r="AZ1508" s="169" t="str">
        <f t="shared" si="64"/>
        <v>OK</v>
      </c>
      <c r="BA1508" s="170" t="str">
        <f t="shared" si="65"/>
        <v>OK</v>
      </c>
      <c r="BB1508" s="215"/>
    </row>
    <row r="1509" spans="1:54" s="207" customFormat="1" ht="38.25" customHeight="1" x14ac:dyDescent="0.25">
      <c r="A1509" s="115"/>
      <c r="B1509" s="116"/>
      <c r="C1509" s="122"/>
      <c r="D1509" s="137"/>
      <c r="E1509" s="128"/>
      <c r="F1509" s="128"/>
      <c r="G1509" s="127"/>
      <c r="H1509" s="128"/>
      <c r="I1509" s="127"/>
      <c r="J1509" s="127"/>
      <c r="K1509" s="128"/>
      <c r="L1509" s="127"/>
      <c r="M1509" s="127"/>
      <c r="N1509" s="127"/>
      <c r="O1509" s="127"/>
      <c r="P1509" s="128"/>
      <c r="Q1509" s="128"/>
      <c r="R1509" s="129"/>
      <c r="S1509" s="129"/>
      <c r="T1509" s="128"/>
      <c r="U1509" s="128"/>
      <c r="V1509" s="128"/>
      <c r="W1509" s="128"/>
      <c r="X1509" s="127"/>
      <c r="Y1509" s="138"/>
      <c r="Z1509" s="12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2"/>
      <c r="AY1509" s="71"/>
      <c r="AZ1509" s="169" t="str">
        <f t="shared" si="64"/>
        <v>OK</v>
      </c>
      <c r="BA1509" s="170" t="str">
        <f t="shared" si="65"/>
        <v>OK</v>
      </c>
      <c r="BB1509" s="215"/>
    </row>
    <row r="1510" spans="1:54" s="207" customFormat="1" ht="38.25" customHeight="1" x14ac:dyDescent="0.25">
      <c r="A1510" s="115"/>
      <c r="B1510" s="116"/>
      <c r="C1510" s="122"/>
      <c r="D1510" s="137"/>
      <c r="E1510" s="128"/>
      <c r="F1510" s="128"/>
      <c r="G1510" s="127"/>
      <c r="H1510" s="128"/>
      <c r="I1510" s="127"/>
      <c r="J1510" s="127"/>
      <c r="K1510" s="128"/>
      <c r="L1510" s="127"/>
      <c r="M1510" s="127"/>
      <c r="N1510" s="127"/>
      <c r="O1510" s="127"/>
      <c r="P1510" s="128"/>
      <c r="Q1510" s="128"/>
      <c r="R1510" s="129"/>
      <c r="S1510" s="129"/>
      <c r="T1510" s="128"/>
      <c r="U1510" s="128"/>
      <c r="V1510" s="128"/>
      <c r="W1510" s="128"/>
      <c r="X1510" s="127"/>
      <c r="Y1510" s="138"/>
      <c r="Z1510" s="12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2"/>
      <c r="AY1510" s="71"/>
      <c r="AZ1510" s="169" t="str">
        <f t="shared" si="64"/>
        <v>OK</v>
      </c>
      <c r="BA1510" s="170" t="str">
        <f t="shared" si="65"/>
        <v>OK</v>
      </c>
      <c r="BB1510" s="215"/>
    </row>
    <row r="1511" spans="1:54" s="207" customFormat="1" ht="38.25" customHeight="1" x14ac:dyDescent="0.25">
      <c r="A1511" s="115"/>
      <c r="B1511" s="116"/>
      <c r="C1511" s="122"/>
      <c r="D1511" s="137"/>
      <c r="E1511" s="128"/>
      <c r="F1511" s="128"/>
      <c r="G1511" s="127"/>
      <c r="H1511" s="128"/>
      <c r="I1511" s="127"/>
      <c r="J1511" s="127"/>
      <c r="K1511" s="128"/>
      <c r="L1511" s="127"/>
      <c r="M1511" s="127"/>
      <c r="N1511" s="127"/>
      <c r="O1511" s="127"/>
      <c r="P1511" s="128"/>
      <c r="Q1511" s="128"/>
      <c r="R1511" s="129"/>
      <c r="S1511" s="129"/>
      <c r="T1511" s="128"/>
      <c r="U1511" s="128"/>
      <c r="V1511" s="128"/>
      <c r="W1511" s="128"/>
      <c r="X1511" s="127"/>
      <c r="Y1511" s="138"/>
      <c r="Z1511" s="12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2"/>
      <c r="AY1511" s="71"/>
      <c r="AZ1511" s="169" t="str">
        <f t="shared" si="64"/>
        <v>OK</v>
      </c>
      <c r="BA1511" s="170" t="str">
        <f t="shared" si="65"/>
        <v>OK</v>
      </c>
      <c r="BB1511" s="215"/>
    </row>
    <row r="1512" spans="1:54" s="207" customFormat="1" ht="38.25" customHeight="1" x14ac:dyDescent="0.25">
      <c r="A1512" s="115"/>
      <c r="B1512" s="116"/>
      <c r="C1512" s="122"/>
      <c r="D1512" s="137"/>
      <c r="E1512" s="128"/>
      <c r="F1512" s="128"/>
      <c r="G1512" s="127"/>
      <c r="H1512" s="128"/>
      <c r="I1512" s="127"/>
      <c r="J1512" s="127"/>
      <c r="K1512" s="128"/>
      <c r="L1512" s="127"/>
      <c r="M1512" s="127"/>
      <c r="N1512" s="127"/>
      <c r="O1512" s="127"/>
      <c r="P1512" s="128"/>
      <c r="Q1512" s="128"/>
      <c r="R1512" s="129"/>
      <c r="S1512" s="129"/>
      <c r="T1512" s="128"/>
      <c r="U1512" s="128"/>
      <c r="V1512" s="128"/>
      <c r="W1512" s="128"/>
      <c r="X1512" s="127"/>
      <c r="Y1512" s="138"/>
      <c r="Z1512" s="12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2"/>
      <c r="AY1512" s="71"/>
      <c r="AZ1512" s="169" t="str">
        <f t="shared" si="64"/>
        <v>OK</v>
      </c>
      <c r="BA1512" s="170" t="str">
        <f t="shared" si="65"/>
        <v>OK</v>
      </c>
      <c r="BB1512" s="215"/>
    </row>
    <row r="1513" spans="1:54" s="207" customFormat="1" ht="38.25" customHeight="1" x14ac:dyDescent="0.25">
      <c r="A1513" s="115"/>
      <c r="B1513" s="116"/>
      <c r="C1513" s="122"/>
      <c r="D1513" s="137"/>
      <c r="E1513" s="128"/>
      <c r="F1513" s="128"/>
      <c r="G1513" s="127"/>
      <c r="H1513" s="128"/>
      <c r="I1513" s="127"/>
      <c r="J1513" s="127"/>
      <c r="K1513" s="128"/>
      <c r="L1513" s="127"/>
      <c r="M1513" s="127"/>
      <c r="N1513" s="127"/>
      <c r="O1513" s="127"/>
      <c r="P1513" s="128"/>
      <c r="Q1513" s="128"/>
      <c r="R1513" s="129"/>
      <c r="S1513" s="129"/>
      <c r="T1513" s="128"/>
      <c r="U1513" s="128"/>
      <c r="V1513" s="128"/>
      <c r="W1513" s="128"/>
      <c r="X1513" s="127"/>
      <c r="Y1513" s="138"/>
      <c r="Z1513" s="12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2"/>
      <c r="AY1513" s="71"/>
      <c r="AZ1513" s="169" t="str">
        <f t="shared" si="64"/>
        <v>OK</v>
      </c>
      <c r="BA1513" s="170" t="str">
        <f t="shared" si="65"/>
        <v>OK</v>
      </c>
      <c r="BB1513" s="215"/>
    </row>
    <row r="1514" spans="1:54" s="207" customFormat="1" ht="38.25" customHeight="1" x14ac:dyDescent="0.25">
      <c r="A1514" s="115"/>
      <c r="B1514" s="116"/>
      <c r="C1514" s="122"/>
      <c r="D1514" s="137"/>
      <c r="E1514" s="128"/>
      <c r="F1514" s="128"/>
      <c r="G1514" s="127"/>
      <c r="H1514" s="128"/>
      <c r="I1514" s="127"/>
      <c r="J1514" s="127"/>
      <c r="K1514" s="128"/>
      <c r="L1514" s="127"/>
      <c r="M1514" s="127"/>
      <c r="N1514" s="127"/>
      <c r="O1514" s="127"/>
      <c r="P1514" s="128"/>
      <c r="Q1514" s="128"/>
      <c r="R1514" s="129"/>
      <c r="S1514" s="129"/>
      <c r="T1514" s="128"/>
      <c r="U1514" s="128"/>
      <c r="V1514" s="128"/>
      <c r="W1514" s="128"/>
      <c r="X1514" s="127"/>
      <c r="Y1514" s="138"/>
      <c r="Z1514" s="12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2"/>
      <c r="AY1514" s="71"/>
      <c r="AZ1514" s="169" t="str">
        <f t="shared" si="64"/>
        <v>OK</v>
      </c>
      <c r="BA1514" s="170" t="str">
        <f t="shared" si="65"/>
        <v>OK</v>
      </c>
      <c r="BB1514" s="215"/>
    </row>
    <row r="1515" spans="1:54" s="207" customFormat="1" ht="38.25" customHeight="1" x14ac:dyDescent="0.25">
      <c r="A1515" s="115"/>
      <c r="B1515" s="116"/>
      <c r="C1515" s="122"/>
      <c r="D1515" s="137"/>
      <c r="E1515" s="128"/>
      <c r="F1515" s="128"/>
      <c r="G1515" s="127"/>
      <c r="H1515" s="128"/>
      <c r="I1515" s="127"/>
      <c r="J1515" s="127"/>
      <c r="K1515" s="128"/>
      <c r="L1515" s="127"/>
      <c r="M1515" s="127"/>
      <c r="N1515" s="127"/>
      <c r="O1515" s="127"/>
      <c r="P1515" s="128"/>
      <c r="Q1515" s="128"/>
      <c r="R1515" s="129"/>
      <c r="S1515" s="129"/>
      <c r="T1515" s="128"/>
      <c r="U1515" s="128"/>
      <c r="V1515" s="128"/>
      <c r="W1515" s="128"/>
      <c r="X1515" s="127"/>
      <c r="Y1515" s="138"/>
      <c r="Z1515" s="12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2"/>
      <c r="AY1515" s="71"/>
      <c r="AZ1515" s="169" t="str">
        <f t="shared" si="64"/>
        <v>OK</v>
      </c>
      <c r="BA1515" s="170" t="str">
        <f t="shared" si="65"/>
        <v>OK</v>
      </c>
      <c r="BB1515" s="215"/>
    </row>
    <row r="1516" spans="1:54" s="207" customFormat="1" ht="38.25" customHeight="1" x14ac:dyDescent="0.25">
      <c r="A1516" s="115"/>
      <c r="B1516" s="116"/>
      <c r="C1516" s="122"/>
      <c r="D1516" s="137"/>
      <c r="E1516" s="128"/>
      <c r="F1516" s="128"/>
      <c r="G1516" s="127"/>
      <c r="H1516" s="128"/>
      <c r="I1516" s="127"/>
      <c r="J1516" s="127"/>
      <c r="K1516" s="128"/>
      <c r="L1516" s="127"/>
      <c r="M1516" s="127"/>
      <c r="N1516" s="127"/>
      <c r="O1516" s="127"/>
      <c r="P1516" s="128"/>
      <c r="Q1516" s="128"/>
      <c r="R1516" s="129"/>
      <c r="S1516" s="129"/>
      <c r="T1516" s="128"/>
      <c r="U1516" s="128"/>
      <c r="V1516" s="128"/>
      <c r="W1516" s="128"/>
      <c r="X1516" s="127"/>
      <c r="Y1516" s="138"/>
      <c r="Z1516" s="12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2"/>
      <c r="AY1516" s="71"/>
      <c r="AZ1516" s="169" t="str">
        <f t="shared" si="64"/>
        <v>OK</v>
      </c>
      <c r="BA1516" s="170" t="str">
        <f t="shared" si="65"/>
        <v>OK</v>
      </c>
      <c r="BB1516" s="215"/>
    </row>
    <row r="1517" spans="1:54" s="207" customFormat="1" ht="38.25" customHeight="1" x14ac:dyDescent="0.25">
      <c r="A1517" s="115"/>
      <c r="B1517" s="116"/>
      <c r="C1517" s="122"/>
      <c r="D1517" s="137"/>
      <c r="E1517" s="128"/>
      <c r="F1517" s="128"/>
      <c r="G1517" s="127"/>
      <c r="H1517" s="128"/>
      <c r="I1517" s="127"/>
      <c r="J1517" s="127"/>
      <c r="K1517" s="128"/>
      <c r="L1517" s="127"/>
      <c r="M1517" s="127"/>
      <c r="N1517" s="127"/>
      <c r="O1517" s="127"/>
      <c r="P1517" s="128"/>
      <c r="Q1517" s="128"/>
      <c r="R1517" s="129"/>
      <c r="S1517" s="129"/>
      <c r="T1517" s="128"/>
      <c r="U1517" s="128"/>
      <c r="V1517" s="128"/>
      <c r="W1517" s="128"/>
      <c r="X1517" s="127"/>
      <c r="Y1517" s="138"/>
      <c r="Z1517" s="12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2"/>
      <c r="AY1517" s="71"/>
      <c r="AZ1517" s="169" t="str">
        <f t="shared" si="64"/>
        <v>OK</v>
      </c>
      <c r="BA1517" s="170" t="str">
        <f t="shared" si="65"/>
        <v>OK</v>
      </c>
      <c r="BB1517" s="215"/>
    </row>
    <row r="1518" spans="1:54" s="207" customFormat="1" ht="38.25" customHeight="1" x14ac:dyDescent="0.25">
      <c r="A1518" s="115"/>
      <c r="B1518" s="116"/>
      <c r="C1518" s="122"/>
      <c r="D1518" s="137"/>
      <c r="E1518" s="128"/>
      <c r="F1518" s="128"/>
      <c r="G1518" s="127"/>
      <c r="H1518" s="128"/>
      <c r="I1518" s="127"/>
      <c r="J1518" s="127"/>
      <c r="K1518" s="128"/>
      <c r="L1518" s="127"/>
      <c r="M1518" s="127"/>
      <c r="N1518" s="127"/>
      <c r="O1518" s="127"/>
      <c r="P1518" s="128"/>
      <c r="Q1518" s="128"/>
      <c r="R1518" s="129"/>
      <c r="S1518" s="129"/>
      <c r="T1518" s="128"/>
      <c r="U1518" s="128"/>
      <c r="V1518" s="128"/>
      <c r="W1518" s="128"/>
      <c r="X1518" s="127"/>
      <c r="Y1518" s="138"/>
      <c r="Z1518" s="12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2"/>
      <c r="AY1518" s="71"/>
      <c r="AZ1518" s="169" t="str">
        <f t="shared" si="64"/>
        <v>OK</v>
      </c>
      <c r="BA1518" s="170" t="str">
        <f t="shared" si="65"/>
        <v>OK</v>
      </c>
      <c r="BB1518" s="215"/>
    </row>
    <row r="1519" spans="1:54" s="207" customFormat="1" ht="38.25" customHeight="1" x14ac:dyDescent="0.25">
      <c r="A1519" s="115"/>
      <c r="B1519" s="116"/>
      <c r="C1519" s="122"/>
      <c r="D1519" s="137"/>
      <c r="E1519" s="128"/>
      <c r="F1519" s="128"/>
      <c r="G1519" s="127"/>
      <c r="H1519" s="128"/>
      <c r="I1519" s="127"/>
      <c r="J1519" s="127"/>
      <c r="K1519" s="128"/>
      <c r="L1519" s="127"/>
      <c r="M1519" s="127"/>
      <c r="N1519" s="127"/>
      <c r="O1519" s="127"/>
      <c r="P1519" s="128"/>
      <c r="Q1519" s="128"/>
      <c r="R1519" s="129"/>
      <c r="S1519" s="129"/>
      <c r="T1519" s="128"/>
      <c r="U1519" s="128"/>
      <c r="V1519" s="128"/>
      <c r="W1519" s="128"/>
      <c r="X1519" s="127"/>
      <c r="Y1519" s="138"/>
      <c r="Z1519" s="12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2"/>
      <c r="AY1519" s="71"/>
      <c r="AZ1519" s="169" t="str">
        <f t="shared" si="64"/>
        <v>OK</v>
      </c>
      <c r="BA1519" s="170" t="str">
        <f t="shared" si="65"/>
        <v>OK</v>
      </c>
      <c r="BB1519" s="215"/>
    </row>
    <row r="1520" spans="1:54" s="207" customFormat="1" ht="38.25" customHeight="1" x14ac:dyDescent="0.25">
      <c r="A1520" s="115"/>
      <c r="B1520" s="116"/>
      <c r="C1520" s="122"/>
      <c r="D1520" s="137"/>
      <c r="E1520" s="128"/>
      <c r="F1520" s="128"/>
      <c r="G1520" s="127"/>
      <c r="H1520" s="128"/>
      <c r="I1520" s="127"/>
      <c r="J1520" s="127"/>
      <c r="K1520" s="128"/>
      <c r="L1520" s="127"/>
      <c r="M1520" s="127"/>
      <c r="N1520" s="127"/>
      <c r="O1520" s="127"/>
      <c r="P1520" s="128"/>
      <c r="Q1520" s="128"/>
      <c r="R1520" s="129"/>
      <c r="S1520" s="129"/>
      <c r="T1520" s="128"/>
      <c r="U1520" s="128"/>
      <c r="V1520" s="128"/>
      <c r="W1520" s="128"/>
      <c r="X1520" s="127"/>
      <c r="Y1520" s="138"/>
      <c r="Z1520" s="12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2"/>
      <c r="AY1520" s="71"/>
      <c r="AZ1520" s="169" t="str">
        <f t="shared" si="64"/>
        <v>OK</v>
      </c>
      <c r="BA1520" s="170" t="str">
        <f t="shared" si="65"/>
        <v>OK</v>
      </c>
      <c r="BB1520" s="215"/>
    </row>
    <row r="1521" spans="1:54" s="207" customFormat="1" ht="38.25" customHeight="1" x14ac:dyDescent="0.25">
      <c r="A1521" s="115"/>
      <c r="B1521" s="116"/>
      <c r="C1521" s="122"/>
      <c r="D1521" s="137"/>
      <c r="E1521" s="128"/>
      <c r="F1521" s="128"/>
      <c r="G1521" s="127"/>
      <c r="H1521" s="128"/>
      <c r="I1521" s="127"/>
      <c r="J1521" s="127"/>
      <c r="K1521" s="128"/>
      <c r="L1521" s="127"/>
      <c r="M1521" s="127"/>
      <c r="N1521" s="127"/>
      <c r="O1521" s="127"/>
      <c r="P1521" s="128"/>
      <c r="Q1521" s="128"/>
      <c r="R1521" s="129"/>
      <c r="S1521" s="129"/>
      <c r="T1521" s="128"/>
      <c r="U1521" s="128"/>
      <c r="V1521" s="128"/>
      <c r="W1521" s="128"/>
      <c r="X1521" s="127"/>
      <c r="Y1521" s="138"/>
      <c r="Z1521" s="12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2"/>
      <c r="AY1521" s="71"/>
      <c r="AZ1521" s="169" t="str">
        <f t="shared" si="64"/>
        <v>OK</v>
      </c>
      <c r="BA1521" s="170" t="str">
        <f t="shared" si="65"/>
        <v>OK</v>
      </c>
      <c r="BB1521" s="215"/>
    </row>
    <row r="1522" spans="1:54" s="207" customFormat="1" ht="38.25" customHeight="1" x14ac:dyDescent="0.25">
      <c r="A1522" s="115"/>
      <c r="B1522" s="116"/>
      <c r="C1522" s="122"/>
      <c r="D1522" s="137"/>
      <c r="E1522" s="128"/>
      <c r="F1522" s="128"/>
      <c r="G1522" s="127"/>
      <c r="H1522" s="128"/>
      <c r="I1522" s="127"/>
      <c r="J1522" s="127"/>
      <c r="K1522" s="128"/>
      <c r="L1522" s="127"/>
      <c r="M1522" s="127"/>
      <c r="N1522" s="127"/>
      <c r="O1522" s="127"/>
      <c r="P1522" s="128"/>
      <c r="Q1522" s="128"/>
      <c r="R1522" s="129"/>
      <c r="S1522" s="129"/>
      <c r="T1522" s="128"/>
      <c r="U1522" s="128"/>
      <c r="V1522" s="128"/>
      <c r="W1522" s="128"/>
      <c r="X1522" s="127"/>
      <c r="Y1522" s="138"/>
      <c r="Z1522" s="12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2"/>
      <c r="AY1522" s="71"/>
      <c r="AZ1522" s="169" t="str">
        <f t="shared" si="64"/>
        <v>OK</v>
      </c>
      <c r="BA1522" s="170" t="str">
        <f t="shared" si="65"/>
        <v>OK</v>
      </c>
      <c r="BB1522" s="215"/>
    </row>
    <row r="1523" spans="1:54" s="207" customFormat="1" ht="38.25" customHeight="1" x14ac:dyDescent="0.25">
      <c r="A1523" s="115"/>
      <c r="B1523" s="116"/>
      <c r="C1523" s="122"/>
      <c r="D1523" s="137"/>
      <c r="E1523" s="128"/>
      <c r="F1523" s="128"/>
      <c r="G1523" s="127"/>
      <c r="H1523" s="128"/>
      <c r="I1523" s="127"/>
      <c r="J1523" s="127"/>
      <c r="K1523" s="128"/>
      <c r="L1523" s="127"/>
      <c r="M1523" s="127"/>
      <c r="N1523" s="127"/>
      <c r="O1523" s="127"/>
      <c r="P1523" s="128"/>
      <c r="Q1523" s="128"/>
      <c r="R1523" s="129"/>
      <c r="S1523" s="129"/>
      <c r="T1523" s="128"/>
      <c r="U1523" s="128"/>
      <c r="V1523" s="128"/>
      <c r="W1523" s="128"/>
      <c r="X1523" s="127"/>
      <c r="Y1523" s="138"/>
      <c r="Z1523" s="12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2"/>
      <c r="AY1523" s="71"/>
      <c r="AZ1523" s="169" t="str">
        <f t="shared" si="64"/>
        <v>OK</v>
      </c>
      <c r="BA1523" s="170" t="str">
        <f t="shared" si="65"/>
        <v>OK</v>
      </c>
      <c r="BB1523" s="215"/>
    </row>
    <row r="1524" spans="1:54" s="207" customFormat="1" ht="38.25" customHeight="1" x14ac:dyDescent="0.25">
      <c r="A1524" s="115"/>
      <c r="B1524" s="116"/>
      <c r="C1524" s="122"/>
      <c r="D1524" s="137"/>
      <c r="E1524" s="128"/>
      <c r="F1524" s="128"/>
      <c r="G1524" s="127"/>
      <c r="H1524" s="128"/>
      <c r="I1524" s="127"/>
      <c r="J1524" s="127"/>
      <c r="K1524" s="128"/>
      <c r="L1524" s="127"/>
      <c r="M1524" s="127"/>
      <c r="N1524" s="127"/>
      <c r="O1524" s="127"/>
      <c r="P1524" s="128"/>
      <c r="Q1524" s="128"/>
      <c r="R1524" s="129"/>
      <c r="S1524" s="129"/>
      <c r="T1524" s="128"/>
      <c r="U1524" s="128"/>
      <c r="V1524" s="128"/>
      <c r="W1524" s="128"/>
      <c r="X1524" s="127"/>
      <c r="Y1524" s="138"/>
      <c r="Z1524" s="12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2"/>
      <c r="AY1524" s="71"/>
      <c r="AZ1524" s="169" t="str">
        <f t="shared" si="64"/>
        <v>OK</v>
      </c>
      <c r="BA1524" s="170" t="str">
        <f t="shared" si="65"/>
        <v>OK</v>
      </c>
      <c r="BB1524" s="215"/>
    </row>
    <row r="1525" spans="1:54" s="207" customFormat="1" ht="38.25" customHeight="1" x14ac:dyDescent="0.25">
      <c r="A1525" s="115"/>
      <c r="B1525" s="116"/>
      <c r="C1525" s="122"/>
      <c r="D1525" s="137"/>
      <c r="E1525" s="128"/>
      <c r="F1525" s="128"/>
      <c r="G1525" s="127"/>
      <c r="H1525" s="128"/>
      <c r="I1525" s="127"/>
      <c r="J1525" s="127"/>
      <c r="K1525" s="128"/>
      <c r="L1525" s="127"/>
      <c r="M1525" s="127"/>
      <c r="N1525" s="127"/>
      <c r="O1525" s="127"/>
      <c r="P1525" s="128"/>
      <c r="Q1525" s="128"/>
      <c r="R1525" s="129"/>
      <c r="S1525" s="129"/>
      <c r="T1525" s="128"/>
      <c r="U1525" s="128"/>
      <c r="V1525" s="128"/>
      <c r="W1525" s="128"/>
      <c r="X1525" s="127"/>
      <c r="Y1525" s="138"/>
      <c r="Z1525" s="12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2"/>
      <c r="AY1525" s="71"/>
      <c r="AZ1525" s="169" t="str">
        <f t="shared" si="64"/>
        <v>OK</v>
      </c>
      <c r="BA1525" s="170" t="str">
        <f t="shared" si="65"/>
        <v>OK</v>
      </c>
      <c r="BB1525" s="215"/>
    </row>
    <row r="1526" spans="1:54" s="207" customFormat="1" ht="38.25" customHeight="1" x14ac:dyDescent="0.25">
      <c r="A1526" s="115"/>
      <c r="B1526" s="116"/>
      <c r="C1526" s="122"/>
      <c r="D1526" s="137"/>
      <c r="E1526" s="128"/>
      <c r="F1526" s="128"/>
      <c r="G1526" s="127"/>
      <c r="H1526" s="128"/>
      <c r="I1526" s="127"/>
      <c r="J1526" s="127"/>
      <c r="K1526" s="128"/>
      <c r="L1526" s="127"/>
      <c r="M1526" s="127"/>
      <c r="N1526" s="127"/>
      <c r="O1526" s="127"/>
      <c r="P1526" s="128"/>
      <c r="Q1526" s="128"/>
      <c r="R1526" s="129"/>
      <c r="S1526" s="129"/>
      <c r="T1526" s="128"/>
      <c r="U1526" s="128"/>
      <c r="V1526" s="128"/>
      <c r="W1526" s="128"/>
      <c r="X1526" s="127"/>
      <c r="Y1526" s="138"/>
      <c r="Z1526" s="12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2"/>
      <c r="AY1526" s="71"/>
      <c r="AZ1526" s="169" t="str">
        <f t="shared" si="64"/>
        <v>OK</v>
      </c>
      <c r="BA1526" s="170" t="str">
        <f t="shared" si="65"/>
        <v>OK</v>
      </c>
      <c r="BB1526" s="215"/>
    </row>
    <row r="1527" spans="1:54" s="207" customFormat="1" ht="38.25" customHeight="1" x14ac:dyDescent="0.25">
      <c r="A1527" s="115"/>
      <c r="B1527" s="116"/>
      <c r="C1527" s="122"/>
      <c r="D1527" s="137"/>
      <c r="E1527" s="128"/>
      <c r="F1527" s="128"/>
      <c r="G1527" s="127"/>
      <c r="H1527" s="128"/>
      <c r="I1527" s="127"/>
      <c r="J1527" s="127"/>
      <c r="K1527" s="128"/>
      <c r="L1527" s="127"/>
      <c r="M1527" s="127"/>
      <c r="N1527" s="127"/>
      <c r="O1527" s="127"/>
      <c r="P1527" s="128"/>
      <c r="Q1527" s="128"/>
      <c r="R1527" s="129"/>
      <c r="S1527" s="129"/>
      <c r="T1527" s="128"/>
      <c r="U1527" s="128"/>
      <c r="V1527" s="128"/>
      <c r="W1527" s="128"/>
      <c r="X1527" s="127"/>
      <c r="Y1527" s="138"/>
      <c r="Z1527" s="12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2"/>
      <c r="AY1527" s="71"/>
      <c r="AZ1527" s="169" t="str">
        <f t="shared" si="64"/>
        <v>OK</v>
      </c>
      <c r="BA1527" s="170" t="str">
        <f t="shared" si="65"/>
        <v>OK</v>
      </c>
      <c r="BB1527" s="215"/>
    </row>
    <row r="1528" spans="1:54" s="207" customFormat="1" ht="38.25" customHeight="1" x14ac:dyDescent="0.25">
      <c r="A1528" s="115"/>
      <c r="B1528" s="116"/>
      <c r="C1528" s="122"/>
      <c r="D1528" s="137"/>
      <c r="E1528" s="128"/>
      <c r="F1528" s="128"/>
      <c r="G1528" s="127"/>
      <c r="H1528" s="128"/>
      <c r="I1528" s="127"/>
      <c r="J1528" s="127"/>
      <c r="K1528" s="128"/>
      <c r="L1528" s="127"/>
      <c r="M1528" s="127"/>
      <c r="N1528" s="127"/>
      <c r="O1528" s="127"/>
      <c r="P1528" s="128"/>
      <c r="Q1528" s="128"/>
      <c r="R1528" s="129"/>
      <c r="S1528" s="129"/>
      <c r="T1528" s="128"/>
      <c r="U1528" s="128"/>
      <c r="V1528" s="128"/>
      <c r="W1528" s="128"/>
      <c r="X1528" s="127"/>
      <c r="Y1528" s="138"/>
      <c r="Z1528" s="12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2"/>
      <c r="AY1528" s="71"/>
      <c r="AZ1528" s="169" t="str">
        <f t="shared" si="64"/>
        <v>OK</v>
      </c>
      <c r="BA1528" s="170" t="str">
        <f t="shared" si="65"/>
        <v>OK</v>
      </c>
      <c r="BB1528" s="215"/>
    </row>
    <row r="1529" spans="1:54" s="207" customFormat="1" ht="38.25" customHeight="1" x14ac:dyDescent="0.25">
      <c r="A1529" s="115"/>
      <c r="B1529" s="116"/>
      <c r="C1529" s="122"/>
      <c r="D1529" s="137"/>
      <c r="E1529" s="128"/>
      <c r="F1529" s="128"/>
      <c r="G1529" s="127"/>
      <c r="H1529" s="128"/>
      <c r="I1529" s="127"/>
      <c r="J1529" s="127"/>
      <c r="K1529" s="128"/>
      <c r="L1529" s="127"/>
      <c r="M1529" s="127"/>
      <c r="N1529" s="127"/>
      <c r="O1529" s="127"/>
      <c r="P1529" s="128"/>
      <c r="Q1529" s="128"/>
      <c r="R1529" s="129"/>
      <c r="S1529" s="129"/>
      <c r="T1529" s="128"/>
      <c r="U1529" s="128"/>
      <c r="V1529" s="128"/>
      <c r="W1529" s="128"/>
      <c r="X1529" s="127"/>
      <c r="Y1529" s="138"/>
      <c r="Z1529" s="12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2"/>
      <c r="AY1529" s="71"/>
      <c r="AZ1529" s="169" t="str">
        <f t="shared" si="64"/>
        <v>OK</v>
      </c>
      <c r="BA1529" s="170" t="str">
        <f t="shared" si="65"/>
        <v>OK</v>
      </c>
      <c r="BB1529" s="215"/>
    </row>
    <row r="1530" spans="1:54" s="207" customFormat="1" ht="38.25" customHeight="1" x14ac:dyDescent="0.25">
      <c r="A1530" s="115"/>
      <c r="B1530" s="116"/>
      <c r="C1530" s="122"/>
      <c r="D1530" s="137"/>
      <c r="E1530" s="128"/>
      <c r="F1530" s="128"/>
      <c r="G1530" s="127"/>
      <c r="H1530" s="128"/>
      <c r="I1530" s="127"/>
      <c r="J1530" s="127"/>
      <c r="K1530" s="128"/>
      <c r="L1530" s="127"/>
      <c r="M1530" s="127"/>
      <c r="N1530" s="127"/>
      <c r="O1530" s="127"/>
      <c r="P1530" s="128"/>
      <c r="Q1530" s="128"/>
      <c r="R1530" s="129"/>
      <c r="S1530" s="129"/>
      <c r="T1530" s="128"/>
      <c r="U1530" s="128"/>
      <c r="V1530" s="128"/>
      <c r="W1530" s="128"/>
      <c r="X1530" s="127"/>
      <c r="Y1530" s="138"/>
      <c r="Z1530" s="12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2"/>
      <c r="AY1530" s="71"/>
      <c r="AZ1530" s="169" t="str">
        <f t="shared" si="64"/>
        <v>OK</v>
      </c>
      <c r="BA1530" s="170" t="str">
        <f t="shared" si="65"/>
        <v>OK</v>
      </c>
      <c r="BB1530" s="215"/>
    </row>
    <row r="1531" spans="1:54" s="207" customFormat="1" ht="38.25" customHeight="1" x14ac:dyDescent="0.25">
      <c r="A1531" s="115"/>
      <c r="B1531" s="116"/>
      <c r="C1531" s="122"/>
      <c r="D1531" s="137"/>
      <c r="E1531" s="128"/>
      <c r="F1531" s="128"/>
      <c r="G1531" s="127"/>
      <c r="H1531" s="128"/>
      <c r="I1531" s="127"/>
      <c r="J1531" s="127"/>
      <c r="K1531" s="128"/>
      <c r="L1531" s="127"/>
      <c r="M1531" s="127"/>
      <c r="N1531" s="127"/>
      <c r="O1531" s="127"/>
      <c r="P1531" s="128"/>
      <c r="Q1531" s="128"/>
      <c r="R1531" s="129"/>
      <c r="S1531" s="129"/>
      <c r="T1531" s="128"/>
      <c r="U1531" s="128"/>
      <c r="V1531" s="128"/>
      <c r="W1531" s="128"/>
      <c r="X1531" s="127"/>
      <c r="Y1531" s="138"/>
      <c r="Z1531" s="12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2"/>
      <c r="AY1531" s="71"/>
      <c r="AZ1531" s="169" t="str">
        <f t="shared" si="64"/>
        <v>OK</v>
      </c>
      <c r="BA1531" s="170" t="str">
        <f t="shared" si="65"/>
        <v>OK</v>
      </c>
      <c r="BB1531" s="215"/>
    </row>
    <row r="1532" spans="1:54" s="207" customFormat="1" ht="38.25" customHeight="1" x14ac:dyDescent="0.25">
      <c r="A1532" s="115"/>
      <c r="B1532" s="116"/>
      <c r="C1532" s="122"/>
      <c r="D1532" s="137"/>
      <c r="E1532" s="128"/>
      <c r="F1532" s="128"/>
      <c r="G1532" s="127"/>
      <c r="H1532" s="128"/>
      <c r="I1532" s="127"/>
      <c r="J1532" s="127"/>
      <c r="K1532" s="128"/>
      <c r="L1532" s="127"/>
      <c r="M1532" s="127"/>
      <c r="N1532" s="127"/>
      <c r="O1532" s="127"/>
      <c r="P1532" s="128"/>
      <c r="Q1532" s="128"/>
      <c r="R1532" s="129"/>
      <c r="S1532" s="129"/>
      <c r="T1532" s="128"/>
      <c r="U1532" s="128"/>
      <c r="V1532" s="128"/>
      <c r="W1532" s="128"/>
      <c r="X1532" s="127"/>
      <c r="Y1532" s="138"/>
      <c r="Z1532" s="12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2"/>
      <c r="AY1532" s="71"/>
      <c r="AZ1532" s="169" t="str">
        <f t="shared" si="64"/>
        <v>OK</v>
      </c>
      <c r="BA1532" s="170" t="str">
        <f t="shared" si="65"/>
        <v>OK</v>
      </c>
      <c r="BB1532" s="215"/>
    </row>
    <row r="1533" spans="1:54" s="207" customFormat="1" ht="38.25" customHeight="1" x14ac:dyDescent="0.25">
      <c r="A1533" s="115"/>
      <c r="B1533" s="116"/>
      <c r="C1533" s="122"/>
      <c r="D1533" s="137"/>
      <c r="E1533" s="128"/>
      <c r="F1533" s="128"/>
      <c r="G1533" s="127"/>
      <c r="H1533" s="128"/>
      <c r="I1533" s="127"/>
      <c r="J1533" s="127"/>
      <c r="K1533" s="128"/>
      <c r="L1533" s="127"/>
      <c r="M1533" s="127"/>
      <c r="N1533" s="127"/>
      <c r="O1533" s="127"/>
      <c r="P1533" s="128"/>
      <c r="Q1533" s="128"/>
      <c r="R1533" s="129"/>
      <c r="S1533" s="129"/>
      <c r="T1533" s="128"/>
      <c r="U1533" s="128"/>
      <c r="V1533" s="128"/>
      <c r="W1533" s="128"/>
      <c r="X1533" s="127"/>
      <c r="Y1533" s="138"/>
      <c r="Z1533" s="12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2"/>
      <c r="AY1533" s="71"/>
      <c r="AZ1533" s="169" t="str">
        <f t="shared" si="64"/>
        <v>OK</v>
      </c>
      <c r="BA1533" s="170" t="str">
        <f t="shared" si="65"/>
        <v>OK</v>
      </c>
      <c r="BB1533" s="215"/>
    </row>
    <row r="1534" spans="1:54" s="207" customFormat="1" ht="38.25" customHeight="1" x14ac:dyDescent="0.25">
      <c r="A1534" s="115"/>
      <c r="B1534" s="116"/>
      <c r="C1534" s="122"/>
      <c r="D1534" s="137"/>
      <c r="E1534" s="128"/>
      <c r="F1534" s="128"/>
      <c r="G1534" s="127"/>
      <c r="H1534" s="128"/>
      <c r="I1534" s="127"/>
      <c r="J1534" s="127"/>
      <c r="K1534" s="128"/>
      <c r="L1534" s="127"/>
      <c r="M1534" s="127"/>
      <c r="N1534" s="127"/>
      <c r="O1534" s="127"/>
      <c r="P1534" s="128"/>
      <c r="Q1534" s="128"/>
      <c r="R1534" s="129"/>
      <c r="S1534" s="129"/>
      <c r="T1534" s="128"/>
      <c r="U1534" s="128"/>
      <c r="V1534" s="128"/>
      <c r="W1534" s="128"/>
      <c r="X1534" s="127"/>
      <c r="Y1534" s="138"/>
      <c r="Z1534" s="12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2"/>
      <c r="AY1534" s="71"/>
      <c r="AZ1534" s="169" t="str">
        <f t="shared" si="64"/>
        <v>OK</v>
      </c>
      <c r="BA1534" s="170" t="str">
        <f t="shared" si="65"/>
        <v>OK</v>
      </c>
      <c r="BB1534" s="215"/>
    </row>
    <row r="1535" spans="1:54" s="207" customFormat="1" ht="38.25" customHeight="1" x14ac:dyDescent="0.25">
      <c r="A1535" s="115"/>
      <c r="B1535" s="116"/>
      <c r="C1535" s="122"/>
      <c r="D1535" s="137"/>
      <c r="E1535" s="128"/>
      <c r="F1535" s="128"/>
      <c r="G1535" s="127"/>
      <c r="H1535" s="128"/>
      <c r="I1535" s="127"/>
      <c r="J1535" s="127"/>
      <c r="K1535" s="128"/>
      <c r="L1535" s="127"/>
      <c r="M1535" s="127"/>
      <c r="N1535" s="127"/>
      <c r="O1535" s="127"/>
      <c r="P1535" s="128"/>
      <c r="Q1535" s="128"/>
      <c r="R1535" s="129"/>
      <c r="S1535" s="129"/>
      <c r="T1535" s="128"/>
      <c r="U1535" s="128"/>
      <c r="V1535" s="128"/>
      <c r="W1535" s="128"/>
      <c r="X1535" s="127"/>
      <c r="Y1535" s="138"/>
      <c r="Z1535" s="12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2"/>
      <c r="AY1535" s="71"/>
      <c r="AZ1535" s="169" t="str">
        <f t="shared" si="64"/>
        <v>OK</v>
      </c>
      <c r="BA1535" s="170" t="str">
        <f t="shared" si="65"/>
        <v>OK</v>
      </c>
      <c r="BB1535" s="215"/>
    </row>
    <row r="1536" spans="1:54" s="207" customFormat="1" ht="38.25" customHeight="1" x14ac:dyDescent="0.25">
      <c r="A1536" s="115"/>
      <c r="B1536" s="116"/>
      <c r="C1536" s="122"/>
      <c r="D1536" s="137"/>
      <c r="E1536" s="128"/>
      <c r="F1536" s="128"/>
      <c r="G1536" s="127"/>
      <c r="H1536" s="128"/>
      <c r="I1536" s="127"/>
      <c r="J1536" s="127"/>
      <c r="K1536" s="128"/>
      <c r="L1536" s="127"/>
      <c r="M1536" s="127"/>
      <c r="N1536" s="127"/>
      <c r="O1536" s="127"/>
      <c r="P1536" s="128"/>
      <c r="Q1536" s="128"/>
      <c r="R1536" s="129"/>
      <c r="S1536" s="129"/>
      <c r="T1536" s="128"/>
      <c r="U1536" s="128"/>
      <c r="V1536" s="128"/>
      <c r="W1536" s="128"/>
      <c r="X1536" s="127"/>
      <c r="Y1536" s="138"/>
      <c r="Z1536" s="12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2"/>
      <c r="AY1536" s="71"/>
      <c r="AZ1536" s="169" t="str">
        <f t="shared" si="64"/>
        <v>OK</v>
      </c>
      <c r="BA1536" s="170" t="str">
        <f t="shared" si="65"/>
        <v>OK</v>
      </c>
      <c r="BB1536" s="215"/>
    </row>
    <row r="1537" spans="1:54" s="207" customFormat="1" ht="38.25" customHeight="1" x14ac:dyDescent="0.25">
      <c r="A1537" s="115"/>
      <c r="B1537" s="116"/>
      <c r="C1537" s="122"/>
      <c r="D1537" s="137"/>
      <c r="E1537" s="128"/>
      <c r="F1537" s="128"/>
      <c r="G1537" s="127"/>
      <c r="H1537" s="128"/>
      <c r="I1537" s="127"/>
      <c r="J1537" s="127"/>
      <c r="K1537" s="128"/>
      <c r="L1537" s="127"/>
      <c r="M1537" s="127"/>
      <c r="N1537" s="127"/>
      <c r="O1537" s="127"/>
      <c r="P1537" s="128"/>
      <c r="Q1537" s="128"/>
      <c r="R1537" s="129"/>
      <c r="S1537" s="129"/>
      <c r="T1537" s="128"/>
      <c r="U1537" s="128"/>
      <c r="V1537" s="128"/>
      <c r="W1537" s="128"/>
      <c r="X1537" s="127"/>
      <c r="Y1537" s="138"/>
      <c r="Z1537" s="12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2"/>
      <c r="AY1537" s="71"/>
      <c r="AZ1537" s="169" t="str">
        <f t="shared" si="64"/>
        <v>OK</v>
      </c>
      <c r="BA1537" s="170" t="str">
        <f t="shared" si="65"/>
        <v>OK</v>
      </c>
      <c r="BB1537" s="215"/>
    </row>
    <row r="1538" spans="1:54" s="207" customFormat="1" ht="38.25" customHeight="1" x14ac:dyDescent="0.25">
      <c r="A1538" s="115"/>
      <c r="B1538" s="116"/>
      <c r="C1538" s="122"/>
      <c r="D1538" s="137"/>
      <c r="E1538" s="128"/>
      <c r="F1538" s="128"/>
      <c r="G1538" s="127"/>
      <c r="H1538" s="128"/>
      <c r="I1538" s="127"/>
      <c r="J1538" s="127"/>
      <c r="K1538" s="128"/>
      <c r="L1538" s="127"/>
      <c r="M1538" s="127"/>
      <c r="N1538" s="127"/>
      <c r="O1538" s="127"/>
      <c r="P1538" s="128"/>
      <c r="Q1538" s="128"/>
      <c r="R1538" s="129"/>
      <c r="S1538" s="129"/>
      <c r="T1538" s="128"/>
      <c r="U1538" s="128"/>
      <c r="V1538" s="128"/>
      <c r="W1538" s="128"/>
      <c r="X1538" s="127"/>
      <c r="Y1538" s="138"/>
      <c r="Z1538" s="12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2"/>
      <c r="AY1538" s="71"/>
      <c r="AZ1538" s="169" t="str">
        <f t="shared" si="64"/>
        <v>OK</v>
      </c>
      <c r="BA1538" s="170" t="str">
        <f t="shared" si="65"/>
        <v>OK</v>
      </c>
      <c r="BB1538" s="215"/>
    </row>
    <row r="1539" spans="1:54" s="207" customFormat="1" ht="38.25" customHeight="1" x14ac:dyDescent="0.25">
      <c r="A1539" s="115"/>
      <c r="B1539" s="116"/>
      <c r="C1539" s="122"/>
      <c r="D1539" s="137"/>
      <c r="E1539" s="128"/>
      <c r="F1539" s="128"/>
      <c r="G1539" s="127"/>
      <c r="H1539" s="128"/>
      <c r="I1539" s="127"/>
      <c r="J1539" s="127"/>
      <c r="K1539" s="128"/>
      <c r="L1539" s="127"/>
      <c r="M1539" s="127"/>
      <c r="N1539" s="127"/>
      <c r="O1539" s="127"/>
      <c r="P1539" s="128"/>
      <c r="Q1539" s="128"/>
      <c r="R1539" s="129"/>
      <c r="S1539" s="129"/>
      <c r="T1539" s="128"/>
      <c r="U1539" s="128"/>
      <c r="V1539" s="128"/>
      <c r="W1539" s="128"/>
      <c r="X1539" s="127"/>
      <c r="Y1539" s="138"/>
      <c r="Z1539" s="12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2"/>
      <c r="AY1539" s="71"/>
      <c r="AZ1539" s="169" t="str">
        <f t="shared" si="64"/>
        <v>OK</v>
      </c>
      <c r="BA1539" s="170" t="str">
        <f t="shared" si="65"/>
        <v>OK</v>
      </c>
      <c r="BB1539" s="215"/>
    </row>
    <row r="1540" spans="1:54" s="207" customFormat="1" ht="38.25" customHeight="1" x14ac:dyDescent="0.25">
      <c r="A1540" s="115"/>
      <c r="B1540" s="116"/>
      <c r="C1540" s="122"/>
      <c r="D1540" s="137"/>
      <c r="E1540" s="128"/>
      <c r="F1540" s="128"/>
      <c r="G1540" s="127"/>
      <c r="H1540" s="128"/>
      <c r="I1540" s="127"/>
      <c r="J1540" s="127"/>
      <c r="K1540" s="128"/>
      <c r="L1540" s="127"/>
      <c r="M1540" s="127"/>
      <c r="N1540" s="127"/>
      <c r="O1540" s="127"/>
      <c r="P1540" s="128"/>
      <c r="Q1540" s="128"/>
      <c r="R1540" s="129"/>
      <c r="S1540" s="129"/>
      <c r="T1540" s="128"/>
      <c r="U1540" s="128"/>
      <c r="V1540" s="128"/>
      <c r="W1540" s="128"/>
      <c r="X1540" s="127"/>
      <c r="Y1540" s="138"/>
      <c r="Z1540" s="12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2"/>
      <c r="AY1540" s="71"/>
      <c r="AZ1540" s="169" t="str">
        <f t="shared" si="64"/>
        <v>OK</v>
      </c>
      <c r="BA1540" s="170" t="str">
        <f t="shared" si="65"/>
        <v>OK</v>
      </c>
      <c r="BB1540" s="215"/>
    </row>
    <row r="1541" spans="1:54" s="207" customFormat="1" ht="38.25" customHeight="1" x14ac:dyDescent="0.25">
      <c r="A1541" s="115"/>
      <c r="B1541" s="116"/>
      <c r="C1541" s="122"/>
      <c r="D1541" s="137"/>
      <c r="E1541" s="128"/>
      <c r="F1541" s="128"/>
      <c r="G1541" s="127"/>
      <c r="H1541" s="128"/>
      <c r="I1541" s="127"/>
      <c r="J1541" s="127"/>
      <c r="K1541" s="128"/>
      <c r="L1541" s="127"/>
      <c r="M1541" s="127"/>
      <c r="N1541" s="127"/>
      <c r="O1541" s="127"/>
      <c r="P1541" s="128"/>
      <c r="Q1541" s="128"/>
      <c r="R1541" s="129"/>
      <c r="S1541" s="129"/>
      <c r="T1541" s="128"/>
      <c r="U1541" s="128"/>
      <c r="V1541" s="128"/>
      <c r="W1541" s="128"/>
      <c r="X1541" s="127"/>
      <c r="Y1541" s="138"/>
      <c r="Z1541" s="12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2"/>
      <c r="AY1541" s="71"/>
      <c r="AZ1541" s="169" t="str">
        <f t="shared" si="64"/>
        <v>OK</v>
      </c>
      <c r="BA1541" s="170" t="str">
        <f t="shared" si="65"/>
        <v>OK</v>
      </c>
      <c r="BB1541" s="215"/>
    </row>
    <row r="1542" spans="1:54" s="207" customFormat="1" ht="38.25" customHeight="1" x14ac:dyDescent="0.25">
      <c r="A1542" s="115"/>
      <c r="B1542" s="116"/>
      <c r="C1542" s="122"/>
      <c r="D1542" s="137"/>
      <c r="E1542" s="128"/>
      <c r="F1542" s="128"/>
      <c r="G1542" s="127"/>
      <c r="H1542" s="128"/>
      <c r="I1542" s="127"/>
      <c r="J1542" s="127"/>
      <c r="K1542" s="128"/>
      <c r="L1542" s="127"/>
      <c r="M1542" s="127"/>
      <c r="N1542" s="127"/>
      <c r="O1542" s="127"/>
      <c r="P1542" s="128"/>
      <c r="Q1542" s="128"/>
      <c r="R1542" s="129"/>
      <c r="S1542" s="129"/>
      <c r="T1542" s="128"/>
      <c r="U1542" s="128"/>
      <c r="V1542" s="128"/>
      <c r="W1542" s="128"/>
      <c r="X1542" s="127"/>
      <c r="Y1542" s="138"/>
      <c r="Z1542" s="12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2"/>
      <c r="AY1542" s="71"/>
      <c r="AZ1542" s="169" t="str">
        <f t="shared" si="64"/>
        <v>OK</v>
      </c>
      <c r="BA1542" s="170" t="str">
        <f t="shared" si="65"/>
        <v>OK</v>
      </c>
      <c r="BB1542" s="215"/>
    </row>
    <row r="1543" spans="1:54" s="207" customFormat="1" ht="38.25" customHeight="1" x14ac:dyDescent="0.25">
      <c r="A1543" s="115"/>
      <c r="B1543" s="116"/>
      <c r="C1543" s="122"/>
      <c r="D1543" s="137"/>
      <c r="E1543" s="128"/>
      <c r="F1543" s="128"/>
      <c r="G1543" s="127"/>
      <c r="H1543" s="128"/>
      <c r="I1543" s="127"/>
      <c r="J1543" s="127"/>
      <c r="K1543" s="128"/>
      <c r="L1543" s="127"/>
      <c r="M1543" s="127"/>
      <c r="N1543" s="127"/>
      <c r="O1543" s="127"/>
      <c r="P1543" s="128"/>
      <c r="Q1543" s="128"/>
      <c r="R1543" s="129"/>
      <c r="S1543" s="129"/>
      <c r="T1543" s="128"/>
      <c r="U1543" s="128"/>
      <c r="V1543" s="128"/>
      <c r="W1543" s="128"/>
      <c r="X1543" s="127"/>
      <c r="Y1543" s="138"/>
      <c r="Z1543" s="12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2"/>
      <c r="AY1543" s="71"/>
      <c r="AZ1543" s="169" t="str">
        <f t="shared" ref="AZ1543:AZ1606" si="66">IF(S1543-AA1543-AC1543-AE1543-AG1543-AI1543-AK1543-AM1543-AO1543-AQ1543-AS1543-AU1543-AW1543=0,"OK","Compromisos diferentes al valor estimado en la vigencia actual")</f>
        <v>OK</v>
      </c>
      <c r="BA1543" s="170" t="str">
        <f t="shared" ref="BA1543:BA1606" si="67">IF(S1543-AB1543-AD1543-AF1543-AH1543-AJ1543-AL1543-AN1543-AP1543-AR1543-AT1543-AV1543-AX1543=0,"OK","Obligaciones diferentes al valor estimado en la vigencia actual")</f>
        <v>OK</v>
      </c>
      <c r="BB1543" s="215"/>
    </row>
    <row r="1544" spans="1:54" s="207" customFormat="1" ht="38.25" customHeight="1" x14ac:dyDescent="0.25">
      <c r="A1544" s="115"/>
      <c r="B1544" s="116"/>
      <c r="C1544" s="122"/>
      <c r="D1544" s="137"/>
      <c r="E1544" s="128"/>
      <c r="F1544" s="128"/>
      <c r="G1544" s="127"/>
      <c r="H1544" s="128"/>
      <c r="I1544" s="127"/>
      <c r="J1544" s="127"/>
      <c r="K1544" s="128"/>
      <c r="L1544" s="127"/>
      <c r="M1544" s="127"/>
      <c r="N1544" s="127"/>
      <c r="O1544" s="127"/>
      <c r="P1544" s="128"/>
      <c r="Q1544" s="128"/>
      <c r="R1544" s="129"/>
      <c r="S1544" s="129"/>
      <c r="T1544" s="128"/>
      <c r="U1544" s="128"/>
      <c r="V1544" s="128"/>
      <c r="W1544" s="128"/>
      <c r="X1544" s="127"/>
      <c r="Y1544" s="138"/>
      <c r="Z1544" s="12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2"/>
      <c r="AY1544" s="71"/>
      <c r="AZ1544" s="169" t="str">
        <f t="shared" si="66"/>
        <v>OK</v>
      </c>
      <c r="BA1544" s="170" t="str">
        <f t="shared" si="67"/>
        <v>OK</v>
      </c>
      <c r="BB1544" s="215"/>
    </row>
    <row r="1545" spans="1:54" s="207" customFormat="1" ht="38.25" customHeight="1" x14ac:dyDescent="0.25">
      <c r="A1545" s="115"/>
      <c r="B1545" s="116"/>
      <c r="C1545" s="122"/>
      <c r="D1545" s="137"/>
      <c r="E1545" s="128"/>
      <c r="F1545" s="128"/>
      <c r="G1545" s="127"/>
      <c r="H1545" s="128"/>
      <c r="I1545" s="127"/>
      <c r="J1545" s="127"/>
      <c r="K1545" s="128"/>
      <c r="L1545" s="127"/>
      <c r="M1545" s="127"/>
      <c r="N1545" s="127"/>
      <c r="O1545" s="127"/>
      <c r="P1545" s="128"/>
      <c r="Q1545" s="128"/>
      <c r="R1545" s="129"/>
      <c r="S1545" s="129"/>
      <c r="T1545" s="128"/>
      <c r="U1545" s="128"/>
      <c r="V1545" s="128"/>
      <c r="W1545" s="128"/>
      <c r="X1545" s="127"/>
      <c r="Y1545" s="138"/>
      <c r="Z1545" s="12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2"/>
      <c r="AY1545" s="71"/>
      <c r="AZ1545" s="169" t="str">
        <f t="shared" si="66"/>
        <v>OK</v>
      </c>
      <c r="BA1545" s="170" t="str">
        <f t="shared" si="67"/>
        <v>OK</v>
      </c>
      <c r="BB1545" s="215"/>
    </row>
    <row r="1546" spans="1:54" s="207" customFormat="1" ht="38.25" customHeight="1" x14ac:dyDescent="0.25">
      <c r="A1546" s="115"/>
      <c r="B1546" s="116"/>
      <c r="C1546" s="122"/>
      <c r="D1546" s="137"/>
      <c r="E1546" s="128"/>
      <c r="F1546" s="128"/>
      <c r="G1546" s="127"/>
      <c r="H1546" s="128"/>
      <c r="I1546" s="127"/>
      <c r="J1546" s="127"/>
      <c r="K1546" s="128"/>
      <c r="L1546" s="127"/>
      <c r="M1546" s="127"/>
      <c r="N1546" s="127"/>
      <c r="O1546" s="127"/>
      <c r="P1546" s="128"/>
      <c r="Q1546" s="128"/>
      <c r="R1546" s="129"/>
      <c r="S1546" s="129"/>
      <c r="T1546" s="128"/>
      <c r="U1546" s="128"/>
      <c r="V1546" s="128"/>
      <c r="W1546" s="128"/>
      <c r="X1546" s="127"/>
      <c r="Y1546" s="138"/>
      <c r="Z1546" s="12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2"/>
      <c r="AY1546" s="71"/>
      <c r="AZ1546" s="169" t="str">
        <f t="shared" si="66"/>
        <v>OK</v>
      </c>
      <c r="BA1546" s="170" t="str">
        <f t="shared" si="67"/>
        <v>OK</v>
      </c>
      <c r="BB1546" s="215"/>
    </row>
    <row r="1547" spans="1:54" s="207" customFormat="1" ht="38.25" customHeight="1" x14ac:dyDescent="0.25">
      <c r="A1547" s="115"/>
      <c r="B1547" s="116"/>
      <c r="C1547" s="122"/>
      <c r="D1547" s="137"/>
      <c r="E1547" s="128"/>
      <c r="F1547" s="128"/>
      <c r="G1547" s="127"/>
      <c r="H1547" s="128"/>
      <c r="I1547" s="127"/>
      <c r="J1547" s="127"/>
      <c r="K1547" s="128"/>
      <c r="L1547" s="127"/>
      <c r="M1547" s="127"/>
      <c r="N1547" s="127"/>
      <c r="O1547" s="127"/>
      <c r="P1547" s="128"/>
      <c r="Q1547" s="128"/>
      <c r="R1547" s="129"/>
      <c r="S1547" s="129"/>
      <c r="T1547" s="128"/>
      <c r="U1547" s="128"/>
      <c r="V1547" s="128"/>
      <c r="W1547" s="128"/>
      <c r="X1547" s="127"/>
      <c r="Y1547" s="138"/>
      <c r="Z1547" s="12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2"/>
      <c r="AY1547" s="71"/>
      <c r="AZ1547" s="169" t="str">
        <f t="shared" si="66"/>
        <v>OK</v>
      </c>
      <c r="BA1547" s="170" t="str">
        <f t="shared" si="67"/>
        <v>OK</v>
      </c>
      <c r="BB1547" s="215"/>
    </row>
    <row r="1548" spans="1:54" s="207" customFormat="1" ht="38.25" customHeight="1" x14ac:dyDescent="0.25">
      <c r="A1548" s="115"/>
      <c r="B1548" s="116"/>
      <c r="C1548" s="122"/>
      <c r="D1548" s="137"/>
      <c r="E1548" s="128"/>
      <c r="F1548" s="128"/>
      <c r="G1548" s="127"/>
      <c r="H1548" s="128"/>
      <c r="I1548" s="127"/>
      <c r="J1548" s="127"/>
      <c r="K1548" s="128"/>
      <c r="L1548" s="127"/>
      <c r="M1548" s="127"/>
      <c r="N1548" s="127"/>
      <c r="O1548" s="127"/>
      <c r="P1548" s="128"/>
      <c r="Q1548" s="128"/>
      <c r="R1548" s="129"/>
      <c r="S1548" s="129"/>
      <c r="T1548" s="128"/>
      <c r="U1548" s="128"/>
      <c r="V1548" s="128"/>
      <c r="W1548" s="128"/>
      <c r="X1548" s="127"/>
      <c r="Y1548" s="138"/>
      <c r="Z1548" s="12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2"/>
      <c r="AY1548" s="71"/>
      <c r="AZ1548" s="169" t="str">
        <f t="shared" si="66"/>
        <v>OK</v>
      </c>
      <c r="BA1548" s="170" t="str">
        <f t="shared" si="67"/>
        <v>OK</v>
      </c>
      <c r="BB1548" s="215"/>
    </row>
    <row r="1549" spans="1:54" s="207" customFormat="1" ht="38.25" customHeight="1" x14ac:dyDescent="0.25">
      <c r="A1549" s="115"/>
      <c r="B1549" s="116"/>
      <c r="C1549" s="122"/>
      <c r="D1549" s="137"/>
      <c r="E1549" s="128"/>
      <c r="F1549" s="128"/>
      <c r="G1549" s="127"/>
      <c r="H1549" s="128"/>
      <c r="I1549" s="127"/>
      <c r="J1549" s="127"/>
      <c r="K1549" s="128"/>
      <c r="L1549" s="127"/>
      <c r="M1549" s="127"/>
      <c r="N1549" s="127"/>
      <c r="O1549" s="127"/>
      <c r="P1549" s="128"/>
      <c r="Q1549" s="128"/>
      <c r="R1549" s="129"/>
      <c r="S1549" s="129"/>
      <c r="T1549" s="128"/>
      <c r="U1549" s="128"/>
      <c r="V1549" s="128"/>
      <c r="W1549" s="128"/>
      <c r="X1549" s="127"/>
      <c r="Y1549" s="138"/>
      <c r="Z1549" s="12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2"/>
      <c r="AY1549" s="71"/>
      <c r="AZ1549" s="169" t="str">
        <f t="shared" si="66"/>
        <v>OK</v>
      </c>
      <c r="BA1549" s="170" t="str">
        <f t="shared" si="67"/>
        <v>OK</v>
      </c>
      <c r="BB1549" s="215"/>
    </row>
    <row r="1550" spans="1:54" s="207" customFormat="1" ht="38.25" customHeight="1" x14ac:dyDescent="0.25">
      <c r="A1550" s="115"/>
      <c r="B1550" s="116"/>
      <c r="C1550" s="122"/>
      <c r="D1550" s="137"/>
      <c r="E1550" s="128"/>
      <c r="F1550" s="128"/>
      <c r="G1550" s="127"/>
      <c r="H1550" s="128"/>
      <c r="I1550" s="127"/>
      <c r="J1550" s="127"/>
      <c r="K1550" s="128"/>
      <c r="L1550" s="127"/>
      <c r="M1550" s="127"/>
      <c r="N1550" s="127"/>
      <c r="O1550" s="127"/>
      <c r="P1550" s="128"/>
      <c r="Q1550" s="128"/>
      <c r="R1550" s="129"/>
      <c r="S1550" s="129"/>
      <c r="T1550" s="128"/>
      <c r="U1550" s="128"/>
      <c r="V1550" s="128"/>
      <c r="W1550" s="128"/>
      <c r="X1550" s="127"/>
      <c r="Y1550" s="138"/>
      <c r="Z1550" s="12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2"/>
      <c r="AY1550" s="71"/>
      <c r="AZ1550" s="169" t="str">
        <f t="shared" si="66"/>
        <v>OK</v>
      </c>
      <c r="BA1550" s="170" t="str">
        <f t="shared" si="67"/>
        <v>OK</v>
      </c>
      <c r="BB1550" s="215"/>
    </row>
    <row r="1551" spans="1:54" s="207" customFormat="1" ht="38.25" customHeight="1" x14ac:dyDescent="0.25">
      <c r="A1551" s="115"/>
      <c r="B1551" s="116"/>
      <c r="C1551" s="122"/>
      <c r="D1551" s="137"/>
      <c r="E1551" s="128"/>
      <c r="F1551" s="128"/>
      <c r="G1551" s="127"/>
      <c r="H1551" s="128"/>
      <c r="I1551" s="127"/>
      <c r="J1551" s="127"/>
      <c r="K1551" s="128"/>
      <c r="L1551" s="127"/>
      <c r="M1551" s="127"/>
      <c r="N1551" s="127"/>
      <c r="O1551" s="127"/>
      <c r="P1551" s="128"/>
      <c r="Q1551" s="128"/>
      <c r="R1551" s="129"/>
      <c r="S1551" s="129"/>
      <c r="T1551" s="128"/>
      <c r="U1551" s="128"/>
      <c r="V1551" s="128"/>
      <c r="W1551" s="128"/>
      <c r="X1551" s="127"/>
      <c r="Y1551" s="138"/>
      <c r="Z1551" s="12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2"/>
      <c r="AY1551" s="71"/>
      <c r="AZ1551" s="169" t="str">
        <f t="shared" si="66"/>
        <v>OK</v>
      </c>
      <c r="BA1551" s="170" t="str">
        <f t="shared" si="67"/>
        <v>OK</v>
      </c>
      <c r="BB1551" s="215"/>
    </row>
    <row r="1552" spans="1:54" s="207" customFormat="1" ht="38.25" customHeight="1" x14ac:dyDescent="0.25">
      <c r="A1552" s="115"/>
      <c r="B1552" s="116"/>
      <c r="C1552" s="122"/>
      <c r="D1552" s="137"/>
      <c r="E1552" s="128"/>
      <c r="F1552" s="128"/>
      <c r="G1552" s="127"/>
      <c r="H1552" s="128"/>
      <c r="I1552" s="127"/>
      <c r="J1552" s="127"/>
      <c r="K1552" s="128"/>
      <c r="L1552" s="127"/>
      <c r="M1552" s="127"/>
      <c r="N1552" s="127"/>
      <c r="O1552" s="127"/>
      <c r="P1552" s="128"/>
      <c r="Q1552" s="128"/>
      <c r="R1552" s="129"/>
      <c r="S1552" s="129"/>
      <c r="T1552" s="128"/>
      <c r="U1552" s="128"/>
      <c r="V1552" s="128"/>
      <c r="W1552" s="128"/>
      <c r="X1552" s="127"/>
      <c r="Y1552" s="138"/>
      <c r="Z1552" s="12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2"/>
      <c r="AY1552" s="71"/>
      <c r="AZ1552" s="169" t="str">
        <f t="shared" si="66"/>
        <v>OK</v>
      </c>
      <c r="BA1552" s="170" t="str">
        <f t="shared" si="67"/>
        <v>OK</v>
      </c>
      <c r="BB1552" s="215"/>
    </row>
    <row r="1553" spans="1:54" s="207" customFormat="1" ht="38.25" customHeight="1" x14ac:dyDescent="0.25">
      <c r="A1553" s="115"/>
      <c r="B1553" s="116"/>
      <c r="C1553" s="122"/>
      <c r="D1553" s="137"/>
      <c r="E1553" s="128"/>
      <c r="F1553" s="128"/>
      <c r="G1553" s="127"/>
      <c r="H1553" s="128"/>
      <c r="I1553" s="127"/>
      <c r="J1553" s="127"/>
      <c r="K1553" s="128"/>
      <c r="L1553" s="127"/>
      <c r="M1553" s="127"/>
      <c r="N1553" s="127"/>
      <c r="O1553" s="127"/>
      <c r="P1553" s="128"/>
      <c r="Q1553" s="128"/>
      <c r="R1553" s="129"/>
      <c r="S1553" s="129"/>
      <c r="T1553" s="128"/>
      <c r="U1553" s="128"/>
      <c r="V1553" s="128"/>
      <c r="W1553" s="128"/>
      <c r="X1553" s="127"/>
      <c r="Y1553" s="138"/>
      <c r="Z1553" s="12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2"/>
      <c r="AY1553" s="71"/>
      <c r="AZ1553" s="169" t="str">
        <f t="shared" si="66"/>
        <v>OK</v>
      </c>
      <c r="BA1553" s="170" t="str">
        <f t="shared" si="67"/>
        <v>OK</v>
      </c>
      <c r="BB1553" s="215"/>
    </row>
    <row r="1554" spans="1:54" s="207" customFormat="1" ht="38.25" customHeight="1" x14ac:dyDescent="0.25">
      <c r="A1554" s="115"/>
      <c r="B1554" s="116"/>
      <c r="C1554" s="122"/>
      <c r="D1554" s="137"/>
      <c r="E1554" s="128"/>
      <c r="F1554" s="128"/>
      <c r="G1554" s="127"/>
      <c r="H1554" s="128"/>
      <c r="I1554" s="127"/>
      <c r="J1554" s="127"/>
      <c r="K1554" s="128"/>
      <c r="L1554" s="127"/>
      <c r="M1554" s="127"/>
      <c r="N1554" s="127"/>
      <c r="O1554" s="127"/>
      <c r="P1554" s="128"/>
      <c r="Q1554" s="128"/>
      <c r="R1554" s="129"/>
      <c r="S1554" s="129"/>
      <c r="T1554" s="128"/>
      <c r="U1554" s="128"/>
      <c r="V1554" s="128"/>
      <c r="W1554" s="128"/>
      <c r="X1554" s="127"/>
      <c r="Y1554" s="138"/>
      <c r="Z1554" s="12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2"/>
      <c r="AY1554" s="71"/>
      <c r="AZ1554" s="169" t="str">
        <f t="shared" si="66"/>
        <v>OK</v>
      </c>
      <c r="BA1554" s="170" t="str">
        <f t="shared" si="67"/>
        <v>OK</v>
      </c>
      <c r="BB1554" s="215"/>
    </row>
    <row r="1555" spans="1:54" s="207" customFormat="1" ht="38.25" customHeight="1" x14ac:dyDescent="0.25">
      <c r="A1555" s="115"/>
      <c r="B1555" s="116"/>
      <c r="C1555" s="122"/>
      <c r="D1555" s="137"/>
      <c r="E1555" s="128"/>
      <c r="F1555" s="128"/>
      <c r="G1555" s="127"/>
      <c r="H1555" s="128"/>
      <c r="I1555" s="127"/>
      <c r="J1555" s="127"/>
      <c r="K1555" s="128"/>
      <c r="L1555" s="127"/>
      <c r="M1555" s="127"/>
      <c r="N1555" s="127"/>
      <c r="O1555" s="127"/>
      <c r="P1555" s="128"/>
      <c r="Q1555" s="128"/>
      <c r="R1555" s="129"/>
      <c r="S1555" s="129"/>
      <c r="T1555" s="128"/>
      <c r="U1555" s="128"/>
      <c r="V1555" s="128"/>
      <c r="W1555" s="128"/>
      <c r="X1555" s="127"/>
      <c r="Y1555" s="138"/>
      <c r="Z1555" s="12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2"/>
      <c r="AY1555" s="71"/>
      <c r="AZ1555" s="169" t="str">
        <f t="shared" si="66"/>
        <v>OK</v>
      </c>
      <c r="BA1555" s="170" t="str">
        <f t="shared" si="67"/>
        <v>OK</v>
      </c>
      <c r="BB1555" s="215"/>
    </row>
    <row r="1556" spans="1:54" s="207" customFormat="1" ht="38.25" customHeight="1" x14ac:dyDescent="0.25">
      <c r="A1556" s="115"/>
      <c r="B1556" s="116"/>
      <c r="C1556" s="122"/>
      <c r="D1556" s="137"/>
      <c r="E1556" s="128"/>
      <c r="F1556" s="128"/>
      <c r="G1556" s="127"/>
      <c r="H1556" s="128"/>
      <c r="I1556" s="127"/>
      <c r="J1556" s="127"/>
      <c r="K1556" s="128"/>
      <c r="L1556" s="127"/>
      <c r="M1556" s="127"/>
      <c r="N1556" s="127"/>
      <c r="O1556" s="127"/>
      <c r="P1556" s="128"/>
      <c r="Q1556" s="128"/>
      <c r="R1556" s="129"/>
      <c r="S1556" s="129"/>
      <c r="T1556" s="128"/>
      <c r="U1556" s="128"/>
      <c r="V1556" s="128"/>
      <c r="W1556" s="128"/>
      <c r="X1556" s="127"/>
      <c r="Y1556" s="138"/>
      <c r="Z1556" s="12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2"/>
      <c r="AY1556" s="71"/>
      <c r="AZ1556" s="169" t="str">
        <f t="shared" si="66"/>
        <v>OK</v>
      </c>
      <c r="BA1556" s="170" t="str">
        <f t="shared" si="67"/>
        <v>OK</v>
      </c>
      <c r="BB1556" s="215"/>
    </row>
    <row r="1557" spans="1:54" s="207" customFormat="1" ht="38.25" customHeight="1" x14ac:dyDescent="0.25">
      <c r="A1557" s="115"/>
      <c r="B1557" s="116"/>
      <c r="C1557" s="122"/>
      <c r="D1557" s="137"/>
      <c r="E1557" s="128"/>
      <c r="F1557" s="128"/>
      <c r="G1557" s="127"/>
      <c r="H1557" s="128"/>
      <c r="I1557" s="127"/>
      <c r="J1557" s="127"/>
      <c r="K1557" s="128"/>
      <c r="L1557" s="127"/>
      <c r="M1557" s="127"/>
      <c r="N1557" s="127"/>
      <c r="O1557" s="127"/>
      <c r="P1557" s="128"/>
      <c r="Q1557" s="128"/>
      <c r="R1557" s="129"/>
      <c r="S1557" s="129"/>
      <c r="T1557" s="128"/>
      <c r="U1557" s="128"/>
      <c r="V1557" s="128"/>
      <c r="W1557" s="128"/>
      <c r="X1557" s="127"/>
      <c r="Y1557" s="138"/>
      <c r="Z1557" s="12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2"/>
      <c r="AY1557" s="71"/>
      <c r="AZ1557" s="169" t="str">
        <f t="shared" si="66"/>
        <v>OK</v>
      </c>
      <c r="BA1557" s="170" t="str">
        <f t="shared" si="67"/>
        <v>OK</v>
      </c>
      <c r="BB1557" s="215"/>
    </row>
    <row r="1558" spans="1:54" s="207" customFormat="1" ht="38.25" customHeight="1" x14ac:dyDescent="0.25">
      <c r="A1558" s="115"/>
      <c r="B1558" s="116"/>
      <c r="C1558" s="122"/>
      <c r="D1558" s="137"/>
      <c r="E1558" s="128"/>
      <c r="F1558" s="128"/>
      <c r="G1558" s="127"/>
      <c r="H1558" s="128"/>
      <c r="I1558" s="127"/>
      <c r="J1558" s="127"/>
      <c r="K1558" s="128"/>
      <c r="L1558" s="127"/>
      <c r="M1558" s="127"/>
      <c r="N1558" s="127"/>
      <c r="O1558" s="127"/>
      <c r="P1558" s="128"/>
      <c r="Q1558" s="128"/>
      <c r="R1558" s="129"/>
      <c r="S1558" s="129"/>
      <c r="T1558" s="128"/>
      <c r="U1558" s="128"/>
      <c r="V1558" s="128"/>
      <c r="W1558" s="128"/>
      <c r="X1558" s="127"/>
      <c r="Y1558" s="138"/>
      <c r="Z1558" s="12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2"/>
      <c r="AY1558" s="71"/>
      <c r="AZ1558" s="169" t="str">
        <f t="shared" si="66"/>
        <v>OK</v>
      </c>
      <c r="BA1558" s="170" t="str">
        <f t="shared" si="67"/>
        <v>OK</v>
      </c>
      <c r="BB1558" s="215"/>
    </row>
    <row r="1559" spans="1:54" s="207" customFormat="1" ht="38.25" customHeight="1" x14ac:dyDescent="0.25">
      <c r="A1559" s="115"/>
      <c r="B1559" s="116"/>
      <c r="C1559" s="122"/>
      <c r="D1559" s="137"/>
      <c r="E1559" s="128"/>
      <c r="F1559" s="128"/>
      <c r="G1559" s="127"/>
      <c r="H1559" s="128"/>
      <c r="I1559" s="127"/>
      <c r="J1559" s="127"/>
      <c r="K1559" s="128"/>
      <c r="L1559" s="127"/>
      <c r="M1559" s="127"/>
      <c r="N1559" s="127"/>
      <c r="O1559" s="127"/>
      <c r="P1559" s="128"/>
      <c r="Q1559" s="128"/>
      <c r="R1559" s="129"/>
      <c r="S1559" s="129"/>
      <c r="T1559" s="128"/>
      <c r="U1559" s="128"/>
      <c r="V1559" s="128"/>
      <c r="W1559" s="128"/>
      <c r="X1559" s="127"/>
      <c r="Y1559" s="138"/>
      <c r="Z1559" s="12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2"/>
      <c r="AY1559" s="71"/>
      <c r="AZ1559" s="169" t="str">
        <f t="shared" si="66"/>
        <v>OK</v>
      </c>
      <c r="BA1559" s="170" t="str">
        <f t="shared" si="67"/>
        <v>OK</v>
      </c>
      <c r="BB1559" s="215"/>
    </row>
    <row r="1560" spans="1:54" s="207" customFormat="1" ht="38.25" customHeight="1" x14ac:dyDescent="0.25">
      <c r="A1560" s="115"/>
      <c r="B1560" s="116"/>
      <c r="C1560" s="122"/>
      <c r="D1560" s="137"/>
      <c r="E1560" s="128"/>
      <c r="F1560" s="128"/>
      <c r="G1560" s="127"/>
      <c r="H1560" s="128"/>
      <c r="I1560" s="127"/>
      <c r="J1560" s="127"/>
      <c r="K1560" s="128"/>
      <c r="L1560" s="127"/>
      <c r="M1560" s="127"/>
      <c r="N1560" s="127"/>
      <c r="O1560" s="127"/>
      <c r="P1560" s="128"/>
      <c r="Q1560" s="128"/>
      <c r="R1560" s="129"/>
      <c r="S1560" s="129"/>
      <c r="T1560" s="128"/>
      <c r="U1560" s="128"/>
      <c r="V1560" s="128"/>
      <c r="W1560" s="128"/>
      <c r="X1560" s="127"/>
      <c r="Y1560" s="138"/>
      <c r="Z1560" s="12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2"/>
      <c r="AY1560" s="71"/>
      <c r="AZ1560" s="169" t="str">
        <f t="shared" si="66"/>
        <v>OK</v>
      </c>
      <c r="BA1560" s="170" t="str">
        <f t="shared" si="67"/>
        <v>OK</v>
      </c>
      <c r="BB1560" s="215"/>
    </row>
    <row r="1561" spans="1:54" s="207" customFormat="1" ht="38.25" customHeight="1" x14ac:dyDescent="0.25">
      <c r="A1561" s="115"/>
      <c r="B1561" s="116"/>
      <c r="C1561" s="122"/>
      <c r="D1561" s="137"/>
      <c r="E1561" s="128"/>
      <c r="F1561" s="128"/>
      <c r="G1561" s="127"/>
      <c r="H1561" s="128"/>
      <c r="I1561" s="127"/>
      <c r="J1561" s="127"/>
      <c r="K1561" s="128"/>
      <c r="L1561" s="127"/>
      <c r="M1561" s="127"/>
      <c r="N1561" s="127"/>
      <c r="O1561" s="127"/>
      <c r="P1561" s="128"/>
      <c r="Q1561" s="128"/>
      <c r="R1561" s="129"/>
      <c r="S1561" s="129"/>
      <c r="T1561" s="128"/>
      <c r="U1561" s="128"/>
      <c r="V1561" s="128"/>
      <c r="W1561" s="128"/>
      <c r="X1561" s="127"/>
      <c r="Y1561" s="138"/>
      <c r="Z1561" s="12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2"/>
      <c r="AY1561" s="71"/>
      <c r="AZ1561" s="169" t="str">
        <f t="shared" si="66"/>
        <v>OK</v>
      </c>
      <c r="BA1561" s="170" t="str">
        <f t="shared" si="67"/>
        <v>OK</v>
      </c>
      <c r="BB1561" s="215"/>
    </row>
    <row r="1562" spans="1:54" s="207" customFormat="1" ht="38.25" customHeight="1" x14ac:dyDescent="0.25">
      <c r="A1562" s="115"/>
      <c r="B1562" s="116"/>
      <c r="C1562" s="122"/>
      <c r="D1562" s="137"/>
      <c r="E1562" s="128"/>
      <c r="F1562" s="128"/>
      <c r="G1562" s="127"/>
      <c r="H1562" s="128"/>
      <c r="I1562" s="127"/>
      <c r="J1562" s="127"/>
      <c r="K1562" s="128"/>
      <c r="L1562" s="127"/>
      <c r="M1562" s="127"/>
      <c r="N1562" s="127"/>
      <c r="O1562" s="127"/>
      <c r="P1562" s="128"/>
      <c r="Q1562" s="128"/>
      <c r="R1562" s="129"/>
      <c r="S1562" s="129"/>
      <c r="T1562" s="128"/>
      <c r="U1562" s="128"/>
      <c r="V1562" s="128"/>
      <c r="W1562" s="128"/>
      <c r="X1562" s="127"/>
      <c r="Y1562" s="138"/>
      <c r="Z1562" s="12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2"/>
      <c r="AY1562" s="71"/>
      <c r="AZ1562" s="169" t="str">
        <f t="shared" si="66"/>
        <v>OK</v>
      </c>
      <c r="BA1562" s="170" t="str">
        <f t="shared" si="67"/>
        <v>OK</v>
      </c>
      <c r="BB1562" s="215"/>
    </row>
    <row r="1563" spans="1:54" s="207" customFormat="1" ht="38.25" customHeight="1" x14ac:dyDescent="0.25">
      <c r="A1563" s="115"/>
      <c r="B1563" s="116"/>
      <c r="C1563" s="122"/>
      <c r="D1563" s="137"/>
      <c r="E1563" s="128"/>
      <c r="F1563" s="128"/>
      <c r="G1563" s="127"/>
      <c r="H1563" s="128"/>
      <c r="I1563" s="127"/>
      <c r="J1563" s="127"/>
      <c r="K1563" s="128"/>
      <c r="L1563" s="127"/>
      <c r="M1563" s="127"/>
      <c r="N1563" s="127"/>
      <c r="O1563" s="127"/>
      <c r="P1563" s="128"/>
      <c r="Q1563" s="128"/>
      <c r="R1563" s="129"/>
      <c r="S1563" s="129"/>
      <c r="T1563" s="128"/>
      <c r="U1563" s="128"/>
      <c r="V1563" s="128"/>
      <c r="W1563" s="128"/>
      <c r="X1563" s="127"/>
      <c r="Y1563" s="138"/>
      <c r="Z1563" s="12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2"/>
      <c r="AY1563" s="71"/>
      <c r="AZ1563" s="169" t="str">
        <f t="shared" si="66"/>
        <v>OK</v>
      </c>
      <c r="BA1563" s="170" t="str">
        <f t="shared" si="67"/>
        <v>OK</v>
      </c>
      <c r="BB1563" s="215"/>
    </row>
    <row r="1564" spans="1:54" s="207" customFormat="1" ht="38.25" customHeight="1" x14ac:dyDescent="0.25">
      <c r="A1564" s="115"/>
      <c r="B1564" s="116"/>
      <c r="C1564" s="122"/>
      <c r="D1564" s="137"/>
      <c r="E1564" s="128"/>
      <c r="F1564" s="128"/>
      <c r="G1564" s="127"/>
      <c r="H1564" s="128"/>
      <c r="I1564" s="127"/>
      <c r="J1564" s="127"/>
      <c r="K1564" s="128"/>
      <c r="L1564" s="127"/>
      <c r="M1564" s="127"/>
      <c r="N1564" s="127"/>
      <c r="O1564" s="127"/>
      <c r="P1564" s="128"/>
      <c r="Q1564" s="128"/>
      <c r="R1564" s="129"/>
      <c r="S1564" s="129"/>
      <c r="T1564" s="128"/>
      <c r="U1564" s="128"/>
      <c r="V1564" s="128"/>
      <c r="W1564" s="128"/>
      <c r="X1564" s="127"/>
      <c r="Y1564" s="138"/>
      <c r="Z1564" s="12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2"/>
      <c r="AY1564" s="71"/>
      <c r="AZ1564" s="169" t="str">
        <f t="shared" si="66"/>
        <v>OK</v>
      </c>
      <c r="BA1564" s="170" t="str">
        <f t="shared" si="67"/>
        <v>OK</v>
      </c>
      <c r="BB1564" s="215"/>
    </row>
    <row r="1565" spans="1:54" s="207" customFormat="1" ht="38.25" customHeight="1" x14ac:dyDescent="0.25">
      <c r="A1565" s="115"/>
      <c r="B1565" s="116"/>
      <c r="C1565" s="122"/>
      <c r="D1565" s="137"/>
      <c r="E1565" s="128"/>
      <c r="F1565" s="128"/>
      <c r="G1565" s="127"/>
      <c r="H1565" s="128"/>
      <c r="I1565" s="127"/>
      <c r="J1565" s="127"/>
      <c r="K1565" s="128"/>
      <c r="L1565" s="127"/>
      <c r="M1565" s="127"/>
      <c r="N1565" s="127"/>
      <c r="O1565" s="127"/>
      <c r="P1565" s="128"/>
      <c r="Q1565" s="128"/>
      <c r="R1565" s="129"/>
      <c r="S1565" s="129"/>
      <c r="T1565" s="128"/>
      <c r="U1565" s="128"/>
      <c r="V1565" s="128"/>
      <c r="W1565" s="128"/>
      <c r="X1565" s="127"/>
      <c r="Y1565" s="138"/>
      <c r="Z1565" s="12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2"/>
      <c r="AY1565" s="71"/>
      <c r="AZ1565" s="169" t="str">
        <f t="shared" si="66"/>
        <v>OK</v>
      </c>
      <c r="BA1565" s="170" t="str">
        <f t="shared" si="67"/>
        <v>OK</v>
      </c>
      <c r="BB1565" s="215"/>
    </row>
    <row r="1566" spans="1:54" s="207" customFormat="1" ht="38.25" customHeight="1" x14ac:dyDescent="0.25">
      <c r="A1566" s="115"/>
      <c r="B1566" s="116"/>
      <c r="C1566" s="122"/>
      <c r="D1566" s="137"/>
      <c r="E1566" s="128"/>
      <c r="F1566" s="128"/>
      <c r="G1566" s="127"/>
      <c r="H1566" s="128"/>
      <c r="I1566" s="127"/>
      <c r="J1566" s="127"/>
      <c r="K1566" s="128"/>
      <c r="L1566" s="127"/>
      <c r="M1566" s="127"/>
      <c r="N1566" s="127"/>
      <c r="O1566" s="127"/>
      <c r="P1566" s="128"/>
      <c r="Q1566" s="128"/>
      <c r="R1566" s="129"/>
      <c r="S1566" s="129"/>
      <c r="T1566" s="128"/>
      <c r="U1566" s="128"/>
      <c r="V1566" s="128"/>
      <c r="W1566" s="128"/>
      <c r="X1566" s="127"/>
      <c r="Y1566" s="138"/>
      <c r="Z1566" s="12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2"/>
      <c r="AY1566" s="71"/>
      <c r="AZ1566" s="169" t="str">
        <f t="shared" si="66"/>
        <v>OK</v>
      </c>
      <c r="BA1566" s="170" t="str">
        <f t="shared" si="67"/>
        <v>OK</v>
      </c>
      <c r="BB1566" s="215"/>
    </row>
    <row r="1567" spans="1:54" s="207" customFormat="1" ht="38.25" customHeight="1" x14ac:dyDescent="0.25">
      <c r="A1567" s="115"/>
      <c r="B1567" s="116"/>
      <c r="C1567" s="122"/>
      <c r="D1567" s="137"/>
      <c r="E1567" s="128"/>
      <c r="F1567" s="128"/>
      <c r="G1567" s="127"/>
      <c r="H1567" s="128"/>
      <c r="I1567" s="127"/>
      <c r="J1567" s="127"/>
      <c r="K1567" s="128"/>
      <c r="L1567" s="127"/>
      <c r="M1567" s="127"/>
      <c r="N1567" s="127"/>
      <c r="O1567" s="127"/>
      <c r="P1567" s="128"/>
      <c r="Q1567" s="128"/>
      <c r="R1567" s="129"/>
      <c r="S1567" s="129"/>
      <c r="T1567" s="128"/>
      <c r="U1567" s="128"/>
      <c r="V1567" s="128"/>
      <c r="W1567" s="128"/>
      <c r="X1567" s="127"/>
      <c r="Y1567" s="138"/>
      <c r="Z1567" s="12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2"/>
      <c r="AY1567" s="71"/>
      <c r="AZ1567" s="169" t="str">
        <f t="shared" si="66"/>
        <v>OK</v>
      </c>
      <c r="BA1567" s="170" t="str">
        <f t="shared" si="67"/>
        <v>OK</v>
      </c>
      <c r="BB1567" s="215"/>
    </row>
    <row r="1568" spans="1:54" s="207" customFormat="1" ht="38.25" customHeight="1" x14ac:dyDescent="0.25">
      <c r="A1568" s="115"/>
      <c r="B1568" s="116"/>
      <c r="C1568" s="122"/>
      <c r="D1568" s="137"/>
      <c r="E1568" s="128"/>
      <c r="F1568" s="128"/>
      <c r="G1568" s="127"/>
      <c r="H1568" s="128"/>
      <c r="I1568" s="127"/>
      <c r="J1568" s="127"/>
      <c r="K1568" s="128"/>
      <c r="L1568" s="127"/>
      <c r="M1568" s="127"/>
      <c r="N1568" s="127"/>
      <c r="O1568" s="127"/>
      <c r="P1568" s="128"/>
      <c r="Q1568" s="128"/>
      <c r="R1568" s="129"/>
      <c r="S1568" s="129"/>
      <c r="T1568" s="128"/>
      <c r="U1568" s="128"/>
      <c r="V1568" s="128"/>
      <c r="W1568" s="128"/>
      <c r="X1568" s="127"/>
      <c r="Y1568" s="138"/>
      <c r="Z1568" s="12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2"/>
      <c r="AY1568" s="71"/>
      <c r="AZ1568" s="169" t="str">
        <f t="shared" si="66"/>
        <v>OK</v>
      </c>
      <c r="BA1568" s="170" t="str">
        <f t="shared" si="67"/>
        <v>OK</v>
      </c>
      <c r="BB1568" s="215"/>
    </row>
    <row r="1569" spans="1:54" s="207" customFormat="1" ht="38.25" customHeight="1" x14ac:dyDescent="0.25">
      <c r="A1569" s="115"/>
      <c r="B1569" s="116"/>
      <c r="C1569" s="122"/>
      <c r="D1569" s="137"/>
      <c r="E1569" s="128"/>
      <c r="F1569" s="128"/>
      <c r="G1569" s="127"/>
      <c r="H1569" s="128"/>
      <c r="I1569" s="127"/>
      <c r="J1569" s="127"/>
      <c r="K1569" s="128"/>
      <c r="L1569" s="127"/>
      <c r="M1569" s="127"/>
      <c r="N1569" s="127"/>
      <c r="O1569" s="127"/>
      <c r="P1569" s="128"/>
      <c r="Q1569" s="128"/>
      <c r="R1569" s="129"/>
      <c r="S1569" s="129"/>
      <c r="T1569" s="128"/>
      <c r="U1569" s="128"/>
      <c r="V1569" s="128"/>
      <c r="W1569" s="128"/>
      <c r="X1569" s="127"/>
      <c r="Y1569" s="138"/>
      <c r="Z1569" s="12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2"/>
      <c r="AY1569" s="71"/>
      <c r="AZ1569" s="169" t="str">
        <f t="shared" si="66"/>
        <v>OK</v>
      </c>
      <c r="BA1569" s="170" t="str">
        <f t="shared" si="67"/>
        <v>OK</v>
      </c>
      <c r="BB1569" s="215"/>
    </row>
    <row r="1570" spans="1:54" s="207" customFormat="1" ht="38.25" customHeight="1" x14ac:dyDescent="0.25">
      <c r="A1570" s="115"/>
      <c r="B1570" s="116"/>
      <c r="C1570" s="122"/>
      <c r="D1570" s="137"/>
      <c r="E1570" s="128"/>
      <c r="F1570" s="128"/>
      <c r="G1570" s="127"/>
      <c r="H1570" s="128"/>
      <c r="I1570" s="127"/>
      <c r="J1570" s="127"/>
      <c r="K1570" s="128"/>
      <c r="L1570" s="127"/>
      <c r="M1570" s="127"/>
      <c r="N1570" s="127"/>
      <c r="O1570" s="127"/>
      <c r="P1570" s="128"/>
      <c r="Q1570" s="128"/>
      <c r="R1570" s="129"/>
      <c r="S1570" s="129"/>
      <c r="T1570" s="128"/>
      <c r="U1570" s="128"/>
      <c r="V1570" s="128"/>
      <c r="W1570" s="128"/>
      <c r="X1570" s="127"/>
      <c r="Y1570" s="138"/>
      <c r="Z1570" s="12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2"/>
      <c r="AY1570" s="71"/>
      <c r="AZ1570" s="169" t="str">
        <f t="shared" si="66"/>
        <v>OK</v>
      </c>
      <c r="BA1570" s="170" t="str">
        <f t="shared" si="67"/>
        <v>OK</v>
      </c>
      <c r="BB1570" s="215"/>
    </row>
    <row r="1571" spans="1:54" s="207" customFormat="1" ht="38.25" customHeight="1" x14ac:dyDescent="0.25">
      <c r="A1571" s="115"/>
      <c r="B1571" s="116"/>
      <c r="C1571" s="122"/>
      <c r="D1571" s="137"/>
      <c r="E1571" s="128"/>
      <c r="F1571" s="128"/>
      <c r="G1571" s="127"/>
      <c r="H1571" s="128"/>
      <c r="I1571" s="127"/>
      <c r="J1571" s="127"/>
      <c r="K1571" s="128"/>
      <c r="L1571" s="127"/>
      <c r="M1571" s="127"/>
      <c r="N1571" s="127"/>
      <c r="O1571" s="127"/>
      <c r="P1571" s="128"/>
      <c r="Q1571" s="128"/>
      <c r="R1571" s="129"/>
      <c r="S1571" s="129"/>
      <c r="T1571" s="128"/>
      <c r="U1571" s="128"/>
      <c r="V1571" s="128"/>
      <c r="W1571" s="128"/>
      <c r="X1571" s="127"/>
      <c r="Y1571" s="138"/>
      <c r="Z1571" s="12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2"/>
      <c r="AY1571" s="71"/>
      <c r="AZ1571" s="169" t="str">
        <f t="shared" si="66"/>
        <v>OK</v>
      </c>
      <c r="BA1571" s="170" t="str">
        <f t="shared" si="67"/>
        <v>OK</v>
      </c>
      <c r="BB1571" s="215"/>
    </row>
    <row r="1572" spans="1:54" s="207" customFormat="1" ht="38.25" customHeight="1" x14ac:dyDescent="0.25">
      <c r="A1572" s="115"/>
      <c r="B1572" s="116"/>
      <c r="C1572" s="122"/>
      <c r="D1572" s="137"/>
      <c r="E1572" s="128"/>
      <c r="F1572" s="128"/>
      <c r="G1572" s="127"/>
      <c r="H1572" s="128"/>
      <c r="I1572" s="127"/>
      <c r="J1572" s="127"/>
      <c r="K1572" s="128"/>
      <c r="L1572" s="127"/>
      <c r="M1572" s="127"/>
      <c r="N1572" s="127"/>
      <c r="O1572" s="127"/>
      <c r="P1572" s="128"/>
      <c r="Q1572" s="128"/>
      <c r="R1572" s="129"/>
      <c r="S1572" s="129"/>
      <c r="T1572" s="128"/>
      <c r="U1572" s="128"/>
      <c r="V1572" s="128"/>
      <c r="W1572" s="128"/>
      <c r="X1572" s="127"/>
      <c r="Y1572" s="138"/>
      <c r="Z1572" s="12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2"/>
      <c r="AY1572" s="71"/>
      <c r="AZ1572" s="169" t="str">
        <f t="shared" si="66"/>
        <v>OK</v>
      </c>
      <c r="BA1572" s="170" t="str">
        <f t="shared" si="67"/>
        <v>OK</v>
      </c>
      <c r="BB1572" s="215"/>
    </row>
    <row r="1573" spans="1:54" s="207" customFormat="1" ht="38.25" customHeight="1" x14ac:dyDescent="0.25">
      <c r="A1573" s="115"/>
      <c r="B1573" s="116"/>
      <c r="C1573" s="122"/>
      <c r="D1573" s="137"/>
      <c r="E1573" s="128"/>
      <c r="F1573" s="128"/>
      <c r="G1573" s="127"/>
      <c r="H1573" s="128"/>
      <c r="I1573" s="127"/>
      <c r="J1573" s="127"/>
      <c r="K1573" s="128"/>
      <c r="L1573" s="127"/>
      <c r="M1573" s="127"/>
      <c r="N1573" s="127"/>
      <c r="O1573" s="127"/>
      <c r="P1573" s="128"/>
      <c r="Q1573" s="128"/>
      <c r="R1573" s="129"/>
      <c r="S1573" s="129"/>
      <c r="T1573" s="128"/>
      <c r="U1573" s="128"/>
      <c r="V1573" s="128"/>
      <c r="W1573" s="128"/>
      <c r="X1573" s="127"/>
      <c r="Y1573" s="138"/>
      <c r="Z1573" s="12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2"/>
      <c r="AY1573" s="71"/>
      <c r="AZ1573" s="169" t="str">
        <f t="shared" si="66"/>
        <v>OK</v>
      </c>
      <c r="BA1573" s="170" t="str">
        <f t="shared" si="67"/>
        <v>OK</v>
      </c>
      <c r="BB1573" s="215"/>
    </row>
    <row r="1574" spans="1:54" s="207" customFormat="1" ht="38.25" customHeight="1" x14ac:dyDescent="0.25">
      <c r="A1574" s="115"/>
      <c r="B1574" s="116"/>
      <c r="C1574" s="122"/>
      <c r="D1574" s="137"/>
      <c r="E1574" s="128"/>
      <c r="F1574" s="128"/>
      <c r="G1574" s="127"/>
      <c r="H1574" s="128"/>
      <c r="I1574" s="127"/>
      <c r="J1574" s="127"/>
      <c r="K1574" s="128"/>
      <c r="L1574" s="127"/>
      <c r="M1574" s="127"/>
      <c r="N1574" s="127"/>
      <c r="O1574" s="127"/>
      <c r="P1574" s="128"/>
      <c r="Q1574" s="128"/>
      <c r="R1574" s="129"/>
      <c r="S1574" s="129"/>
      <c r="T1574" s="128"/>
      <c r="U1574" s="128"/>
      <c r="V1574" s="128"/>
      <c r="W1574" s="128"/>
      <c r="X1574" s="127"/>
      <c r="Y1574" s="138"/>
      <c r="Z1574" s="12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2"/>
      <c r="AY1574" s="71"/>
      <c r="AZ1574" s="169" t="str">
        <f t="shared" si="66"/>
        <v>OK</v>
      </c>
      <c r="BA1574" s="170" t="str">
        <f t="shared" si="67"/>
        <v>OK</v>
      </c>
      <c r="BB1574" s="215"/>
    </row>
    <row r="1575" spans="1:54" s="207" customFormat="1" ht="38.25" customHeight="1" x14ac:dyDescent="0.25">
      <c r="A1575" s="115"/>
      <c r="B1575" s="116"/>
      <c r="C1575" s="122"/>
      <c r="D1575" s="137"/>
      <c r="E1575" s="128"/>
      <c r="F1575" s="128"/>
      <c r="G1575" s="127"/>
      <c r="H1575" s="128"/>
      <c r="I1575" s="127"/>
      <c r="J1575" s="127"/>
      <c r="K1575" s="128"/>
      <c r="L1575" s="127"/>
      <c r="M1575" s="127"/>
      <c r="N1575" s="127"/>
      <c r="O1575" s="127"/>
      <c r="P1575" s="128"/>
      <c r="Q1575" s="128"/>
      <c r="R1575" s="129"/>
      <c r="S1575" s="129"/>
      <c r="T1575" s="128"/>
      <c r="U1575" s="128"/>
      <c r="V1575" s="128"/>
      <c r="W1575" s="128"/>
      <c r="X1575" s="127"/>
      <c r="Y1575" s="138"/>
      <c r="Z1575" s="12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2"/>
      <c r="AY1575" s="71"/>
      <c r="AZ1575" s="169" t="str">
        <f t="shared" si="66"/>
        <v>OK</v>
      </c>
      <c r="BA1575" s="170" t="str">
        <f t="shared" si="67"/>
        <v>OK</v>
      </c>
      <c r="BB1575" s="215"/>
    </row>
    <row r="1576" spans="1:54" s="207" customFormat="1" ht="38.25" customHeight="1" x14ac:dyDescent="0.25">
      <c r="A1576" s="115"/>
      <c r="B1576" s="116"/>
      <c r="C1576" s="122"/>
      <c r="D1576" s="137"/>
      <c r="E1576" s="128"/>
      <c r="F1576" s="128"/>
      <c r="G1576" s="127"/>
      <c r="H1576" s="128"/>
      <c r="I1576" s="127"/>
      <c r="J1576" s="127"/>
      <c r="K1576" s="128"/>
      <c r="L1576" s="127"/>
      <c r="M1576" s="127"/>
      <c r="N1576" s="127"/>
      <c r="O1576" s="127"/>
      <c r="P1576" s="128"/>
      <c r="Q1576" s="128"/>
      <c r="R1576" s="129"/>
      <c r="S1576" s="129"/>
      <c r="T1576" s="128"/>
      <c r="U1576" s="128"/>
      <c r="V1576" s="128"/>
      <c r="W1576" s="128"/>
      <c r="X1576" s="127"/>
      <c r="Y1576" s="138"/>
      <c r="Z1576" s="12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2"/>
      <c r="AY1576" s="71"/>
      <c r="AZ1576" s="169" t="str">
        <f t="shared" si="66"/>
        <v>OK</v>
      </c>
      <c r="BA1576" s="170" t="str">
        <f t="shared" si="67"/>
        <v>OK</v>
      </c>
      <c r="BB1576" s="215"/>
    </row>
    <row r="1577" spans="1:54" s="207" customFormat="1" ht="38.25" customHeight="1" x14ac:dyDescent="0.25">
      <c r="A1577" s="115"/>
      <c r="B1577" s="116"/>
      <c r="C1577" s="122"/>
      <c r="D1577" s="137"/>
      <c r="E1577" s="128"/>
      <c r="F1577" s="128"/>
      <c r="G1577" s="127"/>
      <c r="H1577" s="128"/>
      <c r="I1577" s="127"/>
      <c r="J1577" s="127"/>
      <c r="K1577" s="128"/>
      <c r="L1577" s="127"/>
      <c r="M1577" s="127"/>
      <c r="N1577" s="127"/>
      <c r="O1577" s="127"/>
      <c r="P1577" s="128"/>
      <c r="Q1577" s="128"/>
      <c r="R1577" s="129"/>
      <c r="S1577" s="129"/>
      <c r="T1577" s="128"/>
      <c r="U1577" s="128"/>
      <c r="V1577" s="128"/>
      <c r="W1577" s="128"/>
      <c r="X1577" s="127"/>
      <c r="Y1577" s="138"/>
      <c r="Z1577" s="12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2"/>
      <c r="AY1577" s="71"/>
      <c r="AZ1577" s="169" t="str">
        <f t="shared" si="66"/>
        <v>OK</v>
      </c>
      <c r="BA1577" s="170" t="str">
        <f t="shared" si="67"/>
        <v>OK</v>
      </c>
      <c r="BB1577" s="215"/>
    </row>
    <row r="1578" spans="1:54" s="207" customFormat="1" ht="38.25" customHeight="1" x14ac:dyDescent="0.25">
      <c r="A1578" s="115"/>
      <c r="B1578" s="116"/>
      <c r="C1578" s="122"/>
      <c r="D1578" s="137"/>
      <c r="E1578" s="128"/>
      <c r="F1578" s="128"/>
      <c r="G1578" s="127"/>
      <c r="H1578" s="128"/>
      <c r="I1578" s="127"/>
      <c r="J1578" s="127"/>
      <c r="K1578" s="128"/>
      <c r="L1578" s="127"/>
      <c r="M1578" s="127"/>
      <c r="N1578" s="127"/>
      <c r="O1578" s="127"/>
      <c r="P1578" s="128"/>
      <c r="Q1578" s="128"/>
      <c r="R1578" s="129"/>
      <c r="S1578" s="129"/>
      <c r="T1578" s="128"/>
      <c r="U1578" s="128"/>
      <c r="V1578" s="128"/>
      <c r="W1578" s="128"/>
      <c r="X1578" s="127"/>
      <c r="Y1578" s="138"/>
      <c r="Z1578" s="12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2"/>
      <c r="AY1578" s="71"/>
      <c r="AZ1578" s="169" t="str">
        <f t="shared" si="66"/>
        <v>OK</v>
      </c>
      <c r="BA1578" s="170" t="str">
        <f t="shared" si="67"/>
        <v>OK</v>
      </c>
      <c r="BB1578" s="215"/>
    </row>
    <row r="1579" spans="1:54" s="207" customFormat="1" ht="38.25" customHeight="1" x14ac:dyDescent="0.25">
      <c r="A1579" s="115"/>
      <c r="B1579" s="116"/>
      <c r="C1579" s="122"/>
      <c r="D1579" s="137"/>
      <c r="E1579" s="128"/>
      <c r="F1579" s="128"/>
      <c r="G1579" s="127"/>
      <c r="H1579" s="128"/>
      <c r="I1579" s="127"/>
      <c r="J1579" s="127"/>
      <c r="K1579" s="128"/>
      <c r="L1579" s="127"/>
      <c r="M1579" s="127"/>
      <c r="N1579" s="127"/>
      <c r="O1579" s="127"/>
      <c r="P1579" s="128"/>
      <c r="Q1579" s="128"/>
      <c r="R1579" s="129"/>
      <c r="S1579" s="129"/>
      <c r="T1579" s="128"/>
      <c r="U1579" s="128"/>
      <c r="V1579" s="128"/>
      <c r="W1579" s="128"/>
      <c r="X1579" s="127"/>
      <c r="Y1579" s="138"/>
      <c r="Z1579" s="12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2"/>
      <c r="AY1579" s="71"/>
      <c r="AZ1579" s="169" t="str">
        <f t="shared" si="66"/>
        <v>OK</v>
      </c>
      <c r="BA1579" s="170" t="str">
        <f t="shared" si="67"/>
        <v>OK</v>
      </c>
      <c r="BB1579" s="215"/>
    </row>
    <row r="1580" spans="1:54" s="207" customFormat="1" ht="38.25" customHeight="1" x14ac:dyDescent="0.25">
      <c r="A1580" s="115"/>
      <c r="B1580" s="116"/>
      <c r="C1580" s="122"/>
      <c r="D1580" s="137"/>
      <c r="E1580" s="128"/>
      <c r="F1580" s="128"/>
      <c r="G1580" s="127"/>
      <c r="H1580" s="128"/>
      <c r="I1580" s="127"/>
      <c r="J1580" s="127"/>
      <c r="K1580" s="128"/>
      <c r="L1580" s="127"/>
      <c r="M1580" s="127"/>
      <c r="N1580" s="127"/>
      <c r="O1580" s="127"/>
      <c r="P1580" s="128"/>
      <c r="Q1580" s="128"/>
      <c r="R1580" s="129"/>
      <c r="S1580" s="129"/>
      <c r="T1580" s="128"/>
      <c r="U1580" s="128"/>
      <c r="V1580" s="128"/>
      <c r="W1580" s="128"/>
      <c r="X1580" s="127"/>
      <c r="Y1580" s="138"/>
      <c r="Z1580" s="12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2"/>
      <c r="AY1580" s="71"/>
      <c r="AZ1580" s="169" t="str">
        <f t="shared" si="66"/>
        <v>OK</v>
      </c>
      <c r="BA1580" s="170" t="str">
        <f t="shared" si="67"/>
        <v>OK</v>
      </c>
      <c r="BB1580" s="215"/>
    </row>
    <row r="1581" spans="1:54" s="207" customFormat="1" ht="38.25" customHeight="1" x14ac:dyDescent="0.25">
      <c r="A1581" s="115"/>
      <c r="B1581" s="116"/>
      <c r="C1581" s="122"/>
      <c r="D1581" s="137"/>
      <c r="E1581" s="128"/>
      <c r="F1581" s="128"/>
      <c r="G1581" s="127"/>
      <c r="H1581" s="128"/>
      <c r="I1581" s="127"/>
      <c r="J1581" s="127"/>
      <c r="K1581" s="128"/>
      <c r="L1581" s="127"/>
      <c r="M1581" s="127"/>
      <c r="N1581" s="127"/>
      <c r="O1581" s="127"/>
      <c r="P1581" s="128"/>
      <c r="Q1581" s="128"/>
      <c r="R1581" s="129"/>
      <c r="S1581" s="129"/>
      <c r="T1581" s="128"/>
      <c r="U1581" s="128"/>
      <c r="V1581" s="128"/>
      <c r="W1581" s="128"/>
      <c r="X1581" s="127"/>
      <c r="Y1581" s="138"/>
      <c r="Z1581" s="12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2"/>
      <c r="AY1581" s="71"/>
      <c r="AZ1581" s="169" t="str">
        <f t="shared" si="66"/>
        <v>OK</v>
      </c>
      <c r="BA1581" s="170" t="str">
        <f t="shared" si="67"/>
        <v>OK</v>
      </c>
      <c r="BB1581" s="215"/>
    </row>
    <row r="1582" spans="1:54" s="207" customFormat="1" ht="38.25" customHeight="1" x14ac:dyDescent="0.25">
      <c r="A1582" s="115"/>
      <c r="B1582" s="116"/>
      <c r="C1582" s="122"/>
      <c r="D1582" s="137"/>
      <c r="E1582" s="128"/>
      <c r="F1582" s="128"/>
      <c r="G1582" s="127"/>
      <c r="H1582" s="128"/>
      <c r="I1582" s="127"/>
      <c r="J1582" s="127"/>
      <c r="K1582" s="128"/>
      <c r="L1582" s="127"/>
      <c r="M1582" s="127"/>
      <c r="N1582" s="127"/>
      <c r="O1582" s="127"/>
      <c r="P1582" s="128"/>
      <c r="Q1582" s="128"/>
      <c r="R1582" s="129"/>
      <c r="S1582" s="129"/>
      <c r="T1582" s="128"/>
      <c r="U1582" s="128"/>
      <c r="V1582" s="128"/>
      <c r="W1582" s="128"/>
      <c r="X1582" s="127"/>
      <c r="Y1582" s="138"/>
      <c r="Z1582" s="12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2"/>
      <c r="AY1582" s="71"/>
      <c r="AZ1582" s="169" t="str">
        <f t="shared" si="66"/>
        <v>OK</v>
      </c>
      <c r="BA1582" s="170" t="str">
        <f t="shared" si="67"/>
        <v>OK</v>
      </c>
      <c r="BB1582" s="215"/>
    </row>
    <row r="1583" spans="1:54" s="207" customFormat="1" ht="38.25" customHeight="1" x14ac:dyDescent="0.25">
      <c r="A1583" s="115"/>
      <c r="B1583" s="116"/>
      <c r="C1583" s="122"/>
      <c r="D1583" s="137"/>
      <c r="E1583" s="128"/>
      <c r="F1583" s="128"/>
      <c r="G1583" s="127"/>
      <c r="H1583" s="128"/>
      <c r="I1583" s="127"/>
      <c r="J1583" s="127"/>
      <c r="K1583" s="128"/>
      <c r="L1583" s="127"/>
      <c r="M1583" s="127"/>
      <c r="N1583" s="127"/>
      <c r="O1583" s="127"/>
      <c r="P1583" s="128"/>
      <c r="Q1583" s="128"/>
      <c r="R1583" s="129"/>
      <c r="S1583" s="129"/>
      <c r="T1583" s="128"/>
      <c r="U1583" s="128"/>
      <c r="V1583" s="128"/>
      <c r="W1583" s="128"/>
      <c r="X1583" s="127"/>
      <c r="Y1583" s="138"/>
      <c r="Z1583" s="12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2"/>
      <c r="AY1583" s="71"/>
      <c r="AZ1583" s="169" t="str">
        <f t="shared" si="66"/>
        <v>OK</v>
      </c>
      <c r="BA1583" s="170" t="str">
        <f t="shared" si="67"/>
        <v>OK</v>
      </c>
      <c r="BB1583" s="215"/>
    </row>
    <row r="1584" spans="1:54" s="207" customFormat="1" ht="38.25" customHeight="1" x14ac:dyDescent="0.25">
      <c r="A1584" s="115"/>
      <c r="B1584" s="116"/>
      <c r="C1584" s="122"/>
      <c r="D1584" s="137"/>
      <c r="E1584" s="128"/>
      <c r="F1584" s="128"/>
      <c r="G1584" s="127"/>
      <c r="H1584" s="128"/>
      <c r="I1584" s="127"/>
      <c r="J1584" s="127"/>
      <c r="K1584" s="128"/>
      <c r="L1584" s="127"/>
      <c r="M1584" s="127"/>
      <c r="N1584" s="127"/>
      <c r="O1584" s="127"/>
      <c r="P1584" s="128"/>
      <c r="Q1584" s="128"/>
      <c r="R1584" s="129"/>
      <c r="S1584" s="129"/>
      <c r="T1584" s="128"/>
      <c r="U1584" s="128"/>
      <c r="V1584" s="128"/>
      <c r="W1584" s="128"/>
      <c r="X1584" s="127"/>
      <c r="Y1584" s="138"/>
      <c r="Z1584" s="12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2"/>
      <c r="AY1584" s="71"/>
      <c r="AZ1584" s="169" t="str">
        <f t="shared" si="66"/>
        <v>OK</v>
      </c>
      <c r="BA1584" s="170" t="str">
        <f t="shared" si="67"/>
        <v>OK</v>
      </c>
      <c r="BB1584" s="215"/>
    </row>
    <row r="1585" spans="1:54" s="207" customFormat="1" ht="38.25" customHeight="1" x14ac:dyDescent="0.25">
      <c r="A1585" s="115"/>
      <c r="B1585" s="116"/>
      <c r="C1585" s="122"/>
      <c r="D1585" s="137"/>
      <c r="E1585" s="128"/>
      <c r="F1585" s="128"/>
      <c r="G1585" s="127"/>
      <c r="H1585" s="128"/>
      <c r="I1585" s="127"/>
      <c r="J1585" s="127"/>
      <c r="K1585" s="128"/>
      <c r="L1585" s="127"/>
      <c r="M1585" s="127"/>
      <c r="N1585" s="127"/>
      <c r="O1585" s="127"/>
      <c r="P1585" s="128"/>
      <c r="Q1585" s="128"/>
      <c r="R1585" s="129"/>
      <c r="S1585" s="129"/>
      <c r="T1585" s="128"/>
      <c r="U1585" s="128"/>
      <c r="V1585" s="128"/>
      <c r="W1585" s="128"/>
      <c r="X1585" s="127"/>
      <c r="Y1585" s="138"/>
      <c r="Z1585" s="12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2"/>
      <c r="AY1585" s="71"/>
      <c r="AZ1585" s="169" t="str">
        <f t="shared" si="66"/>
        <v>OK</v>
      </c>
      <c r="BA1585" s="170" t="str">
        <f t="shared" si="67"/>
        <v>OK</v>
      </c>
      <c r="BB1585" s="215"/>
    </row>
    <row r="1586" spans="1:54" s="207" customFormat="1" ht="38.25" customHeight="1" x14ac:dyDescent="0.25">
      <c r="A1586" s="115"/>
      <c r="B1586" s="116"/>
      <c r="C1586" s="122"/>
      <c r="D1586" s="137"/>
      <c r="E1586" s="128"/>
      <c r="F1586" s="128"/>
      <c r="G1586" s="127"/>
      <c r="H1586" s="128"/>
      <c r="I1586" s="127"/>
      <c r="J1586" s="127"/>
      <c r="K1586" s="128"/>
      <c r="L1586" s="127"/>
      <c r="M1586" s="127"/>
      <c r="N1586" s="127"/>
      <c r="O1586" s="127"/>
      <c r="P1586" s="128"/>
      <c r="Q1586" s="128"/>
      <c r="R1586" s="129"/>
      <c r="S1586" s="129"/>
      <c r="T1586" s="128"/>
      <c r="U1586" s="128"/>
      <c r="V1586" s="128"/>
      <c r="W1586" s="128"/>
      <c r="X1586" s="127"/>
      <c r="Y1586" s="138"/>
      <c r="Z1586" s="12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2"/>
      <c r="AY1586" s="71"/>
      <c r="AZ1586" s="169" t="str">
        <f t="shared" si="66"/>
        <v>OK</v>
      </c>
      <c r="BA1586" s="170" t="str">
        <f t="shared" si="67"/>
        <v>OK</v>
      </c>
      <c r="BB1586" s="215"/>
    </row>
    <row r="1587" spans="1:54" s="207" customFormat="1" ht="38.25" customHeight="1" x14ac:dyDescent="0.25">
      <c r="A1587" s="115"/>
      <c r="B1587" s="116"/>
      <c r="C1587" s="122"/>
      <c r="D1587" s="137"/>
      <c r="E1587" s="128"/>
      <c r="F1587" s="128"/>
      <c r="G1587" s="127"/>
      <c r="H1587" s="128"/>
      <c r="I1587" s="127"/>
      <c r="J1587" s="127"/>
      <c r="K1587" s="128"/>
      <c r="L1587" s="127"/>
      <c r="M1587" s="127"/>
      <c r="N1587" s="127"/>
      <c r="O1587" s="127"/>
      <c r="P1587" s="128"/>
      <c r="Q1587" s="128"/>
      <c r="R1587" s="129"/>
      <c r="S1587" s="129"/>
      <c r="T1587" s="128"/>
      <c r="U1587" s="128"/>
      <c r="V1587" s="128"/>
      <c r="W1587" s="128"/>
      <c r="X1587" s="127"/>
      <c r="Y1587" s="138"/>
      <c r="Z1587" s="12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2"/>
      <c r="AY1587" s="71"/>
      <c r="AZ1587" s="169" t="str">
        <f t="shared" si="66"/>
        <v>OK</v>
      </c>
      <c r="BA1587" s="170" t="str">
        <f t="shared" si="67"/>
        <v>OK</v>
      </c>
      <c r="BB1587" s="215"/>
    </row>
    <row r="1588" spans="1:54" s="207" customFormat="1" ht="38.25" customHeight="1" x14ac:dyDescent="0.25">
      <c r="A1588" s="115"/>
      <c r="B1588" s="116"/>
      <c r="C1588" s="122"/>
      <c r="D1588" s="137"/>
      <c r="E1588" s="128"/>
      <c r="F1588" s="128"/>
      <c r="G1588" s="127"/>
      <c r="H1588" s="128"/>
      <c r="I1588" s="127"/>
      <c r="J1588" s="127"/>
      <c r="K1588" s="128"/>
      <c r="L1588" s="127"/>
      <c r="M1588" s="127"/>
      <c r="N1588" s="127"/>
      <c r="O1588" s="127"/>
      <c r="P1588" s="128"/>
      <c r="Q1588" s="128"/>
      <c r="R1588" s="129"/>
      <c r="S1588" s="129"/>
      <c r="T1588" s="128"/>
      <c r="U1588" s="128"/>
      <c r="V1588" s="128"/>
      <c r="W1588" s="128"/>
      <c r="X1588" s="127"/>
      <c r="Y1588" s="138"/>
      <c r="Z1588" s="12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2"/>
      <c r="AY1588" s="71"/>
      <c r="AZ1588" s="169" t="str">
        <f t="shared" si="66"/>
        <v>OK</v>
      </c>
      <c r="BA1588" s="170" t="str">
        <f t="shared" si="67"/>
        <v>OK</v>
      </c>
      <c r="BB1588" s="215"/>
    </row>
    <row r="1589" spans="1:54" s="207" customFormat="1" ht="38.25" customHeight="1" x14ac:dyDescent="0.25">
      <c r="A1589" s="115"/>
      <c r="B1589" s="116"/>
      <c r="C1589" s="122"/>
      <c r="D1589" s="137"/>
      <c r="E1589" s="128"/>
      <c r="F1589" s="128"/>
      <c r="G1589" s="127"/>
      <c r="H1589" s="128"/>
      <c r="I1589" s="127"/>
      <c r="J1589" s="127"/>
      <c r="K1589" s="128"/>
      <c r="L1589" s="127"/>
      <c r="M1589" s="127"/>
      <c r="N1589" s="127"/>
      <c r="O1589" s="127"/>
      <c r="P1589" s="128"/>
      <c r="Q1589" s="128"/>
      <c r="R1589" s="129"/>
      <c r="S1589" s="129"/>
      <c r="T1589" s="128"/>
      <c r="U1589" s="128"/>
      <c r="V1589" s="128"/>
      <c r="W1589" s="128"/>
      <c r="X1589" s="127"/>
      <c r="Y1589" s="138"/>
      <c r="Z1589" s="12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2"/>
      <c r="AY1589" s="71"/>
      <c r="AZ1589" s="169" t="str">
        <f t="shared" si="66"/>
        <v>OK</v>
      </c>
      <c r="BA1589" s="170" t="str">
        <f t="shared" si="67"/>
        <v>OK</v>
      </c>
      <c r="BB1589" s="215"/>
    </row>
    <row r="1590" spans="1:54" s="207" customFormat="1" ht="38.25" customHeight="1" x14ac:dyDescent="0.25">
      <c r="A1590" s="115"/>
      <c r="B1590" s="116"/>
      <c r="C1590" s="122"/>
      <c r="D1590" s="137"/>
      <c r="E1590" s="128"/>
      <c r="F1590" s="128"/>
      <c r="G1590" s="127"/>
      <c r="H1590" s="128"/>
      <c r="I1590" s="127"/>
      <c r="J1590" s="127"/>
      <c r="K1590" s="128"/>
      <c r="L1590" s="127"/>
      <c r="M1590" s="127"/>
      <c r="N1590" s="127"/>
      <c r="O1590" s="127"/>
      <c r="P1590" s="128"/>
      <c r="Q1590" s="128"/>
      <c r="R1590" s="129"/>
      <c r="S1590" s="129"/>
      <c r="T1590" s="128"/>
      <c r="U1590" s="128"/>
      <c r="V1590" s="128"/>
      <c r="W1590" s="128"/>
      <c r="X1590" s="127"/>
      <c r="Y1590" s="138"/>
      <c r="Z1590" s="12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2"/>
      <c r="AY1590" s="71"/>
      <c r="AZ1590" s="169" t="str">
        <f t="shared" si="66"/>
        <v>OK</v>
      </c>
      <c r="BA1590" s="170" t="str">
        <f t="shared" si="67"/>
        <v>OK</v>
      </c>
      <c r="BB1590" s="215"/>
    </row>
    <row r="1591" spans="1:54" s="207" customFormat="1" ht="38.25" customHeight="1" x14ac:dyDescent="0.25">
      <c r="A1591" s="115"/>
      <c r="B1591" s="116"/>
      <c r="C1591" s="122"/>
      <c r="D1591" s="137"/>
      <c r="E1591" s="128"/>
      <c r="F1591" s="128"/>
      <c r="G1591" s="127"/>
      <c r="H1591" s="128"/>
      <c r="I1591" s="127"/>
      <c r="J1591" s="127"/>
      <c r="K1591" s="128"/>
      <c r="L1591" s="127"/>
      <c r="M1591" s="127"/>
      <c r="N1591" s="127"/>
      <c r="O1591" s="127"/>
      <c r="P1591" s="128"/>
      <c r="Q1591" s="128"/>
      <c r="R1591" s="129"/>
      <c r="S1591" s="129"/>
      <c r="T1591" s="128"/>
      <c r="U1591" s="128"/>
      <c r="V1591" s="128"/>
      <c r="W1591" s="128"/>
      <c r="X1591" s="127"/>
      <c r="Y1591" s="138"/>
      <c r="Z1591" s="12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2"/>
      <c r="AY1591" s="71"/>
      <c r="AZ1591" s="169" t="str">
        <f t="shared" si="66"/>
        <v>OK</v>
      </c>
      <c r="BA1591" s="170" t="str">
        <f t="shared" si="67"/>
        <v>OK</v>
      </c>
      <c r="BB1591" s="215"/>
    </row>
    <row r="1592" spans="1:54" s="207" customFormat="1" ht="38.25" customHeight="1" x14ac:dyDescent="0.25">
      <c r="A1592" s="115"/>
      <c r="B1592" s="116"/>
      <c r="C1592" s="122"/>
      <c r="D1592" s="137"/>
      <c r="E1592" s="128"/>
      <c r="F1592" s="128"/>
      <c r="G1592" s="127"/>
      <c r="H1592" s="128"/>
      <c r="I1592" s="127"/>
      <c r="J1592" s="127"/>
      <c r="K1592" s="128"/>
      <c r="L1592" s="127"/>
      <c r="M1592" s="127"/>
      <c r="N1592" s="127"/>
      <c r="O1592" s="127"/>
      <c r="P1592" s="128"/>
      <c r="Q1592" s="128"/>
      <c r="R1592" s="129"/>
      <c r="S1592" s="129"/>
      <c r="T1592" s="128"/>
      <c r="U1592" s="128"/>
      <c r="V1592" s="128"/>
      <c r="W1592" s="128"/>
      <c r="X1592" s="127"/>
      <c r="Y1592" s="138"/>
      <c r="Z1592" s="12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2"/>
      <c r="AY1592" s="71"/>
      <c r="AZ1592" s="169" t="str">
        <f t="shared" si="66"/>
        <v>OK</v>
      </c>
      <c r="BA1592" s="170" t="str">
        <f t="shared" si="67"/>
        <v>OK</v>
      </c>
      <c r="BB1592" s="215"/>
    </row>
    <row r="1593" spans="1:54" s="207" customFormat="1" ht="38.25" customHeight="1" x14ac:dyDescent="0.25">
      <c r="A1593" s="115"/>
      <c r="B1593" s="116"/>
      <c r="C1593" s="122"/>
      <c r="D1593" s="137"/>
      <c r="E1593" s="128"/>
      <c r="F1593" s="128"/>
      <c r="G1593" s="127"/>
      <c r="H1593" s="128"/>
      <c r="I1593" s="127"/>
      <c r="J1593" s="127"/>
      <c r="K1593" s="128"/>
      <c r="L1593" s="127"/>
      <c r="M1593" s="127"/>
      <c r="N1593" s="127"/>
      <c r="O1593" s="127"/>
      <c r="P1593" s="128"/>
      <c r="Q1593" s="128"/>
      <c r="R1593" s="129"/>
      <c r="S1593" s="129"/>
      <c r="T1593" s="128"/>
      <c r="U1593" s="128"/>
      <c r="V1593" s="128"/>
      <c r="W1593" s="128"/>
      <c r="X1593" s="127"/>
      <c r="Y1593" s="138"/>
      <c r="Z1593" s="12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2"/>
      <c r="AY1593" s="71"/>
      <c r="AZ1593" s="169" t="str">
        <f t="shared" si="66"/>
        <v>OK</v>
      </c>
      <c r="BA1593" s="170" t="str">
        <f t="shared" si="67"/>
        <v>OK</v>
      </c>
      <c r="BB1593" s="215"/>
    </row>
    <row r="1594" spans="1:54" s="207" customFormat="1" ht="38.25" customHeight="1" x14ac:dyDescent="0.25">
      <c r="A1594" s="115"/>
      <c r="B1594" s="116"/>
      <c r="C1594" s="122"/>
      <c r="D1594" s="137"/>
      <c r="E1594" s="128"/>
      <c r="F1594" s="128"/>
      <c r="G1594" s="127"/>
      <c r="H1594" s="128"/>
      <c r="I1594" s="127"/>
      <c r="J1594" s="127"/>
      <c r="K1594" s="128"/>
      <c r="L1594" s="127"/>
      <c r="M1594" s="127"/>
      <c r="N1594" s="127"/>
      <c r="O1594" s="127"/>
      <c r="P1594" s="128"/>
      <c r="Q1594" s="128"/>
      <c r="R1594" s="129"/>
      <c r="S1594" s="129"/>
      <c r="T1594" s="128"/>
      <c r="U1594" s="128"/>
      <c r="V1594" s="128"/>
      <c r="W1594" s="128"/>
      <c r="X1594" s="127"/>
      <c r="Y1594" s="138"/>
      <c r="Z1594" s="12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2"/>
      <c r="AY1594" s="71"/>
      <c r="AZ1594" s="169" t="str">
        <f t="shared" si="66"/>
        <v>OK</v>
      </c>
      <c r="BA1594" s="170" t="str">
        <f t="shared" si="67"/>
        <v>OK</v>
      </c>
      <c r="BB1594" s="215"/>
    </row>
    <row r="1595" spans="1:54" s="207" customFormat="1" ht="38.25" customHeight="1" x14ac:dyDescent="0.25">
      <c r="A1595" s="115"/>
      <c r="B1595" s="116"/>
      <c r="C1595" s="122"/>
      <c r="D1595" s="137"/>
      <c r="E1595" s="128"/>
      <c r="F1595" s="128"/>
      <c r="G1595" s="127"/>
      <c r="H1595" s="128"/>
      <c r="I1595" s="127"/>
      <c r="J1595" s="127"/>
      <c r="K1595" s="128"/>
      <c r="L1595" s="127"/>
      <c r="M1595" s="127"/>
      <c r="N1595" s="127"/>
      <c r="O1595" s="127"/>
      <c r="P1595" s="128"/>
      <c r="Q1595" s="128"/>
      <c r="R1595" s="129"/>
      <c r="S1595" s="129"/>
      <c r="T1595" s="128"/>
      <c r="U1595" s="128"/>
      <c r="V1595" s="128"/>
      <c r="W1595" s="128"/>
      <c r="X1595" s="127"/>
      <c r="Y1595" s="138"/>
      <c r="Z1595" s="12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2"/>
      <c r="AY1595" s="71"/>
      <c r="AZ1595" s="169" t="str">
        <f t="shared" si="66"/>
        <v>OK</v>
      </c>
      <c r="BA1595" s="170" t="str">
        <f t="shared" si="67"/>
        <v>OK</v>
      </c>
      <c r="BB1595" s="215"/>
    </row>
    <row r="1596" spans="1:54" s="207" customFormat="1" ht="38.25" customHeight="1" x14ac:dyDescent="0.25">
      <c r="A1596" s="115"/>
      <c r="B1596" s="116"/>
      <c r="C1596" s="122"/>
      <c r="D1596" s="137"/>
      <c r="E1596" s="128"/>
      <c r="F1596" s="128"/>
      <c r="G1596" s="127"/>
      <c r="H1596" s="128"/>
      <c r="I1596" s="127"/>
      <c r="J1596" s="127"/>
      <c r="K1596" s="128"/>
      <c r="L1596" s="127"/>
      <c r="M1596" s="127"/>
      <c r="N1596" s="127"/>
      <c r="O1596" s="127"/>
      <c r="P1596" s="128"/>
      <c r="Q1596" s="128"/>
      <c r="R1596" s="129"/>
      <c r="S1596" s="129"/>
      <c r="T1596" s="128"/>
      <c r="U1596" s="128"/>
      <c r="V1596" s="128"/>
      <c r="W1596" s="128"/>
      <c r="X1596" s="127"/>
      <c r="Y1596" s="138"/>
      <c r="Z1596" s="12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2"/>
      <c r="AY1596" s="71"/>
      <c r="AZ1596" s="169" t="str">
        <f t="shared" si="66"/>
        <v>OK</v>
      </c>
      <c r="BA1596" s="170" t="str">
        <f t="shared" si="67"/>
        <v>OK</v>
      </c>
      <c r="BB1596" s="215"/>
    </row>
    <row r="1597" spans="1:54" s="207" customFormat="1" ht="38.25" customHeight="1" x14ac:dyDescent="0.25">
      <c r="A1597" s="115"/>
      <c r="B1597" s="116"/>
      <c r="C1597" s="122"/>
      <c r="D1597" s="137"/>
      <c r="E1597" s="128"/>
      <c r="F1597" s="128"/>
      <c r="G1597" s="127"/>
      <c r="H1597" s="128"/>
      <c r="I1597" s="127"/>
      <c r="J1597" s="127"/>
      <c r="K1597" s="128"/>
      <c r="L1597" s="127"/>
      <c r="M1597" s="127"/>
      <c r="N1597" s="127"/>
      <c r="O1597" s="127"/>
      <c r="P1597" s="128"/>
      <c r="Q1597" s="128"/>
      <c r="R1597" s="129"/>
      <c r="S1597" s="129"/>
      <c r="T1597" s="128"/>
      <c r="U1597" s="128"/>
      <c r="V1597" s="128"/>
      <c r="W1597" s="128"/>
      <c r="X1597" s="127"/>
      <c r="Y1597" s="138"/>
      <c r="Z1597" s="12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2"/>
      <c r="AY1597" s="71"/>
      <c r="AZ1597" s="169" t="str">
        <f t="shared" si="66"/>
        <v>OK</v>
      </c>
      <c r="BA1597" s="170" t="str">
        <f t="shared" si="67"/>
        <v>OK</v>
      </c>
      <c r="BB1597" s="215"/>
    </row>
    <row r="1598" spans="1:54" s="207" customFormat="1" ht="38.25" customHeight="1" x14ac:dyDescent="0.25">
      <c r="A1598" s="115"/>
      <c r="B1598" s="116"/>
      <c r="C1598" s="122"/>
      <c r="D1598" s="137"/>
      <c r="E1598" s="128"/>
      <c r="F1598" s="128"/>
      <c r="G1598" s="127"/>
      <c r="H1598" s="128"/>
      <c r="I1598" s="127"/>
      <c r="J1598" s="127"/>
      <c r="K1598" s="128"/>
      <c r="L1598" s="127"/>
      <c r="M1598" s="127"/>
      <c r="N1598" s="127"/>
      <c r="O1598" s="127"/>
      <c r="P1598" s="128"/>
      <c r="Q1598" s="128"/>
      <c r="R1598" s="129"/>
      <c r="S1598" s="129"/>
      <c r="T1598" s="128"/>
      <c r="U1598" s="128"/>
      <c r="V1598" s="128"/>
      <c r="W1598" s="128"/>
      <c r="X1598" s="127"/>
      <c r="Y1598" s="138"/>
      <c r="Z1598" s="12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2"/>
      <c r="AY1598" s="71"/>
      <c r="AZ1598" s="169" t="str">
        <f t="shared" si="66"/>
        <v>OK</v>
      </c>
      <c r="BA1598" s="170" t="str">
        <f t="shared" si="67"/>
        <v>OK</v>
      </c>
      <c r="BB1598" s="215"/>
    </row>
    <row r="1599" spans="1:54" s="207" customFormat="1" ht="38.25" customHeight="1" x14ac:dyDescent="0.25">
      <c r="A1599" s="115"/>
      <c r="B1599" s="116"/>
      <c r="C1599" s="122"/>
      <c r="D1599" s="137"/>
      <c r="E1599" s="128"/>
      <c r="F1599" s="128"/>
      <c r="G1599" s="127"/>
      <c r="H1599" s="128"/>
      <c r="I1599" s="127"/>
      <c r="J1599" s="127"/>
      <c r="K1599" s="128"/>
      <c r="L1599" s="127"/>
      <c r="M1599" s="127"/>
      <c r="N1599" s="127"/>
      <c r="O1599" s="127"/>
      <c r="P1599" s="128"/>
      <c r="Q1599" s="128"/>
      <c r="R1599" s="129"/>
      <c r="S1599" s="129"/>
      <c r="T1599" s="128"/>
      <c r="U1599" s="128"/>
      <c r="V1599" s="128"/>
      <c r="W1599" s="128"/>
      <c r="X1599" s="127"/>
      <c r="Y1599" s="138"/>
      <c r="Z1599" s="12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2"/>
      <c r="AY1599" s="71"/>
      <c r="AZ1599" s="169" t="str">
        <f t="shared" si="66"/>
        <v>OK</v>
      </c>
      <c r="BA1599" s="170" t="str">
        <f t="shared" si="67"/>
        <v>OK</v>
      </c>
      <c r="BB1599" s="215"/>
    </row>
    <row r="1600" spans="1:54" s="207" customFormat="1" ht="38.25" customHeight="1" x14ac:dyDescent="0.25">
      <c r="A1600" s="115"/>
      <c r="B1600" s="116"/>
      <c r="C1600" s="122"/>
      <c r="D1600" s="137"/>
      <c r="E1600" s="128"/>
      <c r="F1600" s="128"/>
      <c r="G1600" s="127"/>
      <c r="H1600" s="128"/>
      <c r="I1600" s="127"/>
      <c r="J1600" s="127"/>
      <c r="K1600" s="128"/>
      <c r="L1600" s="127"/>
      <c r="M1600" s="127"/>
      <c r="N1600" s="127"/>
      <c r="O1600" s="127"/>
      <c r="P1600" s="128"/>
      <c r="Q1600" s="128"/>
      <c r="R1600" s="129"/>
      <c r="S1600" s="129"/>
      <c r="T1600" s="128"/>
      <c r="U1600" s="128"/>
      <c r="V1600" s="128"/>
      <c r="W1600" s="128"/>
      <c r="X1600" s="127"/>
      <c r="Y1600" s="138"/>
      <c r="Z1600" s="12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2"/>
      <c r="AY1600" s="71"/>
      <c r="AZ1600" s="169" t="str">
        <f t="shared" si="66"/>
        <v>OK</v>
      </c>
      <c r="BA1600" s="170" t="str">
        <f t="shared" si="67"/>
        <v>OK</v>
      </c>
      <c r="BB1600" s="215"/>
    </row>
    <row r="1601" spans="1:54" s="207" customFormat="1" ht="38.25" customHeight="1" x14ac:dyDescent="0.25">
      <c r="A1601" s="115"/>
      <c r="B1601" s="116"/>
      <c r="C1601" s="122"/>
      <c r="D1601" s="137"/>
      <c r="E1601" s="128"/>
      <c r="F1601" s="128"/>
      <c r="G1601" s="127"/>
      <c r="H1601" s="128"/>
      <c r="I1601" s="127"/>
      <c r="J1601" s="127"/>
      <c r="K1601" s="128"/>
      <c r="L1601" s="127"/>
      <c r="M1601" s="127"/>
      <c r="N1601" s="127"/>
      <c r="O1601" s="127"/>
      <c r="P1601" s="128"/>
      <c r="Q1601" s="128"/>
      <c r="R1601" s="129"/>
      <c r="S1601" s="129"/>
      <c r="T1601" s="128"/>
      <c r="U1601" s="128"/>
      <c r="V1601" s="128"/>
      <c r="W1601" s="128"/>
      <c r="X1601" s="127"/>
      <c r="Y1601" s="138"/>
      <c r="Z1601" s="12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2"/>
      <c r="AY1601" s="71"/>
      <c r="AZ1601" s="169" t="str">
        <f t="shared" si="66"/>
        <v>OK</v>
      </c>
      <c r="BA1601" s="170" t="str">
        <f t="shared" si="67"/>
        <v>OK</v>
      </c>
      <c r="BB1601" s="215"/>
    </row>
    <row r="1602" spans="1:54" s="207" customFormat="1" ht="38.25" customHeight="1" x14ac:dyDescent="0.25">
      <c r="A1602" s="115"/>
      <c r="B1602" s="116"/>
      <c r="C1602" s="122"/>
      <c r="D1602" s="137"/>
      <c r="E1602" s="128"/>
      <c r="F1602" s="128"/>
      <c r="G1602" s="127"/>
      <c r="H1602" s="128"/>
      <c r="I1602" s="127"/>
      <c r="J1602" s="127"/>
      <c r="K1602" s="128"/>
      <c r="L1602" s="127"/>
      <c r="M1602" s="127"/>
      <c r="N1602" s="127"/>
      <c r="O1602" s="127"/>
      <c r="P1602" s="128"/>
      <c r="Q1602" s="128"/>
      <c r="R1602" s="129"/>
      <c r="S1602" s="129"/>
      <c r="T1602" s="128"/>
      <c r="U1602" s="128"/>
      <c r="V1602" s="128"/>
      <c r="W1602" s="128"/>
      <c r="X1602" s="127"/>
      <c r="Y1602" s="138"/>
      <c r="Z1602" s="12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2"/>
      <c r="AY1602" s="71"/>
      <c r="AZ1602" s="169" t="str">
        <f t="shared" si="66"/>
        <v>OK</v>
      </c>
      <c r="BA1602" s="170" t="str">
        <f t="shared" si="67"/>
        <v>OK</v>
      </c>
      <c r="BB1602" s="215"/>
    </row>
    <row r="1603" spans="1:54" s="207" customFormat="1" ht="38.25" customHeight="1" x14ac:dyDescent="0.25">
      <c r="A1603" s="115"/>
      <c r="B1603" s="116"/>
      <c r="C1603" s="122"/>
      <c r="D1603" s="137"/>
      <c r="E1603" s="128"/>
      <c r="F1603" s="128"/>
      <c r="G1603" s="127"/>
      <c r="H1603" s="128"/>
      <c r="I1603" s="127"/>
      <c r="J1603" s="127"/>
      <c r="K1603" s="128"/>
      <c r="L1603" s="127"/>
      <c r="M1603" s="127"/>
      <c r="N1603" s="127"/>
      <c r="O1603" s="127"/>
      <c r="P1603" s="128"/>
      <c r="Q1603" s="128"/>
      <c r="R1603" s="129"/>
      <c r="S1603" s="129"/>
      <c r="T1603" s="128"/>
      <c r="U1603" s="128"/>
      <c r="V1603" s="128"/>
      <c r="W1603" s="128"/>
      <c r="X1603" s="127"/>
      <c r="Y1603" s="138"/>
      <c r="Z1603" s="12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2"/>
      <c r="AY1603" s="71"/>
      <c r="AZ1603" s="169" t="str">
        <f t="shared" si="66"/>
        <v>OK</v>
      </c>
      <c r="BA1603" s="170" t="str">
        <f t="shared" si="67"/>
        <v>OK</v>
      </c>
      <c r="BB1603" s="215"/>
    </row>
    <row r="1604" spans="1:54" s="207" customFormat="1" ht="38.25" customHeight="1" x14ac:dyDescent="0.25">
      <c r="A1604" s="115"/>
      <c r="B1604" s="116"/>
      <c r="C1604" s="122"/>
      <c r="D1604" s="137"/>
      <c r="E1604" s="128"/>
      <c r="F1604" s="128"/>
      <c r="G1604" s="127"/>
      <c r="H1604" s="128"/>
      <c r="I1604" s="127"/>
      <c r="J1604" s="127"/>
      <c r="K1604" s="128"/>
      <c r="L1604" s="127"/>
      <c r="M1604" s="127"/>
      <c r="N1604" s="127"/>
      <c r="O1604" s="127"/>
      <c r="P1604" s="128"/>
      <c r="Q1604" s="128"/>
      <c r="R1604" s="129"/>
      <c r="S1604" s="129"/>
      <c r="T1604" s="128"/>
      <c r="U1604" s="128"/>
      <c r="V1604" s="128"/>
      <c r="W1604" s="128"/>
      <c r="X1604" s="127"/>
      <c r="Y1604" s="138"/>
      <c r="Z1604" s="12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2"/>
      <c r="AY1604" s="71"/>
      <c r="AZ1604" s="169" t="str">
        <f t="shared" si="66"/>
        <v>OK</v>
      </c>
      <c r="BA1604" s="170" t="str">
        <f t="shared" si="67"/>
        <v>OK</v>
      </c>
      <c r="BB1604" s="215"/>
    </row>
    <row r="1605" spans="1:54" s="207" customFormat="1" ht="38.25" customHeight="1" x14ac:dyDescent="0.25">
      <c r="A1605" s="115"/>
      <c r="B1605" s="116"/>
      <c r="C1605" s="122"/>
      <c r="D1605" s="137"/>
      <c r="E1605" s="128"/>
      <c r="F1605" s="128"/>
      <c r="G1605" s="127"/>
      <c r="H1605" s="128"/>
      <c r="I1605" s="127"/>
      <c r="J1605" s="127"/>
      <c r="K1605" s="128"/>
      <c r="L1605" s="127"/>
      <c r="M1605" s="127"/>
      <c r="N1605" s="127"/>
      <c r="O1605" s="127"/>
      <c r="P1605" s="128"/>
      <c r="Q1605" s="128"/>
      <c r="R1605" s="129"/>
      <c r="S1605" s="129"/>
      <c r="T1605" s="128"/>
      <c r="U1605" s="128"/>
      <c r="V1605" s="128"/>
      <c r="W1605" s="128"/>
      <c r="X1605" s="127"/>
      <c r="Y1605" s="138"/>
      <c r="Z1605" s="12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2"/>
      <c r="AY1605" s="71"/>
      <c r="AZ1605" s="169" t="str">
        <f t="shared" si="66"/>
        <v>OK</v>
      </c>
      <c r="BA1605" s="170" t="str">
        <f t="shared" si="67"/>
        <v>OK</v>
      </c>
      <c r="BB1605" s="215"/>
    </row>
    <row r="1606" spans="1:54" s="207" customFormat="1" ht="38.25" customHeight="1" x14ac:dyDescent="0.25">
      <c r="A1606" s="115"/>
      <c r="B1606" s="116"/>
      <c r="C1606" s="122"/>
      <c r="D1606" s="137"/>
      <c r="E1606" s="128"/>
      <c r="F1606" s="128"/>
      <c r="G1606" s="127"/>
      <c r="H1606" s="128"/>
      <c r="I1606" s="127"/>
      <c r="J1606" s="127"/>
      <c r="K1606" s="128"/>
      <c r="L1606" s="127"/>
      <c r="M1606" s="127"/>
      <c r="N1606" s="127"/>
      <c r="O1606" s="127"/>
      <c r="P1606" s="128"/>
      <c r="Q1606" s="128"/>
      <c r="R1606" s="129"/>
      <c r="S1606" s="129"/>
      <c r="T1606" s="128"/>
      <c r="U1606" s="128"/>
      <c r="V1606" s="128"/>
      <c r="W1606" s="128"/>
      <c r="X1606" s="127"/>
      <c r="Y1606" s="138"/>
      <c r="Z1606" s="12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2"/>
      <c r="AY1606" s="71"/>
      <c r="AZ1606" s="169" t="str">
        <f t="shared" si="66"/>
        <v>OK</v>
      </c>
      <c r="BA1606" s="170" t="str">
        <f t="shared" si="67"/>
        <v>OK</v>
      </c>
      <c r="BB1606" s="215"/>
    </row>
    <row r="1607" spans="1:54" s="207" customFormat="1" ht="38.25" customHeight="1" x14ac:dyDescent="0.25">
      <c r="A1607" s="115"/>
      <c r="B1607" s="116"/>
      <c r="C1607" s="122"/>
      <c r="D1607" s="137"/>
      <c r="E1607" s="128"/>
      <c r="F1607" s="128"/>
      <c r="G1607" s="127"/>
      <c r="H1607" s="128"/>
      <c r="I1607" s="127"/>
      <c r="J1607" s="127"/>
      <c r="K1607" s="128"/>
      <c r="L1607" s="127"/>
      <c r="M1607" s="127"/>
      <c r="N1607" s="127"/>
      <c r="O1607" s="127"/>
      <c r="P1607" s="128"/>
      <c r="Q1607" s="128"/>
      <c r="R1607" s="129"/>
      <c r="S1607" s="129"/>
      <c r="T1607" s="128"/>
      <c r="U1607" s="128"/>
      <c r="V1607" s="128"/>
      <c r="W1607" s="128"/>
      <c r="X1607" s="127"/>
      <c r="Y1607" s="138"/>
      <c r="Z1607" s="12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2"/>
      <c r="AY1607" s="71"/>
      <c r="AZ1607" s="169" t="str">
        <f t="shared" ref="AZ1607:AZ1670" si="68">IF(S1607-AA1607-AC1607-AE1607-AG1607-AI1607-AK1607-AM1607-AO1607-AQ1607-AS1607-AU1607-AW1607=0,"OK","Compromisos diferentes al valor estimado en la vigencia actual")</f>
        <v>OK</v>
      </c>
      <c r="BA1607" s="170" t="str">
        <f t="shared" ref="BA1607:BA1670" si="69">IF(S1607-AB1607-AD1607-AF1607-AH1607-AJ1607-AL1607-AN1607-AP1607-AR1607-AT1607-AV1607-AX1607=0,"OK","Obligaciones diferentes al valor estimado en la vigencia actual")</f>
        <v>OK</v>
      </c>
      <c r="BB1607" s="215"/>
    </row>
    <row r="1608" spans="1:54" s="207" customFormat="1" ht="38.25" customHeight="1" x14ac:dyDescent="0.25">
      <c r="A1608" s="115"/>
      <c r="B1608" s="116"/>
      <c r="C1608" s="122"/>
      <c r="D1608" s="137"/>
      <c r="E1608" s="128"/>
      <c r="F1608" s="128"/>
      <c r="G1608" s="127"/>
      <c r="H1608" s="128"/>
      <c r="I1608" s="127"/>
      <c r="J1608" s="127"/>
      <c r="K1608" s="128"/>
      <c r="L1608" s="127"/>
      <c r="M1608" s="127"/>
      <c r="N1608" s="127"/>
      <c r="O1608" s="127"/>
      <c r="P1608" s="128"/>
      <c r="Q1608" s="128"/>
      <c r="R1608" s="129"/>
      <c r="S1608" s="129"/>
      <c r="T1608" s="128"/>
      <c r="U1608" s="128"/>
      <c r="V1608" s="128"/>
      <c r="W1608" s="128"/>
      <c r="X1608" s="127"/>
      <c r="Y1608" s="138"/>
      <c r="Z1608" s="12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2"/>
      <c r="AY1608" s="71"/>
      <c r="AZ1608" s="169" t="str">
        <f t="shared" si="68"/>
        <v>OK</v>
      </c>
      <c r="BA1608" s="170" t="str">
        <f t="shared" si="69"/>
        <v>OK</v>
      </c>
      <c r="BB1608" s="215"/>
    </row>
    <row r="1609" spans="1:54" s="207" customFormat="1" ht="38.25" customHeight="1" x14ac:dyDescent="0.25">
      <c r="A1609" s="115"/>
      <c r="B1609" s="116"/>
      <c r="C1609" s="122"/>
      <c r="D1609" s="137"/>
      <c r="E1609" s="128"/>
      <c r="F1609" s="128"/>
      <c r="G1609" s="127"/>
      <c r="H1609" s="128"/>
      <c r="I1609" s="127"/>
      <c r="J1609" s="127"/>
      <c r="K1609" s="128"/>
      <c r="L1609" s="127"/>
      <c r="M1609" s="127"/>
      <c r="N1609" s="127"/>
      <c r="O1609" s="127"/>
      <c r="P1609" s="128"/>
      <c r="Q1609" s="128"/>
      <c r="R1609" s="129"/>
      <c r="S1609" s="129"/>
      <c r="T1609" s="128"/>
      <c r="U1609" s="128"/>
      <c r="V1609" s="128"/>
      <c r="W1609" s="128"/>
      <c r="X1609" s="127"/>
      <c r="Y1609" s="138"/>
      <c r="Z1609" s="12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2"/>
      <c r="AY1609" s="71"/>
      <c r="AZ1609" s="169" t="str">
        <f t="shared" si="68"/>
        <v>OK</v>
      </c>
      <c r="BA1609" s="170" t="str">
        <f t="shared" si="69"/>
        <v>OK</v>
      </c>
      <c r="BB1609" s="215"/>
    </row>
    <row r="1610" spans="1:54" s="207" customFormat="1" ht="38.25" customHeight="1" x14ac:dyDescent="0.25">
      <c r="A1610" s="115"/>
      <c r="B1610" s="116"/>
      <c r="C1610" s="122"/>
      <c r="D1610" s="137"/>
      <c r="E1610" s="128"/>
      <c r="F1610" s="128"/>
      <c r="G1610" s="127"/>
      <c r="H1610" s="128"/>
      <c r="I1610" s="127"/>
      <c r="J1610" s="127"/>
      <c r="K1610" s="128"/>
      <c r="L1610" s="127"/>
      <c r="M1610" s="127"/>
      <c r="N1610" s="127"/>
      <c r="O1610" s="127"/>
      <c r="P1610" s="128"/>
      <c r="Q1610" s="128"/>
      <c r="R1610" s="129"/>
      <c r="S1610" s="129"/>
      <c r="T1610" s="128"/>
      <c r="U1610" s="128"/>
      <c r="V1610" s="128"/>
      <c r="W1610" s="128"/>
      <c r="X1610" s="127"/>
      <c r="Y1610" s="138"/>
      <c r="Z1610" s="12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2"/>
      <c r="AY1610" s="71"/>
      <c r="AZ1610" s="169" t="str">
        <f t="shared" si="68"/>
        <v>OK</v>
      </c>
      <c r="BA1610" s="170" t="str">
        <f t="shared" si="69"/>
        <v>OK</v>
      </c>
      <c r="BB1610" s="215"/>
    </row>
    <row r="1611" spans="1:54" s="207" customFormat="1" ht="38.25" customHeight="1" x14ac:dyDescent="0.25">
      <c r="A1611" s="115"/>
      <c r="B1611" s="116"/>
      <c r="C1611" s="122"/>
      <c r="D1611" s="137"/>
      <c r="E1611" s="128"/>
      <c r="F1611" s="128"/>
      <c r="G1611" s="127"/>
      <c r="H1611" s="128"/>
      <c r="I1611" s="127"/>
      <c r="J1611" s="127"/>
      <c r="K1611" s="128"/>
      <c r="L1611" s="127"/>
      <c r="M1611" s="127"/>
      <c r="N1611" s="127"/>
      <c r="O1611" s="127"/>
      <c r="P1611" s="128"/>
      <c r="Q1611" s="128"/>
      <c r="R1611" s="129"/>
      <c r="S1611" s="129"/>
      <c r="T1611" s="128"/>
      <c r="U1611" s="128"/>
      <c r="V1611" s="128"/>
      <c r="W1611" s="128"/>
      <c r="X1611" s="127"/>
      <c r="Y1611" s="138"/>
      <c r="Z1611" s="12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2"/>
      <c r="AY1611" s="71"/>
      <c r="AZ1611" s="169" t="str">
        <f t="shared" si="68"/>
        <v>OK</v>
      </c>
      <c r="BA1611" s="170" t="str">
        <f t="shared" si="69"/>
        <v>OK</v>
      </c>
      <c r="BB1611" s="215"/>
    </row>
    <row r="1612" spans="1:54" s="207" customFormat="1" ht="38.25" customHeight="1" x14ac:dyDescent="0.25">
      <c r="A1612" s="115"/>
      <c r="B1612" s="116"/>
      <c r="C1612" s="122"/>
      <c r="D1612" s="137"/>
      <c r="E1612" s="128"/>
      <c r="F1612" s="128"/>
      <c r="G1612" s="127"/>
      <c r="H1612" s="128"/>
      <c r="I1612" s="127"/>
      <c r="J1612" s="127"/>
      <c r="K1612" s="128"/>
      <c r="L1612" s="127"/>
      <c r="M1612" s="127"/>
      <c r="N1612" s="127"/>
      <c r="O1612" s="127"/>
      <c r="P1612" s="128"/>
      <c r="Q1612" s="128"/>
      <c r="R1612" s="129"/>
      <c r="S1612" s="129"/>
      <c r="T1612" s="128"/>
      <c r="U1612" s="128"/>
      <c r="V1612" s="128"/>
      <c r="W1612" s="128"/>
      <c r="X1612" s="127"/>
      <c r="Y1612" s="138"/>
      <c r="Z1612" s="12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2"/>
      <c r="AY1612" s="71"/>
      <c r="AZ1612" s="169" t="str">
        <f t="shared" si="68"/>
        <v>OK</v>
      </c>
      <c r="BA1612" s="170" t="str">
        <f t="shared" si="69"/>
        <v>OK</v>
      </c>
      <c r="BB1612" s="215"/>
    </row>
    <row r="1613" spans="1:54" s="207" customFormat="1" ht="38.25" customHeight="1" x14ac:dyDescent="0.25">
      <c r="A1613" s="115"/>
      <c r="B1613" s="116"/>
      <c r="C1613" s="122"/>
      <c r="D1613" s="137"/>
      <c r="E1613" s="128"/>
      <c r="F1613" s="128"/>
      <c r="G1613" s="127"/>
      <c r="H1613" s="128"/>
      <c r="I1613" s="127"/>
      <c r="J1613" s="127"/>
      <c r="K1613" s="128"/>
      <c r="L1613" s="127"/>
      <c r="M1613" s="127"/>
      <c r="N1613" s="127"/>
      <c r="O1613" s="127"/>
      <c r="P1613" s="128"/>
      <c r="Q1613" s="128"/>
      <c r="R1613" s="129"/>
      <c r="S1613" s="129"/>
      <c r="T1613" s="128"/>
      <c r="U1613" s="128"/>
      <c r="V1613" s="128"/>
      <c r="W1613" s="128"/>
      <c r="X1613" s="127"/>
      <c r="Y1613" s="138"/>
      <c r="Z1613" s="12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2"/>
      <c r="AY1613" s="71"/>
      <c r="AZ1613" s="169" t="str">
        <f t="shared" si="68"/>
        <v>OK</v>
      </c>
      <c r="BA1613" s="170" t="str">
        <f t="shared" si="69"/>
        <v>OK</v>
      </c>
      <c r="BB1613" s="215"/>
    </row>
    <row r="1614" spans="1:54" s="207" customFormat="1" ht="38.25" customHeight="1" x14ac:dyDescent="0.25">
      <c r="A1614" s="115"/>
      <c r="B1614" s="116"/>
      <c r="C1614" s="122"/>
      <c r="D1614" s="137"/>
      <c r="E1614" s="128"/>
      <c r="F1614" s="128"/>
      <c r="G1614" s="127"/>
      <c r="H1614" s="128"/>
      <c r="I1614" s="127"/>
      <c r="J1614" s="127"/>
      <c r="K1614" s="128"/>
      <c r="L1614" s="127"/>
      <c r="M1614" s="127"/>
      <c r="N1614" s="127"/>
      <c r="O1614" s="127"/>
      <c r="P1614" s="128"/>
      <c r="Q1614" s="128"/>
      <c r="R1614" s="129"/>
      <c r="S1614" s="129"/>
      <c r="T1614" s="128"/>
      <c r="U1614" s="128"/>
      <c r="V1614" s="128"/>
      <c r="W1614" s="128"/>
      <c r="X1614" s="127"/>
      <c r="Y1614" s="138"/>
      <c r="Z1614" s="12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2"/>
      <c r="AY1614" s="71"/>
      <c r="AZ1614" s="169" t="str">
        <f t="shared" si="68"/>
        <v>OK</v>
      </c>
      <c r="BA1614" s="170" t="str">
        <f t="shared" si="69"/>
        <v>OK</v>
      </c>
      <c r="BB1614" s="215"/>
    </row>
    <row r="1615" spans="1:54" s="207" customFormat="1" ht="38.25" customHeight="1" x14ac:dyDescent="0.25">
      <c r="A1615" s="115"/>
      <c r="B1615" s="116"/>
      <c r="C1615" s="122"/>
      <c r="D1615" s="137"/>
      <c r="E1615" s="128"/>
      <c r="F1615" s="128"/>
      <c r="G1615" s="127"/>
      <c r="H1615" s="128"/>
      <c r="I1615" s="127"/>
      <c r="J1615" s="127"/>
      <c r="K1615" s="128"/>
      <c r="L1615" s="127"/>
      <c r="M1615" s="127"/>
      <c r="N1615" s="127"/>
      <c r="O1615" s="127"/>
      <c r="P1615" s="128"/>
      <c r="Q1615" s="128"/>
      <c r="R1615" s="129"/>
      <c r="S1615" s="129"/>
      <c r="T1615" s="128"/>
      <c r="U1615" s="128"/>
      <c r="V1615" s="128"/>
      <c r="W1615" s="128"/>
      <c r="X1615" s="127"/>
      <c r="Y1615" s="138"/>
      <c r="Z1615" s="12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2"/>
      <c r="AY1615" s="71"/>
      <c r="AZ1615" s="169" t="str">
        <f t="shared" si="68"/>
        <v>OK</v>
      </c>
      <c r="BA1615" s="170" t="str">
        <f t="shared" si="69"/>
        <v>OK</v>
      </c>
      <c r="BB1615" s="215"/>
    </row>
    <row r="1616" spans="1:54" s="207" customFormat="1" ht="38.25" customHeight="1" x14ac:dyDescent="0.25">
      <c r="A1616" s="115"/>
      <c r="B1616" s="116"/>
      <c r="C1616" s="122"/>
      <c r="D1616" s="137"/>
      <c r="E1616" s="128"/>
      <c r="F1616" s="128"/>
      <c r="G1616" s="127"/>
      <c r="H1616" s="128"/>
      <c r="I1616" s="127"/>
      <c r="J1616" s="127"/>
      <c r="K1616" s="128"/>
      <c r="L1616" s="127"/>
      <c r="M1616" s="127"/>
      <c r="N1616" s="127"/>
      <c r="O1616" s="127"/>
      <c r="P1616" s="128"/>
      <c r="Q1616" s="128"/>
      <c r="R1616" s="129"/>
      <c r="S1616" s="129"/>
      <c r="T1616" s="128"/>
      <c r="U1616" s="128"/>
      <c r="V1616" s="128"/>
      <c r="W1616" s="128"/>
      <c r="X1616" s="127"/>
      <c r="Y1616" s="138"/>
      <c r="Z1616" s="12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2"/>
      <c r="AY1616" s="71"/>
      <c r="AZ1616" s="169" t="str">
        <f t="shared" si="68"/>
        <v>OK</v>
      </c>
      <c r="BA1616" s="170" t="str">
        <f t="shared" si="69"/>
        <v>OK</v>
      </c>
      <c r="BB1616" s="215"/>
    </row>
    <row r="1617" spans="1:54" s="207" customFormat="1" ht="38.25" customHeight="1" x14ac:dyDescent="0.25">
      <c r="A1617" s="115"/>
      <c r="B1617" s="116"/>
      <c r="C1617" s="122"/>
      <c r="D1617" s="137"/>
      <c r="E1617" s="128"/>
      <c r="F1617" s="128"/>
      <c r="G1617" s="127"/>
      <c r="H1617" s="128"/>
      <c r="I1617" s="127"/>
      <c r="J1617" s="127"/>
      <c r="K1617" s="128"/>
      <c r="L1617" s="127"/>
      <c r="M1617" s="127"/>
      <c r="N1617" s="127"/>
      <c r="O1617" s="127"/>
      <c r="P1617" s="128"/>
      <c r="Q1617" s="128"/>
      <c r="R1617" s="129"/>
      <c r="S1617" s="129"/>
      <c r="T1617" s="128"/>
      <c r="U1617" s="128"/>
      <c r="V1617" s="128"/>
      <c r="W1617" s="128"/>
      <c r="X1617" s="127"/>
      <c r="Y1617" s="138"/>
      <c r="Z1617" s="12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2"/>
      <c r="AY1617" s="71"/>
      <c r="AZ1617" s="169" t="str">
        <f t="shared" si="68"/>
        <v>OK</v>
      </c>
      <c r="BA1617" s="170" t="str">
        <f t="shared" si="69"/>
        <v>OK</v>
      </c>
      <c r="BB1617" s="215"/>
    </row>
    <row r="1618" spans="1:54" s="207" customFormat="1" ht="38.25" customHeight="1" x14ac:dyDescent="0.25">
      <c r="A1618" s="115"/>
      <c r="B1618" s="116"/>
      <c r="C1618" s="122"/>
      <c r="D1618" s="137"/>
      <c r="E1618" s="128"/>
      <c r="F1618" s="128"/>
      <c r="G1618" s="127"/>
      <c r="H1618" s="128"/>
      <c r="I1618" s="127"/>
      <c r="J1618" s="127"/>
      <c r="K1618" s="128"/>
      <c r="L1618" s="127"/>
      <c r="M1618" s="127"/>
      <c r="N1618" s="127"/>
      <c r="O1618" s="127"/>
      <c r="P1618" s="128"/>
      <c r="Q1618" s="128"/>
      <c r="R1618" s="129"/>
      <c r="S1618" s="129"/>
      <c r="T1618" s="128"/>
      <c r="U1618" s="128"/>
      <c r="V1618" s="128"/>
      <c r="W1618" s="128"/>
      <c r="X1618" s="127"/>
      <c r="Y1618" s="138"/>
      <c r="Z1618" s="12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2"/>
      <c r="AY1618" s="71"/>
      <c r="AZ1618" s="169" t="str">
        <f t="shared" si="68"/>
        <v>OK</v>
      </c>
      <c r="BA1618" s="170" t="str">
        <f t="shared" si="69"/>
        <v>OK</v>
      </c>
      <c r="BB1618" s="215"/>
    </row>
    <row r="1619" spans="1:54" s="207" customFormat="1" ht="38.25" customHeight="1" x14ac:dyDescent="0.25">
      <c r="A1619" s="115"/>
      <c r="B1619" s="116"/>
      <c r="C1619" s="122"/>
      <c r="D1619" s="137"/>
      <c r="E1619" s="128"/>
      <c r="F1619" s="128"/>
      <c r="G1619" s="127"/>
      <c r="H1619" s="128"/>
      <c r="I1619" s="127"/>
      <c r="J1619" s="127"/>
      <c r="K1619" s="128"/>
      <c r="L1619" s="127"/>
      <c r="M1619" s="127"/>
      <c r="N1619" s="127"/>
      <c r="O1619" s="127"/>
      <c r="P1619" s="128"/>
      <c r="Q1619" s="128"/>
      <c r="R1619" s="129"/>
      <c r="S1619" s="129"/>
      <c r="T1619" s="128"/>
      <c r="U1619" s="128"/>
      <c r="V1619" s="128"/>
      <c r="W1619" s="128"/>
      <c r="X1619" s="127"/>
      <c r="Y1619" s="138"/>
      <c r="Z1619" s="12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2"/>
      <c r="AY1619" s="71"/>
      <c r="AZ1619" s="169" t="str">
        <f t="shared" si="68"/>
        <v>OK</v>
      </c>
      <c r="BA1619" s="170" t="str">
        <f t="shared" si="69"/>
        <v>OK</v>
      </c>
      <c r="BB1619" s="215"/>
    </row>
    <row r="1620" spans="1:54" s="207" customFormat="1" ht="38.25" customHeight="1" x14ac:dyDescent="0.25">
      <c r="A1620" s="115"/>
      <c r="B1620" s="116"/>
      <c r="C1620" s="122"/>
      <c r="D1620" s="137"/>
      <c r="E1620" s="128"/>
      <c r="F1620" s="128"/>
      <c r="G1620" s="127"/>
      <c r="H1620" s="128"/>
      <c r="I1620" s="127"/>
      <c r="J1620" s="127"/>
      <c r="K1620" s="128"/>
      <c r="L1620" s="127"/>
      <c r="M1620" s="127"/>
      <c r="N1620" s="127"/>
      <c r="O1620" s="127"/>
      <c r="P1620" s="128"/>
      <c r="Q1620" s="128"/>
      <c r="R1620" s="129"/>
      <c r="S1620" s="129"/>
      <c r="T1620" s="128"/>
      <c r="U1620" s="128"/>
      <c r="V1620" s="128"/>
      <c r="W1620" s="128"/>
      <c r="X1620" s="127"/>
      <c r="Y1620" s="138"/>
      <c r="Z1620" s="12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2"/>
      <c r="AY1620" s="71"/>
      <c r="AZ1620" s="169" t="str">
        <f t="shared" si="68"/>
        <v>OK</v>
      </c>
      <c r="BA1620" s="170" t="str">
        <f t="shared" si="69"/>
        <v>OK</v>
      </c>
      <c r="BB1620" s="215"/>
    </row>
    <row r="1621" spans="1:54" s="207" customFormat="1" ht="38.25" customHeight="1" x14ac:dyDescent="0.25">
      <c r="A1621" s="115"/>
      <c r="B1621" s="116"/>
      <c r="C1621" s="122"/>
      <c r="D1621" s="137"/>
      <c r="E1621" s="128"/>
      <c r="F1621" s="128"/>
      <c r="G1621" s="127"/>
      <c r="H1621" s="128"/>
      <c r="I1621" s="127"/>
      <c r="J1621" s="127"/>
      <c r="K1621" s="128"/>
      <c r="L1621" s="127"/>
      <c r="M1621" s="127"/>
      <c r="N1621" s="127"/>
      <c r="O1621" s="127"/>
      <c r="P1621" s="128"/>
      <c r="Q1621" s="128"/>
      <c r="R1621" s="129"/>
      <c r="S1621" s="129"/>
      <c r="T1621" s="128"/>
      <c r="U1621" s="128"/>
      <c r="V1621" s="128"/>
      <c r="W1621" s="128"/>
      <c r="X1621" s="127"/>
      <c r="Y1621" s="138"/>
      <c r="Z1621" s="12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2"/>
      <c r="AY1621" s="71"/>
      <c r="AZ1621" s="169" t="str">
        <f t="shared" si="68"/>
        <v>OK</v>
      </c>
      <c r="BA1621" s="170" t="str">
        <f t="shared" si="69"/>
        <v>OK</v>
      </c>
      <c r="BB1621" s="215"/>
    </row>
    <row r="1622" spans="1:54" s="207" customFormat="1" ht="38.25" customHeight="1" x14ac:dyDescent="0.25">
      <c r="A1622" s="115"/>
      <c r="B1622" s="116"/>
      <c r="C1622" s="122"/>
      <c r="D1622" s="137"/>
      <c r="E1622" s="128"/>
      <c r="F1622" s="128"/>
      <c r="G1622" s="127"/>
      <c r="H1622" s="128"/>
      <c r="I1622" s="127"/>
      <c r="J1622" s="127"/>
      <c r="K1622" s="128"/>
      <c r="L1622" s="127"/>
      <c r="M1622" s="127"/>
      <c r="N1622" s="127"/>
      <c r="O1622" s="127"/>
      <c r="P1622" s="128"/>
      <c r="Q1622" s="128"/>
      <c r="R1622" s="129"/>
      <c r="S1622" s="129"/>
      <c r="T1622" s="128"/>
      <c r="U1622" s="128"/>
      <c r="V1622" s="128"/>
      <c r="W1622" s="128"/>
      <c r="X1622" s="127"/>
      <c r="Y1622" s="138"/>
      <c r="Z1622" s="12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2"/>
      <c r="AY1622" s="71"/>
      <c r="AZ1622" s="169" t="str">
        <f t="shared" si="68"/>
        <v>OK</v>
      </c>
      <c r="BA1622" s="170" t="str">
        <f t="shared" si="69"/>
        <v>OK</v>
      </c>
      <c r="BB1622" s="215"/>
    </row>
    <row r="1623" spans="1:54" s="207" customFormat="1" ht="38.25" customHeight="1" x14ac:dyDescent="0.25">
      <c r="A1623" s="115"/>
      <c r="B1623" s="116"/>
      <c r="C1623" s="122"/>
      <c r="D1623" s="137"/>
      <c r="E1623" s="128"/>
      <c r="F1623" s="128"/>
      <c r="G1623" s="127"/>
      <c r="H1623" s="128"/>
      <c r="I1623" s="127"/>
      <c r="J1623" s="127"/>
      <c r="K1623" s="128"/>
      <c r="L1623" s="127"/>
      <c r="M1623" s="127"/>
      <c r="N1623" s="127"/>
      <c r="O1623" s="127"/>
      <c r="P1623" s="128"/>
      <c r="Q1623" s="128"/>
      <c r="R1623" s="129"/>
      <c r="S1623" s="129"/>
      <c r="T1623" s="128"/>
      <c r="U1623" s="128"/>
      <c r="V1623" s="128"/>
      <c r="W1623" s="128"/>
      <c r="X1623" s="127"/>
      <c r="Y1623" s="138"/>
      <c r="Z1623" s="12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2"/>
      <c r="AY1623" s="71"/>
      <c r="AZ1623" s="169" t="str">
        <f t="shared" si="68"/>
        <v>OK</v>
      </c>
      <c r="BA1623" s="170" t="str">
        <f t="shared" si="69"/>
        <v>OK</v>
      </c>
      <c r="BB1623" s="215"/>
    </row>
    <row r="1624" spans="1:54" s="207" customFormat="1" ht="38.25" customHeight="1" x14ac:dyDescent="0.25">
      <c r="A1624" s="115"/>
      <c r="B1624" s="116"/>
      <c r="C1624" s="122"/>
      <c r="D1624" s="137"/>
      <c r="E1624" s="128"/>
      <c r="F1624" s="128"/>
      <c r="G1624" s="127"/>
      <c r="H1624" s="128"/>
      <c r="I1624" s="127"/>
      <c r="J1624" s="127"/>
      <c r="K1624" s="128"/>
      <c r="L1624" s="127"/>
      <c r="M1624" s="127"/>
      <c r="N1624" s="127"/>
      <c r="O1624" s="127"/>
      <c r="P1624" s="128"/>
      <c r="Q1624" s="128"/>
      <c r="R1624" s="129"/>
      <c r="S1624" s="129"/>
      <c r="T1624" s="128"/>
      <c r="U1624" s="128"/>
      <c r="V1624" s="128"/>
      <c r="W1624" s="128"/>
      <c r="X1624" s="127"/>
      <c r="Y1624" s="138"/>
      <c r="Z1624" s="12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2"/>
      <c r="AY1624" s="71"/>
      <c r="AZ1624" s="169" t="str">
        <f t="shared" si="68"/>
        <v>OK</v>
      </c>
      <c r="BA1624" s="170" t="str">
        <f t="shared" si="69"/>
        <v>OK</v>
      </c>
      <c r="BB1624" s="215"/>
    </row>
    <row r="1625" spans="1:54" s="207" customFormat="1" ht="38.25" customHeight="1" x14ac:dyDescent="0.25">
      <c r="A1625" s="115"/>
      <c r="B1625" s="116"/>
      <c r="C1625" s="122"/>
      <c r="D1625" s="137"/>
      <c r="E1625" s="128"/>
      <c r="F1625" s="128"/>
      <c r="G1625" s="127"/>
      <c r="H1625" s="128"/>
      <c r="I1625" s="127"/>
      <c r="J1625" s="127"/>
      <c r="K1625" s="128"/>
      <c r="L1625" s="127"/>
      <c r="M1625" s="127"/>
      <c r="N1625" s="127"/>
      <c r="O1625" s="127"/>
      <c r="P1625" s="128"/>
      <c r="Q1625" s="128"/>
      <c r="R1625" s="129"/>
      <c r="S1625" s="129"/>
      <c r="T1625" s="128"/>
      <c r="U1625" s="128"/>
      <c r="V1625" s="128"/>
      <c r="W1625" s="128"/>
      <c r="X1625" s="127"/>
      <c r="Y1625" s="138"/>
      <c r="Z1625" s="12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2"/>
      <c r="AY1625" s="71"/>
      <c r="AZ1625" s="169" t="str">
        <f t="shared" si="68"/>
        <v>OK</v>
      </c>
      <c r="BA1625" s="170" t="str">
        <f t="shared" si="69"/>
        <v>OK</v>
      </c>
      <c r="BB1625" s="215"/>
    </row>
    <row r="1626" spans="1:54" s="207" customFormat="1" ht="38.25" customHeight="1" x14ac:dyDescent="0.25">
      <c r="A1626" s="115"/>
      <c r="B1626" s="116"/>
      <c r="C1626" s="122"/>
      <c r="D1626" s="137"/>
      <c r="E1626" s="128"/>
      <c r="F1626" s="128"/>
      <c r="G1626" s="127"/>
      <c r="H1626" s="128"/>
      <c r="I1626" s="127"/>
      <c r="J1626" s="127"/>
      <c r="K1626" s="128"/>
      <c r="L1626" s="127"/>
      <c r="M1626" s="127"/>
      <c r="N1626" s="127"/>
      <c r="O1626" s="127"/>
      <c r="P1626" s="128"/>
      <c r="Q1626" s="128"/>
      <c r="R1626" s="129"/>
      <c r="S1626" s="129"/>
      <c r="T1626" s="128"/>
      <c r="U1626" s="128"/>
      <c r="V1626" s="128"/>
      <c r="W1626" s="128"/>
      <c r="X1626" s="127"/>
      <c r="Y1626" s="138"/>
      <c r="Z1626" s="12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2"/>
      <c r="AY1626" s="71"/>
      <c r="AZ1626" s="169" t="str">
        <f t="shared" si="68"/>
        <v>OK</v>
      </c>
      <c r="BA1626" s="170" t="str">
        <f t="shared" si="69"/>
        <v>OK</v>
      </c>
      <c r="BB1626" s="215"/>
    </row>
    <row r="1627" spans="1:54" s="207" customFormat="1" ht="38.25" customHeight="1" x14ac:dyDescent="0.25">
      <c r="A1627" s="115"/>
      <c r="B1627" s="116"/>
      <c r="C1627" s="122"/>
      <c r="D1627" s="137"/>
      <c r="E1627" s="128"/>
      <c r="F1627" s="128"/>
      <c r="G1627" s="127"/>
      <c r="H1627" s="128"/>
      <c r="I1627" s="127"/>
      <c r="J1627" s="127"/>
      <c r="K1627" s="128"/>
      <c r="L1627" s="127"/>
      <c r="M1627" s="127"/>
      <c r="N1627" s="127"/>
      <c r="O1627" s="127"/>
      <c r="P1627" s="128"/>
      <c r="Q1627" s="128"/>
      <c r="R1627" s="129"/>
      <c r="S1627" s="129"/>
      <c r="T1627" s="128"/>
      <c r="U1627" s="128"/>
      <c r="V1627" s="128"/>
      <c r="W1627" s="128"/>
      <c r="X1627" s="127"/>
      <c r="Y1627" s="138"/>
      <c r="Z1627" s="12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2"/>
      <c r="AY1627" s="71"/>
      <c r="AZ1627" s="169" t="str">
        <f t="shared" si="68"/>
        <v>OK</v>
      </c>
      <c r="BA1627" s="170" t="str">
        <f t="shared" si="69"/>
        <v>OK</v>
      </c>
      <c r="BB1627" s="215"/>
    </row>
    <row r="1628" spans="1:54" s="207" customFormat="1" ht="38.25" customHeight="1" x14ac:dyDescent="0.25">
      <c r="A1628" s="115"/>
      <c r="B1628" s="116"/>
      <c r="C1628" s="122"/>
      <c r="D1628" s="137"/>
      <c r="E1628" s="128"/>
      <c r="F1628" s="128"/>
      <c r="G1628" s="127"/>
      <c r="H1628" s="128"/>
      <c r="I1628" s="127"/>
      <c r="J1628" s="127"/>
      <c r="K1628" s="128"/>
      <c r="L1628" s="127"/>
      <c r="M1628" s="127"/>
      <c r="N1628" s="127"/>
      <c r="O1628" s="127"/>
      <c r="P1628" s="128"/>
      <c r="Q1628" s="128"/>
      <c r="R1628" s="129"/>
      <c r="S1628" s="129"/>
      <c r="T1628" s="128"/>
      <c r="U1628" s="128"/>
      <c r="V1628" s="128"/>
      <c r="W1628" s="128"/>
      <c r="X1628" s="127"/>
      <c r="Y1628" s="138"/>
      <c r="Z1628" s="12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2"/>
      <c r="AY1628" s="71"/>
      <c r="AZ1628" s="169" t="str">
        <f t="shared" si="68"/>
        <v>OK</v>
      </c>
      <c r="BA1628" s="170" t="str">
        <f t="shared" si="69"/>
        <v>OK</v>
      </c>
      <c r="BB1628" s="215"/>
    </row>
    <row r="1629" spans="1:54" s="207" customFormat="1" ht="38.25" customHeight="1" x14ac:dyDescent="0.25">
      <c r="A1629" s="115"/>
      <c r="B1629" s="116"/>
      <c r="C1629" s="122"/>
      <c r="D1629" s="137"/>
      <c r="E1629" s="128"/>
      <c r="F1629" s="128"/>
      <c r="G1629" s="127"/>
      <c r="H1629" s="128"/>
      <c r="I1629" s="127"/>
      <c r="J1629" s="127"/>
      <c r="K1629" s="128"/>
      <c r="L1629" s="127"/>
      <c r="M1629" s="127"/>
      <c r="N1629" s="127"/>
      <c r="O1629" s="127"/>
      <c r="P1629" s="128"/>
      <c r="Q1629" s="128"/>
      <c r="R1629" s="129"/>
      <c r="S1629" s="129"/>
      <c r="T1629" s="128"/>
      <c r="U1629" s="128"/>
      <c r="V1629" s="128"/>
      <c r="W1629" s="128"/>
      <c r="X1629" s="127"/>
      <c r="Y1629" s="138"/>
      <c r="Z1629" s="12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2"/>
      <c r="AY1629" s="71"/>
      <c r="AZ1629" s="169" t="str">
        <f t="shared" si="68"/>
        <v>OK</v>
      </c>
      <c r="BA1629" s="170" t="str">
        <f t="shared" si="69"/>
        <v>OK</v>
      </c>
      <c r="BB1629" s="215"/>
    </row>
    <row r="1630" spans="1:54" s="207" customFormat="1" ht="38.25" customHeight="1" x14ac:dyDescent="0.25">
      <c r="A1630" s="115"/>
      <c r="B1630" s="116"/>
      <c r="C1630" s="122"/>
      <c r="D1630" s="137"/>
      <c r="E1630" s="128"/>
      <c r="F1630" s="128"/>
      <c r="G1630" s="127"/>
      <c r="H1630" s="128"/>
      <c r="I1630" s="127"/>
      <c r="J1630" s="127"/>
      <c r="K1630" s="128"/>
      <c r="L1630" s="127"/>
      <c r="M1630" s="127"/>
      <c r="N1630" s="127"/>
      <c r="O1630" s="127"/>
      <c r="P1630" s="128"/>
      <c r="Q1630" s="128"/>
      <c r="R1630" s="129"/>
      <c r="S1630" s="129"/>
      <c r="T1630" s="128"/>
      <c r="U1630" s="128"/>
      <c r="V1630" s="128"/>
      <c r="W1630" s="128"/>
      <c r="X1630" s="127"/>
      <c r="Y1630" s="138"/>
      <c r="Z1630" s="12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2"/>
      <c r="AY1630" s="71"/>
      <c r="AZ1630" s="169" t="str">
        <f t="shared" si="68"/>
        <v>OK</v>
      </c>
      <c r="BA1630" s="170" t="str">
        <f t="shared" si="69"/>
        <v>OK</v>
      </c>
      <c r="BB1630" s="215"/>
    </row>
    <row r="1631" spans="1:54" s="207" customFormat="1" ht="38.25" customHeight="1" x14ac:dyDescent="0.25">
      <c r="A1631" s="115"/>
      <c r="B1631" s="116"/>
      <c r="C1631" s="122"/>
      <c r="D1631" s="137"/>
      <c r="E1631" s="128"/>
      <c r="F1631" s="128"/>
      <c r="G1631" s="127"/>
      <c r="H1631" s="128"/>
      <c r="I1631" s="127"/>
      <c r="J1631" s="127"/>
      <c r="K1631" s="128"/>
      <c r="L1631" s="127"/>
      <c r="M1631" s="127"/>
      <c r="N1631" s="127"/>
      <c r="O1631" s="127"/>
      <c r="P1631" s="128"/>
      <c r="Q1631" s="128"/>
      <c r="R1631" s="129"/>
      <c r="S1631" s="129"/>
      <c r="T1631" s="128"/>
      <c r="U1631" s="128"/>
      <c r="V1631" s="128"/>
      <c r="W1631" s="128"/>
      <c r="X1631" s="127"/>
      <c r="Y1631" s="138"/>
      <c r="Z1631" s="12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2"/>
      <c r="AY1631" s="71"/>
      <c r="AZ1631" s="169" t="str">
        <f t="shared" si="68"/>
        <v>OK</v>
      </c>
      <c r="BA1631" s="170" t="str">
        <f t="shared" si="69"/>
        <v>OK</v>
      </c>
      <c r="BB1631" s="215"/>
    </row>
    <row r="1632" spans="1:54" s="207" customFormat="1" ht="38.25" customHeight="1" x14ac:dyDescent="0.25">
      <c r="A1632" s="115"/>
      <c r="B1632" s="116"/>
      <c r="C1632" s="122"/>
      <c r="D1632" s="137"/>
      <c r="E1632" s="128"/>
      <c r="F1632" s="128"/>
      <c r="G1632" s="127"/>
      <c r="H1632" s="128"/>
      <c r="I1632" s="127"/>
      <c r="J1632" s="127"/>
      <c r="K1632" s="128"/>
      <c r="L1632" s="127"/>
      <c r="M1632" s="127"/>
      <c r="N1632" s="127"/>
      <c r="O1632" s="127"/>
      <c r="P1632" s="128"/>
      <c r="Q1632" s="128"/>
      <c r="R1632" s="129"/>
      <c r="S1632" s="129"/>
      <c r="T1632" s="128"/>
      <c r="U1632" s="128"/>
      <c r="V1632" s="128"/>
      <c r="W1632" s="128"/>
      <c r="X1632" s="127"/>
      <c r="Y1632" s="138"/>
      <c r="Z1632" s="12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2"/>
      <c r="AY1632" s="71"/>
      <c r="AZ1632" s="169" t="str">
        <f t="shared" si="68"/>
        <v>OK</v>
      </c>
      <c r="BA1632" s="170" t="str">
        <f t="shared" si="69"/>
        <v>OK</v>
      </c>
      <c r="BB1632" s="215"/>
    </row>
    <row r="1633" spans="1:54" s="207" customFormat="1" ht="38.25" customHeight="1" x14ac:dyDescent="0.25">
      <c r="A1633" s="115"/>
      <c r="B1633" s="116"/>
      <c r="C1633" s="122"/>
      <c r="D1633" s="137"/>
      <c r="E1633" s="128"/>
      <c r="F1633" s="128"/>
      <c r="G1633" s="127"/>
      <c r="H1633" s="128"/>
      <c r="I1633" s="127"/>
      <c r="J1633" s="127"/>
      <c r="K1633" s="128"/>
      <c r="L1633" s="127"/>
      <c r="M1633" s="127"/>
      <c r="N1633" s="127"/>
      <c r="O1633" s="127"/>
      <c r="P1633" s="128"/>
      <c r="Q1633" s="128"/>
      <c r="R1633" s="129"/>
      <c r="S1633" s="129"/>
      <c r="T1633" s="128"/>
      <c r="U1633" s="128"/>
      <c r="V1633" s="128"/>
      <c r="W1633" s="128"/>
      <c r="X1633" s="127"/>
      <c r="Y1633" s="138"/>
      <c r="Z1633" s="12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2"/>
      <c r="AY1633" s="71"/>
      <c r="AZ1633" s="169" t="str">
        <f t="shared" si="68"/>
        <v>OK</v>
      </c>
      <c r="BA1633" s="170" t="str">
        <f t="shared" si="69"/>
        <v>OK</v>
      </c>
      <c r="BB1633" s="215"/>
    </row>
    <row r="1634" spans="1:54" s="207" customFormat="1" ht="38.25" customHeight="1" x14ac:dyDescent="0.25">
      <c r="A1634" s="115"/>
      <c r="B1634" s="116"/>
      <c r="C1634" s="122"/>
      <c r="D1634" s="137"/>
      <c r="E1634" s="128"/>
      <c r="F1634" s="128"/>
      <c r="G1634" s="127"/>
      <c r="H1634" s="128"/>
      <c r="I1634" s="127"/>
      <c r="J1634" s="127"/>
      <c r="K1634" s="128"/>
      <c r="L1634" s="127"/>
      <c r="M1634" s="127"/>
      <c r="N1634" s="127"/>
      <c r="O1634" s="127"/>
      <c r="P1634" s="128"/>
      <c r="Q1634" s="128"/>
      <c r="R1634" s="129"/>
      <c r="S1634" s="129"/>
      <c r="T1634" s="128"/>
      <c r="U1634" s="128"/>
      <c r="V1634" s="128"/>
      <c r="W1634" s="128"/>
      <c r="X1634" s="127"/>
      <c r="Y1634" s="138"/>
      <c r="Z1634" s="12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2"/>
      <c r="AY1634" s="71"/>
      <c r="AZ1634" s="169" t="str">
        <f t="shared" si="68"/>
        <v>OK</v>
      </c>
      <c r="BA1634" s="170" t="str">
        <f t="shared" si="69"/>
        <v>OK</v>
      </c>
      <c r="BB1634" s="215"/>
    </row>
    <row r="1635" spans="1:54" s="207" customFormat="1" ht="38.25" customHeight="1" x14ac:dyDescent="0.25">
      <c r="A1635" s="115"/>
      <c r="B1635" s="116"/>
      <c r="C1635" s="122"/>
      <c r="D1635" s="137"/>
      <c r="E1635" s="128"/>
      <c r="F1635" s="128"/>
      <c r="G1635" s="127"/>
      <c r="H1635" s="128"/>
      <c r="I1635" s="127"/>
      <c r="J1635" s="127"/>
      <c r="K1635" s="128"/>
      <c r="L1635" s="127"/>
      <c r="M1635" s="127"/>
      <c r="N1635" s="127"/>
      <c r="O1635" s="127"/>
      <c r="P1635" s="128"/>
      <c r="Q1635" s="128"/>
      <c r="R1635" s="129"/>
      <c r="S1635" s="129"/>
      <c r="T1635" s="128"/>
      <c r="U1635" s="128"/>
      <c r="V1635" s="128"/>
      <c r="W1635" s="128"/>
      <c r="X1635" s="127"/>
      <c r="Y1635" s="138"/>
      <c r="Z1635" s="12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2"/>
      <c r="AY1635" s="71"/>
      <c r="AZ1635" s="169" t="str">
        <f t="shared" si="68"/>
        <v>OK</v>
      </c>
      <c r="BA1635" s="170" t="str">
        <f t="shared" si="69"/>
        <v>OK</v>
      </c>
      <c r="BB1635" s="215"/>
    </row>
    <row r="1636" spans="1:54" s="207" customFormat="1" ht="38.25" customHeight="1" x14ac:dyDescent="0.25">
      <c r="A1636" s="115"/>
      <c r="B1636" s="116"/>
      <c r="C1636" s="122"/>
      <c r="D1636" s="137"/>
      <c r="E1636" s="128"/>
      <c r="F1636" s="128"/>
      <c r="G1636" s="127"/>
      <c r="H1636" s="128"/>
      <c r="I1636" s="127"/>
      <c r="J1636" s="127"/>
      <c r="K1636" s="128"/>
      <c r="L1636" s="127"/>
      <c r="M1636" s="127"/>
      <c r="N1636" s="127"/>
      <c r="O1636" s="127"/>
      <c r="P1636" s="128"/>
      <c r="Q1636" s="128"/>
      <c r="R1636" s="129"/>
      <c r="S1636" s="129"/>
      <c r="T1636" s="128"/>
      <c r="U1636" s="128"/>
      <c r="V1636" s="128"/>
      <c r="W1636" s="128"/>
      <c r="X1636" s="127"/>
      <c r="Y1636" s="138"/>
      <c r="Z1636" s="12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2"/>
      <c r="AY1636" s="71"/>
      <c r="AZ1636" s="169" t="str">
        <f t="shared" si="68"/>
        <v>OK</v>
      </c>
      <c r="BA1636" s="170" t="str">
        <f t="shared" si="69"/>
        <v>OK</v>
      </c>
      <c r="BB1636" s="215"/>
    </row>
    <row r="1637" spans="1:54" s="207" customFormat="1" ht="38.25" customHeight="1" x14ac:dyDescent="0.25">
      <c r="A1637" s="115"/>
      <c r="B1637" s="116"/>
      <c r="C1637" s="122"/>
      <c r="D1637" s="137"/>
      <c r="E1637" s="128"/>
      <c r="F1637" s="128"/>
      <c r="G1637" s="127"/>
      <c r="H1637" s="128"/>
      <c r="I1637" s="127"/>
      <c r="J1637" s="127"/>
      <c r="K1637" s="128"/>
      <c r="L1637" s="127"/>
      <c r="M1637" s="127"/>
      <c r="N1637" s="127"/>
      <c r="O1637" s="127"/>
      <c r="P1637" s="128"/>
      <c r="Q1637" s="128"/>
      <c r="R1637" s="129"/>
      <c r="S1637" s="129"/>
      <c r="T1637" s="128"/>
      <c r="U1637" s="128"/>
      <c r="V1637" s="128"/>
      <c r="W1637" s="128"/>
      <c r="X1637" s="127"/>
      <c r="Y1637" s="138"/>
      <c r="Z1637" s="12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2"/>
      <c r="AY1637" s="71"/>
      <c r="AZ1637" s="169" t="str">
        <f t="shared" si="68"/>
        <v>OK</v>
      </c>
      <c r="BA1637" s="170" t="str">
        <f t="shared" si="69"/>
        <v>OK</v>
      </c>
      <c r="BB1637" s="215"/>
    </row>
    <row r="1638" spans="1:54" s="207" customFormat="1" ht="38.25" customHeight="1" x14ac:dyDescent="0.25">
      <c r="A1638" s="115"/>
      <c r="B1638" s="116"/>
      <c r="C1638" s="122"/>
      <c r="D1638" s="137"/>
      <c r="E1638" s="128"/>
      <c r="F1638" s="128"/>
      <c r="G1638" s="127"/>
      <c r="H1638" s="128"/>
      <c r="I1638" s="127"/>
      <c r="J1638" s="127"/>
      <c r="K1638" s="128"/>
      <c r="L1638" s="127"/>
      <c r="M1638" s="127"/>
      <c r="N1638" s="127"/>
      <c r="O1638" s="127"/>
      <c r="P1638" s="128"/>
      <c r="Q1638" s="128"/>
      <c r="R1638" s="129"/>
      <c r="S1638" s="129"/>
      <c r="T1638" s="128"/>
      <c r="U1638" s="128"/>
      <c r="V1638" s="128"/>
      <c r="W1638" s="128"/>
      <c r="X1638" s="127"/>
      <c r="Y1638" s="138"/>
      <c r="Z1638" s="12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2"/>
      <c r="AY1638" s="71"/>
      <c r="AZ1638" s="169" t="str">
        <f t="shared" si="68"/>
        <v>OK</v>
      </c>
      <c r="BA1638" s="170" t="str">
        <f t="shared" si="69"/>
        <v>OK</v>
      </c>
      <c r="BB1638" s="215"/>
    </row>
    <row r="1639" spans="1:54" s="207" customFormat="1" ht="38.25" customHeight="1" x14ac:dyDescent="0.25">
      <c r="A1639" s="115"/>
      <c r="B1639" s="116"/>
      <c r="C1639" s="122"/>
      <c r="D1639" s="137"/>
      <c r="E1639" s="128"/>
      <c r="F1639" s="128"/>
      <c r="G1639" s="127"/>
      <c r="H1639" s="128"/>
      <c r="I1639" s="127"/>
      <c r="J1639" s="127"/>
      <c r="K1639" s="128"/>
      <c r="L1639" s="127"/>
      <c r="M1639" s="127"/>
      <c r="N1639" s="127"/>
      <c r="O1639" s="127"/>
      <c r="P1639" s="128"/>
      <c r="Q1639" s="128"/>
      <c r="R1639" s="129"/>
      <c r="S1639" s="129"/>
      <c r="T1639" s="128"/>
      <c r="U1639" s="128"/>
      <c r="V1639" s="128"/>
      <c r="W1639" s="128"/>
      <c r="X1639" s="127"/>
      <c r="Y1639" s="138"/>
      <c r="Z1639" s="12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2"/>
      <c r="AY1639" s="71"/>
      <c r="AZ1639" s="169" t="str">
        <f t="shared" si="68"/>
        <v>OK</v>
      </c>
      <c r="BA1639" s="170" t="str">
        <f t="shared" si="69"/>
        <v>OK</v>
      </c>
      <c r="BB1639" s="215"/>
    </row>
    <row r="1640" spans="1:54" s="207" customFormat="1" ht="38.25" customHeight="1" x14ac:dyDescent="0.25">
      <c r="A1640" s="115"/>
      <c r="B1640" s="116"/>
      <c r="C1640" s="122"/>
      <c r="D1640" s="137"/>
      <c r="E1640" s="128"/>
      <c r="F1640" s="128"/>
      <c r="G1640" s="127"/>
      <c r="H1640" s="128"/>
      <c r="I1640" s="127"/>
      <c r="J1640" s="127"/>
      <c r="K1640" s="128"/>
      <c r="L1640" s="127"/>
      <c r="M1640" s="127"/>
      <c r="N1640" s="127"/>
      <c r="O1640" s="127"/>
      <c r="P1640" s="128"/>
      <c r="Q1640" s="128"/>
      <c r="R1640" s="129"/>
      <c r="S1640" s="129"/>
      <c r="T1640" s="128"/>
      <c r="U1640" s="128"/>
      <c r="V1640" s="128"/>
      <c r="W1640" s="128"/>
      <c r="X1640" s="127"/>
      <c r="Y1640" s="138"/>
      <c r="Z1640" s="12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2"/>
      <c r="AY1640" s="71"/>
      <c r="AZ1640" s="169" t="str">
        <f t="shared" si="68"/>
        <v>OK</v>
      </c>
      <c r="BA1640" s="170" t="str">
        <f t="shared" si="69"/>
        <v>OK</v>
      </c>
      <c r="BB1640" s="215"/>
    </row>
    <row r="1641" spans="1:54" s="207" customFormat="1" ht="38.25" customHeight="1" x14ac:dyDescent="0.25">
      <c r="A1641" s="115"/>
      <c r="B1641" s="116"/>
      <c r="C1641" s="122"/>
      <c r="D1641" s="137"/>
      <c r="E1641" s="128"/>
      <c r="F1641" s="128"/>
      <c r="G1641" s="127"/>
      <c r="H1641" s="128"/>
      <c r="I1641" s="127"/>
      <c r="J1641" s="127"/>
      <c r="K1641" s="128"/>
      <c r="L1641" s="127"/>
      <c r="M1641" s="127"/>
      <c r="N1641" s="127"/>
      <c r="O1641" s="127"/>
      <c r="P1641" s="128"/>
      <c r="Q1641" s="128"/>
      <c r="R1641" s="129"/>
      <c r="S1641" s="129"/>
      <c r="T1641" s="128"/>
      <c r="U1641" s="128"/>
      <c r="V1641" s="128"/>
      <c r="W1641" s="128"/>
      <c r="X1641" s="127"/>
      <c r="Y1641" s="138"/>
      <c r="Z1641" s="12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2"/>
      <c r="AY1641" s="71"/>
      <c r="AZ1641" s="169" t="str">
        <f t="shared" si="68"/>
        <v>OK</v>
      </c>
      <c r="BA1641" s="170" t="str">
        <f t="shared" si="69"/>
        <v>OK</v>
      </c>
      <c r="BB1641" s="215"/>
    </row>
    <row r="1642" spans="1:54" s="207" customFormat="1" ht="38.25" customHeight="1" x14ac:dyDescent="0.25">
      <c r="A1642" s="115"/>
      <c r="B1642" s="116"/>
      <c r="C1642" s="122"/>
      <c r="D1642" s="137"/>
      <c r="E1642" s="128"/>
      <c r="F1642" s="128"/>
      <c r="G1642" s="127"/>
      <c r="H1642" s="128"/>
      <c r="I1642" s="127"/>
      <c r="J1642" s="127"/>
      <c r="K1642" s="128"/>
      <c r="L1642" s="127"/>
      <c r="M1642" s="127"/>
      <c r="N1642" s="127"/>
      <c r="O1642" s="127"/>
      <c r="P1642" s="128"/>
      <c r="Q1642" s="128"/>
      <c r="R1642" s="129"/>
      <c r="S1642" s="129"/>
      <c r="T1642" s="128"/>
      <c r="U1642" s="128"/>
      <c r="V1642" s="128"/>
      <c r="W1642" s="128"/>
      <c r="X1642" s="127"/>
      <c r="Y1642" s="138"/>
      <c r="Z1642" s="12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2"/>
      <c r="AY1642" s="71"/>
      <c r="AZ1642" s="169" t="str">
        <f t="shared" si="68"/>
        <v>OK</v>
      </c>
      <c r="BA1642" s="170" t="str">
        <f t="shared" si="69"/>
        <v>OK</v>
      </c>
      <c r="BB1642" s="215"/>
    </row>
    <row r="1643" spans="1:54" s="207" customFormat="1" ht="38.25" customHeight="1" x14ac:dyDescent="0.25">
      <c r="A1643" s="115"/>
      <c r="B1643" s="116"/>
      <c r="C1643" s="122"/>
      <c r="D1643" s="137"/>
      <c r="E1643" s="128"/>
      <c r="F1643" s="128"/>
      <c r="G1643" s="127"/>
      <c r="H1643" s="128"/>
      <c r="I1643" s="127"/>
      <c r="J1643" s="127"/>
      <c r="K1643" s="128"/>
      <c r="L1643" s="127"/>
      <c r="M1643" s="127"/>
      <c r="N1643" s="127"/>
      <c r="O1643" s="127"/>
      <c r="P1643" s="128"/>
      <c r="Q1643" s="128"/>
      <c r="R1643" s="129"/>
      <c r="S1643" s="129"/>
      <c r="T1643" s="128"/>
      <c r="U1643" s="128"/>
      <c r="V1643" s="128"/>
      <c r="W1643" s="128"/>
      <c r="X1643" s="127"/>
      <c r="Y1643" s="138"/>
      <c r="Z1643" s="12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2"/>
      <c r="AY1643" s="71"/>
      <c r="AZ1643" s="169" t="str">
        <f t="shared" si="68"/>
        <v>OK</v>
      </c>
      <c r="BA1643" s="170" t="str">
        <f t="shared" si="69"/>
        <v>OK</v>
      </c>
      <c r="BB1643" s="215"/>
    </row>
    <row r="1644" spans="1:54" s="207" customFormat="1" ht="38.25" customHeight="1" x14ac:dyDescent="0.25">
      <c r="A1644" s="115"/>
      <c r="B1644" s="116"/>
      <c r="C1644" s="122"/>
      <c r="D1644" s="137"/>
      <c r="E1644" s="128"/>
      <c r="F1644" s="128"/>
      <c r="G1644" s="127"/>
      <c r="H1644" s="128"/>
      <c r="I1644" s="127"/>
      <c r="J1644" s="127"/>
      <c r="K1644" s="128"/>
      <c r="L1644" s="127"/>
      <c r="M1644" s="127"/>
      <c r="N1644" s="127"/>
      <c r="O1644" s="127"/>
      <c r="P1644" s="128"/>
      <c r="Q1644" s="128"/>
      <c r="R1644" s="129"/>
      <c r="S1644" s="129"/>
      <c r="T1644" s="128"/>
      <c r="U1644" s="128"/>
      <c r="V1644" s="128"/>
      <c r="W1644" s="128"/>
      <c r="X1644" s="127"/>
      <c r="Y1644" s="138"/>
      <c r="Z1644" s="12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2"/>
      <c r="AY1644" s="71"/>
      <c r="AZ1644" s="169" t="str">
        <f t="shared" si="68"/>
        <v>OK</v>
      </c>
      <c r="BA1644" s="170" t="str">
        <f t="shared" si="69"/>
        <v>OK</v>
      </c>
      <c r="BB1644" s="215"/>
    </row>
    <row r="1645" spans="1:54" s="207" customFormat="1" ht="38.25" customHeight="1" x14ac:dyDescent="0.25">
      <c r="A1645" s="115"/>
      <c r="B1645" s="116"/>
      <c r="C1645" s="122"/>
      <c r="D1645" s="137"/>
      <c r="E1645" s="128"/>
      <c r="F1645" s="128"/>
      <c r="G1645" s="127"/>
      <c r="H1645" s="128"/>
      <c r="I1645" s="127"/>
      <c r="J1645" s="127"/>
      <c r="K1645" s="128"/>
      <c r="L1645" s="127"/>
      <c r="M1645" s="127"/>
      <c r="N1645" s="127"/>
      <c r="O1645" s="127"/>
      <c r="P1645" s="128"/>
      <c r="Q1645" s="128"/>
      <c r="R1645" s="129"/>
      <c r="S1645" s="129"/>
      <c r="T1645" s="128"/>
      <c r="U1645" s="128"/>
      <c r="V1645" s="128"/>
      <c r="W1645" s="128"/>
      <c r="X1645" s="127"/>
      <c r="Y1645" s="138"/>
      <c r="Z1645" s="12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2"/>
      <c r="AY1645" s="71"/>
      <c r="AZ1645" s="169" t="str">
        <f t="shared" si="68"/>
        <v>OK</v>
      </c>
      <c r="BA1645" s="170" t="str">
        <f t="shared" si="69"/>
        <v>OK</v>
      </c>
      <c r="BB1645" s="215"/>
    </row>
    <row r="1646" spans="1:54" s="207" customFormat="1" ht="38.25" customHeight="1" x14ac:dyDescent="0.25">
      <c r="A1646" s="115"/>
      <c r="B1646" s="116"/>
      <c r="C1646" s="122"/>
      <c r="D1646" s="137"/>
      <c r="E1646" s="128"/>
      <c r="F1646" s="128"/>
      <c r="G1646" s="127"/>
      <c r="H1646" s="128"/>
      <c r="I1646" s="127"/>
      <c r="J1646" s="127"/>
      <c r="K1646" s="128"/>
      <c r="L1646" s="127"/>
      <c r="M1646" s="127"/>
      <c r="N1646" s="127"/>
      <c r="O1646" s="127"/>
      <c r="P1646" s="128"/>
      <c r="Q1646" s="128"/>
      <c r="R1646" s="129"/>
      <c r="S1646" s="129"/>
      <c r="T1646" s="128"/>
      <c r="U1646" s="128"/>
      <c r="V1646" s="128"/>
      <c r="W1646" s="128"/>
      <c r="X1646" s="127"/>
      <c r="Y1646" s="138"/>
      <c r="Z1646" s="12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2"/>
      <c r="AY1646" s="71"/>
      <c r="AZ1646" s="169" t="str">
        <f t="shared" si="68"/>
        <v>OK</v>
      </c>
      <c r="BA1646" s="170" t="str">
        <f t="shared" si="69"/>
        <v>OK</v>
      </c>
      <c r="BB1646" s="215"/>
    </row>
    <row r="1647" spans="1:54" s="207" customFormat="1" ht="38.25" customHeight="1" x14ac:dyDescent="0.25">
      <c r="A1647" s="115"/>
      <c r="B1647" s="116"/>
      <c r="C1647" s="122"/>
      <c r="D1647" s="137"/>
      <c r="E1647" s="128"/>
      <c r="F1647" s="128"/>
      <c r="G1647" s="127"/>
      <c r="H1647" s="128"/>
      <c r="I1647" s="127"/>
      <c r="J1647" s="127"/>
      <c r="K1647" s="128"/>
      <c r="L1647" s="127"/>
      <c r="M1647" s="127"/>
      <c r="N1647" s="127"/>
      <c r="O1647" s="127"/>
      <c r="P1647" s="128"/>
      <c r="Q1647" s="128"/>
      <c r="R1647" s="129"/>
      <c r="S1647" s="129"/>
      <c r="T1647" s="128"/>
      <c r="U1647" s="128"/>
      <c r="V1647" s="128"/>
      <c r="W1647" s="128"/>
      <c r="X1647" s="127"/>
      <c r="Y1647" s="138"/>
      <c r="Z1647" s="12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2"/>
      <c r="AY1647" s="71"/>
      <c r="AZ1647" s="169" t="str">
        <f t="shared" si="68"/>
        <v>OK</v>
      </c>
      <c r="BA1647" s="170" t="str">
        <f t="shared" si="69"/>
        <v>OK</v>
      </c>
      <c r="BB1647" s="215"/>
    </row>
    <row r="1648" spans="1:54" s="207" customFormat="1" ht="38.25" customHeight="1" x14ac:dyDescent="0.25">
      <c r="A1648" s="115"/>
      <c r="B1648" s="116"/>
      <c r="C1648" s="122"/>
      <c r="D1648" s="137"/>
      <c r="E1648" s="128"/>
      <c r="F1648" s="128"/>
      <c r="G1648" s="127"/>
      <c r="H1648" s="128"/>
      <c r="I1648" s="127"/>
      <c r="J1648" s="127"/>
      <c r="K1648" s="128"/>
      <c r="L1648" s="127"/>
      <c r="M1648" s="127"/>
      <c r="N1648" s="127"/>
      <c r="O1648" s="127"/>
      <c r="P1648" s="128"/>
      <c r="Q1648" s="128"/>
      <c r="R1648" s="129"/>
      <c r="S1648" s="129"/>
      <c r="T1648" s="128"/>
      <c r="U1648" s="128"/>
      <c r="V1648" s="128"/>
      <c r="W1648" s="128"/>
      <c r="X1648" s="127"/>
      <c r="Y1648" s="138"/>
      <c r="Z1648" s="12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2"/>
      <c r="AY1648" s="71"/>
      <c r="AZ1648" s="169" t="str">
        <f t="shared" si="68"/>
        <v>OK</v>
      </c>
      <c r="BA1648" s="170" t="str">
        <f t="shared" si="69"/>
        <v>OK</v>
      </c>
      <c r="BB1648" s="215"/>
    </row>
    <row r="1649" spans="1:54" s="207" customFormat="1" ht="38.25" customHeight="1" x14ac:dyDescent="0.25">
      <c r="A1649" s="115"/>
      <c r="B1649" s="116"/>
      <c r="C1649" s="122"/>
      <c r="D1649" s="137"/>
      <c r="E1649" s="128"/>
      <c r="F1649" s="128"/>
      <c r="G1649" s="127"/>
      <c r="H1649" s="128"/>
      <c r="I1649" s="127"/>
      <c r="J1649" s="127"/>
      <c r="K1649" s="128"/>
      <c r="L1649" s="127"/>
      <c r="M1649" s="127"/>
      <c r="N1649" s="127"/>
      <c r="O1649" s="127"/>
      <c r="P1649" s="128"/>
      <c r="Q1649" s="128"/>
      <c r="R1649" s="129"/>
      <c r="S1649" s="129"/>
      <c r="T1649" s="128"/>
      <c r="U1649" s="128"/>
      <c r="V1649" s="128"/>
      <c r="W1649" s="128"/>
      <c r="X1649" s="127"/>
      <c r="Y1649" s="138"/>
      <c r="Z1649" s="12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2"/>
      <c r="AY1649" s="71"/>
      <c r="AZ1649" s="169" t="str">
        <f t="shared" si="68"/>
        <v>OK</v>
      </c>
      <c r="BA1649" s="170" t="str">
        <f t="shared" si="69"/>
        <v>OK</v>
      </c>
      <c r="BB1649" s="215"/>
    </row>
    <row r="1650" spans="1:54" s="207" customFormat="1" ht="38.25" customHeight="1" x14ac:dyDescent="0.25">
      <c r="A1650" s="115"/>
      <c r="B1650" s="116"/>
      <c r="C1650" s="122"/>
      <c r="D1650" s="137"/>
      <c r="E1650" s="128"/>
      <c r="F1650" s="128"/>
      <c r="G1650" s="127"/>
      <c r="H1650" s="128"/>
      <c r="I1650" s="127"/>
      <c r="J1650" s="127"/>
      <c r="K1650" s="128"/>
      <c r="L1650" s="127"/>
      <c r="M1650" s="127"/>
      <c r="N1650" s="127"/>
      <c r="O1650" s="127"/>
      <c r="P1650" s="128"/>
      <c r="Q1650" s="128"/>
      <c r="R1650" s="129"/>
      <c r="S1650" s="129"/>
      <c r="T1650" s="128"/>
      <c r="U1650" s="128"/>
      <c r="V1650" s="128"/>
      <c r="W1650" s="128"/>
      <c r="X1650" s="127"/>
      <c r="Y1650" s="138"/>
      <c r="Z1650" s="12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2"/>
      <c r="AY1650" s="71"/>
      <c r="AZ1650" s="169" t="str">
        <f t="shared" si="68"/>
        <v>OK</v>
      </c>
      <c r="BA1650" s="170" t="str">
        <f t="shared" si="69"/>
        <v>OK</v>
      </c>
      <c r="BB1650" s="215"/>
    </row>
    <row r="1651" spans="1:54" s="207" customFormat="1" ht="38.25" customHeight="1" x14ac:dyDescent="0.25">
      <c r="A1651" s="115"/>
      <c r="B1651" s="116"/>
      <c r="C1651" s="122"/>
      <c r="D1651" s="137"/>
      <c r="E1651" s="128"/>
      <c r="F1651" s="128"/>
      <c r="G1651" s="127"/>
      <c r="H1651" s="128"/>
      <c r="I1651" s="127"/>
      <c r="J1651" s="127"/>
      <c r="K1651" s="128"/>
      <c r="L1651" s="127"/>
      <c r="M1651" s="127"/>
      <c r="N1651" s="127"/>
      <c r="O1651" s="127"/>
      <c r="P1651" s="128"/>
      <c r="Q1651" s="128"/>
      <c r="R1651" s="129"/>
      <c r="S1651" s="129"/>
      <c r="T1651" s="128"/>
      <c r="U1651" s="128"/>
      <c r="V1651" s="128"/>
      <c r="W1651" s="128"/>
      <c r="X1651" s="127"/>
      <c r="Y1651" s="138"/>
      <c r="Z1651" s="12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2"/>
      <c r="AY1651" s="71"/>
      <c r="AZ1651" s="169" t="str">
        <f t="shared" si="68"/>
        <v>OK</v>
      </c>
      <c r="BA1651" s="170" t="str">
        <f t="shared" si="69"/>
        <v>OK</v>
      </c>
      <c r="BB1651" s="215"/>
    </row>
    <row r="1652" spans="1:54" s="207" customFormat="1" ht="38.25" customHeight="1" x14ac:dyDescent="0.25">
      <c r="A1652" s="115"/>
      <c r="B1652" s="116"/>
      <c r="C1652" s="122"/>
      <c r="D1652" s="137"/>
      <c r="E1652" s="128"/>
      <c r="F1652" s="128"/>
      <c r="G1652" s="127"/>
      <c r="H1652" s="128"/>
      <c r="I1652" s="127"/>
      <c r="J1652" s="127"/>
      <c r="K1652" s="128"/>
      <c r="L1652" s="127"/>
      <c r="M1652" s="127"/>
      <c r="N1652" s="127"/>
      <c r="O1652" s="127"/>
      <c r="P1652" s="128"/>
      <c r="Q1652" s="128"/>
      <c r="R1652" s="129"/>
      <c r="S1652" s="129"/>
      <c r="T1652" s="128"/>
      <c r="U1652" s="128"/>
      <c r="V1652" s="128"/>
      <c r="W1652" s="128"/>
      <c r="X1652" s="127"/>
      <c r="Y1652" s="138"/>
      <c r="Z1652" s="12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2"/>
      <c r="AY1652" s="71"/>
      <c r="AZ1652" s="169" t="str">
        <f t="shared" si="68"/>
        <v>OK</v>
      </c>
      <c r="BA1652" s="170" t="str">
        <f t="shared" si="69"/>
        <v>OK</v>
      </c>
      <c r="BB1652" s="215"/>
    </row>
    <row r="1653" spans="1:54" s="207" customFormat="1" ht="38.25" customHeight="1" x14ac:dyDescent="0.25">
      <c r="A1653" s="115"/>
      <c r="B1653" s="116"/>
      <c r="C1653" s="122"/>
      <c r="D1653" s="137"/>
      <c r="E1653" s="128"/>
      <c r="F1653" s="128"/>
      <c r="G1653" s="127"/>
      <c r="H1653" s="128"/>
      <c r="I1653" s="127"/>
      <c r="J1653" s="127"/>
      <c r="K1653" s="128"/>
      <c r="L1653" s="127"/>
      <c r="M1653" s="127"/>
      <c r="N1653" s="127"/>
      <c r="O1653" s="127"/>
      <c r="P1653" s="128"/>
      <c r="Q1653" s="128"/>
      <c r="R1653" s="129"/>
      <c r="S1653" s="129"/>
      <c r="T1653" s="128"/>
      <c r="U1653" s="128"/>
      <c r="V1653" s="128"/>
      <c r="W1653" s="128"/>
      <c r="X1653" s="127"/>
      <c r="Y1653" s="138"/>
      <c r="Z1653" s="12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2"/>
      <c r="AY1653" s="71"/>
      <c r="AZ1653" s="169" t="str">
        <f t="shared" si="68"/>
        <v>OK</v>
      </c>
      <c r="BA1653" s="170" t="str">
        <f t="shared" si="69"/>
        <v>OK</v>
      </c>
      <c r="BB1653" s="215"/>
    </row>
    <row r="1654" spans="1:54" s="207" customFormat="1" ht="38.25" customHeight="1" x14ac:dyDescent="0.25">
      <c r="A1654" s="115"/>
      <c r="B1654" s="116"/>
      <c r="C1654" s="122"/>
      <c r="D1654" s="137"/>
      <c r="E1654" s="128"/>
      <c r="F1654" s="128"/>
      <c r="G1654" s="127"/>
      <c r="H1654" s="128"/>
      <c r="I1654" s="127"/>
      <c r="J1654" s="127"/>
      <c r="K1654" s="128"/>
      <c r="L1654" s="127"/>
      <c r="M1654" s="127"/>
      <c r="N1654" s="127"/>
      <c r="O1654" s="127"/>
      <c r="P1654" s="128"/>
      <c r="Q1654" s="128"/>
      <c r="R1654" s="129"/>
      <c r="S1654" s="129"/>
      <c r="T1654" s="128"/>
      <c r="U1654" s="128"/>
      <c r="V1654" s="128"/>
      <c r="W1654" s="128"/>
      <c r="X1654" s="127"/>
      <c r="Y1654" s="138"/>
      <c r="Z1654" s="12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2"/>
      <c r="AY1654" s="71"/>
      <c r="AZ1654" s="169" t="str">
        <f t="shared" si="68"/>
        <v>OK</v>
      </c>
      <c r="BA1654" s="170" t="str">
        <f t="shared" si="69"/>
        <v>OK</v>
      </c>
      <c r="BB1654" s="215"/>
    </row>
    <row r="1655" spans="1:54" s="207" customFormat="1" ht="38.25" customHeight="1" x14ac:dyDescent="0.25">
      <c r="A1655" s="115"/>
      <c r="B1655" s="116"/>
      <c r="C1655" s="122"/>
      <c r="D1655" s="137"/>
      <c r="E1655" s="128"/>
      <c r="F1655" s="128"/>
      <c r="G1655" s="127"/>
      <c r="H1655" s="128"/>
      <c r="I1655" s="127"/>
      <c r="J1655" s="127"/>
      <c r="K1655" s="128"/>
      <c r="L1655" s="127"/>
      <c r="M1655" s="127"/>
      <c r="N1655" s="127"/>
      <c r="O1655" s="127"/>
      <c r="P1655" s="128"/>
      <c r="Q1655" s="128"/>
      <c r="R1655" s="129"/>
      <c r="S1655" s="129"/>
      <c r="T1655" s="128"/>
      <c r="U1655" s="128"/>
      <c r="V1655" s="128"/>
      <c r="W1655" s="128"/>
      <c r="X1655" s="127"/>
      <c r="Y1655" s="138"/>
      <c r="Z1655" s="12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2"/>
      <c r="AY1655" s="71"/>
      <c r="AZ1655" s="169" t="str">
        <f t="shared" si="68"/>
        <v>OK</v>
      </c>
      <c r="BA1655" s="170" t="str">
        <f t="shared" si="69"/>
        <v>OK</v>
      </c>
      <c r="BB1655" s="215"/>
    </row>
    <row r="1656" spans="1:54" s="207" customFormat="1" ht="38.25" customHeight="1" x14ac:dyDescent="0.25">
      <c r="A1656" s="115"/>
      <c r="B1656" s="116"/>
      <c r="C1656" s="122"/>
      <c r="D1656" s="137"/>
      <c r="E1656" s="128"/>
      <c r="F1656" s="128"/>
      <c r="G1656" s="127"/>
      <c r="H1656" s="128"/>
      <c r="I1656" s="127"/>
      <c r="J1656" s="127"/>
      <c r="K1656" s="128"/>
      <c r="L1656" s="127"/>
      <c r="M1656" s="127"/>
      <c r="N1656" s="127"/>
      <c r="O1656" s="127"/>
      <c r="P1656" s="128"/>
      <c r="Q1656" s="128"/>
      <c r="R1656" s="129"/>
      <c r="S1656" s="129"/>
      <c r="T1656" s="128"/>
      <c r="U1656" s="128"/>
      <c r="V1656" s="128"/>
      <c r="W1656" s="128"/>
      <c r="X1656" s="127"/>
      <c r="Y1656" s="138"/>
      <c r="Z1656" s="12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2"/>
      <c r="AY1656" s="71"/>
      <c r="AZ1656" s="169" t="str">
        <f t="shared" si="68"/>
        <v>OK</v>
      </c>
      <c r="BA1656" s="170" t="str">
        <f t="shared" si="69"/>
        <v>OK</v>
      </c>
      <c r="BB1656" s="215"/>
    </row>
    <row r="1657" spans="1:54" s="207" customFormat="1" ht="38.25" customHeight="1" x14ac:dyDescent="0.25">
      <c r="A1657" s="115"/>
      <c r="B1657" s="116"/>
      <c r="C1657" s="122"/>
      <c r="D1657" s="137"/>
      <c r="E1657" s="128"/>
      <c r="F1657" s="128"/>
      <c r="G1657" s="127"/>
      <c r="H1657" s="128"/>
      <c r="I1657" s="127"/>
      <c r="J1657" s="127"/>
      <c r="K1657" s="128"/>
      <c r="L1657" s="127"/>
      <c r="M1657" s="127"/>
      <c r="N1657" s="127"/>
      <c r="O1657" s="127"/>
      <c r="P1657" s="128"/>
      <c r="Q1657" s="128"/>
      <c r="R1657" s="129"/>
      <c r="S1657" s="129"/>
      <c r="T1657" s="128"/>
      <c r="U1657" s="128"/>
      <c r="V1657" s="128"/>
      <c r="W1657" s="128"/>
      <c r="X1657" s="127"/>
      <c r="Y1657" s="138"/>
      <c r="Z1657" s="12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2"/>
      <c r="AY1657" s="71"/>
      <c r="AZ1657" s="169" t="str">
        <f t="shared" si="68"/>
        <v>OK</v>
      </c>
      <c r="BA1657" s="170" t="str">
        <f t="shared" si="69"/>
        <v>OK</v>
      </c>
      <c r="BB1657" s="215"/>
    </row>
    <row r="1658" spans="1:54" s="207" customFormat="1" ht="38.25" customHeight="1" x14ac:dyDescent="0.25">
      <c r="A1658" s="115"/>
      <c r="B1658" s="116"/>
      <c r="C1658" s="122"/>
      <c r="D1658" s="137"/>
      <c r="E1658" s="128"/>
      <c r="F1658" s="128"/>
      <c r="G1658" s="127"/>
      <c r="H1658" s="128"/>
      <c r="I1658" s="127"/>
      <c r="J1658" s="127"/>
      <c r="K1658" s="128"/>
      <c r="L1658" s="127"/>
      <c r="M1658" s="127"/>
      <c r="N1658" s="127"/>
      <c r="O1658" s="127"/>
      <c r="P1658" s="128"/>
      <c r="Q1658" s="128"/>
      <c r="R1658" s="129"/>
      <c r="S1658" s="129"/>
      <c r="T1658" s="128"/>
      <c r="U1658" s="128"/>
      <c r="V1658" s="128"/>
      <c r="W1658" s="128"/>
      <c r="X1658" s="127"/>
      <c r="Y1658" s="138"/>
      <c r="Z1658" s="12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2"/>
      <c r="AY1658" s="71"/>
      <c r="AZ1658" s="169" t="str">
        <f t="shared" si="68"/>
        <v>OK</v>
      </c>
      <c r="BA1658" s="170" t="str">
        <f t="shared" si="69"/>
        <v>OK</v>
      </c>
      <c r="BB1658" s="215"/>
    </row>
    <row r="1659" spans="1:54" s="207" customFormat="1" ht="38.25" customHeight="1" x14ac:dyDescent="0.25">
      <c r="A1659" s="115"/>
      <c r="B1659" s="116"/>
      <c r="C1659" s="122"/>
      <c r="D1659" s="137"/>
      <c r="E1659" s="128"/>
      <c r="F1659" s="128"/>
      <c r="G1659" s="127"/>
      <c r="H1659" s="128"/>
      <c r="I1659" s="127"/>
      <c r="J1659" s="127"/>
      <c r="K1659" s="128"/>
      <c r="L1659" s="127"/>
      <c r="M1659" s="127"/>
      <c r="N1659" s="127"/>
      <c r="O1659" s="127"/>
      <c r="P1659" s="128"/>
      <c r="Q1659" s="128"/>
      <c r="R1659" s="129"/>
      <c r="S1659" s="129"/>
      <c r="T1659" s="128"/>
      <c r="U1659" s="128"/>
      <c r="V1659" s="128"/>
      <c r="W1659" s="128"/>
      <c r="X1659" s="127"/>
      <c r="Y1659" s="138"/>
      <c r="Z1659" s="12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2"/>
      <c r="AY1659" s="71"/>
      <c r="AZ1659" s="169" t="str">
        <f t="shared" si="68"/>
        <v>OK</v>
      </c>
      <c r="BA1659" s="170" t="str">
        <f t="shared" si="69"/>
        <v>OK</v>
      </c>
      <c r="BB1659" s="215"/>
    </row>
    <row r="1660" spans="1:54" s="207" customFormat="1" ht="38.25" customHeight="1" x14ac:dyDescent="0.25">
      <c r="A1660" s="115"/>
      <c r="B1660" s="116"/>
      <c r="C1660" s="122"/>
      <c r="D1660" s="137"/>
      <c r="E1660" s="128"/>
      <c r="F1660" s="128"/>
      <c r="G1660" s="127"/>
      <c r="H1660" s="128"/>
      <c r="I1660" s="127"/>
      <c r="J1660" s="127"/>
      <c r="K1660" s="128"/>
      <c r="L1660" s="127"/>
      <c r="M1660" s="127"/>
      <c r="N1660" s="127"/>
      <c r="O1660" s="127"/>
      <c r="P1660" s="128"/>
      <c r="Q1660" s="128"/>
      <c r="R1660" s="129"/>
      <c r="S1660" s="129"/>
      <c r="T1660" s="128"/>
      <c r="U1660" s="128"/>
      <c r="V1660" s="128"/>
      <c r="W1660" s="128"/>
      <c r="X1660" s="127"/>
      <c r="Y1660" s="138"/>
      <c r="Z1660" s="12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2"/>
      <c r="AY1660" s="71"/>
      <c r="AZ1660" s="169" t="str">
        <f t="shared" si="68"/>
        <v>OK</v>
      </c>
      <c r="BA1660" s="170" t="str">
        <f t="shared" si="69"/>
        <v>OK</v>
      </c>
      <c r="BB1660" s="215"/>
    </row>
    <row r="1661" spans="1:54" s="207" customFormat="1" ht="38.25" customHeight="1" x14ac:dyDescent="0.25">
      <c r="A1661" s="115"/>
      <c r="B1661" s="116"/>
      <c r="C1661" s="122"/>
      <c r="D1661" s="137"/>
      <c r="E1661" s="128"/>
      <c r="F1661" s="128"/>
      <c r="G1661" s="127"/>
      <c r="H1661" s="128"/>
      <c r="I1661" s="127"/>
      <c r="J1661" s="127"/>
      <c r="K1661" s="128"/>
      <c r="L1661" s="127"/>
      <c r="M1661" s="127"/>
      <c r="N1661" s="127"/>
      <c r="O1661" s="127"/>
      <c r="P1661" s="128"/>
      <c r="Q1661" s="128"/>
      <c r="R1661" s="129"/>
      <c r="S1661" s="129"/>
      <c r="T1661" s="128"/>
      <c r="U1661" s="128"/>
      <c r="V1661" s="128"/>
      <c r="W1661" s="128"/>
      <c r="X1661" s="127"/>
      <c r="Y1661" s="138"/>
      <c r="Z1661" s="12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2"/>
      <c r="AY1661" s="71"/>
      <c r="AZ1661" s="169" t="str">
        <f t="shared" si="68"/>
        <v>OK</v>
      </c>
      <c r="BA1661" s="170" t="str">
        <f t="shared" si="69"/>
        <v>OK</v>
      </c>
      <c r="BB1661" s="215"/>
    </row>
    <row r="1662" spans="1:54" s="207" customFormat="1" ht="38.25" customHeight="1" x14ac:dyDescent="0.25">
      <c r="A1662" s="115"/>
      <c r="B1662" s="116"/>
      <c r="C1662" s="122"/>
      <c r="D1662" s="137"/>
      <c r="E1662" s="128"/>
      <c r="F1662" s="128"/>
      <c r="G1662" s="127"/>
      <c r="H1662" s="128"/>
      <c r="I1662" s="127"/>
      <c r="J1662" s="127"/>
      <c r="K1662" s="128"/>
      <c r="L1662" s="127"/>
      <c r="M1662" s="127"/>
      <c r="N1662" s="127"/>
      <c r="O1662" s="127"/>
      <c r="P1662" s="128"/>
      <c r="Q1662" s="128"/>
      <c r="R1662" s="129"/>
      <c r="S1662" s="129"/>
      <c r="T1662" s="128"/>
      <c r="U1662" s="128"/>
      <c r="V1662" s="128"/>
      <c r="W1662" s="128"/>
      <c r="X1662" s="127"/>
      <c r="Y1662" s="138"/>
      <c r="Z1662" s="12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2"/>
      <c r="AY1662" s="71"/>
      <c r="AZ1662" s="169" t="str">
        <f t="shared" si="68"/>
        <v>OK</v>
      </c>
      <c r="BA1662" s="170" t="str">
        <f t="shared" si="69"/>
        <v>OK</v>
      </c>
      <c r="BB1662" s="215"/>
    </row>
    <row r="1663" spans="1:54" s="207" customFormat="1" ht="38.25" customHeight="1" x14ac:dyDescent="0.25">
      <c r="A1663" s="115"/>
      <c r="B1663" s="116"/>
      <c r="C1663" s="122"/>
      <c r="D1663" s="137"/>
      <c r="E1663" s="128"/>
      <c r="F1663" s="128"/>
      <c r="G1663" s="127"/>
      <c r="H1663" s="128"/>
      <c r="I1663" s="127"/>
      <c r="J1663" s="127"/>
      <c r="K1663" s="128"/>
      <c r="L1663" s="127"/>
      <c r="M1663" s="127"/>
      <c r="N1663" s="127"/>
      <c r="O1663" s="127"/>
      <c r="P1663" s="128"/>
      <c r="Q1663" s="128"/>
      <c r="R1663" s="129"/>
      <c r="S1663" s="129"/>
      <c r="T1663" s="128"/>
      <c r="U1663" s="128"/>
      <c r="V1663" s="128"/>
      <c r="W1663" s="128"/>
      <c r="X1663" s="127"/>
      <c r="Y1663" s="138"/>
      <c r="Z1663" s="12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2"/>
      <c r="AY1663" s="71"/>
      <c r="AZ1663" s="169" t="str">
        <f t="shared" si="68"/>
        <v>OK</v>
      </c>
      <c r="BA1663" s="170" t="str">
        <f t="shared" si="69"/>
        <v>OK</v>
      </c>
      <c r="BB1663" s="215"/>
    </row>
    <row r="1664" spans="1:54" s="207" customFormat="1" ht="38.25" customHeight="1" x14ac:dyDescent="0.25">
      <c r="A1664" s="115"/>
      <c r="B1664" s="116"/>
      <c r="C1664" s="122"/>
      <c r="D1664" s="137"/>
      <c r="E1664" s="128"/>
      <c r="F1664" s="128"/>
      <c r="G1664" s="127"/>
      <c r="H1664" s="128"/>
      <c r="I1664" s="127"/>
      <c r="J1664" s="127"/>
      <c r="K1664" s="128"/>
      <c r="L1664" s="127"/>
      <c r="M1664" s="127"/>
      <c r="N1664" s="127"/>
      <c r="O1664" s="127"/>
      <c r="P1664" s="128"/>
      <c r="Q1664" s="128"/>
      <c r="R1664" s="129"/>
      <c r="S1664" s="129"/>
      <c r="T1664" s="128"/>
      <c r="U1664" s="128"/>
      <c r="V1664" s="128"/>
      <c r="W1664" s="128"/>
      <c r="X1664" s="127"/>
      <c r="Y1664" s="138"/>
      <c r="Z1664" s="12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2"/>
      <c r="AY1664" s="71"/>
      <c r="AZ1664" s="169" t="str">
        <f t="shared" si="68"/>
        <v>OK</v>
      </c>
      <c r="BA1664" s="170" t="str">
        <f t="shared" si="69"/>
        <v>OK</v>
      </c>
      <c r="BB1664" s="215"/>
    </row>
    <row r="1665" spans="1:54" s="207" customFormat="1" ht="38.25" customHeight="1" x14ac:dyDescent="0.25">
      <c r="A1665" s="115"/>
      <c r="B1665" s="116"/>
      <c r="C1665" s="122"/>
      <c r="D1665" s="137"/>
      <c r="E1665" s="128"/>
      <c r="F1665" s="128"/>
      <c r="G1665" s="127"/>
      <c r="H1665" s="128"/>
      <c r="I1665" s="127"/>
      <c r="J1665" s="127"/>
      <c r="K1665" s="128"/>
      <c r="L1665" s="127"/>
      <c r="M1665" s="127"/>
      <c r="N1665" s="127"/>
      <c r="O1665" s="127"/>
      <c r="P1665" s="128"/>
      <c r="Q1665" s="128"/>
      <c r="R1665" s="129"/>
      <c r="S1665" s="129"/>
      <c r="T1665" s="128"/>
      <c r="U1665" s="128"/>
      <c r="V1665" s="128"/>
      <c r="W1665" s="128"/>
      <c r="X1665" s="127"/>
      <c r="Y1665" s="138"/>
      <c r="Z1665" s="12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2"/>
      <c r="AY1665" s="71"/>
      <c r="AZ1665" s="169" t="str">
        <f t="shared" si="68"/>
        <v>OK</v>
      </c>
      <c r="BA1665" s="170" t="str">
        <f t="shared" si="69"/>
        <v>OK</v>
      </c>
      <c r="BB1665" s="215"/>
    </row>
    <row r="1666" spans="1:54" s="207" customFormat="1" ht="38.25" customHeight="1" x14ac:dyDescent="0.25">
      <c r="A1666" s="115"/>
      <c r="B1666" s="116"/>
      <c r="C1666" s="122"/>
      <c r="D1666" s="137"/>
      <c r="E1666" s="128"/>
      <c r="F1666" s="128"/>
      <c r="G1666" s="127"/>
      <c r="H1666" s="128"/>
      <c r="I1666" s="127"/>
      <c r="J1666" s="127"/>
      <c r="K1666" s="128"/>
      <c r="L1666" s="127"/>
      <c r="M1666" s="127"/>
      <c r="N1666" s="127"/>
      <c r="O1666" s="127"/>
      <c r="P1666" s="128"/>
      <c r="Q1666" s="128"/>
      <c r="R1666" s="129"/>
      <c r="S1666" s="129"/>
      <c r="T1666" s="128"/>
      <c r="U1666" s="128"/>
      <c r="V1666" s="128"/>
      <c r="W1666" s="128"/>
      <c r="X1666" s="127"/>
      <c r="Y1666" s="138"/>
      <c r="Z1666" s="12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2"/>
      <c r="AY1666" s="71"/>
      <c r="AZ1666" s="169" t="str">
        <f t="shared" si="68"/>
        <v>OK</v>
      </c>
      <c r="BA1666" s="170" t="str">
        <f t="shared" si="69"/>
        <v>OK</v>
      </c>
      <c r="BB1666" s="215"/>
    </row>
    <row r="1667" spans="1:54" s="207" customFormat="1" ht="38.25" customHeight="1" x14ac:dyDescent="0.25">
      <c r="A1667" s="115"/>
      <c r="B1667" s="116"/>
      <c r="C1667" s="122"/>
      <c r="D1667" s="137"/>
      <c r="E1667" s="128"/>
      <c r="F1667" s="128"/>
      <c r="G1667" s="127"/>
      <c r="H1667" s="128"/>
      <c r="I1667" s="127"/>
      <c r="J1667" s="127"/>
      <c r="K1667" s="128"/>
      <c r="L1667" s="127"/>
      <c r="M1667" s="127"/>
      <c r="N1667" s="127"/>
      <c r="O1667" s="127"/>
      <c r="P1667" s="128"/>
      <c r="Q1667" s="128"/>
      <c r="R1667" s="129"/>
      <c r="S1667" s="129"/>
      <c r="T1667" s="128"/>
      <c r="U1667" s="128"/>
      <c r="V1667" s="128"/>
      <c r="W1667" s="128"/>
      <c r="X1667" s="127"/>
      <c r="Y1667" s="138"/>
      <c r="Z1667" s="12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2"/>
      <c r="AY1667" s="71"/>
      <c r="AZ1667" s="169" t="str">
        <f t="shared" si="68"/>
        <v>OK</v>
      </c>
      <c r="BA1667" s="170" t="str">
        <f t="shared" si="69"/>
        <v>OK</v>
      </c>
      <c r="BB1667" s="215"/>
    </row>
    <row r="1668" spans="1:54" s="207" customFormat="1" ht="38.25" customHeight="1" x14ac:dyDescent="0.25">
      <c r="A1668" s="115"/>
      <c r="B1668" s="116"/>
      <c r="C1668" s="122"/>
      <c r="D1668" s="137"/>
      <c r="E1668" s="128"/>
      <c r="F1668" s="128"/>
      <c r="G1668" s="127"/>
      <c r="H1668" s="128"/>
      <c r="I1668" s="127"/>
      <c r="J1668" s="127"/>
      <c r="K1668" s="128"/>
      <c r="L1668" s="127"/>
      <c r="M1668" s="127"/>
      <c r="N1668" s="127"/>
      <c r="O1668" s="127"/>
      <c r="P1668" s="128"/>
      <c r="Q1668" s="128"/>
      <c r="R1668" s="129"/>
      <c r="S1668" s="129"/>
      <c r="T1668" s="128"/>
      <c r="U1668" s="128"/>
      <c r="V1668" s="128"/>
      <c r="W1668" s="128"/>
      <c r="X1668" s="127"/>
      <c r="Y1668" s="138"/>
      <c r="Z1668" s="12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2"/>
      <c r="AY1668" s="71"/>
      <c r="AZ1668" s="169" t="str">
        <f t="shared" si="68"/>
        <v>OK</v>
      </c>
      <c r="BA1668" s="170" t="str">
        <f t="shared" si="69"/>
        <v>OK</v>
      </c>
      <c r="BB1668" s="215"/>
    </row>
    <row r="1669" spans="1:54" s="207" customFormat="1" ht="38.25" customHeight="1" x14ac:dyDescent="0.25">
      <c r="A1669" s="115"/>
      <c r="B1669" s="116"/>
      <c r="C1669" s="122"/>
      <c r="D1669" s="137"/>
      <c r="E1669" s="128"/>
      <c r="F1669" s="128"/>
      <c r="G1669" s="127"/>
      <c r="H1669" s="128"/>
      <c r="I1669" s="127"/>
      <c r="J1669" s="127"/>
      <c r="K1669" s="128"/>
      <c r="L1669" s="127"/>
      <c r="M1669" s="127"/>
      <c r="N1669" s="127"/>
      <c r="O1669" s="127"/>
      <c r="P1669" s="128"/>
      <c r="Q1669" s="128"/>
      <c r="R1669" s="129"/>
      <c r="S1669" s="129"/>
      <c r="T1669" s="128"/>
      <c r="U1669" s="128"/>
      <c r="V1669" s="128"/>
      <c r="W1669" s="128"/>
      <c r="X1669" s="127"/>
      <c r="Y1669" s="138"/>
      <c r="Z1669" s="12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2"/>
      <c r="AY1669" s="71"/>
      <c r="AZ1669" s="169" t="str">
        <f t="shared" si="68"/>
        <v>OK</v>
      </c>
      <c r="BA1669" s="170" t="str">
        <f t="shared" si="69"/>
        <v>OK</v>
      </c>
      <c r="BB1669" s="215"/>
    </row>
    <row r="1670" spans="1:54" s="207" customFormat="1" ht="38.25" customHeight="1" x14ac:dyDescent="0.25">
      <c r="A1670" s="115"/>
      <c r="B1670" s="116"/>
      <c r="C1670" s="122"/>
      <c r="D1670" s="137"/>
      <c r="E1670" s="128"/>
      <c r="F1670" s="128"/>
      <c r="G1670" s="127"/>
      <c r="H1670" s="128"/>
      <c r="I1670" s="127"/>
      <c r="J1670" s="127"/>
      <c r="K1670" s="128"/>
      <c r="L1670" s="127"/>
      <c r="M1670" s="127"/>
      <c r="N1670" s="127"/>
      <c r="O1670" s="127"/>
      <c r="P1670" s="128"/>
      <c r="Q1670" s="128"/>
      <c r="R1670" s="129"/>
      <c r="S1670" s="129"/>
      <c r="T1670" s="128"/>
      <c r="U1670" s="128"/>
      <c r="V1670" s="128"/>
      <c r="W1670" s="128"/>
      <c r="X1670" s="127"/>
      <c r="Y1670" s="138"/>
      <c r="Z1670" s="12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2"/>
      <c r="AY1670" s="71"/>
      <c r="AZ1670" s="169" t="str">
        <f t="shared" si="68"/>
        <v>OK</v>
      </c>
      <c r="BA1670" s="170" t="str">
        <f t="shared" si="69"/>
        <v>OK</v>
      </c>
      <c r="BB1670" s="215"/>
    </row>
    <row r="1671" spans="1:54" s="207" customFormat="1" ht="38.25" customHeight="1" x14ac:dyDescent="0.25">
      <c r="A1671" s="115"/>
      <c r="B1671" s="116"/>
      <c r="C1671" s="122"/>
      <c r="D1671" s="137"/>
      <c r="E1671" s="128"/>
      <c r="F1671" s="128"/>
      <c r="G1671" s="127"/>
      <c r="H1671" s="128"/>
      <c r="I1671" s="127"/>
      <c r="J1671" s="127"/>
      <c r="K1671" s="128"/>
      <c r="L1671" s="127"/>
      <c r="M1671" s="127"/>
      <c r="N1671" s="127"/>
      <c r="O1671" s="127"/>
      <c r="P1671" s="128"/>
      <c r="Q1671" s="128"/>
      <c r="R1671" s="129"/>
      <c r="S1671" s="129"/>
      <c r="T1671" s="128"/>
      <c r="U1671" s="128"/>
      <c r="V1671" s="128"/>
      <c r="W1671" s="128"/>
      <c r="X1671" s="127"/>
      <c r="Y1671" s="138"/>
      <c r="Z1671" s="12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2"/>
      <c r="AY1671" s="71"/>
      <c r="AZ1671" s="169" t="str">
        <f t="shared" ref="AZ1671:AZ1734" si="70">IF(S1671-AA1671-AC1671-AE1671-AG1671-AI1671-AK1671-AM1671-AO1671-AQ1671-AS1671-AU1671-AW1671=0,"OK","Compromisos diferentes al valor estimado en la vigencia actual")</f>
        <v>OK</v>
      </c>
      <c r="BA1671" s="170" t="str">
        <f t="shared" ref="BA1671:BA1734" si="71">IF(S1671-AB1671-AD1671-AF1671-AH1671-AJ1671-AL1671-AN1671-AP1671-AR1671-AT1671-AV1671-AX1671=0,"OK","Obligaciones diferentes al valor estimado en la vigencia actual")</f>
        <v>OK</v>
      </c>
      <c r="BB1671" s="215"/>
    </row>
    <row r="1672" spans="1:54" s="207" customFormat="1" ht="38.25" customHeight="1" x14ac:dyDescent="0.25">
      <c r="A1672" s="115"/>
      <c r="B1672" s="116"/>
      <c r="C1672" s="122"/>
      <c r="D1672" s="137"/>
      <c r="E1672" s="128"/>
      <c r="F1672" s="128"/>
      <c r="G1672" s="127"/>
      <c r="H1672" s="128"/>
      <c r="I1672" s="127"/>
      <c r="J1672" s="127"/>
      <c r="K1672" s="128"/>
      <c r="L1672" s="127"/>
      <c r="M1672" s="127"/>
      <c r="N1672" s="127"/>
      <c r="O1672" s="127"/>
      <c r="P1672" s="128"/>
      <c r="Q1672" s="128"/>
      <c r="R1672" s="129"/>
      <c r="S1672" s="129"/>
      <c r="T1672" s="128"/>
      <c r="U1672" s="128"/>
      <c r="V1672" s="128"/>
      <c r="W1672" s="128"/>
      <c r="X1672" s="127"/>
      <c r="Y1672" s="138"/>
      <c r="Z1672" s="12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2"/>
      <c r="AY1672" s="71"/>
      <c r="AZ1672" s="169" t="str">
        <f t="shared" si="70"/>
        <v>OK</v>
      </c>
      <c r="BA1672" s="170" t="str">
        <f t="shared" si="71"/>
        <v>OK</v>
      </c>
      <c r="BB1672" s="215"/>
    </row>
    <row r="1673" spans="1:54" s="207" customFormat="1" ht="38.25" customHeight="1" x14ac:dyDescent="0.25">
      <c r="A1673" s="115"/>
      <c r="B1673" s="116"/>
      <c r="C1673" s="122"/>
      <c r="D1673" s="137"/>
      <c r="E1673" s="128"/>
      <c r="F1673" s="128"/>
      <c r="G1673" s="127"/>
      <c r="H1673" s="128"/>
      <c r="I1673" s="127"/>
      <c r="J1673" s="127"/>
      <c r="K1673" s="128"/>
      <c r="L1673" s="127"/>
      <c r="M1673" s="127"/>
      <c r="N1673" s="127"/>
      <c r="O1673" s="127"/>
      <c r="P1673" s="128"/>
      <c r="Q1673" s="128"/>
      <c r="R1673" s="129"/>
      <c r="S1673" s="129"/>
      <c r="T1673" s="128"/>
      <c r="U1673" s="128"/>
      <c r="V1673" s="128"/>
      <c r="W1673" s="128"/>
      <c r="X1673" s="127"/>
      <c r="Y1673" s="138"/>
      <c r="Z1673" s="12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2"/>
      <c r="AY1673" s="71"/>
      <c r="AZ1673" s="169" t="str">
        <f t="shared" si="70"/>
        <v>OK</v>
      </c>
      <c r="BA1673" s="170" t="str">
        <f t="shared" si="71"/>
        <v>OK</v>
      </c>
      <c r="BB1673" s="215"/>
    </row>
    <row r="1674" spans="1:54" s="207" customFormat="1" ht="38.25" customHeight="1" x14ac:dyDescent="0.25">
      <c r="A1674" s="115"/>
      <c r="B1674" s="116"/>
      <c r="C1674" s="122"/>
      <c r="D1674" s="137"/>
      <c r="E1674" s="128"/>
      <c r="F1674" s="128"/>
      <c r="G1674" s="127"/>
      <c r="H1674" s="128"/>
      <c r="I1674" s="127"/>
      <c r="J1674" s="127"/>
      <c r="K1674" s="128"/>
      <c r="L1674" s="127"/>
      <c r="M1674" s="127"/>
      <c r="N1674" s="127"/>
      <c r="O1674" s="127"/>
      <c r="P1674" s="128"/>
      <c r="Q1674" s="128"/>
      <c r="R1674" s="129"/>
      <c r="S1674" s="129"/>
      <c r="T1674" s="128"/>
      <c r="U1674" s="128"/>
      <c r="V1674" s="128"/>
      <c r="W1674" s="128"/>
      <c r="X1674" s="127"/>
      <c r="Y1674" s="138"/>
      <c r="Z1674" s="12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2"/>
      <c r="AY1674" s="71"/>
      <c r="AZ1674" s="169" t="str">
        <f t="shared" si="70"/>
        <v>OK</v>
      </c>
      <c r="BA1674" s="170" t="str">
        <f t="shared" si="71"/>
        <v>OK</v>
      </c>
      <c r="BB1674" s="215"/>
    </row>
    <row r="1675" spans="1:54" s="207" customFormat="1" ht="38.25" customHeight="1" x14ac:dyDescent="0.25">
      <c r="A1675" s="115"/>
      <c r="B1675" s="116"/>
      <c r="C1675" s="122"/>
      <c r="D1675" s="137"/>
      <c r="E1675" s="128"/>
      <c r="F1675" s="128"/>
      <c r="G1675" s="127"/>
      <c r="H1675" s="128"/>
      <c r="I1675" s="127"/>
      <c r="J1675" s="127"/>
      <c r="K1675" s="128"/>
      <c r="L1675" s="127"/>
      <c r="M1675" s="127"/>
      <c r="N1675" s="127"/>
      <c r="O1675" s="127"/>
      <c r="P1675" s="128"/>
      <c r="Q1675" s="128"/>
      <c r="R1675" s="129"/>
      <c r="S1675" s="129"/>
      <c r="T1675" s="128"/>
      <c r="U1675" s="128"/>
      <c r="V1675" s="128"/>
      <c r="W1675" s="128"/>
      <c r="X1675" s="127"/>
      <c r="Y1675" s="138"/>
      <c r="Z1675" s="12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2"/>
      <c r="AY1675" s="71"/>
      <c r="AZ1675" s="169" t="str">
        <f t="shared" si="70"/>
        <v>OK</v>
      </c>
      <c r="BA1675" s="170" t="str">
        <f t="shared" si="71"/>
        <v>OK</v>
      </c>
      <c r="BB1675" s="215"/>
    </row>
    <row r="1676" spans="1:54" s="207" customFormat="1" ht="38.25" customHeight="1" x14ac:dyDescent="0.25">
      <c r="A1676" s="115"/>
      <c r="B1676" s="116"/>
      <c r="C1676" s="122"/>
      <c r="D1676" s="137"/>
      <c r="E1676" s="128"/>
      <c r="F1676" s="128"/>
      <c r="G1676" s="127"/>
      <c r="H1676" s="128"/>
      <c r="I1676" s="127"/>
      <c r="J1676" s="127"/>
      <c r="K1676" s="128"/>
      <c r="L1676" s="127"/>
      <c r="M1676" s="127"/>
      <c r="N1676" s="127"/>
      <c r="O1676" s="127"/>
      <c r="P1676" s="128"/>
      <c r="Q1676" s="128"/>
      <c r="R1676" s="129"/>
      <c r="S1676" s="129"/>
      <c r="T1676" s="128"/>
      <c r="U1676" s="128"/>
      <c r="V1676" s="128"/>
      <c r="W1676" s="128"/>
      <c r="X1676" s="127"/>
      <c r="Y1676" s="138"/>
      <c r="Z1676" s="12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2"/>
      <c r="AY1676" s="71"/>
      <c r="AZ1676" s="169" t="str">
        <f t="shared" si="70"/>
        <v>OK</v>
      </c>
      <c r="BA1676" s="170" t="str">
        <f t="shared" si="71"/>
        <v>OK</v>
      </c>
      <c r="BB1676" s="215"/>
    </row>
    <row r="1677" spans="1:54" s="207" customFormat="1" ht="38.25" customHeight="1" x14ac:dyDescent="0.25">
      <c r="A1677" s="115"/>
      <c r="B1677" s="116"/>
      <c r="C1677" s="122"/>
      <c r="D1677" s="137"/>
      <c r="E1677" s="128"/>
      <c r="F1677" s="128"/>
      <c r="G1677" s="127"/>
      <c r="H1677" s="128"/>
      <c r="I1677" s="127"/>
      <c r="J1677" s="127"/>
      <c r="K1677" s="128"/>
      <c r="L1677" s="127"/>
      <c r="M1677" s="127"/>
      <c r="N1677" s="127"/>
      <c r="O1677" s="127"/>
      <c r="P1677" s="128"/>
      <c r="Q1677" s="128"/>
      <c r="R1677" s="129"/>
      <c r="S1677" s="129"/>
      <c r="T1677" s="128"/>
      <c r="U1677" s="128"/>
      <c r="V1677" s="128"/>
      <c r="W1677" s="128"/>
      <c r="X1677" s="127"/>
      <c r="Y1677" s="138"/>
      <c r="Z1677" s="12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2"/>
      <c r="AY1677" s="71"/>
      <c r="AZ1677" s="169" t="str">
        <f t="shared" si="70"/>
        <v>OK</v>
      </c>
      <c r="BA1677" s="170" t="str">
        <f t="shared" si="71"/>
        <v>OK</v>
      </c>
      <c r="BB1677" s="215"/>
    </row>
    <row r="1678" spans="1:54" s="207" customFormat="1" ht="38.25" customHeight="1" x14ac:dyDescent="0.25">
      <c r="A1678" s="115"/>
      <c r="B1678" s="116"/>
      <c r="C1678" s="122"/>
      <c r="D1678" s="137"/>
      <c r="E1678" s="128"/>
      <c r="F1678" s="128"/>
      <c r="G1678" s="127"/>
      <c r="H1678" s="128"/>
      <c r="I1678" s="127"/>
      <c r="J1678" s="127"/>
      <c r="K1678" s="128"/>
      <c r="L1678" s="127"/>
      <c r="M1678" s="127"/>
      <c r="N1678" s="127"/>
      <c r="O1678" s="127"/>
      <c r="P1678" s="128"/>
      <c r="Q1678" s="128"/>
      <c r="R1678" s="129"/>
      <c r="S1678" s="129"/>
      <c r="T1678" s="128"/>
      <c r="U1678" s="128"/>
      <c r="V1678" s="128"/>
      <c r="W1678" s="128"/>
      <c r="X1678" s="127"/>
      <c r="Y1678" s="138"/>
      <c r="Z1678" s="12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2"/>
      <c r="AY1678" s="71"/>
      <c r="AZ1678" s="169" t="str">
        <f t="shared" si="70"/>
        <v>OK</v>
      </c>
      <c r="BA1678" s="170" t="str">
        <f t="shared" si="71"/>
        <v>OK</v>
      </c>
      <c r="BB1678" s="215"/>
    </row>
    <row r="1679" spans="1:54" s="207" customFormat="1" ht="38.25" customHeight="1" x14ac:dyDescent="0.25">
      <c r="A1679" s="115"/>
      <c r="B1679" s="116"/>
      <c r="C1679" s="122"/>
      <c r="D1679" s="137"/>
      <c r="E1679" s="128"/>
      <c r="F1679" s="128"/>
      <c r="G1679" s="127"/>
      <c r="H1679" s="128"/>
      <c r="I1679" s="127"/>
      <c r="J1679" s="127"/>
      <c r="K1679" s="128"/>
      <c r="L1679" s="127"/>
      <c r="M1679" s="127"/>
      <c r="N1679" s="127"/>
      <c r="O1679" s="127"/>
      <c r="P1679" s="128"/>
      <c r="Q1679" s="128"/>
      <c r="R1679" s="129"/>
      <c r="S1679" s="129"/>
      <c r="T1679" s="128"/>
      <c r="U1679" s="128"/>
      <c r="V1679" s="128"/>
      <c r="W1679" s="128"/>
      <c r="X1679" s="127"/>
      <c r="Y1679" s="138"/>
      <c r="Z1679" s="12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2"/>
      <c r="AY1679" s="71"/>
      <c r="AZ1679" s="169" t="str">
        <f t="shared" si="70"/>
        <v>OK</v>
      </c>
      <c r="BA1679" s="170" t="str">
        <f t="shared" si="71"/>
        <v>OK</v>
      </c>
      <c r="BB1679" s="215"/>
    </row>
    <row r="1680" spans="1:54" s="207" customFormat="1" ht="38.25" customHeight="1" x14ac:dyDescent="0.25">
      <c r="A1680" s="115"/>
      <c r="B1680" s="116"/>
      <c r="C1680" s="122"/>
      <c r="D1680" s="137"/>
      <c r="E1680" s="128"/>
      <c r="F1680" s="128"/>
      <c r="G1680" s="127"/>
      <c r="H1680" s="128"/>
      <c r="I1680" s="127"/>
      <c r="J1680" s="127"/>
      <c r="K1680" s="128"/>
      <c r="L1680" s="127"/>
      <c r="M1680" s="127"/>
      <c r="N1680" s="127"/>
      <c r="O1680" s="127"/>
      <c r="P1680" s="128"/>
      <c r="Q1680" s="128"/>
      <c r="R1680" s="129"/>
      <c r="S1680" s="129"/>
      <c r="T1680" s="128"/>
      <c r="U1680" s="128"/>
      <c r="V1680" s="128"/>
      <c r="W1680" s="128"/>
      <c r="X1680" s="127"/>
      <c r="Y1680" s="138"/>
      <c r="Z1680" s="12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2"/>
      <c r="AY1680" s="71"/>
      <c r="AZ1680" s="169" t="str">
        <f t="shared" si="70"/>
        <v>OK</v>
      </c>
      <c r="BA1680" s="170" t="str">
        <f t="shared" si="71"/>
        <v>OK</v>
      </c>
      <c r="BB1680" s="215"/>
    </row>
    <row r="1681" spans="1:54" s="207" customFormat="1" ht="38.25" customHeight="1" x14ac:dyDescent="0.25">
      <c r="A1681" s="115"/>
      <c r="B1681" s="116"/>
      <c r="C1681" s="122"/>
      <c r="D1681" s="137"/>
      <c r="E1681" s="128"/>
      <c r="F1681" s="128"/>
      <c r="G1681" s="127"/>
      <c r="H1681" s="128"/>
      <c r="I1681" s="127"/>
      <c r="J1681" s="127"/>
      <c r="K1681" s="128"/>
      <c r="L1681" s="127"/>
      <c r="M1681" s="127"/>
      <c r="N1681" s="127"/>
      <c r="O1681" s="127"/>
      <c r="P1681" s="128"/>
      <c r="Q1681" s="128"/>
      <c r="R1681" s="129"/>
      <c r="S1681" s="129"/>
      <c r="T1681" s="128"/>
      <c r="U1681" s="128"/>
      <c r="V1681" s="128"/>
      <c r="W1681" s="128"/>
      <c r="X1681" s="127"/>
      <c r="Y1681" s="138"/>
      <c r="Z1681" s="12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2"/>
      <c r="AY1681" s="71"/>
      <c r="AZ1681" s="169" t="str">
        <f t="shared" si="70"/>
        <v>OK</v>
      </c>
      <c r="BA1681" s="170" t="str">
        <f t="shared" si="71"/>
        <v>OK</v>
      </c>
      <c r="BB1681" s="215"/>
    </row>
    <row r="1682" spans="1:54" s="207" customFormat="1" ht="38.25" customHeight="1" x14ac:dyDescent="0.25">
      <c r="A1682" s="115"/>
      <c r="B1682" s="116"/>
      <c r="C1682" s="122"/>
      <c r="D1682" s="137"/>
      <c r="E1682" s="128"/>
      <c r="F1682" s="128"/>
      <c r="G1682" s="127"/>
      <c r="H1682" s="128"/>
      <c r="I1682" s="127"/>
      <c r="J1682" s="127"/>
      <c r="K1682" s="128"/>
      <c r="L1682" s="127"/>
      <c r="M1682" s="127"/>
      <c r="N1682" s="127"/>
      <c r="O1682" s="127"/>
      <c r="P1682" s="128"/>
      <c r="Q1682" s="128"/>
      <c r="R1682" s="129"/>
      <c r="S1682" s="129"/>
      <c r="T1682" s="128"/>
      <c r="U1682" s="128"/>
      <c r="V1682" s="128"/>
      <c r="W1682" s="128"/>
      <c r="X1682" s="127"/>
      <c r="Y1682" s="138"/>
      <c r="Z1682" s="12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2"/>
      <c r="AY1682" s="71"/>
      <c r="AZ1682" s="169" t="str">
        <f t="shared" si="70"/>
        <v>OK</v>
      </c>
      <c r="BA1682" s="170" t="str">
        <f t="shared" si="71"/>
        <v>OK</v>
      </c>
      <c r="BB1682" s="215"/>
    </row>
    <row r="1683" spans="1:54" s="207" customFormat="1" ht="38.25" customHeight="1" x14ac:dyDescent="0.25">
      <c r="A1683" s="115"/>
      <c r="B1683" s="116"/>
      <c r="C1683" s="122"/>
      <c r="D1683" s="137"/>
      <c r="E1683" s="128"/>
      <c r="F1683" s="128"/>
      <c r="G1683" s="127"/>
      <c r="H1683" s="128"/>
      <c r="I1683" s="127"/>
      <c r="J1683" s="127"/>
      <c r="K1683" s="128"/>
      <c r="L1683" s="127"/>
      <c r="M1683" s="127"/>
      <c r="N1683" s="127"/>
      <c r="O1683" s="127"/>
      <c r="P1683" s="128"/>
      <c r="Q1683" s="128"/>
      <c r="R1683" s="129"/>
      <c r="S1683" s="129"/>
      <c r="T1683" s="128"/>
      <c r="U1683" s="128"/>
      <c r="V1683" s="128"/>
      <c r="W1683" s="128"/>
      <c r="X1683" s="127"/>
      <c r="Y1683" s="138"/>
      <c r="Z1683" s="12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2"/>
      <c r="AY1683" s="71"/>
      <c r="AZ1683" s="169" t="str">
        <f t="shared" si="70"/>
        <v>OK</v>
      </c>
      <c r="BA1683" s="170" t="str">
        <f t="shared" si="71"/>
        <v>OK</v>
      </c>
      <c r="BB1683" s="215"/>
    </row>
    <row r="1684" spans="1:54" s="207" customFormat="1" ht="38.25" customHeight="1" x14ac:dyDescent="0.25">
      <c r="A1684" s="115"/>
      <c r="B1684" s="116"/>
      <c r="C1684" s="122"/>
      <c r="D1684" s="137"/>
      <c r="E1684" s="128"/>
      <c r="F1684" s="128"/>
      <c r="G1684" s="127"/>
      <c r="H1684" s="128"/>
      <c r="I1684" s="127"/>
      <c r="J1684" s="127"/>
      <c r="K1684" s="128"/>
      <c r="L1684" s="127"/>
      <c r="M1684" s="127"/>
      <c r="N1684" s="127"/>
      <c r="O1684" s="127"/>
      <c r="P1684" s="128"/>
      <c r="Q1684" s="128"/>
      <c r="R1684" s="129"/>
      <c r="S1684" s="129"/>
      <c r="T1684" s="128"/>
      <c r="U1684" s="128"/>
      <c r="V1684" s="128"/>
      <c r="W1684" s="128"/>
      <c r="X1684" s="127"/>
      <c r="Y1684" s="138"/>
      <c r="Z1684" s="12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2"/>
      <c r="AY1684" s="71"/>
      <c r="AZ1684" s="169" t="str">
        <f t="shared" si="70"/>
        <v>OK</v>
      </c>
      <c r="BA1684" s="170" t="str">
        <f t="shared" si="71"/>
        <v>OK</v>
      </c>
      <c r="BB1684" s="215"/>
    </row>
    <row r="1685" spans="1:54" s="207" customFormat="1" ht="38.25" customHeight="1" x14ac:dyDescent="0.25">
      <c r="A1685" s="115"/>
      <c r="B1685" s="116"/>
      <c r="C1685" s="122"/>
      <c r="D1685" s="137"/>
      <c r="E1685" s="128"/>
      <c r="F1685" s="128"/>
      <c r="G1685" s="127"/>
      <c r="H1685" s="128"/>
      <c r="I1685" s="127"/>
      <c r="J1685" s="127"/>
      <c r="K1685" s="128"/>
      <c r="L1685" s="127"/>
      <c r="M1685" s="127"/>
      <c r="N1685" s="127"/>
      <c r="O1685" s="127"/>
      <c r="P1685" s="128"/>
      <c r="Q1685" s="128"/>
      <c r="R1685" s="129"/>
      <c r="S1685" s="129"/>
      <c r="T1685" s="128"/>
      <c r="U1685" s="128"/>
      <c r="V1685" s="128"/>
      <c r="W1685" s="128"/>
      <c r="X1685" s="127"/>
      <c r="Y1685" s="138"/>
      <c r="Z1685" s="12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2"/>
      <c r="AY1685" s="71"/>
      <c r="AZ1685" s="169" t="str">
        <f t="shared" si="70"/>
        <v>OK</v>
      </c>
      <c r="BA1685" s="170" t="str">
        <f t="shared" si="71"/>
        <v>OK</v>
      </c>
      <c r="BB1685" s="215"/>
    </row>
    <row r="1686" spans="1:54" s="207" customFormat="1" ht="38.25" customHeight="1" x14ac:dyDescent="0.25">
      <c r="A1686" s="115"/>
      <c r="B1686" s="116"/>
      <c r="C1686" s="122"/>
      <c r="D1686" s="137"/>
      <c r="E1686" s="128"/>
      <c r="F1686" s="128"/>
      <c r="G1686" s="127"/>
      <c r="H1686" s="128"/>
      <c r="I1686" s="127"/>
      <c r="J1686" s="127"/>
      <c r="K1686" s="128"/>
      <c r="L1686" s="127"/>
      <c r="M1686" s="127"/>
      <c r="N1686" s="127"/>
      <c r="O1686" s="127"/>
      <c r="P1686" s="128"/>
      <c r="Q1686" s="128"/>
      <c r="R1686" s="129"/>
      <c r="S1686" s="129"/>
      <c r="T1686" s="128"/>
      <c r="U1686" s="128"/>
      <c r="V1686" s="128"/>
      <c r="W1686" s="128"/>
      <c r="X1686" s="127"/>
      <c r="Y1686" s="138"/>
      <c r="Z1686" s="12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2"/>
      <c r="AY1686" s="71"/>
      <c r="AZ1686" s="169" t="str">
        <f t="shared" si="70"/>
        <v>OK</v>
      </c>
      <c r="BA1686" s="170" t="str">
        <f t="shared" si="71"/>
        <v>OK</v>
      </c>
      <c r="BB1686" s="215"/>
    </row>
    <row r="1687" spans="1:54" s="207" customFormat="1" ht="38.25" customHeight="1" x14ac:dyDescent="0.25">
      <c r="A1687" s="115"/>
      <c r="B1687" s="116"/>
      <c r="C1687" s="122"/>
      <c r="D1687" s="137"/>
      <c r="E1687" s="128"/>
      <c r="F1687" s="128"/>
      <c r="G1687" s="127"/>
      <c r="H1687" s="128"/>
      <c r="I1687" s="127"/>
      <c r="J1687" s="127"/>
      <c r="K1687" s="128"/>
      <c r="L1687" s="127"/>
      <c r="M1687" s="127"/>
      <c r="N1687" s="127"/>
      <c r="O1687" s="127"/>
      <c r="P1687" s="128"/>
      <c r="Q1687" s="128"/>
      <c r="R1687" s="129"/>
      <c r="S1687" s="129"/>
      <c r="T1687" s="128"/>
      <c r="U1687" s="128"/>
      <c r="V1687" s="128"/>
      <c r="W1687" s="128"/>
      <c r="X1687" s="127"/>
      <c r="Y1687" s="138"/>
      <c r="Z1687" s="12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2"/>
      <c r="AY1687" s="71"/>
      <c r="AZ1687" s="169" t="str">
        <f t="shared" si="70"/>
        <v>OK</v>
      </c>
      <c r="BA1687" s="170" t="str">
        <f t="shared" si="71"/>
        <v>OK</v>
      </c>
      <c r="BB1687" s="215"/>
    </row>
    <row r="1688" spans="1:54" s="207" customFormat="1" ht="38.25" customHeight="1" x14ac:dyDescent="0.25">
      <c r="A1688" s="115"/>
      <c r="B1688" s="116"/>
      <c r="C1688" s="122"/>
      <c r="D1688" s="137"/>
      <c r="E1688" s="128"/>
      <c r="F1688" s="128"/>
      <c r="G1688" s="127"/>
      <c r="H1688" s="128"/>
      <c r="I1688" s="127"/>
      <c r="J1688" s="127"/>
      <c r="K1688" s="128"/>
      <c r="L1688" s="127"/>
      <c r="M1688" s="127"/>
      <c r="N1688" s="127"/>
      <c r="O1688" s="127"/>
      <c r="P1688" s="128"/>
      <c r="Q1688" s="128"/>
      <c r="R1688" s="129"/>
      <c r="S1688" s="129"/>
      <c r="T1688" s="128"/>
      <c r="U1688" s="128"/>
      <c r="V1688" s="128"/>
      <c r="W1688" s="128"/>
      <c r="X1688" s="127"/>
      <c r="Y1688" s="138"/>
      <c r="Z1688" s="12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2"/>
      <c r="AY1688" s="71"/>
      <c r="AZ1688" s="169" t="str">
        <f t="shared" si="70"/>
        <v>OK</v>
      </c>
      <c r="BA1688" s="170" t="str">
        <f t="shared" si="71"/>
        <v>OK</v>
      </c>
      <c r="BB1688" s="215"/>
    </row>
    <row r="1689" spans="1:54" s="207" customFormat="1" ht="38.25" customHeight="1" x14ac:dyDescent="0.25">
      <c r="A1689" s="115"/>
      <c r="B1689" s="116"/>
      <c r="C1689" s="122"/>
      <c r="D1689" s="137"/>
      <c r="E1689" s="128"/>
      <c r="F1689" s="128"/>
      <c r="G1689" s="127"/>
      <c r="H1689" s="128"/>
      <c r="I1689" s="127"/>
      <c r="J1689" s="127"/>
      <c r="K1689" s="128"/>
      <c r="L1689" s="127"/>
      <c r="M1689" s="127"/>
      <c r="N1689" s="127"/>
      <c r="O1689" s="127"/>
      <c r="P1689" s="128"/>
      <c r="Q1689" s="128"/>
      <c r="R1689" s="129"/>
      <c r="S1689" s="129"/>
      <c r="T1689" s="128"/>
      <c r="U1689" s="128"/>
      <c r="V1689" s="128"/>
      <c r="W1689" s="128"/>
      <c r="X1689" s="127"/>
      <c r="Y1689" s="138"/>
      <c r="Z1689" s="12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2"/>
      <c r="AY1689" s="71"/>
      <c r="AZ1689" s="169" t="str">
        <f t="shared" si="70"/>
        <v>OK</v>
      </c>
      <c r="BA1689" s="170" t="str">
        <f t="shared" si="71"/>
        <v>OK</v>
      </c>
      <c r="BB1689" s="215"/>
    </row>
    <row r="1690" spans="1:54" s="207" customFormat="1" ht="38.25" customHeight="1" x14ac:dyDescent="0.25">
      <c r="A1690" s="115"/>
      <c r="B1690" s="116"/>
      <c r="C1690" s="122"/>
      <c r="D1690" s="137"/>
      <c r="E1690" s="128"/>
      <c r="F1690" s="128"/>
      <c r="G1690" s="127"/>
      <c r="H1690" s="128"/>
      <c r="I1690" s="127"/>
      <c r="J1690" s="127"/>
      <c r="K1690" s="128"/>
      <c r="L1690" s="127"/>
      <c r="M1690" s="127"/>
      <c r="N1690" s="127"/>
      <c r="O1690" s="127"/>
      <c r="P1690" s="128"/>
      <c r="Q1690" s="128"/>
      <c r="R1690" s="129"/>
      <c r="S1690" s="129"/>
      <c r="T1690" s="128"/>
      <c r="U1690" s="128"/>
      <c r="V1690" s="128"/>
      <c r="W1690" s="128"/>
      <c r="X1690" s="127"/>
      <c r="Y1690" s="138"/>
      <c r="Z1690" s="12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2"/>
      <c r="AY1690" s="71"/>
      <c r="AZ1690" s="169" t="str">
        <f t="shared" si="70"/>
        <v>OK</v>
      </c>
      <c r="BA1690" s="170" t="str">
        <f t="shared" si="71"/>
        <v>OK</v>
      </c>
      <c r="BB1690" s="215"/>
    </row>
    <row r="1691" spans="1:54" s="207" customFormat="1" ht="38.25" customHeight="1" x14ac:dyDescent="0.25">
      <c r="A1691" s="115"/>
      <c r="B1691" s="116"/>
      <c r="C1691" s="122"/>
      <c r="D1691" s="137"/>
      <c r="E1691" s="128"/>
      <c r="F1691" s="128"/>
      <c r="G1691" s="127"/>
      <c r="H1691" s="128"/>
      <c r="I1691" s="127"/>
      <c r="J1691" s="127"/>
      <c r="K1691" s="128"/>
      <c r="L1691" s="127"/>
      <c r="M1691" s="127"/>
      <c r="N1691" s="127"/>
      <c r="O1691" s="127"/>
      <c r="P1691" s="128"/>
      <c r="Q1691" s="128"/>
      <c r="R1691" s="129"/>
      <c r="S1691" s="129"/>
      <c r="T1691" s="128"/>
      <c r="U1691" s="128"/>
      <c r="V1691" s="128"/>
      <c r="W1691" s="128"/>
      <c r="X1691" s="127"/>
      <c r="Y1691" s="138"/>
      <c r="Z1691" s="12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2"/>
      <c r="AY1691" s="71"/>
      <c r="AZ1691" s="169" t="str">
        <f t="shared" si="70"/>
        <v>OK</v>
      </c>
      <c r="BA1691" s="170" t="str">
        <f t="shared" si="71"/>
        <v>OK</v>
      </c>
      <c r="BB1691" s="215"/>
    </row>
    <row r="1692" spans="1:54" s="207" customFormat="1" ht="38.25" customHeight="1" x14ac:dyDescent="0.25">
      <c r="A1692" s="115"/>
      <c r="B1692" s="116"/>
      <c r="C1692" s="122"/>
      <c r="D1692" s="137"/>
      <c r="E1692" s="128"/>
      <c r="F1692" s="128"/>
      <c r="G1692" s="127"/>
      <c r="H1692" s="128"/>
      <c r="I1692" s="127"/>
      <c r="J1692" s="127"/>
      <c r="K1692" s="128"/>
      <c r="L1692" s="127"/>
      <c r="M1692" s="127"/>
      <c r="N1692" s="127"/>
      <c r="O1692" s="127"/>
      <c r="P1692" s="128"/>
      <c r="Q1692" s="128"/>
      <c r="R1692" s="129"/>
      <c r="S1692" s="129"/>
      <c r="T1692" s="128"/>
      <c r="U1692" s="128"/>
      <c r="V1692" s="128"/>
      <c r="W1692" s="128"/>
      <c r="X1692" s="127"/>
      <c r="Y1692" s="138"/>
      <c r="Z1692" s="12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2"/>
      <c r="AY1692" s="71"/>
      <c r="AZ1692" s="169" t="str">
        <f t="shared" si="70"/>
        <v>OK</v>
      </c>
      <c r="BA1692" s="170" t="str">
        <f t="shared" si="71"/>
        <v>OK</v>
      </c>
      <c r="BB1692" s="215"/>
    </row>
    <row r="1693" spans="1:54" s="207" customFormat="1" ht="38.25" customHeight="1" x14ac:dyDescent="0.25">
      <c r="A1693" s="115"/>
      <c r="B1693" s="116"/>
      <c r="C1693" s="122"/>
      <c r="D1693" s="137"/>
      <c r="E1693" s="128"/>
      <c r="F1693" s="128"/>
      <c r="G1693" s="127"/>
      <c r="H1693" s="128"/>
      <c r="I1693" s="127"/>
      <c r="J1693" s="127"/>
      <c r="K1693" s="128"/>
      <c r="L1693" s="127"/>
      <c r="M1693" s="127"/>
      <c r="N1693" s="127"/>
      <c r="O1693" s="127"/>
      <c r="P1693" s="128"/>
      <c r="Q1693" s="128"/>
      <c r="R1693" s="129"/>
      <c r="S1693" s="129"/>
      <c r="T1693" s="128"/>
      <c r="U1693" s="128"/>
      <c r="V1693" s="128"/>
      <c r="W1693" s="128"/>
      <c r="X1693" s="127"/>
      <c r="Y1693" s="138"/>
      <c r="Z1693" s="12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2"/>
      <c r="AY1693" s="71"/>
      <c r="AZ1693" s="169" t="str">
        <f t="shared" si="70"/>
        <v>OK</v>
      </c>
      <c r="BA1693" s="170" t="str">
        <f t="shared" si="71"/>
        <v>OK</v>
      </c>
      <c r="BB1693" s="215"/>
    </row>
    <row r="1694" spans="1:54" s="207" customFormat="1" ht="38.25" customHeight="1" x14ac:dyDescent="0.25">
      <c r="A1694" s="115"/>
      <c r="B1694" s="116"/>
      <c r="C1694" s="122"/>
      <c r="D1694" s="137"/>
      <c r="E1694" s="128"/>
      <c r="F1694" s="128"/>
      <c r="G1694" s="127"/>
      <c r="H1694" s="128"/>
      <c r="I1694" s="127"/>
      <c r="J1694" s="127"/>
      <c r="K1694" s="128"/>
      <c r="L1694" s="127"/>
      <c r="M1694" s="127"/>
      <c r="N1694" s="127"/>
      <c r="O1694" s="127"/>
      <c r="P1694" s="128"/>
      <c r="Q1694" s="128"/>
      <c r="R1694" s="129"/>
      <c r="S1694" s="129"/>
      <c r="T1694" s="128"/>
      <c r="U1694" s="128"/>
      <c r="V1694" s="128"/>
      <c r="W1694" s="128"/>
      <c r="X1694" s="127"/>
      <c r="Y1694" s="138"/>
      <c r="Z1694" s="12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2"/>
      <c r="AY1694" s="71"/>
      <c r="AZ1694" s="169" t="str">
        <f t="shared" si="70"/>
        <v>OK</v>
      </c>
      <c r="BA1694" s="170" t="str">
        <f t="shared" si="71"/>
        <v>OK</v>
      </c>
      <c r="BB1694" s="215"/>
    </row>
    <row r="1695" spans="1:54" s="207" customFormat="1" ht="38.25" customHeight="1" x14ac:dyDescent="0.25">
      <c r="A1695" s="115"/>
      <c r="B1695" s="116"/>
      <c r="C1695" s="122"/>
      <c r="D1695" s="137"/>
      <c r="E1695" s="128"/>
      <c r="F1695" s="128"/>
      <c r="G1695" s="127"/>
      <c r="H1695" s="128"/>
      <c r="I1695" s="127"/>
      <c r="J1695" s="127"/>
      <c r="K1695" s="128"/>
      <c r="L1695" s="127"/>
      <c r="M1695" s="127"/>
      <c r="N1695" s="127"/>
      <c r="O1695" s="127"/>
      <c r="P1695" s="128"/>
      <c r="Q1695" s="128"/>
      <c r="R1695" s="129"/>
      <c r="S1695" s="129"/>
      <c r="T1695" s="128"/>
      <c r="U1695" s="128"/>
      <c r="V1695" s="128"/>
      <c r="W1695" s="128"/>
      <c r="X1695" s="127"/>
      <c r="Y1695" s="138"/>
      <c r="Z1695" s="12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2"/>
      <c r="AY1695" s="71"/>
      <c r="AZ1695" s="169" t="str">
        <f t="shared" si="70"/>
        <v>OK</v>
      </c>
      <c r="BA1695" s="170" t="str">
        <f t="shared" si="71"/>
        <v>OK</v>
      </c>
      <c r="BB1695" s="215"/>
    </row>
    <row r="1696" spans="1:54" s="207" customFormat="1" ht="38.25" customHeight="1" x14ac:dyDescent="0.25">
      <c r="A1696" s="115"/>
      <c r="B1696" s="116"/>
      <c r="C1696" s="122"/>
      <c r="D1696" s="137"/>
      <c r="E1696" s="128"/>
      <c r="F1696" s="128"/>
      <c r="G1696" s="127"/>
      <c r="H1696" s="128"/>
      <c r="I1696" s="127"/>
      <c r="J1696" s="127"/>
      <c r="K1696" s="128"/>
      <c r="L1696" s="127"/>
      <c r="M1696" s="127"/>
      <c r="N1696" s="127"/>
      <c r="O1696" s="127"/>
      <c r="P1696" s="128"/>
      <c r="Q1696" s="128"/>
      <c r="R1696" s="129"/>
      <c r="S1696" s="129"/>
      <c r="T1696" s="128"/>
      <c r="U1696" s="128"/>
      <c r="V1696" s="128"/>
      <c r="W1696" s="128"/>
      <c r="X1696" s="127"/>
      <c r="Y1696" s="138"/>
      <c r="Z1696" s="12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2"/>
      <c r="AY1696" s="71"/>
      <c r="AZ1696" s="169" t="str">
        <f t="shared" si="70"/>
        <v>OK</v>
      </c>
      <c r="BA1696" s="170" t="str">
        <f t="shared" si="71"/>
        <v>OK</v>
      </c>
      <c r="BB1696" s="215"/>
    </row>
    <row r="1697" spans="1:54" s="207" customFormat="1" ht="38.25" customHeight="1" x14ac:dyDescent="0.25">
      <c r="A1697" s="115"/>
      <c r="B1697" s="116"/>
      <c r="C1697" s="122"/>
      <c r="D1697" s="137"/>
      <c r="E1697" s="128"/>
      <c r="F1697" s="128"/>
      <c r="G1697" s="127"/>
      <c r="H1697" s="128"/>
      <c r="I1697" s="127"/>
      <c r="J1697" s="127"/>
      <c r="K1697" s="128"/>
      <c r="L1697" s="127"/>
      <c r="M1697" s="127"/>
      <c r="N1697" s="127"/>
      <c r="O1697" s="127"/>
      <c r="P1697" s="128"/>
      <c r="Q1697" s="128"/>
      <c r="R1697" s="129"/>
      <c r="S1697" s="129"/>
      <c r="T1697" s="128"/>
      <c r="U1697" s="128"/>
      <c r="V1697" s="128"/>
      <c r="W1697" s="128"/>
      <c r="X1697" s="127"/>
      <c r="Y1697" s="138"/>
      <c r="Z1697" s="12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2"/>
      <c r="AY1697" s="71"/>
      <c r="AZ1697" s="169" t="str">
        <f t="shared" si="70"/>
        <v>OK</v>
      </c>
      <c r="BA1697" s="170" t="str">
        <f t="shared" si="71"/>
        <v>OK</v>
      </c>
      <c r="BB1697" s="215"/>
    </row>
    <row r="1698" spans="1:54" s="207" customFormat="1" ht="38.25" customHeight="1" x14ac:dyDescent="0.25">
      <c r="A1698" s="115"/>
      <c r="B1698" s="116"/>
      <c r="C1698" s="122"/>
      <c r="D1698" s="137"/>
      <c r="E1698" s="128"/>
      <c r="F1698" s="128"/>
      <c r="G1698" s="127"/>
      <c r="H1698" s="128"/>
      <c r="I1698" s="127"/>
      <c r="J1698" s="127"/>
      <c r="K1698" s="128"/>
      <c r="L1698" s="127"/>
      <c r="M1698" s="127"/>
      <c r="N1698" s="127"/>
      <c r="O1698" s="127"/>
      <c r="P1698" s="128"/>
      <c r="Q1698" s="128"/>
      <c r="R1698" s="129"/>
      <c r="S1698" s="129"/>
      <c r="T1698" s="128"/>
      <c r="U1698" s="128"/>
      <c r="V1698" s="128"/>
      <c r="W1698" s="128"/>
      <c r="X1698" s="127"/>
      <c r="Y1698" s="138"/>
      <c r="Z1698" s="12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2"/>
      <c r="AY1698" s="71"/>
      <c r="AZ1698" s="169" t="str">
        <f t="shared" si="70"/>
        <v>OK</v>
      </c>
      <c r="BA1698" s="170" t="str">
        <f t="shared" si="71"/>
        <v>OK</v>
      </c>
      <c r="BB1698" s="215"/>
    </row>
    <row r="1699" spans="1:54" s="207" customFormat="1" ht="38.25" customHeight="1" x14ac:dyDescent="0.25">
      <c r="A1699" s="115"/>
      <c r="B1699" s="116"/>
      <c r="C1699" s="122"/>
      <c r="D1699" s="137"/>
      <c r="E1699" s="128"/>
      <c r="F1699" s="128"/>
      <c r="G1699" s="127"/>
      <c r="H1699" s="128"/>
      <c r="I1699" s="127"/>
      <c r="J1699" s="127"/>
      <c r="K1699" s="128"/>
      <c r="L1699" s="127"/>
      <c r="M1699" s="127"/>
      <c r="N1699" s="127"/>
      <c r="O1699" s="127"/>
      <c r="P1699" s="128"/>
      <c r="Q1699" s="128"/>
      <c r="R1699" s="129"/>
      <c r="S1699" s="129"/>
      <c r="T1699" s="128"/>
      <c r="U1699" s="128"/>
      <c r="V1699" s="128"/>
      <c r="W1699" s="128"/>
      <c r="X1699" s="127"/>
      <c r="Y1699" s="138"/>
      <c r="Z1699" s="12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2"/>
      <c r="AY1699" s="71"/>
      <c r="AZ1699" s="169" t="str">
        <f t="shared" si="70"/>
        <v>OK</v>
      </c>
      <c r="BA1699" s="170" t="str">
        <f t="shared" si="71"/>
        <v>OK</v>
      </c>
      <c r="BB1699" s="215"/>
    </row>
    <row r="1700" spans="1:54" s="207" customFormat="1" ht="38.25" customHeight="1" x14ac:dyDescent="0.25">
      <c r="A1700" s="115"/>
      <c r="B1700" s="116"/>
      <c r="C1700" s="122"/>
      <c r="D1700" s="137"/>
      <c r="E1700" s="128"/>
      <c r="F1700" s="128"/>
      <c r="G1700" s="127"/>
      <c r="H1700" s="128"/>
      <c r="I1700" s="127"/>
      <c r="J1700" s="127"/>
      <c r="K1700" s="128"/>
      <c r="L1700" s="127"/>
      <c r="M1700" s="127"/>
      <c r="N1700" s="127"/>
      <c r="O1700" s="127"/>
      <c r="P1700" s="128"/>
      <c r="Q1700" s="128"/>
      <c r="R1700" s="129"/>
      <c r="S1700" s="129"/>
      <c r="T1700" s="128"/>
      <c r="U1700" s="128"/>
      <c r="V1700" s="128"/>
      <c r="W1700" s="128"/>
      <c r="X1700" s="127"/>
      <c r="Y1700" s="138"/>
      <c r="Z1700" s="12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2"/>
      <c r="AY1700" s="71"/>
      <c r="AZ1700" s="169" t="str">
        <f t="shared" si="70"/>
        <v>OK</v>
      </c>
      <c r="BA1700" s="170" t="str">
        <f t="shared" si="71"/>
        <v>OK</v>
      </c>
      <c r="BB1700" s="215"/>
    </row>
    <row r="1701" spans="1:54" s="207" customFormat="1" ht="38.25" customHeight="1" x14ac:dyDescent="0.25">
      <c r="A1701" s="115"/>
      <c r="B1701" s="116"/>
      <c r="C1701" s="122"/>
      <c r="D1701" s="137"/>
      <c r="E1701" s="128"/>
      <c r="F1701" s="128"/>
      <c r="G1701" s="127"/>
      <c r="H1701" s="128"/>
      <c r="I1701" s="127"/>
      <c r="J1701" s="127"/>
      <c r="K1701" s="128"/>
      <c r="L1701" s="127"/>
      <c r="M1701" s="127"/>
      <c r="N1701" s="127"/>
      <c r="O1701" s="127"/>
      <c r="P1701" s="128"/>
      <c r="Q1701" s="128"/>
      <c r="R1701" s="129"/>
      <c r="S1701" s="129"/>
      <c r="T1701" s="128"/>
      <c r="U1701" s="128"/>
      <c r="V1701" s="128"/>
      <c r="W1701" s="128"/>
      <c r="X1701" s="127"/>
      <c r="Y1701" s="138"/>
      <c r="Z1701" s="12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2"/>
      <c r="AY1701" s="71"/>
      <c r="AZ1701" s="169" t="str">
        <f t="shared" si="70"/>
        <v>OK</v>
      </c>
      <c r="BA1701" s="170" t="str">
        <f t="shared" si="71"/>
        <v>OK</v>
      </c>
      <c r="BB1701" s="215"/>
    </row>
    <row r="1702" spans="1:54" s="207" customFormat="1" ht="38.25" customHeight="1" x14ac:dyDescent="0.25">
      <c r="A1702" s="115"/>
      <c r="B1702" s="116"/>
      <c r="C1702" s="122"/>
      <c r="D1702" s="137"/>
      <c r="E1702" s="128"/>
      <c r="F1702" s="128"/>
      <c r="G1702" s="127"/>
      <c r="H1702" s="128"/>
      <c r="I1702" s="127"/>
      <c r="J1702" s="127"/>
      <c r="K1702" s="128"/>
      <c r="L1702" s="127"/>
      <c r="M1702" s="127"/>
      <c r="N1702" s="127"/>
      <c r="O1702" s="127"/>
      <c r="P1702" s="128"/>
      <c r="Q1702" s="128"/>
      <c r="R1702" s="129"/>
      <c r="S1702" s="129"/>
      <c r="T1702" s="128"/>
      <c r="U1702" s="128"/>
      <c r="V1702" s="128"/>
      <c r="W1702" s="128"/>
      <c r="X1702" s="127"/>
      <c r="Y1702" s="138"/>
      <c r="Z1702" s="12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2"/>
      <c r="AY1702" s="71"/>
      <c r="AZ1702" s="169" t="str">
        <f t="shared" si="70"/>
        <v>OK</v>
      </c>
      <c r="BA1702" s="170" t="str">
        <f t="shared" si="71"/>
        <v>OK</v>
      </c>
      <c r="BB1702" s="215"/>
    </row>
    <row r="1703" spans="1:54" s="207" customFormat="1" ht="38.25" customHeight="1" x14ac:dyDescent="0.25">
      <c r="A1703" s="115"/>
      <c r="B1703" s="116"/>
      <c r="C1703" s="122"/>
      <c r="D1703" s="137"/>
      <c r="E1703" s="128"/>
      <c r="F1703" s="128"/>
      <c r="G1703" s="127"/>
      <c r="H1703" s="128"/>
      <c r="I1703" s="127"/>
      <c r="J1703" s="127"/>
      <c r="K1703" s="128"/>
      <c r="L1703" s="127"/>
      <c r="M1703" s="127"/>
      <c r="N1703" s="127"/>
      <c r="O1703" s="127"/>
      <c r="P1703" s="128"/>
      <c r="Q1703" s="128"/>
      <c r="R1703" s="129"/>
      <c r="S1703" s="129"/>
      <c r="T1703" s="128"/>
      <c r="U1703" s="128"/>
      <c r="V1703" s="128"/>
      <c r="W1703" s="128"/>
      <c r="X1703" s="127"/>
      <c r="Y1703" s="138"/>
      <c r="Z1703" s="12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2"/>
      <c r="AY1703" s="71"/>
      <c r="AZ1703" s="169" t="str">
        <f t="shared" si="70"/>
        <v>OK</v>
      </c>
      <c r="BA1703" s="170" t="str">
        <f t="shared" si="71"/>
        <v>OK</v>
      </c>
      <c r="BB1703" s="215"/>
    </row>
    <row r="1704" spans="1:54" s="207" customFormat="1" ht="38.25" customHeight="1" x14ac:dyDescent="0.25">
      <c r="A1704" s="115"/>
      <c r="B1704" s="116"/>
      <c r="C1704" s="122"/>
      <c r="D1704" s="137"/>
      <c r="E1704" s="128"/>
      <c r="F1704" s="128"/>
      <c r="G1704" s="127"/>
      <c r="H1704" s="128"/>
      <c r="I1704" s="127"/>
      <c r="J1704" s="127"/>
      <c r="K1704" s="128"/>
      <c r="L1704" s="127"/>
      <c r="M1704" s="127"/>
      <c r="N1704" s="127"/>
      <c r="O1704" s="127"/>
      <c r="P1704" s="128"/>
      <c r="Q1704" s="128"/>
      <c r="R1704" s="129"/>
      <c r="S1704" s="129"/>
      <c r="T1704" s="128"/>
      <c r="U1704" s="128"/>
      <c r="V1704" s="128"/>
      <c r="W1704" s="128"/>
      <c r="X1704" s="127"/>
      <c r="Y1704" s="138"/>
      <c r="Z1704" s="12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2"/>
      <c r="AY1704" s="71"/>
      <c r="AZ1704" s="169" t="str">
        <f t="shared" si="70"/>
        <v>OK</v>
      </c>
      <c r="BA1704" s="170" t="str">
        <f t="shared" si="71"/>
        <v>OK</v>
      </c>
      <c r="BB1704" s="215"/>
    </row>
    <row r="1705" spans="1:54" s="207" customFormat="1" ht="38.25" customHeight="1" x14ac:dyDescent="0.25">
      <c r="A1705" s="115"/>
      <c r="B1705" s="116"/>
      <c r="C1705" s="122"/>
      <c r="D1705" s="137"/>
      <c r="E1705" s="128"/>
      <c r="F1705" s="128"/>
      <c r="G1705" s="127"/>
      <c r="H1705" s="128"/>
      <c r="I1705" s="127"/>
      <c r="J1705" s="127"/>
      <c r="K1705" s="128"/>
      <c r="L1705" s="127"/>
      <c r="M1705" s="127"/>
      <c r="N1705" s="127"/>
      <c r="O1705" s="127"/>
      <c r="P1705" s="128"/>
      <c r="Q1705" s="128"/>
      <c r="R1705" s="129"/>
      <c r="S1705" s="129"/>
      <c r="T1705" s="128"/>
      <c r="U1705" s="128"/>
      <c r="V1705" s="128"/>
      <c r="W1705" s="128"/>
      <c r="X1705" s="127"/>
      <c r="Y1705" s="138"/>
      <c r="Z1705" s="12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2"/>
      <c r="AY1705" s="71"/>
      <c r="AZ1705" s="169" t="str">
        <f t="shared" si="70"/>
        <v>OK</v>
      </c>
      <c r="BA1705" s="170" t="str">
        <f t="shared" si="71"/>
        <v>OK</v>
      </c>
      <c r="BB1705" s="215"/>
    </row>
    <row r="1706" spans="1:54" s="207" customFormat="1" ht="38.25" customHeight="1" x14ac:dyDescent="0.25">
      <c r="A1706" s="115"/>
      <c r="B1706" s="116"/>
      <c r="C1706" s="122"/>
      <c r="D1706" s="137"/>
      <c r="E1706" s="128"/>
      <c r="F1706" s="128"/>
      <c r="G1706" s="127"/>
      <c r="H1706" s="128"/>
      <c r="I1706" s="127"/>
      <c r="J1706" s="127"/>
      <c r="K1706" s="128"/>
      <c r="L1706" s="127"/>
      <c r="M1706" s="127"/>
      <c r="N1706" s="127"/>
      <c r="O1706" s="127"/>
      <c r="P1706" s="128"/>
      <c r="Q1706" s="128"/>
      <c r="R1706" s="129"/>
      <c r="S1706" s="129"/>
      <c r="T1706" s="128"/>
      <c r="U1706" s="128"/>
      <c r="V1706" s="128"/>
      <c r="W1706" s="128"/>
      <c r="X1706" s="127"/>
      <c r="Y1706" s="138"/>
      <c r="Z1706" s="12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2"/>
      <c r="AY1706" s="71"/>
      <c r="AZ1706" s="169" t="str">
        <f t="shared" si="70"/>
        <v>OK</v>
      </c>
      <c r="BA1706" s="170" t="str">
        <f t="shared" si="71"/>
        <v>OK</v>
      </c>
      <c r="BB1706" s="215"/>
    </row>
    <row r="1707" spans="1:54" s="207" customFormat="1" ht="38.25" customHeight="1" x14ac:dyDescent="0.25">
      <c r="A1707" s="115"/>
      <c r="B1707" s="116"/>
      <c r="C1707" s="122"/>
      <c r="D1707" s="137"/>
      <c r="E1707" s="128"/>
      <c r="F1707" s="128"/>
      <c r="G1707" s="127"/>
      <c r="H1707" s="128"/>
      <c r="I1707" s="127"/>
      <c r="J1707" s="127"/>
      <c r="K1707" s="128"/>
      <c r="L1707" s="127"/>
      <c r="M1707" s="127"/>
      <c r="N1707" s="127"/>
      <c r="O1707" s="127"/>
      <c r="P1707" s="128"/>
      <c r="Q1707" s="128"/>
      <c r="R1707" s="129"/>
      <c r="S1707" s="129"/>
      <c r="T1707" s="128"/>
      <c r="U1707" s="128"/>
      <c r="V1707" s="128"/>
      <c r="W1707" s="128"/>
      <c r="X1707" s="127"/>
      <c r="Y1707" s="138"/>
      <c r="Z1707" s="12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2"/>
      <c r="AY1707" s="71"/>
      <c r="AZ1707" s="169" t="str">
        <f t="shared" si="70"/>
        <v>OK</v>
      </c>
      <c r="BA1707" s="170" t="str">
        <f t="shared" si="71"/>
        <v>OK</v>
      </c>
      <c r="BB1707" s="215"/>
    </row>
    <row r="1708" spans="1:54" s="207" customFormat="1" ht="38.25" customHeight="1" x14ac:dyDescent="0.25">
      <c r="A1708" s="115"/>
      <c r="B1708" s="116"/>
      <c r="C1708" s="122"/>
      <c r="D1708" s="137"/>
      <c r="E1708" s="128"/>
      <c r="F1708" s="128"/>
      <c r="G1708" s="127"/>
      <c r="H1708" s="128"/>
      <c r="I1708" s="127"/>
      <c r="J1708" s="127"/>
      <c r="K1708" s="128"/>
      <c r="L1708" s="127"/>
      <c r="M1708" s="127"/>
      <c r="N1708" s="127"/>
      <c r="O1708" s="127"/>
      <c r="P1708" s="128"/>
      <c r="Q1708" s="128"/>
      <c r="R1708" s="129"/>
      <c r="S1708" s="129"/>
      <c r="T1708" s="128"/>
      <c r="U1708" s="128"/>
      <c r="V1708" s="128"/>
      <c r="W1708" s="128"/>
      <c r="X1708" s="127"/>
      <c r="Y1708" s="138"/>
      <c r="Z1708" s="12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2"/>
      <c r="AY1708" s="71"/>
      <c r="AZ1708" s="169" t="str">
        <f t="shared" si="70"/>
        <v>OK</v>
      </c>
      <c r="BA1708" s="170" t="str">
        <f t="shared" si="71"/>
        <v>OK</v>
      </c>
      <c r="BB1708" s="215"/>
    </row>
    <row r="1709" spans="1:54" s="207" customFormat="1" ht="38.25" customHeight="1" x14ac:dyDescent="0.25">
      <c r="A1709" s="115"/>
      <c r="B1709" s="116"/>
      <c r="C1709" s="122"/>
      <c r="D1709" s="137"/>
      <c r="E1709" s="128"/>
      <c r="F1709" s="128"/>
      <c r="G1709" s="127"/>
      <c r="H1709" s="128"/>
      <c r="I1709" s="127"/>
      <c r="J1709" s="127"/>
      <c r="K1709" s="128"/>
      <c r="L1709" s="127"/>
      <c r="M1709" s="127"/>
      <c r="N1709" s="127"/>
      <c r="O1709" s="127"/>
      <c r="P1709" s="128"/>
      <c r="Q1709" s="128"/>
      <c r="R1709" s="129"/>
      <c r="S1709" s="129"/>
      <c r="T1709" s="128"/>
      <c r="U1709" s="128"/>
      <c r="V1709" s="128"/>
      <c r="W1709" s="128"/>
      <c r="X1709" s="127"/>
      <c r="Y1709" s="138"/>
      <c r="Z1709" s="12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2"/>
      <c r="AY1709" s="71"/>
      <c r="AZ1709" s="169" t="str">
        <f t="shared" si="70"/>
        <v>OK</v>
      </c>
      <c r="BA1709" s="170" t="str">
        <f t="shared" si="71"/>
        <v>OK</v>
      </c>
      <c r="BB1709" s="215"/>
    </row>
    <row r="1710" spans="1:54" s="207" customFormat="1" ht="38.25" customHeight="1" x14ac:dyDescent="0.25">
      <c r="A1710" s="115"/>
      <c r="B1710" s="116"/>
      <c r="C1710" s="122"/>
      <c r="D1710" s="137"/>
      <c r="E1710" s="128"/>
      <c r="F1710" s="128"/>
      <c r="G1710" s="127"/>
      <c r="H1710" s="128"/>
      <c r="I1710" s="127"/>
      <c r="J1710" s="127"/>
      <c r="K1710" s="128"/>
      <c r="L1710" s="127"/>
      <c r="M1710" s="127"/>
      <c r="N1710" s="127"/>
      <c r="O1710" s="127"/>
      <c r="P1710" s="128"/>
      <c r="Q1710" s="128"/>
      <c r="R1710" s="129"/>
      <c r="S1710" s="129"/>
      <c r="T1710" s="128"/>
      <c r="U1710" s="128"/>
      <c r="V1710" s="128"/>
      <c r="W1710" s="128"/>
      <c r="X1710" s="127"/>
      <c r="Y1710" s="138"/>
      <c r="Z1710" s="12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2"/>
      <c r="AY1710" s="71"/>
      <c r="AZ1710" s="169" t="str">
        <f t="shared" si="70"/>
        <v>OK</v>
      </c>
      <c r="BA1710" s="170" t="str">
        <f t="shared" si="71"/>
        <v>OK</v>
      </c>
      <c r="BB1710" s="215"/>
    </row>
    <row r="1711" spans="1:54" s="207" customFormat="1" ht="38.25" customHeight="1" x14ac:dyDescent="0.25">
      <c r="A1711" s="115"/>
      <c r="B1711" s="116"/>
      <c r="C1711" s="122"/>
      <c r="D1711" s="137"/>
      <c r="E1711" s="128"/>
      <c r="F1711" s="128"/>
      <c r="G1711" s="127"/>
      <c r="H1711" s="128"/>
      <c r="I1711" s="127"/>
      <c r="J1711" s="127"/>
      <c r="K1711" s="128"/>
      <c r="L1711" s="127"/>
      <c r="M1711" s="127"/>
      <c r="N1711" s="127"/>
      <c r="O1711" s="127"/>
      <c r="P1711" s="128"/>
      <c r="Q1711" s="128"/>
      <c r="R1711" s="129"/>
      <c r="S1711" s="129"/>
      <c r="T1711" s="128"/>
      <c r="U1711" s="128"/>
      <c r="V1711" s="128"/>
      <c r="W1711" s="128"/>
      <c r="X1711" s="127"/>
      <c r="Y1711" s="138"/>
      <c r="Z1711" s="12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2"/>
      <c r="AY1711" s="71"/>
      <c r="AZ1711" s="169" t="str">
        <f t="shared" si="70"/>
        <v>OK</v>
      </c>
      <c r="BA1711" s="170" t="str">
        <f t="shared" si="71"/>
        <v>OK</v>
      </c>
      <c r="BB1711" s="215"/>
    </row>
    <row r="1712" spans="1:54" s="207" customFormat="1" ht="38.25" customHeight="1" x14ac:dyDescent="0.25">
      <c r="A1712" s="115"/>
      <c r="B1712" s="116"/>
      <c r="C1712" s="122"/>
      <c r="D1712" s="137"/>
      <c r="E1712" s="128"/>
      <c r="F1712" s="128"/>
      <c r="G1712" s="127"/>
      <c r="H1712" s="128"/>
      <c r="I1712" s="127"/>
      <c r="J1712" s="127"/>
      <c r="K1712" s="128"/>
      <c r="L1712" s="127"/>
      <c r="M1712" s="127"/>
      <c r="N1712" s="127"/>
      <c r="O1712" s="127"/>
      <c r="P1712" s="128"/>
      <c r="Q1712" s="128"/>
      <c r="R1712" s="129"/>
      <c r="S1712" s="129"/>
      <c r="T1712" s="128"/>
      <c r="U1712" s="128"/>
      <c r="V1712" s="128"/>
      <c r="W1712" s="128"/>
      <c r="X1712" s="127"/>
      <c r="Y1712" s="138"/>
      <c r="Z1712" s="12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2"/>
      <c r="AY1712" s="71"/>
      <c r="AZ1712" s="169" t="str">
        <f t="shared" si="70"/>
        <v>OK</v>
      </c>
      <c r="BA1712" s="170" t="str">
        <f t="shared" si="71"/>
        <v>OK</v>
      </c>
      <c r="BB1712" s="215"/>
    </row>
    <row r="1713" spans="1:54" s="207" customFormat="1" ht="38.25" customHeight="1" x14ac:dyDescent="0.25">
      <c r="A1713" s="115"/>
      <c r="B1713" s="116"/>
      <c r="C1713" s="122"/>
      <c r="D1713" s="137"/>
      <c r="E1713" s="128"/>
      <c r="F1713" s="128"/>
      <c r="G1713" s="127"/>
      <c r="H1713" s="128"/>
      <c r="I1713" s="127"/>
      <c r="J1713" s="127"/>
      <c r="K1713" s="128"/>
      <c r="L1713" s="127"/>
      <c r="M1713" s="127"/>
      <c r="N1713" s="127"/>
      <c r="O1713" s="127"/>
      <c r="P1713" s="128"/>
      <c r="Q1713" s="128"/>
      <c r="R1713" s="129"/>
      <c r="S1713" s="129"/>
      <c r="T1713" s="128"/>
      <c r="U1713" s="128"/>
      <c r="V1713" s="128"/>
      <c r="W1713" s="128"/>
      <c r="X1713" s="127"/>
      <c r="Y1713" s="138"/>
      <c r="Z1713" s="12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2"/>
      <c r="AY1713" s="71"/>
      <c r="AZ1713" s="169" t="str">
        <f t="shared" si="70"/>
        <v>OK</v>
      </c>
      <c r="BA1713" s="170" t="str">
        <f t="shared" si="71"/>
        <v>OK</v>
      </c>
      <c r="BB1713" s="215"/>
    </row>
    <row r="1714" spans="1:54" s="207" customFormat="1" ht="38.25" customHeight="1" x14ac:dyDescent="0.25">
      <c r="A1714" s="115"/>
      <c r="B1714" s="116"/>
      <c r="C1714" s="122"/>
      <c r="D1714" s="137"/>
      <c r="E1714" s="128"/>
      <c r="F1714" s="128"/>
      <c r="G1714" s="127"/>
      <c r="H1714" s="128"/>
      <c r="I1714" s="127"/>
      <c r="J1714" s="127"/>
      <c r="K1714" s="128"/>
      <c r="L1714" s="127"/>
      <c r="M1714" s="127"/>
      <c r="N1714" s="127"/>
      <c r="O1714" s="127"/>
      <c r="P1714" s="128"/>
      <c r="Q1714" s="128"/>
      <c r="R1714" s="129"/>
      <c r="S1714" s="129"/>
      <c r="T1714" s="128"/>
      <c r="U1714" s="128"/>
      <c r="V1714" s="128"/>
      <c r="W1714" s="128"/>
      <c r="X1714" s="127"/>
      <c r="Y1714" s="138"/>
      <c r="Z1714" s="12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2"/>
      <c r="AY1714" s="71"/>
      <c r="AZ1714" s="169" t="str">
        <f t="shared" si="70"/>
        <v>OK</v>
      </c>
      <c r="BA1714" s="170" t="str">
        <f t="shared" si="71"/>
        <v>OK</v>
      </c>
      <c r="BB1714" s="215"/>
    </row>
    <row r="1715" spans="1:54" s="207" customFormat="1" ht="38.25" customHeight="1" x14ac:dyDescent="0.25">
      <c r="A1715" s="115"/>
      <c r="B1715" s="116"/>
      <c r="C1715" s="122"/>
      <c r="D1715" s="137"/>
      <c r="E1715" s="128"/>
      <c r="F1715" s="128"/>
      <c r="G1715" s="127"/>
      <c r="H1715" s="128"/>
      <c r="I1715" s="127"/>
      <c r="J1715" s="127"/>
      <c r="K1715" s="128"/>
      <c r="L1715" s="127"/>
      <c r="M1715" s="127"/>
      <c r="N1715" s="127"/>
      <c r="O1715" s="127"/>
      <c r="P1715" s="128"/>
      <c r="Q1715" s="128"/>
      <c r="R1715" s="129"/>
      <c r="S1715" s="129"/>
      <c r="T1715" s="128"/>
      <c r="U1715" s="128"/>
      <c r="V1715" s="128"/>
      <c r="W1715" s="128"/>
      <c r="X1715" s="127"/>
      <c r="Y1715" s="138"/>
      <c r="Z1715" s="12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2"/>
      <c r="AY1715" s="71"/>
      <c r="AZ1715" s="169" t="str">
        <f t="shared" si="70"/>
        <v>OK</v>
      </c>
      <c r="BA1715" s="170" t="str">
        <f t="shared" si="71"/>
        <v>OK</v>
      </c>
      <c r="BB1715" s="215"/>
    </row>
    <row r="1716" spans="1:54" s="207" customFormat="1" ht="38.25" customHeight="1" x14ac:dyDescent="0.25">
      <c r="A1716" s="115"/>
      <c r="B1716" s="116"/>
      <c r="C1716" s="122"/>
      <c r="D1716" s="137"/>
      <c r="E1716" s="128"/>
      <c r="F1716" s="128"/>
      <c r="G1716" s="127"/>
      <c r="H1716" s="128"/>
      <c r="I1716" s="127"/>
      <c r="J1716" s="127"/>
      <c r="K1716" s="128"/>
      <c r="L1716" s="127"/>
      <c r="M1716" s="127"/>
      <c r="N1716" s="127"/>
      <c r="O1716" s="127"/>
      <c r="P1716" s="128"/>
      <c r="Q1716" s="128"/>
      <c r="R1716" s="129"/>
      <c r="S1716" s="129"/>
      <c r="T1716" s="128"/>
      <c r="U1716" s="128"/>
      <c r="V1716" s="128"/>
      <c r="W1716" s="128"/>
      <c r="X1716" s="127"/>
      <c r="Y1716" s="138"/>
      <c r="Z1716" s="12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2"/>
      <c r="AY1716" s="71"/>
      <c r="AZ1716" s="169" t="str">
        <f t="shared" si="70"/>
        <v>OK</v>
      </c>
      <c r="BA1716" s="170" t="str">
        <f t="shared" si="71"/>
        <v>OK</v>
      </c>
      <c r="BB1716" s="215"/>
    </row>
    <row r="1717" spans="1:54" s="207" customFormat="1" ht="38.25" customHeight="1" x14ac:dyDescent="0.25">
      <c r="A1717" s="115"/>
      <c r="B1717" s="116"/>
      <c r="C1717" s="122"/>
      <c r="D1717" s="137"/>
      <c r="E1717" s="128"/>
      <c r="F1717" s="128"/>
      <c r="G1717" s="127"/>
      <c r="H1717" s="128"/>
      <c r="I1717" s="127"/>
      <c r="J1717" s="127"/>
      <c r="K1717" s="128"/>
      <c r="L1717" s="127"/>
      <c r="M1717" s="127"/>
      <c r="N1717" s="127"/>
      <c r="O1717" s="127"/>
      <c r="P1717" s="128"/>
      <c r="Q1717" s="128"/>
      <c r="R1717" s="129"/>
      <c r="S1717" s="129"/>
      <c r="T1717" s="128"/>
      <c r="U1717" s="128"/>
      <c r="V1717" s="128"/>
      <c r="W1717" s="128"/>
      <c r="X1717" s="127"/>
      <c r="Y1717" s="138"/>
      <c r="Z1717" s="12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2"/>
      <c r="AY1717" s="71"/>
      <c r="AZ1717" s="169" t="str">
        <f t="shared" si="70"/>
        <v>OK</v>
      </c>
      <c r="BA1717" s="170" t="str">
        <f t="shared" si="71"/>
        <v>OK</v>
      </c>
      <c r="BB1717" s="215"/>
    </row>
    <row r="1718" spans="1:54" s="207" customFormat="1" ht="38.25" customHeight="1" x14ac:dyDescent="0.25">
      <c r="A1718" s="115"/>
      <c r="B1718" s="116"/>
      <c r="C1718" s="122"/>
      <c r="D1718" s="137"/>
      <c r="E1718" s="128"/>
      <c r="F1718" s="128"/>
      <c r="G1718" s="127"/>
      <c r="H1718" s="128"/>
      <c r="I1718" s="127"/>
      <c r="J1718" s="127"/>
      <c r="K1718" s="128"/>
      <c r="L1718" s="127"/>
      <c r="M1718" s="127"/>
      <c r="N1718" s="127"/>
      <c r="O1718" s="127"/>
      <c r="P1718" s="128"/>
      <c r="Q1718" s="128"/>
      <c r="R1718" s="129"/>
      <c r="S1718" s="129"/>
      <c r="T1718" s="128"/>
      <c r="U1718" s="128"/>
      <c r="V1718" s="128"/>
      <c r="W1718" s="128"/>
      <c r="X1718" s="127"/>
      <c r="Y1718" s="138"/>
      <c r="Z1718" s="12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2"/>
      <c r="AY1718" s="71"/>
      <c r="AZ1718" s="169" t="str">
        <f t="shared" si="70"/>
        <v>OK</v>
      </c>
      <c r="BA1718" s="170" t="str">
        <f t="shared" si="71"/>
        <v>OK</v>
      </c>
      <c r="BB1718" s="215"/>
    </row>
    <row r="1719" spans="1:54" s="207" customFormat="1" ht="38.25" customHeight="1" x14ac:dyDescent="0.25">
      <c r="A1719" s="115"/>
      <c r="B1719" s="116"/>
      <c r="C1719" s="122"/>
      <c r="D1719" s="137"/>
      <c r="E1719" s="128"/>
      <c r="F1719" s="128"/>
      <c r="G1719" s="127"/>
      <c r="H1719" s="128"/>
      <c r="I1719" s="127"/>
      <c r="J1719" s="127"/>
      <c r="K1719" s="128"/>
      <c r="L1719" s="127"/>
      <c r="M1719" s="127"/>
      <c r="N1719" s="127"/>
      <c r="O1719" s="127"/>
      <c r="P1719" s="128"/>
      <c r="Q1719" s="128"/>
      <c r="R1719" s="129"/>
      <c r="S1719" s="129"/>
      <c r="T1719" s="128"/>
      <c r="U1719" s="128"/>
      <c r="V1719" s="128"/>
      <c r="W1719" s="128"/>
      <c r="X1719" s="127"/>
      <c r="Y1719" s="138"/>
      <c r="Z1719" s="12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2"/>
      <c r="AY1719" s="71"/>
      <c r="AZ1719" s="169" t="str">
        <f t="shared" si="70"/>
        <v>OK</v>
      </c>
      <c r="BA1719" s="170" t="str">
        <f t="shared" si="71"/>
        <v>OK</v>
      </c>
      <c r="BB1719" s="215"/>
    </row>
    <row r="1720" spans="1:54" s="207" customFormat="1" ht="38.25" customHeight="1" x14ac:dyDescent="0.25">
      <c r="A1720" s="115"/>
      <c r="B1720" s="116"/>
      <c r="C1720" s="122"/>
      <c r="D1720" s="137"/>
      <c r="E1720" s="128"/>
      <c r="F1720" s="128"/>
      <c r="G1720" s="127"/>
      <c r="H1720" s="128"/>
      <c r="I1720" s="127"/>
      <c r="J1720" s="127"/>
      <c r="K1720" s="128"/>
      <c r="L1720" s="127"/>
      <c r="M1720" s="127"/>
      <c r="N1720" s="127"/>
      <c r="O1720" s="127"/>
      <c r="P1720" s="128"/>
      <c r="Q1720" s="128"/>
      <c r="R1720" s="129"/>
      <c r="S1720" s="129"/>
      <c r="T1720" s="128"/>
      <c r="U1720" s="128"/>
      <c r="V1720" s="128"/>
      <c r="W1720" s="128"/>
      <c r="X1720" s="127"/>
      <c r="Y1720" s="138"/>
      <c r="Z1720" s="12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2"/>
      <c r="AY1720" s="71"/>
      <c r="AZ1720" s="169" t="str">
        <f t="shared" si="70"/>
        <v>OK</v>
      </c>
      <c r="BA1720" s="170" t="str">
        <f t="shared" si="71"/>
        <v>OK</v>
      </c>
      <c r="BB1720" s="215"/>
    </row>
    <row r="1721" spans="1:54" s="207" customFormat="1" ht="38.25" customHeight="1" x14ac:dyDescent="0.25">
      <c r="A1721" s="115"/>
      <c r="B1721" s="116"/>
      <c r="C1721" s="122"/>
      <c r="D1721" s="137"/>
      <c r="E1721" s="128"/>
      <c r="F1721" s="128"/>
      <c r="G1721" s="127"/>
      <c r="H1721" s="128"/>
      <c r="I1721" s="127"/>
      <c r="J1721" s="127"/>
      <c r="K1721" s="128"/>
      <c r="L1721" s="127"/>
      <c r="M1721" s="127"/>
      <c r="N1721" s="127"/>
      <c r="O1721" s="127"/>
      <c r="P1721" s="128"/>
      <c r="Q1721" s="128"/>
      <c r="R1721" s="129"/>
      <c r="S1721" s="129"/>
      <c r="T1721" s="128"/>
      <c r="U1721" s="128"/>
      <c r="V1721" s="128"/>
      <c r="W1721" s="128"/>
      <c r="X1721" s="127"/>
      <c r="Y1721" s="138"/>
      <c r="Z1721" s="12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2"/>
      <c r="AY1721" s="71"/>
      <c r="AZ1721" s="169" t="str">
        <f t="shared" si="70"/>
        <v>OK</v>
      </c>
      <c r="BA1721" s="170" t="str">
        <f t="shared" si="71"/>
        <v>OK</v>
      </c>
      <c r="BB1721" s="215"/>
    </row>
    <row r="1722" spans="1:54" s="207" customFormat="1" ht="38.25" customHeight="1" x14ac:dyDescent="0.25">
      <c r="A1722" s="115"/>
      <c r="B1722" s="116"/>
      <c r="C1722" s="122"/>
      <c r="D1722" s="137"/>
      <c r="E1722" s="128"/>
      <c r="F1722" s="128"/>
      <c r="G1722" s="127"/>
      <c r="H1722" s="128"/>
      <c r="I1722" s="127"/>
      <c r="J1722" s="127"/>
      <c r="K1722" s="128"/>
      <c r="L1722" s="127"/>
      <c r="M1722" s="127"/>
      <c r="N1722" s="127"/>
      <c r="O1722" s="127"/>
      <c r="P1722" s="128"/>
      <c r="Q1722" s="128"/>
      <c r="R1722" s="129"/>
      <c r="S1722" s="129"/>
      <c r="T1722" s="128"/>
      <c r="U1722" s="128"/>
      <c r="V1722" s="128"/>
      <c r="W1722" s="128"/>
      <c r="X1722" s="127"/>
      <c r="Y1722" s="138"/>
      <c r="Z1722" s="12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2"/>
      <c r="AY1722" s="71"/>
      <c r="AZ1722" s="169" t="str">
        <f t="shared" si="70"/>
        <v>OK</v>
      </c>
      <c r="BA1722" s="170" t="str">
        <f t="shared" si="71"/>
        <v>OK</v>
      </c>
      <c r="BB1722" s="215"/>
    </row>
    <row r="1723" spans="1:54" s="207" customFormat="1" ht="38.25" customHeight="1" x14ac:dyDescent="0.25">
      <c r="A1723" s="115"/>
      <c r="B1723" s="116"/>
      <c r="C1723" s="122"/>
      <c r="D1723" s="137"/>
      <c r="E1723" s="128"/>
      <c r="F1723" s="128"/>
      <c r="G1723" s="127"/>
      <c r="H1723" s="128"/>
      <c r="I1723" s="127"/>
      <c r="J1723" s="127"/>
      <c r="K1723" s="128"/>
      <c r="L1723" s="127"/>
      <c r="M1723" s="127"/>
      <c r="N1723" s="127"/>
      <c r="O1723" s="127"/>
      <c r="P1723" s="128"/>
      <c r="Q1723" s="128"/>
      <c r="R1723" s="129"/>
      <c r="S1723" s="129"/>
      <c r="T1723" s="128"/>
      <c r="U1723" s="128"/>
      <c r="V1723" s="128"/>
      <c r="W1723" s="128"/>
      <c r="X1723" s="127"/>
      <c r="Y1723" s="138"/>
      <c r="Z1723" s="12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2"/>
      <c r="AY1723" s="71"/>
      <c r="AZ1723" s="169" t="str">
        <f t="shared" si="70"/>
        <v>OK</v>
      </c>
      <c r="BA1723" s="170" t="str">
        <f t="shared" si="71"/>
        <v>OK</v>
      </c>
      <c r="BB1723" s="215"/>
    </row>
    <row r="1724" spans="1:54" s="207" customFormat="1" ht="38.25" customHeight="1" x14ac:dyDescent="0.25">
      <c r="A1724" s="115"/>
      <c r="B1724" s="116"/>
      <c r="C1724" s="122"/>
      <c r="D1724" s="137"/>
      <c r="E1724" s="128"/>
      <c r="F1724" s="128"/>
      <c r="G1724" s="127"/>
      <c r="H1724" s="128"/>
      <c r="I1724" s="127"/>
      <c r="J1724" s="127"/>
      <c r="K1724" s="128"/>
      <c r="L1724" s="127"/>
      <c r="M1724" s="127"/>
      <c r="N1724" s="127"/>
      <c r="O1724" s="127"/>
      <c r="P1724" s="128"/>
      <c r="Q1724" s="128"/>
      <c r="R1724" s="129"/>
      <c r="S1724" s="129"/>
      <c r="T1724" s="128"/>
      <c r="U1724" s="128"/>
      <c r="V1724" s="128"/>
      <c r="W1724" s="128"/>
      <c r="X1724" s="127"/>
      <c r="Y1724" s="138"/>
      <c r="Z1724" s="12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2"/>
      <c r="AY1724" s="71"/>
      <c r="AZ1724" s="169" t="str">
        <f t="shared" si="70"/>
        <v>OK</v>
      </c>
      <c r="BA1724" s="170" t="str">
        <f t="shared" si="71"/>
        <v>OK</v>
      </c>
      <c r="BB1724" s="215"/>
    </row>
    <row r="1725" spans="1:54" s="207" customFormat="1" ht="38.25" customHeight="1" x14ac:dyDescent="0.25">
      <c r="A1725" s="115"/>
      <c r="B1725" s="116"/>
      <c r="C1725" s="122"/>
      <c r="D1725" s="137"/>
      <c r="E1725" s="128"/>
      <c r="F1725" s="128"/>
      <c r="G1725" s="127"/>
      <c r="H1725" s="128"/>
      <c r="I1725" s="127"/>
      <c r="J1725" s="127"/>
      <c r="K1725" s="128"/>
      <c r="L1725" s="127"/>
      <c r="M1725" s="127"/>
      <c r="N1725" s="127"/>
      <c r="O1725" s="127"/>
      <c r="P1725" s="128"/>
      <c r="Q1725" s="128"/>
      <c r="R1725" s="129"/>
      <c r="S1725" s="129"/>
      <c r="T1725" s="128"/>
      <c r="U1725" s="128"/>
      <c r="V1725" s="128"/>
      <c r="W1725" s="128"/>
      <c r="X1725" s="127"/>
      <c r="Y1725" s="138"/>
      <c r="Z1725" s="12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2"/>
      <c r="AY1725" s="71"/>
      <c r="AZ1725" s="169" t="str">
        <f t="shared" si="70"/>
        <v>OK</v>
      </c>
      <c r="BA1725" s="170" t="str">
        <f t="shared" si="71"/>
        <v>OK</v>
      </c>
      <c r="BB1725" s="215"/>
    </row>
    <row r="1726" spans="1:54" s="207" customFormat="1" ht="38.25" customHeight="1" x14ac:dyDescent="0.25">
      <c r="A1726" s="115"/>
      <c r="B1726" s="116"/>
      <c r="C1726" s="122"/>
      <c r="D1726" s="137"/>
      <c r="E1726" s="128"/>
      <c r="F1726" s="128"/>
      <c r="G1726" s="127"/>
      <c r="H1726" s="128"/>
      <c r="I1726" s="127"/>
      <c r="J1726" s="127"/>
      <c r="K1726" s="128"/>
      <c r="L1726" s="127"/>
      <c r="M1726" s="127"/>
      <c r="N1726" s="127"/>
      <c r="O1726" s="127"/>
      <c r="P1726" s="128"/>
      <c r="Q1726" s="128"/>
      <c r="R1726" s="129"/>
      <c r="S1726" s="129"/>
      <c r="T1726" s="128"/>
      <c r="U1726" s="128"/>
      <c r="V1726" s="128"/>
      <c r="W1726" s="128"/>
      <c r="X1726" s="127"/>
      <c r="Y1726" s="138"/>
      <c r="Z1726" s="12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2"/>
      <c r="AY1726" s="71"/>
      <c r="AZ1726" s="169" t="str">
        <f t="shared" si="70"/>
        <v>OK</v>
      </c>
      <c r="BA1726" s="170" t="str">
        <f t="shared" si="71"/>
        <v>OK</v>
      </c>
      <c r="BB1726" s="215"/>
    </row>
    <row r="1727" spans="1:54" s="207" customFormat="1" ht="38.25" customHeight="1" x14ac:dyDescent="0.25">
      <c r="A1727" s="115"/>
      <c r="B1727" s="116"/>
      <c r="C1727" s="122"/>
      <c r="D1727" s="137"/>
      <c r="E1727" s="128"/>
      <c r="F1727" s="128"/>
      <c r="G1727" s="127"/>
      <c r="H1727" s="128"/>
      <c r="I1727" s="127"/>
      <c r="J1727" s="127"/>
      <c r="K1727" s="128"/>
      <c r="L1727" s="127"/>
      <c r="M1727" s="127"/>
      <c r="N1727" s="127"/>
      <c r="O1727" s="127"/>
      <c r="P1727" s="128"/>
      <c r="Q1727" s="128"/>
      <c r="R1727" s="129"/>
      <c r="S1727" s="129"/>
      <c r="T1727" s="128"/>
      <c r="U1727" s="128"/>
      <c r="V1727" s="128"/>
      <c r="W1727" s="128"/>
      <c r="X1727" s="127"/>
      <c r="Y1727" s="138"/>
      <c r="Z1727" s="12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2"/>
      <c r="AY1727" s="71"/>
      <c r="AZ1727" s="169" t="str">
        <f t="shared" si="70"/>
        <v>OK</v>
      </c>
      <c r="BA1727" s="170" t="str">
        <f t="shared" si="71"/>
        <v>OK</v>
      </c>
      <c r="BB1727" s="215"/>
    </row>
    <row r="1728" spans="1:54" s="207" customFormat="1" ht="38.25" customHeight="1" x14ac:dyDescent="0.25">
      <c r="A1728" s="115"/>
      <c r="B1728" s="116"/>
      <c r="C1728" s="122"/>
      <c r="D1728" s="137"/>
      <c r="E1728" s="128"/>
      <c r="F1728" s="128"/>
      <c r="G1728" s="127"/>
      <c r="H1728" s="128"/>
      <c r="I1728" s="127"/>
      <c r="J1728" s="127"/>
      <c r="K1728" s="128"/>
      <c r="L1728" s="127"/>
      <c r="M1728" s="127"/>
      <c r="N1728" s="127"/>
      <c r="O1728" s="127"/>
      <c r="P1728" s="128"/>
      <c r="Q1728" s="128"/>
      <c r="R1728" s="129"/>
      <c r="S1728" s="129"/>
      <c r="T1728" s="128"/>
      <c r="U1728" s="128"/>
      <c r="V1728" s="128"/>
      <c r="W1728" s="128"/>
      <c r="X1728" s="127"/>
      <c r="Y1728" s="138"/>
      <c r="Z1728" s="12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2"/>
      <c r="AY1728" s="71"/>
      <c r="AZ1728" s="169" t="str">
        <f t="shared" si="70"/>
        <v>OK</v>
      </c>
      <c r="BA1728" s="170" t="str">
        <f t="shared" si="71"/>
        <v>OK</v>
      </c>
      <c r="BB1728" s="215"/>
    </row>
    <row r="1729" spans="1:54" s="207" customFormat="1" ht="38.25" customHeight="1" x14ac:dyDescent="0.25">
      <c r="A1729" s="115"/>
      <c r="B1729" s="116"/>
      <c r="C1729" s="122"/>
      <c r="D1729" s="137"/>
      <c r="E1729" s="128"/>
      <c r="F1729" s="128"/>
      <c r="G1729" s="127"/>
      <c r="H1729" s="128"/>
      <c r="I1729" s="127"/>
      <c r="J1729" s="127"/>
      <c r="K1729" s="128"/>
      <c r="L1729" s="127"/>
      <c r="M1729" s="127"/>
      <c r="N1729" s="127"/>
      <c r="O1729" s="127"/>
      <c r="P1729" s="128"/>
      <c r="Q1729" s="128"/>
      <c r="R1729" s="129"/>
      <c r="S1729" s="129"/>
      <c r="T1729" s="128"/>
      <c r="U1729" s="128"/>
      <c r="V1729" s="128"/>
      <c r="W1729" s="128"/>
      <c r="X1729" s="127"/>
      <c r="Y1729" s="138"/>
      <c r="Z1729" s="12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2"/>
      <c r="AY1729" s="71"/>
      <c r="AZ1729" s="169" t="str">
        <f t="shared" si="70"/>
        <v>OK</v>
      </c>
      <c r="BA1729" s="170" t="str">
        <f t="shared" si="71"/>
        <v>OK</v>
      </c>
      <c r="BB1729" s="215"/>
    </row>
    <row r="1730" spans="1:54" s="207" customFormat="1" ht="38.25" customHeight="1" x14ac:dyDescent="0.25">
      <c r="A1730" s="115"/>
      <c r="B1730" s="116"/>
      <c r="C1730" s="122"/>
      <c r="D1730" s="137"/>
      <c r="E1730" s="128"/>
      <c r="F1730" s="128"/>
      <c r="G1730" s="127"/>
      <c r="H1730" s="128"/>
      <c r="I1730" s="127"/>
      <c r="J1730" s="127"/>
      <c r="K1730" s="128"/>
      <c r="L1730" s="127"/>
      <c r="M1730" s="127"/>
      <c r="N1730" s="127"/>
      <c r="O1730" s="127"/>
      <c r="P1730" s="128"/>
      <c r="Q1730" s="128"/>
      <c r="R1730" s="129"/>
      <c r="S1730" s="129"/>
      <c r="T1730" s="128"/>
      <c r="U1730" s="128"/>
      <c r="V1730" s="128"/>
      <c r="W1730" s="128"/>
      <c r="X1730" s="127"/>
      <c r="Y1730" s="138"/>
      <c r="Z1730" s="12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2"/>
      <c r="AY1730" s="71"/>
      <c r="AZ1730" s="169" t="str">
        <f t="shared" si="70"/>
        <v>OK</v>
      </c>
      <c r="BA1730" s="170" t="str">
        <f t="shared" si="71"/>
        <v>OK</v>
      </c>
      <c r="BB1730" s="215"/>
    </row>
    <row r="1731" spans="1:54" s="207" customFormat="1" ht="38.25" customHeight="1" x14ac:dyDescent="0.25">
      <c r="A1731" s="115"/>
      <c r="B1731" s="116"/>
      <c r="C1731" s="122"/>
      <c r="D1731" s="137"/>
      <c r="E1731" s="128"/>
      <c r="F1731" s="128"/>
      <c r="G1731" s="127"/>
      <c r="H1731" s="128"/>
      <c r="I1731" s="127"/>
      <c r="J1731" s="127"/>
      <c r="K1731" s="128"/>
      <c r="L1731" s="127"/>
      <c r="M1731" s="127"/>
      <c r="N1731" s="127"/>
      <c r="O1731" s="127"/>
      <c r="P1731" s="128"/>
      <c r="Q1731" s="128"/>
      <c r="R1731" s="129"/>
      <c r="S1731" s="129"/>
      <c r="T1731" s="128"/>
      <c r="U1731" s="128"/>
      <c r="V1731" s="128"/>
      <c r="W1731" s="128"/>
      <c r="X1731" s="127"/>
      <c r="Y1731" s="138"/>
      <c r="Z1731" s="12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2"/>
      <c r="AY1731" s="71"/>
      <c r="AZ1731" s="169" t="str">
        <f t="shared" si="70"/>
        <v>OK</v>
      </c>
      <c r="BA1731" s="170" t="str">
        <f t="shared" si="71"/>
        <v>OK</v>
      </c>
      <c r="BB1731" s="215"/>
    </row>
    <row r="1732" spans="1:54" s="207" customFormat="1" ht="38.25" customHeight="1" x14ac:dyDescent="0.25">
      <c r="A1732" s="115"/>
      <c r="B1732" s="116"/>
      <c r="C1732" s="122"/>
      <c r="D1732" s="137"/>
      <c r="E1732" s="128"/>
      <c r="F1732" s="128"/>
      <c r="G1732" s="127"/>
      <c r="H1732" s="128"/>
      <c r="I1732" s="127"/>
      <c r="J1732" s="127"/>
      <c r="K1732" s="128"/>
      <c r="L1732" s="127"/>
      <c r="M1732" s="127"/>
      <c r="N1732" s="127"/>
      <c r="O1732" s="127"/>
      <c r="P1732" s="128"/>
      <c r="Q1732" s="128"/>
      <c r="R1732" s="129"/>
      <c r="S1732" s="129"/>
      <c r="T1732" s="128"/>
      <c r="U1732" s="128"/>
      <c r="V1732" s="128"/>
      <c r="W1732" s="128"/>
      <c r="X1732" s="127"/>
      <c r="Y1732" s="138"/>
      <c r="Z1732" s="12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2"/>
      <c r="AY1732" s="71"/>
      <c r="AZ1732" s="169" t="str">
        <f t="shared" si="70"/>
        <v>OK</v>
      </c>
      <c r="BA1732" s="170" t="str">
        <f t="shared" si="71"/>
        <v>OK</v>
      </c>
      <c r="BB1732" s="215"/>
    </row>
    <row r="1733" spans="1:54" s="207" customFormat="1" ht="38.25" customHeight="1" x14ac:dyDescent="0.25">
      <c r="A1733" s="115"/>
      <c r="B1733" s="116"/>
      <c r="C1733" s="122"/>
      <c r="D1733" s="137"/>
      <c r="E1733" s="128"/>
      <c r="F1733" s="128"/>
      <c r="G1733" s="127"/>
      <c r="H1733" s="128"/>
      <c r="I1733" s="127"/>
      <c r="J1733" s="127"/>
      <c r="K1733" s="128"/>
      <c r="L1733" s="127"/>
      <c r="M1733" s="127"/>
      <c r="N1733" s="127"/>
      <c r="O1733" s="127"/>
      <c r="P1733" s="128"/>
      <c r="Q1733" s="128"/>
      <c r="R1733" s="129"/>
      <c r="S1733" s="129"/>
      <c r="T1733" s="128"/>
      <c r="U1733" s="128"/>
      <c r="V1733" s="128"/>
      <c r="W1733" s="128"/>
      <c r="X1733" s="127"/>
      <c r="Y1733" s="138"/>
      <c r="Z1733" s="12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2"/>
      <c r="AY1733" s="71"/>
      <c r="AZ1733" s="169" t="str">
        <f t="shared" si="70"/>
        <v>OK</v>
      </c>
      <c r="BA1733" s="170" t="str">
        <f t="shared" si="71"/>
        <v>OK</v>
      </c>
      <c r="BB1733" s="215"/>
    </row>
    <row r="1734" spans="1:54" s="207" customFormat="1" ht="38.25" customHeight="1" x14ac:dyDescent="0.25">
      <c r="A1734" s="115"/>
      <c r="B1734" s="116"/>
      <c r="C1734" s="122"/>
      <c r="D1734" s="137"/>
      <c r="E1734" s="128"/>
      <c r="F1734" s="128"/>
      <c r="G1734" s="127"/>
      <c r="H1734" s="128"/>
      <c r="I1734" s="127"/>
      <c r="J1734" s="127"/>
      <c r="K1734" s="128"/>
      <c r="L1734" s="127"/>
      <c r="M1734" s="127"/>
      <c r="N1734" s="127"/>
      <c r="O1734" s="127"/>
      <c r="P1734" s="128"/>
      <c r="Q1734" s="128"/>
      <c r="R1734" s="129"/>
      <c r="S1734" s="129"/>
      <c r="T1734" s="128"/>
      <c r="U1734" s="128"/>
      <c r="V1734" s="128"/>
      <c r="W1734" s="128"/>
      <c r="X1734" s="127"/>
      <c r="Y1734" s="138"/>
      <c r="Z1734" s="12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2"/>
      <c r="AY1734" s="71"/>
      <c r="AZ1734" s="169" t="str">
        <f t="shared" si="70"/>
        <v>OK</v>
      </c>
      <c r="BA1734" s="170" t="str">
        <f t="shared" si="71"/>
        <v>OK</v>
      </c>
      <c r="BB1734" s="215"/>
    </row>
    <row r="1735" spans="1:54" s="207" customFormat="1" ht="38.25" customHeight="1" x14ac:dyDescent="0.25">
      <c r="A1735" s="115"/>
      <c r="B1735" s="116"/>
      <c r="C1735" s="122"/>
      <c r="D1735" s="137"/>
      <c r="E1735" s="128"/>
      <c r="F1735" s="128"/>
      <c r="G1735" s="127"/>
      <c r="H1735" s="128"/>
      <c r="I1735" s="127"/>
      <c r="J1735" s="127"/>
      <c r="K1735" s="128"/>
      <c r="L1735" s="127"/>
      <c r="M1735" s="127"/>
      <c r="N1735" s="127"/>
      <c r="O1735" s="127"/>
      <c r="P1735" s="128"/>
      <c r="Q1735" s="128"/>
      <c r="R1735" s="129"/>
      <c r="S1735" s="129"/>
      <c r="T1735" s="128"/>
      <c r="U1735" s="128"/>
      <c r="V1735" s="128"/>
      <c r="W1735" s="128"/>
      <c r="X1735" s="127"/>
      <c r="Y1735" s="138"/>
      <c r="Z1735" s="12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2"/>
      <c r="AY1735" s="71"/>
      <c r="AZ1735" s="169" t="str">
        <f t="shared" ref="AZ1735:AZ1798" si="72">IF(S1735-AA1735-AC1735-AE1735-AG1735-AI1735-AK1735-AM1735-AO1735-AQ1735-AS1735-AU1735-AW1735=0,"OK","Compromisos diferentes al valor estimado en la vigencia actual")</f>
        <v>OK</v>
      </c>
      <c r="BA1735" s="170" t="str">
        <f t="shared" ref="BA1735:BA1798" si="73">IF(S1735-AB1735-AD1735-AF1735-AH1735-AJ1735-AL1735-AN1735-AP1735-AR1735-AT1735-AV1735-AX1735=0,"OK","Obligaciones diferentes al valor estimado en la vigencia actual")</f>
        <v>OK</v>
      </c>
      <c r="BB1735" s="215"/>
    </row>
    <row r="1736" spans="1:54" s="207" customFormat="1" ht="38.25" customHeight="1" x14ac:dyDescent="0.25">
      <c r="A1736" s="115"/>
      <c r="B1736" s="116"/>
      <c r="C1736" s="122"/>
      <c r="D1736" s="137"/>
      <c r="E1736" s="128"/>
      <c r="F1736" s="128"/>
      <c r="G1736" s="127"/>
      <c r="H1736" s="128"/>
      <c r="I1736" s="127"/>
      <c r="J1736" s="127"/>
      <c r="K1736" s="128"/>
      <c r="L1736" s="127"/>
      <c r="M1736" s="127"/>
      <c r="N1736" s="127"/>
      <c r="O1736" s="127"/>
      <c r="P1736" s="128"/>
      <c r="Q1736" s="128"/>
      <c r="R1736" s="129"/>
      <c r="S1736" s="129"/>
      <c r="T1736" s="128"/>
      <c r="U1736" s="128"/>
      <c r="V1736" s="128"/>
      <c r="W1736" s="128"/>
      <c r="X1736" s="127"/>
      <c r="Y1736" s="138"/>
      <c r="Z1736" s="12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2"/>
      <c r="AY1736" s="71"/>
      <c r="AZ1736" s="169" t="str">
        <f t="shared" si="72"/>
        <v>OK</v>
      </c>
      <c r="BA1736" s="170" t="str">
        <f t="shared" si="73"/>
        <v>OK</v>
      </c>
      <c r="BB1736" s="215"/>
    </row>
    <row r="1737" spans="1:54" s="207" customFormat="1" ht="38.25" customHeight="1" x14ac:dyDescent="0.25">
      <c r="A1737" s="115"/>
      <c r="B1737" s="116"/>
      <c r="C1737" s="122"/>
      <c r="D1737" s="137"/>
      <c r="E1737" s="128"/>
      <c r="F1737" s="128"/>
      <c r="G1737" s="127"/>
      <c r="H1737" s="128"/>
      <c r="I1737" s="127"/>
      <c r="J1737" s="127"/>
      <c r="K1737" s="128"/>
      <c r="L1737" s="127"/>
      <c r="M1737" s="127"/>
      <c r="N1737" s="127"/>
      <c r="O1737" s="127"/>
      <c r="P1737" s="128"/>
      <c r="Q1737" s="128"/>
      <c r="R1737" s="129"/>
      <c r="S1737" s="129"/>
      <c r="T1737" s="128"/>
      <c r="U1737" s="128"/>
      <c r="V1737" s="128"/>
      <c r="W1737" s="128"/>
      <c r="X1737" s="127"/>
      <c r="Y1737" s="138"/>
      <c r="Z1737" s="12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2"/>
      <c r="AY1737" s="71"/>
      <c r="AZ1737" s="169" t="str">
        <f t="shared" si="72"/>
        <v>OK</v>
      </c>
      <c r="BA1737" s="170" t="str">
        <f t="shared" si="73"/>
        <v>OK</v>
      </c>
      <c r="BB1737" s="215"/>
    </row>
    <row r="1738" spans="1:54" s="207" customFormat="1" ht="38.25" customHeight="1" x14ac:dyDescent="0.25">
      <c r="A1738" s="115"/>
      <c r="B1738" s="116"/>
      <c r="C1738" s="122"/>
      <c r="D1738" s="137"/>
      <c r="E1738" s="128"/>
      <c r="F1738" s="128"/>
      <c r="G1738" s="127"/>
      <c r="H1738" s="128"/>
      <c r="I1738" s="127"/>
      <c r="J1738" s="127"/>
      <c r="K1738" s="128"/>
      <c r="L1738" s="127"/>
      <c r="M1738" s="127"/>
      <c r="N1738" s="127"/>
      <c r="O1738" s="127"/>
      <c r="P1738" s="128"/>
      <c r="Q1738" s="128"/>
      <c r="R1738" s="129"/>
      <c r="S1738" s="129"/>
      <c r="T1738" s="128"/>
      <c r="U1738" s="128"/>
      <c r="V1738" s="128"/>
      <c r="W1738" s="128"/>
      <c r="X1738" s="127"/>
      <c r="Y1738" s="138"/>
      <c r="Z1738" s="12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2"/>
      <c r="AY1738" s="71"/>
      <c r="AZ1738" s="169" t="str">
        <f t="shared" si="72"/>
        <v>OK</v>
      </c>
      <c r="BA1738" s="170" t="str">
        <f t="shared" si="73"/>
        <v>OK</v>
      </c>
      <c r="BB1738" s="215"/>
    </row>
    <row r="1739" spans="1:54" s="207" customFormat="1" ht="38.25" customHeight="1" x14ac:dyDescent="0.25">
      <c r="A1739" s="115"/>
      <c r="B1739" s="116"/>
      <c r="C1739" s="122"/>
      <c r="D1739" s="137"/>
      <c r="E1739" s="128"/>
      <c r="F1739" s="128"/>
      <c r="G1739" s="127"/>
      <c r="H1739" s="128"/>
      <c r="I1739" s="127"/>
      <c r="J1739" s="127"/>
      <c r="K1739" s="128"/>
      <c r="L1739" s="127"/>
      <c r="M1739" s="127"/>
      <c r="N1739" s="127"/>
      <c r="O1739" s="127"/>
      <c r="P1739" s="128"/>
      <c r="Q1739" s="128"/>
      <c r="R1739" s="129"/>
      <c r="S1739" s="129"/>
      <c r="T1739" s="128"/>
      <c r="U1739" s="128"/>
      <c r="V1739" s="128"/>
      <c r="W1739" s="128"/>
      <c r="X1739" s="127"/>
      <c r="Y1739" s="138"/>
      <c r="Z1739" s="12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2"/>
      <c r="AY1739" s="71"/>
      <c r="AZ1739" s="169" t="str">
        <f t="shared" si="72"/>
        <v>OK</v>
      </c>
      <c r="BA1739" s="170" t="str">
        <f t="shared" si="73"/>
        <v>OK</v>
      </c>
      <c r="BB1739" s="215"/>
    </row>
    <row r="1740" spans="1:54" s="207" customFormat="1" ht="38.25" customHeight="1" x14ac:dyDescent="0.25">
      <c r="A1740" s="115"/>
      <c r="B1740" s="116"/>
      <c r="C1740" s="122"/>
      <c r="D1740" s="137"/>
      <c r="E1740" s="128"/>
      <c r="F1740" s="128"/>
      <c r="G1740" s="127"/>
      <c r="H1740" s="128"/>
      <c r="I1740" s="127"/>
      <c r="J1740" s="127"/>
      <c r="K1740" s="128"/>
      <c r="L1740" s="127"/>
      <c r="M1740" s="127"/>
      <c r="N1740" s="127"/>
      <c r="O1740" s="127"/>
      <c r="P1740" s="128"/>
      <c r="Q1740" s="128"/>
      <c r="R1740" s="129"/>
      <c r="S1740" s="129"/>
      <c r="T1740" s="128"/>
      <c r="U1740" s="128"/>
      <c r="V1740" s="128"/>
      <c r="W1740" s="128"/>
      <c r="X1740" s="127"/>
      <c r="Y1740" s="138"/>
      <c r="Z1740" s="12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2"/>
      <c r="AY1740" s="71"/>
      <c r="AZ1740" s="169" t="str">
        <f t="shared" si="72"/>
        <v>OK</v>
      </c>
      <c r="BA1740" s="170" t="str">
        <f t="shared" si="73"/>
        <v>OK</v>
      </c>
      <c r="BB1740" s="215"/>
    </row>
    <row r="1741" spans="1:54" s="207" customFormat="1" ht="38.25" customHeight="1" x14ac:dyDescent="0.25">
      <c r="A1741" s="115"/>
      <c r="B1741" s="116"/>
      <c r="C1741" s="122"/>
      <c r="D1741" s="137"/>
      <c r="E1741" s="128"/>
      <c r="F1741" s="128"/>
      <c r="G1741" s="127"/>
      <c r="H1741" s="128"/>
      <c r="I1741" s="127"/>
      <c r="J1741" s="127"/>
      <c r="K1741" s="128"/>
      <c r="L1741" s="127"/>
      <c r="M1741" s="127"/>
      <c r="N1741" s="127"/>
      <c r="O1741" s="127"/>
      <c r="P1741" s="128"/>
      <c r="Q1741" s="128"/>
      <c r="R1741" s="129"/>
      <c r="S1741" s="129"/>
      <c r="T1741" s="128"/>
      <c r="U1741" s="128"/>
      <c r="V1741" s="128"/>
      <c r="W1741" s="128"/>
      <c r="X1741" s="127"/>
      <c r="Y1741" s="138"/>
      <c r="Z1741" s="12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2"/>
      <c r="AY1741" s="71"/>
      <c r="AZ1741" s="169" t="str">
        <f t="shared" si="72"/>
        <v>OK</v>
      </c>
      <c r="BA1741" s="170" t="str">
        <f t="shared" si="73"/>
        <v>OK</v>
      </c>
      <c r="BB1741" s="215"/>
    </row>
    <row r="1742" spans="1:54" s="207" customFormat="1" ht="38.25" customHeight="1" x14ac:dyDescent="0.25">
      <c r="A1742" s="115"/>
      <c r="B1742" s="116"/>
      <c r="C1742" s="122"/>
      <c r="D1742" s="137"/>
      <c r="E1742" s="128"/>
      <c r="F1742" s="128"/>
      <c r="G1742" s="127"/>
      <c r="H1742" s="128"/>
      <c r="I1742" s="127"/>
      <c r="J1742" s="127"/>
      <c r="K1742" s="128"/>
      <c r="L1742" s="127"/>
      <c r="M1742" s="127"/>
      <c r="N1742" s="127"/>
      <c r="O1742" s="127"/>
      <c r="P1742" s="128"/>
      <c r="Q1742" s="128"/>
      <c r="R1742" s="129"/>
      <c r="S1742" s="129"/>
      <c r="T1742" s="128"/>
      <c r="U1742" s="128"/>
      <c r="V1742" s="128"/>
      <c r="W1742" s="128"/>
      <c r="X1742" s="127"/>
      <c r="Y1742" s="138"/>
      <c r="Z1742" s="12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2"/>
      <c r="AY1742" s="71"/>
      <c r="AZ1742" s="169" t="str">
        <f t="shared" si="72"/>
        <v>OK</v>
      </c>
      <c r="BA1742" s="170" t="str">
        <f t="shared" si="73"/>
        <v>OK</v>
      </c>
      <c r="BB1742" s="215"/>
    </row>
    <row r="1743" spans="1:54" s="207" customFormat="1" ht="38.25" customHeight="1" x14ac:dyDescent="0.25">
      <c r="A1743" s="115"/>
      <c r="B1743" s="116"/>
      <c r="C1743" s="122"/>
      <c r="D1743" s="137"/>
      <c r="E1743" s="128"/>
      <c r="F1743" s="128"/>
      <c r="G1743" s="127"/>
      <c r="H1743" s="128"/>
      <c r="I1743" s="127"/>
      <c r="J1743" s="127"/>
      <c r="K1743" s="128"/>
      <c r="L1743" s="127"/>
      <c r="M1743" s="127"/>
      <c r="N1743" s="127"/>
      <c r="O1743" s="127"/>
      <c r="P1743" s="128"/>
      <c r="Q1743" s="128"/>
      <c r="R1743" s="129"/>
      <c r="S1743" s="129"/>
      <c r="T1743" s="128"/>
      <c r="U1743" s="128"/>
      <c r="V1743" s="128"/>
      <c r="W1743" s="128"/>
      <c r="X1743" s="127"/>
      <c r="Y1743" s="138"/>
      <c r="Z1743" s="12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2"/>
      <c r="AY1743" s="71"/>
      <c r="AZ1743" s="169" t="str">
        <f t="shared" si="72"/>
        <v>OK</v>
      </c>
      <c r="BA1743" s="170" t="str">
        <f t="shared" si="73"/>
        <v>OK</v>
      </c>
      <c r="BB1743" s="215"/>
    </row>
    <row r="1744" spans="1:54" s="207" customFormat="1" ht="38.25" customHeight="1" x14ac:dyDescent="0.25">
      <c r="A1744" s="115"/>
      <c r="B1744" s="116"/>
      <c r="C1744" s="122"/>
      <c r="D1744" s="137"/>
      <c r="E1744" s="128"/>
      <c r="F1744" s="128"/>
      <c r="G1744" s="127"/>
      <c r="H1744" s="128"/>
      <c r="I1744" s="127"/>
      <c r="J1744" s="127"/>
      <c r="K1744" s="128"/>
      <c r="L1744" s="127"/>
      <c r="M1744" s="127"/>
      <c r="N1744" s="127"/>
      <c r="O1744" s="127"/>
      <c r="P1744" s="128"/>
      <c r="Q1744" s="128"/>
      <c r="R1744" s="129"/>
      <c r="S1744" s="129"/>
      <c r="T1744" s="128"/>
      <c r="U1744" s="128"/>
      <c r="V1744" s="128"/>
      <c r="W1744" s="128"/>
      <c r="X1744" s="127"/>
      <c r="Y1744" s="138"/>
      <c r="Z1744" s="12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2"/>
      <c r="AY1744" s="71"/>
      <c r="AZ1744" s="169" t="str">
        <f t="shared" si="72"/>
        <v>OK</v>
      </c>
      <c r="BA1744" s="170" t="str">
        <f t="shared" si="73"/>
        <v>OK</v>
      </c>
      <c r="BB1744" s="215"/>
    </row>
    <row r="1745" spans="1:54" s="207" customFormat="1" ht="38.25" customHeight="1" x14ac:dyDescent="0.25">
      <c r="A1745" s="115"/>
      <c r="B1745" s="116"/>
      <c r="C1745" s="122"/>
      <c r="D1745" s="137"/>
      <c r="E1745" s="128"/>
      <c r="F1745" s="128"/>
      <c r="G1745" s="127"/>
      <c r="H1745" s="128"/>
      <c r="I1745" s="127"/>
      <c r="J1745" s="127"/>
      <c r="K1745" s="128"/>
      <c r="L1745" s="127"/>
      <c r="M1745" s="127"/>
      <c r="N1745" s="127"/>
      <c r="O1745" s="127"/>
      <c r="P1745" s="128"/>
      <c r="Q1745" s="128"/>
      <c r="R1745" s="129"/>
      <c r="S1745" s="129"/>
      <c r="T1745" s="128"/>
      <c r="U1745" s="128"/>
      <c r="V1745" s="128"/>
      <c r="W1745" s="128"/>
      <c r="X1745" s="127"/>
      <c r="Y1745" s="138"/>
      <c r="Z1745" s="12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2"/>
      <c r="AY1745" s="71"/>
      <c r="AZ1745" s="169" t="str">
        <f t="shared" si="72"/>
        <v>OK</v>
      </c>
      <c r="BA1745" s="170" t="str">
        <f t="shared" si="73"/>
        <v>OK</v>
      </c>
      <c r="BB1745" s="215"/>
    </row>
    <row r="1746" spans="1:54" s="207" customFormat="1" ht="38.25" customHeight="1" x14ac:dyDescent="0.25">
      <c r="A1746" s="115"/>
      <c r="B1746" s="116"/>
      <c r="C1746" s="122"/>
      <c r="D1746" s="137"/>
      <c r="E1746" s="128"/>
      <c r="F1746" s="128"/>
      <c r="G1746" s="127"/>
      <c r="H1746" s="128"/>
      <c r="I1746" s="127"/>
      <c r="J1746" s="127"/>
      <c r="K1746" s="128"/>
      <c r="L1746" s="127"/>
      <c r="M1746" s="127"/>
      <c r="N1746" s="127"/>
      <c r="O1746" s="127"/>
      <c r="P1746" s="128"/>
      <c r="Q1746" s="128"/>
      <c r="R1746" s="129"/>
      <c r="S1746" s="129"/>
      <c r="T1746" s="128"/>
      <c r="U1746" s="128"/>
      <c r="V1746" s="128"/>
      <c r="W1746" s="128"/>
      <c r="X1746" s="127"/>
      <c r="Y1746" s="138"/>
      <c r="Z1746" s="12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2"/>
      <c r="AY1746" s="71"/>
      <c r="AZ1746" s="169" t="str">
        <f t="shared" si="72"/>
        <v>OK</v>
      </c>
      <c r="BA1746" s="170" t="str">
        <f t="shared" si="73"/>
        <v>OK</v>
      </c>
      <c r="BB1746" s="215"/>
    </row>
    <row r="1747" spans="1:54" s="207" customFormat="1" ht="38.25" customHeight="1" x14ac:dyDescent="0.25">
      <c r="A1747" s="115"/>
      <c r="B1747" s="116"/>
      <c r="C1747" s="122"/>
      <c r="D1747" s="137"/>
      <c r="E1747" s="128"/>
      <c r="F1747" s="128"/>
      <c r="G1747" s="127"/>
      <c r="H1747" s="128"/>
      <c r="I1747" s="127"/>
      <c r="J1747" s="127"/>
      <c r="K1747" s="128"/>
      <c r="L1747" s="127"/>
      <c r="M1747" s="127"/>
      <c r="N1747" s="127"/>
      <c r="O1747" s="127"/>
      <c r="P1747" s="128"/>
      <c r="Q1747" s="128"/>
      <c r="R1747" s="129"/>
      <c r="S1747" s="129"/>
      <c r="T1747" s="128"/>
      <c r="U1747" s="128"/>
      <c r="V1747" s="128"/>
      <c r="W1747" s="128"/>
      <c r="X1747" s="127"/>
      <c r="Y1747" s="138"/>
      <c r="Z1747" s="12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2"/>
      <c r="AY1747" s="71"/>
      <c r="AZ1747" s="169" t="str">
        <f t="shared" si="72"/>
        <v>OK</v>
      </c>
      <c r="BA1747" s="170" t="str">
        <f t="shared" si="73"/>
        <v>OK</v>
      </c>
      <c r="BB1747" s="215"/>
    </row>
    <row r="1748" spans="1:54" s="207" customFormat="1" ht="38.25" customHeight="1" x14ac:dyDescent="0.25">
      <c r="A1748" s="115"/>
      <c r="B1748" s="116"/>
      <c r="C1748" s="122"/>
      <c r="D1748" s="137"/>
      <c r="E1748" s="128"/>
      <c r="F1748" s="128"/>
      <c r="G1748" s="127"/>
      <c r="H1748" s="128"/>
      <c r="I1748" s="127"/>
      <c r="J1748" s="127"/>
      <c r="K1748" s="128"/>
      <c r="L1748" s="127"/>
      <c r="M1748" s="127"/>
      <c r="N1748" s="127"/>
      <c r="O1748" s="127"/>
      <c r="P1748" s="128"/>
      <c r="Q1748" s="128"/>
      <c r="R1748" s="129"/>
      <c r="S1748" s="129"/>
      <c r="T1748" s="128"/>
      <c r="U1748" s="128"/>
      <c r="V1748" s="128"/>
      <c r="W1748" s="128"/>
      <c r="X1748" s="127"/>
      <c r="Y1748" s="138"/>
      <c r="Z1748" s="12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2"/>
      <c r="AY1748" s="71"/>
      <c r="AZ1748" s="169" t="str">
        <f t="shared" si="72"/>
        <v>OK</v>
      </c>
      <c r="BA1748" s="170" t="str">
        <f t="shared" si="73"/>
        <v>OK</v>
      </c>
      <c r="BB1748" s="215"/>
    </row>
    <row r="1749" spans="1:54" s="207" customFormat="1" ht="38.25" customHeight="1" x14ac:dyDescent="0.25">
      <c r="A1749" s="115"/>
      <c r="B1749" s="116"/>
      <c r="C1749" s="122"/>
      <c r="D1749" s="137"/>
      <c r="E1749" s="128"/>
      <c r="F1749" s="128"/>
      <c r="G1749" s="127"/>
      <c r="H1749" s="128"/>
      <c r="I1749" s="127"/>
      <c r="J1749" s="127"/>
      <c r="K1749" s="128"/>
      <c r="L1749" s="127"/>
      <c r="M1749" s="127"/>
      <c r="N1749" s="127"/>
      <c r="O1749" s="127"/>
      <c r="P1749" s="128"/>
      <c r="Q1749" s="128"/>
      <c r="R1749" s="129"/>
      <c r="S1749" s="129"/>
      <c r="T1749" s="128"/>
      <c r="U1749" s="128"/>
      <c r="V1749" s="128"/>
      <c r="W1749" s="128"/>
      <c r="X1749" s="127"/>
      <c r="Y1749" s="138"/>
      <c r="Z1749" s="12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2"/>
      <c r="AY1749" s="71"/>
      <c r="AZ1749" s="169" t="str">
        <f t="shared" si="72"/>
        <v>OK</v>
      </c>
      <c r="BA1749" s="170" t="str">
        <f t="shared" si="73"/>
        <v>OK</v>
      </c>
      <c r="BB1749" s="215"/>
    </row>
    <row r="1750" spans="1:54" s="207" customFormat="1" ht="38.25" customHeight="1" x14ac:dyDescent="0.25">
      <c r="A1750" s="115"/>
      <c r="B1750" s="116"/>
      <c r="C1750" s="122"/>
      <c r="D1750" s="137"/>
      <c r="E1750" s="128"/>
      <c r="F1750" s="128"/>
      <c r="G1750" s="127"/>
      <c r="H1750" s="128"/>
      <c r="I1750" s="127"/>
      <c r="J1750" s="127"/>
      <c r="K1750" s="128"/>
      <c r="L1750" s="127"/>
      <c r="M1750" s="127"/>
      <c r="N1750" s="127"/>
      <c r="O1750" s="127"/>
      <c r="P1750" s="128"/>
      <c r="Q1750" s="128"/>
      <c r="R1750" s="129"/>
      <c r="S1750" s="129"/>
      <c r="T1750" s="128"/>
      <c r="U1750" s="128"/>
      <c r="V1750" s="128"/>
      <c r="W1750" s="128"/>
      <c r="X1750" s="127"/>
      <c r="Y1750" s="138"/>
      <c r="Z1750" s="12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2"/>
      <c r="AY1750" s="71"/>
      <c r="AZ1750" s="169" t="str">
        <f t="shared" si="72"/>
        <v>OK</v>
      </c>
      <c r="BA1750" s="170" t="str">
        <f t="shared" si="73"/>
        <v>OK</v>
      </c>
      <c r="BB1750" s="215"/>
    </row>
    <row r="1751" spans="1:54" s="207" customFormat="1" ht="38.25" customHeight="1" x14ac:dyDescent="0.25">
      <c r="A1751" s="115"/>
      <c r="B1751" s="116"/>
      <c r="C1751" s="122"/>
      <c r="D1751" s="137"/>
      <c r="E1751" s="128"/>
      <c r="F1751" s="128"/>
      <c r="G1751" s="127"/>
      <c r="H1751" s="128"/>
      <c r="I1751" s="127"/>
      <c r="J1751" s="127"/>
      <c r="K1751" s="128"/>
      <c r="L1751" s="127"/>
      <c r="M1751" s="127"/>
      <c r="N1751" s="127"/>
      <c r="O1751" s="127"/>
      <c r="P1751" s="128"/>
      <c r="Q1751" s="128"/>
      <c r="R1751" s="129"/>
      <c r="S1751" s="129"/>
      <c r="T1751" s="128"/>
      <c r="U1751" s="128"/>
      <c r="V1751" s="128"/>
      <c r="W1751" s="128"/>
      <c r="X1751" s="127"/>
      <c r="Y1751" s="138"/>
      <c r="Z1751" s="12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2"/>
      <c r="AY1751" s="71"/>
      <c r="AZ1751" s="169" t="str">
        <f t="shared" si="72"/>
        <v>OK</v>
      </c>
      <c r="BA1751" s="170" t="str">
        <f t="shared" si="73"/>
        <v>OK</v>
      </c>
      <c r="BB1751" s="215"/>
    </row>
    <row r="1752" spans="1:54" s="207" customFormat="1" ht="38.25" customHeight="1" x14ac:dyDescent="0.25">
      <c r="A1752" s="115"/>
      <c r="B1752" s="116"/>
      <c r="C1752" s="122"/>
      <c r="D1752" s="137"/>
      <c r="E1752" s="128"/>
      <c r="F1752" s="128"/>
      <c r="G1752" s="127"/>
      <c r="H1752" s="128"/>
      <c r="I1752" s="127"/>
      <c r="J1752" s="127"/>
      <c r="K1752" s="128"/>
      <c r="L1752" s="127"/>
      <c r="M1752" s="127"/>
      <c r="N1752" s="127"/>
      <c r="O1752" s="127"/>
      <c r="P1752" s="128"/>
      <c r="Q1752" s="128"/>
      <c r="R1752" s="129"/>
      <c r="S1752" s="129"/>
      <c r="T1752" s="128"/>
      <c r="U1752" s="128"/>
      <c r="V1752" s="128"/>
      <c r="W1752" s="128"/>
      <c r="X1752" s="127"/>
      <c r="Y1752" s="138"/>
      <c r="Z1752" s="12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2"/>
      <c r="AY1752" s="71"/>
      <c r="AZ1752" s="169" t="str">
        <f t="shared" si="72"/>
        <v>OK</v>
      </c>
      <c r="BA1752" s="170" t="str">
        <f t="shared" si="73"/>
        <v>OK</v>
      </c>
      <c r="BB1752" s="215"/>
    </row>
    <row r="1753" spans="1:54" s="207" customFormat="1" ht="38.25" customHeight="1" x14ac:dyDescent="0.25">
      <c r="A1753" s="115"/>
      <c r="B1753" s="116"/>
      <c r="C1753" s="122"/>
      <c r="D1753" s="137"/>
      <c r="E1753" s="128"/>
      <c r="F1753" s="128"/>
      <c r="G1753" s="127"/>
      <c r="H1753" s="128"/>
      <c r="I1753" s="127"/>
      <c r="J1753" s="127"/>
      <c r="K1753" s="128"/>
      <c r="L1753" s="127"/>
      <c r="M1753" s="127"/>
      <c r="N1753" s="127"/>
      <c r="O1753" s="127"/>
      <c r="P1753" s="128"/>
      <c r="Q1753" s="128"/>
      <c r="R1753" s="129"/>
      <c r="S1753" s="129"/>
      <c r="T1753" s="128"/>
      <c r="U1753" s="128"/>
      <c r="V1753" s="128"/>
      <c r="W1753" s="128"/>
      <c r="X1753" s="127"/>
      <c r="Y1753" s="138"/>
      <c r="Z1753" s="12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2"/>
      <c r="AY1753" s="71"/>
      <c r="AZ1753" s="169" t="str">
        <f t="shared" si="72"/>
        <v>OK</v>
      </c>
      <c r="BA1753" s="170" t="str">
        <f t="shared" si="73"/>
        <v>OK</v>
      </c>
      <c r="BB1753" s="215"/>
    </row>
    <row r="1754" spans="1:54" s="207" customFormat="1" ht="38.25" customHeight="1" x14ac:dyDescent="0.25">
      <c r="A1754" s="115"/>
      <c r="B1754" s="116"/>
      <c r="C1754" s="122"/>
      <c r="D1754" s="137"/>
      <c r="E1754" s="128"/>
      <c r="F1754" s="128"/>
      <c r="G1754" s="127"/>
      <c r="H1754" s="128"/>
      <c r="I1754" s="127"/>
      <c r="J1754" s="127"/>
      <c r="K1754" s="128"/>
      <c r="L1754" s="127"/>
      <c r="M1754" s="127"/>
      <c r="N1754" s="127"/>
      <c r="O1754" s="127"/>
      <c r="P1754" s="128"/>
      <c r="Q1754" s="128"/>
      <c r="R1754" s="129"/>
      <c r="S1754" s="129"/>
      <c r="T1754" s="128"/>
      <c r="U1754" s="128"/>
      <c r="V1754" s="128"/>
      <c r="W1754" s="128"/>
      <c r="X1754" s="127"/>
      <c r="Y1754" s="138"/>
      <c r="Z1754" s="12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2"/>
      <c r="AY1754" s="71"/>
      <c r="AZ1754" s="169" t="str">
        <f t="shared" si="72"/>
        <v>OK</v>
      </c>
      <c r="BA1754" s="170" t="str">
        <f t="shared" si="73"/>
        <v>OK</v>
      </c>
      <c r="BB1754" s="215"/>
    </row>
    <row r="1755" spans="1:54" s="207" customFormat="1" ht="38.25" customHeight="1" x14ac:dyDescent="0.25">
      <c r="A1755" s="115"/>
      <c r="B1755" s="116"/>
      <c r="C1755" s="122"/>
      <c r="D1755" s="137"/>
      <c r="E1755" s="128"/>
      <c r="F1755" s="128"/>
      <c r="G1755" s="127"/>
      <c r="H1755" s="128"/>
      <c r="I1755" s="127"/>
      <c r="J1755" s="127"/>
      <c r="K1755" s="128"/>
      <c r="L1755" s="127"/>
      <c r="M1755" s="127"/>
      <c r="N1755" s="127"/>
      <c r="O1755" s="127"/>
      <c r="P1755" s="128"/>
      <c r="Q1755" s="128"/>
      <c r="R1755" s="129"/>
      <c r="S1755" s="129"/>
      <c r="T1755" s="128"/>
      <c r="U1755" s="128"/>
      <c r="V1755" s="128"/>
      <c r="W1755" s="128"/>
      <c r="X1755" s="127"/>
      <c r="Y1755" s="138"/>
      <c r="Z1755" s="12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2"/>
      <c r="AY1755" s="71"/>
      <c r="AZ1755" s="169" t="str">
        <f t="shared" si="72"/>
        <v>OK</v>
      </c>
      <c r="BA1755" s="170" t="str">
        <f t="shared" si="73"/>
        <v>OK</v>
      </c>
      <c r="BB1755" s="215"/>
    </row>
    <row r="1756" spans="1:54" s="207" customFormat="1" ht="38.25" customHeight="1" x14ac:dyDescent="0.25">
      <c r="A1756" s="115"/>
      <c r="B1756" s="116"/>
      <c r="C1756" s="122"/>
      <c r="D1756" s="137"/>
      <c r="E1756" s="128"/>
      <c r="F1756" s="128"/>
      <c r="G1756" s="127"/>
      <c r="H1756" s="128"/>
      <c r="I1756" s="127"/>
      <c r="J1756" s="127"/>
      <c r="K1756" s="128"/>
      <c r="L1756" s="127"/>
      <c r="M1756" s="127"/>
      <c r="N1756" s="127"/>
      <c r="O1756" s="127"/>
      <c r="P1756" s="128"/>
      <c r="Q1756" s="128"/>
      <c r="R1756" s="129"/>
      <c r="S1756" s="129"/>
      <c r="T1756" s="128"/>
      <c r="U1756" s="128"/>
      <c r="V1756" s="128"/>
      <c r="W1756" s="128"/>
      <c r="X1756" s="127"/>
      <c r="Y1756" s="138"/>
      <c r="Z1756" s="12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2"/>
      <c r="AY1756" s="71"/>
      <c r="AZ1756" s="169" t="str">
        <f t="shared" si="72"/>
        <v>OK</v>
      </c>
      <c r="BA1756" s="170" t="str">
        <f t="shared" si="73"/>
        <v>OK</v>
      </c>
      <c r="BB1756" s="215"/>
    </row>
    <row r="1757" spans="1:54" s="207" customFormat="1" ht="38.25" customHeight="1" x14ac:dyDescent="0.25">
      <c r="A1757" s="115"/>
      <c r="B1757" s="116"/>
      <c r="C1757" s="122"/>
      <c r="D1757" s="137"/>
      <c r="E1757" s="128"/>
      <c r="F1757" s="128"/>
      <c r="G1757" s="127"/>
      <c r="H1757" s="128"/>
      <c r="I1757" s="127"/>
      <c r="J1757" s="127"/>
      <c r="K1757" s="128"/>
      <c r="L1757" s="127"/>
      <c r="M1757" s="127"/>
      <c r="N1757" s="127"/>
      <c r="O1757" s="127"/>
      <c r="P1757" s="128"/>
      <c r="Q1757" s="128"/>
      <c r="R1757" s="129"/>
      <c r="S1757" s="129"/>
      <c r="T1757" s="128"/>
      <c r="U1757" s="128"/>
      <c r="V1757" s="128"/>
      <c r="W1757" s="128"/>
      <c r="X1757" s="127"/>
      <c r="Y1757" s="138"/>
      <c r="Z1757" s="12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2"/>
      <c r="AY1757" s="71"/>
      <c r="AZ1757" s="169" t="str">
        <f t="shared" si="72"/>
        <v>OK</v>
      </c>
      <c r="BA1757" s="170" t="str">
        <f t="shared" si="73"/>
        <v>OK</v>
      </c>
      <c r="BB1757" s="215"/>
    </row>
    <row r="1758" spans="1:54" s="207" customFormat="1" ht="38.25" customHeight="1" x14ac:dyDescent="0.25">
      <c r="A1758" s="115"/>
      <c r="B1758" s="116"/>
      <c r="C1758" s="122"/>
      <c r="D1758" s="137"/>
      <c r="E1758" s="128"/>
      <c r="F1758" s="128"/>
      <c r="G1758" s="127"/>
      <c r="H1758" s="128"/>
      <c r="I1758" s="127"/>
      <c r="J1758" s="127"/>
      <c r="K1758" s="128"/>
      <c r="L1758" s="127"/>
      <c r="M1758" s="127"/>
      <c r="N1758" s="127"/>
      <c r="O1758" s="127"/>
      <c r="P1758" s="128"/>
      <c r="Q1758" s="128"/>
      <c r="R1758" s="129"/>
      <c r="S1758" s="129"/>
      <c r="T1758" s="128"/>
      <c r="U1758" s="128"/>
      <c r="V1758" s="128"/>
      <c r="W1758" s="128"/>
      <c r="X1758" s="127"/>
      <c r="Y1758" s="138"/>
      <c r="Z1758" s="12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2"/>
      <c r="AY1758" s="71"/>
      <c r="AZ1758" s="169" t="str">
        <f t="shared" si="72"/>
        <v>OK</v>
      </c>
      <c r="BA1758" s="170" t="str">
        <f t="shared" si="73"/>
        <v>OK</v>
      </c>
      <c r="BB1758" s="215"/>
    </row>
    <row r="1759" spans="1:54" s="207" customFormat="1" ht="38.25" customHeight="1" x14ac:dyDescent="0.25">
      <c r="A1759" s="115"/>
      <c r="B1759" s="116"/>
      <c r="C1759" s="122"/>
      <c r="D1759" s="137"/>
      <c r="E1759" s="128"/>
      <c r="F1759" s="128"/>
      <c r="G1759" s="127"/>
      <c r="H1759" s="128"/>
      <c r="I1759" s="127"/>
      <c r="J1759" s="127"/>
      <c r="K1759" s="128"/>
      <c r="L1759" s="127"/>
      <c r="M1759" s="127"/>
      <c r="N1759" s="127"/>
      <c r="O1759" s="127"/>
      <c r="P1759" s="128"/>
      <c r="Q1759" s="128"/>
      <c r="R1759" s="129"/>
      <c r="S1759" s="129"/>
      <c r="T1759" s="128"/>
      <c r="U1759" s="128"/>
      <c r="V1759" s="128"/>
      <c r="W1759" s="128"/>
      <c r="X1759" s="127"/>
      <c r="Y1759" s="138"/>
      <c r="Z1759" s="12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2"/>
      <c r="AY1759" s="71"/>
      <c r="AZ1759" s="169" t="str">
        <f t="shared" si="72"/>
        <v>OK</v>
      </c>
      <c r="BA1759" s="170" t="str">
        <f t="shared" si="73"/>
        <v>OK</v>
      </c>
      <c r="BB1759" s="215"/>
    </row>
    <row r="1760" spans="1:54" s="207" customFormat="1" ht="38.25" customHeight="1" x14ac:dyDescent="0.25">
      <c r="A1760" s="115"/>
      <c r="B1760" s="116"/>
      <c r="C1760" s="122"/>
      <c r="D1760" s="137"/>
      <c r="E1760" s="128"/>
      <c r="F1760" s="128"/>
      <c r="G1760" s="127"/>
      <c r="H1760" s="128"/>
      <c r="I1760" s="127"/>
      <c r="J1760" s="127"/>
      <c r="K1760" s="128"/>
      <c r="L1760" s="127"/>
      <c r="M1760" s="127"/>
      <c r="N1760" s="127"/>
      <c r="O1760" s="127"/>
      <c r="P1760" s="128"/>
      <c r="Q1760" s="128"/>
      <c r="R1760" s="129"/>
      <c r="S1760" s="129"/>
      <c r="T1760" s="128"/>
      <c r="U1760" s="128"/>
      <c r="V1760" s="128"/>
      <c r="W1760" s="128"/>
      <c r="X1760" s="127"/>
      <c r="Y1760" s="138"/>
      <c r="Z1760" s="12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2"/>
      <c r="AY1760" s="71"/>
      <c r="AZ1760" s="169" t="str">
        <f t="shared" si="72"/>
        <v>OK</v>
      </c>
      <c r="BA1760" s="170" t="str">
        <f t="shared" si="73"/>
        <v>OK</v>
      </c>
      <c r="BB1760" s="215"/>
    </row>
    <row r="1761" spans="1:54" s="207" customFormat="1" ht="38.25" customHeight="1" x14ac:dyDescent="0.25">
      <c r="A1761" s="115"/>
      <c r="B1761" s="116"/>
      <c r="C1761" s="122"/>
      <c r="D1761" s="137"/>
      <c r="E1761" s="128"/>
      <c r="F1761" s="128"/>
      <c r="G1761" s="127"/>
      <c r="H1761" s="128"/>
      <c r="I1761" s="127"/>
      <c r="J1761" s="127"/>
      <c r="K1761" s="128"/>
      <c r="L1761" s="127"/>
      <c r="M1761" s="127"/>
      <c r="N1761" s="127"/>
      <c r="O1761" s="127"/>
      <c r="P1761" s="128"/>
      <c r="Q1761" s="128"/>
      <c r="R1761" s="129"/>
      <c r="S1761" s="129"/>
      <c r="T1761" s="128"/>
      <c r="U1761" s="128"/>
      <c r="V1761" s="128"/>
      <c r="W1761" s="128"/>
      <c r="X1761" s="127"/>
      <c r="Y1761" s="138"/>
      <c r="Z1761" s="12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2"/>
      <c r="AY1761" s="71"/>
      <c r="AZ1761" s="169" t="str">
        <f t="shared" si="72"/>
        <v>OK</v>
      </c>
      <c r="BA1761" s="170" t="str">
        <f t="shared" si="73"/>
        <v>OK</v>
      </c>
      <c r="BB1761" s="215"/>
    </row>
    <row r="1762" spans="1:54" s="207" customFormat="1" ht="38.25" customHeight="1" x14ac:dyDescent="0.25">
      <c r="A1762" s="115"/>
      <c r="B1762" s="116"/>
      <c r="C1762" s="122"/>
      <c r="D1762" s="137"/>
      <c r="E1762" s="128"/>
      <c r="F1762" s="128"/>
      <c r="G1762" s="127"/>
      <c r="H1762" s="128"/>
      <c r="I1762" s="127"/>
      <c r="J1762" s="127"/>
      <c r="K1762" s="128"/>
      <c r="L1762" s="127"/>
      <c r="M1762" s="127"/>
      <c r="N1762" s="127"/>
      <c r="O1762" s="127"/>
      <c r="P1762" s="128"/>
      <c r="Q1762" s="128"/>
      <c r="R1762" s="129"/>
      <c r="S1762" s="129"/>
      <c r="T1762" s="128"/>
      <c r="U1762" s="128"/>
      <c r="V1762" s="128"/>
      <c r="W1762" s="128"/>
      <c r="X1762" s="127"/>
      <c r="Y1762" s="138"/>
      <c r="Z1762" s="12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2"/>
      <c r="AY1762" s="71"/>
      <c r="AZ1762" s="169" t="str">
        <f t="shared" si="72"/>
        <v>OK</v>
      </c>
      <c r="BA1762" s="170" t="str">
        <f t="shared" si="73"/>
        <v>OK</v>
      </c>
      <c r="BB1762" s="215"/>
    </row>
    <row r="1763" spans="1:54" s="207" customFormat="1" ht="38.25" customHeight="1" x14ac:dyDescent="0.25">
      <c r="A1763" s="115"/>
      <c r="B1763" s="116"/>
      <c r="C1763" s="122"/>
      <c r="D1763" s="137"/>
      <c r="E1763" s="128"/>
      <c r="F1763" s="128"/>
      <c r="G1763" s="127"/>
      <c r="H1763" s="128"/>
      <c r="I1763" s="127"/>
      <c r="J1763" s="127"/>
      <c r="K1763" s="128"/>
      <c r="L1763" s="127"/>
      <c r="M1763" s="127"/>
      <c r="N1763" s="127"/>
      <c r="O1763" s="127"/>
      <c r="P1763" s="128"/>
      <c r="Q1763" s="128"/>
      <c r="R1763" s="129"/>
      <c r="S1763" s="129"/>
      <c r="T1763" s="128"/>
      <c r="U1763" s="128"/>
      <c r="V1763" s="128"/>
      <c r="W1763" s="128"/>
      <c r="X1763" s="127"/>
      <c r="Y1763" s="138"/>
      <c r="Z1763" s="12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2"/>
      <c r="AY1763" s="71"/>
      <c r="AZ1763" s="169" t="str">
        <f t="shared" si="72"/>
        <v>OK</v>
      </c>
      <c r="BA1763" s="170" t="str">
        <f t="shared" si="73"/>
        <v>OK</v>
      </c>
      <c r="BB1763" s="215"/>
    </row>
    <row r="1764" spans="1:54" s="207" customFormat="1" ht="38.25" customHeight="1" x14ac:dyDescent="0.25">
      <c r="A1764" s="115"/>
      <c r="B1764" s="116"/>
      <c r="C1764" s="122"/>
      <c r="D1764" s="137"/>
      <c r="E1764" s="128"/>
      <c r="F1764" s="128"/>
      <c r="G1764" s="127"/>
      <c r="H1764" s="128"/>
      <c r="I1764" s="127"/>
      <c r="J1764" s="127"/>
      <c r="K1764" s="128"/>
      <c r="L1764" s="127"/>
      <c r="M1764" s="127"/>
      <c r="N1764" s="127"/>
      <c r="O1764" s="127"/>
      <c r="P1764" s="128"/>
      <c r="Q1764" s="128"/>
      <c r="R1764" s="129"/>
      <c r="S1764" s="129"/>
      <c r="T1764" s="128"/>
      <c r="U1764" s="128"/>
      <c r="V1764" s="128"/>
      <c r="W1764" s="128"/>
      <c r="X1764" s="127"/>
      <c r="Y1764" s="138"/>
      <c r="Z1764" s="12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2"/>
      <c r="AY1764" s="71"/>
      <c r="AZ1764" s="169" t="str">
        <f t="shared" si="72"/>
        <v>OK</v>
      </c>
      <c r="BA1764" s="170" t="str">
        <f t="shared" si="73"/>
        <v>OK</v>
      </c>
      <c r="BB1764" s="215"/>
    </row>
    <row r="1765" spans="1:54" s="207" customFormat="1" ht="38.25" customHeight="1" x14ac:dyDescent="0.25">
      <c r="A1765" s="115"/>
      <c r="B1765" s="116"/>
      <c r="C1765" s="122"/>
      <c r="D1765" s="137"/>
      <c r="E1765" s="128"/>
      <c r="F1765" s="128"/>
      <c r="G1765" s="127"/>
      <c r="H1765" s="128"/>
      <c r="I1765" s="127"/>
      <c r="J1765" s="127"/>
      <c r="K1765" s="128"/>
      <c r="L1765" s="127"/>
      <c r="M1765" s="127"/>
      <c r="N1765" s="127"/>
      <c r="O1765" s="127"/>
      <c r="P1765" s="128"/>
      <c r="Q1765" s="128"/>
      <c r="R1765" s="129"/>
      <c r="S1765" s="129"/>
      <c r="T1765" s="128"/>
      <c r="U1765" s="128"/>
      <c r="V1765" s="128"/>
      <c r="W1765" s="128"/>
      <c r="X1765" s="127"/>
      <c r="Y1765" s="138"/>
      <c r="Z1765" s="12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2"/>
      <c r="AY1765" s="71"/>
      <c r="AZ1765" s="169" t="str">
        <f t="shared" si="72"/>
        <v>OK</v>
      </c>
      <c r="BA1765" s="170" t="str">
        <f t="shared" si="73"/>
        <v>OK</v>
      </c>
      <c r="BB1765" s="215"/>
    </row>
    <row r="1766" spans="1:54" s="207" customFormat="1" ht="38.25" customHeight="1" x14ac:dyDescent="0.25">
      <c r="A1766" s="115"/>
      <c r="B1766" s="116"/>
      <c r="C1766" s="122"/>
      <c r="D1766" s="137"/>
      <c r="E1766" s="128"/>
      <c r="F1766" s="128"/>
      <c r="G1766" s="127"/>
      <c r="H1766" s="128"/>
      <c r="I1766" s="127"/>
      <c r="J1766" s="127"/>
      <c r="K1766" s="128"/>
      <c r="L1766" s="127"/>
      <c r="M1766" s="127"/>
      <c r="N1766" s="127"/>
      <c r="O1766" s="127"/>
      <c r="P1766" s="128"/>
      <c r="Q1766" s="128"/>
      <c r="R1766" s="129"/>
      <c r="S1766" s="129"/>
      <c r="T1766" s="128"/>
      <c r="U1766" s="128"/>
      <c r="V1766" s="128"/>
      <c r="W1766" s="128"/>
      <c r="X1766" s="127"/>
      <c r="Y1766" s="138"/>
      <c r="Z1766" s="12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2"/>
      <c r="AY1766" s="71"/>
      <c r="AZ1766" s="169" t="str">
        <f t="shared" si="72"/>
        <v>OK</v>
      </c>
      <c r="BA1766" s="170" t="str">
        <f t="shared" si="73"/>
        <v>OK</v>
      </c>
      <c r="BB1766" s="215"/>
    </row>
    <row r="1767" spans="1:54" s="207" customFormat="1" ht="38.25" customHeight="1" x14ac:dyDescent="0.25">
      <c r="A1767" s="115"/>
      <c r="B1767" s="116"/>
      <c r="C1767" s="122"/>
      <c r="D1767" s="137"/>
      <c r="E1767" s="128"/>
      <c r="F1767" s="128"/>
      <c r="G1767" s="127"/>
      <c r="H1767" s="128"/>
      <c r="I1767" s="127"/>
      <c r="J1767" s="127"/>
      <c r="K1767" s="128"/>
      <c r="L1767" s="127"/>
      <c r="M1767" s="127"/>
      <c r="N1767" s="127"/>
      <c r="O1767" s="127"/>
      <c r="P1767" s="128"/>
      <c r="Q1767" s="128"/>
      <c r="R1767" s="129"/>
      <c r="S1767" s="129"/>
      <c r="T1767" s="128"/>
      <c r="U1767" s="128"/>
      <c r="V1767" s="128"/>
      <c r="W1767" s="128"/>
      <c r="X1767" s="127"/>
      <c r="Y1767" s="138"/>
      <c r="Z1767" s="12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2"/>
      <c r="AY1767" s="71"/>
      <c r="AZ1767" s="169" t="str">
        <f t="shared" si="72"/>
        <v>OK</v>
      </c>
      <c r="BA1767" s="170" t="str">
        <f t="shared" si="73"/>
        <v>OK</v>
      </c>
      <c r="BB1767" s="215"/>
    </row>
    <row r="1768" spans="1:54" s="207" customFormat="1" ht="38.25" customHeight="1" x14ac:dyDescent="0.25">
      <c r="A1768" s="115"/>
      <c r="B1768" s="116"/>
      <c r="C1768" s="122"/>
      <c r="D1768" s="137"/>
      <c r="E1768" s="128"/>
      <c r="F1768" s="128"/>
      <c r="G1768" s="127"/>
      <c r="H1768" s="128"/>
      <c r="I1768" s="127"/>
      <c r="J1768" s="127"/>
      <c r="K1768" s="128"/>
      <c r="L1768" s="127"/>
      <c r="M1768" s="127"/>
      <c r="N1768" s="127"/>
      <c r="O1768" s="127"/>
      <c r="P1768" s="128"/>
      <c r="Q1768" s="128"/>
      <c r="R1768" s="129"/>
      <c r="S1768" s="129"/>
      <c r="T1768" s="128"/>
      <c r="U1768" s="128"/>
      <c r="V1768" s="128"/>
      <c r="W1768" s="128"/>
      <c r="X1768" s="127"/>
      <c r="Y1768" s="138"/>
      <c r="Z1768" s="12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2"/>
      <c r="AY1768" s="71"/>
      <c r="AZ1768" s="169" t="str">
        <f t="shared" si="72"/>
        <v>OK</v>
      </c>
      <c r="BA1768" s="170" t="str">
        <f t="shared" si="73"/>
        <v>OK</v>
      </c>
      <c r="BB1768" s="215"/>
    </row>
    <row r="1769" spans="1:54" s="207" customFormat="1" ht="38.25" customHeight="1" x14ac:dyDescent="0.25">
      <c r="A1769" s="115"/>
      <c r="B1769" s="116"/>
      <c r="C1769" s="122"/>
      <c r="D1769" s="137"/>
      <c r="E1769" s="128"/>
      <c r="F1769" s="128"/>
      <c r="G1769" s="127"/>
      <c r="H1769" s="128"/>
      <c r="I1769" s="127"/>
      <c r="J1769" s="127"/>
      <c r="K1769" s="128"/>
      <c r="L1769" s="127"/>
      <c r="M1769" s="127"/>
      <c r="N1769" s="127"/>
      <c r="O1769" s="127"/>
      <c r="P1769" s="128"/>
      <c r="Q1769" s="128"/>
      <c r="R1769" s="129"/>
      <c r="S1769" s="129"/>
      <c r="T1769" s="128"/>
      <c r="U1769" s="128"/>
      <c r="V1769" s="128"/>
      <c r="W1769" s="128"/>
      <c r="X1769" s="127"/>
      <c r="Y1769" s="138"/>
      <c r="Z1769" s="12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2"/>
      <c r="AY1769" s="71"/>
      <c r="AZ1769" s="169" t="str">
        <f t="shared" si="72"/>
        <v>OK</v>
      </c>
      <c r="BA1769" s="170" t="str">
        <f t="shared" si="73"/>
        <v>OK</v>
      </c>
      <c r="BB1769" s="215"/>
    </row>
    <row r="1770" spans="1:54" s="207" customFormat="1" ht="38.25" customHeight="1" x14ac:dyDescent="0.25">
      <c r="A1770" s="115"/>
      <c r="B1770" s="116"/>
      <c r="C1770" s="122"/>
      <c r="D1770" s="137"/>
      <c r="E1770" s="128"/>
      <c r="F1770" s="128"/>
      <c r="G1770" s="127"/>
      <c r="H1770" s="128"/>
      <c r="I1770" s="127"/>
      <c r="J1770" s="127"/>
      <c r="K1770" s="128"/>
      <c r="L1770" s="127"/>
      <c r="M1770" s="127"/>
      <c r="N1770" s="127"/>
      <c r="O1770" s="127"/>
      <c r="P1770" s="128"/>
      <c r="Q1770" s="128"/>
      <c r="R1770" s="129"/>
      <c r="S1770" s="129"/>
      <c r="T1770" s="128"/>
      <c r="U1770" s="128"/>
      <c r="V1770" s="128"/>
      <c r="W1770" s="128"/>
      <c r="X1770" s="127"/>
      <c r="Y1770" s="138"/>
      <c r="Z1770" s="12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2"/>
      <c r="AY1770" s="71"/>
      <c r="AZ1770" s="169" t="str">
        <f t="shared" si="72"/>
        <v>OK</v>
      </c>
      <c r="BA1770" s="170" t="str">
        <f t="shared" si="73"/>
        <v>OK</v>
      </c>
      <c r="BB1770" s="215"/>
    </row>
    <row r="1771" spans="1:54" s="207" customFormat="1" ht="38.25" customHeight="1" x14ac:dyDescent="0.25">
      <c r="A1771" s="115"/>
      <c r="B1771" s="116"/>
      <c r="C1771" s="122"/>
      <c r="D1771" s="137"/>
      <c r="E1771" s="128"/>
      <c r="F1771" s="128"/>
      <c r="G1771" s="127"/>
      <c r="H1771" s="128"/>
      <c r="I1771" s="127"/>
      <c r="J1771" s="127"/>
      <c r="K1771" s="128"/>
      <c r="L1771" s="127"/>
      <c r="M1771" s="127"/>
      <c r="N1771" s="127"/>
      <c r="O1771" s="127"/>
      <c r="P1771" s="128"/>
      <c r="Q1771" s="128"/>
      <c r="R1771" s="129"/>
      <c r="S1771" s="129"/>
      <c r="T1771" s="128"/>
      <c r="U1771" s="128"/>
      <c r="V1771" s="128"/>
      <c r="W1771" s="128"/>
      <c r="X1771" s="127"/>
      <c r="Y1771" s="138"/>
      <c r="Z1771" s="12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2"/>
      <c r="AY1771" s="71"/>
      <c r="AZ1771" s="169" t="str">
        <f t="shared" si="72"/>
        <v>OK</v>
      </c>
      <c r="BA1771" s="170" t="str">
        <f t="shared" si="73"/>
        <v>OK</v>
      </c>
      <c r="BB1771" s="215"/>
    </row>
    <row r="1772" spans="1:54" s="207" customFormat="1" ht="38.25" customHeight="1" x14ac:dyDescent="0.25">
      <c r="A1772" s="115"/>
      <c r="B1772" s="116"/>
      <c r="C1772" s="122"/>
      <c r="D1772" s="137"/>
      <c r="E1772" s="128"/>
      <c r="F1772" s="128"/>
      <c r="G1772" s="127"/>
      <c r="H1772" s="128"/>
      <c r="I1772" s="127"/>
      <c r="J1772" s="127"/>
      <c r="K1772" s="128"/>
      <c r="L1772" s="127"/>
      <c r="M1772" s="127"/>
      <c r="N1772" s="127"/>
      <c r="O1772" s="127"/>
      <c r="P1772" s="128"/>
      <c r="Q1772" s="128"/>
      <c r="R1772" s="129"/>
      <c r="S1772" s="129"/>
      <c r="T1772" s="128"/>
      <c r="U1772" s="128"/>
      <c r="V1772" s="128"/>
      <c r="W1772" s="128"/>
      <c r="X1772" s="127"/>
      <c r="Y1772" s="138"/>
      <c r="Z1772" s="12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2"/>
      <c r="AY1772" s="71"/>
      <c r="AZ1772" s="169" t="str">
        <f t="shared" si="72"/>
        <v>OK</v>
      </c>
      <c r="BA1772" s="170" t="str">
        <f t="shared" si="73"/>
        <v>OK</v>
      </c>
      <c r="BB1772" s="215"/>
    </row>
    <row r="1773" spans="1:54" s="207" customFormat="1" ht="38.25" customHeight="1" x14ac:dyDescent="0.25">
      <c r="A1773" s="115"/>
      <c r="B1773" s="116"/>
      <c r="C1773" s="122"/>
      <c r="D1773" s="137"/>
      <c r="E1773" s="128"/>
      <c r="F1773" s="128"/>
      <c r="G1773" s="127"/>
      <c r="H1773" s="128"/>
      <c r="I1773" s="127"/>
      <c r="J1773" s="127"/>
      <c r="K1773" s="128"/>
      <c r="L1773" s="127"/>
      <c r="M1773" s="127"/>
      <c r="N1773" s="127"/>
      <c r="O1773" s="127"/>
      <c r="P1773" s="128"/>
      <c r="Q1773" s="128"/>
      <c r="R1773" s="129"/>
      <c r="S1773" s="129"/>
      <c r="T1773" s="128"/>
      <c r="U1773" s="128"/>
      <c r="V1773" s="128"/>
      <c r="W1773" s="128"/>
      <c r="X1773" s="127"/>
      <c r="Y1773" s="138"/>
      <c r="Z1773" s="12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2"/>
      <c r="AY1773" s="71"/>
      <c r="AZ1773" s="169" t="str">
        <f t="shared" si="72"/>
        <v>OK</v>
      </c>
      <c r="BA1773" s="170" t="str">
        <f t="shared" si="73"/>
        <v>OK</v>
      </c>
      <c r="BB1773" s="215"/>
    </row>
    <row r="1774" spans="1:54" s="207" customFormat="1" ht="38.25" customHeight="1" x14ac:dyDescent="0.25">
      <c r="A1774" s="115"/>
      <c r="B1774" s="116"/>
      <c r="C1774" s="122"/>
      <c r="D1774" s="137"/>
      <c r="E1774" s="128"/>
      <c r="F1774" s="128"/>
      <c r="G1774" s="127"/>
      <c r="H1774" s="128"/>
      <c r="I1774" s="127"/>
      <c r="J1774" s="127"/>
      <c r="K1774" s="128"/>
      <c r="L1774" s="127"/>
      <c r="M1774" s="127"/>
      <c r="N1774" s="127"/>
      <c r="O1774" s="127"/>
      <c r="P1774" s="128"/>
      <c r="Q1774" s="128"/>
      <c r="R1774" s="129"/>
      <c r="S1774" s="129"/>
      <c r="T1774" s="128"/>
      <c r="U1774" s="128"/>
      <c r="V1774" s="128"/>
      <c r="W1774" s="128"/>
      <c r="X1774" s="127"/>
      <c r="Y1774" s="138"/>
      <c r="Z1774" s="12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2"/>
      <c r="AY1774" s="71"/>
      <c r="AZ1774" s="169" t="str">
        <f t="shared" si="72"/>
        <v>OK</v>
      </c>
      <c r="BA1774" s="170" t="str">
        <f t="shared" si="73"/>
        <v>OK</v>
      </c>
      <c r="BB1774" s="215"/>
    </row>
    <row r="1775" spans="1:54" s="207" customFormat="1" ht="38.25" customHeight="1" x14ac:dyDescent="0.25">
      <c r="A1775" s="115"/>
      <c r="B1775" s="116"/>
      <c r="C1775" s="122"/>
      <c r="D1775" s="137"/>
      <c r="E1775" s="128"/>
      <c r="F1775" s="128"/>
      <c r="G1775" s="127"/>
      <c r="H1775" s="128"/>
      <c r="I1775" s="127"/>
      <c r="J1775" s="127"/>
      <c r="K1775" s="128"/>
      <c r="L1775" s="127"/>
      <c r="M1775" s="127"/>
      <c r="N1775" s="127"/>
      <c r="O1775" s="127"/>
      <c r="P1775" s="128"/>
      <c r="Q1775" s="128"/>
      <c r="R1775" s="129"/>
      <c r="S1775" s="129"/>
      <c r="T1775" s="128"/>
      <c r="U1775" s="128"/>
      <c r="V1775" s="128"/>
      <c r="W1775" s="128"/>
      <c r="X1775" s="127"/>
      <c r="Y1775" s="138"/>
      <c r="Z1775" s="12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2"/>
      <c r="AY1775" s="71"/>
      <c r="AZ1775" s="169" t="str">
        <f t="shared" si="72"/>
        <v>OK</v>
      </c>
      <c r="BA1775" s="170" t="str">
        <f t="shared" si="73"/>
        <v>OK</v>
      </c>
      <c r="BB1775" s="215"/>
    </row>
    <row r="1776" spans="1:54" s="207" customFormat="1" ht="38.25" customHeight="1" x14ac:dyDescent="0.25">
      <c r="A1776" s="115"/>
      <c r="B1776" s="116"/>
      <c r="C1776" s="122"/>
      <c r="D1776" s="137"/>
      <c r="E1776" s="128"/>
      <c r="F1776" s="128"/>
      <c r="G1776" s="127"/>
      <c r="H1776" s="128"/>
      <c r="I1776" s="127"/>
      <c r="J1776" s="127"/>
      <c r="K1776" s="128"/>
      <c r="L1776" s="127"/>
      <c r="M1776" s="127"/>
      <c r="N1776" s="127"/>
      <c r="O1776" s="127"/>
      <c r="P1776" s="128"/>
      <c r="Q1776" s="128"/>
      <c r="R1776" s="129"/>
      <c r="S1776" s="129"/>
      <c r="T1776" s="128"/>
      <c r="U1776" s="128"/>
      <c r="V1776" s="128"/>
      <c r="W1776" s="128"/>
      <c r="X1776" s="127"/>
      <c r="Y1776" s="138"/>
      <c r="Z1776" s="12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2"/>
      <c r="AY1776" s="71"/>
      <c r="AZ1776" s="169" t="str">
        <f t="shared" si="72"/>
        <v>OK</v>
      </c>
      <c r="BA1776" s="170" t="str">
        <f t="shared" si="73"/>
        <v>OK</v>
      </c>
      <c r="BB1776" s="215"/>
    </row>
    <row r="1777" spans="1:54" s="207" customFormat="1" ht="38.25" customHeight="1" x14ac:dyDescent="0.25">
      <c r="A1777" s="115"/>
      <c r="B1777" s="116"/>
      <c r="C1777" s="122"/>
      <c r="D1777" s="137"/>
      <c r="E1777" s="128"/>
      <c r="F1777" s="128"/>
      <c r="G1777" s="127"/>
      <c r="H1777" s="128"/>
      <c r="I1777" s="127"/>
      <c r="J1777" s="127"/>
      <c r="K1777" s="128"/>
      <c r="L1777" s="127"/>
      <c r="M1777" s="127"/>
      <c r="N1777" s="127"/>
      <c r="O1777" s="127"/>
      <c r="P1777" s="128"/>
      <c r="Q1777" s="128"/>
      <c r="R1777" s="129"/>
      <c r="S1777" s="129"/>
      <c r="T1777" s="128"/>
      <c r="U1777" s="128"/>
      <c r="V1777" s="128"/>
      <c r="W1777" s="128"/>
      <c r="X1777" s="127"/>
      <c r="Y1777" s="138"/>
      <c r="Z1777" s="12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2"/>
      <c r="AY1777" s="71"/>
      <c r="AZ1777" s="169" t="str">
        <f t="shared" si="72"/>
        <v>OK</v>
      </c>
      <c r="BA1777" s="170" t="str">
        <f t="shared" si="73"/>
        <v>OK</v>
      </c>
      <c r="BB1777" s="215"/>
    </row>
    <row r="1778" spans="1:54" s="207" customFormat="1" ht="38.25" customHeight="1" x14ac:dyDescent="0.25">
      <c r="A1778" s="115"/>
      <c r="B1778" s="116"/>
      <c r="C1778" s="122"/>
      <c r="D1778" s="137"/>
      <c r="E1778" s="128"/>
      <c r="F1778" s="128"/>
      <c r="G1778" s="127"/>
      <c r="H1778" s="128"/>
      <c r="I1778" s="127"/>
      <c r="J1778" s="127"/>
      <c r="K1778" s="128"/>
      <c r="L1778" s="127"/>
      <c r="M1778" s="127"/>
      <c r="N1778" s="127"/>
      <c r="O1778" s="127"/>
      <c r="P1778" s="128"/>
      <c r="Q1778" s="128"/>
      <c r="R1778" s="129"/>
      <c r="S1778" s="129"/>
      <c r="T1778" s="128"/>
      <c r="U1778" s="128"/>
      <c r="V1778" s="128"/>
      <c r="W1778" s="128"/>
      <c r="X1778" s="127"/>
      <c r="Y1778" s="138"/>
      <c r="Z1778" s="12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2"/>
      <c r="AY1778" s="71"/>
      <c r="AZ1778" s="169" t="str">
        <f t="shared" si="72"/>
        <v>OK</v>
      </c>
      <c r="BA1778" s="170" t="str">
        <f t="shared" si="73"/>
        <v>OK</v>
      </c>
      <c r="BB1778" s="215"/>
    </row>
    <row r="1779" spans="1:54" s="207" customFormat="1" ht="38.25" customHeight="1" x14ac:dyDescent="0.25">
      <c r="A1779" s="115"/>
      <c r="B1779" s="116"/>
      <c r="C1779" s="122"/>
      <c r="D1779" s="137"/>
      <c r="E1779" s="128"/>
      <c r="F1779" s="128"/>
      <c r="G1779" s="127"/>
      <c r="H1779" s="128"/>
      <c r="I1779" s="127"/>
      <c r="J1779" s="127"/>
      <c r="K1779" s="128"/>
      <c r="L1779" s="127"/>
      <c r="M1779" s="127"/>
      <c r="N1779" s="127"/>
      <c r="O1779" s="127"/>
      <c r="P1779" s="128"/>
      <c r="Q1779" s="128"/>
      <c r="R1779" s="129"/>
      <c r="S1779" s="129"/>
      <c r="T1779" s="128"/>
      <c r="U1779" s="128"/>
      <c r="V1779" s="128"/>
      <c r="W1779" s="128"/>
      <c r="X1779" s="127"/>
      <c r="Y1779" s="138"/>
      <c r="Z1779" s="12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2"/>
      <c r="AY1779" s="71"/>
      <c r="AZ1779" s="169" t="str">
        <f t="shared" si="72"/>
        <v>OK</v>
      </c>
      <c r="BA1779" s="170" t="str">
        <f t="shared" si="73"/>
        <v>OK</v>
      </c>
      <c r="BB1779" s="215"/>
    </row>
    <row r="1780" spans="1:54" s="207" customFormat="1" ht="38.25" customHeight="1" x14ac:dyDescent="0.25">
      <c r="A1780" s="115"/>
      <c r="B1780" s="116"/>
      <c r="C1780" s="122"/>
      <c r="D1780" s="137"/>
      <c r="E1780" s="128"/>
      <c r="F1780" s="128"/>
      <c r="G1780" s="127"/>
      <c r="H1780" s="128"/>
      <c r="I1780" s="127"/>
      <c r="J1780" s="127"/>
      <c r="K1780" s="128"/>
      <c r="L1780" s="127"/>
      <c r="M1780" s="127"/>
      <c r="N1780" s="127"/>
      <c r="O1780" s="127"/>
      <c r="P1780" s="128"/>
      <c r="Q1780" s="128"/>
      <c r="R1780" s="129"/>
      <c r="S1780" s="129"/>
      <c r="T1780" s="128"/>
      <c r="U1780" s="128"/>
      <c r="V1780" s="128"/>
      <c r="W1780" s="128"/>
      <c r="X1780" s="127"/>
      <c r="Y1780" s="138"/>
      <c r="Z1780" s="12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2"/>
      <c r="AY1780" s="71"/>
      <c r="AZ1780" s="169" t="str">
        <f t="shared" si="72"/>
        <v>OK</v>
      </c>
      <c r="BA1780" s="170" t="str">
        <f t="shared" si="73"/>
        <v>OK</v>
      </c>
      <c r="BB1780" s="215"/>
    </row>
    <row r="1781" spans="1:54" s="207" customFormat="1" ht="38.25" customHeight="1" x14ac:dyDescent="0.25">
      <c r="A1781" s="115"/>
      <c r="B1781" s="116"/>
      <c r="C1781" s="122"/>
      <c r="D1781" s="137"/>
      <c r="E1781" s="128"/>
      <c r="F1781" s="128"/>
      <c r="G1781" s="127"/>
      <c r="H1781" s="128"/>
      <c r="I1781" s="127"/>
      <c r="J1781" s="127"/>
      <c r="K1781" s="128"/>
      <c r="L1781" s="127"/>
      <c r="M1781" s="127"/>
      <c r="N1781" s="127"/>
      <c r="O1781" s="127"/>
      <c r="P1781" s="128"/>
      <c r="Q1781" s="128"/>
      <c r="R1781" s="129"/>
      <c r="S1781" s="129"/>
      <c r="T1781" s="128"/>
      <c r="U1781" s="128"/>
      <c r="V1781" s="128"/>
      <c r="W1781" s="128"/>
      <c r="X1781" s="127"/>
      <c r="Y1781" s="138"/>
      <c r="Z1781" s="12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2"/>
      <c r="AY1781" s="71"/>
      <c r="AZ1781" s="169" t="str">
        <f t="shared" si="72"/>
        <v>OK</v>
      </c>
      <c r="BA1781" s="170" t="str">
        <f t="shared" si="73"/>
        <v>OK</v>
      </c>
      <c r="BB1781" s="215"/>
    </row>
    <row r="1782" spans="1:54" s="207" customFormat="1" ht="38.25" customHeight="1" x14ac:dyDescent="0.25">
      <c r="A1782" s="115"/>
      <c r="B1782" s="116"/>
      <c r="C1782" s="122"/>
      <c r="D1782" s="137"/>
      <c r="E1782" s="128"/>
      <c r="F1782" s="128"/>
      <c r="G1782" s="127"/>
      <c r="H1782" s="128"/>
      <c r="I1782" s="127"/>
      <c r="J1782" s="127"/>
      <c r="K1782" s="128"/>
      <c r="L1782" s="127"/>
      <c r="M1782" s="127"/>
      <c r="N1782" s="127"/>
      <c r="O1782" s="127"/>
      <c r="P1782" s="128"/>
      <c r="Q1782" s="128"/>
      <c r="R1782" s="129"/>
      <c r="S1782" s="129"/>
      <c r="T1782" s="128"/>
      <c r="U1782" s="128"/>
      <c r="V1782" s="128"/>
      <c r="W1782" s="128"/>
      <c r="X1782" s="127"/>
      <c r="Y1782" s="138"/>
      <c r="Z1782" s="12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2"/>
      <c r="AY1782" s="71"/>
      <c r="AZ1782" s="169" t="str">
        <f t="shared" si="72"/>
        <v>OK</v>
      </c>
      <c r="BA1782" s="170" t="str">
        <f t="shared" si="73"/>
        <v>OK</v>
      </c>
      <c r="BB1782" s="215"/>
    </row>
    <row r="1783" spans="1:54" s="207" customFormat="1" ht="38.25" customHeight="1" x14ac:dyDescent="0.25">
      <c r="A1783" s="115"/>
      <c r="B1783" s="116"/>
      <c r="C1783" s="122"/>
      <c r="D1783" s="137"/>
      <c r="E1783" s="128"/>
      <c r="F1783" s="128"/>
      <c r="G1783" s="127"/>
      <c r="H1783" s="128"/>
      <c r="I1783" s="127"/>
      <c r="J1783" s="127"/>
      <c r="K1783" s="128"/>
      <c r="L1783" s="127"/>
      <c r="M1783" s="127"/>
      <c r="N1783" s="127"/>
      <c r="O1783" s="127"/>
      <c r="P1783" s="128"/>
      <c r="Q1783" s="128"/>
      <c r="R1783" s="129"/>
      <c r="S1783" s="129"/>
      <c r="T1783" s="128"/>
      <c r="U1783" s="128"/>
      <c r="V1783" s="128"/>
      <c r="W1783" s="128"/>
      <c r="X1783" s="127"/>
      <c r="Y1783" s="138"/>
      <c r="Z1783" s="12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2"/>
      <c r="AY1783" s="71"/>
      <c r="AZ1783" s="169" t="str">
        <f t="shared" si="72"/>
        <v>OK</v>
      </c>
      <c r="BA1783" s="170" t="str">
        <f t="shared" si="73"/>
        <v>OK</v>
      </c>
      <c r="BB1783" s="215"/>
    </row>
    <row r="1784" spans="1:54" s="207" customFormat="1" ht="38.25" customHeight="1" x14ac:dyDescent="0.25">
      <c r="A1784" s="115"/>
      <c r="B1784" s="116"/>
      <c r="C1784" s="122"/>
      <c r="D1784" s="137"/>
      <c r="E1784" s="128"/>
      <c r="F1784" s="128"/>
      <c r="G1784" s="127"/>
      <c r="H1784" s="128"/>
      <c r="I1784" s="127"/>
      <c r="J1784" s="127"/>
      <c r="K1784" s="128"/>
      <c r="L1784" s="127"/>
      <c r="M1784" s="127"/>
      <c r="N1784" s="127"/>
      <c r="O1784" s="127"/>
      <c r="P1784" s="128"/>
      <c r="Q1784" s="128"/>
      <c r="R1784" s="129"/>
      <c r="S1784" s="129"/>
      <c r="T1784" s="128"/>
      <c r="U1784" s="128"/>
      <c r="V1784" s="128"/>
      <c r="W1784" s="128"/>
      <c r="X1784" s="127"/>
      <c r="Y1784" s="138"/>
      <c r="Z1784" s="12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2"/>
      <c r="AY1784" s="71"/>
      <c r="AZ1784" s="169" t="str">
        <f t="shared" si="72"/>
        <v>OK</v>
      </c>
      <c r="BA1784" s="170" t="str">
        <f t="shared" si="73"/>
        <v>OK</v>
      </c>
      <c r="BB1784" s="215"/>
    </row>
    <row r="1785" spans="1:54" s="207" customFormat="1" ht="38.25" customHeight="1" x14ac:dyDescent="0.25">
      <c r="A1785" s="115"/>
      <c r="B1785" s="116"/>
      <c r="C1785" s="122"/>
      <c r="D1785" s="137"/>
      <c r="E1785" s="128"/>
      <c r="F1785" s="128"/>
      <c r="G1785" s="127"/>
      <c r="H1785" s="128"/>
      <c r="I1785" s="127"/>
      <c r="J1785" s="127"/>
      <c r="K1785" s="128"/>
      <c r="L1785" s="127"/>
      <c r="M1785" s="127"/>
      <c r="N1785" s="127"/>
      <c r="O1785" s="127"/>
      <c r="P1785" s="128"/>
      <c r="Q1785" s="128"/>
      <c r="R1785" s="129"/>
      <c r="S1785" s="129"/>
      <c r="T1785" s="128"/>
      <c r="U1785" s="128"/>
      <c r="V1785" s="128"/>
      <c r="W1785" s="128"/>
      <c r="X1785" s="127"/>
      <c r="Y1785" s="138"/>
      <c r="Z1785" s="12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2"/>
      <c r="AY1785" s="71"/>
      <c r="AZ1785" s="169" t="str">
        <f t="shared" si="72"/>
        <v>OK</v>
      </c>
      <c r="BA1785" s="170" t="str">
        <f t="shared" si="73"/>
        <v>OK</v>
      </c>
      <c r="BB1785" s="215"/>
    </row>
    <row r="1786" spans="1:54" s="207" customFormat="1" ht="38.25" customHeight="1" x14ac:dyDescent="0.25">
      <c r="A1786" s="115"/>
      <c r="B1786" s="116"/>
      <c r="C1786" s="122"/>
      <c r="D1786" s="137"/>
      <c r="E1786" s="128"/>
      <c r="F1786" s="128"/>
      <c r="G1786" s="127"/>
      <c r="H1786" s="128"/>
      <c r="I1786" s="127"/>
      <c r="J1786" s="127"/>
      <c r="K1786" s="128"/>
      <c r="L1786" s="127"/>
      <c r="M1786" s="127"/>
      <c r="N1786" s="127"/>
      <c r="O1786" s="127"/>
      <c r="P1786" s="128"/>
      <c r="Q1786" s="128"/>
      <c r="R1786" s="129"/>
      <c r="S1786" s="129"/>
      <c r="T1786" s="128"/>
      <c r="U1786" s="128"/>
      <c r="V1786" s="128"/>
      <c r="W1786" s="128"/>
      <c r="X1786" s="127"/>
      <c r="Y1786" s="138"/>
      <c r="Z1786" s="12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2"/>
      <c r="AY1786" s="71"/>
      <c r="AZ1786" s="169" t="str">
        <f t="shared" si="72"/>
        <v>OK</v>
      </c>
      <c r="BA1786" s="170" t="str">
        <f t="shared" si="73"/>
        <v>OK</v>
      </c>
      <c r="BB1786" s="215"/>
    </row>
    <row r="1787" spans="1:54" s="207" customFormat="1" ht="38.25" customHeight="1" x14ac:dyDescent="0.25">
      <c r="A1787" s="115"/>
      <c r="B1787" s="116"/>
      <c r="C1787" s="122"/>
      <c r="D1787" s="137"/>
      <c r="E1787" s="128"/>
      <c r="F1787" s="128"/>
      <c r="G1787" s="127"/>
      <c r="H1787" s="128"/>
      <c r="I1787" s="127"/>
      <c r="J1787" s="127"/>
      <c r="K1787" s="128"/>
      <c r="L1787" s="127"/>
      <c r="M1787" s="127"/>
      <c r="N1787" s="127"/>
      <c r="O1787" s="127"/>
      <c r="P1787" s="128"/>
      <c r="Q1787" s="128"/>
      <c r="R1787" s="129"/>
      <c r="S1787" s="129"/>
      <c r="T1787" s="128"/>
      <c r="U1787" s="128"/>
      <c r="V1787" s="128"/>
      <c r="W1787" s="128"/>
      <c r="X1787" s="127"/>
      <c r="Y1787" s="138"/>
      <c r="Z1787" s="12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2"/>
      <c r="AY1787" s="71"/>
      <c r="AZ1787" s="169" t="str">
        <f t="shared" si="72"/>
        <v>OK</v>
      </c>
      <c r="BA1787" s="170" t="str">
        <f t="shared" si="73"/>
        <v>OK</v>
      </c>
      <c r="BB1787" s="215"/>
    </row>
    <row r="1788" spans="1:54" s="207" customFormat="1" ht="38.25" customHeight="1" x14ac:dyDescent="0.25">
      <c r="A1788" s="115"/>
      <c r="B1788" s="116"/>
      <c r="C1788" s="122"/>
      <c r="D1788" s="137"/>
      <c r="E1788" s="128"/>
      <c r="F1788" s="128"/>
      <c r="G1788" s="127"/>
      <c r="H1788" s="128"/>
      <c r="I1788" s="127"/>
      <c r="J1788" s="127"/>
      <c r="K1788" s="128"/>
      <c r="L1788" s="127"/>
      <c r="M1788" s="127"/>
      <c r="N1788" s="127"/>
      <c r="O1788" s="127"/>
      <c r="P1788" s="128"/>
      <c r="Q1788" s="128"/>
      <c r="R1788" s="129"/>
      <c r="S1788" s="129"/>
      <c r="T1788" s="128"/>
      <c r="U1788" s="128"/>
      <c r="V1788" s="128"/>
      <c r="W1788" s="128"/>
      <c r="X1788" s="127"/>
      <c r="Y1788" s="138"/>
      <c r="Z1788" s="123"/>
      <c r="AA1788" s="113"/>
      <c r="AB1788" s="113"/>
      <c r="AC1788" s="113"/>
      <c r="AD1788" s="113"/>
      <c r="AE1788" s="113"/>
      <c r="AF1788" s="113"/>
      <c r="AG1788" s="113"/>
      <c r="AH1788" s="113"/>
      <c r="AI1788" s="113"/>
      <c r="AJ1788" s="113"/>
      <c r="AK1788" s="113"/>
      <c r="AL1788" s="113"/>
      <c r="AM1788" s="113"/>
      <c r="AN1788" s="113"/>
      <c r="AO1788" s="113"/>
      <c r="AP1788" s="113"/>
      <c r="AQ1788" s="113"/>
      <c r="AR1788" s="113"/>
      <c r="AS1788" s="113"/>
      <c r="AT1788" s="113"/>
      <c r="AU1788" s="113"/>
      <c r="AV1788" s="113"/>
      <c r="AW1788" s="113"/>
      <c r="AX1788" s="112"/>
      <c r="AY1788" s="71"/>
      <c r="AZ1788" s="169" t="str">
        <f t="shared" si="72"/>
        <v>OK</v>
      </c>
      <c r="BA1788" s="170" t="str">
        <f t="shared" si="73"/>
        <v>OK</v>
      </c>
      <c r="BB1788" s="215"/>
    </row>
    <row r="1789" spans="1:54" s="207" customFormat="1" ht="38.25" customHeight="1" x14ac:dyDescent="0.25">
      <c r="A1789" s="115"/>
      <c r="B1789" s="116"/>
      <c r="C1789" s="122"/>
      <c r="D1789" s="137"/>
      <c r="E1789" s="128"/>
      <c r="F1789" s="128"/>
      <c r="G1789" s="127"/>
      <c r="H1789" s="128"/>
      <c r="I1789" s="127"/>
      <c r="J1789" s="127"/>
      <c r="K1789" s="128"/>
      <c r="L1789" s="127"/>
      <c r="M1789" s="127"/>
      <c r="N1789" s="127"/>
      <c r="O1789" s="127"/>
      <c r="P1789" s="128"/>
      <c r="Q1789" s="128"/>
      <c r="R1789" s="129"/>
      <c r="S1789" s="129"/>
      <c r="T1789" s="128"/>
      <c r="U1789" s="128"/>
      <c r="V1789" s="128"/>
      <c r="W1789" s="128"/>
      <c r="X1789" s="127"/>
      <c r="Y1789" s="138"/>
      <c r="Z1789" s="123"/>
      <c r="AA1789" s="113"/>
      <c r="AB1789" s="113"/>
      <c r="AC1789" s="113"/>
      <c r="AD1789" s="113"/>
      <c r="AE1789" s="113"/>
      <c r="AF1789" s="113"/>
      <c r="AG1789" s="113"/>
      <c r="AH1789" s="113"/>
      <c r="AI1789" s="113"/>
      <c r="AJ1789" s="113"/>
      <c r="AK1789" s="113"/>
      <c r="AL1789" s="113"/>
      <c r="AM1789" s="113"/>
      <c r="AN1789" s="113"/>
      <c r="AO1789" s="113"/>
      <c r="AP1789" s="113"/>
      <c r="AQ1789" s="113"/>
      <c r="AR1789" s="113"/>
      <c r="AS1789" s="113"/>
      <c r="AT1789" s="113"/>
      <c r="AU1789" s="113"/>
      <c r="AV1789" s="113"/>
      <c r="AW1789" s="113"/>
      <c r="AX1789" s="112"/>
      <c r="AY1789" s="71"/>
      <c r="AZ1789" s="169" t="str">
        <f t="shared" si="72"/>
        <v>OK</v>
      </c>
      <c r="BA1789" s="170" t="str">
        <f t="shared" si="73"/>
        <v>OK</v>
      </c>
      <c r="BB1789" s="215"/>
    </row>
    <row r="1790" spans="1:54" s="207" customFormat="1" ht="38.25" customHeight="1" x14ac:dyDescent="0.25">
      <c r="A1790" s="115"/>
      <c r="B1790" s="116"/>
      <c r="C1790" s="122"/>
      <c r="D1790" s="137"/>
      <c r="E1790" s="128"/>
      <c r="F1790" s="128"/>
      <c r="G1790" s="127"/>
      <c r="H1790" s="128"/>
      <c r="I1790" s="127"/>
      <c r="J1790" s="127"/>
      <c r="K1790" s="128"/>
      <c r="L1790" s="127"/>
      <c r="M1790" s="127"/>
      <c r="N1790" s="127"/>
      <c r="O1790" s="127"/>
      <c r="P1790" s="128"/>
      <c r="Q1790" s="128"/>
      <c r="R1790" s="129"/>
      <c r="S1790" s="129"/>
      <c r="T1790" s="128"/>
      <c r="U1790" s="128"/>
      <c r="V1790" s="128"/>
      <c r="W1790" s="128"/>
      <c r="X1790" s="127"/>
      <c r="Y1790" s="138"/>
      <c r="Z1790" s="123"/>
      <c r="AA1790" s="113"/>
      <c r="AB1790" s="113"/>
      <c r="AC1790" s="113"/>
      <c r="AD1790" s="113"/>
      <c r="AE1790" s="113"/>
      <c r="AF1790" s="113"/>
      <c r="AG1790" s="113"/>
      <c r="AH1790" s="113"/>
      <c r="AI1790" s="113"/>
      <c r="AJ1790" s="113"/>
      <c r="AK1790" s="113"/>
      <c r="AL1790" s="113"/>
      <c r="AM1790" s="113"/>
      <c r="AN1790" s="113"/>
      <c r="AO1790" s="113"/>
      <c r="AP1790" s="113"/>
      <c r="AQ1790" s="113"/>
      <c r="AR1790" s="113"/>
      <c r="AS1790" s="113"/>
      <c r="AT1790" s="113"/>
      <c r="AU1790" s="113"/>
      <c r="AV1790" s="113"/>
      <c r="AW1790" s="113"/>
      <c r="AX1790" s="112"/>
      <c r="AY1790" s="71"/>
      <c r="AZ1790" s="169" t="str">
        <f t="shared" si="72"/>
        <v>OK</v>
      </c>
      <c r="BA1790" s="170" t="str">
        <f t="shared" si="73"/>
        <v>OK</v>
      </c>
      <c r="BB1790" s="215"/>
    </row>
    <row r="1791" spans="1:54" s="207" customFormat="1" ht="38.25" customHeight="1" x14ac:dyDescent="0.25">
      <c r="A1791" s="115"/>
      <c r="B1791" s="116"/>
      <c r="C1791" s="122"/>
      <c r="D1791" s="137"/>
      <c r="E1791" s="128"/>
      <c r="F1791" s="128"/>
      <c r="G1791" s="127"/>
      <c r="H1791" s="128"/>
      <c r="I1791" s="127"/>
      <c r="J1791" s="127"/>
      <c r="K1791" s="128"/>
      <c r="L1791" s="127"/>
      <c r="M1791" s="127"/>
      <c r="N1791" s="127"/>
      <c r="O1791" s="127"/>
      <c r="P1791" s="128"/>
      <c r="Q1791" s="128"/>
      <c r="R1791" s="129"/>
      <c r="S1791" s="129"/>
      <c r="T1791" s="128"/>
      <c r="U1791" s="128"/>
      <c r="V1791" s="128"/>
      <c r="W1791" s="128"/>
      <c r="X1791" s="127"/>
      <c r="Y1791" s="138"/>
      <c r="Z1791" s="123"/>
      <c r="AA1791" s="113"/>
      <c r="AB1791" s="113"/>
      <c r="AC1791" s="113"/>
      <c r="AD1791" s="113"/>
      <c r="AE1791" s="113"/>
      <c r="AF1791" s="113"/>
      <c r="AG1791" s="113"/>
      <c r="AH1791" s="113"/>
      <c r="AI1791" s="113"/>
      <c r="AJ1791" s="113"/>
      <c r="AK1791" s="113"/>
      <c r="AL1791" s="113"/>
      <c r="AM1791" s="113"/>
      <c r="AN1791" s="113"/>
      <c r="AO1791" s="113"/>
      <c r="AP1791" s="113"/>
      <c r="AQ1791" s="113"/>
      <c r="AR1791" s="113"/>
      <c r="AS1791" s="113"/>
      <c r="AT1791" s="113"/>
      <c r="AU1791" s="113"/>
      <c r="AV1791" s="113"/>
      <c r="AW1791" s="113"/>
      <c r="AX1791" s="112"/>
      <c r="AY1791" s="71"/>
      <c r="AZ1791" s="169" t="str">
        <f t="shared" si="72"/>
        <v>OK</v>
      </c>
      <c r="BA1791" s="170" t="str">
        <f t="shared" si="73"/>
        <v>OK</v>
      </c>
      <c r="BB1791" s="215"/>
    </row>
    <row r="1792" spans="1:54" s="207" customFormat="1" ht="38.25" customHeight="1" x14ac:dyDescent="0.25">
      <c r="A1792" s="115"/>
      <c r="B1792" s="116"/>
      <c r="C1792" s="122"/>
      <c r="D1792" s="137"/>
      <c r="E1792" s="128"/>
      <c r="F1792" s="128"/>
      <c r="G1792" s="127"/>
      <c r="H1792" s="128"/>
      <c r="I1792" s="127"/>
      <c r="J1792" s="127"/>
      <c r="K1792" s="128"/>
      <c r="L1792" s="127"/>
      <c r="M1792" s="127"/>
      <c r="N1792" s="127"/>
      <c r="O1792" s="127"/>
      <c r="P1792" s="128"/>
      <c r="Q1792" s="128"/>
      <c r="R1792" s="129"/>
      <c r="S1792" s="129"/>
      <c r="T1792" s="128"/>
      <c r="U1792" s="128"/>
      <c r="V1792" s="128"/>
      <c r="W1792" s="128"/>
      <c r="X1792" s="127"/>
      <c r="Y1792" s="138"/>
      <c r="Z1792" s="123"/>
      <c r="AA1792" s="113"/>
      <c r="AB1792" s="113"/>
      <c r="AC1792" s="113"/>
      <c r="AD1792" s="113"/>
      <c r="AE1792" s="113"/>
      <c r="AF1792" s="113"/>
      <c r="AG1792" s="113"/>
      <c r="AH1792" s="113"/>
      <c r="AI1792" s="113"/>
      <c r="AJ1792" s="113"/>
      <c r="AK1792" s="113"/>
      <c r="AL1792" s="113"/>
      <c r="AM1792" s="113"/>
      <c r="AN1792" s="113"/>
      <c r="AO1792" s="113"/>
      <c r="AP1792" s="113"/>
      <c r="AQ1792" s="113"/>
      <c r="AR1792" s="113"/>
      <c r="AS1792" s="113"/>
      <c r="AT1792" s="113"/>
      <c r="AU1792" s="113"/>
      <c r="AV1792" s="113"/>
      <c r="AW1792" s="113"/>
      <c r="AX1792" s="112"/>
      <c r="AY1792" s="71"/>
      <c r="AZ1792" s="169" t="str">
        <f t="shared" si="72"/>
        <v>OK</v>
      </c>
      <c r="BA1792" s="170" t="str">
        <f t="shared" si="73"/>
        <v>OK</v>
      </c>
      <c r="BB1792" s="215"/>
    </row>
    <row r="1793" spans="1:54" s="207" customFormat="1" ht="38.25" customHeight="1" x14ac:dyDescent="0.25">
      <c r="A1793" s="115"/>
      <c r="B1793" s="116"/>
      <c r="C1793" s="122"/>
      <c r="D1793" s="137"/>
      <c r="E1793" s="128"/>
      <c r="F1793" s="128"/>
      <c r="G1793" s="127"/>
      <c r="H1793" s="128"/>
      <c r="I1793" s="127"/>
      <c r="J1793" s="127"/>
      <c r="K1793" s="128"/>
      <c r="L1793" s="127"/>
      <c r="M1793" s="127"/>
      <c r="N1793" s="127"/>
      <c r="O1793" s="127"/>
      <c r="P1793" s="128"/>
      <c r="Q1793" s="128"/>
      <c r="R1793" s="129"/>
      <c r="S1793" s="129"/>
      <c r="T1793" s="128"/>
      <c r="U1793" s="128"/>
      <c r="V1793" s="128"/>
      <c r="W1793" s="128"/>
      <c r="X1793" s="127"/>
      <c r="Y1793" s="138"/>
      <c r="Z1793" s="123"/>
      <c r="AA1793" s="113"/>
      <c r="AB1793" s="113"/>
      <c r="AC1793" s="113"/>
      <c r="AD1793" s="113"/>
      <c r="AE1793" s="113"/>
      <c r="AF1793" s="113"/>
      <c r="AG1793" s="113"/>
      <c r="AH1793" s="113"/>
      <c r="AI1793" s="113"/>
      <c r="AJ1793" s="113"/>
      <c r="AK1793" s="113"/>
      <c r="AL1793" s="113"/>
      <c r="AM1793" s="113"/>
      <c r="AN1793" s="113"/>
      <c r="AO1793" s="113"/>
      <c r="AP1793" s="113"/>
      <c r="AQ1793" s="113"/>
      <c r="AR1793" s="113"/>
      <c r="AS1793" s="113"/>
      <c r="AT1793" s="113"/>
      <c r="AU1793" s="113"/>
      <c r="AV1793" s="113"/>
      <c r="AW1793" s="113"/>
      <c r="AX1793" s="112"/>
      <c r="AY1793" s="71"/>
      <c r="AZ1793" s="169" t="str">
        <f t="shared" si="72"/>
        <v>OK</v>
      </c>
      <c r="BA1793" s="170" t="str">
        <f t="shared" si="73"/>
        <v>OK</v>
      </c>
      <c r="BB1793" s="215"/>
    </row>
    <row r="1794" spans="1:54" s="207" customFormat="1" ht="38.25" customHeight="1" x14ac:dyDescent="0.25">
      <c r="A1794" s="115"/>
      <c r="B1794" s="116"/>
      <c r="C1794" s="122"/>
      <c r="D1794" s="137"/>
      <c r="E1794" s="128"/>
      <c r="F1794" s="128"/>
      <c r="G1794" s="127"/>
      <c r="H1794" s="128"/>
      <c r="I1794" s="127"/>
      <c r="J1794" s="127"/>
      <c r="K1794" s="128"/>
      <c r="L1794" s="127"/>
      <c r="M1794" s="127"/>
      <c r="N1794" s="127"/>
      <c r="O1794" s="127"/>
      <c r="P1794" s="128"/>
      <c r="Q1794" s="128"/>
      <c r="R1794" s="129"/>
      <c r="S1794" s="129"/>
      <c r="T1794" s="128"/>
      <c r="U1794" s="128"/>
      <c r="V1794" s="128"/>
      <c r="W1794" s="128"/>
      <c r="X1794" s="127"/>
      <c r="Y1794" s="138"/>
      <c r="Z1794" s="123"/>
      <c r="AA1794" s="113"/>
      <c r="AB1794" s="113"/>
      <c r="AC1794" s="113"/>
      <c r="AD1794" s="113"/>
      <c r="AE1794" s="113"/>
      <c r="AF1794" s="113"/>
      <c r="AG1794" s="113"/>
      <c r="AH1794" s="113"/>
      <c r="AI1794" s="113"/>
      <c r="AJ1794" s="113"/>
      <c r="AK1794" s="113"/>
      <c r="AL1794" s="113"/>
      <c r="AM1794" s="113"/>
      <c r="AN1794" s="113"/>
      <c r="AO1794" s="113"/>
      <c r="AP1794" s="113"/>
      <c r="AQ1794" s="113"/>
      <c r="AR1794" s="113"/>
      <c r="AS1794" s="113"/>
      <c r="AT1794" s="113"/>
      <c r="AU1794" s="113"/>
      <c r="AV1794" s="113"/>
      <c r="AW1794" s="113"/>
      <c r="AX1794" s="112"/>
      <c r="AY1794" s="71"/>
      <c r="AZ1794" s="169" t="str">
        <f t="shared" si="72"/>
        <v>OK</v>
      </c>
      <c r="BA1794" s="170" t="str">
        <f t="shared" si="73"/>
        <v>OK</v>
      </c>
      <c r="BB1794" s="215"/>
    </row>
    <row r="1795" spans="1:54" s="207" customFormat="1" ht="38.25" customHeight="1" x14ac:dyDescent="0.25">
      <c r="A1795" s="115"/>
      <c r="B1795" s="116"/>
      <c r="C1795" s="122"/>
      <c r="D1795" s="137"/>
      <c r="E1795" s="128"/>
      <c r="F1795" s="128"/>
      <c r="G1795" s="127"/>
      <c r="H1795" s="128"/>
      <c r="I1795" s="127"/>
      <c r="J1795" s="127"/>
      <c r="K1795" s="128"/>
      <c r="L1795" s="127"/>
      <c r="M1795" s="127"/>
      <c r="N1795" s="127"/>
      <c r="O1795" s="127"/>
      <c r="P1795" s="128"/>
      <c r="Q1795" s="128"/>
      <c r="R1795" s="129"/>
      <c r="S1795" s="129"/>
      <c r="T1795" s="128"/>
      <c r="U1795" s="128"/>
      <c r="V1795" s="128"/>
      <c r="W1795" s="128"/>
      <c r="X1795" s="127"/>
      <c r="Y1795" s="138"/>
      <c r="Z1795" s="123"/>
      <c r="AA1795" s="113"/>
      <c r="AB1795" s="113"/>
      <c r="AC1795" s="113"/>
      <c r="AD1795" s="113"/>
      <c r="AE1795" s="113"/>
      <c r="AF1795" s="113"/>
      <c r="AG1795" s="113"/>
      <c r="AH1795" s="113"/>
      <c r="AI1795" s="113"/>
      <c r="AJ1795" s="113"/>
      <c r="AK1795" s="113"/>
      <c r="AL1795" s="113"/>
      <c r="AM1795" s="113"/>
      <c r="AN1795" s="113"/>
      <c r="AO1795" s="113"/>
      <c r="AP1795" s="113"/>
      <c r="AQ1795" s="113"/>
      <c r="AR1795" s="113"/>
      <c r="AS1795" s="113"/>
      <c r="AT1795" s="113"/>
      <c r="AU1795" s="113"/>
      <c r="AV1795" s="113"/>
      <c r="AW1795" s="113"/>
      <c r="AX1795" s="112"/>
      <c r="AY1795" s="71"/>
      <c r="AZ1795" s="169" t="str">
        <f t="shared" si="72"/>
        <v>OK</v>
      </c>
      <c r="BA1795" s="170" t="str">
        <f t="shared" si="73"/>
        <v>OK</v>
      </c>
      <c r="BB1795" s="215"/>
    </row>
    <row r="1796" spans="1:54" s="207" customFormat="1" ht="38.25" customHeight="1" x14ac:dyDescent="0.25">
      <c r="A1796" s="115"/>
      <c r="B1796" s="116"/>
      <c r="C1796" s="122"/>
      <c r="D1796" s="137"/>
      <c r="E1796" s="128"/>
      <c r="F1796" s="128"/>
      <c r="G1796" s="127"/>
      <c r="H1796" s="128"/>
      <c r="I1796" s="127"/>
      <c r="J1796" s="127"/>
      <c r="K1796" s="128"/>
      <c r="L1796" s="127"/>
      <c r="M1796" s="127"/>
      <c r="N1796" s="127"/>
      <c r="O1796" s="127"/>
      <c r="P1796" s="128"/>
      <c r="Q1796" s="128"/>
      <c r="R1796" s="129"/>
      <c r="S1796" s="129"/>
      <c r="T1796" s="128"/>
      <c r="U1796" s="128"/>
      <c r="V1796" s="128"/>
      <c r="W1796" s="128"/>
      <c r="X1796" s="127"/>
      <c r="Y1796" s="138"/>
      <c r="Z1796" s="123"/>
      <c r="AA1796" s="113"/>
      <c r="AB1796" s="113"/>
      <c r="AC1796" s="113"/>
      <c r="AD1796" s="113"/>
      <c r="AE1796" s="113"/>
      <c r="AF1796" s="113"/>
      <c r="AG1796" s="113"/>
      <c r="AH1796" s="113"/>
      <c r="AI1796" s="113"/>
      <c r="AJ1796" s="113"/>
      <c r="AK1796" s="113"/>
      <c r="AL1796" s="113"/>
      <c r="AM1796" s="113"/>
      <c r="AN1796" s="113"/>
      <c r="AO1796" s="113"/>
      <c r="AP1796" s="113"/>
      <c r="AQ1796" s="113"/>
      <c r="AR1796" s="113"/>
      <c r="AS1796" s="113"/>
      <c r="AT1796" s="113"/>
      <c r="AU1796" s="113"/>
      <c r="AV1796" s="113"/>
      <c r="AW1796" s="113"/>
      <c r="AX1796" s="112"/>
      <c r="AY1796" s="71"/>
      <c r="AZ1796" s="169" t="str">
        <f t="shared" si="72"/>
        <v>OK</v>
      </c>
      <c r="BA1796" s="170" t="str">
        <f t="shared" si="73"/>
        <v>OK</v>
      </c>
      <c r="BB1796" s="215"/>
    </row>
    <row r="1797" spans="1:54" s="207" customFormat="1" ht="38.25" customHeight="1" x14ac:dyDescent="0.25">
      <c r="A1797" s="115"/>
      <c r="B1797" s="116"/>
      <c r="C1797" s="122"/>
      <c r="D1797" s="137"/>
      <c r="E1797" s="128"/>
      <c r="F1797" s="128"/>
      <c r="G1797" s="127"/>
      <c r="H1797" s="128"/>
      <c r="I1797" s="127"/>
      <c r="J1797" s="127"/>
      <c r="K1797" s="128"/>
      <c r="L1797" s="127"/>
      <c r="M1797" s="127"/>
      <c r="N1797" s="127"/>
      <c r="O1797" s="127"/>
      <c r="P1797" s="128"/>
      <c r="Q1797" s="128"/>
      <c r="R1797" s="129"/>
      <c r="S1797" s="129"/>
      <c r="T1797" s="128"/>
      <c r="U1797" s="128"/>
      <c r="V1797" s="128"/>
      <c r="W1797" s="128"/>
      <c r="X1797" s="127"/>
      <c r="Y1797" s="138"/>
      <c r="Z1797" s="123"/>
      <c r="AA1797" s="113"/>
      <c r="AB1797" s="113"/>
      <c r="AC1797" s="113"/>
      <c r="AD1797" s="113"/>
      <c r="AE1797" s="113"/>
      <c r="AF1797" s="113"/>
      <c r="AG1797" s="113"/>
      <c r="AH1797" s="113"/>
      <c r="AI1797" s="113"/>
      <c r="AJ1797" s="113"/>
      <c r="AK1797" s="113"/>
      <c r="AL1797" s="113"/>
      <c r="AM1797" s="113"/>
      <c r="AN1797" s="113"/>
      <c r="AO1797" s="113"/>
      <c r="AP1797" s="113"/>
      <c r="AQ1797" s="113"/>
      <c r="AR1797" s="113"/>
      <c r="AS1797" s="113"/>
      <c r="AT1797" s="113"/>
      <c r="AU1797" s="113"/>
      <c r="AV1797" s="113"/>
      <c r="AW1797" s="113"/>
      <c r="AX1797" s="112"/>
      <c r="AY1797" s="71"/>
      <c r="AZ1797" s="169" t="str">
        <f t="shared" si="72"/>
        <v>OK</v>
      </c>
      <c r="BA1797" s="170" t="str">
        <f t="shared" si="73"/>
        <v>OK</v>
      </c>
      <c r="BB1797" s="215"/>
    </row>
    <row r="1798" spans="1:54" s="207" customFormat="1" ht="38.25" customHeight="1" x14ac:dyDescent="0.25">
      <c r="A1798" s="115"/>
      <c r="B1798" s="116"/>
      <c r="C1798" s="122"/>
      <c r="D1798" s="137"/>
      <c r="E1798" s="128"/>
      <c r="F1798" s="128"/>
      <c r="G1798" s="127"/>
      <c r="H1798" s="128"/>
      <c r="I1798" s="127"/>
      <c r="J1798" s="127"/>
      <c r="K1798" s="128"/>
      <c r="L1798" s="127"/>
      <c r="M1798" s="127"/>
      <c r="N1798" s="127"/>
      <c r="O1798" s="127"/>
      <c r="P1798" s="128"/>
      <c r="Q1798" s="128"/>
      <c r="R1798" s="129"/>
      <c r="S1798" s="129"/>
      <c r="T1798" s="128"/>
      <c r="U1798" s="128"/>
      <c r="V1798" s="128"/>
      <c r="W1798" s="128"/>
      <c r="X1798" s="127"/>
      <c r="Y1798" s="138"/>
      <c r="Z1798" s="123"/>
      <c r="AA1798" s="113"/>
      <c r="AB1798" s="113"/>
      <c r="AC1798" s="113"/>
      <c r="AD1798" s="113"/>
      <c r="AE1798" s="113"/>
      <c r="AF1798" s="113"/>
      <c r="AG1798" s="113"/>
      <c r="AH1798" s="113"/>
      <c r="AI1798" s="113"/>
      <c r="AJ1798" s="113"/>
      <c r="AK1798" s="113"/>
      <c r="AL1798" s="113"/>
      <c r="AM1798" s="113"/>
      <c r="AN1798" s="113"/>
      <c r="AO1798" s="113"/>
      <c r="AP1798" s="113"/>
      <c r="AQ1798" s="113"/>
      <c r="AR1798" s="113"/>
      <c r="AS1798" s="113"/>
      <c r="AT1798" s="113"/>
      <c r="AU1798" s="113"/>
      <c r="AV1798" s="113"/>
      <c r="AW1798" s="113"/>
      <c r="AX1798" s="112"/>
      <c r="AY1798" s="71"/>
      <c r="AZ1798" s="169" t="str">
        <f t="shared" si="72"/>
        <v>OK</v>
      </c>
      <c r="BA1798" s="170" t="str">
        <f t="shared" si="73"/>
        <v>OK</v>
      </c>
      <c r="BB1798" s="215"/>
    </row>
    <row r="1799" spans="1:54" s="207" customFormat="1" ht="38.25" customHeight="1" x14ac:dyDescent="0.25">
      <c r="A1799" s="115"/>
      <c r="B1799" s="116"/>
      <c r="C1799" s="122"/>
      <c r="D1799" s="137"/>
      <c r="E1799" s="128"/>
      <c r="F1799" s="128"/>
      <c r="G1799" s="127"/>
      <c r="H1799" s="128"/>
      <c r="I1799" s="127"/>
      <c r="J1799" s="127"/>
      <c r="K1799" s="128"/>
      <c r="L1799" s="127"/>
      <c r="M1799" s="127"/>
      <c r="N1799" s="127"/>
      <c r="O1799" s="127"/>
      <c r="P1799" s="128"/>
      <c r="Q1799" s="128"/>
      <c r="R1799" s="129"/>
      <c r="S1799" s="129"/>
      <c r="T1799" s="128"/>
      <c r="U1799" s="128"/>
      <c r="V1799" s="128"/>
      <c r="W1799" s="128"/>
      <c r="X1799" s="127"/>
      <c r="Y1799" s="138"/>
      <c r="Z1799" s="123"/>
      <c r="AA1799" s="113"/>
      <c r="AB1799" s="113"/>
      <c r="AC1799" s="113"/>
      <c r="AD1799" s="113"/>
      <c r="AE1799" s="113"/>
      <c r="AF1799" s="113"/>
      <c r="AG1799" s="113"/>
      <c r="AH1799" s="113"/>
      <c r="AI1799" s="113"/>
      <c r="AJ1799" s="113"/>
      <c r="AK1799" s="113"/>
      <c r="AL1799" s="113"/>
      <c r="AM1799" s="113"/>
      <c r="AN1799" s="113"/>
      <c r="AO1799" s="113"/>
      <c r="AP1799" s="113"/>
      <c r="AQ1799" s="113"/>
      <c r="AR1799" s="113"/>
      <c r="AS1799" s="113"/>
      <c r="AT1799" s="113"/>
      <c r="AU1799" s="113"/>
      <c r="AV1799" s="113"/>
      <c r="AW1799" s="113"/>
      <c r="AX1799" s="112"/>
      <c r="AY1799" s="71"/>
      <c r="AZ1799" s="169" t="str">
        <f t="shared" ref="AZ1799:AZ1862" si="74">IF(S1799-AA1799-AC1799-AE1799-AG1799-AI1799-AK1799-AM1799-AO1799-AQ1799-AS1799-AU1799-AW1799=0,"OK","Compromisos diferentes al valor estimado en la vigencia actual")</f>
        <v>OK</v>
      </c>
      <c r="BA1799" s="170" t="str">
        <f t="shared" ref="BA1799:BA1862" si="75">IF(S1799-AB1799-AD1799-AF1799-AH1799-AJ1799-AL1799-AN1799-AP1799-AR1799-AT1799-AV1799-AX1799=0,"OK","Obligaciones diferentes al valor estimado en la vigencia actual")</f>
        <v>OK</v>
      </c>
      <c r="BB1799" s="215"/>
    </row>
    <row r="1800" spans="1:54" s="207" customFormat="1" ht="38.25" customHeight="1" x14ac:dyDescent="0.25">
      <c r="A1800" s="115"/>
      <c r="B1800" s="116"/>
      <c r="C1800" s="122"/>
      <c r="D1800" s="137"/>
      <c r="E1800" s="128"/>
      <c r="F1800" s="128"/>
      <c r="G1800" s="127"/>
      <c r="H1800" s="128"/>
      <c r="I1800" s="127"/>
      <c r="J1800" s="127"/>
      <c r="K1800" s="128"/>
      <c r="L1800" s="127"/>
      <c r="M1800" s="127"/>
      <c r="N1800" s="127"/>
      <c r="O1800" s="127"/>
      <c r="P1800" s="128"/>
      <c r="Q1800" s="128"/>
      <c r="R1800" s="129"/>
      <c r="S1800" s="129"/>
      <c r="T1800" s="128"/>
      <c r="U1800" s="128"/>
      <c r="V1800" s="128"/>
      <c r="W1800" s="128"/>
      <c r="X1800" s="127"/>
      <c r="Y1800" s="138"/>
      <c r="Z1800" s="123"/>
      <c r="AA1800" s="113"/>
      <c r="AB1800" s="113"/>
      <c r="AC1800" s="113"/>
      <c r="AD1800" s="113"/>
      <c r="AE1800" s="113"/>
      <c r="AF1800" s="113"/>
      <c r="AG1800" s="113"/>
      <c r="AH1800" s="113"/>
      <c r="AI1800" s="113"/>
      <c r="AJ1800" s="113"/>
      <c r="AK1800" s="113"/>
      <c r="AL1800" s="113"/>
      <c r="AM1800" s="113"/>
      <c r="AN1800" s="113"/>
      <c r="AO1800" s="113"/>
      <c r="AP1800" s="113"/>
      <c r="AQ1800" s="113"/>
      <c r="AR1800" s="113"/>
      <c r="AS1800" s="113"/>
      <c r="AT1800" s="113"/>
      <c r="AU1800" s="113"/>
      <c r="AV1800" s="113"/>
      <c r="AW1800" s="113"/>
      <c r="AX1800" s="112"/>
      <c r="AY1800" s="71"/>
      <c r="AZ1800" s="169" t="str">
        <f t="shared" si="74"/>
        <v>OK</v>
      </c>
      <c r="BA1800" s="170" t="str">
        <f t="shared" si="75"/>
        <v>OK</v>
      </c>
      <c r="BB1800" s="215"/>
    </row>
    <row r="1801" spans="1:54" s="207" customFormat="1" ht="38.25" customHeight="1" x14ac:dyDescent="0.25">
      <c r="A1801" s="115"/>
      <c r="B1801" s="116"/>
      <c r="C1801" s="122"/>
      <c r="D1801" s="137"/>
      <c r="E1801" s="128"/>
      <c r="F1801" s="128"/>
      <c r="G1801" s="127"/>
      <c r="H1801" s="128"/>
      <c r="I1801" s="127"/>
      <c r="J1801" s="127"/>
      <c r="K1801" s="128"/>
      <c r="L1801" s="127"/>
      <c r="M1801" s="127"/>
      <c r="N1801" s="127"/>
      <c r="O1801" s="127"/>
      <c r="P1801" s="128"/>
      <c r="Q1801" s="128"/>
      <c r="R1801" s="129"/>
      <c r="S1801" s="129"/>
      <c r="T1801" s="128"/>
      <c r="U1801" s="128"/>
      <c r="V1801" s="128"/>
      <c r="W1801" s="128"/>
      <c r="X1801" s="127"/>
      <c r="Y1801" s="138"/>
      <c r="Z1801" s="123"/>
      <c r="AA1801" s="113"/>
      <c r="AB1801" s="113"/>
      <c r="AC1801" s="113"/>
      <c r="AD1801" s="113"/>
      <c r="AE1801" s="113"/>
      <c r="AF1801" s="113"/>
      <c r="AG1801" s="113"/>
      <c r="AH1801" s="113"/>
      <c r="AI1801" s="113"/>
      <c r="AJ1801" s="113"/>
      <c r="AK1801" s="113"/>
      <c r="AL1801" s="113"/>
      <c r="AM1801" s="113"/>
      <c r="AN1801" s="113"/>
      <c r="AO1801" s="113"/>
      <c r="AP1801" s="113"/>
      <c r="AQ1801" s="113"/>
      <c r="AR1801" s="113"/>
      <c r="AS1801" s="113"/>
      <c r="AT1801" s="113"/>
      <c r="AU1801" s="113"/>
      <c r="AV1801" s="113"/>
      <c r="AW1801" s="113"/>
      <c r="AX1801" s="112"/>
      <c r="AY1801" s="71"/>
      <c r="AZ1801" s="169" t="str">
        <f t="shared" si="74"/>
        <v>OK</v>
      </c>
      <c r="BA1801" s="170" t="str">
        <f t="shared" si="75"/>
        <v>OK</v>
      </c>
      <c r="BB1801" s="215"/>
    </row>
    <row r="1802" spans="1:54" s="207" customFormat="1" ht="38.25" customHeight="1" x14ac:dyDescent="0.25">
      <c r="A1802" s="115"/>
      <c r="B1802" s="116"/>
      <c r="C1802" s="122"/>
      <c r="D1802" s="137"/>
      <c r="E1802" s="128"/>
      <c r="F1802" s="128"/>
      <c r="G1802" s="127"/>
      <c r="H1802" s="128"/>
      <c r="I1802" s="127"/>
      <c r="J1802" s="127"/>
      <c r="K1802" s="128"/>
      <c r="L1802" s="127"/>
      <c r="M1802" s="127"/>
      <c r="N1802" s="127"/>
      <c r="O1802" s="127"/>
      <c r="P1802" s="128"/>
      <c r="Q1802" s="128"/>
      <c r="R1802" s="129"/>
      <c r="S1802" s="129"/>
      <c r="T1802" s="128"/>
      <c r="U1802" s="128"/>
      <c r="V1802" s="128"/>
      <c r="W1802" s="128"/>
      <c r="X1802" s="127"/>
      <c r="Y1802" s="138"/>
      <c r="Z1802" s="123"/>
      <c r="AA1802" s="113"/>
      <c r="AB1802" s="113"/>
      <c r="AC1802" s="113"/>
      <c r="AD1802" s="113"/>
      <c r="AE1802" s="113"/>
      <c r="AF1802" s="113"/>
      <c r="AG1802" s="113"/>
      <c r="AH1802" s="113"/>
      <c r="AI1802" s="113"/>
      <c r="AJ1802" s="113"/>
      <c r="AK1802" s="113"/>
      <c r="AL1802" s="113"/>
      <c r="AM1802" s="113"/>
      <c r="AN1802" s="113"/>
      <c r="AO1802" s="113"/>
      <c r="AP1802" s="113"/>
      <c r="AQ1802" s="113"/>
      <c r="AR1802" s="113"/>
      <c r="AS1802" s="113"/>
      <c r="AT1802" s="113"/>
      <c r="AU1802" s="113"/>
      <c r="AV1802" s="113"/>
      <c r="AW1802" s="113"/>
      <c r="AX1802" s="112"/>
      <c r="AY1802" s="71"/>
      <c r="AZ1802" s="169" t="str">
        <f t="shared" si="74"/>
        <v>OK</v>
      </c>
      <c r="BA1802" s="170" t="str">
        <f t="shared" si="75"/>
        <v>OK</v>
      </c>
      <c r="BB1802" s="215"/>
    </row>
    <row r="1803" spans="1:54" s="207" customFormat="1" ht="38.25" customHeight="1" x14ac:dyDescent="0.25">
      <c r="A1803" s="115"/>
      <c r="B1803" s="116"/>
      <c r="C1803" s="122"/>
      <c r="D1803" s="137"/>
      <c r="E1803" s="128"/>
      <c r="F1803" s="128"/>
      <c r="G1803" s="127"/>
      <c r="H1803" s="128"/>
      <c r="I1803" s="127"/>
      <c r="J1803" s="127"/>
      <c r="K1803" s="128"/>
      <c r="L1803" s="127"/>
      <c r="M1803" s="127"/>
      <c r="N1803" s="127"/>
      <c r="O1803" s="127"/>
      <c r="P1803" s="128"/>
      <c r="Q1803" s="128"/>
      <c r="R1803" s="129"/>
      <c r="S1803" s="129"/>
      <c r="T1803" s="128"/>
      <c r="U1803" s="128"/>
      <c r="V1803" s="128"/>
      <c r="W1803" s="128"/>
      <c r="X1803" s="127"/>
      <c r="Y1803" s="138"/>
      <c r="Z1803" s="123"/>
      <c r="AA1803" s="113"/>
      <c r="AB1803" s="113"/>
      <c r="AC1803" s="113"/>
      <c r="AD1803" s="113"/>
      <c r="AE1803" s="113"/>
      <c r="AF1803" s="113"/>
      <c r="AG1803" s="113"/>
      <c r="AH1803" s="113"/>
      <c r="AI1803" s="113"/>
      <c r="AJ1803" s="113"/>
      <c r="AK1803" s="113"/>
      <c r="AL1803" s="113"/>
      <c r="AM1803" s="113"/>
      <c r="AN1803" s="113"/>
      <c r="AO1803" s="113"/>
      <c r="AP1803" s="113"/>
      <c r="AQ1803" s="113"/>
      <c r="AR1803" s="113"/>
      <c r="AS1803" s="113"/>
      <c r="AT1803" s="113"/>
      <c r="AU1803" s="113"/>
      <c r="AV1803" s="113"/>
      <c r="AW1803" s="113"/>
      <c r="AX1803" s="112"/>
      <c r="AY1803" s="71"/>
      <c r="AZ1803" s="169" t="str">
        <f t="shared" si="74"/>
        <v>OK</v>
      </c>
      <c r="BA1803" s="170" t="str">
        <f t="shared" si="75"/>
        <v>OK</v>
      </c>
      <c r="BB1803" s="215"/>
    </row>
    <row r="1804" spans="1:54" s="207" customFormat="1" ht="38.25" customHeight="1" x14ac:dyDescent="0.25">
      <c r="A1804" s="115"/>
      <c r="B1804" s="116"/>
      <c r="C1804" s="122"/>
      <c r="D1804" s="137"/>
      <c r="E1804" s="128"/>
      <c r="F1804" s="128"/>
      <c r="G1804" s="127"/>
      <c r="H1804" s="128"/>
      <c r="I1804" s="127"/>
      <c r="J1804" s="127"/>
      <c r="K1804" s="128"/>
      <c r="L1804" s="127"/>
      <c r="M1804" s="127"/>
      <c r="N1804" s="127"/>
      <c r="O1804" s="127"/>
      <c r="P1804" s="128"/>
      <c r="Q1804" s="128"/>
      <c r="R1804" s="129"/>
      <c r="S1804" s="129"/>
      <c r="T1804" s="128"/>
      <c r="U1804" s="128"/>
      <c r="V1804" s="128"/>
      <c r="W1804" s="128"/>
      <c r="X1804" s="127"/>
      <c r="Y1804" s="138"/>
      <c r="Z1804" s="123"/>
      <c r="AA1804" s="113"/>
      <c r="AB1804" s="113"/>
      <c r="AC1804" s="113"/>
      <c r="AD1804" s="113"/>
      <c r="AE1804" s="113"/>
      <c r="AF1804" s="113"/>
      <c r="AG1804" s="113"/>
      <c r="AH1804" s="113"/>
      <c r="AI1804" s="113"/>
      <c r="AJ1804" s="113"/>
      <c r="AK1804" s="113"/>
      <c r="AL1804" s="113"/>
      <c r="AM1804" s="113"/>
      <c r="AN1804" s="113"/>
      <c r="AO1804" s="113"/>
      <c r="AP1804" s="113"/>
      <c r="AQ1804" s="113"/>
      <c r="AR1804" s="113"/>
      <c r="AS1804" s="113"/>
      <c r="AT1804" s="113"/>
      <c r="AU1804" s="113"/>
      <c r="AV1804" s="113"/>
      <c r="AW1804" s="113"/>
      <c r="AX1804" s="112"/>
      <c r="AY1804" s="71"/>
      <c r="AZ1804" s="169" t="str">
        <f t="shared" si="74"/>
        <v>OK</v>
      </c>
      <c r="BA1804" s="170" t="str">
        <f t="shared" si="75"/>
        <v>OK</v>
      </c>
      <c r="BB1804" s="215"/>
    </row>
    <row r="1805" spans="1:54" s="207" customFormat="1" ht="38.25" customHeight="1" x14ac:dyDescent="0.25">
      <c r="A1805" s="115"/>
      <c r="B1805" s="116"/>
      <c r="C1805" s="122"/>
      <c r="D1805" s="137"/>
      <c r="E1805" s="128"/>
      <c r="F1805" s="128"/>
      <c r="G1805" s="127"/>
      <c r="H1805" s="128"/>
      <c r="I1805" s="127"/>
      <c r="J1805" s="127"/>
      <c r="K1805" s="128"/>
      <c r="L1805" s="127"/>
      <c r="M1805" s="127"/>
      <c r="N1805" s="127"/>
      <c r="O1805" s="127"/>
      <c r="P1805" s="128"/>
      <c r="Q1805" s="128"/>
      <c r="R1805" s="129"/>
      <c r="S1805" s="129"/>
      <c r="T1805" s="128"/>
      <c r="U1805" s="128"/>
      <c r="V1805" s="128"/>
      <c r="W1805" s="128"/>
      <c r="X1805" s="127"/>
      <c r="Y1805" s="138"/>
      <c r="Z1805" s="123"/>
      <c r="AA1805" s="113"/>
      <c r="AB1805" s="113"/>
      <c r="AC1805" s="113"/>
      <c r="AD1805" s="113"/>
      <c r="AE1805" s="113"/>
      <c r="AF1805" s="113"/>
      <c r="AG1805" s="113"/>
      <c r="AH1805" s="113"/>
      <c r="AI1805" s="113"/>
      <c r="AJ1805" s="113"/>
      <c r="AK1805" s="113"/>
      <c r="AL1805" s="113"/>
      <c r="AM1805" s="113"/>
      <c r="AN1805" s="113"/>
      <c r="AO1805" s="113"/>
      <c r="AP1805" s="113"/>
      <c r="AQ1805" s="113"/>
      <c r="AR1805" s="113"/>
      <c r="AS1805" s="113"/>
      <c r="AT1805" s="113"/>
      <c r="AU1805" s="113"/>
      <c r="AV1805" s="113"/>
      <c r="AW1805" s="113"/>
      <c r="AX1805" s="112"/>
      <c r="AY1805" s="71"/>
      <c r="AZ1805" s="169" t="str">
        <f t="shared" si="74"/>
        <v>OK</v>
      </c>
      <c r="BA1805" s="170" t="str">
        <f t="shared" si="75"/>
        <v>OK</v>
      </c>
      <c r="BB1805" s="215"/>
    </row>
    <row r="1806" spans="1:54" s="207" customFormat="1" ht="38.25" customHeight="1" x14ac:dyDescent="0.25">
      <c r="A1806" s="115"/>
      <c r="B1806" s="116"/>
      <c r="C1806" s="122"/>
      <c r="D1806" s="137"/>
      <c r="E1806" s="128"/>
      <c r="F1806" s="128"/>
      <c r="G1806" s="127"/>
      <c r="H1806" s="128"/>
      <c r="I1806" s="127"/>
      <c r="J1806" s="127"/>
      <c r="K1806" s="128"/>
      <c r="L1806" s="127"/>
      <c r="M1806" s="127"/>
      <c r="N1806" s="127"/>
      <c r="O1806" s="127"/>
      <c r="P1806" s="128"/>
      <c r="Q1806" s="128"/>
      <c r="R1806" s="129"/>
      <c r="S1806" s="129"/>
      <c r="T1806" s="128"/>
      <c r="U1806" s="128"/>
      <c r="V1806" s="128"/>
      <c r="W1806" s="128"/>
      <c r="X1806" s="127"/>
      <c r="Y1806" s="138"/>
      <c r="Z1806" s="123"/>
      <c r="AA1806" s="113"/>
      <c r="AB1806" s="113"/>
      <c r="AC1806" s="113"/>
      <c r="AD1806" s="113"/>
      <c r="AE1806" s="113"/>
      <c r="AF1806" s="113"/>
      <c r="AG1806" s="113"/>
      <c r="AH1806" s="113"/>
      <c r="AI1806" s="113"/>
      <c r="AJ1806" s="113"/>
      <c r="AK1806" s="113"/>
      <c r="AL1806" s="113"/>
      <c r="AM1806" s="113"/>
      <c r="AN1806" s="113"/>
      <c r="AO1806" s="113"/>
      <c r="AP1806" s="113"/>
      <c r="AQ1806" s="113"/>
      <c r="AR1806" s="113"/>
      <c r="AS1806" s="113"/>
      <c r="AT1806" s="113"/>
      <c r="AU1806" s="113"/>
      <c r="AV1806" s="113"/>
      <c r="AW1806" s="113"/>
      <c r="AX1806" s="112"/>
      <c r="AY1806" s="71"/>
      <c r="AZ1806" s="169" t="str">
        <f t="shared" si="74"/>
        <v>OK</v>
      </c>
      <c r="BA1806" s="170" t="str">
        <f t="shared" si="75"/>
        <v>OK</v>
      </c>
      <c r="BB1806" s="215"/>
    </row>
    <row r="1807" spans="1:54" s="207" customFormat="1" ht="38.25" customHeight="1" x14ac:dyDescent="0.25">
      <c r="A1807" s="115"/>
      <c r="B1807" s="116"/>
      <c r="C1807" s="122"/>
      <c r="D1807" s="137"/>
      <c r="E1807" s="128"/>
      <c r="F1807" s="128"/>
      <c r="G1807" s="127"/>
      <c r="H1807" s="128"/>
      <c r="I1807" s="127"/>
      <c r="J1807" s="127"/>
      <c r="K1807" s="128"/>
      <c r="L1807" s="127"/>
      <c r="M1807" s="127"/>
      <c r="N1807" s="127"/>
      <c r="O1807" s="127"/>
      <c r="P1807" s="128"/>
      <c r="Q1807" s="128"/>
      <c r="R1807" s="129"/>
      <c r="S1807" s="129"/>
      <c r="T1807" s="128"/>
      <c r="U1807" s="128"/>
      <c r="V1807" s="128"/>
      <c r="W1807" s="128"/>
      <c r="X1807" s="127"/>
      <c r="Y1807" s="138"/>
      <c r="Z1807" s="123"/>
      <c r="AA1807" s="113"/>
      <c r="AB1807" s="113"/>
      <c r="AC1807" s="113"/>
      <c r="AD1807" s="113"/>
      <c r="AE1807" s="113"/>
      <c r="AF1807" s="113"/>
      <c r="AG1807" s="113"/>
      <c r="AH1807" s="113"/>
      <c r="AI1807" s="113"/>
      <c r="AJ1807" s="113"/>
      <c r="AK1807" s="113"/>
      <c r="AL1807" s="113"/>
      <c r="AM1807" s="113"/>
      <c r="AN1807" s="113"/>
      <c r="AO1807" s="113"/>
      <c r="AP1807" s="113"/>
      <c r="AQ1807" s="113"/>
      <c r="AR1807" s="113"/>
      <c r="AS1807" s="113"/>
      <c r="AT1807" s="113"/>
      <c r="AU1807" s="113"/>
      <c r="AV1807" s="113"/>
      <c r="AW1807" s="113"/>
      <c r="AX1807" s="112"/>
      <c r="AY1807" s="71"/>
      <c r="AZ1807" s="169" t="str">
        <f t="shared" si="74"/>
        <v>OK</v>
      </c>
      <c r="BA1807" s="170" t="str">
        <f t="shared" si="75"/>
        <v>OK</v>
      </c>
      <c r="BB1807" s="215"/>
    </row>
    <row r="1808" spans="1:54" s="207" customFormat="1" ht="38.25" customHeight="1" x14ac:dyDescent="0.25">
      <c r="A1808" s="115"/>
      <c r="B1808" s="116"/>
      <c r="C1808" s="122"/>
      <c r="D1808" s="137"/>
      <c r="E1808" s="128"/>
      <c r="F1808" s="128"/>
      <c r="G1808" s="127"/>
      <c r="H1808" s="128"/>
      <c r="I1808" s="127"/>
      <c r="J1808" s="127"/>
      <c r="K1808" s="128"/>
      <c r="L1808" s="127"/>
      <c r="M1808" s="127"/>
      <c r="N1808" s="127"/>
      <c r="O1808" s="127"/>
      <c r="P1808" s="128"/>
      <c r="Q1808" s="128"/>
      <c r="R1808" s="129"/>
      <c r="S1808" s="129"/>
      <c r="T1808" s="128"/>
      <c r="U1808" s="128"/>
      <c r="V1808" s="128"/>
      <c r="W1808" s="128"/>
      <c r="X1808" s="127"/>
      <c r="Y1808" s="138"/>
      <c r="Z1808" s="123"/>
      <c r="AA1808" s="113"/>
      <c r="AB1808" s="113"/>
      <c r="AC1808" s="113"/>
      <c r="AD1808" s="113"/>
      <c r="AE1808" s="113"/>
      <c r="AF1808" s="113"/>
      <c r="AG1808" s="113"/>
      <c r="AH1808" s="113"/>
      <c r="AI1808" s="113"/>
      <c r="AJ1808" s="113"/>
      <c r="AK1808" s="113"/>
      <c r="AL1808" s="113"/>
      <c r="AM1808" s="113"/>
      <c r="AN1808" s="113"/>
      <c r="AO1808" s="113"/>
      <c r="AP1808" s="113"/>
      <c r="AQ1808" s="113"/>
      <c r="AR1808" s="113"/>
      <c r="AS1808" s="113"/>
      <c r="AT1808" s="113"/>
      <c r="AU1808" s="113"/>
      <c r="AV1808" s="113"/>
      <c r="AW1808" s="113"/>
      <c r="AX1808" s="112"/>
      <c r="AY1808" s="71"/>
      <c r="AZ1808" s="169" t="str">
        <f t="shared" si="74"/>
        <v>OK</v>
      </c>
      <c r="BA1808" s="170" t="str">
        <f t="shared" si="75"/>
        <v>OK</v>
      </c>
      <c r="BB1808" s="215"/>
    </row>
    <row r="1809" spans="1:54" s="207" customFormat="1" ht="38.25" customHeight="1" x14ac:dyDescent="0.25">
      <c r="A1809" s="115"/>
      <c r="B1809" s="116"/>
      <c r="C1809" s="122"/>
      <c r="D1809" s="137"/>
      <c r="E1809" s="128"/>
      <c r="F1809" s="128"/>
      <c r="G1809" s="127"/>
      <c r="H1809" s="128"/>
      <c r="I1809" s="127"/>
      <c r="J1809" s="127"/>
      <c r="K1809" s="128"/>
      <c r="L1809" s="127"/>
      <c r="M1809" s="127"/>
      <c r="N1809" s="127"/>
      <c r="O1809" s="127"/>
      <c r="P1809" s="128"/>
      <c r="Q1809" s="128"/>
      <c r="R1809" s="129"/>
      <c r="S1809" s="129"/>
      <c r="T1809" s="128"/>
      <c r="U1809" s="128"/>
      <c r="V1809" s="128"/>
      <c r="W1809" s="128"/>
      <c r="X1809" s="127"/>
      <c r="Y1809" s="138"/>
      <c r="Z1809" s="123"/>
      <c r="AA1809" s="113"/>
      <c r="AB1809" s="113"/>
      <c r="AC1809" s="113"/>
      <c r="AD1809" s="113"/>
      <c r="AE1809" s="113"/>
      <c r="AF1809" s="113"/>
      <c r="AG1809" s="113"/>
      <c r="AH1809" s="113"/>
      <c r="AI1809" s="113"/>
      <c r="AJ1809" s="113"/>
      <c r="AK1809" s="113"/>
      <c r="AL1809" s="113"/>
      <c r="AM1809" s="113"/>
      <c r="AN1809" s="113"/>
      <c r="AO1809" s="113"/>
      <c r="AP1809" s="113"/>
      <c r="AQ1809" s="113"/>
      <c r="AR1809" s="113"/>
      <c r="AS1809" s="113"/>
      <c r="AT1809" s="113"/>
      <c r="AU1809" s="113"/>
      <c r="AV1809" s="113"/>
      <c r="AW1809" s="113"/>
      <c r="AX1809" s="112"/>
      <c r="AY1809" s="71"/>
      <c r="AZ1809" s="169" t="str">
        <f t="shared" si="74"/>
        <v>OK</v>
      </c>
      <c r="BA1809" s="170" t="str">
        <f t="shared" si="75"/>
        <v>OK</v>
      </c>
      <c r="BB1809" s="215"/>
    </row>
    <row r="1810" spans="1:54" s="207" customFormat="1" ht="38.25" customHeight="1" x14ac:dyDescent="0.25">
      <c r="A1810" s="115"/>
      <c r="B1810" s="116"/>
      <c r="C1810" s="122"/>
      <c r="D1810" s="137"/>
      <c r="E1810" s="128"/>
      <c r="F1810" s="128"/>
      <c r="G1810" s="127"/>
      <c r="H1810" s="128"/>
      <c r="I1810" s="127"/>
      <c r="J1810" s="127"/>
      <c r="K1810" s="128"/>
      <c r="L1810" s="127"/>
      <c r="M1810" s="127"/>
      <c r="N1810" s="127"/>
      <c r="O1810" s="127"/>
      <c r="P1810" s="128"/>
      <c r="Q1810" s="128"/>
      <c r="R1810" s="129"/>
      <c r="S1810" s="129"/>
      <c r="T1810" s="128"/>
      <c r="U1810" s="128"/>
      <c r="V1810" s="128"/>
      <c r="W1810" s="128"/>
      <c r="X1810" s="127"/>
      <c r="Y1810" s="138"/>
      <c r="Z1810" s="123"/>
      <c r="AA1810" s="113"/>
      <c r="AB1810" s="113"/>
      <c r="AC1810" s="113"/>
      <c r="AD1810" s="113"/>
      <c r="AE1810" s="113"/>
      <c r="AF1810" s="113"/>
      <c r="AG1810" s="113"/>
      <c r="AH1810" s="113"/>
      <c r="AI1810" s="113"/>
      <c r="AJ1810" s="113"/>
      <c r="AK1810" s="113"/>
      <c r="AL1810" s="113"/>
      <c r="AM1810" s="113"/>
      <c r="AN1810" s="113"/>
      <c r="AO1810" s="113"/>
      <c r="AP1810" s="113"/>
      <c r="AQ1810" s="113"/>
      <c r="AR1810" s="113"/>
      <c r="AS1810" s="113"/>
      <c r="AT1810" s="113"/>
      <c r="AU1810" s="113"/>
      <c r="AV1810" s="113"/>
      <c r="AW1810" s="113"/>
      <c r="AX1810" s="112"/>
      <c r="AY1810" s="71"/>
      <c r="AZ1810" s="169" t="str">
        <f t="shared" si="74"/>
        <v>OK</v>
      </c>
      <c r="BA1810" s="170" t="str">
        <f t="shared" si="75"/>
        <v>OK</v>
      </c>
      <c r="BB1810" s="215"/>
    </row>
    <row r="1811" spans="1:54" s="207" customFormat="1" ht="38.25" customHeight="1" x14ac:dyDescent="0.25">
      <c r="A1811" s="115"/>
      <c r="B1811" s="116"/>
      <c r="C1811" s="122"/>
      <c r="D1811" s="137"/>
      <c r="E1811" s="128"/>
      <c r="F1811" s="128"/>
      <c r="G1811" s="127"/>
      <c r="H1811" s="128"/>
      <c r="I1811" s="127"/>
      <c r="J1811" s="127"/>
      <c r="K1811" s="128"/>
      <c r="L1811" s="127"/>
      <c r="M1811" s="127"/>
      <c r="N1811" s="127"/>
      <c r="O1811" s="127"/>
      <c r="P1811" s="128"/>
      <c r="Q1811" s="128"/>
      <c r="R1811" s="129"/>
      <c r="S1811" s="129"/>
      <c r="T1811" s="128"/>
      <c r="U1811" s="128"/>
      <c r="V1811" s="128"/>
      <c r="W1811" s="128"/>
      <c r="X1811" s="127"/>
      <c r="Y1811" s="138"/>
      <c r="Z1811" s="123"/>
      <c r="AA1811" s="113"/>
      <c r="AB1811" s="113"/>
      <c r="AC1811" s="113"/>
      <c r="AD1811" s="113"/>
      <c r="AE1811" s="113"/>
      <c r="AF1811" s="113"/>
      <c r="AG1811" s="113"/>
      <c r="AH1811" s="113"/>
      <c r="AI1811" s="113"/>
      <c r="AJ1811" s="113"/>
      <c r="AK1811" s="113"/>
      <c r="AL1811" s="113"/>
      <c r="AM1811" s="113"/>
      <c r="AN1811" s="113"/>
      <c r="AO1811" s="113"/>
      <c r="AP1811" s="113"/>
      <c r="AQ1811" s="113"/>
      <c r="AR1811" s="113"/>
      <c r="AS1811" s="113"/>
      <c r="AT1811" s="113"/>
      <c r="AU1811" s="113"/>
      <c r="AV1811" s="113"/>
      <c r="AW1811" s="113"/>
      <c r="AX1811" s="112"/>
      <c r="AY1811" s="71"/>
      <c r="AZ1811" s="169" t="str">
        <f t="shared" si="74"/>
        <v>OK</v>
      </c>
      <c r="BA1811" s="170" t="str">
        <f t="shared" si="75"/>
        <v>OK</v>
      </c>
      <c r="BB1811" s="215"/>
    </row>
    <row r="1812" spans="1:54" s="207" customFormat="1" ht="38.25" customHeight="1" x14ac:dyDescent="0.25">
      <c r="A1812" s="115"/>
      <c r="B1812" s="116"/>
      <c r="C1812" s="122"/>
      <c r="D1812" s="137"/>
      <c r="E1812" s="128"/>
      <c r="F1812" s="128"/>
      <c r="G1812" s="127"/>
      <c r="H1812" s="128"/>
      <c r="I1812" s="127"/>
      <c r="J1812" s="127"/>
      <c r="K1812" s="128"/>
      <c r="L1812" s="127"/>
      <c r="M1812" s="127"/>
      <c r="N1812" s="127"/>
      <c r="O1812" s="127"/>
      <c r="P1812" s="128"/>
      <c r="Q1812" s="128"/>
      <c r="R1812" s="129"/>
      <c r="S1812" s="129"/>
      <c r="T1812" s="128"/>
      <c r="U1812" s="128"/>
      <c r="V1812" s="128"/>
      <c r="W1812" s="128"/>
      <c r="X1812" s="127"/>
      <c r="Y1812" s="138"/>
      <c r="Z1812" s="123"/>
      <c r="AA1812" s="113"/>
      <c r="AB1812" s="113"/>
      <c r="AC1812" s="113"/>
      <c r="AD1812" s="113"/>
      <c r="AE1812" s="113"/>
      <c r="AF1812" s="113"/>
      <c r="AG1812" s="113"/>
      <c r="AH1812" s="113"/>
      <c r="AI1812" s="113"/>
      <c r="AJ1812" s="113"/>
      <c r="AK1812" s="113"/>
      <c r="AL1812" s="113"/>
      <c r="AM1812" s="113"/>
      <c r="AN1812" s="113"/>
      <c r="AO1812" s="113"/>
      <c r="AP1812" s="113"/>
      <c r="AQ1812" s="113"/>
      <c r="AR1812" s="113"/>
      <c r="AS1812" s="113"/>
      <c r="AT1812" s="113"/>
      <c r="AU1812" s="113"/>
      <c r="AV1812" s="113"/>
      <c r="AW1812" s="113"/>
      <c r="AX1812" s="112"/>
      <c r="AY1812" s="71"/>
      <c r="AZ1812" s="169" t="str">
        <f t="shared" si="74"/>
        <v>OK</v>
      </c>
      <c r="BA1812" s="170" t="str">
        <f t="shared" si="75"/>
        <v>OK</v>
      </c>
      <c r="BB1812" s="215"/>
    </row>
    <row r="1813" spans="1:54" s="207" customFormat="1" ht="38.25" customHeight="1" x14ac:dyDescent="0.25">
      <c r="A1813" s="115"/>
      <c r="B1813" s="116"/>
      <c r="C1813" s="122"/>
      <c r="D1813" s="137"/>
      <c r="E1813" s="128"/>
      <c r="F1813" s="128"/>
      <c r="G1813" s="127"/>
      <c r="H1813" s="128"/>
      <c r="I1813" s="127"/>
      <c r="J1813" s="127"/>
      <c r="K1813" s="128"/>
      <c r="L1813" s="127"/>
      <c r="M1813" s="127"/>
      <c r="N1813" s="127"/>
      <c r="O1813" s="127"/>
      <c r="P1813" s="128"/>
      <c r="Q1813" s="128"/>
      <c r="R1813" s="129"/>
      <c r="S1813" s="129"/>
      <c r="T1813" s="128"/>
      <c r="U1813" s="128"/>
      <c r="V1813" s="128"/>
      <c r="W1813" s="128"/>
      <c r="X1813" s="127"/>
      <c r="Y1813" s="138"/>
      <c r="Z1813" s="231"/>
      <c r="AA1813" s="113"/>
      <c r="AB1813" s="113"/>
      <c r="AC1813" s="113"/>
      <c r="AD1813" s="113"/>
      <c r="AE1813" s="113"/>
      <c r="AF1813" s="113"/>
      <c r="AG1813" s="113"/>
      <c r="AH1813" s="113"/>
      <c r="AI1813" s="113"/>
      <c r="AJ1813" s="113"/>
      <c r="AK1813" s="113"/>
      <c r="AL1813" s="113"/>
      <c r="AM1813" s="113"/>
      <c r="AN1813" s="113"/>
      <c r="AO1813" s="113"/>
      <c r="AP1813" s="113"/>
      <c r="AQ1813" s="113"/>
      <c r="AR1813" s="113"/>
      <c r="AS1813" s="113"/>
      <c r="AT1813" s="113"/>
      <c r="AU1813" s="113"/>
      <c r="AV1813" s="113"/>
      <c r="AW1813" s="113"/>
      <c r="AX1813" s="112"/>
      <c r="AY1813" s="71"/>
      <c r="AZ1813" s="169" t="str">
        <f t="shared" si="74"/>
        <v>OK</v>
      </c>
      <c r="BA1813" s="170" t="str">
        <f t="shared" si="75"/>
        <v>OK</v>
      </c>
      <c r="BB1813" s="215"/>
    </row>
    <row r="1814" spans="1:54" s="207" customFormat="1" ht="52.5" customHeight="1" x14ac:dyDescent="0.25">
      <c r="A1814" s="115"/>
      <c r="B1814" s="116"/>
      <c r="C1814" s="122"/>
      <c r="D1814" s="137"/>
      <c r="E1814" s="128"/>
      <c r="F1814" s="128"/>
      <c r="G1814" s="127"/>
      <c r="H1814" s="128"/>
      <c r="I1814" s="127"/>
      <c r="J1814" s="127"/>
      <c r="K1814" s="128"/>
      <c r="L1814" s="127"/>
      <c r="M1814" s="127"/>
      <c r="N1814" s="127"/>
      <c r="O1814" s="127"/>
      <c r="P1814" s="128"/>
      <c r="Q1814" s="128"/>
      <c r="R1814" s="129"/>
      <c r="S1814" s="129"/>
      <c r="T1814" s="128"/>
      <c r="U1814" s="128"/>
      <c r="V1814" s="128"/>
      <c r="W1814" s="128"/>
      <c r="X1814" s="127"/>
      <c r="Y1814" s="138"/>
      <c r="Z1814" s="123"/>
      <c r="AA1814" s="113"/>
      <c r="AB1814" s="113"/>
      <c r="AC1814" s="113"/>
      <c r="AD1814" s="113"/>
      <c r="AE1814" s="113"/>
      <c r="AF1814" s="113"/>
      <c r="AG1814" s="113"/>
      <c r="AH1814" s="113"/>
      <c r="AI1814" s="113"/>
      <c r="AJ1814" s="113"/>
      <c r="AK1814" s="113"/>
      <c r="AL1814" s="113"/>
      <c r="AM1814" s="113"/>
      <c r="AN1814" s="113"/>
      <c r="AO1814" s="113"/>
      <c r="AP1814" s="113"/>
      <c r="AQ1814" s="113"/>
      <c r="AR1814" s="113"/>
      <c r="AS1814" s="113"/>
      <c r="AT1814" s="113"/>
      <c r="AU1814" s="113"/>
      <c r="AV1814" s="113"/>
      <c r="AW1814" s="113"/>
      <c r="AX1814" s="112"/>
      <c r="AY1814" s="71"/>
      <c r="AZ1814" s="169" t="str">
        <f t="shared" si="74"/>
        <v>OK</v>
      </c>
      <c r="BA1814" s="170" t="str">
        <f t="shared" si="75"/>
        <v>OK</v>
      </c>
      <c r="BB1814" s="215"/>
    </row>
    <row r="1815" spans="1:54" s="215" customFormat="1" ht="52.5" customHeight="1" x14ac:dyDescent="0.25">
      <c r="A1815" s="115"/>
      <c r="B1815" s="116"/>
      <c r="C1815" s="122"/>
      <c r="D1815" s="137"/>
      <c r="E1815" s="128"/>
      <c r="F1815" s="128"/>
      <c r="G1815" s="127"/>
      <c r="H1815" s="128"/>
      <c r="I1815" s="127"/>
      <c r="J1815" s="127"/>
      <c r="K1815" s="128"/>
      <c r="L1815" s="127"/>
      <c r="M1815" s="127"/>
      <c r="N1815" s="127"/>
      <c r="O1815" s="127"/>
      <c r="P1815" s="128"/>
      <c r="Q1815" s="128"/>
      <c r="R1815" s="129"/>
      <c r="S1815" s="129"/>
      <c r="T1815" s="128"/>
      <c r="U1815" s="128"/>
      <c r="V1815" s="128"/>
      <c r="W1815" s="128"/>
      <c r="X1815" s="127"/>
      <c r="Y1815" s="138"/>
      <c r="Z1815" s="123"/>
      <c r="AA1815" s="113"/>
      <c r="AB1815" s="113"/>
      <c r="AC1815" s="113"/>
      <c r="AD1815" s="113"/>
      <c r="AE1815" s="113"/>
      <c r="AF1815" s="113"/>
      <c r="AG1815" s="113"/>
      <c r="AH1815" s="113"/>
      <c r="AI1815" s="113"/>
      <c r="AJ1815" s="113"/>
      <c r="AK1815" s="113"/>
      <c r="AL1815" s="113"/>
      <c r="AM1815" s="113"/>
      <c r="AN1815" s="113"/>
      <c r="AO1815" s="113"/>
      <c r="AP1815" s="113"/>
      <c r="AQ1815" s="113"/>
      <c r="AR1815" s="113"/>
      <c r="AS1815" s="113"/>
      <c r="AT1815" s="113"/>
      <c r="AU1815" s="113"/>
      <c r="AV1815" s="113"/>
      <c r="AW1815" s="113"/>
      <c r="AX1815" s="112"/>
      <c r="AY1815" s="71"/>
      <c r="AZ1815" s="169" t="str">
        <f t="shared" si="74"/>
        <v>OK</v>
      </c>
      <c r="BA1815" s="170" t="str">
        <f t="shared" si="75"/>
        <v>OK</v>
      </c>
    </row>
    <row r="1816" spans="1:54" s="215" customFormat="1" ht="52.5" customHeight="1" x14ac:dyDescent="0.25">
      <c r="A1816" s="115"/>
      <c r="B1816" s="116"/>
      <c r="C1816" s="122"/>
      <c r="D1816" s="137"/>
      <c r="E1816" s="128"/>
      <c r="F1816" s="128"/>
      <c r="G1816" s="127"/>
      <c r="H1816" s="128"/>
      <c r="I1816" s="127"/>
      <c r="J1816" s="127"/>
      <c r="K1816" s="128"/>
      <c r="L1816" s="127"/>
      <c r="M1816" s="127"/>
      <c r="N1816" s="127"/>
      <c r="O1816" s="127"/>
      <c r="P1816" s="128"/>
      <c r="Q1816" s="128"/>
      <c r="R1816" s="129"/>
      <c r="S1816" s="129"/>
      <c r="T1816" s="128"/>
      <c r="U1816" s="128"/>
      <c r="V1816" s="128"/>
      <c r="W1816" s="128"/>
      <c r="X1816" s="127"/>
      <c r="Y1816" s="138"/>
      <c r="Z1816" s="232"/>
      <c r="AA1816" s="113"/>
      <c r="AB1816" s="113"/>
      <c r="AC1816" s="113"/>
      <c r="AD1816" s="113"/>
      <c r="AE1816" s="113"/>
      <c r="AF1816" s="113"/>
      <c r="AG1816" s="113"/>
      <c r="AH1816" s="113"/>
      <c r="AI1816" s="113"/>
      <c r="AJ1816" s="113"/>
      <c r="AK1816" s="113"/>
      <c r="AL1816" s="113"/>
      <c r="AM1816" s="113"/>
      <c r="AN1816" s="113"/>
      <c r="AO1816" s="113"/>
      <c r="AP1816" s="113"/>
      <c r="AQ1816" s="113"/>
      <c r="AR1816" s="113"/>
      <c r="AS1816" s="113"/>
      <c r="AT1816" s="113"/>
      <c r="AU1816" s="113"/>
      <c r="AV1816" s="113"/>
      <c r="AW1816" s="113"/>
      <c r="AX1816" s="112"/>
      <c r="AY1816" s="71"/>
      <c r="AZ1816" s="169" t="str">
        <f t="shared" si="74"/>
        <v>OK</v>
      </c>
      <c r="BA1816" s="170" t="str">
        <f t="shared" si="75"/>
        <v>OK</v>
      </c>
    </row>
    <row r="1817" spans="1:54" s="207" customFormat="1" ht="38.25" customHeight="1" x14ac:dyDescent="0.25">
      <c r="A1817" s="115"/>
      <c r="B1817" s="116"/>
      <c r="C1817" s="122"/>
      <c r="D1817" s="137"/>
      <c r="E1817" s="128"/>
      <c r="F1817" s="128"/>
      <c r="G1817" s="127"/>
      <c r="H1817" s="128"/>
      <c r="I1817" s="127"/>
      <c r="J1817" s="127"/>
      <c r="K1817" s="128"/>
      <c r="L1817" s="127"/>
      <c r="M1817" s="127"/>
      <c r="N1817" s="127"/>
      <c r="O1817" s="127"/>
      <c r="P1817" s="128"/>
      <c r="Q1817" s="128"/>
      <c r="R1817" s="129"/>
      <c r="S1817" s="129"/>
      <c r="T1817" s="128"/>
      <c r="U1817" s="128"/>
      <c r="V1817" s="128"/>
      <c r="W1817" s="128"/>
      <c r="X1817" s="127"/>
      <c r="Y1817" s="138"/>
      <c r="Z1817" s="123"/>
      <c r="AA1817" s="113"/>
      <c r="AB1817" s="113"/>
      <c r="AC1817" s="113"/>
      <c r="AD1817" s="113"/>
      <c r="AE1817" s="113"/>
      <c r="AF1817" s="113"/>
      <c r="AG1817" s="113"/>
      <c r="AH1817" s="113"/>
      <c r="AI1817" s="113"/>
      <c r="AJ1817" s="113"/>
      <c r="AK1817" s="113"/>
      <c r="AL1817" s="113"/>
      <c r="AM1817" s="113"/>
      <c r="AN1817" s="113"/>
      <c r="AO1817" s="113"/>
      <c r="AP1817" s="113"/>
      <c r="AQ1817" s="113"/>
      <c r="AR1817" s="113"/>
      <c r="AS1817" s="113"/>
      <c r="AT1817" s="113"/>
      <c r="AU1817" s="113"/>
      <c r="AV1817" s="113"/>
      <c r="AW1817" s="113"/>
      <c r="AX1817" s="112"/>
      <c r="AY1817" s="71"/>
      <c r="AZ1817" s="169" t="str">
        <f t="shared" si="74"/>
        <v>OK</v>
      </c>
      <c r="BA1817" s="170" t="str">
        <f t="shared" si="75"/>
        <v>OK</v>
      </c>
      <c r="BB1817" s="215"/>
    </row>
    <row r="1818" spans="1:54" s="207" customFormat="1" ht="38.25" customHeight="1" x14ac:dyDescent="0.25">
      <c r="A1818" s="115"/>
      <c r="B1818" s="116"/>
      <c r="C1818" s="122"/>
      <c r="D1818" s="137"/>
      <c r="E1818" s="128"/>
      <c r="F1818" s="128"/>
      <c r="G1818" s="127"/>
      <c r="H1818" s="128"/>
      <c r="I1818" s="173"/>
      <c r="J1818" s="127"/>
      <c r="K1818" s="128"/>
      <c r="L1818" s="127"/>
      <c r="M1818" s="127"/>
      <c r="N1818" s="127"/>
      <c r="O1818" s="127"/>
      <c r="P1818" s="128"/>
      <c r="Q1818" s="128"/>
      <c r="R1818" s="129"/>
      <c r="S1818" s="129"/>
      <c r="T1818" s="128"/>
      <c r="U1818" s="128"/>
      <c r="V1818" s="128"/>
      <c r="W1818" s="128"/>
      <c r="X1818" s="127"/>
      <c r="Y1818" s="138"/>
      <c r="Z1818" s="123"/>
      <c r="AA1818" s="113"/>
      <c r="AB1818" s="113"/>
      <c r="AC1818" s="113"/>
      <c r="AD1818" s="113"/>
      <c r="AE1818" s="113"/>
      <c r="AF1818" s="113"/>
      <c r="AG1818" s="113"/>
      <c r="AH1818" s="113"/>
      <c r="AI1818" s="113"/>
      <c r="AJ1818" s="113"/>
      <c r="AK1818" s="113"/>
      <c r="AL1818" s="113"/>
      <c r="AM1818" s="113"/>
      <c r="AN1818" s="113"/>
      <c r="AO1818" s="113"/>
      <c r="AP1818" s="113"/>
      <c r="AQ1818" s="113"/>
      <c r="AR1818" s="113"/>
      <c r="AS1818" s="113"/>
      <c r="AT1818" s="113"/>
      <c r="AU1818" s="113"/>
      <c r="AV1818" s="113"/>
      <c r="AW1818" s="113"/>
      <c r="AX1818" s="112"/>
      <c r="AY1818" s="71"/>
      <c r="AZ1818" s="169" t="str">
        <f t="shared" si="74"/>
        <v>OK</v>
      </c>
      <c r="BA1818" s="170" t="str">
        <f t="shared" si="75"/>
        <v>OK</v>
      </c>
      <c r="BB1818" s="215"/>
    </row>
    <row r="1819" spans="1:54" s="207" customFormat="1" ht="38.25" customHeight="1" x14ac:dyDescent="0.25">
      <c r="A1819" s="115"/>
      <c r="B1819" s="116"/>
      <c r="C1819" s="122"/>
      <c r="D1819" s="137"/>
      <c r="E1819" s="128"/>
      <c r="F1819" s="128"/>
      <c r="G1819" s="127"/>
      <c r="H1819" s="128"/>
      <c r="I1819" s="127"/>
      <c r="J1819" s="127"/>
      <c r="K1819" s="128"/>
      <c r="L1819" s="127"/>
      <c r="M1819" s="127"/>
      <c r="N1819" s="127"/>
      <c r="O1819" s="127"/>
      <c r="P1819" s="128"/>
      <c r="Q1819" s="128"/>
      <c r="R1819" s="129"/>
      <c r="S1819" s="129"/>
      <c r="T1819" s="128"/>
      <c r="U1819" s="128"/>
      <c r="V1819" s="128"/>
      <c r="W1819" s="128"/>
      <c r="X1819" s="127"/>
      <c r="Y1819" s="138"/>
      <c r="Z1819" s="123"/>
      <c r="AA1819" s="113"/>
      <c r="AB1819" s="113"/>
      <c r="AC1819" s="113"/>
      <c r="AD1819" s="113"/>
      <c r="AE1819" s="113"/>
      <c r="AF1819" s="113"/>
      <c r="AG1819" s="113"/>
      <c r="AH1819" s="113"/>
      <c r="AI1819" s="113"/>
      <c r="AJ1819" s="113"/>
      <c r="AK1819" s="113"/>
      <c r="AL1819" s="113"/>
      <c r="AM1819" s="113"/>
      <c r="AN1819" s="113"/>
      <c r="AO1819" s="113"/>
      <c r="AP1819" s="113"/>
      <c r="AQ1819" s="113"/>
      <c r="AR1819" s="113"/>
      <c r="AS1819" s="113"/>
      <c r="AT1819" s="113"/>
      <c r="AU1819" s="113"/>
      <c r="AV1819" s="113"/>
      <c r="AW1819" s="113"/>
      <c r="AX1819" s="112"/>
      <c r="AY1819" s="71"/>
      <c r="AZ1819" s="169" t="str">
        <f t="shared" si="74"/>
        <v>OK</v>
      </c>
      <c r="BA1819" s="170" t="str">
        <f t="shared" si="75"/>
        <v>OK</v>
      </c>
      <c r="BB1819" s="215"/>
    </row>
    <row r="1820" spans="1:54" s="207" customFormat="1" ht="38.25" customHeight="1" x14ac:dyDescent="0.25">
      <c r="A1820" s="115"/>
      <c r="B1820" s="116"/>
      <c r="C1820" s="122"/>
      <c r="D1820" s="137"/>
      <c r="E1820" s="128"/>
      <c r="F1820" s="128"/>
      <c r="G1820" s="127"/>
      <c r="H1820" s="128"/>
      <c r="I1820" s="127"/>
      <c r="J1820" s="127"/>
      <c r="K1820" s="128"/>
      <c r="L1820" s="127"/>
      <c r="M1820" s="127"/>
      <c r="N1820" s="127"/>
      <c r="O1820" s="127"/>
      <c r="P1820" s="128"/>
      <c r="Q1820" s="128"/>
      <c r="R1820" s="129"/>
      <c r="S1820" s="129"/>
      <c r="T1820" s="128"/>
      <c r="U1820" s="128"/>
      <c r="V1820" s="128"/>
      <c r="W1820" s="128"/>
      <c r="X1820" s="127"/>
      <c r="Y1820" s="138"/>
      <c r="Z1820" s="123"/>
      <c r="AA1820" s="113"/>
      <c r="AB1820" s="113"/>
      <c r="AC1820" s="113"/>
      <c r="AD1820" s="113"/>
      <c r="AE1820" s="113"/>
      <c r="AF1820" s="113"/>
      <c r="AG1820" s="113"/>
      <c r="AH1820" s="113"/>
      <c r="AI1820" s="113"/>
      <c r="AJ1820" s="113"/>
      <c r="AK1820" s="113"/>
      <c r="AL1820" s="113"/>
      <c r="AM1820" s="113"/>
      <c r="AN1820" s="113"/>
      <c r="AO1820" s="113"/>
      <c r="AP1820" s="113"/>
      <c r="AQ1820" s="113"/>
      <c r="AR1820" s="113"/>
      <c r="AS1820" s="113"/>
      <c r="AT1820" s="113"/>
      <c r="AU1820" s="113"/>
      <c r="AV1820" s="113"/>
      <c r="AW1820" s="113"/>
      <c r="AX1820" s="112"/>
      <c r="AY1820" s="71"/>
      <c r="AZ1820" s="169" t="str">
        <f t="shared" si="74"/>
        <v>OK</v>
      </c>
      <c r="BA1820" s="170" t="str">
        <f t="shared" si="75"/>
        <v>OK</v>
      </c>
      <c r="BB1820" s="215"/>
    </row>
    <row r="1821" spans="1:54" s="207" customFormat="1" ht="38.25" customHeight="1" x14ac:dyDescent="0.25">
      <c r="A1821" s="115"/>
      <c r="B1821" s="116"/>
      <c r="C1821" s="122"/>
      <c r="D1821" s="137"/>
      <c r="E1821" s="128"/>
      <c r="F1821" s="128"/>
      <c r="G1821" s="127"/>
      <c r="H1821" s="128"/>
      <c r="I1821" s="127"/>
      <c r="J1821" s="127"/>
      <c r="K1821" s="128"/>
      <c r="L1821" s="127"/>
      <c r="M1821" s="127"/>
      <c r="N1821" s="127"/>
      <c r="O1821" s="127"/>
      <c r="P1821" s="128"/>
      <c r="Q1821" s="128"/>
      <c r="R1821" s="129"/>
      <c r="S1821" s="129"/>
      <c r="T1821" s="128"/>
      <c r="U1821" s="128"/>
      <c r="V1821" s="128"/>
      <c r="W1821" s="128"/>
      <c r="X1821" s="127"/>
      <c r="Y1821" s="138"/>
      <c r="Z1821" s="123"/>
      <c r="AA1821" s="113"/>
      <c r="AB1821" s="113"/>
      <c r="AC1821" s="113"/>
      <c r="AD1821" s="113"/>
      <c r="AE1821" s="113"/>
      <c r="AF1821" s="113"/>
      <c r="AG1821" s="113"/>
      <c r="AH1821" s="113"/>
      <c r="AI1821" s="113"/>
      <c r="AJ1821" s="113"/>
      <c r="AK1821" s="113"/>
      <c r="AL1821" s="113"/>
      <c r="AM1821" s="113"/>
      <c r="AN1821" s="113"/>
      <c r="AO1821" s="113"/>
      <c r="AP1821" s="113"/>
      <c r="AQ1821" s="113"/>
      <c r="AR1821" s="113"/>
      <c r="AS1821" s="113"/>
      <c r="AT1821" s="113"/>
      <c r="AU1821" s="113"/>
      <c r="AV1821" s="113"/>
      <c r="AW1821" s="113"/>
      <c r="AX1821" s="112"/>
      <c r="AY1821" s="71"/>
      <c r="AZ1821" s="169" t="str">
        <f t="shared" si="74"/>
        <v>OK</v>
      </c>
      <c r="BA1821" s="170" t="str">
        <f t="shared" si="75"/>
        <v>OK</v>
      </c>
      <c r="BB1821" s="215"/>
    </row>
    <row r="1822" spans="1:54" s="207" customFormat="1" ht="38.25" customHeight="1" x14ac:dyDescent="0.25">
      <c r="A1822" s="115"/>
      <c r="B1822" s="116"/>
      <c r="C1822" s="122"/>
      <c r="D1822" s="137"/>
      <c r="E1822" s="128"/>
      <c r="F1822" s="128"/>
      <c r="G1822" s="127"/>
      <c r="H1822" s="128"/>
      <c r="I1822" s="127"/>
      <c r="J1822" s="127"/>
      <c r="K1822" s="128"/>
      <c r="L1822" s="127"/>
      <c r="M1822" s="127"/>
      <c r="N1822" s="127"/>
      <c r="O1822" s="127"/>
      <c r="P1822" s="128"/>
      <c r="Q1822" s="128"/>
      <c r="R1822" s="129"/>
      <c r="S1822" s="129"/>
      <c r="T1822" s="128"/>
      <c r="U1822" s="128"/>
      <c r="V1822" s="128"/>
      <c r="W1822" s="128"/>
      <c r="X1822" s="127"/>
      <c r="Y1822" s="138"/>
      <c r="Z1822" s="123"/>
      <c r="AA1822" s="113"/>
      <c r="AB1822" s="113"/>
      <c r="AC1822" s="113"/>
      <c r="AD1822" s="113"/>
      <c r="AE1822" s="113"/>
      <c r="AF1822" s="113"/>
      <c r="AG1822" s="113"/>
      <c r="AH1822" s="113"/>
      <c r="AI1822" s="113"/>
      <c r="AJ1822" s="113"/>
      <c r="AK1822" s="113"/>
      <c r="AL1822" s="113"/>
      <c r="AM1822" s="113"/>
      <c r="AN1822" s="113"/>
      <c r="AO1822" s="113"/>
      <c r="AP1822" s="113"/>
      <c r="AQ1822" s="113"/>
      <c r="AR1822" s="113"/>
      <c r="AS1822" s="113"/>
      <c r="AT1822" s="113"/>
      <c r="AU1822" s="113"/>
      <c r="AV1822" s="113"/>
      <c r="AW1822" s="113"/>
      <c r="AX1822" s="112"/>
      <c r="AY1822" s="71"/>
      <c r="AZ1822" s="169" t="str">
        <f t="shared" si="74"/>
        <v>OK</v>
      </c>
      <c r="BA1822" s="170" t="str">
        <f t="shared" si="75"/>
        <v>OK</v>
      </c>
      <c r="BB1822" s="215"/>
    </row>
    <row r="1823" spans="1:54" s="207" customFormat="1" ht="38.25" customHeight="1" x14ac:dyDescent="0.25">
      <c r="A1823" s="115"/>
      <c r="B1823" s="116"/>
      <c r="C1823" s="122"/>
      <c r="D1823" s="137"/>
      <c r="E1823" s="128"/>
      <c r="F1823" s="128"/>
      <c r="G1823" s="127"/>
      <c r="H1823" s="128"/>
      <c r="I1823" s="127"/>
      <c r="J1823" s="127"/>
      <c r="K1823" s="128"/>
      <c r="L1823" s="127"/>
      <c r="M1823" s="127"/>
      <c r="N1823" s="127"/>
      <c r="O1823" s="127"/>
      <c r="P1823" s="128"/>
      <c r="Q1823" s="128"/>
      <c r="R1823" s="129"/>
      <c r="S1823" s="129"/>
      <c r="T1823" s="128"/>
      <c r="U1823" s="128"/>
      <c r="V1823" s="128"/>
      <c r="W1823" s="128"/>
      <c r="X1823" s="127"/>
      <c r="Y1823" s="138"/>
      <c r="Z1823" s="123"/>
      <c r="AA1823" s="113"/>
      <c r="AB1823" s="113"/>
      <c r="AC1823" s="113"/>
      <c r="AD1823" s="113"/>
      <c r="AE1823" s="113"/>
      <c r="AF1823" s="113"/>
      <c r="AG1823" s="113"/>
      <c r="AH1823" s="113"/>
      <c r="AI1823" s="113"/>
      <c r="AJ1823" s="113"/>
      <c r="AK1823" s="113"/>
      <c r="AL1823" s="113"/>
      <c r="AM1823" s="113"/>
      <c r="AN1823" s="113"/>
      <c r="AO1823" s="113"/>
      <c r="AP1823" s="113"/>
      <c r="AQ1823" s="113"/>
      <c r="AR1823" s="113"/>
      <c r="AS1823" s="113"/>
      <c r="AT1823" s="113"/>
      <c r="AU1823" s="113"/>
      <c r="AV1823" s="113"/>
      <c r="AW1823" s="113"/>
      <c r="AX1823" s="112"/>
      <c r="AY1823" s="71"/>
      <c r="AZ1823" s="169" t="str">
        <f t="shared" si="74"/>
        <v>OK</v>
      </c>
      <c r="BA1823" s="170" t="str">
        <f t="shared" si="75"/>
        <v>OK</v>
      </c>
      <c r="BB1823" s="215"/>
    </row>
    <row r="1824" spans="1:54" s="207" customFormat="1" ht="38.25" customHeight="1" x14ac:dyDescent="0.25">
      <c r="A1824" s="115"/>
      <c r="B1824" s="116"/>
      <c r="C1824" s="122"/>
      <c r="D1824" s="137"/>
      <c r="E1824" s="128"/>
      <c r="F1824" s="128"/>
      <c r="G1824" s="127"/>
      <c r="H1824" s="128"/>
      <c r="I1824" s="127"/>
      <c r="J1824" s="127"/>
      <c r="K1824" s="128"/>
      <c r="L1824" s="127"/>
      <c r="M1824" s="127"/>
      <c r="N1824" s="127"/>
      <c r="O1824" s="127"/>
      <c r="P1824" s="128"/>
      <c r="Q1824" s="128"/>
      <c r="R1824" s="129"/>
      <c r="S1824" s="129"/>
      <c r="T1824" s="128"/>
      <c r="U1824" s="128"/>
      <c r="V1824" s="128"/>
      <c r="W1824" s="128"/>
      <c r="X1824" s="127"/>
      <c r="Y1824" s="138"/>
      <c r="Z1824" s="123"/>
      <c r="AA1824" s="113"/>
      <c r="AB1824" s="113"/>
      <c r="AC1824" s="113"/>
      <c r="AD1824" s="113"/>
      <c r="AE1824" s="113"/>
      <c r="AF1824" s="113"/>
      <c r="AG1824" s="113"/>
      <c r="AH1824" s="113"/>
      <c r="AI1824" s="113"/>
      <c r="AJ1824" s="113"/>
      <c r="AK1824" s="113"/>
      <c r="AL1824" s="113"/>
      <c r="AM1824" s="113"/>
      <c r="AN1824" s="113"/>
      <c r="AO1824" s="113"/>
      <c r="AP1824" s="113"/>
      <c r="AQ1824" s="113"/>
      <c r="AR1824" s="113"/>
      <c r="AS1824" s="113"/>
      <c r="AT1824" s="113"/>
      <c r="AU1824" s="113"/>
      <c r="AV1824" s="113"/>
      <c r="AW1824" s="113"/>
      <c r="AX1824" s="112"/>
      <c r="AY1824" s="71"/>
      <c r="AZ1824" s="169" t="str">
        <f t="shared" si="74"/>
        <v>OK</v>
      </c>
      <c r="BA1824" s="170" t="str">
        <f t="shared" si="75"/>
        <v>OK</v>
      </c>
      <c r="BB1824" s="215"/>
    </row>
    <row r="1825" spans="1:54" s="207" customFormat="1" ht="38.25" customHeight="1" x14ac:dyDescent="0.25">
      <c r="A1825" s="115"/>
      <c r="B1825" s="116"/>
      <c r="C1825" s="122"/>
      <c r="D1825" s="137"/>
      <c r="E1825" s="128"/>
      <c r="F1825" s="128"/>
      <c r="G1825" s="127"/>
      <c r="H1825" s="128"/>
      <c r="I1825" s="127"/>
      <c r="J1825" s="127"/>
      <c r="K1825" s="128"/>
      <c r="L1825" s="127"/>
      <c r="M1825" s="127"/>
      <c r="N1825" s="127"/>
      <c r="O1825" s="127"/>
      <c r="P1825" s="128"/>
      <c r="Q1825" s="128"/>
      <c r="R1825" s="129"/>
      <c r="S1825" s="129"/>
      <c r="T1825" s="128"/>
      <c r="U1825" s="128"/>
      <c r="V1825" s="128"/>
      <c r="W1825" s="128"/>
      <c r="X1825" s="127"/>
      <c r="Y1825" s="138"/>
      <c r="Z1825" s="123"/>
      <c r="AA1825" s="113"/>
      <c r="AB1825" s="113"/>
      <c r="AC1825" s="113"/>
      <c r="AD1825" s="113"/>
      <c r="AE1825" s="113"/>
      <c r="AF1825" s="113"/>
      <c r="AG1825" s="113"/>
      <c r="AH1825" s="113"/>
      <c r="AI1825" s="113"/>
      <c r="AJ1825" s="113"/>
      <c r="AK1825" s="113"/>
      <c r="AL1825" s="113"/>
      <c r="AM1825" s="113"/>
      <c r="AN1825" s="113"/>
      <c r="AO1825" s="113"/>
      <c r="AP1825" s="113"/>
      <c r="AQ1825" s="113"/>
      <c r="AR1825" s="113"/>
      <c r="AS1825" s="113"/>
      <c r="AT1825" s="113"/>
      <c r="AU1825" s="113"/>
      <c r="AV1825" s="113"/>
      <c r="AW1825" s="113"/>
      <c r="AX1825" s="112"/>
      <c r="AY1825" s="71"/>
      <c r="AZ1825" s="169" t="str">
        <f t="shared" si="74"/>
        <v>OK</v>
      </c>
      <c r="BA1825" s="170" t="str">
        <f t="shared" si="75"/>
        <v>OK</v>
      </c>
      <c r="BB1825" s="215"/>
    </row>
    <row r="1826" spans="1:54" s="207" customFormat="1" ht="38.25" customHeight="1" x14ac:dyDescent="0.25">
      <c r="A1826" s="115"/>
      <c r="B1826" s="116"/>
      <c r="C1826" s="122"/>
      <c r="D1826" s="137"/>
      <c r="E1826" s="128"/>
      <c r="F1826" s="128"/>
      <c r="G1826" s="127"/>
      <c r="H1826" s="128"/>
      <c r="I1826" s="127"/>
      <c r="J1826" s="127"/>
      <c r="K1826" s="128"/>
      <c r="L1826" s="127"/>
      <c r="M1826" s="127"/>
      <c r="N1826" s="127"/>
      <c r="O1826" s="127"/>
      <c r="P1826" s="128"/>
      <c r="Q1826" s="128"/>
      <c r="R1826" s="129"/>
      <c r="S1826" s="129"/>
      <c r="T1826" s="128"/>
      <c r="U1826" s="128"/>
      <c r="V1826" s="128"/>
      <c r="W1826" s="128"/>
      <c r="X1826" s="127"/>
      <c r="Y1826" s="138"/>
      <c r="Z1826" s="123"/>
      <c r="AA1826" s="113"/>
      <c r="AB1826" s="113"/>
      <c r="AC1826" s="113"/>
      <c r="AD1826" s="113"/>
      <c r="AE1826" s="113"/>
      <c r="AF1826" s="113"/>
      <c r="AG1826" s="113"/>
      <c r="AH1826" s="113"/>
      <c r="AI1826" s="113"/>
      <c r="AJ1826" s="113"/>
      <c r="AK1826" s="113"/>
      <c r="AL1826" s="113"/>
      <c r="AM1826" s="113"/>
      <c r="AN1826" s="113"/>
      <c r="AO1826" s="113"/>
      <c r="AP1826" s="113"/>
      <c r="AQ1826" s="113"/>
      <c r="AR1826" s="113"/>
      <c r="AS1826" s="113"/>
      <c r="AT1826" s="113"/>
      <c r="AU1826" s="113"/>
      <c r="AV1826" s="113"/>
      <c r="AW1826" s="113"/>
      <c r="AX1826" s="112"/>
      <c r="AY1826" s="71"/>
      <c r="AZ1826" s="169" t="str">
        <f t="shared" si="74"/>
        <v>OK</v>
      </c>
      <c r="BA1826" s="170" t="str">
        <f t="shared" si="75"/>
        <v>OK</v>
      </c>
      <c r="BB1826" s="215"/>
    </row>
    <row r="1827" spans="1:54" s="207" customFormat="1" ht="38.25" customHeight="1" x14ac:dyDescent="0.25">
      <c r="A1827" s="115"/>
      <c r="B1827" s="116"/>
      <c r="C1827" s="122"/>
      <c r="D1827" s="137"/>
      <c r="E1827" s="128"/>
      <c r="F1827" s="128"/>
      <c r="G1827" s="127"/>
      <c r="H1827" s="128"/>
      <c r="I1827" s="127"/>
      <c r="J1827" s="127"/>
      <c r="K1827" s="128"/>
      <c r="L1827" s="127"/>
      <c r="M1827" s="127"/>
      <c r="N1827" s="127"/>
      <c r="O1827" s="127"/>
      <c r="P1827" s="128"/>
      <c r="Q1827" s="128"/>
      <c r="R1827" s="129"/>
      <c r="S1827" s="129"/>
      <c r="T1827" s="128"/>
      <c r="U1827" s="128"/>
      <c r="V1827" s="128"/>
      <c r="W1827" s="128"/>
      <c r="X1827" s="127"/>
      <c r="Y1827" s="138"/>
      <c r="Z1827" s="123"/>
      <c r="AA1827" s="113"/>
      <c r="AB1827" s="113"/>
      <c r="AC1827" s="113"/>
      <c r="AD1827" s="113"/>
      <c r="AE1827" s="113"/>
      <c r="AF1827" s="113"/>
      <c r="AG1827" s="113"/>
      <c r="AH1827" s="113"/>
      <c r="AI1827" s="113"/>
      <c r="AJ1827" s="113"/>
      <c r="AK1827" s="113"/>
      <c r="AL1827" s="113"/>
      <c r="AM1827" s="113"/>
      <c r="AN1827" s="113"/>
      <c r="AO1827" s="113"/>
      <c r="AP1827" s="113"/>
      <c r="AQ1827" s="113"/>
      <c r="AR1827" s="113"/>
      <c r="AS1827" s="113"/>
      <c r="AT1827" s="113"/>
      <c r="AU1827" s="113"/>
      <c r="AV1827" s="113"/>
      <c r="AW1827" s="113"/>
      <c r="AX1827" s="112"/>
      <c r="AY1827" s="71"/>
      <c r="AZ1827" s="169" t="str">
        <f t="shared" si="74"/>
        <v>OK</v>
      </c>
      <c r="BA1827" s="170" t="str">
        <f t="shared" si="75"/>
        <v>OK</v>
      </c>
      <c r="BB1827" s="215"/>
    </row>
    <row r="1828" spans="1:54" s="207" customFormat="1" ht="38.25" customHeight="1" x14ac:dyDescent="0.25">
      <c r="A1828" s="115"/>
      <c r="B1828" s="116"/>
      <c r="C1828" s="122"/>
      <c r="D1828" s="137"/>
      <c r="E1828" s="128"/>
      <c r="F1828" s="128"/>
      <c r="G1828" s="127"/>
      <c r="H1828" s="128"/>
      <c r="I1828" s="127"/>
      <c r="J1828" s="127"/>
      <c r="K1828" s="128"/>
      <c r="L1828" s="127"/>
      <c r="M1828" s="127"/>
      <c r="N1828" s="127"/>
      <c r="O1828" s="127"/>
      <c r="P1828" s="128"/>
      <c r="Q1828" s="128"/>
      <c r="R1828" s="129"/>
      <c r="S1828" s="129"/>
      <c r="T1828" s="128"/>
      <c r="U1828" s="128"/>
      <c r="V1828" s="128"/>
      <c r="W1828" s="128"/>
      <c r="X1828" s="127"/>
      <c r="Y1828" s="138"/>
      <c r="Z1828" s="123"/>
      <c r="AA1828" s="113"/>
      <c r="AB1828" s="113"/>
      <c r="AC1828" s="113"/>
      <c r="AD1828" s="113"/>
      <c r="AE1828" s="113"/>
      <c r="AF1828" s="113"/>
      <c r="AG1828" s="113"/>
      <c r="AH1828" s="113"/>
      <c r="AI1828" s="113"/>
      <c r="AJ1828" s="113"/>
      <c r="AK1828" s="113"/>
      <c r="AL1828" s="113"/>
      <c r="AM1828" s="113"/>
      <c r="AN1828" s="113"/>
      <c r="AO1828" s="113"/>
      <c r="AP1828" s="113"/>
      <c r="AQ1828" s="113"/>
      <c r="AR1828" s="113"/>
      <c r="AS1828" s="113"/>
      <c r="AT1828" s="113"/>
      <c r="AU1828" s="113"/>
      <c r="AV1828" s="113"/>
      <c r="AW1828" s="113"/>
      <c r="AX1828" s="112"/>
      <c r="AY1828" s="71"/>
      <c r="AZ1828" s="169" t="str">
        <f t="shared" si="74"/>
        <v>OK</v>
      </c>
      <c r="BA1828" s="170" t="str">
        <f t="shared" si="75"/>
        <v>OK</v>
      </c>
      <c r="BB1828" s="215"/>
    </row>
    <row r="1829" spans="1:54" s="207" customFormat="1" ht="38.25" customHeight="1" x14ac:dyDescent="0.25">
      <c r="A1829" s="115"/>
      <c r="B1829" s="116"/>
      <c r="C1829" s="122"/>
      <c r="D1829" s="137"/>
      <c r="E1829" s="128"/>
      <c r="F1829" s="128"/>
      <c r="G1829" s="127"/>
      <c r="H1829" s="128"/>
      <c r="I1829" s="127"/>
      <c r="J1829" s="127"/>
      <c r="K1829" s="128"/>
      <c r="L1829" s="127"/>
      <c r="M1829" s="127"/>
      <c r="N1829" s="127"/>
      <c r="O1829" s="127"/>
      <c r="P1829" s="128"/>
      <c r="Q1829" s="128"/>
      <c r="R1829" s="129"/>
      <c r="S1829" s="129"/>
      <c r="T1829" s="128"/>
      <c r="U1829" s="128"/>
      <c r="V1829" s="128"/>
      <c r="W1829" s="128"/>
      <c r="X1829" s="127"/>
      <c r="Y1829" s="138"/>
      <c r="Z1829" s="123"/>
      <c r="AA1829" s="113"/>
      <c r="AB1829" s="113"/>
      <c r="AC1829" s="113"/>
      <c r="AD1829" s="113"/>
      <c r="AE1829" s="113"/>
      <c r="AF1829" s="113"/>
      <c r="AG1829" s="113"/>
      <c r="AH1829" s="113"/>
      <c r="AI1829" s="113"/>
      <c r="AJ1829" s="113"/>
      <c r="AK1829" s="113"/>
      <c r="AL1829" s="113"/>
      <c r="AM1829" s="113"/>
      <c r="AN1829" s="113"/>
      <c r="AO1829" s="113"/>
      <c r="AP1829" s="113"/>
      <c r="AQ1829" s="113"/>
      <c r="AR1829" s="113"/>
      <c r="AS1829" s="113"/>
      <c r="AT1829" s="113"/>
      <c r="AU1829" s="113"/>
      <c r="AV1829" s="113"/>
      <c r="AW1829" s="113"/>
      <c r="AX1829" s="112"/>
      <c r="AY1829" s="71"/>
      <c r="AZ1829" s="169" t="str">
        <f t="shared" si="74"/>
        <v>OK</v>
      </c>
      <c r="BA1829" s="170" t="str">
        <f t="shared" si="75"/>
        <v>OK</v>
      </c>
      <c r="BB1829" s="215"/>
    </row>
    <row r="1830" spans="1:54" s="207" customFormat="1" ht="38.25" customHeight="1" x14ac:dyDescent="0.25">
      <c r="A1830" s="115"/>
      <c r="B1830" s="116"/>
      <c r="C1830" s="122"/>
      <c r="D1830" s="137"/>
      <c r="E1830" s="128"/>
      <c r="F1830" s="128"/>
      <c r="G1830" s="127"/>
      <c r="H1830" s="128"/>
      <c r="I1830" s="127"/>
      <c r="J1830" s="127"/>
      <c r="K1830" s="128"/>
      <c r="L1830" s="127"/>
      <c r="M1830" s="127"/>
      <c r="N1830" s="127"/>
      <c r="O1830" s="127"/>
      <c r="P1830" s="128"/>
      <c r="Q1830" s="128"/>
      <c r="R1830" s="129"/>
      <c r="S1830" s="129"/>
      <c r="T1830" s="128"/>
      <c r="U1830" s="128"/>
      <c r="V1830" s="128"/>
      <c r="W1830" s="128"/>
      <c r="X1830" s="127"/>
      <c r="Y1830" s="138"/>
      <c r="Z1830" s="123"/>
      <c r="AA1830" s="113"/>
      <c r="AB1830" s="113"/>
      <c r="AC1830" s="113"/>
      <c r="AD1830" s="113"/>
      <c r="AE1830" s="113"/>
      <c r="AF1830" s="113"/>
      <c r="AG1830" s="113"/>
      <c r="AH1830" s="113"/>
      <c r="AI1830" s="113"/>
      <c r="AJ1830" s="113"/>
      <c r="AK1830" s="113"/>
      <c r="AL1830" s="113"/>
      <c r="AM1830" s="113"/>
      <c r="AN1830" s="113"/>
      <c r="AO1830" s="113"/>
      <c r="AP1830" s="113"/>
      <c r="AQ1830" s="113"/>
      <c r="AR1830" s="113"/>
      <c r="AS1830" s="113"/>
      <c r="AT1830" s="113"/>
      <c r="AU1830" s="113"/>
      <c r="AV1830" s="113"/>
      <c r="AW1830" s="113"/>
      <c r="AX1830" s="112"/>
      <c r="AY1830" s="71"/>
      <c r="AZ1830" s="169" t="str">
        <f t="shared" si="74"/>
        <v>OK</v>
      </c>
      <c r="BA1830" s="170" t="str">
        <f t="shared" si="75"/>
        <v>OK</v>
      </c>
      <c r="BB1830" s="215"/>
    </row>
    <row r="1831" spans="1:54" s="207" customFormat="1" ht="38.25" customHeight="1" x14ac:dyDescent="0.25">
      <c r="A1831" s="115"/>
      <c r="B1831" s="116"/>
      <c r="C1831" s="122"/>
      <c r="D1831" s="137"/>
      <c r="E1831" s="128"/>
      <c r="F1831" s="128"/>
      <c r="G1831" s="127"/>
      <c r="H1831" s="128"/>
      <c r="I1831" s="127"/>
      <c r="J1831" s="127"/>
      <c r="K1831" s="128"/>
      <c r="L1831" s="127"/>
      <c r="M1831" s="127"/>
      <c r="N1831" s="127"/>
      <c r="O1831" s="127"/>
      <c r="P1831" s="128"/>
      <c r="Q1831" s="128"/>
      <c r="R1831" s="129"/>
      <c r="S1831" s="129"/>
      <c r="T1831" s="128"/>
      <c r="U1831" s="128"/>
      <c r="V1831" s="128"/>
      <c r="W1831" s="128"/>
      <c r="X1831" s="127"/>
      <c r="Y1831" s="138"/>
      <c r="Z1831" s="123"/>
      <c r="AA1831" s="113"/>
      <c r="AB1831" s="113"/>
      <c r="AC1831" s="113"/>
      <c r="AD1831" s="113"/>
      <c r="AE1831" s="113"/>
      <c r="AF1831" s="113"/>
      <c r="AG1831" s="113"/>
      <c r="AH1831" s="113"/>
      <c r="AI1831" s="113"/>
      <c r="AJ1831" s="113"/>
      <c r="AK1831" s="113"/>
      <c r="AL1831" s="113"/>
      <c r="AM1831" s="113"/>
      <c r="AN1831" s="113"/>
      <c r="AO1831" s="113"/>
      <c r="AP1831" s="113"/>
      <c r="AQ1831" s="113"/>
      <c r="AR1831" s="113"/>
      <c r="AS1831" s="113"/>
      <c r="AT1831" s="113"/>
      <c r="AU1831" s="113"/>
      <c r="AV1831" s="113"/>
      <c r="AW1831" s="113"/>
      <c r="AX1831" s="112"/>
      <c r="AY1831" s="71"/>
      <c r="AZ1831" s="169" t="str">
        <f t="shared" si="74"/>
        <v>OK</v>
      </c>
      <c r="BA1831" s="170" t="str">
        <f t="shared" si="75"/>
        <v>OK</v>
      </c>
      <c r="BB1831" s="215"/>
    </row>
    <row r="1832" spans="1:54" s="207" customFormat="1" ht="38.25" customHeight="1" x14ac:dyDescent="0.25">
      <c r="A1832" s="115"/>
      <c r="B1832" s="116"/>
      <c r="C1832" s="122"/>
      <c r="D1832" s="137"/>
      <c r="E1832" s="128"/>
      <c r="F1832" s="128"/>
      <c r="G1832" s="127"/>
      <c r="H1832" s="128"/>
      <c r="I1832" s="127"/>
      <c r="J1832" s="127"/>
      <c r="K1832" s="128"/>
      <c r="L1832" s="127"/>
      <c r="M1832" s="127"/>
      <c r="N1832" s="127"/>
      <c r="O1832" s="127"/>
      <c r="P1832" s="128"/>
      <c r="Q1832" s="128"/>
      <c r="R1832" s="129"/>
      <c r="S1832" s="129"/>
      <c r="T1832" s="128"/>
      <c r="U1832" s="128"/>
      <c r="V1832" s="128"/>
      <c r="W1832" s="128"/>
      <c r="X1832" s="127"/>
      <c r="Y1832" s="138"/>
      <c r="Z1832" s="123"/>
      <c r="AA1832" s="113"/>
      <c r="AB1832" s="113"/>
      <c r="AC1832" s="113"/>
      <c r="AD1832" s="113"/>
      <c r="AE1832" s="113"/>
      <c r="AF1832" s="113"/>
      <c r="AG1832" s="113"/>
      <c r="AH1832" s="113"/>
      <c r="AI1832" s="113"/>
      <c r="AJ1832" s="113"/>
      <c r="AK1832" s="113"/>
      <c r="AL1832" s="113"/>
      <c r="AM1832" s="113"/>
      <c r="AN1832" s="113"/>
      <c r="AO1832" s="113"/>
      <c r="AP1832" s="113"/>
      <c r="AQ1832" s="113"/>
      <c r="AR1832" s="113"/>
      <c r="AS1832" s="113"/>
      <c r="AT1832" s="113"/>
      <c r="AU1832" s="113"/>
      <c r="AV1832" s="113"/>
      <c r="AW1832" s="113"/>
      <c r="AX1832" s="112"/>
      <c r="AY1832" s="71"/>
      <c r="AZ1832" s="169" t="str">
        <f t="shared" si="74"/>
        <v>OK</v>
      </c>
      <c r="BA1832" s="170" t="str">
        <f t="shared" si="75"/>
        <v>OK</v>
      </c>
      <c r="BB1832" s="215"/>
    </row>
    <row r="1833" spans="1:54" s="207" customFormat="1" ht="38.25" customHeight="1" x14ac:dyDescent="0.25">
      <c r="A1833" s="115"/>
      <c r="B1833" s="116"/>
      <c r="C1833" s="122"/>
      <c r="D1833" s="137"/>
      <c r="E1833" s="128"/>
      <c r="F1833" s="128"/>
      <c r="G1833" s="127"/>
      <c r="H1833" s="128"/>
      <c r="I1833" s="127"/>
      <c r="J1833" s="127"/>
      <c r="K1833" s="128"/>
      <c r="L1833" s="127"/>
      <c r="M1833" s="127"/>
      <c r="N1833" s="127"/>
      <c r="O1833" s="127"/>
      <c r="P1833" s="128"/>
      <c r="Q1833" s="128"/>
      <c r="R1833" s="129"/>
      <c r="S1833" s="129"/>
      <c r="T1833" s="128"/>
      <c r="U1833" s="128"/>
      <c r="V1833" s="128"/>
      <c r="W1833" s="128"/>
      <c r="X1833" s="127"/>
      <c r="Y1833" s="138"/>
      <c r="Z1833" s="123"/>
      <c r="AA1833" s="113"/>
      <c r="AB1833" s="113"/>
      <c r="AC1833" s="113"/>
      <c r="AD1833" s="113"/>
      <c r="AE1833" s="113"/>
      <c r="AF1833" s="113"/>
      <c r="AG1833" s="113"/>
      <c r="AH1833" s="113"/>
      <c r="AI1833" s="113"/>
      <c r="AJ1833" s="113"/>
      <c r="AK1833" s="113"/>
      <c r="AL1833" s="113"/>
      <c r="AM1833" s="113"/>
      <c r="AN1833" s="113"/>
      <c r="AO1833" s="113"/>
      <c r="AP1833" s="113"/>
      <c r="AQ1833" s="113"/>
      <c r="AR1833" s="113"/>
      <c r="AS1833" s="113"/>
      <c r="AT1833" s="113"/>
      <c r="AU1833" s="113"/>
      <c r="AV1833" s="113"/>
      <c r="AW1833" s="113"/>
      <c r="AX1833" s="112"/>
      <c r="AY1833" s="71"/>
      <c r="AZ1833" s="169" t="str">
        <f t="shared" si="74"/>
        <v>OK</v>
      </c>
      <c r="BA1833" s="170" t="str">
        <f t="shared" si="75"/>
        <v>OK</v>
      </c>
      <c r="BB1833" s="215"/>
    </row>
    <row r="1834" spans="1:54" s="207" customFormat="1" ht="38.25" customHeight="1" x14ac:dyDescent="0.25">
      <c r="A1834" s="115"/>
      <c r="B1834" s="116"/>
      <c r="C1834" s="122"/>
      <c r="D1834" s="137"/>
      <c r="E1834" s="128"/>
      <c r="F1834" s="128"/>
      <c r="G1834" s="127"/>
      <c r="H1834" s="128"/>
      <c r="I1834" s="127"/>
      <c r="J1834" s="127"/>
      <c r="K1834" s="128"/>
      <c r="L1834" s="127"/>
      <c r="M1834" s="127"/>
      <c r="N1834" s="127"/>
      <c r="O1834" s="127"/>
      <c r="P1834" s="128"/>
      <c r="Q1834" s="128"/>
      <c r="R1834" s="129"/>
      <c r="S1834" s="129"/>
      <c r="T1834" s="128"/>
      <c r="U1834" s="128"/>
      <c r="V1834" s="128"/>
      <c r="W1834" s="128"/>
      <c r="X1834" s="127"/>
      <c r="Y1834" s="138"/>
      <c r="Z1834" s="123"/>
      <c r="AA1834" s="113"/>
      <c r="AB1834" s="113"/>
      <c r="AC1834" s="113"/>
      <c r="AD1834" s="113"/>
      <c r="AE1834" s="113"/>
      <c r="AF1834" s="113"/>
      <c r="AG1834" s="113"/>
      <c r="AH1834" s="113"/>
      <c r="AI1834" s="113"/>
      <c r="AJ1834" s="113"/>
      <c r="AK1834" s="113"/>
      <c r="AL1834" s="113"/>
      <c r="AM1834" s="113"/>
      <c r="AN1834" s="113"/>
      <c r="AO1834" s="113"/>
      <c r="AP1834" s="113"/>
      <c r="AQ1834" s="113"/>
      <c r="AR1834" s="113"/>
      <c r="AS1834" s="113"/>
      <c r="AT1834" s="113"/>
      <c r="AU1834" s="113"/>
      <c r="AV1834" s="113"/>
      <c r="AW1834" s="113"/>
      <c r="AX1834" s="112"/>
      <c r="AY1834" s="71"/>
      <c r="AZ1834" s="169" t="str">
        <f t="shared" si="74"/>
        <v>OK</v>
      </c>
      <c r="BA1834" s="170" t="str">
        <f t="shared" si="75"/>
        <v>OK</v>
      </c>
      <c r="BB1834" s="215"/>
    </row>
    <row r="1835" spans="1:54" s="207" customFormat="1" ht="38.25" customHeight="1" x14ac:dyDescent="0.25">
      <c r="A1835" s="115"/>
      <c r="B1835" s="116"/>
      <c r="C1835" s="122"/>
      <c r="D1835" s="137"/>
      <c r="E1835" s="128"/>
      <c r="F1835" s="128"/>
      <c r="G1835" s="127"/>
      <c r="H1835" s="128"/>
      <c r="I1835" s="127"/>
      <c r="J1835" s="127"/>
      <c r="K1835" s="128"/>
      <c r="L1835" s="127"/>
      <c r="M1835" s="127"/>
      <c r="N1835" s="127"/>
      <c r="O1835" s="127"/>
      <c r="P1835" s="128"/>
      <c r="Q1835" s="128"/>
      <c r="R1835" s="129"/>
      <c r="S1835" s="129"/>
      <c r="T1835" s="128"/>
      <c r="U1835" s="128"/>
      <c r="V1835" s="128"/>
      <c r="W1835" s="128"/>
      <c r="X1835" s="127"/>
      <c r="Y1835" s="138"/>
      <c r="Z1835" s="123"/>
      <c r="AA1835" s="113"/>
      <c r="AB1835" s="113"/>
      <c r="AC1835" s="113"/>
      <c r="AD1835" s="113"/>
      <c r="AE1835" s="113"/>
      <c r="AF1835" s="113"/>
      <c r="AG1835" s="113"/>
      <c r="AH1835" s="113"/>
      <c r="AI1835" s="113"/>
      <c r="AJ1835" s="113"/>
      <c r="AK1835" s="113"/>
      <c r="AL1835" s="113"/>
      <c r="AM1835" s="113"/>
      <c r="AN1835" s="113"/>
      <c r="AO1835" s="113"/>
      <c r="AP1835" s="113"/>
      <c r="AQ1835" s="113"/>
      <c r="AR1835" s="113"/>
      <c r="AS1835" s="113"/>
      <c r="AT1835" s="113"/>
      <c r="AU1835" s="113"/>
      <c r="AV1835" s="113"/>
      <c r="AW1835" s="113"/>
      <c r="AX1835" s="112"/>
      <c r="AY1835" s="71"/>
      <c r="AZ1835" s="169" t="str">
        <f t="shared" si="74"/>
        <v>OK</v>
      </c>
      <c r="BA1835" s="170" t="str">
        <f t="shared" si="75"/>
        <v>OK</v>
      </c>
      <c r="BB1835" s="215"/>
    </row>
    <row r="1836" spans="1:54" s="207" customFormat="1" ht="38.25" customHeight="1" x14ac:dyDescent="0.25">
      <c r="A1836" s="115"/>
      <c r="B1836" s="116"/>
      <c r="C1836" s="122"/>
      <c r="D1836" s="137"/>
      <c r="E1836" s="128"/>
      <c r="F1836" s="128"/>
      <c r="G1836" s="127"/>
      <c r="H1836" s="128"/>
      <c r="I1836" s="127"/>
      <c r="J1836" s="127"/>
      <c r="K1836" s="128"/>
      <c r="L1836" s="127"/>
      <c r="M1836" s="127"/>
      <c r="N1836" s="127"/>
      <c r="O1836" s="127"/>
      <c r="P1836" s="128"/>
      <c r="Q1836" s="128"/>
      <c r="R1836" s="129"/>
      <c r="S1836" s="129"/>
      <c r="T1836" s="128"/>
      <c r="U1836" s="128"/>
      <c r="V1836" s="128"/>
      <c r="W1836" s="128"/>
      <c r="X1836" s="127"/>
      <c r="Y1836" s="138"/>
      <c r="Z1836" s="123"/>
      <c r="AA1836" s="113"/>
      <c r="AB1836" s="113"/>
      <c r="AC1836" s="113"/>
      <c r="AD1836" s="113"/>
      <c r="AE1836" s="113"/>
      <c r="AF1836" s="113"/>
      <c r="AG1836" s="113"/>
      <c r="AH1836" s="113"/>
      <c r="AI1836" s="113"/>
      <c r="AJ1836" s="113"/>
      <c r="AK1836" s="113"/>
      <c r="AL1836" s="113"/>
      <c r="AM1836" s="113"/>
      <c r="AN1836" s="113"/>
      <c r="AO1836" s="113"/>
      <c r="AP1836" s="113"/>
      <c r="AQ1836" s="113"/>
      <c r="AR1836" s="113"/>
      <c r="AS1836" s="113"/>
      <c r="AT1836" s="113"/>
      <c r="AU1836" s="113"/>
      <c r="AV1836" s="113"/>
      <c r="AW1836" s="113"/>
      <c r="AX1836" s="112"/>
      <c r="AY1836" s="71"/>
      <c r="AZ1836" s="169" t="str">
        <f t="shared" si="74"/>
        <v>OK</v>
      </c>
      <c r="BA1836" s="170" t="str">
        <f t="shared" si="75"/>
        <v>OK</v>
      </c>
      <c r="BB1836" s="215"/>
    </row>
    <row r="1837" spans="1:54" s="207" customFormat="1" ht="38.25" customHeight="1" x14ac:dyDescent="0.25">
      <c r="A1837" s="115"/>
      <c r="B1837" s="116"/>
      <c r="C1837" s="122"/>
      <c r="D1837" s="137"/>
      <c r="E1837" s="128"/>
      <c r="F1837" s="128"/>
      <c r="G1837" s="127"/>
      <c r="H1837" s="128"/>
      <c r="I1837" s="127"/>
      <c r="J1837" s="127"/>
      <c r="K1837" s="128"/>
      <c r="L1837" s="127"/>
      <c r="M1837" s="127"/>
      <c r="N1837" s="127"/>
      <c r="O1837" s="127"/>
      <c r="P1837" s="128"/>
      <c r="Q1837" s="128"/>
      <c r="R1837" s="129"/>
      <c r="S1837" s="129"/>
      <c r="T1837" s="128"/>
      <c r="U1837" s="128"/>
      <c r="V1837" s="128"/>
      <c r="W1837" s="128"/>
      <c r="X1837" s="127"/>
      <c r="Y1837" s="138"/>
      <c r="Z1837" s="123"/>
      <c r="AA1837" s="113"/>
      <c r="AB1837" s="113"/>
      <c r="AC1837" s="113"/>
      <c r="AD1837" s="113"/>
      <c r="AE1837" s="113"/>
      <c r="AF1837" s="113"/>
      <c r="AG1837" s="113"/>
      <c r="AH1837" s="113"/>
      <c r="AI1837" s="113"/>
      <c r="AJ1837" s="113"/>
      <c r="AK1837" s="113"/>
      <c r="AL1837" s="113"/>
      <c r="AM1837" s="113"/>
      <c r="AN1837" s="113"/>
      <c r="AO1837" s="113"/>
      <c r="AP1837" s="113"/>
      <c r="AQ1837" s="113"/>
      <c r="AR1837" s="113"/>
      <c r="AS1837" s="113"/>
      <c r="AT1837" s="113"/>
      <c r="AU1837" s="113"/>
      <c r="AV1837" s="113"/>
      <c r="AW1837" s="113"/>
      <c r="AX1837" s="112"/>
      <c r="AY1837" s="71"/>
      <c r="AZ1837" s="169" t="str">
        <f t="shared" si="74"/>
        <v>OK</v>
      </c>
      <c r="BA1837" s="170" t="str">
        <f t="shared" si="75"/>
        <v>OK</v>
      </c>
      <c r="BB1837" s="215"/>
    </row>
    <row r="1838" spans="1:54" s="207" customFormat="1" ht="38.25" customHeight="1" x14ac:dyDescent="0.25">
      <c r="A1838" s="115"/>
      <c r="B1838" s="116"/>
      <c r="C1838" s="122"/>
      <c r="D1838" s="137"/>
      <c r="E1838" s="128"/>
      <c r="F1838" s="128"/>
      <c r="G1838" s="127"/>
      <c r="H1838" s="128"/>
      <c r="I1838" s="127"/>
      <c r="J1838" s="127"/>
      <c r="K1838" s="128"/>
      <c r="L1838" s="127"/>
      <c r="M1838" s="127"/>
      <c r="N1838" s="127"/>
      <c r="O1838" s="127"/>
      <c r="P1838" s="128"/>
      <c r="Q1838" s="128"/>
      <c r="R1838" s="129"/>
      <c r="S1838" s="129"/>
      <c r="T1838" s="128"/>
      <c r="U1838" s="128"/>
      <c r="V1838" s="128"/>
      <c r="W1838" s="128"/>
      <c r="X1838" s="127"/>
      <c r="Y1838" s="138"/>
      <c r="Z1838" s="123"/>
      <c r="AA1838" s="113"/>
      <c r="AB1838" s="113"/>
      <c r="AC1838" s="113"/>
      <c r="AD1838" s="113"/>
      <c r="AE1838" s="113"/>
      <c r="AF1838" s="113"/>
      <c r="AG1838" s="113"/>
      <c r="AH1838" s="113"/>
      <c r="AI1838" s="113"/>
      <c r="AJ1838" s="113"/>
      <c r="AK1838" s="113"/>
      <c r="AL1838" s="113"/>
      <c r="AM1838" s="113"/>
      <c r="AN1838" s="113"/>
      <c r="AO1838" s="113"/>
      <c r="AP1838" s="113"/>
      <c r="AQ1838" s="113"/>
      <c r="AR1838" s="113"/>
      <c r="AS1838" s="113"/>
      <c r="AT1838" s="113"/>
      <c r="AU1838" s="113"/>
      <c r="AV1838" s="113"/>
      <c r="AW1838" s="113"/>
      <c r="AX1838" s="112"/>
      <c r="AY1838" s="71"/>
      <c r="AZ1838" s="169" t="str">
        <f t="shared" si="74"/>
        <v>OK</v>
      </c>
      <c r="BA1838" s="170" t="str">
        <f t="shared" si="75"/>
        <v>OK</v>
      </c>
      <c r="BB1838" s="215"/>
    </row>
    <row r="1839" spans="1:54" s="207" customFormat="1" ht="38.25" customHeight="1" x14ac:dyDescent="0.25">
      <c r="A1839" s="115"/>
      <c r="B1839" s="116"/>
      <c r="C1839" s="122"/>
      <c r="D1839" s="137"/>
      <c r="E1839" s="128"/>
      <c r="F1839" s="128"/>
      <c r="G1839" s="127"/>
      <c r="H1839" s="128"/>
      <c r="I1839" s="127"/>
      <c r="J1839" s="127"/>
      <c r="K1839" s="128"/>
      <c r="L1839" s="127"/>
      <c r="M1839" s="127"/>
      <c r="N1839" s="127"/>
      <c r="O1839" s="127"/>
      <c r="P1839" s="128"/>
      <c r="Q1839" s="128"/>
      <c r="R1839" s="129"/>
      <c r="S1839" s="129"/>
      <c r="T1839" s="128"/>
      <c r="U1839" s="128"/>
      <c r="V1839" s="128"/>
      <c r="W1839" s="128"/>
      <c r="X1839" s="127"/>
      <c r="Y1839" s="138"/>
      <c r="Z1839" s="123"/>
      <c r="AA1839" s="113"/>
      <c r="AB1839" s="113"/>
      <c r="AC1839" s="113"/>
      <c r="AD1839" s="113"/>
      <c r="AE1839" s="113"/>
      <c r="AF1839" s="113"/>
      <c r="AG1839" s="113"/>
      <c r="AH1839" s="113"/>
      <c r="AI1839" s="113"/>
      <c r="AJ1839" s="113"/>
      <c r="AK1839" s="113"/>
      <c r="AL1839" s="113"/>
      <c r="AM1839" s="113"/>
      <c r="AN1839" s="113"/>
      <c r="AO1839" s="113"/>
      <c r="AP1839" s="113"/>
      <c r="AQ1839" s="113"/>
      <c r="AR1839" s="113"/>
      <c r="AS1839" s="113"/>
      <c r="AT1839" s="113"/>
      <c r="AU1839" s="113"/>
      <c r="AV1839" s="113"/>
      <c r="AW1839" s="113"/>
      <c r="AX1839" s="112"/>
      <c r="AY1839" s="71"/>
      <c r="AZ1839" s="169" t="str">
        <f t="shared" si="74"/>
        <v>OK</v>
      </c>
      <c r="BA1839" s="170" t="str">
        <f t="shared" si="75"/>
        <v>OK</v>
      </c>
      <c r="BB1839" s="215"/>
    </row>
    <row r="1840" spans="1:54" s="207" customFormat="1" ht="38.25" customHeight="1" x14ac:dyDescent="0.25">
      <c r="A1840" s="115"/>
      <c r="B1840" s="116"/>
      <c r="C1840" s="122"/>
      <c r="D1840" s="137"/>
      <c r="E1840" s="128"/>
      <c r="F1840" s="128"/>
      <c r="G1840" s="127"/>
      <c r="H1840" s="128"/>
      <c r="I1840" s="127"/>
      <c r="J1840" s="127"/>
      <c r="K1840" s="128"/>
      <c r="L1840" s="127"/>
      <c r="M1840" s="127"/>
      <c r="N1840" s="127"/>
      <c r="O1840" s="127"/>
      <c r="P1840" s="128"/>
      <c r="Q1840" s="128"/>
      <c r="R1840" s="129"/>
      <c r="S1840" s="129"/>
      <c r="T1840" s="128"/>
      <c r="U1840" s="128"/>
      <c r="V1840" s="128"/>
      <c r="W1840" s="128"/>
      <c r="X1840" s="127"/>
      <c r="Y1840" s="138"/>
      <c r="Z1840" s="123"/>
      <c r="AA1840" s="113"/>
      <c r="AB1840" s="113"/>
      <c r="AC1840" s="113"/>
      <c r="AD1840" s="113"/>
      <c r="AE1840" s="113"/>
      <c r="AF1840" s="113"/>
      <c r="AG1840" s="113"/>
      <c r="AH1840" s="113"/>
      <c r="AI1840" s="113"/>
      <c r="AJ1840" s="113"/>
      <c r="AK1840" s="113"/>
      <c r="AL1840" s="113"/>
      <c r="AM1840" s="113"/>
      <c r="AN1840" s="113"/>
      <c r="AO1840" s="113"/>
      <c r="AP1840" s="113"/>
      <c r="AQ1840" s="113"/>
      <c r="AR1840" s="113"/>
      <c r="AS1840" s="113"/>
      <c r="AT1840" s="113"/>
      <c r="AU1840" s="113"/>
      <c r="AV1840" s="113"/>
      <c r="AW1840" s="113"/>
      <c r="AX1840" s="112"/>
      <c r="AY1840" s="71"/>
      <c r="AZ1840" s="169" t="str">
        <f t="shared" si="74"/>
        <v>OK</v>
      </c>
      <c r="BA1840" s="170" t="str">
        <f t="shared" si="75"/>
        <v>OK</v>
      </c>
      <c r="BB1840" s="215"/>
    </row>
    <row r="1841" spans="1:54" s="207" customFormat="1" ht="38.25" customHeight="1" x14ac:dyDescent="0.25">
      <c r="A1841" s="115"/>
      <c r="B1841" s="116"/>
      <c r="C1841" s="122"/>
      <c r="D1841" s="137"/>
      <c r="E1841" s="128"/>
      <c r="F1841" s="128"/>
      <c r="G1841" s="127"/>
      <c r="H1841" s="128"/>
      <c r="I1841" s="127"/>
      <c r="J1841" s="127"/>
      <c r="K1841" s="128"/>
      <c r="L1841" s="127"/>
      <c r="M1841" s="127"/>
      <c r="N1841" s="127"/>
      <c r="O1841" s="127"/>
      <c r="P1841" s="128"/>
      <c r="Q1841" s="128"/>
      <c r="R1841" s="129"/>
      <c r="S1841" s="129"/>
      <c r="T1841" s="128"/>
      <c r="U1841" s="128"/>
      <c r="V1841" s="128"/>
      <c r="W1841" s="128"/>
      <c r="X1841" s="127"/>
      <c r="Y1841" s="138"/>
      <c r="Z1841" s="123"/>
      <c r="AA1841" s="113"/>
      <c r="AB1841" s="113"/>
      <c r="AC1841" s="113"/>
      <c r="AD1841" s="113"/>
      <c r="AE1841" s="113"/>
      <c r="AF1841" s="113"/>
      <c r="AG1841" s="113"/>
      <c r="AH1841" s="113"/>
      <c r="AI1841" s="113"/>
      <c r="AJ1841" s="113"/>
      <c r="AK1841" s="113"/>
      <c r="AL1841" s="113"/>
      <c r="AM1841" s="113"/>
      <c r="AN1841" s="113"/>
      <c r="AO1841" s="113"/>
      <c r="AP1841" s="113"/>
      <c r="AQ1841" s="113"/>
      <c r="AR1841" s="113"/>
      <c r="AS1841" s="113"/>
      <c r="AT1841" s="113"/>
      <c r="AU1841" s="113"/>
      <c r="AV1841" s="113"/>
      <c r="AW1841" s="113"/>
      <c r="AX1841" s="112"/>
      <c r="AY1841" s="71"/>
      <c r="AZ1841" s="169" t="str">
        <f t="shared" si="74"/>
        <v>OK</v>
      </c>
      <c r="BA1841" s="170" t="str">
        <f t="shared" si="75"/>
        <v>OK</v>
      </c>
      <c r="BB1841" s="215"/>
    </row>
    <row r="1842" spans="1:54" s="207" customFormat="1" ht="38.25" customHeight="1" x14ac:dyDescent="0.25">
      <c r="A1842" s="115"/>
      <c r="B1842" s="116"/>
      <c r="C1842" s="122"/>
      <c r="D1842" s="137"/>
      <c r="E1842" s="128"/>
      <c r="F1842" s="128"/>
      <c r="G1842" s="127"/>
      <c r="H1842" s="128"/>
      <c r="I1842" s="127"/>
      <c r="J1842" s="127"/>
      <c r="K1842" s="128"/>
      <c r="L1842" s="127"/>
      <c r="M1842" s="127"/>
      <c r="N1842" s="127"/>
      <c r="O1842" s="127"/>
      <c r="P1842" s="128"/>
      <c r="Q1842" s="128"/>
      <c r="R1842" s="129"/>
      <c r="S1842" s="129"/>
      <c r="T1842" s="128"/>
      <c r="U1842" s="128"/>
      <c r="V1842" s="128"/>
      <c r="W1842" s="128"/>
      <c r="X1842" s="127"/>
      <c r="Y1842" s="138"/>
      <c r="Z1842" s="123"/>
      <c r="AA1842" s="113"/>
      <c r="AB1842" s="113"/>
      <c r="AC1842" s="113"/>
      <c r="AD1842" s="113"/>
      <c r="AE1842" s="113"/>
      <c r="AF1842" s="113"/>
      <c r="AG1842" s="113"/>
      <c r="AH1842" s="113"/>
      <c r="AI1842" s="113"/>
      <c r="AJ1842" s="113"/>
      <c r="AK1842" s="113"/>
      <c r="AL1842" s="113"/>
      <c r="AM1842" s="113"/>
      <c r="AN1842" s="113"/>
      <c r="AO1842" s="113"/>
      <c r="AP1842" s="113"/>
      <c r="AQ1842" s="113"/>
      <c r="AR1842" s="113"/>
      <c r="AS1842" s="113"/>
      <c r="AT1842" s="113"/>
      <c r="AU1842" s="113"/>
      <c r="AV1842" s="113"/>
      <c r="AW1842" s="113"/>
      <c r="AX1842" s="112"/>
      <c r="AY1842" s="71"/>
      <c r="AZ1842" s="169" t="str">
        <f t="shared" si="74"/>
        <v>OK</v>
      </c>
      <c r="BA1842" s="170" t="str">
        <f t="shared" si="75"/>
        <v>OK</v>
      </c>
      <c r="BB1842" s="215"/>
    </row>
    <row r="1843" spans="1:54" s="207" customFormat="1" ht="38.25" customHeight="1" x14ac:dyDescent="0.25">
      <c r="A1843" s="115"/>
      <c r="B1843" s="116"/>
      <c r="C1843" s="122"/>
      <c r="D1843" s="137"/>
      <c r="E1843" s="128"/>
      <c r="F1843" s="128"/>
      <c r="G1843" s="127"/>
      <c r="H1843" s="128"/>
      <c r="I1843" s="127"/>
      <c r="J1843" s="127"/>
      <c r="K1843" s="128"/>
      <c r="L1843" s="127"/>
      <c r="M1843" s="127"/>
      <c r="N1843" s="127"/>
      <c r="O1843" s="127"/>
      <c r="P1843" s="128"/>
      <c r="Q1843" s="128"/>
      <c r="R1843" s="129"/>
      <c r="S1843" s="129"/>
      <c r="T1843" s="128"/>
      <c r="U1843" s="128"/>
      <c r="V1843" s="128"/>
      <c r="W1843" s="128"/>
      <c r="X1843" s="127"/>
      <c r="Y1843" s="138"/>
      <c r="Z1843" s="123"/>
      <c r="AA1843" s="113"/>
      <c r="AB1843" s="113"/>
      <c r="AC1843" s="113"/>
      <c r="AD1843" s="113"/>
      <c r="AE1843" s="113"/>
      <c r="AF1843" s="113"/>
      <c r="AG1843" s="113"/>
      <c r="AH1843" s="113"/>
      <c r="AI1843" s="113"/>
      <c r="AJ1843" s="113"/>
      <c r="AK1843" s="113"/>
      <c r="AL1843" s="113"/>
      <c r="AM1843" s="113"/>
      <c r="AN1843" s="113"/>
      <c r="AO1843" s="113"/>
      <c r="AP1843" s="113"/>
      <c r="AQ1843" s="113"/>
      <c r="AR1843" s="113"/>
      <c r="AS1843" s="113"/>
      <c r="AT1843" s="113"/>
      <c r="AU1843" s="113"/>
      <c r="AV1843" s="113"/>
      <c r="AW1843" s="113"/>
      <c r="AX1843" s="112"/>
      <c r="AY1843" s="71"/>
      <c r="AZ1843" s="169" t="str">
        <f t="shared" si="74"/>
        <v>OK</v>
      </c>
      <c r="BA1843" s="170" t="str">
        <f t="shared" si="75"/>
        <v>OK</v>
      </c>
      <c r="BB1843" s="215"/>
    </row>
    <row r="1844" spans="1:54" s="207" customFormat="1" ht="38.25" customHeight="1" x14ac:dyDescent="0.25">
      <c r="A1844" s="115"/>
      <c r="B1844" s="116"/>
      <c r="C1844" s="122"/>
      <c r="D1844" s="137"/>
      <c r="E1844" s="128"/>
      <c r="F1844" s="128"/>
      <c r="G1844" s="127"/>
      <c r="H1844" s="128"/>
      <c r="I1844" s="127"/>
      <c r="J1844" s="127"/>
      <c r="K1844" s="128"/>
      <c r="L1844" s="127"/>
      <c r="M1844" s="127"/>
      <c r="N1844" s="127"/>
      <c r="O1844" s="127"/>
      <c r="P1844" s="128"/>
      <c r="Q1844" s="128"/>
      <c r="R1844" s="129"/>
      <c r="S1844" s="129"/>
      <c r="T1844" s="128"/>
      <c r="U1844" s="128"/>
      <c r="V1844" s="128"/>
      <c r="W1844" s="128"/>
      <c r="X1844" s="127"/>
      <c r="Y1844" s="138"/>
      <c r="Z1844" s="123"/>
      <c r="AA1844" s="113"/>
      <c r="AB1844" s="113"/>
      <c r="AC1844" s="113"/>
      <c r="AD1844" s="113"/>
      <c r="AE1844" s="113"/>
      <c r="AF1844" s="113"/>
      <c r="AG1844" s="113"/>
      <c r="AH1844" s="113"/>
      <c r="AI1844" s="113"/>
      <c r="AJ1844" s="113"/>
      <c r="AK1844" s="113"/>
      <c r="AL1844" s="113"/>
      <c r="AM1844" s="113"/>
      <c r="AN1844" s="113"/>
      <c r="AO1844" s="113"/>
      <c r="AP1844" s="113"/>
      <c r="AQ1844" s="113"/>
      <c r="AR1844" s="113"/>
      <c r="AS1844" s="113"/>
      <c r="AT1844" s="113"/>
      <c r="AU1844" s="113"/>
      <c r="AV1844" s="113"/>
      <c r="AW1844" s="113"/>
      <c r="AX1844" s="112"/>
      <c r="AY1844" s="71"/>
      <c r="AZ1844" s="169" t="str">
        <f t="shared" si="74"/>
        <v>OK</v>
      </c>
      <c r="BA1844" s="170" t="str">
        <f t="shared" si="75"/>
        <v>OK</v>
      </c>
      <c r="BB1844" s="215"/>
    </row>
    <row r="1845" spans="1:54" s="207" customFormat="1" ht="38.25" customHeight="1" x14ac:dyDescent="0.25">
      <c r="A1845" s="115"/>
      <c r="B1845" s="116"/>
      <c r="C1845" s="122"/>
      <c r="D1845" s="137"/>
      <c r="E1845" s="128"/>
      <c r="F1845" s="128"/>
      <c r="G1845" s="127"/>
      <c r="H1845" s="128"/>
      <c r="I1845" s="127"/>
      <c r="J1845" s="127"/>
      <c r="K1845" s="128"/>
      <c r="L1845" s="127"/>
      <c r="M1845" s="127"/>
      <c r="N1845" s="127"/>
      <c r="O1845" s="127"/>
      <c r="P1845" s="128"/>
      <c r="Q1845" s="128"/>
      <c r="R1845" s="129"/>
      <c r="S1845" s="129"/>
      <c r="T1845" s="128"/>
      <c r="U1845" s="128"/>
      <c r="V1845" s="128"/>
      <c r="W1845" s="128"/>
      <c r="X1845" s="127"/>
      <c r="Y1845" s="138"/>
      <c r="Z1845" s="123"/>
      <c r="AA1845" s="113"/>
      <c r="AB1845" s="113"/>
      <c r="AC1845" s="113"/>
      <c r="AD1845" s="113"/>
      <c r="AE1845" s="113"/>
      <c r="AF1845" s="113"/>
      <c r="AG1845" s="113"/>
      <c r="AH1845" s="113"/>
      <c r="AI1845" s="113"/>
      <c r="AJ1845" s="113"/>
      <c r="AK1845" s="113"/>
      <c r="AL1845" s="113"/>
      <c r="AM1845" s="113"/>
      <c r="AN1845" s="113"/>
      <c r="AO1845" s="113"/>
      <c r="AP1845" s="113"/>
      <c r="AQ1845" s="113"/>
      <c r="AR1845" s="113"/>
      <c r="AS1845" s="113"/>
      <c r="AT1845" s="113"/>
      <c r="AU1845" s="113"/>
      <c r="AV1845" s="113"/>
      <c r="AW1845" s="113"/>
      <c r="AX1845" s="112"/>
      <c r="AY1845" s="71"/>
      <c r="AZ1845" s="169" t="str">
        <f t="shared" si="74"/>
        <v>OK</v>
      </c>
      <c r="BA1845" s="170" t="str">
        <f t="shared" si="75"/>
        <v>OK</v>
      </c>
      <c r="BB1845" s="215"/>
    </row>
    <row r="1846" spans="1:54" s="207" customFormat="1" ht="38.25" customHeight="1" x14ac:dyDescent="0.25">
      <c r="A1846" s="115"/>
      <c r="B1846" s="116"/>
      <c r="C1846" s="122"/>
      <c r="D1846" s="137"/>
      <c r="E1846" s="128"/>
      <c r="F1846" s="128"/>
      <c r="G1846" s="127"/>
      <c r="H1846" s="128"/>
      <c r="I1846" s="127"/>
      <c r="J1846" s="127"/>
      <c r="K1846" s="128"/>
      <c r="L1846" s="127"/>
      <c r="M1846" s="127"/>
      <c r="N1846" s="127"/>
      <c r="O1846" s="127"/>
      <c r="P1846" s="128"/>
      <c r="Q1846" s="128"/>
      <c r="R1846" s="129"/>
      <c r="S1846" s="129"/>
      <c r="T1846" s="128"/>
      <c r="U1846" s="128"/>
      <c r="V1846" s="128"/>
      <c r="W1846" s="128"/>
      <c r="X1846" s="127"/>
      <c r="Y1846" s="138"/>
      <c r="Z1846" s="123"/>
      <c r="AA1846" s="113"/>
      <c r="AB1846" s="113"/>
      <c r="AC1846" s="113"/>
      <c r="AD1846" s="113"/>
      <c r="AE1846" s="113"/>
      <c r="AF1846" s="113"/>
      <c r="AG1846" s="113"/>
      <c r="AH1846" s="113"/>
      <c r="AI1846" s="113"/>
      <c r="AJ1846" s="113"/>
      <c r="AK1846" s="113"/>
      <c r="AL1846" s="113"/>
      <c r="AM1846" s="113"/>
      <c r="AN1846" s="113"/>
      <c r="AO1846" s="113"/>
      <c r="AP1846" s="113"/>
      <c r="AQ1846" s="113"/>
      <c r="AR1846" s="113"/>
      <c r="AS1846" s="113"/>
      <c r="AT1846" s="113"/>
      <c r="AU1846" s="113"/>
      <c r="AV1846" s="113"/>
      <c r="AW1846" s="113"/>
      <c r="AX1846" s="112"/>
      <c r="AY1846" s="71"/>
      <c r="AZ1846" s="169" t="str">
        <f t="shared" si="74"/>
        <v>OK</v>
      </c>
      <c r="BA1846" s="170" t="str">
        <f t="shared" si="75"/>
        <v>OK</v>
      </c>
      <c r="BB1846" s="215"/>
    </row>
    <row r="1847" spans="1:54" s="207" customFormat="1" ht="38.25" customHeight="1" x14ac:dyDescent="0.25">
      <c r="A1847" s="115"/>
      <c r="B1847" s="116"/>
      <c r="C1847" s="122"/>
      <c r="D1847" s="137"/>
      <c r="E1847" s="128"/>
      <c r="F1847" s="128"/>
      <c r="G1847" s="127"/>
      <c r="H1847" s="128"/>
      <c r="I1847" s="127"/>
      <c r="J1847" s="127"/>
      <c r="K1847" s="128"/>
      <c r="L1847" s="127"/>
      <c r="M1847" s="127"/>
      <c r="N1847" s="127"/>
      <c r="O1847" s="127"/>
      <c r="P1847" s="128"/>
      <c r="Q1847" s="128"/>
      <c r="R1847" s="129"/>
      <c r="S1847" s="129"/>
      <c r="T1847" s="128"/>
      <c r="U1847" s="128"/>
      <c r="V1847" s="128"/>
      <c r="W1847" s="128"/>
      <c r="X1847" s="127"/>
      <c r="Y1847" s="138"/>
      <c r="Z1847" s="123"/>
      <c r="AA1847" s="113"/>
      <c r="AB1847" s="113"/>
      <c r="AC1847" s="113"/>
      <c r="AD1847" s="113"/>
      <c r="AE1847" s="113"/>
      <c r="AF1847" s="113"/>
      <c r="AG1847" s="113"/>
      <c r="AH1847" s="113"/>
      <c r="AI1847" s="113"/>
      <c r="AJ1847" s="113"/>
      <c r="AK1847" s="113"/>
      <c r="AL1847" s="113"/>
      <c r="AM1847" s="113"/>
      <c r="AN1847" s="113"/>
      <c r="AO1847" s="113"/>
      <c r="AP1847" s="113"/>
      <c r="AQ1847" s="113"/>
      <c r="AR1847" s="113"/>
      <c r="AS1847" s="113"/>
      <c r="AT1847" s="113"/>
      <c r="AU1847" s="113"/>
      <c r="AV1847" s="113"/>
      <c r="AW1847" s="113"/>
      <c r="AX1847" s="112"/>
      <c r="AY1847" s="71"/>
      <c r="AZ1847" s="169" t="str">
        <f t="shared" si="74"/>
        <v>OK</v>
      </c>
      <c r="BA1847" s="170" t="str">
        <f t="shared" si="75"/>
        <v>OK</v>
      </c>
      <c r="BB1847" s="215"/>
    </row>
    <row r="1848" spans="1:54" s="207" customFormat="1" ht="38.25" customHeight="1" x14ac:dyDescent="0.25">
      <c r="A1848" s="115"/>
      <c r="B1848" s="116"/>
      <c r="C1848" s="122"/>
      <c r="D1848" s="137"/>
      <c r="E1848" s="128"/>
      <c r="F1848" s="128"/>
      <c r="G1848" s="127"/>
      <c r="H1848" s="128"/>
      <c r="I1848" s="127"/>
      <c r="J1848" s="127"/>
      <c r="K1848" s="128"/>
      <c r="L1848" s="127"/>
      <c r="M1848" s="127"/>
      <c r="N1848" s="127"/>
      <c r="O1848" s="127"/>
      <c r="P1848" s="128"/>
      <c r="Q1848" s="128"/>
      <c r="R1848" s="129"/>
      <c r="S1848" s="129"/>
      <c r="T1848" s="128"/>
      <c r="U1848" s="128"/>
      <c r="V1848" s="128"/>
      <c r="W1848" s="128"/>
      <c r="X1848" s="127"/>
      <c r="Y1848" s="138"/>
      <c r="Z1848" s="123"/>
      <c r="AA1848" s="113"/>
      <c r="AB1848" s="113"/>
      <c r="AC1848" s="113"/>
      <c r="AD1848" s="113"/>
      <c r="AE1848" s="113"/>
      <c r="AF1848" s="113"/>
      <c r="AG1848" s="113"/>
      <c r="AH1848" s="113"/>
      <c r="AI1848" s="113"/>
      <c r="AJ1848" s="113"/>
      <c r="AK1848" s="113"/>
      <c r="AL1848" s="113"/>
      <c r="AM1848" s="113"/>
      <c r="AN1848" s="113"/>
      <c r="AO1848" s="113"/>
      <c r="AP1848" s="113"/>
      <c r="AQ1848" s="113"/>
      <c r="AR1848" s="113"/>
      <c r="AS1848" s="113"/>
      <c r="AT1848" s="113"/>
      <c r="AU1848" s="113"/>
      <c r="AV1848" s="113"/>
      <c r="AW1848" s="113"/>
      <c r="AX1848" s="112"/>
      <c r="AY1848" s="71"/>
      <c r="AZ1848" s="169" t="str">
        <f t="shared" si="74"/>
        <v>OK</v>
      </c>
      <c r="BA1848" s="170" t="str">
        <f t="shared" si="75"/>
        <v>OK</v>
      </c>
      <c r="BB1848" s="215"/>
    </row>
    <row r="1849" spans="1:54" s="207" customFormat="1" ht="38.25" customHeight="1" x14ac:dyDescent="0.25">
      <c r="A1849" s="115"/>
      <c r="B1849" s="116"/>
      <c r="C1849" s="122"/>
      <c r="D1849" s="137"/>
      <c r="E1849" s="128"/>
      <c r="F1849" s="128"/>
      <c r="G1849" s="127"/>
      <c r="H1849" s="128"/>
      <c r="I1849" s="127"/>
      <c r="J1849" s="127"/>
      <c r="K1849" s="128"/>
      <c r="L1849" s="127"/>
      <c r="M1849" s="127"/>
      <c r="N1849" s="127"/>
      <c r="O1849" s="127"/>
      <c r="P1849" s="128"/>
      <c r="Q1849" s="128"/>
      <c r="R1849" s="129"/>
      <c r="S1849" s="129"/>
      <c r="T1849" s="128"/>
      <c r="U1849" s="128"/>
      <c r="V1849" s="128"/>
      <c r="W1849" s="128"/>
      <c r="X1849" s="127"/>
      <c r="Y1849" s="138"/>
      <c r="Z1849" s="123"/>
      <c r="AA1849" s="113"/>
      <c r="AB1849" s="113"/>
      <c r="AC1849" s="113"/>
      <c r="AD1849" s="113"/>
      <c r="AE1849" s="113"/>
      <c r="AF1849" s="113"/>
      <c r="AG1849" s="113"/>
      <c r="AH1849" s="113"/>
      <c r="AI1849" s="113"/>
      <c r="AJ1849" s="113"/>
      <c r="AK1849" s="113"/>
      <c r="AL1849" s="113"/>
      <c r="AM1849" s="113"/>
      <c r="AN1849" s="113"/>
      <c r="AO1849" s="113"/>
      <c r="AP1849" s="113"/>
      <c r="AQ1849" s="113"/>
      <c r="AR1849" s="113"/>
      <c r="AS1849" s="113"/>
      <c r="AT1849" s="113"/>
      <c r="AU1849" s="113"/>
      <c r="AV1849" s="113"/>
      <c r="AW1849" s="113"/>
      <c r="AX1849" s="112"/>
      <c r="AY1849" s="71"/>
      <c r="AZ1849" s="169" t="str">
        <f t="shared" si="74"/>
        <v>OK</v>
      </c>
      <c r="BA1849" s="170" t="str">
        <f t="shared" si="75"/>
        <v>OK</v>
      </c>
      <c r="BB1849" s="215"/>
    </row>
    <row r="1850" spans="1:54" s="207" customFormat="1" ht="38.25" customHeight="1" x14ac:dyDescent="0.25">
      <c r="A1850" s="115"/>
      <c r="B1850" s="116"/>
      <c r="C1850" s="122"/>
      <c r="D1850" s="137"/>
      <c r="E1850" s="128"/>
      <c r="F1850" s="128"/>
      <c r="G1850" s="127"/>
      <c r="H1850" s="128"/>
      <c r="I1850" s="127"/>
      <c r="J1850" s="127"/>
      <c r="K1850" s="128"/>
      <c r="L1850" s="127"/>
      <c r="M1850" s="127"/>
      <c r="N1850" s="127"/>
      <c r="O1850" s="127"/>
      <c r="P1850" s="128"/>
      <c r="Q1850" s="128"/>
      <c r="R1850" s="129"/>
      <c r="S1850" s="129"/>
      <c r="T1850" s="128"/>
      <c r="U1850" s="128"/>
      <c r="V1850" s="128"/>
      <c r="W1850" s="128"/>
      <c r="X1850" s="127"/>
      <c r="Y1850" s="138"/>
      <c r="Z1850" s="123"/>
      <c r="AA1850" s="113"/>
      <c r="AB1850" s="113"/>
      <c r="AC1850" s="113"/>
      <c r="AD1850" s="113"/>
      <c r="AE1850" s="113"/>
      <c r="AF1850" s="113"/>
      <c r="AG1850" s="113"/>
      <c r="AH1850" s="113"/>
      <c r="AI1850" s="113"/>
      <c r="AJ1850" s="113"/>
      <c r="AK1850" s="113"/>
      <c r="AL1850" s="113"/>
      <c r="AM1850" s="113"/>
      <c r="AN1850" s="113"/>
      <c r="AO1850" s="113"/>
      <c r="AP1850" s="113"/>
      <c r="AQ1850" s="113"/>
      <c r="AR1850" s="113"/>
      <c r="AS1850" s="113"/>
      <c r="AT1850" s="113"/>
      <c r="AU1850" s="113"/>
      <c r="AV1850" s="113"/>
      <c r="AW1850" s="113"/>
      <c r="AX1850" s="112"/>
      <c r="AY1850" s="71"/>
      <c r="AZ1850" s="169" t="str">
        <f t="shared" si="74"/>
        <v>OK</v>
      </c>
      <c r="BA1850" s="170" t="str">
        <f t="shared" si="75"/>
        <v>OK</v>
      </c>
      <c r="BB1850" s="215"/>
    </row>
    <row r="1851" spans="1:54" s="207" customFormat="1" ht="38.25" customHeight="1" x14ac:dyDescent="0.25">
      <c r="A1851" s="115"/>
      <c r="B1851" s="116"/>
      <c r="C1851" s="122"/>
      <c r="D1851" s="137"/>
      <c r="E1851" s="128"/>
      <c r="F1851" s="128"/>
      <c r="G1851" s="127"/>
      <c r="H1851" s="128"/>
      <c r="I1851" s="127"/>
      <c r="J1851" s="127"/>
      <c r="K1851" s="128"/>
      <c r="L1851" s="127"/>
      <c r="M1851" s="127"/>
      <c r="N1851" s="127"/>
      <c r="O1851" s="127"/>
      <c r="P1851" s="128"/>
      <c r="Q1851" s="128"/>
      <c r="R1851" s="129"/>
      <c r="S1851" s="129"/>
      <c r="T1851" s="128"/>
      <c r="U1851" s="128"/>
      <c r="V1851" s="128"/>
      <c r="W1851" s="128"/>
      <c r="X1851" s="127"/>
      <c r="Y1851" s="138"/>
      <c r="Z1851" s="123"/>
      <c r="AA1851" s="113"/>
      <c r="AB1851" s="113"/>
      <c r="AC1851" s="113"/>
      <c r="AD1851" s="113"/>
      <c r="AE1851" s="113"/>
      <c r="AF1851" s="113"/>
      <c r="AG1851" s="113"/>
      <c r="AH1851" s="113"/>
      <c r="AI1851" s="113"/>
      <c r="AJ1851" s="113"/>
      <c r="AK1851" s="113"/>
      <c r="AL1851" s="113"/>
      <c r="AM1851" s="113"/>
      <c r="AN1851" s="113"/>
      <c r="AO1851" s="113"/>
      <c r="AP1851" s="113"/>
      <c r="AQ1851" s="113"/>
      <c r="AR1851" s="113"/>
      <c r="AS1851" s="113"/>
      <c r="AT1851" s="113"/>
      <c r="AU1851" s="113"/>
      <c r="AV1851" s="113"/>
      <c r="AW1851" s="113"/>
      <c r="AX1851" s="112"/>
      <c r="AY1851" s="71"/>
      <c r="AZ1851" s="169" t="str">
        <f t="shared" si="74"/>
        <v>OK</v>
      </c>
      <c r="BA1851" s="170" t="str">
        <f t="shared" si="75"/>
        <v>OK</v>
      </c>
      <c r="BB1851" s="215"/>
    </row>
    <row r="1852" spans="1:54" s="207" customFormat="1" ht="38.25" customHeight="1" x14ac:dyDescent="0.25">
      <c r="A1852" s="115"/>
      <c r="B1852" s="116"/>
      <c r="C1852" s="122"/>
      <c r="D1852" s="137"/>
      <c r="E1852" s="128"/>
      <c r="F1852" s="128"/>
      <c r="G1852" s="127"/>
      <c r="H1852" s="128"/>
      <c r="I1852" s="127"/>
      <c r="J1852" s="127"/>
      <c r="K1852" s="128"/>
      <c r="L1852" s="127"/>
      <c r="M1852" s="127"/>
      <c r="N1852" s="127"/>
      <c r="O1852" s="127"/>
      <c r="P1852" s="128"/>
      <c r="Q1852" s="128"/>
      <c r="R1852" s="129"/>
      <c r="S1852" s="129"/>
      <c r="T1852" s="128"/>
      <c r="U1852" s="128"/>
      <c r="V1852" s="128"/>
      <c r="W1852" s="128"/>
      <c r="X1852" s="127"/>
      <c r="Y1852" s="138"/>
      <c r="Z1852" s="123"/>
      <c r="AA1852" s="113"/>
      <c r="AB1852" s="113"/>
      <c r="AC1852" s="113"/>
      <c r="AD1852" s="113"/>
      <c r="AE1852" s="113"/>
      <c r="AF1852" s="113"/>
      <c r="AG1852" s="113"/>
      <c r="AH1852" s="113"/>
      <c r="AI1852" s="113"/>
      <c r="AJ1852" s="113"/>
      <c r="AK1852" s="113"/>
      <c r="AL1852" s="113"/>
      <c r="AM1852" s="113"/>
      <c r="AN1852" s="113"/>
      <c r="AO1852" s="113"/>
      <c r="AP1852" s="113"/>
      <c r="AQ1852" s="113"/>
      <c r="AR1852" s="113"/>
      <c r="AS1852" s="113"/>
      <c r="AT1852" s="113"/>
      <c r="AU1852" s="113"/>
      <c r="AV1852" s="113"/>
      <c r="AW1852" s="113"/>
      <c r="AX1852" s="112"/>
      <c r="AY1852" s="71"/>
      <c r="AZ1852" s="169" t="str">
        <f t="shared" si="74"/>
        <v>OK</v>
      </c>
      <c r="BA1852" s="170" t="str">
        <f t="shared" si="75"/>
        <v>OK</v>
      </c>
      <c r="BB1852" s="215"/>
    </row>
    <row r="1853" spans="1:54" s="207" customFormat="1" ht="38.25" customHeight="1" x14ac:dyDescent="0.25">
      <c r="A1853" s="115"/>
      <c r="B1853" s="116"/>
      <c r="C1853" s="122"/>
      <c r="D1853" s="137"/>
      <c r="E1853" s="128"/>
      <c r="F1853" s="128"/>
      <c r="G1853" s="127"/>
      <c r="H1853" s="128"/>
      <c r="I1853" s="127"/>
      <c r="J1853" s="127"/>
      <c r="K1853" s="128"/>
      <c r="L1853" s="127"/>
      <c r="M1853" s="127"/>
      <c r="N1853" s="127"/>
      <c r="O1853" s="127"/>
      <c r="P1853" s="128"/>
      <c r="Q1853" s="128"/>
      <c r="R1853" s="129"/>
      <c r="S1853" s="129"/>
      <c r="T1853" s="128"/>
      <c r="U1853" s="128"/>
      <c r="V1853" s="128"/>
      <c r="W1853" s="128"/>
      <c r="X1853" s="127"/>
      <c r="Y1853" s="138"/>
      <c r="Z1853" s="123"/>
      <c r="AA1853" s="113"/>
      <c r="AB1853" s="113"/>
      <c r="AC1853" s="113"/>
      <c r="AD1853" s="113"/>
      <c r="AE1853" s="113"/>
      <c r="AF1853" s="113"/>
      <c r="AG1853" s="113"/>
      <c r="AH1853" s="113"/>
      <c r="AI1853" s="113"/>
      <c r="AJ1853" s="113"/>
      <c r="AK1853" s="113"/>
      <c r="AL1853" s="113"/>
      <c r="AM1853" s="113"/>
      <c r="AN1853" s="113"/>
      <c r="AO1853" s="113"/>
      <c r="AP1853" s="113"/>
      <c r="AQ1853" s="113"/>
      <c r="AR1853" s="113"/>
      <c r="AS1853" s="113"/>
      <c r="AT1853" s="113"/>
      <c r="AU1853" s="113"/>
      <c r="AV1853" s="113"/>
      <c r="AW1853" s="113"/>
      <c r="AX1853" s="112"/>
      <c r="AY1853" s="71"/>
      <c r="AZ1853" s="169" t="str">
        <f t="shared" si="74"/>
        <v>OK</v>
      </c>
      <c r="BA1853" s="170" t="str">
        <f t="shared" si="75"/>
        <v>OK</v>
      </c>
      <c r="BB1853" s="215"/>
    </row>
    <row r="1854" spans="1:54" s="207" customFormat="1" ht="38.25" customHeight="1" x14ac:dyDescent="0.25">
      <c r="A1854" s="115"/>
      <c r="B1854" s="116"/>
      <c r="C1854" s="122"/>
      <c r="D1854" s="137"/>
      <c r="E1854" s="128"/>
      <c r="F1854" s="128"/>
      <c r="G1854" s="127"/>
      <c r="H1854" s="128"/>
      <c r="I1854" s="127"/>
      <c r="J1854" s="127"/>
      <c r="K1854" s="128"/>
      <c r="L1854" s="127"/>
      <c r="M1854" s="127"/>
      <c r="N1854" s="127"/>
      <c r="O1854" s="127"/>
      <c r="P1854" s="128"/>
      <c r="Q1854" s="128"/>
      <c r="R1854" s="129"/>
      <c r="S1854" s="129"/>
      <c r="T1854" s="128"/>
      <c r="U1854" s="128"/>
      <c r="V1854" s="128"/>
      <c r="W1854" s="128"/>
      <c r="X1854" s="127"/>
      <c r="Y1854" s="138"/>
      <c r="Z1854" s="123"/>
      <c r="AA1854" s="113"/>
      <c r="AB1854" s="113"/>
      <c r="AC1854" s="113"/>
      <c r="AD1854" s="113"/>
      <c r="AE1854" s="113"/>
      <c r="AF1854" s="113"/>
      <c r="AG1854" s="113"/>
      <c r="AH1854" s="113"/>
      <c r="AI1854" s="113"/>
      <c r="AJ1854" s="113"/>
      <c r="AK1854" s="113"/>
      <c r="AL1854" s="113"/>
      <c r="AM1854" s="113"/>
      <c r="AN1854" s="113"/>
      <c r="AO1854" s="113"/>
      <c r="AP1854" s="113"/>
      <c r="AQ1854" s="113"/>
      <c r="AR1854" s="113"/>
      <c r="AS1854" s="113"/>
      <c r="AT1854" s="113"/>
      <c r="AU1854" s="113"/>
      <c r="AV1854" s="113"/>
      <c r="AW1854" s="113"/>
      <c r="AX1854" s="112"/>
      <c r="AY1854" s="71"/>
      <c r="AZ1854" s="169" t="str">
        <f t="shared" si="74"/>
        <v>OK</v>
      </c>
      <c r="BA1854" s="170" t="str">
        <f t="shared" si="75"/>
        <v>OK</v>
      </c>
      <c r="BB1854" s="215"/>
    </row>
    <row r="1855" spans="1:54" s="207" customFormat="1" ht="38.25" customHeight="1" x14ac:dyDescent="0.25">
      <c r="A1855" s="115"/>
      <c r="B1855" s="116"/>
      <c r="C1855" s="122"/>
      <c r="D1855" s="137"/>
      <c r="E1855" s="128"/>
      <c r="F1855" s="128"/>
      <c r="G1855" s="127"/>
      <c r="H1855" s="128"/>
      <c r="I1855" s="127"/>
      <c r="J1855" s="127"/>
      <c r="K1855" s="128"/>
      <c r="L1855" s="127"/>
      <c r="M1855" s="127"/>
      <c r="N1855" s="127"/>
      <c r="O1855" s="127"/>
      <c r="P1855" s="128"/>
      <c r="Q1855" s="128"/>
      <c r="R1855" s="129"/>
      <c r="S1855" s="129"/>
      <c r="T1855" s="128"/>
      <c r="U1855" s="128"/>
      <c r="V1855" s="128"/>
      <c r="W1855" s="128"/>
      <c r="X1855" s="127"/>
      <c r="Y1855" s="138"/>
      <c r="Z1855" s="123"/>
      <c r="AA1855" s="113"/>
      <c r="AB1855" s="113"/>
      <c r="AC1855" s="113"/>
      <c r="AD1855" s="113"/>
      <c r="AE1855" s="113"/>
      <c r="AF1855" s="113"/>
      <c r="AG1855" s="113"/>
      <c r="AH1855" s="113"/>
      <c r="AI1855" s="113"/>
      <c r="AJ1855" s="113"/>
      <c r="AK1855" s="113"/>
      <c r="AL1855" s="113"/>
      <c r="AM1855" s="113"/>
      <c r="AN1855" s="113"/>
      <c r="AO1855" s="113"/>
      <c r="AP1855" s="113"/>
      <c r="AQ1855" s="113"/>
      <c r="AR1855" s="113"/>
      <c r="AS1855" s="113"/>
      <c r="AT1855" s="113"/>
      <c r="AU1855" s="113"/>
      <c r="AV1855" s="113"/>
      <c r="AW1855" s="113"/>
      <c r="AX1855" s="112"/>
      <c r="AY1855" s="71"/>
      <c r="AZ1855" s="169" t="str">
        <f t="shared" si="74"/>
        <v>OK</v>
      </c>
      <c r="BA1855" s="170" t="str">
        <f t="shared" si="75"/>
        <v>OK</v>
      </c>
      <c r="BB1855" s="215"/>
    </row>
    <row r="1856" spans="1:54" s="207" customFormat="1" ht="38.25" customHeight="1" x14ac:dyDescent="0.25">
      <c r="A1856" s="115"/>
      <c r="B1856" s="116"/>
      <c r="C1856" s="122"/>
      <c r="D1856" s="137"/>
      <c r="E1856" s="128"/>
      <c r="F1856" s="128"/>
      <c r="G1856" s="127"/>
      <c r="H1856" s="128"/>
      <c r="I1856" s="127"/>
      <c r="J1856" s="127"/>
      <c r="K1856" s="128"/>
      <c r="L1856" s="127"/>
      <c r="M1856" s="127"/>
      <c r="N1856" s="127"/>
      <c r="O1856" s="127"/>
      <c r="P1856" s="128"/>
      <c r="Q1856" s="128"/>
      <c r="R1856" s="129"/>
      <c r="S1856" s="129"/>
      <c r="T1856" s="128"/>
      <c r="U1856" s="128"/>
      <c r="V1856" s="128"/>
      <c r="W1856" s="128"/>
      <c r="X1856" s="127"/>
      <c r="Y1856" s="138"/>
      <c r="Z1856" s="123"/>
      <c r="AA1856" s="113"/>
      <c r="AB1856" s="113"/>
      <c r="AC1856" s="113"/>
      <c r="AD1856" s="113"/>
      <c r="AE1856" s="113"/>
      <c r="AF1856" s="113"/>
      <c r="AG1856" s="113"/>
      <c r="AH1856" s="113"/>
      <c r="AI1856" s="113"/>
      <c r="AJ1856" s="113"/>
      <c r="AK1856" s="113"/>
      <c r="AL1856" s="113"/>
      <c r="AM1856" s="113"/>
      <c r="AN1856" s="113"/>
      <c r="AO1856" s="113"/>
      <c r="AP1856" s="113"/>
      <c r="AQ1856" s="113"/>
      <c r="AR1856" s="113"/>
      <c r="AS1856" s="113"/>
      <c r="AT1856" s="113"/>
      <c r="AU1856" s="113"/>
      <c r="AV1856" s="113"/>
      <c r="AW1856" s="113"/>
      <c r="AX1856" s="112"/>
      <c r="AY1856" s="71"/>
      <c r="AZ1856" s="169" t="str">
        <f t="shared" si="74"/>
        <v>OK</v>
      </c>
      <c r="BA1856" s="170" t="str">
        <f t="shared" si="75"/>
        <v>OK</v>
      </c>
      <c r="BB1856" s="215"/>
    </row>
    <row r="1857" spans="1:54" s="207" customFormat="1" ht="38.25" customHeight="1" x14ac:dyDescent="0.25">
      <c r="A1857" s="115"/>
      <c r="B1857" s="116"/>
      <c r="C1857" s="122"/>
      <c r="D1857" s="137"/>
      <c r="E1857" s="128"/>
      <c r="F1857" s="128"/>
      <c r="G1857" s="127"/>
      <c r="H1857" s="128"/>
      <c r="I1857" s="127"/>
      <c r="J1857" s="127"/>
      <c r="K1857" s="128"/>
      <c r="L1857" s="127"/>
      <c r="M1857" s="127"/>
      <c r="N1857" s="127"/>
      <c r="O1857" s="127"/>
      <c r="P1857" s="128"/>
      <c r="Q1857" s="128"/>
      <c r="R1857" s="129"/>
      <c r="S1857" s="129"/>
      <c r="T1857" s="128"/>
      <c r="U1857" s="128"/>
      <c r="V1857" s="128"/>
      <c r="W1857" s="128"/>
      <c r="X1857" s="127"/>
      <c r="Y1857" s="138"/>
      <c r="Z1857" s="123"/>
      <c r="AA1857" s="113"/>
      <c r="AB1857" s="113"/>
      <c r="AC1857" s="113"/>
      <c r="AD1857" s="113"/>
      <c r="AE1857" s="113"/>
      <c r="AF1857" s="113"/>
      <c r="AG1857" s="113"/>
      <c r="AH1857" s="113"/>
      <c r="AI1857" s="113"/>
      <c r="AJ1857" s="113"/>
      <c r="AK1857" s="113"/>
      <c r="AL1857" s="113"/>
      <c r="AM1857" s="113"/>
      <c r="AN1857" s="113"/>
      <c r="AO1857" s="113"/>
      <c r="AP1857" s="113"/>
      <c r="AQ1857" s="113"/>
      <c r="AR1857" s="113"/>
      <c r="AS1857" s="113"/>
      <c r="AT1857" s="113"/>
      <c r="AU1857" s="113"/>
      <c r="AV1857" s="113"/>
      <c r="AW1857" s="113"/>
      <c r="AX1857" s="112"/>
      <c r="AY1857" s="71"/>
      <c r="AZ1857" s="169" t="str">
        <f t="shared" si="74"/>
        <v>OK</v>
      </c>
      <c r="BA1857" s="170" t="str">
        <f t="shared" si="75"/>
        <v>OK</v>
      </c>
      <c r="BB1857" s="215"/>
    </row>
    <row r="1858" spans="1:54" s="207" customFormat="1" ht="38.25" customHeight="1" x14ac:dyDescent="0.25">
      <c r="A1858" s="115"/>
      <c r="B1858" s="116"/>
      <c r="C1858" s="122"/>
      <c r="D1858" s="137"/>
      <c r="E1858" s="128"/>
      <c r="F1858" s="128"/>
      <c r="G1858" s="127"/>
      <c r="H1858" s="128"/>
      <c r="I1858" s="127"/>
      <c r="J1858" s="127"/>
      <c r="K1858" s="128"/>
      <c r="L1858" s="127"/>
      <c r="M1858" s="127"/>
      <c r="N1858" s="127"/>
      <c r="O1858" s="127"/>
      <c r="P1858" s="128"/>
      <c r="Q1858" s="128"/>
      <c r="R1858" s="129"/>
      <c r="S1858" s="129"/>
      <c r="T1858" s="128"/>
      <c r="U1858" s="128"/>
      <c r="V1858" s="128"/>
      <c r="W1858" s="128"/>
      <c r="X1858" s="127"/>
      <c r="Y1858" s="138"/>
      <c r="Z1858" s="123"/>
      <c r="AA1858" s="113"/>
      <c r="AB1858" s="113"/>
      <c r="AC1858" s="113"/>
      <c r="AD1858" s="113"/>
      <c r="AE1858" s="113"/>
      <c r="AF1858" s="113"/>
      <c r="AG1858" s="113"/>
      <c r="AH1858" s="113"/>
      <c r="AI1858" s="113"/>
      <c r="AJ1858" s="113"/>
      <c r="AK1858" s="113"/>
      <c r="AL1858" s="113"/>
      <c r="AM1858" s="113"/>
      <c r="AN1858" s="113"/>
      <c r="AO1858" s="113"/>
      <c r="AP1858" s="113"/>
      <c r="AQ1858" s="113"/>
      <c r="AR1858" s="113"/>
      <c r="AS1858" s="113"/>
      <c r="AT1858" s="113"/>
      <c r="AU1858" s="113"/>
      <c r="AV1858" s="113"/>
      <c r="AW1858" s="113"/>
      <c r="AX1858" s="112"/>
      <c r="AY1858" s="71"/>
      <c r="AZ1858" s="169" t="str">
        <f t="shared" si="74"/>
        <v>OK</v>
      </c>
      <c r="BA1858" s="170" t="str">
        <f t="shared" si="75"/>
        <v>OK</v>
      </c>
      <c r="BB1858" s="215"/>
    </row>
    <row r="1859" spans="1:54" s="207" customFormat="1" ht="38.25" customHeight="1" x14ac:dyDescent="0.25">
      <c r="A1859" s="115"/>
      <c r="B1859" s="116"/>
      <c r="C1859" s="122"/>
      <c r="D1859" s="137"/>
      <c r="E1859" s="128"/>
      <c r="F1859" s="128"/>
      <c r="G1859" s="127"/>
      <c r="H1859" s="128"/>
      <c r="I1859" s="127"/>
      <c r="J1859" s="127"/>
      <c r="K1859" s="128"/>
      <c r="L1859" s="127"/>
      <c r="M1859" s="127"/>
      <c r="N1859" s="127"/>
      <c r="O1859" s="127"/>
      <c r="P1859" s="128"/>
      <c r="Q1859" s="128"/>
      <c r="R1859" s="129"/>
      <c r="S1859" s="129"/>
      <c r="T1859" s="128"/>
      <c r="U1859" s="128"/>
      <c r="V1859" s="128"/>
      <c r="W1859" s="128"/>
      <c r="X1859" s="127"/>
      <c r="Y1859" s="138"/>
      <c r="Z1859" s="123"/>
      <c r="AA1859" s="113"/>
      <c r="AB1859" s="113"/>
      <c r="AC1859" s="113"/>
      <c r="AD1859" s="113"/>
      <c r="AE1859" s="113"/>
      <c r="AF1859" s="113"/>
      <c r="AG1859" s="113"/>
      <c r="AH1859" s="113"/>
      <c r="AI1859" s="113"/>
      <c r="AJ1859" s="113"/>
      <c r="AK1859" s="113"/>
      <c r="AL1859" s="113"/>
      <c r="AM1859" s="113"/>
      <c r="AN1859" s="113"/>
      <c r="AO1859" s="113"/>
      <c r="AP1859" s="113"/>
      <c r="AQ1859" s="113"/>
      <c r="AR1859" s="113"/>
      <c r="AS1859" s="113"/>
      <c r="AT1859" s="113"/>
      <c r="AU1859" s="113"/>
      <c r="AV1859" s="113"/>
      <c r="AW1859" s="113"/>
      <c r="AX1859" s="112"/>
      <c r="AY1859" s="71"/>
      <c r="AZ1859" s="169" t="str">
        <f t="shared" si="74"/>
        <v>OK</v>
      </c>
      <c r="BA1859" s="170" t="str">
        <f t="shared" si="75"/>
        <v>OK</v>
      </c>
      <c r="BB1859" s="215"/>
    </row>
    <row r="1860" spans="1:54" s="207" customFormat="1" ht="38.25" customHeight="1" x14ac:dyDescent="0.25">
      <c r="A1860" s="115"/>
      <c r="B1860" s="116"/>
      <c r="C1860" s="122"/>
      <c r="D1860" s="137"/>
      <c r="E1860" s="128"/>
      <c r="F1860" s="128"/>
      <c r="G1860" s="127"/>
      <c r="H1860" s="128"/>
      <c r="I1860" s="127"/>
      <c r="J1860" s="127"/>
      <c r="K1860" s="128"/>
      <c r="L1860" s="127"/>
      <c r="M1860" s="127"/>
      <c r="N1860" s="127"/>
      <c r="O1860" s="127"/>
      <c r="P1860" s="128"/>
      <c r="Q1860" s="128"/>
      <c r="R1860" s="129"/>
      <c r="S1860" s="129"/>
      <c r="T1860" s="128"/>
      <c r="U1860" s="128"/>
      <c r="V1860" s="128"/>
      <c r="W1860" s="128"/>
      <c r="X1860" s="127"/>
      <c r="Y1860" s="138"/>
      <c r="Z1860" s="123"/>
      <c r="AA1860" s="113"/>
      <c r="AB1860" s="113"/>
      <c r="AC1860" s="113"/>
      <c r="AD1860" s="113"/>
      <c r="AE1860" s="113"/>
      <c r="AF1860" s="113"/>
      <c r="AG1860" s="113"/>
      <c r="AH1860" s="113"/>
      <c r="AI1860" s="113"/>
      <c r="AJ1860" s="113"/>
      <c r="AK1860" s="113"/>
      <c r="AL1860" s="113"/>
      <c r="AM1860" s="113"/>
      <c r="AN1860" s="113"/>
      <c r="AO1860" s="113"/>
      <c r="AP1860" s="113"/>
      <c r="AQ1860" s="113"/>
      <c r="AR1860" s="113"/>
      <c r="AS1860" s="113"/>
      <c r="AT1860" s="113"/>
      <c r="AU1860" s="113"/>
      <c r="AV1860" s="113"/>
      <c r="AW1860" s="113"/>
      <c r="AX1860" s="112"/>
      <c r="AY1860" s="71"/>
      <c r="AZ1860" s="169" t="str">
        <f t="shared" si="74"/>
        <v>OK</v>
      </c>
      <c r="BA1860" s="170" t="str">
        <f t="shared" si="75"/>
        <v>OK</v>
      </c>
      <c r="BB1860" s="215"/>
    </row>
    <row r="1861" spans="1:54" s="207" customFormat="1" ht="38.25" customHeight="1" x14ac:dyDescent="0.25">
      <c r="A1861" s="115"/>
      <c r="B1861" s="116"/>
      <c r="C1861" s="122"/>
      <c r="D1861" s="137"/>
      <c r="E1861" s="128"/>
      <c r="F1861" s="128"/>
      <c r="G1861" s="127"/>
      <c r="H1861" s="128"/>
      <c r="I1861" s="127"/>
      <c r="J1861" s="127"/>
      <c r="K1861" s="128"/>
      <c r="L1861" s="127"/>
      <c r="M1861" s="127"/>
      <c r="N1861" s="127"/>
      <c r="O1861" s="127"/>
      <c r="P1861" s="128"/>
      <c r="Q1861" s="128"/>
      <c r="R1861" s="129"/>
      <c r="S1861" s="129"/>
      <c r="T1861" s="128"/>
      <c r="U1861" s="128"/>
      <c r="V1861" s="128"/>
      <c r="W1861" s="128"/>
      <c r="X1861" s="127"/>
      <c r="Y1861" s="138"/>
      <c r="Z1861" s="123"/>
      <c r="AA1861" s="113"/>
      <c r="AB1861" s="113"/>
      <c r="AC1861" s="113"/>
      <c r="AD1861" s="113"/>
      <c r="AE1861" s="113"/>
      <c r="AF1861" s="113"/>
      <c r="AG1861" s="113"/>
      <c r="AH1861" s="113"/>
      <c r="AI1861" s="113"/>
      <c r="AJ1861" s="113"/>
      <c r="AK1861" s="113"/>
      <c r="AL1861" s="113"/>
      <c r="AM1861" s="113"/>
      <c r="AN1861" s="113"/>
      <c r="AO1861" s="113"/>
      <c r="AP1861" s="113"/>
      <c r="AQ1861" s="113"/>
      <c r="AR1861" s="113"/>
      <c r="AS1861" s="113"/>
      <c r="AT1861" s="113"/>
      <c r="AU1861" s="113"/>
      <c r="AV1861" s="113"/>
      <c r="AW1861" s="113"/>
      <c r="AX1861" s="112"/>
      <c r="AY1861" s="71"/>
      <c r="AZ1861" s="169" t="str">
        <f t="shared" si="74"/>
        <v>OK</v>
      </c>
      <c r="BA1861" s="170" t="str">
        <f t="shared" si="75"/>
        <v>OK</v>
      </c>
      <c r="BB1861" s="215"/>
    </row>
    <row r="1862" spans="1:54" s="207" customFormat="1" ht="38.25" customHeight="1" x14ac:dyDescent="0.25">
      <c r="A1862" s="115"/>
      <c r="B1862" s="116"/>
      <c r="C1862" s="122"/>
      <c r="D1862" s="137"/>
      <c r="E1862" s="128"/>
      <c r="F1862" s="128"/>
      <c r="G1862" s="127"/>
      <c r="H1862" s="128"/>
      <c r="I1862" s="127"/>
      <c r="J1862" s="127"/>
      <c r="K1862" s="128"/>
      <c r="L1862" s="127"/>
      <c r="M1862" s="127"/>
      <c r="N1862" s="127"/>
      <c r="O1862" s="127"/>
      <c r="P1862" s="128"/>
      <c r="Q1862" s="128"/>
      <c r="R1862" s="129"/>
      <c r="S1862" s="129"/>
      <c r="T1862" s="128"/>
      <c r="U1862" s="128"/>
      <c r="V1862" s="128"/>
      <c r="W1862" s="128"/>
      <c r="X1862" s="127"/>
      <c r="Y1862" s="138"/>
      <c r="Z1862" s="123"/>
      <c r="AA1862" s="113"/>
      <c r="AB1862" s="113"/>
      <c r="AC1862" s="113"/>
      <c r="AD1862" s="113"/>
      <c r="AE1862" s="113"/>
      <c r="AF1862" s="113"/>
      <c r="AG1862" s="113"/>
      <c r="AH1862" s="113"/>
      <c r="AI1862" s="113"/>
      <c r="AJ1862" s="113"/>
      <c r="AK1862" s="113"/>
      <c r="AL1862" s="113"/>
      <c r="AM1862" s="113"/>
      <c r="AN1862" s="113"/>
      <c r="AO1862" s="113"/>
      <c r="AP1862" s="113"/>
      <c r="AQ1862" s="113"/>
      <c r="AR1862" s="113"/>
      <c r="AS1862" s="113"/>
      <c r="AT1862" s="113"/>
      <c r="AU1862" s="113"/>
      <c r="AV1862" s="113"/>
      <c r="AW1862" s="113"/>
      <c r="AX1862" s="112"/>
      <c r="AY1862" s="71"/>
      <c r="AZ1862" s="169" t="str">
        <f t="shared" si="74"/>
        <v>OK</v>
      </c>
      <c r="BA1862" s="170" t="str">
        <f t="shared" si="75"/>
        <v>OK</v>
      </c>
      <c r="BB1862" s="215"/>
    </row>
    <row r="1863" spans="1:54" s="207" customFormat="1" ht="38.25" customHeight="1" x14ac:dyDescent="0.25">
      <c r="A1863" s="115"/>
      <c r="B1863" s="116"/>
      <c r="C1863" s="122"/>
      <c r="D1863" s="137"/>
      <c r="E1863" s="128"/>
      <c r="F1863" s="128"/>
      <c r="G1863" s="127"/>
      <c r="H1863" s="128"/>
      <c r="I1863" s="127"/>
      <c r="J1863" s="127"/>
      <c r="K1863" s="128"/>
      <c r="L1863" s="127"/>
      <c r="M1863" s="127"/>
      <c r="N1863" s="127"/>
      <c r="O1863" s="127"/>
      <c r="P1863" s="128"/>
      <c r="Q1863" s="128"/>
      <c r="R1863" s="129"/>
      <c r="S1863" s="129"/>
      <c r="T1863" s="128"/>
      <c r="U1863" s="128"/>
      <c r="V1863" s="128"/>
      <c r="W1863" s="128"/>
      <c r="X1863" s="127"/>
      <c r="Y1863" s="138"/>
      <c r="Z1863" s="123"/>
      <c r="AA1863" s="113"/>
      <c r="AB1863" s="113"/>
      <c r="AC1863" s="113"/>
      <c r="AD1863" s="113"/>
      <c r="AE1863" s="113"/>
      <c r="AF1863" s="113"/>
      <c r="AG1863" s="113"/>
      <c r="AH1863" s="113"/>
      <c r="AI1863" s="113"/>
      <c r="AJ1863" s="113"/>
      <c r="AK1863" s="113"/>
      <c r="AL1863" s="113"/>
      <c r="AM1863" s="113"/>
      <c r="AN1863" s="113"/>
      <c r="AO1863" s="113"/>
      <c r="AP1863" s="113"/>
      <c r="AQ1863" s="113"/>
      <c r="AR1863" s="113"/>
      <c r="AS1863" s="113"/>
      <c r="AT1863" s="113"/>
      <c r="AU1863" s="113"/>
      <c r="AV1863" s="113"/>
      <c r="AW1863" s="113"/>
      <c r="AX1863" s="112"/>
      <c r="AY1863" s="71"/>
      <c r="AZ1863" s="169" t="str">
        <f t="shared" ref="AZ1863:AZ1926" si="76">IF(S1863-AA1863-AC1863-AE1863-AG1863-AI1863-AK1863-AM1863-AO1863-AQ1863-AS1863-AU1863-AW1863=0,"OK","Compromisos diferentes al valor estimado en la vigencia actual")</f>
        <v>OK</v>
      </c>
      <c r="BA1863" s="170" t="str">
        <f t="shared" ref="BA1863:BA1926" si="77">IF(S1863-AB1863-AD1863-AF1863-AH1863-AJ1863-AL1863-AN1863-AP1863-AR1863-AT1863-AV1863-AX1863=0,"OK","Obligaciones diferentes al valor estimado en la vigencia actual")</f>
        <v>OK</v>
      </c>
      <c r="BB1863" s="215"/>
    </row>
    <row r="1864" spans="1:54" s="207" customFormat="1" ht="38.25" customHeight="1" x14ac:dyDescent="0.25">
      <c r="A1864" s="115"/>
      <c r="B1864" s="116"/>
      <c r="C1864" s="122"/>
      <c r="D1864" s="137"/>
      <c r="E1864" s="128"/>
      <c r="F1864" s="128"/>
      <c r="G1864" s="127"/>
      <c r="H1864" s="128"/>
      <c r="I1864" s="127"/>
      <c r="J1864" s="127"/>
      <c r="K1864" s="128"/>
      <c r="L1864" s="127"/>
      <c r="M1864" s="127"/>
      <c r="N1864" s="127"/>
      <c r="O1864" s="127"/>
      <c r="P1864" s="128"/>
      <c r="Q1864" s="128"/>
      <c r="R1864" s="129"/>
      <c r="S1864" s="129"/>
      <c r="T1864" s="128"/>
      <c r="U1864" s="128"/>
      <c r="V1864" s="128"/>
      <c r="W1864" s="128"/>
      <c r="X1864" s="127"/>
      <c r="Y1864" s="138"/>
      <c r="Z1864" s="123"/>
      <c r="AA1864" s="113"/>
      <c r="AB1864" s="113"/>
      <c r="AC1864" s="113"/>
      <c r="AD1864" s="113"/>
      <c r="AE1864" s="113"/>
      <c r="AF1864" s="113"/>
      <c r="AG1864" s="113"/>
      <c r="AH1864" s="113"/>
      <c r="AI1864" s="113"/>
      <c r="AJ1864" s="113"/>
      <c r="AK1864" s="113"/>
      <c r="AL1864" s="113"/>
      <c r="AM1864" s="113"/>
      <c r="AN1864" s="113"/>
      <c r="AO1864" s="113"/>
      <c r="AP1864" s="113"/>
      <c r="AQ1864" s="113"/>
      <c r="AR1864" s="113"/>
      <c r="AS1864" s="113"/>
      <c r="AT1864" s="113"/>
      <c r="AU1864" s="113"/>
      <c r="AV1864" s="113"/>
      <c r="AW1864" s="113"/>
      <c r="AX1864" s="112"/>
      <c r="AY1864" s="71"/>
      <c r="AZ1864" s="169" t="str">
        <f t="shared" si="76"/>
        <v>OK</v>
      </c>
      <c r="BA1864" s="170" t="str">
        <f t="shared" si="77"/>
        <v>OK</v>
      </c>
      <c r="BB1864" s="215"/>
    </row>
    <row r="1865" spans="1:54" s="207" customFormat="1" ht="38.25" customHeight="1" x14ac:dyDescent="0.25">
      <c r="A1865" s="115"/>
      <c r="B1865" s="116"/>
      <c r="C1865" s="122"/>
      <c r="D1865" s="137"/>
      <c r="E1865" s="128"/>
      <c r="F1865" s="128"/>
      <c r="G1865" s="127"/>
      <c r="H1865" s="128"/>
      <c r="I1865" s="127"/>
      <c r="J1865" s="127"/>
      <c r="K1865" s="128"/>
      <c r="L1865" s="127"/>
      <c r="M1865" s="127"/>
      <c r="N1865" s="127"/>
      <c r="O1865" s="127"/>
      <c r="P1865" s="128"/>
      <c r="Q1865" s="128"/>
      <c r="R1865" s="129"/>
      <c r="S1865" s="129"/>
      <c r="T1865" s="128"/>
      <c r="U1865" s="128"/>
      <c r="V1865" s="128"/>
      <c r="W1865" s="128"/>
      <c r="X1865" s="127"/>
      <c r="Y1865" s="138"/>
      <c r="Z1865" s="123"/>
      <c r="AA1865" s="113"/>
      <c r="AB1865" s="113"/>
      <c r="AC1865" s="113"/>
      <c r="AD1865" s="113"/>
      <c r="AE1865" s="113"/>
      <c r="AF1865" s="113"/>
      <c r="AG1865" s="113"/>
      <c r="AH1865" s="113"/>
      <c r="AI1865" s="113"/>
      <c r="AJ1865" s="113"/>
      <c r="AK1865" s="113"/>
      <c r="AL1865" s="113"/>
      <c r="AM1865" s="113"/>
      <c r="AN1865" s="113"/>
      <c r="AO1865" s="113"/>
      <c r="AP1865" s="113"/>
      <c r="AQ1865" s="113"/>
      <c r="AR1865" s="113"/>
      <c r="AS1865" s="113"/>
      <c r="AT1865" s="113"/>
      <c r="AU1865" s="113"/>
      <c r="AV1865" s="113"/>
      <c r="AW1865" s="113"/>
      <c r="AX1865" s="112"/>
      <c r="AY1865" s="71"/>
      <c r="AZ1865" s="169" t="str">
        <f t="shared" si="76"/>
        <v>OK</v>
      </c>
      <c r="BA1865" s="170" t="str">
        <f t="shared" si="77"/>
        <v>OK</v>
      </c>
      <c r="BB1865" s="215"/>
    </row>
    <row r="1866" spans="1:54" s="207" customFormat="1" ht="38.25" customHeight="1" x14ac:dyDescent="0.25">
      <c r="A1866" s="115"/>
      <c r="B1866" s="116"/>
      <c r="C1866" s="122"/>
      <c r="D1866" s="137"/>
      <c r="E1866" s="128"/>
      <c r="F1866" s="128"/>
      <c r="G1866" s="127"/>
      <c r="H1866" s="128"/>
      <c r="I1866" s="127"/>
      <c r="J1866" s="127"/>
      <c r="K1866" s="128"/>
      <c r="L1866" s="127"/>
      <c r="M1866" s="127"/>
      <c r="N1866" s="127"/>
      <c r="O1866" s="127"/>
      <c r="P1866" s="128"/>
      <c r="Q1866" s="128"/>
      <c r="R1866" s="129"/>
      <c r="S1866" s="129"/>
      <c r="T1866" s="128"/>
      <c r="U1866" s="128"/>
      <c r="V1866" s="128"/>
      <c r="W1866" s="128"/>
      <c r="X1866" s="127"/>
      <c r="Y1866" s="138"/>
      <c r="Z1866" s="123"/>
      <c r="AA1866" s="113"/>
      <c r="AB1866" s="113"/>
      <c r="AC1866" s="113"/>
      <c r="AD1866" s="113"/>
      <c r="AE1866" s="113"/>
      <c r="AF1866" s="113"/>
      <c r="AG1866" s="113"/>
      <c r="AH1866" s="113"/>
      <c r="AI1866" s="113"/>
      <c r="AJ1866" s="113"/>
      <c r="AK1866" s="113"/>
      <c r="AL1866" s="113"/>
      <c r="AM1866" s="113"/>
      <c r="AN1866" s="113"/>
      <c r="AO1866" s="113"/>
      <c r="AP1866" s="113"/>
      <c r="AQ1866" s="113"/>
      <c r="AR1866" s="113"/>
      <c r="AS1866" s="113"/>
      <c r="AT1866" s="113"/>
      <c r="AU1866" s="113"/>
      <c r="AV1866" s="113"/>
      <c r="AW1866" s="113"/>
      <c r="AX1866" s="112"/>
      <c r="AY1866" s="71"/>
      <c r="AZ1866" s="169" t="str">
        <f t="shared" si="76"/>
        <v>OK</v>
      </c>
      <c r="BA1866" s="170" t="str">
        <f t="shared" si="77"/>
        <v>OK</v>
      </c>
      <c r="BB1866" s="215"/>
    </row>
    <row r="1867" spans="1:54" s="207" customFormat="1" ht="38.25" customHeight="1" x14ac:dyDescent="0.25">
      <c r="A1867" s="115"/>
      <c r="B1867" s="116"/>
      <c r="C1867" s="122"/>
      <c r="D1867" s="137"/>
      <c r="E1867" s="128"/>
      <c r="F1867" s="128"/>
      <c r="G1867" s="127"/>
      <c r="H1867" s="128"/>
      <c r="I1867" s="127"/>
      <c r="J1867" s="127"/>
      <c r="K1867" s="128"/>
      <c r="L1867" s="127"/>
      <c r="M1867" s="127"/>
      <c r="N1867" s="127"/>
      <c r="O1867" s="127"/>
      <c r="P1867" s="128"/>
      <c r="Q1867" s="128"/>
      <c r="R1867" s="129"/>
      <c r="S1867" s="129"/>
      <c r="T1867" s="128"/>
      <c r="U1867" s="128"/>
      <c r="V1867" s="128"/>
      <c r="W1867" s="128"/>
      <c r="X1867" s="127"/>
      <c r="Y1867" s="138"/>
      <c r="Z1867" s="123"/>
      <c r="AA1867" s="113"/>
      <c r="AB1867" s="113"/>
      <c r="AC1867" s="113"/>
      <c r="AD1867" s="113"/>
      <c r="AE1867" s="113"/>
      <c r="AF1867" s="113"/>
      <c r="AG1867" s="113"/>
      <c r="AH1867" s="113"/>
      <c r="AI1867" s="113"/>
      <c r="AJ1867" s="113"/>
      <c r="AK1867" s="113"/>
      <c r="AL1867" s="113"/>
      <c r="AM1867" s="113"/>
      <c r="AN1867" s="113"/>
      <c r="AO1867" s="113"/>
      <c r="AP1867" s="113"/>
      <c r="AQ1867" s="113"/>
      <c r="AR1867" s="113"/>
      <c r="AS1867" s="113"/>
      <c r="AT1867" s="113"/>
      <c r="AU1867" s="113"/>
      <c r="AV1867" s="113"/>
      <c r="AW1867" s="113"/>
      <c r="AX1867" s="112"/>
      <c r="AY1867" s="71"/>
      <c r="AZ1867" s="169" t="str">
        <f t="shared" si="76"/>
        <v>OK</v>
      </c>
      <c r="BA1867" s="170" t="str">
        <f t="shared" si="77"/>
        <v>OK</v>
      </c>
      <c r="BB1867" s="215"/>
    </row>
    <row r="1868" spans="1:54" s="207" customFormat="1" ht="38.25" customHeight="1" x14ac:dyDescent="0.25">
      <c r="A1868" s="115"/>
      <c r="B1868" s="116"/>
      <c r="C1868" s="122"/>
      <c r="D1868" s="137"/>
      <c r="E1868" s="128"/>
      <c r="F1868" s="128"/>
      <c r="G1868" s="127"/>
      <c r="H1868" s="128"/>
      <c r="I1868" s="127"/>
      <c r="J1868" s="127"/>
      <c r="K1868" s="128"/>
      <c r="L1868" s="127"/>
      <c r="M1868" s="127"/>
      <c r="N1868" s="127"/>
      <c r="O1868" s="127"/>
      <c r="P1868" s="128"/>
      <c r="Q1868" s="128"/>
      <c r="R1868" s="129"/>
      <c r="S1868" s="129"/>
      <c r="T1868" s="128"/>
      <c r="U1868" s="128"/>
      <c r="V1868" s="128"/>
      <c r="W1868" s="128"/>
      <c r="X1868" s="127"/>
      <c r="Y1868" s="138"/>
      <c r="Z1868" s="123"/>
      <c r="AA1868" s="113"/>
      <c r="AB1868" s="113"/>
      <c r="AC1868" s="113"/>
      <c r="AD1868" s="113"/>
      <c r="AE1868" s="113"/>
      <c r="AF1868" s="113"/>
      <c r="AG1868" s="113"/>
      <c r="AH1868" s="113"/>
      <c r="AI1868" s="113"/>
      <c r="AJ1868" s="113"/>
      <c r="AK1868" s="113"/>
      <c r="AL1868" s="113"/>
      <c r="AM1868" s="113"/>
      <c r="AN1868" s="113"/>
      <c r="AO1868" s="113"/>
      <c r="AP1868" s="113"/>
      <c r="AQ1868" s="113"/>
      <c r="AR1868" s="113"/>
      <c r="AS1868" s="113"/>
      <c r="AT1868" s="113"/>
      <c r="AU1868" s="113"/>
      <c r="AV1868" s="113"/>
      <c r="AW1868" s="113"/>
      <c r="AX1868" s="112"/>
      <c r="AY1868" s="71"/>
      <c r="AZ1868" s="169" t="str">
        <f t="shared" si="76"/>
        <v>OK</v>
      </c>
      <c r="BA1868" s="170" t="str">
        <f t="shared" si="77"/>
        <v>OK</v>
      </c>
      <c r="BB1868" s="215"/>
    </row>
    <row r="1869" spans="1:54" s="207" customFormat="1" ht="38.25" customHeight="1" x14ac:dyDescent="0.25">
      <c r="A1869" s="115"/>
      <c r="B1869" s="116"/>
      <c r="C1869" s="122"/>
      <c r="D1869" s="137"/>
      <c r="E1869" s="128"/>
      <c r="F1869" s="128"/>
      <c r="G1869" s="127"/>
      <c r="H1869" s="128"/>
      <c r="I1869" s="127"/>
      <c r="J1869" s="127"/>
      <c r="K1869" s="128"/>
      <c r="L1869" s="127"/>
      <c r="M1869" s="127"/>
      <c r="N1869" s="127"/>
      <c r="O1869" s="127"/>
      <c r="P1869" s="128"/>
      <c r="Q1869" s="128"/>
      <c r="R1869" s="129"/>
      <c r="S1869" s="129"/>
      <c r="T1869" s="128"/>
      <c r="U1869" s="128"/>
      <c r="V1869" s="128"/>
      <c r="W1869" s="128"/>
      <c r="X1869" s="127"/>
      <c r="Y1869" s="138"/>
      <c r="Z1869" s="123"/>
      <c r="AA1869" s="113"/>
      <c r="AB1869" s="113"/>
      <c r="AC1869" s="113"/>
      <c r="AD1869" s="113"/>
      <c r="AE1869" s="113"/>
      <c r="AF1869" s="113"/>
      <c r="AG1869" s="113"/>
      <c r="AH1869" s="113"/>
      <c r="AI1869" s="113"/>
      <c r="AJ1869" s="113"/>
      <c r="AK1869" s="113"/>
      <c r="AL1869" s="113"/>
      <c r="AM1869" s="113"/>
      <c r="AN1869" s="113"/>
      <c r="AO1869" s="113"/>
      <c r="AP1869" s="113"/>
      <c r="AQ1869" s="113"/>
      <c r="AR1869" s="113"/>
      <c r="AS1869" s="113"/>
      <c r="AT1869" s="113"/>
      <c r="AU1869" s="113"/>
      <c r="AV1869" s="113"/>
      <c r="AW1869" s="113"/>
      <c r="AX1869" s="112"/>
      <c r="AY1869" s="71"/>
      <c r="AZ1869" s="169" t="str">
        <f t="shared" si="76"/>
        <v>OK</v>
      </c>
      <c r="BA1869" s="170" t="str">
        <f t="shared" si="77"/>
        <v>OK</v>
      </c>
      <c r="BB1869" s="215"/>
    </row>
    <row r="1870" spans="1:54" s="207" customFormat="1" ht="38.25" customHeight="1" x14ac:dyDescent="0.25">
      <c r="A1870" s="115"/>
      <c r="B1870" s="116"/>
      <c r="C1870" s="122"/>
      <c r="D1870" s="137"/>
      <c r="E1870" s="128"/>
      <c r="F1870" s="128"/>
      <c r="G1870" s="127"/>
      <c r="H1870" s="128"/>
      <c r="I1870" s="127"/>
      <c r="J1870" s="127"/>
      <c r="K1870" s="128"/>
      <c r="L1870" s="127"/>
      <c r="M1870" s="127"/>
      <c r="N1870" s="127"/>
      <c r="O1870" s="127"/>
      <c r="P1870" s="128"/>
      <c r="Q1870" s="128"/>
      <c r="R1870" s="129"/>
      <c r="S1870" s="129"/>
      <c r="T1870" s="128"/>
      <c r="U1870" s="128"/>
      <c r="V1870" s="128"/>
      <c r="W1870" s="128"/>
      <c r="X1870" s="127"/>
      <c r="Y1870" s="138"/>
      <c r="Z1870" s="123"/>
      <c r="AA1870" s="113"/>
      <c r="AB1870" s="113"/>
      <c r="AC1870" s="113"/>
      <c r="AD1870" s="113"/>
      <c r="AE1870" s="113"/>
      <c r="AF1870" s="113"/>
      <c r="AG1870" s="113"/>
      <c r="AH1870" s="113"/>
      <c r="AI1870" s="113"/>
      <c r="AJ1870" s="113"/>
      <c r="AK1870" s="113"/>
      <c r="AL1870" s="113"/>
      <c r="AM1870" s="113"/>
      <c r="AN1870" s="113"/>
      <c r="AO1870" s="113"/>
      <c r="AP1870" s="113"/>
      <c r="AQ1870" s="113"/>
      <c r="AR1870" s="113"/>
      <c r="AS1870" s="113"/>
      <c r="AT1870" s="113"/>
      <c r="AU1870" s="113"/>
      <c r="AV1870" s="113"/>
      <c r="AW1870" s="113"/>
      <c r="AX1870" s="112"/>
      <c r="AY1870" s="71"/>
      <c r="AZ1870" s="169" t="str">
        <f t="shared" si="76"/>
        <v>OK</v>
      </c>
      <c r="BA1870" s="170" t="str">
        <f t="shared" si="77"/>
        <v>OK</v>
      </c>
      <c r="BB1870" s="215"/>
    </row>
    <row r="1871" spans="1:54" s="207" customFormat="1" ht="38.25" customHeight="1" x14ac:dyDescent="0.25">
      <c r="A1871" s="115"/>
      <c r="B1871" s="116"/>
      <c r="C1871" s="122"/>
      <c r="D1871" s="137"/>
      <c r="E1871" s="128"/>
      <c r="F1871" s="128"/>
      <c r="G1871" s="127"/>
      <c r="H1871" s="128"/>
      <c r="I1871" s="127"/>
      <c r="J1871" s="127"/>
      <c r="K1871" s="128"/>
      <c r="L1871" s="127"/>
      <c r="M1871" s="127"/>
      <c r="N1871" s="127"/>
      <c r="O1871" s="127"/>
      <c r="P1871" s="128"/>
      <c r="Q1871" s="128"/>
      <c r="R1871" s="129"/>
      <c r="S1871" s="129"/>
      <c r="T1871" s="128"/>
      <c r="U1871" s="128"/>
      <c r="V1871" s="128"/>
      <c r="W1871" s="128"/>
      <c r="X1871" s="127"/>
      <c r="Y1871" s="138"/>
      <c r="Z1871" s="123"/>
      <c r="AA1871" s="113"/>
      <c r="AB1871" s="113"/>
      <c r="AC1871" s="113"/>
      <c r="AD1871" s="113"/>
      <c r="AE1871" s="113"/>
      <c r="AF1871" s="113"/>
      <c r="AG1871" s="113"/>
      <c r="AH1871" s="113"/>
      <c r="AI1871" s="113"/>
      <c r="AJ1871" s="113"/>
      <c r="AK1871" s="113"/>
      <c r="AL1871" s="113"/>
      <c r="AM1871" s="113"/>
      <c r="AN1871" s="113"/>
      <c r="AO1871" s="113"/>
      <c r="AP1871" s="113"/>
      <c r="AQ1871" s="113"/>
      <c r="AR1871" s="113"/>
      <c r="AS1871" s="113"/>
      <c r="AT1871" s="113"/>
      <c r="AU1871" s="113"/>
      <c r="AV1871" s="113"/>
      <c r="AW1871" s="113"/>
      <c r="AX1871" s="112"/>
      <c r="AY1871" s="71"/>
      <c r="AZ1871" s="169" t="str">
        <f t="shared" si="76"/>
        <v>OK</v>
      </c>
      <c r="BA1871" s="170" t="str">
        <f t="shared" si="77"/>
        <v>OK</v>
      </c>
      <c r="BB1871" s="215"/>
    </row>
    <row r="1872" spans="1:54" s="207" customFormat="1" ht="38.25" customHeight="1" x14ac:dyDescent="0.25">
      <c r="A1872" s="115"/>
      <c r="B1872" s="116"/>
      <c r="C1872" s="122"/>
      <c r="D1872" s="137"/>
      <c r="E1872" s="128"/>
      <c r="F1872" s="128"/>
      <c r="G1872" s="127"/>
      <c r="H1872" s="128"/>
      <c r="I1872" s="127"/>
      <c r="J1872" s="127"/>
      <c r="K1872" s="128"/>
      <c r="L1872" s="127"/>
      <c r="M1872" s="127"/>
      <c r="N1872" s="127"/>
      <c r="O1872" s="127"/>
      <c r="P1872" s="128"/>
      <c r="Q1872" s="128"/>
      <c r="R1872" s="129"/>
      <c r="S1872" s="129"/>
      <c r="T1872" s="128"/>
      <c r="U1872" s="128"/>
      <c r="V1872" s="128"/>
      <c r="W1872" s="128"/>
      <c r="X1872" s="127"/>
      <c r="Y1872" s="138"/>
      <c r="Z1872" s="123"/>
      <c r="AA1872" s="113"/>
      <c r="AB1872" s="113"/>
      <c r="AC1872" s="113"/>
      <c r="AD1872" s="113"/>
      <c r="AE1872" s="113"/>
      <c r="AF1872" s="113"/>
      <c r="AG1872" s="113"/>
      <c r="AH1872" s="113"/>
      <c r="AI1872" s="113"/>
      <c r="AJ1872" s="113"/>
      <c r="AK1872" s="113"/>
      <c r="AL1872" s="113"/>
      <c r="AM1872" s="113"/>
      <c r="AN1872" s="113"/>
      <c r="AO1872" s="113"/>
      <c r="AP1872" s="113"/>
      <c r="AQ1872" s="113"/>
      <c r="AR1872" s="113"/>
      <c r="AS1872" s="113"/>
      <c r="AT1872" s="113"/>
      <c r="AU1872" s="113"/>
      <c r="AV1872" s="113"/>
      <c r="AW1872" s="113"/>
      <c r="AX1872" s="112"/>
      <c r="AY1872" s="71"/>
      <c r="AZ1872" s="169" t="str">
        <f t="shared" si="76"/>
        <v>OK</v>
      </c>
      <c r="BA1872" s="170" t="str">
        <f t="shared" si="77"/>
        <v>OK</v>
      </c>
      <c r="BB1872" s="215"/>
    </row>
    <row r="1873" spans="1:54" s="207" customFormat="1" ht="38.25" customHeight="1" x14ac:dyDescent="0.25">
      <c r="A1873" s="115"/>
      <c r="B1873" s="116"/>
      <c r="C1873" s="122"/>
      <c r="D1873" s="137"/>
      <c r="E1873" s="128"/>
      <c r="F1873" s="128"/>
      <c r="G1873" s="127"/>
      <c r="H1873" s="128"/>
      <c r="I1873" s="127"/>
      <c r="J1873" s="127"/>
      <c r="K1873" s="128"/>
      <c r="L1873" s="127"/>
      <c r="M1873" s="127"/>
      <c r="N1873" s="127"/>
      <c r="O1873" s="127"/>
      <c r="P1873" s="128"/>
      <c r="Q1873" s="128"/>
      <c r="R1873" s="129"/>
      <c r="S1873" s="129"/>
      <c r="T1873" s="128"/>
      <c r="U1873" s="128"/>
      <c r="V1873" s="128"/>
      <c r="W1873" s="128"/>
      <c r="X1873" s="127"/>
      <c r="Y1873" s="138"/>
      <c r="Z1873" s="123"/>
      <c r="AA1873" s="113"/>
      <c r="AB1873" s="113"/>
      <c r="AC1873" s="113"/>
      <c r="AD1873" s="113"/>
      <c r="AE1873" s="113"/>
      <c r="AF1873" s="113"/>
      <c r="AG1873" s="113"/>
      <c r="AH1873" s="113"/>
      <c r="AI1873" s="113"/>
      <c r="AJ1873" s="113"/>
      <c r="AK1873" s="113"/>
      <c r="AL1873" s="113"/>
      <c r="AM1873" s="113"/>
      <c r="AN1873" s="113"/>
      <c r="AO1873" s="113"/>
      <c r="AP1873" s="113"/>
      <c r="AQ1873" s="113"/>
      <c r="AR1873" s="113"/>
      <c r="AS1873" s="113"/>
      <c r="AT1873" s="113"/>
      <c r="AU1873" s="113"/>
      <c r="AV1873" s="113"/>
      <c r="AW1873" s="113"/>
      <c r="AX1873" s="112"/>
      <c r="AY1873" s="71"/>
      <c r="AZ1873" s="169" t="str">
        <f t="shared" si="76"/>
        <v>OK</v>
      </c>
      <c r="BA1873" s="170" t="str">
        <f t="shared" si="77"/>
        <v>OK</v>
      </c>
      <c r="BB1873" s="215"/>
    </row>
    <row r="1874" spans="1:54" s="207" customFormat="1" ht="38.25" customHeight="1" x14ac:dyDescent="0.25">
      <c r="A1874" s="115"/>
      <c r="B1874" s="116"/>
      <c r="C1874" s="122"/>
      <c r="D1874" s="137"/>
      <c r="E1874" s="128"/>
      <c r="F1874" s="128"/>
      <c r="G1874" s="127"/>
      <c r="H1874" s="128"/>
      <c r="I1874" s="127"/>
      <c r="J1874" s="127"/>
      <c r="K1874" s="128"/>
      <c r="L1874" s="127"/>
      <c r="M1874" s="127"/>
      <c r="N1874" s="127"/>
      <c r="O1874" s="127"/>
      <c r="P1874" s="128"/>
      <c r="Q1874" s="128"/>
      <c r="R1874" s="129"/>
      <c r="S1874" s="129"/>
      <c r="T1874" s="128"/>
      <c r="U1874" s="128"/>
      <c r="V1874" s="128"/>
      <c r="W1874" s="128"/>
      <c r="X1874" s="127"/>
      <c r="Y1874" s="138"/>
      <c r="Z1874" s="123"/>
      <c r="AA1874" s="113"/>
      <c r="AB1874" s="113"/>
      <c r="AC1874" s="113"/>
      <c r="AD1874" s="113"/>
      <c r="AE1874" s="113"/>
      <c r="AF1874" s="113"/>
      <c r="AG1874" s="113"/>
      <c r="AH1874" s="113"/>
      <c r="AI1874" s="113"/>
      <c r="AJ1874" s="113"/>
      <c r="AK1874" s="113"/>
      <c r="AL1874" s="113"/>
      <c r="AM1874" s="113"/>
      <c r="AN1874" s="113"/>
      <c r="AO1874" s="113"/>
      <c r="AP1874" s="113"/>
      <c r="AQ1874" s="113"/>
      <c r="AR1874" s="113"/>
      <c r="AS1874" s="113"/>
      <c r="AT1874" s="113"/>
      <c r="AU1874" s="113"/>
      <c r="AV1874" s="113"/>
      <c r="AW1874" s="113"/>
      <c r="AX1874" s="112"/>
      <c r="AY1874" s="71"/>
      <c r="AZ1874" s="169" t="str">
        <f t="shared" si="76"/>
        <v>OK</v>
      </c>
      <c r="BA1874" s="170" t="str">
        <f t="shared" si="77"/>
        <v>OK</v>
      </c>
      <c r="BB1874" s="215"/>
    </row>
    <row r="1875" spans="1:54" s="207" customFormat="1" ht="38.25" customHeight="1" x14ac:dyDescent="0.25">
      <c r="A1875" s="115"/>
      <c r="B1875" s="116"/>
      <c r="C1875" s="122"/>
      <c r="D1875" s="137"/>
      <c r="E1875" s="128"/>
      <c r="F1875" s="128"/>
      <c r="G1875" s="127"/>
      <c r="H1875" s="128"/>
      <c r="I1875" s="127"/>
      <c r="J1875" s="127"/>
      <c r="K1875" s="128"/>
      <c r="L1875" s="127"/>
      <c r="M1875" s="127"/>
      <c r="N1875" s="127"/>
      <c r="O1875" s="127"/>
      <c r="P1875" s="128"/>
      <c r="Q1875" s="128"/>
      <c r="R1875" s="129"/>
      <c r="S1875" s="129"/>
      <c r="T1875" s="128"/>
      <c r="U1875" s="128"/>
      <c r="V1875" s="128"/>
      <c r="W1875" s="128"/>
      <c r="X1875" s="127"/>
      <c r="Y1875" s="138"/>
      <c r="Z1875" s="123"/>
      <c r="AA1875" s="113"/>
      <c r="AB1875" s="113"/>
      <c r="AC1875" s="113"/>
      <c r="AD1875" s="113"/>
      <c r="AE1875" s="113"/>
      <c r="AF1875" s="113"/>
      <c r="AG1875" s="113"/>
      <c r="AH1875" s="113"/>
      <c r="AI1875" s="113"/>
      <c r="AJ1875" s="113"/>
      <c r="AK1875" s="113"/>
      <c r="AL1875" s="113"/>
      <c r="AM1875" s="113"/>
      <c r="AN1875" s="113"/>
      <c r="AO1875" s="113"/>
      <c r="AP1875" s="113"/>
      <c r="AQ1875" s="113"/>
      <c r="AR1875" s="113"/>
      <c r="AS1875" s="113"/>
      <c r="AT1875" s="113"/>
      <c r="AU1875" s="113"/>
      <c r="AV1875" s="113"/>
      <c r="AW1875" s="113"/>
      <c r="AX1875" s="112"/>
      <c r="AY1875" s="71"/>
      <c r="AZ1875" s="169" t="str">
        <f t="shared" si="76"/>
        <v>OK</v>
      </c>
      <c r="BA1875" s="170" t="str">
        <f t="shared" si="77"/>
        <v>OK</v>
      </c>
      <c r="BB1875" s="215"/>
    </row>
    <row r="1876" spans="1:54" s="207" customFormat="1" ht="38.25" customHeight="1" x14ac:dyDescent="0.25">
      <c r="A1876" s="115"/>
      <c r="B1876" s="116"/>
      <c r="C1876" s="122"/>
      <c r="D1876" s="137"/>
      <c r="E1876" s="128"/>
      <c r="F1876" s="128"/>
      <c r="G1876" s="127"/>
      <c r="H1876" s="128"/>
      <c r="I1876" s="127"/>
      <c r="J1876" s="127"/>
      <c r="K1876" s="128"/>
      <c r="L1876" s="127"/>
      <c r="M1876" s="127"/>
      <c r="N1876" s="127"/>
      <c r="O1876" s="127"/>
      <c r="P1876" s="128"/>
      <c r="Q1876" s="128"/>
      <c r="R1876" s="129"/>
      <c r="S1876" s="129"/>
      <c r="T1876" s="128"/>
      <c r="U1876" s="128"/>
      <c r="V1876" s="128"/>
      <c r="W1876" s="128"/>
      <c r="X1876" s="127"/>
      <c r="Y1876" s="138"/>
      <c r="Z1876" s="123"/>
      <c r="AA1876" s="113"/>
      <c r="AB1876" s="113"/>
      <c r="AC1876" s="113"/>
      <c r="AD1876" s="113"/>
      <c r="AE1876" s="113"/>
      <c r="AF1876" s="113"/>
      <c r="AG1876" s="113"/>
      <c r="AH1876" s="113"/>
      <c r="AI1876" s="113"/>
      <c r="AJ1876" s="113"/>
      <c r="AK1876" s="113"/>
      <c r="AL1876" s="113"/>
      <c r="AM1876" s="113"/>
      <c r="AN1876" s="113"/>
      <c r="AO1876" s="113"/>
      <c r="AP1876" s="113"/>
      <c r="AQ1876" s="113"/>
      <c r="AR1876" s="113"/>
      <c r="AS1876" s="113"/>
      <c r="AT1876" s="113"/>
      <c r="AU1876" s="113"/>
      <c r="AV1876" s="113"/>
      <c r="AW1876" s="113"/>
      <c r="AX1876" s="112"/>
      <c r="AY1876" s="71"/>
      <c r="AZ1876" s="169" t="str">
        <f t="shared" si="76"/>
        <v>OK</v>
      </c>
      <c r="BA1876" s="170" t="str">
        <f t="shared" si="77"/>
        <v>OK</v>
      </c>
      <c r="BB1876" s="215"/>
    </row>
    <row r="1877" spans="1:54" s="207" customFormat="1" ht="51" customHeight="1" x14ac:dyDescent="0.25">
      <c r="A1877" s="115"/>
      <c r="B1877" s="116"/>
      <c r="C1877" s="122"/>
      <c r="D1877" s="137"/>
      <c r="E1877" s="128"/>
      <c r="F1877" s="128"/>
      <c r="G1877" s="127"/>
      <c r="H1877" s="128"/>
      <c r="I1877" s="127"/>
      <c r="J1877" s="127"/>
      <c r="K1877" s="128"/>
      <c r="L1877" s="127"/>
      <c r="M1877" s="127"/>
      <c r="N1877" s="127"/>
      <c r="O1877" s="127"/>
      <c r="P1877" s="128"/>
      <c r="Q1877" s="128"/>
      <c r="R1877" s="129"/>
      <c r="S1877" s="129"/>
      <c r="T1877" s="128"/>
      <c r="U1877" s="128"/>
      <c r="V1877" s="128"/>
      <c r="W1877" s="128"/>
      <c r="X1877" s="127"/>
      <c r="Y1877" s="138"/>
      <c r="Z1877" s="123"/>
      <c r="AA1877" s="113"/>
      <c r="AB1877" s="113"/>
      <c r="AC1877" s="113"/>
      <c r="AD1877" s="113"/>
      <c r="AE1877" s="113"/>
      <c r="AF1877" s="113"/>
      <c r="AG1877" s="113"/>
      <c r="AH1877" s="113"/>
      <c r="AI1877" s="113"/>
      <c r="AJ1877" s="113"/>
      <c r="AK1877" s="113"/>
      <c r="AL1877" s="113"/>
      <c r="AM1877" s="113"/>
      <c r="AN1877" s="113"/>
      <c r="AO1877" s="113"/>
      <c r="AP1877" s="113"/>
      <c r="AQ1877" s="113"/>
      <c r="AR1877" s="113"/>
      <c r="AS1877" s="113"/>
      <c r="AT1877" s="113"/>
      <c r="AU1877" s="113"/>
      <c r="AV1877" s="113"/>
      <c r="AW1877" s="113"/>
      <c r="AX1877" s="112"/>
      <c r="AY1877" s="71"/>
      <c r="AZ1877" s="169" t="str">
        <f t="shared" si="76"/>
        <v>OK</v>
      </c>
      <c r="BA1877" s="170" t="str">
        <f t="shared" si="77"/>
        <v>OK</v>
      </c>
      <c r="BB1877" s="215"/>
    </row>
    <row r="1878" spans="1:54" s="207" customFormat="1" ht="51" customHeight="1" x14ac:dyDescent="0.25">
      <c r="A1878" s="115"/>
      <c r="B1878" s="116"/>
      <c r="C1878" s="122"/>
      <c r="D1878" s="137"/>
      <c r="E1878" s="128"/>
      <c r="F1878" s="128"/>
      <c r="G1878" s="127"/>
      <c r="H1878" s="128"/>
      <c r="I1878" s="127"/>
      <c r="J1878" s="127"/>
      <c r="K1878" s="128"/>
      <c r="L1878" s="127"/>
      <c r="M1878" s="127"/>
      <c r="N1878" s="127"/>
      <c r="O1878" s="127"/>
      <c r="P1878" s="128"/>
      <c r="Q1878" s="128"/>
      <c r="R1878" s="129"/>
      <c r="S1878" s="129"/>
      <c r="T1878" s="128"/>
      <c r="U1878" s="128"/>
      <c r="V1878" s="128"/>
      <c r="W1878" s="128"/>
      <c r="X1878" s="127"/>
      <c r="Y1878" s="138"/>
      <c r="Z1878" s="123"/>
      <c r="AA1878" s="113"/>
      <c r="AB1878" s="113"/>
      <c r="AC1878" s="113"/>
      <c r="AD1878" s="113"/>
      <c r="AE1878" s="113"/>
      <c r="AF1878" s="113"/>
      <c r="AG1878" s="113"/>
      <c r="AH1878" s="113"/>
      <c r="AI1878" s="113"/>
      <c r="AJ1878" s="113"/>
      <c r="AK1878" s="113"/>
      <c r="AL1878" s="113"/>
      <c r="AM1878" s="113"/>
      <c r="AN1878" s="113"/>
      <c r="AO1878" s="113"/>
      <c r="AP1878" s="113"/>
      <c r="AQ1878" s="113"/>
      <c r="AR1878" s="113"/>
      <c r="AS1878" s="113"/>
      <c r="AT1878" s="113"/>
      <c r="AU1878" s="113"/>
      <c r="AV1878" s="113"/>
      <c r="AW1878" s="113"/>
      <c r="AX1878" s="112"/>
      <c r="AY1878" s="71"/>
      <c r="AZ1878" s="169" t="str">
        <f t="shared" si="76"/>
        <v>OK</v>
      </c>
      <c r="BA1878" s="170" t="str">
        <f t="shared" si="77"/>
        <v>OK</v>
      </c>
      <c r="BB1878" s="215"/>
    </row>
    <row r="1879" spans="1:54" s="207" customFormat="1" ht="51" customHeight="1" x14ac:dyDescent="0.25">
      <c r="A1879" s="115"/>
      <c r="B1879" s="116"/>
      <c r="C1879" s="122"/>
      <c r="D1879" s="137"/>
      <c r="E1879" s="128"/>
      <c r="F1879" s="128"/>
      <c r="G1879" s="127"/>
      <c r="H1879" s="128"/>
      <c r="I1879" s="127"/>
      <c r="J1879" s="127"/>
      <c r="K1879" s="128"/>
      <c r="L1879" s="127"/>
      <c r="M1879" s="127"/>
      <c r="N1879" s="127"/>
      <c r="O1879" s="127"/>
      <c r="P1879" s="128"/>
      <c r="Q1879" s="128"/>
      <c r="R1879" s="129"/>
      <c r="S1879" s="129"/>
      <c r="T1879" s="128"/>
      <c r="U1879" s="128"/>
      <c r="V1879" s="128"/>
      <c r="W1879" s="128"/>
      <c r="X1879" s="127"/>
      <c r="Y1879" s="138"/>
      <c r="Z1879" s="123"/>
      <c r="AA1879" s="113"/>
      <c r="AB1879" s="113"/>
      <c r="AC1879" s="113"/>
      <c r="AD1879" s="113"/>
      <c r="AE1879" s="113"/>
      <c r="AF1879" s="113"/>
      <c r="AG1879" s="113"/>
      <c r="AH1879" s="113"/>
      <c r="AI1879" s="113"/>
      <c r="AJ1879" s="113"/>
      <c r="AK1879" s="113"/>
      <c r="AL1879" s="113"/>
      <c r="AM1879" s="113"/>
      <c r="AN1879" s="113"/>
      <c r="AO1879" s="113"/>
      <c r="AP1879" s="113"/>
      <c r="AQ1879" s="113"/>
      <c r="AR1879" s="113"/>
      <c r="AS1879" s="113"/>
      <c r="AT1879" s="113"/>
      <c r="AU1879" s="113"/>
      <c r="AV1879" s="113"/>
      <c r="AW1879" s="113"/>
      <c r="AX1879" s="112"/>
      <c r="AY1879" s="71"/>
      <c r="AZ1879" s="169" t="str">
        <f t="shared" si="76"/>
        <v>OK</v>
      </c>
      <c r="BA1879" s="170" t="str">
        <f t="shared" si="77"/>
        <v>OK</v>
      </c>
      <c r="BB1879" s="215"/>
    </row>
    <row r="1880" spans="1:54" s="207" customFormat="1" ht="51" customHeight="1" x14ac:dyDescent="0.25">
      <c r="A1880" s="115"/>
      <c r="B1880" s="116"/>
      <c r="C1880" s="122"/>
      <c r="D1880" s="137"/>
      <c r="E1880" s="128"/>
      <c r="F1880" s="128"/>
      <c r="G1880" s="127"/>
      <c r="H1880" s="128"/>
      <c r="I1880" s="127"/>
      <c r="J1880" s="127"/>
      <c r="K1880" s="128"/>
      <c r="L1880" s="127"/>
      <c r="M1880" s="127"/>
      <c r="N1880" s="127"/>
      <c r="O1880" s="127"/>
      <c r="P1880" s="128"/>
      <c r="Q1880" s="128"/>
      <c r="R1880" s="129"/>
      <c r="S1880" s="129"/>
      <c r="T1880" s="128"/>
      <c r="U1880" s="128"/>
      <c r="V1880" s="128"/>
      <c r="W1880" s="128"/>
      <c r="X1880" s="127"/>
      <c r="Y1880" s="138"/>
      <c r="Z1880" s="123"/>
      <c r="AA1880" s="113"/>
      <c r="AB1880" s="113"/>
      <c r="AC1880" s="113"/>
      <c r="AD1880" s="113"/>
      <c r="AE1880" s="113"/>
      <c r="AF1880" s="113"/>
      <c r="AG1880" s="113"/>
      <c r="AH1880" s="113"/>
      <c r="AI1880" s="113"/>
      <c r="AJ1880" s="113"/>
      <c r="AK1880" s="113"/>
      <c r="AL1880" s="113"/>
      <c r="AM1880" s="113"/>
      <c r="AN1880" s="113"/>
      <c r="AO1880" s="113"/>
      <c r="AP1880" s="113"/>
      <c r="AQ1880" s="113"/>
      <c r="AR1880" s="113"/>
      <c r="AS1880" s="113"/>
      <c r="AT1880" s="113"/>
      <c r="AU1880" s="113"/>
      <c r="AV1880" s="113"/>
      <c r="AW1880" s="113"/>
      <c r="AX1880" s="112"/>
      <c r="AY1880" s="71"/>
      <c r="AZ1880" s="169" t="str">
        <f t="shared" si="76"/>
        <v>OK</v>
      </c>
      <c r="BA1880" s="170" t="str">
        <f t="shared" si="77"/>
        <v>OK</v>
      </c>
      <c r="BB1880" s="215"/>
    </row>
    <row r="1881" spans="1:54" s="207" customFormat="1" ht="51" customHeight="1" x14ac:dyDescent="0.25">
      <c r="A1881" s="115"/>
      <c r="B1881" s="116"/>
      <c r="C1881" s="122"/>
      <c r="D1881" s="137"/>
      <c r="E1881" s="128"/>
      <c r="F1881" s="128"/>
      <c r="G1881" s="127"/>
      <c r="H1881" s="128"/>
      <c r="I1881" s="127"/>
      <c r="J1881" s="127"/>
      <c r="K1881" s="128"/>
      <c r="L1881" s="127"/>
      <c r="M1881" s="127"/>
      <c r="N1881" s="127"/>
      <c r="O1881" s="127"/>
      <c r="P1881" s="128"/>
      <c r="Q1881" s="128"/>
      <c r="R1881" s="129"/>
      <c r="S1881" s="129"/>
      <c r="T1881" s="128"/>
      <c r="U1881" s="128"/>
      <c r="V1881" s="128"/>
      <c r="W1881" s="128"/>
      <c r="X1881" s="127"/>
      <c r="Y1881" s="138"/>
      <c r="Z1881" s="123"/>
      <c r="AA1881" s="113"/>
      <c r="AB1881" s="113"/>
      <c r="AC1881" s="113"/>
      <c r="AD1881" s="113"/>
      <c r="AE1881" s="113"/>
      <c r="AF1881" s="113"/>
      <c r="AG1881" s="113"/>
      <c r="AH1881" s="113"/>
      <c r="AI1881" s="113"/>
      <c r="AJ1881" s="113"/>
      <c r="AK1881" s="113"/>
      <c r="AL1881" s="113"/>
      <c r="AM1881" s="113"/>
      <c r="AN1881" s="113"/>
      <c r="AO1881" s="113"/>
      <c r="AP1881" s="113"/>
      <c r="AQ1881" s="113"/>
      <c r="AR1881" s="113"/>
      <c r="AS1881" s="113"/>
      <c r="AT1881" s="113"/>
      <c r="AU1881" s="113"/>
      <c r="AV1881" s="113"/>
      <c r="AW1881" s="113"/>
      <c r="AX1881" s="112"/>
      <c r="AY1881" s="71"/>
      <c r="AZ1881" s="169" t="str">
        <f t="shared" si="76"/>
        <v>OK</v>
      </c>
      <c r="BA1881" s="170" t="str">
        <f t="shared" si="77"/>
        <v>OK</v>
      </c>
      <c r="BB1881" s="215"/>
    </row>
    <row r="1882" spans="1:54" s="207" customFormat="1" ht="51" customHeight="1" x14ac:dyDescent="0.25">
      <c r="A1882" s="115"/>
      <c r="B1882" s="116"/>
      <c r="C1882" s="122"/>
      <c r="D1882" s="137"/>
      <c r="E1882" s="128"/>
      <c r="F1882" s="128"/>
      <c r="G1882" s="127"/>
      <c r="H1882" s="128"/>
      <c r="I1882" s="127"/>
      <c r="J1882" s="127"/>
      <c r="K1882" s="128"/>
      <c r="L1882" s="127"/>
      <c r="M1882" s="127"/>
      <c r="N1882" s="127"/>
      <c r="O1882" s="127"/>
      <c r="P1882" s="128"/>
      <c r="Q1882" s="128"/>
      <c r="R1882" s="129"/>
      <c r="S1882" s="129"/>
      <c r="T1882" s="128"/>
      <c r="U1882" s="128"/>
      <c r="V1882" s="128"/>
      <c r="W1882" s="128"/>
      <c r="X1882" s="127"/>
      <c r="Y1882" s="138"/>
      <c r="Z1882" s="123"/>
      <c r="AA1882" s="113"/>
      <c r="AB1882" s="113"/>
      <c r="AC1882" s="113"/>
      <c r="AD1882" s="113"/>
      <c r="AE1882" s="113"/>
      <c r="AF1882" s="113"/>
      <c r="AG1882" s="113"/>
      <c r="AH1882" s="113"/>
      <c r="AI1882" s="113"/>
      <c r="AJ1882" s="113"/>
      <c r="AK1882" s="113"/>
      <c r="AL1882" s="113"/>
      <c r="AM1882" s="113"/>
      <c r="AN1882" s="113"/>
      <c r="AO1882" s="113"/>
      <c r="AP1882" s="113"/>
      <c r="AQ1882" s="113"/>
      <c r="AR1882" s="113"/>
      <c r="AS1882" s="113"/>
      <c r="AT1882" s="113"/>
      <c r="AU1882" s="113"/>
      <c r="AV1882" s="113"/>
      <c r="AW1882" s="113"/>
      <c r="AX1882" s="112"/>
      <c r="AY1882" s="71"/>
      <c r="AZ1882" s="169" t="str">
        <f t="shared" si="76"/>
        <v>OK</v>
      </c>
      <c r="BA1882" s="170" t="str">
        <f t="shared" si="77"/>
        <v>OK</v>
      </c>
      <c r="BB1882" s="215"/>
    </row>
    <row r="1883" spans="1:54" s="207" customFormat="1" ht="51" customHeight="1" x14ac:dyDescent="0.25">
      <c r="A1883" s="115"/>
      <c r="B1883" s="116"/>
      <c r="C1883" s="122"/>
      <c r="D1883" s="137"/>
      <c r="E1883" s="128"/>
      <c r="F1883" s="128"/>
      <c r="G1883" s="127"/>
      <c r="H1883" s="128"/>
      <c r="I1883" s="127"/>
      <c r="J1883" s="127"/>
      <c r="K1883" s="128"/>
      <c r="L1883" s="127"/>
      <c r="M1883" s="127"/>
      <c r="N1883" s="127"/>
      <c r="O1883" s="127"/>
      <c r="P1883" s="128"/>
      <c r="Q1883" s="128"/>
      <c r="R1883" s="129"/>
      <c r="S1883" s="129"/>
      <c r="T1883" s="128"/>
      <c r="U1883" s="128"/>
      <c r="V1883" s="128"/>
      <c r="W1883" s="128"/>
      <c r="X1883" s="127"/>
      <c r="Y1883" s="138"/>
      <c r="Z1883" s="123"/>
      <c r="AA1883" s="113"/>
      <c r="AB1883" s="113"/>
      <c r="AC1883" s="113"/>
      <c r="AD1883" s="113"/>
      <c r="AE1883" s="113"/>
      <c r="AF1883" s="113"/>
      <c r="AG1883" s="113"/>
      <c r="AH1883" s="113"/>
      <c r="AI1883" s="113"/>
      <c r="AJ1883" s="113"/>
      <c r="AK1883" s="113"/>
      <c r="AL1883" s="113"/>
      <c r="AM1883" s="113"/>
      <c r="AN1883" s="113"/>
      <c r="AO1883" s="113"/>
      <c r="AP1883" s="113"/>
      <c r="AQ1883" s="113"/>
      <c r="AR1883" s="113"/>
      <c r="AS1883" s="113"/>
      <c r="AT1883" s="113"/>
      <c r="AU1883" s="113"/>
      <c r="AV1883" s="113"/>
      <c r="AW1883" s="113"/>
      <c r="AX1883" s="112"/>
      <c r="AY1883" s="71"/>
      <c r="AZ1883" s="169" t="str">
        <f t="shared" si="76"/>
        <v>OK</v>
      </c>
      <c r="BA1883" s="170" t="str">
        <f t="shared" si="77"/>
        <v>OK</v>
      </c>
      <c r="BB1883" s="215"/>
    </row>
    <row r="1884" spans="1:54" s="207" customFormat="1" ht="51" customHeight="1" x14ac:dyDescent="0.25">
      <c r="A1884" s="115"/>
      <c r="B1884" s="116"/>
      <c r="C1884" s="122"/>
      <c r="D1884" s="137"/>
      <c r="E1884" s="128"/>
      <c r="F1884" s="128"/>
      <c r="G1884" s="127"/>
      <c r="H1884" s="128"/>
      <c r="I1884" s="127"/>
      <c r="J1884" s="127"/>
      <c r="K1884" s="128"/>
      <c r="L1884" s="127"/>
      <c r="M1884" s="127"/>
      <c r="N1884" s="127"/>
      <c r="O1884" s="127"/>
      <c r="P1884" s="128"/>
      <c r="Q1884" s="128"/>
      <c r="R1884" s="129"/>
      <c r="S1884" s="129"/>
      <c r="T1884" s="128"/>
      <c r="U1884" s="128"/>
      <c r="V1884" s="128"/>
      <c r="W1884" s="128"/>
      <c r="X1884" s="127"/>
      <c r="Y1884" s="138"/>
      <c r="Z1884" s="123"/>
      <c r="AA1884" s="113"/>
      <c r="AB1884" s="113"/>
      <c r="AC1884" s="113"/>
      <c r="AD1884" s="113"/>
      <c r="AE1884" s="113"/>
      <c r="AF1884" s="113"/>
      <c r="AG1884" s="113"/>
      <c r="AH1884" s="113"/>
      <c r="AI1884" s="113"/>
      <c r="AJ1884" s="113"/>
      <c r="AK1884" s="113"/>
      <c r="AL1884" s="113"/>
      <c r="AM1884" s="113"/>
      <c r="AN1884" s="113"/>
      <c r="AO1884" s="113"/>
      <c r="AP1884" s="113"/>
      <c r="AQ1884" s="113"/>
      <c r="AR1884" s="113"/>
      <c r="AS1884" s="113"/>
      <c r="AT1884" s="113"/>
      <c r="AU1884" s="113"/>
      <c r="AV1884" s="113"/>
      <c r="AW1884" s="113"/>
      <c r="AX1884" s="112"/>
      <c r="AY1884" s="71"/>
      <c r="AZ1884" s="169" t="str">
        <f t="shared" si="76"/>
        <v>OK</v>
      </c>
      <c r="BA1884" s="170" t="str">
        <f t="shared" si="77"/>
        <v>OK</v>
      </c>
      <c r="BB1884" s="215"/>
    </row>
    <row r="1885" spans="1:54" s="207" customFormat="1" ht="51" customHeight="1" x14ac:dyDescent="0.25">
      <c r="A1885" s="115"/>
      <c r="B1885" s="116"/>
      <c r="C1885" s="122"/>
      <c r="D1885" s="137"/>
      <c r="E1885" s="128"/>
      <c r="F1885" s="128"/>
      <c r="G1885" s="127"/>
      <c r="H1885" s="128"/>
      <c r="I1885" s="127"/>
      <c r="J1885" s="127"/>
      <c r="K1885" s="128"/>
      <c r="L1885" s="127"/>
      <c r="M1885" s="127"/>
      <c r="N1885" s="127"/>
      <c r="O1885" s="127"/>
      <c r="P1885" s="128"/>
      <c r="Q1885" s="128"/>
      <c r="R1885" s="129"/>
      <c r="S1885" s="129"/>
      <c r="T1885" s="128"/>
      <c r="U1885" s="128"/>
      <c r="V1885" s="128"/>
      <c r="W1885" s="128"/>
      <c r="X1885" s="127"/>
      <c r="Y1885" s="138"/>
      <c r="Z1885" s="123"/>
      <c r="AA1885" s="113"/>
      <c r="AB1885" s="113"/>
      <c r="AC1885" s="113"/>
      <c r="AD1885" s="113"/>
      <c r="AE1885" s="113"/>
      <c r="AF1885" s="113"/>
      <c r="AG1885" s="113"/>
      <c r="AH1885" s="113"/>
      <c r="AI1885" s="113"/>
      <c r="AJ1885" s="113"/>
      <c r="AK1885" s="113"/>
      <c r="AL1885" s="113"/>
      <c r="AM1885" s="113"/>
      <c r="AN1885" s="113"/>
      <c r="AO1885" s="113"/>
      <c r="AP1885" s="113"/>
      <c r="AQ1885" s="113"/>
      <c r="AR1885" s="113"/>
      <c r="AS1885" s="113"/>
      <c r="AT1885" s="113"/>
      <c r="AU1885" s="113"/>
      <c r="AV1885" s="113"/>
      <c r="AW1885" s="113"/>
      <c r="AX1885" s="112"/>
      <c r="AY1885" s="71"/>
      <c r="AZ1885" s="169" t="str">
        <f t="shared" si="76"/>
        <v>OK</v>
      </c>
      <c r="BA1885" s="170" t="str">
        <f t="shared" si="77"/>
        <v>OK</v>
      </c>
      <c r="BB1885" s="215"/>
    </row>
    <row r="1886" spans="1:54" s="207" customFormat="1" ht="51" customHeight="1" x14ac:dyDescent="0.25">
      <c r="A1886" s="115"/>
      <c r="B1886" s="116"/>
      <c r="C1886" s="122"/>
      <c r="D1886" s="137"/>
      <c r="E1886" s="128"/>
      <c r="F1886" s="128"/>
      <c r="G1886" s="127"/>
      <c r="H1886" s="128"/>
      <c r="I1886" s="127"/>
      <c r="J1886" s="127"/>
      <c r="K1886" s="128"/>
      <c r="L1886" s="127"/>
      <c r="M1886" s="127"/>
      <c r="N1886" s="127"/>
      <c r="O1886" s="127"/>
      <c r="P1886" s="128"/>
      <c r="Q1886" s="128"/>
      <c r="R1886" s="129"/>
      <c r="S1886" s="129"/>
      <c r="T1886" s="128"/>
      <c r="U1886" s="128"/>
      <c r="V1886" s="128"/>
      <c r="W1886" s="128"/>
      <c r="X1886" s="127"/>
      <c r="Y1886" s="138"/>
      <c r="Z1886" s="123"/>
      <c r="AA1886" s="113"/>
      <c r="AB1886" s="113"/>
      <c r="AC1886" s="113"/>
      <c r="AD1886" s="113"/>
      <c r="AE1886" s="113"/>
      <c r="AF1886" s="113"/>
      <c r="AG1886" s="113"/>
      <c r="AH1886" s="113"/>
      <c r="AI1886" s="113"/>
      <c r="AJ1886" s="113"/>
      <c r="AK1886" s="113"/>
      <c r="AL1886" s="113"/>
      <c r="AM1886" s="113"/>
      <c r="AN1886" s="113"/>
      <c r="AO1886" s="113"/>
      <c r="AP1886" s="113"/>
      <c r="AQ1886" s="113"/>
      <c r="AR1886" s="113"/>
      <c r="AS1886" s="113"/>
      <c r="AT1886" s="113"/>
      <c r="AU1886" s="113"/>
      <c r="AV1886" s="113"/>
      <c r="AW1886" s="113"/>
      <c r="AX1886" s="112"/>
      <c r="AY1886" s="71"/>
      <c r="AZ1886" s="169" t="str">
        <f t="shared" si="76"/>
        <v>OK</v>
      </c>
      <c r="BA1886" s="170" t="str">
        <f t="shared" si="77"/>
        <v>OK</v>
      </c>
      <c r="BB1886" s="215"/>
    </row>
    <row r="1887" spans="1:54" s="207" customFormat="1" ht="51" customHeight="1" x14ac:dyDescent="0.25">
      <c r="A1887" s="115"/>
      <c r="B1887" s="116"/>
      <c r="C1887" s="122"/>
      <c r="D1887" s="137"/>
      <c r="E1887" s="128"/>
      <c r="F1887" s="128"/>
      <c r="G1887" s="127"/>
      <c r="H1887" s="128"/>
      <c r="I1887" s="127"/>
      <c r="J1887" s="127"/>
      <c r="K1887" s="128"/>
      <c r="L1887" s="127"/>
      <c r="M1887" s="127"/>
      <c r="N1887" s="127"/>
      <c r="O1887" s="127"/>
      <c r="P1887" s="128"/>
      <c r="Q1887" s="128"/>
      <c r="R1887" s="129"/>
      <c r="S1887" s="129"/>
      <c r="T1887" s="128"/>
      <c r="U1887" s="128"/>
      <c r="V1887" s="128"/>
      <c r="W1887" s="128"/>
      <c r="X1887" s="127"/>
      <c r="Y1887" s="138"/>
      <c r="Z1887" s="123"/>
      <c r="AA1887" s="113"/>
      <c r="AB1887" s="113"/>
      <c r="AC1887" s="113"/>
      <c r="AD1887" s="113"/>
      <c r="AE1887" s="113"/>
      <c r="AF1887" s="113"/>
      <c r="AG1887" s="113"/>
      <c r="AH1887" s="113"/>
      <c r="AI1887" s="113"/>
      <c r="AJ1887" s="113"/>
      <c r="AK1887" s="113"/>
      <c r="AL1887" s="113"/>
      <c r="AM1887" s="113"/>
      <c r="AN1887" s="113"/>
      <c r="AO1887" s="113"/>
      <c r="AP1887" s="113"/>
      <c r="AQ1887" s="113"/>
      <c r="AR1887" s="113"/>
      <c r="AS1887" s="113"/>
      <c r="AT1887" s="113"/>
      <c r="AU1887" s="113"/>
      <c r="AV1887" s="113"/>
      <c r="AW1887" s="113"/>
      <c r="AX1887" s="112"/>
      <c r="AY1887" s="71"/>
      <c r="AZ1887" s="169" t="str">
        <f t="shared" si="76"/>
        <v>OK</v>
      </c>
      <c r="BA1887" s="170" t="str">
        <f t="shared" si="77"/>
        <v>OK</v>
      </c>
      <c r="BB1887" s="215"/>
    </row>
    <row r="1888" spans="1:54" s="207" customFormat="1" ht="51" customHeight="1" x14ac:dyDescent="0.25">
      <c r="A1888" s="115"/>
      <c r="B1888" s="116"/>
      <c r="C1888" s="122"/>
      <c r="D1888" s="137"/>
      <c r="E1888" s="128"/>
      <c r="F1888" s="128"/>
      <c r="G1888" s="127"/>
      <c r="H1888" s="128"/>
      <c r="I1888" s="127"/>
      <c r="J1888" s="127"/>
      <c r="K1888" s="128"/>
      <c r="L1888" s="127"/>
      <c r="M1888" s="127"/>
      <c r="N1888" s="127"/>
      <c r="O1888" s="127"/>
      <c r="P1888" s="128"/>
      <c r="Q1888" s="128"/>
      <c r="R1888" s="129"/>
      <c r="S1888" s="129"/>
      <c r="T1888" s="128"/>
      <c r="U1888" s="128"/>
      <c r="V1888" s="128"/>
      <c r="W1888" s="128"/>
      <c r="X1888" s="127"/>
      <c r="Y1888" s="138"/>
      <c r="Z1888" s="123"/>
      <c r="AA1888" s="113"/>
      <c r="AB1888" s="113"/>
      <c r="AC1888" s="113"/>
      <c r="AD1888" s="113"/>
      <c r="AE1888" s="113"/>
      <c r="AF1888" s="113"/>
      <c r="AG1888" s="113"/>
      <c r="AH1888" s="113"/>
      <c r="AI1888" s="113"/>
      <c r="AJ1888" s="113"/>
      <c r="AK1888" s="113"/>
      <c r="AL1888" s="113"/>
      <c r="AM1888" s="113"/>
      <c r="AN1888" s="113"/>
      <c r="AO1888" s="113"/>
      <c r="AP1888" s="113"/>
      <c r="AQ1888" s="113"/>
      <c r="AR1888" s="113"/>
      <c r="AS1888" s="113"/>
      <c r="AT1888" s="113"/>
      <c r="AU1888" s="113"/>
      <c r="AV1888" s="113"/>
      <c r="AW1888" s="113"/>
      <c r="AX1888" s="112"/>
      <c r="AY1888" s="71"/>
      <c r="AZ1888" s="169" t="str">
        <f t="shared" si="76"/>
        <v>OK</v>
      </c>
      <c r="BA1888" s="170" t="str">
        <f t="shared" si="77"/>
        <v>OK</v>
      </c>
      <c r="BB1888" s="215"/>
    </row>
    <row r="1889" spans="1:54" s="207" customFormat="1" ht="51" customHeight="1" x14ac:dyDescent="0.25">
      <c r="A1889" s="115"/>
      <c r="B1889" s="116"/>
      <c r="C1889" s="122"/>
      <c r="D1889" s="137"/>
      <c r="E1889" s="128"/>
      <c r="F1889" s="128"/>
      <c r="G1889" s="127"/>
      <c r="H1889" s="128"/>
      <c r="I1889" s="127"/>
      <c r="J1889" s="127"/>
      <c r="K1889" s="128"/>
      <c r="L1889" s="127"/>
      <c r="M1889" s="127"/>
      <c r="N1889" s="127"/>
      <c r="O1889" s="127"/>
      <c r="P1889" s="128"/>
      <c r="Q1889" s="128"/>
      <c r="R1889" s="129"/>
      <c r="S1889" s="129"/>
      <c r="T1889" s="128"/>
      <c r="U1889" s="128"/>
      <c r="V1889" s="128"/>
      <c r="W1889" s="128"/>
      <c r="X1889" s="127"/>
      <c r="Y1889" s="138"/>
      <c r="Z1889" s="123"/>
      <c r="AA1889" s="113"/>
      <c r="AB1889" s="113"/>
      <c r="AC1889" s="113"/>
      <c r="AD1889" s="113"/>
      <c r="AE1889" s="113"/>
      <c r="AF1889" s="113"/>
      <c r="AG1889" s="113"/>
      <c r="AH1889" s="113"/>
      <c r="AI1889" s="113"/>
      <c r="AJ1889" s="113"/>
      <c r="AK1889" s="113"/>
      <c r="AL1889" s="113"/>
      <c r="AM1889" s="113"/>
      <c r="AN1889" s="113"/>
      <c r="AO1889" s="113"/>
      <c r="AP1889" s="113"/>
      <c r="AQ1889" s="113"/>
      <c r="AR1889" s="113"/>
      <c r="AS1889" s="113"/>
      <c r="AT1889" s="113"/>
      <c r="AU1889" s="113"/>
      <c r="AV1889" s="113"/>
      <c r="AW1889" s="113"/>
      <c r="AX1889" s="112"/>
      <c r="AY1889" s="71"/>
      <c r="AZ1889" s="169" t="str">
        <f t="shared" si="76"/>
        <v>OK</v>
      </c>
      <c r="BA1889" s="170" t="str">
        <f t="shared" si="77"/>
        <v>OK</v>
      </c>
      <c r="BB1889" s="215"/>
    </row>
    <row r="1890" spans="1:54" s="207" customFormat="1" ht="51" customHeight="1" x14ac:dyDescent="0.25">
      <c r="A1890" s="115"/>
      <c r="B1890" s="116"/>
      <c r="C1890" s="122"/>
      <c r="D1890" s="137"/>
      <c r="E1890" s="128"/>
      <c r="F1890" s="128"/>
      <c r="G1890" s="127"/>
      <c r="H1890" s="128"/>
      <c r="I1890" s="127"/>
      <c r="J1890" s="127"/>
      <c r="K1890" s="128"/>
      <c r="L1890" s="127"/>
      <c r="M1890" s="127"/>
      <c r="N1890" s="127"/>
      <c r="O1890" s="127"/>
      <c r="P1890" s="128"/>
      <c r="Q1890" s="128"/>
      <c r="R1890" s="129"/>
      <c r="S1890" s="129"/>
      <c r="T1890" s="128"/>
      <c r="U1890" s="128"/>
      <c r="V1890" s="128"/>
      <c r="W1890" s="128"/>
      <c r="X1890" s="127"/>
      <c r="Y1890" s="138"/>
      <c r="Z1890" s="123"/>
      <c r="AA1890" s="113"/>
      <c r="AB1890" s="113"/>
      <c r="AC1890" s="113"/>
      <c r="AD1890" s="113"/>
      <c r="AE1890" s="113"/>
      <c r="AF1890" s="113"/>
      <c r="AG1890" s="113"/>
      <c r="AH1890" s="113"/>
      <c r="AI1890" s="113"/>
      <c r="AJ1890" s="113"/>
      <c r="AK1890" s="113"/>
      <c r="AL1890" s="113"/>
      <c r="AM1890" s="113"/>
      <c r="AN1890" s="113"/>
      <c r="AO1890" s="113"/>
      <c r="AP1890" s="113"/>
      <c r="AQ1890" s="113"/>
      <c r="AR1890" s="113"/>
      <c r="AS1890" s="113"/>
      <c r="AT1890" s="113"/>
      <c r="AU1890" s="113"/>
      <c r="AV1890" s="113"/>
      <c r="AW1890" s="113"/>
      <c r="AX1890" s="112"/>
      <c r="AY1890" s="71"/>
      <c r="AZ1890" s="169" t="str">
        <f t="shared" si="76"/>
        <v>OK</v>
      </c>
      <c r="BA1890" s="170" t="str">
        <f t="shared" si="77"/>
        <v>OK</v>
      </c>
      <c r="BB1890" s="215"/>
    </row>
    <row r="1891" spans="1:54" s="207" customFormat="1" ht="51" customHeight="1" x14ac:dyDescent="0.25">
      <c r="A1891" s="115"/>
      <c r="B1891" s="116"/>
      <c r="C1891" s="122"/>
      <c r="D1891" s="233"/>
      <c r="E1891" s="184"/>
      <c r="F1891" s="184"/>
      <c r="G1891" s="173"/>
      <c r="H1891" s="184"/>
      <c r="I1891" s="173"/>
      <c r="J1891" s="173"/>
      <c r="K1891" s="172"/>
      <c r="L1891" s="173"/>
      <c r="M1891" s="173"/>
      <c r="N1891" s="173"/>
      <c r="O1891" s="173"/>
      <c r="P1891" s="172"/>
      <c r="Q1891" s="172"/>
      <c r="R1891" s="234"/>
      <c r="S1891" s="235"/>
      <c r="T1891" s="172"/>
      <c r="U1891" s="172"/>
      <c r="V1891" s="172"/>
      <c r="W1891" s="172"/>
      <c r="X1891" s="236"/>
      <c r="Y1891" s="172"/>
      <c r="Z1891" s="123"/>
      <c r="AA1891" s="140"/>
      <c r="AB1891" s="140"/>
      <c r="AC1891" s="140"/>
      <c r="AD1891" s="140"/>
      <c r="AE1891" s="140"/>
      <c r="AF1891" s="140"/>
      <c r="AG1891" s="140"/>
      <c r="AH1891" s="140"/>
      <c r="AI1891" s="140"/>
      <c r="AJ1891" s="140"/>
      <c r="AK1891" s="140"/>
      <c r="AL1891" s="140"/>
      <c r="AM1891" s="140"/>
      <c r="AN1891" s="140"/>
      <c r="AO1891" s="140"/>
      <c r="AP1891" s="140"/>
      <c r="AQ1891" s="140"/>
      <c r="AR1891" s="140"/>
      <c r="AS1891" s="140"/>
      <c r="AT1891" s="140"/>
      <c r="AU1891" s="140"/>
      <c r="AV1891" s="140"/>
      <c r="AW1891" s="140"/>
      <c r="AX1891" s="140"/>
      <c r="AY1891" s="71"/>
      <c r="AZ1891" s="169" t="str">
        <f t="shared" si="76"/>
        <v>OK</v>
      </c>
      <c r="BA1891" s="170" t="str">
        <f t="shared" si="77"/>
        <v>OK</v>
      </c>
      <c r="BB1891" s="215"/>
    </row>
    <row r="1892" spans="1:54" s="207" customFormat="1" ht="51" customHeight="1" x14ac:dyDescent="0.25">
      <c r="A1892" s="115"/>
      <c r="B1892" s="116"/>
      <c r="C1892" s="122"/>
      <c r="D1892" s="233"/>
      <c r="E1892" s="184"/>
      <c r="F1892" s="184"/>
      <c r="G1892" s="173"/>
      <c r="H1892" s="184"/>
      <c r="I1892" s="173"/>
      <c r="J1892" s="173"/>
      <c r="K1892" s="172"/>
      <c r="L1892" s="173"/>
      <c r="M1892" s="173"/>
      <c r="N1892" s="173"/>
      <c r="O1892" s="173"/>
      <c r="P1892" s="172"/>
      <c r="Q1892" s="172"/>
      <c r="R1892" s="234"/>
      <c r="S1892" s="235"/>
      <c r="T1892" s="172"/>
      <c r="U1892" s="172"/>
      <c r="V1892" s="172"/>
      <c r="W1892" s="172"/>
      <c r="X1892" s="236"/>
      <c r="Y1892" s="172"/>
      <c r="Z1892" s="123"/>
      <c r="AA1892" s="140"/>
      <c r="AB1892" s="140"/>
      <c r="AC1892" s="140"/>
      <c r="AD1892" s="140"/>
      <c r="AE1892" s="140"/>
      <c r="AF1892" s="140"/>
      <c r="AG1892" s="140"/>
      <c r="AH1892" s="140"/>
      <c r="AI1892" s="140"/>
      <c r="AJ1892" s="140"/>
      <c r="AK1892" s="140"/>
      <c r="AL1892" s="140"/>
      <c r="AM1892" s="140"/>
      <c r="AN1892" s="140"/>
      <c r="AO1892" s="140"/>
      <c r="AP1892" s="140"/>
      <c r="AQ1892" s="140"/>
      <c r="AR1892" s="140"/>
      <c r="AS1892" s="140"/>
      <c r="AT1892" s="140"/>
      <c r="AU1892" s="140"/>
      <c r="AV1892" s="140"/>
      <c r="AW1892" s="140"/>
      <c r="AX1892" s="140"/>
      <c r="AY1892" s="71"/>
      <c r="AZ1892" s="169" t="str">
        <f t="shared" si="76"/>
        <v>OK</v>
      </c>
      <c r="BA1892" s="170" t="str">
        <f t="shared" si="77"/>
        <v>OK</v>
      </c>
      <c r="BB1892" s="215"/>
    </row>
    <row r="1893" spans="1:54" s="207" customFormat="1" ht="51" customHeight="1" x14ac:dyDescent="0.25">
      <c r="A1893" s="115"/>
      <c r="B1893" s="116"/>
      <c r="C1893" s="122"/>
      <c r="D1893" s="233"/>
      <c r="E1893" s="184"/>
      <c r="F1893" s="184"/>
      <c r="G1893" s="173"/>
      <c r="H1893" s="184"/>
      <c r="I1893" s="173"/>
      <c r="J1893" s="173"/>
      <c r="K1893" s="172"/>
      <c r="L1893" s="173"/>
      <c r="M1893" s="173"/>
      <c r="N1893" s="173"/>
      <c r="O1893" s="173"/>
      <c r="P1893" s="172"/>
      <c r="Q1893" s="172"/>
      <c r="R1893" s="234"/>
      <c r="S1893" s="235"/>
      <c r="T1893" s="172"/>
      <c r="U1893" s="172"/>
      <c r="V1893" s="172"/>
      <c r="W1893" s="172"/>
      <c r="X1893" s="236"/>
      <c r="Y1893" s="172"/>
      <c r="Z1893" s="123"/>
      <c r="AA1893" s="140"/>
      <c r="AB1893" s="140"/>
      <c r="AC1893" s="140"/>
      <c r="AD1893" s="140"/>
      <c r="AE1893" s="140"/>
      <c r="AF1893" s="140"/>
      <c r="AG1893" s="140"/>
      <c r="AH1893" s="140"/>
      <c r="AI1893" s="140"/>
      <c r="AJ1893" s="140"/>
      <c r="AK1893" s="140"/>
      <c r="AL1893" s="140"/>
      <c r="AM1893" s="140"/>
      <c r="AN1893" s="140"/>
      <c r="AO1893" s="140"/>
      <c r="AP1893" s="140"/>
      <c r="AQ1893" s="140"/>
      <c r="AR1893" s="140"/>
      <c r="AS1893" s="140"/>
      <c r="AT1893" s="140"/>
      <c r="AU1893" s="140"/>
      <c r="AV1893" s="140"/>
      <c r="AW1893" s="140"/>
      <c r="AX1893" s="140"/>
      <c r="AY1893" s="71"/>
      <c r="AZ1893" s="169" t="str">
        <f t="shared" si="76"/>
        <v>OK</v>
      </c>
      <c r="BA1893" s="170" t="str">
        <f t="shared" si="77"/>
        <v>OK</v>
      </c>
      <c r="BB1893" s="215"/>
    </row>
    <row r="1894" spans="1:54" s="207" customFormat="1" ht="51" customHeight="1" x14ac:dyDescent="0.25">
      <c r="A1894" s="115"/>
      <c r="B1894" s="116"/>
      <c r="C1894" s="122"/>
      <c r="D1894" s="233"/>
      <c r="E1894" s="184"/>
      <c r="F1894" s="184"/>
      <c r="G1894" s="173"/>
      <c r="H1894" s="184"/>
      <c r="I1894" s="173"/>
      <c r="J1894" s="173"/>
      <c r="K1894" s="172"/>
      <c r="L1894" s="173"/>
      <c r="M1894" s="173"/>
      <c r="N1894" s="173"/>
      <c r="O1894" s="173"/>
      <c r="P1894" s="172"/>
      <c r="Q1894" s="172"/>
      <c r="R1894" s="234"/>
      <c r="S1894" s="235"/>
      <c r="T1894" s="172"/>
      <c r="U1894" s="172"/>
      <c r="V1894" s="172"/>
      <c r="W1894" s="172"/>
      <c r="X1894" s="236"/>
      <c r="Y1894" s="172"/>
      <c r="Z1894" s="152"/>
      <c r="AA1894" s="140"/>
      <c r="AB1894" s="140"/>
      <c r="AC1894" s="140"/>
      <c r="AD1894" s="140"/>
      <c r="AE1894" s="140"/>
      <c r="AF1894" s="140"/>
      <c r="AG1894" s="140"/>
      <c r="AH1894" s="140"/>
      <c r="AI1894" s="140"/>
      <c r="AJ1894" s="140"/>
      <c r="AK1894" s="140"/>
      <c r="AL1894" s="140"/>
      <c r="AM1894" s="140"/>
      <c r="AN1894" s="140"/>
      <c r="AO1894" s="140"/>
      <c r="AP1894" s="140"/>
      <c r="AQ1894" s="140"/>
      <c r="AR1894" s="140"/>
      <c r="AS1894" s="140"/>
      <c r="AT1894" s="140"/>
      <c r="AU1894" s="140"/>
      <c r="AV1894" s="140"/>
      <c r="AW1894" s="140"/>
      <c r="AX1894" s="140"/>
      <c r="AY1894" s="71"/>
      <c r="AZ1894" s="169" t="str">
        <f t="shared" si="76"/>
        <v>OK</v>
      </c>
      <c r="BA1894" s="170" t="str">
        <f t="shared" si="77"/>
        <v>OK</v>
      </c>
      <c r="BB1894" s="215"/>
    </row>
    <row r="1895" spans="1:54" s="207" customFormat="1" ht="51" customHeight="1" x14ac:dyDescent="0.25">
      <c r="A1895" s="115"/>
      <c r="B1895" s="116"/>
      <c r="C1895" s="122"/>
      <c r="D1895" s="233"/>
      <c r="E1895" s="184"/>
      <c r="F1895" s="184"/>
      <c r="G1895" s="173"/>
      <c r="H1895" s="184"/>
      <c r="I1895" s="173"/>
      <c r="J1895" s="173"/>
      <c r="K1895" s="172"/>
      <c r="L1895" s="173"/>
      <c r="M1895" s="173"/>
      <c r="N1895" s="173"/>
      <c r="O1895" s="173"/>
      <c r="P1895" s="172"/>
      <c r="Q1895" s="172"/>
      <c r="R1895" s="234"/>
      <c r="S1895" s="235"/>
      <c r="T1895" s="172"/>
      <c r="U1895" s="172"/>
      <c r="V1895" s="172"/>
      <c r="W1895" s="172"/>
      <c r="X1895" s="236"/>
      <c r="Y1895" s="172"/>
      <c r="Z1895" s="123"/>
      <c r="AA1895" s="140"/>
      <c r="AB1895" s="140"/>
      <c r="AC1895" s="140"/>
      <c r="AD1895" s="140"/>
      <c r="AE1895" s="140"/>
      <c r="AF1895" s="140"/>
      <c r="AG1895" s="140"/>
      <c r="AH1895" s="140"/>
      <c r="AI1895" s="140"/>
      <c r="AJ1895" s="140"/>
      <c r="AK1895" s="140"/>
      <c r="AL1895" s="140"/>
      <c r="AM1895" s="140"/>
      <c r="AN1895" s="140"/>
      <c r="AO1895" s="140"/>
      <c r="AP1895" s="140"/>
      <c r="AQ1895" s="140"/>
      <c r="AR1895" s="140"/>
      <c r="AS1895" s="140"/>
      <c r="AT1895" s="140"/>
      <c r="AU1895" s="140"/>
      <c r="AV1895" s="140"/>
      <c r="AW1895" s="140"/>
      <c r="AX1895" s="140"/>
      <c r="AY1895" s="71"/>
      <c r="AZ1895" s="169" t="str">
        <f t="shared" si="76"/>
        <v>OK</v>
      </c>
      <c r="BA1895" s="170" t="str">
        <f t="shared" si="77"/>
        <v>OK</v>
      </c>
      <c r="BB1895" s="215"/>
    </row>
    <row r="1896" spans="1:54" s="207" customFormat="1" ht="51" customHeight="1" x14ac:dyDescent="0.25">
      <c r="A1896" s="115"/>
      <c r="B1896" s="116"/>
      <c r="C1896" s="122"/>
      <c r="D1896" s="233"/>
      <c r="E1896" s="184"/>
      <c r="F1896" s="184"/>
      <c r="G1896" s="173"/>
      <c r="H1896" s="184"/>
      <c r="I1896" s="127"/>
      <c r="J1896" s="173"/>
      <c r="K1896" s="172"/>
      <c r="L1896" s="173"/>
      <c r="M1896" s="173"/>
      <c r="N1896" s="173"/>
      <c r="O1896" s="173"/>
      <c r="P1896" s="172"/>
      <c r="Q1896" s="172"/>
      <c r="R1896" s="234"/>
      <c r="S1896" s="235"/>
      <c r="T1896" s="172"/>
      <c r="U1896" s="172"/>
      <c r="V1896" s="172"/>
      <c r="W1896" s="172"/>
      <c r="X1896" s="236"/>
      <c r="Y1896" s="172"/>
      <c r="Z1896" s="152"/>
      <c r="AA1896" s="140"/>
      <c r="AB1896" s="140"/>
      <c r="AC1896" s="140"/>
      <c r="AD1896" s="140"/>
      <c r="AE1896" s="140"/>
      <c r="AF1896" s="140"/>
      <c r="AG1896" s="140"/>
      <c r="AH1896" s="140"/>
      <c r="AI1896" s="140"/>
      <c r="AJ1896" s="140"/>
      <c r="AK1896" s="140"/>
      <c r="AL1896" s="140"/>
      <c r="AM1896" s="140"/>
      <c r="AN1896" s="140"/>
      <c r="AO1896" s="140"/>
      <c r="AP1896" s="140"/>
      <c r="AQ1896" s="140"/>
      <c r="AR1896" s="140"/>
      <c r="AS1896" s="140"/>
      <c r="AT1896" s="140"/>
      <c r="AU1896" s="140"/>
      <c r="AV1896" s="140"/>
      <c r="AW1896" s="140"/>
      <c r="AX1896" s="140"/>
      <c r="AY1896" s="71"/>
      <c r="AZ1896" s="169" t="str">
        <f t="shared" si="76"/>
        <v>OK</v>
      </c>
      <c r="BA1896" s="170" t="str">
        <f t="shared" si="77"/>
        <v>OK</v>
      </c>
      <c r="BB1896" s="215"/>
    </row>
    <row r="1897" spans="1:54" s="207" customFormat="1" ht="51" customHeight="1" x14ac:dyDescent="0.25">
      <c r="A1897" s="115"/>
      <c r="B1897" s="116"/>
      <c r="C1897" s="122"/>
      <c r="D1897" s="233"/>
      <c r="E1897" s="184"/>
      <c r="F1897" s="184"/>
      <c r="G1897" s="173"/>
      <c r="H1897" s="184"/>
      <c r="I1897" s="127"/>
      <c r="J1897" s="173"/>
      <c r="K1897" s="172"/>
      <c r="L1897" s="173"/>
      <c r="M1897" s="173"/>
      <c r="N1897" s="173"/>
      <c r="O1897" s="173"/>
      <c r="P1897" s="172"/>
      <c r="Q1897" s="172"/>
      <c r="R1897" s="234"/>
      <c r="S1897" s="235"/>
      <c r="T1897" s="172"/>
      <c r="U1897" s="172"/>
      <c r="V1897" s="172"/>
      <c r="W1897" s="172"/>
      <c r="X1897" s="236"/>
      <c r="Y1897" s="172"/>
      <c r="Z1897" s="152"/>
      <c r="AA1897" s="140"/>
      <c r="AB1897" s="140"/>
      <c r="AC1897" s="140"/>
      <c r="AD1897" s="140"/>
      <c r="AE1897" s="140"/>
      <c r="AF1897" s="140"/>
      <c r="AG1897" s="140"/>
      <c r="AH1897" s="140"/>
      <c r="AI1897" s="140"/>
      <c r="AJ1897" s="140"/>
      <c r="AK1897" s="140"/>
      <c r="AL1897" s="140"/>
      <c r="AM1897" s="140"/>
      <c r="AN1897" s="140"/>
      <c r="AO1897" s="140"/>
      <c r="AP1897" s="140"/>
      <c r="AQ1897" s="140"/>
      <c r="AR1897" s="140"/>
      <c r="AS1897" s="140"/>
      <c r="AT1897" s="140"/>
      <c r="AU1897" s="140"/>
      <c r="AV1897" s="140"/>
      <c r="AW1897" s="140"/>
      <c r="AX1897" s="140"/>
      <c r="AY1897" s="71"/>
      <c r="AZ1897" s="169" t="str">
        <f t="shared" si="76"/>
        <v>OK</v>
      </c>
      <c r="BA1897" s="170" t="str">
        <f t="shared" si="77"/>
        <v>OK</v>
      </c>
      <c r="BB1897" s="215"/>
    </row>
    <row r="1898" spans="1:54" s="207" customFormat="1" ht="51" customHeight="1" x14ac:dyDescent="0.25">
      <c r="A1898" s="115"/>
      <c r="B1898" s="116"/>
      <c r="C1898" s="122"/>
      <c r="D1898" s="233"/>
      <c r="E1898" s="184"/>
      <c r="F1898" s="184"/>
      <c r="G1898" s="173"/>
      <c r="H1898" s="184"/>
      <c r="I1898" s="127"/>
      <c r="J1898" s="173"/>
      <c r="K1898" s="172"/>
      <c r="L1898" s="173"/>
      <c r="M1898" s="173"/>
      <c r="N1898" s="173"/>
      <c r="O1898" s="173"/>
      <c r="P1898" s="172"/>
      <c r="Q1898" s="172"/>
      <c r="R1898" s="234"/>
      <c r="S1898" s="235"/>
      <c r="T1898" s="172"/>
      <c r="U1898" s="172"/>
      <c r="V1898" s="172"/>
      <c r="W1898" s="172"/>
      <c r="X1898" s="236"/>
      <c r="Y1898" s="172"/>
      <c r="Z1898" s="152"/>
      <c r="AA1898" s="140"/>
      <c r="AB1898" s="140"/>
      <c r="AC1898" s="140"/>
      <c r="AD1898" s="140"/>
      <c r="AE1898" s="140"/>
      <c r="AF1898" s="140"/>
      <c r="AG1898" s="140"/>
      <c r="AH1898" s="140"/>
      <c r="AI1898" s="140"/>
      <c r="AJ1898" s="140"/>
      <c r="AK1898" s="140"/>
      <c r="AL1898" s="140"/>
      <c r="AM1898" s="140"/>
      <c r="AN1898" s="140"/>
      <c r="AO1898" s="140"/>
      <c r="AP1898" s="140"/>
      <c r="AQ1898" s="140"/>
      <c r="AR1898" s="140"/>
      <c r="AS1898" s="140"/>
      <c r="AT1898" s="140"/>
      <c r="AU1898" s="140"/>
      <c r="AV1898" s="140"/>
      <c r="AW1898" s="140"/>
      <c r="AX1898" s="140"/>
      <c r="AY1898" s="71"/>
      <c r="AZ1898" s="169" t="str">
        <f t="shared" si="76"/>
        <v>OK</v>
      </c>
      <c r="BA1898" s="170" t="str">
        <f t="shared" si="77"/>
        <v>OK</v>
      </c>
      <c r="BB1898" s="215"/>
    </row>
    <row r="1899" spans="1:54" s="207" customFormat="1" ht="51" customHeight="1" x14ac:dyDescent="0.25">
      <c r="A1899" s="115"/>
      <c r="B1899" s="116"/>
      <c r="C1899" s="122"/>
      <c r="D1899" s="233"/>
      <c r="E1899" s="184"/>
      <c r="F1899" s="184"/>
      <c r="G1899" s="173"/>
      <c r="H1899" s="184"/>
      <c r="I1899" s="127"/>
      <c r="J1899" s="173"/>
      <c r="K1899" s="172"/>
      <c r="L1899" s="173"/>
      <c r="M1899" s="173"/>
      <c r="N1899" s="173"/>
      <c r="O1899" s="173"/>
      <c r="P1899" s="172"/>
      <c r="Q1899" s="172"/>
      <c r="R1899" s="234"/>
      <c r="S1899" s="235"/>
      <c r="T1899" s="172"/>
      <c r="U1899" s="172"/>
      <c r="V1899" s="172"/>
      <c r="W1899" s="172"/>
      <c r="X1899" s="236"/>
      <c r="Y1899" s="172"/>
      <c r="Z1899" s="152"/>
      <c r="AA1899" s="140"/>
      <c r="AB1899" s="140"/>
      <c r="AC1899" s="140"/>
      <c r="AD1899" s="140"/>
      <c r="AE1899" s="140"/>
      <c r="AF1899" s="140"/>
      <c r="AG1899" s="140"/>
      <c r="AH1899" s="140"/>
      <c r="AI1899" s="140"/>
      <c r="AJ1899" s="140"/>
      <c r="AK1899" s="140"/>
      <c r="AL1899" s="140"/>
      <c r="AM1899" s="140"/>
      <c r="AN1899" s="140"/>
      <c r="AO1899" s="140"/>
      <c r="AP1899" s="140"/>
      <c r="AQ1899" s="140"/>
      <c r="AR1899" s="140"/>
      <c r="AS1899" s="140"/>
      <c r="AT1899" s="140"/>
      <c r="AU1899" s="140"/>
      <c r="AV1899" s="140"/>
      <c r="AW1899" s="140"/>
      <c r="AX1899" s="140"/>
      <c r="AY1899" s="71"/>
      <c r="AZ1899" s="169" t="str">
        <f t="shared" si="76"/>
        <v>OK</v>
      </c>
      <c r="BA1899" s="170" t="str">
        <f t="shared" si="77"/>
        <v>OK</v>
      </c>
      <c r="BB1899" s="215"/>
    </row>
    <row r="1900" spans="1:54" s="207" customFormat="1" ht="51" customHeight="1" x14ac:dyDescent="0.25">
      <c r="A1900" s="115"/>
      <c r="B1900" s="116"/>
      <c r="C1900" s="122"/>
      <c r="D1900" s="233"/>
      <c r="E1900" s="184"/>
      <c r="F1900" s="184"/>
      <c r="G1900" s="173"/>
      <c r="H1900" s="184"/>
      <c r="I1900" s="127"/>
      <c r="J1900" s="173"/>
      <c r="K1900" s="172"/>
      <c r="L1900" s="173"/>
      <c r="M1900" s="173"/>
      <c r="N1900" s="173"/>
      <c r="O1900" s="173"/>
      <c r="P1900" s="172"/>
      <c r="Q1900" s="172"/>
      <c r="R1900" s="234"/>
      <c r="S1900" s="235"/>
      <c r="T1900" s="172"/>
      <c r="U1900" s="172"/>
      <c r="V1900" s="172"/>
      <c r="W1900" s="172"/>
      <c r="X1900" s="236"/>
      <c r="Y1900" s="172"/>
      <c r="Z1900" s="152"/>
      <c r="AA1900" s="140"/>
      <c r="AB1900" s="140"/>
      <c r="AC1900" s="140"/>
      <c r="AD1900" s="140"/>
      <c r="AE1900" s="140"/>
      <c r="AF1900" s="140"/>
      <c r="AG1900" s="140"/>
      <c r="AH1900" s="140"/>
      <c r="AI1900" s="140"/>
      <c r="AJ1900" s="140"/>
      <c r="AK1900" s="140"/>
      <c r="AL1900" s="140"/>
      <c r="AM1900" s="140"/>
      <c r="AN1900" s="140"/>
      <c r="AO1900" s="140"/>
      <c r="AP1900" s="140"/>
      <c r="AQ1900" s="140"/>
      <c r="AR1900" s="140"/>
      <c r="AS1900" s="140"/>
      <c r="AT1900" s="140"/>
      <c r="AU1900" s="140"/>
      <c r="AV1900" s="140"/>
      <c r="AW1900" s="140"/>
      <c r="AX1900" s="140"/>
      <c r="AY1900" s="71"/>
      <c r="AZ1900" s="169" t="str">
        <f t="shared" si="76"/>
        <v>OK</v>
      </c>
      <c r="BA1900" s="170" t="str">
        <f t="shared" si="77"/>
        <v>OK</v>
      </c>
      <c r="BB1900" s="215"/>
    </row>
    <row r="1901" spans="1:54" s="207" customFormat="1" ht="51" customHeight="1" x14ac:dyDescent="0.25">
      <c r="A1901" s="115"/>
      <c r="B1901" s="116"/>
      <c r="C1901" s="122"/>
      <c r="D1901" s="237"/>
      <c r="E1901" s="184"/>
      <c r="F1901" s="183"/>
      <c r="G1901" s="173"/>
      <c r="H1901" s="184"/>
      <c r="I1901" s="127"/>
      <c r="J1901" s="173"/>
      <c r="K1901" s="172"/>
      <c r="L1901" s="173"/>
      <c r="M1901" s="173"/>
      <c r="N1901" s="173"/>
      <c r="O1901" s="173"/>
      <c r="P1901" s="172"/>
      <c r="Q1901" s="172"/>
      <c r="R1901" s="234"/>
      <c r="S1901" s="235"/>
      <c r="T1901" s="172"/>
      <c r="U1901" s="172"/>
      <c r="V1901" s="172"/>
      <c r="W1901" s="172"/>
      <c r="X1901" s="236"/>
      <c r="Y1901" s="238"/>
      <c r="Z1901" s="156"/>
      <c r="AA1901" s="144"/>
      <c r="AB1901" s="144"/>
      <c r="AC1901" s="144"/>
      <c r="AD1901" s="144"/>
      <c r="AE1901" s="144"/>
      <c r="AF1901" s="144"/>
      <c r="AG1901" s="144"/>
      <c r="AH1901" s="144"/>
      <c r="AI1901" s="144"/>
      <c r="AJ1901" s="144"/>
      <c r="AK1901" s="144"/>
      <c r="AL1901" s="144"/>
      <c r="AM1901" s="144"/>
      <c r="AN1901" s="144"/>
      <c r="AO1901" s="144"/>
      <c r="AP1901" s="144"/>
      <c r="AQ1901" s="144"/>
      <c r="AR1901" s="144"/>
      <c r="AS1901" s="144"/>
      <c r="AT1901" s="144"/>
      <c r="AU1901" s="144"/>
      <c r="AV1901" s="144"/>
      <c r="AW1901" s="144"/>
      <c r="AX1901" s="142"/>
      <c r="AY1901" s="71"/>
      <c r="AZ1901" s="169" t="str">
        <f t="shared" si="76"/>
        <v>OK</v>
      </c>
      <c r="BA1901" s="170" t="str">
        <f t="shared" si="77"/>
        <v>OK</v>
      </c>
      <c r="BB1901" s="215"/>
    </row>
    <row r="1902" spans="1:54" s="207" customFormat="1" ht="51" customHeight="1" x14ac:dyDescent="0.25">
      <c r="A1902" s="115"/>
      <c r="B1902" s="116"/>
      <c r="C1902" s="122"/>
      <c r="D1902" s="237"/>
      <c r="E1902" s="184"/>
      <c r="F1902" s="183"/>
      <c r="G1902" s="173"/>
      <c r="H1902" s="184"/>
      <c r="I1902" s="127"/>
      <c r="J1902" s="173"/>
      <c r="K1902" s="172"/>
      <c r="L1902" s="173"/>
      <c r="M1902" s="173"/>
      <c r="N1902" s="173"/>
      <c r="O1902" s="173"/>
      <c r="P1902" s="172"/>
      <c r="Q1902" s="172"/>
      <c r="R1902" s="234"/>
      <c r="S1902" s="235"/>
      <c r="T1902" s="172"/>
      <c r="U1902" s="172"/>
      <c r="V1902" s="172"/>
      <c r="W1902" s="172"/>
      <c r="X1902" s="236"/>
      <c r="Y1902" s="238"/>
      <c r="Z1902" s="156"/>
      <c r="AA1902" s="144"/>
      <c r="AB1902" s="144"/>
      <c r="AC1902" s="144"/>
      <c r="AD1902" s="144"/>
      <c r="AE1902" s="144"/>
      <c r="AF1902" s="144"/>
      <c r="AG1902" s="144"/>
      <c r="AH1902" s="144"/>
      <c r="AI1902" s="144"/>
      <c r="AJ1902" s="144"/>
      <c r="AK1902" s="144"/>
      <c r="AL1902" s="144"/>
      <c r="AM1902" s="144"/>
      <c r="AN1902" s="144"/>
      <c r="AO1902" s="144"/>
      <c r="AP1902" s="144"/>
      <c r="AQ1902" s="144"/>
      <c r="AR1902" s="144"/>
      <c r="AS1902" s="144"/>
      <c r="AT1902" s="144"/>
      <c r="AU1902" s="144"/>
      <c r="AV1902" s="144"/>
      <c r="AW1902" s="144"/>
      <c r="AX1902" s="142"/>
      <c r="AY1902" s="71"/>
      <c r="AZ1902" s="169" t="str">
        <f t="shared" si="76"/>
        <v>OK</v>
      </c>
      <c r="BA1902" s="170" t="str">
        <f t="shared" si="77"/>
        <v>OK</v>
      </c>
      <c r="BB1902" s="215"/>
    </row>
    <row r="1903" spans="1:54" s="207" customFormat="1" ht="51" customHeight="1" x14ac:dyDescent="0.25">
      <c r="A1903" s="115"/>
      <c r="B1903" s="116"/>
      <c r="C1903" s="122"/>
      <c r="D1903" s="137"/>
      <c r="E1903" s="128"/>
      <c r="F1903" s="128"/>
      <c r="G1903" s="127"/>
      <c r="H1903" s="128"/>
      <c r="I1903" s="127"/>
      <c r="J1903" s="127"/>
      <c r="K1903" s="128"/>
      <c r="L1903" s="127"/>
      <c r="M1903" s="127"/>
      <c r="N1903" s="127"/>
      <c r="O1903" s="127"/>
      <c r="P1903" s="128"/>
      <c r="Q1903" s="128"/>
      <c r="R1903" s="129"/>
      <c r="S1903" s="129"/>
      <c r="T1903" s="128"/>
      <c r="U1903" s="128"/>
      <c r="V1903" s="128"/>
      <c r="W1903" s="128"/>
      <c r="X1903" s="127"/>
      <c r="Y1903" s="138"/>
      <c r="Z1903" s="123"/>
      <c r="AA1903" s="113"/>
      <c r="AB1903" s="113"/>
      <c r="AC1903" s="113"/>
      <c r="AD1903" s="113"/>
      <c r="AE1903" s="113"/>
      <c r="AF1903" s="113"/>
      <c r="AG1903" s="113"/>
      <c r="AH1903" s="113"/>
      <c r="AI1903" s="113"/>
      <c r="AJ1903" s="113"/>
      <c r="AK1903" s="113"/>
      <c r="AL1903" s="113"/>
      <c r="AM1903" s="113"/>
      <c r="AN1903" s="113"/>
      <c r="AO1903" s="113"/>
      <c r="AP1903" s="113"/>
      <c r="AQ1903" s="113"/>
      <c r="AR1903" s="113"/>
      <c r="AS1903" s="113"/>
      <c r="AT1903" s="113"/>
      <c r="AU1903" s="113"/>
      <c r="AV1903" s="113"/>
      <c r="AW1903" s="113"/>
      <c r="AX1903" s="112"/>
      <c r="AY1903" s="71"/>
      <c r="AZ1903" s="169" t="str">
        <f t="shared" si="76"/>
        <v>OK</v>
      </c>
      <c r="BA1903" s="170" t="str">
        <f t="shared" si="77"/>
        <v>OK</v>
      </c>
      <c r="BB1903" s="215"/>
    </row>
    <row r="1904" spans="1:54" s="207" customFormat="1" ht="51" customHeight="1" x14ac:dyDescent="0.25">
      <c r="A1904" s="115"/>
      <c r="B1904" s="116"/>
      <c r="C1904" s="122"/>
      <c r="D1904" s="137"/>
      <c r="E1904" s="128"/>
      <c r="F1904" s="128"/>
      <c r="G1904" s="127"/>
      <c r="H1904" s="128"/>
      <c r="I1904" s="127"/>
      <c r="J1904" s="127"/>
      <c r="K1904" s="128"/>
      <c r="L1904" s="127"/>
      <c r="M1904" s="127"/>
      <c r="N1904" s="127"/>
      <c r="O1904" s="127"/>
      <c r="P1904" s="128"/>
      <c r="Q1904" s="128"/>
      <c r="R1904" s="129"/>
      <c r="S1904" s="129"/>
      <c r="T1904" s="128"/>
      <c r="U1904" s="128"/>
      <c r="V1904" s="128"/>
      <c r="W1904" s="128"/>
      <c r="X1904" s="127"/>
      <c r="Y1904" s="138"/>
      <c r="Z1904" s="123"/>
      <c r="AA1904" s="113"/>
      <c r="AB1904" s="113"/>
      <c r="AC1904" s="113"/>
      <c r="AD1904" s="113"/>
      <c r="AE1904" s="113"/>
      <c r="AF1904" s="113"/>
      <c r="AG1904" s="113"/>
      <c r="AH1904" s="113"/>
      <c r="AI1904" s="113"/>
      <c r="AJ1904" s="113"/>
      <c r="AK1904" s="113"/>
      <c r="AL1904" s="113"/>
      <c r="AM1904" s="113"/>
      <c r="AN1904" s="113"/>
      <c r="AO1904" s="113"/>
      <c r="AP1904" s="113"/>
      <c r="AQ1904" s="113"/>
      <c r="AR1904" s="113"/>
      <c r="AS1904" s="113"/>
      <c r="AT1904" s="113"/>
      <c r="AU1904" s="113"/>
      <c r="AV1904" s="113"/>
      <c r="AW1904" s="113"/>
      <c r="AX1904" s="112"/>
      <c r="AY1904" s="71">
        <v>9400000</v>
      </c>
      <c r="AZ1904" s="169" t="str">
        <f t="shared" si="76"/>
        <v>OK</v>
      </c>
      <c r="BA1904" s="170" t="str">
        <f t="shared" si="77"/>
        <v>OK</v>
      </c>
      <c r="BB1904" s="215"/>
    </row>
    <row r="1905" spans="1:54" s="207" customFormat="1" ht="51" customHeight="1" x14ac:dyDescent="0.25">
      <c r="A1905" s="115"/>
      <c r="B1905" s="116"/>
      <c r="C1905" s="122"/>
      <c r="D1905" s="137"/>
      <c r="E1905" s="128"/>
      <c r="F1905" s="128"/>
      <c r="G1905" s="127"/>
      <c r="H1905" s="128"/>
      <c r="I1905" s="127"/>
      <c r="J1905" s="127"/>
      <c r="K1905" s="128"/>
      <c r="L1905" s="127"/>
      <c r="M1905" s="127"/>
      <c r="N1905" s="127"/>
      <c r="O1905" s="127"/>
      <c r="P1905" s="128"/>
      <c r="Q1905" s="128"/>
      <c r="R1905" s="129"/>
      <c r="S1905" s="129"/>
      <c r="T1905" s="128"/>
      <c r="U1905" s="128"/>
      <c r="V1905" s="128"/>
      <c r="W1905" s="128"/>
      <c r="X1905" s="127"/>
      <c r="Y1905" s="138"/>
      <c r="Z1905" s="123"/>
      <c r="AA1905" s="113"/>
      <c r="AB1905" s="113"/>
      <c r="AC1905" s="113"/>
      <c r="AD1905" s="113"/>
      <c r="AE1905" s="113"/>
      <c r="AF1905" s="113"/>
      <c r="AG1905" s="113"/>
      <c r="AH1905" s="113"/>
      <c r="AI1905" s="113"/>
      <c r="AJ1905" s="113"/>
      <c r="AK1905" s="113"/>
      <c r="AL1905" s="113"/>
      <c r="AM1905" s="113"/>
      <c r="AN1905" s="113"/>
      <c r="AO1905" s="113"/>
      <c r="AP1905" s="113"/>
      <c r="AQ1905" s="113"/>
      <c r="AR1905" s="113"/>
      <c r="AS1905" s="113"/>
      <c r="AT1905" s="113"/>
      <c r="AU1905" s="113"/>
      <c r="AV1905" s="113"/>
      <c r="AW1905" s="113"/>
      <c r="AX1905" s="112"/>
      <c r="AY1905" s="71"/>
      <c r="AZ1905" s="169" t="str">
        <f t="shared" si="76"/>
        <v>OK</v>
      </c>
      <c r="BA1905" s="170" t="str">
        <f t="shared" si="77"/>
        <v>OK</v>
      </c>
      <c r="BB1905" s="215"/>
    </row>
    <row r="1906" spans="1:54" s="207" customFormat="1" ht="51" customHeight="1" x14ac:dyDescent="0.25">
      <c r="A1906" s="115"/>
      <c r="B1906" s="116"/>
      <c r="C1906" s="122"/>
      <c r="D1906" s="137"/>
      <c r="E1906" s="128"/>
      <c r="F1906" s="128"/>
      <c r="G1906" s="127"/>
      <c r="H1906" s="128"/>
      <c r="I1906" s="127"/>
      <c r="J1906" s="127"/>
      <c r="K1906" s="128"/>
      <c r="L1906" s="127"/>
      <c r="M1906" s="127"/>
      <c r="N1906" s="127"/>
      <c r="O1906" s="127"/>
      <c r="P1906" s="128"/>
      <c r="Q1906" s="128"/>
      <c r="R1906" s="129"/>
      <c r="S1906" s="129"/>
      <c r="T1906" s="128"/>
      <c r="U1906" s="128"/>
      <c r="V1906" s="128"/>
      <c r="W1906" s="128"/>
      <c r="X1906" s="127"/>
      <c r="Y1906" s="138"/>
      <c r="Z1906" s="123"/>
      <c r="AA1906" s="113"/>
      <c r="AB1906" s="113"/>
      <c r="AC1906" s="113"/>
      <c r="AD1906" s="113"/>
      <c r="AE1906" s="113"/>
      <c r="AF1906" s="113"/>
      <c r="AG1906" s="113"/>
      <c r="AH1906" s="113"/>
      <c r="AI1906" s="113"/>
      <c r="AJ1906" s="113"/>
      <c r="AK1906" s="113"/>
      <c r="AL1906" s="113"/>
      <c r="AM1906" s="113"/>
      <c r="AN1906" s="113"/>
      <c r="AO1906" s="113"/>
      <c r="AP1906" s="113"/>
      <c r="AQ1906" s="113"/>
      <c r="AR1906" s="113"/>
      <c r="AS1906" s="113"/>
      <c r="AT1906" s="113"/>
      <c r="AU1906" s="113"/>
      <c r="AV1906" s="113"/>
      <c r="AW1906" s="113"/>
      <c r="AX1906" s="112"/>
      <c r="AY1906" s="71"/>
      <c r="AZ1906" s="169" t="str">
        <f t="shared" si="76"/>
        <v>OK</v>
      </c>
      <c r="BA1906" s="170" t="str">
        <f t="shared" si="77"/>
        <v>OK</v>
      </c>
      <c r="BB1906" s="215"/>
    </row>
    <row r="1907" spans="1:54" s="207" customFormat="1" ht="51" customHeight="1" x14ac:dyDescent="0.25">
      <c r="A1907" s="115"/>
      <c r="B1907" s="116"/>
      <c r="C1907" s="122"/>
      <c r="D1907" s="137"/>
      <c r="E1907" s="128"/>
      <c r="F1907" s="128"/>
      <c r="G1907" s="127"/>
      <c r="H1907" s="128"/>
      <c r="I1907" s="127"/>
      <c r="J1907" s="127"/>
      <c r="K1907" s="128"/>
      <c r="L1907" s="127"/>
      <c r="M1907" s="127"/>
      <c r="N1907" s="127"/>
      <c r="O1907" s="127"/>
      <c r="P1907" s="128"/>
      <c r="Q1907" s="128"/>
      <c r="R1907" s="129"/>
      <c r="S1907" s="129"/>
      <c r="T1907" s="128"/>
      <c r="U1907" s="128"/>
      <c r="V1907" s="128"/>
      <c r="W1907" s="128"/>
      <c r="X1907" s="127"/>
      <c r="Y1907" s="138"/>
      <c r="Z1907" s="123"/>
      <c r="AA1907" s="113"/>
      <c r="AB1907" s="113"/>
      <c r="AC1907" s="113"/>
      <c r="AD1907" s="113"/>
      <c r="AE1907" s="113"/>
      <c r="AF1907" s="113"/>
      <c r="AG1907" s="113"/>
      <c r="AH1907" s="113"/>
      <c r="AI1907" s="113"/>
      <c r="AJ1907" s="113"/>
      <c r="AK1907" s="113"/>
      <c r="AL1907" s="113"/>
      <c r="AM1907" s="113"/>
      <c r="AN1907" s="113"/>
      <c r="AO1907" s="113"/>
      <c r="AP1907" s="113"/>
      <c r="AQ1907" s="113"/>
      <c r="AR1907" s="113"/>
      <c r="AS1907" s="113"/>
      <c r="AT1907" s="113"/>
      <c r="AU1907" s="113"/>
      <c r="AV1907" s="113"/>
      <c r="AW1907" s="113"/>
      <c r="AX1907" s="112"/>
      <c r="AY1907" s="71"/>
      <c r="AZ1907" s="169" t="str">
        <f t="shared" si="76"/>
        <v>OK</v>
      </c>
      <c r="BA1907" s="170" t="str">
        <f t="shared" si="77"/>
        <v>OK</v>
      </c>
      <c r="BB1907" s="215"/>
    </row>
    <row r="1908" spans="1:54" s="207" customFormat="1" ht="51" customHeight="1" x14ac:dyDescent="0.25">
      <c r="A1908" s="115"/>
      <c r="B1908" s="116"/>
      <c r="C1908" s="122"/>
      <c r="D1908" s="137"/>
      <c r="E1908" s="128"/>
      <c r="F1908" s="128"/>
      <c r="G1908" s="127"/>
      <c r="H1908" s="128"/>
      <c r="I1908" s="127"/>
      <c r="J1908" s="127"/>
      <c r="K1908" s="128"/>
      <c r="L1908" s="127"/>
      <c r="M1908" s="127"/>
      <c r="N1908" s="127"/>
      <c r="O1908" s="127"/>
      <c r="P1908" s="128"/>
      <c r="Q1908" s="128"/>
      <c r="R1908" s="129"/>
      <c r="S1908" s="129"/>
      <c r="T1908" s="128"/>
      <c r="U1908" s="128"/>
      <c r="V1908" s="128"/>
      <c r="W1908" s="128"/>
      <c r="X1908" s="127"/>
      <c r="Y1908" s="138"/>
      <c r="Z1908" s="123"/>
      <c r="AA1908" s="113"/>
      <c r="AB1908" s="113"/>
      <c r="AC1908" s="113"/>
      <c r="AD1908" s="113"/>
      <c r="AE1908" s="113"/>
      <c r="AF1908" s="113"/>
      <c r="AG1908" s="113"/>
      <c r="AH1908" s="113"/>
      <c r="AI1908" s="113"/>
      <c r="AJ1908" s="113"/>
      <c r="AK1908" s="113"/>
      <c r="AL1908" s="113"/>
      <c r="AM1908" s="113"/>
      <c r="AN1908" s="113"/>
      <c r="AO1908" s="113"/>
      <c r="AP1908" s="113"/>
      <c r="AQ1908" s="113"/>
      <c r="AR1908" s="113"/>
      <c r="AS1908" s="113"/>
      <c r="AT1908" s="113"/>
      <c r="AU1908" s="113"/>
      <c r="AV1908" s="113"/>
      <c r="AW1908" s="113"/>
      <c r="AX1908" s="112"/>
      <c r="AY1908" s="71"/>
      <c r="AZ1908" s="169" t="str">
        <f t="shared" si="76"/>
        <v>OK</v>
      </c>
      <c r="BA1908" s="170" t="str">
        <f t="shared" si="77"/>
        <v>OK</v>
      </c>
      <c r="BB1908" s="215"/>
    </row>
    <row r="1909" spans="1:54" s="207" customFormat="1" ht="51" customHeight="1" x14ac:dyDescent="0.25">
      <c r="A1909" s="115"/>
      <c r="B1909" s="116"/>
      <c r="C1909" s="122"/>
      <c r="D1909" s="137"/>
      <c r="E1909" s="128"/>
      <c r="F1909" s="128"/>
      <c r="G1909" s="127"/>
      <c r="H1909" s="128"/>
      <c r="I1909" s="127"/>
      <c r="J1909" s="127"/>
      <c r="K1909" s="128"/>
      <c r="L1909" s="127"/>
      <c r="M1909" s="127"/>
      <c r="N1909" s="127"/>
      <c r="O1909" s="127"/>
      <c r="P1909" s="128"/>
      <c r="Q1909" s="128"/>
      <c r="R1909" s="129"/>
      <c r="S1909" s="129"/>
      <c r="T1909" s="128"/>
      <c r="U1909" s="128"/>
      <c r="V1909" s="128"/>
      <c r="W1909" s="128"/>
      <c r="X1909" s="127"/>
      <c r="Y1909" s="138"/>
      <c r="Z1909" s="123"/>
      <c r="AA1909" s="113"/>
      <c r="AB1909" s="113"/>
      <c r="AC1909" s="113"/>
      <c r="AD1909" s="113"/>
      <c r="AE1909" s="113"/>
      <c r="AF1909" s="113"/>
      <c r="AG1909" s="113"/>
      <c r="AH1909" s="113"/>
      <c r="AI1909" s="113"/>
      <c r="AJ1909" s="113"/>
      <c r="AK1909" s="113"/>
      <c r="AL1909" s="113"/>
      <c r="AM1909" s="113"/>
      <c r="AN1909" s="113"/>
      <c r="AO1909" s="113"/>
      <c r="AP1909" s="113"/>
      <c r="AQ1909" s="113"/>
      <c r="AR1909" s="113"/>
      <c r="AS1909" s="113"/>
      <c r="AT1909" s="113"/>
      <c r="AU1909" s="113"/>
      <c r="AV1909" s="113"/>
      <c r="AW1909" s="113"/>
      <c r="AX1909" s="112"/>
      <c r="AY1909" s="71"/>
      <c r="AZ1909" s="169" t="str">
        <f t="shared" si="76"/>
        <v>OK</v>
      </c>
      <c r="BA1909" s="170" t="str">
        <f t="shared" si="77"/>
        <v>OK</v>
      </c>
      <c r="BB1909" s="215"/>
    </row>
    <row r="1910" spans="1:54" s="207" customFormat="1" ht="51" customHeight="1" x14ac:dyDescent="0.25">
      <c r="A1910" s="115"/>
      <c r="B1910" s="116"/>
      <c r="C1910" s="122"/>
      <c r="D1910" s="137"/>
      <c r="E1910" s="128"/>
      <c r="F1910" s="128"/>
      <c r="G1910" s="127"/>
      <c r="H1910" s="128"/>
      <c r="I1910" s="127"/>
      <c r="J1910" s="127"/>
      <c r="K1910" s="128"/>
      <c r="L1910" s="127"/>
      <c r="M1910" s="127"/>
      <c r="N1910" s="127"/>
      <c r="O1910" s="127"/>
      <c r="P1910" s="128"/>
      <c r="Q1910" s="128"/>
      <c r="R1910" s="129"/>
      <c r="S1910" s="129"/>
      <c r="T1910" s="128"/>
      <c r="U1910" s="128"/>
      <c r="V1910" s="128"/>
      <c r="W1910" s="128"/>
      <c r="X1910" s="127"/>
      <c r="Y1910" s="138"/>
      <c r="Z1910" s="123"/>
      <c r="AA1910" s="113"/>
      <c r="AB1910" s="113"/>
      <c r="AC1910" s="113"/>
      <c r="AD1910" s="113"/>
      <c r="AE1910" s="113"/>
      <c r="AF1910" s="113"/>
      <c r="AG1910" s="113"/>
      <c r="AH1910" s="113"/>
      <c r="AI1910" s="113"/>
      <c r="AJ1910" s="113"/>
      <c r="AK1910" s="113"/>
      <c r="AL1910" s="113"/>
      <c r="AM1910" s="113"/>
      <c r="AN1910" s="113"/>
      <c r="AO1910" s="113"/>
      <c r="AP1910" s="113"/>
      <c r="AQ1910" s="113"/>
      <c r="AR1910" s="113"/>
      <c r="AS1910" s="113"/>
      <c r="AT1910" s="113"/>
      <c r="AU1910" s="113"/>
      <c r="AV1910" s="113"/>
      <c r="AW1910" s="113"/>
      <c r="AX1910" s="112"/>
      <c r="AY1910" s="71"/>
      <c r="AZ1910" s="169" t="str">
        <f t="shared" si="76"/>
        <v>OK</v>
      </c>
      <c r="BA1910" s="170" t="str">
        <f t="shared" si="77"/>
        <v>OK</v>
      </c>
      <c r="BB1910" s="215"/>
    </row>
    <row r="1911" spans="1:54" s="207" customFormat="1" ht="51" customHeight="1" x14ac:dyDescent="0.25">
      <c r="A1911" s="115"/>
      <c r="B1911" s="116"/>
      <c r="C1911" s="122"/>
      <c r="D1911" s="137"/>
      <c r="E1911" s="128"/>
      <c r="F1911" s="128"/>
      <c r="G1911" s="127"/>
      <c r="H1911" s="128"/>
      <c r="I1911" s="127"/>
      <c r="J1911" s="127"/>
      <c r="K1911" s="128"/>
      <c r="L1911" s="127"/>
      <c r="M1911" s="127"/>
      <c r="N1911" s="127"/>
      <c r="O1911" s="127"/>
      <c r="P1911" s="128"/>
      <c r="Q1911" s="128"/>
      <c r="R1911" s="129"/>
      <c r="S1911" s="129"/>
      <c r="T1911" s="128"/>
      <c r="U1911" s="128"/>
      <c r="V1911" s="128"/>
      <c r="W1911" s="128"/>
      <c r="X1911" s="127"/>
      <c r="Y1911" s="138"/>
      <c r="Z1911" s="123"/>
      <c r="AA1911" s="113"/>
      <c r="AB1911" s="113"/>
      <c r="AC1911" s="113"/>
      <c r="AD1911" s="113"/>
      <c r="AE1911" s="113"/>
      <c r="AF1911" s="113"/>
      <c r="AG1911" s="113"/>
      <c r="AH1911" s="113"/>
      <c r="AI1911" s="113"/>
      <c r="AJ1911" s="113"/>
      <c r="AK1911" s="113"/>
      <c r="AL1911" s="113"/>
      <c r="AM1911" s="113"/>
      <c r="AN1911" s="113"/>
      <c r="AO1911" s="113"/>
      <c r="AP1911" s="113"/>
      <c r="AQ1911" s="113"/>
      <c r="AR1911" s="113"/>
      <c r="AS1911" s="113"/>
      <c r="AT1911" s="113"/>
      <c r="AU1911" s="113"/>
      <c r="AV1911" s="113"/>
      <c r="AW1911" s="113"/>
      <c r="AX1911" s="112"/>
      <c r="AY1911" s="71"/>
      <c r="AZ1911" s="169" t="str">
        <f t="shared" si="76"/>
        <v>OK</v>
      </c>
      <c r="BA1911" s="170" t="str">
        <f t="shared" si="77"/>
        <v>OK</v>
      </c>
      <c r="BB1911" s="215"/>
    </row>
    <row r="1912" spans="1:54" s="207" customFormat="1" ht="51" customHeight="1" x14ac:dyDescent="0.25">
      <c r="A1912" s="115"/>
      <c r="B1912" s="116"/>
      <c r="C1912" s="122"/>
      <c r="D1912" s="137"/>
      <c r="E1912" s="128"/>
      <c r="F1912" s="128"/>
      <c r="G1912" s="127"/>
      <c r="H1912" s="128"/>
      <c r="I1912" s="127"/>
      <c r="J1912" s="127"/>
      <c r="K1912" s="128"/>
      <c r="L1912" s="127"/>
      <c r="M1912" s="127"/>
      <c r="N1912" s="127"/>
      <c r="O1912" s="127"/>
      <c r="P1912" s="128"/>
      <c r="Q1912" s="128"/>
      <c r="R1912" s="129"/>
      <c r="S1912" s="129"/>
      <c r="T1912" s="128"/>
      <c r="U1912" s="128"/>
      <c r="V1912" s="128"/>
      <c r="W1912" s="128"/>
      <c r="X1912" s="127"/>
      <c r="Y1912" s="138"/>
      <c r="Z1912" s="123"/>
      <c r="AA1912" s="113"/>
      <c r="AB1912" s="113"/>
      <c r="AC1912" s="113"/>
      <c r="AD1912" s="113"/>
      <c r="AE1912" s="113"/>
      <c r="AF1912" s="113"/>
      <c r="AG1912" s="113"/>
      <c r="AH1912" s="113"/>
      <c r="AI1912" s="113"/>
      <c r="AJ1912" s="113"/>
      <c r="AK1912" s="113"/>
      <c r="AL1912" s="113"/>
      <c r="AM1912" s="113"/>
      <c r="AN1912" s="113"/>
      <c r="AO1912" s="113"/>
      <c r="AP1912" s="113"/>
      <c r="AQ1912" s="113"/>
      <c r="AR1912" s="113"/>
      <c r="AS1912" s="113"/>
      <c r="AT1912" s="113"/>
      <c r="AU1912" s="113"/>
      <c r="AV1912" s="113"/>
      <c r="AW1912" s="113"/>
      <c r="AX1912" s="112"/>
      <c r="AY1912" s="71"/>
      <c r="AZ1912" s="169" t="str">
        <f t="shared" si="76"/>
        <v>OK</v>
      </c>
      <c r="BA1912" s="170" t="str">
        <f t="shared" si="77"/>
        <v>OK</v>
      </c>
      <c r="BB1912" s="215"/>
    </row>
    <row r="1913" spans="1:54" s="207" customFormat="1" ht="51" customHeight="1" x14ac:dyDescent="0.25">
      <c r="A1913" s="115"/>
      <c r="B1913" s="116"/>
      <c r="C1913" s="122"/>
      <c r="D1913" s="137"/>
      <c r="E1913" s="128"/>
      <c r="F1913" s="128"/>
      <c r="G1913" s="127"/>
      <c r="H1913" s="128"/>
      <c r="I1913" s="127"/>
      <c r="J1913" s="127"/>
      <c r="K1913" s="128"/>
      <c r="L1913" s="127"/>
      <c r="M1913" s="127"/>
      <c r="N1913" s="127"/>
      <c r="O1913" s="127"/>
      <c r="P1913" s="128"/>
      <c r="Q1913" s="128"/>
      <c r="R1913" s="129"/>
      <c r="S1913" s="129"/>
      <c r="T1913" s="128"/>
      <c r="U1913" s="128"/>
      <c r="V1913" s="128"/>
      <c r="W1913" s="128"/>
      <c r="X1913" s="127"/>
      <c r="Y1913" s="138"/>
      <c r="Z1913" s="123"/>
      <c r="AA1913" s="113"/>
      <c r="AB1913" s="113"/>
      <c r="AC1913" s="113"/>
      <c r="AD1913" s="113"/>
      <c r="AE1913" s="113"/>
      <c r="AF1913" s="113"/>
      <c r="AG1913" s="113"/>
      <c r="AH1913" s="113"/>
      <c r="AI1913" s="113"/>
      <c r="AJ1913" s="113"/>
      <c r="AK1913" s="113"/>
      <c r="AL1913" s="113"/>
      <c r="AM1913" s="113"/>
      <c r="AN1913" s="113"/>
      <c r="AO1913" s="113"/>
      <c r="AP1913" s="113"/>
      <c r="AQ1913" s="113"/>
      <c r="AR1913" s="113"/>
      <c r="AS1913" s="113"/>
      <c r="AT1913" s="113"/>
      <c r="AU1913" s="113"/>
      <c r="AV1913" s="113"/>
      <c r="AW1913" s="113"/>
      <c r="AX1913" s="112"/>
      <c r="AY1913" s="71"/>
      <c r="AZ1913" s="169" t="str">
        <f t="shared" si="76"/>
        <v>OK</v>
      </c>
      <c r="BA1913" s="170" t="str">
        <f t="shared" si="77"/>
        <v>OK</v>
      </c>
      <c r="BB1913" s="215"/>
    </row>
    <row r="1914" spans="1:54" s="207" customFormat="1" ht="51" customHeight="1" x14ac:dyDescent="0.25">
      <c r="A1914" s="115"/>
      <c r="B1914" s="116"/>
      <c r="C1914" s="122"/>
      <c r="D1914" s="137"/>
      <c r="E1914" s="128"/>
      <c r="F1914" s="128"/>
      <c r="G1914" s="127"/>
      <c r="H1914" s="128"/>
      <c r="I1914" s="127"/>
      <c r="J1914" s="127"/>
      <c r="K1914" s="128"/>
      <c r="L1914" s="127"/>
      <c r="M1914" s="127"/>
      <c r="N1914" s="127"/>
      <c r="O1914" s="127"/>
      <c r="P1914" s="128"/>
      <c r="Q1914" s="128"/>
      <c r="R1914" s="129"/>
      <c r="S1914" s="129"/>
      <c r="T1914" s="128"/>
      <c r="U1914" s="128"/>
      <c r="V1914" s="128"/>
      <c r="W1914" s="128"/>
      <c r="X1914" s="127"/>
      <c r="Y1914" s="138"/>
      <c r="Z1914" s="123"/>
      <c r="AA1914" s="113"/>
      <c r="AB1914" s="113"/>
      <c r="AC1914" s="113"/>
      <c r="AD1914" s="113"/>
      <c r="AE1914" s="113"/>
      <c r="AF1914" s="113"/>
      <c r="AG1914" s="113"/>
      <c r="AH1914" s="113"/>
      <c r="AI1914" s="113"/>
      <c r="AJ1914" s="113"/>
      <c r="AK1914" s="113"/>
      <c r="AL1914" s="113"/>
      <c r="AM1914" s="113"/>
      <c r="AN1914" s="113"/>
      <c r="AO1914" s="113"/>
      <c r="AP1914" s="113"/>
      <c r="AQ1914" s="113"/>
      <c r="AR1914" s="113"/>
      <c r="AS1914" s="113"/>
      <c r="AT1914" s="113"/>
      <c r="AU1914" s="113"/>
      <c r="AV1914" s="113"/>
      <c r="AW1914" s="113"/>
      <c r="AX1914" s="112"/>
      <c r="AY1914" s="71"/>
      <c r="AZ1914" s="169" t="str">
        <f t="shared" si="76"/>
        <v>OK</v>
      </c>
      <c r="BA1914" s="170" t="str">
        <f t="shared" si="77"/>
        <v>OK</v>
      </c>
      <c r="BB1914" s="215"/>
    </row>
    <row r="1915" spans="1:54" s="207" customFormat="1" ht="51" customHeight="1" x14ac:dyDescent="0.25">
      <c r="A1915" s="115"/>
      <c r="B1915" s="116"/>
      <c r="C1915" s="122"/>
      <c r="D1915" s="137"/>
      <c r="E1915" s="128"/>
      <c r="F1915" s="128"/>
      <c r="G1915" s="127"/>
      <c r="H1915" s="128"/>
      <c r="I1915" s="127"/>
      <c r="J1915" s="127"/>
      <c r="K1915" s="128"/>
      <c r="L1915" s="127"/>
      <c r="M1915" s="127"/>
      <c r="N1915" s="127"/>
      <c r="O1915" s="127"/>
      <c r="P1915" s="128"/>
      <c r="Q1915" s="128"/>
      <c r="R1915" s="129"/>
      <c r="S1915" s="129"/>
      <c r="T1915" s="128"/>
      <c r="U1915" s="128"/>
      <c r="V1915" s="128"/>
      <c r="W1915" s="128"/>
      <c r="X1915" s="127"/>
      <c r="Y1915" s="138"/>
      <c r="Z1915" s="123"/>
      <c r="AA1915" s="113"/>
      <c r="AB1915" s="113"/>
      <c r="AC1915" s="113"/>
      <c r="AD1915" s="113"/>
      <c r="AE1915" s="113"/>
      <c r="AF1915" s="113"/>
      <c r="AG1915" s="113"/>
      <c r="AH1915" s="113"/>
      <c r="AI1915" s="113"/>
      <c r="AJ1915" s="113"/>
      <c r="AK1915" s="113"/>
      <c r="AL1915" s="113"/>
      <c r="AM1915" s="113"/>
      <c r="AN1915" s="113"/>
      <c r="AO1915" s="113"/>
      <c r="AP1915" s="113"/>
      <c r="AQ1915" s="113"/>
      <c r="AR1915" s="113"/>
      <c r="AS1915" s="113"/>
      <c r="AT1915" s="113"/>
      <c r="AU1915" s="113"/>
      <c r="AV1915" s="113"/>
      <c r="AW1915" s="113"/>
      <c r="AX1915" s="112"/>
      <c r="AY1915" s="71"/>
      <c r="AZ1915" s="169" t="str">
        <f t="shared" si="76"/>
        <v>OK</v>
      </c>
      <c r="BA1915" s="170" t="str">
        <f t="shared" si="77"/>
        <v>OK</v>
      </c>
      <c r="BB1915" s="215"/>
    </row>
    <row r="1916" spans="1:54" s="207" customFormat="1" ht="51" customHeight="1" x14ac:dyDescent="0.25">
      <c r="A1916" s="115"/>
      <c r="B1916" s="116"/>
      <c r="C1916" s="122"/>
      <c r="D1916" s="137"/>
      <c r="E1916" s="128"/>
      <c r="F1916" s="128"/>
      <c r="G1916" s="127"/>
      <c r="H1916" s="128"/>
      <c r="I1916" s="127"/>
      <c r="J1916" s="127"/>
      <c r="K1916" s="128"/>
      <c r="L1916" s="127"/>
      <c r="M1916" s="127"/>
      <c r="N1916" s="127"/>
      <c r="O1916" s="127"/>
      <c r="P1916" s="128"/>
      <c r="Q1916" s="128"/>
      <c r="R1916" s="129"/>
      <c r="S1916" s="129"/>
      <c r="T1916" s="128"/>
      <c r="U1916" s="128"/>
      <c r="V1916" s="128"/>
      <c r="W1916" s="128"/>
      <c r="X1916" s="127"/>
      <c r="Y1916" s="138"/>
      <c r="Z1916" s="123"/>
      <c r="AA1916" s="113"/>
      <c r="AB1916" s="113"/>
      <c r="AC1916" s="113"/>
      <c r="AD1916" s="113"/>
      <c r="AE1916" s="113"/>
      <c r="AF1916" s="113"/>
      <c r="AG1916" s="113"/>
      <c r="AH1916" s="113"/>
      <c r="AI1916" s="113"/>
      <c r="AJ1916" s="113"/>
      <c r="AK1916" s="113"/>
      <c r="AL1916" s="113"/>
      <c r="AM1916" s="113"/>
      <c r="AN1916" s="113"/>
      <c r="AO1916" s="113"/>
      <c r="AP1916" s="113"/>
      <c r="AQ1916" s="113"/>
      <c r="AR1916" s="113"/>
      <c r="AS1916" s="113"/>
      <c r="AT1916" s="113"/>
      <c r="AU1916" s="113"/>
      <c r="AV1916" s="113"/>
      <c r="AW1916" s="113"/>
      <c r="AX1916" s="112"/>
      <c r="AY1916" s="71"/>
      <c r="AZ1916" s="169" t="str">
        <f t="shared" si="76"/>
        <v>OK</v>
      </c>
      <c r="BA1916" s="170" t="str">
        <f t="shared" si="77"/>
        <v>OK</v>
      </c>
      <c r="BB1916" s="215"/>
    </row>
    <row r="1917" spans="1:54" s="207" customFormat="1" ht="51" customHeight="1" x14ac:dyDescent="0.25">
      <c r="A1917" s="115"/>
      <c r="B1917" s="116"/>
      <c r="C1917" s="122"/>
      <c r="D1917" s="137"/>
      <c r="E1917" s="128"/>
      <c r="F1917" s="128"/>
      <c r="G1917" s="127"/>
      <c r="H1917" s="128"/>
      <c r="I1917" s="127"/>
      <c r="J1917" s="127"/>
      <c r="K1917" s="128"/>
      <c r="L1917" s="127"/>
      <c r="M1917" s="127"/>
      <c r="N1917" s="127"/>
      <c r="O1917" s="127"/>
      <c r="P1917" s="128"/>
      <c r="Q1917" s="128"/>
      <c r="R1917" s="129"/>
      <c r="S1917" s="129"/>
      <c r="T1917" s="128"/>
      <c r="U1917" s="128"/>
      <c r="V1917" s="128"/>
      <c r="W1917" s="128"/>
      <c r="X1917" s="127"/>
      <c r="Y1917" s="138"/>
      <c r="Z1917" s="123"/>
      <c r="AA1917" s="113"/>
      <c r="AB1917" s="113"/>
      <c r="AC1917" s="113"/>
      <c r="AD1917" s="113"/>
      <c r="AE1917" s="113"/>
      <c r="AF1917" s="113"/>
      <c r="AG1917" s="113"/>
      <c r="AH1917" s="113"/>
      <c r="AI1917" s="113"/>
      <c r="AJ1917" s="113"/>
      <c r="AK1917" s="113"/>
      <c r="AL1917" s="113"/>
      <c r="AM1917" s="113"/>
      <c r="AN1917" s="113"/>
      <c r="AO1917" s="113"/>
      <c r="AP1917" s="113"/>
      <c r="AQ1917" s="113"/>
      <c r="AR1917" s="113"/>
      <c r="AS1917" s="113"/>
      <c r="AT1917" s="113"/>
      <c r="AU1917" s="113"/>
      <c r="AV1917" s="113"/>
      <c r="AW1917" s="113"/>
      <c r="AX1917" s="112"/>
      <c r="AY1917" s="71"/>
      <c r="AZ1917" s="169" t="str">
        <f t="shared" si="76"/>
        <v>OK</v>
      </c>
      <c r="BA1917" s="170" t="str">
        <f t="shared" si="77"/>
        <v>OK</v>
      </c>
      <c r="BB1917" s="215"/>
    </row>
    <row r="1918" spans="1:54" s="207" customFormat="1" ht="51" customHeight="1" x14ac:dyDescent="0.25">
      <c r="A1918" s="115"/>
      <c r="B1918" s="116"/>
      <c r="C1918" s="122"/>
      <c r="D1918" s="137"/>
      <c r="E1918" s="128"/>
      <c r="F1918" s="128"/>
      <c r="G1918" s="127"/>
      <c r="H1918" s="128"/>
      <c r="I1918" s="127"/>
      <c r="J1918" s="127"/>
      <c r="K1918" s="128"/>
      <c r="L1918" s="127"/>
      <c r="M1918" s="127"/>
      <c r="N1918" s="127"/>
      <c r="O1918" s="127"/>
      <c r="P1918" s="128"/>
      <c r="Q1918" s="128"/>
      <c r="R1918" s="129"/>
      <c r="S1918" s="129"/>
      <c r="T1918" s="128"/>
      <c r="U1918" s="128"/>
      <c r="V1918" s="128"/>
      <c r="W1918" s="128"/>
      <c r="X1918" s="127"/>
      <c r="Y1918" s="138"/>
      <c r="Z1918" s="123"/>
      <c r="AA1918" s="113"/>
      <c r="AB1918" s="113"/>
      <c r="AC1918" s="113"/>
      <c r="AD1918" s="113"/>
      <c r="AE1918" s="113"/>
      <c r="AF1918" s="113"/>
      <c r="AG1918" s="113"/>
      <c r="AH1918" s="113"/>
      <c r="AI1918" s="113"/>
      <c r="AJ1918" s="113"/>
      <c r="AK1918" s="113"/>
      <c r="AL1918" s="113"/>
      <c r="AM1918" s="113"/>
      <c r="AN1918" s="113"/>
      <c r="AO1918" s="113"/>
      <c r="AP1918" s="113"/>
      <c r="AQ1918" s="113"/>
      <c r="AR1918" s="113"/>
      <c r="AS1918" s="113"/>
      <c r="AT1918" s="113"/>
      <c r="AU1918" s="113"/>
      <c r="AV1918" s="113"/>
      <c r="AW1918" s="113"/>
      <c r="AX1918" s="112"/>
      <c r="AY1918" s="71"/>
      <c r="AZ1918" s="169" t="str">
        <f t="shared" si="76"/>
        <v>OK</v>
      </c>
      <c r="BA1918" s="170" t="str">
        <f t="shared" si="77"/>
        <v>OK</v>
      </c>
      <c r="BB1918" s="215"/>
    </row>
    <row r="1919" spans="1:54" s="207" customFormat="1" ht="51" customHeight="1" x14ac:dyDescent="0.25">
      <c r="A1919" s="115"/>
      <c r="B1919" s="116"/>
      <c r="C1919" s="122"/>
      <c r="D1919" s="137"/>
      <c r="E1919" s="128"/>
      <c r="F1919" s="128"/>
      <c r="G1919" s="127"/>
      <c r="H1919" s="128"/>
      <c r="I1919" s="127"/>
      <c r="J1919" s="127"/>
      <c r="K1919" s="128"/>
      <c r="L1919" s="127"/>
      <c r="M1919" s="127"/>
      <c r="N1919" s="127"/>
      <c r="O1919" s="127"/>
      <c r="P1919" s="128"/>
      <c r="Q1919" s="128"/>
      <c r="R1919" s="129"/>
      <c r="S1919" s="129"/>
      <c r="T1919" s="128"/>
      <c r="U1919" s="128"/>
      <c r="V1919" s="128"/>
      <c r="W1919" s="128"/>
      <c r="X1919" s="127"/>
      <c r="Y1919" s="138"/>
      <c r="Z1919" s="123"/>
      <c r="AA1919" s="113"/>
      <c r="AB1919" s="113"/>
      <c r="AC1919" s="113"/>
      <c r="AD1919" s="113"/>
      <c r="AE1919" s="113"/>
      <c r="AF1919" s="113"/>
      <c r="AG1919" s="113"/>
      <c r="AH1919" s="113"/>
      <c r="AI1919" s="113"/>
      <c r="AJ1919" s="113"/>
      <c r="AK1919" s="113"/>
      <c r="AL1919" s="113"/>
      <c r="AM1919" s="113"/>
      <c r="AN1919" s="113"/>
      <c r="AO1919" s="113"/>
      <c r="AP1919" s="113"/>
      <c r="AQ1919" s="113"/>
      <c r="AR1919" s="113"/>
      <c r="AS1919" s="113"/>
      <c r="AT1919" s="113"/>
      <c r="AU1919" s="113"/>
      <c r="AV1919" s="113"/>
      <c r="AW1919" s="113"/>
      <c r="AX1919" s="112"/>
      <c r="AY1919" s="71"/>
      <c r="AZ1919" s="169" t="str">
        <f t="shared" si="76"/>
        <v>OK</v>
      </c>
      <c r="BA1919" s="170" t="str">
        <f t="shared" si="77"/>
        <v>OK</v>
      </c>
      <c r="BB1919" s="215"/>
    </row>
    <row r="1920" spans="1:54" s="207" customFormat="1" ht="51" customHeight="1" x14ac:dyDescent="0.25">
      <c r="A1920" s="115"/>
      <c r="B1920" s="116"/>
      <c r="C1920" s="122"/>
      <c r="D1920" s="137"/>
      <c r="E1920" s="128"/>
      <c r="F1920" s="128"/>
      <c r="G1920" s="127"/>
      <c r="H1920" s="128"/>
      <c r="I1920" s="127"/>
      <c r="J1920" s="127"/>
      <c r="K1920" s="128"/>
      <c r="L1920" s="127"/>
      <c r="M1920" s="127"/>
      <c r="N1920" s="127"/>
      <c r="O1920" s="127"/>
      <c r="P1920" s="128"/>
      <c r="Q1920" s="128"/>
      <c r="R1920" s="129"/>
      <c r="S1920" s="129"/>
      <c r="T1920" s="128"/>
      <c r="U1920" s="128"/>
      <c r="V1920" s="128"/>
      <c r="W1920" s="128"/>
      <c r="X1920" s="127"/>
      <c r="Y1920" s="138"/>
      <c r="Z1920" s="123"/>
      <c r="AA1920" s="113"/>
      <c r="AB1920" s="113"/>
      <c r="AC1920" s="113"/>
      <c r="AD1920" s="113"/>
      <c r="AE1920" s="113"/>
      <c r="AF1920" s="113"/>
      <c r="AG1920" s="113"/>
      <c r="AH1920" s="113"/>
      <c r="AI1920" s="113"/>
      <c r="AJ1920" s="113"/>
      <c r="AK1920" s="113"/>
      <c r="AL1920" s="113"/>
      <c r="AM1920" s="113"/>
      <c r="AN1920" s="113"/>
      <c r="AO1920" s="113"/>
      <c r="AP1920" s="113"/>
      <c r="AQ1920" s="113"/>
      <c r="AR1920" s="113"/>
      <c r="AS1920" s="113"/>
      <c r="AT1920" s="113"/>
      <c r="AU1920" s="113"/>
      <c r="AV1920" s="113"/>
      <c r="AW1920" s="113"/>
      <c r="AX1920" s="112"/>
      <c r="AY1920" s="71"/>
      <c r="AZ1920" s="169" t="str">
        <f t="shared" si="76"/>
        <v>OK</v>
      </c>
      <c r="BA1920" s="170" t="str">
        <f t="shared" si="77"/>
        <v>OK</v>
      </c>
      <c r="BB1920" s="215"/>
    </row>
    <row r="1921" spans="1:54" s="207" customFormat="1" ht="51" customHeight="1" x14ac:dyDescent="0.25">
      <c r="A1921" s="115"/>
      <c r="B1921" s="116"/>
      <c r="C1921" s="122"/>
      <c r="D1921" s="137"/>
      <c r="E1921" s="128"/>
      <c r="F1921" s="128"/>
      <c r="G1921" s="127"/>
      <c r="H1921" s="128"/>
      <c r="I1921" s="127"/>
      <c r="J1921" s="127"/>
      <c r="K1921" s="128"/>
      <c r="L1921" s="127"/>
      <c r="M1921" s="127"/>
      <c r="N1921" s="127"/>
      <c r="O1921" s="127"/>
      <c r="P1921" s="128"/>
      <c r="Q1921" s="128"/>
      <c r="R1921" s="129"/>
      <c r="S1921" s="129"/>
      <c r="T1921" s="128"/>
      <c r="U1921" s="128"/>
      <c r="V1921" s="128"/>
      <c r="W1921" s="128"/>
      <c r="X1921" s="127"/>
      <c r="Y1921" s="138"/>
      <c r="Z1921" s="123"/>
      <c r="AA1921" s="113"/>
      <c r="AB1921" s="113"/>
      <c r="AC1921" s="113"/>
      <c r="AD1921" s="113"/>
      <c r="AE1921" s="113"/>
      <c r="AF1921" s="113"/>
      <c r="AG1921" s="113"/>
      <c r="AH1921" s="113"/>
      <c r="AI1921" s="113"/>
      <c r="AJ1921" s="113"/>
      <c r="AK1921" s="113"/>
      <c r="AL1921" s="113"/>
      <c r="AM1921" s="113"/>
      <c r="AN1921" s="113"/>
      <c r="AO1921" s="113"/>
      <c r="AP1921" s="113"/>
      <c r="AQ1921" s="113"/>
      <c r="AR1921" s="113"/>
      <c r="AS1921" s="113"/>
      <c r="AT1921" s="113"/>
      <c r="AU1921" s="113"/>
      <c r="AV1921" s="113"/>
      <c r="AW1921" s="113"/>
      <c r="AX1921" s="112"/>
      <c r="AY1921" s="71"/>
      <c r="AZ1921" s="169" t="str">
        <f t="shared" si="76"/>
        <v>OK</v>
      </c>
      <c r="BA1921" s="170" t="str">
        <f t="shared" si="77"/>
        <v>OK</v>
      </c>
      <c r="BB1921" s="215"/>
    </row>
    <row r="1922" spans="1:54" s="207" customFormat="1" ht="51" customHeight="1" x14ac:dyDescent="0.25">
      <c r="A1922" s="115"/>
      <c r="B1922" s="116"/>
      <c r="C1922" s="122"/>
      <c r="D1922" s="137"/>
      <c r="E1922" s="128"/>
      <c r="F1922" s="128"/>
      <c r="G1922" s="127"/>
      <c r="H1922" s="128"/>
      <c r="I1922" s="127"/>
      <c r="J1922" s="127"/>
      <c r="K1922" s="128"/>
      <c r="L1922" s="127"/>
      <c r="M1922" s="127"/>
      <c r="N1922" s="127"/>
      <c r="O1922" s="127"/>
      <c r="P1922" s="128"/>
      <c r="Q1922" s="128"/>
      <c r="R1922" s="129"/>
      <c r="S1922" s="129"/>
      <c r="T1922" s="128"/>
      <c r="U1922" s="128"/>
      <c r="V1922" s="128"/>
      <c r="W1922" s="128"/>
      <c r="X1922" s="127"/>
      <c r="Y1922" s="138"/>
      <c r="Z1922" s="123"/>
      <c r="AA1922" s="113"/>
      <c r="AB1922" s="113"/>
      <c r="AC1922" s="113"/>
      <c r="AD1922" s="113"/>
      <c r="AE1922" s="113"/>
      <c r="AF1922" s="113"/>
      <c r="AG1922" s="113"/>
      <c r="AH1922" s="113"/>
      <c r="AI1922" s="113"/>
      <c r="AJ1922" s="113"/>
      <c r="AK1922" s="113"/>
      <c r="AL1922" s="113"/>
      <c r="AM1922" s="113"/>
      <c r="AN1922" s="113"/>
      <c r="AO1922" s="113"/>
      <c r="AP1922" s="113"/>
      <c r="AQ1922" s="113"/>
      <c r="AR1922" s="113"/>
      <c r="AS1922" s="113"/>
      <c r="AT1922" s="113"/>
      <c r="AU1922" s="113"/>
      <c r="AV1922" s="113"/>
      <c r="AW1922" s="113"/>
      <c r="AX1922" s="112"/>
      <c r="AY1922" s="71"/>
      <c r="AZ1922" s="169" t="str">
        <f t="shared" si="76"/>
        <v>OK</v>
      </c>
      <c r="BA1922" s="170" t="str">
        <f t="shared" si="77"/>
        <v>OK</v>
      </c>
      <c r="BB1922" s="215"/>
    </row>
    <row r="1923" spans="1:54" s="207" customFormat="1" ht="51" customHeight="1" x14ac:dyDescent="0.25">
      <c r="A1923" s="115"/>
      <c r="B1923" s="116"/>
      <c r="C1923" s="122"/>
      <c r="D1923" s="137"/>
      <c r="E1923" s="128"/>
      <c r="F1923" s="128"/>
      <c r="G1923" s="127"/>
      <c r="H1923" s="128"/>
      <c r="I1923" s="127"/>
      <c r="J1923" s="127"/>
      <c r="K1923" s="128"/>
      <c r="L1923" s="127"/>
      <c r="M1923" s="127"/>
      <c r="N1923" s="127"/>
      <c r="O1923" s="127"/>
      <c r="P1923" s="128"/>
      <c r="Q1923" s="128"/>
      <c r="R1923" s="129"/>
      <c r="S1923" s="129"/>
      <c r="T1923" s="128"/>
      <c r="U1923" s="128"/>
      <c r="V1923" s="128"/>
      <c r="W1923" s="128"/>
      <c r="X1923" s="127"/>
      <c r="Y1923" s="138"/>
      <c r="Z1923" s="123"/>
      <c r="AA1923" s="113"/>
      <c r="AB1923" s="113"/>
      <c r="AC1923" s="113"/>
      <c r="AD1923" s="113"/>
      <c r="AE1923" s="113"/>
      <c r="AF1923" s="113"/>
      <c r="AG1923" s="113"/>
      <c r="AH1923" s="113"/>
      <c r="AI1923" s="113"/>
      <c r="AJ1923" s="113"/>
      <c r="AK1923" s="113"/>
      <c r="AL1923" s="113"/>
      <c r="AM1923" s="113"/>
      <c r="AN1923" s="113"/>
      <c r="AO1923" s="113"/>
      <c r="AP1923" s="113"/>
      <c r="AQ1923" s="113"/>
      <c r="AR1923" s="113"/>
      <c r="AS1923" s="113"/>
      <c r="AT1923" s="113"/>
      <c r="AU1923" s="113"/>
      <c r="AV1923" s="113"/>
      <c r="AW1923" s="113"/>
      <c r="AX1923" s="112"/>
      <c r="AY1923" s="71"/>
      <c r="AZ1923" s="169" t="str">
        <f t="shared" si="76"/>
        <v>OK</v>
      </c>
      <c r="BA1923" s="170" t="str">
        <f t="shared" si="77"/>
        <v>OK</v>
      </c>
      <c r="BB1923" s="215"/>
    </row>
    <row r="1924" spans="1:54" s="207" customFormat="1" ht="51" customHeight="1" x14ac:dyDescent="0.25">
      <c r="A1924" s="115"/>
      <c r="B1924" s="116"/>
      <c r="C1924" s="122"/>
      <c r="D1924" s="137"/>
      <c r="E1924" s="128"/>
      <c r="F1924" s="128"/>
      <c r="G1924" s="127"/>
      <c r="H1924" s="128"/>
      <c r="I1924" s="127"/>
      <c r="J1924" s="127"/>
      <c r="K1924" s="128"/>
      <c r="L1924" s="127"/>
      <c r="M1924" s="127"/>
      <c r="N1924" s="127"/>
      <c r="O1924" s="127"/>
      <c r="P1924" s="128"/>
      <c r="Q1924" s="128"/>
      <c r="R1924" s="129"/>
      <c r="S1924" s="129"/>
      <c r="T1924" s="128"/>
      <c r="U1924" s="128"/>
      <c r="V1924" s="128"/>
      <c r="W1924" s="128"/>
      <c r="X1924" s="127"/>
      <c r="Y1924" s="138"/>
      <c r="Z1924" s="123"/>
      <c r="AA1924" s="113"/>
      <c r="AB1924" s="113"/>
      <c r="AC1924" s="113"/>
      <c r="AD1924" s="113"/>
      <c r="AE1924" s="113"/>
      <c r="AF1924" s="113"/>
      <c r="AG1924" s="113"/>
      <c r="AH1924" s="113"/>
      <c r="AI1924" s="113"/>
      <c r="AJ1924" s="113"/>
      <c r="AK1924" s="113"/>
      <c r="AL1924" s="113"/>
      <c r="AM1924" s="113"/>
      <c r="AN1924" s="113"/>
      <c r="AO1924" s="113"/>
      <c r="AP1924" s="113"/>
      <c r="AQ1924" s="113"/>
      <c r="AR1924" s="113"/>
      <c r="AS1924" s="113"/>
      <c r="AT1924" s="113"/>
      <c r="AU1924" s="113"/>
      <c r="AV1924" s="113"/>
      <c r="AW1924" s="113"/>
      <c r="AX1924" s="112"/>
      <c r="AY1924" s="71"/>
      <c r="AZ1924" s="169" t="str">
        <f t="shared" si="76"/>
        <v>OK</v>
      </c>
      <c r="BA1924" s="170" t="str">
        <f t="shared" si="77"/>
        <v>OK</v>
      </c>
      <c r="BB1924" s="215"/>
    </row>
    <row r="1925" spans="1:54" s="207" customFormat="1" ht="51" customHeight="1" x14ac:dyDescent="0.25">
      <c r="A1925" s="115"/>
      <c r="B1925" s="116"/>
      <c r="C1925" s="122"/>
      <c r="D1925" s="137"/>
      <c r="E1925" s="128"/>
      <c r="F1925" s="128"/>
      <c r="G1925" s="127"/>
      <c r="H1925" s="128"/>
      <c r="I1925" s="127"/>
      <c r="J1925" s="127"/>
      <c r="K1925" s="128"/>
      <c r="L1925" s="127"/>
      <c r="M1925" s="127"/>
      <c r="N1925" s="127"/>
      <c r="O1925" s="127"/>
      <c r="P1925" s="128"/>
      <c r="Q1925" s="128"/>
      <c r="R1925" s="129"/>
      <c r="S1925" s="129"/>
      <c r="T1925" s="128"/>
      <c r="U1925" s="128"/>
      <c r="V1925" s="128"/>
      <c r="W1925" s="128"/>
      <c r="X1925" s="127"/>
      <c r="Y1925" s="138"/>
      <c r="Z1925" s="123"/>
      <c r="AA1925" s="113"/>
      <c r="AB1925" s="113"/>
      <c r="AC1925" s="113"/>
      <c r="AD1925" s="113"/>
      <c r="AE1925" s="113"/>
      <c r="AF1925" s="113"/>
      <c r="AG1925" s="113"/>
      <c r="AH1925" s="113"/>
      <c r="AI1925" s="113"/>
      <c r="AJ1925" s="113"/>
      <c r="AK1925" s="113"/>
      <c r="AL1925" s="113"/>
      <c r="AM1925" s="113"/>
      <c r="AN1925" s="113"/>
      <c r="AO1925" s="113"/>
      <c r="AP1925" s="113"/>
      <c r="AQ1925" s="113"/>
      <c r="AR1925" s="113"/>
      <c r="AS1925" s="113"/>
      <c r="AT1925" s="113"/>
      <c r="AU1925" s="113"/>
      <c r="AV1925" s="113"/>
      <c r="AW1925" s="113"/>
      <c r="AX1925" s="112"/>
      <c r="AY1925" s="71"/>
      <c r="AZ1925" s="169" t="str">
        <f t="shared" si="76"/>
        <v>OK</v>
      </c>
      <c r="BA1925" s="170" t="str">
        <f t="shared" si="77"/>
        <v>OK</v>
      </c>
      <c r="BB1925" s="215"/>
    </row>
    <row r="1926" spans="1:54" s="207" customFormat="1" ht="51" customHeight="1" x14ac:dyDescent="0.25">
      <c r="A1926" s="115"/>
      <c r="B1926" s="116"/>
      <c r="C1926" s="122"/>
      <c r="D1926" s="137"/>
      <c r="E1926" s="128"/>
      <c r="F1926" s="128"/>
      <c r="G1926" s="127"/>
      <c r="H1926" s="128"/>
      <c r="I1926" s="127"/>
      <c r="J1926" s="127"/>
      <c r="K1926" s="128"/>
      <c r="L1926" s="127"/>
      <c r="M1926" s="127"/>
      <c r="N1926" s="127"/>
      <c r="O1926" s="127"/>
      <c r="P1926" s="128"/>
      <c r="Q1926" s="128"/>
      <c r="R1926" s="129"/>
      <c r="S1926" s="129"/>
      <c r="T1926" s="128"/>
      <c r="U1926" s="128"/>
      <c r="V1926" s="128"/>
      <c r="W1926" s="128"/>
      <c r="X1926" s="127"/>
      <c r="Y1926" s="138"/>
      <c r="Z1926" s="123"/>
      <c r="AA1926" s="113"/>
      <c r="AB1926" s="113"/>
      <c r="AC1926" s="113"/>
      <c r="AD1926" s="113"/>
      <c r="AE1926" s="113"/>
      <c r="AF1926" s="113"/>
      <c r="AG1926" s="113"/>
      <c r="AH1926" s="113"/>
      <c r="AI1926" s="113"/>
      <c r="AJ1926" s="113"/>
      <c r="AK1926" s="113"/>
      <c r="AL1926" s="113"/>
      <c r="AM1926" s="113"/>
      <c r="AN1926" s="113"/>
      <c r="AO1926" s="113"/>
      <c r="AP1926" s="113"/>
      <c r="AQ1926" s="113"/>
      <c r="AR1926" s="113"/>
      <c r="AS1926" s="113"/>
      <c r="AT1926" s="113"/>
      <c r="AU1926" s="113"/>
      <c r="AV1926" s="113"/>
      <c r="AW1926" s="113"/>
      <c r="AX1926" s="112"/>
      <c r="AY1926" s="71"/>
      <c r="AZ1926" s="169" t="str">
        <f t="shared" si="76"/>
        <v>OK</v>
      </c>
      <c r="BA1926" s="170" t="str">
        <f t="shared" si="77"/>
        <v>OK</v>
      </c>
      <c r="BB1926" s="215"/>
    </row>
    <row r="1927" spans="1:54" s="207" customFormat="1" ht="51" customHeight="1" x14ac:dyDescent="0.25">
      <c r="A1927" s="115"/>
      <c r="B1927" s="116"/>
      <c r="C1927" s="122"/>
      <c r="D1927" s="137"/>
      <c r="E1927" s="128"/>
      <c r="F1927" s="128"/>
      <c r="G1927" s="127"/>
      <c r="H1927" s="128"/>
      <c r="I1927" s="127"/>
      <c r="J1927" s="127"/>
      <c r="K1927" s="128"/>
      <c r="L1927" s="127"/>
      <c r="M1927" s="127"/>
      <c r="N1927" s="127"/>
      <c r="O1927" s="127"/>
      <c r="P1927" s="128"/>
      <c r="Q1927" s="128"/>
      <c r="R1927" s="129"/>
      <c r="S1927" s="129"/>
      <c r="T1927" s="128"/>
      <c r="U1927" s="128"/>
      <c r="V1927" s="128"/>
      <c r="W1927" s="128"/>
      <c r="X1927" s="127"/>
      <c r="Y1927" s="138"/>
      <c r="Z1927" s="123"/>
      <c r="AA1927" s="113"/>
      <c r="AB1927" s="113"/>
      <c r="AC1927" s="113"/>
      <c r="AD1927" s="113"/>
      <c r="AE1927" s="113"/>
      <c r="AF1927" s="113"/>
      <c r="AG1927" s="113"/>
      <c r="AH1927" s="113"/>
      <c r="AI1927" s="113"/>
      <c r="AJ1927" s="113"/>
      <c r="AK1927" s="113"/>
      <c r="AL1927" s="113"/>
      <c r="AM1927" s="113"/>
      <c r="AN1927" s="113"/>
      <c r="AO1927" s="113"/>
      <c r="AP1927" s="113"/>
      <c r="AQ1927" s="113"/>
      <c r="AR1927" s="113"/>
      <c r="AS1927" s="113"/>
      <c r="AT1927" s="113"/>
      <c r="AU1927" s="113"/>
      <c r="AV1927" s="113"/>
      <c r="AW1927" s="113"/>
      <c r="AX1927" s="112"/>
      <c r="AY1927" s="71"/>
      <c r="AZ1927" s="169" t="str">
        <f t="shared" ref="AZ1927:AZ1990" si="78">IF(S1927-AA1927-AC1927-AE1927-AG1927-AI1927-AK1927-AM1927-AO1927-AQ1927-AS1927-AU1927-AW1927=0,"OK","Compromisos diferentes al valor estimado en la vigencia actual")</f>
        <v>OK</v>
      </c>
      <c r="BA1927" s="170" t="str">
        <f t="shared" ref="BA1927:BA1990" si="79">IF(S1927-AB1927-AD1927-AF1927-AH1927-AJ1927-AL1927-AN1927-AP1927-AR1927-AT1927-AV1927-AX1927=0,"OK","Obligaciones diferentes al valor estimado en la vigencia actual")</f>
        <v>OK</v>
      </c>
      <c r="BB1927" s="215"/>
    </row>
    <row r="1928" spans="1:54" s="207" customFormat="1" ht="51" customHeight="1" x14ac:dyDescent="0.25">
      <c r="A1928" s="115"/>
      <c r="B1928" s="116"/>
      <c r="C1928" s="122"/>
      <c r="D1928" s="137"/>
      <c r="E1928" s="128"/>
      <c r="F1928" s="128"/>
      <c r="G1928" s="127"/>
      <c r="H1928" s="128"/>
      <c r="I1928" s="127"/>
      <c r="J1928" s="127"/>
      <c r="K1928" s="128"/>
      <c r="L1928" s="127"/>
      <c r="M1928" s="127"/>
      <c r="N1928" s="127"/>
      <c r="O1928" s="127"/>
      <c r="P1928" s="128"/>
      <c r="Q1928" s="128"/>
      <c r="R1928" s="129"/>
      <c r="S1928" s="129"/>
      <c r="T1928" s="128"/>
      <c r="U1928" s="128"/>
      <c r="V1928" s="128"/>
      <c r="W1928" s="128"/>
      <c r="X1928" s="127"/>
      <c r="Y1928" s="138"/>
      <c r="Z1928" s="123"/>
      <c r="AA1928" s="113"/>
      <c r="AB1928" s="113"/>
      <c r="AC1928" s="113"/>
      <c r="AD1928" s="113"/>
      <c r="AE1928" s="113"/>
      <c r="AF1928" s="113"/>
      <c r="AG1928" s="113"/>
      <c r="AH1928" s="113"/>
      <c r="AI1928" s="113"/>
      <c r="AJ1928" s="113"/>
      <c r="AK1928" s="113"/>
      <c r="AL1928" s="113"/>
      <c r="AM1928" s="113"/>
      <c r="AN1928" s="113"/>
      <c r="AO1928" s="113"/>
      <c r="AP1928" s="113"/>
      <c r="AQ1928" s="113"/>
      <c r="AR1928" s="113"/>
      <c r="AS1928" s="113"/>
      <c r="AT1928" s="113"/>
      <c r="AU1928" s="113"/>
      <c r="AV1928" s="113"/>
      <c r="AW1928" s="113"/>
      <c r="AX1928" s="112"/>
      <c r="AY1928" s="71"/>
      <c r="AZ1928" s="169" t="str">
        <f t="shared" si="78"/>
        <v>OK</v>
      </c>
      <c r="BA1928" s="170" t="str">
        <f t="shared" si="79"/>
        <v>OK</v>
      </c>
      <c r="BB1928" s="215"/>
    </row>
    <row r="1929" spans="1:54" s="207" customFormat="1" ht="51" customHeight="1" x14ac:dyDescent="0.25">
      <c r="A1929" s="115"/>
      <c r="B1929" s="116"/>
      <c r="C1929" s="122"/>
      <c r="D1929" s="137"/>
      <c r="E1929" s="128"/>
      <c r="F1929" s="128"/>
      <c r="G1929" s="127"/>
      <c r="H1929" s="128"/>
      <c r="I1929" s="127"/>
      <c r="J1929" s="127"/>
      <c r="K1929" s="128"/>
      <c r="L1929" s="127"/>
      <c r="M1929" s="127"/>
      <c r="N1929" s="127"/>
      <c r="O1929" s="127"/>
      <c r="P1929" s="128"/>
      <c r="Q1929" s="128"/>
      <c r="R1929" s="129"/>
      <c r="S1929" s="129"/>
      <c r="T1929" s="128"/>
      <c r="U1929" s="128"/>
      <c r="V1929" s="128"/>
      <c r="W1929" s="128"/>
      <c r="X1929" s="127"/>
      <c r="Y1929" s="138"/>
      <c r="Z1929" s="123"/>
      <c r="AA1929" s="113"/>
      <c r="AB1929" s="113"/>
      <c r="AC1929" s="113"/>
      <c r="AD1929" s="113"/>
      <c r="AE1929" s="113"/>
      <c r="AF1929" s="113"/>
      <c r="AG1929" s="113"/>
      <c r="AH1929" s="113"/>
      <c r="AI1929" s="113"/>
      <c r="AJ1929" s="113"/>
      <c r="AK1929" s="113"/>
      <c r="AL1929" s="113"/>
      <c r="AM1929" s="113"/>
      <c r="AN1929" s="113"/>
      <c r="AO1929" s="113"/>
      <c r="AP1929" s="113"/>
      <c r="AQ1929" s="113"/>
      <c r="AR1929" s="113"/>
      <c r="AS1929" s="113"/>
      <c r="AT1929" s="113"/>
      <c r="AU1929" s="113"/>
      <c r="AV1929" s="113"/>
      <c r="AW1929" s="113"/>
      <c r="AX1929" s="112"/>
      <c r="AY1929" s="71"/>
      <c r="AZ1929" s="169" t="str">
        <f t="shared" si="78"/>
        <v>OK</v>
      </c>
      <c r="BA1929" s="170" t="str">
        <f t="shared" si="79"/>
        <v>OK</v>
      </c>
      <c r="BB1929" s="215"/>
    </row>
    <row r="1930" spans="1:54" s="207" customFormat="1" ht="51" customHeight="1" x14ac:dyDescent="0.25">
      <c r="A1930" s="115"/>
      <c r="B1930" s="116"/>
      <c r="C1930" s="122"/>
      <c r="D1930" s="137"/>
      <c r="E1930" s="128"/>
      <c r="F1930" s="128"/>
      <c r="G1930" s="127"/>
      <c r="H1930" s="128"/>
      <c r="I1930" s="127"/>
      <c r="J1930" s="127"/>
      <c r="K1930" s="128"/>
      <c r="L1930" s="127"/>
      <c r="M1930" s="127"/>
      <c r="N1930" s="127"/>
      <c r="O1930" s="127"/>
      <c r="P1930" s="128"/>
      <c r="Q1930" s="128"/>
      <c r="R1930" s="129"/>
      <c r="S1930" s="129"/>
      <c r="T1930" s="128"/>
      <c r="U1930" s="128"/>
      <c r="V1930" s="128"/>
      <c r="W1930" s="128"/>
      <c r="X1930" s="127"/>
      <c r="Y1930" s="138"/>
      <c r="Z1930" s="123"/>
      <c r="AA1930" s="113"/>
      <c r="AB1930" s="113"/>
      <c r="AC1930" s="113"/>
      <c r="AD1930" s="113"/>
      <c r="AE1930" s="113"/>
      <c r="AF1930" s="113"/>
      <c r="AG1930" s="113"/>
      <c r="AH1930" s="113"/>
      <c r="AI1930" s="113"/>
      <c r="AJ1930" s="113"/>
      <c r="AK1930" s="113"/>
      <c r="AL1930" s="113"/>
      <c r="AM1930" s="113"/>
      <c r="AN1930" s="113"/>
      <c r="AO1930" s="113"/>
      <c r="AP1930" s="113"/>
      <c r="AQ1930" s="113"/>
      <c r="AR1930" s="113"/>
      <c r="AS1930" s="113"/>
      <c r="AT1930" s="113"/>
      <c r="AU1930" s="113"/>
      <c r="AV1930" s="113"/>
      <c r="AW1930" s="113"/>
      <c r="AX1930" s="112"/>
      <c r="AY1930" s="71"/>
      <c r="AZ1930" s="169" t="str">
        <f t="shared" si="78"/>
        <v>OK</v>
      </c>
      <c r="BA1930" s="170" t="str">
        <f t="shared" si="79"/>
        <v>OK</v>
      </c>
      <c r="BB1930" s="215"/>
    </row>
    <row r="1931" spans="1:54" s="207" customFormat="1" ht="51" customHeight="1" x14ac:dyDescent="0.25">
      <c r="A1931" s="115"/>
      <c r="B1931" s="116"/>
      <c r="C1931" s="122"/>
      <c r="D1931" s="137"/>
      <c r="E1931" s="128"/>
      <c r="F1931" s="128"/>
      <c r="G1931" s="127"/>
      <c r="H1931" s="128"/>
      <c r="I1931" s="127"/>
      <c r="J1931" s="127"/>
      <c r="K1931" s="128"/>
      <c r="L1931" s="127"/>
      <c r="M1931" s="127"/>
      <c r="N1931" s="127"/>
      <c r="O1931" s="127"/>
      <c r="P1931" s="128"/>
      <c r="Q1931" s="128"/>
      <c r="R1931" s="129"/>
      <c r="S1931" s="129"/>
      <c r="T1931" s="128"/>
      <c r="U1931" s="128"/>
      <c r="V1931" s="128"/>
      <c r="W1931" s="128"/>
      <c r="X1931" s="127"/>
      <c r="Y1931" s="138"/>
      <c r="Z1931" s="123"/>
      <c r="AA1931" s="113"/>
      <c r="AB1931" s="113"/>
      <c r="AC1931" s="113"/>
      <c r="AD1931" s="113"/>
      <c r="AE1931" s="113"/>
      <c r="AF1931" s="113"/>
      <c r="AG1931" s="113"/>
      <c r="AH1931" s="113"/>
      <c r="AI1931" s="113"/>
      <c r="AJ1931" s="113"/>
      <c r="AK1931" s="113"/>
      <c r="AL1931" s="113"/>
      <c r="AM1931" s="113"/>
      <c r="AN1931" s="113"/>
      <c r="AO1931" s="113"/>
      <c r="AP1931" s="113"/>
      <c r="AQ1931" s="113"/>
      <c r="AR1931" s="113"/>
      <c r="AS1931" s="113"/>
      <c r="AT1931" s="113"/>
      <c r="AU1931" s="113"/>
      <c r="AV1931" s="113"/>
      <c r="AW1931" s="113"/>
      <c r="AX1931" s="112"/>
      <c r="AY1931" s="71"/>
      <c r="AZ1931" s="169" t="str">
        <f t="shared" si="78"/>
        <v>OK</v>
      </c>
      <c r="BA1931" s="170" t="str">
        <f t="shared" si="79"/>
        <v>OK</v>
      </c>
      <c r="BB1931" s="215"/>
    </row>
    <row r="1932" spans="1:54" s="207" customFormat="1" ht="51" customHeight="1" x14ac:dyDescent="0.25">
      <c r="A1932" s="115"/>
      <c r="B1932" s="116"/>
      <c r="C1932" s="122"/>
      <c r="D1932" s="137"/>
      <c r="E1932" s="128"/>
      <c r="F1932" s="128"/>
      <c r="G1932" s="127"/>
      <c r="H1932" s="128"/>
      <c r="I1932" s="127"/>
      <c r="J1932" s="127"/>
      <c r="K1932" s="128"/>
      <c r="L1932" s="127"/>
      <c r="M1932" s="127"/>
      <c r="N1932" s="127"/>
      <c r="O1932" s="127"/>
      <c r="P1932" s="128"/>
      <c r="Q1932" s="128"/>
      <c r="R1932" s="129"/>
      <c r="S1932" s="129"/>
      <c r="T1932" s="128"/>
      <c r="U1932" s="128"/>
      <c r="V1932" s="128"/>
      <c r="W1932" s="128"/>
      <c r="X1932" s="127"/>
      <c r="Y1932" s="138"/>
      <c r="Z1932" s="123"/>
      <c r="AA1932" s="113"/>
      <c r="AB1932" s="113"/>
      <c r="AC1932" s="113"/>
      <c r="AD1932" s="113"/>
      <c r="AE1932" s="113"/>
      <c r="AF1932" s="113"/>
      <c r="AG1932" s="113"/>
      <c r="AH1932" s="113"/>
      <c r="AI1932" s="113"/>
      <c r="AJ1932" s="113"/>
      <c r="AK1932" s="113"/>
      <c r="AL1932" s="113"/>
      <c r="AM1932" s="113"/>
      <c r="AN1932" s="113"/>
      <c r="AO1932" s="113"/>
      <c r="AP1932" s="113"/>
      <c r="AQ1932" s="113"/>
      <c r="AR1932" s="113"/>
      <c r="AS1932" s="113"/>
      <c r="AT1932" s="113"/>
      <c r="AU1932" s="113"/>
      <c r="AV1932" s="113"/>
      <c r="AW1932" s="113"/>
      <c r="AX1932" s="112"/>
      <c r="AY1932" s="71"/>
      <c r="AZ1932" s="169" t="str">
        <f t="shared" si="78"/>
        <v>OK</v>
      </c>
      <c r="BA1932" s="170" t="str">
        <f t="shared" si="79"/>
        <v>OK</v>
      </c>
      <c r="BB1932" s="215"/>
    </row>
    <row r="1933" spans="1:54" s="207" customFormat="1" ht="51" customHeight="1" x14ac:dyDescent="0.25">
      <c r="A1933" s="115"/>
      <c r="B1933" s="116"/>
      <c r="C1933" s="122"/>
      <c r="D1933" s="137"/>
      <c r="E1933" s="128"/>
      <c r="F1933" s="128"/>
      <c r="G1933" s="127"/>
      <c r="H1933" s="128"/>
      <c r="I1933" s="127"/>
      <c r="J1933" s="127"/>
      <c r="K1933" s="128"/>
      <c r="L1933" s="127"/>
      <c r="M1933" s="127"/>
      <c r="N1933" s="127"/>
      <c r="O1933" s="127"/>
      <c r="P1933" s="128"/>
      <c r="Q1933" s="128"/>
      <c r="R1933" s="129"/>
      <c r="S1933" s="129"/>
      <c r="T1933" s="128"/>
      <c r="U1933" s="128"/>
      <c r="V1933" s="128"/>
      <c r="W1933" s="128"/>
      <c r="X1933" s="127"/>
      <c r="Y1933" s="138"/>
      <c r="Z1933" s="123"/>
      <c r="AA1933" s="113"/>
      <c r="AB1933" s="113"/>
      <c r="AC1933" s="113"/>
      <c r="AD1933" s="113"/>
      <c r="AE1933" s="113"/>
      <c r="AF1933" s="113"/>
      <c r="AG1933" s="113"/>
      <c r="AH1933" s="113"/>
      <c r="AI1933" s="113"/>
      <c r="AJ1933" s="113"/>
      <c r="AK1933" s="113"/>
      <c r="AL1933" s="113"/>
      <c r="AM1933" s="113"/>
      <c r="AN1933" s="113"/>
      <c r="AO1933" s="113"/>
      <c r="AP1933" s="113"/>
      <c r="AQ1933" s="113"/>
      <c r="AR1933" s="113"/>
      <c r="AS1933" s="113"/>
      <c r="AT1933" s="113"/>
      <c r="AU1933" s="113"/>
      <c r="AV1933" s="113"/>
      <c r="AW1933" s="113"/>
      <c r="AX1933" s="112"/>
      <c r="AY1933" s="71"/>
      <c r="AZ1933" s="169" t="str">
        <f t="shared" si="78"/>
        <v>OK</v>
      </c>
      <c r="BA1933" s="170" t="str">
        <f t="shared" si="79"/>
        <v>OK</v>
      </c>
      <c r="BB1933" s="215"/>
    </row>
    <row r="1934" spans="1:54" s="207" customFormat="1" ht="51" customHeight="1" x14ac:dyDescent="0.25">
      <c r="A1934" s="115"/>
      <c r="B1934" s="116"/>
      <c r="C1934" s="122"/>
      <c r="D1934" s="137"/>
      <c r="E1934" s="128"/>
      <c r="F1934" s="128"/>
      <c r="G1934" s="127"/>
      <c r="H1934" s="128"/>
      <c r="I1934" s="127"/>
      <c r="J1934" s="127"/>
      <c r="K1934" s="128"/>
      <c r="L1934" s="127"/>
      <c r="M1934" s="127"/>
      <c r="N1934" s="127"/>
      <c r="O1934" s="127"/>
      <c r="P1934" s="128"/>
      <c r="Q1934" s="128"/>
      <c r="R1934" s="129"/>
      <c r="S1934" s="129"/>
      <c r="T1934" s="128"/>
      <c r="U1934" s="128"/>
      <c r="V1934" s="128"/>
      <c r="W1934" s="128"/>
      <c r="X1934" s="127"/>
      <c r="Y1934" s="138"/>
      <c r="Z1934" s="123"/>
      <c r="AA1934" s="113"/>
      <c r="AB1934" s="113"/>
      <c r="AC1934" s="113"/>
      <c r="AD1934" s="113"/>
      <c r="AE1934" s="113"/>
      <c r="AF1934" s="113"/>
      <c r="AG1934" s="113"/>
      <c r="AH1934" s="113"/>
      <c r="AI1934" s="113"/>
      <c r="AJ1934" s="113"/>
      <c r="AK1934" s="113"/>
      <c r="AL1934" s="113"/>
      <c r="AM1934" s="113"/>
      <c r="AN1934" s="113"/>
      <c r="AO1934" s="113"/>
      <c r="AP1934" s="113"/>
      <c r="AQ1934" s="113"/>
      <c r="AR1934" s="113"/>
      <c r="AS1934" s="113"/>
      <c r="AT1934" s="113"/>
      <c r="AU1934" s="113"/>
      <c r="AV1934" s="113"/>
      <c r="AW1934" s="113"/>
      <c r="AX1934" s="112"/>
      <c r="AY1934" s="71"/>
      <c r="AZ1934" s="169" t="str">
        <f t="shared" si="78"/>
        <v>OK</v>
      </c>
      <c r="BA1934" s="170" t="str">
        <f t="shared" si="79"/>
        <v>OK</v>
      </c>
      <c r="BB1934" s="215"/>
    </row>
    <row r="1935" spans="1:54" s="207" customFormat="1" ht="51" customHeight="1" x14ac:dyDescent="0.25">
      <c r="A1935" s="115"/>
      <c r="B1935" s="116"/>
      <c r="C1935" s="122"/>
      <c r="D1935" s="137"/>
      <c r="E1935" s="128"/>
      <c r="F1935" s="128"/>
      <c r="G1935" s="127"/>
      <c r="H1935" s="128"/>
      <c r="I1935" s="127"/>
      <c r="J1935" s="127"/>
      <c r="K1935" s="128"/>
      <c r="L1935" s="127"/>
      <c r="M1935" s="127"/>
      <c r="N1935" s="127"/>
      <c r="O1935" s="127"/>
      <c r="P1935" s="128"/>
      <c r="Q1935" s="128"/>
      <c r="R1935" s="129"/>
      <c r="S1935" s="129"/>
      <c r="T1935" s="128"/>
      <c r="U1935" s="128"/>
      <c r="V1935" s="128"/>
      <c r="W1935" s="128"/>
      <c r="X1935" s="127"/>
      <c r="Y1935" s="138"/>
      <c r="Z1935" s="123"/>
      <c r="AA1935" s="113"/>
      <c r="AB1935" s="113"/>
      <c r="AC1935" s="113"/>
      <c r="AD1935" s="113"/>
      <c r="AE1935" s="113"/>
      <c r="AF1935" s="113"/>
      <c r="AG1935" s="113"/>
      <c r="AH1935" s="113"/>
      <c r="AI1935" s="113"/>
      <c r="AJ1935" s="113"/>
      <c r="AK1935" s="113"/>
      <c r="AL1935" s="113"/>
      <c r="AM1935" s="113"/>
      <c r="AN1935" s="113"/>
      <c r="AO1935" s="113"/>
      <c r="AP1935" s="113"/>
      <c r="AQ1935" s="113"/>
      <c r="AR1935" s="113"/>
      <c r="AS1935" s="113"/>
      <c r="AT1935" s="113"/>
      <c r="AU1935" s="113"/>
      <c r="AV1935" s="113"/>
      <c r="AW1935" s="113"/>
      <c r="AX1935" s="112"/>
      <c r="AY1935" s="71"/>
      <c r="AZ1935" s="169" t="str">
        <f t="shared" si="78"/>
        <v>OK</v>
      </c>
      <c r="BA1935" s="170" t="str">
        <f t="shared" si="79"/>
        <v>OK</v>
      </c>
      <c r="BB1935" s="215"/>
    </row>
    <row r="1936" spans="1:54" s="207" customFormat="1" ht="51" customHeight="1" x14ac:dyDescent="0.25">
      <c r="A1936" s="115"/>
      <c r="B1936" s="116"/>
      <c r="C1936" s="122"/>
      <c r="D1936" s="137"/>
      <c r="E1936" s="128"/>
      <c r="F1936" s="128"/>
      <c r="G1936" s="127"/>
      <c r="H1936" s="128"/>
      <c r="I1936" s="127"/>
      <c r="J1936" s="127"/>
      <c r="K1936" s="128"/>
      <c r="L1936" s="127"/>
      <c r="M1936" s="127"/>
      <c r="N1936" s="127"/>
      <c r="O1936" s="127"/>
      <c r="P1936" s="128"/>
      <c r="Q1936" s="128"/>
      <c r="R1936" s="129"/>
      <c r="S1936" s="129"/>
      <c r="T1936" s="128"/>
      <c r="U1936" s="128"/>
      <c r="V1936" s="128"/>
      <c r="W1936" s="128"/>
      <c r="X1936" s="127"/>
      <c r="Y1936" s="138"/>
      <c r="Z1936" s="123"/>
      <c r="AA1936" s="113"/>
      <c r="AB1936" s="113"/>
      <c r="AC1936" s="113"/>
      <c r="AD1936" s="113"/>
      <c r="AE1936" s="113"/>
      <c r="AF1936" s="113"/>
      <c r="AG1936" s="113"/>
      <c r="AH1936" s="113"/>
      <c r="AI1936" s="113"/>
      <c r="AJ1936" s="113"/>
      <c r="AK1936" s="113"/>
      <c r="AL1936" s="113"/>
      <c r="AM1936" s="113"/>
      <c r="AN1936" s="113"/>
      <c r="AO1936" s="113"/>
      <c r="AP1936" s="113"/>
      <c r="AQ1936" s="113"/>
      <c r="AR1936" s="113"/>
      <c r="AS1936" s="113"/>
      <c r="AT1936" s="113"/>
      <c r="AU1936" s="113"/>
      <c r="AV1936" s="113"/>
      <c r="AW1936" s="113"/>
      <c r="AX1936" s="112"/>
      <c r="AY1936" s="71"/>
      <c r="AZ1936" s="169" t="str">
        <f t="shared" si="78"/>
        <v>OK</v>
      </c>
      <c r="BA1936" s="170" t="str">
        <f t="shared" si="79"/>
        <v>OK</v>
      </c>
      <c r="BB1936" s="215"/>
    </row>
    <row r="1937" spans="1:54" s="207" customFormat="1" ht="51" customHeight="1" x14ac:dyDescent="0.25">
      <c r="A1937" s="115"/>
      <c r="B1937" s="116"/>
      <c r="C1937" s="122"/>
      <c r="D1937" s="137"/>
      <c r="E1937" s="128"/>
      <c r="F1937" s="128"/>
      <c r="G1937" s="127"/>
      <c r="H1937" s="128"/>
      <c r="I1937" s="127"/>
      <c r="J1937" s="127"/>
      <c r="K1937" s="128"/>
      <c r="L1937" s="127"/>
      <c r="M1937" s="127"/>
      <c r="N1937" s="127"/>
      <c r="O1937" s="127"/>
      <c r="P1937" s="128"/>
      <c r="Q1937" s="128"/>
      <c r="R1937" s="129"/>
      <c r="S1937" s="129"/>
      <c r="T1937" s="128"/>
      <c r="U1937" s="128"/>
      <c r="V1937" s="128"/>
      <c r="W1937" s="128"/>
      <c r="X1937" s="127"/>
      <c r="Y1937" s="138"/>
      <c r="Z1937" s="123"/>
      <c r="AA1937" s="113"/>
      <c r="AB1937" s="113"/>
      <c r="AC1937" s="113"/>
      <c r="AD1937" s="113"/>
      <c r="AE1937" s="113"/>
      <c r="AF1937" s="113"/>
      <c r="AG1937" s="113"/>
      <c r="AH1937" s="113"/>
      <c r="AI1937" s="113"/>
      <c r="AJ1937" s="113"/>
      <c r="AK1937" s="113"/>
      <c r="AL1937" s="113"/>
      <c r="AM1937" s="113"/>
      <c r="AN1937" s="113"/>
      <c r="AO1937" s="113"/>
      <c r="AP1937" s="113"/>
      <c r="AQ1937" s="113"/>
      <c r="AR1937" s="113"/>
      <c r="AS1937" s="113"/>
      <c r="AT1937" s="113"/>
      <c r="AU1937" s="113"/>
      <c r="AV1937" s="113"/>
      <c r="AW1937" s="113"/>
      <c r="AX1937" s="112"/>
      <c r="AY1937" s="71"/>
      <c r="AZ1937" s="169" t="str">
        <f t="shared" si="78"/>
        <v>OK</v>
      </c>
      <c r="BA1937" s="170" t="str">
        <f t="shared" si="79"/>
        <v>OK</v>
      </c>
      <c r="BB1937" s="215"/>
    </row>
    <row r="1938" spans="1:54" s="207" customFormat="1" ht="51" customHeight="1" x14ac:dyDescent="0.25">
      <c r="A1938" s="115"/>
      <c r="B1938" s="116"/>
      <c r="C1938" s="122"/>
      <c r="D1938" s="137"/>
      <c r="E1938" s="128"/>
      <c r="F1938" s="128"/>
      <c r="G1938" s="127"/>
      <c r="H1938" s="128"/>
      <c r="I1938" s="127"/>
      <c r="J1938" s="127"/>
      <c r="K1938" s="128"/>
      <c r="L1938" s="127"/>
      <c r="M1938" s="127"/>
      <c r="N1938" s="127"/>
      <c r="O1938" s="127"/>
      <c r="P1938" s="128"/>
      <c r="Q1938" s="128"/>
      <c r="R1938" s="129"/>
      <c r="S1938" s="129"/>
      <c r="T1938" s="128"/>
      <c r="U1938" s="128"/>
      <c r="V1938" s="128"/>
      <c r="W1938" s="128"/>
      <c r="X1938" s="127"/>
      <c r="Y1938" s="138"/>
      <c r="Z1938" s="123"/>
      <c r="AA1938" s="113"/>
      <c r="AB1938" s="113"/>
      <c r="AC1938" s="113"/>
      <c r="AD1938" s="113"/>
      <c r="AE1938" s="113"/>
      <c r="AF1938" s="113"/>
      <c r="AG1938" s="113"/>
      <c r="AH1938" s="113"/>
      <c r="AI1938" s="113"/>
      <c r="AJ1938" s="113"/>
      <c r="AK1938" s="113"/>
      <c r="AL1938" s="113"/>
      <c r="AM1938" s="113"/>
      <c r="AN1938" s="113"/>
      <c r="AO1938" s="113"/>
      <c r="AP1938" s="113"/>
      <c r="AQ1938" s="113"/>
      <c r="AR1938" s="113"/>
      <c r="AS1938" s="113"/>
      <c r="AT1938" s="113"/>
      <c r="AU1938" s="113"/>
      <c r="AV1938" s="113"/>
      <c r="AW1938" s="113"/>
      <c r="AX1938" s="112"/>
      <c r="AY1938" s="71"/>
      <c r="AZ1938" s="169" t="str">
        <f t="shared" si="78"/>
        <v>OK</v>
      </c>
      <c r="BA1938" s="170" t="str">
        <f t="shared" si="79"/>
        <v>OK</v>
      </c>
      <c r="BB1938" s="215"/>
    </row>
    <row r="1939" spans="1:54" s="207" customFormat="1" ht="51" customHeight="1" x14ac:dyDescent="0.25">
      <c r="A1939" s="115"/>
      <c r="B1939" s="116"/>
      <c r="C1939" s="122"/>
      <c r="D1939" s="137"/>
      <c r="E1939" s="128"/>
      <c r="F1939" s="128"/>
      <c r="G1939" s="127"/>
      <c r="H1939" s="128"/>
      <c r="I1939" s="127"/>
      <c r="J1939" s="127"/>
      <c r="K1939" s="128"/>
      <c r="L1939" s="127"/>
      <c r="M1939" s="127"/>
      <c r="N1939" s="127"/>
      <c r="O1939" s="127"/>
      <c r="P1939" s="128"/>
      <c r="Q1939" s="128"/>
      <c r="R1939" s="129"/>
      <c r="S1939" s="129"/>
      <c r="T1939" s="128"/>
      <c r="U1939" s="128"/>
      <c r="V1939" s="128"/>
      <c r="W1939" s="128"/>
      <c r="X1939" s="127"/>
      <c r="Y1939" s="138"/>
      <c r="Z1939" s="123"/>
      <c r="AA1939" s="113"/>
      <c r="AB1939" s="113"/>
      <c r="AC1939" s="113"/>
      <c r="AD1939" s="113"/>
      <c r="AE1939" s="113"/>
      <c r="AF1939" s="113"/>
      <c r="AG1939" s="113"/>
      <c r="AH1939" s="113"/>
      <c r="AI1939" s="113"/>
      <c r="AJ1939" s="113"/>
      <c r="AK1939" s="113"/>
      <c r="AL1939" s="113"/>
      <c r="AM1939" s="113"/>
      <c r="AN1939" s="113"/>
      <c r="AO1939" s="113"/>
      <c r="AP1939" s="113"/>
      <c r="AQ1939" s="113"/>
      <c r="AR1939" s="113"/>
      <c r="AS1939" s="113"/>
      <c r="AT1939" s="113"/>
      <c r="AU1939" s="113"/>
      <c r="AV1939" s="113"/>
      <c r="AW1939" s="113"/>
      <c r="AX1939" s="112"/>
      <c r="AY1939" s="71"/>
      <c r="AZ1939" s="169" t="str">
        <f t="shared" si="78"/>
        <v>OK</v>
      </c>
      <c r="BA1939" s="170" t="str">
        <f t="shared" si="79"/>
        <v>OK</v>
      </c>
      <c r="BB1939" s="215"/>
    </row>
    <row r="1940" spans="1:54" s="207" customFormat="1" ht="51" customHeight="1" x14ac:dyDescent="0.25">
      <c r="A1940" s="115"/>
      <c r="B1940" s="116"/>
      <c r="C1940" s="122"/>
      <c r="D1940" s="137"/>
      <c r="E1940" s="128"/>
      <c r="F1940" s="128"/>
      <c r="G1940" s="127"/>
      <c r="H1940" s="128"/>
      <c r="I1940" s="127"/>
      <c r="J1940" s="127"/>
      <c r="K1940" s="128"/>
      <c r="L1940" s="127"/>
      <c r="M1940" s="127"/>
      <c r="N1940" s="127"/>
      <c r="O1940" s="127"/>
      <c r="P1940" s="128"/>
      <c r="Q1940" s="128"/>
      <c r="R1940" s="129"/>
      <c r="S1940" s="129"/>
      <c r="T1940" s="128"/>
      <c r="U1940" s="128"/>
      <c r="V1940" s="128"/>
      <c r="W1940" s="128"/>
      <c r="X1940" s="127"/>
      <c r="Y1940" s="138"/>
      <c r="Z1940" s="123"/>
      <c r="AA1940" s="113"/>
      <c r="AB1940" s="113"/>
      <c r="AC1940" s="113"/>
      <c r="AD1940" s="113"/>
      <c r="AE1940" s="113"/>
      <c r="AF1940" s="113"/>
      <c r="AG1940" s="113"/>
      <c r="AH1940" s="113"/>
      <c r="AI1940" s="113"/>
      <c r="AJ1940" s="113"/>
      <c r="AK1940" s="113"/>
      <c r="AL1940" s="113"/>
      <c r="AM1940" s="113"/>
      <c r="AN1940" s="113"/>
      <c r="AO1940" s="113"/>
      <c r="AP1940" s="113"/>
      <c r="AQ1940" s="113"/>
      <c r="AR1940" s="113"/>
      <c r="AS1940" s="113"/>
      <c r="AT1940" s="113"/>
      <c r="AU1940" s="113"/>
      <c r="AV1940" s="113"/>
      <c r="AW1940" s="113"/>
      <c r="AX1940" s="112"/>
      <c r="AY1940" s="71"/>
      <c r="AZ1940" s="169" t="str">
        <f t="shared" si="78"/>
        <v>OK</v>
      </c>
      <c r="BA1940" s="170" t="str">
        <f t="shared" si="79"/>
        <v>OK</v>
      </c>
      <c r="BB1940" s="215"/>
    </row>
    <row r="1941" spans="1:54" s="207" customFormat="1" ht="51" customHeight="1" x14ac:dyDescent="0.25">
      <c r="A1941" s="115"/>
      <c r="B1941" s="116"/>
      <c r="C1941" s="122"/>
      <c r="D1941" s="137"/>
      <c r="E1941" s="128"/>
      <c r="F1941" s="128"/>
      <c r="G1941" s="127"/>
      <c r="H1941" s="128"/>
      <c r="I1941" s="127"/>
      <c r="J1941" s="127"/>
      <c r="K1941" s="128"/>
      <c r="L1941" s="127"/>
      <c r="M1941" s="127"/>
      <c r="N1941" s="127"/>
      <c r="O1941" s="127"/>
      <c r="P1941" s="128"/>
      <c r="Q1941" s="128"/>
      <c r="R1941" s="129"/>
      <c r="S1941" s="129"/>
      <c r="T1941" s="128"/>
      <c r="U1941" s="128"/>
      <c r="V1941" s="128"/>
      <c r="W1941" s="128"/>
      <c r="X1941" s="127"/>
      <c r="Y1941" s="138"/>
      <c r="Z1941" s="123"/>
      <c r="AA1941" s="113"/>
      <c r="AB1941" s="113"/>
      <c r="AC1941" s="113"/>
      <c r="AD1941" s="113"/>
      <c r="AE1941" s="113"/>
      <c r="AF1941" s="113"/>
      <c r="AG1941" s="113"/>
      <c r="AH1941" s="113"/>
      <c r="AI1941" s="113"/>
      <c r="AJ1941" s="113"/>
      <c r="AK1941" s="113"/>
      <c r="AL1941" s="113"/>
      <c r="AM1941" s="113"/>
      <c r="AN1941" s="113"/>
      <c r="AO1941" s="113"/>
      <c r="AP1941" s="113"/>
      <c r="AQ1941" s="113"/>
      <c r="AR1941" s="113"/>
      <c r="AS1941" s="113"/>
      <c r="AT1941" s="113"/>
      <c r="AU1941" s="113"/>
      <c r="AV1941" s="113"/>
      <c r="AW1941" s="113"/>
      <c r="AX1941" s="112"/>
      <c r="AY1941" s="71"/>
      <c r="AZ1941" s="169" t="str">
        <f t="shared" si="78"/>
        <v>OK</v>
      </c>
      <c r="BA1941" s="170" t="str">
        <f t="shared" si="79"/>
        <v>OK</v>
      </c>
      <c r="BB1941" s="215"/>
    </row>
    <row r="1942" spans="1:54" s="207" customFormat="1" ht="51" customHeight="1" x14ac:dyDescent="0.25">
      <c r="A1942" s="115"/>
      <c r="B1942" s="116"/>
      <c r="C1942" s="122"/>
      <c r="D1942" s="137"/>
      <c r="E1942" s="128"/>
      <c r="F1942" s="128"/>
      <c r="G1942" s="127"/>
      <c r="H1942" s="128"/>
      <c r="I1942" s="127"/>
      <c r="J1942" s="127"/>
      <c r="K1942" s="128"/>
      <c r="L1942" s="127"/>
      <c r="M1942" s="127"/>
      <c r="N1942" s="127"/>
      <c r="O1942" s="127"/>
      <c r="P1942" s="128"/>
      <c r="Q1942" s="128"/>
      <c r="R1942" s="129"/>
      <c r="S1942" s="129"/>
      <c r="T1942" s="128"/>
      <c r="U1942" s="128"/>
      <c r="V1942" s="128"/>
      <c r="W1942" s="128"/>
      <c r="X1942" s="127"/>
      <c r="Y1942" s="138"/>
      <c r="Z1942" s="123"/>
      <c r="AA1942" s="113"/>
      <c r="AB1942" s="113"/>
      <c r="AC1942" s="113"/>
      <c r="AD1942" s="113"/>
      <c r="AE1942" s="113"/>
      <c r="AF1942" s="113"/>
      <c r="AG1942" s="113"/>
      <c r="AH1942" s="113"/>
      <c r="AI1942" s="113"/>
      <c r="AJ1942" s="113"/>
      <c r="AK1942" s="113"/>
      <c r="AL1942" s="113"/>
      <c r="AM1942" s="113"/>
      <c r="AN1942" s="113"/>
      <c r="AO1942" s="113"/>
      <c r="AP1942" s="113"/>
      <c r="AQ1942" s="113"/>
      <c r="AR1942" s="113"/>
      <c r="AS1942" s="113"/>
      <c r="AT1942" s="113"/>
      <c r="AU1942" s="113"/>
      <c r="AV1942" s="113"/>
      <c r="AW1942" s="113"/>
      <c r="AX1942" s="112"/>
      <c r="AY1942" s="71"/>
      <c r="AZ1942" s="169" t="str">
        <f t="shared" si="78"/>
        <v>OK</v>
      </c>
      <c r="BA1942" s="170" t="str">
        <f t="shared" si="79"/>
        <v>OK</v>
      </c>
      <c r="BB1942" s="215"/>
    </row>
    <row r="1943" spans="1:54" s="207" customFormat="1" ht="51" customHeight="1" x14ac:dyDescent="0.25">
      <c r="A1943" s="115"/>
      <c r="B1943" s="116"/>
      <c r="C1943" s="122"/>
      <c r="D1943" s="137"/>
      <c r="E1943" s="128"/>
      <c r="F1943" s="128"/>
      <c r="G1943" s="127"/>
      <c r="H1943" s="128"/>
      <c r="I1943" s="127"/>
      <c r="J1943" s="127"/>
      <c r="K1943" s="128"/>
      <c r="L1943" s="127"/>
      <c r="M1943" s="127"/>
      <c r="N1943" s="127"/>
      <c r="O1943" s="127"/>
      <c r="P1943" s="128"/>
      <c r="Q1943" s="128"/>
      <c r="R1943" s="129"/>
      <c r="S1943" s="129"/>
      <c r="T1943" s="128"/>
      <c r="U1943" s="128"/>
      <c r="V1943" s="128"/>
      <c r="W1943" s="128"/>
      <c r="X1943" s="127"/>
      <c r="Y1943" s="138"/>
      <c r="Z1943" s="123"/>
      <c r="AA1943" s="113"/>
      <c r="AB1943" s="113"/>
      <c r="AC1943" s="113"/>
      <c r="AD1943" s="113"/>
      <c r="AE1943" s="113"/>
      <c r="AF1943" s="113"/>
      <c r="AG1943" s="113"/>
      <c r="AH1943" s="113"/>
      <c r="AI1943" s="113"/>
      <c r="AJ1943" s="113"/>
      <c r="AK1943" s="113"/>
      <c r="AL1943" s="113"/>
      <c r="AM1943" s="113"/>
      <c r="AN1943" s="113"/>
      <c r="AO1943" s="113"/>
      <c r="AP1943" s="113"/>
      <c r="AQ1943" s="113"/>
      <c r="AR1943" s="113"/>
      <c r="AS1943" s="113"/>
      <c r="AT1943" s="113"/>
      <c r="AU1943" s="113"/>
      <c r="AV1943" s="113"/>
      <c r="AW1943" s="113"/>
      <c r="AX1943" s="112"/>
      <c r="AY1943" s="71"/>
      <c r="AZ1943" s="169" t="str">
        <f t="shared" si="78"/>
        <v>OK</v>
      </c>
      <c r="BA1943" s="170" t="str">
        <f t="shared" si="79"/>
        <v>OK</v>
      </c>
      <c r="BB1943" s="215"/>
    </row>
    <row r="1944" spans="1:54" s="207" customFormat="1" ht="51" customHeight="1" x14ac:dyDescent="0.25">
      <c r="A1944" s="115"/>
      <c r="B1944" s="116"/>
      <c r="C1944" s="122"/>
      <c r="D1944" s="137"/>
      <c r="E1944" s="128"/>
      <c r="F1944" s="128"/>
      <c r="G1944" s="127"/>
      <c r="H1944" s="128"/>
      <c r="I1944" s="127"/>
      <c r="J1944" s="127"/>
      <c r="K1944" s="128"/>
      <c r="L1944" s="127"/>
      <c r="M1944" s="127"/>
      <c r="N1944" s="127"/>
      <c r="O1944" s="127"/>
      <c r="P1944" s="128"/>
      <c r="Q1944" s="128"/>
      <c r="R1944" s="129"/>
      <c r="S1944" s="129"/>
      <c r="T1944" s="128"/>
      <c r="U1944" s="128"/>
      <c r="V1944" s="128"/>
      <c r="W1944" s="128"/>
      <c r="X1944" s="127"/>
      <c r="Y1944" s="138"/>
      <c r="Z1944" s="123"/>
      <c r="AA1944" s="113"/>
      <c r="AB1944" s="113"/>
      <c r="AC1944" s="113"/>
      <c r="AD1944" s="113"/>
      <c r="AE1944" s="113"/>
      <c r="AF1944" s="113"/>
      <c r="AG1944" s="113"/>
      <c r="AH1944" s="113"/>
      <c r="AI1944" s="113"/>
      <c r="AJ1944" s="113"/>
      <c r="AK1944" s="113"/>
      <c r="AL1944" s="113"/>
      <c r="AM1944" s="113"/>
      <c r="AN1944" s="113"/>
      <c r="AO1944" s="113"/>
      <c r="AP1944" s="113"/>
      <c r="AQ1944" s="113"/>
      <c r="AR1944" s="113"/>
      <c r="AS1944" s="113"/>
      <c r="AT1944" s="113"/>
      <c r="AU1944" s="113"/>
      <c r="AV1944" s="113"/>
      <c r="AW1944" s="113"/>
      <c r="AX1944" s="112"/>
      <c r="AY1944" s="71"/>
      <c r="AZ1944" s="169" t="str">
        <f t="shared" si="78"/>
        <v>OK</v>
      </c>
      <c r="BA1944" s="170" t="str">
        <f t="shared" si="79"/>
        <v>OK</v>
      </c>
      <c r="BB1944" s="215"/>
    </row>
    <row r="1945" spans="1:54" s="207" customFormat="1" ht="51" customHeight="1" x14ac:dyDescent="0.25">
      <c r="A1945" s="115"/>
      <c r="B1945" s="116"/>
      <c r="C1945" s="122"/>
      <c r="D1945" s="137"/>
      <c r="E1945" s="128"/>
      <c r="F1945" s="128"/>
      <c r="G1945" s="127"/>
      <c r="H1945" s="128"/>
      <c r="I1945" s="127"/>
      <c r="J1945" s="127"/>
      <c r="K1945" s="128"/>
      <c r="L1945" s="127"/>
      <c r="M1945" s="127"/>
      <c r="N1945" s="127"/>
      <c r="O1945" s="127"/>
      <c r="P1945" s="128"/>
      <c r="Q1945" s="128"/>
      <c r="R1945" s="129"/>
      <c r="S1945" s="129"/>
      <c r="T1945" s="128"/>
      <c r="U1945" s="128"/>
      <c r="V1945" s="128"/>
      <c r="W1945" s="128"/>
      <c r="X1945" s="127"/>
      <c r="Y1945" s="138"/>
      <c r="Z1945" s="123"/>
      <c r="AA1945" s="113"/>
      <c r="AB1945" s="113"/>
      <c r="AC1945" s="113"/>
      <c r="AD1945" s="113"/>
      <c r="AE1945" s="113"/>
      <c r="AF1945" s="113"/>
      <c r="AG1945" s="113"/>
      <c r="AH1945" s="113"/>
      <c r="AI1945" s="113"/>
      <c r="AJ1945" s="113"/>
      <c r="AK1945" s="113"/>
      <c r="AL1945" s="113"/>
      <c r="AM1945" s="113"/>
      <c r="AN1945" s="113"/>
      <c r="AO1945" s="113"/>
      <c r="AP1945" s="113"/>
      <c r="AQ1945" s="113"/>
      <c r="AR1945" s="113"/>
      <c r="AS1945" s="113"/>
      <c r="AT1945" s="113"/>
      <c r="AU1945" s="113"/>
      <c r="AV1945" s="113"/>
      <c r="AW1945" s="113"/>
      <c r="AX1945" s="112"/>
      <c r="AY1945" s="71"/>
      <c r="AZ1945" s="169" t="str">
        <f t="shared" si="78"/>
        <v>OK</v>
      </c>
      <c r="BA1945" s="170" t="str">
        <f t="shared" si="79"/>
        <v>OK</v>
      </c>
      <c r="BB1945" s="215"/>
    </row>
    <row r="1946" spans="1:54" s="207" customFormat="1" ht="51" customHeight="1" x14ac:dyDescent="0.25">
      <c r="A1946" s="115"/>
      <c r="B1946" s="116"/>
      <c r="C1946" s="122"/>
      <c r="D1946" s="137"/>
      <c r="E1946" s="128"/>
      <c r="F1946" s="128"/>
      <c r="G1946" s="127"/>
      <c r="H1946" s="128"/>
      <c r="I1946" s="127"/>
      <c r="J1946" s="127"/>
      <c r="K1946" s="128"/>
      <c r="L1946" s="127"/>
      <c r="M1946" s="127"/>
      <c r="N1946" s="127"/>
      <c r="O1946" s="127"/>
      <c r="P1946" s="128"/>
      <c r="Q1946" s="128"/>
      <c r="R1946" s="129"/>
      <c r="S1946" s="129"/>
      <c r="T1946" s="128"/>
      <c r="U1946" s="128"/>
      <c r="V1946" s="128"/>
      <c r="W1946" s="128"/>
      <c r="X1946" s="127"/>
      <c r="Y1946" s="138"/>
      <c r="Z1946" s="123"/>
      <c r="AA1946" s="113"/>
      <c r="AB1946" s="113"/>
      <c r="AC1946" s="113"/>
      <c r="AD1946" s="113"/>
      <c r="AE1946" s="113"/>
      <c r="AF1946" s="113"/>
      <c r="AG1946" s="113"/>
      <c r="AH1946" s="113"/>
      <c r="AI1946" s="113"/>
      <c r="AJ1946" s="113"/>
      <c r="AK1946" s="113"/>
      <c r="AL1946" s="113"/>
      <c r="AM1946" s="113"/>
      <c r="AN1946" s="113"/>
      <c r="AO1946" s="113"/>
      <c r="AP1946" s="113"/>
      <c r="AQ1946" s="113"/>
      <c r="AR1946" s="113"/>
      <c r="AS1946" s="113"/>
      <c r="AT1946" s="113"/>
      <c r="AU1946" s="113"/>
      <c r="AV1946" s="113"/>
      <c r="AW1946" s="113"/>
      <c r="AX1946" s="112"/>
      <c r="AY1946" s="71"/>
      <c r="AZ1946" s="169" t="str">
        <f t="shared" si="78"/>
        <v>OK</v>
      </c>
      <c r="BA1946" s="170" t="str">
        <f t="shared" si="79"/>
        <v>OK</v>
      </c>
      <c r="BB1946" s="215"/>
    </row>
    <row r="1947" spans="1:54" s="207" customFormat="1" ht="51" customHeight="1" x14ac:dyDescent="0.25">
      <c r="A1947" s="115"/>
      <c r="B1947" s="116"/>
      <c r="C1947" s="122"/>
      <c r="D1947" s="137"/>
      <c r="E1947" s="128"/>
      <c r="F1947" s="128"/>
      <c r="G1947" s="127"/>
      <c r="H1947" s="128"/>
      <c r="I1947" s="127"/>
      <c r="J1947" s="127"/>
      <c r="K1947" s="128"/>
      <c r="L1947" s="127"/>
      <c r="M1947" s="127"/>
      <c r="N1947" s="127"/>
      <c r="O1947" s="127"/>
      <c r="P1947" s="128"/>
      <c r="Q1947" s="128"/>
      <c r="R1947" s="129"/>
      <c r="S1947" s="129"/>
      <c r="T1947" s="128"/>
      <c r="U1947" s="128"/>
      <c r="V1947" s="128"/>
      <c r="W1947" s="128"/>
      <c r="X1947" s="127"/>
      <c r="Y1947" s="138"/>
      <c r="Z1947" s="123"/>
      <c r="AA1947" s="113"/>
      <c r="AB1947" s="113"/>
      <c r="AC1947" s="113"/>
      <c r="AD1947" s="113"/>
      <c r="AE1947" s="113"/>
      <c r="AF1947" s="113"/>
      <c r="AG1947" s="113"/>
      <c r="AH1947" s="113"/>
      <c r="AI1947" s="113"/>
      <c r="AJ1947" s="113"/>
      <c r="AK1947" s="113"/>
      <c r="AL1947" s="113"/>
      <c r="AM1947" s="113"/>
      <c r="AN1947" s="113"/>
      <c r="AO1947" s="113"/>
      <c r="AP1947" s="113"/>
      <c r="AQ1947" s="113"/>
      <c r="AR1947" s="113"/>
      <c r="AS1947" s="113"/>
      <c r="AT1947" s="113"/>
      <c r="AU1947" s="113"/>
      <c r="AV1947" s="113"/>
      <c r="AW1947" s="113"/>
      <c r="AX1947" s="112"/>
      <c r="AY1947" s="71"/>
      <c r="AZ1947" s="169" t="str">
        <f t="shared" si="78"/>
        <v>OK</v>
      </c>
      <c r="BA1947" s="170" t="str">
        <f t="shared" si="79"/>
        <v>OK</v>
      </c>
      <c r="BB1947" s="215"/>
    </row>
    <row r="1948" spans="1:54" s="207" customFormat="1" ht="51" customHeight="1" x14ac:dyDescent="0.25">
      <c r="A1948" s="115"/>
      <c r="B1948" s="116"/>
      <c r="C1948" s="122"/>
      <c r="D1948" s="137"/>
      <c r="E1948" s="128"/>
      <c r="F1948" s="128"/>
      <c r="G1948" s="127"/>
      <c r="H1948" s="128"/>
      <c r="I1948" s="127"/>
      <c r="J1948" s="127"/>
      <c r="K1948" s="128"/>
      <c r="L1948" s="127"/>
      <c r="M1948" s="127"/>
      <c r="N1948" s="127"/>
      <c r="O1948" s="127"/>
      <c r="P1948" s="128"/>
      <c r="Q1948" s="128"/>
      <c r="R1948" s="129"/>
      <c r="S1948" s="129"/>
      <c r="T1948" s="128"/>
      <c r="U1948" s="128"/>
      <c r="V1948" s="128"/>
      <c r="W1948" s="128"/>
      <c r="X1948" s="127"/>
      <c r="Y1948" s="138"/>
      <c r="Z1948" s="123"/>
      <c r="AA1948" s="113"/>
      <c r="AB1948" s="113"/>
      <c r="AC1948" s="113"/>
      <c r="AD1948" s="113"/>
      <c r="AE1948" s="113"/>
      <c r="AF1948" s="113"/>
      <c r="AG1948" s="113"/>
      <c r="AH1948" s="113"/>
      <c r="AI1948" s="113"/>
      <c r="AJ1948" s="113"/>
      <c r="AK1948" s="113"/>
      <c r="AL1948" s="113"/>
      <c r="AM1948" s="113"/>
      <c r="AN1948" s="113"/>
      <c r="AO1948" s="113"/>
      <c r="AP1948" s="113"/>
      <c r="AQ1948" s="113"/>
      <c r="AR1948" s="113"/>
      <c r="AS1948" s="113"/>
      <c r="AT1948" s="113"/>
      <c r="AU1948" s="113"/>
      <c r="AV1948" s="113"/>
      <c r="AW1948" s="113"/>
      <c r="AX1948" s="112"/>
      <c r="AY1948" s="71"/>
      <c r="AZ1948" s="169" t="str">
        <f t="shared" si="78"/>
        <v>OK</v>
      </c>
      <c r="BA1948" s="170" t="str">
        <f t="shared" si="79"/>
        <v>OK</v>
      </c>
      <c r="BB1948" s="215"/>
    </row>
    <row r="1949" spans="1:54" s="207" customFormat="1" ht="51" customHeight="1" x14ac:dyDescent="0.25">
      <c r="A1949" s="115"/>
      <c r="B1949" s="116"/>
      <c r="C1949" s="122"/>
      <c r="D1949" s="137"/>
      <c r="E1949" s="128"/>
      <c r="F1949" s="128"/>
      <c r="G1949" s="127"/>
      <c r="H1949" s="128"/>
      <c r="I1949" s="127"/>
      <c r="J1949" s="127"/>
      <c r="K1949" s="128"/>
      <c r="L1949" s="127"/>
      <c r="M1949" s="127"/>
      <c r="N1949" s="127"/>
      <c r="O1949" s="127"/>
      <c r="P1949" s="128"/>
      <c r="Q1949" s="128"/>
      <c r="R1949" s="129"/>
      <c r="S1949" s="129"/>
      <c r="T1949" s="128"/>
      <c r="U1949" s="128"/>
      <c r="V1949" s="128"/>
      <c r="W1949" s="128"/>
      <c r="X1949" s="127"/>
      <c r="Y1949" s="138"/>
      <c r="Z1949" s="123"/>
      <c r="AA1949" s="113"/>
      <c r="AB1949" s="113"/>
      <c r="AC1949" s="113"/>
      <c r="AD1949" s="113"/>
      <c r="AE1949" s="113"/>
      <c r="AF1949" s="113"/>
      <c r="AG1949" s="113"/>
      <c r="AH1949" s="113"/>
      <c r="AI1949" s="113"/>
      <c r="AJ1949" s="113"/>
      <c r="AK1949" s="113"/>
      <c r="AL1949" s="113"/>
      <c r="AM1949" s="113"/>
      <c r="AN1949" s="113"/>
      <c r="AO1949" s="113"/>
      <c r="AP1949" s="113"/>
      <c r="AQ1949" s="113"/>
      <c r="AR1949" s="113"/>
      <c r="AS1949" s="113"/>
      <c r="AT1949" s="113"/>
      <c r="AU1949" s="113"/>
      <c r="AV1949" s="113"/>
      <c r="AW1949" s="113"/>
      <c r="AX1949" s="112"/>
      <c r="AY1949" s="71"/>
      <c r="AZ1949" s="169" t="str">
        <f t="shared" si="78"/>
        <v>OK</v>
      </c>
      <c r="BA1949" s="170" t="str">
        <f t="shared" si="79"/>
        <v>OK</v>
      </c>
      <c r="BB1949" s="215"/>
    </row>
    <row r="1950" spans="1:54" s="207" customFormat="1" ht="51" customHeight="1" x14ac:dyDescent="0.25">
      <c r="A1950" s="115"/>
      <c r="B1950" s="116"/>
      <c r="C1950" s="122"/>
      <c r="D1950" s="137"/>
      <c r="E1950" s="128"/>
      <c r="F1950" s="128"/>
      <c r="G1950" s="127"/>
      <c r="H1950" s="128"/>
      <c r="I1950" s="127"/>
      <c r="J1950" s="127"/>
      <c r="K1950" s="128"/>
      <c r="L1950" s="127"/>
      <c r="M1950" s="127"/>
      <c r="N1950" s="127"/>
      <c r="O1950" s="127"/>
      <c r="P1950" s="128"/>
      <c r="Q1950" s="128"/>
      <c r="R1950" s="129"/>
      <c r="S1950" s="129"/>
      <c r="T1950" s="128"/>
      <c r="U1950" s="128"/>
      <c r="V1950" s="128"/>
      <c r="W1950" s="128"/>
      <c r="X1950" s="127"/>
      <c r="Y1950" s="138"/>
      <c r="Z1950" s="123"/>
      <c r="AA1950" s="113"/>
      <c r="AB1950" s="113"/>
      <c r="AC1950" s="113"/>
      <c r="AD1950" s="113"/>
      <c r="AE1950" s="113"/>
      <c r="AF1950" s="113"/>
      <c r="AG1950" s="113"/>
      <c r="AH1950" s="113"/>
      <c r="AI1950" s="113"/>
      <c r="AJ1950" s="113"/>
      <c r="AK1950" s="113"/>
      <c r="AL1950" s="113"/>
      <c r="AM1950" s="113"/>
      <c r="AN1950" s="113"/>
      <c r="AO1950" s="113"/>
      <c r="AP1950" s="113"/>
      <c r="AQ1950" s="113"/>
      <c r="AR1950" s="113"/>
      <c r="AS1950" s="113"/>
      <c r="AT1950" s="113"/>
      <c r="AU1950" s="113"/>
      <c r="AV1950" s="113"/>
      <c r="AW1950" s="113"/>
      <c r="AX1950" s="112"/>
      <c r="AY1950" s="71"/>
      <c r="AZ1950" s="169" t="str">
        <f t="shared" si="78"/>
        <v>OK</v>
      </c>
      <c r="BA1950" s="170" t="str">
        <f t="shared" si="79"/>
        <v>OK</v>
      </c>
      <c r="BB1950" s="215"/>
    </row>
    <row r="1951" spans="1:54" s="207" customFormat="1" ht="51" customHeight="1" x14ac:dyDescent="0.25">
      <c r="A1951" s="115"/>
      <c r="B1951" s="116"/>
      <c r="C1951" s="122"/>
      <c r="D1951" s="137"/>
      <c r="E1951" s="128"/>
      <c r="F1951" s="128"/>
      <c r="G1951" s="127"/>
      <c r="H1951" s="128"/>
      <c r="I1951" s="127"/>
      <c r="J1951" s="127"/>
      <c r="K1951" s="128"/>
      <c r="L1951" s="127"/>
      <c r="M1951" s="127"/>
      <c r="N1951" s="127"/>
      <c r="O1951" s="127"/>
      <c r="P1951" s="128"/>
      <c r="Q1951" s="128"/>
      <c r="R1951" s="129"/>
      <c r="S1951" s="129"/>
      <c r="T1951" s="128"/>
      <c r="U1951" s="128"/>
      <c r="V1951" s="128"/>
      <c r="W1951" s="128"/>
      <c r="X1951" s="127"/>
      <c r="Y1951" s="138"/>
      <c r="Z1951" s="123"/>
      <c r="AA1951" s="113"/>
      <c r="AB1951" s="113"/>
      <c r="AC1951" s="113"/>
      <c r="AD1951" s="113"/>
      <c r="AE1951" s="113"/>
      <c r="AF1951" s="113"/>
      <c r="AG1951" s="113"/>
      <c r="AH1951" s="113"/>
      <c r="AI1951" s="113"/>
      <c r="AJ1951" s="113"/>
      <c r="AK1951" s="113"/>
      <c r="AL1951" s="113"/>
      <c r="AM1951" s="113"/>
      <c r="AN1951" s="113"/>
      <c r="AO1951" s="113"/>
      <c r="AP1951" s="113"/>
      <c r="AQ1951" s="113"/>
      <c r="AR1951" s="113"/>
      <c r="AS1951" s="113"/>
      <c r="AT1951" s="113"/>
      <c r="AU1951" s="113"/>
      <c r="AV1951" s="113"/>
      <c r="AW1951" s="113"/>
      <c r="AX1951" s="112"/>
      <c r="AY1951" s="71"/>
      <c r="AZ1951" s="169" t="str">
        <f t="shared" si="78"/>
        <v>OK</v>
      </c>
      <c r="BA1951" s="170" t="str">
        <f t="shared" si="79"/>
        <v>OK</v>
      </c>
      <c r="BB1951" s="215"/>
    </row>
    <row r="1952" spans="1:54" s="207" customFormat="1" ht="51" customHeight="1" x14ac:dyDescent="0.25">
      <c r="A1952" s="115"/>
      <c r="B1952" s="116"/>
      <c r="C1952" s="122"/>
      <c r="D1952" s="137"/>
      <c r="E1952" s="128"/>
      <c r="F1952" s="128"/>
      <c r="G1952" s="127"/>
      <c r="H1952" s="128"/>
      <c r="I1952" s="127"/>
      <c r="J1952" s="127"/>
      <c r="K1952" s="128"/>
      <c r="L1952" s="127"/>
      <c r="M1952" s="127"/>
      <c r="N1952" s="127"/>
      <c r="O1952" s="127"/>
      <c r="P1952" s="128"/>
      <c r="Q1952" s="128"/>
      <c r="R1952" s="129"/>
      <c r="S1952" s="129"/>
      <c r="T1952" s="128"/>
      <c r="U1952" s="128"/>
      <c r="V1952" s="128"/>
      <c r="W1952" s="128"/>
      <c r="X1952" s="127"/>
      <c r="Y1952" s="138"/>
      <c r="Z1952" s="123"/>
      <c r="AA1952" s="113"/>
      <c r="AB1952" s="113"/>
      <c r="AC1952" s="113"/>
      <c r="AD1952" s="113"/>
      <c r="AE1952" s="113"/>
      <c r="AF1952" s="113"/>
      <c r="AG1952" s="113"/>
      <c r="AH1952" s="113"/>
      <c r="AI1952" s="113"/>
      <c r="AJ1952" s="113"/>
      <c r="AK1952" s="113"/>
      <c r="AL1952" s="113"/>
      <c r="AM1952" s="113"/>
      <c r="AN1952" s="113"/>
      <c r="AO1952" s="113"/>
      <c r="AP1952" s="113"/>
      <c r="AQ1952" s="113"/>
      <c r="AR1952" s="113"/>
      <c r="AS1952" s="113"/>
      <c r="AT1952" s="113"/>
      <c r="AU1952" s="113"/>
      <c r="AV1952" s="113"/>
      <c r="AW1952" s="113"/>
      <c r="AX1952" s="112"/>
      <c r="AY1952" s="71"/>
      <c r="AZ1952" s="169" t="str">
        <f t="shared" si="78"/>
        <v>OK</v>
      </c>
      <c r="BA1952" s="170" t="str">
        <f t="shared" si="79"/>
        <v>OK</v>
      </c>
      <c r="BB1952" s="215"/>
    </row>
    <row r="1953" spans="1:54" s="207" customFormat="1" ht="51" customHeight="1" x14ac:dyDescent="0.25">
      <c r="A1953" s="115"/>
      <c r="B1953" s="116"/>
      <c r="C1953" s="122"/>
      <c r="D1953" s="137"/>
      <c r="E1953" s="128"/>
      <c r="F1953" s="128"/>
      <c r="G1953" s="127"/>
      <c r="H1953" s="128"/>
      <c r="I1953" s="127"/>
      <c r="J1953" s="127"/>
      <c r="K1953" s="128"/>
      <c r="L1953" s="127"/>
      <c r="M1953" s="127"/>
      <c r="N1953" s="127"/>
      <c r="O1953" s="127"/>
      <c r="P1953" s="128"/>
      <c r="Q1953" s="128"/>
      <c r="R1953" s="129"/>
      <c r="S1953" s="129"/>
      <c r="T1953" s="128"/>
      <c r="U1953" s="128"/>
      <c r="V1953" s="128"/>
      <c r="W1953" s="128"/>
      <c r="X1953" s="127"/>
      <c r="Y1953" s="138"/>
      <c r="Z1953" s="123"/>
      <c r="AA1953" s="113"/>
      <c r="AB1953" s="113"/>
      <c r="AC1953" s="113"/>
      <c r="AD1953" s="113"/>
      <c r="AE1953" s="113"/>
      <c r="AF1953" s="113"/>
      <c r="AG1953" s="113"/>
      <c r="AH1953" s="113"/>
      <c r="AI1953" s="113"/>
      <c r="AJ1953" s="113"/>
      <c r="AK1953" s="113"/>
      <c r="AL1953" s="113"/>
      <c r="AM1953" s="113"/>
      <c r="AN1953" s="113"/>
      <c r="AO1953" s="113"/>
      <c r="AP1953" s="113"/>
      <c r="AQ1953" s="113"/>
      <c r="AR1953" s="113"/>
      <c r="AS1953" s="113"/>
      <c r="AT1953" s="113"/>
      <c r="AU1953" s="113"/>
      <c r="AV1953" s="113"/>
      <c r="AW1953" s="113"/>
      <c r="AX1953" s="112"/>
      <c r="AY1953" s="71"/>
      <c r="AZ1953" s="169" t="str">
        <f t="shared" si="78"/>
        <v>OK</v>
      </c>
      <c r="BA1953" s="170" t="str">
        <f t="shared" si="79"/>
        <v>OK</v>
      </c>
      <c r="BB1953" s="215"/>
    </row>
    <row r="1954" spans="1:54" s="207" customFormat="1" ht="51" customHeight="1" x14ac:dyDescent="0.25">
      <c r="A1954" s="115"/>
      <c r="B1954" s="116"/>
      <c r="C1954" s="122"/>
      <c r="D1954" s="137"/>
      <c r="E1954" s="128"/>
      <c r="F1954" s="128"/>
      <c r="G1954" s="127"/>
      <c r="H1954" s="128"/>
      <c r="I1954" s="127"/>
      <c r="J1954" s="127"/>
      <c r="K1954" s="128"/>
      <c r="L1954" s="127"/>
      <c r="M1954" s="127"/>
      <c r="N1954" s="127"/>
      <c r="O1954" s="127"/>
      <c r="P1954" s="128"/>
      <c r="Q1954" s="128"/>
      <c r="R1954" s="129"/>
      <c r="S1954" s="129"/>
      <c r="T1954" s="128"/>
      <c r="U1954" s="128"/>
      <c r="V1954" s="128"/>
      <c r="W1954" s="128"/>
      <c r="X1954" s="127"/>
      <c r="Y1954" s="138"/>
      <c r="Z1954" s="123"/>
      <c r="AA1954" s="113"/>
      <c r="AB1954" s="113"/>
      <c r="AC1954" s="113"/>
      <c r="AD1954" s="113"/>
      <c r="AE1954" s="113"/>
      <c r="AF1954" s="113"/>
      <c r="AG1954" s="113"/>
      <c r="AH1954" s="113"/>
      <c r="AI1954" s="113"/>
      <c r="AJ1954" s="113"/>
      <c r="AK1954" s="113"/>
      <c r="AL1954" s="113"/>
      <c r="AM1954" s="113"/>
      <c r="AN1954" s="113"/>
      <c r="AO1954" s="113"/>
      <c r="AP1954" s="113"/>
      <c r="AQ1954" s="113"/>
      <c r="AR1954" s="113"/>
      <c r="AS1954" s="113"/>
      <c r="AT1954" s="113"/>
      <c r="AU1954" s="113"/>
      <c r="AV1954" s="113"/>
      <c r="AW1954" s="113"/>
      <c r="AX1954" s="112"/>
      <c r="AY1954" s="71"/>
      <c r="AZ1954" s="169" t="str">
        <f t="shared" si="78"/>
        <v>OK</v>
      </c>
      <c r="BA1954" s="170" t="str">
        <f t="shared" si="79"/>
        <v>OK</v>
      </c>
      <c r="BB1954" s="215"/>
    </row>
    <row r="1955" spans="1:54" s="207" customFormat="1" ht="51" customHeight="1" x14ac:dyDescent="0.25">
      <c r="A1955" s="115"/>
      <c r="B1955" s="116"/>
      <c r="C1955" s="122"/>
      <c r="D1955" s="137"/>
      <c r="E1955" s="128"/>
      <c r="F1955" s="128"/>
      <c r="G1955" s="127"/>
      <c r="H1955" s="128"/>
      <c r="I1955" s="127"/>
      <c r="J1955" s="127"/>
      <c r="K1955" s="128"/>
      <c r="L1955" s="127"/>
      <c r="M1955" s="127"/>
      <c r="N1955" s="127"/>
      <c r="O1955" s="127"/>
      <c r="P1955" s="128"/>
      <c r="Q1955" s="128"/>
      <c r="R1955" s="129"/>
      <c r="S1955" s="129"/>
      <c r="T1955" s="128"/>
      <c r="U1955" s="128"/>
      <c r="V1955" s="128"/>
      <c r="W1955" s="128"/>
      <c r="X1955" s="127"/>
      <c r="Y1955" s="138"/>
      <c r="Z1955" s="123"/>
      <c r="AA1955" s="113"/>
      <c r="AB1955" s="113"/>
      <c r="AC1955" s="113"/>
      <c r="AD1955" s="113"/>
      <c r="AE1955" s="113"/>
      <c r="AF1955" s="113"/>
      <c r="AG1955" s="113"/>
      <c r="AH1955" s="113"/>
      <c r="AI1955" s="113"/>
      <c r="AJ1955" s="113"/>
      <c r="AK1955" s="113"/>
      <c r="AL1955" s="113"/>
      <c r="AM1955" s="113"/>
      <c r="AN1955" s="113"/>
      <c r="AO1955" s="113"/>
      <c r="AP1955" s="113"/>
      <c r="AQ1955" s="113"/>
      <c r="AR1955" s="113"/>
      <c r="AS1955" s="113"/>
      <c r="AT1955" s="113"/>
      <c r="AU1955" s="113"/>
      <c r="AV1955" s="113"/>
      <c r="AW1955" s="113"/>
      <c r="AX1955" s="112"/>
      <c r="AY1955" s="71"/>
      <c r="AZ1955" s="169" t="str">
        <f t="shared" si="78"/>
        <v>OK</v>
      </c>
      <c r="BA1955" s="170" t="str">
        <f t="shared" si="79"/>
        <v>OK</v>
      </c>
      <c r="BB1955" s="215"/>
    </row>
    <row r="1956" spans="1:54" s="207" customFormat="1" ht="51" customHeight="1" x14ac:dyDescent="0.25">
      <c r="A1956" s="115"/>
      <c r="B1956" s="116"/>
      <c r="C1956" s="122"/>
      <c r="D1956" s="137"/>
      <c r="E1956" s="128"/>
      <c r="F1956" s="128"/>
      <c r="G1956" s="127"/>
      <c r="H1956" s="128"/>
      <c r="I1956" s="127"/>
      <c r="J1956" s="127"/>
      <c r="K1956" s="128"/>
      <c r="L1956" s="127"/>
      <c r="M1956" s="127"/>
      <c r="N1956" s="127"/>
      <c r="O1956" s="127"/>
      <c r="P1956" s="128"/>
      <c r="Q1956" s="128"/>
      <c r="R1956" s="129"/>
      <c r="S1956" s="129"/>
      <c r="T1956" s="128"/>
      <c r="U1956" s="128"/>
      <c r="V1956" s="128"/>
      <c r="W1956" s="128"/>
      <c r="X1956" s="127"/>
      <c r="Y1956" s="138"/>
      <c r="Z1956" s="123"/>
      <c r="AA1956" s="113"/>
      <c r="AB1956" s="113"/>
      <c r="AC1956" s="113"/>
      <c r="AD1956" s="113"/>
      <c r="AE1956" s="113"/>
      <c r="AF1956" s="113"/>
      <c r="AG1956" s="113"/>
      <c r="AH1956" s="113"/>
      <c r="AI1956" s="113"/>
      <c r="AJ1956" s="113"/>
      <c r="AK1956" s="113"/>
      <c r="AL1956" s="113"/>
      <c r="AM1956" s="113"/>
      <c r="AN1956" s="113"/>
      <c r="AO1956" s="113"/>
      <c r="AP1956" s="113"/>
      <c r="AQ1956" s="113"/>
      <c r="AR1956" s="113"/>
      <c r="AS1956" s="113"/>
      <c r="AT1956" s="113"/>
      <c r="AU1956" s="113"/>
      <c r="AV1956" s="113"/>
      <c r="AW1956" s="113"/>
      <c r="AX1956" s="112"/>
      <c r="AY1956" s="71"/>
      <c r="AZ1956" s="169" t="str">
        <f t="shared" si="78"/>
        <v>OK</v>
      </c>
      <c r="BA1956" s="170" t="str">
        <f t="shared" si="79"/>
        <v>OK</v>
      </c>
      <c r="BB1956" s="215"/>
    </row>
    <row r="1957" spans="1:54" s="207" customFormat="1" ht="51" customHeight="1" x14ac:dyDescent="0.25">
      <c r="A1957" s="115"/>
      <c r="B1957" s="116"/>
      <c r="C1957" s="122"/>
      <c r="D1957" s="137"/>
      <c r="E1957" s="128"/>
      <c r="F1957" s="128"/>
      <c r="G1957" s="127"/>
      <c r="H1957" s="128"/>
      <c r="I1957" s="127"/>
      <c r="J1957" s="127"/>
      <c r="K1957" s="128"/>
      <c r="L1957" s="127"/>
      <c r="M1957" s="127"/>
      <c r="N1957" s="127"/>
      <c r="O1957" s="127"/>
      <c r="P1957" s="128"/>
      <c r="Q1957" s="128"/>
      <c r="R1957" s="129"/>
      <c r="S1957" s="129"/>
      <c r="T1957" s="128"/>
      <c r="U1957" s="128"/>
      <c r="V1957" s="128"/>
      <c r="W1957" s="128"/>
      <c r="X1957" s="127"/>
      <c r="Y1957" s="138"/>
      <c r="Z1957" s="123"/>
      <c r="AA1957" s="113"/>
      <c r="AB1957" s="113"/>
      <c r="AC1957" s="113"/>
      <c r="AD1957" s="113"/>
      <c r="AE1957" s="113"/>
      <c r="AF1957" s="113"/>
      <c r="AG1957" s="113"/>
      <c r="AH1957" s="113"/>
      <c r="AI1957" s="113"/>
      <c r="AJ1957" s="113"/>
      <c r="AK1957" s="113"/>
      <c r="AL1957" s="113"/>
      <c r="AM1957" s="113"/>
      <c r="AN1957" s="113"/>
      <c r="AO1957" s="113"/>
      <c r="AP1957" s="113"/>
      <c r="AQ1957" s="113"/>
      <c r="AR1957" s="113"/>
      <c r="AS1957" s="113"/>
      <c r="AT1957" s="113"/>
      <c r="AU1957" s="113"/>
      <c r="AV1957" s="113"/>
      <c r="AW1957" s="113"/>
      <c r="AX1957" s="112"/>
      <c r="AY1957" s="71"/>
      <c r="AZ1957" s="169" t="str">
        <f t="shared" si="78"/>
        <v>OK</v>
      </c>
      <c r="BA1957" s="170" t="str">
        <f t="shared" si="79"/>
        <v>OK</v>
      </c>
      <c r="BB1957" s="215"/>
    </row>
    <row r="1958" spans="1:54" s="207" customFormat="1" ht="51" customHeight="1" x14ac:dyDescent="0.25">
      <c r="A1958" s="115"/>
      <c r="B1958" s="116"/>
      <c r="C1958" s="122"/>
      <c r="D1958" s="137"/>
      <c r="E1958" s="128"/>
      <c r="F1958" s="128"/>
      <c r="G1958" s="127"/>
      <c r="H1958" s="128"/>
      <c r="I1958" s="127"/>
      <c r="J1958" s="127"/>
      <c r="K1958" s="128"/>
      <c r="L1958" s="127"/>
      <c r="M1958" s="127"/>
      <c r="N1958" s="127"/>
      <c r="O1958" s="127"/>
      <c r="P1958" s="128"/>
      <c r="Q1958" s="128"/>
      <c r="R1958" s="129"/>
      <c r="S1958" s="129"/>
      <c r="T1958" s="128"/>
      <c r="U1958" s="128"/>
      <c r="V1958" s="128"/>
      <c r="W1958" s="128"/>
      <c r="X1958" s="127"/>
      <c r="Y1958" s="138"/>
      <c r="Z1958" s="123"/>
      <c r="AA1958" s="113"/>
      <c r="AB1958" s="113"/>
      <c r="AC1958" s="113"/>
      <c r="AD1958" s="113"/>
      <c r="AE1958" s="113"/>
      <c r="AF1958" s="113"/>
      <c r="AG1958" s="113"/>
      <c r="AH1958" s="113"/>
      <c r="AI1958" s="113"/>
      <c r="AJ1958" s="113"/>
      <c r="AK1958" s="113"/>
      <c r="AL1958" s="113"/>
      <c r="AM1958" s="113"/>
      <c r="AN1958" s="113"/>
      <c r="AO1958" s="113"/>
      <c r="AP1958" s="113"/>
      <c r="AQ1958" s="113"/>
      <c r="AR1958" s="113"/>
      <c r="AS1958" s="113"/>
      <c r="AT1958" s="113"/>
      <c r="AU1958" s="113"/>
      <c r="AV1958" s="113"/>
      <c r="AW1958" s="113"/>
      <c r="AX1958" s="112"/>
      <c r="AY1958" s="71"/>
      <c r="AZ1958" s="169" t="str">
        <f t="shared" si="78"/>
        <v>OK</v>
      </c>
      <c r="BA1958" s="170" t="str">
        <f t="shared" si="79"/>
        <v>OK</v>
      </c>
      <c r="BB1958" s="215"/>
    </row>
    <row r="1959" spans="1:54" s="207" customFormat="1" ht="51" customHeight="1" x14ac:dyDescent="0.25">
      <c r="A1959" s="115"/>
      <c r="B1959" s="116"/>
      <c r="C1959" s="122"/>
      <c r="D1959" s="137"/>
      <c r="E1959" s="128"/>
      <c r="F1959" s="128"/>
      <c r="G1959" s="127"/>
      <c r="H1959" s="128"/>
      <c r="I1959" s="127"/>
      <c r="J1959" s="127"/>
      <c r="K1959" s="128"/>
      <c r="L1959" s="127"/>
      <c r="M1959" s="127"/>
      <c r="N1959" s="127"/>
      <c r="O1959" s="127"/>
      <c r="P1959" s="128"/>
      <c r="Q1959" s="128"/>
      <c r="R1959" s="129"/>
      <c r="S1959" s="129"/>
      <c r="T1959" s="128"/>
      <c r="U1959" s="128"/>
      <c r="V1959" s="128"/>
      <c r="W1959" s="128"/>
      <c r="X1959" s="127"/>
      <c r="Y1959" s="138"/>
      <c r="Z1959" s="123"/>
      <c r="AA1959" s="113"/>
      <c r="AB1959" s="113"/>
      <c r="AC1959" s="113"/>
      <c r="AD1959" s="113"/>
      <c r="AE1959" s="113"/>
      <c r="AF1959" s="113"/>
      <c r="AG1959" s="113"/>
      <c r="AH1959" s="113"/>
      <c r="AI1959" s="113"/>
      <c r="AJ1959" s="113"/>
      <c r="AK1959" s="113"/>
      <c r="AL1959" s="113"/>
      <c r="AM1959" s="113"/>
      <c r="AN1959" s="113"/>
      <c r="AO1959" s="113"/>
      <c r="AP1959" s="113"/>
      <c r="AQ1959" s="113"/>
      <c r="AR1959" s="113"/>
      <c r="AS1959" s="113"/>
      <c r="AT1959" s="113"/>
      <c r="AU1959" s="113"/>
      <c r="AV1959" s="113"/>
      <c r="AW1959" s="113"/>
      <c r="AX1959" s="112"/>
      <c r="AY1959" s="71"/>
      <c r="AZ1959" s="169" t="str">
        <f t="shared" si="78"/>
        <v>OK</v>
      </c>
      <c r="BA1959" s="170" t="str">
        <f t="shared" si="79"/>
        <v>OK</v>
      </c>
      <c r="BB1959" s="215"/>
    </row>
    <row r="1960" spans="1:54" s="207" customFormat="1" ht="51" customHeight="1" x14ac:dyDescent="0.25">
      <c r="A1960" s="115"/>
      <c r="B1960" s="116"/>
      <c r="C1960" s="122"/>
      <c r="D1960" s="137"/>
      <c r="E1960" s="128"/>
      <c r="F1960" s="128"/>
      <c r="G1960" s="127"/>
      <c r="H1960" s="128"/>
      <c r="I1960" s="127"/>
      <c r="J1960" s="127"/>
      <c r="K1960" s="128"/>
      <c r="L1960" s="127"/>
      <c r="M1960" s="127"/>
      <c r="N1960" s="127"/>
      <c r="O1960" s="127"/>
      <c r="P1960" s="128"/>
      <c r="Q1960" s="128"/>
      <c r="R1960" s="129"/>
      <c r="S1960" s="129"/>
      <c r="T1960" s="128"/>
      <c r="U1960" s="128"/>
      <c r="V1960" s="128"/>
      <c r="W1960" s="128"/>
      <c r="X1960" s="127"/>
      <c r="Y1960" s="138"/>
      <c r="Z1960" s="123"/>
      <c r="AA1960" s="113"/>
      <c r="AB1960" s="113"/>
      <c r="AC1960" s="113"/>
      <c r="AD1960" s="113"/>
      <c r="AE1960" s="113"/>
      <c r="AF1960" s="113"/>
      <c r="AG1960" s="113"/>
      <c r="AH1960" s="113"/>
      <c r="AI1960" s="113"/>
      <c r="AJ1960" s="113"/>
      <c r="AK1960" s="113"/>
      <c r="AL1960" s="113"/>
      <c r="AM1960" s="113"/>
      <c r="AN1960" s="113"/>
      <c r="AO1960" s="113"/>
      <c r="AP1960" s="113"/>
      <c r="AQ1960" s="113"/>
      <c r="AR1960" s="113"/>
      <c r="AS1960" s="113"/>
      <c r="AT1960" s="113"/>
      <c r="AU1960" s="113"/>
      <c r="AV1960" s="113"/>
      <c r="AW1960" s="113"/>
      <c r="AX1960" s="112"/>
      <c r="AY1960" s="71"/>
      <c r="AZ1960" s="169" t="str">
        <f t="shared" si="78"/>
        <v>OK</v>
      </c>
      <c r="BA1960" s="170" t="str">
        <f t="shared" si="79"/>
        <v>OK</v>
      </c>
      <c r="BB1960" s="215"/>
    </row>
    <row r="1961" spans="1:54" s="207" customFormat="1" ht="51" customHeight="1" x14ac:dyDescent="0.25">
      <c r="A1961" s="115"/>
      <c r="B1961" s="116"/>
      <c r="C1961" s="122"/>
      <c r="D1961" s="137"/>
      <c r="E1961" s="128"/>
      <c r="F1961" s="128"/>
      <c r="G1961" s="127"/>
      <c r="H1961" s="128"/>
      <c r="I1961" s="127"/>
      <c r="J1961" s="127"/>
      <c r="K1961" s="128"/>
      <c r="L1961" s="127"/>
      <c r="M1961" s="127"/>
      <c r="N1961" s="127"/>
      <c r="O1961" s="127"/>
      <c r="P1961" s="128"/>
      <c r="Q1961" s="128"/>
      <c r="R1961" s="129"/>
      <c r="S1961" s="129"/>
      <c r="T1961" s="128"/>
      <c r="U1961" s="128"/>
      <c r="V1961" s="128"/>
      <c r="W1961" s="128"/>
      <c r="X1961" s="127"/>
      <c r="Y1961" s="138"/>
      <c r="Z1961" s="123"/>
      <c r="AA1961" s="113"/>
      <c r="AB1961" s="113"/>
      <c r="AC1961" s="113"/>
      <c r="AD1961" s="113"/>
      <c r="AE1961" s="113"/>
      <c r="AF1961" s="113"/>
      <c r="AG1961" s="113"/>
      <c r="AH1961" s="113"/>
      <c r="AI1961" s="113"/>
      <c r="AJ1961" s="113"/>
      <c r="AK1961" s="113"/>
      <c r="AL1961" s="113"/>
      <c r="AM1961" s="113"/>
      <c r="AN1961" s="113"/>
      <c r="AO1961" s="113"/>
      <c r="AP1961" s="113"/>
      <c r="AQ1961" s="113"/>
      <c r="AR1961" s="113"/>
      <c r="AS1961" s="113"/>
      <c r="AT1961" s="113"/>
      <c r="AU1961" s="113"/>
      <c r="AV1961" s="113"/>
      <c r="AW1961" s="113"/>
      <c r="AX1961" s="112"/>
      <c r="AY1961" s="71"/>
      <c r="AZ1961" s="169" t="str">
        <f t="shared" si="78"/>
        <v>OK</v>
      </c>
      <c r="BA1961" s="170" t="str">
        <f t="shared" si="79"/>
        <v>OK</v>
      </c>
      <c r="BB1961" s="215"/>
    </row>
    <row r="1962" spans="1:54" s="207" customFormat="1" ht="51" customHeight="1" x14ac:dyDescent="0.25">
      <c r="A1962" s="115"/>
      <c r="B1962" s="116"/>
      <c r="C1962" s="122"/>
      <c r="D1962" s="137"/>
      <c r="E1962" s="128"/>
      <c r="F1962" s="128"/>
      <c r="G1962" s="127"/>
      <c r="H1962" s="128"/>
      <c r="I1962" s="127"/>
      <c r="J1962" s="127"/>
      <c r="K1962" s="128"/>
      <c r="L1962" s="127"/>
      <c r="M1962" s="127"/>
      <c r="N1962" s="127"/>
      <c r="O1962" s="127"/>
      <c r="P1962" s="128"/>
      <c r="Q1962" s="128"/>
      <c r="R1962" s="129"/>
      <c r="S1962" s="129"/>
      <c r="T1962" s="128"/>
      <c r="U1962" s="128"/>
      <c r="V1962" s="128"/>
      <c r="W1962" s="128"/>
      <c r="X1962" s="127"/>
      <c r="Y1962" s="138"/>
      <c r="Z1962" s="123"/>
      <c r="AA1962" s="113"/>
      <c r="AB1962" s="113"/>
      <c r="AC1962" s="113"/>
      <c r="AD1962" s="113"/>
      <c r="AE1962" s="113"/>
      <c r="AF1962" s="113"/>
      <c r="AG1962" s="113"/>
      <c r="AH1962" s="113"/>
      <c r="AI1962" s="113"/>
      <c r="AJ1962" s="113"/>
      <c r="AK1962" s="113"/>
      <c r="AL1962" s="113"/>
      <c r="AM1962" s="113"/>
      <c r="AN1962" s="113"/>
      <c r="AO1962" s="113"/>
      <c r="AP1962" s="113"/>
      <c r="AQ1962" s="113"/>
      <c r="AR1962" s="113"/>
      <c r="AS1962" s="113"/>
      <c r="AT1962" s="113"/>
      <c r="AU1962" s="113"/>
      <c r="AV1962" s="113"/>
      <c r="AW1962" s="113"/>
      <c r="AX1962" s="112"/>
      <c r="AY1962" s="71"/>
      <c r="AZ1962" s="169" t="str">
        <f t="shared" si="78"/>
        <v>OK</v>
      </c>
      <c r="BA1962" s="170" t="str">
        <f t="shared" si="79"/>
        <v>OK</v>
      </c>
      <c r="BB1962" s="215"/>
    </row>
    <row r="1963" spans="1:54" s="207" customFormat="1" ht="51" customHeight="1" x14ac:dyDescent="0.25">
      <c r="A1963" s="115"/>
      <c r="B1963" s="116"/>
      <c r="C1963" s="122"/>
      <c r="D1963" s="137"/>
      <c r="E1963" s="128"/>
      <c r="F1963" s="128"/>
      <c r="G1963" s="127"/>
      <c r="H1963" s="128"/>
      <c r="I1963" s="127"/>
      <c r="J1963" s="127"/>
      <c r="K1963" s="128"/>
      <c r="L1963" s="127"/>
      <c r="M1963" s="127"/>
      <c r="N1963" s="127"/>
      <c r="O1963" s="127"/>
      <c r="P1963" s="128"/>
      <c r="Q1963" s="128"/>
      <c r="R1963" s="129"/>
      <c r="S1963" s="129"/>
      <c r="T1963" s="128"/>
      <c r="U1963" s="128"/>
      <c r="V1963" s="128"/>
      <c r="W1963" s="128"/>
      <c r="X1963" s="127"/>
      <c r="Y1963" s="138"/>
      <c r="Z1963" s="123"/>
      <c r="AA1963" s="113"/>
      <c r="AB1963" s="113"/>
      <c r="AC1963" s="113"/>
      <c r="AD1963" s="113"/>
      <c r="AE1963" s="113"/>
      <c r="AF1963" s="113"/>
      <c r="AG1963" s="113"/>
      <c r="AH1963" s="113"/>
      <c r="AI1963" s="113"/>
      <c r="AJ1963" s="113"/>
      <c r="AK1963" s="113"/>
      <c r="AL1963" s="113"/>
      <c r="AM1963" s="113"/>
      <c r="AN1963" s="113"/>
      <c r="AO1963" s="113"/>
      <c r="AP1963" s="113"/>
      <c r="AQ1963" s="113"/>
      <c r="AR1963" s="113"/>
      <c r="AS1963" s="113"/>
      <c r="AT1963" s="113"/>
      <c r="AU1963" s="113"/>
      <c r="AV1963" s="113"/>
      <c r="AW1963" s="113"/>
      <c r="AX1963" s="112"/>
      <c r="AY1963" s="71"/>
      <c r="AZ1963" s="169" t="str">
        <f t="shared" si="78"/>
        <v>OK</v>
      </c>
      <c r="BA1963" s="170" t="str">
        <f t="shared" si="79"/>
        <v>OK</v>
      </c>
      <c r="BB1963" s="215"/>
    </row>
    <row r="1964" spans="1:54" s="207" customFormat="1" ht="51" customHeight="1" x14ac:dyDescent="0.25">
      <c r="A1964" s="115"/>
      <c r="B1964" s="116"/>
      <c r="C1964" s="122"/>
      <c r="D1964" s="137"/>
      <c r="E1964" s="128"/>
      <c r="F1964" s="128"/>
      <c r="G1964" s="127"/>
      <c r="H1964" s="128"/>
      <c r="I1964" s="127"/>
      <c r="J1964" s="127"/>
      <c r="K1964" s="128"/>
      <c r="L1964" s="127"/>
      <c r="M1964" s="127"/>
      <c r="N1964" s="127"/>
      <c r="O1964" s="127"/>
      <c r="P1964" s="128"/>
      <c r="Q1964" s="128"/>
      <c r="R1964" s="129"/>
      <c r="S1964" s="129"/>
      <c r="T1964" s="128"/>
      <c r="U1964" s="128"/>
      <c r="V1964" s="128"/>
      <c r="W1964" s="128"/>
      <c r="X1964" s="127"/>
      <c r="Y1964" s="138"/>
      <c r="Z1964" s="123"/>
      <c r="AA1964" s="113"/>
      <c r="AB1964" s="113"/>
      <c r="AC1964" s="113"/>
      <c r="AD1964" s="113"/>
      <c r="AE1964" s="113"/>
      <c r="AF1964" s="113"/>
      <c r="AG1964" s="113"/>
      <c r="AH1964" s="113"/>
      <c r="AI1964" s="113"/>
      <c r="AJ1964" s="113"/>
      <c r="AK1964" s="113"/>
      <c r="AL1964" s="113"/>
      <c r="AM1964" s="113"/>
      <c r="AN1964" s="113"/>
      <c r="AO1964" s="113"/>
      <c r="AP1964" s="113"/>
      <c r="AQ1964" s="113"/>
      <c r="AR1964" s="113"/>
      <c r="AS1964" s="113"/>
      <c r="AT1964" s="113"/>
      <c r="AU1964" s="113"/>
      <c r="AV1964" s="113"/>
      <c r="AW1964" s="113"/>
      <c r="AX1964" s="112"/>
      <c r="AY1964" s="71"/>
      <c r="AZ1964" s="169" t="str">
        <f t="shared" si="78"/>
        <v>OK</v>
      </c>
      <c r="BA1964" s="170" t="str">
        <f t="shared" si="79"/>
        <v>OK</v>
      </c>
      <c r="BB1964" s="215"/>
    </row>
    <row r="1965" spans="1:54" s="207" customFormat="1" ht="51" customHeight="1" x14ac:dyDescent="0.25">
      <c r="A1965" s="115"/>
      <c r="B1965" s="116"/>
      <c r="C1965" s="122"/>
      <c r="D1965" s="137"/>
      <c r="E1965" s="128"/>
      <c r="F1965" s="128"/>
      <c r="G1965" s="127"/>
      <c r="H1965" s="128"/>
      <c r="I1965" s="127"/>
      <c r="J1965" s="127"/>
      <c r="K1965" s="128"/>
      <c r="L1965" s="127"/>
      <c r="M1965" s="127"/>
      <c r="N1965" s="127"/>
      <c r="O1965" s="127"/>
      <c r="P1965" s="128"/>
      <c r="Q1965" s="128"/>
      <c r="R1965" s="129"/>
      <c r="S1965" s="129"/>
      <c r="T1965" s="128"/>
      <c r="U1965" s="128"/>
      <c r="V1965" s="128"/>
      <c r="W1965" s="128"/>
      <c r="X1965" s="127"/>
      <c r="Y1965" s="138"/>
      <c r="Z1965" s="123"/>
      <c r="AA1965" s="113"/>
      <c r="AB1965" s="113"/>
      <c r="AC1965" s="113"/>
      <c r="AD1965" s="113"/>
      <c r="AE1965" s="113"/>
      <c r="AF1965" s="113"/>
      <c r="AG1965" s="113"/>
      <c r="AH1965" s="113"/>
      <c r="AI1965" s="113"/>
      <c r="AJ1965" s="113"/>
      <c r="AK1965" s="113"/>
      <c r="AL1965" s="113"/>
      <c r="AM1965" s="113"/>
      <c r="AN1965" s="113"/>
      <c r="AO1965" s="113"/>
      <c r="AP1965" s="113"/>
      <c r="AQ1965" s="113"/>
      <c r="AR1965" s="113"/>
      <c r="AS1965" s="113"/>
      <c r="AT1965" s="113"/>
      <c r="AU1965" s="113"/>
      <c r="AV1965" s="113"/>
      <c r="AW1965" s="113"/>
      <c r="AX1965" s="112"/>
      <c r="AY1965" s="71"/>
      <c r="AZ1965" s="169" t="str">
        <f t="shared" si="78"/>
        <v>OK</v>
      </c>
      <c r="BA1965" s="170" t="str">
        <f t="shared" si="79"/>
        <v>OK</v>
      </c>
      <c r="BB1965" s="215"/>
    </row>
    <row r="1966" spans="1:54" s="207" customFormat="1" ht="51" customHeight="1" x14ac:dyDescent="0.25">
      <c r="A1966" s="115"/>
      <c r="B1966" s="116"/>
      <c r="C1966" s="122"/>
      <c r="D1966" s="137"/>
      <c r="E1966" s="128"/>
      <c r="F1966" s="128"/>
      <c r="G1966" s="127"/>
      <c r="H1966" s="128"/>
      <c r="I1966" s="127"/>
      <c r="J1966" s="127"/>
      <c r="K1966" s="128"/>
      <c r="L1966" s="127"/>
      <c r="M1966" s="127"/>
      <c r="N1966" s="127"/>
      <c r="O1966" s="127"/>
      <c r="P1966" s="128"/>
      <c r="Q1966" s="128"/>
      <c r="R1966" s="129"/>
      <c r="S1966" s="129"/>
      <c r="T1966" s="128"/>
      <c r="U1966" s="128"/>
      <c r="V1966" s="128"/>
      <c r="W1966" s="128"/>
      <c r="X1966" s="127"/>
      <c r="Y1966" s="138"/>
      <c r="Z1966" s="123"/>
      <c r="AA1966" s="113"/>
      <c r="AB1966" s="113"/>
      <c r="AC1966" s="113"/>
      <c r="AD1966" s="113"/>
      <c r="AE1966" s="113"/>
      <c r="AF1966" s="113"/>
      <c r="AG1966" s="113"/>
      <c r="AH1966" s="113"/>
      <c r="AI1966" s="113"/>
      <c r="AJ1966" s="113"/>
      <c r="AK1966" s="113"/>
      <c r="AL1966" s="113"/>
      <c r="AM1966" s="113"/>
      <c r="AN1966" s="113"/>
      <c r="AO1966" s="113"/>
      <c r="AP1966" s="113"/>
      <c r="AQ1966" s="113"/>
      <c r="AR1966" s="113"/>
      <c r="AS1966" s="113"/>
      <c r="AT1966" s="113"/>
      <c r="AU1966" s="113"/>
      <c r="AV1966" s="113"/>
      <c r="AW1966" s="113"/>
      <c r="AX1966" s="112"/>
      <c r="AY1966" s="71"/>
      <c r="AZ1966" s="169" t="str">
        <f t="shared" si="78"/>
        <v>OK</v>
      </c>
      <c r="BA1966" s="170" t="str">
        <f t="shared" si="79"/>
        <v>OK</v>
      </c>
      <c r="BB1966" s="215"/>
    </row>
    <row r="1967" spans="1:54" s="207" customFormat="1" ht="51" customHeight="1" x14ac:dyDescent="0.25">
      <c r="A1967" s="115"/>
      <c r="B1967" s="116"/>
      <c r="C1967" s="122"/>
      <c r="D1967" s="137"/>
      <c r="E1967" s="128"/>
      <c r="F1967" s="128"/>
      <c r="G1967" s="127"/>
      <c r="H1967" s="128"/>
      <c r="I1967" s="127"/>
      <c r="J1967" s="127"/>
      <c r="K1967" s="128"/>
      <c r="L1967" s="127"/>
      <c r="M1967" s="127"/>
      <c r="N1967" s="127"/>
      <c r="O1967" s="127"/>
      <c r="P1967" s="128"/>
      <c r="Q1967" s="128"/>
      <c r="R1967" s="129"/>
      <c r="S1967" s="129"/>
      <c r="T1967" s="128"/>
      <c r="U1967" s="128"/>
      <c r="V1967" s="128"/>
      <c r="W1967" s="128"/>
      <c r="X1967" s="127"/>
      <c r="Y1967" s="138"/>
      <c r="Z1967" s="123"/>
      <c r="AA1967" s="113"/>
      <c r="AB1967" s="113"/>
      <c r="AC1967" s="113"/>
      <c r="AD1967" s="113"/>
      <c r="AE1967" s="113"/>
      <c r="AF1967" s="113"/>
      <c r="AG1967" s="113"/>
      <c r="AH1967" s="113"/>
      <c r="AI1967" s="113"/>
      <c r="AJ1967" s="113"/>
      <c r="AK1967" s="113"/>
      <c r="AL1967" s="113"/>
      <c r="AM1967" s="113"/>
      <c r="AN1967" s="113"/>
      <c r="AO1967" s="113"/>
      <c r="AP1967" s="113"/>
      <c r="AQ1967" s="113"/>
      <c r="AR1967" s="113"/>
      <c r="AS1967" s="113"/>
      <c r="AT1967" s="113"/>
      <c r="AU1967" s="113"/>
      <c r="AV1967" s="113"/>
      <c r="AW1967" s="113"/>
      <c r="AX1967" s="112"/>
      <c r="AY1967" s="71"/>
      <c r="AZ1967" s="169" t="str">
        <f t="shared" si="78"/>
        <v>OK</v>
      </c>
      <c r="BA1967" s="170" t="str">
        <f t="shared" si="79"/>
        <v>OK</v>
      </c>
      <c r="BB1967" s="215"/>
    </row>
    <row r="1968" spans="1:54" s="207" customFormat="1" ht="51" customHeight="1" x14ac:dyDescent="0.25">
      <c r="A1968" s="115"/>
      <c r="B1968" s="116"/>
      <c r="C1968" s="122"/>
      <c r="D1968" s="137"/>
      <c r="E1968" s="128"/>
      <c r="F1968" s="128"/>
      <c r="G1968" s="127"/>
      <c r="H1968" s="128"/>
      <c r="I1968" s="127"/>
      <c r="J1968" s="127"/>
      <c r="K1968" s="128"/>
      <c r="L1968" s="127"/>
      <c r="M1968" s="127"/>
      <c r="N1968" s="127"/>
      <c r="O1968" s="127"/>
      <c r="P1968" s="128"/>
      <c r="Q1968" s="128"/>
      <c r="R1968" s="129"/>
      <c r="S1968" s="129"/>
      <c r="T1968" s="128"/>
      <c r="U1968" s="128"/>
      <c r="V1968" s="128"/>
      <c r="W1968" s="128"/>
      <c r="X1968" s="127"/>
      <c r="Y1968" s="138"/>
      <c r="Z1968" s="123"/>
      <c r="AA1968" s="113"/>
      <c r="AB1968" s="113"/>
      <c r="AC1968" s="113"/>
      <c r="AD1968" s="113"/>
      <c r="AE1968" s="113"/>
      <c r="AF1968" s="113"/>
      <c r="AG1968" s="113"/>
      <c r="AH1968" s="113"/>
      <c r="AI1968" s="113"/>
      <c r="AJ1968" s="113"/>
      <c r="AK1968" s="113"/>
      <c r="AL1968" s="113"/>
      <c r="AM1968" s="113"/>
      <c r="AN1968" s="113"/>
      <c r="AO1968" s="113"/>
      <c r="AP1968" s="113"/>
      <c r="AQ1968" s="113"/>
      <c r="AR1968" s="113"/>
      <c r="AS1968" s="113"/>
      <c r="AT1968" s="113"/>
      <c r="AU1968" s="113"/>
      <c r="AV1968" s="113"/>
      <c r="AW1968" s="113"/>
      <c r="AX1968" s="112"/>
      <c r="AY1968" s="71"/>
      <c r="AZ1968" s="169" t="str">
        <f t="shared" si="78"/>
        <v>OK</v>
      </c>
      <c r="BA1968" s="170" t="str">
        <f t="shared" si="79"/>
        <v>OK</v>
      </c>
      <c r="BB1968" s="215"/>
    </row>
    <row r="1969" spans="1:54" s="207" customFormat="1" ht="51" customHeight="1" x14ac:dyDescent="0.25">
      <c r="A1969" s="115"/>
      <c r="B1969" s="116"/>
      <c r="C1969" s="122"/>
      <c r="D1969" s="137"/>
      <c r="E1969" s="128"/>
      <c r="F1969" s="128"/>
      <c r="G1969" s="127"/>
      <c r="H1969" s="128"/>
      <c r="I1969" s="127"/>
      <c r="J1969" s="127"/>
      <c r="K1969" s="128"/>
      <c r="L1969" s="127"/>
      <c r="M1969" s="127"/>
      <c r="N1969" s="127"/>
      <c r="O1969" s="127"/>
      <c r="P1969" s="128"/>
      <c r="Q1969" s="128"/>
      <c r="R1969" s="129"/>
      <c r="S1969" s="129"/>
      <c r="T1969" s="128"/>
      <c r="U1969" s="128"/>
      <c r="V1969" s="128"/>
      <c r="W1969" s="128"/>
      <c r="X1969" s="127"/>
      <c r="Y1969" s="138"/>
      <c r="Z1969" s="123"/>
      <c r="AA1969" s="113"/>
      <c r="AB1969" s="113"/>
      <c r="AC1969" s="113"/>
      <c r="AD1969" s="113"/>
      <c r="AE1969" s="113"/>
      <c r="AF1969" s="113"/>
      <c r="AG1969" s="113"/>
      <c r="AH1969" s="113"/>
      <c r="AI1969" s="113"/>
      <c r="AJ1969" s="113"/>
      <c r="AK1969" s="113"/>
      <c r="AL1969" s="113"/>
      <c r="AM1969" s="113"/>
      <c r="AN1969" s="113"/>
      <c r="AO1969" s="113"/>
      <c r="AP1969" s="113"/>
      <c r="AQ1969" s="113"/>
      <c r="AR1969" s="113"/>
      <c r="AS1969" s="113"/>
      <c r="AT1969" s="113"/>
      <c r="AU1969" s="113"/>
      <c r="AV1969" s="113"/>
      <c r="AW1969" s="113"/>
      <c r="AX1969" s="112"/>
      <c r="AY1969" s="71"/>
      <c r="AZ1969" s="169" t="str">
        <f t="shared" si="78"/>
        <v>OK</v>
      </c>
      <c r="BA1969" s="170" t="str">
        <f t="shared" si="79"/>
        <v>OK</v>
      </c>
      <c r="BB1969" s="215"/>
    </row>
    <row r="1970" spans="1:54" s="207" customFormat="1" ht="51" customHeight="1" x14ac:dyDescent="0.25">
      <c r="A1970" s="115"/>
      <c r="B1970" s="116"/>
      <c r="C1970" s="122"/>
      <c r="D1970" s="137"/>
      <c r="E1970" s="128"/>
      <c r="F1970" s="128"/>
      <c r="G1970" s="127"/>
      <c r="H1970" s="128"/>
      <c r="I1970" s="127"/>
      <c r="J1970" s="127"/>
      <c r="K1970" s="128"/>
      <c r="L1970" s="127"/>
      <c r="M1970" s="127"/>
      <c r="N1970" s="127"/>
      <c r="O1970" s="127"/>
      <c r="P1970" s="128"/>
      <c r="Q1970" s="128"/>
      <c r="R1970" s="129"/>
      <c r="S1970" s="129"/>
      <c r="T1970" s="128"/>
      <c r="U1970" s="128"/>
      <c r="V1970" s="128"/>
      <c r="W1970" s="128"/>
      <c r="X1970" s="127"/>
      <c r="Y1970" s="138"/>
      <c r="Z1970" s="123"/>
      <c r="AA1970" s="113"/>
      <c r="AB1970" s="113"/>
      <c r="AC1970" s="113"/>
      <c r="AD1970" s="113"/>
      <c r="AE1970" s="113"/>
      <c r="AF1970" s="113"/>
      <c r="AG1970" s="113"/>
      <c r="AH1970" s="113"/>
      <c r="AI1970" s="113"/>
      <c r="AJ1970" s="113"/>
      <c r="AK1970" s="113"/>
      <c r="AL1970" s="113"/>
      <c r="AM1970" s="113"/>
      <c r="AN1970" s="113"/>
      <c r="AO1970" s="113"/>
      <c r="AP1970" s="113"/>
      <c r="AQ1970" s="113"/>
      <c r="AR1970" s="113"/>
      <c r="AS1970" s="113"/>
      <c r="AT1970" s="113"/>
      <c r="AU1970" s="113"/>
      <c r="AV1970" s="113"/>
      <c r="AW1970" s="113"/>
      <c r="AX1970" s="112"/>
      <c r="AY1970" s="71"/>
      <c r="AZ1970" s="169" t="str">
        <f t="shared" si="78"/>
        <v>OK</v>
      </c>
      <c r="BA1970" s="170" t="str">
        <f t="shared" si="79"/>
        <v>OK</v>
      </c>
      <c r="BB1970" s="215"/>
    </row>
    <row r="1971" spans="1:54" s="207" customFormat="1" ht="51" customHeight="1" x14ac:dyDescent="0.25">
      <c r="A1971" s="115"/>
      <c r="B1971" s="116"/>
      <c r="C1971" s="122"/>
      <c r="D1971" s="137"/>
      <c r="E1971" s="128"/>
      <c r="F1971" s="128"/>
      <c r="G1971" s="127"/>
      <c r="H1971" s="128"/>
      <c r="I1971" s="127"/>
      <c r="J1971" s="127"/>
      <c r="K1971" s="128"/>
      <c r="L1971" s="127"/>
      <c r="M1971" s="127"/>
      <c r="N1971" s="127"/>
      <c r="O1971" s="127"/>
      <c r="P1971" s="128"/>
      <c r="Q1971" s="128"/>
      <c r="R1971" s="129"/>
      <c r="S1971" s="129"/>
      <c r="T1971" s="128"/>
      <c r="U1971" s="128"/>
      <c r="V1971" s="128"/>
      <c r="W1971" s="128"/>
      <c r="X1971" s="127"/>
      <c r="Y1971" s="138"/>
      <c r="Z1971" s="123"/>
      <c r="AA1971" s="113"/>
      <c r="AB1971" s="113"/>
      <c r="AC1971" s="113"/>
      <c r="AD1971" s="113"/>
      <c r="AE1971" s="113"/>
      <c r="AF1971" s="113"/>
      <c r="AG1971" s="113"/>
      <c r="AH1971" s="113"/>
      <c r="AI1971" s="113"/>
      <c r="AJ1971" s="113"/>
      <c r="AK1971" s="113"/>
      <c r="AL1971" s="113"/>
      <c r="AM1971" s="113"/>
      <c r="AN1971" s="113"/>
      <c r="AO1971" s="113"/>
      <c r="AP1971" s="113"/>
      <c r="AQ1971" s="113"/>
      <c r="AR1971" s="113"/>
      <c r="AS1971" s="113"/>
      <c r="AT1971" s="113"/>
      <c r="AU1971" s="113"/>
      <c r="AV1971" s="113"/>
      <c r="AW1971" s="113"/>
      <c r="AX1971" s="112"/>
      <c r="AY1971" s="71"/>
      <c r="AZ1971" s="169" t="str">
        <f t="shared" si="78"/>
        <v>OK</v>
      </c>
      <c r="BA1971" s="170" t="str">
        <f t="shared" si="79"/>
        <v>OK</v>
      </c>
      <c r="BB1971" s="215"/>
    </row>
    <row r="1972" spans="1:54" s="207" customFormat="1" ht="51" customHeight="1" x14ac:dyDescent="0.25">
      <c r="A1972" s="115"/>
      <c r="B1972" s="116"/>
      <c r="C1972" s="122"/>
      <c r="D1972" s="137"/>
      <c r="E1972" s="128"/>
      <c r="F1972" s="128"/>
      <c r="G1972" s="127"/>
      <c r="H1972" s="128"/>
      <c r="I1972" s="127"/>
      <c r="J1972" s="127"/>
      <c r="K1972" s="128"/>
      <c r="L1972" s="127"/>
      <c r="M1972" s="127"/>
      <c r="N1972" s="127"/>
      <c r="O1972" s="127"/>
      <c r="P1972" s="128"/>
      <c r="Q1972" s="128"/>
      <c r="R1972" s="129"/>
      <c r="S1972" s="129"/>
      <c r="T1972" s="128"/>
      <c r="U1972" s="128"/>
      <c r="V1972" s="128"/>
      <c r="W1972" s="128"/>
      <c r="X1972" s="127"/>
      <c r="Y1972" s="138"/>
      <c r="Z1972" s="123"/>
      <c r="AA1972" s="113"/>
      <c r="AB1972" s="113"/>
      <c r="AC1972" s="113"/>
      <c r="AD1972" s="113"/>
      <c r="AE1972" s="113"/>
      <c r="AF1972" s="113"/>
      <c r="AG1972" s="113"/>
      <c r="AH1972" s="113"/>
      <c r="AI1972" s="113"/>
      <c r="AJ1972" s="113"/>
      <c r="AK1972" s="113"/>
      <c r="AL1972" s="113"/>
      <c r="AM1972" s="113"/>
      <c r="AN1972" s="113"/>
      <c r="AO1972" s="113"/>
      <c r="AP1972" s="113"/>
      <c r="AQ1972" s="113"/>
      <c r="AR1972" s="113"/>
      <c r="AS1972" s="113"/>
      <c r="AT1972" s="113"/>
      <c r="AU1972" s="113"/>
      <c r="AV1972" s="113"/>
      <c r="AW1972" s="113"/>
      <c r="AX1972" s="112"/>
      <c r="AY1972" s="71"/>
      <c r="AZ1972" s="169" t="str">
        <f t="shared" si="78"/>
        <v>OK</v>
      </c>
      <c r="BA1972" s="170" t="str">
        <f t="shared" si="79"/>
        <v>OK</v>
      </c>
      <c r="BB1972" s="215"/>
    </row>
    <row r="1973" spans="1:54" s="207" customFormat="1" ht="51" customHeight="1" x14ac:dyDescent="0.25">
      <c r="A1973" s="115"/>
      <c r="B1973" s="116"/>
      <c r="C1973" s="122"/>
      <c r="D1973" s="137"/>
      <c r="E1973" s="128"/>
      <c r="F1973" s="128"/>
      <c r="G1973" s="127"/>
      <c r="H1973" s="128"/>
      <c r="I1973" s="127"/>
      <c r="J1973" s="127"/>
      <c r="K1973" s="128"/>
      <c r="L1973" s="127"/>
      <c r="M1973" s="127"/>
      <c r="N1973" s="127"/>
      <c r="O1973" s="127"/>
      <c r="P1973" s="128"/>
      <c r="Q1973" s="128"/>
      <c r="R1973" s="129"/>
      <c r="S1973" s="129"/>
      <c r="T1973" s="128"/>
      <c r="U1973" s="128"/>
      <c r="V1973" s="128"/>
      <c r="W1973" s="128"/>
      <c r="X1973" s="127"/>
      <c r="Y1973" s="138"/>
      <c r="Z1973" s="123"/>
      <c r="AA1973" s="113"/>
      <c r="AB1973" s="113"/>
      <c r="AC1973" s="113"/>
      <c r="AD1973" s="113"/>
      <c r="AE1973" s="113"/>
      <c r="AF1973" s="113"/>
      <c r="AG1973" s="113"/>
      <c r="AH1973" s="113"/>
      <c r="AI1973" s="113"/>
      <c r="AJ1973" s="113"/>
      <c r="AK1973" s="113"/>
      <c r="AL1973" s="113"/>
      <c r="AM1973" s="113"/>
      <c r="AN1973" s="113"/>
      <c r="AO1973" s="113"/>
      <c r="AP1973" s="113"/>
      <c r="AQ1973" s="113"/>
      <c r="AR1973" s="113"/>
      <c r="AS1973" s="113"/>
      <c r="AT1973" s="113"/>
      <c r="AU1973" s="113"/>
      <c r="AV1973" s="113"/>
      <c r="AW1973" s="113"/>
      <c r="AX1973" s="112"/>
      <c r="AY1973" s="71"/>
      <c r="AZ1973" s="169" t="str">
        <f t="shared" si="78"/>
        <v>OK</v>
      </c>
      <c r="BA1973" s="170" t="str">
        <f t="shared" si="79"/>
        <v>OK</v>
      </c>
      <c r="BB1973" s="215"/>
    </row>
    <row r="1974" spans="1:54" s="207" customFormat="1" ht="51" customHeight="1" x14ac:dyDescent="0.25">
      <c r="A1974" s="115"/>
      <c r="B1974" s="116"/>
      <c r="C1974" s="122"/>
      <c r="D1974" s="137"/>
      <c r="E1974" s="128"/>
      <c r="F1974" s="128"/>
      <c r="G1974" s="127"/>
      <c r="H1974" s="128"/>
      <c r="I1974" s="127"/>
      <c r="J1974" s="127"/>
      <c r="K1974" s="128"/>
      <c r="L1974" s="127"/>
      <c r="M1974" s="127"/>
      <c r="N1974" s="127"/>
      <c r="O1974" s="127"/>
      <c r="P1974" s="128"/>
      <c r="Q1974" s="128"/>
      <c r="R1974" s="129"/>
      <c r="S1974" s="129"/>
      <c r="T1974" s="128"/>
      <c r="U1974" s="128"/>
      <c r="V1974" s="128"/>
      <c r="W1974" s="128"/>
      <c r="X1974" s="127"/>
      <c r="Y1974" s="138"/>
      <c r="Z1974" s="123"/>
      <c r="AA1974" s="113"/>
      <c r="AB1974" s="113"/>
      <c r="AC1974" s="113"/>
      <c r="AD1974" s="113"/>
      <c r="AE1974" s="113"/>
      <c r="AF1974" s="113"/>
      <c r="AG1974" s="113"/>
      <c r="AH1974" s="113"/>
      <c r="AI1974" s="113"/>
      <c r="AJ1974" s="113"/>
      <c r="AK1974" s="113"/>
      <c r="AL1974" s="113"/>
      <c r="AM1974" s="113"/>
      <c r="AN1974" s="113"/>
      <c r="AO1974" s="113"/>
      <c r="AP1974" s="113"/>
      <c r="AQ1974" s="113"/>
      <c r="AR1974" s="113"/>
      <c r="AS1974" s="113"/>
      <c r="AT1974" s="113"/>
      <c r="AU1974" s="113"/>
      <c r="AV1974" s="113"/>
      <c r="AW1974" s="113"/>
      <c r="AX1974" s="112"/>
      <c r="AY1974" s="71"/>
      <c r="AZ1974" s="169" t="str">
        <f t="shared" si="78"/>
        <v>OK</v>
      </c>
      <c r="BA1974" s="170" t="str">
        <f t="shared" si="79"/>
        <v>OK</v>
      </c>
      <c r="BB1974" s="215"/>
    </row>
    <row r="1975" spans="1:54" s="207" customFormat="1" ht="51" customHeight="1" x14ac:dyDescent="0.25">
      <c r="A1975" s="115"/>
      <c r="B1975" s="116"/>
      <c r="C1975" s="122"/>
      <c r="D1975" s="137"/>
      <c r="E1975" s="128"/>
      <c r="F1975" s="128"/>
      <c r="G1975" s="127"/>
      <c r="H1975" s="128"/>
      <c r="I1975" s="127"/>
      <c r="J1975" s="127"/>
      <c r="K1975" s="128"/>
      <c r="L1975" s="127"/>
      <c r="M1975" s="127"/>
      <c r="N1975" s="127"/>
      <c r="O1975" s="127"/>
      <c r="P1975" s="128"/>
      <c r="Q1975" s="128"/>
      <c r="R1975" s="129"/>
      <c r="S1975" s="129"/>
      <c r="T1975" s="128"/>
      <c r="U1975" s="128"/>
      <c r="V1975" s="128"/>
      <c r="W1975" s="128"/>
      <c r="X1975" s="127"/>
      <c r="Y1975" s="138"/>
      <c r="Z1975" s="123"/>
      <c r="AA1975" s="113"/>
      <c r="AB1975" s="113"/>
      <c r="AC1975" s="113"/>
      <c r="AD1975" s="113"/>
      <c r="AE1975" s="113"/>
      <c r="AF1975" s="113"/>
      <c r="AG1975" s="113"/>
      <c r="AH1975" s="113"/>
      <c r="AI1975" s="113"/>
      <c r="AJ1975" s="113"/>
      <c r="AK1975" s="113"/>
      <c r="AL1975" s="113"/>
      <c r="AM1975" s="113"/>
      <c r="AN1975" s="113"/>
      <c r="AO1975" s="113"/>
      <c r="AP1975" s="113"/>
      <c r="AQ1975" s="113"/>
      <c r="AR1975" s="113"/>
      <c r="AS1975" s="113"/>
      <c r="AT1975" s="113"/>
      <c r="AU1975" s="113"/>
      <c r="AV1975" s="113"/>
      <c r="AW1975" s="113"/>
      <c r="AX1975" s="112"/>
      <c r="AY1975" s="71"/>
      <c r="AZ1975" s="169" t="str">
        <f t="shared" si="78"/>
        <v>OK</v>
      </c>
      <c r="BA1975" s="170" t="str">
        <f t="shared" si="79"/>
        <v>OK</v>
      </c>
      <c r="BB1975" s="215"/>
    </row>
    <row r="1976" spans="1:54" s="207" customFormat="1" ht="51" customHeight="1" x14ac:dyDescent="0.25">
      <c r="A1976" s="115"/>
      <c r="B1976" s="116"/>
      <c r="C1976" s="122"/>
      <c r="D1976" s="137"/>
      <c r="E1976" s="128"/>
      <c r="F1976" s="128"/>
      <c r="G1976" s="127"/>
      <c r="H1976" s="128"/>
      <c r="I1976" s="127"/>
      <c r="J1976" s="127"/>
      <c r="K1976" s="128"/>
      <c r="L1976" s="127"/>
      <c r="M1976" s="127"/>
      <c r="N1976" s="127"/>
      <c r="O1976" s="127"/>
      <c r="P1976" s="128"/>
      <c r="Q1976" s="128"/>
      <c r="R1976" s="129"/>
      <c r="S1976" s="129"/>
      <c r="T1976" s="128"/>
      <c r="U1976" s="128"/>
      <c r="V1976" s="128"/>
      <c r="W1976" s="128"/>
      <c r="X1976" s="127"/>
      <c r="Y1976" s="138"/>
      <c r="Z1976" s="123"/>
      <c r="AA1976" s="113"/>
      <c r="AB1976" s="113"/>
      <c r="AC1976" s="113"/>
      <c r="AD1976" s="113"/>
      <c r="AE1976" s="113"/>
      <c r="AF1976" s="113"/>
      <c r="AG1976" s="113"/>
      <c r="AH1976" s="113"/>
      <c r="AI1976" s="113"/>
      <c r="AJ1976" s="113"/>
      <c r="AK1976" s="113"/>
      <c r="AL1976" s="113"/>
      <c r="AM1976" s="113"/>
      <c r="AN1976" s="113"/>
      <c r="AO1976" s="113"/>
      <c r="AP1976" s="113"/>
      <c r="AQ1976" s="113"/>
      <c r="AR1976" s="113"/>
      <c r="AS1976" s="113"/>
      <c r="AT1976" s="113"/>
      <c r="AU1976" s="113"/>
      <c r="AV1976" s="113"/>
      <c r="AW1976" s="113"/>
      <c r="AX1976" s="112"/>
      <c r="AY1976" s="71"/>
      <c r="AZ1976" s="169" t="str">
        <f t="shared" si="78"/>
        <v>OK</v>
      </c>
      <c r="BA1976" s="170" t="str">
        <f t="shared" si="79"/>
        <v>OK</v>
      </c>
      <c r="BB1976" s="215"/>
    </row>
    <row r="1977" spans="1:54" s="207" customFormat="1" ht="51" customHeight="1" x14ac:dyDescent="0.25">
      <c r="A1977" s="115"/>
      <c r="B1977" s="116"/>
      <c r="C1977" s="122"/>
      <c r="D1977" s="137"/>
      <c r="E1977" s="128"/>
      <c r="F1977" s="128"/>
      <c r="G1977" s="127"/>
      <c r="H1977" s="128"/>
      <c r="I1977" s="127"/>
      <c r="J1977" s="127"/>
      <c r="K1977" s="128"/>
      <c r="L1977" s="127"/>
      <c r="M1977" s="127"/>
      <c r="N1977" s="127"/>
      <c r="O1977" s="127"/>
      <c r="P1977" s="128"/>
      <c r="Q1977" s="128"/>
      <c r="R1977" s="129"/>
      <c r="S1977" s="129"/>
      <c r="T1977" s="128"/>
      <c r="U1977" s="128"/>
      <c r="V1977" s="128"/>
      <c r="W1977" s="128"/>
      <c r="X1977" s="127"/>
      <c r="Y1977" s="138"/>
      <c r="Z1977" s="123"/>
      <c r="AA1977" s="113"/>
      <c r="AB1977" s="113"/>
      <c r="AC1977" s="113"/>
      <c r="AD1977" s="113"/>
      <c r="AE1977" s="113"/>
      <c r="AF1977" s="113"/>
      <c r="AG1977" s="113"/>
      <c r="AH1977" s="113"/>
      <c r="AI1977" s="113"/>
      <c r="AJ1977" s="113"/>
      <c r="AK1977" s="113"/>
      <c r="AL1977" s="113"/>
      <c r="AM1977" s="113"/>
      <c r="AN1977" s="113"/>
      <c r="AO1977" s="113"/>
      <c r="AP1977" s="113"/>
      <c r="AQ1977" s="113"/>
      <c r="AR1977" s="113"/>
      <c r="AS1977" s="113"/>
      <c r="AT1977" s="113"/>
      <c r="AU1977" s="113"/>
      <c r="AV1977" s="113"/>
      <c r="AW1977" s="113"/>
      <c r="AX1977" s="112"/>
      <c r="AY1977" s="71"/>
      <c r="AZ1977" s="169" t="str">
        <f t="shared" si="78"/>
        <v>OK</v>
      </c>
      <c r="BA1977" s="170" t="str">
        <f t="shared" si="79"/>
        <v>OK</v>
      </c>
      <c r="BB1977" s="215"/>
    </row>
    <row r="1978" spans="1:54" s="207" customFormat="1" ht="51" customHeight="1" x14ac:dyDescent="0.25">
      <c r="A1978" s="115"/>
      <c r="B1978" s="116"/>
      <c r="C1978" s="122"/>
      <c r="D1978" s="137"/>
      <c r="E1978" s="128"/>
      <c r="F1978" s="128"/>
      <c r="G1978" s="127"/>
      <c r="H1978" s="128"/>
      <c r="I1978" s="127"/>
      <c r="J1978" s="127"/>
      <c r="K1978" s="128"/>
      <c r="L1978" s="127"/>
      <c r="M1978" s="127"/>
      <c r="N1978" s="127"/>
      <c r="O1978" s="127"/>
      <c r="P1978" s="128"/>
      <c r="Q1978" s="128"/>
      <c r="R1978" s="129"/>
      <c r="S1978" s="129"/>
      <c r="T1978" s="128"/>
      <c r="U1978" s="128"/>
      <c r="V1978" s="128"/>
      <c r="W1978" s="128"/>
      <c r="X1978" s="127"/>
      <c r="Y1978" s="138"/>
      <c r="Z1978" s="123"/>
      <c r="AA1978" s="113"/>
      <c r="AB1978" s="113"/>
      <c r="AC1978" s="113"/>
      <c r="AD1978" s="113"/>
      <c r="AE1978" s="113"/>
      <c r="AF1978" s="113"/>
      <c r="AG1978" s="113"/>
      <c r="AH1978" s="113"/>
      <c r="AI1978" s="113"/>
      <c r="AJ1978" s="113"/>
      <c r="AK1978" s="113"/>
      <c r="AL1978" s="113"/>
      <c r="AM1978" s="113"/>
      <c r="AN1978" s="113"/>
      <c r="AO1978" s="113"/>
      <c r="AP1978" s="113"/>
      <c r="AQ1978" s="113"/>
      <c r="AR1978" s="113"/>
      <c r="AS1978" s="113"/>
      <c r="AT1978" s="113"/>
      <c r="AU1978" s="113"/>
      <c r="AV1978" s="113"/>
      <c r="AW1978" s="113"/>
      <c r="AX1978" s="112"/>
      <c r="AY1978" s="71"/>
      <c r="AZ1978" s="169" t="str">
        <f t="shared" si="78"/>
        <v>OK</v>
      </c>
      <c r="BA1978" s="170" t="str">
        <f t="shared" si="79"/>
        <v>OK</v>
      </c>
      <c r="BB1978" s="215"/>
    </row>
    <row r="1979" spans="1:54" s="207" customFormat="1" ht="51" customHeight="1" x14ac:dyDescent="0.25">
      <c r="A1979" s="115"/>
      <c r="B1979" s="116"/>
      <c r="C1979" s="122"/>
      <c r="D1979" s="137"/>
      <c r="E1979" s="128"/>
      <c r="F1979" s="128"/>
      <c r="G1979" s="127"/>
      <c r="H1979" s="128"/>
      <c r="I1979" s="127"/>
      <c r="J1979" s="127"/>
      <c r="K1979" s="128"/>
      <c r="L1979" s="127"/>
      <c r="M1979" s="127"/>
      <c r="N1979" s="127"/>
      <c r="O1979" s="127"/>
      <c r="P1979" s="128"/>
      <c r="Q1979" s="128"/>
      <c r="R1979" s="129"/>
      <c r="S1979" s="129"/>
      <c r="T1979" s="128"/>
      <c r="U1979" s="128"/>
      <c r="V1979" s="128"/>
      <c r="W1979" s="128"/>
      <c r="X1979" s="127"/>
      <c r="Y1979" s="138"/>
      <c r="Z1979" s="123"/>
      <c r="AA1979" s="113"/>
      <c r="AB1979" s="113"/>
      <c r="AC1979" s="113"/>
      <c r="AD1979" s="113"/>
      <c r="AE1979" s="113"/>
      <c r="AF1979" s="113"/>
      <c r="AG1979" s="113"/>
      <c r="AH1979" s="113"/>
      <c r="AI1979" s="113"/>
      <c r="AJ1979" s="113"/>
      <c r="AK1979" s="113"/>
      <c r="AL1979" s="113"/>
      <c r="AM1979" s="113"/>
      <c r="AN1979" s="113"/>
      <c r="AO1979" s="113"/>
      <c r="AP1979" s="113"/>
      <c r="AQ1979" s="113"/>
      <c r="AR1979" s="113"/>
      <c r="AS1979" s="113"/>
      <c r="AT1979" s="113"/>
      <c r="AU1979" s="113"/>
      <c r="AV1979" s="113"/>
      <c r="AW1979" s="113"/>
      <c r="AX1979" s="112"/>
      <c r="AY1979" s="71"/>
      <c r="AZ1979" s="169" t="str">
        <f t="shared" si="78"/>
        <v>OK</v>
      </c>
      <c r="BA1979" s="170" t="str">
        <f t="shared" si="79"/>
        <v>OK</v>
      </c>
      <c r="BB1979" s="215"/>
    </row>
    <row r="1980" spans="1:54" s="207" customFormat="1" ht="51" customHeight="1" x14ac:dyDescent="0.25">
      <c r="A1980" s="115"/>
      <c r="B1980" s="116"/>
      <c r="C1980" s="122"/>
      <c r="D1980" s="137"/>
      <c r="E1980" s="128"/>
      <c r="F1980" s="128"/>
      <c r="G1980" s="127"/>
      <c r="H1980" s="128"/>
      <c r="I1980" s="127"/>
      <c r="J1980" s="127"/>
      <c r="K1980" s="128"/>
      <c r="L1980" s="127"/>
      <c r="M1980" s="127"/>
      <c r="N1980" s="127"/>
      <c r="O1980" s="127"/>
      <c r="P1980" s="128"/>
      <c r="Q1980" s="128"/>
      <c r="R1980" s="129"/>
      <c r="S1980" s="129"/>
      <c r="T1980" s="128"/>
      <c r="U1980" s="128"/>
      <c r="V1980" s="128"/>
      <c r="W1980" s="128"/>
      <c r="X1980" s="127"/>
      <c r="Y1980" s="138"/>
      <c r="Z1980" s="123"/>
      <c r="AA1980" s="113"/>
      <c r="AB1980" s="113"/>
      <c r="AC1980" s="113"/>
      <c r="AD1980" s="113"/>
      <c r="AE1980" s="113"/>
      <c r="AF1980" s="113"/>
      <c r="AG1980" s="113"/>
      <c r="AH1980" s="113"/>
      <c r="AI1980" s="113"/>
      <c r="AJ1980" s="113"/>
      <c r="AK1980" s="113"/>
      <c r="AL1980" s="113"/>
      <c r="AM1980" s="113"/>
      <c r="AN1980" s="113"/>
      <c r="AO1980" s="113"/>
      <c r="AP1980" s="113"/>
      <c r="AQ1980" s="113"/>
      <c r="AR1980" s="113"/>
      <c r="AS1980" s="113"/>
      <c r="AT1980" s="113"/>
      <c r="AU1980" s="113"/>
      <c r="AV1980" s="113"/>
      <c r="AW1980" s="113"/>
      <c r="AX1980" s="112"/>
      <c r="AY1980" s="71"/>
      <c r="AZ1980" s="169" t="str">
        <f t="shared" si="78"/>
        <v>OK</v>
      </c>
      <c r="BA1980" s="170" t="str">
        <f t="shared" si="79"/>
        <v>OK</v>
      </c>
      <c r="BB1980" s="215"/>
    </row>
    <row r="1981" spans="1:54" s="207" customFormat="1" ht="51" customHeight="1" x14ac:dyDescent="0.25">
      <c r="A1981" s="115"/>
      <c r="B1981" s="116"/>
      <c r="C1981" s="122"/>
      <c r="D1981" s="137"/>
      <c r="E1981" s="128"/>
      <c r="F1981" s="128"/>
      <c r="G1981" s="127"/>
      <c r="H1981" s="128"/>
      <c r="I1981" s="127"/>
      <c r="J1981" s="127"/>
      <c r="K1981" s="128"/>
      <c r="L1981" s="127"/>
      <c r="M1981" s="127"/>
      <c r="N1981" s="127"/>
      <c r="O1981" s="127"/>
      <c r="P1981" s="128"/>
      <c r="Q1981" s="128"/>
      <c r="R1981" s="129"/>
      <c r="S1981" s="129"/>
      <c r="T1981" s="128"/>
      <c r="U1981" s="128"/>
      <c r="V1981" s="128"/>
      <c r="W1981" s="128"/>
      <c r="X1981" s="127"/>
      <c r="Y1981" s="138"/>
      <c r="Z1981" s="123"/>
      <c r="AA1981" s="113"/>
      <c r="AB1981" s="113"/>
      <c r="AC1981" s="113"/>
      <c r="AD1981" s="113"/>
      <c r="AE1981" s="113"/>
      <c r="AF1981" s="113"/>
      <c r="AG1981" s="113"/>
      <c r="AH1981" s="113"/>
      <c r="AI1981" s="113"/>
      <c r="AJ1981" s="113"/>
      <c r="AK1981" s="113"/>
      <c r="AL1981" s="113"/>
      <c r="AM1981" s="113"/>
      <c r="AN1981" s="113"/>
      <c r="AO1981" s="113"/>
      <c r="AP1981" s="113"/>
      <c r="AQ1981" s="113"/>
      <c r="AR1981" s="113"/>
      <c r="AS1981" s="113"/>
      <c r="AT1981" s="113"/>
      <c r="AU1981" s="113"/>
      <c r="AV1981" s="113"/>
      <c r="AW1981" s="113"/>
      <c r="AX1981" s="112"/>
      <c r="AY1981" s="71"/>
      <c r="AZ1981" s="169" t="str">
        <f t="shared" si="78"/>
        <v>OK</v>
      </c>
      <c r="BA1981" s="170" t="str">
        <f t="shared" si="79"/>
        <v>OK</v>
      </c>
      <c r="BB1981" s="215"/>
    </row>
    <row r="1982" spans="1:54" s="207" customFormat="1" ht="51" customHeight="1" x14ac:dyDescent="0.25">
      <c r="A1982" s="115"/>
      <c r="B1982" s="116"/>
      <c r="C1982" s="122"/>
      <c r="D1982" s="137"/>
      <c r="E1982" s="128"/>
      <c r="F1982" s="128"/>
      <c r="G1982" s="127"/>
      <c r="H1982" s="128"/>
      <c r="I1982" s="127"/>
      <c r="J1982" s="127"/>
      <c r="K1982" s="128"/>
      <c r="L1982" s="127"/>
      <c r="M1982" s="127"/>
      <c r="N1982" s="127"/>
      <c r="O1982" s="127"/>
      <c r="P1982" s="128"/>
      <c r="Q1982" s="128"/>
      <c r="R1982" s="129"/>
      <c r="S1982" s="129"/>
      <c r="T1982" s="128"/>
      <c r="U1982" s="128"/>
      <c r="V1982" s="128"/>
      <c r="W1982" s="128"/>
      <c r="X1982" s="127"/>
      <c r="Y1982" s="138"/>
      <c r="Z1982" s="123"/>
      <c r="AA1982" s="113"/>
      <c r="AB1982" s="113"/>
      <c r="AC1982" s="113"/>
      <c r="AD1982" s="113"/>
      <c r="AE1982" s="113"/>
      <c r="AF1982" s="113"/>
      <c r="AG1982" s="113"/>
      <c r="AH1982" s="113"/>
      <c r="AI1982" s="113"/>
      <c r="AJ1982" s="113"/>
      <c r="AK1982" s="113"/>
      <c r="AL1982" s="113"/>
      <c r="AM1982" s="113"/>
      <c r="AN1982" s="113"/>
      <c r="AO1982" s="113"/>
      <c r="AP1982" s="113"/>
      <c r="AQ1982" s="113"/>
      <c r="AR1982" s="113"/>
      <c r="AS1982" s="113"/>
      <c r="AT1982" s="113"/>
      <c r="AU1982" s="113"/>
      <c r="AV1982" s="113"/>
      <c r="AW1982" s="113"/>
      <c r="AX1982" s="112"/>
      <c r="AY1982" s="71"/>
      <c r="AZ1982" s="169" t="str">
        <f t="shared" si="78"/>
        <v>OK</v>
      </c>
      <c r="BA1982" s="170" t="str">
        <f t="shared" si="79"/>
        <v>OK</v>
      </c>
      <c r="BB1982" s="215"/>
    </row>
    <row r="1983" spans="1:54" s="207" customFormat="1" ht="51" customHeight="1" x14ac:dyDescent="0.25">
      <c r="A1983" s="115"/>
      <c r="B1983" s="116"/>
      <c r="C1983" s="122"/>
      <c r="D1983" s="137"/>
      <c r="E1983" s="128"/>
      <c r="F1983" s="128"/>
      <c r="G1983" s="127"/>
      <c r="H1983" s="128"/>
      <c r="I1983" s="127"/>
      <c r="J1983" s="127"/>
      <c r="K1983" s="128"/>
      <c r="L1983" s="127"/>
      <c r="M1983" s="127"/>
      <c r="N1983" s="127"/>
      <c r="O1983" s="127"/>
      <c r="P1983" s="128"/>
      <c r="Q1983" s="128"/>
      <c r="R1983" s="129"/>
      <c r="S1983" s="129"/>
      <c r="T1983" s="128"/>
      <c r="U1983" s="128"/>
      <c r="V1983" s="128"/>
      <c r="W1983" s="128"/>
      <c r="X1983" s="127"/>
      <c r="Y1983" s="138"/>
      <c r="Z1983" s="123"/>
      <c r="AA1983" s="113"/>
      <c r="AB1983" s="113"/>
      <c r="AC1983" s="113"/>
      <c r="AD1983" s="113"/>
      <c r="AE1983" s="113"/>
      <c r="AF1983" s="113"/>
      <c r="AG1983" s="113"/>
      <c r="AH1983" s="113"/>
      <c r="AI1983" s="113"/>
      <c r="AJ1983" s="113"/>
      <c r="AK1983" s="113"/>
      <c r="AL1983" s="113"/>
      <c r="AM1983" s="113"/>
      <c r="AN1983" s="113"/>
      <c r="AO1983" s="113"/>
      <c r="AP1983" s="113"/>
      <c r="AQ1983" s="113"/>
      <c r="AR1983" s="113"/>
      <c r="AS1983" s="113"/>
      <c r="AT1983" s="113"/>
      <c r="AU1983" s="113"/>
      <c r="AV1983" s="113"/>
      <c r="AW1983" s="113"/>
      <c r="AX1983" s="112"/>
      <c r="AY1983" s="71"/>
      <c r="AZ1983" s="169" t="str">
        <f t="shared" si="78"/>
        <v>OK</v>
      </c>
      <c r="BA1983" s="170" t="str">
        <f t="shared" si="79"/>
        <v>OK</v>
      </c>
      <c r="BB1983" s="215"/>
    </row>
    <row r="1984" spans="1:54" s="207" customFormat="1" ht="51" customHeight="1" x14ac:dyDescent="0.25">
      <c r="A1984" s="115"/>
      <c r="B1984" s="116"/>
      <c r="C1984" s="122"/>
      <c r="D1984" s="137"/>
      <c r="E1984" s="128"/>
      <c r="F1984" s="128"/>
      <c r="G1984" s="127"/>
      <c r="H1984" s="128"/>
      <c r="I1984" s="127"/>
      <c r="J1984" s="127"/>
      <c r="K1984" s="128"/>
      <c r="L1984" s="127"/>
      <c r="M1984" s="127"/>
      <c r="N1984" s="127"/>
      <c r="O1984" s="127"/>
      <c r="P1984" s="128"/>
      <c r="Q1984" s="128"/>
      <c r="R1984" s="129"/>
      <c r="S1984" s="129"/>
      <c r="T1984" s="128"/>
      <c r="U1984" s="128"/>
      <c r="V1984" s="128"/>
      <c r="W1984" s="128"/>
      <c r="X1984" s="127"/>
      <c r="Y1984" s="138"/>
      <c r="Z1984" s="123"/>
      <c r="AA1984" s="113"/>
      <c r="AB1984" s="113"/>
      <c r="AC1984" s="113"/>
      <c r="AD1984" s="113"/>
      <c r="AE1984" s="113"/>
      <c r="AF1984" s="113"/>
      <c r="AG1984" s="113"/>
      <c r="AH1984" s="113"/>
      <c r="AI1984" s="113"/>
      <c r="AJ1984" s="113"/>
      <c r="AK1984" s="113"/>
      <c r="AL1984" s="113"/>
      <c r="AM1984" s="113"/>
      <c r="AN1984" s="113"/>
      <c r="AO1984" s="113"/>
      <c r="AP1984" s="113"/>
      <c r="AQ1984" s="113"/>
      <c r="AR1984" s="113"/>
      <c r="AS1984" s="113"/>
      <c r="AT1984" s="113"/>
      <c r="AU1984" s="113"/>
      <c r="AV1984" s="113"/>
      <c r="AW1984" s="113"/>
      <c r="AX1984" s="112"/>
      <c r="AY1984" s="71"/>
      <c r="AZ1984" s="169" t="str">
        <f t="shared" si="78"/>
        <v>OK</v>
      </c>
      <c r="BA1984" s="170" t="str">
        <f t="shared" si="79"/>
        <v>OK</v>
      </c>
      <c r="BB1984" s="215"/>
    </row>
    <row r="1985" spans="1:54" s="207" customFormat="1" ht="51" customHeight="1" x14ac:dyDescent="0.25">
      <c r="A1985" s="115"/>
      <c r="B1985" s="116"/>
      <c r="C1985" s="122"/>
      <c r="D1985" s="137"/>
      <c r="E1985" s="128"/>
      <c r="F1985" s="128"/>
      <c r="G1985" s="127"/>
      <c r="H1985" s="128"/>
      <c r="I1985" s="127"/>
      <c r="J1985" s="127"/>
      <c r="K1985" s="128"/>
      <c r="L1985" s="127"/>
      <c r="M1985" s="127"/>
      <c r="N1985" s="127"/>
      <c r="O1985" s="127"/>
      <c r="P1985" s="128"/>
      <c r="Q1985" s="128"/>
      <c r="R1985" s="129"/>
      <c r="S1985" s="129"/>
      <c r="T1985" s="128"/>
      <c r="U1985" s="128"/>
      <c r="V1985" s="128"/>
      <c r="W1985" s="128"/>
      <c r="X1985" s="127"/>
      <c r="Y1985" s="138"/>
      <c r="Z1985" s="123"/>
      <c r="AA1985" s="113"/>
      <c r="AB1985" s="113"/>
      <c r="AC1985" s="113"/>
      <c r="AD1985" s="113"/>
      <c r="AE1985" s="113"/>
      <c r="AF1985" s="113"/>
      <c r="AG1985" s="113"/>
      <c r="AH1985" s="113"/>
      <c r="AI1985" s="113"/>
      <c r="AJ1985" s="113"/>
      <c r="AK1985" s="113"/>
      <c r="AL1985" s="113"/>
      <c r="AM1985" s="113"/>
      <c r="AN1985" s="113"/>
      <c r="AO1985" s="113"/>
      <c r="AP1985" s="113"/>
      <c r="AQ1985" s="113"/>
      <c r="AR1985" s="113"/>
      <c r="AS1985" s="113"/>
      <c r="AT1985" s="113"/>
      <c r="AU1985" s="113"/>
      <c r="AV1985" s="113"/>
      <c r="AW1985" s="113"/>
      <c r="AX1985" s="112"/>
      <c r="AY1985" s="71"/>
      <c r="AZ1985" s="169" t="str">
        <f t="shared" si="78"/>
        <v>OK</v>
      </c>
      <c r="BA1985" s="170" t="str">
        <f t="shared" si="79"/>
        <v>OK</v>
      </c>
      <c r="BB1985" s="215"/>
    </row>
    <row r="1986" spans="1:54" s="207" customFormat="1" ht="51" customHeight="1" x14ac:dyDescent="0.25">
      <c r="A1986" s="115"/>
      <c r="B1986" s="116"/>
      <c r="C1986" s="122"/>
      <c r="D1986" s="137"/>
      <c r="E1986" s="128"/>
      <c r="F1986" s="128"/>
      <c r="G1986" s="127"/>
      <c r="H1986" s="128"/>
      <c r="I1986" s="127"/>
      <c r="J1986" s="127"/>
      <c r="K1986" s="128"/>
      <c r="L1986" s="127"/>
      <c r="M1986" s="127"/>
      <c r="N1986" s="127"/>
      <c r="O1986" s="127"/>
      <c r="P1986" s="128"/>
      <c r="Q1986" s="128"/>
      <c r="R1986" s="129"/>
      <c r="S1986" s="129"/>
      <c r="T1986" s="128"/>
      <c r="U1986" s="128"/>
      <c r="V1986" s="128"/>
      <c r="W1986" s="128"/>
      <c r="X1986" s="127"/>
      <c r="Y1986" s="138"/>
      <c r="Z1986" s="123"/>
      <c r="AA1986" s="113"/>
      <c r="AB1986" s="113"/>
      <c r="AC1986" s="113"/>
      <c r="AD1986" s="113"/>
      <c r="AE1986" s="113"/>
      <c r="AF1986" s="113"/>
      <c r="AG1986" s="113"/>
      <c r="AH1986" s="113"/>
      <c r="AI1986" s="113"/>
      <c r="AJ1986" s="113"/>
      <c r="AK1986" s="113"/>
      <c r="AL1986" s="113"/>
      <c r="AM1986" s="113"/>
      <c r="AN1986" s="113"/>
      <c r="AO1986" s="113"/>
      <c r="AP1986" s="113"/>
      <c r="AQ1986" s="113"/>
      <c r="AR1986" s="113"/>
      <c r="AS1986" s="113"/>
      <c r="AT1986" s="113"/>
      <c r="AU1986" s="113"/>
      <c r="AV1986" s="113"/>
      <c r="AW1986" s="113"/>
      <c r="AX1986" s="112"/>
      <c r="AY1986" s="71"/>
      <c r="AZ1986" s="169" t="str">
        <f t="shared" si="78"/>
        <v>OK</v>
      </c>
      <c r="BA1986" s="170" t="str">
        <f t="shared" si="79"/>
        <v>OK</v>
      </c>
      <c r="BB1986" s="215"/>
    </row>
    <row r="1987" spans="1:54" s="207" customFormat="1" ht="51" customHeight="1" x14ac:dyDescent="0.25">
      <c r="A1987" s="115"/>
      <c r="B1987" s="116"/>
      <c r="C1987" s="122"/>
      <c r="D1987" s="137"/>
      <c r="E1987" s="128"/>
      <c r="F1987" s="128"/>
      <c r="G1987" s="127"/>
      <c r="H1987" s="128"/>
      <c r="I1987" s="127"/>
      <c r="J1987" s="127"/>
      <c r="K1987" s="128"/>
      <c r="L1987" s="127"/>
      <c r="M1987" s="127"/>
      <c r="N1987" s="127"/>
      <c r="O1987" s="127"/>
      <c r="P1987" s="128"/>
      <c r="Q1987" s="128"/>
      <c r="R1987" s="129"/>
      <c r="S1987" s="129"/>
      <c r="T1987" s="128"/>
      <c r="U1987" s="128"/>
      <c r="V1987" s="128"/>
      <c r="W1987" s="128"/>
      <c r="X1987" s="127"/>
      <c r="Y1987" s="138"/>
      <c r="Z1987" s="123"/>
      <c r="AA1987" s="113"/>
      <c r="AB1987" s="113"/>
      <c r="AC1987" s="113"/>
      <c r="AD1987" s="113"/>
      <c r="AE1987" s="113"/>
      <c r="AF1987" s="113"/>
      <c r="AG1987" s="113"/>
      <c r="AH1987" s="113"/>
      <c r="AI1987" s="113"/>
      <c r="AJ1987" s="113"/>
      <c r="AK1987" s="113"/>
      <c r="AL1987" s="113"/>
      <c r="AM1987" s="113"/>
      <c r="AN1987" s="113"/>
      <c r="AO1987" s="113"/>
      <c r="AP1987" s="113"/>
      <c r="AQ1987" s="113"/>
      <c r="AR1987" s="113"/>
      <c r="AS1987" s="113"/>
      <c r="AT1987" s="113"/>
      <c r="AU1987" s="113"/>
      <c r="AV1987" s="113"/>
      <c r="AW1987" s="113"/>
      <c r="AX1987" s="112"/>
      <c r="AY1987" s="71"/>
      <c r="AZ1987" s="169" t="str">
        <f t="shared" si="78"/>
        <v>OK</v>
      </c>
      <c r="BA1987" s="170" t="str">
        <f t="shared" si="79"/>
        <v>OK</v>
      </c>
      <c r="BB1987" s="215"/>
    </row>
    <row r="1988" spans="1:54" s="207" customFormat="1" ht="51" customHeight="1" x14ac:dyDescent="0.25">
      <c r="A1988" s="115"/>
      <c r="B1988" s="116"/>
      <c r="C1988" s="122"/>
      <c r="D1988" s="137"/>
      <c r="E1988" s="128"/>
      <c r="F1988" s="128"/>
      <c r="G1988" s="127"/>
      <c r="H1988" s="128"/>
      <c r="I1988" s="127"/>
      <c r="J1988" s="127"/>
      <c r="K1988" s="128"/>
      <c r="L1988" s="127"/>
      <c r="M1988" s="127"/>
      <c r="N1988" s="127"/>
      <c r="O1988" s="127"/>
      <c r="P1988" s="128"/>
      <c r="Q1988" s="128"/>
      <c r="R1988" s="129"/>
      <c r="S1988" s="129"/>
      <c r="T1988" s="128"/>
      <c r="U1988" s="128"/>
      <c r="V1988" s="128"/>
      <c r="W1988" s="128"/>
      <c r="X1988" s="127"/>
      <c r="Y1988" s="138"/>
      <c r="Z1988" s="123"/>
      <c r="AA1988" s="113"/>
      <c r="AB1988" s="113"/>
      <c r="AC1988" s="113"/>
      <c r="AD1988" s="113"/>
      <c r="AE1988" s="113"/>
      <c r="AF1988" s="113"/>
      <c r="AG1988" s="113"/>
      <c r="AH1988" s="113"/>
      <c r="AI1988" s="113"/>
      <c r="AJ1988" s="113"/>
      <c r="AK1988" s="113"/>
      <c r="AL1988" s="113"/>
      <c r="AM1988" s="113"/>
      <c r="AN1988" s="113"/>
      <c r="AO1988" s="113"/>
      <c r="AP1988" s="113"/>
      <c r="AQ1988" s="113"/>
      <c r="AR1988" s="113"/>
      <c r="AS1988" s="113"/>
      <c r="AT1988" s="113"/>
      <c r="AU1988" s="113"/>
      <c r="AV1988" s="113"/>
      <c r="AW1988" s="113"/>
      <c r="AX1988" s="112"/>
      <c r="AY1988" s="71"/>
      <c r="AZ1988" s="169" t="str">
        <f t="shared" si="78"/>
        <v>OK</v>
      </c>
      <c r="BA1988" s="170" t="str">
        <f t="shared" si="79"/>
        <v>OK</v>
      </c>
      <c r="BB1988" s="215"/>
    </row>
    <row r="1989" spans="1:54" s="207" customFormat="1" ht="51" customHeight="1" x14ac:dyDescent="0.25">
      <c r="A1989" s="115"/>
      <c r="B1989" s="116"/>
      <c r="C1989" s="122"/>
      <c r="D1989" s="137"/>
      <c r="E1989" s="128"/>
      <c r="F1989" s="128"/>
      <c r="G1989" s="127"/>
      <c r="H1989" s="128"/>
      <c r="I1989" s="127"/>
      <c r="J1989" s="127"/>
      <c r="K1989" s="128"/>
      <c r="L1989" s="127"/>
      <c r="M1989" s="127"/>
      <c r="N1989" s="127"/>
      <c r="O1989" s="127"/>
      <c r="P1989" s="128"/>
      <c r="Q1989" s="128"/>
      <c r="R1989" s="129"/>
      <c r="S1989" s="129"/>
      <c r="T1989" s="128"/>
      <c r="U1989" s="128"/>
      <c r="V1989" s="128"/>
      <c r="W1989" s="128"/>
      <c r="X1989" s="127"/>
      <c r="Y1989" s="138"/>
      <c r="Z1989" s="123"/>
      <c r="AA1989" s="113"/>
      <c r="AB1989" s="113"/>
      <c r="AC1989" s="113"/>
      <c r="AD1989" s="113"/>
      <c r="AE1989" s="113"/>
      <c r="AF1989" s="113"/>
      <c r="AG1989" s="113"/>
      <c r="AH1989" s="113"/>
      <c r="AI1989" s="113"/>
      <c r="AJ1989" s="113"/>
      <c r="AK1989" s="113"/>
      <c r="AL1989" s="113"/>
      <c r="AM1989" s="113"/>
      <c r="AN1989" s="113"/>
      <c r="AO1989" s="113"/>
      <c r="AP1989" s="113"/>
      <c r="AQ1989" s="113"/>
      <c r="AR1989" s="113"/>
      <c r="AS1989" s="113"/>
      <c r="AT1989" s="113"/>
      <c r="AU1989" s="113"/>
      <c r="AV1989" s="113"/>
      <c r="AW1989" s="113"/>
      <c r="AX1989" s="112"/>
      <c r="AY1989" s="71"/>
      <c r="AZ1989" s="169" t="str">
        <f t="shared" si="78"/>
        <v>OK</v>
      </c>
      <c r="BA1989" s="170" t="str">
        <f t="shared" si="79"/>
        <v>OK</v>
      </c>
      <c r="BB1989" s="215"/>
    </row>
    <row r="1990" spans="1:54" s="207" customFormat="1" ht="51" customHeight="1" x14ac:dyDescent="0.25">
      <c r="A1990" s="115"/>
      <c r="B1990" s="116"/>
      <c r="C1990" s="122"/>
      <c r="D1990" s="137"/>
      <c r="E1990" s="128"/>
      <c r="F1990" s="128"/>
      <c r="G1990" s="127"/>
      <c r="H1990" s="128"/>
      <c r="I1990" s="127"/>
      <c r="J1990" s="127"/>
      <c r="K1990" s="128"/>
      <c r="L1990" s="127"/>
      <c r="M1990" s="127"/>
      <c r="N1990" s="127"/>
      <c r="O1990" s="127"/>
      <c r="P1990" s="128"/>
      <c r="Q1990" s="128"/>
      <c r="R1990" s="129"/>
      <c r="S1990" s="129"/>
      <c r="T1990" s="128"/>
      <c r="U1990" s="128"/>
      <c r="V1990" s="128"/>
      <c r="W1990" s="128"/>
      <c r="X1990" s="127"/>
      <c r="Y1990" s="138"/>
      <c r="Z1990" s="123"/>
      <c r="AA1990" s="113"/>
      <c r="AB1990" s="113"/>
      <c r="AC1990" s="113"/>
      <c r="AD1990" s="113"/>
      <c r="AE1990" s="113"/>
      <c r="AF1990" s="113"/>
      <c r="AG1990" s="113"/>
      <c r="AH1990" s="113"/>
      <c r="AI1990" s="113"/>
      <c r="AJ1990" s="113"/>
      <c r="AK1990" s="113"/>
      <c r="AL1990" s="113"/>
      <c r="AM1990" s="113"/>
      <c r="AN1990" s="113"/>
      <c r="AO1990" s="113"/>
      <c r="AP1990" s="113"/>
      <c r="AQ1990" s="113"/>
      <c r="AR1990" s="113"/>
      <c r="AS1990" s="113"/>
      <c r="AT1990" s="113"/>
      <c r="AU1990" s="113"/>
      <c r="AV1990" s="113"/>
      <c r="AW1990" s="113"/>
      <c r="AX1990" s="112"/>
      <c r="AY1990" s="71"/>
      <c r="AZ1990" s="169" t="str">
        <f t="shared" si="78"/>
        <v>OK</v>
      </c>
      <c r="BA1990" s="170" t="str">
        <f t="shared" si="79"/>
        <v>OK</v>
      </c>
      <c r="BB1990" s="215"/>
    </row>
    <row r="1991" spans="1:54" s="207" customFormat="1" ht="51" customHeight="1" x14ac:dyDescent="0.25">
      <c r="A1991" s="115"/>
      <c r="B1991" s="116"/>
      <c r="C1991" s="122"/>
      <c r="D1991" s="137"/>
      <c r="E1991" s="128"/>
      <c r="F1991" s="128"/>
      <c r="G1991" s="127"/>
      <c r="H1991" s="128"/>
      <c r="I1991" s="127"/>
      <c r="J1991" s="127"/>
      <c r="K1991" s="128"/>
      <c r="L1991" s="127"/>
      <c r="M1991" s="127"/>
      <c r="N1991" s="127"/>
      <c r="O1991" s="127"/>
      <c r="P1991" s="128"/>
      <c r="Q1991" s="128"/>
      <c r="R1991" s="129"/>
      <c r="S1991" s="129"/>
      <c r="T1991" s="128"/>
      <c r="U1991" s="128"/>
      <c r="V1991" s="128"/>
      <c r="W1991" s="128"/>
      <c r="X1991" s="127"/>
      <c r="Y1991" s="138"/>
      <c r="Z1991" s="123"/>
      <c r="AA1991" s="113"/>
      <c r="AB1991" s="113"/>
      <c r="AC1991" s="113"/>
      <c r="AD1991" s="113"/>
      <c r="AE1991" s="113"/>
      <c r="AF1991" s="113"/>
      <c r="AG1991" s="113"/>
      <c r="AH1991" s="113"/>
      <c r="AI1991" s="113"/>
      <c r="AJ1991" s="113"/>
      <c r="AK1991" s="113"/>
      <c r="AL1991" s="113"/>
      <c r="AM1991" s="113"/>
      <c r="AN1991" s="113"/>
      <c r="AO1991" s="113"/>
      <c r="AP1991" s="113"/>
      <c r="AQ1991" s="113"/>
      <c r="AR1991" s="113"/>
      <c r="AS1991" s="113"/>
      <c r="AT1991" s="113"/>
      <c r="AU1991" s="113"/>
      <c r="AV1991" s="113"/>
      <c r="AW1991" s="113"/>
      <c r="AX1991" s="112"/>
      <c r="AY1991" s="71"/>
      <c r="AZ1991" s="169" t="str">
        <f t="shared" ref="AZ1991:AZ2054" si="80">IF(S1991-AA1991-AC1991-AE1991-AG1991-AI1991-AK1991-AM1991-AO1991-AQ1991-AS1991-AU1991-AW1991=0,"OK","Compromisos diferentes al valor estimado en la vigencia actual")</f>
        <v>OK</v>
      </c>
      <c r="BA1991" s="170" t="str">
        <f t="shared" ref="BA1991:BA2054" si="81">IF(S1991-AB1991-AD1991-AF1991-AH1991-AJ1991-AL1991-AN1991-AP1991-AR1991-AT1991-AV1991-AX1991=0,"OK","Obligaciones diferentes al valor estimado en la vigencia actual")</f>
        <v>OK</v>
      </c>
      <c r="BB1991" s="215"/>
    </row>
    <row r="1992" spans="1:54" s="207" customFormat="1" ht="51" customHeight="1" x14ac:dyDescent="0.25">
      <c r="A1992" s="115"/>
      <c r="B1992" s="116"/>
      <c r="C1992" s="122"/>
      <c r="D1992" s="137"/>
      <c r="E1992" s="128"/>
      <c r="F1992" s="128"/>
      <c r="G1992" s="127"/>
      <c r="H1992" s="128"/>
      <c r="I1992" s="127"/>
      <c r="J1992" s="127"/>
      <c r="K1992" s="128"/>
      <c r="L1992" s="127"/>
      <c r="M1992" s="127"/>
      <c r="N1992" s="127"/>
      <c r="O1992" s="127"/>
      <c r="P1992" s="128"/>
      <c r="Q1992" s="128"/>
      <c r="R1992" s="129"/>
      <c r="S1992" s="129"/>
      <c r="T1992" s="128"/>
      <c r="U1992" s="128"/>
      <c r="V1992" s="128"/>
      <c r="W1992" s="128"/>
      <c r="X1992" s="127"/>
      <c r="Y1992" s="138"/>
      <c r="Z1992" s="123"/>
      <c r="AA1992" s="113"/>
      <c r="AB1992" s="113"/>
      <c r="AC1992" s="113"/>
      <c r="AD1992" s="113"/>
      <c r="AE1992" s="113"/>
      <c r="AF1992" s="113"/>
      <c r="AG1992" s="113"/>
      <c r="AH1992" s="113"/>
      <c r="AI1992" s="113"/>
      <c r="AJ1992" s="113"/>
      <c r="AK1992" s="113"/>
      <c r="AL1992" s="113"/>
      <c r="AM1992" s="113"/>
      <c r="AN1992" s="113"/>
      <c r="AO1992" s="113"/>
      <c r="AP1992" s="113"/>
      <c r="AQ1992" s="113"/>
      <c r="AR1992" s="113"/>
      <c r="AS1992" s="113"/>
      <c r="AT1992" s="113"/>
      <c r="AU1992" s="113"/>
      <c r="AV1992" s="113"/>
      <c r="AW1992" s="113"/>
      <c r="AX1992" s="112"/>
      <c r="AY1992" s="71"/>
      <c r="AZ1992" s="169" t="str">
        <f t="shared" si="80"/>
        <v>OK</v>
      </c>
      <c r="BA1992" s="170" t="str">
        <f t="shared" si="81"/>
        <v>OK</v>
      </c>
      <c r="BB1992" s="215"/>
    </row>
    <row r="1993" spans="1:54" s="207" customFormat="1" ht="51" customHeight="1" x14ac:dyDescent="0.25">
      <c r="A1993" s="115"/>
      <c r="B1993" s="116"/>
      <c r="C1993" s="122"/>
      <c r="D1993" s="137"/>
      <c r="E1993" s="128"/>
      <c r="F1993" s="128"/>
      <c r="G1993" s="127"/>
      <c r="H1993" s="128"/>
      <c r="I1993" s="127"/>
      <c r="J1993" s="127"/>
      <c r="K1993" s="128"/>
      <c r="L1993" s="127"/>
      <c r="M1993" s="127"/>
      <c r="N1993" s="127"/>
      <c r="O1993" s="127"/>
      <c r="P1993" s="128"/>
      <c r="Q1993" s="128"/>
      <c r="R1993" s="129"/>
      <c r="S1993" s="129"/>
      <c r="T1993" s="128"/>
      <c r="U1993" s="128"/>
      <c r="V1993" s="128"/>
      <c r="W1993" s="128"/>
      <c r="X1993" s="127"/>
      <c r="Y1993" s="138"/>
      <c r="Z1993" s="123"/>
      <c r="AA1993" s="113"/>
      <c r="AB1993" s="113"/>
      <c r="AC1993" s="113"/>
      <c r="AD1993" s="113"/>
      <c r="AE1993" s="113"/>
      <c r="AF1993" s="113"/>
      <c r="AG1993" s="113"/>
      <c r="AH1993" s="113"/>
      <c r="AI1993" s="113"/>
      <c r="AJ1993" s="113"/>
      <c r="AK1993" s="113"/>
      <c r="AL1993" s="113"/>
      <c r="AM1993" s="113"/>
      <c r="AN1993" s="113"/>
      <c r="AO1993" s="113"/>
      <c r="AP1993" s="113"/>
      <c r="AQ1993" s="113"/>
      <c r="AR1993" s="113"/>
      <c r="AS1993" s="113"/>
      <c r="AT1993" s="113"/>
      <c r="AU1993" s="113"/>
      <c r="AV1993" s="113"/>
      <c r="AW1993" s="113"/>
      <c r="AX1993" s="112"/>
      <c r="AY1993" s="71"/>
      <c r="AZ1993" s="169" t="str">
        <f t="shared" si="80"/>
        <v>OK</v>
      </c>
      <c r="BA1993" s="170" t="str">
        <f t="shared" si="81"/>
        <v>OK</v>
      </c>
      <c r="BB1993" s="215"/>
    </row>
    <row r="1994" spans="1:54" s="207" customFormat="1" ht="51" customHeight="1" x14ac:dyDescent="0.25">
      <c r="A1994" s="115"/>
      <c r="B1994" s="116"/>
      <c r="C1994" s="122"/>
      <c r="D1994" s="137"/>
      <c r="E1994" s="128"/>
      <c r="F1994" s="128"/>
      <c r="G1994" s="127"/>
      <c r="H1994" s="128"/>
      <c r="I1994" s="127"/>
      <c r="J1994" s="127"/>
      <c r="K1994" s="128"/>
      <c r="L1994" s="127"/>
      <c r="M1994" s="127"/>
      <c r="N1994" s="127"/>
      <c r="O1994" s="127"/>
      <c r="P1994" s="128"/>
      <c r="Q1994" s="128"/>
      <c r="R1994" s="129"/>
      <c r="S1994" s="129"/>
      <c r="T1994" s="128"/>
      <c r="U1994" s="128"/>
      <c r="V1994" s="128"/>
      <c r="W1994" s="128"/>
      <c r="X1994" s="127"/>
      <c r="Y1994" s="138"/>
      <c r="Z1994" s="123"/>
      <c r="AA1994" s="113"/>
      <c r="AB1994" s="113"/>
      <c r="AC1994" s="113"/>
      <c r="AD1994" s="113"/>
      <c r="AE1994" s="113"/>
      <c r="AF1994" s="113"/>
      <c r="AG1994" s="113"/>
      <c r="AH1994" s="113"/>
      <c r="AI1994" s="113"/>
      <c r="AJ1994" s="113"/>
      <c r="AK1994" s="113"/>
      <c r="AL1994" s="113"/>
      <c r="AM1994" s="113"/>
      <c r="AN1994" s="113"/>
      <c r="AO1994" s="113"/>
      <c r="AP1994" s="113"/>
      <c r="AQ1994" s="113"/>
      <c r="AR1994" s="113"/>
      <c r="AS1994" s="113"/>
      <c r="AT1994" s="113"/>
      <c r="AU1994" s="113"/>
      <c r="AV1994" s="113"/>
      <c r="AW1994" s="113"/>
      <c r="AX1994" s="112"/>
      <c r="AY1994" s="71"/>
      <c r="AZ1994" s="169" t="str">
        <f t="shared" si="80"/>
        <v>OK</v>
      </c>
      <c r="BA1994" s="170" t="str">
        <f t="shared" si="81"/>
        <v>OK</v>
      </c>
      <c r="BB1994" s="215"/>
    </row>
    <row r="1995" spans="1:54" s="207" customFormat="1" ht="51" customHeight="1" x14ac:dyDescent="0.25">
      <c r="A1995" s="115"/>
      <c r="B1995" s="116"/>
      <c r="C1995" s="122"/>
      <c r="D1995" s="137"/>
      <c r="E1995" s="128"/>
      <c r="F1995" s="128"/>
      <c r="G1995" s="127"/>
      <c r="H1995" s="128"/>
      <c r="I1995" s="127"/>
      <c r="J1995" s="127"/>
      <c r="K1995" s="128"/>
      <c r="L1995" s="127"/>
      <c r="M1995" s="127"/>
      <c r="N1995" s="127"/>
      <c r="O1995" s="127"/>
      <c r="P1995" s="128"/>
      <c r="Q1995" s="128"/>
      <c r="R1995" s="129"/>
      <c r="S1995" s="129"/>
      <c r="T1995" s="128"/>
      <c r="U1995" s="128"/>
      <c r="V1995" s="128"/>
      <c r="W1995" s="128"/>
      <c r="X1995" s="127"/>
      <c r="Y1995" s="138"/>
      <c r="Z1995" s="123"/>
      <c r="AA1995" s="113"/>
      <c r="AB1995" s="113"/>
      <c r="AC1995" s="113"/>
      <c r="AD1995" s="113"/>
      <c r="AE1995" s="113"/>
      <c r="AF1995" s="113"/>
      <c r="AG1995" s="113"/>
      <c r="AH1995" s="113"/>
      <c r="AI1995" s="113"/>
      <c r="AJ1995" s="113"/>
      <c r="AK1995" s="113"/>
      <c r="AL1995" s="113"/>
      <c r="AM1995" s="113"/>
      <c r="AN1995" s="113"/>
      <c r="AO1995" s="113"/>
      <c r="AP1995" s="113"/>
      <c r="AQ1995" s="113"/>
      <c r="AR1995" s="113"/>
      <c r="AS1995" s="113"/>
      <c r="AT1995" s="113"/>
      <c r="AU1995" s="113"/>
      <c r="AV1995" s="113"/>
      <c r="AW1995" s="113"/>
      <c r="AX1995" s="112"/>
      <c r="AY1995" s="71"/>
      <c r="AZ1995" s="169" t="str">
        <f t="shared" si="80"/>
        <v>OK</v>
      </c>
      <c r="BA1995" s="170" t="str">
        <f t="shared" si="81"/>
        <v>OK</v>
      </c>
      <c r="BB1995" s="215"/>
    </row>
    <row r="1996" spans="1:54" s="207" customFormat="1" ht="51" customHeight="1" x14ac:dyDescent="0.25">
      <c r="A1996" s="115"/>
      <c r="B1996" s="116"/>
      <c r="C1996" s="122"/>
      <c r="D1996" s="137"/>
      <c r="E1996" s="128"/>
      <c r="F1996" s="128"/>
      <c r="G1996" s="127"/>
      <c r="H1996" s="128"/>
      <c r="I1996" s="127"/>
      <c r="J1996" s="127"/>
      <c r="K1996" s="128"/>
      <c r="L1996" s="127"/>
      <c r="M1996" s="127"/>
      <c r="N1996" s="127"/>
      <c r="O1996" s="127"/>
      <c r="P1996" s="128"/>
      <c r="Q1996" s="128"/>
      <c r="R1996" s="129"/>
      <c r="S1996" s="129"/>
      <c r="T1996" s="128"/>
      <c r="U1996" s="128"/>
      <c r="V1996" s="128"/>
      <c r="W1996" s="128"/>
      <c r="X1996" s="127"/>
      <c r="Y1996" s="138"/>
      <c r="Z1996" s="123"/>
      <c r="AA1996" s="113"/>
      <c r="AB1996" s="113"/>
      <c r="AC1996" s="113"/>
      <c r="AD1996" s="113"/>
      <c r="AE1996" s="113"/>
      <c r="AF1996" s="113"/>
      <c r="AG1996" s="113"/>
      <c r="AH1996" s="113"/>
      <c r="AI1996" s="113"/>
      <c r="AJ1996" s="113"/>
      <c r="AK1996" s="113"/>
      <c r="AL1996" s="113"/>
      <c r="AM1996" s="113"/>
      <c r="AN1996" s="113"/>
      <c r="AO1996" s="113"/>
      <c r="AP1996" s="113"/>
      <c r="AQ1996" s="113"/>
      <c r="AR1996" s="113"/>
      <c r="AS1996" s="113"/>
      <c r="AT1996" s="113"/>
      <c r="AU1996" s="113"/>
      <c r="AV1996" s="113"/>
      <c r="AW1996" s="113"/>
      <c r="AX1996" s="112"/>
      <c r="AY1996" s="71"/>
      <c r="AZ1996" s="169" t="str">
        <f t="shared" si="80"/>
        <v>OK</v>
      </c>
      <c r="BA1996" s="170" t="str">
        <f t="shared" si="81"/>
        <v>OK</v>
      </c>
      <c r="BB1996" s="215"/>
    </row>
    <row r="1997" spans="1:54" s="207" customFormat="1" ht="51" customHeight="1" x14ac:dyDescent="0.25">
      <c r="A1997" s="115"/>
      <c r="B1997" s="116"/>
      <c r="C1997" s="122"/>
      <c r="D1997" s="137"/>
      <c r="E1997" s="128"/>
      <c r="F1997" s="128"/>
      <c r="G1997" s="127"/>
      <c r="H1997" s="128"/>
      <c r="I1997" s="127"/>
      <c r="J1997" s="127"/>
      <c r="K1997" s="128"/>
      <c r="L1997" s="127"/>
      <c r="M1997" s="127"/>
      <c r="N1997" s="127"/>
      <c r="O1997" s="127"/>
      <c r="P1997" s="128"/>
      <c r="Q1997" s="128"/>
      <c r="R1997" s="129"/>
      <c r="S1997" s="129"/>
      <c r="T1997" s="128"/>
      <c r="U1997" s="128"/>
      <c r="V1997" s="128"/>
      <c r="W1997" s="128"/>
      <c r="X1997" s="127"/>
      <c r="Y1997" s="138"/>
      <c r="Z1997" s="123"/>
      <c r="AA1997" s="113"/>
      <c r="AB1997" s="113"/>
      <c r="AC1997" s="113"/>
      <c r="AD1997" s="113"/>
      <c r="AE1997" s="113"/>
      <c r="AF1997" s="113"/>
      <c r="AG1997" s="113"/>
      <c r="AH1997" s="113"/>
      <c r="AI1997" s="113"/>
      <c r="AJ1997" s="113"/>
      <c r="AK1997" s="113"/>
      <c r="AL1997" s="113"/>
      <c r="AM1997" s="113"/>
      <c r="AN1997" s="113"/>
      <c r="AO1997" s="113"/>
      <c r="AP1997" s="113"/>
      <c r="AQ1997" s="113"/>
      <c r="AR1997" s="113"/>
      <c r="AS1997" s="113"/>
      <c r="AT1997" s="113"/>
      <c r="AU1997" s="113"/>
      <c r="AV1997" s="113"/>
      <c r="AW1997" s="113"/>
      <c r="AX1997" s="112"/>
      <c r="AY1997" s="71"/>
      <c r="AZ1997" s="169" t="str">
        <f t="shared" si="80"/>
        <v>OK</v>
      </c>
      <c r="BA1997" s="170" t="str">
        <f t="shared" si="81"/>
        <v>OK</v>
      </c>
      <c r="BB1997" s="215"/>
    </row>
    <row r="1998" spans="1:54" s="207" customFormat="1" ht="51" customHeight="1" x14ac:dyDescent="0.25">
      <c r="A1998" s="115"/>
      <c r="B1998" s="116"/>
      <c r="C1998" s="122"/>
      <c r="D1998" s="137"/>
      <c r="E1998" s="128"/>
      <c r="F1998" s="128"/>
      <c r="G1998" s="127"/>
      <c r="H1998" s="128"/>
      <c r="I1998" s="127"/>
      <c r="J1998" s="127"/>
      <c r="K1998" s="128"/>
      <c r="L1998" s="127"/>
      <c r="M1998" s="127"/>
      <c r="N1998" s="127"/>
      <c r="O1998" s="127"/>
      <c r="P1998" s="128"/>
      <c r="Q1998" s="128"/>
      <c r="R1998" s="129"/>
      <c r="S1998" s="129"/>
      <c r="T1998" s="128"/>
      <c r="U1998" s="128"/>
      <c r="V1998" s="128"/>
      <c r="W1998" s="128"/>
      <c r="X1998" s="127"/>
      <c r="Y1998" s="138"/>
      <c r="Z1998" s="123"/>
      <c r="AA1998" s="113"/>
      <c r="AB1998" s="113"/>
      <c r="AC1998" s="113"/>
      <c r="AD1998" s="113"/>
      <c r="AE1998" s="113"/>
      <c r="AF1998" s="113"/>
      <c r="AG1998" s="113"/>
      <c r="AH1998" s="113"/>
      <c r="AI1998" s="113"/>
      <c r="AJ1998" s="113"/>
      <c r="AK1998" s="113"/>
      <c r="AL1998" s="113"/>
      <c r="AM1998" s="113"/>
      <c r="AN1998" s="113"/>
      <c r="AO1998" s="113"/>
      <c r="AP1998" s="113"/>
      <c r="AQ1998" s="113"/>
      <c r="AR1998" s="113"/>
      <c r="AS1998" s="113"/>
      <c r="AT1998" s="113"/>
      <c r="AU1998" s="113"/>
      <c r="AV1998" s="113"/>
      <c r="AW1998" s="113"/>
      <c r="AX1998" s="112"/>
      <c r="AY1998" s="71"/>
      <c r="AZ1998" s="169" t="str">
        <f t="shared" si="80"/>
        <v>OK</v>
      </c>
      <c r="BA1998" s="170" t="str">
        <f t="shared" si="81"/>
        <v>OK</v>
      </c>
      <c r="BB1998" s="215"/>
    </row>
    <row r="1999" spans="1:54" s="207" customFormat="1" ht="51" customHeight="1" x14ac:dyDescent="0.25">
      <c r="A1999" s="115"/>
      <c r="B1999" s="116"/>
      <c r="C1999" s="122"/>
      <c r="D1999" s="137"/>
      <c r="E1999" s="128"/>
      <c r="F1999" s="128"/>
      <c r="G1999" s="127"/>
      <c r="H1999" s="128"/>
      <c r="I1999" s="127"/>
      <c r="J1999" s="127"/>
      <c r="K1999" s="128"/>
      <c r="L1999" s="127"/>
      <c r="M1999" s="127"/>
      <c r="N1999" s="127"/>
      <c r="O1999" s="127"/>
      <c r="P1999" s="128"/>
      <c r="Q1999" s="128"/>
      <c r="R1999" s="129"/>
      <c r="S1999" s="129"/>
      <c r="T1999" s="128"/>
      <c r="U1999" s="128"/>
      <c r="V1999" s="128"/>
      <c r="W1999" s="128"/>
      <c r="X1999" s="127"/>
      <c r="Y1999" s="138"/>
      <c r="Z1999" s="123"/>
      <c r="AA1999" s="113"/>
      <c r="AB1999" s="113"/>
      <c r="AC1999" s="113"/>
      <c r="AD1999" s="113"/>
      <c r="AE1999" s="113"/>
      <c r="AF1999" s="113"/>
      <c r="AG1999" s="113"/>
      <c r="AH1999" s="113"/>
      <c r="AI1999" s="113"/>
      <c r="AJ1999" s="113"/>
      <c r="AK1999" s="113"/>
      <c r="AL1999" s="113"/>
      <c r="AM1999" s="113"/>
      <c r="AN1999" s="113"/>
      <c r="AO1999" s="113"/>
      <c r="AP1999" s="113"/>
      <c r="AQ1999" s="113"/>
      <c r="AR1999" s="113"/>
      <c r="AS1999" s="113"/>
      <c r="AT1999" s="113"/>
      <c r="AU1999" s="113"/>
      <c r="AV1999" s="113"/>
      <c r="AW1999" s="113"/>
      <c r="AX1999" s="112"/>
      <c r="AY1999" s="71"/>
      <c r="AZ1999" s="169" t="str">
        <f t="shared" si="80"/>
        <v>OK</v>
      </c>
      <c r="BA1999" s="170" t="str">
        <f t="shared" si="81"/>
        <v>OK</v>
      </c>
      <c r="BB1999" s="215"/>
    </row>
    <row r="2000" spans="1:54" s="207" customFormat="1" ht="51" customHeight="1" x14ac:dyDescent="0.25">
      <c r="A2000" s="115"/>
      <c r="B2000" s="116"/>
      <c r="C2000" s="122"/>
      <c r="D2000" s="137"/>
      <c r="E2000" s="128"/>
      <c r="F2000" s="128"/>
      <c r="G2000" s="127"/>
      <c r="H2000" s="128"/>
      <c r="I2000" s="127"/>
      <c r="J2000" s="127"/>
      <c r="K2000" s="128"/>
      <c r="L2000" s="127"/>
      <c r="M2000" s="127"/>
      <c r="N2000" s="127"/>
      <c r="O2000" s="127"/>
      <c r="P2000" s="128"/>
      <c r="Q2000" s="128"/>
      <c r="R2000" s="129"/>
      <c r="S2000" s="129"/>
      <c r="T2000" s="128"/>
      <c r="U2000" s="128"/>
      <c r="V2000" s="128"/>
      <c r="W2000" s="128"/>
      <c r="X2000" s="127"/>
      <c r="Y2000" s="138"/>
      <c r="Z2000" s="123"/>
      <c r="AA2000" s="113"/>
      <c r="AB2000" s="113"/>
      <c r="AC2000" s="113"/>
      <c r="AD2000" s="113"/>
      <c r="AE2000" s="113"/>
      <c r="AF2000" s="113"/>
      <c r="AG2000" s="113"/>
      <c r="AH2000" s="113"/>
      <c r="AI2000" s="113"/>
      <c r="AJ2000" s="113"/>
      <c r="AK2000" s="113"/>
      <c r="AL2000" s="113"/>
      <c r="AM2000" s="113"/>
      <c r="AN2000" s="113"/>
      <c r="AO2000" s="113"/>
      <c r="AP2000" s="113"/>
      <c r="AQ2000" s="113"/>
      <c r="AR2000" s="113"/>
      <c r="AS2000" s="113"/>
      <c r="AT2000" s="113"/>
      <c r="AU2000" s="113"/>
      <c r="AV2000" s="113"/>
      <c r="AW2000" s="113"/>
      <c r="AX2000" s="112"/>
      <c r="AY2000" s="71"/>
      <c r="AZ2000" s="169" t="str">
        <f t="shared" si="80"/>
        <v>OK</v>
      </c>
      <c r="BA2000" s="170" t="str">
        <f t="shared" si="81"/>
        <v>OK</v>
      </c>
      <c r="BB2000" s="215"/>
    </row>
    <row r="2001" spans="1:54" s="207" customFormat="1" ht="51" customHeight="1" x14ac:dyDescent="0.25">
      <c r="A2001" s="115"/>
      <c r="B2001" s="116"/>
      <c r="C2001" s="122"/>
      <c r="D2001" s="137"/>
      <c r="E2001" s="128"/>
      <c r="F2001" s="128"/>
      <c r="G2001" s="127"/>
      <c r="H2001" s="128"/>
      <c r="I2001" s="127"/>
      <c r="J2001" s="127"/>
      <c r="K2001" s="128"/>
      <c r="L2001" s="127"/>
      <c r="M2001" s="127"/>
      <c r="N2001" s="127"/>
      <c r="O2001" s="127"/>
      <c r="P2001" s="128"/>
      <c r="Q2001" s="128"/>
      <c r="R2001" s="129"/>
      <c r="S2001" s="129"/>
      <c r="T2001" s="128"/>
      <c r="U2001" s="128"/>
      <c r="V2001" s="128"/>
      <c r="W2001" s="128"/>
      <c r="X2001" s="127"/>
      <c r="Y2001" s="138"/>
      <c r="Z2001" s="123"/>
      <c r="AA2001" s="113"/>
      <c r="AB2001" s="113"/>
      <c r="AC2001" s="113"/>
      <c r="AD2001" s="113"/>
      <c r="AE2001" s="113"/>
      <c r="AF2001" s="113"/>
      <c r="AG2001" s="113"/>
      <c r="AH2001" s="113"/>
      <c r="AI2001" s="113"/>
      <c r="AJ2001" s="113"/>
      <c r="AK2001" s="113"/>
      <c r="AL2001" s="113"/>
      <c r="AM2001" s="113"/>
      <c r="AN2001" s="113"/>
      <c r="AO2001" s="113"/>
      <c r="AP2001" s="113"/>
      <c r="AQ2001" s="113"/>
      <c r="AR2001" s="113"/>
      <c r="AS2001" s="113"/>
      <c r="AT2001" s="113"/>
      <c r="AU2001" s="113"/>
      <c r="AV2001" s="113"/>
      <c r="AW2001" s="113"/>
      <c r="AX2001" s="112"/>
      <c r="AY2001" s="71"/>
      <c r="AZ2001" s="169" t="str">
        <f t="shared" si="80"/>
        <v>OK</v>
      </c>
      <c r="BA2001" s="170" t="str">
        <f t="shared" si="81"/>
        <v>OK</v>
      </c>
      <c r="BB2001" s="215"/>
    </row>
    <row r="2002" spans="1:54" s="207" customFormat="1" ht="51" customHeight="1" x14ac:dyDescent="0.25">
      <c r="A2002" s="115"/>
      <c r="B2002" s="116"/>
      <c r="C2002" s="122"/>
      <c r="D2002" s="137"/>
      <c r="E2002" s="128"/>
      <c r="F2002" s="128"/>
      <c r="G2002" s="127"/>
      <c r="H2002" s="128"/>
      <c r="I2002" s="127"/>
      <c r="J2002" s="127"/>
      <c r="K2002" s="128"/>
      <c r="L2002" s="127"/>
      <c r="M2002" s="127"/>
      <c r="N2002" s="127"/>
      <c r="O2002" s="127"/>
      <c r="P2002" s="128"/>
      <c r="Q2002" s="128"/>
      <c r="R2002" s="129"/>
      <c r="S2002" s="129"/>
      <c r="T2002" s="128"/>
      <c r="U2002" s="128"/>
      <c r="V2002" s="128"/>
      <c r="W2002" s="128"/>
      <c r="X2002" s="127"/>
      <c r="Y2002" s="138"/>
      <c r="Z2002" s="123"/>
      <c r="AA2002" s="113"/>
      <c r="AB2002" s="113"/>
      <c r="AC2002" s="113"/>
      <c r="AD2002" s="113"/>
      <c r="AE2002" s="113"/>
      <c r="AF2002" s="113"/>
      <c r="AG2002" s="113"/>
      <c r="AH2002" s="113"/>
      <c r="AI2002" s="113"/>
      <c r="AJ2002" s="113"/>
      <c r="AK2002" s="113"/>
      <c r="AL2002" s="113"/>
      <c r="AM2002" s="113"/>
      <c r="AN2002" s="113"/>
      <c r="AO2002" s="113"/>
      <c r="AP2002" s="113"/>
      <c r="AQ2002" s="113"/>
      <c r="AR2002" s="113"/>
      <c r="AS2002" s="113"/>
      <c r="AT2002" s="113"/>
      <c r="AU2002" s="113"/>
      <c r="AV2002" s="113"/>
      <c r="AW2002" s="113"/>
      <c r="AX2002" s="112"/>
      <c r="AY2002" s="71"/>
      <c r="AZ2002" s="169" t="str">
        <f t="shared" si="80"/>
        <v>OK</v>
      </c>
      <c r="BA2002" s="170" t="str">
        <f t="shared" si="81"/>
        <v>OK</v>
      </c>
      <c r="BB2002" s="215"/>
    </row>
    <row r="2003" spans="1:54" s="207" customFormat="1" ht="51" customHeight="1" x14ac:dyDescent="0.25">
      <c r="A2003" s="115"/>
      <c r="B2003" s="116"/>
      <c r="C2003" s="122"/>
      <c r="D2003" s="137"/>
      <c r="E2003" s="128"/>
      <c r="F2003" s="128"/>
      <c r="G2003" s="127"/>
      <c r="H2003" s="128"/>
      <c r="I2003" s="127"/>
      <c r="J2003" s="127"/>
      <c r="K2003" s="128"/>
      <c r="L2003" s="127"/>
      <c r="M2003" s="127"/>
      <c r="N2003" s="127"/>
      <c r="O2003" s="127"/>
      <c r="P2003" s="128"/>
      <c r="Q2003" s="128"/>
      <c r="R2003" s="129"/>
      <c r="S2003" s="129"/>
      <c r="T2003" s="128"/>
      <c r="U2003" s="128"/>
      <c r="V2003" s="128"/>
      <c r="W2003" s="128"/>
      <c r="X2003" s="127"/>
      <c r="Y2003" s="138"/>
      <c r="Z2003" s="123"/>
      <c r="AA2003" s="113"/>
      <c r="AB2003" s="113"/>
      <c r="AC2003" s="113"/>
      <c r="AD2003" s="113"/>
      <c r="AE2003" s="113"/>
      <c r="AF2003" s="113"/>
      <c r="AG2003" s="113"/>
      <c r="AH2003" s="113"/>
      <c r="AI2003" s="113"/>
      <c r="AJ2003" s="113"/>
      <c r="AK2003" s="113"/>
      <c r="AL2003" s="113"/>
      <c r="AM2003" s="113"/>
      <c r="AN2003" s="113"/>
      <c r="AO2003" s="113"/>
      <c r="AP2003" s="113"/>
      <c r="AQ2003" s="113"/>
      <c r="AR2003" s="113"/>
      <c r="AS2003" s="113"/>
      <c r="AT2003" s="113"/>
      <c r="AU2003" s="113"/>
      <c r="AV2003" s="113"/>
      <c r="AW2003" s="113"/>
      <c r="AX2003" s="112"/>
      <c r="AY2003" s="71"/>
      <c r="AZ2003" s="169" t="str">
        <f t="shared" si="80"/>
        <v>OK</v>
      </c>
      <c r="BA2003" s="170" t="str">
        <f t="shared" si="81"/>
        <v>OK</v>
      </c>
      <c r="BB2003" s="215"/>
    </row>
    <row r="2004" spans="1:54" s="207" customFormat="1" ht="51" customHeight="1" x14ac:dyDescent="0.25">
      <c r="A2004" s="115"/>
      <c r="B2004" s="116"/>
      <c r="C2004" s="122"/>
      <c r="D2004" s="137"/>
      <c r="E2004" s="128"/>
      <c r="F2004" s="128"/>
      <c r="G2004" s="127"/>
      <c r="H2004" s="128"/>
      <c r="I2004" s="127"/>
      <c r="J2004" s="127"/>
      <c r="K2004" s="128"/>
      <c r="L2004" s="127"/>
      <c r="M2004" s="127"/>
      <c r="N2004" s="127"/>
      <c r="O2004" s="127"/>
      <c r="P2004" s="128"/>
      <c r="Q2004" s="128"/>
      <c r="R2004" s="129"/>
      <c r="S2004" s="129"/>
      <c r="T2004" s="128"/>
      <c r="U2004" s="128"/>
      <c r="V2004" s="128"/>
      <c r="W2004" s="128"/>
      <c r="X2004" s="127"/>
      <c r="Y2004" s="138"/>
      <c r="Z2004" s="123"/>
      <c r="AA2004" s="113"/>
      <c r="AB2004" s="113"/>
      <c r="AC2004" s="113"/>
      <c r="AD2004" s="113"/>
      <c r="AE2004" s="113"/>
      <c r="AF2004" s="113"/>
      <c r="AG2004" s="113"/>
      <c r="AH2004" s="113"/>
      <c r="AI2004" s="113"/>
      <c r="AJ2004" s="113"/>
      <c r="AK2004" s="113"/>
      <c r="AL2004" s="113"/>
      <c r="AM2004" s="113"/>
      <c r="AN2004" s="113"/>
      <c r="AO2004" s="113"/>
      <c r="AP2004" s="113"/>
      <c r="AQ2004" s="113"/>
      <c r="AR2004" s="113"/>
      <c r="AS2004" s="113"/>
      <c r="AT2004" s="113"/>
      <c r="AU2004" s="113"/>
      <c r="AV2004" s="113"/>
      <c r="AW2004" s="113"/>
      <c r="AX2004" s="112"/>
      <c r="AY2004" s="71"/>
      <c r="AZ2004" s="169" t="str">
        <f t="shared" si="80"/>
        <v>OK</v>
      </c>
      <c r="BA2004" s="170" t="str">
        <f t="shared" si="81"/>
        <v>OK</v>
      </c>
      <c r="BB2004" s="215"/>
    </row>
    <row r="2005" spans="1:54" s="207" customFormat="1" ht="51" customHeight="1" x14ac:dyDescent="0.25">
      <c r="A2005" s="115"/>
      <c r="B2005" s="116"/>
      <c r="C2005" s="122"/>
      <c r="D2005" s="137"/>
      <c r="E2005" s="128"/>
      <c r="F2005" s="128"/>
      <c r="G2005" s="127"/>
      <c r="H2005" s="128"/>
      <c r="I2005" s="127"/>
      <c r="J2005" s="127"/>
      <c r="K2005" s="128"/>
      <c r="L2005" s="127"/>
      <c r="M2005" s="127"/>
      <c r="N2005" s="127"/>
      <c r="O2005" s="127"/>
      <c r="P2005" s="128"/>
      <c r="Q2005" s="128"/>
      <c r="R2005" s="129"/>
      <c r="S2005" s="129"/>
      <c r="T2005" s="128"/>
      <c r="U2005" s="128"/>
      <c r="V2005" s="128"/>
      <c r="W2005" s="128"/>
      <c r="X2005" s="127"/>
      <c r="Y2005" s="138"/>
      <c r="Z2005" s="123"/>
      <c r="AA2005" s="113"/>
      <c r="AB2005" s="113"/>
      <c r="AC2005" s="113"/>
      <c r="AD2005" s="113"/>
      <c r="AE2005" s="113"/>
      <c r="AF2005" s="113"/>
      <c r="AG2005" s="113"/>
      <c r="AH2005" s="113"/>
      <c r="AI2005" s="113"/>
      <c r="AJ2005" s="113"/>
      <c r="AK2005" s="113"/>
      <c r="AL2005" s="113"/>
      <c r="AM2005" s="113"/>
      <c r="AN2005" s="113"/>
      <c r="AO2005" s="113"/>
      <c r="AP2005" s="113"/>
      <c r="AQ2005" s="113"/>
      <c r="AR2005" s="113"/>
      <c r="AS2005" s="113"/>
      <c r="AT2005" s="113"/>
      <c r="AU2005" s="113"/>
      <c r="AV2005" s="113"/>
      <c r="AW2005" s="113"/>
      <c r="AX2005" s="112"/>
      <c r="AY2005" s="71"/>
      <c r="AZ2005" s="169" t="str">
        <f t="shared" si="80"/>
        <v>OK</v>
      </c>
      <c r="BA2005" s="170" t="str">
        <f t="shared" si="81"/>
        <v>OK</v>
      </c>
      <c r="BB2005" s="215"/>
    </row>
    <row r="2006" spans="1:54" s="207" customFormat="1" ht="51" customHeight="1" x14ac:dyDescent="0.25">
      <c r="A2006" s="115"/>
      <c r="B2006" s="116"/>
      <c r="C2006" s="122"/>
      <c r="D2006" s="137"/>
      <c r="E2006" s="128"/>
      <c r="F2006" s="128"/>
      <c r="G2006" s="127"/>
      <c r="H2006" s="128"/>
      <c r="I2006" s="127"/>
      <c r="J2006" s="127"/>
      <c r="K2006" s="128"/>
      <c r="L2006" s="127"/>
      <c r="M2006" s="127"/>
      <c r="N2006" s="127"/>
      <c r="O2006" s="127"/>
      <c r="P2006" s="128"/>
      <c r="Q2006" s="128"/>
      <c r="R2006" s="129"/>
      <c r="S2006" s="129"/>
      <c r="T2006" s="128"/>
      <c r="U2006" s="128"/>
      <c r="V2006" s="128"/>
      <c r="W2006" s="128"/>
      <c r="X2006" s="127"/>
      <c r="Y2006" s="138"/>
      <c r="Z2006" s="123"/>
      <c r="AA2006" s="113"/>
      <c r="AB2006" s="113"/>
      <c r="AC2006" s="113"/>
      <c r="AD2006" s="113"/>
      <c r="AE2006" s="113"/>
      <c r="AF2006" s="113"/>
      <c r="AG2006" s="113"/>
      <c r="AH2006" s="113"/>
      <c r="AI2006" s="113"/>
      <c r="AJ2006" s="113"/>
      <c r="AK2006" s="113"/>
      <c r="AL2006" s="113"/>
      <c r="AM2006" s="113"/>
      <c r="AN2006" s="113"/>
      <c r="AO2006" s="113"/>
      <c r="AP2006" s="113"/>
      <c r="AQ2006" s="113"/>
      <c r="AR2006" s="113"/>
      <c r="AS2006" s="113"/>
      <c r="AT2006" s="113"/>
      <c r="AU2006" s="113"/>
      <c r="AV2006" s="113"/>
      <c r="AW2006" s="113"/>
      <c r="AX2006" s="112"/>
      <c r="AY2006" s="71"/>
      <c r="AZ2006" s="169" t="str">
        <f t="shared" si="80"/>
        <v>OK</v>
      </c>
      <c r="BA2006" s="170" t="str">
        <f t="shared" si="81"/>
        <v>OK</v>
      </c>
      <c r="BB2006" s="215"/>
    </row>
    <row r="2007" spans="1:54" s="207" customFormat="1" ht="51" customHeight="1" x14ac:dyDescent="0.25">
      <c r="A2007" s="115"/>
      <c r="B2007" s="116"/>
      <c r="C2007" s="122"/>
      <c r="D2007" s="137"/>
      <c r="E2007" s="128"/>
      <c r="F2007" s="128"/>
      <c r="G2007" s="127"/>
      <c r="H2007" s="128"/>
      <c r="I2007" s="127"/>
      <c r="J2007" s="127"/>
      <c r="K2007" s="128"/>
      <c r="L2007" s="127"/>
      <c r="M2007" s="127"/>
      <c r="N2007" s="127"/>
      <c r="O2007" s="127"/>
      <c r="P2007" s="128"/>
      <c r="Q2007" s="128"/>
      <c r="R2007" s="129"/>
      <c r="S2007" s="129"/>
      <c r="T2007" s="128"/>
      <c r="U2007" s="128"/>
      <c r="V2007" s="128"/>
      <c r="W2007" s="128"/>
      <c r="X2007" s="127"/>
      <c r="Y2007" s="138"/>
      <c r="Z2007" s="123"/>
      <c r="AA2007" s="113"/>
      <c r="AB2007" s="113"/>
      <c r="AC2007" s="113"/>
      <c r="AD2007" s="113"/>
      <c r="AE2007" s="113"/>
      <c r="AF2007" s="113"/>
      <c r="AG2007" s="113"/>
      <c r="AH2007" s="113"/>
      <c r="AI2007" s="113"/>
      <c r="AJ2007" s="113"/>
      <c r="AK2007" s="113"/>
      <c r="AL2007" s="113"/>
      <c r="AM2007" s="113"/>
      <c r="AN2007" s="113"/>
      <c r="AO2007" s="113"/>
      <c r="AP2007" s="113"/>
      <c r="AQ2007" s="113"/>
      <c r="AR2007" s="113"/>
      <c r="AS2007" s="113"/>
      <c r="AT2007" s="113"/>
      <c r="AU2007" s="113"/>
      <c r="AV2007" s="113"/>
      <c r="AW2007" s="113"/>
      <c r="AX2007" s="112"/>
      <c r="AY2007" s="71"/>
      <c r="AZ2007" s="169" t="str">
        <f t="shared" si="80"/>
        <v>OK</v>
      </c>
      <c r="BA2007" s="170" t="str">
        <f t="shared" si="81"/>
        <v>OK</v>
      </c>
      <c r="BB2007" s="215"/>
    </row>
    <row r="2008" spans="1:54" s="207" customFormat="1" ht="51" customHeight="1" x14ac:dyDescent="0.25">
      <c r="A2008" s="115"/>
      <c r="B2008" s="116"/>
      <c r="C2008" s="122"/>
      <c r="D2008" s="137"/>
      <c r="E2008" s="128"/>
      <c r="F2008" s="128"/>
      <c r="G2008" s="127"/>
      <c r="H2008" s="128"/>
      <c r="I2008" s="127"/>
      <c r="J2008" s="127"/>
      <c r="K2008" s="128"/>
      <c r="L2008" s="127"/>
      <c r="M2008" s="127"/>
      <c r="N2008" s="127"/>
      <c r="O2008" s="127"/>
      <c r="P2008" s="128"/>
      <c r="Q2008" s="128"/>
      <c r="R2008" s="129"/>
      <c r="S2008" s="129"/>
      <c r="T2008" s="128"/>
      <c r="U2008" s="128"/>
      <c r="V2008" s="128"/>
      <c r="W2008" s="128"/>
      <c r="X2008" s="127"/>
      <c r="Y2008" s="138"/>
      <c r="Z2008" s="123"/>
      <c r="AA2008" s="113"/>
      <c r="AB2008" s="113"/>
      <c r="AC2008" s="113"/>
      <c r="AD2008" s="113"/>
      <c r="AE2008" s="113"/>
      <c r="AF2008" s="113"/>
      <c r="AG2008" s="113"/>
      <c r="AH2008" s="113"/>
      <c r="AI2008" s="113"/>
      <c r="AJ2008" s="113"/>
      <c r="AK2008" s="113"/>
      <c r="AL2008" s="113"/>
      <c r="AM2008" s="113"/>
      <c r="AN2008" s="113"/>
      <c r="AO2008" s="113"/>
      <c r="AP2008" s="113"/>
      <c r="AQ2008" s="113"/>
      <c r="AR2008" s="113"/>
      <c r="AS2008" s="113"/>
      <c r="AT2008" s="113"/>
      <c r="AU2008" s="113"/>
      <c r="AV2008" s="113"/>
      <c r="AW2008" s="113"/>
      <c r="AX2008" s="112"/>
      <c r="AY2008" s="71"/>
      <c r="AZ2008" s="169" t="str">
        <f t="shared" si="80"/>
        <v>OK</v>
      </c>
      <c r="BA2008" s="170" t="str">
        <f t="shared" si="81"/>
        <v>OK</v>
      </c>
      <c r="BB2008" s="215"/>
    </row>
    <row r="2009" spans="1:54" s="207" customFormat="1" ht="51" customHeight="1" x14ac:dyDescent="0.25">
      <c r="A2009" s="115"/>
      <c r="B2009" s="116"/>
      <c r="C2009" s="122"/>
      <c r="D2009" s="137"/>
      <c r="E2009" s="128"/>
      <c r="F2009" s="128"/>
      <c r="G2009" s="127"/>
      <c r="H2009" s="128"/>
      <c r="I2009" s="127"/>
      <c r="J2009" s="127"/>
      <c r="K2009" s="128"/>
      <c r="L2009" s="127"/>
      <c r="M2009" s="127"/>
      <c r="N2009" s="127"/>
      <c r="O2009" s="127"/>
      <c r="P2009" s="128"/>
      <c r="Q2009" s="128"/>
      <c r="R2009" s="129"/>
      <c r="S2009" s="129"/>
      <c r="T2009" s="128"/>
      <c r="U2009" s="128"/>
      <c r="V2009" s="128"/>
      <c r="W2009" s="128"/>
      <c r="X2009" s="127"/>
      <c r="Y2009" s="138"/>
      <c r="Z2009" s="123"/>
      <c r="AA2009" s="113"/>
      <c r="AB2009" s="113"/>
      <c r="AC2009" s="113"/>
      <c r="AD2009" s="113"/>
      <c r="AE2009" s="113"/>
      <c r="AF2009" s="113"/>
      <c r="AG2009" s="113"/>
      <c r="AH2009" s="113"/>
      <c r="AI2009" s="113"/>
      <c r="AJ2009" s="113"/>
      <c r="AK2009" s="113"/>
      <c r="AL2009" s="113"/>
      <c r="AM2009" s="113"/>
      <c r="AN2009" s="113"/>
      <c r="AO2009" s="113"/>
      <c r="AP2009" s="113"/>
      <c r="AQ2009" s="113"/>
      <c r="AR2009" s="113"/>
      <c r="AS2009" s="113"/>
      <c r="AT2009" s="113"/>
      <c r="AU2009" s="113"/>
      <c r="AV2009" s="113"/>
      <c r="AW2009" s="113"/>
      <c r="AX2009" s="112"/>
      <c r="AY2009" s="71"/>
      <c r="AZ2009" s="169" t="str">
        <f t="shared" si="80"/>
        <v>OK</v>
      </c>
      <c r="BA2009" s="170" t="str">
        <f t="shared" si="81"/>
        <v>OK</v>
      </c>
      <c r="BB2009" s="215"/>
    </row>
    <row r="2010" spans="1:54" s="207" customFormat="1" ht="51" customHeight="1" x14ac:dyDescent="0.25">
      <c r="A2010" s="115"/>
      <c r="B2010" s="116"/>
      <c r="C2010" s="122"/>
      <c r="D2010" s="137"/>
      <c r="E2010" s="128"/>
      <c r="F2010" s="128"/>
      <c r="G2010" s="127"/>
      <c r="H2010" s="128"/>
      <c r="I2010" s="127"/>
      <c r="J2010" s="127"/>
      <c r="K2010" s="128"/>
      <c r="L2010" s="127"/>
      <c r="M2010" s="127"/>
      <c r="N2010" s="127"/>
      <c r="O2010" s="127"/>
      <c r="P2010" s="128"/>
      <c r="Q2010" s="128"/>
      <c r="R2010" s="129"/>
      <c r="S2010" s="129"/>
      <c r="T2010" s="128"/>
      <c r="U2010" s="128"/>
      <c r="V2010" s="128"/>
      <c r="W2010" s="128"/>
      <c r="X2010" s="127"/>
      <c r="Y2010" s="138"/>
      <c r="Z2010" s="123"/>
      <c r="AA2010" s="113"/>
      <c r="AB2010" s="113"/>
      <c r="AC2010" s="113"/>
      <c r="AD2010" s="113"/>
      <c r="AE2010" s="113"/>
      <c r="AF2010" s="113"/>
      <c r="AG2010" s="113"/>
      <c r="AH2010" s="113"/>
      <c r="AI2010" s="113"/>
      <c r="AJ2010" s="113"/>
      <c r="AK2010" s="113"/>
      <c r="AL2010" s="113"/>
      <c r="AM2010" s="113"/>
      <c r="AN2010" s="113"/>
      <c r="AO2010" s="113"/>
      <c r="AP2010" s="113"/>
      <c r="AQ2010" s="113"/>
      <c r="AR2010" s="113"/>
      <c r="AS2010" s="113"/>
      <c r="AT2010" s="113"/>
      <c r="AU2010" s="113"/>
      <c r="AV2010" s="113"/>
      <c r="AW2010" s="113"/>
      <c r="AX2010" s="112"/>
      <c r="AY2010" s="71"/>
      <c r="AZ2010" s="169" t="str">
        <f t="shared" si="80"/>
        <v>OK</v>
      </c>
      <c r="BA2010" s="170" t="str">
        <f t="shared" si="81"/>
        <v>OK</v>
      </c>
      <c r="BB2010" s="215"/>
    </row>
    <row r="2011" spans="1:54" s="207" customFormat="1" ht="51" customHeight="1" x14ac:dyDescent="0.25">
      <c r="A2011" s="115"/>
      <c r="B2011" s="116"/>
      <c r="C2011" s="122"/>
      <c r="D2011" s="137"/>
      <c r="E2011" s="128"/>
      <c r="F2011" s="128"/>
      <c r="G2011" s="127"/>
      <c r="H2011" s="128"/>
      <c r="I2011" s="127"/>
      <c r="J2011" s="127"/>
      <c r="K2011" s="128"/>
      <c r="L2011" s="127"/>
      <c r="M2011" s="127"/>
      <c r="N2011" s="127"/>
      <c r="O2011" s="127"/>
      <c r="P2011" s="128"/>
      <c r="Q2011" s="128"/>
      <c r="R2011" s="129"/>
      <c r="S2011" s="129"/>
      <c r="T2011" s="128"/>
      <c r="U2011" s="128"/>
      <c r="V2011" s="128"/>
      <c r="W2011" s="128"/>
      <c r="X2011" s="127"/>
      <c r="Y2011" s="138"/>
      <c r="Z2011" s="123"/>
      <c r="AA2011" s="113"/>
      <c r="AB2011" s="113"/>
      <c r="AC2011" s="113"/>
      <c r="AD2011" s="113"/>
      <c r="AE2011" s="113"/>
      <c r="AF2011" s="113"/>
      <c r="AG2011" s="113"/>
      <c r="AH2011" s="113"/>
      <c r="AI2011" s="113"/>
      <c r="AJ2011" s="113"/>
      <c r="AK2011" s="113"/>
      <c r="AL2011" s="113"/>
      <c r="AM2011" s="113"/>
      <c r="AN2011" s="113"/>
      <c r="AO2011" s="113"/>
      <c r="AP2011" s="113"/>
      <c r="AQ2011" s="113"/>
      <c r="AR2011" s="113"/>
      <c r="AS2011" s="113"/>
      <c r="AT2011" s="113"/>
      <c r="AU2011" s="113"/>
      <c r="AV2011" s="113"/>
      <c r="AW2011" s="113"/>
      <c r="AX2011" s="112"/>
      <c r="AY2011" s="71"/>
      <c r="AZ2011" s="169" t="str">
        <f t="shared" si="80"/>
        <v>OK</v>
      </c>
      <c r="BA2011" s="170" t="str">
        <f t="shared" si="81"/>
        <v>OK</v>
      </c>
      <c r="BB2011" s="215"/>
    </row>
    <row r="2012" spans="1:54" s="207" customFormat="1" ht="51" customHeight="1" x14ac:dyDescent="0.25">
      <c r="A2012" s="115"/>
      <c r="B2012" s="116"/>
      <c r="C2012" s="122"/>
      <c r="D2012" s="137"/>
      <c r="E2012" s="128"/>
      <c r="F2012" s="128"/>
      <c r="G2012" s="127"/>
      <c r="H2012" s="128"/>
      <c r="I2012" s="127"/>
      <c r="J2012" s="127"/>
      <c r="K2012" s="128"/>
      <c r="L2012" s="127"/>
      <c r="M2012" s="127"/>
      <c r="N2012" s="127"/>
      <c r="O2012" s="127"/>
      <c r="P2012" s="128"/>
      <c r="Q2012" s="128"/>
      <c r="R2012" s="129"/>
      <c r="S2012" s="129"/>
      <c r="T2012" s="128"/>
      <c r="U2012" s="128"/>
      <c r="V2012" s="128"/>
      <c r="W2012" s="128"/>
      <c r="X2012" s="127"/>
      <c r="Y2012" s="138"/>
      <c r="Z2012" s="123"/>
      <c r="AA2012" s="113"/>
      <c r="AB2012" s="113"/>
      <c r="AC2012" s="113"/>
      <c r="AD2012" s="113"/>
      <c r="AE2012" s="113"/>
      <c r="AF2012" s="113"/>
      <c r="AG2012" s="113"/>
      <c r="AH2012" s="113"/>
      <c r="AI2012" s="113"/>
      <c r="AJ2012" s="113"/>
      <c r="AK2012" s="113"/>
      <c r="AL2012" s="113"/>
      <c r="AM2012" s="113"/>
      <c r="AN2012" s="113"/>
      <c r="AO2012" s="113"/>
      <c r="AP2012" s="113"/>
      <c r="AQ2012" s="113"/>
      <c r="AR2012" s="113"/>
      <c r="AS2012" s="113"/>
      <c r="AT2012" s="113"/>
      <c r="AU2012" s="113"/>
      <c r="AV2012" s="113"/>
      <c r="AW2012" s="113"/>
      <c r="AX2012" s="112"/>
      <c r="AY2012" s="71"/>
      <c r="AZ2012" s="169" t="str">
        <f t="shared" si="80"/>
        <v>OK</v>
      </c>
      <c r="BA2012" s="170" t="str">
        <f t="shared" si="81"/>
        <v>OK</v>
      </c>
      <c r="BB2012" s="215"/>
    </row>
    <row r="2013" spans="1:54" s="207" customFormat="1" ht="51" customHeight="1" x14ac:dyDescent="0.25">
      <c r="A2013" s="115"/>
      <c r="B2013" s="116"/>
      <c r="C2013" s="122"/>
      <c r="D2013" s="137"/>
      <c r="E2013" s="128"/>
      <c r="F2013" s="128"/>
      <c r="G2013" s="127"/>
      <c r="H2013" s="128"/>
      <c r="I2013" s="127"/>
      <c r="J2013" s="127"/>
      <c r="K2013" s="128"/>
      <c r="L2013" s="127"/>
      <c r="M2013" s="127"/>
      <c r="N2013" s="127"/>
      <c r="O2013" s="127"/>
      <c r="P2013" s="128"/>
      <c r="Q2013" s="128"/>
      <c r="R2013" s="129"/>
      <c r="S2013" s="129"/>
      <c r="T2013" s="128"/>
      <c r="U2013" s="128"/>
      <c r="V2013" s="128"/>
      <c r="W2013" s="128"/>
      <c r="X2013" s="127"/>
      <c r="Y2013" s="138"/>
      <c r="Z2013" s="123"/>
      <c r="AA2013" s="113"/>
      <c r="AB2013" s="113"/>
      <c r="AC2013" s="113"/>
      <c r="AD2013" s="113"/>
      <c r="AE2013" s="113"/>
      <c r="AF2013" s="113"/>
      <c r="AG2013" s="113"/>
      <c r="AH2013" s="113"/>
      <c r="AI2013" s="113"/>
      <c r="AJ2013" s="113"/>
      <c r="AK2013" s="113"/>
      <c r="AL2013" s="113"/>
      <c r="AM2013" s="113"/>
      <c r="AN2013" s="113"/>
      <c r="AO2013" s="113"/>
      <c r="AP2013" s="113"/>
      <c r="AQ2013" s="113"/>
      <c r="AR2013" s="113"/>
      <c r="AS2013" s="113"/>
      <c r="AT2013" s="113"/>
      <c r="AU2013" s="113"/>
      <c r="AV2013" s="113"/>
      <c r="AW2013" s="113"/>
      <c r="AX2013" s="112"/>
      <c r="AY2013" s="71"/>
      <c r="AZ2013" s="169" t="str">
        <f t="shared" si="80"/>
        <v>OK</v>
      </c>
      <c r="BA2013" s="170" t="str">
        <f t="shared" si="81"/>
        <v>OK</v>
      </c>
      <c r="BB2013" s="215"/>
    </row>
    <row r="2014" spans="1:54" s="207" customFormat="1" ht="51" customHeight="1" x14ac:dyDescent="0.25">
      <c r="A2014" s="115"/>
      <c r="B2014" s="116"/>
      <c r="C2014" s="122"/>
      <c r="D2014" s="137"/>
      <c r="E2014" s="128"/>
      <c r="F2014" s="128"/>
      <c r="G2014" s="127"/>
      <c r="H2014" s="128"/>
      <c r="I2014" s="127"/>
      <c r="J2014" s="127"/>
      <c r="K2014" s="128"/>
      <c r="L2014" s="127"/>
      <c r="M2014" s="127"/>
      <c r="N2014" s="127"/>
      <c r="O2014" s="127"/>
      <c r="P2014" s="128"/>
      <c r="Q2014" s="128"/>
      <c r="R2014" s="129"/>
      <c r="S2014" s="129"/>
      <c r="T2014" s="128"/>
      <c r="U2014" s="128"/>
      <c r="V2014" s="128"/>
      <c r="W2014" s="128"/>
      <c r="X2014" s="127"/>
      <c r="Y2014" s="138"/>
      <c r="Z2014" s="123"/>
      <c r="AA2014" s="113"/>
      <c r="AB2014" s="113"/>
      <c r="AC2014" s="113"/>
      <c r="AD2014" s="113"/>
      <c r="AE2014" s="113"/>
      <c r="AF2014" s="113"/>
      <c r="AG2014" s="113"/>
      <c r="AH2014" s="113"/>
      <c r="AI2014" s="113"/>
      <c r="AJ2014" s="113"/>
      <c r="AK2014" s="113"/>
      <c r="AL2014" s="113"/>
      <c r="AM2014" s="113"/>
      <c r="AN2014" s="113"/>
      <c r="AO2014" s="113"/>
      <c r="AP2014" s="113"/>
      <c r="AQ2014" s="113"/>
      <c r="AR2014" s="113"/>
      <c r="AS2014" s="113"/>
      <c r="AT2014" s="113"/>
      <c r="AU2014" s="113"/>
      <c r="AV2014" s="113"/>
      <c r="AW2014" s="113"/>
      <c r="AX2014" s="112"/>
      <c r="AY2014" s="71"/>
      <c r="AZ2014" s="169" t="str">
        <f t="shared" si="80"/>
        <v>OK</v>
      </c>
      <c r="BA2014" s="170" t="str">
        <f t="shared" si="81"/>
        <v>OK</v>
      </c>
      <c r="BB2014" s="215"/>
    </row>
    <row r="2015" spans="1:54" s="207" customFormat="1" ht="51" customHeight="1" x14ac:dyDescent="0.25">
      <c r="A2015" s="115"/>
      <c r="B2015" s="116"/>
      <c r="C2015" s="122"/>
      <c r="D2015" s="137"/>
      <c r="E2015" s="128"/>
      <c r="F2015" s="128"/>
      <c r="G2015" s="127"/>
      <c r="H2015" s="128"/>
      <c r="I2015" s="127"/>
      <c r="J2015" s="127"/>
      <c r="K2015" s="128"/>
      <c r="L2015" s="127"/>
      <c r="M2015" s="127"/>
      <c r="N2015" s="127"/>
      <c r="O2015" s="127"/>
      <c r="P2015" s="128"/>
      <c r="Q2015" s="128"/>
      <c r="R2015" s="129"/>
      <c r="S2015" s="129"/>
      <c r="T2015" s="128"/>
      <c r="U2015" s="128"/>
      <c r="V2015" s="128"/>
      <c r="W2015" s="128"/>
      <c r="X2015" s="127"/>
      <c r="Y2015" s="138"/>
      <c r="Z2015" s="123"/>
      <c r="AA2015" s="113"/>
      <c r="AB2015" s="113"/>
      <c r="AC2015" s="113"/>
      <c r="AD2015" s="113"/>
      <c r="AE2015" s="113"/>
      <c r="AF2015" s="113"/>
      <c r="AG2015" s="113"/>
      <c r="AH2015" s="113"/>
      <c r="AI2015" s="113"/>
      <c r="AJ2015" s="113"/>
      <c r="AK2015" s="113"/>
      <c r="AL2015" s="113"/>
      <c r="AM2015" s="113"/>
      <c r="AN2015" s="113"/>
      <c r="AO2015" s="113"/>
      <c r="AP2015" s="113"/>
      <c r="AQ2015" s="113"/>
      <c r="AR2015" s="113"/>
      <c r="AS2015" s="113"/>
      <c r="AT2015" s="113"/>
      <c r="AU2015" s="113"/>
      <c r="AV2015" s="113"/>
      <c r="AW2015" s="113"/>
      <c r="AX2015" s="112"/>
      <c r="AY2015" s="71"/>
      <c r="AZ2015" s="169" t="str">
        <f t="shared" si="80"/>
        <v>OK</v>
      </c>
      <c r="BA2015" s="170" t="str">
        <f t="shared" si="81"/>
        <v>OK</v>
      </c>
      <c r="BB2015" s="215"/>
    </row>
    <row r="2016" spans="1:54" s="207" customFormat="1" ht="51" customHeight="1" x14ac:dyDescent="0.25">
      <c r="A2016" s="115"/>
      <c r="B2016" s="116"/>
      <c r="C2016" s="122"/>
      <c r="D2016" s="137"/>
      <c r="E2016" s="128"/>
      <c r="F2016" s="128"/>
      <c r="G2016" s="127"/>
      <c r="H2016" s="128"/>
      <c r="I2016" s="127"/>
      <c r="J2016" s="127"/>
      <c r="K2016" s="128"/>
      <c r="L2016" s="127"/>
      <c r="M2016" s="127"/>
      <c r="N2016" s="127"/>
      <c r="O2016" s="127"/>
      <c r="P2016" s="128"/>
      <c r="Q2016" s="128"/>
      <c r="R2016" s="129"/>
      <c r="S2016" s="129"/>
      <c r="T2016" s="128"/>
      <c r="U2016" s="128"/>
      <c r="V2016" s="128"/>
      <c r="W2016" s="128"/>
      <c r="X2016" s="127"/>
      <c r="Y2016" s="138"/>
      <c r="Z2016" s="123"/>
      <c r="AA2016" s="113"/>
      <c r="AB2016" s="113"/>
      <c r="AC2016" s="113"/>
      <c r="AD2016" s="113"/>
      <c r="AE2016" s="113"/>
      <c r="AF2016" s="113"/>
      <c r="AG2016" s="113"/>
      <c r="AH2016" s="113"/>
      <c r="AI2016" s="113"/>
      <c r="AJ2016" s="113"/>
      <c r="AK2016" s="113"/>
      <c r="AL2016" s="113"/>
      <c r="AM2016" s="113"/>
      <c r="AN2016" s="113"/>
      <c r="AO2016" s="113"/>
      <c r="AP2016" s="113"/>
      <c r="AQ2016" s="113"/>
      <c r="AR2016" s="113"/>
      <c r="AS2016" s="113"/>
      <c r="AT2016" s="113"/>
      <c r="AU2016" s="113"/>
      <c r="AV2016" s="113"/>
      <c r="AW2016" s="113"/>
      <c r="AX2016" s="112"/>
      <c r="AY2016" s="71"/>
      <c r="AZ2016" s="169" t="str">
        <f t="shared" si="80"/>
        <v>OK</v>
      </c>
      <c r="BA2016" s="170" t="str">
        <f t="shared" si="81"/>
        <v>OK</v>
      </c>
      <c r="BB2016" s="215"/>
    </row>
    <row r="2017" spans="1:54" s="207" customFormat="1" ht="51" customHeight="1" x14ac:dyDescent="0.25">
      <c r="A2017" s="115"/>
      <c r="B2017" s="116"/>
      <c r="C2017" s="122"/>
      <c r="D2017" s="137"/>
      <c r="E2017" s="128"/>
      <c r="F2017" s="128"/>
      <c r="G2017" s="127"/>
      <c r="H2017" s="128"/>
      <c r="I2017" s="127"/>
      <c r="J2017" s="127"/>
      <c r="K2017" s="128"/>
      <c r="L2017" s="127"/>
      <c r="M2017" s="127"/>
      <c r="N2017" s="127"/>
      <c r="O2017" s="127"/>
      <c r="P2017" s="128"/>
      <c r="Q2017" s="128"/>
      <c r="R2017" s="129"/>
      <c r="S2017" s="129"/>
      <c r="T2017" s="128"/>
      <c r="U2017" s="128"/>
      <c r="V2017" s="128"/>
      <c r="W2017" s="128"/>
      <c r="X2017" s="127"/>
      <c r="Y2017" s="138"/>
      <c r="Z2017" s="123"/>
      <c r="AA2017" s="113"/>
      <c r="AB2017" s="113"/>
      <c r="AC2017" s="113"/>
      <c r="AD2017" s="113"/>
      <c r="AE2017" s="113"/>
      <c r="AF2017" s="113"/>
      <c r="AG2017" s="113"/>
      <c r="AH2017" s="113"/>
      <c r="AI2017" s="113"/>
      <c r="AJ2017" s="113"/>
      <c r="AK2017" s="113"/>
      <c r="AL2017" s="113"/>
      <c r="AM2017" s="113"/>
      <c r="AN2017" s="113"/>
      <c r="AO2017" s="113"/>
      <c r="AP2017" s="113"/>
      <c r="AQ2017" s="113"/>
      <c r="AR2017" s="113"/>
      <c r="AS2017" s="113"/>
      <c r="AT2017" s="113"/>
      <c r="AU2017" s="113"/>
      <c r="AV2017" s="113"/>
      <c r="AW2017" s="113"/>
      <c r="AX2017" s="112"/>
      <c r="AY2017" s="71"/>
      <c r="AZ2017" s="169" t="str">
        <f t="shared" si="80"/>
        <v>OK</v>
      </c>
      <c r="BA2017" s="170" t="str">
        <f t="shared" si="81"/>
        <v>OK</v>
      </c>
      <c r="BB2017" s="215"/>
    </row>
    <row r="2018" spans="1:54" s="207" customFormat="1" ht="51" customHeight="1" x14ac:dyDescent="0.25">
      <c r="A2018" s="115"/>
      <c r="B2018" s="116"/>
      <c r="C2018" s="122"/>
      <c r="D2018" s="137"/>
      <c r="E2018" s="128"/>
      <c r="F2018" s="128"/>
      <c r="G2018" s="127"/>
      <c r="H2018" s="128"/>
      <c r="I2018" s="127"/>
      <c r="J2018" s="127"/>
      <c r="K2018" s="128"/>
      <c r="L2018" s="127"/>
      <c r="M2018" s="127"/>
      <c r="N2018" s="127"/>
      <c r="O2018" s="127"/>
      <c r="P2018" s="128"/>
      <c r="Q2018" s="128"/>
      <c r="R2018" s="129"/>
      <c r="S2018" s="129"/>
      <c r="T2018" s="128"/>
      <c r="U2018" s="128"/>
      <c r="V2018" s="128"/>
      <c r="W2018" s="128"/>
      <c r="X2018" s="127"/>
      <c r="Y2018" s="138"/>
      <c r="Z2018" s="123"/>
      <c r="AA2018" s="113"/>
      <c r="AB2018" s="113"/>
      <c r="AC2018" s="113"/>
      <c r="AD2018" s="113"/>
      <c r="AE2018" s="113"/>
      <c r="AF2018" s="113"/>
      <c r="AG2018" s="113"/>
      <c r="AH2018" s="113"/>
      <c r="AI2018" s="113"/>
      <c r="AJ2018" s="113"/>
      <c r="AK2018" s="113"/>
      <c r="AL2018" s="113"/>
      <c r="AM2018" s="113"/>
      <c r="AN2018" s="113"/>
      <c r="AO2018" s="113"/>
      <c r="AP2018" s="113"/>
      <c r="AQ2018" s="113"/>
      <c r="AR2018" s="113"/>
      <c r="AS2018" s="113"/>
      <c r="AT2018" s="113"/>
      <c r="AU2018" s="113"/>
      <c r="AV2018" s="113"/>
      <c r="AW2018" s="113"/>
      <c r="AX2018" s="112"/>
      <c r="AY2018" s="71"/>
      <c r="AZ2018" s="169" t="str">
        <f t="shared" si="80"/>
        <v>OK</v>
      </c>
      <c r="BA2018" s="170" t="str">
        <f t="shared" si="81"/>
        <v>OK</v>
      </c>
      <c r="BB2018" s="215"/>
    </row>
    <row r="2019" spans="1:54" s="207" customFormat="1" ht="51" customHeight="1" x14ac:dyDescent="0.25">
      <c r="A2019" s="115"/>
      <c r="B2019" s="116"/>
      <c r="C2019" s="122"/>
      <c r="D2019" s="137"/>
      <c r="E2019" s="128"/>
      <c r="F2019" s="128"/>
      <c r="G2019" s="127"/>
      <c r="H2019" s="128"/>
      <c r="I2019" s="127"/>
      <c r="J2019" s="127"/>
      <c r="K2019" s="128"/>
      <c r="L2019" s="127"/>
      <c r="M2019" s="127"/>
      <c r="N2019" s="127"/>
      <c r="O2019" s="127"/>
      <c r="P2019" s="128"/>
      <c r="Q2019" s="128"/>
      <c r="R2019" s="129"/>
      <c r="S2019" s="129"/>
      <c r="T2019" s="128"/>
      <c r="U2019" s="128"/>
      <c r="V2019" s="128"/>
      <c r="W2019" s="128"/>
      <c r="X2019" s="127"/>
      <c r="Y2019" s="138"/>
      <c r="Z2019" s="123"/>
      <c r="AA2019" s="113"/>
      <c r="AB2019" s="113"/>
      <c r="AC2019" s="113"/>
      <c r="AD2019" s="113"/>
      <c r="AE2019" s="113"/>
      <c r="AF2019" s="113"/>
      <c r="AG2019" s="113"/>
      <c r="AH2019" s="113"/>
      <c r="AI2019" s="113"/>
      <c r="AJ2019" s="113"/>
      <c r="AK2019" s="113"/>
      <c r="AL2019" s="113"/>
      <c r="AM2019" s="113"/>
      <c r="AN2019" s="113"/>
      <c r="AO2019" s="113"/>
      <c r="AP2019" s="113"/>
      <c r="AQ2019" s="113"/>
      <c r="AR2019" s="113"/>
      <c r="AS2019" s="113"/>
      <c r="AT2019" s="113"/>
      <c r="AU2019" s="113"/>
      <c r="AV2019" s="113"/>
      <c r="AW2019" s="113"/>
      <c r="AX2019" s="112"/>
      <c r="AY2019" s="71"/>
      <c r="AZ2019" s="169" t="str">
        <f t="shared" si="80"/>
        <v>OK</v>
      </c>
      <c r="BA2019" s="170" t="str">
        <f t="shared" si="81"/>
        <v>OK</v>
      </c>
      <c r="BB2019" s="215"/>
    </row>
    <row r="2020" spans="1:54" s="207" customFormat="1" ht="51" customHeight="1" x14ac:dyDescent="0.25">
      <c r="A2020" s="115"/>
      <c r="B2020" s="116"/>
      <c r="C2020" s="122"/>
      <c r="D2020" s="137"/>
      <c r="E2020" s="128"/>
      <c r="F2020" s="128"/>
      <c r="G2020" s="127"/>
      <c r="H2020" s="128"/>
      <c r="I2020" s="127"/>
      <c r="J2020" s="127"/>
      <c r="K2020" s="128"/>
      <c r="L2020" s="127"/>
      <c r="M2020" s="127"/>
      <c r="N2020" s="127"/>
      <c r="O2020" s="127"/>
      <c r="P2020" s="128"/>
      <c r="Q2020" s="128"/>
      <c r="R2020" s="129"/>
      <c r="S2020" s="129"/>
      <c r="T2020" s="128"/>
      <c r="U2020" s="128"/>
      <c r="V2020" s="128"/>
      <c r="W2020" s="128"/>
      <c r="X2020" s="127"/>
      <c r="Y2020" s="138"/>
      <c r="Z2020" s="123"/>
      <c r="AA2020" s="113"/>
      <c r="AB2020" s="113"/>
      <c r="AC2020" s="113"/>
      <c r="AD2020" s="113"/>
      <c r="AE2020" s="113"/>
      <c r="AF2020" s="113"/>
      <c r="AG2020" s="113"/>
      <c r="AH2020" s="113"/>
      <c r="AI2020" s="113"/>
      <c r="AJ2020" s="113"/>
      <c r="AK2020" s="113"/>
      <c r="AL2020" s="113"/>
      <c r="AM2020" s="113"/>
      <c r="AN2020" s="113"/>
      <c r="AO2020" s="113"/>
      <c r="AP2020" s="113"/>
      <c r="AQ2020" s="113"/>
      <c r="AR2020" s="113"/>
      <c r="AS2020" s="113"/>
      <c r="AT2020" s="113"/>
      <c r="AU2020" s="113"/>
      <c r="AV2020" s="113"/>
      <c r="AW2020" s="113"/>
      <c r="AX2020" s="112"/>
      <c r="AY2020" s="71"/>
      <c r="AZ2020" s="169" t="str">
        <f t="shared" si="80"/>
        <v>OK</v>
      </c>
      <c r="BA2020" s="170" t="str">
        <f t="shared" si="81"/>
        <v>OK</v>
      </c>
      <c r="BB2020" s="215"/>
    </row>
    <row r="2021" spans="1:54" s="207" customFormat="1" ht="51" customHeight="1" x14ac:dyDescent="0.25">
      <c r="A2021" s="115"/>
      <c r="B2021" s="116"/>
      <c r="C2021" s="122"/>
      <c r="D2021" s="137"/>
      <c r="E2021" s="128"/>
      <c r="F2021" s="128"/>
      <c r="G2021" s="127"/>
      <c r="H2021" s="128"/>
      <c r="I2021" s="127"/>
      <c r="J2021" s="127"/>
      <c r="K2021" s="128"/>
      <c r="L2021" s="127"/>
      <c r="M2021" s="127"/>
      <c r="N2021" s="127"/>
      <c r="O2021" s="127"/>
      <c r="P2021" s="128"/>
      <c r="Q2021" s="128"/>
      <c r="R2021" s="129"/>
      <c r="S2021" s="129"/>
      <c r="T2021" s="128"/>
      <c r="U2021" s="128"/>
      <c r="V2021" s="128"/>
      <c r="W2021" s="128"/>
      <c r="X2021" s="127"/>
      <c r="Y2021" s="138"/>
      <c r="Z2021" s="123"/>
      <c r="AA2021" s="113"/>
      <c r="AB2021" s="113"/>
      <c r="AC2021" s="113"/>
      <c r="AD2021" s="113"/>
      <c r="AE2021" s="113"/>
      <c r="AF2021" s="113"/>
      <c r="AG2021" s="113"/>
      <c r="AH2021" s="113"/>
      <c r="AI2021" s="113"/>
      <c r="AJ2021" s="113"/>
      <c r="AK2021" s="113"/>
      <c r="AL2021" s="113"/>
      <c r="AM2021" s="113"/>
      <c r="AN2021" s="113"/>
      <c r="AO2021" s="113"/>
      <c r="AP2021" s="113"/>
      <c r="AQ2021" s="113"/>
      <c r="AR2021" s="113"/>
      <c r="AS2021" s="113"/>
      <c r="AT2021" s="113"/>
      <c r="AU2021" s="113"/>
      <c r="AV2021" s="113"/>
      <c r="AW2021" s="113"/>
      <c r="AX2021" s="112"/>
      <c r="AY2021" s="71"/>
      <c r="AZ2021" s="169" t="str">
        <f t="shared" si="80"/>
        <v>OK</v>
      </c>
      <c r="BA2021" s="170" t="str">
        <f t="shared" si="81"/>
        <v>OK</v>
      </c>
      <c r="BB2021" s="215"/>
    </row>
    <row r="2022" spans="1:54" s="207" customFormat="1" ht="51" customHeight="1" x14ac:dyDescent="0.25">
      <c r="A2022" s="115"/>
      <c r="B2022" s="116"/>
      <c r="C2022" s="122"/>
      <c r="D2022" s="137"/>
      <c r="E2022" s="128"/>
      <c r="F2022" s="128"/>
      <c r="G2022" s="127"/>
      <c r="H2022" s="128"/>
      <c r="I2022" s="127"/>
      <c r="J2022" s="127"/>
      <c r="K2022" s="128"/>
      <c r="L2022" s="127"/>
      <c r="M2022" s="127"/>
      <c r="N2022" s="127"/>
      <c r="O2022" s="127"/>
      <c r="P2022" s="128"/>
      <c r="Q2022" s="128"/>
      <c r="R2022" s="129"/>
      <c r="S2022" s="129"/>
      <c r="T2022" s="128"/>
      <c r="U2022" s="128"/>
      <c r="V2022" s="128"/>
      <c r="W2022" s="128"/>
      <c r="X2022" s="127"/>
      <c r="Y2022" s="138"/>
      <c r="Z2022" s="123"/>
      <c r="AA2022" s="113"/>
      <c r="AB2022" s="113"/>
      <c r="AC2022" s="113"/>
      <c r="AD2022" s="113"/>
      <c r="AE2022" s="113"/>
      <c r="AF2022" s="113"/>
      <c r="AG2022" s="113"/>
      <c r="AH2022" s="113"/>
      <c r="AI2022" s="113"/>
      <c r="AJ2022" s="113"/>
      <c r="AK2022" s="113"/>
      <c r="AL2022" s="113"/>
      <c r="AM2022" s="113"/>
      <c r="AN2022" s="113"/>
      <c r="AO2022" s="113"/>
      <c r="AP2022" s="113"/>
      <c r="AQ2022" s="113"/>
      <c r="AR2022" s="113"/>
      <c r="AS2022" s="113"/>
      <c r="AT2022" s="113"/>
      <c r="AU2022" s="113"/>
      <c r="AV2022" s="113"/>
      <c r="AW2022" s="113"/>
      <c r="AX2022" s="112"/>
      <c r="AY2022" s="71"/>
      <c r="AZ2022" s="169" t="str">
        <f t="shared" si="80"/>
        <v>OK</v>
      </c>
      <c r="BA2022" s="170" t="str">
        <f t="shared" si="81"/>
        <v>OK</v>
      </c>
      <c r="BB2022" s="215"/>
    </row>
    <row r="2023" spans="1:54" s="207" customFormat="1" ht="51" customHeight="1" x14ac:dyDescent="0.25">
      <c r="A2023" s="115"/>
      <c r="B2023" s="116"/>
      <c r="C2023" s="122"/>
      <c r="D2023" s="137"/>
      <c r="E2023" s="128"/>
      <c r="F2023" s="128"/>
      <c r="G2023" s="127"/>
      <c r="H2023" s="128"/>
      <c r="I2023" s="127"/>
      <c r="J2023" s="127"/>
      <c r="K2023" s="128"/>
      <c r="L2023" s="127"/>
      <c r="M2023" s="127"/>
      <c r="N2023" s="127"/>
      <c r="O2023" s="127"/>
      <c r="P2023" s="128"/>
      <c r="Q2023" s="128"/>
      <c r="R2023" s="129"/>
      <c r="S2023" s="129"/>
      <c r="T2023" s="128"/>
      <c r="U2023" s="128"/>
      <c r="V2023" s="128"/>
      <c r="W2023" s="128"/>
      <c r="X2023" s="127"/>
      <c r="Y2023" s="138"/>
      <c r="Z2023" s="123"/>
      <c r="AA2023" s="113"/>
      <c r="AB2023" s="113"/>
      <c r="AC2023" s="113"/>
      <c r="AD2023" s="113"/>
      <c r="AE2023" s="113"/>
      <c r="AF2023" s="113"/>
      <c r="AG2023" s="113"/>
      <c r="AH2023" s="113"/>
      <c r="AI2023" s="113"/>
      <c r="AJ2023" s="113"/>
      <c r="AK2023" s="113"/>
      <c r="AL2023" s="113"/>
      <c r="AM2023" s="113"/>
      <c r="AN2023" s="113"/>
      <c r="AO2023" s="113"/>
      <c r="AP2023" s="113"/>
      <c r="AQ2023" s="113"/>
      <c r="AR2023" s="113"/>
      <c r="AS2023" s="113"/>
      <c r="AT2023" s="113"/>
      <c r="AU2023" s="113"/>
      <c r="AV2023" s="113"/>
      <c r="AW2023" s="113"/>
      <c r="AX2023" s="112"/>
      <c r="AY2023" s="71"/>
      <c r="AZ2023" s="169" t="str">
        <f t="shared" si="80"/>
        <v>OK</v>
      </c>
      <c r="BA2023" s="170" t="str">
        <f t="shared" si="81"/>
        <v>OK</v>
      </c>
      <c r="BB2023" s="215"/>
    </row>
    <row r="2024" spans="1:54" s="207" customFormat="1" ht="51" customHeight="1" x14ac:dyDescent="0.25">
      <c r="A2024" s="115"/>
      <c r="B2024" s="116"/>
      <c r="C2024" s="122"/>
      <c r="D2024" s="137"/>
      <c r="E2024" s="128"/>
      <c r="F2024" s="128"/>
      <c r="G2024" s="127"/>
      <c r="H2024" s="128"/>
      <c r="I2024" s="127"/>
      <c r="J2024" s="127"/>
      <c r="K2024" s="128"/>
      <c r="L2024" s="127"/>
      <c r="M2024" s="127"/>
      <c r="N2024" s="127"/>
      <c r="O2024" s="127"/>
      <c r="P2024" s="128"/>
      <c r="Q2024" s="128"/>
      <c r="R2024" s="129"/>
      <c r="S2024" s="129"/>
      <c r="T2024" s="128"/>
      <c r="U2024" s="128"/>
      <c r="V2024" s="128"/>
      <c r="W2024" s="128"/>
      <c r="X2024" s="127"/>
      <c r="Y2024" s="138"/>
      <c r="Z2024" s="123"/>
      <c r="AA2024" s="113"/>
      <c r="AB2024" s="113"/>
      <c r="AC2024" s="113"/>
      <c r="AD2024" s="113"/>
      <c r="AE2024" s="113"/>
      <c r="AF2024" s="113"/>
      <c r="AG2024" s="113"/>
      <c r="AH2024" s="113"/>
      <c r="AI2024" s="113"/>
      <c r="AJ2024" s="113"/>
      <c r="AK2024" s="113"/>
      <c r="AL2024" s="113"/>
      <c r="AM2024" s="113"/>
      <c r="AN2024" s="113"/>
      <c r="AO2024" s="113"/>
      <c r="AP2024" s="113"/>
      <c r="AQ2024" s="113"/>
      <c r="AR2024" s="113"/>
      <c r="AS2024" s="113"/>
      <c r="AT2024" s="113"/>
      <c r="AU2024" s="113"/>
      <c r="AV2024" s="113"/>
      <c r="AW2024" s="113"/>
      <c r="AX2024" s="112"/>
      <c r="AY2024" s="71"/>
      <c r="AZ2024" s="169" t="str">
        <f t="shared" si="80"/>
        <v>OK</v>
      </c>
      <c r="BA2024" s="170" t="str">
        <f t="shared" si="81"/>
        <v>OK</v>
      </c>
      <c r="BB2024" s="215"/>
    </row>
    <row r="2025" spans="1:54" s="207" customFormat="1" ht="51" customHeight="1" x14ac:dyDescent="0.25">
      <c r="A2025" s="115"/>
      <c r="B2025" s="116"/>
      <c r="C2025" s="122"/>
      <c r="D2025" s="137"/>
      <c r="E2025" s="128"/>
      <c r="F2025" s="128"/>
      <c r="G2025" s="127"/>
      <c r="H2025" s="128"/>
      <c r="I2025" s="127"/>
      <c r="J2025" s="127"/>
      <c r="K2025" s="128"/>
      <c r="L2025" s="127"/>
      <c r="M2025" s="127"/>
      <c r="N2025" s="127"/>
      <c r="O2025" s="127"/>
      <c r="P2025" s="128"/>
      <c r="Q2025" s="128"/>
      <c r="R2025" s="129"/>
      <c r="S2025" s="129"/>
      <c r="T2025" s="128"/>
      <c r="U2025" s="128"/>
      <c r="V2025" s="128"/>
      <c r="W2025" s="128"/>
      <c r="X2025" s="127"/>
      <c r="Y2025" s="138"/>
      <c r="Z2025" s="123"/>
      <c r="AA2025" s="113"/>
      <c r="AB2025" s="113"/>
      <c r="AC2025" s="113"/>
      <c r="AD2025" s="113"/>
      <c r="AE2025" s="113"/>
      <c r="AF2025" s="113"/>
      <c r="AG2025" s="113"/>
      <c r="AH2025" s="113"/>
      <c r="AI2025" s="113"/>
      <c r="AJ2025" s="113"/>
      <c r="AK2025" s="113"/>
      <c r="AL2025" s="113"/>
      <c r="AM2025" s="113"/>
      <c r="AN2025" s="113"/>
      <c r="AO2025" s="113"/>
      <c r="AP2025" s="113"/>
      <c r="AQ2025" s="113"/>
      <c r="AR2025" s="113"/>
      <c r="AS2025" s="113"/>
      <c r="AT2025" s="113"/>
      <c r="AU2025" s="113"/>
      <c r="AV2025" s="113"/>
      <c r="AW2025" s="113"/>
      <c r="AX2025" s="112"/>
      <c r="AY2025" s="71"/>
      <c r="AZ2025" s="169" t="str">
        <f t="shared" si="80"/>
        <v>OK</v>
      </c>
      <c r="BA2025" s="170" t="str">
        <f t="shared" si="81"/>
        <v>OK</v>
      </c>
      <c r="BB2025" s="215"/>
    </row>
    <row r="2026" spans="1:54" s="207" customFormat="1" ht="51" customHeight="1" x14ac:dyDescent="0.25">
      <c r="A2026" s="115"/>
      <c r="B2026" s="116"/>
      <c r="C2026" s="122"/>
      <c r="D2026" s="137"/>
      <c r="E2026" s="128"/>
      <c r="F2026" s="128"/>
      <c r="G2026" s="127"/>
      <c r="H2026" s="128"/>
      <c r="I2026" s="127"/>
      <c r="J2026" s="127"/>
      <c r="K2026" s="128"/>
      <c r="L2026" s="127"/>
      <c r="M2026" s="127"/>
      <c r="N2026" s="127"/>
      <c r="O2026" s="127"/>
      <c r="P2026" s="128"/>
      <c r="Q2026" s="128"/>
      <c r="R2026" s="129"/>
      <c r="S2026" s="129"/>
      <c r="T2026" s="128"/>
      <c r="U2026" s="128"/>
      <c r="V2026" s="128"/>
      <c r="W2026" s="128"/>
      <c r="X2026" s="127"/>
      <c r="Y2026" s="138"/>
      <c r="Z2026" s="123"/>
      <c r="AA2026" s="113"/>
      <c r="AB2026" s="113"/>
      <c r="AC2026" s="113"/>
      <c r="AD2026" s="113"/>
      <c r="AE2026" s="113"/>
      <c r="AF2026" s="113"/>
      <c r="AG2026" s="113"/>
      <c r="AH2026" s="113"/>
      <c r="AI2026" s="113"/>
      <c r="AJ2026" s="113"/>
      <c r="AK2026" s="113"/>
      <c r="AL2026" s="113"/>
      <c r="AM2026" s="113"/>
      <c r="AN2026" s="113"/>
      <c r="AO2026" s="113"/>
      <c r="AP2026" s="113"/>
      <c r="AQ2026" s="113"/>
      <c r="AR2026" s="113"/>
      <c r="AS2026" s="113"/>
      <c r="AT2026" s="113"/>
      <c r="AU2026" s="113"/>
      <c r="AV2026" s="113"/>
      <c r="AW2026" s="113"/>
      <c r="AX2026" s="112"/>
      <c r="AY2026" s="71"/>
      <c r="AZ2026" s="169" t="str">
        <f t="shared" si="80"/>
        <v>OK</v>
      </c>
      <c r="BA2026" s="170" t="str">
        <f t="shared" si="81"/>
        <v>OK</v>
      </c>
      <c r="BB2026" s="215"/>
    </row>
    <row r="2027" spans="1:54" s="207" customFormat="1" ht="51" customHeight="1" x14ac:dyDescent="0.25">
      <c r="A2027" s="115"/>
      <c r="B2027" s="116"/>
      <c r="C2027" s="122"/>
      <c r="D2027" s="137"/>
      <c r="E2027" s="128"/>
      <c r="F2027" s="128"/>
      <c r="G2027" s="127"/>
      <c r="H2027" s="128"/>
      <c r="I2027" s="127"/>
      <c r="J2027" s="127"/>
      <c r="K2027" s="128"/>
      <c r="L2027" s="127"/>
      <c r="M2027" s="127"/>
      <c r="N2027" s="127"/>
      <c r="O2027" s="127"/>
      <c r="P2027" s="128"/>
      <c r="Q2027" s="128"/>
      <c r="R2027" s="129"/>
      <c r="S2027" s="129"/>
      <c r="T2027" s="128"/>
      <c r="U2027" s="128"/>
      <c r="V2027" s="128"/>
      <c r="W2027" s="128"/>
      <c r="X2027" s="127"/>
      <c r="Y2027" s="138"/>
      <c r="Z2027" s="123"/>
      <c r="AA2027" s="113"/>
      <c r="AB2027" s="113"/>
      <c r="AC2027" s="113"/>
      <c r="AD2027" s="113"/>
      <c r="AE2027" s="113"/>
      <c r="AF2027" s="113"/>
      <c r="AG2027" s="113"/>
      <c r="AH2027" s="113"/>
      <c r="AI2027" s="113"/>
      <c r="AJ2027" s="113"/>
      <c r="AK2027" s="113"/>
      <c r="AL2027" s="113"/>
      <c r="AM2027" s="113"/>
      <c r="AN2027" s="113"/>
      <c r="AO2027" s="113"/>
      <c r="AP2027" s="113"/>
      <c r="AQ2027" s="113"/>
      <c r="AR2027" s="113"/>
      <c r="AS2027" s="113"/>
      <c r="AT2027" s="113"/>
      <c r="AU2027" s="113"/>
      <c r="AV2027" s="113"/>
      <c r="AW2027" s="113"/>
      <c r="AX2027" s="112"/>
      <c r="AY2027" s="71"/>
      <c r="AZ2027" s="169" t="str">
        <f t="shared" si="80"/>
        <v>OK</v>
      </c>
      <c r="BA2027" s="170" t="str">
        <f t="shared" si="81"/>
        <v>OK</v>
      </c>
      <c r="BB2027" s="215"/>
    </row>
    <row r="2028" spans="1:54" s="207" customFormat="1" ht="51" customHeight="1" x14ac:dyDescent="0.25">
      <c r="A2028" s="115"/>
      <c r="B2028" s="116"/>
      <c r="C2028" s="122"/>
      <c r="D2028" s="137"/>
      <c r="E2028" s="128"/>
      <c r="F2028" s="128"/>
      <c r="G2028" s="127"/>
      <c r="H2028" s="128"/>
      <c r="I2028" s="127"/>
      <c r="J2028" s="127"/>
      <c r="K2028" s="128"/>
      <c r="L2028" s="127"/>
      <c r="M2028" s="127"/>
      <c r="N2028" s="127"/>
      <c r="O2028" s="127"/>
      <c r="P2028" s="128"/>
      <c r="Q2028" s="128"/>
      <c r="R2028" s="129"/>
      <c r="S2028" s="129"/>
      <c r="T2028" s="128"/>
      <c r="U2028" s="128"/>
      <c r="V2028" s="128"/>
      <c r="W2028" s="128"/>
      <c r="X2028" s="127"/>
      <c r="Y2028" s="138"/>
      <c r="Z2028" s="123"/>
      <c r="AA2028" s="113"/>
      <c r="AB2028" s="113"/>
      <c r="AC2028" s="113"/>
      <c r="AD2028" s="113"/>
      <c r="AE2028" s="113"/>
      <c r="AF2028" s="113"/>
      <c r="AG2028" s="113"/>
      <c r="AH2028" s="113"/>
      <c r="AI2028" s="113"/>
      <c r="AJ2028" s="113"/>
      <c r="AK2028" s="113"/>
      <c r="AL2028" s="113"/>
      <c r="AM2028" s="113"/>
      <c r="AN2028" s="113"/>
      <c r="AO2028" s="113"/>
      <c r="AP2028" s="113"/>
      <c r="AQ2028" s="113"/>
      <c r="AR2028" s="113"/>
      <c r="AS2028" s="113"/>
      <c r="AT2028" s="113"/>
      <c r="AU2028" s="113"/>
      <c r="AV2028" s="113"/>
      <c r="AW2028" s="113"/>
      <c r="AX2028" s="112"/>
      <c r="AY2028" s="71"/>
      <c r="AZ2028" s="169" t="str">
        <f t="shared" si="80"/>
        <v>OK</v>
      </c>
      <c r="BA2028" s="170" t="str">
        <f t="shared" si="81"/>
        <v>OK</v>
      </c>
      <c r="BB2028" s="215"/>
    </row>
    <row r="2029" spans="1:54" s="207" customFormat="1" ht="51" customHeight="1" x14ac:dyDescent="0.25">
      <c r="A2029" s="115"/>
      <c r="B2029" s="116"/>
      <c r="C2029" s="122"/>
      <c r="D2029" s="137"/>
      <c r="E2029" s="128"/>
      <c r="F2029" s="128"/>
      <c r="G2029" s="127"/>
      <c r="H2029" s="128"/>
      <c r="I2029" s="127"/>
      <c r="J2029" s="127"/>
      <c r="K2029" s="128"/>
      <c r="L2029" s="127"/>
      <c r="M2029" s="127"/>
      <c r="N2029" s="127"/>
      <c r="O2029" s="127"/>
      <c r="P2029" s="128"/>
      <c r="Q2029" s="128"/>
      <c r="R2029" s="129"/>
      <c r="S2029" s="129"/>
      <c r="T2029" s="128"/>
      <c r="U2029" s="128"/>
      <c r="V2029" s="128"/>
      <c r="W2029" s="128"/>
      <c r="X2029" s="127"/>
      <c r="Y2029" s="138"/>
      <c r="Z2029" s="123"/>
      <c r="AA2029" s="113"/>
      <c r="AB2029" s="113"/>
      <c r="AC2029" s="113"/>
      <c r="AD2029" s="113"/>
      <c r="AE2029" s="113"/>
      <c r="AF2029" s="113"/>
      <c r="AG2029" s="113"/>
      <c r="AH2029" s="113"/>
      <c r="AI2029" s="113"/>
      <c r="AJ2029" s="113"/>
      <c r="AK2029" s="113"/>
      <c r="AL2029" s="113"/>
      <c r="AM2029" s="113"/>
      <c r="AN2029" s="113"/>
      <c r="AO2029" s="113"/>
      <c r="AP2029" s="113"/>
      <c r="AQ2029" s="113"/>
      <c r="AR2029" s="113"/>
      <c r="AS2029" s="113"/>
      <c r="AT2029" s="113"/>
      <c r="AU2029" s="113"/>
      <c r="AV2029" s="113"/>
      <c r="AW2029" s="113"/>
      <c r="AX2029" s="112"/>
      <c r="AY2029" s="71"/>
      <c r="AZ2029" s="169" t="str">
        <f t="shared" si="80"/>
        <v>OK</v>
      </c>
      <c r="BA2029" s="170" t="str">
        <f t="shared" si="81"/>
        <v>OK</v>
      </c>
      <c r="BB2029" s="215"/>
    </row>
    <row r="2030" spans="1:54" s="207" customFormat="1" ht="51" customHeight="1" x14ac:dyDescent="0.25">
      <c r="A2030" s="115"/>
      <c r="B2030" s="116"/>
      <c r="C2030" s="122"/>
      <c r="D2030" s="137"/>
      <c r="E2030" s="128"/>
      <c r="F2030" s="128"/>
      <c r="G2030" s="127"/>
      <c r="H2030" s="128"/>
      <c r="I2030" s="127"/>
      <c r="J2030" s="127"/>
      <c r="K2030" s="128"/>
      <c r="L2030" s="127"/>
      <c r="M2030" s="127"/>
      <c r="N2030" s="127"/>
      <c r="O2030" s="127"/>
      <c r="P2030" s="128"/>
      <c r="Q2030" s="128"/>
      <c r="R2030" s="129"/>
      <c r="S2030" s="129"/>
      <c r="T2030" s="128"/>
      <c r="U2030" s="128"/>
      <c r="V2030" s="128"/>
      <c r="W2030" s="128"/>
      <c r="X2030" s="127"/>
      <c r="Y2030" s="138"/>
      <c r="Z2030" s="123"/>
      <c r="AA2030" s="113"/>
      <c r="AB2030" s="113"/>
      <c r="AC2030" s="113"/>
      <c r="AD2030" s="113"/>
      <c r="AE2030" s="113"/>
      <c r="AF2030" s="113"/>
      <c r="AG2030" s="113"/>
      <c r="AH2030" s="113"/>
      <c r="AI2030" s="113"/>
      <c r="AJ2030" s="113"/>
      <c r="AK2030" s="113"/>
      <c r="AL2030" s="113"/>
      <c r="AM2030" s="113"/>
      <c r="AN2030" s="113"/>
      <c r="AO2030" s="113"/>
      <c r="AP2030" s="113"/>
      <c r="AQ2030" s="113"/>
      <c r="AR2030" s="113"/>
      <c r="AS2030" s="113"/>
      <c r="AT2030" s="113"/>
      <c r="AU2030" s="113"/>
      <c r="AV2030" s="113"/>
      <c r="AW2030" s="113"/>
      <c r="AX2030" s="112"/>
      <c r="AY2030" s="71"/>
      <c r="AZ2030" s="169" t="str">
        <f t="shared" si="80"/>
        <v>OK</v>
      </c>
      <c r="BA2030" s="170" t="str">
        <f t="shared" si="81"/>
        <v>OK</v>
      </c>
      <c r="BB2030" s="215"/>
    </row>
    <row r="2031" spans="1:54" s="207" customFormat="1" ht="51" customHeight="1" x14ac:dyDescent="0.25">
      <c r="A2031" s="115"/>
      <c r="B2031" s="116"/>
      <c r="C2031" s="122"/>
      <c r="D2031" s="137"/>
      <c r="E2031" s="128"/>
      <c r="F2031" s="128"/>
      <c r="G2031" s="127"/>
      <c r="H2031" s="128"/>
      <c r="I2031" s="127"/>
      <c r="J2031" s="127"/>
      <c r="K2031" s="128"/>
      <c r="L2031" s="127"/>
      <c r="M2031" s="127"/>
      <c r="N2031" s="127"/>
      <c r="O2031" s="127"/>
      <c r="P2031" s="128"/>
      <c r="Q2031" s="128"/>
      <c r="R2031" s="129"/>
      <c r="S2031" s="129"/>
      <c r="T2031" s="128"/>
      <c r="U2031" s="128"/>
      <c r="V2031" s="128"/>
      <c r="W2031" s="128"/>
      <c r="X2031" s="127"/>
      <c r="Y2031" s="138"/>
      <c r="Z2031" s="123"/>
      <c r="AA2031" s="113"/>
      <c r="AB2031" s="113"/>
      <c r="AC2031" s="113"/>
      <c r="AD2031" s="113"/>
      <c r="AE2031" s="113"/>
      <c r="AF2031" s="113"/>
      <c r="AG2031" s="113"/>
      <c r="AH2031" s="113"/>
      <c r="AI2031" s="113"/>
      <c r="AJ2031" s="113"/>
      <c r="AK2031" s="113"/>
      <c r="AL2031" s="113"/>
      <c r="AM2031" s="113"/>
      <c r="AN2031" s="113"/>
      <c r="AO2031" s="113"/>
      <c r="AP2031" s="113"/>
      <c r="AQ2031" s="113"/>
      <c r="AR2031" s="113"/>
      <c r="AS2031" s="113"/>
      <c r="AT2031" s="113"/>
      <c r="AU2031" s="113"/>
      <c r="AV2031" s="113"/>
      <c r="AW2031" s="113"/>
      <c r="AX2031" s="112"/>
      <c r="AY2031" s="71"/>
      <c r="AZ2031" s="169" t="str">
        <f t="shared" si="80"/>
        <v>OK</v>
      </c>
      <c r="BA2031" s="170" t="str">
        <f t="shared" si="81"/>
        <v>OK</v>
      </c>
      <c r="BB2031" s="215"/>
    </row>
    <row r="2032" spans="1:54" s="207" customFormat="1" ht="51" customHeight="1" x14ac:dyDescent="0.25">
      <c r="A2032" s="115"/>
      <c r="B2032" s="116"/>
      <c r="C2032" s="122"/>
      <c r="D2032" s="137"/>
      <c r="E2032" s="128"/>
      <c r="F2032" s="128"/>
      <c r="G2032" s="127"/>
      <c r="H2032" s="128"/>
      <c r="I2032" s="127"/>
      <c r="J2032" s="127"/>
      <c r="K2032" s="128"/>
      <c r="L2032" s="127"/>
      <c r="M2032" s="127"/>
      <c r="N2032" s="127"/>
      <c r="O2032" s="127"/>
      <c r="P2032" s="128"/>
      <c r="Q2032" s="128"/>
      <c r="R2032" s="129"/>
      <c r="S2032" s="129"/>
      <c r="T2032" s="128"/>
      <c r="U2032" s="128"/>
      <c r="V2032" s="128"/>
      <c r="W2032" s="128"/>
      <c r="X2032" s="127"/>
      <c r="Y2032" s="138"/>
      <c r="Z2032" s="123"/>
      <c r="AA2032" s="113"/>
      <c r="AB2032" s="113"/>
      <c r="AC2032" s="113"/>
      <c r="AD2032" s="113"/>
      <c r="AE2032" s="113"/>
      <c r="AF2032" s="113"/>
      <c r="AG2032" s="113"/>
      <c r="AH2032" s="113"/>
      <c r="AI2032" s="113"/>
      <c r="AJ2032" s="113"/>
      <c r="AK2032" s="113"/>
      <c r="AL2032" s="113"/>
      <c r="AM2032" s="113"/>
      <c r="AN2032" s="113"/>
      <c r="AO2032" s="113"/>
      <c r="AP2032" s="113"/>
      <c r="AQ2032" s="113"/>
      <c r="AR2032" s="113"/>
      <c r="AS2032" s="113"/>
      <c r="AT2032" s="113"/>
      <c r="AU2032" s="113"/>
      <c r="AV2032" s="113"/>
      <c r="AW2032" s="113"/>
      <c r="AX2032" s="112"/>
      <c r="AY2032" s="71"/>
      <c r="AZ2032" s="169" t="str">
        <f t="shared" si="80"/>
        <v>OK</v>
      </c>
      <c r="BA2032" s="170" t="str">
        <f t="shared" si="81"/>
        <v>OK</v>
      </c>
      <c r="BB2032" s="215"/>
    </row>
    <row r="2033" spans="1:54" s="207" customFormat="1" ht="51" customHeight="1" x14ac:dyDescent="0.25">
      <c r="A2033" s="115"/>
      <c r="B2033" s="116"/>
      <c r="C2033" s="122"/>
      <c r="D2033" s="137"/>
      <c r="E2033" s="128"/>
      <c r="F2033" s="128"/>
      <c r="G2033" s="127"/>
      <c r="H2033" s="128"/>
      <c r="I2033" s="127"/>
      <c r="J2033" s="127"/>
      <c r="K2033" s="128"/>
      <c r="L2033" s="127"/>
      <c r="M2033" s="127"/>
      <c r="N2033" s="127"/>
      <c r="O2033" s="127"/>
      <c r="P2033" s="128"/>
      <c r="Q2033" s="128"/>
      <c r="R2033" s="129"/>
      <c r="S2033" s="129"/>
      <c r="T2033" s="128"/>
      <c r="U2033" s="128"/>
      <c r="V2033" s="128"/>
      <c r="W2033" s="128"/>
      <c r="X2033" s="127"/>
      <c r="Y2033" s="138"/>
      <c r="Z2033" s="123"/>
      <c r="AA2033" s="113"/>
      <c r="AB2033" s="113"/>
      <c r="AC2033" s="113"/>
      <c r="AD2033" s="113"/>
      <c r="AE2033" s="113"/>
      <c r="AF2033" s="113"/>
      <c r="AG2033" s="113"/>
      <c r="AH2033" s="113"/>
      <c r="AI2033" s="113"/>
      <c r="AJ2033" s="113"/>
      <c r="AK2033" s="113"/>
      <c r="AL2033" s="113"/>
      <c r="AM2033" s="113"/>
      <c r="AN2033" s="113"/>
      <c r="AO2033" s="113"/>
      <c r="AP2033" s="113"/>
      <c r="AQ2033" s="113"/>
      <c r="AR2033" s="113"/>
      <c r="AS2033" s="113"/>
      <c r="AT2033" s="113"/>
      <c r="AU2033" s="113"/>
      <c r="AV2033" s="113"/>
      <c r="AW2033" s="113"/>
      <c r="AX2033" s="112"/>
      <c r="AY2033" s="71"/>
      <c r="AZ2033" s="169" t="str">
        <f t="shared" si="80"/>
        <v>OK</v>
      </c>
      <c r="BA2033" s="170" t="str">
        <f t="shared" si="81"/>
        <v>OK</v>
      </c>
      <c r="BB2033" s="215"/>
    </row>
    <row r="2034" spans="1:54" s="207" customFormat="1" ht="51" customHeight="1" x14ac:dyDescent="0.25">
      <c r="A2034" s="115"/>
      <c r="B2034" s="116"/>
      <c r="C2034" s="122"/>
      <c r="D2034" s="137"/>
      <c r="E2034" s="128"/>
      <c r="F2034" s="128"/>
      <c r="G2034" s="127"/>
      <c r="H2034" s="128"/>
      <c r="I2034" s="127"/>
      <c r="J2034" s="127"/>
      <c r="K2034" s="128"/>
      <c r="L2034" s="127"/>
      <c r="M2034" s="127"/>
      <c r="N2034" s="127"/>
      <c r="O2034" s="127"/>
      <c r="P2034" s="128"/>
      <c r="Q2034" s="128"/>
      <c r="R2034" s="129"/>
      <c r="S2034" s="129"/>
      <c r="T2034" s="128"/>
      <c r="U2034" s="128"/>
      <c r="V2034" s="128"/>
      <c r="W2034" s="128"/>
      <c r="X2034" s="127"/>
      <c r="Y2034" s="138"/>
      <c r="Z2034" s="123"/>
      <c r="AA2034" s="113"/>
      <c r="AB2034" s="113"/>
      <c r="AC2034" s="113"/>
      <c r="AD2034" s="113"/>
      <c r="AE2034" s="113"/>
      <c r="AF2034" s="113"/>
      <c r="AG2034" s="113"/>
      <c r="AH2034" s="113"/>
      <c r="AI2034" s="113"/>
      <c r="AJ2034" s="113"/>
      <c r="AK2034" s="113"/>
      <c r="AL2034" s="113"/>
      <c r="AM2034" s="113"/>
      <c r="AN2034" s="113"/>
      <c r="AO2034" s="113"/>
      <c r="AP2034" s="113"/>
      <c r="AQ2034" s="113"/>
      <c r="AR2034" s="113"/>
      <c r="AS2034" s="113"/>
      <c r="AT2034" s="113"/>
      <c r="AU2034" s="113"/>
      <c r="AV2034" s="113"/>
      <c r="AW2034" s="113"/>
      <c r="AX2034" s="112"/>
      <c r="AY2034" s="71"/>
      <c r="AZ2034" s="169" t="str">
        <f t="shared" si="80"/>
        <v>OK</v>
      </c>
      <c r="BA2034" s="170" t="str">
        <f t="shared" si="81"/>
        <v>OK</v>
      </c>
      <c r="BB2034" s="215"/>
    </row>
    <row r="2035" spans="1:54" s="207" customFormat="1" ht="51" customHeight="1" x14ac:dyDescent="0.25">
      <c r="A2035" s="115"/>
      <c r="B2035" s="116"/>
      <c r="C2035" s="122"/>
      <c r="D2035" s="137"/>
      <c r="E2035" s="128"/>
      <c r="F2035" s="128"/>
      <c r="G2035" s="127"/>
      <c r="H2035" s="128"/>
      <c r="I2035" s="127"/>
      <c r="J2035" s="127"/>
      <c r="K2035" s="128"/>
      <c r="L2035" s="127"/>
      <c r="M2035" s="127"/>
      <c r="N2035" s="127"/>
      <c r="O2035" s="127"/>
      <c r="P2035" s="128"/>
      <c r="Q2035" s="128"/>
      <c r="R2035" s="129"/>
      <c r="S2035" s="129"/>
      <c r="T2035" s="128"/>
      <c r="U2035" s="128"/>
      <c r="V2035" s="128"/>
      <c r="W2035" s="128"/>
      <c r="X2035" s="127"/>
      <c r="Y2035" s="138"/>
      <c r="Z2035" s="123"/>
      <c r="AA2035" s="113"/>
      <c r="AB2035" s="113"/>
      <c r="AC2035" s="113"/>
      <c r="AD2035" s="113"/>
      <c r="AE2035" s="113"/>
      <c r="AF2035" s="113"/>
      <c r="AG2035" s="113"/>
      <c r="AH2035" s="113"/>
      <c r="AI2035" s="113"/>
      <c r="AJ2035" s="113"/>
      <c r="AK2035" s="113"/>
      <c r="AL2035" s="113"/>
      <c r="AM2035" s="113"/>
      <c r="AN2035" s="113"/>
      <c r="AO2035" s="113"/>
      <c r="AP2035" s="113"/>
      <c r="AQ2035" s="113"/>
      <c r="AR2035" s="113"/>
      <c r="AS2035" s="113"/>
      <c r="AT2035" s="113"/>
      <c r="AU2035" s="113"/>
      <c r="AV2035" s="113"/>
      <c r="AW2035" s="113"/>
      <c r="AX2035" s="112"/>
      <c r="AY2035" s="71"/>
      <c r="AZ2035" s="169" t="str">
        <f t="shared" si="80"/>
        <v>OK</v>
      </c>
      <c r="BA2035" s="170" t="str">
        <f t="shared" si="81"/>
        <v>OK</v>
      </c>
      <c r="BB2035" s="215"/>
    </row>
    <row r="2036" spans="1:54" s="207" customFormat="1" ht="51" customHeight="1" x14ac:dyDescent="0.25">
      <c r="A2036" s="115"/>
      <c r="B2036" s="116"/>
      <c r="C2036" s="122"/>
      <c r="D2036" s="137"/>
      <c r="E2036" s="128"/>
      <c r="F2036" s="128"/>
      <c r="G2036" s="127"/>
      <c r="H2036" s="128"/>
      <c r="I2036" s="127"/>
      <c r="J2036" s="127"/>
      <c r="K2036" s="128"/>
      <c r="L2036" s="127"/>
      <c r="M2036" s="127"/>
      <c r="N2036" s="127"/>
      <c r="O2036" s="127"/>
      <c r="P2036" s="128"/>
      <c r="Q2036" s="128"/>
      <c r="R2036" s="129"/>
      <c r="S2036" s="129"/>
      <c r="T2036" s="128"/>
      <c r="U2036" s="128"/>
      <c r="V2036" s="128"/>
      <c r="W2036" s="128"/>
      <c r="X2036" s="127"/>
      <c r="Y2036" s="138"/>
      <c r="Z2036" s="123"/>
      <c r="AA2036" s="113"/>
      <c r="AB2036" s="113"/>
      <c r="AC2036" s="113"/>
      <c r="AD2036" s="113"/>
      <c r="AE2036" s="113"/>
      <c r="AF2036" s="113"/>
      <c r="AG2036" s="113"/>
      <c r="AH2036" s="113"/>
      <c r="AI2036" s="113"/>
      <c r="AJ2036" s="113"/>
      <c r="AK2036" s="113"/>
      <c r="AL2036" s="113"/>
      <c r="AM2036" s="113"/>
      <c r="AN2036" s="113"/>
      <c r="AO2036" s="113"/>
      <c r="AP2036" s="113"/>
      <c r="AQ2036" s="113"/>
      <c r="AR2036" s="113"/>
      <c r="AS2036" s="113"/>
      <c r="AT2036" s="113"/>
      <c r="AU2036" s="113"/>
      <c r="AV2036" s="113"/>
      <c r="AW2036" s="113"/>
      <c r="AX2036" s="112"/>
      <c r="AY2036" s="71"/>
      <c r="AZ2036" s="169" t="str">
        <f t="shared" si="80"/>
        <v>OK</v>
      </c>
      <c r="BA2036" s="170" t="str">
        <f t="shared" si="81"/>
        <v>OK</v>
      </c>
      <c r="BB2036" s="215"/>
    </row>
    <row r="2037" spans="1:54" s="207" customFormat="1" ht="51" customHeight="1" x14ac:dyDescent="0.25">
      <c r="A2037" s="115"/>
      <c r="B2037" s="116"/>
      <c r="C2037" s="122"/>
      <c r="D2037" s="137"/>
      <c r="E2037" s="128"/>
      <c r="F2037" s="128"/>
      <c r="G2037" s="127"/>
      <c r="H2037" s="128"/>
      <c r="I2037" s="127"/>
      <c r="J2037" s="127"/>
      <c r="K2037" s="128"/>
      <c r="L2037" s="127"/>
      <c r="M2037" s="127"/>
      <c r="N2037" s="127"/>
      <c r="O2037" s="127"/>
      <c r="P2037" s="128"/>
      <c r="Q2037" s="128"/>
      <c r="R2037" s="129"/>
      <c r="S2037" s="129"/>
      <c r="T2037" s="128"/>
      <c r="U2037" s="128"/>
      <c r="V2037" s="128"/>
      <c r="W2037" s="128"/>
      <c r="X2037" s="127"/>
      <c r="Y2037" s="138"/>
      <c r="Z2037" s="123"/>
      <c r="AA2037" s="113"/>
      <c r="AB2037" s="113"/>
      <c r="AC2037" s="113"/>
      <c r="AD2037" s="113"/>
      <c r="AE2037" s="113"/>
      <c r="AF2037" s="113"/>
      <c r="AG2037" s="113"/>
      <c r="AH2037" s="113"/>
      <c r="AI2037" s="113"/>
      <c r="AJ2037" s="113"/>
      <c r="AK2037" s="113"/>
      <c r="AL2037" s="113"/>
      <c r="AM2037" s="113"/>
      <c r="AN2037" s="113"/>
      <c r="AO2037" s="113"/>
      <c r="AP2037" s="113"/>
      <c r="AQ2037" s="113"/>
      <c r="AR2037" s="113"/>
      <c r="AS2037" s="113"/>
      <c r="AT2037" s="113"/>
      <c r="AU2037" s="113"/>
      <c r="AV2037" s="113"/>
      <c r="AW2037" s="113"/>
      <c r="AX2037" s="112"/>
      <c r="AY2037" s="71"/>
      <c r="AZ2037" s="169" t="str">
        <f t="shared" si="80"/>
        <v>OK</v>
      </c>
      <c r="BA2037" s="170" t="str">
        <f t="shared" si="81"/>
        <v>OK</v>
      </c>
      <c r="BB2037" s="215"/>
    </row>
    <row r="2038" spans="1:54" s="207" customFormat="1" ht="51" customHeight="1" x14ac:dyDescent="0.25">
      <c r="A2038" s="115"/>
      <c r="B2038" s="116"/>
      <c r="C2038" s="122"/>
      <c r="D2038" s="137"/>
      <c r="E2038" s="128"/>
      <c r="F2038" s="128"/>
      <c r="G2038" s="127"/>
      <c r="H2038" s="128"/>
      <c r="I2038" s="127"/>
      <c r="J2038" s="127"/>
      <c r="K2038" s="128"/>
      <c r="L2038" s="127"/>
      <c r="M2038" s="127"/>
      <c r="N2038" s="127"/>
      <c r="O2038" s="127"/>
      <c r="P2038" s="128"/>
      <c r="Q2038" s="128"/>
      <c r="R2038" s="129"/>
      <c r="S2038" s="129"/>
      <c r="T2038" s="128"/>
      <c r="U2038" s="128"/>
      <c r="V2038" s="128"/>
      <c r="W2038" s="128"/>
      <c r="X2038" s="127"/>
      <c r="Y2038" s="138"/>
      <c r="Z2038" s="123"/>
      <c r="AA2038" s="113"/>
      <c r="AB2038" s="113"/>
      <c r="AC2038" s="113"/>
      <c r="AD2038" s="113"/>
      <c r="AE2038" s="113"/>
      <c r="AF2038" s="113"/>
      <c r="AG2038" s="113"/>
      <c r="AH2038" s="113"/>
      <c r="AI2038" s="113"/>
      <c r="AJ2038" s="113"/>
      <c r="AK2038" s="113"/>
      <c r="AL2038" s="113"/>
      <c r="AM2038" s="113"/>
      <c r="AN2038" s="113"/>
      <c r="AO2038" s="113"/>
      <c r="AP2038" s="113"/>
      <c r="AQ2038" s="113"/>
      <c r="AR2038" s="113"/>
      <c r="AS2038" s="113"/>
      <c r="AT2038" s="113"/>
      <c r="AU2038" s="113"/>
      <c r="AV2038" s="113"/>
      <c r="AW2038" s="113"/>
      <c r="AX2038" s="112"/>
      <c r="AY2038" s="71"/>
      <c r="AZ2038" s="169" t="str">
        <f t="shared" si="80"/>
        <v>OK</v>
      </c>
      <c r="BA2038" s="170" t="str">
        <f t="shared" si="81"/>
        <v>OK</v>
      </c>
      <c r="BB2038" s="215"/>
    </row>
    <row r="2039" spans="1:54" s="207" customFormat="1" ht="51" customHeight="1" x14ac:dyDescent="0.25">
      <c r="A2039" s="115"/>
      <c r="B2039" s="116"/>
      <c r="C2039" s="122"/>
      <c r="D2039" s="137"/>
      <c r="E2039" s="128"/>
      <c r="F2039" s="128"/>
      <c r="G2039" s="127"/>
      <c r="H2039" s="128"/>
      <c r="I2039" s="127"/>
      <c r="J2039" s="127"/>
      <c r="K2039" s="128"/>
      <c r="L2039" s="127"/>
      <c r="M2039" s="127"/>
      <c r="N2039" s="127"/>
      <c r="O2039" s="127"/>
      <c r="P2039" s="128"/>
      <c r="Q2039" s="128"/>
      <c r="R2039" s="129"/>
      <c r="S2039" s="129"/>
      <c r="T2039" s="128"/>
      <c r="U2039" s="128"/>
      <c r="V2039" s="128"/>
      <c r="W2039" s="128"/>
      <c r="X2039" s="127"/>
      <c r="Y2039" s="138"/>
      <c r="Z2039" s="123"/>
      <c r="AA2039" s="113"/>
      <c r="AB2039" s="113"/>
      <c r="AC2039" s="113"/>
      <c r="AD2039" s="113"/>
      <c r="AE2039" s="113"/>
      <c r="AF2039" s="113"/>
      <c r="AG2039" s="113"/>
      <c r="AH2039" s="113"/>
      <c r="AI2039" s="113"/>
      <c r="AJ2039" s="113"/>
      <c r="AK2039" s="113"/>
      <c r="AL2039" s="113"/>
      <c r="AM2039" s="113"/>
      <c r="AN2039" s="113"/>
      <c r="AO2039" s="113"/>
      <c r="AP2039" s="113"/>
      <c r="AQ2039" s="113"/>
      <c r="AR2039" s="113"/>
      <c r="AS2039" s="113"/>
      <c r="AT2039" s="113"/>
      <c r="AU2039" s="113"/>
      <c r="AV2039" s="113"/>
      <c r="AW2039" s="113"/>
      <c r="AX2039" s="112"/>
      <c r="AY2039" s="71"/>
      <c r="AZ2039" s="169" t="str">
        <f t="shared" si="80"/>
        <v>OK</v>
      </c>
      <c r="BA2039" s="170" t="str">
        <f t="shared" si="81"/>
        <v>OK</v>
      </c>
      <c r="BB2039" s="215"/>
    </row>
    <row r="2040" spans="1:54" s="207" customFormat="1" ht="51" customHeight="1" x14ac:dyDescent="0.25">
      <c r="A2040" s="115"/>
      <c r="B2040" s="116"/>
      <c r="C2040" s="122"/>
      <c r="D2040" s="137"/>
      <c r="E2040" s="128"/>
      <c r="F2040" s="128"/>
      <c r="G2040" s="127"/>
      <c r="H2040" s="128"/>
      <c r="I2040" s="127"/>
      <c r="J2040" s="127"/>
      <c r="K2040" s="128"/>
      <c r="L2040" s="127"/>
      <c r="M2040" s="127"/>
      <c r="N2040" s="127"/>
      <c r="O2040" s="127"/>
      <c r="P2040" s="128"/>
      <c r="Q2040" s="128"/>
      <c r="R2040" s="129"/>
      <c r="S2040" s="129"/>
      <c r="T2040" s="128"/>
      <c r="U2040" s="128"/>
      <c r="V2040" s="128"/>
      <c r="W2040" s="128"/>
      <c r="X2040" s="127"/>
      <c r="Y2040" s="138"/>
      <c r="Z2040" s="123"/>
      <c r="AA2040" s="113"/>
      <c r="AB2040" s="113"/>
      <c r="AC2040" s="113"/>
      <c r="AD2040" s="113"/>
      <c r="AE2040" s="113"/>
      <c r="AF2040" s="113"/>
      <c r="AG2040" s="113"/>
      <c r="AH2040" s="113"/>
      <c r="AI2040" s="113"/>
      <c r="AJ2040" s="113"/>
      <c r="AK2040" s="113"/>
      <c r="AL2040" s="113"/>
      <c r="AM2040" s="113"/>
      <c r="AN2040" s="113"/>
      <c r="AO2040" s="113"/>
      <c r="AP2040" s="113"/>
      <c r="AQ2040" s="113"/>
      <c r="AR2040" s="113"/>
      <c r="AS2040" s="113"/>
      <c r="AT2040" s="113"/>
      <c r="AU2040" s="113"/>
      <c r="AV2040" s="113"/>
      <c r="AW2040" s="113"/>
      <c r="AX2040" s="112"/>
      <c r="AY2040" s="71"/>
      <c r="AZ2040" s="169" t="str">
        <f t="shared" si="80"/>
        <v>OK</v>
      </c>
      <c r="BA2040" s="170" t="str">
        <f t="shared" si="81"/>
        <v>OK</v>
      </c>
      <c r="BB2040" s="215"/>
    </row>
    <row r="2041" spans="1:54" s="207" customFormat="1" ht="51" customHeight="1" x14ac:dyDescent="0.25">
      <c r="A2041" s="115"/>
      <c r="B2041" s="116"/>
      <c r="C2041" s="122"/>
      <c r="D2041" s="137"/>
      <c r="E2041" s="128"/>
      <c r="F2041" s="128"/>
      <c r="G2041" s="127"/>
      <c r="H2041" s="128"/>
      <c r="I2041" s="127"/>
      <c r="J2041" s="127"/>
      <c r="K2041" s="128"/>
      <c r="L2041" s="127"/>
      <c r="M2041" s="127"/>
      <c r="N2041" s="127"/>
      <c r="O2041" s="127"/>
      <c r="P2041" s="128"/>
      <c r="Q2041" s="128"/>
      <c r="R2041" s="129"/>
      <c r="S2041" s="129"/>
      <c r="T2041" s="128"/>
      <c r="U2041" s="128"/>
      <c r="V2041" s="128"/>
      <c r="W2041" s="128"/>
      <c r="X2041" s="127"/>
      <c r="Y2041" s="138"/>
      <c r="Z2041" s="123"/>
      <c r="AA2041" s="113"/>
      <c r="AB2041" s="113"/>
      <c r="AC2041" s="113"/>
      <c r="AD2041" s="113"/>
      <c r="AE2041" s="113"/>
      <c r="AF2041" s="113"/>
      <c r="AG2041" s="113"/>
      <c r="AH2041" s="113"/>
      <c r="AI2041" s="113"/>
      <c r="AJ2041" s="113"/>
      <c r="AK2041" s="113"/>
      <c r="AL2041" s="113"/>
      <c r="AM2041" s="113"/>
      <c r="AN2041" s="113"/>
      <c r="AO2041" s="113"/>
      <c r="AP2041" s="113"/>
      <c r="AQ2041" s="113"/>
      <c r="AR2041" s="113"/>
      <c r="AS2041" s="113"/>
      <c r="AT2041" s="113"/>
      <c r="AU2041" s="113"/>
      <c r="AV2041" s="113"/>
      <c r="AW2041" s="113"/>
      <c r="AX2041" s="112"/>
      <c r="AY2041" s="71"/>
      <c r="AZ2041" s="169" t="str">
        <f t="shared" si="80"/>
        <v>OK</v>
      </c>
      <c r="BA2041" s="170" t="str">
        <f t="shared" si="81"/>
        <v>OK</v>
      </c>
      <c r="BB2041" s="215"/>
    </row>
    <row r="2042" spans="1:54" s="207" customFormat="1" ht="51" customHeight="1" x14ac:dyDescent="0.25">
      <c r="A2042" s="115"/>
      <c r="B2042" s="116"/>
      <c r="C2042" s="122"/>
      <c r="D2042" s="137"/>
      <c r="E2042" s="128"/>
      <c r="F2042" s="128"/>
      <c r="G2042" s="127"/>
      <c r="H2042" s="128"/>
      <c r="I2042" s="127"/>
      <c r="J2042" s="127"/>
      <c r="K2042" s="128"/>
      <c r="L2042" s="127"/>
      <c r="M2042" s="127"/>
      <c r="N2042" s="127"/>
      <c r="O2042" s="127"/>
      <c r="P2042" s="128"/>
      <c r="Q2042" s="128"/>
      <c r="R2042" s="129"/>
      <c r="S2042" s="129"/>
      <c r="T2042" s="128"/>
      <c r="U2042" s="128"/>
      <c r="V2042" s="128"/>
      <c r="W2042" s="128"/>
      <c r="X2042" s="127"/>
      <c r="Y2042" s="138"/>
      <c r="Z2042" s="123"/>
      <c r="AA2042" s="113"/>
      <c r="AB2042" s="113"/>
      <c r="AC2042" s="113"/>
      <c r="AD2042" s="113"/>
      <c r="AE2042" s="113"/>
      <c r="AF2042" s="113"/>
      <c r="AG2042" s="113"/>
      <c r="AH2042" s="113"/>
      <c r="AI2042" s="113"/>
      <c r="AJ2042" s="113"/>
      <c r="AK2042" s="113"/>
      <c r="AL2042" s="113"/>
      <c r="AM2042" s="113"/>
      <c r="AN2042" s="113"/>
      <c r="AO2042" s="113"/>
      <c r="AP2042" s="113"/>
      <c r="AQ2042" s="113"/>
      <c r="AR2042" s="113"/>
      <c r="AS2042" s="113"/>
      <c r="AT2042" s="113"/>
      <c r="AU2042" s="113"/>
      <c r="AV2042" s="113"/>
      <c r="AW2042" s="113"/>
      <c r="AX2042" s="112"/>
      <c r="AY2042" s="71"/>
      <c r="AZ2042" s="169" t="str">
        <f t="shared" si="80"/>
        <v>OK</v>
      </c>
      <c r="BA2042" s="170" t="str">
        <f t="shared" si="81"/>
        <v>OK</v>
      </c>
      <c r="BB2042" s="215"/>
    </row>
    <row r="2043" spans="1:54" s="207" customFormat="1" ht="51" customHeight="1" x14ac:dyDescent="0.25">
      <c r="A2043" s="115"/>
      <c r="B2043" s="116"/>
      <c r="C2043" s="122"/>
      <c r="D2043" s="137"/>
      <c r="E2043" s="128"/>
      <c r="F2043" s="128"/>
      <c r="G2043" s="127"/>
      <c r="H2043" s="128"/>
      <c r="I2043" s="127"/>
      <c r="J2043" s="127"/>
      <c r="K2043" s="128"/>
      <c r="L2043" s="127"/>
      <c r="M2043" s="127"/>
      <c r="N2043" s="127"/>
      <c r="O2043" s="127"/>
      <c r="P2043" s="128"/>
      <c r="Q2043" s="128"/>
      <c r="R2043" s="129"/>
      <c r="S2043" s="129"/>
      <c r="T2043" s="128"/>
      <c r="U2043" s="128"/>
      <c r="V2043" s="128"/>
      <c r="W2043" s="128"/>
      <c r="X2043" s="127"/>
      <c r="Y2043" s="138"/>
      <c r="Z2043" s="123"/>
      <c r="AA2043" s="113"/>
      <c r="AB2043" s="113"/>
      <c r="AC2043" s="113"/>
      <c r="AD2043" s="113"/>
      <c r="AE2043" s="113"/>
      <c r="AF2043" s="113"/>
      <c r="AG2043" s="113"/>
      <c r="AH2043" s="113"/>
      <c r="AI2043" s="113"/>
      <c r="AJ2043" s="113"/>
      <c r="AK2043" s="113"/>
      <c r="AL2043" s="113"/>
      <c r="AM2043" s="113"/>
      <c r="AN2043" s="113"/>
      <c r="AO2043" s="113"/>
      <c r="AP2043" s="113"/>
      <c r="AQ2043" s="113"/>
      <c r="AR2043" s="113"/>
      <c r="AS2043" s="113"/>
      <c r="AT2043" s="113"/>
      <c r="AU2043" s="113"/>
      <c r="AV2043" s="113"/>
      <c r="AW2043" s="113"/>
      <c r="AX2043" s="112"/>
      <c r="AY2043" s="71"/>
      <c r="AZ2043" s="169" t="str">
        <f t="shared" si="80"/>
        <v>OK</v>
      </c>
      <c r="BA2043" s="170" t="str">
        <f t="shared" si="81"/>
        <v>OK</v>
      </c>
      <c r="BB2043" s="215"/>
    </row>
    <row r="2044" spans="1:54" s="207" customFormat="1" ht="51" customHeight="1" x14ac:dyDescent="0.25">
      <c r="A2044" s="115"/>
      <c r="B2044" s="116"/>
      <c r="C2044" s="122"/>
      <c r="D2044" s="137"/>
      <c r="E2044" s="128"/>
      <c r="F2044" s="128"/>
      <c r="G2044" s="127"/>
      <c r="H2044" s="128"/>
      <c r="I2044" s="127"/>
      <c r="J2044" s="127"/>
      <c r="K2044" s="128"/>
      <c r="L2044" s="127"/>
      <c r="M2044" s="127"/>
      <c r="N2044" s="127"/>
      <c r="O2044" s="127"/>
      <c r="P2044" s="128"/>
      <c r="Q2044" s="128"/>
      <c r="R2044" s="129"/>
      <c r="S2044" s="129"/>
      <c r="T2044" s="128"/>
      <c r="U2044" s="128"/>
      <c r="V2044" s="128"/>
      <c r="W2044" s="128"/>
      <c r="X2044" s="127"/>
      <c r="Y2044" s="138"/>
      <c r="Z2044" s="123"/>
      <c r="AA2044" s="113"/>
      <c r="AB2044" s="113"/>
      <c r="AC2044" s="113"/>
      <c r="AD2044" s="113"/>
      <c r="AE2044" s="113"/>
      <c r="AF2044" s="113"/>
      <c r="AG2044" s="113"/>
      <c r="AH2044" s="113"/>
      <c r="AI2044" s="113"/>
      <c r="AJ2044" s="113"/>
      <c r="AK2044" s="113"/>
      <c r="AL2044" s="113"/>
      <c r="AM2044" s="113"/>
      <c r="AN2044" s="113"/>
      <c r="AO2044" s="113"/>
      <c r="AP2044" s="113"/>
      <c r="AQ2044" s="113"/>
      <c r="AR2044" s="113"/>
      <c r="AS2044" s="113"/>
      <c r="AT2044" s="113"/>
      <c r="AU2044" s="113"/>
      <c r="AV2044" s="113"/>
      <c r="AW2044" s="113"/>
      <c r="AX2044" s="112"/>
      <c r="AY2044" s="71"/>
      <c r="AZ2044" s="169" t="str">
        <f t="shared" si="80"/>
        <v>OK</v>
      </c>
      <c r="BA2044" s="170" t="str">
        <f t="shared" si="81"/>
        <v>OK</v>
      </c>
      <c r="BB2044" s="215"/>
    </row>
    <row r="2045" spans="1:54" s="207" customFormat="1" ht="51" customHeight="1" x14ac:dyDescent="0.25">
      <c r="A2045" s="115"/>
      <c r="B2045" s="116"/>
      <c r="C2045" s="122"/>
      <c r="D2045" s="137"/>
      <c r="E2045" s="128"/>
      <c r="F2045" s="128"/>
      <c r="G2045" s="127"/>
      <c r="H2045" s="128"/>
      <c r="I2045" s="127"/>
      <c r="J2045" s="127"/>
      <c r="K2045" s="128"/>
      <c r="L2045" s="127"/>
      <c r="M2045" s="127"/>
      <c r="N2045" s="127"/>
      <c r="O2045" s="127"/>
      <c r="P2045" s="128"/>
      <c r="Q2045" s="128"/>
      <c r="R2045" s="129"/>
      <c r="S2045" s="129"/>
      <c r="T2045" s="128"/>
      <c r="U2045" s="128"/>
      <c r="V2045" s="128"/>
      <c r="W2045" s="128"/>
      <c r="X2045" s="127"/>
      <c r="Y2045" s="138"/>
      <c r="Z2045" s="123"/>
      <c r="AA2045" s="113"/>
      <c r="AB2045" s="113"/>
      <c r="AC2045" s="113"/>
      <c r="AD2045" s="113"/>
      <c r="AE2045" s="113"/>
      <c r="AF2045" s="113"/>
      <c r="AG2045" s="113"/>
      <c r="AH2045" s="113"/>
      <c r="AI2045" s="113"/>
      <c r="AJ2045" s="113"/>
      <c r="AK2045" s="113"/>
      <c r="AL2045" s="113"/>
      <c r="AM2045" s="113"/>
      <c r="AN2045" s="113"/>
      <c r="AO2045" s="113"/>
      <c r="AP2045" s="113"/>
      <c r="AQ2045" s="113"/>
      <c r="AR2045" s="113"/>
      <c r="AS2045" s="113"/>
      <c r="AT2045" s="113"/>
      <c r="AU2045" s="113"/>
      <c r="AV2045" s="113"/>
      <c r="AW2045" s="113"/>
      <c r="AX2045" s="112"/>
      <c r="AY2045" s="71"/>
      <c r="AZ2045" s="169" t="str">
        <f t="shared" si="80"/>
        <v>OK</v>
      </c>
      <c r="BA2045" s="170" t="str">
        <f t="shared" si="81"/>
        <v>OK</v>
      </c>
      <c r="BB2045" s="215"/>
    </row>
    <row r="2046" spans="1:54" s="207" customFormat="1" ht="51" customHeight="1" x14ac:dyDescent="0.25">
      <c r="A2046" s="115"/>
      <c r="B2046" s="116"/>
      <c r="C2046" s="122"/>
      <c r="D2046" s="137"/>
      <c r="E2046" s="128"/>
      <c r="F2046" s="128"/>
      <c r="G2046" s="127"/>
      <c r="H2046" s="128"/>
      <c r="I2046" s="127"/>
      <c r="J2046" s="127"/>
      <c r="K2046" s="128"/>
      <c r="L2046" s="127"/>
      <c r="M2046" s="127"/>
      <c r="N2046" s="127"/>
      <c r="O2046" s="127"/>
      <c r="P2046" s="128"/>
      <c r="Q2046" s="128"/>
      <c r="R2046" s="129"/>
      <c r="S2046" s="129"/>
      <c r="T2046" s="128"/>
      <c r="U2046" s="128"/>
      <c r="V2046" s="128"/>
      <c r="W2046" s="128"/>
      <c r="X2046" s="127"/>
      <c r="Y2046" s="138"/>
      <c r="Z2046" s="123"/>
      <c r="AA2046" s="113"/>
      <c r="AB2046" s="113"/>
      <c r="AC2046" s="113"/>
      <c r="AD2046" s="113"/>
      <c r="AE2046" s="113"/>
      <c r="AF2046" s="113"/>
      <c r="AG2046" s="113"/>
      <c r="AH2046" s="113"/>
      <c r="AI2046" s="113"/>
      <c r="AJ2046" s="113"/>
      <c r="AK2046" s="113"/>
      <c r="AL2046" s="113"/>
      <c r="AM2046" s="113"/>
      <c r="AN2046" s="113"/>
      <c r="AO2046" s="113"/>
      <c r="AP2046" s="113"/>
      <c r="AQ2046" s="113"/>
      <c r="AR2046" s="113"/>
      <c r="AS2046" s="113"/>
      <c r="AT2046" s="113"/>
      <c r="AU2046" s="113"/>
      <c r="AV2046" s="113"/>
      <c r="AW2046" s="113"/>
      <c r="AX2046" s="112"/>
      <c r="AY2046" s="71"/>
      <c r="AZ2046" s="169" t="str">
        <f t="shared" si="80"/>
        <v>OK</v>
      </c>
      <c r="BA2046" s="170" t="str">
        <f t="shared" si="81"/>
        <v>OK</v>
      </c>
      <c r="BB2046" s="215"/>
    </row>
    <row r="2047" spans="1:54" s="207" customFormat="1" ht="51" customHeight="1" x14ac:dyDescent="0.25">
      <c r="A2047" s="115"/>
      <c r="B2047" s="116"/>
      <c r="C2047" s="122"/>
      <c r="D2047" s="137"/>
      <c r="E2047" s="128"/>
      <c r="F2047" s="128"/>
      <c r="G2047" s="127"/>
      <c r="H2047" s="128"/>
      <c r="I2047" s="127"/>
      <c r="J2047" s="127"/>
      <c r="K2047" s="128"/>
      <c r="L2047" s="127"/>
      <c r="M2047" s="127"/>
      <c r="N2047" s="127"/>
      <c r="O2047" s="127"/>
      <c r="P2047" s="128"/>
      <c r="Q2047" s="128"/>
      <c r="R2047" s="129"/>
      <c r="S2047" s="129"/>
      <c r="T2047" s="128"/>
      <c r="U2047" s="128"/>
      <c r="V2047" s="128"/>
      <c r="W2047" s="128"/>
      <c r="X2047" s="127"/>
      <c r="Y2047" s="138"/>
      <c r="Z2047" s="123"/>
      <c r="AA2047" s="113"/>
      <c r="AB2047" s="113"/>
      <c r="AC2047" s="113"/>
      <c r="AD2047" s="113"/>
      <c r="AE2047" s="113"/>
      <c r="AF2047" s="113"/>
      <c r="AG2047" s="113"/>
      <c r="AH2047" s="113"/>
      <c r="AI2047" s="113"/>
      <c r="AJ2047" s="113"/>
      <c r="AK2047" s="113"/>
      <c r="AL2047" s="113"/>
      <c r="AM2047" s="113"/>
      <c r="AN2047" s="113"/>
      <c r="AO2047" s="113"/>
      <c r="AP2047" s="113"/>
      <c r="AQ2047" s="113"/>
      <c r="AR2047" s="113"/>
      <c r="AS2047" s="113"/>
      <c r="AT2047" s="113"/>
      <c r="AU2047" s="113"/>
      <c r="AV2047" s="113"/>
      <c r="AW2047" s="113"/>
      <c r="AX2047" s="112"/>
      <c r="AY2047" s="71"/>
      <c r="AZ2047" s="169" t="str">
        <f t="shared" si="80"/>
        <v>OK</v>
      </c>
      <c r="BA2047" s="170" t="str">
        <f t="shared" si="81"/>
        <v>OK</v>
      </c>
      <c r="BB2047" s="215"/>
    </row>
    <row r="2048" spans="1:54" s="207" customFormat="1" ht="51" customHeight="1" x14ac:dyDescent="0.25">
      <c r="A2048" s="115"/>
      <c r="B2048" s="116"/>
      <c r="C2048" s="122"/>
      <c r="D2048" s="137"/>
      <c r="E2048" s="128"/>
      <c r="F2048" s="183"/>
      <c r="G2048" s="127"/>
      <c r="H2048" s="128"/>
      <c r="I2048" s="127"/>
      <c r="J2048" s="127"/>
      <c r="K2048" s="128"/>
      <c r="L2048" s="127"/>
      <c r="M2048" s="127"/>
      <c r="N2048" s="127"/>
      <c r="O2048" s="127"/>
      <c r="P2048" s="128"/>
      <c r="Q2048" s="128"/>
      <c r="R2048" s="129"/>
      <c r="S2048" s="129"/>
      <c r="T2048" s="128"/>
      <c r="U2048" s="128"/>
      <c r="V2048" s="128"/>
      <c r="W2048" s="128"/>
      <c r="X2048" s="127"/>
      <c r="Y2048" s="138"/>
      <c r="Z2048" s="123"/>
      <c r="AA2048" s="113"/>
      <c r="AB2048" s="113"/>
      <c r="AC2048" s="113"/>
      <c r="AD2048" s="113"/>
      <c r="AE2048" s="113"/>
      <c r="AF2048" s="113"/>
      <c r="AG2048" s="113"/>
      <c r="AH2048" s="113"/>
      <c r="AI2048" s="113"/>
      <c r="AJ2048" s="113"/>
      <c r="AK2048" s="113"/>
      <c r="AL2048" s="113"/>
      <c r="AM2048" s="113"/>
      <c r="AN2048" s="113"/>
      <c r="AO2048" s="113"/>
      <c r="AP2048" s="113"/>
      <c r="AQ2048" s="113"/>
      <c r="AR2048" s="113"/>
      <c r="AS2048" s="113"/>
      <c r="AT2048" s="113"/>
      <c r="AU2048" s="113"/>
      <c r="AV2048" s="113"/>
      <c r="AW2048" s="113"/>
      <c r="AX2048" s="112"/>
      <c r="AY2048" s="71"/>
      <c r="AZ2048" s="169" t="str">
        <f t="shared" si="80"/>
        <v>OK</v>
      </c>
      <c r="BA2048" s="170" t="str">
        <f t="shared" si="81"/>
        <v>OK</v>
      </c>
      <c r="BB2048" s="215"/>
    </row>
    <row r="2049" spans="1:54" s="207" customFormat="1" ht="51" customHeight="1" x14ac:dyDescent="0.25">
      <c r="A2049" s="115"/>
      <c r="B2049" s="116"/>
      <c r="C2049" s="122"/>
      <c r="D2049" s="137"/>
      <c r="E2049" s="128"/>
      <c r="F2049" s="183"/>
      <c r="G2049" s="127"/>
      <c r="H2049" s="128"/>
      <c r="I2049" s="127"/>
      <c r="J2049" s="127"/>
      <c r="K2049" s="128"/>
      <c r="L2049" s="127"/>
      <c r="M2049" s="127"/>
      <c r="N2049" s="127"/>
      <c r="O2049" s="127"/>
      <c r="P2049" s="128"/>
      <c r="Q2049" s="128"/>
      <c r="R2049" s="129"/>
      <c r="S2049" s="129"/>
      <c r="T2049" s="128"/>
      <c r="U2049" s="128"/>
      <c r="V2049" s="128"/>
      <c r="W2049" s="128"/>
      <c r="X2049" s="127"/>
      <c r="Y2049" s="138"/>
      <c r="Z2049" s="123"/>
      <c r="AA2049" s="113"/>
      <c r="AB2049" s="113"/>
      <c r="AC2049" s="113"/>
      <c r="AD2049" s="113"/>
      <c r="AE2049" s="113"/>
      <c r="AF2049" s="113"/>
      <c r="AG2049" s="113"/>
      <c r="AH2049" s="113"/>
      <c r="AI2049" s="113"/>
      <c r="AJ2049" s="113"/>
      <c r="AK2049" s="113"/>
      <c r="AL2049" s="113"/>
      <c r="AM2049" s="113"/>
      <c r="AN2049" s="113"/>
      <c r="AO2049" s="113"/>
      <c r="AP2049" s="113"/>
      <c r="AQ2049" s="113"/>
      <c r="AR2049" s="113"/>
      <c r="AS2049" s="113"/>
      <c r="AT2049" s="113"/>
      <c r="AU2049" s="113"/>
      <c r="AV2049" s="113"/>
      <c r="AW2049" s="113"/>
      <c r="AX2049" s="112"/>
      <c r="AY2049" s="71"/>
      <c r="AZ2049" s="169" t="str">
        <f t="shared" si="80"/>
        <v>OK</v>
      </c>
      <c r="BA2049" s="170" t="str">
        <f t="shared" si="81"/>
        <v>OK</v>
      </c>
      <c r="BB2049" s="215"/>
    </row>
    <row r="2050" spans="1:54" s="207" customFormat="1" ht="63.75" customHeight="1" x14ac:dyDescent="0.25">
      <c r="A2050" s="115"/>
      <c r="B2050" s="116"/>
      <c r="C2050" s="122"/>
      <c r="D2050" s="137"/>
      <c r="E2050" s="128"/>
      <c r="F2050" s="128"/>
      <c r="G2050" s="127"/>
      <c r="H2050" s="128"/>
      <c r="I2050" s="127"/>
      <c r="J2050" s="127"/>
      <c r="K2050" s="128"/>
      <c r="L2050" s="127"/>
      <c r="M2050" s="127"/>
      <c r="N2050" s="127"/>
      <c r="O2050" s="127"/>
      <c r="P2050" s="128"/>
      <c r="Q2050" s="128"/>
      <c r="R2050" s="129"/>
      <c r="S2050" s="129"/>
      <c r="T2050" s="128"/>
      <c r="U2050" s="128"/>
      <c r="V2050" s="128"/>
      <c r="W2050" s="128"/>
      <c r="X2050" s="127"/>
      <c r="Y2050" s="138"/>
      <c r="Z2050" s="123"/>
      <c r="AA2050" s="113"/>
      <c r="AB2050" s="113"/>
      <c r="AC2050" s="113"/>
      <c r="AD2050" s="113"/>
      <c r="AE2050" s="113"/>
      <c r="AF2050" s="113"/>
      <c r="AG2050" s="113"/>
      <c r="AH2050" s="113"/>
      <c r="AI2050" s="113"/>
      <c r="AJ2050" s="113"/>
      <c r="AK2050" s="113"/>
      <c r="AL2050" s="113"/>
      <c r="AM2050" s="113"/>
      <c r="AN2050" s="113"/>
      <c r="AO2050" s="113"/>
      <c r="AP2050" s="113"/>
      <c r="AQ2050" s="113"/>
      <c r="AR2050" s="113"/>
      <c r="AS2050" s="113"/>
      <c r="AT2050" s="113"/>
      <c r="AU2050" s="113"/>
      <c r="AV2050" s="113"/>
      <c r="AW2050" s="113"/>
      <c r="AX2050" s="112"/>
      <c r="AY2050" s="71"/>
      <c r="AZ2050" s="169" t="str">
        <f t="shared" si="80"/>
        <v>OK</v>
      </c>
      <c r="BA2050" s="170" t="str">
        <f t="shared" si="81"/>
        <v>OK</v>
      </c>
      <c r="BB2050" s="215"/>
    </row>
    <row r="2051" spans="1:54" s="207" customFormat="1" ht="63.75" customHeight="1" x14ac:dyDescent="0.25">
      <c r="A2051" s="115"/>
      <c r="B2051" s="116"/>
      <c r="C2051" s="122"/>
      <c r="D2051" s="137"/>
      <c r="E2051" s="128"/>
      <c r="F2051" s="128"/>
      <c r="G2051" s="127"/>
      <c r="H2051" s="128"/>
      <c r="I2051" s="127"/>
      <c r="J2051" s="127"/>
      <c r="K2051" s="128"/>
      <c r="L2051" s="127"/>
      <c r="M2051" s="127"/>
      <c r="N2051" s="127"/>
      <c r="O2051" s="127"/>
      <c r="P2051" s="128"/>
      <c r="Q2051" s="128"/>
      <c r="R2051" s="129"/>
      <c r="S2051" s="129"/>
      <c r="T2051" s="128"/>
      <c r="U2051" s="128"/>
      <c r="V2051" s="128"/>
      <c r="W2051" s="128"/>
      <c r="X2051" s="127"/>
      <c r="Y2051" s="138"/>
      <c r="Z2051" s="123"/>
      <c r="AA2051" s="113"/>
      <c r="AB2051" s="113"/>
      <c r="AC2051" s="113"/>
      <c r="AD2051" s="113"/>
      <c r="AE2051" s="113"/>
      <c r="AF2051" s="113"/>
      <c r="AG2051" s="113"/>
      <c r="AH2051" s="113"/>
      <c r="AI2051" s="113"/>
      <c r="AJ2051" s="113"/>
      <c r="AK2051" s="113"/>
      <c r="AL2051" s="113"/>
      <c r="AM2051" s="113"/>
      <c r="AN2051" s="113"/>
      <c r="AO2051" s="113"/>
      <c r="AP2051" s="113"/>
      <c r="AQ2051" s="113"/>
      <c r="AR2051" s="113"/>
      <c r="AS2051" s="113"/>
      <c r="AT2051" s="113"/>
      <c r="AU2051" s="113"/>
      <c r="AV2051" s="113"/>
      <c r="AW2051" s="113"/>
      <c r="AX2051" s="112"/>
      <c r="AY2051" s="71"/>
      <c r="AZ2051" s="169" t="str">
        <f t="shared" si="80"/>
        <v>OK</v>
      </c>
      <c r="BA2051" s="170" t="str">
        <f t="shared" si="81"/>
        <v>OK</v>
      </c>
      <c r="BB2051" s="215"/>
    </row>
    <row r="2052" spans="1:54" s="207" customFormat="1" ht="63.75" customHeight="1" x14ac:dyDescent="0.25">
      <c r="A2052" s="115"/>
      <c r="B2052" s="116"/>
      <c r="C2052" s="122"/>
      <c r="D2052" s="137"/>
      <c r="E2052" s="128"/>
      <c r="F2052" s="128"/>
      <c r="G2052" s="127"/>
      <c r="H2052" s="128"/>
      <c r="I2052" s="127"/>
      <c r="J2052" s="127"/>
      <c r="K2052" s="128"/>
      <c r="L2052" s="127"/>
      <c r="M2052" s="127"/>
      <c r="N2052" s="127"/>
      <c r="O2052" s="127"/>
      <c r="P2052" s="128"/>
      <c r="Q2052" s="128"/>
      <c r="R2052" s="129"/>
      <c r="S2052" s="129"/>
      <c r="T2052" s="128"/>
      <c r="U2052" s="128"/>
      <c r="V2052" s="128"/>
      <c r="W2052" s="128"/>
      <c r="X2052" s="127"/>
      <c r="Y2052" s="138"/>
      <c r="Z2052" s="123"/>
      <c r="AA2052" s="113"/>
      <c r="AB2052" s="113"/>
      <c r="AC2052" s="113"/>
      <c r="AD2052" s="113"/>
      <c r="AE2052" s="113"/>
      <c r="AF2052" s="113"/>
      <c r="AG2052" s="113"/>
      <c r="AH2052" s="113"/>
      <c r="AI2052" s="113"/>
      <c r="AJ2052" s="113"/>
      <c r="AK2052" s="113"/>
      <c r="AL2052" s="113"/>
      <c r="AM2052" s="113"/>
      <c r="AN2052" s="113"/>
      <c r="AO2052" s="113"/>
      <c r="AP2052" s="113"/>
      <c r="AQ2052" s="113"/>
      <c r="AR2052" s="113"/>
      <c r="AS2052" s="113"/>
      <c r="AT2052" s="113"/>
      <c r="AU2052" s="113"/>
      <c r="AV2052" s="113"/>
      <c r="AW2052" s="113"/>
      <c r="AX2052" s="112"/>
      <c r="AY2052" s="71"/>
      <c r="AZ2052" s="169" t="str">
        <f t="shared" si="80"/>
        <v>OK</v>
      </c>
      <c r="BA2052" s="170" t="str">
        <f t="shared" si="81"/>
        <v>OK</v>
      </c>
      <c r="BB2052" s="215"/>
    </row>
    <row r="2053" spans="1:54" s="207" customFormat="1" ht="63.75" customHeight="1" x14ac:dyDescent="0.25">
      <c r="A2053" s="115"/>
      <c r="B2053" s="116"/>
      <c r="C2053" s="122"/>
      <c r="D2053" s="137"/>
      <c r="E2053" s="128"/>
      <c r="F2053" s="128"/>
      <c r="G2053" s="127"/>
      <c r="H2053" s="128"/>
      <c r="I2053" s="127"/>
      <c r="J2053" s="127"/>
      <c r="K2053" s="128"/>
      <c r="L2053" s="127"/>
      <c r="M2053" s="127"/>
      <c r="N2053" s="127"/>
      <c r="O2053" s="127"/>
      <c r="P2053" s="128"/>
      <c r="Q2053" s="128"/>
      <c r="R2053" s="129"/>
      <c r="S2053" s="129"/>
      <c r="T2053" s="128"/>
      <c r="U2053" s="128"/>
      <c r="V2053" s="128"/>
      <c r="W2053" s="128"/>
      <c r="X2053" s="127"/>
      <c r="Y2053" s="138"/>
      <c r="Z2053" s="123"/>
      <c r="AA2053" s="113"/>
      <c r="AB2053" s="113"/>
      <c r="AC2053" s="113"/>
      <c r="AD2053" s="113"/>
      <c r="AE2053" s="113"/>
      <c r="AF2053" s="113"/>
      <c r="AG2053" s="113"/>
      <c r="AH2053" s="113"/>
      <c r="AI2053" s="113"/>
      <c r="AJ2053" s="113"/>
      <c r="AK2053" s="113"/>
      <c r="AL2053" s="113"/>
      <c r="AM2053" s="113"/>
      <c r="AN2053" s="113"/>
      <c r="AO2053" s="113"/>
      <c r="AP2053" s="113"/>
      <c r="AQ2053" s="113"/>
      <c r="AR2053" s="113"/>
      <c r="AS2053" s="113"/>
      <c r="AT2053" s="113"/>
      <c r="AU2053" s="113"/>
      <c r="AV2053" s="113"/>
      <c r="AW2053" s="113"/>
      <c r="AX2053" s="112"/>
      <c r="AY2053" s="71"/>
      <c r="AZ2053" s="169" t="str">
        <f t="shared" si="80"/>
        <v>OK</v>
      </c>
      <c r="BA2053" s="170" t="str">
        <f t="shared" si="81"/>
        <v>OK</v>
      </c>
      <c r="BB2053" s="215"/>
    </row>
    <row r="2054" spans="1:54" s="207" customFormat="1" ht="63.75" customHeight="1" x14ac:dyDescent="0.25">
      <c r="A2054" s="115"/>
      <c r="B2054" s="116"/>
      <c r="C2054" s="122"/>
      <c r="D2054" s="137"/>
      <c r="E2054" s="128"/>
      <c r="F2054" s="128"/>
      <c r="G2054" s="127"/>
      <c r="H2054" s="128"/>
      <c r="I2054" s="127"/>
      <c r="J2054" s="127"/>
      <c r="K2054" s="128"/>
      <c r="L2054" s="127"/>
      <c r="M2054" s="127"/>
      <c r="N2054" s="127"/>
      <c r="O2054" s="127"/>
      <c r="P2054" s="128"/>
      <c r="Q2054" s="128"/>
      <c r="R2054" s="129"/>
      <c r="S2054" s="129"/>
      <c r="T2054" s="128"/>
      <c r="U2054" s="128"/>
      <c r="V2054" s="128"/>
      <c r="W2054" s="128"/>
      <c r="X2054" s="127"/>
      <c r="Y2054" s="138"/>
      <c r="Z2054" s="123"/>
      <c r="AA2054" s="113"/>
      <c r="AB2054" s="113"/>
      <c r="AC2054" s="113"/>
      <c r="AD2054" s="113"/>
      <c r="AE2054" s="113"/>
      <c r="AF2054" s="113"/>
      <c r="AG2054" s="113"/>
      <c r="AH2054" s="113"/>
      <c r="AI2054" s="113"/>
      <c r="AJ2054" s="113"/>
      <c r="AK2054" s="113"/>
      <c r="AL2054" s="113"/>
      <c r="AM2054" s="113"/>
      <c r="AN2054" s="113"/>
      <c r="AO2054" s="113"/>
      <c r="AP2054" s="113"/>
      <c r="AQ2054" s="113"/>
      <c r="AR2054" s="113"/>
      <c r="AS2054" s="113"/>
      <c r="AT2054" s="113"/>
      <c r="AU2054" s="113"/>
      <c r="AV2054" s="113"/>
      <c r="AW2054" s="113"/>
      <c r="AX2054" s="112"/>
      <c r="AY2054" s="71"/>
      <c r="AZ2054" s="169" t="str">
        <f t="shared" si="80"/>
        <v>OK</v>
      </c>
      <c r="BA2054" s="170" t="str">
        <f t="shared" si="81"/>
        <v>OK</v>
      </c>
      <c r="BB2054" s="215"/>
    </row>
    <row r="2055" spans="1:54" s="207" customFormat="1" ht="63.75" customHeight="1" x14ac:dyDescent="0.25">
      <c r="A2055" s="115"/>
      <c r="B2055" s="116"/>
      <c r="C2055" s="122"/>
      <c r="D2055" s="137"/>
      <c r="E2055" s="128"/>
      <c r="F2055" s="128"/>
      <c r="G2055" s="127"/>
      <c r="H2055" s="128"/>
      <c r="I2055" s="127"/>
      <c r="J2055" s="127"/>
      <c r="K2055" s="128"/>
      <c r="L2055" s="127"/>
      <c r="M2055" s="127"/>
      <c r="N2055" s="127"/>
      <c r="O2055" s="127"/>
      <c r="P2055" s="128"/>
      <c r="Q2055" s="128"/>
      <c r="R2055" s="129"/>
      <c r="S2055" s="129"/>
      <c r="T2055" s="128"/>
      <c r="U2055" s="128"/>
      <c r="V2055" s="128"/>
      <c r="W2055" s="128"/>
      <c r="X2055" s="127"/>
      <c r="Y2055" s="138"/>
      <c r="Z2055" s="123"/>
      <c r="AA2055" s="113"/>
      <c r="AB2055" s="113"/>
      <c r="AC2055" s="113"/>
      <c r="AD2055" s="113"/>
      <c r="AE2055" s="113"/>
      <c r="AF2055" s="113"/>
      <c r="AG2055" s="113"/>
      <c r="AH2055" s="113"/>
      <c r="AI2055" s="113"/>
      <c r="AJ2055" s="113"/>
      <c r="AK2055" s="113"/>
      <c r="AL2055" s="113"/>
      <c r="AM2055" s="113"/>
      <c r="AN2055" s="113"/>
      <c r="AO2055" s="113"/>
      <c r="AP2055" s="113"/>
      <c r="AQ2055" s="113"/>
      <c r="AR2055" s="113"/>
      <c r="AS2055" s="113"/>
      <c r="AT2055" s="113"/>
      <c r="AU2055" s="113"/>
      <c r="AV2055" s="113"/>
      <c r="AW2055" s="113"/>
      <c r="AX2055" s="112"/>
      <c r="AY2055" s="71"/>
      <c r="AZ2055" s="169" t="str">
        <f t="shared" ref="AZ2055:AZ2118" si="82">IF(S2055-AA2055-AC2055-AE2055-AG2055-AI2055-AK2055-AM2055-AO2055-AQ2055-AS2055-AU2055-AW2055=0,"OK","Compromisos diferentes al valor estimado en la vigencia actual")</f>
        <v>OK</v>
      </c>
      <c r="BA2055" s="170" t="str">
        <f t="shared" ref="BA2055:BA2118" si="83">IF(S2055-AB2055-AD2055-AF2055-AH2055-AJ2055-AL2055-AN2055-AP2055-AR2055-AT2055-AV2055-AX2055=0,"OK","Obligaciones diferentes al valor estimado en la vigencia actual")</f>
        <v>OK</v>
      </c>
      <c r="BB2055" s="215"/>
    </row>
    <row r="2056" spans="1:54" s="207" customFormat="1" ht="63.75" customHeight="1" x14ac:dyDescent="0.25">
      <c r="A2056" s="115"/>
      <c r="B2056" s="116"/>
      <c r="C2056" s="122"/>
      <c r="D2056" s="137"/>
      <c r="E2056" s="128"/>
      <c r="F2056" s="128"/>
      <c r="G2056" s="127"/>
      <c r="H2056" s="128"/>
      <c r="I2056" s="127"/>
      <c r="J2056" s="127"/>
      <c r="K2056" s="128"/>
      <c r="L2056" s="127"/>
      <c r="M2056" s="127"/>
      <c r="N2056" s="127"/>
      <c r="O2056" s="127"/>
      <c r="P2056" s="128"/>
      <c r="Q2056" s="128"/>
      <c r="R2056" s="129"/>
      <c r="S2056" s="129"/>
      <c r="T2056" s="128"/>
      <c r="U2056" s="128"/>
      <c r="V2056" s="128"/>
      <c r="W2056" s="128"/>
      <c r="X2056" s="127"/>
      <c r="Y2056" s="138"/>
      <c r="Z2056" s="123"/>
      <c r="AA2056" s="113"/>
      <c r="AB2056" s="113"/>
      <c r="AC2056" s="113"/>
      <c r="AD2056" s="113"/>
      <c r="AE2056" s="113"/>
      <c r="AF2056" s="113"/>
      <c r="AG2056" s="113"/>
      <c r="AH2056" s="113"/>
      <c r="AI2056" s="113"/>
      <c r="AJ2056" s="113"/>
      <c r="AK2056" s="113"/>
      <c r="AL2056" s="113"/>
      <c r="AM2056" s="113"/>
      <c r="AN2056" s="113"/>
      <c r="AO2056" s="113"/>
      <c r="AP2056" s="113"/>
      <c r="AQ2056" s="113"/>
      <c r="AR2056" s="113"/>
      <c r="AS2056" s="113"/>
      <c r="AT2056" s="113"/>
      <c r="AU2056" s="113"/>
      <c r="AV2056" s="113"/>
      <c r="AW2056" s="113"/>
      <c r="AX2056" s="112"/>
      <c r="AY2056" s="71"/>
      <c r="AZ2056" s="169" t="str">
        <f t="shared" si="82"/>
        <v>OK</v>
      </c>
      <c r="BA2056" s="170" t="str">
        <f t="shared" si="83"/>
        <v>OK</v>
      </c>
      <c r="BB2056" s="215"/>
    </row>
    <row r="2057" spans="1:54" s="207" customFormat="1" ht="63.75" customHeight="1" x14ac:dyDescent="0.25">
      <c r="A2057" s="115"/>
      <c r="B2057" s="116"/>
      <c r="C2057" s="122"/>
      <c r="D2057" s="137"/>
      <c r="E2057" s="128"/>
      <c r="F2057" s="128"/>
      <c r="G2057" s="127"/>
      <c r="H2057" s="128"/>
      <c r="I2057" s="127"/>
      <c r="J2057" s="127"/>
      <c r="K2057" s="128"/>
      <c r="L2057" s="127"/>
      <c r="M2057" s="127"/>
      <c r="N2057" s="127"/>
      <c r="O2057" s="127"/>
      <c r="P2057" s="128"/>
      <c r="Q2057" s="128"/>
      <c r="R2057" s="129"/>
      <c r="S2057" s="129"/>
      <c r="T2057" s="128"/>
      <c r="U2057" s="128"/>
      <c r="V2057" s="128"/>
      <c r="W2057" s="128"/>
      <c r="X2057" s="127"/>
      <c r="Y2057" s="138"/>
      <c r="Z2057" s="123"/>
      <c r="AA2057" s="113"/>
      <c r="AB2057" s="113"/>
      <c r="AC2057" s="113"/>
      <c r="AD2057" s="113"/>
      <c r="AE2057" s="113"/>
      <c r="AF2057" s="113"/>
      <c r="AG2057" s="113"/>
      <c r="AH2057" s="113"/>
      <c r="AI2057" s="113"/>
      <c r="AJ2057" s="113"/>
      <c r="AK2057" s="113"/>
      <c r="AL2057" s="113"/>
      <c r="AM2057" s="113"/>
      <c r="AN2057" s="113"/>
      <c r="AO2057" s="113"/>
      <c r="AP2057" s="113"/>
      <c r="AQ2057" s="113"/>
      <c r="AR2057" s="113"/>
      <c r="AS2057" s="113"/>
      <c r="AT2057" s="113"/>
      <c r="AU2057" s="113"/>
      <c r="AV2057" s="113"/>
      <c r="AW2057" s="113"/>
      <c r="AX2057" s="112"/>
      <c r="AY2057" s="71"/>
      <c r="AZ2057" s="169" t="str">
        <f t="shared" si="82"/>
        <v>OK</v>
      </c>
      <c r="BA2057" s="170" t="str">
        <f t="shared" si="83"/>
        <v>OK</v>
      </c>
      <c r="BB2057" s="215"/>
    </row>
    <row r="2058" spans="1:54" s="207" customFormat="1" ht="63.75" customHeight="1" x14ac:dyDescent="0.25">
      <c r="A2058" s="115"/>
      <c r="B2058" s="116"/>
      <c r="C2058" s="122"/>
      <c r="D2058" s="137"/>
      <c r="E2058" s="128"/>
      <c r="F2058" s="128"/>
      <c r="G2058" s="127"/>
      <c r="H2058" s="128"/>
      <c r="I2058" s="127"/>
      <c r="J2058" s="127"/>
      <c r="K2058" s="128"/>
      <c r="L2058" s="127"/>
      <c r="M2058" s="127"/>
      <c r="N2058" s="127"/>
      <c r="O2058" s="127"/>
      <c r="P2058" s="128"/>
      <c r="Q2058" s="128"/>
      <c r="R2058" s="129"/>
      <c r="S2058" s="129"/>
      <c r="T2058" s="128"/>
      <c r="U2058" s="128"/>
      <c r="V2058" s="128"/>
      <c r="W2058" s="128"/>
      <c r="X2058" s="127"/>
      <c r="Y2058" s="138"/>
      <c r="Z2058" s="123"/>
      <c r="AA2058" s="113"/>
      <c r="AB2058" s="113"/>
      <c r="AC2058" s="113"/>
      <c r="AD2058" s="113"/>
      <c r="AE2058" s="113"/>
      <c r="AF2058" s="113"/>
      <c r="AG2058" s="113"/>
      <c r="AH2058" s="113"/>
      <c r="AI2058" s="113"/>
      <c r="AJ2058" s="113"/>
      <c r="AK2058" s="113"/>
      <c r="AL2058" s="113"/>
      <c r="AM2058" s="113"/>
      <c r="AN2058" s="113"/>
      <c r="AO2058" s="113"/>
      <c r="AP2058" s="113"/>
      <c r="AQ2058" s="113"/>
      <c r="AR2058" s="113"/>
      <c r="AS2058" s="113"/>
      <c r="AT2058" s="113"/>
      <c r="AU2058" s="113"/>
      <c r="AV2058" s="113"/>
      <c r="AW2058" s="113"/>
      <c r="AX2058" s="112"/>
      <c r="AY2058" s="71"/>
      <c r="AZ2058" s="169" t="str">
        <f t="shared" si="82"/>
        <v>OK</v>
      </c>
      <c r="BA2058" s="170" t="str">
        <f t="shared" si="83"/>
        <v>OK</v>
      </c>
      <c r="BB2058" s="215"/>
    </row>
    <row r="2059" spans="1:54" s="207" customFormat="1" ht="63.75" customHeight="1" x14ac:dyDescent="0.25">
      <c r="A2059" s="115"/>
      <c r="B2059" s="116"/>
      <c r="C2059" s="122"/>
      <c r="D2059" s="137"/>
      <c r="E2059" s="128"/>
      <c r="F2059" s="128"/>
      <c r="G2059" s="127"/>
      <c r="H2059" s="128"/>
      <c r="I2059" s="127"/>
      <c r="J2059" s="127"/>
      <c r="K2059" s="128"/>
      <c r="L2059" s="127"/>
      <c r="M2059" s="127"/>
      <c r="N2059" s="127"/>
      <c r="O2059" s="127"/>
      <c r="P2059" s="128"/>
      <c r="Q2059" s="128"/>
      <c r="R2059" s="129"/>
      <c r="S2059" s="129"/>
      <c r="T2059" s="128"/>
      <c r="U2059" s="128"/>
      <c r="V2059" s="128"/>
      <c r="W2059" s="128"/>
      <c r="X2059" s="127"/>
      <c r="Y2059" s="138"/>
      <c r="Z2059" s="123"/>
      <c r="AA2059" s="113"/>
      <c r="AB2059" s="113"/>
      <c r="AC2059" s="113"/>
      <c r="AD2059" s="113"/>
      <c r="AE2059" s="113"/>
      <c r="AF2059" s="113"/>
      <c r="AG2059" s="113"/>
      <c r="AH2059" s="113"/>
      <c r="AI2059" s="113"/>
      <c r="AJ2059" s="113"/>
      <c r="AK2059" s="113"/>
      <c r="AL2059" s="113"/>
      <c r="AM2059" s="113"/>
      <c r="AN2059" s="113"/>
      <c r="AO2059" s="113"/>
      <c r="AP2059" s="113"/>
      <c r="AQ2059" s="113"/>
      <c r="AR2059" s="113"/>
      <c r="AS2059" s="113"/>
      <c r="AT2059" s="113"/>
      <c r="AU2059" s="113"/>
      <c r="AV2059" s="113"/>
      <c r="AW2059" s="113"/>
      <c r="AX2059" s="112"/>
      <c r="AY2059" s="71"/>
      <c r="AZ2059" s="169" t="str">
        <f t="shared" si="82"/>
        <v>OK</v>
      </c>
      <c r="BA2059" s="170" t="str">
        <f t="shared" si="83"/>
        <v>OK</v>
      </c>
      <c r="BB2059" s="215"/>
    </row>
    <row r="2060" spans="1:54" s="207" customFormat="1" ht="63.75" customHeight="1" x14ac:dyDescent="0.25">
      <c r="A2060" s="115"/>
      <c r="B2060" s="116"/>
      <c r="C2060" s="122"/>
      <c r="D2060" s="137"/>
      <c r="E2060" s="128"/>
      <c r="F2060" s="183"/>
      <c r="G2060" s="127"/>
      <c r="H2060" s="128"/>
      <c r="I2060" s="127"/>
      <c r="J2060" s="127"/>
      <c r="K2060" s="128"/>
      <c r="L2060" s="127"/>
      <c r="M2060" s="127"/>
      <c r="N2060" s="127"/>
      <c r="O2060" s="127"/>
      <c r="P2060" s="128"/>
      <c r="Q2060" s="128"/>
      <c r="R2060" s="129"/>
      <c r="S2060" s="129"/>
      <c r="T2060" s="128"/>
      <c r="U2060" s="128"/>
      <c r="V2060" s="128"/>
      <c r="W2060" s="128"/>
      <c r="X2060" s="127"/>
      <c r="Y2060" s="138"/>
      <c r="Z2060" s="123"/>
      <c r="AA2060" s="113"/>
      <c r="AB2060" s="113"/>
      <c r="AC2060" s="113"/>
      <c r="AD2060" s="113"/>
      <c r="AE2060" s="113"/>
      <c r="AF2060" s="113"/>
      <c r="AG2060" s="113"/>
      <c r="AH2060" s="113"/>
      <c r="AI2060" s="113"/>
      <c r="AJ2060" s="113"/>
      <c r="AK2060" s="113"/>
      <c r="AL2060" s="113"/>
      <c r="AM2060" s="113"/>
      <c r="AN2060" s="113"/>
      <c r="AO2060" s="113"/>
      <c r="AP2060" s="113"/>
      <c r="AQ2060" s="113"/>
      <c r="AR2060" s="113"/>
      <c r="AS2060" s="113"/>
      <c r="AT2060" s="113"/>
      <c r="AU2060" s="113"/>
      <c r="AV2060" s="113"/>
      <c r="AW2060" s="113"/>
      <c r="AX2060" s="112"/>
      <c r="AY2060" s="71"/>
      <c r="AZ2060" s="169" t="str">
        <f t="shared" si="82"/>
        <v>OK</v>
      </c>
      <c r="BA2060" s="170" t="str">
        <f t="shared" si="83"/>
        <v>OK</v>
      </c>
      <c r="BB2060" s="215"/>
    </row>
    <row r="2061" spans="1:54" s="207" customFormat="1" ht="63.75" customHeight="1" x14ac:dyDescent="0.25">
      <c r="A2061" s="115"/>
      <c r="B2061" s="116"/>
      <c r="C2061" s="122"/>
      <c r="D2061" s="137"/>
      <c r="E2061" s="128"/>
      <c r="F2061" s="183"/>
      <c r="G2061" s="127"/>
      <c r="H2061" s="128"/>
      <c r="I2061" s="127"/>
      <c r="J2061" s="127"/>
      <c r="K2061" s="128"/>
      <c r="L2061" s="127"/>
      <c r="M2061" s="127"/>
      <c r="N2061" s="127"/>
      <c r="O2061" s="127"/>
      <c r="P2061" s="128"/>
      <c r="Q2061" s="128"/>
      <c r="R2061" s="129"/>
      <c r="S2061" s="129"/>
      <c r="T2061" s="128"/>
      <c r="U2061" s="128"/>
      <c r="V2061" s="128"/>
      <c r="W2061" s="128"/>
      <c r="X2061" s="127"/>
      <c r="Y2061" s="138"/>
      <c r="Z2061" s="123"/>
      <c r="AA2061" s="113"/>
      <c r="AB2061" s="113"/>
      <c r="AC2061" s="113"/>
      <c r="AD2061" s="113"/>
      <c r="AE2061" s="113"/>
      <c r="AF2061" s="113"/>
      <c r="AG2061" s="113"/>
      <c r="AH2061" s="113"/>
      <c r="AI2061" s="113"/>
      <c r="AJ2061" s="113"/>
      <c r="AK2061" s="113"/>
      <c r="AL2061" s="113"/>
      <c r="AM2061" s="113"/>
      <c r="AN2061" s="113"/>
      <c r="AO2061" s="113"/>
      <c r="AP2061" s="113"/>
      <c r="AQ2061" s="113"/>
      <c r="AR2061" s="113"/>
      <c r="AS2061" s="113"/>
      <c r="AT2061" s="113"/>
      <c r="AU2061" s="113"/>
      <c r="AV2061" s="113"/>
      <c r="AW2061" s="113"/>
      <c r="AX2061" s="112"/>
      <c r="AY2061" s="71"/>
      <c r="AZ2061" s="169" t="str">
        <f t="shared" si="82"/>
        <v>OK</v>
      </c>
      <c r="BA2061" s="170" t="str">
        <f t="shared" si="83"/>
        <v>OK</v>
      </c>
      <c r="BB2061" s="215"/>
    </row>
    <row r="2062" spans="1:54" s="215" customFormat="1" ht="63.75" customHeight="1" x14ac:dyDescent="0.25">
      <c r="A2062" s="115"/>
      <c r="B2062" s="116"/>
      <c r="C2062" s="122"/>
      <c r="D2062" s="137"/>
      <c r="E2062" s="128"/>
      <c r="F2062" s="183"/>
      <c r="G2062" s="127"/>
      <c r="H2062" s="128"/>
      <c r="I2062" s="127"/>
      <c r="J2062" s="127"/>
      <c r="K2062" s="128"/>
      <c r="L2062" s="127"/>
      <c r="M2062" s="127"/>
      <c r="N2062" s="127"/>
      <c r="O2062" s="127"/>
      <c r="P2062" s="128"/>
      <c r="Q2062" s="128"/>
      <c r="R2062" s="129"/>
      <c r="S2062" s="129"/>
      <c r="T2062" s="128"/>
      <c r="U2062" s="128"/>
      <c r="V2062" s="128"/>
      <c r="W2062" s="128"/>
      <c r="X2062" s="127"/>
      <c r="Y2062" s="138"/>
      <c r="Z2062" s="123"/>
      <c r="AA2062" s="113"/>
      <c r="AB2062" s="113"/>
      <c r="AC2062" s="113"/>
      <c r="AD2062" s="113"/>
      <c r="AE2062" s="113"/>
      <c r="AF2062" s="113"/>
      <c r="AG2062" s="113"/>
      <c r="AH2062" s="113"/>
      <c r="AI2062" s="113"/>
      <c r="AJ2062" s="113"/>
      <c r="AK2062" s="113"/>
      <c r="AL2062" s="113"/>
      <c r="AM2062" s="113"/>
      <c r="AN2062" s="113"/>
      <c r="AO2062" s="113"/>
      <c r="AP2062" s="113"/>
      <c r="AQ2062" s="113"/>
      <c r="AR2062" s="113"/>
      <c r="AS2062" s="113"/>
      <c r="AT2062" s="113"/>
      <c r="AU2062" s="113"/>
      <c r="AV2062" s="113"/>
      <c r="AW2062" s="113"/>
      <c r="AX2062" s="112"/>
      <c r="AY2062" s="71"/>
      <c r="AZ2062" s="169" t="str">
        <f t="shared" si="82"/>
        <v>OK</v>
      </c>
      <c r="BA2062" s="170" t="str">
        <f t="shared" si="83"/>
        <v>OK</v>
      </c>
    </row>
    <row r="2063" spans="1:54" s="207" customFormat="1" ht="38.25" customHeight="1" x14ac:dyDescent="0.25">
      <c r="A2063" s="115"/>
      <c r="B2063" s="116"/>
      <c r="C2063" s="122"/>
      <c r="D2063" s="137"/>
      <c r="E2063" s="128"/>
      <c r="F2063" s="128"/>
      <c r="G2063" s="127"/>
      <c r="H2063" s="128"/>
      <c r="I2063" s="127"/>
      <c r="J2063" s="127"/>
      <c r="K2063" s="128"/>
      <c r="L2063" s="127"/>
      <c r="M2063" s="127"/>
      <c r="N2063" s="127"/>
      <c r="O2063" s="127"/>
      <c r="P2063" s="128"/>
      <c r="Q2063" s="128"/>
      <c r="R2063" s="129"/>
      <c r="S2063" s="129"/>
      <c r="T2063" s="128"/>
      <c r="U2063" s="128"/>
      <c r="V2063" s="128"/>
      <c r="W2063" s="128"/>
      <c r="X2063" s="127"/>
      <c r="Y2063" s="138"/>
      <c r="Z2063" s="123"/>
      <c r="AA2063" s="113"/>
      <c r="AB2063" s="113"/>
      <c r="AC2063" s="113"/>
      <c r="AD2063" s="113"/>
      <c r="AE2063" s="113"/>
      <c r="AF2063" s="113"/>
      <c r="AG2063" s="113"/>
      <c r="AH2063" s="113"/>
      <c r="AI2063" s="113"/>
      <c r="AJ2063" s="113"/>
      <c r="AK2063" s="113"/>
      <c r="AL2063" s="113"/>
      <c r="AM2063" s="113"/>
      <c r="AN2063" s="113"/>
      <c r="AO2063" s="113"/>
      <c r="AP2063" s="113"/>
      <c r="AQ2063" s="113"/>
      <c r="AR2063" s="113"/>
      <c r="AS2063" s="113"/>
      <c r="AT2063" s="113"/>
      <c r="AU2063" s="113"/>
      <c r="AV2063" s="113"/>
      <c r="AW2063" s="113"/>
      <c r="AX2063" s="112"/>
      <c r="AY2063" s="71"/>
      <c r="AZ2063" s="169" t="str">
        <f t="shared" si="82"/>
        <v>OK</v>
      </c>
      <c r="BA2063" s="170" t="str">
        <f t="shared" si="83"/>
        <v>OK</v>
      </c>
      <c r="BB2063" s="215"/>
    </row>
    <row r="2064" spans="1:54" s="207" customFormat="1" ht="38.25" customHeight="1" x14ac:dyDescent="0.25">
      <c r="A2064" s="115"/>
      <c r="B2064" s="116"/>
      <c r="C2064" s="122"/>
      <c r="D2064" s="137"/>
      <c r="E2064" s="128"/>
      <c r="F2064" s="128"/>
      <c r="G2064" s="127"/>
      <c r="H2064" s="128"/>
      <c r="I2064" s="127"/>
      <c r="J2064" s="127"/>
      <c r="K2064" s="128"/>
      <c r="L2064" s="127"/>
      <c r="M2064" s="127"/>
      <c r="N2064" s="127"/>
      <c r="O2064" s="127"/>
      <c r="P2064" s="128"/>
      <c r="Q2064" s="128"/>
      <c r="R2064" s="129"/>
      <c r="S2064" s="129"/>
      <c r="T2064" s="128"/>
      <c r="U2064" s="128"/>
      <c r="V2064" s="128"/>
      <c r="W2064" s="128"/>
      <c r="X2064" s="127"/>
      <c r="Y2064" s="138"/>
      <c r="Z2064" s="123"/>
      <c r="AA2064" s="113"/>
      <c r="AB2064" s="113"/>
      <c r="AC2064" s="113"/>
      <c r="AD2064" s="113"/>
      <c r="AE2064" s="113"/>
      <c r="AF2064" s="113"/>
      <c r="AG2064" s="113"/>
      <c r="AH2064" s="113"/>
      <c r="AI2064" s="113"/>
      <c r="AJ2064" s="113"/>
      <c r="AK2064" s="113"/>
      <c r="AL2064" s="113"/>
      <c r="AM2064" s="113"/>
      <c r="AN2064" s="113"/>
      <c r="AO2064" s="113"/>
      <c r="AP2064" s="113"/>
      <c r="AQ2064" s="113"/>
      <c r="AR2064" s="113"/>
      <c r="AS2064" s="113"/>
      <c r="AT2064" s="113"/>
      <c r="AU2064" s="113"/>
      <c r="AV2064" s="113"/>
      <c r="AW2064" s="113"/>
      <c r="AX2064" s="112"/>
      <c r="AY2064" s="71"/>
      <c r="AZ2064" s="169" t="str">
        <f t="shared" si="82"/>
        <v>OK</v>
      </c>
      <c r="BA2064" s="170" t="str">
        <f t="shared" si="83"/>
        <v>OK</v>
      </c>
      <c r="BB2064" s="215"/>
    </row>
    <row r="2065" spans="1:54" s="207" customFormat="1" ht="89.25" customHeight="1" x14ac:dyDescent="0.25">
      <c r="A2065" s="115"/>
      <c r="B2065" s="116"/>
      <c r="C2065" s="122"/>
      <c r="D2065" s="137"/>
      <c r="E2065" s="128"/>
      <c r="F2065" s="128"/>
      <c r="G2065" s="127"/>
      <c r="H2065" s="128"/>
      <c r="I2065" s="127"/>
      <c r="J2065" s="127"/>
      <c r="K2065" s="128"/>
      <c r="L2065" s="127"/>
      <c r="M2065" s="127"/>
      <c r="N2065" s="127"/>
      <c r="O2065" s="127"/>
      <c r="P2065" s="128"/>
      <c r="Q2065" s="128"/>
      <c r="R2065" s="129"/>
      <c r="S2065" s="129"/>
      <c r="T2065" s="128"/>
      <c r="U2065" s="128"/>
      <c r="V2065" s="128"/>
      <c r="W2065" s="128"/>
      <c r="X2065" s="127"/>
      <c r="Y2065" s="138"/>
      <c r="Z2065" s="123"/>
      <c r="AA2065" s="113"/>
      <c r="AB2065" s="113"/>
      <c r="AC2065" s="113"/>
      <c r="AD2065" s="113"/>
      <c r="AE2065" s="113"/>
      <c r="AF2065" s="113"/>
      <c r="AG2065" s="113"/>
      <c r="AH2065" s="113"/>
      <c r="AI2065" s="113"/>
      <c r="AJ2065" s="113"/>
      <c r="AK2065" s="113"/>
      <c r="AL2065" s="113"/>
      <c r="AM2065" s="113"/>
      <c r="AN2065" s="113"/>
      <c r="AO2065" s="113"/>
      <c r="AP2065" s="113"/>
      <c r="AQ2065" s="113"/>
      <c r="AR2065" s="113"/>
      <c r="AS2065" s="113"/>
      <c r="AT2065" s="113"/>
      <c r="AU2065" s="113"/>
      <c r="AV2065" s="113"/>
      <c r="AW2065" s="113"/>
      <c r="AX2065" s="112"/>
      <c r="AY2065" s="71"/>
      <c r="AZ2065" s="169" t="str">
        <f t="shared" si="82"/>
        <v>OK</v>
      </c>
      <c r="BA2065" s="170" t="str">
        <f t="shared" si="83"/>
        <v>OK</v>
      </c>
      <c r="BB2065" s="215"/>
    </row>
    <row r="2066" spans="1:54" s="207" customFormat="1" ht="38.25" customHeight="1" x14ac:dyDescent="0.25">
      <c r="A2066" s="115"/>
      <c r="B2066" s="116"/>
      <c r="C2066" s="122"/>
      <c r="D2066" s="137"/>
      <c r="E2066" s="128"/>
      <c r="F2066" s="128"/>
      <c r="G2066" s="127"/>
      <c r="H2066" s="128"/>
      <c r="I2066" s="127"/>
      <c r="J2066" s="127"/>
      <c r="K2066" s="128"/>
      <c r="L2066" s="127"/>
      <c r="M2066" s="127"/>
      <c r="N2066" s="127"/>
      <c r="O2066" s="127"/>
      <c r="P2066" s="128"/>
      <c r="Q2066" s="128"/>
      <c r="R2066" s="129"/>
      <c r="S2066" s="129"/>
      <c r="T2066" s="128"/>
      <c r="U2066" s="128"/>
      <c r="V2066" s="128"/>
      <c r="W2066" s="128"/>
      <c r="X2066" s="127"/>
      <c r="Y2066" s="138"/>
      <c r="Z2066" s="123"/>
      <c r="AA2066" s="113"/>
      <c r="AB2066" s="113"/>
      <c r="AC2066" s="113"/>
      <c r="AD2066" s="113"/>
      <c r="AE2066" s="113"/>
      <c r="AF2066" s="113"/>
      <c r="AG2066" s="113"/>
      <c r="AH2066" s="113"/>
      <c r="AI2066" s="113"/>
      <c r="AJ2066" s="113"/>
      <c r="AK2066" s="113"/>
      <c r="AL2066" s="113"/>
      <c r="AM2066" s="113"/>
      <c r="AN2066" s="113"/>
      <c r="AO2066" s="113"/>
      <c r="AP2066" s="113"/>
      <c r="AQ2066" s="113"/>
      <c r="AR2066" s="113"/>
      <c r="AS2066" s="113"/>
      <c r="AT2066" s="113"/>
      <c r="AU2066" s="113"/>
      <c r="AV2066" s="113"/>
      <c r="AW2066" s="113"/>
      <c r="AX2066" s="112"/>
      <c r="AY2066" s="71"/>
      <c r="AZ2066" s="169" t="str">
        <f t="shared" si="82"/>
        <v>OK</v>
      </c>
      <c r="BA2066" s="170" t="str">
        <f t="shared" si="83"/>
        <v>OK</v>
      </c>
      <c r="BB2066" s="215"/>
    </row>
    <row r="2067" spans="1:54" s="207" customFormat="1" ht="38.25" customHeight="1" x14ac:dyDescent="0.25">
      <c r="A2067" s="115"/>
      <c r="B2067" s="116"/>
      <c r="C2067" s="122"/>
      <c r="D2067" s="137"/>
      <c r="E2067" s="128"/>
      <c r="F2067" s="183"/>
      <c r="G2067" s="127"/>
      <c r="H2067" s="128"/>
      <c r="I2067" s="127"/>
      <c r="J2067" s="127"/>
      <c r="K2067" s="128"/>
      <c r="L2067" s="127"/>
      <c r="M2067" s="127"/>
      <c r="N2067" s="127"/>
      <c r="O2067" s="127"/>
      <c r="P2067" s="128"/>
      <c r="Q2067" s="128"/>
      <c r="R2067" s="129"/>
      <c r="S2067" s="129"/>
      <c r="T2067" s="128"/>
      <c r="U2067" s="128"/>
      <c r="V2067" s="128"/>
      <c r="W2067" s="128"/>
      <c r="X2067" s="127"/>
      <c r="Y2067" s="138"/>
      <c r="Z2067" s="123"/>
      <c r="AA2067" s="113"/>
      <c r="AB2067" s="113"/>
      <c r="AC2067" s="113"/>
      <c r="AD2067" s="113"/>
      <c r="AE2067" s="113"/>
      <c r="AF2067" s="113"/>
      <c r="AG2067" s="113"/>
      <c r="AH2067" s="113"/>
      <c r="AI2067" s="113"/>
      <c r="AJ2067" s="113"/>
      <c r="AK2067" s="113"/>
      <c r="AL2067" s="113"/>
      <c r="AM2067" s="113"/>
      <c r="AN2067" s="113"/>
      <c r="AO2067" s="113"/>
      <c r="AP2067" s="113"/>
      <c r="AQ2067" s="113"/>
      <c r="AR2067" s="113"/>
      <c r="AS2067" s="113"/>
      <c r="AT2067" s="113"/>
      <c r="AU2067" s="113"/>
      <c r="AV2067" s="113"/>
      <c r="AW2067" s="113"/>
      <c r="AX2067" s="112"/>
      <c r="AY2067" s="71"/>
      <c r="AZ2067" s="169" t="str">
        <f t="shared" si="82"/>
        <v>OK</v>
      </c>
      <c r="BA2067" s="170" t="str">
        <f t="shared" si="83"/>
        <v>OK</v>
      </c>
      <c r="BB2067" s="215"/>
    </row>
    <row r="2068" spans="1:54" s="207" customFormat="1" ht="38.25" customHeight="1" x14ac:dyDescent="0.25">
      <c r="A2068" s="115"/>
      <c r="B2068" s="116"/>
      <c r="C2068" s="122"/>
      <c r="D2068" s="137"/>
      <c r="E2068" s="128"/>
      <c r="F2068" s="183"/>
      <c r="G2068" s="127"/>
      <c r="H2068" s="128"/>
      <c r="I2068" s="127"/>
      <c r="J2068" s="127"/>
      <c r="K2068" s="128"/>
      <c r="L2068" s="127"/>
      <c r="M2068" s="127"/>
      <c r="N2068" s="127"/>
      <c r="O2068" s="127"/>
      <c r="P2068" s="128"/>
      <c r="Q2068" s="128"/>
      <c r="R2068" s="129"/>
      <c r="S2068" s="129"/>
      <c r="T2068" s="128"/>
      <c r="U2068" s="128"/>
      <c r="V2068" s="128"/>
      <c r="W2068" s="128"/>
      <c r="X2068" s="127"/>
      <c r="Y2068" s="138"/>
      <c r="Z2068" s="123"/>
      <c r="AA2068" s="113"/>
      <c r="AB2068" s="113"/>
      <c r="AC2068" s="113"/>
      <c r="AD2068" s="113"/>
      <c r="AE2068" s="113"/>
      <c r="AF2068" s="113"/>
      <c r="AG2068" s="113"/>
      <c r="AH2068" s="113"/>
      <c r="AI2068" s="113"/>
      <c r="AJ2068" s="113"/>
      <c r="AK2068" s="113"/>
      <c r="AL2068" s="113"/>
      <c r="AM2068" s="113"/>
      <c r="AN2068" s="113"/>
      <c r="AO2068" s="113"/>
      <c r="AP2068" s="113"/>
      <c r="AQ2068" s="113"/>
      <c r="AR2068" s="113"/>
      <c r="AS2068" s="113"/>
      <c r="AT2068" s="113"/>
      <c r="AU2068" s="113"/>
      <c r="AV2068" s="113"/>
      <c r="AW2068" s="113"/>
      <c r="AX2068" s="112"/>
      <c r="AY2068" s="71"/>
      <c r="AZ2068" s="169" t="str">
        <f t="shared" si="82"/>
        <v>OK</v>
      </c>
      <c r="BA2068" s="170" t="str">
        <f t="shared" si="83"/>
        <v>OK</v>
      </c>
      <c r="BB2068" s="215"/>
    </row>
    <row r="2069" spans="1:54" s="215" customFormat="1" ht="38.25" customHeight="1" x14ac:dyDescent="0.25">
      <c r="A2069" s="115"/>
      <c r="B2069" s="116"/>
      <c r="C2069" s="122"/>
      <c r="D2069" s="137"/>
      <c r="E2069" s="128"/>
      <c r="F2069" s="183"/>
      <c r="G2069" s="127"/>
      <c r="H2069" s="128"/>
      <c r="I2069" s="127"/>
      <c r="J2069" s="127"/>
      <c r="K2069" s="128"/>
      <c r="L2069" s="127"/>
      <c r="M2069" s="127"/>
      <c r="N2069" s="127"/>
      <c r="O2069" s="127"/>
      <c r="P2069" s="128"/>
      <c r="Q2069" s="128"/>
      <c r="R2069" s="129"/>
      <c r="S2069" s="129"/>
      <c r="T2069" s="128"/>
      <c r="U2069" s="128"/>
      <c r="V2069" s="128"/>
      <c r="W2069" s="128"/>
      <c r="X2069" s="127"/>
      <c r="Y2069" s="138"/>
      <c r="Z2069" s="123"/>
      <c r="AA2069" s="113"/>
      <c r="AB2069" s="113"/>
      <c r="AC2069" s="113"/>
      <c r="AD2069" s="113"/>
      <c r="AE2069" s="113"/>
      <c r="AF2069" s="113"/>
      <c r="AG2069" s="113"/>
      <c r="AH2069" s="113"/>
      <c r="AI2069" s="113"/>
      <c r="AJ2069" s="113"/>
      <c r="AK2069" s="113"/>
      <c r="AL2069" s="113"/>
      <c r="AM2069" s="113"/>
      <c r="AN2069" s="113"/>
      <c r="AO2069" s="113"/>
      <c r="AP2069" s="113"/>
      <c r="AQ2069" s="113"/>
      <c r="AR2069" s="113"/>
      <c r="AS2069" s="113"/>
      <c r="AT2069" s="113"/>
      <c r="AU2069" s="113"/>
      <c r="AV2069" s="113"/>
      <c r="AW2069" s="113"/>
      <c r="AX2069" s="112"/>
      <c r="AY2069" s="71"/>
      <c r="AZ2069" s="169" t="str">
        <f t="shared" si="82"/>
        <v>OK</v>
      </c>
      <c r="BA2069" s="170" t="str">
        <f t="shared" si="83"/>
        <v>OK</v>
      </c>
    </row>
    <row r="2070" spans="1:54" s="207" customFormat="1" ht="38.25" customHeight="1" x14ac:dyDescent="0.25">
      <c r="A2070" s="115"/>
      <c r="B2070" s="116"/>
      <c r="C2070" s="122"/>
      <c r="D2070" s="137"/>
      <c r="E2070" s="128"/>
      <c r="F2070" s="128"/>
      <c r="G2070" s="127"/>
      <c r="H2070" s="128"/>
      <c r="I2070" s="127"/>
      <c r="J2070" s="127"/>
      <c r="K2070" s="128"/>
      <c r="L2070" s="127"/>
      <c r="M2070" s="127"/>
      <c r="N2070" s="127"/>
      <c r="O2070" s="127"/>
      <c r="P2070" s="128"/>
      <c r="Q2070" s="128"/>
      <c r="R2070" s="129"/>
      <c r="S2070" s="129"/>
      <c r="T2070" s="128"/>
      <c r="U2070" s="128"/>
      <c r="V2070" s="128"/>
      <c r="W2070" s="128"/>
      <c r="X2070" s="127"/>
      <c r="Y2070" s="138"/>
      <c r="Z2070" s="123"/>
      <c r="AA2070" s="113"/>
      <c r="AB2070" s="113"/>
      <c r="AC2070" s="113"/>
      <c r="AD2070" s="113"/>
      <c r="AE2070" s="113"/>
      <c r="AF2070" s="113"/>
      <c r="AG2070" s="113"/>
      <c r="AH2070" s="113"/>
      <c r="AI2070" s="113"/>
      <c r="AJ2070" s="113"/>
      <c r="AK2070" s="113"/>
      <c r="AL2070" s="113"/>
      <c r="AM2070" s="113"/>
      <c r="AN2070" s="113"/>
      <c r="AO2070" s="113"/>
      <c r="AP2070" s="113"/>
      <c r="AQ2070" s="113"/>
      <c r="AR2070" s="113"/>
      <c r="AS2070" s="113"/>
      <c r="AT2070" s="113"/>
      <c r="AU2070" s="113"/>
      <c r="AV2070" s="113"/>
      <c r="AW2070" s="113"/>
      <c r="AX2070" s="112"/>
      <c r="AY2070" s="71"/>
      <c r="AZ2070" s="169" t="str">
        <f t="shared" si="82"/>
        <v>OK</v>
      </c>
      <c r="BA2070" s="170" t="str">
        <f t="shared" si="83"/>
        <v>OK</v>
      </c>
      <c r="BB2070" s="215"/>
    </row>
    <row r="2071" spans="1:54" s="207" customFormat="1" ht="38.25" customHeight="1" x14ac:dyDescent="0.25">
      <c r="A2071" s="115"/>
      <c r="B2071" s="116"/>
      <c r="C2071" s="122"/>
      <c r="D2071" s="137"/>
      <c r="E2071" s="128"/>
      <c r="F2071" s="128"/>
      <c r="G2071" s="127"/>
      <c r="H2071" s="128"/>
      <c r="I2071" s="127"/>
      <c r="J2071" s="127"/>
      <c r="K2071" s="128"/>
      <c r="L2071" s="127"/>
      <c r="M2071" s="127"/>
      <c r="N2071" s="127"/>
      <c r="O2071" s="127"/>
      <c r="P2071" s="128"/>
      <c r="Q2071" s="128"/>
      <c r="R2071" s="129"/>
      <c r="S2071" s="129"/>
      <c r="T2071" s="128"/>
      <c r="U2071" s="128"/>
      <c r="V2071" s="128"/>
      <c r="W2071" s="128"/>
      <c r="X2071" s="127"/>
      <c r="Y2071" s="138"/>
      <c r="Z2071" s="123"/>
      <c r="AA2071" s="113"/>
      <c r="AB2071" s="113"/>
      <c r="AC2071" s="113"/>
      <c r="AD2071" s="113"/>
      <c r="AE2071" s="113"/>
      <c r="AF2071" s="113"/>
      <c r="AG2071" s="113"/>
      <c r="AH2071" s="113"/>
      <c r="AI2071" s="113"/>
      <c r="AJ2071" s="113"/>
      <c r="AK2071" s="113"/>
      <c r="AL2071" s="113"/>
      <c r="AM2071" s="113"/>
      <c r="AN2071" s="113"/>
      <c r="AO2071" s="113"/>
      <c r="AP2071" s="113"/>
      <c r="AQ2071" s="113"/>
      <c r="AR2071" s="113"/>
      <c r="AS2071" s="113"/>
      <c r="AT2071" s="113"/>
      <c r="AU2071" s="113"/>
      <c r="AV2071" s="113"/>
      <c r="AW2071" s="113"/>
      <c r="AX2071" s="112"/>
      <c r="AY2071" s="71"/>
      <c r="AZ2071" s="169" t="str">
        <f t="shared" si="82"/>
        <v>OK</v>
      </c>
      <c r="BA2071" s="170" t="str">
        <f t="shared" si="83"/>
        <v>OK</v>
      </c>
      <c r="BB2071" s="215"/>
    </row>
    <row r="2072" spans="1:54" s="207" customFormat="1" ht="38.25" customHeight="1" x14ac:dyDescent="0.25">
      <c r="A2072" s="115"/>
      <c r="B2072" s="116"/>
      <c r="C2072" s="122"/>
      <c r="D2072" s="137"/>
      <c r="E2072" s="128"/>
      <c r="F2072" s="128"/>
      <c r="G2072" s="127"/>
      <c r="H2072" s="128"/>
      <c r="I2072" s="127"/>
      <c r="J2072" s="127"/>
      <c r="K2072" s="128"/>
      <c r="L2072" s="127"/>
      <c r="M2072" s="127"/>
      <c r="N2072" s="127"/>
      <c r="O2072" s="127"/>
      <c r="P2072" s="128"/>
      <c r="Q2072" s="128"/>
      <c r="R2072" s="129"/>
      <c r="S2072" s="129"/>
      <c r="T2072" s="128"/>
      <c r="U2072" s="128"/>
      <c r="V2072" s="128"/>
      <c r="W2072" s="128"/>
      <c r="X2072" s="127"/>
      <c r="Y2072" s="138"/>
      <c r="Z2072" s="123"/>
      <c r="AA2072" s="113"/>
      <c r="AB2072" s="113"/>
      <c r="AC2072" s="113"/>
      <c r="AD2072" s="113"/>
      <c r="AE2072" s="113"/>
      <c r="AF2072" s="113"/>
      <c r="AG2072" s="113"/>
      <c r="AH2072" s="113"/>
      <c r="AI2072" s="113"/>
      <c r="AJ2072" s="113"/>
      <c r="AK2072" s="113"/>
      <c r="AL2072" s="113"/>
      <c r="AM2072" s="113"/>
      <c r="AN2072" s="113"/>
      <c r="AO2072" s="113"/>
      <c r="AP2072" s="113"/>
      <c r="AQ2072" s="113"/>
      <c r="AR2072" s="113"/>
      <c r="AS2072" s="113"/>
      <c r="AT2072" s="113"/>
      <c r="AU2072" s="113"/>
      <c r="AV2072" s="113"/>
      <c r="AW2072" s="113"/>
      <c r="AX2072" s="112"/>
      <c r="AY2072" s="71"/>
      <c r="AZ2072" s="169" t="str">
        <f t="shared" si="82"/>
        <v>OK</v>
      </c>
      <c r="BA2072" s="170" t="str">
        <f t="shared" si="83"/>
        <v>OK</v>
      </c>
      <c r="BB2072" s="215"/>
    </row>
    <row r="2073" spans="1:54" s="207" customFormat="1" ht="38.25" customHeight="1" x14ac:dyDescent="0.25">
      <c r="A2073" s="115"/>
      <c r="B2073" s="116"/>
      <c r="C2073" s="122"/>
      <c r="D2073" s="137"/>
      <c r="E2073" s="128"/>
      <c r="F2073" s="128"/>
      <c r="G2073" s="127"/>
      <c r="H2073" s="128"/>
      <c r="I2073" s="127"/>
      <c r="J2073" s="127"/>
      <c r="K2073" s="128"/>
      <c r="L2073" s="127"/>
      <c r="M2073" s="127"/>
      <c r="N2073" s="127"/>
      <c r="O2073" s="127"/>
      <c r="P2073" s="128"/>
      <c r="Q2073" s="128"/>
      <c r="R2073" s="129"/>
      <c r="S2073" s="129"/>
      <c r="T2073" s="128"/>
      <c r="U2073" s="128"/>
      <c r="V2073" s="128"/>
      <c r="W2073" s="128"/>
      <c r="X2073" s="127"/>
      <c r="Y2073" s="138"/>
      <c r="Z2073" s="123"/>
      <c r="AA2073" s="113"/>
      <c r="AB2073" s="113"/>
      <c r="AC2073" s="113"/>
      <c r="AD2073" s="113"/>
      <c r="AE2073" s="113"/>
      <c r="AF2073" s="113"/>
      <c r="AG2073" s="113"/>
      <c r="AH2073" s="113"/>
      <c r="AI2073" s="113"/>
      <c r="AJ2073" s="113"/>
      <c r="AK2073" s="113"/>
      <c r="AL2073" s="113"/>
      <c r="AM2073" s="113"/>
      <c r="AN2073" s="113"/>
      <c r="AO2073" s="113"/>
      <c r="AP2073" s="113"/>
      <c r="AQ2073" s="113"/>
      <c r="AR2073" s="113"/>
      <c r="AS2073" s="113"/>
      <c r="AT2073" s="113"/>
      <c r="AU2073" s="113"/>
      <c r="AV2073" s="113"/>
      <c r="AW2073" s="113"/>
      <c r="AX2073" s="112"/>
      <c r="AY2073" s="71"/>
      <c r="AZ2073" s="169" t="str">
        <f t="shared" si="82"/>
        <v>OK</v>
      </c>
      <c r="BA2073" s="170" t="str">
        <f t="shared" si="83"/>
        <v>OK</v>
      </c>
      <c r="BB2073" s="215"/>
    </row>
    <row r="2074" spans="1:54" s="207" customFormat="1" ht="38.25" customHeight="1" x14ac:dyDescent="0.25">
      <c r="A2074" s="115"/>
      <c r="B2074" s="116"/>
      <c r="C2074" s="122"/>
      <c r="D2074" s="137"/>
      <c r="E2074" s="128"/>
      <c r="F2074" s="128"/>
      <c r="G2074" s="127"/>
      <c r="H2074" s="128"/>
      <c r="I2074" s="127"/>
      <c r="J2074" s="127"/>
      <c r="K2074" s="128"/>
      <c r="L2074" s="127"/>
      <c r="M2074" s="127"/>
      <c r="N2074" s="127"/>
      <c r="O2074" s="127"/>
      <c r="P2074" s="128"/>
      <c r="Q2074" s="128"/>
      <c r="R2074" s="129"/>
      <c r="S2074" s="129"/>
      <c r="T2074" s="128"/>
      <c r="U2074" s="128"/>
      <c r="V2074" s="128"/>
      <c r="W2074" s="128"/>
      <c r="X2074" s="127"/>
      <c r="Y2074" s="138"/>
      <c r="Z2074" s="123"/>
      <c r="AA2074" s="113"/>
      <c r="AB2074" s="113"/>
      <c r="AC2074" s="113"/>
      <c r="AD2074" s="113"/>
      <c r="AE2074" s="113"/>
      <c r="AF2074" s="113"/>
      <c r="AG2074" s="113"/>
      <c r="AH2074" s="113"/>
      <c r="AI2074" s="113"/>
      <c r="AJ2074" s="113"/>
      <c r="AK2074" s="113"/>
      <c r="AL2074" s="113"/>
      <c r="AM2074" s="113"/>
      <c r="AN2074" s="113"/>
      <c r="AO2074" s="113"/>
      <c r="AP2074" s="113"/>
      <c r="AQ2074" s="113"/>
      <c r="AR2074" s="113"/>
      <c r="AS2074" s="113"/>
      <c r="AT2074" s="113"/>
      <c r="AU2074" s="113"/>
      <c r="AV2074" s="113"/>
      <c r="AW2074" s="113"/>
      <c r="AX2074" s="112"/>
      <c r="AY2074" s="71"/>
      <c r="AZ2074" s="169" t="str">
        <f t="shared" si="82"/>
        <v>OK</v>
      </c>
      <c r="BA2074" s="170" t="str">
        <f t="shared" si="83"/>
        <v>OK</v>
      </c>
      <c r="BB2074" s="215"/>
    </row>
    <row r="2075" spans="1:54" s="207" customFormat="1" ht="38.25" customHeight="1" x14ac:dyDescent="0.25">
      <c r="A2075" s="115"/>
      <c r="B2075" s="116"/>
      <c r="C2075" s="122"/>
      <c r="D2075" s="137"/>
      <c r="E2075" s="128"/>
      <c r="F2075" s="128"/>
      <c r="G2075" s="127"/>
      <c r="H2075" s="128"/>
      <c r="I2075" s="127"/>
      <c r="J2075" s="127"/>
      <c r="K2075" s="128"/>
      <c r="L2075" s="127"/>
      <c r="M2075" s="127"/>
      <c r="N2075" s="127"/>
      <c r="O2075" s="127"/>
      <c r="P2075" s="128"/>
      <c r="Q2075" s="128"/>
      <c r="R2075" s="129"/>
      <c r="S2075" s="129"/>
      <c r="T2075" s="128"/>
      <c r="U2075" s="128"/>
      <c r="V2075" s="128"/>
      <c r="W2075" s="128"/>
      <c r="X2075" s="127"/>
      <c r="Y2075" s="138"/>
      <c r="Z2075" s="123"/>
      <c r="AA2075" s="113"/>
      <c r="AB2075" s="113"/>
      <c r="AC2075" s="113"/>
      <c r="AD2075" s="113"/>
      <c r="AE2075" s="113"/>
      <c r="AF2075" s="113"/>
      <c r="AG2075" s="113"/>
      <c r="AH2075" s="113"/>
      <c r="AI2075" s="113"/>
      <c r="AJ2075" s="113"/>
      <c r="AK2075" s="113"/>
      <c r="AL2075" s="113"/>
      <c r="AM2075" s="113"/>
      <c r="AN2075" s="113"/>
      <c r="AO2075" s="113"/>
      <c r="AP2075" s="113"/>
      <c r="AQ2075" s="113"/>
      <c r="AR2075" s="113"/>
      <c r="AS2075" s="113"/>
      <c r="AT2075" s="113"/>
      <c r="AU2075" s="113"/>
      <c r="AV2075" s="113"/>
      <c r="AW2075" s="113"/>
      <c r="AX2075" s="112"/>
      <c r="AY2075" s="71"/>
      <c r="AZ2075" s="169" t="str">
        <f t="shared" si="82"/>
        <v>OK</v>
      </c>
      <c r="BA2075" s="170" t="str">
        <f t="shared" si="83"/>
        <v>OK</v>
      </c>
      <c r="BB2075" s="215"/>
    </row>
    <row r="2076" spans="1:54" s="207" customFormat="1" ht="38.25" customHeight="1" x14ac:dyDescent="0.25">
      <c r="A2076" s="115"/>
      <c r="B2076" s="116"/>
      <c r="C2076" s="122"/>
      <c r="D2076" s="137"/>
      <c r="E2076" s="128"/>
      <c r="F2076" s="128"/>
      <c r="G2076" s="127"/>
      <c r="H2076" s="128"/>
      <c r="I2076" s="127"/>
      <c r="J2076" s="127"/>
      <c r="K2076" s="128"/>
      <c r="L2076" s="127"/>
      <c r="M2076" s="127"/>
      <c r="N2076" s="127"/>
      <c r="O2076" s="127"/>
      <c r="P2076" s="128"/>
      <c r="Q2076" s="128"/>
      <c r="R2076" s="129"/>
      <c r="S2076" s="129"/>
      <c r="T2076" s="128"/>
      <c r="U2076" s="128"/>
      <c r="V2076" s="128"/>
      <c r="W2076" s="128"/>
      <c r="X2076" s="127"/>
      <c r="Y2076" s="138"/>
      <c r="Z2076" s="123"/>
      <c r="AA2076" s="113"/>
      <c r="AB2076" s="113"/>
      <c r="AC2076" s="113"/>
      <c r="AD2076" s="113"/>
      <c r="AE2076" s="113"/>
      <c r="AF2076" s="113"/>
      <c r="AG2076" s="113"/>
      <c r="AH2076" s="113"/>
      <c r="AI2076" s="113"/>
      <c r="AJ2076" s="113"/>
      <c r="AK2076" s="113"/>
      <c r="AL2076" s="113"/>
      <c r="AM2076" s="113"/>
      <c r="AN2076" s="113"/>
      <c r="AO2076" s="113"/>
      <c r="AP2076" s="113"/>
      <c r="AQ2076" s="113"/>
      <c r="AR2076" s="113"/>
      <c r="AS2076" s="113"/>
      <c r="AT2076" s="113"/>
      <c r="AU2076" s="113"/>
      <c r="AV2076" s="113"/>
      <c r="AW2076" s="113"/>
      <c r="AX2076" s="112"/>
      <c r="AY2076" s="71"/>
      <c r="AZ2076" s="169" t="str">
        <f t="shared" si="82"/>
        <v>OK</v>
      </c>
      <c r="BA2076" s="170" t="str">
        <f t="shared" si="83"/>
        <v>OK</v>
      </c>
      <c r="BB2076" s="215"/>
    </row>
    <row r="2077" spans="1:54" s="207" customFormat="1" ht="38.25" customHeight="1" x14ac:dyDescent="0.25">
      <c r="A2077" s="115"/>
      <c r="B2077" s="116"/>
      <c r="C2077" s="122"/>
      <c r="D2077" s="233"/>
      <c r="E2077" s="184"/>
      <c r="F2077" s="184"/>
      <c r="G2077" s="173"/>
      <c r="H2077" s="184"/>
      <c r="I2077" s="173"/>
      <c r="J2077" s="173"/>
      <c r="K2077" s="172"/>
      <c r="L2077" s="173"/>
      <c r="M2077" s="173"/>
      <c r="N2077" s="173"/>
      <c r="O2077" s="173"/>
      <c r="P2077" s="172"/>
      <c r="Q2077" s="172"/>
      <c r="R2077" s="234"/>
      <c r="S2077" s="235"/>
      <c r="T2077" s="172"/>
      <c r="U2077" s="172"/>
      <c r="V2077" s="172"/>
      <c r="W2077" s="172"/>
      <c r="X2077" s="236"/>
      <c r="Y2077" s="172"/>
      <c r="Z2077" s="152"/>
      <c r="AA2077" s="140"/>
      <c r="AB2077" s="140"/>
      <c r="AC2077" s="140"/>
      <c r="AD2077" s="140"/>
      <c r="AE2077" s="140"/>
      <c r="AF2077" s="140"/>
      <c r="AG2077" s="140"/>
      <c r="AH2077" s="140"/>
      <c r="AI2077" s="140"/>
      <c r="AJ2077" s="140"/>
      <c r="AK2077" s="140"/>
      <c r="AL2077" s="140"/>
      <c r="AM2077" s="140"/>
      <c r="AN2077" s="140"/>
      <c r="AO2077" s="140"/>
      <c r="AP2077" s="140"/>
      <c r="AQ2077" s="140"/>
      <c r="AR2077" s="140"/>
      <c r="AS2077" s="140"/>
      <c r="AT2077" s="140"/>
      <c r="AU2077" s="140"/>
      <c r="AV2077" s="140"/>
      <c r="AW2077" s="140"/>
      <c r="AX2077" s="140"/>
      <c r="AY2077" s="71"/>
      <c r="AZ2077" s="169" t="str">
        <f t="shared" si="82"/>
        <v>OK</v>
      </c>
      <c r="BA2077" s="170" t="str">
        <f t="shared" si="83"/>
        <v>OK</v>
      </c>
      <c r="BB2077" s="215"/>
    </row>
    <row r="2078" spans="1:54" s="207" customFormat="1" ht="38.25" customHeight="1" x14ac:dyDescent="0.25">
      <c r="A2078" s="115"/>
      <c r="B2078" s="116"/>
      <c r="C2078" s="122"/>
      <c r="D2078" s="233"/>
      <c r="E2078" s="184"/>
      <c r="F2078" s="184"/>
      <c r="G2078" s="173"/>
      <c r="H2078" s="184"/>
      <c r="I2078" s="173"/>
      <c r="J2078" s="173"/>
      <c r="K2078" s="172"/>
      <c r="L2078" s="173"/>
      <c r="M2078" s="173"/>
      <c r="N2078" s="173"/>
      <c r="O2078" s="173"/>
      <c r="P2078" s="172"/>
      <c r="Q2078" s="172"/>
      <c r="R2078" s="234"/>
      <c r="S2078" s="235"/>
      <c r="T2078" s="172"/>
      <c r="U2078" s="172"/>
      <c r="V2078" s="172"/>
      <c r="W2078" s="172"/>
      <c r="X2078" s="236"/>
      <c r="Y2078" s="172"/>
      <c r="Z2078" s="152"/>
      <c r="AA2078" s="140"/>
      <c r="AB2078" s="140"/>
      <c r="AC2078" s="140"/>
      <c r="AD2078" s="140"/>
      <c r="AE2078" s="140"/>
      <c r="AF2078" s="140"/>
      <c r="AG2078" s="140"/>
      <c r="AH2078" s="140"/>
      <c r="AI2078" s="140"/>
      <c r="AJ2078" s="140"/>
      <c r="AK2078" s="140"/>
      <c r="AL2078" s="140"/>
      <c r="AM2078" s="140"/>
      <c r="AN2078" s="140"/>
      <c r="AO2078" s="140"/>
      <c r="AP2078" s="140"/>
      <c r="AQ2078" s="140"/>
      <c r="AR2078" s="140"/>
      <c r="AS2078" s="140"/>
      <c r="AT2078" s="140"/>
      <c r="AU2078" s="140"/>
      <c r="AV2078" s="140"/>
      <c r="AW2078" s="140"/>
      <c r="AX2078" s="140"/>
      <c r="AY2078" s="71"/>
      <c r="AZ2078" s="169" t="str">
        <f t="shared" si="82"/>
        <v>OK</v>
      </c>
      <c r="BA2078" s="170" t="str">
        <f t="shared" si="83"/>
        <v>OK</v>
      </c>
      <c r="BB2078" s="215"/>
    </row>
    <row r="2079" spans="1:54" s="207" customFormat="1" ht="38.25" customHeight="1" x14ac:dyDescent="0.25">
      <c r="A2079" s="115"/>
      <c r="B2079" s="116"/>
      <c r="C2079" s="122"/>
      <c r="D2079" s="233"/>
      <c r="E2079" s="184"/>
      <c r="F2079" s="184"/>
      <c r="G2079" s="173"/>
      <c r="H2079" s="184"/>
      <c r="I2079" s="173"/>
      <c r="J2079" s="173"/>
      <c r="K2079" s="172"/>
      <c r="L2079" s="173"/>
      <c r="M2079" s="173"/>
      <c r="N2079" s="173"/>
      <c r="O2079" s="173"/>
      <c r="P2079" s="172"/>
      <c r="Q2079" s="172"/>
      <c r="R2079" s="234"/>
      <c r="S2079" s="235"/>
      <c r="T2079" s="172"/>
      <c r="U2079" s="172"/>
      <c r="V2079" s="172"/>
      <c r="W2079" s="172"/>
      <c r="X2079" s="236"/>
      <c r="Y2079" s="172"/>
      <c r="Z2079" s="152"/>
      <c r="AA2079" s="140"/>
      <c r="AB2079" s="140"/>
      <c r="AC2079" s="140"/>
      <c r="AD2079" s="140"/>
      <c r="AE2079" s="140"/>
      <c r="AF2079" s="140"/>
      <c r="AG2079" s="140"/>
      <c r="AH2079" s="140"/>
      <c r="AI2079" s="140"/>
      <c r="AJ2079" s="140"/>
      <c r="AK2079" s="140"/>
      <c r="AL2079" s="140"/>
      <c r="AM2079" s="140"/>
      <c r="AN2079" s="140"/>
      <c r="AO2079" s="140"/>
      <c r="AP2079" s="140"/>
      <c r="AQ2079" s="140"/>
      <c r="AR2079" s="140"/>
      <c r="AS2079" s="140"/>
      <c r="AT2079" s="140"/>
      <c r="AU2079" s="140"/>
      <c r="AV2079" s="140"/>
      <c r="AW2079" s="140"/>
      <c r="AX2079" s="140"/>
      <c r="AY2079" s="71"/>
      <c r="AZ2079" s="169" t="str">
        <f t="shared" si="82"/>
        <v>OK</v>
      </c>
      <c r="BA2079" s="170" t="str">
        <f t="shared" si="83"/>
        <v>OK</v>
      </c>
      <c r="BB2079" s="215"/>
    </row>
    <row r="2080" spans="1:54" s="207" customFormat="1" ht="38.25" customHeight="1" x14ac:dyDescent="0.25">
      <c r="A2080" s="115"/>
      <c r="B2080" s="116"/>
      <c r="C2080" s="122"/>
      <c r="D2080" s="233"/>
      <c r="E2080" s="184"/>
      <c r="F2080" s="184"/>
      <c r="G2080" s="173"/>
      <c r="H2080" s="184"/>
      <c r="I2080" s="173"/>
      <c r="J2080" s="173"/>
      <c r="K2080" s="172"/>
      <c r="L2080" s="173"/>
      <c r="M2080" s="173"/>
      <c r="N2080" s="173"/>
      <c r="O2080" s="173"/>
      <c r="P2080" s="172"/>
      <c r="Q2080" s="172"/>
      <c r="R2080" s="234"/>
      <c r="S2080" s="235"/>
      <c r="T2080" s="172"/>
      <c r="U2080" s="172"/>
      <c r="V2080" s="172"/>
      <c r="W2080" s="172"/>
      <c r="X2080" s="236"/>
      <c r="Y2080" s="172"/>
      <c r="Z2080" s="152"/>
      <c r="AA2080" s="140"/>
      <c r="AB2080" s="140"/>
      <c r="AC2080" s="140"/>
      <c r="AD2080" s="140"/>
      <c r="AE2080" s="140"/>
      <c r="AF2080" s="140"/>
      <c r="AG2080" s="140"/>
      <c r="AH2080" s="140"/>
      <c r="AI2080" s="140"/>
      <c r="AJ2080" s="140"/>
      <c r="AK2080" s="140"/>
      <c r="AL2080" s="140"/>
      <c r="AM2080" s="140"/>
      <c r="AN2080" s="140"/>
      <c r="AO2080" s="140"/>
      <c r="AP2080" s="140"/>
      <c r="AQ2080" s="140"/>
      <c r="AR2080" s="140"/>
      <c r="AS2080" s="140"/>
      <c r="AT2080" s="140"/>
      <c r="AU2080" s="140"/>
      <c r="AV2080" s="140"/>
      <c r="AW2080" s="140"/>
      <c r="AX2080" s="140"/>
      <c r="AY2080" s="71"/>
      <c r="AZ2080" s="169" t="str">
        <f t="shared" si="82"/>
        <v>OK</v>
      </c>
      <c r="BA2080" s="170" t="str">
        <f t="shared" si="83"/>
        <v>OK</v>
      </c>
      <c r="BB2080" s="215"/>
    </row>
    <row r="2081" spans="1:54" s="207" customFormat="1" ht="38.25" customHeight="1" x14ac:dyDescent="0.25">
      <c r="A2081" s="115"/>
      <c r="B2081" s="116"/>
      <c r="C2081" s="122"/>
      <c r="D2081" s="237"/>
      <c r="E2081" s="184"/>
      <c r="F2081" s="184"/>
      <c r="G2081" s="173"/>
      <c r="H2081" s="184"/>
      <c r="I2081" s="173"/>
      <c r="J2081" s="173"/>
      <c r="K2081" s="172"/>
      <c r="L2081" s="173"/>
      <c r="M2081" s="173"/>
      <c r="N2081" s="173"/>
      <c r="O2081" s="173"/>
      <c r="P2081" s="172"/>
      <c r="Q2081" s="172"/>
      <c r="R2081" s="234"/>
      <c r="S2081" s="235"/>
      <c r="T2081" s="172"/>
      <c r="U2081" s="172"/>
      <c r="V2081" s="172"/>
      <c r="W2081" s="172"/>
      <c r="X2081" s="236"/>
      <c r="Y2081" s="238"/>
      <c r="Z2081" s="156"/>
      <c r="AA2081" s="144"/>
      <c r="AB2081" s="144"/>
      <c r="AC2081" s="144"/>
      <c r="AD2081" s="144"/>
      <c r="AE2081" s="144"/>
      <c r="AF2081" s="144"/>
      <c r="AG2081" s="144"/>
      <c r="AH2081" s="144"/>
      <c r="AI2081" s="144"/>
      <c r="AJ2081" s="144"/>
      <c r="AK2081" s="144"/>
      <c r="AL2081" s="144"/>
      <c r="AM2081" s="144"/>
      <c r="AN2081" s="144"/>
      <c r="AO2081" s="144"/>
      <c r="AP2081" s="144"/>
      <c r="AQ2081" s="144"/>
      <c r="AR2081" s="144"/>
      <c r="AS2081" s="144"/>
      <c r="AT2081" s="144"/>
      <c r="AU2081" s="144"/>
      <c r="AV2081" s="144"/>
      <c r="AW2081" s="144"/>
      <c r="AX2081" s="142"/>
      <c r="AY2081" s="71"/>
      <c r="AZ2081" s="169" t="str">
        <f t="shared" si="82"/>
        <v>OK</v>
      </c>
      <c r="BA2081" s="170" t="str">
        <f t="shared" si="83"/>
        <v>OK</v>
      </c>
      <c r="BB2081" s="215"/>
    </row>
    <row r="2082" spans="1:54" s="207" customFormat="1" ht="38.25" customHeight="1" x14ac:dyDescent="0.25">
      <c r="A2082" s="115"/>
      <c r="B2082" s="116"/>
      <c r="C2082" s="122"/>
      <c r="D2082" s="237"/>
      <c r="E2082" s="184"/>
      <c r="F2082" s="184"/>
      <c r="G2082" s="173"/>
      <c r="H2082" s="184"/>
      <c r="I2082" s="173"/>
      <c r="J2082" s="173"/>
      <c r="K2082" s="172"/>
      <c r="L2082" s="173"/>
      <c r="M2082" s="173"/>
      <c r="N2082" s="173"/>
      <c r="O2082" s="173"/>
      <c r="P2082" s="172"/>
      <c r="Q2082" s="172"/>
      <c r="R2082" s="234"/>
      <c r="S2082" s="235"/>
      <c r="T2082" s="172"/>
      <c r="U2082" s="172"/>
      <c r="V2082" s="172"/>
      <c r="W2082" s="172"/>
      <c r="X2082" s="236"/>
      <c r="Y2082" s="238"/>
      <c r="Z2082" s="156"/>
      <c r="AA2082" s="144"/>
      <c r="AB2082" s="144"/>
      <c r="AC2082" s="144"/>
      <c r="AD2082" s="144"/>
      <c r="AE2082" s="144"/>
      <c r="AF2082" s="144"/>
      <c r="AG2082" s="144"/>
      <c r="AH2082" s="144"/>
      <c r="AI2082" s="144"/>
      <c r="AJ2082" s="144"/>
      <c r="AK2082" s="144"/>
      <c r="AL2082" s="144"/>
      <c r="AM2082" s="144"/>
      <c r="AN2082" s="144"/>
      <c r="AO2082" s="144"/>
      <c r="AP2082" s="144"/>
      <c r="AQ2082" s="144"/>
      <c r="AR2082" s="144"/>
      <c r="AS2082" s="144"/>
      <c r="AT2082" s="144"/>
      <c r="AU2082" s="144"/>
      <c r="AV2082" s="144"/>
      <c r="AW2082" s="144"/>
      <c r="AX2082" s="142"/>
      <c r="AY2082" s="71"/>
      <c r="AZ2082" s="169" t="str">
        <f t="shared" si="82"/>
        <v>OK</v>
      </c>
      <c r="BA2082" s="170" t="str">
        <f t="shared" si="83"/>
        <v>OK</v>
      </c>
      <c r="BB2082" s="215"/>
    </row>
    <row r="2083" spans="1:54" s="207" customFormat="1" ht="38.25" customHeight="1" x14ac:dyDescent="0.25">
      <c r="A2083" s="115"/>
      <c r="B2083" s="116"/>
      <c r="C2083" s="122"/>
      <c r="D2083" s="137"/>
      <c r="E2083" s="128"/>
      <c r="F2083" s="128"/>
      <c r="G2083" s="127"/>
      <c r="H2083" s="128"/>
      <c r="I2083" s="127"/>
      <c r="J2083" s="127"/>
      <c r="K2083" s="128"/>
      <c r="L2083" s="127"/>
      <c r="M2083" s="127"/>
      <c r="N2083" s="127"/>
      <c r="O2083" s="127"/>
      <c r="P2083" s="128"/>
      <c r="Q2083" s="128"/>
      <c r="R2083" s="129"/>
      <c r="S2083" s="129"/>
      <c r="T2083" s="128"/>
      <c r="U2083" s="128"/>
      <c r="V2083" s="128"/>
      <c r="W2083" s="128"/>
      <c r="X2083" s="127"/>
      <c r="Y2083" s="138"/>
      <c r="Z2083" s="123"/>
      <c r="AA2083" s="113"/>
      <c r="AB2083" s="113"/>
      <c r="AC2083" s="113"/>
      <c r="AD2083" s="113"/>
      <c r="AE2083" s="113"/>
      <c r="AF2083" s="113"/>
      <c r="AG2083" s="113"/>
      <c r="AH2083" s="113"/>
      <c r="AI2083" s="113"/>
      <c r="AJ2083" s="113"/>
      <c r="AK2083" s="113"/>
      <c r="AL2083" s="113"/>
      <c r="AM2083" s="113"/>
      <c r="AN2083" s="113"/>
      <c r="AO2083" s="113"/>
      <c r="AP2083" s="113"/>
      <c r="AQ2083" s="113"/>
      <c r="AR2083" s="113"/>
      <c r="AS2083" s="113"/>
      <c r="AT2083" s="113"/>
      <c r="AU2083" s="113"/>
      <c r="AV2083" s="113"/>
      <c r="AW2083" s="113"/>
      <c r="AX2083" s="112"/>
      <c r="AY2083" s="71"/>
      <c r="AZ2083" s="169" t="str">
        <f t="shared" si="82"/>
        <v>OK</v>
      </c>
      <c r="BA2083" s="170" t="str">
        <f t="shared" si="83"/>
        <v>OK</v>
      </c>
      <c r="BB2083" s="215"/>
    </row>
    <row r="2084" spans="1:54" s="207" customFormat="1" ht="38.25" customHeight="1" x14ac:dyDescent="0.25">
      <c r="A2084" s="115"/>
      <c r="B2084" s="116"/>
      <c r="C2084" s="122"/>
      <c r="D2084" s="137"/>
      <c r="E2084" s="128"/>
      <c r="F2084" s="128"/>
      <c r="G2084" s="127"/>
      <c r="H2084" s="128"/>
      <c r="I2084" s="127"/>
      <c r="J2084" s="127"/>
      <c r="K2084" s="128"/>
      <c r="L2084" s="127"/>
      <c r="M2084" s="127"/>
      <c r="N2084" s="127"/>
      <c r="O2084" s="127"/>
      <c r="P2084" s="128"/>
      <c r="Q2084" s="128"/>
      <c r="R2084" s="129"/>
      <c r="S2084" s="129"/>
      <c r="T2084" s="128"/>
      <c r="U2084" s="128"/>
      <c r="V2084" s="128"/>
      <c r="W2084" s="128"/>
      <c r="X2084" s="127"/>
      <c r="Y2084" s="138"/>
      <c r="Z2084" s="123"/>
      <c r="AA2084" s="113"/>
      <c r="AB2084" s="113"/>
      <c r="AC2084" s="113"/>
      <c r="AD2084" s="113"/>
      <c r="AE2084" s="113"/>
      <c r="AF2084" s="113"/>
      <c r="AG2084" s="113"/>
      <c r="AH2084" s="113"/>
      <c r="AI2084" s="113"/>
      <c r="AJ2084" s="113"/>
      <c r="AK2084" s="113"/>
      <c r="AL2084" s="113"/>
      <c r="AM2084" s="113"/>
      <c r="AN2084" s="113"/>
      <c r="AO2084" s="113"/>
      <c r="AP2084" s="113"/>
      <c r="AQ2084" s="113"/>
      <c r="AR2084" s="113"/>
      <c r="AS2084" s="113"/>
      <c r="AT2084" s="113"/>
      <c r="AU2084" s="113"/>
      <c r="AV2084" s="113"/>
      <c r="AW2084" s="113"/>
      <c r="AX2084" s="112"/>
      <c r="AY2084" s="71"/>
      <c r="AZ2084" s="169" t="str">
        <f t="shared" si="82"/>
        <v>OK</v>
      </c>
      <c r="BA2084" s="170" t="str">
        <f t="shared" si="83"/>
        <v>OK</v>
      </c>
      <c r="BB2084" s="215"/>
    </row>
    <row r="2085" spans="1:54" s="207" customFormat="1" ht="38.25" customHeight="1" x14ac:dyDescent="0.25">
      <c r="A2085" s="115"/>
      <c r="B2085" s="116"/>
      <c r="C2085" s="122"/>
      <c r="D2085" s="137"/>
      <c r="E2085" s="128"/>
      <c r="F2085" s="128"/>
      <c r="G2085" s="127"/>
      <c r="H2085" s="128"/>
      <c r="I2085" s="127"/>
      <c r="J2085" s="127"/>
      <c r="K2085" s="128"/>
      <c r="L2085" s="127"/>
      <c r="M2085" s="127"/>
      <c r="N2085" s="127"/>
      <c r="O2085" s="127"/>
      <c r="P2085" s="128"/>
      <c r="Q2085" s="128"/>
      <c r="R2085" s="129"/>
      <c r="S2085" s="129"/>
      <c r="T2085" s="128"/>
      <c r="U2085" s="128"/>
      <c r="V2085" s="128"/>
      <c r="W2085" s="128"/>
      <c r="X2085" s="127"/>
      <c r="Y2085" s="138"/>
      <c r="Z2085" s="123"/>
      <c r="AA2085" s="113"/>
      <c r="AB2085" s="113"/>
      <c r="AC2085" s="113"/>
      <c r="AD2085" s="113"/>
      <c r="AE2085" s="113"/>
      <c r="AF2085" s="113"/>
      <c r="AG2085" s="113"/>
      <c r="AH2085" s="113"/>
      <c r="AI2085" s="113"/>
      <c r="AJ2085" s="113"/>
      <c r="AK2085" s="113"/>
      <c r="AL2085" s="113"/>
      <c r="AM2085" s="113"/>
      <c r="AN2085" s="113"/>
      <c r="AO2085" s="113"/>
      <c r="AP2085" s="113"/>
      <c r="AQ2085" s="113"/>
      <c r="AR2085" s="113"/>
      <c r="AS2085" s="113"/>
      <c r="AT2085" s="113"/>
      <c r="AU2085" s="113"/>
      <c r="AV2085" s="113"/>
      <c r="AW2085" s="113"/>
      <c r="AX2085" s="112"/>
      <c r="AY2085" s="71"/>
      <c r="AZ2085" s="169" t="str">
        <f t="shared" si="82"/>
        <v>OK</v>
      </c>
      <c r="BA2085" s="170" t="str">
        <f t="shared" si="83"/>
        <v>OK</v>
      </c>
      <c r="BB2085" s="215"/>
    </row>
    <row r="2086" spans="1:54" s="207" customFormat="1" ht="38.25" customHeight="1" x14ac:dyDescent="0.25">
      <c r="A2086" s="115"/>
      <c r="B2086" s="116"/>
      <c r="C2086" s="122"/>
      <c r="D2086" s="137"/>
      <c r="E2086" s="128"/>
      <c r="F2086" s="128"/>
      <c r="G2086" s="127"/>
      <c r="H2086" s="128"/>
      <c r="I2086" s="127"/>
      <c r="J2086" s="127"/>
      <c r="K2086" s="128"/>
      <c r="L2086" s="127"/>
      <c r="M2086" s="127"/>
      <c r="N2086" s="127"/>
      <c r="O2086" s="127"/>
      <c r="P2086" s="128"/>
      <c r="Q2086" s="128"/>
      <c r="R2086" s="129"/>
      <c r="S2086" s="129"/>
      <c r="T2086" s="128"/>
      <c r="U2086" s="128"/>
      <c r="V2086" s="128"/>
      <c r="W2086" s="128"/>
      <c r="X2086" s="127"/>
      <c r="Y2086" s="138"/>
      <c r="Z2086" s="123"/>
      <c r="AA2086" s="113"/>
      <c r="AB2086" s="113"/>
      <c r="AC2086" s="113"/>
      <c r="AD2086" s="113"/>
      <c r="AE2086" s="113"/>
      <c r="AF2086" s="113"/>
      <c r="AG2086" s="113"/>
      <c r="AH2086" s="113"/>
      <c r="AI2086" s="113"/>
      <c r="AJ2086" s="113"/>
      <c r="AK2086" s="113"/>
      <c r="AL2086" s="113"/>
      <c r="AM2086" s="113"/>
      <c r="AN2086" s="113"/>
      <c r="AO2086" s="113"/>
      <c r="AP2086" s="113"/>
      <c r="AQ2086" s="113"/>
      <c r="AR2086" s="113"/>
      <c r="AS2086" s="113"/>
      <c r="AT2086" s="113"/>
      <c r="AU2086" s="113"/>
      <c r="AV2086" s="113"/>
      <c r="AW2086" s="113"/>
      <c r="AX2086" s="112"/>
      <c r="AY2086" s="71"/>
      <c r="AZ2086" s="169" t="str">
        <f t="shared" si="82"/>
        <v>OK</v>
      </c>
      <c r="BA2086" s="170" t="str">
        <f t="shared" si="83"/>
        <v>OK</v>
      </c>
      <c r="BB2086" s="215"/>
    </row>
    <row r="2087" spans="1:54" s="207" customFormat="1" ht="38.25" customHeight="1" x14ac:dyDescent="0.25">
      <c r="A2087" s="115"/>
      <c r="B2087" s="116"/>
      <c r="C2087" s="122"/>
      <c r="D2087" s="137"/>
      <c r="E2087" s="128"/>
      <c r="F2087" s="128"/>
      <c r="G2087" s="127"/>
      <c r="H2087" s="128"/>
      <c r="I2087" s="127"/>
      <c r="J2087" s="127"/>
      <c r="K2087" s="128"/>
      <c r="L2087" s="127"/>
      <c r="M2087" s="127"/>
      <c r="N2087" s="127"/>
      <c r="O2087" s="127"/>
      <c r="P2087" s="128"/>
      <c r="Q2087" s="128"/>
      <c r="R2087" s="129"/>
      <c r="S2087" s="129"/>
      <c r="T2087" s="128"/>
      <c r="U2087" s="128"/>
      <c r="V2087" s="128"/>
      <c r="W2087" s="128"/>
      <c r="X2087" s="127"/>
      <c r="Y2087" s="138"/>
      <c r="Z2087" s="123"/>
      <c r="AA2087" s="113"/>
      <c r="AB2087" s="113"/>
      <c r="AC2087" s="113"/>
      <c r="AD2087" s="113"/>
      <c r="AE2087" s="113"/>
      <c r="AF2087" s="113"/>
      <c r="AG2087" s="113"/>
      <c r="AH2087" s="113"/>
      <c r="AI2087" s="113"/>
      <c r="AJ2087" s="113"/>
      <c r="AK2087" s="113"/>
      <c r="AL2087" s="113"/>
      <c r="AM2087" s="113"/>
      <c r="AN2087" s="113"/>
      <c r="AO2087" s="113"/>
      <c r="AP2087" s="113"/>
      <c r="AQ2087" s="113"/>
      <c r="AR2087" s="113"/>
      <c r="AS2087" s="113"/>
      <c r="AT2087" s="113"/>
      <c r="AU2087" s="113"/>
      <c r="AV2087" s="113"/>
      <c r="AW2087" s="113"/>
      <c r="AX2087" s="112"/>
      <c r="AY2087" s="71"/>
      <c r="AZ2087" s="169" t="str">
        <f t="shared" si="82"/>
        <v>OK</v>
      </c>
      <c r="BA2087" s="170" t="str">
        <f t="shared" si="83"/>
        <v>OK</v>
      </c>
      <c r="BB2087" s="215"/>
    </row>
    <row r="2088" spans="1:54" s="207" customFormat="1" ht="38.25" customHeight="1" x14ac:dyDescent="0.25">
      <c r="A2088" s="115"/>
      <c r="B2088" s="116"/>
      <c r="C2088" s="122"/>
      <c r="D2088" s="137"/>
      <c r="E2088" s="128"/>
      <c r="F2088" s="128"/>
      <c r="G2088" s="127"/>
      <c r="H2088" s="128"/>
      <c r="I2088" s="127"/>
      <c r="J2088" s="127"/>
      <c r="K2088" s="128"/>
      <c r="L2088" s="127"/>
      <c r="M2088" s="127"/>
      <c r="N2088" s="127"/>
      <c r="O2088" s="127"/>
      <c r="P2088" s="128"/>
      <c r="Q2088" s="128"/>
      <c r="R2088" s="129"/>
      <c r="S2088" s="129"/>
      <c r="T2088" s="128"/>
      <c r="U2088" s="128"/>
      <c r="V2088" s="128"/>
      <c r="W2088" s="128"/>
      <c r="X2088" s="127"/>
      <c r="Y2088" s="138"/>
      <c r="Z2088" s="123"/>
      <c r="AA2088" s="113"/>
      <c r="AB2088" s="113"/>
      <c r="AC2088" s="113"/>
      <c r="AD2088" s="113"/>
      <c r="AE2088" s="113"/>
      <c r="AF2088" s="113"/>
      <c r="AG2088" s="113"/>
      <c r="AH2088" s="113"/>
      <c r="AI2088" s="113"/>
      <c r="AJ2088" s="113"/>
      <c r="AK2088" s="113"/>
      <c r="AL2088" s="113"/>
      <c r="AM2088" s="113"/>
      <c r="AN2088" s="113"/>
      <c r="AO2088" s="113"/>
      <c r="AP2088" s="113"/>
      <c r="AQ2088" s="113"/>
      <c r="AR2088" s="113"/>
      <c r="AS2088" s="113"/>
      <c r="AT2088" s="113"/>
      <c r="AU2088" s="113"/>
      <c r="AV2088" s="113"/>
      <c r="AW2088" s="113"/>
      <c r="AX2088" s="112"/>
      <c r="AY2088" s="71"/>
      <c r="AZ2088" s="169" t="str">
        <f t="shared" si="82"/>
        <v>OK</v>
      </c>
      <c r="BA2088" s="170" t="str">
        <f t="shared" si="83"/>
        <v>OK</v>
      </c>
      <c r="BB2088" s="215"/>
    </row>
    <row r="2089" spans="1:54" s="207" customFormat="1" ht="38.25" customHeight="1" x14ac:dyDescent="0.25">
      <c r="A2089" s="115"/>
      <c r="B2089" s="116"/>
      <c r="C2089" s="122"/>
      <c r="D2089" s="137"/>
      <c r="E2089" s="128"/>
      <c r="F2089" s="128"/>
      <c r="G2089" s="127"/>
      <c r="H2089" s="128"/>
      <c r="I2089" s="127"/>
      <c r="J2089" s="127"/>
      <c r="K2089" s="128"/>
      <c r="L2089" s="127"/>
      <c r="M2089" s="127"/>
      <c r="N2089" s="127"/>
      <c r="O2089" s="127"/>
      <c r="P2089" s="128"/>
      <c r="Q2089" s="128"/>
      <c r="R2089" s="129"/>
      <c r="S2089" s="129"/>
      <c r="T2089" s="128"/>
      <c r="U2089" s="128"/>
      <c r="V2089" s="128"/>
      <c r="W2089" s="128"/>
      <c r="X2089" s="127"/>
      <c r="Y2089" s="138"/>
      <c r="Z2089" s="123"/>
      <c r="AA2089" s="113"/>
      <c r="AB2089" s="113"/>
      <c r="AC2089" s="113"/>
      <c r="AD2089" s="113"/>
      <c r="AE2089" s="113"/>
      <c r="AF2089" s="113"/>
      <c r="AG2089" s="113"/>
      <c r="AH2089" s="113"/>
      <c r="AI2089" s="113"/>
      <c r="AJ2089" s="113"/>
      <c r="AK2089" s="113"/>
      <c r="AL2089" s="113"/>
      <c r="AM2089" s="113"/>
      <c r="AN2089" s="113"/>
      <c r="AO2089" s="113"/>
      <c r="AP2089" s="113"/>
      <c r="AQ2089" s="113"/>
      <c r="AR2089" s="113"/>
      <c r="AS2089" s="113"/>
      <c r="AT2089" s="113"/>
      <c r="AU2089" s="113"/>
      <c r="AV2089" s="113"/>
      <c r="AW2089" s="113"/>
      <c r="AX2089" s="112"/>
      <c r="AY2089" s="71"/>
      <c r="AZ2089" s="169" t="str">
        <f t="shared" si="82"/>
        <v>OK</v>
      </c>
      <c r="BA2089" s="170" t="str">
        <f t="shared" si="83"/>
        <v>OK</v>
      </c>
      <c r="BB2089" s="215"/>
    </row>
    <row r="2090" spans="1:54" s="207" customFormat="1" ht="38.25" customHeight="1" x14ac:dyDescent="0.25">
      <c r="A2090" s="115"/>
      <c r="B2090" s="116"/>
      <c r="C2090" s="122"/>
      <c r="D2090" s="137"/>
      <c r="E2090" s="128"/>
      <c r="F2090" s="128"/>
      <c r="G2090" s="127"/>
      <c r="H2090" s="128"/>
      <c r="I2090" s="127"/>
      <c r="J2090" s="127"/>
      <c r="K2090" s="128"/>
      <c r="L2090" s="127"/>
      <c r="M2090" s="127"/>
      <c r="N2090" s="127"/>
      <c r="O2090" s="127"/>
      <c r="P2090" s="128"/>
      <c r="Q2090" s="128"/>
      <c r="R2090" s="129"/>
      <c r="S2090" s="129"/>
      <c r="T2090" s="128"/>
      <c r="U2090" s="128"/>
      <c r="V2090" s="128"/>
      <c r="W2090" s="128"/>
      <c r="X2090" s="127"/>
      <c r="Y2090" s="138"/>
      <c r="Z2090" s="123"/>
      <c r="AA2090" s="113"/>
      <c r="AB2090" s="113"/>
      <c r="AC2090" s="113"/>
      <c r="AD2090" s="113"/>
      <c r="AE2090" s="113"/>
      <c r="AF2090" s="113"/>
      <c r="AG2090" s="113"/>
      <c r="AH2090" s="113"/>
      <c r="AI2090" s="113"/>
      <c r="AJ2090" s="113"/>
      <c r="AK2090" s="113"/>
      <c r="AL2090" s="113"/>
      <c r="AM2090" s="113"/>
      <c r="AN2090" s="113"/>
      <c r="AO2090" s="113"/>
      <c r="AP2090" s="113"/>
      <c r="AQ2090" s="113"/>
      <c r="AR2090" s="113"/>
      <c r="AS2090" s="113"/>
      <c r="AT2090" s="113"/>
      <c r="AU2090" s="113"/>
      <c r="AV2090" s="113"/>
      <c r="AW2090" s="113"/>
      <c r="AX2090" s="112"/>
      <c r="AY2090" s="71"/>
      <c r="AZ2090" s="169" t="str">
        <f t="shared" si="82"/>
        <v>OK</v>
      </c>
      <c r="BA2090" s="170" t="str">
        <f t="shared" si="83"/>
        <v>OK</v>
      </c>
      <c r="BB2090" s="215"/>
    </row>
    <row r="2091" spans="1:54" s="207" customFormat="1" ht="38.25" customHeight="1" x14ac:dyDescent="0.25">
      <c r="A2091" s="115"/>
      <c r="B2091" s="116"/>
      <c r="C2091" s="122"/>
      <c r="D2091" s="137"/>
      <c r="E2091" s="128"/>
      <c r="F2091" s="128"/>
      <c r="G2091" s="127"/>
      <c r="H2091" s="128"/>
      <c r="I2091" s="127"/>
      <c r="J2091" s="127"/>
      <c r="K2091" s="128"/>
      <c r="L2091" s="127"/>
      <c r="M2091" s="127"/>
      <c r="N2091" s="127"/>
      <c r="O2091" s="127"/>
      <c r="P2091" s="128"/>
      <c r="Q2091" s="128"/>
      <c r="R2091" s="129"/>
      <c r="S2091" s="129"/>
      <c r="T2091" s="128"/>
      <c r="U2091" s="128"/>
      <c r="V2091" s="128"/>
      <c r="W2091" s="128"/>
      <c r="X2091" s="127"/>
      <c r="Y2091" s="138"/>
      <c r="Z2091" s="123"/>
      <c r="AA2091" s="113"/>
      <c r="AB2091" s="113"/>
      <c r="AC2091" s="113"/>
      <c r="AD2091" s="113"/>
      <c r="AE2091" s="113"/>
      <c r="AF2091" s="113"/>
      <c r="AG2091" s="113"/>
      <c r="AH2091" s="113"/>
      <c r="AI2091" s="113"/>
      <c r="AJ2091" s="113"/>
      <c r="AK2091" s="113"/>
      <c r="AL2091" s="113"/>
      <c r="AM2091" s="113"/>
      <c r="AN2091" s="113"/>
      <c r="AO2091" s="113"/>
      <c r="AP2091" s="113"/>
      <c r="AQ2091" s="113"/>
      <c r="AR2091" s="113"/>
      <c r="AS2091" s="113"/>
      <c r="AT2091" s="113"/>
      <c r="AU2091" s="113"/>
      <c r="AV2091" s="113"/>
      <c r="AW2091" s="113"/>
      <c r="AX2091" s="112"/>
      <c r="AY2091" s="71"/>
      <c r="AZ2091" s="169" t="str">
        <f t="shared" si="82"/>
        <v>OK</v>
      </c>
      <c r="BA2091" s="170" t="str">
        <f t="shared" si="83"/>
        <v>OK</v>
      </c>
      <c r="BB2091" s="215"/>
    </row>
    <row r="2092" spans="1:54" s="207" customFormat="1" ht="38.25" customHeight="1" x14ac:dyDescent="0.25">
      <c r="A2092" s="115"/>
      <c r="B2092" s="116"/>
      <c r="C2092" s="122"/>
      <c r="D2092" s="137"/>
      <c r="E2092" s="128"/>
      <c r="F2092" s="128"/>
      <c r="G2092" s="127"/>
      <c r="H2092" s="128"/>
      <c r="I2092" s="127"/>
      <c r="J2092" s="127"/>
      <c r="K2092" s="128"/>
      <c r="L2092" s="127"/>
      <c r="M2092" s="127"/>
      <c r="N2092" s="127"/>
      <c r="O2092" s="127"/>
      <c r="P2092" s="128"/>
      <c r="Q2092" s="128"/>
      <c r="R2092" s="129"/>
      <c r="S2092" s="129"/>
      <c r="T2092" s="128"/>
      <c r="U2092" s="128"/>
      <c r="V2092" s="128"/>
      <c r="W2092" s="128"/>
      <c r="X2092" s="127"/>
      <c r="Y2092" s="138"/>
      <c r="Z2092" s="123"/>
      <c r="AA2092" s="113"/>
      <c r="AB2092" s="113"/>
      <c r="AC2092" s="113"/>
      <c r="AD2092" s="113"/>
      <c r="AE2092" s="113"/>
      <c r="AF2092" s="113"/>
      <c r="AG2092" s="113"/>
      <c r="AH2092" s="113"/>
      <c r="AI2092" s="113"/>
      <c r="AJ2092" s="113"/>
      <c r="AK2092" s="113"/>
      <c r="AL2092" s="113"/>
      <c r="AM2092" s="113"/>
      <c r="AN2092" s="113"/>
      <c r="AO2092" s="113"/>
      <c r="AP2092" s="113"/>
      <c r="AQ2092" s="113"/>
      <c r="AR2092" s="113"/>
      <c r="AS2092" s="113"/>
      <c r="AT2092" s="113"/>
      <c r="AU2092" s="113"/>
      <c r="AV2092" s="113"/>
      <c r="AW2092" s="113"/>
      <c r="AX2092" s="112"/>
      <c r="AY2092" s="71"/>
      <c r="AZ2092" s="169" t="str">
        <f t="shared" si="82"/>
        <v>OK</v>
      </c>
      <c r="BA2092" s="170" t="str">
        <f t="shared" si="83"/>
        <v>OK</v>
      </c>
      <c r="BB2092" s="215"/>
    </row>
    <row r="2093" spans="1:54" s="207" customFormat="1" ht="38.25" customHeight="1" x14ac:dyDescent="0.25">
      <c r="A2093" s="115"/>
      <c r="B2093" s="116"/>
      <c r="C2093" s="122"/>
      <c r="D2093" s="137"/>
      <c r="E2093" s="184"/>
      <c r="F2093" s="184"/>
      <c r="G2093" s="173"/>
      <c r="H2093" s="184"/>
      <c r="I2093" s="173"/>
      <c r="J2093" s="173"/>
      <c r="K2093" s="172"/>
      <c r="L2093" s="173"/>
      <c r="M2093" s="173"/>
      <c r="N2093" s="173"/>
      <c r="O2093" s="173"/>
      <c r="P2093" s="172"/>
      <c r="Q2093" s="172"/>
      <c r="R2093" s="234"/>
      <c r="S2093" s="235"/>
      <c r="T2093" s="172"/>
      <c r="U2093" s="172"/>
      <c r="V2093" s="172"/>
      <c r="W2093" s="172"/>
      <c r="X2093" s="236"/>
      <c r="Y2093" s="172"/>
      <c r="Z2093" s="152"/>
      <c r="AA2093" s="140"/>
      <c r="AB2093" s="140"/>
      <c r="AC2093" s="140"/>
      <c r="AD2093" s="140"/>
      <c r="AE2093" s="140"/>
      <c r="AF2093" s="140"/>
      <c r="AG2093" s="140"/>
      <c r="AH2093" s="140"/>
      <c r="AI2093" s="140"/>
      <c r="AJ2093" s="140"/>
      <c r="AK2093" s="140"/>
      <c r="AL2093" s="140"/>
      <c r="AM2093" s="140"/>
      <c r="AN2093" s="140"/>
      <c r="AO2093" s="140"/>
      <c r="AP2093" s="140"/>
      <c r="AQ2093" s="140"/>
      <c r="AR2093" s="140"/>
      <c r="AS2093" s="140"/>
      <c r="AT2093" s="140"/>
      <c r="AU2093" s="140"/>
      <c r="AV2093" s="140"/>
      <c r="AW2093" s="140"/>
      <c r="AX2093" s="140"/>
      <c r="AY2093" s="71"/>
      <c r="AZ2093" s="169" t="str">
        <f t="shared" si="82"/>
        <v>OK</v>
      </c>
      <c r="BA2093" s="170" t="str">
        <f t="shared" si="83"/>
        <v>OK</v>
      </c>
      <c r="BB2093" s="215"/>
    </row>
    <row r="2094" spans="1:54" s="207" customFormat="1" ht="38.25" customHeight="1" x14ac:dyDescent="0.25">
      <c r="A2094" s="115"/>
      <c r="B2094" s="116"/>
      <c r="C2094" s="122"/>
      <c r="D2094" s="137"/>
      <c r="E2094" s="184"/>
      <c r="F2094" s="184"/>
      <c r="G2094" s="173"/>
      <c r="H2094" s="184"/>
      <c r="I2094" s="173"/>
      <c r="J2094" s="173"/>
      <c r="K2094" s="172"/>
      <c r="L2094" s="173"/>
      <c r="M2094" s="173"/>
      <c r="N2094" s="173"/>
      <c r="O2094" s="173"/>
      <c r="P2094" s="172"/>
      <c r="Q2094" s="172"/>
      <c r="R2094" s="234"/>
      <c r="S2094" s="235"/>
      <c r="T2094" s="172"/>
      <c r="U2094" s="172"/>
      <c r="V2094" s="172"/>
      <c r="W2094" s="172"/>
      <c r="X2094" s="236"/>
      <c r="Y2094" s="172"/>
      <c r="Z2094" s="152"/>
      <c r="AA2094" s="140"/>
      <c r="AB2094" s="140"/>
      <c r="AC2094" s="140"/>
      <c r="AD2094" s="140"/>
      <c r="AE2094" s="140"/>
      <c r="AF2094" s="140"/>
      <c r="AG2094" s="140"/>
      <c r="AH2094" s="140"/>
      <c r="AI2094" s="140"/>
      <c r="AJ2094" s="140"/>
      <c r="AK2094" s="140"/>
      <c r="AL2094" s="140"/>
      <c r="AM2094" s="140"/>
      <c r="AN2094" s="140"/>
      <c r="AO2094" s="140"/>
      <c r="AP2094" s="140"/>
      <c r="AQ2094" s="140"/>
      <c r="AR2094" s="140"/>
      <c r="AS2094" s="140"/>
      <c r="AT2094" s="140"/>
      <c r="AU2094" s="140"/>
      <c r="AV2094" s="140"/>
      <c r="AW2094" s="140"/>
      <c r="AX2094" s="140"/>
      <c r="AY2094" s="71"/>
      <c r="AZ2094" s="169" t="str">
        <f t="shared" si="82"/>
        <v>OK</v>
      </c>
      <c r="BA2094" s="170" t="str">
        <f t="shared" si="83"/>
        <v>OK</v>
      </c>
      <c r="BB2094" s="215"/>
    </row>
    <row r="2095" spans="1:54" s="207" customFormat="1" ht="38.25" customHeight="1" x14ac:dyDescent="0.25">
      <c r="A2095" s="115"/>
      <c r="B2095" s="116"/>
      <c r="C2095" s="122"/>
      <c r="D2095" s="137"/>
      <c r="E2095" s="184"/>
      <c r="F2095" s="184"/>
      <c r="G2095" s="173"/>
      <c r="H2095" s="184"/>
      <c r="I2095" s="173"/>
      <c r="J2095" s="173"/>
      <c r="K2095" s="172"/>
      <c r="L2095" s="173"/>
      <c r="M2095" s="173"/>
      <c r="N2095" s="173"/>
      <c r="O2095" s="173"/>
      <c r="P2095" s="172"/>
      <c r="Q2095" s="172"/>
      <c r="R2095" s="234"/>
      <c r="S2095" s="235"/>
      <c r="T2095" s="172"/>
      <c r="U2095" s="172"/>
      <c r="V2095" s="172"/>
      <c r="W2095" s="172"/>
      <c r="X2095" s="236"/>
      <c r="Y2095" s="172"/>
      <c r="Z2095" s="152"/>
      <c r="AA2095" s="140"/>
      <c r="AB2095" s="140"/>
      <c r="AC2095" s="140"/>
      <c r="AD2095" s="140"/>
      <c r="AE2095" s="140"/>
      <c r="AF2095" s="140"/>
      <c r="AG2095" s="140"/>
      <c r="AH2095" s="140"/>
      <c r="AI2095" s="140"/>
      <c r="AJ2095" s="140"/>
      <c r="AK2095" s="140"/>
      <c r="AL2095" s="140"/>
      <c r="AM2095" s="140"/>
      <c r="AN2095" s="140"/>
      <c r="AO2095" s="140"/>
      <c r="AP2095" s="140"/>
      <c r="AQ2095" s="140"/>
      <c r="AR2095" s="140"/>
      <c r="AS2095" s="140"/>
      <c r="AT2095" s="140"/>
      <c r="AU2095" s="140"/>
      <c r="AV2095" s="140"/>
      <c r="AW2095" s="140"/>
      <c r="AX2095" s="140"/>
      <c r="AY2095" s="71"/>
      <c r="AZ2095" s="169" t="str">
        <f t="shared" si="82"/>
        <v>OK</v>
      </c>
      <c r="BA2095" s="170" t="str">
        <f t="shared" si="83"/>
        <v>OK</v>
      </c>
      <c r="BB2095" s="215"/>
    </row>
    <row r="2096" spans="1:54" s="207" customFormat="1" ht="38.25" customHeight="1" x14ac:dyDescent="0.25">
      <c r="A2096" s="115"/>
      <c r="B2096" s="116"/>
      <c r="C2096" s="122"/>
      <c r="D2096" s="137"/>
      <c r="E2096" s="184"/>
      <c r="F2096" s="184"/>
      <c r="G2096" s="173"/>
      <c r="H2096" s="184"/>
      <c r="I2096" s="173"/>
      <c r="J2096" s="173"/>
      <c r="K2096" s="172"/>
      <c r="L2096" s="173"/>
      <c r="M2096" s="173"/>
      <c r="N2096" s="173"/>
      <c r="O2096" s="173"/>
      <c r="P2096" s="172"/>
      <c r="Q2096" s="172"/>
      <c r="R2096" s="234"/>
      <c r="S2096" s="235"/>
      <c r="T2096" s="172"/>
      <c r="U2096" s="172"/>
      <c r="V2096" s="172"/>
      <c r="W2096" s="172"/>
      <c r="X2096" s="236"/>
      <c r="Y2096" s="172"/>
      <c r="Z2096" s="152"/>
      <c r="AA2096" s="140"/>
      <c r="AB2096" s="140"/>
      <c r="AC2096" s="140"/>
      <c r="AD2096" s="140"/>
      <c r="AE2096" s="140"/>
      <c r="AF2096" s="140"/>
      <c r="AG2096" s="140"/>
      <c r="AH2096" s="140"/>
      <c r="AI2096" s="140"/>
      <c r="AJ2096" s="140"/>
      <c r="AK2096" s="140"/>
      <c r="AL2096" s="140"/>
      <c r="AM2096" s="140"/>
      <c r="AN2096" s="140"/>
      <c r="AO2096" s="140"/>
      <c r="AP2096" s="140"/>
      <c r="AQ2096" s="140"/>
      <c r="AR2096" s="140"/>
      <c r="AS2096" s="140"/>
      <c r="AT2096" s="140"/>
      <c r="AU2096" s="140"/>
      <c r="AV2096" s="140"/>
      <c r="AW2096" s="140"/>
      <c r="AX2096" s="140"/>
      <c r="AY2096" s="71"/>
      <c r="AZ2096" s="169" t="str">
        <f t="shared" si="82"/>
        <v>OK</v>
      </c>
      <c r="BA2096" s="170" t="str">
        <f t="shared" si="83"/>
        <v>OK</v>
      </c>
      <c r="BB2096" s="215"/>
    </row>
    <row r="2097" spans="1:54" s="207" customFormat="1" ht="38.25" customHeight="1" x14ac:dyDescent="0.25">
      <c r="A2097" s="115"/>
      <c r="B2097" s="116"/>
      <c r="C2097" s="122"/>
      <c r="D2097" s="137"/>
      <c r="E2097" s="184"/>
      <c r="F2097" s="184"/>
      <c r="G2097" s="173"/>
      <c r="H2097" s="184"/>
      <c r="I2097" s="173"/>
      <c r="J2097" s="173"/>
      <c r="K2097" s="172"/>
      <c r="L2097" s="173"/>
      <c r="M2097" s="173"/>
      <c r="N2097" s="173"/>
      <c r="O2097" s="173"/>
      <c r="P2097" s="172"/>
      <c r="Q2097" s="172"/>
      <c r="R2097" s="234"/>
      <c r="S2097" s="235"/>
      <c r="T2097" s="172"/>
      <c r="U2097" s="172"/>
      <c r="V2097" s="172"/>
      <c r="W2097" s="172"/>
      <c r="X2097" s="236"/>
      <c r="Y2097" s="238"/>
      <c r="Z2097" s="156"/>
      <c r="AA2097" s="144"/>
      <c r="AB2097" s="144"/>
      <c r="AC2097" s="144"/>
      <c r="AD2097" s="144"/>
      <c r="AE2097" s="144"/>
      <c r="AF2097" s="144"/>
      <c r="AG2097" s="144"/>
      <c r="AH2097" s="144"/>
      <c r="AI2097" s="144"/>
      <c r="AJ2097" s="144"/>
      <c r="AK2097" s="144"/>
      <c r="AL2097" s="144"/>
      <c r="AM2097" s="144"/>
      <c r="AN2097" s="144"/>
      <c r="AO2097" s="144"/>
      <c r="AP2097" s="144"/>
      <c r="AQ2097" s="144"/>
      <c r="AR2097" s="144"/>
      <c r="AS2097" s="144"/>
      <c r="AT2097" s="144"/>
      <c r="AU2097" s="144"/>
      <c r="AV2097" s="144"/>
      <c r="AW2097" s="144"/>
      <c r="AX2097" s="142"/>
      <c r="AY2097" s="71"/>
      <c r="AZ2097" s="169" t="str">
        <f t="shared" si="82"/>
        <v>OK</v>
      </c>
      <c r="BA2097" s="170" t="str">
        <f t="shared" si="83"/>
        <v>OK</v>
      </c>
      <c r="BB2097" s="215"/>
    </row>
    <row r="2098" spans="1:54" s="207" customFormat="1" ht="38.25" customHeight="1" x14ac:dyDescent="0.25">
      <c r="A2098" s="115"/>
      <c r="B2098" s="116"/>
      <c r="C2098" s="122"/>
      <c r="D2098" s="137"/>
      <c r="E2098" s="184"/>
      <c r="F2098" s="184"/>
      <c r="G2098" s="173"/>
      <c r="H2098" s="184"/>
      <c r="I2098" s="173"/>
      <c r="J2098" s="173"/>
      <c r="K2098" s="172"/>
      <c r="L2098" s="173"/>
      <c r="M2098" s="173"/>
      <c r="N2098" s="173"/>
      <c r="O2098" s="173"/>
      <c r="P2098" s="172"/>
      <c r="Q2098" s="172"/>
      <c r="R2098" s="234"/>
      <c r="S2098" s="235"/>
      <c r="T2098" s="172"/>
      <c r="U2098" s="172"/>
      <c r="V2098" s="172"/>
      <c r="W2098" s="172"/>
      <c r="X2098" s="236"/>
      <c r="Y2098" s="238"/>
      <c r="Z2098" s="156"/>
      <c r="AA2098" s="144"/>
      <c r="AB2098" s="144"/>
      <c r="AC2098" s="144"/>
      <c r="AD2098" s="144"/>
      <c r="AE2098" s="144"/>
      <c r="AF2098" s="144"/>
      <c r="AG2098" s="144"/>
      <c r="AH2098" s="144"/>
      <c r="AI2098" s="144"/>
      <c r="AJ2098" s="144"/>
      <c r="AK2098" s="144"/>
      <c r="AL2098" s="144"/>
      <c r="AM2098" s="144"/>
      <c r="AN2098" s="144"/>
      <c r="AO2098" s="144"/>
      <c r="AP2098" s="144"/>
      <c r="AQ2098" s="144"/>
      <c r="AR2098" s="144"/>
      <c r="AS2098" s="144"/>
      <c r="AT2098" s="144"/>
      <c r="AU2098" s="144"/>
      <c r="AV2098" s="144"/>
      <c r="AW2098" s="144"/>
      <c r="AX2098" s="142"/>
      <c r="AY2098" s="71"/>
      <c r="AZ2098" s="169" t="str">
        <f t="shared" si="82"/>
        <v>OK</v>
      </c>
      <c r="BA2098" s="170" t="str">
        <f t="shared" si="83"/>
        <v>OK</v>
      </c>
      <c r="BB2098" s="215"/>
    </row>
    <row r="2099" spans="1:54" s="207" customFormat="1" ht="38.25" customHeight="1" x14ac:dyDescent="0.25">
      <c r="A2099" s="115"/>
      <c r="B2099" s="116"/>
      <c r="C2099" s="122"/>
      <c r="D2099" s="137"/>
      <c r="E2099" s="184"/>
      <c r="F2099" s="184"/>
      <c r="G2099" s="173"/>
      <c r="H2099" s="184"/>
      <c r="I2099" s="173"/>
      <c r="J2099" s="173"/>
      <c r="K2099" s="172"/>
      <c r="L2099" s="173"/>
      <c r="M2099" s="173"/>
      <c r="N2099" s="173"/>
      <c r="O2099" s="173"/>
      <c r="P2099" s="172"/>
      <c r="Q2099" s="172"/>
      <c r="R2099" s="234"/>
      <c r="S2099" s="235"/>
      <c r="T2099" s="172"/>
      <c r="U2099" s="172"/>
      <c r="V2099" s="172"/>
      <c r="W2099" s="172"/>
      <c r="X2099" s="236"/>
      <c r="Y2099" s="238"/>
      <c r="Z2099" s="156"/>
      <c r="AA2099" s="144"/>
      <c r="AB2099" s="144"/>
      <c r="AC2099" s="144"/>
      <c r="AD2099" s="144"/>
      <c r="AE2099" s="144"/>
      <c r="AF2099" s="144"/>
      <c r="AG2099" s="144"/>
      <c r="AH2099" s="144"/>
      <c r="AI2099" s="144"/>
      <c r="AJ2099" s="144"/>
      <c r="AK2099" s="144"/>
      <c r="AL2099" s="144"/>
      <c r="AM2099" s="144"/>
      <c r="AN2099" s="144"/>
      <c r="AO2099" s="144"/>
      <c r="AP2099" s="144"/>
      <c r="AQ2099" s="144"/>
      <c r="AR2099" s="144"/>
      <c r="AS2099" s="144"/>
      <c r="AT2099" s="144"/>
      <c r="AU2099" s="144"/>
      <c r="AV2099" s="144"/>
      <c r="AW2099" s="144"/>
      <c r="AX2099" s="142"/>
      <c r="AY2099" s="71"/>
      <c r="AZ2099" s="169" t="str">
        <f t="shared" si="82"/>
        <v>OK</v>
      </c>
      <c r="BA2099" s="170" t="str">
        <f t="shared" si="83"/>
        <v>OK</v>
      </c>
      <c r="BB2099" s="215"/>
    </row>
    <row r="2100" spans="1:54" s="207" customFormat="1" ht="51" customHeight="1" x14ac:dyDescent="0.25">
      <c r="A2100" s="115"/>
      <c r="B2100" s="116"/>
      <c r="C2100" s="122"/>
      <c r="D2100" s="137"/>
      <c r="E2100" s="128"/>
      <c r="F2100" s="128"/>
      <c r="G2100" s="127"/>
      <c r="H2100" s="128"/>
      <c r="I2100" s="127"/>
      <c r="J2100" s="127"/>
      <c r="K2100" s="128"/>
      <c r="L2100" s="127"/>
      <c r="M2100" s="127"/>
      <c r="N2100" s="127"/>
      <c r="O2100" s="127"/>
      <c r="P2100" s="128"/>
      <c r="Q2100" s="128"/>
      <c r="R2100" s="129"/>
      <c r="S2100" s="129"/>
      <c r="T2100" s="128"/>
      <c r="U2100" s="128"/>
      <c r="V2100" s="128"/>
      <c r="W2100" s="128"/>
      <c r="X2100" s="127"/>
      <c r="Y2100" s="138"/>
      <c r="Z2100" s="123"/>
      <c r="AA2100" s="113"/>
      <c r="AB2100" s="113"/>
      <c r="AC2100" s="113"/>
      <c r="AD2100" s="113"/>
      <c r="AE2100" s="113"/>
      <c r="AF2100" s="113"/>
      <c r="AG2100" s="113"/>
      <c r="AH2100" s="113"/>
      <c r="AI2100" s="113"/>
      <c r="AJ2100" s="113"/>
      <c r="AK2100" s="113"/>
      <c r="AL2100" s="113"/>
      <c r="AM2100" s="113"/>
      <c r="AN2100" s="113"/>
      <c r="AO2100" s="113"/>
      <c r="AP2100" s="113"/>
      <c r="AQ2100" s="113"/>
      <c r="AR2100" s="113"/>
      <c r="AS2100" s="113"/>
      <c r="AT2100" s="113"/>
      <c r="AU2100" s="113"/>
      <c r="AV2100" s="113"/>
      <c r="AW2100" s="113"/>
      <c r="AX2100" s="112"/>
      <c r="AY2100" s="71"/>
      <c r="AZ2100" s="169" t="str">
        <f t="shared" si="82"/>
        <v>OK</v>
      </c>
      <c r="BA2100" s="170" t="str">
        <f t="shared" si="83"/>
        <v>OK</v>
      </c>
      <c r="BB2100" s="215"/>
    </row>
    <row r="2101" spans="1:54" s="207" customFormat="1" ht="51" customHeight="1" x14ac:dyDescent="0.25">
      <c r="A2101" s="115"/>
      <c r="B2101" s="116"/>
      <c r="C2101" s="122"/>
      <c r="D2101" s="137"/>
      <c r="E2101" s="128"/>
      <c r="F2101" s="128"/>
      <c r="G2101" s="127"/>
      <c r="H2101" s="128"/>
      <c r="I2101" s="127"/>
      <c r="J2101" s="127"/>
      <c r="K2101" s="128"/>
      <c r="L2101" s="127"/>
      <c r="M2101" s="127"/>
      <c r="N2101" s="127"/>
      <c r="O2101" s="127"/>
      <c r="P2101" s="128"/>
      <c r="Q2101" s="128"/>
      <c r="R2101" s="129"/>
      <c r="S2101" s="129"/>
      <c r="T2101" s="128"/>
      <c r="U2101" s="128"/>
      <c r="V2101" s="128"/>
      <c r="W2101" s="128"/>
      <c r="X2101" s="127"/>
      <c r="Y2101" s="138"/>
      <c r="Z2101" s="123"/>
      <c r="AA2101" s="113"/>
      <c r="AB2101" s="113"/>
      <c r="AC2101" s="113"/>
      <c r="AD2101" s="113"/>
      <c r="AE2101" s="113"/>
      <c r="AF2101" s="113"/>
      <c r="AG2101" s="113"/>
      <c r="AH2101" s="113"/>
      <c r="AI2101" s="113"/>
      <c r="AJ2101" s="113"/>
      <c r="AK2101" s="113"/>
      <c r="AL2101" s="113"/>
      <c r="AM2101" s="113"/>
      <c r="AN2101" s="113"/>
      <c r="AO2101" s="113"/>
      <c r="AP2101" s="113"/>
      <c r="AQ2101" s="113"/>
      <c r="AR2101" s="113"/>
      <c r="AS2101" s="113"/>
      <c r="AT2101" s="113"/>
      <c r="AU2101" s="113"/>
      <c r="AV2101" s="113"/>
      <c r="AW2101" s="113"/>
      <c r="AX2101" s="112"/>
      <c r="AY2101" s="71"/>
      <c r="AZ2101" s="169" t="str">
        <f t="shared" si="82"/>
        <v>OK</v>
      </c>
      <c r="BA2101" s="170" t="str">
        <f t="shared" si="83"/>
        <v>OK</v>
      </c>
      <c r="BB2101" s="215"/>
    </row>
    <row r="2102" spans="1:54" s="207" customFormat="1" ht="51" customHeight="1" x14ac:dyDescent="0.25">
      <c r="A2102" s="115"/>
      <c r="B2102" s="116"/>
      <c r="C2102" s="122"/>
      <c r="D2102" s="137"/>
      <c r="E2102" s="128"/>
      <c r="F2102" s="128"/>
      <c r="G2102" s="127"/>
      <c r="H2102" s="128"/>
      <c r="I2102" s="127"/>
      <c r="J2102" s="127"/>
      <c r="K2102" s="128"/>
      <c r="L2102" s="127"/>
      <c r="M2102" s="127"/>
      <c r="N2102" s="127"/>
      <c r="O2102" s="127"/>
      <c r="P2102" s="128"/>
      <c r="Q2102" s="128"/>
      <c r="R2102" s="129"/>
      <c r="S2102" s="129"/>
      <c r="T2102" s="128"/>
      <c r="U2102" s="128"/>
      <c r="V2102" s="128"/>
      <c r="W2102" s="128"/>
      <c r="X2102" s="127"/>
      <c r="Y2102" s="138"/>
      <c r="Z2102" s="123"/>
      <c r="AA2102" s="113"/>
      <c r="AB2102" s="113"/>
      <c r="AC2102" s="113"/>
      <c r="AD2102" s="113"/>
      <c r="AE2102" s="113"/>
      <c r="AF2102" s="113"/>
      <c r="AG2102" s="113"/>
      <c r="AH2102" s="113"/>
      <c r="AI2102" s="113"/>
      <c r="AJ2102" s="113"/>
      <c r="AK2102" s="113"/>
      <c r="AL2102" s="113"/>
      <c r="AM2102" s="113"/>
      <c r="AN2102" s="113"/>
      <c r="AO2102" s="113"/>
      <c r="AP2102" s="113"/>
      <c r="AQ2102" s="113"/>
      <c r="AR2102" s="113"/>
      <c r="AS2102" s="113"/>
      <c r="AT2102" s="113"/>
      <c r="AU2102" s="113"/>
      <c r="AV2102" s="113"/>
      <c r="AW2102" s="113"/>
      <c r="AX2102" s="112"/>
      <c r="AY2102" s="71"/>
      <c r="AZ2102" s="169" t="str">
        <f t="shared" si="82"/>
        <v>OK</v>
      </c>
      <c r="BA2102" s="170" t="str">
        <f t="shared" si="83"/>
        <v>OK</v>
      </c>
      <c r="BB2102" s="215"/>
    </row>
    <row r="2103" spans="1:54" s="207" customFormat="1" ht="51" customHeight="1" x14ac:dyDescent="0.25">
      <c r="A2103" s="115"/>
      <c r="B2103" s="116"/>
      <c r="C2103" s="122"/>
      <c r="D2103" s="137"/>
      <c r="E2103" s="128"/>
      <c r="F2103" s="128"/>
      <c r="G2103" s="127"/>
      <c r="H2103" s="128"/>
      <c r="I2103" s="127"/>
      <c r="J2103" s="127"/>
      <c r="K2103" s="128"/>
      <c r="L2103" s="127"/>
      <c r="M2103" s="127"/>
      <c r="N2103" s="127"/>
      <c r="O2103" s="127"/>
      <c r="P2103" s="128"/>
      <c r="Q2103" s="128"/>
      <c r="R2103" s="129"/>
      <c r="S2103" s="129"/>
      <c r="T2103" s="128"/>
      <c r="U2103" s="128"/>
      <c r="V2103" s="128"/>
      <c r="W2103" s="128"/>
      <c r="X2103" s="127"/>
      <c r="Y2103" s="138"/>
      <c r="Z2103" s="123"/>
      <c r="AA2103" s="113"/>
      <c r="AB2103" s="113"/>
      <c r="AC2103" s="113"/>
      <c r="AD2103" s="113"/>
      <c r="AE2103" s="113"/>
      <c r="AF2103" s="113"/>
      <c r="AG2103" s="113"/>
      <c r="AH2103" s="113"/>
      <c r="AI2103" s="113"/>
      <c r="AJ2103" s="113"/>
      <c r="AK2103" s="113"/>
      <c r="AL2103" s="113"/>
      <c r="AM2103" s="113"/>
      <c r="AN2103" s="113"/>
      <c r="AO2103" s="113"/>
      <c r="AP2103" s="113"/>
      <c r="AQ2103" s="113"/>
      <c r="AR2103" s="113"/>
      <c r="AS2103" s="113"/>
      <c r="AT2103" s="113"/>
      <c r="AU2103" s="113"/>
      <c r="AV2103" s="113"/>
      <c r="AW2103" s="113"/>
      <c r="AX2103" s="112"/>
      <c r="AY2103" s="71"/>
      <c r="AZ2103" s="169" t="str">
        <f t="shared" si="82"/>
        <v>OK</v>
      </c>
      <c r="BA2103" s="170" t="str">
        <f t="shared" si="83"/>
        <v>OK</v>
      </c>
      <c r="BB2103" s="215"/>
    </row>
    <row r="2104" spans="1:54" s="207" customFormat="1" ht="51" customHeight="1" x14ac:dyDescent="0.25">
      <c r="A2104" s="115"/>
      <c r="B2104" s="116"/>
      <c r="C2104" s="122"/>
      <c r="D2104" s="137"/>
      <c r="E2104" s="128"/>
      <c r="F2104" s="128"/>
      <c r="G2104" s="127"/>
      <c r="H2104" s="128"/>
      <c r="I2104" s="127"/>
      <c r="J2104" s="127"/>
      <c r="K2104" s="128"/>
      <c r="L2104" s="127"/>
      <c r="M2104" s="127"/>
      <c r="N2104" s="127"/>
      <c r="O2104" s="127"/>
      <c r="P2104" s="128"/>
      <c r="Q2104" s="128"/>
      <c r="R2104" s="129"/>
      <c r="S2104" s="129"/>
      <c r="T2104" s="128"/>
      <c r="U2104" s="128"/>
      <c r="V2104" s="128"/>
      <c r="W2104" s="128"/>
      <c r="X2104" s="127"/>
      <c r="Y2104" s="138"/>
      <c r="Z2104" s="123"/>
      <c r="AA2104" s="113"/>
      <c r="AB2104" s="113"/>
      <c r="AC2104" s="113"/>
      <c r="AD2104" s="113"/>
      <c r="AE2104" s="113"/>
      <c r="AF2104" s="113"/>
      <c r="AG2104" s="113"/>
      <c r="AH2104" s="113"/>
      <c r="AI2104" s="113"/>
      <c r="AJ2104" s="113"/>
      <c r="AK2104" s="113"/>
      <c r="AL2104" s="113"/>
      <c r="AM2104" s="113"/>
      <c r="AN2104" s="113"/>
      <c r="AO2104" s="113"/>
      <c r="AP2104" s="113"/>
      <c r="AQ2104" s="113"/>
      <c r="AR2104" s="113"/>
      <c r="AS2104" s="113"/>
      <c r="AT2104" s="113"/>
      <c r="AU2104" s="113"/>
      <c r="AV2104" s="113"/>
      <c r="AW2104" s="113"/>
      <c r="AX2104" s="112"/>
      <c r="AY2104" s="71"/>
      <c r="AZ2104" s="169" t="str">
        <f t="shared" si="82"/>
        <v>OK</v>
      </c>
      <c r="BA2104" s="170" t="str">
        <f t="shared" si="83"/>
        <v>OK</v>
      </c>
      <c r="BB2104" s="215"/>
    </row>
    <row r="2105" spans="1:54" s="207" customFormat="1" ht="51" customHeight="1" x14ac:dyDescent="0.25">
      <c r="A2105" s="115"/>
      <c r="B2105" s="116"/>
      <c r="C2105" s="122"/>
      <c r="D2105" s="137"/>
      <c r="E2105" s="128"/>
      <c r="F2105" s="128"/>
      <c r="G2105" s="127"/>
      <c r="H2105" s="128"/>
      <c r="I2105" s="127"/>
      <c r="J2105" s="127"/>
      <c r="K2105" s="128"/>
      <c r="L2105" s="127"/>
      <c r="M2105" s="127"/>
      <c r="N2105" s="127"/>
      <c r="O2105" s="127"/>
      <c r="P2105" s="128"/>
      <c r="Q2105" s="128"/>
      <c r="R2105" s="129"/>
      <c r="S2105" s="129"/>
      <c r="T2105" s="128"/>
      <c r="U2105" s="128"/>
      <c r="V2105" s="128"/>
      <c r="W2105" s="128"/>
      <c r="X2105" s="127"/>
      <c r="Y2105" s="138"/>
      <c r="Z2105" s="123"/>
      <c r="AA2105" s="113"/>
      <c r="AB2105" s="113"/>
      <c r="AC2105" s="113"/>
      <c r="AD2105" s="113"/>
      <c r="AE2105" s="113"/>
      <c r="AF2105" s="113"/>
      <c r="AG2105" s="113"/>
      <c r="AH2105" s="113"/>
      <c r="AI2105" s="113"/>
      <c r="AJ2105" s="113"/>
      <c r="AK2105" s="113"/>
      <c r="AL2105" s="113"/>
      <c r="AM2105" s="113"/>
      <c r="AN2105" s="113"/>
      <c r="AO2105" s="113"/>
      <c r="AP2105" s="113"/>
      <c r="AQ2105" s="113"/>
      <c r="AR2105" s="113"/>
      <c r="AS2105" s="113"/>
      <c r="AT2105" s="113"/>
      <c r="AU2105" s="113"/>
      <c r="AV2105" s="113"/>
      <c r="AW2105" s="113"/>
      <c r="AX2105" s="112"/>
      <c r="AY2105" s="71"/>
      <c r="AZ2105" s="169" t="str">
        <f t="shared" si="82"/>
        <v>OK</v>
      </c>
      <c r="BA2105" s="170" t="str">
        <f t="shared" si="83"/>
        <v>OK</v>
      </c>
      <c r="BB2105" s="215"/>
    </row>
    <row r="2106" spans="1:54" s="207" customFormat="1" ht="51" customHeight="1" x14ac:dyDescent="0.25">
      <c r="A2106" s="115"/>
      <c r="B2106" s="116"/>
      <c r="C2106" s="122"/>
      <c r="D2106" s="137"/>
      <c r="E2106" s="128"/>
      <c r="F2106" s="128"/>
      <c r="G2106" s="127"/>
      <c r="H2106" s="128"/>
      <c r="I2106" s="127"/>
      <c r="J2106" s="127"/>
      <c r="K2106" s="128"/>
      <c r="L2106" s="127"/>
      <c r="M2106" s="127"/>
      <c r="N2106" s="127"/>
      <c r="O2106" s="127"/>
      <c r="P2106" s="128"/>
      <c r="Q2106" s="128"/>
      <c r="R2106" s="129"/>
      <c r="S2106" s="129"/>
      <c r="T2106" s="128"/>
      <c r="U2106" s="128"/>
      <c r="V2106" s="128"/>
      <c r="W2106" s="128"/>
      <c r="X2106" s="127"/>
      <c r="Y2106" s="138"/>
      <c r="Z2106" s="123"/>
      <c r="AA2106" s="113"/>
      <c r="AB2106" s="113"/>
      <c r="AC2106" s="113"/>
      <c r="AD2106" s="113"/>
      <c r="AE2106" s="113"/>
      <c r="AF2106" s="113"/>
      <c r="AG2106" s="113"/>
      <c r="AH2106" s="113"/>
      <c r="AI2106" s="113"/>
      <c r="AJ2106" s="113"/>
      <c r="AK2106" s="113"/>
      <c r="AL2106" s="113"/>
      <c r="AM2106" s="113"/>
      <c r="AN2106" s="113"/>
      <c r="AO2106" s="113"/>
      <c r="AP2106" s="113"/>
      <c r="AQ2106" s="113"/>
      <c r="AR2106" s="113"/>
      <c r="AS2106" s="113"/>
      <c r="AT2106" s="113"/>
      <c r="AU2106" s="113"/>
      <c r="AV2106" s="113"/>
      <c r="AW2106" s="113"/>
      <c r="AX2106" s="112"/>
      <c r="AY2106" s="71"/>
      <c r="AZ2106" s="169" t="str">
        <f t="shared" si="82"/>
        <v>OK</v>
      </c>
      <c r="BA2106" s="170" t="str">
        <f t="shared" si="83"/>
        <v>OK</v>
      </c>
      <c r="BB2106" s="215"/>
    </row>
    <row r="2107" spans="1:54" s="207" customFormat="1" ht="51" customHeight="1" x14ac:dyDescent="0.25">
      <c r="A2107" s="115"/>
      <c r="B2107" s="116"/>
      <c r="C2107" s="122"/>
      <c r="D2107" s="137"/>
      <c r="E2107" s="128"/>
      <c r="F2107" s="128"/>
      <c r="G2107" s="127"/>
      <c r="H2107" s="128"/>
      <c r="I2107" s="127"/>
      <c r="J2107" s="127"/>
      <c r="K2107" s="128"/>
      <c r="L2107" s="127"/>
      <c r="M2107" s="127"/>
      <c r="N2107" s="127"/>
      <c r="O2107" s="127"/>
      <c r="P2107" s="128"/>
      <c r="Q2107" s="128"/>
      <c r="R2107" s="129"/>
      <c r="S2107" s="129"/>
      <c r="T2107" s="128"/>
      <c r="U2107" s="128"/>
      <c r="V2107" s="128"/>
      <c r="W2107" s="128"/>
      <c r="X2107" s="127"/>
      <c r="Y2107" s="138"/>
      <c r="Z2107" s="123"/>
      <c r="AA2107" s="113"/>
      <c r="AB2107" s="113"/>
      <c r="AC2107" s="113"/>
      <c r="AD2107" s="113"/>
      <c r="AE2107" s="113"/>
      <c r="AF2107" s="113"/>
      <c r="AG2107" s="113"/>
      <c r="AH2107" s="113"/>
      <c r="AI2107" s="113"/>
      <c r="AJ2107" s="113"/>
      <c r="AK2107" s="113"/>
      <c r="AL2107" s="113"/>
      <c r="AM2107" s="113"/>
      <c r="AN2107" s="113"/>
      <c r="AO2107" s="113"/>
      <c r="AP2107" s="113"/>
      <c r="AQ2107" s="113"/>
      <c r="AR2107" s="113"/>
      <c r="AS2107" s="113"/>
      <c r="AT2107" s="113"/>
      <c r="AU2107" s="113"/>
      <c r="AV2107" s="113"/>
      <c r="AW2107" s="113"/>
      <c r="AX2107" s="112"/>
      <c r="AY2107" s="71"/>
      <c r="AZ2107" s="169" t="str">
        <f t="shared" si="82"/>
        <v>OK</v>
      </c>
      <c r="BA2107" s="170" t="str">
        <f t="shared" si="83"/>
        <v>OK</v>
      </c>
      <c r="BB2107" s="215"/>
    </row>
    <row r="2108" spans="1:54" s="207" customFormat="1" ht="51" customHeight="1" x14ac:dyDescent="0.25">
      <c r="A2108" s="115"/>
      <c r="B2108" s="116"/>
      <c r="C2108" s="122"/>
      <c r="D2108" s="137"/>
      <c r="E2108" s="128"/>
      <c r="F2108" s="128"/>
      <c r="G2108" s="127"/>
      <c r="H2108" s="128"/>
      <c r="I2108" s="127"/>
      <c r="J2108" s="127"/>
      <c r="K2108" s="128"/>
      <c r="L2108" s="127"/>
      <c r="M2108" s="127"/>
      <c r="N2108" s="127"/>
      <c r="O2108" s="127"/>
      <c r="P2108" s="128"/>
      <c r="Q2108" s="128"/>
      <c r="R2108" s="129"/>
      <c r="S2108" s="129"/>
      <c r="T2108" s="128"/>
      <c r="U2108" s="128"/>
      <c r="V2108" s="128"/>
      <c r="W2108" s="128"/>
      <c r="X2108" s="127"/>
      <c r="Y2108" s="138"/>
      <c r="Z2108" s="123"/>
      <c r="AA2108" s="113"/>
      <c r="AB2108" s="113"/>
      <c r="AC2108" s="113"/>
      <c r="AD2108" s="113"/>
      <c r="AE2108" s="113"/>
      <c r="AF2108" s="113"/>
      <c r="AG2108" s="113"/>
      <c r="AH2108" s="113"/>
      <c r="AI2108" s="113"/>
      <c r="AJ2108" s="113"/>
      <c r="AK2108" s="113"/>
      <c r="AL2108" s="113"/>
      <c r="AM2108" s="113"/>
      <c r="AN2108" s="113"/>
      <c r="AO2108" s="113"/>
      <c r="AP2108" s="113"/>
      <c r="AQ2108" s="113"/>
      <c r="AR2108" s="113"/>
      <c r="AS2108" s="113"/>
      <c r="AT2108" s="113"/>
      <c r="AU2108" s="113"/>
      <c r="AV2108" s="113"/>
      <c r="AW2108" s="113"/>
      <c r="AX2108" s="112"/>
      <c r="AY2108" s="71"/>
      <c r="AZ2108" s="169" t="str">
        <f t="shared" si="82"/>
        <v>OK</v>
      </c>
      <c r="BA2108" s="170" t="str">
        <f t="shared" si="83"/>
        <v>OK</v>
      </c>
      <c r="BB2108" s="215"/>
    </row>
    <row r="2109" spans="1:54" s="207" customFormat="1" ht="51" customHeight="1" x14ac:dyDescent="0.25">
      <c r="A2109" s="115"/>
      <c r="B2109" s="116"/>
      <c r="C2109" s="122"/>
      <c r="D2109" s="137"/>
      <c r="E2109" s="128"/>
      <c r="F2109" s="128"/>
      <c r="G2109" s="127"/>
      <c r="H2109" s="128"/>
      <c r="I2109" s="127"/>
      <c r="J2109" s="127"/>
      <c r="K2109" s="128"/>
      <c r="L2109" s="127"/>
      <c r="M2109" s="127"/>
      <c r="N2109" s="127"/>
      <c r="O2109" s="127"/>
      <c r="P2109" s="128"/>
      <c r="Q2109" s="128"/>
      <c r="R2109" s="129"/>
      <c r="S2109" s="129"/>
      <c r="T2109" s="128"/>
      <c r="U2109" s="128"/>
      <c r="V2109" s="128"/>
      <c r="W2109" s="128"/>
      <c r="X2109" s="127"/>
      <c r="Y2109" s="138"/>
      <c r="Z2109" s="123"/>
      <c r="AA2109" s="113"/>
      <c r="AB2109" s="113"/>
      <c r="AC2109" s="113"/>
      <c r="AD2109" s="113"/>
      <c r="AE2109" s="113"/>
      <c r="AF2109" s="113"/>
      <c r="AG2109" s="113"/>
      <c r="AH2109" s="113"/>
      <c r="AI2109" s="113"/>
      <c r="AJ2109" s="113"/>
      <c r="AK2109" s="113"/>
      <c r="AL2109" s="113"/>
      <c r="AM2109" s="113"/>
      <c r="AN2109" s="113"/>
      <c r="AO2109" s="113"/>
      <c r="AP2109" s="113"/>
      <c r="AQ2109" s="113"/>
      <c r="AR2109" s="113"/>
      <c r="AS2109" s="113"/>
      <c r="AT2109" s="113"/>
      <c r="AU2109" s="113"/>
      <c r="AV2109" s="113"/>
      <c r="AW2109" s="113"/>
      <c r="AX2109" s="112"/>
      <c r="AY2109" s="71"/>
      <c r="AZ2109" s="169" t="str">
        <f t="shared" si="82"/>
        <v>OK</v>
      </c>
      <c r="BA2109" s="170" t="str">
        <f t="shared" si="83"/>
        <v>OK</v>
      </c>
      <c r="BB2109" s="215"/>
    </row>
    <row r="2110" spans="1:54" s="207" customFormat="1" ht="51" customHeight="1" x14ac:dyDescent="0.25">
      <c r="A2110" s="115"/>
      <c r="B2110" s="116"/>
      <c r="C2110" s="122"/>
      <c r="D2110" s="137"/>
      <c r="E2110" s="128"/>
      <c r="F2110" s="128"/>
      <c r="G2110" s="127"/>
      <c r="H2110" s="128"/>
      <c r="I2110" s="127"/>
      <c r="J2110" s="127"/>
      <c r="K2110" s="128"/>
      <c r="L2110" s="127"/>
      <c r="M2110" s="127"/>
      <c r="N2110" s="127"/>
      <c r="O2110" s="127"/>
      <c r="P2110" s="128"/>
      <c r="Q2110" s="128"/>
      <c r="R2110" s="129"/>
      <c r="S2110" s="129"/>
      <c r="T2110" s="128"/>
      <c r="U2110" s="128"/>
      <c r="V2110" s="128"/>
      <c r="W2110" s="128"/>
      <c r="X2110" s="127"/>
      <c r="Y2110" s="138"/>
      <c r="Z2110" s="123"/>
      <c r="AA2110" s="113"/>
      <c r="AB2110" s="113"/>
      <c r="AC2110" s="113"/>
      <c r="AD2110" s="113"/>
      <c r="AE2110" s="113"/>
      <c r="AF2110" s="113"/>
      <c r="AG2110" s="113"/>
      <c r="AH2110" s="113"/>
      <c r="AI2110" s="113"/>
      <c r="AJ2110" s="113"/>
      <c r="AK2110" s="113"/>
      <c r="AL2110" s="113"/>
      <c r="AM2110" s="113"/>
      <c r="AN2110" s="113"/>
      <c r="AO2110" s="113"/>
      <c r="AP2110" s="113"/>
      <c r="AQ2110" s="113"/>
      <c r="AR2110" s="113"/>
      <c r="AS2110" s="113"/>
      <c r="AT2110" s="113"/>
      <c r="AU2110" s="113"/>
      <c r="AV2110" s="113"/>
      <c r="AW2110" s="113"/>
      <c r="AX2110" s="112"/>
      <c r="AY2110" s="71"/>
      <c r="AZ2110" s="169" t="str">
        <f t="shared" si="82"/>
        <v>OK</v>
      </c>
      <c r="BA2110" s="170" t="str">
        <f t="shared" si="83"/>
        <v>OK</v>
      </c>
      <c r="BB2110" s="215"/>
    </row>
    <row r="2111" spans="1:54" s="207" customFormat="1" ht="51" customHeight="1" x14ac:dyDescent="0.25">
      <c r="A2111" s="115"/>
      <c r="B2111" s="116"/>
      <c r="C2111" s="122"/>
      <c r="D2111" s="137"/>
      <c r="E2111" s="128"/>
      <c r="F2111" s="128"/>
      <c r="G2111" s="127"/>
      <c r="H2111" s="128"/>
      <c r="I2111" s="127"/>
      <c r="J2111" s="127"/>
      <c r="K2111" s="128"/>
      <c r="L2111" s="127"/>
      <c r="M2111" s="127"/>
      <c r="N2111" s="127"/>
      <c r="O2111" s="127"/>
      <c r="P2111" s="128"/>
      <c r="Q2111" s="128"/>
      <c r="R2111" s="129"/>
      <c r="S2111" s="129"/>
      <c r="T2111" s="128"/>
      <c r="U2111" s="128"/>
      <c r="V2111" s="128"/>
      <c r="W2111" s="128"/>
      <c r="X2111" s="127"/>
      <c r="Y2111" s="138"/>
      <c r="Z2111" s="123"/>
      <c r="AA2111" s="113"/>
      <c r="AB2111" s="113"/>
      <c r="AC2111" s="113"/>
      <c r="AD2111" s="113"/>
      <c r="AE2111" s="113"/>
      <c r="AF2111" s="113"/>
      <c r="AG2111" s="113"/>
      <c r="AH2111" s="113"/>
      <c r="AI2111" s="113"/>
      <c r="AJ2111" s="113"/>
      <c r="AK2111" s="113"/>
      <c r="AL2111" s="113"/>
      <c r="AM2111" s="113"/>
      <c r="AN2111" s="113"/>
      <c r="AO2111" s="113"/>
      <c r="AP2111" s="113"/>
      <c r="AQ2111" s="113"/>
      <c r="AR2111" s="113"/>
      <c r="AS2111" s="113"/>
      <c r="AT2111" s="113"/>
      <c r="AU2111" s="113"/>
      <c r="AV2111" s="113"/>
      <c r="AW2111" s="113"/>
      <c r="AX2111" s="112"/>
      <c r="AY2111" s="71"/>
      <c r="AZ2111" s="169" t="str">
        <f t="shared" si="82"/>
        <v>OK</v>
      </c>
      <c r="BA2111" s="170" t="str">
        <f t="shared" si="83"/>
        <v>OK</v>
      </c>
      <c r="BB2111" s="215"/>
    </row>
    <row r="2112" spans="1:54" s="207" customFormat="1" ht="51" customHeight="1" x14ac:dyDescent="0.25">
      <c r="A2112" s="115"/>
      <c r="B2112" s="116"/>
      <c r="C2112" s="122"/>
      <c r="D2112" s="137"/>
      <c r="E2112" s="128"/>
      <c r="F2112" s="128"/>
      <c r="G2112" s="127"/>
      <c r="H2112" s="128"/>
      <c r="I2112" s="127"/>
      <c r="J2112" s="127"/>
      <c r="K2112" s="128"/>
      <c r="L2112" s="127"/>
      <c r="M2112" s="127"/>
      <c r="N2112" s="127"/>
      <c r="O2112" s="127"/>
      <c r="P2112" s="128"/>
      <c r="Q2112" s="128"/>
      <c r="R2112" s="129"/>
      <c r="S2112" s="129"/>
      <c r="T2112" s="128"/>
      <c r="U2112" s="128"/>
      <c r="V2112" s="128"/>
      <c r="W2112" s="128"/>
      <c r="X2112" s="127"/>
      <c r="Y2112" s="138"/>
      <c r="Z2112" s="123"/>
      <c r="AA2112" s="113"/>
      <c r="AB2112" s="113"/>
      <c r="AC2112" s="113"/>
      <c r="AD2112" s="113"/>
      <c r="AE2112" s="113"/>
      <c r="AF2112" s="113"/>
      <c r="AG2112" s="113"/>
      <c r="AH2112" s="113"/>
      <c r="AI2112" s="113"/>
      <c r="AJ2112" s="113"/>
      <c r="AK2112" s="113"/>
      <c r="AL2112" s="113"/>
      <c r="AM2112" s="113"/>
      <c r="AN2112" s="113"/>
      <c r="AO2112" s="113"/>
      <c r="AP2112" s="113"/>
      <c r="AQ2112" s="113"/>
      <c r="AR2112" s="113"/>
      <c r="AS2112" s="113"/>
      <c r="AT2112" s="113"/>
      <c r="AU2112" s="113"/>
      <c r="AV2112" s="113"/>
      <c r="AW2112" s="113"/>
      <c r="AX2112" s="112"/>
      <c r="AY2112" s="71"/>
      <c r="AZ2112" s="169" t="str">
        <f t="shared" si="82"/>
        <v>OK</v>
      </c>
      <c r="BA2112" s="170" t="str">
        <f t="shared" si="83"/>
        <v>OK</v>
      </c>
      <c r="BB2112" s="215"/>
    </row>
    <row r="2113" spans="1:54" s="207" customFormat="1" ht="51" customHeight="1" x14ac:dyDescent="0.25">
      <c r="A2113" s="115"/>
      <c r="B2113" s="116"/>
      <c r="C2113" s="122"/>
      <c r="D2113" s="137"/>
      <c r="E2113" s="128"/>
      <c r="F2113" s="128"/>
      <c r="G2113" s="127"/>
      <c r="H2113" s="128"/>
      <c r="I2113" s="127"/>
      <c r="J2113" s="127"/>
      <c r="K2113" s="128"/>
      <c r="L2113" s="127"/>
      <c r="M2113" s="127"/>
      <c r="N2113" s="127"/>
      <c r="O2113" s="127"/>
      <c r="P2113" s="128"/>
      <c r="Q2113" s="128"/>
      <c r="R2113" s="129"/>
      <c r="S2113" s="129"/>
      <c r="T2113" s="128"/>
      <c r="U2113" s="128"/>
      <c r="V2113" s="128"/>
      <c r="W2113" s="128"/>
      <c r="X2113" s="127"/>
      <c r="Y2113" s="138"/>
      <c r="Z2113" s="12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2"/>
      <c r="AY2113" s="71"/>
      <c r="AZ2113" s="169" t="str">
        <f t="shared" si="82"/>
        <v>OK</v>
      </c>
      <c r="BA2113" s="170" t="str">
        <f t="shared" si="83"/>
        <v>OK</v>
      </c>
      <c r="BB2113" s="215"/>
    </row>
    <row r="2114" spans="1:54" s="207" customFormat="1" ht="51" customHeight="1" x14ac:dyDescent="0.25">
      <c r="A2114" s="115"/>
      <c r="B2114" s="116"/>
      <c r="C2114" s="122"/>
      <c r="D2114" s="137"/>
      <c r="E2114" s="128"/>
      <c r="F2114" s="128"/>
      <c r="G2114" s="127"/>
      <c r="H2114" s="128"/>
      <c r="I2114" s="127"/>
      <c r="J2114" s="127"/>
      <c r="K2114" s="128"/>
      <c r="L2114" s="127"/>
      <c r="M2114" s="127"/>
      <c r="N2114" s="127"/>
      <c r="O2114" s="127"/>
      <c r="P2114" s="128"/>
      <c r="Q2114" s="128"/>
      <c r="R2114" s="129"/>
      <c r="S2114" s="129"/>
      <c r="T2114" s="128"/>
      <c r="U2114" s="128"/>
      <c r="V2114" s="128"/>
      <c r="W2114" s="128"/>
      <c r="X2114" s="127"/>
      <c r="Y2114" s="138"/>
      <c r="Z2114" s="123"/>
      <c r="AA2114" s="113"/>
      <c r="AB2114" s="113"/>
      <c r="AC2114" s="113"/>
      <c r="AD2114" s="113"/>
      <c r="AE2114" s="113"/>
      <c r="AF2114" s="113"/>
      <c r="AG2114" s="113"/>
      <c r="AH2114" s="113"/>
      <c r="AI2114" s="113"/>
      <c r="AJ2114" s="113"/>
      <c r="AK2114" s="113"/>
      <c r="AL2114" s="113"/>
      <c r="AM2114" s="113"/>
      <c r="AN2114" s="113"/>
      <c r="AO2114" s="113"/>
      <c r="AP2114" s="113"/>
      <c r="AQ2114" s="113"/>
      <c r="AR2114" s="113"/>
      <c r="AS2114" s="113"/>
      <c r="AT2114" s="113"/>
      <c r="AU2114" s="113"/>
      <c r="AV2114" s="113"/>
      <c r="AW2114" s="113"/>
      <c r="AX2114" s="112"/>
      <c r="AY2114" s="71"/>
      <c r="AZ2114" s="169" t="str">
        <f t="shared" si="82"/>
        <v>OK</v>
      </c>
      <c r="BA2114" s="170" t="str">
        <f t="shared" si="83"/>
        <v>OK</v>
      </c>
      <c r="BB2114" s="215"/>
    </row>
    <row r="2115" spans="1:54" s="207" customFormat="1" ht="51" customHeight="1" x14ac:dyDescent="0.25">
      <c r="A2115" s="115"/>
      <c r="B2115" s="116"/>
      <c r="C2115" s="122"/>
      <c r="D2115" s="137"/>
      <c r="E2115" s="128"/>
      <c r="F2115" s="128"/>
      <c r="G2115" s="127"/>
      <c r="H2115" s="128"/>
      <c r="I2115" s="127"/>
      <c r="J2115" s="127"/>
      <c r="K2115" s="128"/>
      <c r="L2115" s="127"/>
      <c r="M2115" s="127"/>
      <c r="N2115" s="127"/>
      <c r="O2115" s="127"/>
      <c r="P2115" s="128"/>
      <c r="Q2115" s="128"/>
      <c r="R2115" s="129"/>
      <c r="S2115" s="129"/>
      <c r="T2115" s="128"/>
      <c r="U2115" s="128"/>
      <c r="V2115" s="128"/>
      <c r="W2115" s="128"/>
      <c r="X2115" s="127"/>
      <c r="Y2115" s="138"/>
      <c r="Z2115" s="123"/>
      <c r="AA2115" s="113"/>
      <c r="AB2115" s="113"/>
      <c r="AC2115" s="113"/>
      <c r="AD2115" s="113"/>
      <c r="AE2115" s="113"/>
      <c r="AF2115" s="113"/>
      <c r="AG2115" s="113"/>
      <c r="AH2115" s="113"/>
      <c r="AI2115" s="113"/>
      <c r="AJ2115" s="113"/>
      <c r="AK2115" s="113"/>
      <c r="AL2115" s="113"/>
      <c r="AM2115" s="113"/>
      <c r="AN2115" s="113"/>
      <c r="AO2115" s="113"/>
      <c r="AP2115" s="113"/>
      <c r="AQ2115" s="113"/>
      <c r="AR2115" s="113"/>
      <c r="AS2115" s="113"/>
      <c r="AT2115" s="113"/>
      <c r="AU2115" s="113"/>
      <c r="AV2115" s="113"/>
      <c r="AW2115" s="113"/>
      <c r="AX2115" s="112"/>
      <c r="AY2115" s="71"/>
      <c r="AZ2115" s="169" t="str">
        <f t="shared" si="82"/>
        <v>OK</v>
      </c>
      <c r="BA2115" s="170" t="str">
        <f t="shared" si="83"/>
        <v>OK</v>
      </c>
      <c r="BB2115" s="215"/>
    </row>
    <row r="2116" spans="1:54" s="207" customFormat="1" ht="51" customHeight="1" x14ac:dyDescent="0.25">
      <c r="A2116" s="115"/>
      <c r="B2116" s="116"/>
      <c r="C2116" s="122"/>
      <c r="D2116" s="137"/>
      <c r="E2116" s="128"/>
      <c r="F2116" s="128"/>
      <c r="G2116" s="127"/>
      <c r="H2116" s="128"/>
      <c r="I2116" s="127"/>
      <c r="J2116" s="127"/>
      <c r="K2116" s="128"/>
      <c r="L2116" s="127"/>
      <c r="M2116" s="127"/>
      <c r="N2116" s="127"/>
      <c r="O2116" s="127"/>
      <c r="P2116" s="128"/>
      <c r="Q2116" s="128"/>
      <c r="R2116" s="129"/>
      <c r="S2116" s="129"/>
      <c r="T2116" s="128"/>
      <c r="U2116" s="128"/>
      <c r="V2116" s="128"/>
      <c r="W2116" s="128"/>
      <c r="X2116" s="127"/>
      <c r="Y2116" s="138"/>
      <c r="Z2116" s="123"/>
      <c r="AA2116" s="113"/>
      <c r="AB2116" s="113"/>
      <c r="AC2116" s="113"/>
      <c r="AD2116" s="113"/>
      <c r="AE2116" s="113"/>
      <c r="AF2116" s="113"/>
      <c r="AG2116" s="113"/>
      <c r="AH2116" s="113"/>
      <c r="AI2116" s="113"/>
      <c r="AJ2116" s="113"/>
      <c r="AK2116" s="113"/>
      <c r="AL2116" s="113"/>
      <c r="AM2116" s="113"/>
      <c r="AN2116" s="113"/>
      <c r="AO2116" s="113"/>
      <c r="AP2116" s="113"/>
      <c r="AQ2116" s="113"/>
      <c r="AR2116" s="113"/>
      <c r="AS2116" s="113"/>
      <c r="AT2116" s="113"/>
      <c r="AU2116" s="113"/>
      <c r="AV2116" s="113"/>
      <c r="AW2116" s="113"/>
      <c r="AX2116" s="112"/>
      <c r="AY2116" s="71"/>
      <c r="AZ2116" s="169" t="str">
        <f t="shared" si="82"/>
        <v>OK</v>
      </c>
      <c r="BA2116" s="170" t="str">
        <f t="shared" si="83"/>
        <v>OK</v>
      </c>
      <c r="BB2116" s="215"/>
    </row>
    <row r="2117" spans="1:54" s="207" customFormat="1" ht="51" customHeight="1" x14ac:dyDescent="0.25">
      <c r="A2117" s="115"/>
      <c r="B2117" s="116"/>
      <c r="C2117" s="122"/>
      <c r="D2117" s="137"/>
      <c r="E2117" s="128"/>
      <c r="F2117" s="128"/>
      <c r="G2117" s="127"/>
      <c r="H2117" s="128"/>
      <c r="I2117" s="127"/>
      <c r="J2117" s="127"/>
      <c r="K2117" s="128"/>
      <c r="L2117" s="127"/>
      <c r="M2117" s="127"/>
      <c r="N2117" s="127"/>
      <c r="O2117" s="127"/>
      <c r="P2117" s="128"/>
      <c r="Q2117" s="128"/>
      <c r="R2117" s="129"/>
      <c r="S2117" s="129"/>
      <c r="T2117" s="128"/>
      <c r="U2117" s="128"/>
      <c r="V2117" s="128"/>
      <c r="W2117" s="128"/>
      <c r="X2117" s="127"/>
      <c r="Y2117" s="138"/>
      <c r="Z2117" s="123"/>
      <c r="AA2117" s="113"/>
      <c r="AB2117" s="113"/>
      <c r="AC2117" s="113"/>
      <c r="AD2117" s="113"/>
      <c r="AE2117" s="113"/>
      <c r="AF2117" s="113"/>
      <c r="AG2117" s="113"/>
      <c r="AH2117" s="113"/>
      <c r="AI2117" s="113"/>
      <c r="AJ2117" s="113"/>
      <c r="AK2117" s="113"/>
      <c r="AL2117" s="113"/>
      <c r="AM2117" s="113"/>
      <c r="AN2117" s="113"/>
      <c r="AO2117" s="113"/>
      <c r="AP2117" s="113"/>
      <c r="AQ2117" s="113"/>
      <c r="AR2117" s="113"/>
      <c r="AS2117" s="113"/>
      <c r="AT2117" s="113"/>
      <c r="AU2117" s="113"/>
      <c r="AV2117" s="113"/>
      <c r="AW2117" s="113"/>
      <c r="AX2117" s="112"/>
      <c r="AY2117" s="71"/>
      <c r="AZ2117" s="169" t="str">
        <f t="shared" si="82"/>
        <v>OK</v>
      </c>
      <c r="BA2117" s="170" t="str">
        <f t="shared" si="83"/>
        <v>OK</v>
      </c>
      <c r="BB2117" s="215"/>
    </row>
    <row r="2118" spans="1:54" s="207" customFormat="1" ht="51" customHeight="1" x14ac:dyDescent="0.25">
      <c r="A2118" s="115"/>
      <c r="B2118" s="116"/>
      <c r="C2118" s="122"/>
      <c r="D2118" s="137"/>
      <c r="E2118" s="128"/>
      <c r="F2118" s="128"/>
      <c r="G2118" s="127"/>
      <c r="H2118" s="128"/>
      <c r="I2118" s="127"/>
      <c r="J2118" s="127"/>
      <c r="K2118" s="128"/>
      <c r="L2118" s="127"/>
      <c r="M2118" s="127"/>
      <c r="N2118" s="127"/>
      <c r="O2118" s="127"/>
      <c r="P2118" s="128"/>
      <c r="Q2118" s="128"/>
      <c r="R2118" s="129"/>
      <c r="S2118" s="129"/>
      <c r="T2118" s="128"/>
      <c r="U2118" s="128"/>
      <c r="V2118" s="128"/>
      <c r="W2118" s="128"/>
      <c r="X2118" s="127"/>
      <c r="Y2118" s="138"/>
      <c r="Z2118" s="123"/>
      <c r="AA2118" s="113"/>
      <c r="AB2118" s="113"/>
      <c r="AC2118" s="113"/>
      <c r="AD2118" s="113"/>
      <c r="AE2118" s="113"/>
      <c r="AF2118" s="113"/>
      <c r="AG2118" s="113"/>
      <c r="AH2118" s="113"/>
      <c r="AI2118" s="113"/>
      <c r="AJ2118" s="113"/>
      <c r="AK2118" s="113"/>
      <c r="AL2118" s="113"/>
      <c r="AM2118" s="113"/>
      <c r="AN2118" s="113"/>
      <c r="AO2118" s="113"/>
      <c r="AP2118" s="113"/>
      <c r="AQ2118" s="113"/>
      <c r="AR2118" s="113"/>
      <c r="AS2118" s="113"/>
      <c r="AT2118" s="113"/>
      <c r="AU2118" s="113"/>
      <c r="AV2118" s="113"/>
      <c r="AW2118" s="113"/>
      <c r="AX2118" s="112"/>
      <c r="AY2118" s="71"/>
      <c r="AZ2118" s="169" t="str">
        <f t="shared" si="82"/>
        <v>OK</v>
      </c>
      <c r="BA2118" s="170" t="str">
        <f t="shared" si="83"/>
        <v>OK</v>
      </c>
      <c r="BB2118" s="215"/>
    </row>
    <row r="2119" spans="1:54" s="207" customFormat="1" ht="51" customHeight="1" x14ac:dyDescent="0.25">
      <c r="A2119" s="115"/>
      <c r="B2119" s="116"/>
      <c r="C2119" s="122"/>
      <c r="D2119" s="137"/>
      <c r="E2119" s="128"/>
      <c r="F2119" s="128"/>
      <c r="G2119" s="127"/>
      <c r="H2119" s="128"/>
      <c r="I2119" s="127"/>
      <c r="J2119" s="127"/>
      <c r="K2119" s="128"/>
      <c r="L2119" s="127"/>
      <c r="M2119" s="127"/>
      <c r="N2119" s="127"/>
      <c r="O2119" s="127"/>
      <c r="P2119" s="128"/>
      <c r="Q2119" s="128"/>
      <c r="R2119" s="129"/>
      <c r="S2119" s="129"/>
      <c r="T2119" s="128"/>
      <c r="U2119" s="128"/>
      <c r="V2119" s="128"/>
      <c r="W2119" s="128"/>
      <c r="X2119" s="127"/>
      <c r="Y2119" s="138"/>
      <c r="Z2119" s="123"/>
      <c r="AA2119" s="113"/>
      <c r="AB2119" s="113"/>
      <c r="AC2119" s="113"/>
      <c r="AD2119" s="113"/>
      <c r="AE2119" s="113"/>
      <c r="AF2119" s="113"/>
      <c r="AG2119" s="113"/>
      <c r="AH2119" s="113"/>
      <c r="AI2119" s="113"/>
      <c r="AJ2119" s="113"/>
      <c r="AK2119" s="113"/>
      <c r="AL2119" s="113"/>
      <c r="AM2119" s="113"/>
      <c r="AN2119" s="113"/>
      <c r="AO2119" s="113"/>
      <c r="AP2119" s="113"/>
      <c r="AQ2119" s="113"/>
      <c r="AR2119" s="113"/>
      <c r="AS2119" s="113"/>
      <c r="AT2119" s="113"/>
      <c r="AU2119" s="113"/>
      <c r="AV2119" s="113"/>
      <c r="AW2119" s="113"/>
      <c r="AX2119" s="112"/>
      <c r="AY2119" s="71"/>
      <c r="AZ2119" s="169" t="str">
        <f t="shared" ref="AZ2119:AZ2182" si="84">IF(S2119-AA2119-AC2119-AE2119-AG2119-AI2119-AK2119-AM2119-AO2119-AQ2119-AS2119-AU2119-AW2119=0,"OK","Compromisos diferentes al valor estimado en la vigencia actual")</f>
        <v>OK</v>
      </c>
      <c r="BA2119" s="170" t="str">
        <f t="shared" ref="BA2119:BA2182" si="85">IF(S2119-AB2119-AD2119-AF2119-AH2119-AJ2119-AL2119-AN2119-AP2119-AR2119-AT2119-AV2119-AX2119=0,"OK","Obligaciones diferentes al valor estimado en la vigencia actual")</f>
        <v>OK</v>
      </c>
      <c r="BB2119" s="215"/>
    </row>
    <row r="2120" spans="1:54" s="207" customFormat="1" ht="51" customHeight="1" x14ac:dyDescent="0.25">
      <c r="A2120" s="115"/>
      <c r="B2120" s="116"/>
      <c r="C2120" s="122"/>
      <c r="D2120" s="137"/>
      <c r="E2120" s="128"/>
      <c r="F2120" s="128"/>
      <c r="G2120" s="127"/>
      <c r="H2120" s="128"/>
      <c r="I2120" s="127"/>
      <c r="J2120" s="127"/>
      <c r="K2120" s="128"/>
      <c r="L2120" s="127"/>
      <c r="M2120" s="127"/>
      <c r="N2120" s="127"/>
      <c r="O2120" s="127"/>
      <c r="P2120" s="128"/>
      <c r="Q2120" s="128"/>
      <c r="R2120" s="129"/>
      <c r="S2120" s="129"/>
      <c r="T2120" s="128"/>
      <c r="U2120" s="128"/>
      <c r="V2120" s="128"/>
      <c r="W2120" s="128"/>
      <c r="X2120" s="127"/>
      <c r="Y2120" s="138"/>
      <c r="Z2120" s="123"/>
      <c r="AA2120" s="113"/>
      <c r="AB2120" s="113"/>
      <c r="AC2120" s="113"/>
      <c r="AD2120" s="113"/>
      <c r="AE2120" s="113"/>
      <c r="AF2120" s="113"/>
      <c r="AG2120" s="113"/>
      <c r="AH2120" s="113"/>
      <c r="AI2120" s="113"/>
      <c r="AJ2120" s="113"/>
      <c r="AK2120" s="113"/>
      <c r="AL2120" s="113"/>
      <c r="AM2120" s="113"/>
      <c r="AN2120" s="113"/>
      <c r="AO2120" s="113"/>
      <c r="AP2120" s="113"/>
      <c r="AQ2120" s="113"/>
      <c r="AR2120" s="113"/>
      <c r="AS2120" s="113"/>
      <c r="AT2120" s="113"/>
      <c r="AU2120" s="113"/>
      <c r="AV2120" s="113"/>
      <c r="AW2120" s="113"/>
      <c r="AX2120" s="112"/>
      <c r="AY2120" s="71"/>
      <c r="AZ2120" s="169" t="str">
        <f t="shared" si="84"/>
        <v>OK</v>
      </c>
      <c r="BA2120" s="170" t="str">
        <f t="shared" si="85"/>
        <v>OK</v>
      </c>
      <c r="BB2120" s="215"/>
    </row>
    <row r="2121" spans="1:54" s="207" customFormat="1" ht="51" customHeight="1" x14ac:dyDescent="0.25">
      <c r="A2121" s="115"/>
      <c r="B2121" s="116"/>
      <c r="C2121" s="122"/>
      <c r="D2121" s="137"/>
      <c r="E2121" s="128"/>
      <c r="F2121" s="128"/>
      <c r="G2121" s="127"/>
      <c r="H2121" s="128"/>
      <c r="I2121" s="127"/>
      <c r="J2121" s="127"/>
      <c r="K2121" s="128"/>
      <c r="L2121" s="127"/>
      <c r="M2121" s="127"/>
      <c r="N2121" s="127"/>
      <c r="O2121" s="127"/>
      <c r="P2121" s="128"/>
      <c r="Q2121" s="128"/>
      <c r="R2121" s="129"/>
      <c r="S2121" s="129"/>
      <c r="T2121" s="128"/>
      <c r="U2121" s="128"/>
      <c r="V2121" s="128"/>
      <c r="W2121" s="128"/>
      <c r="X2121" s="127"/>
      <c r="Y2121" s="138"/>
      <c r="Z2121" s="123"/>
      <c r="AA2121" s="113"/>
      <c r="AB2121" s="113"/>
      <c r="AC2121" s="113"/>
      <c r="AD2121" s="113"/>
      <c r="AE2121" s="113"/>
      <c r="AF2121" s="113"/>
      <c r="AG2121" s="113"/>
      <c r="AH2121" s="113"/>
      <c r="AI2121" s="113"/>
      <c r="AJ2121" s="113"/>
      <c r="AK2121" s="113"/>
      <c r="AL2121" s="113"/>
      <c r="AM2121" s="113"/>
      <c r="AN2121" s="113"/>
      <c r="AO2121" s="113"/>
      <c r="AP2121" s="113"/>
      <c r="AQ2121" s="113"/>
      <c r="AR2121" s="113"/>
      <c r="AS2121" s="113"/>
      <c r="AT2121" s="113"/>
      <c r="AU2121" s="113"/>
      <c r="AV2121" s="113"/>
      <c r="AW2121" s="113"/>
      <c r="AX2121" s="112"/>
      <c r="AY2121" s="71"/>
      <c r="AZ2121" s="169" t="str">
        <f t="shared" si="84"/>
        <v>OK</v>
      </c>
      <c r="BA2121" s="170" t="str">
        <f t="shared" si="85"/>
        <v>OK</v>
      </c>
      <c r="BB2121" s="215"/>
    </row>
    <row r="2122" spans="1:54" s="207" customFormat="1" ht="51" customHeight="1" x14ac:dyDescent="0.25">
      <c r="A2122" s="115"/>
      <c r="B2122" s="116"/>
      <c r="C2122" s="122"/>
      <c r="D2122" s="137"/>
      <c r="E2122" s="128"/>
      <c r="F2122" s="128"/>
      <c r="G2122" s="127"/>
      <c r="H2122" s="128"/>
      <c r="I2122" s="127"/>
      <c r="J2122" s="127"/>
      <c r="K2122" s="128"/>
      <c r="L2122" s="127"/>
      <c r="M2122" s="127"/>
      <c r="N2122" s="127"/>
      <c r="O2122" s="127"/>
      <c r="P2122" s="128"/>
      <c r="Q2122" s="128"/>
      <c r="R2122" s="129"/>
      <c r="S2122" s="129"/>
      <c r="T2122" s="128"/>
      <c r="U2122" s="128"/>
      <c r="V2122" s="128"/>
      <c r="W2122" s="128"/>
      <c r="X2122" s="127"/>
      <c r="Y2122" s="138"/>
      <c r="Z2122" s="123"/>
      <c r="AA2122" s="113"/>
      <c r="AB2122" s="113"/>
      <c r="AC2122" s="113"/>
      <c r="AD2122" s="113"/>
      <c r="AE2122" s="113"/>
      <c r="AF2122" s="113"/>
      <c r="AG2122" s="113"/>
      <c r="AH2122" s="113"/>
      <c r="AI2122" s="113"/>
      <c r="AJ2122" s="113"/>
      <c r="AK2122" s="113"/>
      <c r="AL2122" s="113"/>
      <c r="AM2122" s="113"/>
      <c r="AN2122" s="113"/>
      <c r="AO2122" s="113"/>
      <c r="AP2122" s="113"/>
      <c r="AQ2122" s="113"/>
      <c r="AR2122" s="113"/>
      <c r="AS2122" s="113"/>
      <c r="AT2122" s="113"/>
      <c r="AU2122" s="113"/>
      <c r="AV2122" s="113"/>
      <c r="AW2122" s="113"/>
      <c r="AX2122" s="112"/>
      <c r="AY2122" s="71"/>
      <c r="AZ2122" s="169" t="str">
        <f t="shared" si="84"/>
        <v>OK</v>
      </c>
      <c r="BA2122" s="170" t="str">
        <f t="shared" si="85"/>
        <v>OK</v>
      </c>
      <c r="BB2122" s="215"/>
    </row>
    <row r="2123" spans="1:54" s="207" customFormat="1" ht="51" customHeight="1" x14ac:dyDescent="0.25">
      <c r="A2123" s="115"/>
      <c r="B2123" s="116"/>
      <c r="C2123" s="122"/>
      <c r="D2123" s="137"/>
      <c r="E2123" s="128"/>
      <c r="F2123" s="128"/>
      <c r="G2123" s="127"/>
      <c r="H2123" s="128"/>
      <c r="I2123" s="127"/>
      <c r="J2123" s="127"/>
      <c r="K2123" s="128"/>
      <c r="L2123" s="127"/>
      <c r="M2123" s="127"/>
      <c r="N2123" s="127"/>
      <c r="O2123" s="127"/>
      <c r="P2123" s="128"/>
      <c r="Q2123" s="128"/>
      <c r="R2123" s="129"/>
      <c r="S2123" s="129"/>
      <c r="T2123" s="128"/>
      <c r="U2123" s="128"/>
      <c r="V2123" s="128"/>
      <c r="W2123" s="128"/>
      <c r="X2123" s="127"/>
      <c r="Y2123" s="138"/>
      <c r="Z2123" s="123"/>
      <c r="AA2123" s="113"/>
      <c r="AB2123" s="113"/>
      <c r="AC2123" s="113"/>
      <c r="AD2123" s="113"/>
      <c r="AE2123" s="113"/>
      <c r="AF2123" s="113"/>
      <c r="AG2123" s="113"/>
      <c r="AH2123" s="113"/>
      <c r="AI2123" s="113"/>
      <c r="AJ2123" s="113"/>
      <c r="AK2123" s="113"/>
      <c r="AL2123" s="113"/>
      <c r="AM2123" s="113"/>
      <c r="AN2123" s="113"/>
      <c r="AO2123" s="113"/>
      <c r="AP2123" s="113"/>
      <c r="AQ2123" s="113"/>
      <c r="AR2123" s="113"/>
      <c r="AS2123" s="113"/>
      <c r="AT2123" s="113"/>
      <c r="AU2123" s="113"/>
      <c r="AV2123" s="113"/>
      <c r="AW2123" s="113"/>
      <c r="AX2123" s="112"/>
      <c r="AY2123" s="71"/>
      <c r="AZ2123" s="169" t="str">
        <f t="shared" si="84"/>
        <v>OK</v>
      </c>
      <c r="BA2123" s="170" t="str">
        <f t="shared" si="85"/>
        <v>OK</v>
      </c>
      <c r="BB2123" s="215"/>
    </row>
    <row r="2124" spans="1:54" s="207" customFormat="1" ht="51" customHeight="1" x14ac:dyDescent="0.25">
      <c r="A2124" s="115"/>
      <c r="B2124" s="116"/>
      <c r="C2124" s="122"/>
      <c r="D2124" s="137"/>
      <c r="E2124" s="128"/>
      <c r="F2124" s="128"/>
      <c r="G2124" s="127"/>
      <c r="H2124" s="128"/>
      <c r="I2124" s="127"/>
      <c r="J2124" s="127"/>
      <c r="K2124" s="128"/>
      <c r="L2124" s="127"/>
      <c r="M2124" s="127"/>
      <c r="N2124" s="127"/>
      <c r="O2124" s="127"/>
      <c r="P2124" s="128"/>
      <c r="Q2124" s="128"/>
      <c r="R2124" s="129"/>
      <c r="S2124" s="129"/>
      <c r="T2124" s="128"/>
      <c r="U2124" s="128"/>
      <c r="V2124" s="128"/>
      <c r="W2124" s="128"/>
      <c r="X2124" s="127"/>
      <c r="Y2124" s="138"/>
      <c r="Z2124" s="123"/>
      <c r="AA2124" s="113"/>
      <c r="AB2124" s="113"/>
      <c r="AC2124" s="113"/>
      <c r="AD2124" s="113"/>
      <c r="AE2124" s="113"/>
      <c r="AF2124" s="113"/>
      <c r="AG2124" s="113"/>
      <c r="AH2124" s="113"/>
      <c r="AI2124" s="113"/>
      <c r="AJ2124" s="113"/>
      <c r="AK2124" s="113"/>
      <c r="AL2124" s="113"/>
      <c r="AM2124" s="113"/>
      <c r="AN2124" s="113"/>
      <c r="AO2124" s="113"/>
      <c r="AP2124" s="113"/>
      <c r="AQ2124" s="113"/>
      <c r="AR2124" s="113"/>
      <c r="AS2124" s="113"/>
      <c r="AT2124" s="113"/>
      <c r="AU2124" s="113"/>
      <c r="AV2124" s="113"/>
      <c r="AW2124" s="113"/>
      <c r="AX2124" s="112"/>
      <c r="AY2124" s="71"/>
      <c r="AZ2124" s="169" t="str">
        <f t="shared" si="84"/>
        <v>OK</v>
      </c>
      <c r="BA2124" s="170" t="str">
        <f t="shared" si="85"/>
        <v>OK</v>
      </c>
      <c r="BB2124" s="215"/>
    </row>
    <row r="2125" spans="1:54" s="207" customFormat="1" ht="51" customHeight="1" x14ac:dyDescent="0.25">
      <c r="A2125" s="115"/>
      <c r="B2125" s="116"/>
      <c r="C2125" s="122"/>
      <c r="D2125" s="137"/>
      <c r="E2125" s="128"/>
      <c r="F2125" s="128"/>
      <c r="G2125" s="127"/>
      <c r="H2125" s="128"/>
      <c r="I2125" s="127"/>
      <c r="J2125" s="127"/>
      <c r="K2125" s="128"/>
      <c r="L2125" s="127"/>
      <c r="M2125" s="127"/>
      <c r="N2125" s="127"/>
      <c r="O2125" s="127"/>
      <c r="P2125" s="128"/>
      <c r="Q2125" s="128"/>
      <c r="R2125" s="129"/>
      <c r="S2125" s="129"/>
      <c r="T2125" s="128"/>
      <c r="U2125" s="128"/>
      <c r="V2125" s="128"/>
      <c r="W2125" s="128"/>
      <c r="X2125" s="127"/>
      <c r="Y2125" s="138"/>
      <c r="Z2125" s="123"/>
      <c r="AA2125" s="113"/>
      <c r="AB2125" s="113"/>
      <c r="AC2125" s="113"/>
      <c r="AD2125" s="113"/>
      <c r="AE2125" s="113"/>
      <c r="AF2125" s="113"/>
      <c r="AG2125" s="113"/>
      <c r="AH2125" s="113"/>
      <c r="AI2125" s="113"/>
      <c r="AJ2125" s="113"/>
      <c r="AK2125" s="113"/>
      <c r="AL2125" s="113"/>
      <c r="AM2125" s="113"/>
      <c r="AN2125" s="113"/>
      <c r="AO2125" s="113"/>
      <c r="AP2125" s="113"/>
      <c r="AQ2125" s="113"/>
      <c r="AR2125" s="113"/>
      <c r="AS2125" s="113"/>
      <c r="AT2125" s="113"/>
      <c r="AU2125" s="113"/>
      <c r="AV2125" s="113"/>
      <c r="AW2125" s="113"/>
      <c r="AX2125" s="112"/>
      <c r="AY2125" s="71"/>
      <c r="AZ2125" s="169" t="str">
        <f t="shared" si="84"/>
        <v>OK</v>
      </c>
      <c r="BA2125" s="170" t="str">
        <f t="shared" si="85"/>
        <v>OK</v>
      </c>
      <c r="BB2125" s="215"/>
    </row>
    <row r="2126" spans="1:54" s="207" customFormat="1" ht="51" customHeight="1" x14ac:dyDescent="0.25">
      <c r="A2126" s="115"/>
      <c r="B2126" s="116"/>
      <c r="C2126" s="122"/>
      <c r="D2126" s="137"/>
      <c r="E2126" s="128"/>
      <c r="F2126" s="128"/>
      <c r="G2126" s="127"/>
      <c r="H2126" s="128"/>
      <c r="I2126" s="127"/>
      <c r="J2126" s="127"/>
      <c r="K2126" s="128"/>
      <c r="L2126" s="127"/>
      <c r="M2126" s="127"/>
      <c r="N2126" s="127"/>
      <c r="O2126" s="127"/>
      <c r="P2126" s="128"/>
      <c r="Q2126" s="128"/>
      <c r="R2126" s="129"/>
      <c r="S2126" s="129"/>
      <c r="T2126" s="128"/>
      <c r="U2126" s="128"/>
      <c r="V2126" s="128"/>
      <c r="W2126" s="128"/>
      <c r="X2126" s="127"/>
      <c r="Y2126" s="138"/>
      <c r="Z2126" s="123"/>
      <c r="AA2126" s="113"/>
      <c r="AB2126" s="113"/>
      <c r="AC2126" s="113"/>
      <c r="AD2126" s="113"/>
      <c r="AE2126" s="113"/>
      <c r="AF2126" s="113"/>
      <c r="AG2126" s="113"/>
      <c r="AH2126" s="113"/>
      <c r="AI2126" s="113"/>
      <c r="AJ2126" s="113"/>
      <c r="AK2126" s="113"/>
      <c r="AL2126" s="113"/>
      <c r="AM2126" s="113"/>
      <c r="AN2126" s="113"/>
      <c r="AO2126" s="113"/>
      <c r="AP2126" s="113"/>
      <c r="AQ2126" s="113"/>
      <c r="AR2126" s="113"/>
      <c r="AS2126" s="113"/>
      <c r="AT2126" s="113"/>
      <c r="AU2126" s="113"/>
      <c r="AV2126" s="113"/>
      <c r="AW2126" s="113"/>
      <c r="AX2126" s="112"/>
      <c r="AY2126" s="71"/>
      <c r="AZ2126" s="169" t="str">
        <f t="shared" si="84"/>
        <v>OK</v>
      </c>
      <c r="BA2126" s="170" t="str">
        <f t="shared" si="85"/>
        <v>OK</v>
      </c>
      <c r="BB2126" s="215"/>
    </row>
    <row r="2127" spans="1:54" s="207" customFormat="1" ht="51" customHeight="1" x14ac:dyDescent="0.25">
      <c r="A2127" s="115"/>
      <c r="B2127" s="116"/>
      <c r="C2127" s="122"/>
      <c r="D2127" s="137"/>
      <c r="E2127" s="128"/>
      <c r="F2127" s="128"/>
      <c r="G2127" s="127"/>
      <c r="H2127" s="128"/>
      <c r="I2127" s="127"/>
      <c r="J2127" s="127"/>
      <c r="K2127" s="128"/>
      <c r="L2127" s="127"/>
      <c r="M2127" s="127"/>
      <c r="N2127" s="127"/>
      <c r="O2127" s="127"/>
      <c r="P2127" s="128"/>
      <c r="Q2127" s="128"/>
      <c r="R2127" s="129"/>
      <c r="S2127" s="129"/>
      <c r="T2127" s="128"/>
      <c r="U2127" s="128"/>
      <c r="V2127" s="128"/>
      <c r="W2127" s="128"/>
      <c r="X2127" s="127"/>
      <c r="Y2127" s="138"/>
      <c r="Z2127" s="123"/>
      <c r="AA2127" s="113"/>
      <c r="AB2127" s="113"/>
      <c r="AC2127" s="113"/>
      <c r="AD2127" s="113"/>
      <c r="AE2127" s="113"/>
      <c r="AF2127" s="113"/>
      <c r="AG2127" s="113"/>
      <c r="AH2127" s="113"/>
      <c r="AI2127" s="113"/>
      <c r="AJ2127" s="113"/>
      <c r="AK2127" s="113"/>
      <c r="AL2127" s="113"/>
      <c r="AM2127" s="113"/>
      <c r="AN2127" s="113"/>
      <c r="AO2127" s="113"/>
      <c r="AP2127" s="113"/>
      <c r="AQ2127" s="113"/>
      <c r="AR2127" s="113"/>
      <c r="AS2127" s="113"/>
      <c r="AT2127" s="113"/>
      <c r="AU2127" s="113"/>
      <c r="AV2127" s="113"/>
      <c r="AW2127" s="113"/>
      <c r="AX2127" s="112"/>
      <c r="AY2127" s="71"/>
      <c r="AZ2127" s="169" t="str">
        <f t="shared" si="84"/>
        <v>OK</v>
      </c>
      <c r="BA2127" s="170" t="str">
        <f t="shared" si="85"/>
        <v>OK</v>
      </c>
      <c r="BB2127" s="215"/>
    </row>
    <row r="2128" spans="1:54" s="207" customFormat="1" ht="51" customHeight="1" x14ac:dyDescent="0.25">
      <c r="A2128" s="115"/>
      <c r="B2128" s="116"/>
      <c r="C2128" s="122"/>
      <c r="D2128" s="137"/>
      <c r="E2128" s="128"/>
      <c r="F2128" s="128"/>
      <c r="G2128" s="127"/>
      <c r="H2128" s="128"/>
      <c r="I2128" s="127"/>
      <c r="J2128" s="127"/>
      <c r="K2128" s="128"/>
      <c r="L2128" s="127"/>
      <c r="M2128" s="127"/>
      <c r="N2128" s="127"/>
      <c r="O2128" s="127"/>
      <c r="P2128" s="128"/>
      <c r="Q2128" s="128"/>
      <c r="R2128" s="129"/>
      <c r="S2128" s="129"/>
      <c r="T2128" s="128"/>
      <c r="U2128" s="128"/>
      <c r="V2128" s="128"/>
      <c r="W2128" s="128"/>
      <c r="X2128" s="127"/>
      <c r="Y2128" s="138"/>
      <c r="Z2128" s="123"/>
      <c r="AA2128" s="113"/>
      <c r="AB2128" s="113"/>
      <c r="AC2128" s="113"/>
      <c r="AD2128" s="113"/>
      <c r="AE2128" s="113"/>
      <c r="AF2128" s="113"/>
      <c r="AG2128" s="113"/>
      <c r="AH2128" s="113"/>
      <c r="AI2128" s="113"/>
      <c r="AJ2128" s="113"/>
      <c r="AK2128" s="113"/>
      <c r="AL2128" s="113"/>
      <c r="AM2128" s="113"/>
      <c r="AN2128" s="113"/>
      <c r="AO2128" s="113"/>
      <c r="AP2128" s="113"/>
      <c r="AQ2128" s="113"/>
      <c r="AR2128" s="113"/>
      <c r="AS2128" s="113"/>
      <c r="AT2128" s="113"/>
      <c r="AU2128" s="113"/>
      <c r="AV2128" s="113"/>
      <c r="AW2128" s="113"/>
      <c r="AX2128" s="112"/>
      <c r="AY2128" s="71"/>
      <c r="AZ2128" s="169" t="str">
        <f t="shared" si="84"/>
        <v>OK</v>
      </c>
      <c r="BA2128" s="170" t="str">
        <f t="shared" si="85"/>
        <v>OK</v>
      </c>
      <c r="BB2128" s="215"/>
    </row>
    <row r="2129" spans="1:54" s="207" customFormat="1" ht="51" customHeight="1" x14ac:dyDescent="0.25">
      <c r="A2129" s="115"/>
      <c r="B2129" s="116"/>
      <c r="C2129" s="122"/>
      <c r="D2129" s="137"/>
      <c r="E2129" s="128"/>
      <c r="F2129" s="128"/>
      <c r="G2129" s="127"/>
      <c r="H2129" s="128"/>
      <c r="I2129" s="127"/>
      <c r="J2129" s="127"/>
      <c r="K2129" s="128"/>
      <c r="L2129" s="127"/>
      <c r="M2129" s="127"/>
      <c r="N2129" s="127"/>
      <c r="O2129" s="127"/>
      <c r="P2129" s="128"/>
      <c r="Q2129" s="128"/>
      <c r="R2129" s="129"/>
      <c r="S2129" s="129"/>
      <c r="T2129" s="128"/>
      <c r="U2129" s="128"/>
      <c r="V2129" s="128"/>
      <c r="W2129" s="128"/>
      <c r="X2129" s="127"/>
      <c r="Y2129" s="138"/>
      <c r="Z2129" s="123"/>
      <c r="AA2129" s="113"/>
      <c r="AB2129" s="113"/>
      <c r="AC2129" s="113"/>
      <c r="AD2129" s="113"/>
      <c r="AE2129" s="113"/>
      <c r="AF2129" s="113"/>
      <c r="AG2129" s="113"/>
      <c r="AH2129" s="113"/>
      <c r="AI2129" s="113"/>
      <c r="AJ2129" s="113"/>
      <c r="AK2129" s="113"/>
      <c r="AL2129" s="113"/>
      <c r="AM2129" s="113"/>
      <c r="AN2129" s="113"/>
      <c r="AO2129" s="113"/>
      <c r="AP2129" s="113"/>
      <c r="AQ2129" s="113"/>
      <c r="AR2129" s="113"/>
      <c r="AS2129" s="113"/>
      <c r="AT2129" s="113"/>
      <c r="AU2129" s="113"/>
      <c r="AV2129" s="113"/>
      <c r="AW2129" s="113"/>
      <c r="AX2129" s="112"/>
      <c r="AY2129" s="71"/>
      <c r="AZ2129" s="169" t="str">
        <f t="shared" si="84"/>
        <v>OK</v>
      </c>
      <c r="BA2129" s="170" t="str">
        <f t="shared" si="85"/>
        <v>OK</v>
      </c>
      <c r="BB2129" s="215"/>
    </row>
    <row r="2130" spans="1:54" s="207" customFormat="1" ht="51" customHeight="1" x14ac:dyDescent="0.25">
      <c r="A2130" s="115"/>
      <c r="B2130" s="116"/>
      <c r="C2130" s="122"/>
      <c r="D2130" s="137"/>
      <c r="E2130" s="128"/>
      <c r="F2130" s="128"/>
      <c r="G2130" s="127"/>
      <c r="H2130" s="128"/>
      <c r="I2130" s="127"/>
      <c r="J2130" s="127"/>
      <c r="K2130" s="128"/>
      <c r="L2130" s="127"/>
      <c r="M2130" s="127"/>
      <c r="N2130" s="127"/>
      <c r="O2130" s="127"/>
      <c r="P2130" s="128"/>
      <c r="Q2130" s="128"/>
      <c r="R2130" s="129"/>
      <c r="S2130" s="129"/>
      <c r="T2130" s="128"/>
      <c r="U2130" s="128"/>
      <c r="V2130" s="128"/>
      <c r="W2130" s="128"/>
      <c r="X2130" s="127"/>
      <c r="Y2130" s="138"/>
      <c r="Z2130" s="123"/>
      <c r="AA2130" s="113"/>
      <c r="AB2130" s="113"/>
      <c r="AC2130" s="113"/>
      <c r="AD2130" s="113"/>
      <c r="AE2130" s="113"/>
      <c r="AF2130" s="113"/>
      <c r="AG2130" s="113"/>
      <c r="AH2130" s="113"/>
      <c r="AI2130" s="113"/>
      <c r="AJ2130" s="113"/>
      <c r="AK2130" s="113"/>
      <c r="AL2130" s="113"/>
      <c r="AM2130" s="113"/>
      <c r="AN2130" s="113"/>
      <c r="AO2130" s="113"/>
      <c r="AP2130" s="113"/>
      <c r="AQ2130" s="113"/>
      <c r="AR2130" s="113"/>
      <c r="AS2130" s="113"/>
      <c r="AT2130" s="113"/>
      <c r="AU2130" s="113"/>
      <c r="AV2130" s="113"/>
      <c r="AW2130" s="113"/>
      <c r="AX2130" s="112"/>
      <c r="AY2130" s="71"/>
      <c r="AZ2130" s="169" t="str">
        <f t="shared" si="84"/>
        <v>OK</v>
      </c>
      <c r="BA2130" s="170" t="str">
        <f t="shared" si="85"/>
        <v>OK</v>
      </c>
      <c r="BB2130" s="215"/>
    </row>
    <row r="2131" spans="1:54" s="207" customFormat="1" ht="51" customHeight="1" x14ac:dyDescent="0.25">
      <c r="A2131" s="115"/>
      <c r="B2131" s="116"/>
      <c r="C2131" s="122"/>
      <c r="D2131" s="137"/>
      <c r="E2131" s="128"/>
      <c r="F2131" s="128"/>
      <c r="G2131" s="127"/>
      <c r="H2131" s="128"/>
      <c r="I2131" s="127"/>
      <c r="J2131" s="127"/>
      <c r="K2131" s="128"/>
      <c r="L2131" s="127"/>
      <c r="M2131" s="127"/>
      <c r="N2131" s="127"/>
      <c r="O2131" s="127"/>
      <c r="P2131" s="128"/>
      <c r="Q2131" s="128"/>
      <c r="R2131" s="129"/>
      <c r="S2131" s="129"/>
      <c r="T2131" s="128"/>
      <c r="U2131" s="128"/>
      <c r="V2131" s="128"/>
      <c r="W2131" s="128"/>
      <c r="X2131" s="127"/>
      <c r="Y2131" s="138"/>
      <c r="Z2131" s="123"/>
      <c r="AA2131" s="113"/>
      <c r="AB2131" s="113"/>
      <c r="AC2131" s="113"/>
      <c r="AD2131" s="113"/>
      <c r="AE2131" s="113"/>
      <c r="AF2131" s="113"/>
      <c r="AG2131" s="113"/>
      <c r="AH2131" s="113"/>
      <c r="AI2131" s="113"/>
      <c r="AJ2131" s="113"/>
      <c r="AK2131" s="113"/>
      <c r="AL2131" s="113"/>
      <c r="AM2131" s="113"/>
      <c r="AN2131" s="113"/>
      <c r="AO2131" s="113"/>
      <c r="AP2131" s="113"/>
      <c r="AQ2131" s="113"/>
      <c r="AR2131" s="113"/>
      <c r="AS2131" s="113"/>
      <c r="AT2131" s="113"/>
      <c r="AU2131" s="113"/>
      <c r="AV2131" s="113"/>
      <c r="AW2131" s="113"/>
      <c r="AX2131" s="112"/>
      <c r="AY2131" s="71"/>
      <c r="AZ2131" s="169" t="str">
        <f t="shared" si="84"/>
        <v>OK</v>
      </c>
      <c r="BA2131" s="170" t="str">
        <f t="shared" si="85"/>
        <v>OK</v>
      </c>
      <c r="BB2131" s="215"/>
    </row>
    <row r="2132" spans="1:54" s="207" customFormat="1" ht="51" customHeight="1" x14ac:dyDescent="0.25">
      <c r="A2132" s="115"/>
      <c r="B2132" s="116"/>
      <c r="C2132" s="122"/>
      <c r="D2132" s="137"/>
      <c r="E2132" s="128"/>
      <c r="F2132" s="128"/>
      <c r="G2132" s="127"/>
      <c r="H2132" s="128"/>
      <c r="I2132" s="127"/>
      <c r="J2132" s="127"/>
      <c r="K2132" s="128"/>
      <c r="L2132" s="127"/>
      <c r="M2132" s="127"/>
      <c r="N2132" s="127"/>
      <c r="O2132" s="127"/>
      <c r="P2132" s="128"/>
      <c r="Q2132" s="128"/>
      <c r="R2132" s="129"/>
      <c r="S2132" s="129"/>
      <c r="T2132" s="128"/>
      <c r="U2132" s="128"/>
      <c r="V2132" s="128"/>
      <c r="W2132" s="128"/>
      <c r="X2132" s="127"/>
      <c r="Y2132" s="138"/>
      <c r="Z2132" s="123"/>
      <c r="AA2132" s="113"/>
      <c r="AB2132" s="113"/>
      <c r="AC2132" s="113"/>
      <c r="AD2132" s="113"/>
      <c r="AE2132" s="113"/>
      <c r="AF2132" s="113"/>
      <c r="AG2132" s="113"/>
      <c r="AH2132" s="113"/>
      <c r="AI2132" s="113"/>
      <c r="AJ2132" s="113"/>
      <c r="AK2132" s="113"/>
      <c r="AL2132" s="113"/>
      <c r="AM2132" s="113"/>
      <c r="AN2132" s="113"/>
      <c r="AO2132" s="113"/>
      <c r="AP2132" s="113"/>
      <c r="AQ2132" s="113"/>
      <c r="AR2132" s="113"/>
      <c r="AS2132" s="113"/>
      <c r="AT2132" s="113"/>
      <c r="AU2132" s="113"/>
      <c r="AV2132" s="113"/>
      <c r="AW2132" s="113"/>
      <c r="AX2132" s="112"/>
      <c r="AY2132" s="71"/>
      <c r="AZ2132" s="169" t="str">
        <f t="shared" si="84"/>
        <v>OK</v>
      </c>
      <c r="BA2132" s="170" t="str">
        <f t="shared" si="85"/>
        <v>OK</v>
      </c>
      <c r="BB2132" s="215"/>
    </row>
    <row r="2133" spans="1:54" s="207" customFormat="1" ht="51" customHeight="1" x14ac:dyDescent="0.25">
      <c r="A2133" s="115"/>
      <c r="B2133" s="116"/>
      <c r="C2133" s="122"/>
      <c r="D2133" s="137"/>
      <c r="E2133" s="128"/>
      <c r="F2133" s="128"/>
      <c r="G2133" s="127"/>
      <c r="H2133" s="128"/>
      <c r="I2133" s="127"/>
      <c r="J2133" s="127"/>
      <c r="K2133" s="128"/>
      <c r="L2133" s="127"/>
      <c r="M2133" s="127"/>
      <c r="N2133" s="127"/>
      <c r="O2133" s="127"/>
      <c r="P2133" s="128"/>
      <c r="Q2133" s="128"/>
      <c r="R2133" s="129"/>
      <c r="S2133" s="129"/>
      <c r="T2133" s="128"/>
      <c r="U2133" s="128"/>
      <c r="V2133" s="128"/>
      <c r="W2133" s="128"/>
      <c r="X2133" s="127"/>
      <c r="Y2133" s="138"/>
      <c r="Z2133" s="123"/>
      <c r="AA2133" s="113"/>
      <c r="AB2133" s="113"/>
      <c r="AC2133" s="113"/>
      <c r="AD2133" s="113"/>
      <c r="AE2133" s="113"/>
      <c r="AF2133" s="113"/>
      <c r="AG2133" s="113"/>
      <c r="AH2133" s="113"/>
      <c r="AI2133" s="113"/>
      <c r="AJ2133" s="113"/>
      <c r="AK2133" s="113"/>
      <c r="AL2133" s="113"/>
      <c r="AM2133" s="113"/>
      <c r="AN2133" s="113"/>
      <c r="AO2133" s="113"/>
      <c r="AP2133" s="113"/>
      <c r="AQ2133" s="113"/>
      <c r="AR2133" s="113"/>
      <c r="AS2133" s="113"/>
      <c r="AT2133" s="113"/>
      <c r="AU2133" s="113"/>
      <c r="AV2133" s="113"/>
      <c r="AW2133" s="113"/>
      <c r="AX2133" s="112"/>
      <c r="AY2133" s="71"/>
      <c r="AZ2133" s="169" t="str">
        <f t="shared" si="84"/>
        <v>OK</v>
      </c>
      <c r="BA2133" s="170" t="str">
        <f t="shared" si="85"/>
        <v>OK</v>
      </c>
      <c r="BB2133" s="215"/>
    </row>
    <row r="2134" spans="1:54" s="207" customFormat="1" ht="51" customHeight="1" x14ac:dyDescent="0.25">
      <c r="A2134" s="115"/>
      <c r="B2134" s="116"/>
      <c r="C2134" s="122"/>
      <c r="D2134" s="137"/>
      <c r="E2134" s="128"/>
      <c r="F2134" s="128"/>
      <c r="G2134" s="127"/>
      <c r="H2134" s="128"/>
      <c r="I2134" s="127"/>
      <c r="J2134" s="127"/>
      <c r="K2134" s="128"/>
      <c r="L2134" s="127"/>
      <c r="M2134" s="127"/>
      <c r="N2134" s="127"/>
      <c r="O2134" s="127"/>
      <c r="P2134" s="128"/>
      <c r="Q2134" s="128"/>
      <c r="R2134" s="129"/>
      <c r="S2134" s="129"/>
      <c r="T2134" s="128"/>
      <c r="U2134" s="128"/>
      <c r="V2134" s="128"/>
      <c r="W2134" s="128"/>
      <c r="X2134" s="127"/>
      <c r="Y2134" s="138"/>
      <c r="Z2134" s="123"/>
      <c r="AA2134" s="113"/>
      <c r="AB2134" s="113"/>
      <c r="AC2134" s="113"/>
      <c r="AD2134" s="113"/>
      <c r="AE2134" s="113"/>
      <c r="AF2134" s="113"/>
      <c r="AG2134" s="113"/>
      <c r="AH2134" s="113"/>
      <c r="AI2134" s="113"/>
      <c r="AJ2134" s="113"/>
      <c r="AK2134" s="113"/>
      <c r="AL2134" s="113"/>
      <c r="AM2134" s="113"/>
      <c r="AN2134" s="113"/>
      <c r="AO2134" s="113"/>
      <c r="AP2134" s="113"/>
      <c r="AQ2134" s="113"/>
      <c r="AR2134" s="113"/>
      <c r="AS2134" s="113"/>
      <c r="AT2134" s="113"/>
      <c r="AU2134" s="113"/>
      <c r="AV2134" s="113"/>
      <c r="AW2134" s="113"/>
      <c r="AX2134" s="112"/>
      <c r="AY2134" s="71"/>
      <c r="AZ2134" s="169" t="str">
        <f t="shared" si="84"/>
        <v>OK</v>
      </c>
      <c r="BA2134" s="170" t="str">
        <f t="shared" si="85"/>
        <v>OK</v>
      </c>
      <c r="BB2134" s="215"/>
    </row>
    <row r="2135" spans="1:54" s="207" customFormat="1" ht="51" customHeight="1" x14ac:dyDescent="0.25">
      <c r="A2135" s="115"/>
      <c r="B2135" s="116"/>
      <c r="C2135" s="122"/>
      <c r="D2135" s="137"/>
      <c r="E2135" s="128"/>
      <c r="F2135" s="128"/>
      <c r="G2135" s="127"/>
      <c r="H2135" s="128"/>
      <c r="I2135" s="127"/>
      <c r="J2135" s="127"/>
      <c r="K2135" s="128"/>
      <c r="L2135" s="127"/>
      <c r="M2135" s="127"/>
      <c r="N2135" s="127"/>
      <c r="O2135" s="127"/>
      <c r="P2135" s="128"/>
      <c r="Q2135" s="128"/>
      <c r="R2135" s="129"/>
      <c r="S2135" s="129"/>
      <c r="T2135" s="128"/>
      <c r="U2135" s="128"/>
      <c r="V2135" s="128"/>
      <c r="W2135" s="128"/>
      <c r="X2135" s="127"/>
      <c r="Y2135" s="138"/>
      <c r="Z2135" s="123"/>
      <c r="AA2135" s="113"/>
      <c r="AB2135" s="113"/>
      <c r="AC2135" s="113"/>
      <c r="AD2135" s="113"/>
      <c r="AE2135" s="113"/>
      <c r="AF2135" s="113"/>
      <c r="AG2135" s="113"/>
      <c r="AH2135" s="113"/>
      <c r="AI2135" s="113"/>
      <c r="AJ2135" s="113"/>
      <c r="AK2135" s="113"/>
      <c r="AL2135" s="113"/>
      <c r="AM2135" s="113"/>
      <c r="AN2135" s="113"/>
      <c r="AO2135" s="113"/>
      <c r="AP2135" s="113"/>
      <c r="AQ2135" s="113"/>
      <c r="AR2135" s="113"/>
      <c r="AS2135" s="113"/>
      <c r="AT2135" s="113"/>
      <c r="AU2135" s="113"/>
      <c r="AV2135" s="113"/>
      <c r="AW2135" s="113"/>
      <c r="AX2135" s="112"/>
      <c r="AY2135" s="71"/>
      <c r="AZ2135" s="169" t="str">
        <f t="shared" si="84"/>
        <v>OK</v>
      </c>
      <c r="BA2135" s="170" t="str">
        <f t="shared" si="85"/>
        <v>OK</v>
      </c>
      <c r="BB2135" s="215"/>
    </row>
    <row r="2136" spans="1:54" s="207" customFormat="1" ht="51" customHeight="1" x14ac:dyDescent="0.25">
      <c r="A2136" s="115"/>
      <c r="B2136" s="116"/>
      <c r="C2136" s="122"/>
      <c r="D2136" s="137"/>
      <c r="E2136" s="128"/>
      <c r="F2136" s="128"/>
      <c r="G2136" s="127"/>
      <c r="H2136" s="128"/>
      <c r="I2136" s="127"/>
      <c r="J2136" s="127"/>
      <c r="K2136" s="128"/>
      <c r="L2136" s="127"/>
      <c r="M2136" s="127"/>
      <c r="N2136" s="127"/>
      <c r="O2136" s="127"/>
      <c r="P2136" s="128"/>
      <c r="Q2136" s="128"/>
      <c r="R2136" s="129"/>
      <c r="S2136" s="129"/>
      <c r="T2136" s="128"/>
      <c r="U2136" s="128"/>
      <c r="V2136" s="128"/>
      <c r="W2136" s="128"/>
      <c r="X2136" s="127"/>
      <c r="Y2136" s="138"/>
      <c r="Z2136" s="123"/>
      <c r="AA2136" s="113"/>
      <c r="AB2136" s="113"/>
      <c r="AC2136" s="113"/>
      <c r="AD2136" s="113"/>
      <c r="AE2136" s="113"/>
      <c r="AF2136" s="113"/>
      <c r="AG2136" s="113"/>
      <c r="AH2136" s="113"/>
      <c r="AI2136" s="113"/>
      <c r="AJ2136" s="113"/>
      <c r="AK2136" s="113"/>
      <c r="AL2136" s="113"/>
      <c r="AM2136" s="113"/>
      <c r="AN2136" s="113"/>
      <c r="AO2136" s="113"/>
      <c r="AP2136" s="113"/>
      <c r="AQ2136" s="113"/>
      <c r="AR2136" s="113"/>
      <c r="AS2136" s="113"/>
      <c r="AT2136" s="113"/>
      <c r="AU2136" s="113"/>
      <c r="AV2136" s="113"/>
      <c r="AW2136" s="113"/>
      <c r="AX2136" s="112"/>
      <c r="AY2136" s="71"/>
      <c r="AZ2136" s="169" t="str">
        <f t="shared" si="84"/>
        <v>OK</v>
      </c>
      <c r="BA2136" s="170" t="str">
        <f t="shared" si="85"/>
        <v>OK</v>
      </c>
      <c r="BB2136" s="215"/>
    </row>
    <row r="2137" spans="1:54" s="207" customFormat="1" ht="51" customHeight="1" x14ac:dyDescent="0.25">
      <c r="A2137" s="115"/>
      <c r="B2137" s="116"/>
      <c r="C2137" s="122"/>
      <c r="D2137" s="137"/>
      <c r="E2137" s="128"/>
      <c r="F2137" s="128"/>
      <c r="G2137" s="127"/>
      <c r="H2137" s="128"/>
      <c r="I2137" s="127"/>
      <c r="J2137" s="127"/>
      <c r="K2137" s="128"/>
      <c r="L2137" s="127"/>
      <c r="M2137" s="127"/>
      <c r="N2137" s="127"/>
      <c r="O2137" s="127"/>
      <c r="P2137" s="128"/>
      <c r="Q2137" s="128"/>
      <c r="R2137" s="129"/>
      <c r="S2137" s="129"/>
      <c r="T2137" s="128"/>
      <c r="U2137" s="128"/>
      <c r="V2137" s="128"/>
      <c r="W2137" s="128"/>
      <c r="X2137" s="127"/>
      <c r="Y2137" s="138"/>
      <c r="Z2137" s="123"/>
      <c r="AA2137" s="113"/>
      <c r="AB2137" s="113"/>
      <c r="AC2137" s="113"/>
      <c r="AD2137" s="113"/>
      <c r="AE2137" s="113"/>
      <c r="AF2137" s="113"/>
      <c r="AG2137" s="113"/>
      <c r="AH2137" s="113"/>
      <c r="AI2137" s="113"/>
      <c r="AJ2137" s="113"/>
      <c r="AK2137" s="113"/>
      <c r="AL2137" s="113"/>
      <c r="AM2137" s="113"/>
      <c r="AN2137" s="113"/>
      <c r="AO2137" s="113"/>
      <c r="AP2137" s="113"/>
      <c r="AQ2137" s="113"/>
      <c r="AR2137" s="113"/>
      <c r="AS2137" s="113"/>
      <c r="AT2137" s="113"/>
      <c r="AU2137" s="113"/>
      <c r="AV2137" s="113"/>
      <c r="AW2137" s="113"/>
      <c r="AX2137" s="112"/>
      <c r="AY2137" s="71"/>
      <c r="AZ2137" s="169" t="str">
        <f t="shared" si="84"/>
        <v>OK</v>
      </c>
      <c r="BA2137" s="170" t="str">
        <f t="shared" si="85"/>
        <v>OK</v>
      </c>
      <c r="BB2137" s="215"/>
    </row>
    <row r="2138" spans="1:54" s="207" customFormat="1" ht="51" customHeight="1" x14ac:dyDescent="0.25">
      <c r="A2138" s="115"/>
      <c r="B2138" s="116"/>
      <c r="C2138" s="122"/>
      <c r="D2138" s="137"/>
      <c r="E2138" s="128"/>
      <c r="F2138" s="128"/>
      <c r="G2138" s="127"/>
      <c r="H2138" s="128"/>
      <c r="I2138" s="127"/>
      <c r="J2138" s="127"/>
      <c r="K2138" s="128"/>
      <c r="L2138" s="127"/>
      <c r="M2138" s="127"/>
      <c r="N2138" s="127"/>
      <c r="O2138" s="127"/>
      <c r="P2138" s="128"/>
      <c r="Q2138" s="128"/>
      <c r="R2138" s="129"/>
      <c r="S2138" s="129"/>
      <c r="T2138" s="128"/>
      <c r="U2138" s="128"/>
      <c r="V2138" s="128"/>
      <c r="W2138" s="128"/>
      <c r="X2138" s="127"/>
      <c r="Y2138" s="138"/>
      <c r="Z2138" s="123"/>
      <c r="AA2138" s="113"/>
      <c r="AB2138" s="113"/>
      <c r="AC2138" s="113"/>
      <c r="AD2138" s="113"/>
      <c r="AE2138" s="113"/>
      <c r="AF2138" s="113"/>
      <c r="AG2138" s="113"/>
      <c r="AH2138" s="113"/>
      <c r="AI2138" s="113"/>
      <c r="AJ2138" s="113"/>
      <c r="AK2138" s="113"/>
      <c r="AL2138" s="113"/>
      <c r="AM2138" s="113"/>
      <c r="AN2138" s="113"/>
      <c r="AO2138" s="113"/>
      <c r="AP2138" s="113"/>
      <c r="AQ2138" s="113"/>
      <c r="AR2138" s="113"/>
      <c r="AS2138" s="113"/>
      <c r="AT2138" s="113"/>
      <c r="AU2138" s="113"/>
      <c r="AV2138" s="113"/>
      <c r="AW2138" s="113"/>
      <c r="AX2138" s="112"/>
      <c r="AY2138" s="71"/>
      <c r="AZ2138" s="169" t="str">
        <f t="shared" si="84"/>
        <v>OK</v>
      </c>
      <c r="BA2138" s="170" t="str">
        <f t="shared" si="85"/>
        <v>OK</v>
      </c>
      <c r="BB2138" s="215"/>
    </row>
    <row r="2139" spans="1:54" s="207" customFormat="1" ht="51" customHeight="1" x14ac:dyDescent="0.25">
      <c r="A2139" s="115"/>
      <c r="B2139" s="116"/>
      <c r="C2139" s="122"/>
      <c r="D2139" s="137"/>
      <c r="E2139" s="128"/>
      <c r="F2139" s="128"/>
      <c r="G2139" s="127"/>
      <c r="H2139" s="128"/>
      <c r="I2139" s="127"/>
      <c r="J2139" s="127"/>
      <c r="K2139" s="128"/>
      <c r="L2139" s="127"/>
      <c r="M2139" s="127"/>
      <c r="N2139" s="127"/>
      <c r="O2139" s="127"/>
      <c r="P2139" s="128"/>
      <c r="Q2139" s="128"/>
      <c r="R2139" s="129"/>
      <c r="S2139" s="129"/>
      <c r="T2139" s="128"/>
      <c r="U2139" s="128"/>
      <c r="V2139" s="128"/>
      <c r="W2139" s="128"/>
      <c r="X2139" s="127"/>
      <c r="Y2139" s="138"/>
      <c r="Z2139" s="123"/>
      <c r="AA2139" s="113"/>
      <c r="AB2139" s="113"/>
      <c r="AC2139" s="113"/>
      <c r="AD2139" s="113"/>
      <c r="AE2139" s="113"/>
      <c r="AF2139" s="113"/>
      <c r="AG2139" s="113"/>
      <c r="AH2139" s="113"/>
      <c r="AI2139" s="113"/>
      <c r="AJ2139" s="113"/>
      <c r="AK2139" s="113"/>
      <c r="AL2139" s="113"/>
      <c r="AM2139" s="113"/>
      <c r="AN2139" s="113"/>
      <c r="AO2139" s="113"/>
      <c r="AP2139" s="113"/>
      <c r="AQ2139" s="113"/>
      <c r="AR2139" s="113"/>
      <c r="AS2139" s="113"/>
      <c r="AT2139" s="113"/>
      <c r="AU2139" s="113"/>
      <c r="AV2139" s="113"/>
      <c r="AW2139" s="113"/>
      <c r="AX2139" s="112"/>
      <c r="AY2139" s="71"/>
      <c r="AZ2139" s="169" t="str">
        <f t="shared" si="84"/>
        <v>OK</v>
      </c>
      <c r="BA2139" s="170" t="str">
        <f t="shared" si="85"/>
        <v>OK</v>
      </c>
      <c r="BB2139" s="215"/>
    </row>
    <row r="2140" spans="1:54" s="207" customFormat="1" ht="51" customHeight="1" x14ac:dyDescent="0.25">
      <c r="A2140" s="115"/>
      <c r="B2140" s="116"/>
      <c r="C2140" s="122"/>
      <c r="D2140" s="137"/>
      <c r="E2140" s="128"/>
      <c r="F2140" s="128"/>
      <c r="G2140" s="127"/>
      <c r="H2140" s="128"/>
      <c r="I2140" s="127"/>
      <c r="J2140" s="127"/>
      <c r="K2140" s="128"/>
      <c r="L2140" s="127"/>
      <c r="M2140" s="127"/>
      <c r="N2140" s="127"/>
      <c r="O2140" s="127"/>
      <c r="P2140" s="128"/>
      <c r="Q2140" s="128"/>
      <c r="R2140" s="129"/>
      <c r="S2140" s="129"/>
      <c r="T2140" s="128"/>
      <c r="U2140" s="128"/>
      <c r="V2140" s="128"/>
      <c r="W2140" s="128"/>
      <c r="X2140" s="127"/>
      <c r="Y2140" s="138"/>
      <c r="Z2140" s="123"/>
      <c r="AA2140" s="113"/>
      <c r="AB2140" s="113"/>
      <c r="AC2140" s="113"/>
      <c r="AD2140" s="113"/>
      <c r="AE2140" s="113"/>
      <c r="AF2140" s="113"/>
      <c r="AG2140" s="113"/>
      <c r="AH2140" s="113"/>
      <c r="AI2140" s="113"/>
      <c r="AJ2140" s="113"/>
      <c r="AK2140" s="113"/>
      <c r="AL2140" s="113"/>
      <c r="AM2140" s="113"/>
      <c r="AN2140" s="113"/>
      <c r="AO2140" s="113"/>
      <c r="AP2140" s="113"/>
      <c r="AQ2140" s="113"/>
      <c r="AR2140" s="113"/>
      <c r="AS2140" s="113"/>
      <c r="AT2140" s="113"/>
      <c r="AU2140" s="113"/>
      <c r="AV2140" s="113"/>
      <c r="AW2140" s="113"/>
      <c r="AX2140" s="112"/>
      <c r="AY2140" s="71"/>
      <c r="AZ2140" s="169" t="str">
        <f t="shared" si="84"/>
        <v>OK</v>
      </c>
      <c r="BA2140" s="170" t="str">
        <f t="shared" si="85"/>
        <v>OK</v>
      </c>
      <c r="BB2140" s="215"/>
    </row>
    <row r="2141" spans="1:54" s="207" customFormat="1" ht="51" customHeight="1" x14ac:dyDescent="0.25">
      <c r="A2141" s="115"/>
      <c r="B2141" s="116"/>
      <c r="C2141" s="122"/>
      <c r="D2141" s="137"/>
      <c r="E2141" s="128"/>
      <c r="F2141" s="128"/>
      <c r="G2141" s="127"/>
      <c r="H2141" s="128"/>
      <c r="I2141" s="127"/>
      <c r="J2141" s="127"/>
      <c r="K2141" s="128"/>
      <c r="L2141" s="127"/>
      <c r="M2141" s="127"/>
      <c r="N2141" s="127"/>
      <c r="O2141" s="127"/>
      <c r="P2141" s="128"/>
      <c r="Q2141" s="128"/>
      <c r="R2141" s="129"/>
      <c r="S2141" s="129"/>
      <c r="T2141" s="128"/>
      <c r="U2141" s="128"/>
      <c r="V2141" s="128"/>
      <c r="W2141" s="128"/>
      <c r="X2141" s="127"/>
      <c r="Y2141" s="138"/>
      <c r="Z2141" s="123"/>
      <c r="AA2141" s="113"/>
      <c r="AB2141" s="113"/>
      <c r="AC2141" s="113"/>
      <c r="AD2141" s="113"/>
      <c r="AE2141" s="113"/>
      <c r="AF2141" s="113"/>
      <c r="AG2141" s="113"/>
      <c r="AH2141" s="113"/>
      <c r="AI2141" s="113"/>
      <c r="AJ2141" s="113"/>
      <c r="AK2141" s="113"/>
      <c r="AL2141" s="113"/>
      <c r="AM2141" s="113"/>
      <c r="AN2141" s="113"/>
      <c r="AO2141" s="113"/>
      <c r="AP2141" s="113"/>
      <c r="AQ2141" s="113"/>
      <c r="AR2141" s="113"/>
      <c r="AS2141" s="113"/>
      <c r="AT2141" s="113"/>
      <c r="AU2141" s="113"/>
      <c r="AV2141" s="113"/>
      <c r="AW2141" s="113"/>
      <c r="AX2141" s="112"/>
      <c r="AY2141" s="71"/>
      <c r="AZ2141" s="169" t="str">
        <f t="shared" si="84"/>
        <v>OK</v>
      </c>
      <c r="BA2141" s="170" t="str">
        <f t="shared" si="85"/>
        <v>OK</v>
      </c>
      <c r="BB2141" s="215"/>
    </row>
    <row r="2142" spans="1:54" s="207" customFormat="1" ht="51" customHeight="1" x14ac:dyDescent="0.25">
      <c r="A2142" s="115"/>
      <c r="B2142" s="116"/>
      <c r="C2142" s="122"/>
      <c r="D2142" s="137"/>
      <c r="E2142" s="128"/>
      <c r="F2142" s="128"/>
      <c r="G2142" s="127"/>
      <c r="H2142" s="128"/>
      <c r="I2142" s="127"/>
      <c r="J2142" s="127"/>
      <c r="K2142" s="128"/>
      <c r="L2142" s="127"/>
      <c r="M2142" s="127"/>
      <c r="N2142" s="127"/>
      <c r="O2142" s="127"/>
      <c r="P2142" s="128"/>
      <c r="Q2142" s="128"/>
      <c r="R2142" s="129"/>
      <c r="S2142" s="129"/>
      <c r="T2142" s="128"/>
      <c r="U2142" s="128"/>
      <c r="V2142" s="128"/>
      <c r="W2142" s="128"/>
      <c r="X2142" s="127"/>
      <c r="Y2142" s="138"/>
      <c r="Z2142" s="123"/>
      <c r="AA2142" s="113"/>
      <c r="AB2142" s="113"/>
      <c r="AC2142" s="113"/>
      <c r="AD2142" s="113"/>
      <c r="AE2142" s="113"/>
      <c r="AF2142" s="113"/>
      <c r="AG2142" s="113"/>
      <c r="AH2142" s="113"/>
      <c r="AI2142" s="113"/>
      <c r="AJ2142" s="113"/>
      <c r="AK2142" s="113"/>
      <c r="AL2142" s="113"/>
      <c r="AM2142" s="113"/>
      <c r="AN2142" s="113"/>
      <c r="AO2142" s="113"/>
      <c r="AP2142" s="113"/>
      <c r="AQ2142" s="113"/>
      <c r="AR2142" s="113"/>
      <c r="AS2142" s="113"/>
      <c r="AT2142" s="113"/>
      <c r="AU2142" s="113"/>
      <c r="AV2142" s="113"/>
      <c r="AW2142" s="113"/>
      <c r="AX2142" s="112"/>
      <c r="AY2142" s="71"/>
      <c r="AZ2142" s="169" t="str">
        <f t="shared" si="84"/>
        <v>OK</v>
      </c>
      <c r="BA2142" s="170" t="str">
        <f t="shared" si="85"/>
        <v>OK</v>
      </c>
      <c r="BB2142" s="215"/>
    </row>
    <row r="2143" spans="1:54" s="207" customFormat="1" ht="51" customHeight="1" x14ac:dyDescent="0.25">
      <c r="A2143" s="115"/>
      <c r="B2143" s="116"/>
      <c r="C2143" s="122"/>
      <c r="D2143" s="137"/>
      <c r="E2143" s="128"/>
      <c r="F2143" s="128"/>
      <c r="G2143" s="127"/>
      <c r="H2143" s="128"/>
      <c r="I2143" s="127"/>
      <c r="J2143" s="127"/>
      <c r="K2143" s="128"/>
      <c r="L2143" s="127"/>
      <c r="M2143" s="127"/>
      <c r="N2143" s="127"/>
      <c r="O2143" s="127"/>
      <c r="P2143" s="128"/>
      <c r="Q2143" s="128"/>
      <c r="R2143" s="129"/>
      <c r="S2143" s="129"/>
      <c r="T2143" s="128"/>
      <c r="U2143" s="128"/>
      <c r="V2143" s="128"/>
      <c r="W2143" s="128"/>
      <c r="X2143" s="127"/>
      <c r="Y2143" s="138"/>
      <c r="Z2143" s="123"/>
      <c r="AA2143" s="113"/>
      <c r="AB2143" s="113"/>
      <c r="AC2143" s="113"/>
      <c r="AD2143" s="113"/>
      <c r="AE2143" s="113"/>
      <c r="AF2143" s="113"/>
      <c r="AG2143" s="113"/>
      <c r="AH2143" s="113"/>
      <c r="AI2143" s="113"/>
      <c r="AJ2143" s="113"/>
      <c r="AK2143" s="113"/>
      <c r="AL2143" s="113"/>
      <c r="AM2143" s="113"/>
      <c r="AN2143" s="113"/>
      <c r="AO2143" s="113"/>
      <c r="AP2143" s="113"/>
      <c r="AQ2143" s="113"/>
      <c r="AR2143" s="113"/>
      <c r="AS2143" s="113"/>
      <c r="AT2143" s="113"/>
      <c r="AU2143" s="113"/>
      <c r="AV2143" s="113"/>
      <c r="AW2143" s="113"/>
      <c r="AX2143" s="112"/>
      <c r="AY2143" s="71"/>
      <c r="AZ2143" s="169" t="str">
        <f t="shared" si="84"/>
        <v>OK</v>
      </c>
      <c r="BA2143" s="170" t="str">
        <f t="shared" si="85"/>
        <v>OK</v>
      </c>
      <c r="BB2143" s="215"/>
    </row>
    <row r="2144" spans="1:54" s="207" customFormat="1" ht="51" customHeight="1" x14ac:dyDescent="0.25">
      <c r="A2144" s="115"/>
      <c r="B2144" s="116"/>
      <c r="C2144" s="122"/>
      <c r="D2144" s="137"/>
      <c r="E2144" s="128"/>
      <c r="F2144" s="128"/>
      <c r="G2144" s="127"/>
      <c r="H2144" s="128"/>
      <c r="I2144" s="127"/>
      <c r="J2144" s="127"/>
      <c r="K2144" s="128"/>
      <c r="L2144" s="127"/>
      <c r="M2144" s="127"/>
      <c r="N2144" s="127"/>
      <c r="O2144" s="127"/>
      <c r="P2144" s="128"/>
      <c r="Q2144" s="128"/>
      <c r="R2144" s="129"/>
      <c r="S2144" s="129"/>
      <c r="T2144" s="128"/>
      <c r="U2144" s="128"/>
      <c r="V2144" s="128"/>
      <c r="W2144" s="128"/>
      <c r="X2144" s="127"/>
      <c r="Y2144" s="138"/>
      <c r="Z2144" s="123"/>
      <c r="AA2144" s="113"/>
      <c r="AB2144" s="113"/>
      <c r="AC2144" s="113"/>
      <c r="AD2144" s="113"/>
      <c r="AE2144" s="113"/>
      <c r="AF2144" s="113"/>
      <c r="AG2144" s="113"/>
      <c r="AH2144" s="113"/>
      <c r="AI2144" s="113"/>
      <c r="AJ2144" s="113"/>
      <c r="AK2144" s="113"/>
      <c r="AL2144" s="113"/>
      <c r="AM2144" s="113"/>
      <c r="AN2144" s="113"/>
      <c r="AO2144" s="113"/>
      <c r="AP2144" s="113"/>
      <c r="AQ2144" s="113"/>
      <c r="AR2144" s="113"/>
      <c r="AS2144" s="113"/>
      <c r="AT2144" s="113"/>
      <c r="AU2144" s="113"/>
      <c r="AV2144" s="113"/>
      <c r="AW2144" s="113"/>
      <c r="AX2144" s="112"/>
      <c r="AY2144" s="71"/>
      <c r="AZ2144" s="169" t="str">
        <f t="shared" si="84"/>
        <v>OK</v>
      </c>
      <c r="BA2144" s="170" t="str">
        <f t="shared" si="85"/>
        <v>OK</v>
      </c>
      <c r="BB2144" s="215"/>
    </row>
    <row r="2145" spans="1:54" s="207" customFormat="1" ht="51" customHeight="1" x14ac:dyDescent="0.25">
      <c r="A2145" s="115"/>
      <c r="B2145" s="116"/>
      <c r="C2145" s="122"/>
      <c r="D2145" s="137"/>
      <c r="E2145" s="128"/>
      <c r="F2145" s="128"/>
      <c r="G2145" s="127"/>
      <c r="H2145" s="128"/>
      <c r="I2145" s="127"/>
      <c r="J2145" s="127"/>
      <c r="K2145" s="128"/>
      <c r="L2145" s="127"/>
      <c r="M2145" s="127"/>
      <c r="N2145" s="127"/>
      <c r="O2145" s="127"/>
      <c r="P2145" s="128"/>
      <c r="Q2145" s="128"/>
      <c r="R2145" s="129"/>
      <c r="S2145" s="129"/>
      <c r="T2145" s="128"/>
      <c r="U2145" s="128"/>
      <c r="V2145" s="128"/>
      <c r="W2145" s="128"/>
      <c r="X2145" s="127"/>
      <c r="Y2145" s="138"/>
      <c r="Z2145" s="123"/>
      <c r="AA2145" s="113"/>
      <c r="AB2145" s="113"/>
      <c r="AC2145" s="113"/>
      <c r="AD2145" s="113"/>
      <c r="AE2145" s="113"/>
      <c r="AF2145" s="113"/>
      <c r="AG2145" s="113"/>
      <c r="AH2145" s="113"/>
      <c r="AI2145" s="113"/>
      <c r="AJ2145" s="113"/>
      <c r="AK2145" s="113"/>
      <c r="AL2145" s="113"/>
      <c r="AM2145" s="113"/>
      <c r="AN2145" s="113"/>
      <c r="AO2145" s="113"/>
      <c r="AP2145" s="113"/>
      <c r="AQ2145" s="113"/>
      <c r="AR2145" s="113"/>
      <c r="AS2145" s="113"/>
      <c r="AT2145" s="113"/>
      <c r="AU2145" s="113"/>
      <c r="AV2145" s="113"/>
      <c r="AW2145" s="113"/>
      <c r="AX2145" s="112"/>
      <c r="AY2145" s="71"/>
      <c r="AZ2145" s="169" t="str">
        <f t="shared" si="84"/>
        <v>OK</v>
      </c>
      <c r="BA2145" s="170" t="str">
        <f t="shared" si="85"/>
        <v>OK</v>
      </c>
      <c r="BB2145" s="215"/>
    </row>
    <row r="2146" spans="1:54" s="207" customFormat="1" ht="51" customHeight="1" x14ac:dyDescent="0.25">
      <c r="A2146" s="115"/>
      <c r="B2146" s="116"/>
      <c r="C2146" s="122"/>
      <c r="D2146" s="137"/>
      <c r="E2146" s="128"/>
      <c r="F2146" s="128"/>
      <c r="G2146" s="127"/>
      <c r="H2146" s="128"/>
      <c r="I2146" s="127"/>
      <c r="J2146" s="127"/>
      <c r="K2146" s="128"/>
      <c r="L2146" s="127"/>
      <c r="M2146" s="127"/>
      <c r="N2146" s="127"/>
      <c r="O2146" s="127"/>
      <c r="P2146" s="128"/>
      <c r="Q2146" s="128"/>
      <c r="R2146" s="129"/>
      <c r="S2146" s="129"/>
      <c r="T2146" s="128"/>
      <c r="U2146" s="128"/>
      <c r="V2146" s="128"/>
      <c r="W2146" s="128"/>
      <c r="X2146" s="127"/>
      <c r="Y2146" s="138"/>
      <c r="Z2146" s="123"/>
      <c r="AA2146" s="113"/>
      <c r="AB2146" s="113"/>
      <c r="AC2146" s="113"/>
      <c r="AD2146" s="113"/>
      <c r="AE2146" s="113"/>
      <c r="AF2146" s="113"/>
      <c r="AG2146" s="113"/>
      <c r="AH2146" s="113"/>
      <c r="AI2146" s="113"/>
      <c r="AJ2146" s="113"/>
      <c r="AK2146" s="113"/>
      <c r="AL2146" s="113"/>
      <c r="AM2146" s="113"/>
      <c r="AN2146" s="113"/>
      <c r="AO2146" s="113"/>
      <c r="AP2146" s="113"/>
      <c r="AQ2146" s="113"/>
      <c r="AR2146" s="113"/>
      <c r="AS2146" s="113"/>
      <c r="AT2146" s="113"/>
      <c r="AU2146" s="113"/>
      <c r="AV2146" s="113"/>
      <c r="AW2146" s="113"/>
      <c r="AX2146" s="112"/>
      <c r="AY2146" s="71"/>
      <c r="AZ2146" s="169" t="str">
        <f t="shared" si="84"/>
        <v>OK</v>
      </c>
      <c r="BA2146" s="170" t="str">
        <f t="shared" si="85"/>
        <v>OK</v>
      </c>
      <c r="BB2146" s="215"/>
    </row>
    <row r="2147" spans="1:54" s="207" customFormat="1" ht="51" customHeight="1" x14ac:dyDescent="0.25">
      <c r="A2147" s="115"/>
      <c r="B2147" s="116"/>
      <c r="C2147" s="122"/>
      <c r="D2147" s="137"/>
      <c r="E2147" s="128"/>
      <c r="F2147" s="128"/>
      <c r="G2147" s="127"/>
      <c r="H2147" s="128"/>
      <c r="I2147" s="127"/>
      <c r="J2147" s="127"/>
      <c r="K2147" s="128"/>
      <c r="L2147" s="127"/>
      <c r="M2147" s="127"/>
      <c r="N2147" s="127"/>
      <c r="O2147" s="127"/>
      <c r="P2147" s="128"/>
      <c r="Q2147" s="128"/>
      <c r="R2147" s="129"/>
      <c r="S2147" s="129"/>
      <c r="T2147" s="128"/>
      <c r="U2147" s="128"/>
      <c r="V2147" s="128"/>
      <c r="W2147" s="128"/>
      <c r="X2147" s="127"/>
      <c r="Y2147" s="138"/>
      <c r="Z2147" s="12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2"/>
      <c r="AY2147" s="71"/>
      <c r="AZ2147" s="169" t="str">
        <f t="shared" si="84"/>
        <v>OK</v>
      </c>
      <c r="BA2147" s="170" t="str">
        <f t="shared" si="85"/>
        <v>OK</v>
      </c>
      <c r="BB2147" s="215"/>
    </row>
    <row r="2148" spans="1:54" s="207" customFormat="1" ht="51" customHeight="1" x14ac:dyDescent="0.25">
      <c r="A2148" s="115"/>
      <c r="B2148" s="116"/>
      <c r="C2148" s="122"/>
      <c r="D2148" s="137"/>
      <c r="E2148" s="128"/>
      <c r="F2148" s="128"/>
      <c r="G2148" s="127"/>
      <c r="H2148" s="128"/>
      <c r="I2148" s="127"/>
      <c r="J2148" s="127"/>
      <c r="K2148" s="128"/>
      <c r="L2148" s="127"/>
      <c r="M2148" s="127"/>
      <c r="N2148" s="127"/>
      <c r="O2148" s="127"/>
      <c r="P2148" s="128"/>
      <c r="Q2148" s="128"/>
      <c r="R2148" s="129"/>
      <c r="S2148" s="129"/>
      <c r="T2148" s="128"/>
      <c r="U2148" s="128"/>
      <c r="V2148" s="128"/>
      <c r="W2148" s="128"/>
      <c r="X2148" s="127"/>
      <c r="Y2148" s="138"/>
      <c r="Z2148" s="123"/>
      <c r="AA2148" s="113"/>
      <c r="AB2148" s="113"/>
      <c r="AC2148" s="113"/>
      <c r="AD2148" s="113"/>
      <c r="AE2148" s="113"/>
      <c r="AF2148" s="113"/>
      <c r="AG2148" s="113"/>
      <c r="AH2148" s="113"/>
      <c r="AI2148" s="113"/>
      <c r="AJ2148" s="113"/>
      <c r="AK2148" s="113"/>
      <c r="AL2148" s="113"/>
      <c r="AM2148" s="113"/>
      <c r="AN2148" s="113"/>
      <c r="AO2148" s="113"/>
      <c r="AP2148" s="113"/>
      <c r="AQ2148" s="113"/>
      <c r="AR2148" s="113"/>
      <c r="AS2148" s="113"/>
      <c r="AT2148" s="113"/>
      <c r="AU2148" s="113"/>
      <c r="AV2148" s="113"/>
      <c r="AW2148" s="113"/>
      <c r="AX2148" s="112"/>
      <c r="AY2148" s="71"/>
      <c r="AZ2148" s="169" t="str">
        <f t="shared" si="84"/>
        <v>OK</v>
      </c>
      <c r="BA2148" s="170" t="str">
        <f t="shared" si="85"/>
        <v>OK</v>
      </c>
      <c r="BB2148" s="215"/>
    </row>
    <row r="2149" spans="1:54" s="207" customFormat="1" ht="51" customHeight="1" x14ac:dyDescent="0.25">
      <c r="A2149" s="115"/>
      <c r="B2149" s="116"/>
      <c r="C2149" s="122"/>
      <c r="D2149" s="137"/>
      <c r="E2149" s="128"/>
      <c r="F2149" s="128"/>
      <c r="G2149" s="127"/>
      <c r="H2149" s="128"/>
      <c r="I2149" s="127"/>
      <c r="J2149" s="127"/>
      <c r="K2149" s="128"/>
      <c r="L2149" s="127"/>
      <c r="M2149" s="127"/>
      <c r="N2149" s="127"/>
      <c r="O2149" s="127"/>
      <c r="P2149" s="128"/>
      <c r="Q2149" s="128"/>
      <c r="R2149" s="129"/>
      <c r="S2149" s="129"/>
      <c r="T2149" s="128"/>
      <c r="U2149" s="128"/>
      <c r="V2149" s="128"/>
      <c r="W2149" s="128"/>
      <c r="X2149" s="127"/>
      <c r="Y2149" s="138"/>
      <c r="Z2149" s="123"/>
      <c r="AA2149" s="113"/>
      <c r="AB2149" s="113"/>
      <c r="AC2149" s="113"/>
      <c r="AD2149" s="113"/>
      <c r="AE2149" s="113"/>
      <c r="AF2149" s="113"/>
      <c r="AG2149" s="113"/>
      <c r="AH2149" s="113"/>
      <c r="AI2149" s="113"/>
      <c r="AJ2149" s="113"/>
      <c r="AK2149" s="113"/>
      <c r="AL2149" s="113"/>
      <c r="AM2149" s="113"/>
      <c r="AN2149" s="113"/>
      <c r="AO2149" s="113"/>
      <c r="AP2149" s="113"/>
      <c r="AQ2149" s="113"/>
      <c r="AR2149" s="113"/>
      <c r="AS2149" s="113"/>
      <c r="AT2149" s="113"/>
      <c r="AU2149" s="113"/>
      <c r="AV2149" s="113"/>
      <c r="AW2149" s="113"/>
      <c r="AX2149" s="112"/>
      <c r="AY2149" s="71"/>
      <c r="AZ2149" s="169" t="str">
        <f t="shared" si="84"/>
        <v>OK</v>
      </c>
      <c r="BA2149" s="170" t="str">
        <f t="shared" si="85"/>
        <v>OK</v>
      </c>
      <c r="BB2149" s="215"/>
    </row>
    <row r="2150" spans="1:54" s="207" customFormat="1" ht="51" customHeight="1" x14ac:dyDescent="0.25">
      <c r="A2150" s="115"/>
      <c r="B2150" s="116"/>
      <c r="C2150" s="122"/>
      <c r="D2150" s="137"/>
      <c r="E2150" s="128"/>
      <c r="F2150" s="128"/>
      <c r="G2150" s="127"/>
      <c r="H2150" s="128"/>
      <c r="I2150" s="127"/>
      <c r="J2150" s="127"/>
      <c r="K2150" s="128"/>
      <c r="L2150" s="127"/>
      <c r="M2150" s="127"/>
      <c r="N2150" s="127"/>
      <c r="O2150" s="127"/>
      <c r="P2150" s="128"/>
      <c r="Q2150" s="128"/>
      <c r="R2150" s="129"/>
      <c r="S2150" s="129"/>
      <c r="T2150" s="128"/>
      <c r="U2150" s="128"/>
      <c r="V2150" s="128"/>
      <c r="W2150" s="128"/>
      <c r="X2150" s="127"/>
      <c r="Y2150" s="138"/>
      <c r="Z2150" s="123"/>
      <c r="AA2150" s="113"/>
      <c r="AB2150" s="113"/>
      <c r="AC2150" s="113"/>
      <c r="AD2150" s="113"/>
      <c r="AE2150" s="113"/>
      <c r="AF2150" s="113"/>
      <c r="AG2150" s="113"/>
      <c r="AH2150" s="113"/>
      <c r="AI2150" s="113"/>
      <c r="AJ2150" s="113"/>
      <c r="AK2150" s="113"/>
      <c r="AL2150" s="113"/>
      <c r="AM2150" s="113"/>
      <c r="AN2150" s="113"/>
      <c r="AO2150" s="113"/>
      <c r="AP2150" s="113"/>
      <c r="AQ2150" s="113"/>
      <c r="AR2150" s="113"/>
      <c r="AS2150" s="113"/>
      <c r="AT2150" s="113"/>
      <c r="AU2150" s="113"/>
      <c r="AV2150" s="113"/>
      <c r="AW2150" s="113"/>
      <c r="AX2150" s="112"/>
      <c r="AY2150" s="71"/>
      <c r="AZ2150" s="169" t="str">
        <f t="shared" si="84"/>
        <v>OK</v>
      </c>
      <c r="BA2150" s="170" t="str">
        <f t="shared" si="85"/>
        <v>OK</v>
      </c>
      <c r="BB2150" s="215"/>
    </row>
    <row r="2151" spans="1:54" s="207" customFormat="1" ht="51" customHeight="1" x14ac:dyDescent="0.25">
      <c r="A2151" s="115"/>
      <c r="B2151" s="116"/>
      <c r="C2151" s="122"/>
      <c r="D2151" s="137"/>
      <c r="E2151" s="128"/>
      <c r="F2151" s="128"/>
      <c r="G2151" s="127"/>
      <c r="H2151" s="128"/>
      <c r="I2151" s="127"/>
      <c r="J2151" s="127"/>
      <c r="K2151" s="128"/>
      <c r="L2151" s="127"/>
      <c r="M2151" s="127"/>
      <c r="N2151" s="127"/>
      <c r="O2151" s="127"/>
      <c r="P2151" s="128"/>
      <c r="Q2151" s="128"/>
      <c r="R2151" s="129"/>
      <c r="S2151" s="129"/>
      <c r="T2151" s="128"/>
      <c r="U2151" s="128"/>
      <c r="V2151" s="128"/>
      <c r="W2151" s="128"/>
      <c r="X2151" s="127"/>
      <c r="Y2151" s="138"/>
      <c r="Z2151" s="123"/>
      <c r="AA2151" s="113"/>
      <c r="AB2151" s="113"/>
      <c r="AC2151" s="113"/>
      <c r="AD2151" s="113"/>
      <c r="AE2151" s="113"/>
      <c r="AF2151" s="113"/>
      <c r="AG2151" s="113"/>
      <c r="AH2151" s="113"/>
      <c r="AI2151" s="113"/>
      <c r="AJ2151" s="113"/>
      <c r="AK2151" s="113"/>
      <c r="AL2151" s="113"/>
      <c r="AM2151" s="113"/>
      <c r="AN2151" s="113"/>
      <c r="AO2151" s="113"/>
      <c r="AP2151" s="113"/>
      <c r="AQ2151" s="113"/>
      <c r="AR2151" s="113"/>
      <c r="AS2151" s="113"/>
      <c r="AT2151" s="113"/>
      <c r="AU2151" s="113"/>
      <c r="AV2151" s="113"/>
      <c r="AW2151" s="113"/>
      <c r="AX2151" s="112"/>
      <c r="AY2151" s="71"/>
      <c r="AZ2151" s="169" t="str">
        <f t="shared" si="84"/>
        <v>OK</v>
      </c>
      <c r="BA2151" s="170" t="str">
        <f t="shared" si="85"/>
        <v>OK</v>
      </c>
      <c r="BB2151" s="215"/>
    </row>
    <row r="2152" spans="1:54" s="207" customFormat="1" ht="51" customHeight="1" x14ac:dyDescent="0.25">
      <c r="A2152" s="115"/>
      <c r="B2152" s="116"/>
      <c r="C2152" s="122"/>
      <c r="D2152" s="137"/>
      <c r="E2152" s="128"/>
      <c r="F2152" s="128"/>
      <c r="G2152" s="127"/>
      <c r="H2152" s="128"/>
      <c r="I2152" s="127"/>
      <c r="J2152" s="127"/>
      <c r="K2152" s="128"/>
      <c r="L2152" s="127"/>
      <c r="M2152" s="127"/>
      <c r="N2152" s="127"/>
      <c r="O2152" s="127"/>
      <c r="P2152" s="128"/>
      <c r="Q2152" s="128"/>
      <c r="R2152" s="129"/>
      <c r="S2152" s="129"/>
      <c r="T2152" s="128"/>
      <c r="U2152" s="128"/>
      <c r="V2152" s="128"/>
      <c r="W2152" s="128"/>
      <c r="X2152" s="127"/>
      <c r="Y2152" s="138"/>
      <c r="Z2152" s="123"/>
      <c r="AA2152" s="113"/>
      <c r="AB2152" s="113"/>
      <c r="AC2152" s="113"/>
      <c r="AD2152" s="113"/>
      <c r="AE2152" s="113"/>
      <c r="AF2152" s="113"/>
      <c r="AG2152" s="113"/>
      <c r="AH2152" s="113"/>
      <c r="AI2152" s="113"/>
      <c r="AJ2152" s="113"/>
      <c r="AK2152" s="113"/>
      <c r="AL2152" s="113"/>
      <c r="AM2152" s="113"/>
      <c r="AN2152" s="113"/>
      <c r="AO2152" s="113"/>
      <c r="AP2152" s="113"/>
      <c r="AQ2152" s="113"/>
      <c r="AR2152" s="113"/>
      <c r="AS2152" s="113"/>
      <c r="AT2152" s="113"/>
      <c r="AU2152" s="113"/>
      <c r="AV2152" s="113"/>
      <c r="AW2152" s="113"/>
      <c r="AX2152" s="112"/>
      <c r="AY2152" s="71"/>
      <c r="AZ2152" s="169" t="str">
        <f t="shared" si="84"/>
        <v>OK</v>
      </c>
      <c r="BA2152" s="170" t="str">
        <f t="shared" si="85"/>
        <v>OK</v>
      </c>
      <c r="BB2152" s="215"/>
    </row>
    <row r="2153" spans="1:54" s="207" customFormat="1" ht="51" customHeight="1" x14ac:dyDescent="0.25">
      <c r="A2153" s="115"/>
      <c r="B2153" s="116"/>
      <c r="C2153" s="122"/>
      <c r="D2153" s="137"/>
      <c r="E2153" s="128"/>
      <c r="F2153" s="128"/>
      <c r="G2153" s="127"/>
      <c r="H2153" s="128"/>
      <c r="I2153" s="127"/>
      <c r="J2153" s="127"/>
      <c r="K2153" s="128"/>
      <c r="L2153" s="127"/>
      <c r="M2153" s="127"/>
      <c r="N2153" s="127"/>
      <c r="O2153" s="127"/>
      <c r="P2153" s="128"/>
      <c r="Q2153" s="128"/>
      <c r="R2153" s="129"/>
      <c r="S2153" s="129"/>
      <c r="T2153" s="128"/>
      <c r="U2153" s="128"/>
      <c r="V2153" s="128"/>
      <c r="W2153" s="128"/>
      <c r="X2153" s="127"/>
      <c r="Y2153" s="138"/>
      <c r="Z2153" s="123"/>
      <c r="AA2153" s="113"/>
      <c r="AB2153" s="113"/>
      <c r="AC2153" s="113"/>
      <c r="AD2153" s="113"/>
      <c r="AE2153" s="113"/>
      <c r="AF2153" s="113"/>
      <c r="AG2153" s="113"/>
      <c r="AH2153" s="113"/>
      <c r="AI2153" s="113"/>
      <c r="AJ2153" s="113"/>
      <c r="AK2153" s="113"/>
      <c r="AL2153" s="113"/>
      <c r="AM2153" s="113"/>
      <c r="AN2153" s="113"/>
      <c r="AO2153" s="113"/>
      <c r="AP2153" s="113"/>
      <c r="AQ2153" s="113"/>
      <c r="AR2153" s="113"/>
      <c r="AS2153" s="113"/>
      <c r="AT2153" s="113"/>
      <c r="AU2153" s="113"/>
      <c r="AV2153" s="113"/>
      <c r="AW2153" s="113"/>
      <c r="AX2153" s="112"/>
      <c r="AY2153" s="71"/>
      <c r="AZ2153" s="169" t="str">
        <f t="shared" si="84"/>
        <v>OK</v>
      </c>
      <c r="BA2153" s="170" t="str">
        <f t="shared" si="85"/>
        <v>OK</v>
      </c>
      <c r="BB2153" s="215"/>
    </row>
    <row r="2154" spans="1:54" s="207" customFormat="1" ht="51" customHeight="1" x14ac:dyDescent="0.25">
      <c r="A2154" s="115"/>
      <c r="B2154" s="116"/>
      <c r="C2154" s="122"/>
      <c r="D2154" s="137"/>
      <c r="E2154" s="128"/>
      <c r="F2154" s="128"/>
      <c r="G2154" s="127"/>
      <c r="H2154" s="128"/>
      <c r="I2154" s="127"/>
      <c r="J2154" s="127"/>
      <c r="K2154" s="128"/>
      <c r="L2154" s="127"/>
      <c r="M2154" s="127"/>
      <c r="N2154" s="127"/>
      <c r="O2154" s="127"/>
      <c r="P2154" s="128"/>
      <c r="Q2154" s="128"/>
      <c r="R2154" s="129"/>
      <c r="S2154" s="129"/>
      <c r="T2154" s="128"/>
      <c r="U2154" s="128"/>
      <c r="V2154" s="128"/>
      <c r="W2154" s="128"/>
      <c r="X2154" s="127"/>
      <c r="Y2154" s="138"/>
      <c r="Z2154" s="123"/>
      <c r="AA2154" s="113"/>
      <c r="AB2154" s="113"/>
      <c r="AC2154" s="113"/>
      <c r="AD2154" s="113"/>
      <c r="AE2154" s="113"/>
      <c r="AF2154" s="113"/>
      <c r="AG2154" s="113"/>
      <c r="AH2154" s="113"/>
      <c r="AI2154" s="113"/>
      <c r="AJ2154" s="113"/>
      <c r="AK2154" s="113"/>
      <c r="AL2154" s="113"/>
      <c r="AM2154" s="113"/>
      <c r="AN2154" s="113"/>
      <c r="AO2154" s="113"/>
      <c r="AP2154" s="113"/>
      <c r="AQ2154" s="113"/>
      <c r="AR2154" s="113"/>
      <c r="AS2154" s="113"/>
      <c r="AT2154" s="113"/>
      <c r="AU2154" s="113"/>
      <c r="AV2154" s="113"/>
      <c r="AW2154" s="113"/>
      <c r="AX2154" s="112"/>
      <c r="AY2154" s="71"/>
      <c r="AZ2154" s="169" t="str">
        <f t="shared" si="84"/>
        <v>OK</v>
      </c>
      <c r="BA2154" s="170" t="str">
        <f t="shared" si="85"/>
        <v>OK</v>
      </c>
      <c r="BB2154" s="215"/>
    </row>
    <row r="2155" spans="1:54" s="207" customFormat="1" ht="38.25" customHeight="1" x14ac:dyDescent="0.25">
      <c r="A2155" s="115"/>
      <c r="B2155" s="116"/>
      <c r="C2155" s="122"/>
      <c r="D2155" s="137"/>
      <c r="E2155" s="128"/>
      <c r="F2155" s="128"/>
      <c r="G2155" s="127"/>
      <c r="H2155" s="128"/>
      <c r="I2155" s="127"/>
      <c r="J2155" s="127"/>
      <c r="K2155" s="128"/>
      <c r="L2155" s="127"/>
      <c r="M2155" s="127"/>
      <c r="N2155" s="127"/>
      <c r="O2155" s="127"/>
      <c r="P2155" s="128"/>
      <c r="Q2155" s="128"/>
      <c r="R2155" s="129"/>
      <c r="S2155" s="129"/>
      <c r="T2155" s="128"/>
      <c r="U2155" s="128"/>
      <c r="V2155" s="128"/>
      <c r="W2155" s="128"/>
      <c r="X2155" s="127"/>
      <c r="Y2155" s="138"/>
      <c r="Z2155" s="123"/>
      <c r="AA2155" s="113"/>
      <c r="AB2155" s="113"/>
      <c r="AC2155" s="113"/>
      <c r="AD2155" s="113"/>
      <c r="AE2155" s="113"/>
      <c r="AF2155" s="113"/>
      <c r="AG2155" s="113"/>
      <c r="AH2155" s="113"/>
      <c r="AI2155" s="113"/>
      <c r="AJ2155" s="113"/>
      <c r="AK2155" s="113"/>
      <c r="AL2155" s="113"/>
      <c r="AM2155" s="113"/>
      <c r="AN2155" s="113"/>
      <c r="AO2155" s="113"/>
      <c r="AP2155" s="113"/>
      <c r="AQ2155" s="113"/>
      <c r="AR2155" s="113"/>
      <c r="AS2155" s="113"/>
      <c r="AT2155" s="113"/>
      <c r="AU2155" s="113"/>
      <c r="AV2155" s="113"/>
      <c r="AW2155" s="113"/>
      <c r="AX2155" s="112"/>
      <c r="AY2155" s="71"/>
      <c r="AZ2155" s="169" t="str">
        <f t="shared" si="84"/>
        <v>OK</v>
      </c>
      <c r="BA2155" s="170" t="str">
        <f t="shared" si="85"/>
        <v>OK</v>
      </c>
      <c r="BB2155" s="215"/>
    </row>
    <row r="2156" spans="1:54" s="207" customFormat="1" ht="38.25" customHeight="1" x14ac:dyDescent="0.25">
      <c r="A2156" s="115"/>
      <c r="B2156" s="116"/>
      <c r="C2156" s="122"/>
      <c r="D2156" s="137"/>
      <c r="E2156" s="128"/>
      <c r="F2156" s="128"/>
      <c r="G2156" s="127"/>
      <c r="H2156" s="128"/>
      <c r="I2156" s="127"/>
      <c r="J2156" s="127"/>
      <c r="K2156" s="128"/>
      <c r="L2156" s="127"/>
      <c r="M2156" s="127"/>
      <c r="N2156" s="127"/>
      <c r="O2156" s="127"/>
      <c r="P2156" s="128"/>
      <c r="Q2156" s="128"/>
      <c r="R2156" s="129"/>
      <c r="S2156" s="129"/>
      <c r="T2156" s="128"/>
      <c r="U2156" s="128"/>
      <c r="V2156" s="128"/>
      <c r="W2156" s="128"/>
      <c r="X2156" s="127"/>
      <c r="Y2156" s="138"/>
      <c r="Z2156" s="123"/>
      <c r="AA2156" s="113"/>
      <c r="AB2156" s="113"/>
      <c r="AC2156" s="113"/>
      <c r="AD2156" s="113"/>
      <c r="AE2156" s="113"/>
      <c r="AF2156" s="113"/>
      <c r="AG2156" s="113"/>
      <c r="AH2156" s="113"/>
      <c r="AI2156" s="113"/>
      <c r="AJ2156" s="113"/>
      <c r="AK2156" s="113"/>
      <c r="AL2156" s="113"/>
      <c r="AM2156" s="113"/>
      <c r="AN2156" s="113"/>
      <c r="AO2156" s="113"/>
      <c r="AP2156" s="113"/>
      <c r="AQ2156" s="113"/>
      <c r="AR2156" s="113"/>
      <c r="AS2156" s="113"/>
      <c r="AT2156" s="113"/>
      <c r="AU2156" s="113"/>
      <c r="AV2156" s="113"/>
      <c r="AW2156" s="113"/>
      <c r="AX2156" s="112"/>
      <c r="AY2156" s="71"/>
      <c r="AZ2156" s="169" t="str">
        <f t="shared" si="84"/>
        <v>OK</v>
      </c>
      <c r="BA2156" s="170" t="str">
        <f t="shared" si="85"/>
        <v>OK</v>
      </c>
      <c r="BB2156" s="215"/>
    </row>
    <row r="2157" spans="1:54" s="207" customFormat="1" ht="38.25" customHeight="1" x14ac:dyDescent="0.25">
      <c r="A2157" s="115"/>
      <c r="B2157" s="116"/>
      <c r="C2157" s="122"/>
      <c r="D2157" s="137"/>
      <c r="E2157" s="128"/>
      <c r="F2157" s="128"/>
      <c r="G2157" s="127"/>
      <c r="H2157" s="128"/>
      <c r="I2157" s="127"/>
      <c r="J2157" s="127"/>
      <c r="K2157" s="128"/>
      <c r="L2157" s="127"/>
      <c r="M2157" s="127"/>
      <c r="N2157" s="127"/>
      <c r="O2157" s="127"/>
      <c r="P2157" s="128"/>
      <c r="Q2157" s="128"/>
      <c r="R2157" s="129"/>
      <c r="S2157" s="129"/>
      <c r="T2157" s="128"/>
      <c r="U2157" s="128"/>
      <c r="V2157" s="128"/>
      <c r="W2157" s="128"/>
      <c r="X2157" s="127"/>
      <c r="Y2157" s="138"/>
      <c r="Z2157" s="123"/>
      <c r="AA2157" s="113"/>
      <c r="AB2157" s="113"/>
      <c r="AC2157" s="113"/>
      <c r="AD2157" s="113"/>
      <c r="AE2157" s="113"/>
      <c r="AF2157" s="113"/>
      <c r="AG2157" s="113"/>
      <c r="AH2157" s="113"/>
      <c r="AI2157" s="113"/>
      <c r="AJ2157" s="113"/>
      <c r="AK2157" s="113"/>
      <c r="AL2157" s="113"/>
      <c r="AM2157" s="113"/>
      <c r="AN2157" s="113"/>
      <c r="AO2157" s="113"/>
      <c r="AP2157" s="113"/>
      <c r="AQ2157" s="113"/>
      <c r="AR2157" s="113"/>
      <c r="AS2157" s="113"/>
      <c r="AT2157" s="113"/>
      <c r="AU2157" s="113"/>
      <c r="AV2157" s="113"/>
      <c r="AW2157" s="113"/>
      <c r="AX2157" s="112"/>
      <c r="AY2157" s="71"/>
      <c r="AZ2157" s="169" t="str">
        <f t="shared" si="84"/>
        <v>OK</v>
      </c>
      <c r="BA2157" s="170" t="str">
        <f t="shared" si="85"/>
        <v>OK</v>
      </c>
      <c r="BB2157" s="215"/>
    </row>
    <row r="2158" spans="1:54" s="207" customFormat="1" ht="38.25" customHeight="1" x14ac:dyDescent="0.25">
      <c r="A2158" s="115"/>
      <c r="B2158" s="116"/>
      <c r="C2158" s="122"/>
      <c r="D2158" s="137"/>
      <c r="E2158" s="128"/>
      <c r="F2158" s="128"/>
      <c r="G2158" s="127"/>
      <c r="H2158" s="128"/>
      <c r="I2158" s="127"/>
      <c r="J2158" s="127"/>
      <c r="K2158" s="128"/>
      <c r="L2158" s="127"/>
      <c r="M2158" s="127"/>
      <c r="N2158" s="127"/>
      <c r="O2158" s="127"/>
      <c r="P2158" s="128"/>
      <c r="Q2158" s="128"/>
      <c r="R2158" s="129"/>
      <c r="S2158" s="129"/>
      <c r="T2158" s="128"/>
      <c r="U2158" s="128"/>
      <c r="V2158" s="128"/>
      <c r="W2158" s="128"/>
      <c r="X2158" s="127"/>
      <c r="Y2158" s="138"/>
      <c r="Z2158" s="123"/>
      <c r="AA2158" s="113"/>
      <c r="AB2158" s="113"/>
      <c r="AC2158" s="113"/>
      <c r="AD2158" s="113"/>
      <c r="AE2158" s="113"/>
      <c r="AF2158" s="113"/>
      <c r="AG2158" s="113"/>
      <c r="AH2158" s="113"/>
      <c r="AI2158" s="113"/>
      <c r="AJ2158" s="113"/>
      <c r="AK2158" s="113"/>
      <c r="AL2158" s="113"/>
      <c r="AM2158" s="113"/>
      <c r="AN2158" s="113"/>
      <c r="AO2158" s="113"/>
      <c r="AP2158" s="113"/>
      <c r="AQ2158" s="113"/>
      <c r="AR2158" s="113"/>
      <c r="AS2158" s="113"/>
      <c r="AT2158" s="113"/>
      <c r="AU2158" s="113"/>
      <c r="AV2158" s="113"/>
      <c r="AW2158" s="113"/>
      <c r="AX2158" s="112"/>
      <c r="AY2158" s="71"/>
      <c r="AZ2158" s="169" t="str">
        <f t="shared" si="84"/>
        <v>OK</v>
      </c>
      <c r="BA2158" s="170" t="str">
        <f t="shared" si="85"/>
        <v>OK</v>
      </c>
      <c r="BB2158" s="215"/>
    </row>
    <row r="2159" spans="1:54" s="207" customFormat="1" ht="38.25" customHeight="1" x14ac:dyDescent="0.25">
      <c r="A2159" s="115"/>
      <c r="B2159" s="116"/>
      <c r="C2159" s="122"/>
      <c r="D2159" s="137"/>
      <c r="E2159" s="128"/>
      <c r="F2159" s="128"/>
      <c r="G2159" s="127"/>
      <c r="H2159" s="128"/>
      <c r="I2159" s="127"/>
      <c r="J2159" s="127"/>
      <c r="K2159" s="128"/>
      <c r="L2159" s="127"/>
      <c r="M2159" s="127"/>
      <c r="N2159" s="127"/>
      <c r="O2159" s="127"/>
      <c r="P2159" s="128"/>
      <c r="Q2159" s="128"/>
      <c r="R2159" s="129"/>
      <c r="S2159" s="129"/>
      <c r="T2159" s="128"/>
      <c r="U2159" s="128"/>
      <c r="V2159" s="128"/>
      <c r="W2159" s="128"/>
      <c r="X2159" s="127"/>
      <c r="Y2159" s="138"/>
      <c r="Z2159" s="123"/>
      <c r="AA2159" s="113"/>
      <c r="AB2159" s="113"/>
      <c r="AC2159" s="113"/>
      <c r="AD2159" s="113"/>
      <c r="AE2159" s="113"/>
      <c r="AF2159" s="113"/>
      <c r="AG2159" s="113"/>
      <c r="AH2159" s="113"/>
      <c r="AI2159" s="113"/>
      <c r="AJ2159" s="113"/>
      <c r="AK2159" s="113"/>
      <c r="AL2159" s="113"/>
      <c r="AM2159" s="113"/>
      <c r="AN2159" s="113"/>
      <c r="AO2159" s="113"/>
      <c r="AP2159" s="113"/>
      <c r="AQ2159" s="113"/>
      <c r="AR2159" s="113"/>
      <c r="AS2159" s="113"/>
      <c r="AT2159" s="113"/>
      <c r="AU2159" s="113"/>
      <c r="AV2159" s="113"/>
      <c r="AW2159" s="113"/>
      <c r="AX2159" s="112"/>
      <c r="AY2159" s="71"/>
      <c r="AZ2159" s="169" t="str">
        <f t="shared" si="84"/>
        <v>OK</v>
      </c>
      <c r="BA2159" s="170" t="str">
        <f t="shared" si="85"/>
        <v>OK</v>
      </c>
      <c r="BB2159" s="215"/>
    </row>
    <row r="2160" spans="1:54" s="207" customFormat="1" ht="38.25" customHeight="1" x14ac:dyDescent="0.25">
      <c r="A2160" s="115"/>
      <c r="B2160" s="116"/>
      <c r="C2160" s="122"/>
      <c r="D2160" s="137"/>
      <c r="E2160" s="128"/>
      <c r="F2160" s="128"/>
      <c r="G2160" s="127"/>
      <c r="H2160" s="128"/>
      <c r="I2160" s="127"/>
      <c r="J2160" s="127"/>
      <c r="K2160" s="128"/>
      <c r="L2160" s="127"/>
      <c r="M2160" s="127"/>
      <c r="N2160" s="127"/>
      <c r="O2160" s="127"/>
      <c r="P2160" s="128"/>
      <c r="Q2160" s="128"/>
      <c r="R2160" s="129"/>
      <c r="S2160" s="129"/>
      <c r="T2160" s="128"/>
      <c r="U2160" s="128"/>
      <c r="V2160" s="128"/>
      <c r="W2160" s="128"/>
      <c r="X2160" s="127"/>
      <c r="Y2160" s="138"/>
      <c r="Z2160" s="123"/>
      <c r="AA2160" s="113"/>
      <c r="AB2160" s="113"/>
      <c r="AC2160" s="113"/>
      <c r="AD2160" s="113"/>
      <c r="AE2160" s="113"/>
      <c r="AF2160" s="113"/>
      <c r="AG2160" s="113"/>
      <c r="AH2160" s="113"/>
      <c r="AI2160" s="113"/>
      <c r="AJ2160" s="113"/>
      <c r="AK2160" s="113"/>
      <c r="AL2160" s="113"/>
      <c r="AM2160" s="113"/>
      <c r="AN2160" s="113"/>
      <c r="AO2160" s="113"/>
      <c r="AP2160" s="113"/>
      <c r="AQ2160" s="113"/>
      <c r="AR2160" s="113"/>
      <c r="AS2160" s="113"/>
      <c r="AT2160" s="113"/>
      <c r="AU2160" s="113"/>
      <c r="AV2160" s="113"/>
      <c r="AW2160" s="113"/>
      <c r="AX2160" s="112"/>
      <c r="AY2160" s="71"/>
      <c r="AZ2160" s="169" t="str">
        <f t="shared" si="84"/>
        <v>OK</v>
      </c>
      <c r="BA2160" s="170" t="str">
        <f t="shared" si="85"/>
        <v>OK</v>
      </c>
      <c r="BB2160" s="215"/>
    </row>
    <row r="2161" spans="1:54" s="207" customFormat="1" ht="38.25" customHeight="1" x14ac:dyDescent="0.25">
      <c r="A2161" s="115"/>
      <c r="B2161" s="116"/>
      <c r="C2161" s="122"/>
      <c r="D2161" s="137"/>
      <c r="E2161" s="128"/>
      <c r="F2161" s="128"/>
      <c r="G2161" s="127"/>
      <c r="H2161" s="128"/>
      <c r="I2161" s="127"/>
      <c r="J2161" s="127"/>
      <c r="K2161" s="128"/>
      <c r="L2161" s="127"/>
      <c r="M2161" s="127"/>
      <c r="N2161" s="127"/>
      <c r="O2161" s="127"/>
      <c r="P2161" s="128"/>
      <c r="Q2161" s="128"/>
      <c r="R2161" s="129"/>
      <c r="S2161" s="129"/>
      <c r="T2161" s="128"/>
      <c r="U2161" s="128"/>
      <c r="V2161" s="128"/>
      <c r="W2161" s="128"/>
      <c r="X2161" s="127"/>
      <c r="Y2161" s="138"/>
      <c r="Z2161" s="123"/>
      <c r="AA2161" s="113"/>
      <c r="AB2161" s="113"/>
      <c r="AC2161" s="113"/>
      <c r="AD2161" s="113"/>
      <c r="AE2161" s="113"/>
      <c r="AF2161" s="113"/>
      <c r="AG2161" s="113"/>
      <c r="AH2161" s="113"/>
      <c r="AI2161" s="113"/>
      <c r="AJ2161" s="113"/>
      <c r="AK2161" s="113"/>
      <c r="AL2161" s="113"/>
      <c r="AM2161" s="113"/>
      <c r="AN2161" s="113"/>
      <c r="AO2161" s="113"/>
      <c r="AP2161" s="113"/>
      <c r="AQ2161" s="113"/>
      <c r="AR2161" s="113"/>
      <c r="AS2161" s="113"/>
      <c r="AT2161" s="113"/>
      <c r="AU2161" s="113"/>
      <c r="AV2161" s="113"/>
      <c r="AW2161" s="113"/>
      <c r="AX2161" s="112"/>
      <c r="AY2161" s="71"/>
      <c r="AZ2161" s="169" t="str">
        <f t="shared" si="84"/>
        <v>OK</v>
      </c>
      <c r="BA2161" s="170" t="str">
        <f t="shared" si="85"/>
        <v>OK</v>
      </c>
      <c r="BB2161" s="215"/>
    </row>
    <row r="2162" spans="1:54" s="207" customFormat="1" ht="38.25" customHeight="1" x14ac:dyDescent="0.25">
      <c r="A2162" s="115"/>
      <c r="B2162" s="116"/>
      <c r="C2162" s="122"/>
      <c r="D2162" s="137"/>
      <c r="E2162" s="128"/>
      <c r="F2162" s="128"/>
      <c r="G2162" s="127"/>
      <c r="H2162" s="128"/>
      <c r="I2162" s="127"/>
      <c r="J2162" s="127"/>
      <c r="K2162" s="128"/>
      <c r="L2162" s="127"/>
      <c r="M2162" s="127"/>
      <c r="N2162" s="127"/>
      <c r="O2162" s="127"/>
      <c r="P2162" s="128"/>
      <c r="Q2162" s="128"/>
      <c r="R2162" s="129"/>
      <c r="S2162" s="129"/>
      <c r="T2162" s="128"/>
      <c r="U2162" s="128"/>
      <c r="V2162" s="128"/>
      <c r="W2162" s="128"/>
      <c r="X2162" s="127"/>
      <c r="Y2162" s="138"/>
      <c r="Z2162" s="123"/>
      <c r="AA2162" s="113"/>
      <c r="AB2162" s="113"/>
      <c r="AC2162" s="113"/>
      <c r="AD2162" s="113"/>
      <c r="AE2162" s="113"/>
      <c r="AF2162" s="113"/>
      <c r="AG2162" s="113"/>
      <c r="AH2162" s="113"/>
      <c r="AI2162" s="113"/>
      <c r="AJ2162" s="113"/>
      <c r="AK2162" s="113"/>
      <c r="AL2162" s="113"/>
      <c r="AM2162" s="113"/>
      <c r="AN2162" s="113"/>
      <c r="AO2162" s="113"/>
      <c r="AP2162" s="113"/>
      <c r="AQ2162" s="113"/>
      <c r="AR2162" s="113"/>
      <c r="AS2162" s="113"/>
      <c r="AT2162" s="113"/>
      <c r="AU2162" s="113"/>
      <c r="AV2162" s="113"/>
      <c r="AW2162" s="113"/>
      <c r="AX2162" s="112"/>
      <c r="AY2162" s="71"/>
      <c r="AZ2162" s="169" t="str">
        <f t="shared" si="84"/>
        <v>OK</v>
      </c>
      <c r="BA2162" s="170" t="str">
        <f t="shared" si="85"/>
        <v>OK</v>
      </c>
      <c r="BB2162" s="215"/>
    </row>
    <row r="2163" spans="1:54" s="207" customFormat="1" ht="38.25" customHeight="1" x14ac:dyDescent="0.25">
      <c r="A2163" s="115"/>
      <c r="B2163" s="116"/>
      <c r="C2163" s="122"/>
      <c r="D2163" s="137"/>
      <c r="E2163" s="128"/>
      <c r="F2163" s="128"/>
      <c r="G2163" s="127"/>
      <c r="H2163" s="128"/>
      <c r="I2163" s="127"/>
      <c r="J2163" s="127"/>
      <c r="K2163" s="128"/>
      <c r="L2163" s="127"/>
      <c r="M2163" s="127"/>
      <c r="N2163" s="127"/>
      <c r="O2163" s="127"/>
      <c r="P2163" s="128"/>
      <c r="Q2163" s="128"/>
      <c r="R2163" s="129"/>
      <c r="S2163" s="129"/>
      <c r="T2163" s="128"/>
      <c r="U2163" s="128"/>
      <c r="V2163" s="128"/>
      <c r="W2163" s="128"/>
      <c r="X2163" s="127"/>
      <c r="Y2163" s="138"/>
      <c r="Z2163" s="123"/>
      <c r="AA2163" s="113"/>
      <c r="AB2163" s="113"/>
      <c r="AC2163" s="113"/>
      <c r="AD2163" s="113"/>
      <c r="AE2163" s="113"/>
      <c r="AF2163" s="113"/>
      <c r="AG2163" s="113"/>
      <c r="AH2163" s="113"/>
      <c r="AI2163" s="113"/>
      <c r="AJ2163" s="113"/>
      <c r="AK2163" s="113"/>
      <c r="AL2163" s="113"/>
      <c r="AM2163" s="113"/>
      <c r="AN2163" s="113"/>
      <c r="AO2163" s="113"/>
      <c r="AP2163" s="113"/>
      <c r="AQ2163" s="113"/>
      <c r="AR2163" s="113"/>
      <c r="AS2163" s="113"/>
      <c r="AT2163" s="113"/>
      <c r="AU2163" s="113"/>
      <c r="AV2163" s="113"/>
      <c r="AW2163" s="113"/>
      <c r="AX2163" s="112"/>
      <c r="AY2163" s="71"/>
      <c r="AZ2163" s="169" t="str">
        <f t="shared" si="84"/>
        <v>OK</v>
      </c>
      <c r="BA2163" s="170" t="str">
        <f t="shared" si="85"/>
        <v>OK</v>
      </c>
      <c r="BB2163" s="215"/>
    </row>
    <row r="2164" spans="1:54" s="207" customFormat="1" ht="38.25" customHeight="1" x14ac:dyDescent="0.25">
      <c r="A2164" s="115"/>
      <c r="B2164" s="116"/>
      <c r="C2164" s="122"/>
      <c r="D2164" s="137"/>
      <c r="E2164" s="128"/>
      <c r="F2164" s="128"/>
      <c r="G2164" s="127"/>
      <c r="H2164" s="128"/>
      <c r="I2164" s="127"/>
      <c r="J2164" s="127"/>
      <c r="K2164" s="128"/>
      <c r="L2164" s="127"/>
      <c r="M2164" s="127"/>
      <c r="N2164" s="127"/>
      <c r="O2164" s="127"/>
      <c r="P2164" s="128"/>
      <c r="Q2164" s="128"/>
      <c r="R2164" s="129"/>
      <c r="S2164" s="129"/>
      <c r="T2164" s="128"/>
      <c r="U2164" s="128"/>
      <c r="V2164" s="128"/>
      <c r="W2164" s="128"/>
      <c r="X2164" s="127"/>
      <c r="Y2164" s="138"/>
      <c r="Z2164" s="123"/>
      <c r="AA2164" s="113"/>
      <c r="AB2164" s="113"/>
      <c r="AC2164" s="113"/>
      <c r="AD2164" s="113"/>
      <c r="AE2164" s="113"/>
      <c r="AF2164" s="113"/>
      <c r="AG2164" s="113"/>
      <c r="AH2164" s="113"/>
      <c r="AI2164" s="113"/>
      <c r="AJ2164" s="113"/>
      <c r="AK2164" s="113"/>
      <c r="AL2164" s="113"/>
      <c r="AM2164" s="113"/>
      <c r="AN2164" s="113"/>
      <c r="AO2164" s="113"/>
      <c r="AP2164" s="113"/>
      <c r="AQ2164" s="113"/>
      <c r="AR2164" s="113"/>
      <c r="AS2164" s="113"/>
      <c r="AT2164" s="113"/>
      <c r="AU2164" s="113"/>
      <c r="AV2164" s="113"/>
      <c r="AW2164" s="113"/>
      <c r="AX2164" s="112"/>
      <c r="AY2164" s="71"/>
      <c r="AZ2164" s="169" t="str">
        <f t="shared" si="84"/>
        <v>OK</v>
      </c>
      <c r="BA2164" s="170" t="str">
        <f t="shared" si="85"/>
        <v>OK</v>
      </c>
      <c r="BB2164" s="215"/>
    </row>
    <row r="2165" spans="1:54" s="207" customFormat="1" ht="38.25" customHeight="1" x14ac:dyDescent="0.25">
      <c r="A2165" s="115"/>
      <c r="B2165" s="116"/>
      <c r="C2165" s="122"/>
      <c r="D2165" s="137"/>
      <c r="E2165" s="128"/>
      <c r="F2165" s="128"/>
      <c r="G2165" s="127"/>
      <c r="H2165" s="128"/>
      <c r="I2165" s="127"/>
      <c r="J2165" s="127"/>
      <c r="K2165" s="128"/>
      <c r="L2165" s="127"/>
      <c r="M2165" s="127"/>
      <c r="N2165" s="127"/>
      <c r="O2165" s="127"/>
      <c r="P2165" s="128"/>
      <c r="Q2165" s="128"/>
      <c r="R2165" s="129"/>
      <c r="S2165" s="129"/>
      <c r="T2165" s="128"/>
      <c r="U2165" s="128"/>
      <c r="V2165" s="128"/>
      <c r="W2165" s="128"/>
      <c r="X2165" s="127"/>
      <c r="Y2165" s="138"/>
      <c r="Z2165" s="123"/>
      <c r="AA2165" s="113"/>
      <c r="AB2165" s="113"/>
      <c r="AC2165" s="113"/>
      <c r="AD2165" s="113"/>
      <c r="AE2165" s="113"/>
      <c r="AF2165" s="113"/>
      <c r="AG2165" s="113"/>
      <c r="AH2165" s="113"/>
      <c r="AI2165" s="113"/>
      <c r="AJ2165" s="113"/>
      <c r="AK2165" s="113"/>
      <c r="AL2165" s="113"/>
      <c r="AM2165" s="113"/>
      <c r="AN2165" s="113"/>
      <c r="AO2165" s="113"/>
      <c r="AP2165" s="113"/>
      <c r="AQ2165" s="113"/>
      <c r="AR2165" s="113"/>
      <c r="AS2165" s="113"/>
      <c r="AT2165" s="113"/>
      <c r="AU2165" s="113"/>
      <c r="AV2165" s="113"/>
      <c r="AW2165" s="113"/>
      <c r="AX2165" s="112"/>
      <c r="AY2165" s="71"/>
      <c r="AZ2165" s="169" t="str">
        <f t="shared" si="84"/>
        <v>OK</v>
      </c>
      <c r="BA2165" s="170" t="str">
        <f t="shared" si="85"/>
        <v>OK</v>
      </c>
      <c r="BB2165" s="215"/>
    </row>
    <row r="2166" spans="1:54" s="207" customFormat="1" ht="38.25" customHeight="1" x14ac:dyDescent="0.25">
      <c r="A2166" s="115"/>
      <c r="B2166" s="116"/>
      <c r="C2166" s="122"/>
      <c r="D2166" s="137"/>
      <c r="E2166" s="128"/>
      <c r="F2166" s="128"/>
      <c r="G2166" s="127"/>
      <c r="H2166" s="128"/>
      <c r="I2166" s="127"/>
      <c r="J2166" s="127"/>
      <c r="K2166" s="128"/>
      <c r="L2166" s="127"/>
      <c r="M2166" s="127"/>
      <c r="N2166" s="127"/>
      <c r="O2166" s="127"/>
      <c r="P2166" s="128"/>
      <c r="Q2166" s="128"/>
      <c r="R2166" s="129"/>
      <c r="S2166" s="129"/>
      <c r="T2166" s="128"/>
      <c r="U2166" s="128"/>
      <c r="V2166" s="128"/>
      <c r="W2166" s="128"/>
      <c r="X2166" s="127"/>
      <c r="Y2166" s="138"/>
      <c r="Z2166" s="123"/>
      <c r="AA2166" s="113"/>
      <c r="AB2166" s="113"/>
      <c r="AC2166" s="113"/>
      <c r="AD2166" s="113"/>
      <c r="AE2166" s="113"/>
      <c r="AF2166" s="113"/>
      <c r="AG2166" s="113"/>
      <c r="AH2166" s="113"/>
      <c r="AI2166" s="113"/>
      <c r="AJ2166" s="113"/>
      <c r="AK2166" s="113"/>
      <c r="AL2166" s="113"/>
      <c r="AM2166" s="113"/>
      <c r="AN2166" s="113"/>
      <c r="AO2166" s="113"/>
      <c r="AP2166" s="113"/>
      <c r="AQ2166" s="113"/>
      <c r="AR2166" s="113"/>
      <c r="AS2166" s="113"/>
      <c r="AT2166" s="113"/>
      <c r="AU2166" s="113"/>
      <c r="AV2166" s="113"/>
      <c r="AW2166" s="113"/>
      <c r="AX2166" s="112"/>
      <c r="AY2166" s="71"/>
      <c r="AZ2166" s="169" t="str">
        <f t="shared" si="84"/>
        <v>OK</v>
      </c>
      <c r="BA2166" s="170" t="str">
        <f t="shared" si="85"/>
        <v>OK</v>
      </c>
      <c r="BB2166" s="215"/>
    </row>
    <row r="2167" spans="1:54" s="207" customFormat="1" ht="38.25" customHeight="1" x14ac:dyDescent="0.25">
      <c r="A2167" s="115"/>
      <c r="B2167" s="116"/>
      <c r="C2167" s="122"/>
      <c r="D2167" s="137"/>
      <c r="E2167" s="128"/>
      <c r="F2167" s="128"/>
      <c r="G2167" s="127"/>
      <c r="H2167" s="128"/>
      <c r="I2167" s="127"/>
      <c r="J2167" s="127"/>
      <c r="K2167" s="128"/>
      <c r="L2167" s="127"/>
      <c r="M2167" s="127"/>
      <c r="N2167" s="127"/>
      <c r="O2167" s="127"/>
      <c r="P2167" s="128"/>
      <c r="Q2167" s="128"/>
      <c r="R2167" s="129"/>
      <c r="S2167" s="129"/>
      <c r="T2167" s="128"/>
      <c r="U2167" s="128"/>
      <c r="V2167" s="128"/>
      <c r="W2167" s="128"/>
      <c r="X2167" s="127"/>
      <c r="Y2167" s="138"/>
      <c r="Z2167" s="123"/>
      <c r="AA2167" s="113"/>
      <c r="AB2167" s="113"/>
      <c r="AC2167" s="113"/>
      <c r="AD2167" s="113"/>
      <c r="AE2167" s="113"/>
      <c r="AF2167" s="113"/>
      <c r="AG2167" s="113"/>
      <c r="AH2167" s="113"/>
      <c r="AI2167" s="113"/>
      <c r="AJ2167" s="113"/>
      <c r="AK2167" s="113"/>
      <c r="AL2167" s="113"/>
      <c r="AM2167" s="113"/>
      <c r="AN2167" s="113"/>
      <c r="AO2167" s="113"/>
      <c r="AP2167" s="113"/>
      <c r="AQ2167" s="113"/>
      <c r="AR2167" s="113"/>
      <c r="AS2167" s="113"/>
      <c r="AT2167" s="113"/>
      <c r="AU2167" s="113"/>
      <c r="AV2167" s="113"/>
      <c r="AW2167" s="113"/>
      <c r="AX2167" s="112"/>
      <c r="AY2167" s="71"/>
      <c r="AZ2167" s="169" t="str">
        <f t="shared" si="84"/>
        <v>OK</v>
      </c>
      <c r="BA2167" s="170" t="str">
        <f t="shared" si="85"/>
        <v>OK</v>
      </c>
      <c r="BB2167" s="215"/>
    </row>
    <row r="2168" spans="1:54" s="207" customFormat="1" ht="38.25" customHeight="1" x14ac:dyDescent="0.25">
      <c r="A2168" s="115"/>
      <c r="B2168" s="116"/>
      <c r="C2168" s="122"/>
      <c r="D2168" s="137"/>
      <c r="E2168" s="128"/>
      <c r="F2168" s="128"/>
      <c r="G2168" s="127"/>
      <c r="H2168" s="128"/>
      <c r="I2168" s="127"/>
      <c r="J2168" s="127"/>
      <c r="K2168" s="128"/>
      <c r="L2168" s="127"/>
      <c r="M2168" s="127"/>
      <c r="N2168" s="127"/>
      <c r="O2168" s="127"/>
      <c r="P2168" s="128"/>
      <c r="Q2168" s="128"/>
      <c r="R2168" s="129"/>
      <c r="S2168" s="129"/>
      <c r="T2168" s="128"/>
      <c r="U2168" s="128"/>
      <c r="V2168" s="128"/>
      <c r="W2168" s="128"/>
      <c r="X2168" s="127"/>
      <c r="Y2168" s="138"/>
      <c r="Z2168" s="123"/>
      <c r="AA2168" s="113"/>
      <c r="AB2168" s="113"/>
      <c r="AC2168" s="113"/>
      <c r="AD2168" s="113"/>
      <c r="AE2168" s="113"/>
      <c r="AF2168" s="113"/>
      <c r="AG2168" s="113"/>
      <c r="AH2168" s="113"/>
      <c r="AI2168" s="113"/>
      <c r="AJ2168" s="113"/>
      <c r="AK2168" s="113"/>
      <c r="AL2168" s="113"/>
      <c r="AM2168" s="113"/>
      <c r="AN2168" s="113"/>
      <c r="AO2168" s="113"/>
      <c r="AP2168" s="113"/>
      <c r="AQ2168" s="113"/>
      <c r="AR2168" s="113"/>
      <c r="AS2168" s="113"/>
      <c r="AT2168" s="113"/>
      <c r="AU2168" s="113"/>
      <c r="AV2168" s="113"/>
      <c r="AW2168" s="113"/>
      <c r="AX2168" s="112"/>
      <c r="AY2168" s="71"/>
      <c r="AZ2168" s="169" t="str">
        <f t="shared" si="84"/>
        <v>OK</v>
      </c>
      <c r="BA2168" s="170" t="str">
        <f t="shared" si="85"/>
        <v>OK</v>
      </c>
      <c r="BB2168" s="215"/>
    </row>
    <row r="2169" spans="1:54" s="207" customFormat="1" ht="51" customHeight="1" thickBot="1" x14ac:dyDescent="0.3">
      <c r="A2169" s="115"/>
      <c r="B2169" s="116"/>
      <c r="C2169" s="122"/>
      <c r="D2169" s="137"/>
      <c r="E2169" s="128"/>
      <c r="F2169" s="128"/>
      <c r="G2169" s="127"/>
      <c r="H2169" s="128"/>
      <c r="I2169" s="127"/>
      <c r="J2169" s="127"/>
      <c r="K2169" s="128"/>
      <c r="L2169" s="127"/>
      <c r="M2169" s="127"/>
      <c r="N2169" s="127"/>
      <c r="O2169" s="127"/>
      <c r="P2169" s="128"/>
      <c r="Q2169" s="128"/>
      <c r="R2169" s="129"/>
      <c r="S2169" s="129"/>
      <c r="T2169" s="128"/>
      <c r="U2169" s="128"/>
      <c r="V2169" s="128"/>
      <c r="W2169" s="128"/>
      <c r="X2169" s="127"/>
      <c r="Y2169" s="138"/>
      <c r="Z2169" s="123"/>
      <c r="AA2169" s="113"/>
      <c r="AB2169" s="113"/>
      <c r="AC2169" s="113"/>
      <c r="AD2169" s="113"/>
      <c r="AE2169" s="113"/>
      <c r="AF2169" s="113"/>
      <c r="AG2169" s="113"/>
      <c r="AH2169" s="113"/>
      <c r="AI2169" s="113"/>
      <c r="AJ2169" s="113"/>
      <c r="AK2169" s="113"/>
      <c r="AL2169" s="113"/>
      <c r="AM2169" s="113"/>
      <c r="AN2169" s="113"/>
      <c r="AO2169" s="113"/>
      <c r="AP2169" s="113"/>
      <c r="AQ2169" s="113"/>
      <c r="AR2169" s="113"/>
      <c r="AS2169" s="113"/>
      <c r="AT2169" s="113"/>
      <c r="AU2169" s="113"/>
      <c r="AV2169" s="113"/>
      <c r="AW2169" s="113"/>
      <c r="AX2169" s="112"/>
      <c r="AY2169" s="71"/>
      <c r="AZ2169" s="169" t="str">
        <f t="shared" si="84"/>
        <v>OK</v>
      </c>
      <c r="BA2169" s="170" t="str">
        <f t="shared" si="85"/>
        <v>OK</v>
      </c>
      <c r="BB2169" s="215"/>
    </row>
    <row r="2170" spans="1:54" s="207" customFormat="1" ht="38.25" customHeight="1" x14ac:dyDescent="0.25">
      <c r="A2170" s="115"/>
      <c r="B2170" s="116"/>
      <c r="C2170" s="122"/>
      <c r="D2170" s="171"/>
      <c r="E2170" s="172"/>
      <c r="F2170" s="172"/>
      <c r="G2170" s="173"/>
      <c r="H2170" s="172"/>
      <c r="I2170" s="173"/>
      <c r="J2170" s="173"/>
      <c r="K2170" s="172"/>
      <c r="L2170" s="173"/>
      <c r="M2170" s="173"/>
      <c r="N2170" s="173"/>
      <c r="O2170" s="173"/>
      <c r="P2170" s="172"/>
      <c r="Q2170" s="172"/>
      <c r="R2170" s="154"/>
      <c r="S2170" s="154"/>
      <c r="T2170" s="133"/>
      <c r="U2170" s="172"/>
      <c r="V2170" s="172"/>
      <c r="W2170" s="172"/>
      <c r="X2170" s="153"/>
      <c r="Y2170" s="174"/>
      <c r="Z2170" s="152"/>
      <c r="AA2170" s="140"/>
      <c r="AB2170" s="140"/>
      <c r="AC2170" s="140"/>
      <c r="AD2170" s="140"/>
      <c r="AE2170" s="140"/>
      <c r="AF2170" s="140"/>
      <c r="AG2170" s="140"/>
      <c r="AH2170" s="140"/>
      <c r="AI2170" s="140"/>
      <c r="AJ2170" s="140"/>
      <c r="AK2170" s="140"/>
      <c r="AL2170" s="140"/>
      <c r="AM2170" s="140"/>
      <c r="AN2170" s="140"/>
      <c r="AO2170" s="140"/>
      <c r="AP2170" s="140"/>
      <c r="AQ2170" s="140"/>
      <c r="AR2170" s="140"/>
      <c r="AS2170" s="140"/>
      <c r="AT2170" s="140"/>
      <c r="AU2170" s="140"/>
      <c r="AV2170" s="140"/>
      <c r="AW2170" s="140"/>
      <c r="AX2170" s="140"/>
      <c r="AY2170" s="71"/>
      <c r="AZ2170" s="169" t="str">
        <f t="shared" si="84"/>
        <v>OK</v>
      </c>
      <c r="BA2170" s="170" t="str">
        <f t="shared" si="85"/>
        <v>OK</v>
      </c>
    </row>
    <row r="2171" spans="1:54" s="207" customFormat="1" ht="38.25" customHeight="1" x14ac:dyDescent="0.25">
      <c r="A2171" s="115"/>
      <c r="B2171" s="116"/>
      <c r="C2171" s="122"/>
      <c r="D2171" s="171"/>
      <c r="E2171" s="172"/>
      <c r="F2171" s="172"/>
      <c r="G2171" s="173"/>
      <c r="H2171" s="172"/>
      <c r="I2171" s="173"/>
      <c r="J2171" s="173"/>
      <c r="K2171" s="172"/>
      <c r="L2171" s="173"/>
      <c r="M2171" s="173"/>
      <c r="N2171" s="173"/>
      <c r="O2171" s="173"/>
      <c r="P2171" s="172"/>
      <c r="Q2171" s="172"/>
      <c r="R2171" s="154"/>
      <c r="S2171" s="154"/>
      <c r="T2171" s="172"/>
      <c r="U2171" s="172"/>
      <c r="V2171" s="172"/>
      <c r="W2171" s="172"/>
      <c r="X2171" s="153"/>
      <c r="Y2171" s="174"/>
      <c r="Z2171" s="152"/>
      <c r="AA2171" s="140"/>
      <c r="AB2171" s="140"/>
      <c r="AC2171" s="140"/>
      <c r="AD2171" s="140"/>
      <c r="AE2171" s="140"/>
      <c r="AF2171" s="140"/>
      <c r="AG2171" s="140"/>
      <c r="AH2171" s="140"/>
      <c r="AI2171" s="140"/>
      <c r="AJ2171" s="140"/>
      <c r="AK2171" s="140"/>
      <c r="AL2171" s="140"/>
      <c r="AM2171" s="140"/>
      <c r="AN2171" s="140"/>
      <c r="AO2171" s="140"/>
      <c r="AP2171" s="140"/>
      <c r="AQ2171" s="140"/>
      <c r="AR2171" s="140"/>
      <c r="AS2171" s="140"/>
      <c r="AT2171" s="140"/>
      <c r="AU2171" s="140"/>
      <c r="AV2171" s="140"/>
      <c r="AW2171" s="140"/>
      <c r="AX2171" s="140"/>
      <c r="AY2171" s="71"/>
      <c r="AZ2171" s="169" t="str">
        <f t="shared" si="84"/>
        <v>OK</v>
      </c>
      <c r="BA2171" s="170" t="str">
        <f t="shared" si="85"/>
        <v>OK</v>
      </c>
      <c r="BB2171" s="215"/>
    </row>
    <row r="2172" spans="1:54" s="207" customFormat="1" ht="38.25" customHeight="1" x14ac:dyDescent="0.25">
      <c r="A2172" s="115"/>
      <c r="B2172" s="116"/>
      <c r="C2172" s="122"/>
      <c r="D2172" s="171"/>
      <c r="E2172" s="172"/>
      <c r="F2172" s="172"/>
      <c r="G2172" s="173"/>
      <c r="H2172" s="172"/>
      <c r="I2172" s="173"/>
      <c r="J2172" s="173"/>
      <c r="K2172" s="172"/>
      <c r="L2172" s="173"/>
      <c r="M2172" s="173"/>
      <c r="N2172" s="173"/>
      <c r="O2172" s="173"/>
      <c r="P2172" s="172"/>
      <c r="Q2172" s="172"/>
      <c r="R2172" s="154"/>
      <c r="S2172" s="154"/>
      <c r="T2172" s="172"/>
      <c r="U2172" s="172"/>
      <c r="V2172" s="172"/>
      <c r="W2172" s="172"/>
      <c r="X2172" s="153"/>
      <c r="Y2172" s="174"/>
      <c r="Z2172" s="152"/>
      <c r="AA2172" s="140"/>
      <c r="AB2172" s="140"/>
      <c r="AC2172" s="140"/>
      <c r="AD2172" s="140"/>
      <c r="AE2172" s="140"/>
      <c r="AF2172" s="140"/>
      <c r="AG2172" s="140"/>
      <c r="AH2172" s="140"/>
      <c r="AI2172" s="140"/>
      <c r="AJ2172" s="140"/>
      <c r="AK2172" s="140"/>
      <c r="AL2172" s="140"/>
      <c r="AM2172" s="140"/>
      <c r="AN2172" s="140"/>
      <c r="AO2172" s="140"/>
      <c r="AP2172" s="140"/>
      <c r="AQ2172" s="140"/>
      <c r="AR2172" s="140"/>
      <c r="AS2172" s="140"/>
      <c r="AT2172" s="140"/>
      <c r="AU2172" s="140"/>
      <c r="AV2172" s="140"/>
      <c r="AW2172" s="140"/>
      <c r="AX2172" s="140"/>
      <c r="AY2172" s="71"/>
      <c r="AZ2172" s="169" t="str">
        <f t="shared" si="84"/>
        <v>OK</v>
      </c>
      <c r="BA2172" s="170" t="str">
        <f t="shared" si="85"/>
        <v>OK</v>
      </c>
      <c r="BB2172" s="215"/>
    </row>
    <row r="2173" spans="1:54" s="207" customFormat="1" ht="38.25" customHeight="1" x14ac:dyDescent="0.25">
      <c r="A2173" s="115"/>
      <c r="B2173" s="116"/>
      <c r="C2173" s="122"/>
      <c r="D2173" s="171"/>
      <c r="E2173" s="172"/>
      <c r="F2173" s="172"/>
      <c r="G2173" s="173"/>
      <c r="H2173" s="172"/>
      <c r="I2173" s="173"/>
      <c r="J2173" s="173"/>
      <c r="K2173" s="172"/>
      <c r="L2173" s="173"/>
      <c r="M2173" s="173"/>
      <c r="N2173" s="173"/>
      <c r="O2173" s="173"/>
      <c r="P2173" s="172"/>
      <c r="Q2173" s="172"/>
      <c r="R2173" s="154"/>
      <c r="S2173" s="154"/>
      <c r="T2173" s="172"/>
      <c r="U2173" s="172"/>
      <c r="V2173" s="172"/>
      <c r="W2173" s="172"/>
      <c r="X2173" s="153"/>
      <c r="Y2173" s="174"/>
      <c r="Z2173" s="152"/>
      <c r="AA2173" s="140"/>
      <c r="AB2173" s="140"/>
      <c r="AC2173" s="140"/>
      <c r="AD2173" s="140"/>
      <c r="AE2173" s="140"/>
      <c r="AF2173" s="140"/>
      <c r="AG2173" s="140"/>
      <c r="AH2173" s="140"/>
      <c r="AI2173" s="140"/>
      <c r="AJ2173" s="140"/>
      <c r="AK2173" s="140"/>
      <c r="AL2173" s="140"/>
      <c r="AM2173" s="140"/>
      <c r="AN2173" s="140"/>
      <c r="AO2173" s="140"/>
      <c r="AP2173" s="140"/>
      <c r="AQ2173" s="140"/>
      <c r="AR2173" s="140"/>
      <c r="AS2173" s="140"/>
      <c r="AT2173" s="140"/>
      <c r="AU2173" s="140"/>
      <c r="AV2173" s="140"/>
      <c r="AW2173" s="140"/>
      <c r="AX2173" s="140"/>
      <c r="AY2173" s="71"/>
      <c r="AZ2173" s="169" t="str">
        <f t="shared" si="84"/>
        <v>OK</v>
      </c>
      <c r="BA2173" s="170" t="str">
        <f t="shared" si="85"/>
        <v>OK</v>
      </c>
      <c r="BB2173" s="215"/>
    </row>
    <row r="2174" spans="1:54" s="207" customFormat="1" ht="51" customHeight="1" x14ac:dyDescent="0.25">
      <c r="A2174" s="115"/>
      <c r="B2174" s="116"/>
      <c r="C2174" s="122"/>
      <c r="D2174" s="171"/>
      <c r="E2174" s="172"/>
      <c r="F2174" s="172"/>
      <c r="G2174" s="173"/>
      <c r="H2174" s="172"/>
      <c r="I2174" s="173"/>
      <c r="J2174" s="173"/>
      <c r="K2174" s="172"/>
      <c r="L2174" s="173"/>
      <c r="M2174" s="173"/>
      <c r="N2174" s="173"/>
      <c r="O2174" s="173"/>
      <c r="P2174" s="172"/>
      <c r="Q2174" s="172"/>
      <c r="R2174" s="154"/>
      <c r="S2174" s="154"/>
      <c r="T2174" s="172"/>
      <c r="U2174" s="172"/>
      <c r="V2174" s="172"/>
      <c r="W2174" s="172"/>
      <c r="X2174" s="153"/>
      <c r="Y2174" s="174"/>
      <c r="Z2174" s="152"/>
      <c r="AA2174" s="140"/>
      <c r="AB2174" s="140"/>
      <c r="AC2174" s="140"/>
      <c r="AD2174" s="140"/>
      <c r="AE2174" s="140"/>
      <c r="AF2174" s="140"/>
      <c r="AG2174" s="140"/>
      <c r="AH2174" s="140"/>
      <c r="AI2174" s="140"/>
      <c r="AJ2174" s="140"/>
      <c r="AK2174" s="140"/>
      <c r="AL2174" s="140"/>
      <c r="AM2174" s="140"/>
      <c r="AN2174" s="140"/>
      <c r="AO2174" s="140"/>
      <c r="AP2174" s="140"/>
      <c r="AQ2174" s="140"/>
      <c r="AR2174" s="140"/>
      <c r="AS2174" s="140"/>
      <c r="AT2174" s="140"/>
      <c r="AU2174" s="140"/>
      <c r="AV2174" s="140"/>
      <c r="AW2174" s="140"/>
      <c r="AX2174" s="140"/>
      <c r="AY2174" s="71"/>
      <c r="AZ2174" s="169" t="str">
        <f t="shared" si="84"/>
        <v>OK</v>
      </c>
      <c r="BA2174" s="170" t="str">
        <f t="shared" si="85"/>
        <v>OK</v>
      </c>
      <c r="BB2174" s="215"/>
    </row>
    <row r="2175" spans="1:54" s="207" customFormat="1" ht="38.25" customHeight="1" x14ac:dyDescent="0.25">
      <c r="A2175" s="115"/>
      <c r="B2175" s="116"/>
      <c r="C2175" s="122"/>
      <c r="D2175" s="171"/>
      <c r="E2175" s="172"/>
      <c r="F2175" s="172"/>
      <c r="G2175" s="173"/>
      <c r="H2175" s="172"/>
      <c r="I2175" s="173"/>
      <c r="J2175" s="173"/>
      <c r="K2175" s="172"/>
      <c r="L2175" s="173"/>
      <c r="M2175" s="173"/>
      <c r="N2175" s="173"/>
      <c r="O2175" s="173"/>
      <c r="P2175" s="172"/>
      <c r="Q2175" s="172"/>
      <c r="R2175" s="154"/>
      <c r="S2175" s="154"/>
      <c r="T2175" s="172"/>
      <c r="U2175" s="172"/>
      <c r="V2175" s="172"/>
      <c r="W2175" s="172"/>
      <c r="X2175" s="153"/>
      <c r="Y2175" s="174"/>
      <c r="Z2175" s="152"/>
      <c r="AA2175" s="140"/>
      <c r="AB2175" s="140"/>
      <c r="AC2175" s="140"/>
      <c r="AD2175" s="140"/>
      <c r="AE2175" s="140"/>
      <c r="AF2175" s="140"/>
      <c r="AG2175" s="140"/>
      <c r="AH2175" s="140"/>
      <c r="AI2175" s="140"/>
      <c r="AJ2175" s="140"/>
      <c r="AK2175" s="140"/>
      <c r="AL2175" s="140"/>
      <c r="AM2175" s="140"/>
      <c r="AN2175" s="140"/>
      <c r="AO2175" s="140"/>
      <c r="AP2175" s="140"/>
      <c r="AQ2175" s="140"/>
      <c r="AR2175" s="140"/>
      <c r="AS2175" s="140"/>
      <c r="AT2175" s="140"/>
      <c r="AU2175" s="140"/>
      <c r="AV2175" s="140"/>
      <c r="AW2175" s="140"/>
      <c r="AX2175" s="140"/>
      <c r="AY2175" s="71"/>
      <c r="AZ2175" s="169" t="str">
        <f t="shared" si="84"/>
        <v>OK</v>
      </c>
      <c r="BA2175" s="170" t="str">
        <f t="shared" si="85"/>
        <v>OK</v>
      </c>
      <c r="BB2175" s="215"/>
    </row>
    <row r="2176" spans="1:54" s="207" customFormat="1" ht="38.25" customHeight="1" x14ac:dyDescent="0.25">
      <c r="A2176" s="115"/>
      <c r="B2176" s="116"/>
      <c r="C2176" s="122"/>
      <c r="D2176" s="171"/>
      <c r="E2176" s="172"/>
      <c r="F2176" s="172"/>
      <c r="G2176" s="173"/>
      <c r="H2176" s="172"/>
      <c r="I2176" s="173"/>
      <c r="J2176" s="173"/>
      <c r="K2176" s="172"/>
      <c r="L2176" s="173"/>
      <c r="M2176" s="173"/>
      <c r="N2176" s="173"/>
      <c r="O2176" s="173"/>
      <c r="P2176" s="172"/>
      <c r="Q2176" s="172"/>
      <c r="R2176" s="154"/>
      <c r="S2176" s="154"/>
      <c r="T2176" s="172"/>
      <c r="U2176" s="172"/>
      <c r="V2176" s="172"/>
      <c r="W2176" s="172"/>
      <c r="X2176" s="153"/>
      <c r="Y2176" s="174"/>
      <c r="Z2176" s="152"/>
      <c r="AA2176" s="140"/>
      <c r="AB2176" s="140"/>
      <c r="AC2176" s="140"/>
      <c r="AD2176" s="140"/>
      <c r="AE2176" s="140"/>
      <c r="AF2176" s="140"/>
      <c r="AG2176" s="140"/>
      <c r="AH2176" s="140"/>
      <c r="AI2176" s="140"/>
      <c r="AJ2176" s="140"/>
      <c r="AK2176" s="140"/>
      <c r="AL2176" s="140"/>
      <c r="AM2176" s="140"/>
      <c r="AN2176" s="140"/>
      <c r="AO2176" s="140"/>
      <c r="AP2176" s="140"/>
      <c r="AQ2176" s="140"/>
      <c r="AR2176" s="140"/>
      <c r="AS2176" s="140"/>
      <c r="AT2176" s="140"/>
      <c r="AU2176" s="140"/>
      <c r="AV2176" s="140"/>
      <c r="AW2176" s="140"/>
      <c r="AX2176" s="140"/>
      <c r="AY2176" s="71"/>
      <c r="AZ2176" s="169" t="str">
        <f t="shared" si="84"/>
        <v>OK</v>
      </c>
      <c r="BA2176" s="170" t="str">
        <f t="shared" si="85"/>
        <v>OK</v>
      </c>
      <c r="BB2176" s="215"/>
    </row>
    <row r="2177" spans="1:54" s="207" customFormat="1" ht="38.25" customHeight="1" x14ac:dyDescent="0.25">
      <c r="A2177" s="115"/>
      <c r="B2177" s="116"/>
      <c r="C2177" s="122"/>
      <c r="D2177" s="171"/>
      <c r="E2177" s="172"/>
      <c r="F2177" s="172"/>
      <c r="G2177" s="173"/>
      <c r="H2177" s="172"/>
      <c r="I2177" s="173"/>
      <c r="J2177" s="173"/>
      <c r="K2177" s="172"/>
      <c r="L2177" s="173"/>
      <c r="M2177" s="173"/>
      <c r="N2177" s="173"/>
      <c r="O2177" s="173"/>
      <c r="P2177" s="172"/>
      <c r="Q2177" s="172"/>
      <c r="R2177" s="154"/>
      <c r="S2177" s="154"/>
      <c r="T2177" s="172"/>
      <c r="U2177" s="172"/>
      <c r="V2177" s="172"/>
      <c r="W2177" s="172"/>
      <c r="X2177" s="153"/>
      <c r="Y2177" s="174"/>
      <c r="Z2177" s="152"/>
      <c r="AA2177" s="140"/>
      <c r="AB2177" s="140"/>
      <c r="AC2177" s="140"/>
      <c r="AD2177" s="140"/>
      <c r="AE2177" s="140"/>
      <c r="AF2177" s="140"/>
      <c r="AG2177" s="140"/>
      <c r="AH2177" s="140"/>
      <c r="AI2177" s="140"/>
      <c r="AJ2177" s="140"/>
      <c r="AK2177" s="140"/>
      <c r="AL2177" s="140"/>
      <c r="AM2177" s="140"/>
      <c r="AN2177" s="140"/>
      <c r="AO2177" s="140"/>
      <c r="AP2177" s="140"/>
      <c r="AQ2177" s="140"/>
      <c r="AR2177" s="140"/>
      <c r="AS2177" s="140"/>
      <c r="AT2177" s="140"/>
      <c r="AU2177" s="140"/>
      <c r="AV2177" s="140"/>
      <c r="AW2177" s="140"/>
      <c r="AX2177" s="140"/>
      <c r="AY2177" s="71"/>
      <c r="AZ2177" s="169" t="str">
        <f t="shared" si="84"/>
        <v>OK</v>
      </c>
      <c r="BA2177" s="170" t="str">
        <f t="shared" si="85"/>
        <v>OK</v>
      </c>
      <c r="BB2177" s="215"/>
    </row>
    <row r="2178" spans="1:54" s="207" customFormat="1" ht="38.25" customHeight="1" x14ac:dyDescent="0.25">
      <c r="A2178" s="115"/>
      <c r="B2178" s="116"/>
      <c r="C2178" s="122"/>
      <c r="D2178" s="171"/>
      <c r="E2178" s="172"/>
      <c r="F2178" s="172"/>
      <c r="G2178" s="173"/>
      <c r="H2178" s="172"/>
      <c r="I2178" s="173"/>
      <c r="J2178" s="173"/>
      <c r="K2178" s="172"/>
      <c r="L2178" s="173"/>
      <c r="M2178" s="173"/>
      <c r="N2178" s="173"/>
      <c r="O2178" s="173"/>
      <c r="P2178" s="172"/>
      <c r="Q2178" s="172"/>
      <c r="R2178" s="154"/>
      <c r="S2178" s="154"/>
      <c r="T2178" s="172"/>
      <c r="U2178" s="172"/>
      <c r="V2178" s="172"/>
      <c r="W2178" s="172"/>
      <c r="X2178" s="153"/>
      <c r="Y2178" s="174"/>
      <c r="Z2178" s="152"/>
      <c r="AA2178" s="140"/>
      <c r="AB2178" s="140"/>
      <c r="AC2178" s="140"/>
      <c r="AD2178" s="140"/>
      <c r="AE2178" s="140"/>
      <c r="AF2178" s="140"/>
      <c r="AG2178" s="140"/>
      <c r="AH2178" s="140"/>
      <c r="AI2178" s="140"/>
      <c r="AJ2178" s="140"/>
      <c r="AK2178" s="140"/>
      <c r="AL2178" s="140"/>
      <c r="AM2178" s="140"/>
      <c r="AN2178" s="140"/>
      <c r="AO2178" s="140"/>
      <c r="AP2178" s="140"/>
      <c r="AQ2178" s="140"/>
      <c r="AR2178" s="140"/>
      <c r="AS2178" s="140"/>
      <c r="AT2178" s="140"/>
      <c r="AU2178" s="140"/>
      <c r="AV2178" s="140"/>
      <c r="AW2178" s="140"/>
      <c r="AX2178" s="140"/>
      <c r="AY2178" s="71"/>
      <c r="AZ2178" s="169" t="str">
        <f t="shared" si="84"/>
        <v>OK</v>
      </c>
      <c r="BA2178" s="170" t="str">
        <f t="shared" si="85"/>
        <v>OK</v>
      </c>
      <c r="BB2178" s="215"/>
    </row>
    <row r="2179" spans="1:54" s="207" customFormat="1" ht="38.25" customHeight="1" x14ac:dyDescent="0.25">
      <c r="A2179" s="115"/>
      <c r="B2179" s="116"/>
      <c r="C2179" s="122"/>
      <c r="D2179" s="171"/>
      <c r="E2179" s="172"/>
      <c r="F2179" s="172"/>
      <c r="G2179" s="173"/>
      <c r="H2179" s="172"/>
      <c r="I2179" s="173"/>
      <c r="J2179" s="173"/>
      <c r="K2179" s="172"/>
      <c r="L2179" s="173"/>
      <c r="M2179" s="173"/>
      <c r="N2179" s="173"/>
      <c r="O2179" s="173"/>
      <c r="P2179" s="172"/>
      <c r="Q2179" s="172"/>
      <c r="R2179" s="154"/>
      <c r="S2179" s="154"/>
      <c r="T2179" s="172"/>
      <c r="U2179" s="172"/>
      <c r="V2179" s="172"/>
      <c r="W2179" s="172"/>
      <c r="X2179" s="153"/>
      <c r="Y2179" s="174"/>
      <c r="Z2179" s="152"/>
      <c r="AA2179" s="140"/>
      <c r="AB2179" s="140"/>
      <c r="AC2179" s="140"/>
      <c r="AD2179" s="140"/>
      <c r="AE2179" s="140"/>
      <c r="AF2179" s="140"/>
      <c r="AG2179" s="140"/>
      <c r="AH2179" s="140"/>
      <c r="AI2179" s="140"/>
      <c r="AJ2179" s="140"/>
      <c r="AK2179" s="140"/>
      <c r="AL2179" s="140"/>
      <c r="AM2179" s="140"/>
      <c r="AN2179" s="140"/>
      <c r="AO2179" s="140"/>
      <c r="AP2179" s="140"/>
      <c r="AQ2179" s="140"/>
      <c r="AR2179" s="140"/>
      <c r="AS2179" s="140"/>
      <c r="AT2179" s="140"/>
      <c r="AU2179" s="140"/>
      <c r="AV2179" s="140"/>
      <c r="AW2179" s="140"/>
      <c r="AX2179" s="140"/>
      <c r="AY2179" s="71"/>
      <c r="AZ2179" s="169" t="str">
        <f t="shared" si="84"/>
        <v>OK</v>
      </c>
      <c r="BA2179" s="170" t="str">
        <f t="shared" si="85"/>
        <v>OK</v>
      </c>
      <c r="BB2179" s="215"/>
    </row>
    <row r="2180" spans="1:54" s="207" customFormat="1" ht="38.25" customHeight="1" x14ac:dyDescent="0.25">
      <c r="A2180" s="115"/>
      <c r="B2180" s="116"/>
      <c r="C2180" s="122"/>
      <c r="D2180" s="171"/>
      <c r="E2180" s="172"/>
      <c r="F2180" s="172"/>
      <c r="G2180" s="173"/>
      <c r="H2180" s="172"/>
      <c r="I2180" s="173"/>
      <c r="J2180" s="173"/>
      <c r="K2180" s="172"/>
      <c r="L2180" s="173"/>
      <c r="M2180" s="173"/>
      <c r="N2180" s="173"/>
      <c r="O2180" s="173"/>
      <c r="P2180" s="172"/>
      <c r="Q2180" s="172"/>
      <c r="R2180" s="154"/>
      <c r="S2180" s="154"/>
      <c r="T2180" s="172"/>
      <c r="U2180" s="172"/>
      <c r="V2180" s="172"/>
      <c r="W2180" s="172"/>
      <c r="X2180" s="153"/>
      <c r="Y2180" s="174"/>
      <c r="Z2180" s="152"/>
      <c r="AA2180" s="140"/>
      <c r="AB2180" s="140"/>
      <c r="AC2180" s="140"/>
      <c r="AD2180" s="140"/>
      <c r="AE2180" s="140"/>
      <c r="AF2180" s="140"/>
      <c r="AG2180" s="140"/>
      <c r="AH2180" s="140"/>
      <c r="AI2180" s="140"/>
      <c r="AJ2180" s="140"/>
      <c r="AK2180" s="140"/>
      <c r="AL2180" s="140"/>
      <c r="AM2180" s="140"/>
      <c r="AN2180" s="140"/>
      <c r="AO2180" s="140"/>
      <c r="AP2180" s="140"/>
      <c r="AQ2180" s="140"/>
      <c r="AR2180" s="140"/>
      <c r="AS2180" s="140"/>
      <c r="AT2180" s="140"/>
      <c r="AU2180" s="140"/>
      <c r="AV2180" s="140"/>
      <c r="AW2180" s="140"/>
      <c r="AX2180" s="140"/>
      <c r="AY2180" s="71"/>
      <c r="AZ2180" s="169" t="str">
        <f t="shared" si="84"/>
        <v>OK</v>
      </c>
      <c r="BA2180" s="170" t="str">
        <f t="shared" si="85"/>
        <v>OK</v>
      </c>
      <c r="BB2180" s="215"/>
    </row>
    <row r="2181" spans="1:54" s="207" customFormat="1" ht="38.25" customHeight="1" x14ac:dyDescent="0.25">
      <c r="A2181" s="115"/>
      <c r="B2181" s="116"/>
      <c r="C2181" s="122"/>
      <c r="D2181" s="171"/>
      <c r="E2181" s="172"/>
      <c r="F2181" s="172"/>
      <c r="G2181" s="173"/>
      <c r="H2181" s="172"/>
      <c r="I2181" s="173"/>
      <c r="J2181" s="173"/>
      <c r="K2181" s="172"/>
      <c r="L2181" s="173"/>
      <c r="M2181" s="173"/>
      <c r="N2181" s="173"/>
      <c r="O2181" s="173"/>
      <c r="P2181" s="172"/>
      <c r="Q2181" s="172"/>
      <c r="R2181" s="154"/>
      <c r="S2181" s="154"/>
      <c r="T2181" s="172"/>
      <c r="U2181" s="172"/>
      <c r="V2181" s="172"/>
      <c r="W2181" s="172"/>
      <c r="X2181" s="153"/>
      <c r="Y2181" s="174"/>
      <c r="Z2181" s="152"/>
      <c r="AA2181" s="140"/>
      <c r="AB2181" s="140"/>
      <c r="AC2181" s="140"/>
      <c r="AD2181" s="140"/>
      <c r="AE2181" s="140"/>
      <c r="AF2181" s="140"/>
      <c r="AG2181" s="140"/>
      <c r="AH2181" s="140"/>
      <c r="AI2181" s="140"/>
      <c r="AJ2181" s="140"/>
      <c r="AK2181" s="140"/>
      <c r="AL2181" s="140"/>
      <c r="AM2181" s="140"/>
      <c r="AN2181" s="140"/>
      <c r="AO2181" s="140"/>
      <c r="AP2181" s="140"/>
      <c r="AQ2181" s="140"/>
      <c r="AR2181" s="140"/>
      <c r="AS2181" s="140"/>
      <c r="AT2181" s="140"/>
      <c r="AU2181" s="140"/>
      <c r="AV2181" s="140"/>
      <c r="AW2181" s="140"/>
      <c r="AX2181" s="140"/>
      <c r="AY2181" s="71"/>
      <c r="AZ2181" s="169" t="str">
        <f t="shared" si="84"/>
        <v>OK</v>
      </c>
      <c r="BA2181" s="170" t="str">
        <f t="shared" si="85"/>
        <v>OK</v>
      </c>
      <c r="BB2181" s="215"/>
    </row>
    <row r="2182" spans="1:54" s="207" customFormat="1" ht="38.25" customHeight="1" x14ac:dyDescent="0.25">
      <c r="A2182" s="115"/>
      <c r="B2182" s="116"/>
      <c r="C2182" s="122"/>
      <c r="D2182" s="171"/>
      <c r="E2182" s="172"/>
      <c r="F2182" s="172"/>
      <c r="G2182" s="173"/>
      <c r="H2182" s="172"/>
      <c r="I2182" s="173"/>
      <c r="J2182" s="173"/>
      <c r="K2182" s="172"/>
      <c r="L2182" s="173"/>
      <c r="M2182" s="173"/>
      <c r="N2182" s="173"/>
      <c r="O2182" s="173"/>
      <c r="P2182" s="172"/>
      <c r="Q2182" s="172"/>
      <c r="R2182" s="154"/>
      <c r="S2182" s="154"/>
      <c r="T2182" s="172"/>
      <c r="U2182" s="172"/>
      <c r="V2182" s="172"/>
      <c r="W2182" s="172"/>
      <c r="X2182" s="153"/>
      <c r="Y2182" s="174"/>
      <c r="Z2182" s="152"/>
      <c r="AA2182" s="140"/>
      <c r="AB2182" s="140"/>
      <c r="AC2182" s="140"/>
      <c r="AD2182" s="140"/>
      <c r="AE2182" s="140"/>
      <c r="AF2182" s="140"/>
      <c r="AG2182" s="140"/>
      <c r="AH2182" s="140"/>
      <c r="AI2182" s="140"/>
      <c r="AJ2182" s="140"/>
      <c r="AK2182" s="140"/>
      <c r="AL2182" s="140"/>
      <c r="AM2182" s="140"/>
      <c r="AN2182" s="140"/>
      <c r="AO2182" s="140"/>
      <c r="AP2182" s="140"/>
      <c r="AQ2182" s="140"/>
      <c r="AR2182" s="140"/>
      <c r="AS2182" s="140"/>
      <c r="AT2182" s="140"/>
      <c r="AU2182" s="140"/>
      <c r="AV2182" s="140"/>
      <c r="AW2182" s="140"/>
      <c r="AX2182" s="140"/>
      <c r="AY2182" s="71"/>
      <c r="AZ2182" s="169" t="str">
        <f t="shared" si="84"/>
        <v>OK</v>
      </c>
      <c r="BA2182" s="170" t="str">
        <f t="shared" si="85"/>
        <v>OK</v>
      </c>
      <c r="BB2182" s="215"/>
    </row>
    <row r="2183" spans="1:54" s="207" customFormat="1" ht="38.25" customHeight="1" x14ac:dyDescent="0.25">
      <c r="A2183" s="115"/>
      <c r="B2183" s="116"/>
      <c r="C2183" s="122"/>
      <c r="D2183" s="171"/>
      <c r="E2183" s="172"/>
      <c r="F2183" s="172"/>
      <c r="G2183" s="173"/>
      <c r="H2183" s="172"/>
      <c r="I2183" s="173"/>
      <c r="J2183" s="173"/>
      <c r="K2183" s="172"/>
      <c r="L2183" s="173"/>
      <c r="M2183" s="173"/>
      <c r="N2183" s="173"/>
      <c r="O2183" s="173"/>
      <c r="P2183" s="172"/>
      <c r="Q2183" s="172"/>
      <c r="R2183" s="154"/>
      <c r="S2183" s="154"/>
      <c r="T2183" s="172"/>
      <c r="U2183" s="172"/>
      <c r="V2183" s="172"/>
      <c r="W2183" s="172"/>
      <c r="X2183" s="153"/>
      <c r="Y2183" s="174"/>
      <c r="Z2183" s="152"/>
      <c r="AA2183" s="140"/>
      <c r="AB2183" s="140"/>
      <c r="AC2183" s="140"/>
      <c r="AD2183" s="140"/>
      <c r="AE2183" s="140"/>
      <c r="AF2183" s="140"/>
      <c r="AG2183" s="140"/>
      <c r="AH2183" s="140"/>
      <c r="AI2183" s="140"/>
      <c r="AJ2183" s="140"/>
      <c r="AK2183" s="140"/>
      <c r="AL2183" s="140"/>
      <c r="AM2183" s="140"/>
      <c r="AN2183" s="140"/>
      <c r="AO2183" s="140"/>
      <c r="AP2183" s="140"/>
      <c r="AQ2183" s="140"/>
      <c r="AR2183" s="140"/>
      <c r="AS2183" s="140"/>
      <c r="AT2183" s="140"/>
      <c r="AU2183" s="140"/>
      <c r="AV2183" s="140"/>
      <c r="AW2183" s="140"/>
      <c r="AX2183" s="140"/>
      <c r="AY2183" s="71"/>
      <c r="AZ2183" s="169" t="str">
        <f t="shared" ref="AZ2183:AZ2247" si="86">IF(S2183-AA2183-AC2183-AE2183-AG2183-AI2183-AK2183-AM2183-AO2183-AQ2183-AS2183-AU2183-AW2183=0,"OK","Compromisos diferentes al valor estimado en la vigencia actual")</f>
        <v>OK</v>
      </c>
      <c r="BA2183" s="170" t="str">
        <f t="shared" ref="BA2183:BA2247" si="87">IF(S2183-AB2183-AD2183-AF2183-AH2183-AJ2183-AL2183-AN2183-AP2183-AR2183-AT2183-AV2183-AX2183=0,"OK","Obligaciones diferentes al valor estimado en la vigencia actual")</f>
        <v>OK</v>
      </c>
      <c r="BB2183" s="215"/>
    </row>
    <row r="2184" spans="1:54" s="214" customFormat="1" ht="38.25" customHeight="1" x14ac:dyDescent="0.25">
      <c r="A2184" s="115"/>
      <c r="B2184" s="116"/>
      <c r="C2184" s="122"/>
      <c r="D2184" s="171"/>
      <c r="E2184" s="172"/>
      <c r="F2184" s="172"/>
      <c r="G2184" s="173"/>
      <c r="H2184" s="172"/>
      <c r="I2184" s="173"/>
      <c r="J2184" s="173"/>
      <c r="K2184" s="172"/>
      <c r="L2184" s="173"/>
      <c r="M2184" s="173"/>
      <c r="N2184" s="173"/>
      <c r="O2184" s="173"/>
      <c r="P2184" s="172"/>
      <c r="Q2184" s="172"/>
      <c r="R2184" s="154"/>
      <c r="S2184" s="154"/>
      <c r="T2184" s="172"/>
      <c r="U2184" s="172"/>
      <c r="V2184" s="172"/>
      <c r="W2184" s="172"/>
      <c r="X2184" s="153"/>
      <c r="Y2184" s="174"/>
      <c r="Z2184" s="152"/>
      <c r="AA2184" s="140"/>
      <c r="AB2184" s="140"/>
      <c r="AC2184" s="140"/>
      <c r="AD2184" s="140"/>
      <c r="AE2184" s="140"/>
      <c r="AF2184" s="140"/>
      <c r="AG2184" s="140"/>
      <c r="AH2184" s="140"/>
      <c r="AI2184" s="140"/>
      <c r="AJ2184" s="140"/>
      <c r="AK2184" s="140"/>
      <c r="AL2184" s="140"/>
      <c r="AM2184" s="140"/>
      <c r="AN2184" s="140"/>
      <c r="AO2184" s="140"/>
      <c r="AP2184" s="140"/>
      <c r="AQ2184" s="140"/>
      <c r="AR2184" s="140"/>
      <c r="AS2184" s="140"/>
      <c r="AT2184" s="140"/>
      <c r="AU2184" s="140"/>
      <c r="AV2184" s="140"/>
      <c r="AW2184" s="140"/>
      <c r="AX2184" s="140"/>
      <c r="AY2184" s="71"/>
      <c r="AZ2184" s="169" t="str">
        <f t="shared" si="86"/>
        <v>OK</v>
      </c>
      <c r="BA2184" s="170" t="str">
        <f t="shared" si="87"/>
        <v>OK</v>
      </c>
      <c r="BB2184" s="215"/>
    </row>
    <row r="2185" spans="1:54" s="207" customFormat="1" ht="38.25" customHeight="1" x14ac:dyDescent="0.25">
      <c r="A2185" s="115"/>
      <c r="B2185" s="116"/>
      <c r="C2185" s="122"/>
      <c r="D2185" s="171"/>
      <c r="E2185" s="172"/>
      <c r="F2185" s="172"/>
      <c r="G2185" s="173"/>
      <c r="H2185" s="172"/>
      <c r="I2185" s="173"/>
      <c r="J2185" s="173"/>
      <c r="K2185" s="172"/>
      <c r="L2185" s="173"/>
      <c r="M2185" s="173"/>
      <c r="N2185" s="173"/>
      <c r="O2185" s="173"/>
      <c r="P2185" s="172"/>
      <c r="Q2185" s="172"/>
      <c r="R2185" s="154"/>
      <c r="S2185" s="154"/>
      <c r="T2185" s="172"/>
      <c r="U2185" s="172"/>
      <c r="V2185" s="172"/>
      <c r="W2185" s="172"/>
      <c r="X2185" s="153"/>
      <c r="Y2185" s="174"/>
      <c r="Z2185" s="152"/>
      <c r="AA2185" s="140"/>
      <c r="AB2185" s="140"/>
      <c r="AC2185" s="140"/>
      <c r="AD2185" s="140"/>
      <c r="AE2185" s="140"/>
      <c r="AF2185" s="140"/>
      <c r="AG2185" s="140"/>
      <c r="AH2185" s="140"/>
      <c r="AI2185" s="140"/>
      <c r="AJ2185" s="140"/>
      <c r="AK2185" s="140"/>
      <c r="AL2185" s="140"/>
      <c r="AM2185" s="140"/>
      <c r="AN2185" s="140"/>
      <c r="AO2185" s="140"/>
      <c r="AP2185" s="140"/>
      <c r="AQ2185" s="140"/>
      <c r="AR2185" s="140"/>
      <c r="AS2185" s="140"/>
      <c r="AT2185" s="140"/>
      <c r="AU2185" s="140"/>
      <c r="AV2185" s="140"/>
      <c r="AW2185" s="140"/>
      <c r="AX2185" s="140"/>
      <c r="AY2185" s="71"/>
      <c r="AZ2185" s="169" t="str">
        <f t="shared" si="86"/>
        <v>OK</v>
      </c>
      <c r="BA2185" s="170" t="str">
        <f t="shared" si="87"/>
        <v>OK</v>
      </c>
      <c r="BB2185" s="215"/>
    </row>
    <row r="2186" spans="1:54" s="207" customFormat="1" ht="38.25" customHeight="1" x14ac:dyDescent="0.25">
      <c r="A2186" s="115"/>
      <c r="B2186" s="116"/>
      <c r="C2186" s="122"/>
      <c r="D2186" s="171"/>
      <c r="E2186" s="172"/>
      <c r="F2186" s="172"/>
      <c r="G2186" s="173"/>
      <c r="H2186" s="172"/>
      <c r="I2186" s="173"/>
      <c r="J2186" s="173"/>
      <c r="K2186" s="172"/>
      <c r="L2186" s="173"/>
      <c r="M2186" s="173"/>
      <c r="N2186" s="173"/>
      <c r="O2186" s="173"/>
      <c r="P2186" s="172"/>
      <c r="Q2186" s="172"/>
      <c r="R2186" s="154"/>
      <c r="S2186" s="154"/>
      <c r="T2186" s="172"/>
      <c r="U2186" s="172"/>
      <c r="V2186" s="172"/>
      <c r="W2186" s="172"/>
      <c r="X2186" s="153"/>
      <c r="Y2186" s="174"/>
      <c r="Z2186" s="152"/>
      <c r="AA2186" s="140"/>
      <c r="AB2186" s="140"/>
      <c r="AC2186" s="140"/>
      <c r="AD2186" s="140"/>
      <c r="AE2186" s="140"/>
      <c r="AF2186" s="140"/>
      <c r="AG2186" s="140"/>
      <c r="AH2186" s="140"/>
      <c r="AI2186" s="140"/>
      <c r="AJ2186" s="140"/>
      <c r="AK2186" s="140"/>
      <c r="AL2186" s="140"/>
      <c r="AM2186" s="140"/>
      <c r="AN2186" s="140"/>
      <c r="AO2186" s="140"/>
      <c r="AP2186" s="140"/>
      <c r="AQ2186" s="140"/>
      <c r="AR2186" s="140"/>
      <c r="AS2186" s="140"/>
      <c r="AT2186" s="140"/>
      <c r="AU2186" s="140"/>
      <c r="AV2186" s="140"/>
      <c r="AW2186" s="140"/>
      <c r="AX2186" s="140"/>
      <c r="AY2186" s="71"/>
      <c r="AZ2186" s="169" t="str">
        <f t="shared" si="86"/>
        <v>OK</v>
      </c>
      <c r="BA2186" s="170" t="str">
        <f t="shared" si="87"/>
        <v>OK</v>
      </c>
      <c r="BB2186" s="215"/>
    </row>
    <row r="2187" spans="1:54" s="207" customFormat="1" ht="38.25" customHeight="1" x14ac:dyDescent="0.25">
      <c r="A2187" s="115"/>
      <c r="B2187" s="116"/>
      <c r="C2187" s="122"/>
      <c r="D2187" s="171"/>
      <c r="E2187" s="172"/>
      <c r="F2187" s="172"/>
      <c r="G2187" s="173"/>
      <c r="H2187" s="172"/>
      <c r="I2187" s="173"/>
      <c r="J2187" s="173"/>
      <c r="K2187" s="172"/>
      <c r="L2187" s="173"/>
      <c r="M2187" s="173"/>
      <c r="N2187" s="173"/>
      <c r="O2187" s="173"/>
      <c r="P2187" s="172"/>
      <c r="Q2187" s="172"/>
      <c r="R2187" s="154"/>
      <c r="S2187" s="154"/>
      <c r="T2187" s="172"/>
      <c r="U2187" s="172"/>
      <c r="V2187" s="172"/>
      <c r="W2187" s="172"/>
      <c r="X2187" s="153"/>
      <c r="Y2187" s="174"/>
      <c r="Z2187" s="152"/>
      <c r="AA2187" s="140"/>
      <c r="AB2187" s="140"/>
      <c r="AC2187" s="140"/>
      <c r="AD2187" s="140"/>
      <c r="AE2187" s="140"/>
      <c r="AF2187" s="140"/>
      <c r="AG2187" s="140"/>
      <c r="AH2187" s="140"/>
      <c r="AI2187" s="140"/>
      <c r="AJ2187" s="140"/>
      <c r="AK2187" s="140"/>
      <c r="AL2187" s="140"/>
      <c r="AM2187" s="140"/>
      <c r="AN2187" s="140"/>
      <c r="AO2187" s="140"/>
      <c r="AP2187" s="140"/>
      <c r="AQ2187" s="140"/>
      <c r="AR2187" s="140"/>
      <c r="AS2187" s="140"/>
      <c r="AT2187" s="140"/>
      <c r="AU2187" s="140"/>
      <c r="AV2187" s="140"/>
      <c r="AW2187" s="140"/>
      <c r="AX2187" s="140"/>
      <c r="AY2187" s="71"/>
      <c r="AZ2187" s="169" t="str">
        <f t="shared" si="86"/>
        <v>OK</v>
      </c>
      <c r="BA2187" s="170" t="str">
        <f t="shared" si="87"/>
        <v>OK</v>
      </c>
      <c r="BB2187" s="215"/>
    </row>
    <row r="2188" spans="1:54" s="207" customFormat="1" ht="38.25" customHeight="1" x14ac:dyDescent="0.25">
      <c r="A2188" s="115"/>
      <c r="B2188" s="116"/>
      <c r="C2188" s="122"/>
      <c r="D2188" s="171"/>
      <c r="E2188" s="172"/>
      <c r="F2188" s="172"/>
      <c r="G2188" s="173"/>
      <c r="H2188" s="172"/>
      <c r="I2188" s="173"/>
      <c r="J2188" s="173"/>
      <c r="K2188" s="172"/>
      <c r="L2188" s="173"/>
      <c r="M2188" s="173"/>
      <c r="N2188" s="173"/>
      <c r="O2188" s="173"/>
      <c r="P2188" s="172"/>
      <c r="Q2188" s="172"/>
      <c r="R2188" s="154"/>
      <c r="S2188" s="154"/>
      <c r="T2188" s="172"/>
      <c r="U2188" s="172"/>
      <c r="V2188" s="172"/>
      <c r="W2188" s="172"/>
      <c r="X2188" s="153"/>
      <c r="Y2188" s="174"/>
      <c r="Z2188" s="152"/>
      <c r="AA2188" s="140"/>
      <c r="AB2188" s="140"/>
      <c r="AC2188" s="140"/>
      <c r="AD2188" s="140"/>
      <c r="AE2188" s="140"/>
      <c r="AF2188" s="140"/>
      <c r="AG2188" s="140"/>
      <c r="AH2188" s="140"/>
      <c r="AI2188" s="140"/>
      <c r="AJ2188" s="140"/>
      <c r="AK2188" s="140"/>
      <c r="AL2188" s="140"/>
      <c r="AM2188" s="140"/>
      <c r="AN2188" s="140"/>
      <c r="AO2188" s="140"/>
      <c r="AP2188" s="140"/>
      <c r="AQ2188" s="140"/>
      <c r="AR2188" s="140"/>
      <c r="AS2188" s="140"/>
      <c r="AT2188" s="140"/>
      <c r="AU2188" s="140"/>
      <c r="AV2188" s="140"/>
      <c r="AW2188" s="140"/>
      <c r="AX2188" s="140"/>
      <c r="AY2188" s="71"/>
      <c r="AZ2188" s="169" t="str">
        <f t="shared" si="86"/>
        <v>OK</v>
      </c>
      <c r="BA2188" s="170" t="str">
        <f t="shared" si="87"/>
        <v>OK</v>
      </c>
      <c r="BB2188" s="215"/>
    </row>
    <row r="2189" spans="1:54" s="207" customFormat="1" ht="38.25" customHeight="1" x14ac:dyDescent="0.25">
      <c r="A2189" s="115"/>
      <c r="B2189" s="116"/>
      <c r="C2189" s="122"/>
      <c r="D2189" s="171"/>
      <c r="E2189" s="172"/>
      <c r="F2189" s="172"/>
      <c r="G2189" s="173"/>
      <c r="H2189" s="172"/>
      <c r="I2189" s="173"/>
      <c r="J2189" s="173"/>
      <c r="K2189" s="172"/>
      <c r="L2189" s="173"/>
      <c r="M2189" s="173"/>
      <c r="N2189" s="173"/>
      <c r="O2189" s="173"/>
      <c r="P2189" s="172"/>
      <c r="Q2189" s="172"/>
      <c r="R2189" s="154"/>
      <c r="S2189" s="154"/>
      <c r="T2189" s="172"/>
      <c r="U2189" s="172"/>
      <c r="V2189" s="172"/>
      <c r="W2189" s="172"/>
      <c r="X2189" s="153"/>
      <c r="Y2189" s="174"/>
      <c r="Z2189" s="152"/>
      <c r="AA2189" s="140"/>
      <c r="AB2189" s="140"/>
      <c r="AC2189" s="140"/>
      <c r="AD2189" s="140"/>
      <c r="AE2189" s="140"/>
      <c r="AF2189" s="140"/>
      <c r="AG2189" s="140"/>
      <c r="AH2189" s="140"/>
      <c r="AI2189" s="140"/>
      <c r="AJ2189" s="140"/>
      <c r="AK2189" s="140"/>
      <c r="AL2189" s="140"/>
      <c r="AM2189" s="140"/>
      <c r="AN2189" s="140"/>
      <c r="AO2189" s="140"/>
      <c r="AP2189" s="140"/>
      <c r="AQ2189" s="140"/>
      <c r="AR2189" s="140"/>
      <c r="AS2189" s="140"/>
      <c r="AT2189" s="140"/>
      <c r="AU2189" s="140"/>
      <c r="AV2189" s="140"/>
      <c r="AW2189" s="140"/>
      <c r="AX2189" s="140"/>
      <c r="AY2189" s="71"/>
      <c r="AZ2189" s="169" t="str">
        <f t="shared" si="86"/>
        <v>OK</v>
      </c>
      <c r="BA2189" s="170" t="str">
        <f t="shared" si="87"/>
        <v>OK</v>
      </c>
      <c r="BB2189" s="215"/>
    </row>
    <row r="2190" spans="1:54" s="207" customFormat="1" ht="38.25" customHeight="1" x14ac:dyDescent="0.25">
      <c r="A2190" s="115"/>
      <c r="B2190" s="116"/>
      <c r="C2190" s="122"/>
      <c r="D2190" s="171"/>
      <c r="E2190" s="172"/>
      <c r="F2190" s="172"/>
      <c r="G2190" s="173"/>
      <c r="H2190" s="172"/>
      <c r="I2190" s="173"/>
      <c r="J2190" s="173"/>
      <c r="K2190" s="172"/>
      <c r="L2190" s="173"/>
      <c r="M2190" s="173"/>
      <c r="N2190" s="173"/>
      <c r="O2190" s="173"/>
      <c r="P2190" s="172"/>
      <c r="Q2190" s="172"/>
      <c r="R2190" s="154"/>
      <c r="S2190" s="154"/>
      <c r="T2190" s="172"/>
      <c r="U2190" s="172"/>
      <c r="V2190" s="172"/>
      <c r="W2190" s="172"/>
      <c r="X2190" s="153"/>
      <c r="Y2190" s="174"/>
      <c r="Z2190" s="152"/>
      <c r="AA2190" s="140"/>
      <c r="AB2190" s="140"/>
      <c r="AC2190" s="140"/>
      <c r="AD2190" s="140"/>
      <c r="AE2190" s="140"/>
      <c r="AF2190" s="140"/>
      <c r="AG2190" s="140"/>
      <c r="AH2190" s="140"/>
      <c r="AI2190" s="140"/>
      <c r="AJ2190" s="140"/>
      <c r="AK2190" s="140"/>
      <c r="AL2190" s="140"/>
      <c r="AM2190" s="140"/>
      <c r="AN2190" s="140"/>
      <c r="AO2190" s="140"/>
      <c r="AP2190" s="140"/>
      <c r="AQ2190" s="140"/>
      <c r="AR2190" s="140"/>
      <c r="AS2190" s="140"/>
      <c r="AT2190" s="140"/>
      <c r="AU2190" s="140"/>
      <c r="AV2190" s="140"/>
      <c r="AW2190" s="140"/>
      <c r="AX2190" s="140"/>
      <c r="AY2190" s="71"/>
      <c r="AZ2190" s="169" t="str">
        <f t="shared" si="86"/>
        <v>OK</v>
      </c>
      <c r="BA2190" s="170" t="str">
        <f t="shared" si="87"/>
        <v>OK</v>
      </c>
      <c r="BB2190" s="215"/>
    </row>
    <row r="2191" spans="1:54" s="207" customFormat="1" ht="38.25" customHeight="1" x14ac:dyDescent="0.25">
      <c r="A2191" s="115"/>
      <c r="B2191" s="116"/>
      <c r="C2191" s="122"/>
      <c r="D2191" s="171"/>
      <c r="E2191" s="172"/>
      <c r="F2191" s="172"/>
      <c r="G2191" s="173"/>
      <c r="H2191" s="172"/>
      <c r="I2191" s="173"/>
      <c r="J2191" s="173"/>
      <c r="K2191" s="172"/>
      <c r="L2191" s="173"/>
      <c r="M2191" s="173"/>
      <c r="N2191" s="173"/>
      <c r="O2191" s="173"/>
      <c r="P2191" s="172"/>
      <c r="Q2191" s="172"/>
      <c r="R2191" s="154"/>
      <c r="S2191" s="154"/>
      <c r="T2191" s="172"/>
      <c r="U2191" s="172"/>
      <c r="V2191" s="172"/>
      <c r="W2191" s="172"/>
      <c r="X2191" s="153"/>
      <c r="Y2191" s="174"/>
      <c r="Z2191" s="152"/>
      <c r="AA2191" s="140"/>
      <c r="AB2191" s="140"/>
      <c r="AC2191" s="140"/>
      <c r="AD2191" s="140"/>
      <c r="AE2191" s="140"/>
      <c r="AF2191" s="140"/>
      <c r="AG2191" s="140"/>
      <c r="AH2191" s="140"/>
      <c r="AI2191" s="140"/>
      <c r="AJ2191" s="140"/>
      <c r="AK2191" s="140"/>
      <c r="AL2191" s="140"/>
      <c r="AM2191" s="140"/>
      <c r="AN2191" s="140"/>
      <c r="AO2191" s="140"/>
      <c r="AP2191" s="140"/>
      <c r="AQ2191" s="140"/>
      <c r="AR2191" s="140"/>
      <c r="AS2191" s="140"/>
      <c r="AT2191" s="140"/>
      <c r="AU2191" s="140"/>
      <c r="AV2191" s="140"/>
      <c r="AW2191" s="140"/>
      <c r="AX2191" s="140"/>
      <c r="AY2191" s="71"/>
      <c r="AZ2191" s="169" t="str">
        <f t="shared" si="86"/>
        <v>OK</v>
      </c>
      <c r="BA2191" s="170" t="str">
        <f t="shared" si="87"/>
        <v>OK</v>
      </c>
      <c r="BB2191" s="215"/>
    </row>
    <row r="2192" spans="1:54" s="207" customFormat="1" ht="38.25" customHeight="1" x14ac:dyDescent="0.25">
      <c r="A2192" s="115"/>
      <c r="B2192" s="116"/>
      <c r="C2192" s="122"/>
      <c r="D2192" s="171"/>
      <c r="E2192" s="172"/>
      <c r="F2192" s="172"/>
      <c r="G2192" s="173"/>
      <c r="H2192" s="172"/>
      <c r="I2192" s="173"/>
      <c r="J2192" s="173"/>
      <c r="K2192" s="172"/>
      <c r="L2192" s="173"/>
      <c r="M2192" s="173"/>
      <c r="N2192" s="173"/>
      <c r="O2192" s="173"/>
      <c r="P2192" s="172"/>
      <c r="Q2192" s="172"/>
      <c r="R2192" s="154"/>
      <c r="S2192" s="154"/>
      <c r="T2192" s="172"/>
      <c r="U2192" s="172"/>
      <c r="V2192" s="172"/>
      <c r="W2192" s="172"/>
      <c r="X2192" s="153"/>
      <c r="Y2192" s="174"/>
      <c r="Z2192" s="152"/>
      <c r="AA2192" s="140"/>
      <c r="AB2192" s="140"/>
      <c r="AC2192" s="140"/>
      <c r="AD2192" s="140"/>
      <c r="AE2192" s="140"/>
      <c r="AF2192" s="140"/>
      <c r="AG2192" s="140"/>
      <c r="AH2192" s="140"/>
      <c r="AI2192" s="140"/>
      <c r="AJ2192" s="140"/>
      <c r="AK2192" s="140"/>
      <c r="AL2192" s="140"/>
      <c r="AM2192" s="140"/>
      <c r="AN2192" s="140"/>
      <c r="AO2192" s="140"/>
      <c r="AP2192" s="140"/>
      <c r="AQ2192" s="140"/>
      <c r="AR2192" s="140"/>
      <c r="AS2192" s="140"/>
      <c r="AT2192" s="140"/>
      <c r="AU2192" s="140"/>
      <c r="AV2192" s="140"/>
      <c r="AW2192" s="140"/>
      <c r="AX2192" s="140"/>
      <c r="AY2192" s="71"/>
      <c r="AZ2192" s="169" t="str">
        <f t="shared" si="86"/>
        <v>OK</v>
      </c>
      <c r="BA2192" s="170" t="str">
        <f t="shared" si="87"/>
        <v>OK</v>
      </c>
      <c r="BB2192" s="215"/>
    </row>
    <row r="2193" spans="1:54" s="207" customFormat="1" ht="38.25" customHeight="1" x14ac:dyDescent="0.25">
      <c r="A2193" s="115"/>
      <c r="B2193" s="116"/>
      <c r="C2193" s="122"/>
      <c r="D2193" s="171"/>
      <c r="E2193" s="172"/>
      <c r="F2193" s="172"/>
      <c r="G2193" s="173"/>
      <c r="H2193" s="172"/>
      <c r="I2193" s="173"/>
      <c r="J2193" s="173"/>
      <c r="K2193" s="172"/>
      <c r="L2193" s="173"/>
      <c r="M2193" s="173"/>
      <c r="N2193" s="173"/>
      <c r="O2193" s="173"/>
      <c r="P2193" s="172"/>
      <c r="Q2193" s="172"/>
      <c r="R2193" s="154"/>
      <c r="S2193" s="154"/>
      <c r="T2193" s="172"/>
      <c r="U2193" s="172"/>
      <c r="V2193" s="172"/>
      <c r="W2193" s="172"/>
      <c r="X2193" s="153"/>
      <c r="Y2193" s="174"/>
      <c r="Z2193" s="152"/>
      <c r="AA2193" s="140"/>
      <c r="AB2193" s="140"/>
      <c r="AC2193" s="140"/>
      <c r="AD2193" s="140"/>
      <c r="AE2193" s="140"/>
      <c r="AF2193" s="140"/>
      <c r="AG2193" s="140"/>
      <c r="AH2193" s="140"/>
      <c r="AI2193" s="140"/>
      <c r="AJ2193" s="140"/>
      <c r="AK2193" s="140"/>
      <c r="AL2193" s="140"/>
      <c r="AM2193" s="140"/>
      <c r="AN2193" s="140"/>
      <c r="AO2193" s="140"/>
      <c r="AP2193" s="140"/>
      <c r="AQ2193" s="140"/>
      <c r="AR2193" s="140"/>
      <c r="AS2193" s="140"/>
      <c r="AT2193" s="140"/>
      <c r="AU2193" s="140"/>
      <c r="AV2193" s="140"/>
      <c r="AW2193" s="140"/>
      <c r="AX2193" s="140"/>
      <c r="AY2193" s="71"/>
      <c r="AZ2193" s="169" t="str">
        <f t="shared" si="86"/>
        <v>OK</v>
      </c>
      <c r="BA2193" s="170" t="str">
        <f t="shared" si="87"/>
        <v>OK</v>
      </c>
      <c r="BB2193" s="215"/>
    </row>
    <row r="2194" spans="1:54" s="207" customFormat="1" ht="38.25" customHeight="1" x14ac:dyDescent="0.25">
      <c r="A2194" s="115"/>
      <c r="B2194" s="116"/>
      <c r="C2194" s="122"/>
      <c r="D2194" s="171"/>
      <c r="E2194" s="172"/>
      <c r="F2194" s="172"/>
      <c r="G2194" s="173"/>
      <c r="H2194" s="172"/>
      <c r="I2194" s="173"/>
      <c r="J2194" s="173"/>
      <c r="K2194" s="172"/>
      <c r="L2194" s="173"/>
      <c r="M2194" s="173"/>
      <c r="N2194" s="173"/>
      <c r="O2194" s="173"/>
      <c r="P2194" s="172"/>
      <c r="Q2194" s="172"/>
      <c r="R2194" s="154"/>
      <c r="S2194" s="154"/>
      <c r="T2194" s="172"/>
      <c r="U2194" s="172"/>
      <c r="V2194" s="172"/>
      <c r="W2194" s="172"/>
      <c r="X2194" s="153"/>
      <c r="Y2194" s="174"/>
      <c r="Z2194" s="152"/>
      <c r="AA2194" s="140"/>
      <c r="AB2194" s="140"/>
      <c r="AC2194" s="140"/>
      <c r="AD2194" s="140"/>
      <c r="AE2194" s="140"/>
      <c r="AF2194" s="140"/>
      <c r="AG2194" s="140"/>
      <c r="AH2194" s="140"/>
      <c r="AI2194" s="140"/>
      <c r="AJ2194" s="140"/>
      <c r="AK2194" s="140"/>
      <c r="AL2194" s="140"/>
      <c r="AM2194" s="140"/>
      <c r="AN2194" s="140"/>
      <c r="AO2194" s="140"/>
      <c r="AP2194" s="140"/>
      <c r="AQ2194" s="140"/>
      <c r="AR2194" s="140"/>
      <c r="AS2194" s="140"/>
      <c r="AT2194" s="140"/>
      <c r="AU2194" s="140"/>
      <c r="AV2194" s="140"/>
      <c r="AW2194" s="140"/>
      <c r="AX2194" s="140"/>
      <c r="AY2194" s="71"/>
      <c r="AZ2194" s="169" t="str">
        <f t="shared" si="86"/>
        <v>OK</v>
      </c>
      <c r="BA2194" s="170" t="str">
        <f t="shared" si="87"/>
        <v>OK</v>
      </c>
      <c r="BB2194" s="215"/>
    </row>
    <row r="2195" spans="1:54" s="207" customFormat="1" ht="38.25" customHeight="1" x14ac:dyDescent="0.25">
      <c r="A2195" s="115"/>
      <c r="B2195" s="116"/>
      <c r="C2195" s="122"/>
      <c r="D2195" s="171"/>
      <c r="E2195" s="172"/>
      <c r="F2195" s="172"/>
      <c r="G2195" s="173"/>
      <c r="H2195" s="172"/>
      <c r="I2195" s="173"/>
      <c r="J2195" s="173"/>
      <c r="K2195" s="172"/>
      <c r="L2195" s="173"/>
      <c r="M2195" s="173"/>
      <c r="N2195" s="173"/>
      <c r="O2195" s="173"/>
      <c r="P2195" s="172"/>
      <c r="Q2195" s="172"/>
      <c r="R2195" s="154"/>
      <c r="S2195" s="154"/>
      <c r="T2195" s="172"/>
      <c r="U2195" s="172"/>
      <c r="V2195" s="172"/>
      <c r="W2195" s="172"/>
      <c r="X2195" s="153"/>
      <c r="Y2195" s="174"/>
      <c r="Z2195" s="152"/>
      <c r="AA2195" s="140"/>
      <c r="AB2195" s="140"/>
      <c r="AC2195" s="140"/>
      <c r="AD2195" s="140"/>
      <c r="AE2195" s="140"/>
      <c r="AF2195" s="140"/>
      <c r="AG2195" s="140"/>
      <c r="AH2195" s="140"/>
      <c r="AI2195" s="140"/>
      <c r="AJ2195" s="140"/>
      <c r="AK2195" s="140"/>
      <c r="AL2195" s="140"/>
      <c r="AM2195" s="140"/>
      <c r="AN2195" s="140"/>
      <c r="AO2195" s="140"/>
      <c r="AP2195" s="140"/>
      <c r="AQ2195" s="140"/>
      <c r="AR2195" s="140"/>
      <c r="AS2195" s="140"/>
      <c r="AT2195" s="140"/>
      <c r="AU2195" s="140"/>
      <c r="AV2195" s="140"/>
      <c r="AW2195" s="140"/>
      <c r="AX2195" s="140"/>
      <c r="AY2195" s="71"/>
      <c r="AZ2195" s="169" t="str">
        <f t="shared" si="86"/>
        <v>OK</v>
      </c>
      <c r="BA2195" s="170" t="str">
        <f t="shared" si="87"/>
        <v>OK</v>
      </c>
      <c r="BB2195" s="215"/>
    </row>
    <row r="2196" spans="1:54" s="207" customFormat="1" ht="51" customHeight="1" x14ac:dyDescent="0.25">
      <c r="A2196" s="115"/>
      <c r="B2196" s="116"/>
      <c r="C2196" s="122"/>
      <c r="D2196" s="171"/>
      <c r="E2196" s="172"/>
      <c r="F2196" s="172"/>
      <c r="G2196" s="173"/>
      <c r="H2196" s="172"/>
      <c r="I2196" s="173"/>
      <c r="J2196" s="173"/>
      <c r="K2196" s="172"/>
      <c r="L2196" s="173"/>
      <c r="M2196" s="173"/>
      <c r="N2196" s="173"/>
      <c r="O2196" s="173"/>
      <c r="P2196" s="172"/>
      <c r="Q2196" s="172"/>
      <c r="R2196" s="154"/>
      <c r="S2196" s="154"/>
      <c r="T2196" s="172"/>
      <c r="U2196" s="172"/>
      <c r="V2196" s="172"/>
      <c r="W2196" s="172"/>
      <c r="X2196" s="153"/>
      <c r="Y2196" s="174"/>
      <c r="Z2196" s="152"/>
      <c r="AA2196" s="140"/>
      <c r="AB2196" s="140"/>
      <c r="AC2196" s="140"/>
      <c r="AD2196" s="140"/>
      <c r="AE2196" s="140"/>
      <c r="AF2196" s="140"/>
      <c r="AG2196" s="140"/>
      <c r="AH2196" s="140"/>
      <c r="AI2196" s="140"/>
      <c r="AJ2196" s="140"/>
      <c r="AK2196" s="140"/>
      <c r="AL2196" s="140"/>
      <c r="AM2196" s="140"/>
      <c r="AN2196" s="140"/>
      <c r="AO2196" s="140"/>
      <c r="AP2196" s="140"/>
      <c r="AQ2196" s="140"/>
      <c r="AR2196" s="140"/>
      <c r="AS2196" s="140"/>
      <c r="AT2196" s="140"/>
      <c r="AU2196" s="140"/>
      <c r="AV2196" s="140"/>
      <c r="AW2196" s="140"/>
      <c r="AX2196" s="140"/>
      <c r="AY2196" s="71"/>
      <c r="AZ2196" s="169" t="str">
        <f t="shared" si="86"/>
        <v>OK</v>
      </c>
      <c r="BA2196" s="170" t="str">
        <f t="shared" si="87"/>
        <v>OK</v>
      </c>
      <c r="BB2196" s="215"/>
    </row>
    <row r="2197" spans="1:54" s="207" customFormat="1" ht="51" customHeight="1" x14ac:dyDescent="0.25">
      <c r="A2197" s="115"/>
      <c r="B2197" s="116"/>
      <c r="C2197" s="122"/>
      <c r="D2197" s="171"/>
      <c r="E2197" s="172"/>
      <c r="F2197" s="172"/>
      <c r="G2197" s="173"/>
      <c r="H2197" s="172"/>
      <c r="I2197" s="173"/>
      <c r="J2197" s="173"/>
      <c r="K2197" s="172"/>
      <c r="L2197" s="173"/>
      <c r="M2197" s="173"/>
      <c r="N2197" s="173"/>
      <c r="O2197" s="173"/>
      <c r="P2197" s="172"/>
      <c r="Q2197" s="172"/>
      <c r="R2197" s="154"/>
      <c r="S2197" s="154"/>
      <c r="T2197" s="172"/>
      <c r="U2197" s="172"/>
      <c r="V2197" s="172"/>
      <c r="W2197" s="172"/>
      <c r="X2197" s="153"/>
      <c r="Y2197" s="174"/>
      <c r="Z2197" s="152"/>
      <c r="AA2197" s="140"/>
      <c r="AB2197" s="140"/>
      <c r="AC2197" s="140"/>
      <c r="AD2197" s="140"/>
      <c r="AE2197" s="140"/>
      <c r="AF2197" s="140"/>
      <c r="AG2197" s="140"/>
      <c r="AH2197" s="140"/>
      <c r="AI2197" s="140"/>
      <c r="AJ2197" s="140"/>
      <c r="AK2197" s="140"/>
      <c r="AL2197" s="140"/>
      <c r="AM2197" s="140"/>
      <c r="AN2197" s="140"/>
      <c r="AO2197" s="140"/>
      <c r="AP2197" s="140"/>
      <c r="AQ2197" s="140"/>
      <c r="AR2197" s="140"/>
      <c r="AS2197" s="140"/>
      <c r="AT2197" s="140"/>
      <c r="AU2197" s="140"/>
      <c r="AV2197" s="140"/>
      <c r="AW2197" s="140"/>
      <c r="AX2197" s="140"/>
      <c r="AY2197" s="71"/>
      <c r="AZ2197" s="169" t="str">
        <f t="shared" si="86"/>
        <v>OK</v>
      </c>
      <c r="BA2197" s="170" t="str">
        <f t="shared" si="87"/>
        <v>OK</v>
      </c>
      <c r="BB2197" s="215"/>
    </row>
    <row r="2198" spans="1:54" s="207" customFormat="1" ht="51" customHeight="1" x14ac:dyDescent="0.25">
      <c r="A2198" s="115"/>
      <c r="B2198" s="116"/>
      <c r="C2198" s="122"/>
      <c r="D2198" s="171"/>
      <c r="E2198" s="172"/>
      <c r="F2198" s="172"/>
      <c r="G2198" s="173"/>
      <c r="H2198" s="172"/>
      <c r="I2198" s="173"/>
      <c r="J2198" s="173"/>
      <c r="K2198" s="172"/>
      <c r="L2198" s="173"/>
      <c r="M2198" s="173"/>
      <c r="N2198" s="173"/>
      <c r="O2198" s="173"/>
      <c r="P2198" s="172"/>
      <c r="Q2198" s="172"/>
      <c r="R2198" s="154"/>
      <c r="S2198" s="154"/>
      <c r="T2198" s="172"/>
      <c r="U2198" s="172"/>
      <c r="V2198" s="172"/>
      <c r="W2198" s="172"/>
      <c r="X2198" s="153"/>
      <c r="Y2198" s="174"/>
      <c r="Z2198" s="152"/>
      <c r="AA2198" s="140"/>
      <c r="AB2198" s="140"/>
      <c r="AC2198" s="140"/>
      <c r="AD2198" s="140"/>
      <c r="AE2198" s="140"/>
      <c r="AF2198" s="140"/>
      <c r="AG2198" s="140"/>
      <c r="AH2198" s="140"/>
      <c r="AI2198" s="140"/>
      <c r="AJ2198" s="140"/>
      <c r="AK2198" s="140"/>
      <c r="AL2198" s="140"/>
      <c r="AM2198" s="140"/>
      <c r="AN2198" s="140"/>
      <c r="AO2198" s="140"/>
      <c r="AP2198" s="140"/>
      <c r="AQ2198" s="140"/>
      <c r="AR2198" s="140"/>
      <c r="AS2198" s="140"/>
      <c r="AT2198" s="140"/>
      <c r="AU2198" s="140"/>
      <c r="AV2198" s="140"/>
      <c r="AW2198" s="140"/>
      <c r="AX2198" s="140"/>
      <c r="AY2198" s="71"/>
      <c r="AZ2198" s="169" t="str">
        <f t="shared" si="86"/>
        <v>OK</v>
      </c>
      <c r="BA2198" s="170" t="str">
        <f t="shared" si="87"/>
        <v>OK</v>
      </c>
      <c r="BB2198" s="215"/>
    </row>
    <row r="2199" spans="1:54" s="215" customFormat="1" ht="51" customHeight="1" x14ac:dyDescent="0.25">
      <c r="A2199" s="115"/>
      <c r="B2199" s="116"/>
      <c r="C2199" s="122"/>
      <c r="D2199" s="171"/>
      <c r="E2199" s="172"/>
      <c r="F2199" s="172"/>
      <c r="G2199" s="173"/>
      <c r="H2199" s="172"/>
      <c r="I2199" s="173"/>
      <c r="J2199" s="173"/>
      <c r="K2199" s="172"/>
      <c r="L2199" s="173"/>
      <c r="M2199" s="173"/>
      <c r="N2199" s="173"/>
      <c r="O2199" s="173"/>
      <c r="P2199" s="172"/>
      <c r="Q2199" s="172"/>
      <c r="R2199" s="154"/>
      <c r="S2199" s="154"/>
      <c r="T2199" s="172"/>
      <c r="U2199" s="172"/>
      <c r="V2199" s="172"/>
      <c r="W2199" s="172"/>
      <c r="X2199" s="153"/>
      <c r="Y2199" s="174"/>
      <c r="Z2199" s="152"/>
      <c r="AA2199" s="140"/>
      <c r="AB2199" s="140"/>
      <c r="AC2199" s="140"/>
      <c r="AD2199" s="140"/>
      <c r="AE2199" s="140"/>
      <c r="AF2199" s="140"/>
      <c r="AG2199" s="140"/>
      <c r="AH2199" s="140"/>
      <c r="AI2199" s="140"/>
      <c r="AJ2199" s="140"/>
      <c r="AK2199" s="140"/>
      <c r="AL2199" s="140"/>
      <c r="AM2199" s="140"/>
      <c r="AN2199" s="140"/>
      <c r="AO2199" s="140"/>
      <c r="AP2199" s="140"/>
      <c r="AQ2199" s="140"/>
      <c r="AR2199" s="140"/>
      <c r="AS2199" s="140"/>
      <c r="AT2199" s="140"/>
      <c r="AU2199" s="140"/>
      <c r="AV2199" s="140"/>
      <c r="AW2199" s="140"/>
      <c r="AX2199" s="140"/>
      <c r="AY2199" s="71"/>
      <c r="AZ2199" s="169" t="str">
        <f t="shared" si="86"/>
        <v>OK</v>
      </c>
      <c r="BA2199" s="170" t="str">
        <f t="shared" si="87"/>
        <v>OK</v>
      </c>
    </row>
    <row r="2200" spans="1:54" s="207" customFormat="1" ht="38.25" customHeight="1" x14ac:dyDescent="0.25">
      <c r="A2200" s="115"/>
      <c r="B2200" s="116"/>
      <c r="C2200" s="122"/>
      <c r="D2200" s="171"/>
      <c r="E2200" s="172"/>
      <c r="F2200" s="172"/>
      <c r="G2200" s="173"/>
      <c r="H2200" s="172"/>
      <c r="I2200" s="173"/>
      <c r="J2200" s="173"/>
      <c r="K2200" s="172"/>
      <c r="L2200" s="173"/>
      <c r="M2200" s="173"/>
      <c r="N2200" s="173"/>
      <c r="O2200" s="173"/>
      <c r="P2200" s="172"/>
      <c r="Q2200" s="172"/>
      <c r="R2200" s="154"/>
      <c r="S2200" s="154"/>
      <c r="T2200" s="172"/>
      <c r="U2200" s="172"/>
      <c r="V2200" s="172"/>
      <c r="W2200" s="172"/>
      <c r="X2200" s="153"/>
      <c r="Y2200" s="174"/>
      <c r="Z2200" s="152"/>
      <c r="AA2200" s="140"/>
      <c r="AB2200" s="140"/>
      <c r="AC2200" s="140"/>
      <c r="AD2200" s="140"/>
      <c r="AE2200" s="140"/>
      <c r="AF2200" s="140"/>
      <c r="AG2200" s="140"/>
      <c r="AH2200" s="140"/>
      <c r="AI2200" s="140"/>
      <c r="AJ2200" s="140"/>
      <c r="AK2200" s="140"/>
      <c r="AL2200" s="140"/>
      <c r="AM2200" s="140"/>
      <c r="AN2200" s="140"/>
      <c r="AO2200" s="140"/>
      <c r="AP2200" s="140"/>
      <c r="AQ2200" s="140"/>
      <c r="AR2200" s="140"/>
      <c r="AS2200" s="140"/>
      <c r="AT2200" s="140"/>
      <c r="AU2200" s="140"/>
      <c r="AV2200" s="140"/>
      <c r="AW2200" s="140"/>
      <c r="AX2200" s="140"/>
      <c r="AY2200" s="71"/>
      <c r="AZ2200" s="169" t="str">
        <f t="shared" si="86"/>
        <v>OK</v>
      </c>
      <c r="BA2200" s="170" t="str">
        <f t="shared" si="87"/>
        <v>OK</v>
      </c>
      <c r="BB2200" s="215"/>
    </row>
    <row r="2201" spans="1:54" s="207" customFormat="1" ht="38.25" customHeight="1" x14ac:dyDescent="0.25">
      <c r="A2201" s="115"/>
      <c r="B2201" s="116"/>
      <c r="C2201" s="122"/>
      <c r="D2201" s="171"/>
      <c r="E2201" s="172"/>
      <c r="F2201" s="172"/>
      <c r="G2201" s="173"/>
      <c r="H2201" s="172"/>
      <c r="I2201" s="173"/>
      <c r="J2201" s="173"/>
      <c r="K2201" s="172"/>
      <c r="L2201" s="173"/>
      <c r="M2201" s="173"/>
      <c r="N2201" s="173"/>
      <c r="O2201" s="173"/>
      <c r="P2201" s="172"/>
      <c r="Q2201" s="172"/>
      <c r="R2201" s="154"/>
      <c r="S2201" s="154"/>
      <c r="T2201" s="172"/>
      <c r="U2201" s="172"/>
      <c r="V2201" s="172"/>
      <c r="W2201" s="172"/>
      <c r="X2201" s="153"/>
      <c r="Y2201" s="174"/>
      <c r="Z2201" s="152"/>
      <c r="AA2201" s="140"/>
      <c r="AB2201" s="140"/>
      <c r="AC2201" s="140"/>
      <c r="AD2201" s="140"/>
      <c r="AE2201" s="140"/>
      <c r="AF2201" s="140"/>
      <c r="AG2201" s="140"/>
      <c r="AH2201" s="140"/>
      <c r="AI2201" s="140"/>
      <c r="AJ2201" s="140"/>
      <c r="AK2201" s="140"/>
      <c r="AL2201" s="140"/>
      <c r="AM2201" s="140"/>
      <c r="AN2201" s="140"/>
      <c r="AO2201" s="140"/>
      <c r="AP2201" s="140"/>
      <c r="AQ2201" s="140"/>
      <c r="AR2201" s="140"/>
      <c r="AS2201" s="140"/>
      <c r="AT2201" s="140"/>
      <c r="AU2201" s="140"/>
      <c r="AV2201" s="140"/>
      <c r="AW2201" s="140"/>
      <c r="AX2201" s="140"/>
      <c r="AY2201" s="71"/>
      <c r="AZ2201" s="169" t="str">
        <f t="shared" si="86"/>
        <v>OK</v>
      </c>
      <c r="BA2201" s="170" t="str">
        <f t="shared" si="87"/>
        <v>OK</v>
      </c>
      <c r="BB2201" s="215"/>
    </row>
    <row r="2202" spans="1:54" s="207" customFormat="1" ht="38.25" customHeight="1" x14ac:dyDescent="0.25">
      <c r="A2202" s="115"/>
      <c r="B2202" s="116"/>
      <c r="C2202" s="122"/>
      <c r="D2202" s="171"/>
      <c r="E2202" s="172"/>
      <c r="F2202" s="172"/>
      <c r="G2202" s="173"/>
      <c r="H2202" s="172"/>
      <c r="I2202" s="173"/>
      <c r="J2202" s="173"/>
      <c r="K2202" s="172"/>
      <c r="L2202" s="173"/>
      <c r="M2202" s="173"/>
      <c r="N2202" s="173"/>
      <c r="O2202" s="173"/>
      <c r="P2202" s="172"/>
      <c r="Q2202" s="172"/>
      <c r="R2202" s="154"/>
      <c r="S2202" s="154"/>
      <c r="T2202" s="172"/>
      <c r="U2202" s="172"/>
      <c r="V2202" s="172"/>
      <c r="W2202" s="172"/>
      <c r="X2202" s="153"/>
      <c r="Y2202" s="174"/>
      <c r="Z2202" s="152"/>
      <c r="AA2202" s="140"/>
      <c r="AB2202" s="140"/>
      <c r="AC2202" s="140"/>
      <c r="AD2202" s="140"/>
      <c r="AE2202" s="140"/>
      <c r="AF2202" s="140"/>
      <c r="AG2202" s="140"/>
      <c r="AH2202" s="140"/>
      <c r="AI2202" s="140"/>
      <c r="AJ2202" s="140"/>
      <c r="AK2202" s="140"/>
      <c r="AL2202" s="140"/>
      <c r="AM2202" s="140"/>
      <c r="AN2202" s="140"/>
      <c r="AO2202" s="140"/>
      <c r="AP2202" s="140"/>
      <c r="AQ2202" s="140"/>
      <c r="AR2202" s="140"/>
      <c r="AS2202" s="140"/>
      <c r="AT2202" s="140"/>
      <c r="AU2202" s="140"/>
      <c r="AV2202" s="140"/>
      <c r="AW2202" s="140"/>
      <c r="AX2202" s="140"/>
      <c r="AY2202" s="71"/>
      <c r="AZ2202" s="169" t="str">
        <f t="shared" si="86"/>
        <v>OK</v>
      </c>
      <c r="BA2202" s="170" t="str">
        <f t="shared" si="87"/>
        <v>OK</v>
      </c>
      <c r="BB2202" s="215"/>
    </row>
    <row r="2203" spans="1:54" s="207" customFormat="1" ht="38.25" customHeight="1" x14ac:dyDescent="0.25">
      <c r="A2203" s="115"/>
      <c r="B2203" s="116"/>
      <c r="C2203" s="122"/>
      <c r="D2203" s="171"/>
      <c r="E2203" s="172"/>
      <c r="F2203" s="172"/>
      <c r="G2203" s="173"/>
      <c r="H2203" s="172"/>
      <c r="I2203" s="173"/>
      <c r="J2203" s="173"/>
      <c r="K2203" s="172"/>
      <c r="L2203" s="173"/>
      <c r="M2203" s="173"/>
      <c r="N2203" s="173"/>
      <c r="O2203" s="173"/>
      <c r="P2203" s="172"/>
      <c r="Q2203" s="172"/>
      <c r="R2203" s="154"/>
      <c r="S2203" s="154"/>
      <c r="T2203" s="172"/>
      <c r="U2203" s="172"/>
      <c r="V2203" s="172"/>
      <c r="W2203" s="172"/>
      <c r="X2203" s="153"/>
      <c r="Y2203" s="174"/>
      <c r="Z2203" s="152"/>
      <c r="AA2203" s="140"/>
      <c r="AB2203" s="140"/>
      <c r="AC2203" s="140"/>
      <c r="AD2203" s="140"/>
      <c r="AE2203" s="140"/>
      <c r="AF2203" s="140"/>
      <c r="AG2203" s="140"/>
      <c r="AH2203" s="140"/>
      <c r="AI2203" s="140"/>
      <c r="AJ2203" s="140"/>
      <c r="AK2203" s="140"/>
      <c r="AL2203" s="140"/>
      <c r="AM2203" s="140"/>
      <c r="AN2203" s="140"/>
      <c r="AO2203" s="140"/>
      <c r="AP2203" s="140"/>
      <c r="AQ2203" s="140"/>
      <c r="AR2203" s="140"/>
      <c r="AS2203" s="140"/>
      <c r="AT2203" s="140"/>
      <c r="AU2203" s="140"/>
      <c r="AV2203" s="140"/>
      <c r="AW2203" s="140"/>
      <c r="AX2203" s="140"/>
      <c r="AY2203" s="71"/>
      <c r="AZ2203" s="169" t="str">
        <f t="shared" si="86"/>
        <v>OK</v>
      </c>
      <c r="BA2203" s="170" t="str">
        <f t="shared" si="87"/>
        <v>OK</v>
      </c>
      <c r="BB2203" s="215"/>
    </row>
    <row r="2204" spans="1:54" s="207" customFormat="1" ht="38.25" customHeight="1" x14ac:dyDescent="0.25">
      <c r="A2204" s="115"/>
      <c r="B2204" s="116"/>
      <c r="C2204" s="122"/>
      <c r="D2204" s="171"/>
      <c r="E2204" s="172"/>
      <c r="F2204" s="172"/>
      <c r="G2204" s="173"/>
      <c r="H2204" s="172"/>
      <c r="I2204" s="173"/>
      <c r="J2204" s="173"/>
      <c r="K2204" s="172"/>
      <c r="L2204" s="173"/>
      <c r="M2204" s="173"/>
      <c r="N2204" s="173"/>
      <c r="O2204" s="173"/>
      <c r="P2204" s="172"/>
      <c r="Q2204" s="172"/>
      <c r="R2204" s="154"/>
      <c r="S2204" s="154"/>
      <c r="T2204" s="172"/>
      <c r="U2204" s="172"/>
      <c r="V2204" s="172"/>
      <c r="W2204" s="172"/>
      <c r="X2204" s="153"/>
      <c r="Y2204" s="174"/>
      <c r="Z2204" s="152"/>
      <c r="AA2204" s="140"/>
      <c r="AB2204" s="140"/>
      <c r="AC2204" s="140"/>
      <c r="AD2204" s="140"/>
      <c r="AE2204" s="140"/>
      <c r="AF2204" s="140"/>
      <c r="AG2204" s="140"/>
      <c r="AH2204" s="140"/>
      <c r="AI2204" s="140"/>
      <c r="AJ2204" s="140"/>
      <c r="AK2204" s="140"/>
      <c r="AL2204" s="140"/>
      <c r="AM2204" s="140"/>
      <c r="AN2204" s="140"/>
      <c r="AO2204" s="140"/>
      <c r="AP2204" s="140"/>
      <c r="AQ2204" s="140"/>
      <c r="AR2204" s="140"/>
      <c r="AS2204" s="140"/>
      <c r="AT2204" s="140"/>
      <c r="AU2204" s="140"/>
      <c r="AV2204" s="140"/>
      <c r="AW2204" s="140"/>
      <c r="AX2204" s="140"/>
      <c r="AY2204" s="71"/>
      <c r="AZ2204" s="169" t="str">
        <f t="shared" si="86"/>
        <v>OK</v>
      </c>
      <c r="BA2204" s="170" t="str">
        <f t="shared" si="87"/>
        <v>OK</v>
      </c>
      <c r="BB2204" s="215"/>
    </row>
    <row r="2205" spans="1:54" s="207" customFormat="1" ht="38.25" customHeight="1" x14ac:dyDescent="0.25">
      <c r="A2205" s="115"/>
      <c r="B2205" s="116"/>
      <c r="C2205" s="122"/>
      <c r="D2205" s="171"/>
      <c r="E2205" s="172"/>
      <c r="F2205" s="172"/>
      <c r="G2205" s="173"/>
      <c r="H2205" s="172"/>
      <c r="I2205" s="173"/>
      <c r="J2205" s="173"/>
      <c r="K2205" s="172"/>
      <c r="L2205" s="173"/>
      <c r="M2205" s="173"/>
      <c r="N2205" s="173"/>
      <c r="O2205" s="173"/>
      <c r="P2205" s="172"/>
      <c r="Q2205" s="172"/>
      <c r="R2205" s="154"/>
      <c r="S2205" s="154"/>
      <c r="T2205" s="172"/>
      <c r="U2205" s="172"/>
      <c r="V2205" s="172"/>
      <c r="W2205" s="172"/>
      <c r="X2205" s="153"/>
      <c r="Y2205" s="174"/>
      <c r="Z2205" s="152"/>
      <c r="AA2205" s="140"/>
      <c r="AB2205" s="140"/>
      <c r="AC2205" s="140"/>
      <c r="AD2205" s="140"/>
      <c r="AE2205" s="140"/>
      <c r="AF2205" s="140"/>
      <c r="AG2205" s="140"/>
      <c r="AH2205" s="140"/>
      <c r="AI2205" s="140"/>
      <c r="AJ2205" s="140"/>
      <c r="AK2205" s="140"/>
      <c r="AL2205" s="140"/>
      <c r="AM2205" s="140"/>
      <c r="AN2205" s="140"/>
      <c r="AO2205" s="140"/>
      <c r="AP2205" s="140"/>
      <c r="AQ2205" s="140"/>
      <c r="AR2205" s="140"/>
      <c r="AS2205" s="140"/>
      <c r="AT2205" s="140"/>
      <c r="AU2205" s="140"/>
      <c r="AV2205" s="140"/>
      <c r="AW2205" s="140"/>
      <c r="AX2205" s="140"/>
      <c r="AY2205" s="71"/>
      <c r="AZ2205" s="169" t="str">
        <f t="shared" si="86"/>
        <v>OK</v>
      </c>
      <c r="BA2205" s="170" t="str">
        <f t="shared" si="87"/>
        <v>OK</v>
      </c>
      <c r="BB2205" s="215"/>
    </row>
    <row r="2206" spans="1:54" s="207" customFormat="1" ht="38.25" customHeight="1" x14ac:dyDescent="0.25">
      <c r="A2206" s="115"/>
      <c r="B2206" s="116"/>
      <c r="C2206" s="122"/>
      <c r="D2206" s="171"/>
      <c r="E2206" s="172"/>
      <c r="F2206" s="172"/>
      <c r="G2206" s="173"/>
      <c r="H2206" s="172"/>
      <c r="I2206" s="173"/>
      <c r="J2206" s="173"/>
      <c r="K2206" s="172"/>
      <c r="L2206" s="173"/>
      <c r="M2206" s="173"/>
      <c r="N2206" s="173"/>
      <c r="O2206" s="173"/>
      <c r="P2206" s="172"/>
      <c r="Q2206" s="172"/>
      <c r="R2206" s="154"/>
      <c r="S2206" s="154"/>
      <c r="T2206" s="172"/>
      <c r="U2206" s="172"/>
      <c r="V2206" s="172"/>
      <c r="W2206" s="172"/>
      <c r="X2206" s="153"/>
      <c r="Y2206" s="174"/>
      <c r="Z2206" s="152"/>
      <c r="AA2206" s="140"/>
      <c r="AB2206" s="140"/>
      <c r="AC2206" s="140"/>
      <c r="AD2206" s="140"/>
      <c r="AE2206" s="140"/>
      <c r="AF2206" s="140"/>
      <c r="AG2206" s="140"/>
      <c r="AH2206" s="140"/>
      <c r="AI2206" s="140"/>
      <c r="AJ2206" s="140"/>
      <c r="AK2206" s="140"/>
      <c r="AL2206" s="140"/>
      <c r="AM2206" s="140"/>
      <c r="AN2206" s="140"/>
      <c r="AO2206" s="140"/>
      <c r="AP2206" s="140"/>
      <c r="AQ2206" s="140"/>
      <c r="AR2206" s="140"/>
      <c r="AS2206" s="140"/>
      <c r="AT2206" s="140"/>
      <c r="AU2206" s="140"/>
      <c r="AV2206" s="140"/>
      <c r="AW2206" s="140"/>
      <c r="AX2206" s="140"/>
      <c r="AY2206" s="71"/>
      <c r="AZ2206" s="169" t="str">
        <f t="shared" si="86"/>
        <v>OK</v>
      </c>
      <c r="BA2206" s="170" t="str">
        <f t="shared" si="87"/>
        <v>OK</v>
      </c>
      <c r="BB2206" s="215"/>
    </row>
    <row r="2207" spans="1:54" s="207" customFormat="1" ht="38.25" customHeight="1" x14ac:dyDescent="0.25">
      <c r="A2207" s="115"/>
      <c r="B2207" s="116"/>
      <c r="C2207" s="122"/>
      <c r="D2207" s="171"/>
      <c r="E2207" s="172"/>
      <c r="F2207" s="172"/>
      <c r="G2207" s="173"/>
      <c r="H2207" s="172"/>
      <c r="I2207" s="173"/>
      <c r="J2207" s="173"/>
      <c r="K2207" s="172"/>
      <c r="L2207" s="173"/>
      <c r="M2207" s="173"/>
      <c r="N2207" s="173"/>
      <c r="O2207" s="173"/>
      <c r="P2207" s="172"/>
      <c r="Q2207" s="172"/>
      <c r="R2207" s="154"/>
      <c r="S2207" s="154"/>
      <c r="T2207" s="172"/>
      <c r="U2207" s="172"/>
      <c r="V2207" s="172"/>
      <c r="W2207" s="172"/>
      <c r="X2207" s="153"/>
      <c r="Y2207" s="174"/>
      <c r="Z2207" s="152"/>
      <c r="AA2207" s="140"/>
      <c r="AB2207" s="140"/>
      <c r="AC2207" s="140"/>
      <c r="AD2207" s="140"/>
      <c r="AE2207" s="140"/>
      <c r="AF2207" s="140"/>
      <c r="AG2207" s="140"/>
      <c r="AH2207" s="140"/>
      <c r="AI2207" s="140"/>
      <c r="AJ2207" s="140"/>
      <c r="AK2207" s="140"/>
      <c r="AL2207" s="140"/>
      <c r="AM2207" s="140"/>
      <c r="AN2207" s="140"/>
      <c r="AO2207" s="140"/>
      <c r="AP2207" s="140"/>
      <c r="AQ2207" s="140"/>
      <c r="AR2207" s="140"/>
      <c r="AS2207" s="140"/>
      <c r="AT2207" s="140"/>
      <c r="AU2207" s="140"/>
      <c r="AV2207" s="140"/>
      <c r="AW2207" s="140"/>
      <c r="AX2207" s="140"/>
      <c r="AY2207" s="71"/>
      <c r="AZ2207" s="169" t="str">
        <f t="shared" si="86"/>
        <v>OK</v>
      </c>
      <c r="BA2207" s="170" t="str">
        <f t="shared" si="87"/>
        <v>OK</v>
      </c>
      <c r="BB2207" s="215"/>
    </row>
    <row r="2208" spans="1:54" s="207" customFormat="1" ht="38.25" customHeight="1" x14ac:dyDescent="0.25">
      <c r="A2208" s="115"/>
      <c r="B2208" s="116"/>
      <c r="C2208" s="122"/>
      <c r="D2208" s="171"/>
      <c r="E2208" s="172"/>
      <c r="F2208" s="172"/>
      <c r="G2208" s="173"/>
      <c r="H2208" s="172"/>
      <c r="I2208" s="173"/>
      <c r="J2208" s="173"/>
      <c r="K2208" s="172"/>
      <c r="L2208" s="173"/>
      <c r="M2208" s="173"/>
      <c r="N2208" s="173"/>
      <c r="O2208" s="173"/>
      <c r="P2208" s="172"/>
      <c r="Q2208" s="172"/>
      <c r="R2208" s="154"/>
      <c r="S2208" s="154"/>
      <c r="T2208" s="172"/>
      <c r="U2208" s="172"/>
      <c r="V2208" s="172"/>
      <c r="W2208" s="172"/>
      <c r="X2208" s="153"/>
      <c r="Y2208" s="174"/>
      <c r="Z2208" s="152"/>
      <c r="AA2208" s="140"/>
      <c r="AB2208" s="140"/>
      <c r="AC2208" s="140"/>
      <c r="AD2208" s="140"/>
      <c r="AE2208" s="140"/>
      <c r="AF2208" s="140"/>
      <c r="AG2208" s="140"/>
      <c r="AH2208" s="140"/>
      <c r="AI2208" s="140"/>
      <c r="AJ2208" s="140"/>
      <c r="AK2208" s="140"/>
      <c r="AL2208" s="140"/>
      <c r="AM2208" s="140"/>
      <c r="AN2208" s="140"/>
      <c r="AO2208" s="140"/>
      <c r="AP2208" s="140"/>
      <c r="AQ2208" s="140"/>
      <c r="AR2208" s="140"/>
      <c r="AS2208" s="140"/>
      <c r="AT2208" s="140"/>
      <c r="AU2208" s="140"/>
      <c r="AV2208" s="140"/>
      <c r="AW2208" s="140"/>
      <c r="AX2208" s="140"/>
      <c r="AY2208" s="71"/>
      <c r="AZ2208" s="169" t="str">
        <f t="shared" si="86"/>
        <v>OK</v>
      </c>
      <c r="BA2208" s="170" t="str">
        <f t="shared" si="87"/>
        <v>OK</v>
      </c>
      <c r="BB2208" s="215"/>
    </row>
    <row r="2209" spans="1:54" s="207" customFormat="1" ht="38.25" customHeight="1" x14ac:dyDescent="0.25">
      <c r="A2209" s="115"/>
      <c r="B2209" s="116"/>
      <c r="C2209" s="122"/>
      <c r="D2209" s="171"/>
      <c r="E2209" s="172"/>
      <c r="F2209" s="172"/>
      <c r="G2209" s="173"/>
      <c r="H2209" s="172"/>
      <c r="I2209" s="173"/>
      <c r="J2209" s="173"/>
      <c r="K2209" s="172"/>
      <c r="L2209" s="173"/>
      <c r="M2209" s="173"/>
      <c r="N2209" s="173"/>
      <c r="O2209" s="173"/>
      <c r="P2209" s="172"/>
      <c r="Q2209" s="172"/>
      <c r="R2209" s="154"/>
      <c r="S2209" s="154"/>
      <c r="T2209" s="172"/>
      <c r="U2209" s="172"/>
      <c r="V2209" s="172"/>
      <c r="W2209" s="172"/>
      <c r="X2209" s="153"/>
      <c r="Y2209" s="174"/>
      <c r="Z2209" s="152"/>
      <c r="AA2209" s="140"/>
      <c r="AB2209" s="140"/>
      <c r="AC2209" s="140"/>
      <c r="AD2209" s="140"/>
      <c r="AE2209" s="140"/>
      <c r="AF2209" s="140"/>
      <c r="AG2209" s="140"/>
      <c r="AH2209" s="140"/>
      <c r="AI2209" s="140"/>
      <c r="AJ2209" s="140"/>
      <c r="AK2209" s="140"/>
      <c r="AL2209" s="140"/>
      <c r="AM2209" s="140"/>
      <c r="AN2209" s="140"/>
      <c r="AO2209" s="140"/>
      <c r="AP2209" s="140"/>
      <c r="AQ2209" s="140"/>
      <c r="AR2209" s="140"/>
      <c r="AS2209" s="140"/>
      <c r="AT2209" s="140"/>
      <c r="AU2209" s="140"/>
      <c r="AV2209" s="140"/>
      <c r="AW2209" s="140"/>
      <c r="AX2209" s="140"/>
      <c r="AY2209" s="71"/>
      <c r="AZ2209" s="169" t="str">
        <f t="shared" si="86"/>
        <v>OK</v>
      </c>
      <c r="BA2209" s="170" t="str">
        <f t="shared" si="87"/>
        <v>OK</v>
      </c>
      <c r="BB2209" s="215"/>
    </row>
    <row r="2210" spans="1:54" s="207" customFormat="1" ht="38.25" customHeight="1" x14ac:dyDescent="0.25">
      <c r="A2210" s="115"/>
      <c r="B2210" s="116"/>
      <c r="C2210" s="122"/>
      <c r="D2210" s="171"/>
      <c r="E2210" s="172"/>
      <c r="F2210" s="172"/>
      <c r="G2210" s="173"/>
      <c r="H2210" s="172"/>
      <c r="I2210" s="173"/>
      <c r="J2210" s="173"/>
      <c r="K2210" s="172"/>
      <c r="L2210" s="173"/>
      <c r="M2210" s="173"/>
      <c r="N2210" s="173"/>
      <c r="O2210" s="173"/>
      <c r="P2210" s="172"/>
      <c r="Q2210" s="172"/>
      <c r="R2210" s="154"/>
      <c r="S2210" s="154"/>
      <c r="T2210" s="172"/>
      <c r="U2210" s="172"/>
      <c r="V2210" s="172"/>
      <c r="W2210" s="172"/>
      <c r="X2210" s="153"/>
      <c r="Y2210" s="174"/>
      <c r="Z2210" s="152"/>
      <c r="AA2210" s="140"/>
      <c r="AB2210" s="140"/>
      <c r="AC2210" s="140"/>
      <c r="AD2210" s="140"/>
      <c r="AE2210" s="140"/>
      <c r="AF2210" s="140"/>
      <c r="AG2210" s="140"/>
      <c r="AH2210" s="140"/>
      <c r="AI2210" s="140"/>
      <c r="AJ2210" s="140"/>
      <c r="AK2210" s="140"/>
      <c r="AL2210" s="140"/>
      <c r="AM2210" s="140"/>
      <c r="AN2210" s="140"/>
      <c r="AO2210" s="140"/>
      <c r="AP2210" s="140"/>
      <c r="AQ2210" s="140"/>
      <c r="AR2210" s="140"/>
      <c r="AS2210" s="140"/>
      <c r="AT2210" s="140"/>
      <c r="AU2210" s="140"/>
      <c r="AV2210" s="140"/>
      <c r="AW2210" s="140"/>
      <c r="AX2210" s="140"/>
      <c r="AY2210" s="71"/>
      <c r="AZ2210" s="169" t="str">
        <f t="shared" si="86"/>
        <v>OK</v>
      </c>
      <c r="BA2210" s="170" t="str">
        <f t="shared" si="87"/>
        <v>OK</v>
      </c>
      <c r="BB2210" s="215"/>
    </row>
    <row r="2211" spans="1:54" s="207" customFormat="1" ht="38.25" customHeight="1" x14ac:dyDescent="0.25">
      <c r="A2211" s="115"/>
      <c r="B2211" s="116"/>
      <c r="C2211" s="122"/>
      <c r="D2211" s="171"/>
      <c r="E2211" s="172"/>
      <c r="F2211" s="172"/>
      <c r="G2211" s="173"/>
      <c r="H2211" s="172"/>
      <c r="I2211" s="173"/>
      <c r="J2211" s="173"/>
      <c r="K2211" s="172"/>
      <c r="L2211" s="173"/>
      <c r="M2211" s="173"/>
      <c r="N2211" s="173"/>
      <c r="O2211" s="173"/>
      <c r="P2211" s="172"/>
      <c r="Q2211" s="172"/>
      <c r="R2211" s="154"/>
      <c r="S2211" s="154"/>
      <c r="T2211" s="172"/>
      <c r="U2211" s="172"/>
      <c r="V2211" s="172"/>
      <c r="W2211" s="172"/>
      <c r="X2211" s="153"/>
      <c r="Y2211" s="174"/>
      <c r="Z2211" s="152"/>
      <c r="AA2211" s="140"/>
      <c r="AB2211" s="140"/>
      <c r="AC2211" s="140"/>
      <c r="AD2211" s="140"/>
      <c r="AE2211" s="140"/>
      <c r="AF2211" s="140"/>
      <c r="AG2211" s="140"/>
      <c r="AH2211" s="140"/>
      <c r="AI2211" s="140"/>
      <c r="AJ2211" s="140"/>
      <c r="AK2211" s="140"/>
      <c r="AL2211" s="140"/>
      <c r="AM2211" s="140"/>
      <c r="AN2211" s="140"/>
      <c r="AO2211" s="140"/>
      <c r="AP2211" s="140"/>
      <c r="AQ2211" s="140"/>
      <c r="AR2211" s="140"/>
      <c r="AS2211" s="140"/>
      <c r="AT2211" s="140"/>
      <c r="AU2211" s="140"/>
      <c r="AV2211" s="140"/>
      <c r="AW2211" s="140"/>
      <c r="AX2211" s="140"/>
      <c r="AY2211" s="71"/>
      <c r="AZ2211" s="169" t="str">
        <f t="shared" si="86"/>
        <v>OK</v>
      </c>
      <c r="BA2211" s="170" t="str">
        <f t="shared" si="87"/>
        <v>OK</v>
      </c>
      <c r="BB2211" s="215"/>
    </row>
    <row r="2212" spans="1:54" s="207" customFormat="1" ht="38.25" customHeight="1" x14ac:dyDescent="0.25">
      <c r="A2212" s="115"/>
      <c r="B2212" s="116"/>
      <c r="C2212" s="122"/>
      <c r="D2212" s="171"/>
      <c r="E2212" s="172"/>
      <c r="F2212" s="172"/>
      <c r="G2212" s="173"/>
      <c r="H2212" s="172"/>
      <c r="I2212" s="173"/>
      <c r="J2212" s="173"/>
      <c r="K2212" s="172"/>
      <c r="L2212" s="173"/>
      <c r="M2212" s="173"/>
      <c r="N2212" s="173"/>
      <c r="O2212" s="173"/>
      <c r="P2212" s="172"/>
      <c r="Q2212" s="172"/>
      <c r="R2212" s="154"/>
      <c r="S2212" s="154"/>
      <c r="T2212" s="172"/>
      <c r="U2212" s="172"/>
      <c r="V2212" s="172"/>
      <c r="W2212" s="172"/>
      <c r="X2212" s="153"/>
      <c r="Y2212" s="174"/>
      <c r="Z2212" s="152"/>
      <c r="AA2212" s="140"/>
      <c r="AB2212" s="140"/>
      <c r="AC2212" s="140"/>
      <c r="AD2212" s="140"/>
      <c r="AE2212" s="140"/>
      <c r="AF2212" s="140"/>
      <c r="AG2212" s="140"/>
      <c r="AH2212" s="140"/>
      <c r="AI2212" s="140"/>
      <c r="AJ2212" s="140"/>
      <c r="AK2212" s="140"/>
      <c r="AL2212" s="140"/>
      <c r="AM2212" s="140"/>
      <c r="AN2212" s="140"/>
      <c r="AO2212" s="140"/>
      <c r="AP2212" s="140"/>
      <c r="AQ2212" s="140"/>
      <c r="AR2212" s="140"/>
      <c r="AS2212" s="140"/>
      <c r="AT2212" s="140"/>
      <c r="AU2212" s="140"/>
      <c r="AV2212" s="140"/>
      <c r="AW2212" s="140"/>
      <c r="AX2212" s="140"/>
      <c r="AY2212" s="71"/>
      <c r="AZ2212" s="169" t="str">
        <f t="shared" si="86"/>
        <v>OK</v>
      </c>
      <c r="BA2212" s="170" t="str">
        <f t="shared" si="87"/>
        <v>OK</v>
      </c>
      <c r="BB2212" s="215"/>
    </row>
    <row r="2213" spans="1:54" s="207" customFormat="1" ht="63.75" customHeight="1" x14ac:dyDescent="0.25">
      <c r="A2213" s="115"/>
      <c r="B2213" s="116"/>
      <c r="C2213" s="122"/>
      <c r="D2213" s="171"/>
      <c r="E2213" s="172"/>
      <c r="F2213" s="172"/>
      <c r="G2213" s="173"/>
      <c r="H2213" s="172"/>
      <c r="I2213" s="173"/>
      <c r="J2213" s="173"/>
      <c r="K2213" s="172"/>
      <c r="L2213" s="173"/>
      <c r="M2213" s="173"/>
      <c r="N2213" s="173"/>
      <c r="O2213" s="173"/>
      <c r="P2213" s="172"/>
      <c r="Q2213" s="172"/>
      <c r="R2213" s="154"/>
      <c r="S2213" s="154"/>
      <c r="T2213" s="172"/>
      <c r="U2213" s="172"/>
      <c r="V2213" s="172"/>
      <c r="W2213" s="172"/>
      <c r="X2213" s="153"/>
      <c r="Y2213" s="174"/>
      <c r="Z2213" s="152"/>
      <c r="AA2213" s="140"/>
      <c r="AB2213" s="140"/>
      <c r="AC2213" s="140"/>
      <c r="AD2213" s="140"/>
      <c r="AE2213" s="140"/>
      <c r="AF2213" s="140"/>
      <c r="AG2213" s="140"/>
      <c r="AH2213" s="140"/>
      <c r="AI2213" s="140"/>
      <c r="AJ2213" s="140"/>
      <c r="AK2213" s="140"/>
      <c r="AL2213" s="140"/>
      <c r="AM2213" s="140"/>
      <c r="AN2213" s="140"/>
      <c r="AO2213" s="140"/>
      <c r="AP2213" s="140"/>
      <c r="AQ2213" s="140"/>
      <c r="AR2213" s="140"/>
      <c r="AS2213" s="140"/>
      <c r="AT2213" s="140"/>
      <c r="AU2213" s="140"/>
      <c r="AV2213" s="140"/>
      <c r="AW2213" s="140"/>
      <c r="AX2213" s="140"/>
      <c r="AY2213" s="71"/>
      <c r="AZ2213" s="169" t="str">
        <f t="shared" si="86"/>
        <v>OK</v>
      </c>
      <c r="BA2213" s="170" t="str">
        <f t="shared" si="87"/>
        <v>OK</v>
      </c>
      <c r="BB2213" s="215"/>
    </row>
    <row r="2214" spans="1:54" s="207" customFormat="1" ht="38.25" customHeight="1" x14ac:dyDescent="0.25">
      <c r="A2214" s="115"/>
      <c r="B2214" s="116"/>
      <c r="C2214" s="122"/>
      <c r="D2214" s="171"/>
      <c r="E2214" s="172"/>
      <c r="F2214" s="172"/>
      <c r="G2214" s="173"/>
      <c r="H2214" s="172"/>
      <c r="I2214" s="173"/>
      <c r="J2214" s="173"/>
      <c r="K2214" s="172"/>
      <c r="L2214" s="173"/>
      <c r="M2214" s="173"/>
      <c r="N2214" s="173"/>
      <c r="O2214" s="173"/>
      <c r="P2214" s="172"/>
      <c r="Q2214" s="172"/>
      <c r="R2214" s="154"/>
      <c r="S2214" s="154"/>
      <c r="T2214" s="172"/>
      <c r="U2214" s="172"/>
      <c r="V2214" s="172"/>
      <c r="W2214" s="172"/>
      <c r="X2214" s="153"/>
      <c r="Y2214" s="174"/>
      <c r="Z2214" s="152"/>
      <c r="AA2214" s="140"/>
      <c r="AB2214" s="140"/>
      <c r="AC2214" s="140"/>
      <c r="AD2214" s="140"/>
      <c r="AE2214" s="140"/>
      <c r="AF2214" s="140"/>
      <c r="AG2214" s="140"/>
      <c r="AH2214" s="140"/>
      <c r="AI2214" s="140"/>
      <c r="AJ2214" s="140"/>
      <c r="AK2214" s="140"/>
      <c r="AL2214" s="140"/>
      <c r="AM2214" s="140"/>
      <c r="AN2214" s="140"/>
      <c r="AO2214" s="140"/>
      <c r="AP2214" s="140"/>
      <c r="AQ2214" s="140"/>
      <c r="AR2214" s="140"/>
      <c r="AS2214" s="140"/>
      <c r="AT2214" s="140"/>
      <c r="AU2214" s="140"/>
      <c r="AV2214" s="140"/>
      <c r="AW2214" s="140"/>
      <c r="AX2214" s="140"/>
      <c r="AY2214" s="71"/>
      <c r="AZ2214" s="169" t="str">
        <f t="shared" si="86"/>
        <v>OK</v>
      </c>
      <c r="BA2214" s="170" t="str">
        <f t="shared" si="87"/>
        <v>OK</v>
      </c>
      <c r="BB2214" s="215"/>
    </row>
    <row r="2215" spans="1:54" s="207" customFormat="1" ht="38.25" customHeight="1" x14ac:dyDescent="0.25">
      <c r="A2215" s="115"/>
      <c r="B2215" s="116"/>
      <c r="C2215" s="122"/>
      <c r="D2215" s="171"/>
      <c r="E2215" s="172"/>
      <c r="F2215" s="172"/>
      <c r="G2215" s="173"/>
      <c r="H2215" s="172"/>
      <c r="I2215" s="173"/>
      <c r="J2215" s="173"/>
      <c r="K2215" s="172"/>
      <c r="L2215" s="173"/>
      <c r="M2215" s="173"/>
      <c r="N2215" s="173"/>
      <c r="O2215" s="173"/>
      <c r="P2215" s="172"/>
      <c r="Q2215" s="172"/>
      <c r="R2215" s="154"/>
      <c r="S2215" s="154"/>
      <c r="T2215" s="172"/>
      <c r="U2215" s="172"/>
      <c r="V2215" s="172"/>
      <c r="W2215" s="172"/>
      <c r="X2215" s="153"/>
      <c r="Y2215" s="174"/>
      <c r="Z2215" s="152"/>
      <c r="AA2215" s="140"/>
      <c r="AB2215" s="140"/>
      <c r="AC2215" s="140"/>
      <c r="AD2215" s="140"/>
      <c r="AE2215" s="140"/>
      <c r="AF2215" s="140"/>
      <c r="AG2215" s="140"/>
      <c r="AH2215" s="140"/>
      <c r="AI2215" s="140"/>
      <c r="AJ2215" s="140"/>
      <c r="AK2215" s="140"/>
      <c r="AL2215" s="140"/>
      <c r="AM2215" s="140"/>
      <c r="AN2215" s="140"/>
      <c r="AO2215" s="140"/>
      <c r="AP2215" s="140"/>
      <c r="AQ2215" s="140"/>
      <c r="AR2215" s="140"/>
      <c r="AS2215" s="140"/>
      <c r="AT2215" s="140"/>
      <c r="AU2215" s="140"/>
      <c r="AV2215" s="140"/>
      <c r="AW2215" s="140"/>
      <c r="AX2215" s="140"/>
      <c r="AY2215" s="71"/>
      <c r="AZ2215" s="169" t="str">
        <f t="shared" si="86"/>
        <v>OK</v>
      </c>
      <c r="BA2215" s="170" t="str">
        <f t="shared" si="87"/>
        <v>OK</v>
      </c>
      <c r="BB2215" s="215"/>
    </row>
    <row r="2216" spans="1:54" s="207" customFormat="1" ht="38.25" customHeight="1" x14ac:dyDescent="0.25">
      <c r="A2216" s="115"/>
      <c r="B2216" s="116"/>
      <c r="C2216" s="122"/>
      <c r="D2216" s="171"/>
      <c r="E2216" s="172"/>
      <c r="F2216" s="172"/>
      <c r="G2216" s="173"/>
      <c r="H2216" s="172"/>
      <c r="I2216" s="173"/>
      <c r="J2216" s="173"/>
      <c r="K2216" s="172"/>
      <c r="L2216" s="173"/>
      <c r="M2216" s="173"/>
      <c r="N2216" s="173"/>
      <c r="O2216" s="173"/>
      <c r="P2216" s="172"/>
      <c r="Q2216" s="172"/>
      <c r="R2216" s="154"/>
      <c r="S2216" s="154"/>
      <c r="T2216" s="172"/>
      <c r="U2216" s="172"/>
      <c r="V2216" s="172"/>
      <c r="W2216" s="172"/>
      <c r="X2216" s="153"/>
      <c r="Y2216" s="174"/>
      <c r="Z2216" s="152"/>
      <c r="AA2216" s="140"/>
      <c r="AB2216" s="140"/>
      <c r="AC2216" s="140"/>
      <c r="AD2216" s="140"/>
      <c r="AE2216" s="140"/>
      <c r="AF2216" s="140"/>
      <c r="AG2216" s="140"/>
      <c r="AH2216" s="140"/>
      <c r="AI2216" s="140"/>
      <c r="AJ2216" s="140"/>
      <c r="AK2216" s="140"/>
      <c r="AL2216" s="140"/>
      <c r="AM2216" s="140"/>
      <c r="AN2216" s="140"/>
      <c r="AO2216" s="140"/>
      <c r="AP2216" s="140"/>
      <c r="AQ2216" s="140"/>
      <c r="AR2216" s="140"/>
      <c r="AS2216" s="140"/>
      <c r="AT2216" s="140"/>
      <c r="AU2216" s="140"/>
      <c r="AV2216" s="140"/>
      <c r="AW2216" s="140"/>
      <c r="AX2216" s="140"/>
      <c r="AY2216" s="71"/>
      <c r="AZ2216" s="169" t="str">
        <f t="shared" si="86"/>
        <v>OK</v>
      </c>
      <c r="BA2216" s="170" t="str">
        <f t="shared" si="87"/>
        <v>OK</v>
      </c>
      <c r="BB2216" s="215"/>
    </row>
    <row r="2217" spans="1:54" s="207" customFormat="1" ht="38.25" customHeight="1" x14ac:dyDescent="0.25">
      <c r="A2217" s="115"/>
      <c r="B2217" s="116"/>
      <c r="C2217" s="122"/>
      <c r="D2217" s="171"/>
      <c r="E2217" s="172"/>
      <c r="F2217" s="172"/>
      <c r="G2217" s="173"/>
      <c r="H2217" s="172"/>
      <c r="I2217" s="173"/>
      <c r="J2217" s="173"/>
      <c r="K2217" s="172"/>
      <c r="L2217" s="173"/>
      <c r="M2217" s="173"/>
      <c r="N2217" s="173"/>
      <c r="O2217" s="173"/>
      <c r="P2217" s="172"/>
      <c r="Q2217" s="172"/>
      <c r="R2217" s="154"/>
      <c r="S2217" s="154"/>
      <c r="T2217" s="172"/>
      <c r="U2217" s="172"/>
      <c r="V2217" s="172"/>
      <c r="W2217" s="172"/>
      <c r="X2217" s="153"/>
      <c r="Y2217" s="174"/>
      <c r="Z2217" s="152"/>
      <c r="AA2217" s="140"/>
      <c r="AB2217" s="140"/>
      <c r="AC2217" s="140"/>
      <c r="AD2217" s="140"/>
      <c r="AE2217" s="140"/>
      <c r="AF2217" s="140"/>
      <c r="AG2217" s="140"/>
      <c r="AH2217" s="140"/>
      <c r="AI2217" s="140"/>
      <c r="AJ2217" s="140"/>
      <c r="AK2217" s="140"/>
      <c r="AL2217" s="140"/>
      <c r="AM2217" s="140"/>
      <c r="AN2217" s="140"/>
      <c r="AO2217" s="140"/>
      <c r="AP2217" s="140"/>
      <c r="AQ2217" s="140"/>
      <c r="AR2217" s="140"/>
      <c r="AS2217" s="140"/>
      <c r="AT2217" s="140"/>
      <c r="AU2217" s="140"/>
      <c r="AV2217" s="140"/>
      <c r="AW2217" s="140"/>
      <c r="AX2217" s="140"/>
      <c r="AY2217" s="71"/>
      <c r="AZ2217" s="169" t="str">
        <f t="shared" si="86"/>
        <v>OK</v>
      </c>
      <c r="BA2217" s="170" t="str">
        <f t="shared" si="87"/>
        <v>OK</v>
      </c>
      <c r="BB2217" s="215"/>
    </row>
    <row r="2218" spans="1:54" s="207" customFormat="1" ht="51" customHeight="1" x14ac:dyDescent="0.25">
      <c r="A2218" s="115"/>
      <c r="B2218" s="116"/>
      <c r="C2218" s="122"/>
      <c r="D2218" s="171"/>
      <c r="E2218" s="172"/>
      <c r="F2218" s="172"/>
      <c r="G2218" s="173"/>
      <c r="H2218" s="172"/>
      <c r="I2218" s="173"/>
      <c r="J2218" s="173"/>
      <c r="K2218" s="172"/>
      <c r="L2218" s="173"/>
      <c r="M2218" s="173"/>
      <c r="N2218" s="173"/>
      <c r="O2218" s="173"/>
      <c r="P2218" s="172"/>
      <c r="Q2218" s="172"/>
      <c r="R2218" s="154"/>
      <c r="S2218" s="154"/>
      <c r="T2218" s="172"/>
      <c r="U2218" s="172"/>
      <c r="V2218" s="172"/>
      <c r="W2218" s="172"/>
      <c r="X2218" s="153"/>
      <c r="Y2218" s="174"/>
      <c r="Z2218" s="152"/>
      <c r="AA2218" s="140"/>
      <c r="AB2218" s="140"/>
      <c r="AC2218" s="140"/>
      <c r="AD2218" s="140"/>
      <c r="AE2218" s="140"/>
      <c r="AF2218" s="140"/>
      <c r="AG2218" s="140"/>
      <c r="AH2218" s="140"/>
      <c r="AI2218" s="140"/>
      <c r="AJ2218" s="140"/>
      <c r="AK2218" s="140"/>
      <c r="AL2218" s="140"/>
      <c r="AM2218" s="140"/>
      <c r="AN2218" s="140"/>
      <c r="AO2218" s="140"/>
      <c r="AP2218" s="140"/>
      <c r="AQ2218" s="140"/>
      <c r="AR2218" s="140"/>
      <c r="AS2218" s="140"/>
      <c r="AT2218" s="140"/>
      <c r="AU2218" s="140"/>
      <c r="AV2218" s="140"/>
      <c r="AW2218" s="140"/>
      <c r="AX2218" s="140"/>
      <c r="AY2218" s="71"/>
      <c r="AZ2218" s="169" t="str">
        <f t="shared" si="86"/>
        <v>OK</v>
      </c>
      <c r="BA2218" s="170" t="str">
        <f t="shared" si="87"/>
        <v>OK</v>
      </c>
      <c r="BB2218" s="215"/>
    </row>
    <row r="2219" spans="1:54" s="207" customFormat="1" ht="38.25" customHeight="1" x14ac:dyDescent="0.25">
      <c r="A2219" s="115"/>
      <c r="B2219" s="116"/>
      <c r="C2219" s="122"/>
      <c r="D2219" s="171"/>
      <c r="E2219" s="172"/>
      <c r="F2219" s="172"/>
      <c r="G2219" s="173"/>
      <c r="H2219" s="172"/>
      <c r="I2219" s="173"/>
      <c r="J2219" s="173"/>
      <c r="K2219" s="172"/>
      <c r="L2219" s="173"/>
      <c r="M2219" s="173"/>
      <c r="N2219" s="173"/>
      <c r="O2219" s="173"/>
      <c r="P2219" s="172"/>
      <c r="Q2219" s="172"/>
      <c r="R2219" s="154"/>
      <c r="S2219" s="154"/>
      <c r="T2219" s="172"/>
      <c r="U2219" s="172"/>
      <c r="V2219" s="172"/>
      <c r="W2219" s="172"/>
      <c r="X2219" s="153"/>
      <c r="Y2219" s="174"/>
      <c r="Z2219" s="152"/>
      <c r="AA2219" s="140"/>
      <c r="AB2219" s="140"/>
      <c r="AC2219" s="140"/>
      <c r="AD2219" s="140"/>
      <c r="AE2219" s="140"/>
      <c r="AF2219" s="140"/>
      <c r="AG2219" s="140"/>
      <c r="AH2219" s="140"/>
      <c r="AI2219" s="140"/>
      <c r="AJ2219" s="140"/>
      <c r="AK2219" s="140"/>
      <c r="AL2219" s="140"/>
      <c r="AM2219" s="140"/>
      <c r="AN2219" s="140"/>
      <c r="AO2219" s="140"/>
      <c r="AP2219" s="140"/>
      <c r="AQ2219" s="140"/>
      <c r="AR2219" s="140"/>
      <c r="AS2219" s="140"/>
      <c r="AT2219" s="140"/>
      <c r="AU2219" s="140"/>
      <c r="AV2219" s="140"/>
      <c r="AW2219" s="140"/>
      <c r="AX2219" s="140"/>
      <c r="AY2219" s="71"/>
      <c r="AZ2219" s="169" t="str">
        <f t="shared" si="86"/>
        <v>OK</v>
      </c>
      <c r="BA2219" s="170" t="str">
        <f t="shared" si="87"/>
        <v>OK</v>
      </c>
      <c r="BB2219" s="215"/>
    </row>
    <row r="2220" spans="1:54" s="207" customFormat="1" ht="38.25" customHeight="1" x14ac:dyDescent="0.25">
      <c r="A2220" s="115"/>
      <c r="B2220" s="116"/>
      <c r="C2220" s="122"/>
      <c r="D2220" s="171"/>
      <c r="E2220" s="172"/>
      <c r="F2220" s="172"/>
      <c r="G2220" s="173"/>
      <c r="H2220" s="172"/>
      <c r="I2220" s="173"/>
      <c r="J2220" s="173"/>
      <c r="K2220" s="172"/>
      <c r="L2220" s="173"/>
      <c r="M2220" s="173"/>
      <c r="N2220" s="173"/>
      <c r="O2220" s="173"/>
      <c r="P2220" s="172"/>
      <c r="Q2220" s="172"/>
      <c r="R2220" s="154"/>
      <c r="S2220" s="154"/>
      <c r="T2220" s="172"/>
      <c r="U2220" s="172"/>
      <c r="V2220" s="172"/>
      <c r="W2220" s="172"/>
      <c r="X2220" s="153"/>
      <c r="Y2220" s="174"/>
      <c r="Z2220" s="152"/>
      <c r="AA2220" s="140"/>
      <c r="AB2220" s="140"/>
      <c r="AC2220" s="140"/>
      <c r="AD2220" s="140"/>
      <c r="AE2220" s="140"/>
      <c r="AF2220" s="140"/>
      <c r="AG2220" s="140"/>
      <c r="AH2220" s="140"/>
      <c r="AI2220" s="140"/>
      <c r="AJ2220" s="140"/>
      <c r="AK2220" s="140"/>
      <c r="AL2220" s="140"/>
      <c r="AM2220" s="140"/>
      <c r="AN2220" s="140"/>
      <c r="AO2220" s="140"/>
      <c r="AP2220" s="140"/>
      <c r="AQ2220" s="140"/>
      <c r="AR2220" s="140"/>
      <c r="AS2220" s="140"/>
      <c r="AT2220" s="140"/>
      <c r="AU2220" s="140"/>
      <c r="AV2220" s="140"/>
      <c r="AW2220" s="140"/>
      <c r="AX2220" s="140"/>
      <c r="AY2220" s="71"/>
      <c r="AZ2220" s="169" t="str">
        <f t="shared" si="86"/>
        <v>OK</v>
      </c>
      <c r="BA2220" s="170" t="str">
        <f t="shared" si="87"/>
        <v>OK</v>
      </c>
      <c r="BB2220" s="215"/>
    </row>
    <row r="2221" spans="1:54" s="207" customFormat="1" ht="38.25" customHeight="1" x14ac:dyDescent="0.25">
      <c r="A2221" s="115"/>
      <c r="B2221" s="116"/>
      <c r="C2221" s="122"/>
      <c r="D2221" s="171"/>
      <c r="E2221" s="172"/>
      <c r="F2221" s="172"/>
      <c r="G2221" s="173"/>
      <c r="H2221" s="172"/>
      <c r="I2221" s="173"/>
      <c r="J2221" s="173"/>
      <c r="K2221" s="172"/>
      <c r="L2221" s="173"/>
      <c r="M2221" s="173"/>
      <c r="N2221" s="173"/>
      <c r="O2221" s="173"/>
      <c r="P2221" s="172"/>
      <c r="Q2221" s="172"/>
      <c r="R2221" s="154"/>
      <c r="S2221" s="154"/>
      <c r="T2221" s="172"/>
      <c r="U2221" s="172"/>
      <c r="V2221" s="172"/>
      <c r="W2221" s="172"/>
      <c r="X2221" s="153"/>
      <c r="Y2221" s="174"/>
      <c r="Z2221" s="152"/>
      <c r="AA2221" s="140"/>
      <c r="AB2221" s="140"/>
      <c r="AC2221" s="140"/>
      <c r="AD2221" s="140"/>
      <c r="AE2221" s="140"/>
      <c r="AF2221" s="140"/>
      <c r="AG2221" s="140"/>
      <c r="AH2221" s="140"/>
      <c r="AI2221" s="140"/>
      <c r="AJ2221" s="140"/>
      <c r="AK2221" s="140"/>
      <c r="AL2221" s="140"/>
      <c r="AM2221" s="140"/>
      <c r="AN2221" s="140"/>
      <c r="AO2221" s="140"/>
      <c r="AP2221" s="140"/>
      <c r="AQ2221" s="140"/>
      <c r="AR2221" s="140"/>
      <c r="AS2221" s="140"/>
      <c r="AT2221" s="140"/>
      <c r="AU2221" s="140"/>
      <c r="AV2221" s="140"/>
      <c r="AW2221" s="140"/>
      <c r="AX2221" s="140"/>
      <c r="AY2221" s="71"/>
      <c r="AZ2221" s="169" t="str">
        <f t="shared" si="86"/>
        <v>OK</v>
      </c>
      <c r="BA2221" s="170" t="str">
        <f t="shared" si="87"/>
        <v>OK</v>
      </c>
      <c r="BB2221" s="215"/>
    </row>
    <row r="2222" spans="1:54" s="207" customFormat="1" ht="38.25" customHeight="1" x14ac:dyDescent="0.25">
      <c r="A2222" s="115"/>
      <c r="B2222" s="116"/>
      <c r="C2222" s="122"/>
      <c r="D2222" s="171"/>
      <c r="E2222" s="172"/>
      <c r="F2222" s="172"/>
      <c r="G2222" s="173"/>
      <c r="H2222" s="172"/>
      <c r="I2222" s="173"/>
      <c r="J2222" s="173"/>
      <c r="K2222" s="172"/>
      <c r="L2222" s="173"/>
      <c r="M2222" s="173"/>
      <c r="N2222" s="173"/>
      <c r="O2222" s="173"/>
      <c r="P2222" s="172"/>
      <c r="Q2222" s="172"/>
      <c r="R2222" s="154"/>
      <c r="S2222" s="154"/>
      <c r="T2222" s="172"/>
      <c r="U2222" s="172"/>
      <c r="V2222" s="172"/>
      <c r="W2222" s="172"/>
      <c r="X2222" s="153"/>
      <c r="Y2222" s="174"/>
      <c r="Z2222" s="152"/>
      <c r="AA2222" s="140"/>
      <c r="AB2222" s="140"/>
      <c r="AC2222" s="140"/>
      <c r="AD2222" s="140"/>
      <c r="AE2222" s="140"/>
      <c r="AF2222" s="140"/>
      <c r="AG2222" s="140"/>
      <c r="AH2222" s="140"/>
      <c r="AI2222" s="140"/>
      <c r="AJ2222" s="140"/>
      <c r="AK2222" s="140"/>
      <c r="AL2222" s="140"/>
      <c r="AM2222" s="140"/>
      <c r="AN2222" s="140"/>
      <c r="AO2222" s="140"/>
      <c r="AP2222" s="140"/>
      <c r="AQ2222" s="140"/>
      <c r="AR2222" s="140"/>
      <c r="AS2222" s="140"/>
      <c r="AT2222" s="140"/>
      <c r="AU2222" s="140"/>
      <c r="AV2222" s="140"/>
      <c r="AW2222" s="140"/>
      <c r="AX2222" s="140"/>
      <c r="AY2222" s="71"/>
      <c r="AZ2222" s="169" t="str">
        <f t="shared" si="86"/>
        <v>OK</v>
      </c>
      <c r="BA2222" s="170" t="str">
        <f t="shared" si="87"/>
        <v>OK</v>
      </c>
      <c r="BB2222" s="215"/>
    </row>
    <row r="2223" spans="1:54" s="207" customFormat="1" ht="38.25" customHeight="1" x14ac:dyDescent="0.25">
      <c r="A2223" s="115"/>
      <c r="B2223" s="116"/>
      <c r="C2223" s="122"/>
      <c r="D2223" s="171"/>
      <c r="E2223" s="172"/>
      <c r="F2223" s="172"/>
      <c r="G2223" s="173"/>
      <c r="H2223" s="172"/>
      <c r="I2223" s="173"/>
      <c r="J2223" s="173"/>
      <c r="K2223" s="172"/>
      <c r="L2223" s="173"/>
      <c r="M2223" s="173"/>
      <c r="N2223" s="173"/>
      <c r="O2223" s="173"/>
      <c r="P2223" s="172"/>
      <c r="Q2223" s="172"/>
      <c r="R2223" s="154"/>
      <c r="S2223" s="154"/>
      <c r="T2223" s="172"/>
      <c r="U2223" s="172"/>
      <c r="V2223" s="172"/>
      <c r="W2223" s="172"/>
      <c r="X2223" s="153"/>
      <c r="Y2223" s="174"/>
      <c r="Z2223" s="152"/>
      <c r="AA2223" s="140"/>
      <c r="AB2223" s="140"/>
      <c r="AC2223" s="140"/>
      <c r="AD2223" s="140"/>
      <c r="AE2223" s="140"/>
      <c r="AF2223" s="140"/>
      <c r="AG2223" s="140"/>
      <c r="AH2223" s="140"/>
      <c r="AI2223" s="140"/>
      <c r="AJ2223" s="140"/>
      <c r="AK2223" s="140"/>
      <c r="AL2223" s="140"/>
      <c r="AM2223" s="140"/>
      <c r="AN2223" s="140"/>
      <c r="AO2223" s="140"/>
      <c r="AP2223" s="140"/>
      <c r="AQ2223" s="140"/>
      <c r="AR2223" s="140"/>
      <c r="AS2223" s="140"/>
      <c r="AT2223" s="140"/>
      <c r="AU2223" s="140"/>
      <c r="AV2223" s="140"/>
      <c r="AW2223" s="140"/>
      <c r="AX2223" s="140"/>
      <c r="AY2223" s="71"/>
      <c r="AZ2223" s="169" t="str">
        <f t="shared" si="86"/>
        <v>OK</v>
      </c>
      <c r="BA2223" s="170" t="str">
        <f t="shared" si="87"/>
        <v>OK</v>
      </c>
      <c r="BB2223" s="215"/>
    </row>
    <row r="2224" spans="1:54" s="207" customFormat="1" ht="38.25" customHeight="1" x14ac:dyDescent="0.25">
      <c r="A2224" s="115"/>
      <c r="B2224" s="116"/>
      <c r="C2224" s="122"/>
      <c r="D2224" s="171"/>
      <c r="E2224" s="172"/>
      <c r="F2224" s="172"/>
      <c r="G2224" s="173"/>
      <c r="H2224" s="172"/>
      <c r="I2224" s="173"/>
      <c r="J2224" s="173"/>
      <c r="K2224" s="172"/>
      <c r="L2224" s="173"/>
      <c r="M2224" s="173"/>
      <c r="N2224" s="173"/>
      <c r="O2224" s="173"/>
      <c r="P2224" s="172"/>
      <c r="Q2224" s="172"/>
      <c r="R2224" s="154"/>
      <c r="S2224" s="154"/>
      <c r="T2224" s="172"/>
      <c r="U2224" s="172"/>
      <c r="V2224" s="172"/>
      <c r="W2224" s="172"/>
      <c r="X2224" s="153"/>
      <c r="Y2224" s="174"/>
      <c r="Z2224" s="152"/>
      <c r="AA2224" s="140"/>
      <c r="AB2224" s="140"/>
      <c r="AC2224" s="140"/>
      <c r="AD2224" s="140"/>
      <c r="AE2224" s="140"/>
      <c r="AF2224" s="140"/>
      <c r="AG2224" s="140"/>
      <c r="AH2224" s="140"/>
      <c r="AI2224" s="140"/>
      <c r="AJ2224" s="140"/>
      <c r="AK2224" s="140"/>
      <c r="AL2224" s="140"/>
      <c r="AM2224" s="140"/>
      <c r="AN2224" s="140"/>
      <c r="AO2224" s="140"/>
      <c r="AP2224" s="140"/>
      <c r="AQ2224" s="140"/>
      <c r="AR2224" s="140"/>
      <c r="AS2224" s="140"/>
      <c r="AT2224" s="140"/>
      <c r="AU2224" s="140"/>
      <c r="AV2224" s="140"/>
      <c r="AW2224" s="140"/>
      <c r="AX2224" s="140"/>
      <c r="AY2224" s="71"/>
      <c r="AZ2224" s="169" t="str">
        <f t="shared" si="86"/>
        <v>OK</v>
      </c>
      <c r="BA2224" s="170" t="str">
        <f t="shared" si="87"/>
        <v>OK</v>
      </c>
      <c r="BB2224" s="215"/>
    </row>
    <row r="2225" spans="1:54" s="207" customFormat="1" ht="38.25" customHeight="1" x14ac:dyDescent="0.25">
      <c r="A2225" s="115"/>
      <c r="B2225" s="116"/>
      <c r="C2225" s="122"/>
      <c r="D2225" s="171"/>
      <c r="E2225" s="172"/>
      <c r="F2225" s="172"/>
      <c r="G2225" s="173"/>
      <c r="H2225" s="172"/>
      <c r="I2225" s="173"/>
      <c r="J2225" s="173"/>
      <c r="K2225" s="172"/>
      <c r="L2225" s="173"/>
      <c r="M2225" s="173"/>
      <c r="N2225" s="173"/>
      <c r="O2225" s="173"/>
      <c r="P2225" s="172"/>
      <c r="Q2225" s="172"/>
      <c r="R2225" s="154"/>
      <c r="S2225" s="154"/>
      <c r="T2225" s="172"/>
      <c r="U2225" s="172"/>
      <c r="V2225" s="172"/>
      <c r="W2225" s="172"/>
      <c r="X2225" s="153"/>
      <c r="Y2225" s="174"/>
      <c r="Z2225" s="152"/>
      <c r="AA2225" s="140"/>
      <c r="AB2225" s="140"/>
      <c r="AC2225" s="140"/>
      <c r="AD2225" s="140"/>
      <c r="AE2225" s="140"/>
      <c r="AF2225" s="140"/>
      <c r="AG2225" s="140"/>
      <c r="AH2225" s="140"/>
      <c r="AI2225" s="140"/>
      <c r="AJ2225" s="140"/>
      <c r="AK2225" s="140"/>
      <c r="AL2225" s="140"/>
      <c r="AM2225" s="140"/>
      <c r="AN2225" s="140"/>
      <c r="AO2225" s="140"/>
      <c r="AP2225" s="140"/>
      <c r="AQ2225" s="140"/>
      <c r="AR2225" s="140"/>
      <c r="AS2225" s="140"/>
      <c r="AT2225" s="140"/>
      <c r="AU2225" s="140"/>
      <c r="AV2225" s="140"/>
      <c r="AW2225" s="140"/>
      <c r="AX2225" s="140"/>
      <c r="AY2225" s="71"/>
      <c r="AZ2225" s="169" t="str">
        <f t="shared" si="86"/>
        <v>OK</v>
      </c>
      <c r="BA2225" s="170" t="str">
        <f t="shared" si="87"/>
        <v>OK</v>
      </c>
      <c r="BB2225" s="215"/>
    </row>
    <row r="2226" spans="1:54" s="207" customFormat="1" ht="38.25" customHeight="1" x14ac:dyDescent="0.25">
      <c r="A2226" s="115"/>
      <c r="B2226" s="116"/>
      <c r="C2226" s="122"/>
      <c r="D2226" s="171"/>
      <c r="E2226" s="172"/>
      <c r="F2226" s="172"/>
      <c r="G2226" s="173"/>
      <c r="H2226" s="172"/>
      <c r="I2226" s="173"/>
      <c r="J2226" s="173"/>
      <c r="K2226" s="172"/>
      <c r="L2226" s="173"/>
      <c r="M2226" s="173"/>
      <c r="N2226" s="173"/>
      <c r="O2226" s="173"/>
      <c r="P2226" s="172"/>
      <c r="Q2226" s="172"/>
      <c r="R2226" s="154"/>
      <c r="S2226" s="154"/>
      <c r="T2226" s="172"/>
      <c r="U2226" s="172"/>
      <c r="V2226" s="172"/>
      <c r="W2226" s="172"/>
      <c r="X2226" s="153"/>
      <c r="Y2226" s="174"/>
      <c r="Z2226" s="152"/>
      <c r="AA2226" s="140"/>
      <c r="AB2226" s="140"/>
      <c r="AC2226" s="140"/>
      <c r="AD2226" s="140"/>
      <c r="AE2226" s="140"/>
      <c r="AF2226" s="140"/>
      <c r="AG2226" s="140"/>
      <c r="AH2226" s="140"/>
      <c r="AI2226" s="140"/>
      <c r="AJ2226" s="140"/>
      <c r="AK2226" s="140"/>
      <c r="AL2226" s="140"/>
      <c r="AM2226" s="140"/>
      <c r="AN2226" s="140"/>
      <c r="AO2226" s="140"/>
      <c r="AP2226" s="140"/>
      <c r="AQ2226" s="140"/>
      <c r="AR2226" s="140"/>
      <c r="AS2226" s="140"/>
      <c r="AT2226" s="140"/>
      <c r="AU2226" s="140"/>
      <c r="AV2226" s="140"/>
      <c r="AW2226" s="140"/>
      <c r="AX2226" s="140"/>
      <c r="AY2226" s="71"/>
      <c r="AZ2226" s="169" t="str">
        <f t="shared" si="86"/>
        <v>OK</v>
      </c>
      <c r="BA2226" s="170" t="str">
        <f t="shared" si="87"/>
        <v>OK</v>
      </c>
      <c r="BB2226" s="215"/>
    </row>
    <row r="2227" spans="1:54" s="207" customFormat="1" ht="38.25" customHeight="1" x14ac:dyDescent="0.25">
      <c r="A2227" s="115"/>
      <c r="B2227" s="116"/>
      <c r="C2227" s="122"/>
      <c r="D2227" s="171"/>
      <c r="E2227" s="172"/>
      <c r="F2227" s="172"/>
      <c r="G2227" s="173"/>
      <c r="H2227" s="172"/>
      <c r="I2227" s="173"/>
      <c r="J2227" s="173"/>
      <c r="K2227" s="172"/>
      <c r="L2227" s="173"/>
      <c r="M2227" s="173"/>
      <c r="N2227" s="173"/>
      <c r="O2227" s="173"/>
      <c r="P2227" s="172"/>
      <c r="Q2227" s="172"/>
      <c r="R2227" s="154"/>
      <c r="S2227" s="154"/>
      <c r="T2227" s="172"/>
      <c r="U2227" s="172"/>
      <c r="V2227" s="172"/>
      <c r="W2227" s="172"/>
      <c r="X2227" s="153"/>
      <c r="Y2227" s="174"/>
      <c r="Z2227" s="152"/>
      <c r="AA2227" s="140"/>
      <c r="AB2227" s="140"/>
      <c r="AC2227" s="140"/>
      <c r="AD2227" s="140"/>
      <c r="AE2227" s="140"/>
      <c r="AF2227" s="140"/>
      <c r="AG2227" s="140"/>
      <c r="AH2227" s="140"/>
      <c r="AI2227" s="140"/>
      <c r="AJ2227" s="140"/>
      <c r="AK2227" s="140"/>
      <c r="AL2227" s="140"/>
      <c r="AM2227" s="140"/>
      <c r="AN2227" s="140"/>
      <c r="AO2227" s="140"/>
      <c r="AP2227" s="140"/>
      <c r="AQ2227" s="140"/>
      <c r="AR2227" s="140"/>
      <c r="AS2227" s="140"/>
      <c r="AT2227" s="140"/>
      <c r="AU2227" s="140"/>
      <c r="AV2227" s="140"/>
      <c r="AW2227" s="140"/>
      <c r="AX2227" s="140"/>
      <c r="AY2227" s="71"/>
      <c r="AZ2227" s="169" t="str">
        <f t="shared" si="86"/>
        <v>OK</v>
      </c>
      <c r="BA2227" s="170" t="str">
        <f t="shared" si="87"/>
        <v>OK</v>
      </c>
      <c r="BB2227" s="215"/>
    </row>
    <row r="2228" spans="1:54" s="207" customFormat="1" ht="38.25" customHeight="1" x14ac:dyDescent="0.25">
      <c r="A2228" s="115"/>
      <c r="B2228" s="116"/>
      <c r="C2228" s="122"/>
      <c r="D2228" s="171"/>
      <c r="E2228" s="172"/>
      <c r="F2228" s="172"/>
      <c r="G2228" s="173"/>
      <c r="H2228" s="172"/>
      <c r="I2228" s="173"/>
      <c r="J2228" s="173"/>
      <c r="K2228" s="172"/>
      <c r="L2228" s="173"/>
      <c r="M2228" s="173"/>
      <c r="N2228" s="173"/>
      <c r="O2228" s="173"/>
      <c r="P2228" s="172"/>
      <c r="Q2228" s="172"/>
      <c r="R2228" s="154"/>
      <c r="S2228" s="154"/>
      <c r="T2228" s="172"/>
      <c r="U2228" s="172"/>
      <c r="V2228" s="172"/>
      <c r="W2228" s="172"/>
      <c r="X2228" s="153"/>
      <c r="Y2228" s="174"/>
      <c r="Z2228" s="152"/>
      <c r="AA2228" s="140"/>
      <c r="AB2228" s="140"/>
      <c r="AC2228" s="140"/>
      <c r="AD2228" s="140"/>
      <c r="AE2228" s="140"/>
      <c r="AF2228" s="140"/>
      <c r="AG2228" s="140"/>
      <c r="AH2228" s="140"/>
      <c r="AI2228" s="140"/>
      <c r="AJ2228" s="140"/>
      <c r="AK2228" s="140"/>
      <c r="AL2228" s="140"/>
      <c r="AM2228" s="140"/>
      <c r="AN2228" s="140"/>
      <c r="AO2228" s="140"/>
      <c r="AP2228" s="140"/>
      <c r="AQ2228" s="140"/>
      <c r="AR2228" s="140"/>
      <c r="AS2228" s="140"/>
      <c r="AT2228" s="140"/>
      <c r="AU2228" s="140"/>
      <c r="AV2228" s="140"/>
      <c r="AW2228" s="140"/>
      <c r="AX2228" s="140"/>
      <c r="AY2228" s="71"/>
      <c r="AZ2228" s="169" t="str">
        <f t="shared" si="86"/>
        <v>OK</v>
      </c>
      <c r="BA2228" s="170" t="str">
        <f t="shared" si="87"/>
        <v>OK</v>
      </c>
      <c r="BB2228" s="215"/>
    </row>
    <row r="2229" spans="1:54" s="207" customFormat="1" ht="38.25" customHeight="1" x14ac:dyDescent="0.25">
      <c r="A2229" s="115"/>
      <c r="B2229" s="116"/>
      <c r="C2229" s="122"/>
      <c r="D2229" s="171"/>
      <c r="E2229" s="172"/>
      <c r="F2229" s="172"/>
      <c r="G2229" s="173"/>
      <c r="H2229" s="172"/>
      <c r="I2229" s="173"/>
      <c r="J2229" s="173"/>
      <c r="K2229" s="172"/>
      <c r="L2229" s="173"/>
      <c r="M2229" s="173"/>
      <c r="N2229" s="173"/>
      <c r="O2229" s="173"/>
      <c r="P2229" s="172"/>
      <c r="Q2229" s="172"/>
      <c r="R2229" s="154"/>
      <c r="S2229" s="154"/>
      <c r="T2229" s="172"/>
      <c r="U2229" s="172"/>
      <c r="V2229" s="172"/>
      <c r="W2229" s="172"/>
      <c r="X2229" s="153"/>
      <c r="Y2229" s="174"/>
      <c r="Z2229" s="152"/>
      <c r="AA2229" s="140"/>
      <c r="AB2229" s="140"/>
      <c r="AC2229" s="140"/>
      <c r="AD2229" s="140"/>
      <c r="AE2229" s="140"/>
      <c r="AF2229" s="140"/>
      <c r="AG2229" s="140"/>
      <c r="AH2229" s="140"/>
      <c r="AI2229" s="140"/>
      <c r="AJ2229" s="140"/>
      <c r="AK2229" s="140"/>
      <c r="AL2229" s="140"/>
      <c r="AM2229" s="140"/>
      <c r="AN2229" s="140"/>
      <c r="AO2229" s="140"/>
      <c r="AP2229" s="140"/>
      <c r="AQ2229" s="140"/>
      <c r="AR2229" s="140"/>
      <c r="AS2229" s="140"/>
      <c r="AT2229" s="140"/>
      <c r="AU2229" s="140"/>
      <c r="AV2229" s="140"/>
      <c r="AW2229" s="140"/>
      <c r="AX2229" s="140"/>
      <c r="AY2229" s="71"/>
      <c r="AZ2229" s="169" t="str">
        <f t="shared" si="86"/>
        <v>OK</v>
      </c>
      <c r="BA2229" s="170" t="str">
        <f t="shared" si="87"/>
        <v>OK</v>
      </c>
      <c r="BB2229" s="215"/>
    </row>
    <row r="2230" spans="1:54" s="207" customFormat="1" ht="38.25" customHeight="1" x14ac:dyDescent="0.25">
      <c r="A2230" s="115"/>
      <c r="B2230" s="116"/>
      <c r="C2230" s="122"/>
      <c r="D2230" s="171"/>
      <c r="E2230" s="172"/>
      <c r="F2230" s="172"/>
      <c r="G2230" s="173"/>
      <c r="H2230" s="172"/>
      <c r="I2230" s="173"/>
      <c r="J2230" s="173"/>
      <c r="K2230" s="172"/>
      <c r="L2230" s="173"/>
      <c r="M2230" s="173"/>
      <c r="N2230" s="173"/>
      <c r="O2230" s="173"/>
      <c r="P2230" s="172"/>
      <c r="Q2230" s="172"/>
      <c r="R2230" s="154"/>
      <c r="S2230" s="154"/>
      <c r="T2230" s="172"/>
      <c r="U2230" s="172"/>
      <c r="V2230" s="172"/>
      <c r="W2230" s="172"/>
      <c r="X2230" s="153"/>
      <c r="Y2230" s="174"/>
      <c r="Z2230" s="152"/>
      <c r="AA2230" s="140"/>
      <c r="AB2230" s="140"/>
      <c r="AC2230" s="140"/>
      <c r="AD2230" s="140"/>
      <c r="AE2230" s="140"/>
      <c r="AF2230" s="140"/>
      <c r="AG2230" s="140"/>
      <c r="AH2230" s="140"/>
      <c r="AI2230" s="140"/>
      <c r="AJ2230" s="140"/>
      <c r="AK2230" s="140"/>
      <c r="AL2230" s="140"/>
      <c r="AM2230" s="140"/>
      <c r="AN2230" s="140"/>
      <c r="AO2230" s="140"/>
      <c r="AP2230" s="140"/>
      <c r="AQ2230" s="140"/>
      <c r="AR2230" s="140"/>
      <c r="AS2230" s="140"/>
      <c r="AT2230" s="140"/>
      <c r="AU2230" s="140"/>
      <c r="AV2230" s="140"/>
      <c r="AW2230" s="140"/>
      <c r="AX2230" s="140"/>
      <c r="AY2230" s="71"/>
      <c r="AZ2230" s="169" t="str">
        <f t="shared" si="86"/>
        <v>OK</v>
      </c>
      <c r="BA2230" s="170" t="str">
        <f t="shared" si="87"/>
        <v>OK</v>
      </c>
      <c r="BB2230" s="215"/>
    </row>
    <row r="2231" spans="1:54" s="207" customFormat="1" ht="38.25" customHeight="1" x14ac:dyDescent="0.25">
      <c r="A2231" s="115"/>
      <c r="B2231" s="116"/>
      <c r="C2231" s="122"/>
      <c r="D2231" s="171"/>
      <c r="E2231" s="172"/>
      <c r="F2231" s="172"/>
      <c r="G2231" s="173"/>
      <c r="H2231" s="172"/>
      <c r="I2231" s="173"/>
      <c r="J2231" s="173"/>
      <c r="K2231" s="172"/>
      <c r="L2231" s="173"/>
      <c r="M2231" s="173"/>
      <c r="N2231" s="173"/>
      <c r="O2231" s="173"/>
      <c r="P2231" s="172"/>
      <c r="Q2231" s="172"/>
      <c r="R2231" s="154"/>
      <c r="S2231" s="154"/>
      <c r="T2231" s="172"/>
      <c r="U2231" s="172"/>
      <c r="V2231" s="172"/>
      <c r="W2231" s="172"/>
      <c r="X2231" s="153"/>
      <c r="Y2231" s="174"/>
      <c r="Z2231" s="152"/>
      <c r="AA2231" s="140"/>
      <c r="AB2231" s="140"/>
      <c r="AC2231" s="140"/>
      <c r="AD2231" s="140"/>
      <c r="AE2231" s="140"/>
      <c r="AF2231" s="140"/>
      <c r="AG2231" s="140"/>
      <c r="AH2231" s="140"/>
      <c r="AI2231" s="140"/>
      <c r="AJ2231" s="140"/>
      <c r="AK2231" s="140"/>
      <c r="AL2231" s="140"/>
      <c r="AM2231" s="140"/>
      <c r="AN2231" s="140"/>
      <c r="AO2231" s="140"/>
      <c r="AP2231" s="140"/>
      <c r="AQ2231" s="140"/>
      <c r="AR2231" s="140"/>
      <c r="AS2231" s="140"/>
      <c r="AT2231" s="140"/>
      <c r="AU2231" s="140"/>
      <c r="AV2231" s="140"/>
      <c r="AW2231" s="140"/>
      <c r="AX2231" s="140"/>
      <c r="AY2231" s="71"/>
      <c r="AZ2231" s="169" t="str">
        <f t="shared" si="86"/>
        <v>OK</v>
      </c>
      <c r="BA2231" s="170" t="str">
        <f t="shared" si="87"/>
        <v>OK</v>
      </c>
      <c r="BB2231" s="215"/>
    </row>
    <row r="2232" spans="1:54" s="207" customFormat="1" ht="38.25" customHeight="1" x14ac:dyDescent="0.25">
      <c r="A2232" s="115"/>
      <c r="B2232" s="116"/>
      <c r="C2232" s="122"/>
      <c r="D2232" s="171"/>
      <c r="E2232" s="172"/>
      <c r="F2232" s="172"/>
      <c r="G2232" s="173"/>
      <c r="H2232" s="172"/>
      <c r="I2232" s="173"/>
      <c r="J2232" s="173"/>
      <c r="K2232" s="172"/>
      <c r="L2232" s="173"/>
      <c r="M2232" s="173"/>
      <c r="N2232" s="173"/>
      <c r="O2232" s="173"/>
      <c r="P2232" s="172"/>
      <c r="Q2232" s="172"/>
      <c r="R2232" s="154"/>
      <c r="S2232" s="154"/>
      <c r="T2232" s="172"/>
      <c r="U2232" s="172"/>
      <c r="V2232" s="172"/>
      <c r="W2232" s="172"/>
      <c r="X2232" s="153"/>
      <c r="Y2232" s="174"/>
      <c r="Z2232" s="152"/>
      <c r="AA2232" s="140"/>
      <c r="AB2232" s="140"/>
      <c r="AC2232" s="140"/>
      <c r="AD2232" s="140"/>
      <c r="AE2232" s="140"/>
      <c r="AF2232" s="140"/>
      <c r="AG2232" s="140"/>
      <c r="AH2232" s="140"/>
      <c r="AI2232" s="140"/>
      <c r="AJ2232" s="140"/>
      <c r="AK2232" s="140"/>
      <c r="AL2232" s="140"/>
      <c r="AM2232" s="140"/>
      <c r="AN2232" s="140"/>
      <c r="AO2232" s="140"/>
      <c r="AP2232" s="140"/>
      <c r="AQ2232" s="140"/>
      <c r="AR2232" s="140"/>
      <c r="AS2232" s="140"/>
      <c r="AT2232" s="140"/>
      <c r="AU2232" s="140"/>
      <c r="AV2232" s="140"/>
      <c r="AW2232" s="140"/>
      <c r="AX2232" s="140"/>
      <c r="AY2232" s="71"/>
      <c r="AZ2232" s="169" t="str">
        <f t="shared" si="86"/>
        <v>OK</v>
      </c>
      <c r="BA2232" s="170" t="str">
        <f t="shared" si="87"/>
        <v>OK</v>
      </c>
      <c r="BB2232" s="215"/>
    </row>
    <row r="2233" spans="1:54" s="207" customFormat="1" ht="38.25" customHeight="1" x14ac:dyDescent="0.25">
      <c r="A2233" s="115"/>
      <c r="B2233" s="116"/>
      <c r="C2233" s="122"/>
      <c r="D2233" s="171"/>
      <c r="E2233" s="172"/>
      <c r="F2233" s="172"/>
      <c r="G2233" s="173"/>
      <c r="H2233" s="172"/>
      <c r="I2233" s="173"/>
      <c r="J2233" s="173"/>
      <c r="K2233" s="172"/>
      <c r="L2233" s="173"/>
      <c r="M2233" s="173"/>
      <c r="N2233" s="173"/>
      <c r="O2233" s="173"/>
      <c r="P2233" s="172"/>
      <c r="Q2233" s="172"/>
      <c r="R2233" s="154"/>
      <c r="S2233" s="154"/>
      <c r="T2233" s="172"/>
      <c r="U2233" s="172"/>
      <c r="V2233" s="172"/>
      <c r="W2233" s="172"/>
      <c r="X2233" s="153"/>
      <c r="Y2233" s="174"/>
      <c r="Z2233" s="152"/>
      <c r="AA2233" s="140"/>
      <c r="AB2233" s="140"/>
      <c r="AC2233" s="140"/>
      <c r="AD2233" s="140"/>
      <c r="AE2233" s="140"/>
      <c r="AF2233" s="140"/>
      <c r="AG2233" s="140"/>
      <c r="AH2233" s="140"/>
      <c r="AI2233" s="140"/>
      <c r="AJ2233" s="140"/>
      <c r="AK2233" s="140"/>
      <c r="AL2233" s="140"/>
      <c r="AM2233" s="140"/>
      <c r="AN2233" s="140"/>
      <c r="AO2233" s="140"/>
      <c r="AP2233" s="140"/>
      <c r="AQ2233" s="140"/>
      <c r="AR2233" s="140"/>
      <c r="AS2233" s="140"/>
      <c r="AT2233" s="140"/>
      <c r="AU2233" s="140"/>
      <c r="AV2233" s="140"/>
      <c r="AW2233" s="140"/>
      <c r="AX2233" s="140"/>
      <c r="AY2233" s="71"/>
      <c r="AZ2233" s="169" t="str">
        <f t="shared" si="86"/>
        <v>OK</v>
      </c>
      <c r="BA2233" s="170" t="str">
        <f t="shared" si="87"/>
        <v>OK</v>
      </c>
      <c r="BB2233" s="215"/>
    </row>
    <row r="2234" spans="1:54" s="207" customFormat="1" ht="38.25" customHeight="1" x14ac:dyDescent="0.25">
      <c r="A2234" s="115"/>
      <c r="B2234" s="116"/>
      <c r="C2234" s="122"/>
      <c r="D2234" s="171"/>
      <c r="E2234" s="172"/>
      <c r="F2234" s="172"/>
      <c r="G2234" s="173"/>
      <c r="H2234" s="172"/>
      <c r="I2234" s="173"/>
      <c r="J2234" s="173"/>
      <c r="K2234" s="172"/>
      <c r="L2234" s="173"/>
      <c r="M2234" s="173"/>
      <c r="N2234" s="173"/>
      <c r="O2234" s="173"/>
      <c r="P2234" s="172"/>
      <c r="Q2234" s="172"/>
      <c r="R2234" s="154"/>
      <c r="S2234" s="154"/>
      <c r="T2234" s="172"/>
      <c r="U2234" s="172"/>
      <c r="V2234" s="172"/>
      <c r="W2234" s="172"/>
      <c r="X2234" s="153"/>
      <c r="Y2234" s="174"/>
      <c r="Z2234" s="152"/>
      <c r="AA2234" s="140"/>
      <c r="AB2234" s="140"/>
      <c r="AC2234" s="140"/>
      <c r="AD2234" s="140"/>
      <c r="AE2234" s="140"/>
      <c r="AF2234" s="140"/>
      <c r="AG2234" s="140"/>
      <c r="AH2234" s="140"/>
      <c r="AI2234" s="140"/>
      <c r="AJ2234" s="140"/>
      <c r="AK2234" s="140"/>
      <c r="AL2234" s="140"/>
      <c r="AM2234" s="140"/>
      <c r="AN2234" s="140"/>
      <c r="AO2234" s="140"/>
      <c r="AP2234" s="140"/>
      <c r="AQ2234" s="140"/>
      <c r="AR2234" s="140"/>
      <c r="AS2234" s="140"/>
      <c r="AT2234" s="140"/>
      <c r="AU2234" s="140"/>
      <c r="AV2234" s="140"/>
      <c r="AW2234" s="140"/>
      <c r="AX2234" s="140"/>
      <c r="AY2234" s="71"/>
      <c r="AZ2234" s="169" t="str">
        <f t="shared" si="86"/>
        <v>OK</v>
      </c>
      <c r="BA2234" s="170" t="str">
        <f t="shared" si="87"/>
        <v>OK</v>
      </c>
      <c r="BB2234" s="215"/>
    </row>
    <row r="2235" spans="1:54" s="207" customFormat="1" ht="38.25" customHeight="1" x14ac:dyDescent="0.25">
      <c r="A2235" s="115"/>
      <c r="B2235" s="116"/>
      <c r="C2235" s="122"/>
      <c r="D2235" s="171"/>
      <c r="E2235" s="172"/>
      <c r="F2235" s="172"/>
      <c r="G2235" s="173"/>
      <c r="H2235" s="172"/>
      <c r="I2235" s="173"/>
      <c r="J2235" s="173"/>
      <c r="K2235" s="172"/>
      <c r="L2235" s="173"/>
      <c r="M2235" s="173"/>
      <c r="N2235" s="173"/>
      <c r="O2235" s="173"/>
      <c r="P2235" s="172"/>
      <c r="Q2235" s="172"/>
      <c r="R2235" s="154"/>
      <c r="S2235" s="154"/>
      <c r="T2235" s="172"/>
      <c r="U2235" s="172"/>
      <c r="V2235" s="172"/>
      <c r="W2235" s="172"/>
      <c r="X2235" s="153"/>
      <c r="Y2235" s="174"/>
      <c r="Z2235" s="152"/>
      <c r="AA2235" s="140"/>
      <c r="AB2235" s="140"/>
      <c r="AC2235" s="140"/>
      <c r="AD2235" s="140"/>
      <c r="AE2235" s="140"/>
      <c r="AF2235" s="140"/>
      <c r="AG2235" s="140"/>
      <c r="AH2235" s="140"/>
      <c r="AI2235" s="140"/>
      <c r="AJ2235" s="140"/>
      <c r="AK2235" s="140"/>
      <c r="AL2235" s="140"/>
      <c r="AM2235" s="140"/>
      <c r="AN2235" s="140"/>
      <c r="AO2235" s="140"/>
      <c r="AP2235" s="140"/>
      <c r="AQ2235" s="140"/>
      <c r="AR2235" s="140"/>
      <c r="AS2235" s="140"/>
      <c r="AT2235" s="140"/>
      <c r="AU2235" s="140"/>
      <c r="AV2235" s="140"/>
      <c r="AW2235" s="140"/>
      <c r="AX2235" s="140"/>
      <c r="AY2235" s="71"/>
      <c r="AZ2235" s="169" t="str">
        <f t="shared" si="86"/>
        <v>OK</v>
      </c>
      <c r="BA2235" s="170" t="str">
        <f t="shared" si="87"/>
        <v>OK</v>
      </c>
      <c r="BB2235" s="215"/>
    </row>
    <row r="2236" spans="1:54" s="207" customFormat="1" ht="38.25" customHeight="1" x14ac:dyDescent="0.25">
      <c r="A2236" s="115"/>
      <c r="B2236" s="116"/>
      <c r="C2236" s="122"/>
      <c r="D2236" s="171"/>
      <c r="E2236" s="172"/>
      <c r="F2236" s="172"/>
      <c r="G2236" s="173"/>
      <c r="H2236" s="172"/>
      <c r="I2236" s="173"/>
      <c r="J2236" s="173"/>
      <c r="K2236" s="172"/>
      <c r="L2236" s="173"/>
      <c r="M2236" s="173"/>
      <c r="N2236" s="173"/>
      <c r="O2236" s="173"/>
      <c r="P2236" s="172"/>
      <c r="Q2236" s="172"/>
      <c r="R2236" s="154"/>
      <c r="S2236" s="154"/>
      <c r="T2236" s="172"/>
      <c r="U2236" s="172"/>
      <c r="V2236" s="172"/>
      <c r="W2236" s="172"/>
      <c r="X2236" s="153"/>
      <c r="Y2236" s="174"/>
      <c r="Z2236" s="152"/>
      <c r="AA2236" s="140"/>
      <c r="AB2236" s="140"/>
      <c r="AC2236" s="140"/>
      <c r="AD2236" s="140"/>
      <c r="AE2236" s="140"/>
      <c r="AF2236" s="140"/>
      <c r="AG2236" s="140"/>
      <c r="AH2236" s="140"/>
      <c r="AI2236" s="140"/>
      <c r="AJ2236" s="140"/>
      <c r="AK2236" s="140"/>
      <c r="AL2236" s="140"/>
      <c r="AM2236" s="140"/>
      <c r="AN2236" s="140"/>
      <c r="AO2236" s="140"/>
      <c r="AP2236" s="140"/>
      <c r="AQ2236" s="140"/>
      <c r="AR2236" s="140"/>
      <c r="AS2236" s="140"/>
      <c r="AT2236" s="140"/>
      <c r="AU2236" s="140"/>
      <c r="AV2236" s="140"/>
      <c r="AW2236" s="140"/>
      <c r="AX2236" s="140"/>
      <c r="AY2236" s="71"/>
      <c r="AZ2236" s="169" t="str">
        <f t="shared" si="86"/>
        <v>OK</v>
      </c>
      <c r="BA2236" s="170" t="str">
        <f t="shared" si="87"/>
        <v>OK</v>
      </c>
      <c r="BB2236" s="215"/>
    </row>
    <row r="2237" spans="1:54" s="207" customFormat="1" ht="38.25" customHeight="1" x14ac:dyDescent="0.25">
      <c r="A2237" s="115"/>
      <c r="B2237" s="116"/>
      <c r="C2237" s="122"/>
      <c r="D2237" s="171"/>
      <c r="E2237" s="172"/>
      <c r="F2237" s="172"/>
      <c r="G2237" s="173"/>
      <c r="H2237" s="172"/>
      <c r="I2237" s="173"/>
      <c r="J2237" s="173"/>
      <c r="K2237" s="172"/>
      <c r="L2237" s="173"/>
      <c r="M2237" s="173"/>
      <c r="N2237" s="173"/>
      <c r="O2237" s="173"/>
      <c r="P2237" s="172"/>
      <c r="Q2237" s="172"/>
      <c r="R2237" s="154"/>
      <c r="S2237" s="154"/>
      <c r="T2237" s="172"/>
      <c r="U2237" s="172"/>
      <c r="V2237" s="172"/>
      <c r="W2237" s="172"/>
      <c r="X2237" s="153"/>
      <c r="Y2237" s="174"/>
      <c r="Z2237" s="152"/>
      <c r="AA2237" s="140"/>
      <c r="AB2237" s="140"/>
      <c r="AC2237" s="140"/>
      <c r="AD2237" s="140"/>
      <c r="AE2237" s="140"/>
      <c r="AF2237" s="140"/>
      <c r="AG2237" s="140"/>
      <c r="AH2237" s="140"/>
      <c r="AI2237" s="140"/>
      <c r="AJ2237" s="140"/>
      <c r="AK2237" s="140"/>
      <c r="AL2237" s="140"/>
      <c r="AM2237" s="140"/>
      <c r="AN2237" s="140"/>
      <c r="AO2237" s="140"/>
      <c r="AP2237" s="140"/>
      <c r="AQ2237" s="140"/>
      <c r="AR2237" s="140"/>
      <c r="AS2237" s="140"/>
      <c r="AT2237" s="140"/>
      <c r="AU2237" s="140"/>
      <c r="AV2237" s="140"/>
      <c r="AW2237" s="140"/>
      <c r="AX2237" s="140"/>
      <c r="AY2237" s="71"/>
      <c r="AZ2237" s="169" t="str">
        <f t="shared" si="86"/>
        <v>OK</v>
      </c>
      <c r="BA2237" s="170" t="str">
        <f t="shared" si="87"/>
        <v>OK</v>
      </c>
      <c r="BB2237" s="215"/>
    </row>
    <row r="2238" spans="1:54" s="215" customFormat="1" ht="38.25" customHeight="1" x14ac:dyDescent="0.25">
      <c r="A2238" s="115"/>
      <c r="B2238" s="116"/>
      <c r="C2238" s="122"/>
      <c r="D2238" s="171"/>
      <c r="E2238" s="172"/>
      <c r="F2238" s="172"/>
      <c r="G2238" s="173"/>
      <c r="H2238" s="172"/>
      <c r="I2238" s="173"/>
      <c r="J2238" s="173"/>
      <c r="K2238" s="172"/>
      <c r="L2238" s="173"/>
      <c r="M2238" s="173"/>
      <c r="N2238" s="173"/>
      <c r="O2238" s="173"/>
      <c r="P2238" s="172"/>
      <c r="Q2238" s="172"/>
      <c r="R2238" s="154"/>
      <c r="S2238" s="154"/>
      <c r="T2238" s="172"/>
      <c r="U2238" s="172"/>
      <c r="V2238" s="172"/>
      <c r="W2238" s="172"/>
      <c r="X2238" s="153"/>
      <c r="Y2238" s="174"/>
      <c r="Z2238" s="152"/>
      <c r="AA2238" s="140"/>
      <c r="AB2238" s="140"/>
      <c r="AC2238" s="140"/>
      <c r="AD2238" s="140"/>
      <c r="AE2238" s="140"/>
      <c r="AF2238" s="140"/>
      <c r="AG2238" s="140"/>
      <c r="AH2238" s="140"/>
      <c r="AI2238" s="140"/>
      <c r="AJ2238" s="140"/>
      <c r="AK2238" s="140"/>
      <c r="AL2238" s="140"/>
      <c r="AM2238" s="140"/>
      <c r="AN2238" s="140"/>
      <c r="AO2238" s="140"/>
      <c r="AP2238" s="140"/>
      <c r="AQ2238" s="140"/>
      <c r="AR2238" s="140"/>
      <c r="AS2238" s="140"/>
      <c r="AT2238" s="140"/>
      <c r="AU2238" s="140"/>
      <c r="AV2238" s="140"/>
      <c r="AW2238" s="140"/>
      <c r="AX2238" s="140"/>
      <c r="AY2238" s="71"/>
      <c r="AZ2238" s="169" t="str">
        <f t="shared" si="86"/>
        <v>OK</v>
      </c>
      <c r="BA2238" s="170" t="str">
        <f t="shared" si="87"/>
        <v>OK</v>
      </c>
    </row>
    <row r="2239" spans="1:54" s="215" customFormat="1" ht="38.25" customHeight="1" x14ac:dyDescent="0.25">
      <c r="A2239" s="115"/>
      <c r="B2239" s="116"/>
      <c r="C2239" s="122"/>
      <c r="D2239" s="171"/>
      <c r="E2239" s="172"/>
      <c r="F2239" s="172"/>
      <c r="G2239" s="173"/>
      <c r="H2239" s="172"/>
      <c r="I2239" s="173"/>
      <c r="J2239" s="173"/>
      <c r="K2239" s="172"/>
      <c r="L2239" s="173"/>
      <c r="M2239" s="173"/>
      <c r="N2239" s="173"/>
      <c r="O2239" s="173"/>
      <c r="P2239" s="172"/>
      <c r="Q2239" s="172"/>
      <c r="R2239" s="154"/>
      <c r="S2239" s="154"/>
      <c r="T2239" s="172"/>
      <c r="U2239" s="172"/>
      <c r="V2239" s="172"/>
      <c r="W2239" s="172"/>
      <c r="X2239" s="153"/>
      <c r="Y2239" s="174"/>
      <c r="Z2239" s="152"/>
      <c r="AA2239" s="140"/>
      <c r="AB2239" s="140"/>
      <c r="AC2239" s="140"/>
      <c r="AD2239" s="140"/>
      <c r="AE2239" s="140"/>
      <c r="AF2239" s="140"/>
      <c r="AG2239" s="140"/>
      <c r="AH2239" s="140"/>
      <c r="AI2239" s="140"/>
      <c r="AJ2239" s="140"/>
      <c r="AK2239" s="140"/>
      <c r="AL2239" s="140"/>
      <c r="AM2239" s="140"/>
      <c r="AN2239" s="140"/>
      <c r="AO2239" s="140"/>
      <c r="AP2239" s="140"/>
      <c r="AQ2239" s="140"/>
      <c r="AR2239" s="140"/>
      <c r="AS2239" s="140"/>
      <c r="AT2239" s="140"/>
      <c r="AU2239" s="140"/>
      <c r="AV2239" s="140"/>
      <c r="AW2239" s="140"/>
      <c r="AX2239" s="140"/>
      <c r="AY2239" s="71"/>
      <c r="AZ2239" s="169" t="str">
        <f t="shared" ref="AZ2239" si="88">IF(S2239-AA2239-AC2239-AE2239-AG2239-AI2239-AK2239-AM2239-AO2239-AQ2239-AS2239-AU2239-AW2239=0,"OK","Compromisos diferentes al valor estimado en la vigencia actual")</f>
        <v>OK</v>
      </c>
      <c r="BA2239" s="170" t="str">
        <f t="shared" ref="BA2239" si="89">IF(S2239-AB2239-AD2239-AF2239-AH2239-AJ2239-AL2239-AN2239-AP2239-AR2239-AT2239-AV2239-AX2239=0,"OK","Obligaciones diferentes al valor estimado en la vigencia actual")</f>
        <v>OK</v>
      </c>
    </row>
    <row r="2240" spans="1:54" s="207" customFormat="1" ht="38.25" customHeight="1" x14ac:dyDescent="0.25">
      <c r="A2240" s="115"/>
      <c r="B2240" s="116"/>
      <c r="C2240" s="122"/>
      <c r="D2240" s="171"/>
      <c r="E2240" s="172"/>
      <c r="F2240" s="172"/>
      <c r="G2240" s="173"/>
      <c r="H2240" s="172"/>
      <c r="I2240" s="173"/>
      <c r="J2240" s="173"/>
      <c r="K2240" s="172"/>
      <c r="L2240" s="173"/>
      <c r="M2240" s="173"/>
      <c r="N2240" s="173"/>
      <c r="O2240" s="173"/>
      <c r="P2240" s="172"/>
      <c r="Q2240" s="172"/>
      <c r="R2240" s="154"/>
      <c r="S2240" s="154"/>
      <c r="T2240" s="172"/>
      <c r="U2240" s="172"/>
      <c r="V2240" s="172"/>
      <c r="W2240" s="172"/>
      <c r="X2240" s="153"/>
      <c r="Y2240" s="174"/>
      <c r="Z2240" s="152"/>
      <c r="AA2240" s="140"/>
      <c r="AB2240" s="140"/>
      <c r="AC2240" s="140"/>
      <c r="AD2240" s="140"/>
      <c r="AE2240" s="140"/>
      <c r="AF2240" s="140"/>
      <c r="AG2240" s="140"/>
      <c r="AH2240" s="140"/>
      <c r="AI2240" s="140"/>
      <c r="AJ2240" s="140"/>
      <c r="AK2240" s="140"/>
      <c r="AL2240" s="140"/>
      <c r="AM2240" s="140"/>
      <c r="AN2240" s="140"/>
      <c r="AO2240" s="140"/>
      <c r="AP2240" s="140"/>
      <c r="AQ2240" s="140"/>
      <c r="AR2240" s="140"/>
      <c r="AS2240" s="140"/>
      <c r="AT2240" s="140"/>
      <c r="AU2240" s="140"/>
      <c r="AV2240" s="140"/>
      <c r="AW2240" s="140"/>
      <c r="AX2240" s="140"/>
      <c r="AY2240" s="71"/>
      <c r="AZ2240" s="169" t="str">
        <f t="shared" si="86"/>
        <v>OK</v>
      </c>
      <c r="BA2240" s="170" t="str">
        <f t="shared" si="87"/>
        <v>OK</v>
      </c>
      <c r="BB2240" s="215"/>
    </row>
    <row r="2241" spans="1:54" s="207" customFormat="1" ht="63.75" customHeight="1" x14ac:dyDescent="0.25">
      <c r="A2241" s="115"/>
      <c r="B2241" s="116"/>
      <c r="C2241" s="122"/>
      <c r="D2241" s="171"/>
      <c r="E2241" s="172"/>
      <c r="F2241" s="172"/>
      <c r="G2241" s="173"/>
      <c r="H2241" s="172"/>
      <c r="I2241" s="173"/>
      <c r="J2241" s="173"/>
      <c r="K2241" s="172"/>
      <c r="L2241" s="173"/>
      <c r="M2241" s="173"/>
      <c r="N2241" s="173"/>
      <c r="O2241" s="173"/>
      <c r="P2241" s="172"/>
      <c r="Q2241" s="172"/>
      <c r="R2241" s="154"/>
      <c r="S2241" s="154"/>
      <c r="T2241" s="172"/>
      <c r="U2241" s="172"/>
      <c r="V2241" s="172"/>
      <c r="W2241" s="172"/>
      <c r="X2241" s="153"/>
      <c r="Y2241" s="174"/>
      <c r="Z2241" s="152"/>
      <c r="AA2241" s="140"/>
      <c r="AB2241" s="140"/>
      <c r="AC2241" s="140"/>
      <c r="AD2241" s="140"/>
      <c r="AE2241" s="140"/>
      <c r="AF2241" s="140"/>
      <c r="AG2241" s="140"/>
      <c r="AH2241" s="140"/>
      <c r="AI2241" s="140"/>
      <c r="AJ2241" s="140"/>
      <c r="AK2241" s="140"/>
      <c r="AL2241" s="140"/>
      <c r="AM2241" s="140"/>
      <c r="AN2241" s="140"/>
      <c r="AO2241" s="140"/>
      <c r="AP2241" s="140"/>
      <c r="AQ2241" s="140"/>
      <c r="AR2241" s="140"/>
      <c r="AS2241" s="140"/>
      <c r="AT2241" s="140"/>
      <c r="AU2241" s="140"/>
      <c r="AV2241" s="140"/>
      <c r="AW2241" s="140"/>
      <c r="AX2241" s="140"/>
      <c r="AY2241" s="71"/>
      <c r="AZ2241" s="169" t="str">
        <f t="shared" si="86"/>
        <v>OK</v>
      </c>
      <c r="BA2241" s="170" t="str">
        <f t="shared" si="87"/>
        <v>OK</v>
      </c>
      <c r="BB2241" s="215"/>
    </row>
    <row r="2242" spans="1:54" s="207" customFormat="1" ht="63.75" customHeight="1" x14ac:dyDescent="0.25">
      <c r="A2242" s="115"/>
      <c r="B2242" s="116"/>
      <c r="C2242" s="122"/>
      <c r="D2242" s="171"/>
      <c r="E2242" s="172"/>
      <c r="F2242" s="172"/>
      <c r="G2242" s="173"/>
      <c r="H2242" s="172"/>
      <c r="I2242" s="173"/>
      <c r="J2242" s="173"/>
      <c r="K2242" s="172"/>
      <c r="L2242" s="173"/>
      <c r="M2242" s="173"/>
      <c r="N2242" s="173"/>
      <c r="O2242" s="173"/>
      <c r="P2242" s="172"/>
      <c r="Q2242" s="172"/>
      <c r="R2242" s="154"/>
      <c r="S2242" s="154"/>
      <c r="T2242" s="172"/>
      <c r="U2242" s="172"/>
      <c r="V2242" s="172"/>
      <c r="W2242" s="172"/>
      <c r="X2242" s="153"/>
      <c r="Y2242" s="174"/>
      <c r="Z2242" s="152"/>
      <c r="AA2242" s="140"/>
      <c r="AB2242" s="140"/>
      <c r="AC2242" s="140"/>
      <c r="AD2242" s="140"/>
      <c r="AE2242" s="140"/>
      <c r="AF2242" s="140"/>
      <c r="AG2242" s="140"/>
      <c r="AH2242" s="140"/>
      <c r="AI2242" s="140"/>
      <c r="AJ2242" s="140"/>
      <c r="AK2242" s="140"/>
      <c r="AL2242" s="140"/>
      <c r="AM2242" s="140"/>
      <c r="AN2242" s="140"/>
      <c r="AO2242" s="140"/>
      <c r="AP2242" s="140"/>
      <c r="AQ2242" s="140"/>
      <c r="AR2242" s="140"/>
      <c r="AS2242" s="140"/>
      <c r="AT2242" s="140"/>
      <c r="AU2242" s="140"/>
      <c r="AV2242" s="140"/>
      <c r="AW2242" s="140"/>
      <c r="AX2242" s="140"/>
      <c r="AY2242" s="71"/>
      <c r="AZ2242" s="169" t="str">
        <f t="shared" si="86"/>
        <v>OK</v>
      </c>
      <c r="BA2242" s="170" t="str">
        <f t="shared" si="87"/>
        <v>OK</v>
      </c>
      <c r="BB2242" s="215"/>
    </row>
    <row r="2243" spans="1:54" s="207" customFormat="1" ht="63.75" customHeight="1" x14ac:dyDescent="0.25">
      <c r="A2243" s="115"/>
      <c r="B2243" s="116"/>
      <c r="C2243" s="122"/>
      <c r="D2243" s="171"/>
      <c r="E2243" s="172"/>
      <c r="F2243" s="172"/>
      <c r="G2243" s="173"/>
      <c r="H2243" s="172"/>
      <c r="I2243" s="173"/>
      <c r="J2243" s="173"/>
      <c r="K2243" s="172"/>
      <c r="L2243" s="173"/>
      <c r="M2243" s="173"/>
      <c r="N2243" s="173"/>
      <c r="O2243" s="173"/>
      <c r="P2243" s="172"/>
      <c r="Q2243" s="172"/>
      <c r="R2243" s="154"/>
      <c r="S2243" s="154"/>
      <c r="T2243" s="172"/>
      <c r="U2243" s="172"/>
      <c r="V2243" s="172"/>
      <c r="W2243" s="172"/>
      <c r="X2243" s="153"/>
      <c r="Y2243" s="174"/>
      <c r="Z2243" s="152"/>
      <c r="AA2243" s="140"/>
      <c r="AB2243" s="140"/>
      <c r="AC2243" s="140"/>
      <c r="AD2243" s="140"/>
      <c r="AE2243" s="140"/>
      <c r="AF2243" s="140"/>
      <c r="AG2243" s="140"/>
      <c r="AH2243" s="140"/>
      <c r="AI2243" s="140"/>
      <c r="AJ2243" s="140"/>
      <c r="AK2243" s="140"/>
      <c r="AL2243" s="140"/>
      <c r="AM2243" s="140"/>
      <c r="AN2243" s="140"/>
      <c r="AO2243" s="140"/>
      <c r="AP2243" s="140"/>
      <c r="AQ2243" s="140"/>
      <c r="AR2243" s="140"/>
      <c r="AS2243" s="140"/>
      <c r="AT2243" s="140"/>
      <c r="AU2243" s="140"/>
      <c r="AV2243" s="140"/>
      <c r="AW2243" s="140"/>
      <c r="AX2243" s="140"/>
      <c r="AY2243" s="71"/>
      <c r="AZ2243" s="169" t="str">
        <f t="shared" si="86"/>
        <v>OK</v>
      </c>
      <c r="BA2243" s="170" t="str">
        <f t="shared" si="87"/>
        <v>OK</v>
      </c>
      <c r="BB2243" s="215"/>
    </row>
    <row r="2244" spans="1:54" s="207" customFormat="1" ht="63.75" customHeight="1" x14ac:dyDescent="0.25">
      <c r="A2244" s="115"/>
      <c r="B2244" s="116"/>
      <c r="C2244" s="122"/>
      <c r="D2244" s="171"/>
      <c r="E2244" s="172"/>
      <c r="F2244" s="172"/>
      <c r="G2244" s="173"/>
      <c r="H2244" s="172"/>
      <c r="I2244" s="173"/>
      <c r="J2244" s="173"/>
      <c r="K2244" s="172"/>
      <c r="L2244" s="173"/>
      <c r="M2244" s="173"/>
      <c r="N2244" s="173"/>
      <c r="O2244" s="173"/>
      <c r="P2244" s="172"/>
      <c r="Q2244" s="172"/>
      <c r="R2244" s="154"/>
      <c r="S2244" s="154"/>
      <c r="T2244" s="172"/>
      <c r="U2244" s="172"/>
      <c r="V2244" s="172"/>
      <c r="W2244" s="172"/>
      <c r="X2244" s="153"/>
      <c r="Y2244" s="174"/>
      <c r="Z2244" s="152"/>
      <c r="AA2244" s="140"/>
      <c r="AB2244" s="140"/>
      <c r="AC2244" s="140"/>
      <c r="AD2244" s="140"/>
      <c r="AE2244" s="140"/>
      <c r="AF2244" s="140"/>
      <c r="AG2244" s="140"/>
      <c r="AH2244" s="140"/>
      <c r="AI2244" s="140"/>
      <c r="AJ2244" s="140"/>
      <c r="AK2244" s="140"/>
      <c r="AL2244" s="140"/>
      <c r="AM2244" s="140"/>
      <c r="AN2244" s="140"/>
      <c r="AO2244" s="140"/>
      <c r="AP2244" s="140"/>
      <c r="AQ2244" s="140"/>
      <c r="AR2244" s="140"/>
      <c r="AS2244" s="140"/>
      <c r="AT2244" s="140"/>
      <c r="AU2244" s="140"/>
      <c r="AV2244" s="140"/>
      <c r="AW2244" s="140"/>
      <c r="AX2244" s="140"/>
      <c r="AY2244" s="71"/>
      <c r="AZ2244" s="169" t="str">
        <f t="shared" si="86"/>
        <v>OK</v>
      </c>
      <c r="BA2244" s="170" t="str">
        <f t="shared" si="87"/>
        <v>OK</v>
      </c>
      <c r="BB2244" s="215"/>
    </row>
    <row r="2245" spans="1:54" s="207" customFormat="1" ht="63.75" customHeight="1" x14ac:dyDescent="0.25">
      <c r="A2245" s="115"/>
      <c r="B2245" s="116"/>
      <c r="C2245" s="122"/>
      <c r="D2245" s="171"/>
      <c r="E2245" s="172"/>
      <c r="F2245" s="172"/>
      <c r="G2245" s="173"/>
      <c r="H2245" s="172"/>
      <c r="I2245" s="173"/>
      <c r="J2245" s="173"/>
      <c r="K2245" s="172"/>
      <c r="L2245" s="173"/>
      <c r="M2245" s="173"/>
      <c r="N2245" s="173"/>
      <c r="O2245" s="173"/>
      <c r="P2245" s="172"/>
      <c r="Q2245" s="172"/>
      <c r="R2245" s="154"/>
      <c r="S2245" s="154"/>
      <c r="T2245" s="172"/>
      <c r="U2245" s="172"/>
      <c r="V2245" s="172"/>
      <c r="W2245" s="172"/>
      <c r="X2245" s="153"/>
      <c r="Y2245" s="174"/>
      <c r="Z2245" s="152"/>
      <c r="AA2245" s="140"/>
      <c r="AB2245" s="140"/>
      <c r="AC2245" s="140"/>
      <c r="AD2245" s="140"/>
      <c r="AE2245" s="140"/>
      <c r="AF2245" s="140"/>
      <c r="AG2245" s="140"/>
      <c r="AH2245" s="140"/>
      <c r="AI2245" s="140"/>
      <c r="AJ2245" s="140"/>
      <c r="AK2245" s="140"/>
      <c r="AL2245" s="140"/>
      <c r="AM2245" s="140"/>
      <c r="AN2245" s="140"/>
      <c r="AO2245" s="140"/>
      <c r="AP2245" s="140"/>
      <c r="AQ2245" s="140"/>
      <c r="AR2245" s="140"/>
      <c r="AS2245" s="140"/>
      <c r="AT2245" s="140"/>
      <c r="AU2245" s="140"/>
      <c r="AV2245" s="140"/>
      <c r="AW2245" s="140"/>
      <c r="AX2245" s="140"/>
      <c r="AY2245" s="71"/>
      <c r="AZ2245" s="169" t="str">
        <f t="shared" si="86"/>
        <v>OK</v>
      </c>
      <c r="BA2245" s="170" t="str">
        <f t="shared" si="87"/>
        <v>OK</v>
      </c>
      <c r="BB2245" s="215"/>
    </row>
    <row r="2246" spans="1:54" s="207" customFormat="1" ht="63.75" customHeight="1" x14ac:dyDescent="0.25">
      <c r="A2246" s="115"/>
      <c r="B2246" s="116"/>
      <c r="C2246" s="122"/>
      <c r="D2246" s="171"/>
      <c r="E2246" s="172"/>
      <c r="F2246" s="172"/>
      <c r="G2246" s="173"/>
      <c r="H2246" s="172"/>
      <c r="I2246" s="173"/>
      <c r="J2246" s="173"/>
      <c r="K2246" s="172"/>
      <c r="L2246" s="173"/>
      <c r="M2246" s="173"/>
      <c r="N2246" s="173"/>
      <c r="O2246" s="173"/>
      <c r="P2246" s="172"/>
      <c r="Q2246" s="172"/>
      <c r="R2246" s="154"/>
      <c r="S2246" s="154"/>
      <c r="T2246" s="172"/>
      <c r="U2246" s="172"/>
      <c r="V2246" s="172"/>
      <c r="W2246" s="172"/>
      <c r="X2246" s="153"/>
      <c r="Y2246" s="174"/>
      <c r="Z2246" s="152"/>
      <c r="AA2246" s="140"/>
      <c r="AB2246" s="140"/>
      <c r="AC2246" s="140"/>
      <c r="AD2246" s="140"/>
      <c r="AE2246" s="140"/>
      <c r="AF2246" s="140"/>
      <c r="AG2246" s="140"/>
      <c r="AH2246" s="140"/>
      <c r="AI2246" s="140"/>
      <c r="AJ2246" s="140"/>
      <c r="AK2246" s="140"/>
      <c r="AL2246" s="140"/>
      <c r="AM2246" s="140"/>
      <c r="AN2246" s="140"/>
      <c r="AO2246" s="140"/>
      <c r="AP2246" s="140"/>
      <c r="AQ2246" s="140"/>
      <c r="AR2246" s="140"/>
      <c r="AS2246" s="140"/>
      <c r="AT2246" s="140"/>
      <c r="AU2246" s="140"/>
      <c r="AV2246" s="140"/>
      <c r="AW2246" s="140"/>
      <c r="AX2246" s="140"/>
      <c r="AY2246" s="71"/>
      <c r="AZ2246" s="169" t="str">
        <f t="shared" si="86"/>
        <v>OK</v>
      </c>
      <c r="BA2246" s="170" t="str">
        <f t="shared" si="87"/>
        <v>OK</v>
      </c>
      <c r="BB2246" s="215"/>
    </row>
    <row r="2247" spans="1:54" s="207" customFormat="1" ht="63.75" customHeight="1" x14ac:dyDescent="0.25">
      <c r="A2247" s="115"/>
      <c r="B2247" s="116"/>
      <c r="C2247" s="122"/>
      <c r="D2247" s="171"/>
      <c r="E2247" s="172"/>
      <c r="F2247" s="172"/>
      <c r="G2247" s="173"/>
      <c r="H2247" s="172"/>
      <c r="I2247" s="173"/>
      <c r="J2247" s="173"/>
      <c r="K2247" s="172"/>
      <c r="L2247" s="173"/>
      <c r="M2247" s="173"/>
      <c r="N2247" s="173"/>
      <c r="O2247" s="173"/>
      <c r="P2247" s="172"/>
      <c r="Q2247" s="172"/>
      <c r="R2247" s="154"/>
      <c r="S2247" s="154"/>
      <c r="T2247" s="172"/>
      <c r="U2247" s="172"/>
      <c r="V2247" s="172"/>
      <c r="W2247" s="172"/>
      <c r="X2247" s="153"/>
      <c r="Y2247" s="174"/>
      <c r="Z2247" s="152"/>
      <c r="AA2247" s="140"/>
      <c r="AB2247" s="140"/>
      <c r="AC2247" s="140"/>
      <c r="AD2247" s="140"/>
      <c r="AE2247" s="140"/>
      <c r="AF2247" s="140"/>
      <c r="AG2247" s="140"/>
      <c r="AH2247" s="140"/>
      <c r="AI2247" s="140"/>
      <c r="AJ2247" s="140"/>
      <c r="AK2247" s="140"/>
      <c r="AL2247" s="140"/>
      <c r="AM2247" s="140"/>
      <c r="AN2247" s="140"/>
      <c r="AO2247" s="140"/>
      <c r="AP2247" s="140"/>
      <c r="AQ2247" s="140"/>
      <c r="AR2247" s="140"/>
      <c r="AS2247" s="140"/>
      <c r="AT2247" s="140"/>
      <c r="AU2247" s="140"/>
      <c r="AV2247" s="140"/>
      <c r="AW2247" s="140"/>
      <c r="AX2247" s="140"/>
      <c r="AY2247" s="71"/>
      <c r="AZ2247" s="169" t="str">
        <f t="shared" si="86"/>
        <v>OK</v>
      </c>
      <c r="BA2247" s="170" t="str">
        <f t="shared" si="87"/>
        <v>OK</v>
      </c>
      <c r="BB2247" s="215"/>
    </row>
    <row r="2248" spans="1:54" s="207" customFormat="1" ht="63.75" customHeight="1" x14ac:dyDescent="0.25">
      <c r="A2248" s="115"/>
      <c r="B2248" s="116"/>
      <c r="C2248" s="122"/>
      <c r="D2248" s="171"/>
      <c r="E2248" s="172"/>
      <c r="F2248" s="172"/>
      <c r="G2248" s="173"/>
      <c r="H2248" s="172"/>
      <c r="I2248" s="173"/>
      <c r="J2248" s="173"/>
      <c r="K2248" s="172"/>
      <c r="L2248" s="173"/>
      <c r="M2248" s="173"/>
      <c r="N2248" s="173"/>
      <c r="O2248" s="173"/>
      <c r="P2248" s="172"/>
      <c r="Q2248" s="172"/>
      <c r="R2248" s="154"/>
      <c r="S2248" s="154"/>
      <c r="T2248" s="172"/>
      <c r="U2248" s="172"/>
      <c r="V2248" s="172"/>
      <c r="W2248" s="172"/>
      <c r="X2248" s="153"/>
      <c r="Y2248" s="174"/>
      <c r="Z2248" s="152"/>
      <c r="AA2248" s="140"/>
      <c r="AB2248" s="140"/>
      <c r="AC2248" s="140"/>
      <c r="AD2248" s="140"/>
      <c r="AE2248" s="140"/>
      <c r="AF2248" s="140"/>
      <c r="AG2248" s="140"/>
      <c r="AH2248" s="140"/>
      <c r="AI2248" s="140"/>
      <c r="AJ2248" s="140"/>
      <c r="AK2248" s="140"/>
      <c r="AL2248" s="140"/>
      <c r="AM2248" s="140"/>
      <c r="AN2248" s="140"/>
      <c r="AO2248" s="140"/>
      <c r="AP2248" s="140"/>
      <c r="AQ2248" s="140"/>
      <c r="AR2248" s="140"/>
      <c r="AS2248" s="140"/>
      <c r="AT2248" s="140"/>
      <c r="AU2248" s="140"/>
      <c r="AV2248" s="140"/>
      <c r="AW2248" s="140"/>
      <c r="AX2248" s="140"/>
      <c r="AY2248" s="71"/>
      <c r="AZ2248" s="169" t="str">
        <f t="shared" ref="AZ2248:AZ2311" si="90">IF(S2248-AA2248-AC2248-AE2248-AG2248-AI2248-AK2248-AM2248-AO2248-AQ2248-AS2248-AU2248-AW2248=0,"OK","Compromisos diferentes al valor estimado en la vigencia actual")</f>
        <v>OK</v>
      </c>
      <c r="BA2248" s="170" t="str">
        <f t="shared" ref="BA2248:BA2311" si="91">IF(S2248-AB2248-AD2248-AF2248-AH2248-AJ2248-AL2248-AN2248-AP2248-AR2248-AT2248-AV2248-AX2248=0,"OK","Obligaciones diferentes al valor estimado en la vigencia actual")</f>
        <v>OK</v>
      </c>
      <c r="BB2248" s="215"/>
    </row>
    <row r="2249" spans="1:54" s="207" customFormat="1" ht="63.75" customHeight="1" x14ac:dyDescent="0.25">
      <c r="A2249" s="115"/>
      <c r="B2249" s="116"/>
      <c r="C2249" s="122"/>
      <c r="D2249" s="171"/>
      <c r="E2249" s="172"/>
      <c r="F2249" s="172"/>
      <c r="G2249" s="173"/>
      <c r="H2249" s="172"/>
      <c r="I2249" s="173"/>
      <c r="J2249" s="173"/>
      <c r="K2249" s="172"/>
      <c r="L2249" s="173"/>
      <c r="M2249" s="173"/>
      <c r="N2249" s="173"/>
      <c r="O2249" s="173"/>
      <c r="P2249" s="172"/>
      <c r="Q2249" s="172"/>
      <c r="R2249" s="154"/>
      <c r="S2249" s="154"/>
      <c r="T2249" s="172"/>
      <c r="U2249" s="172"/>
      <c r="V2249" s="172"/>
      <c r="W2249" s="172"/>
      <c r="X2249" s="153"/>
      <c r="Y2249" s="174"/>
      <c r="Z2249" s="152"/>
      <c r="AA2249" s="140"/>
      <c r="AB2249" s="140"/>
      <c r="AC2249" s="140"/>
      <c r="AD2249" s="140"/>
      <c r="AE2249" s="140"/>
      <c r="AF2249" s="140"/>
      <c r="AG2249" s="140"/>
      <c r="AH2249" s="140"/>
      <c r="AI2249" s="140"/>
      <c r="AJ2249" s="140"/>
      <c r="AK2249" s="140"/>
      <c r="AL2249" s="140"/>
      <c r="AM2249" s="140"/>
      <c r="AN2249" s="140"/>
      <c r="AO2249" s="140"/>
      <c r="AP2249" s="140"/>
      <c r="AQ2249" s="140"/>
      <c r="AR2249" s="140"/>
      <c r="AS2249" s="140"/>
      <c r="AT2249" s="140"/>
      <c r="AU2249" s="140"/>
      <c r="AV2249" s="140"/>
      <c r="AW2249" s="140"/>
      <c r="AX2249" s="140"/>
      <c r="AY2249" s="71"/>
      <c r="AZ2249" s="169" t="str">
        <f t="shared" si="90"/>
        <v>OK</v>
      </c>
      <c r="BA2249" s="170" t="str">
        <f t="shared" si="91"/>
        <v>OK</v>
      </c>
      <c r="BB2249" s="215"/>
    </row>
    <row r="2250" spans="1:54" s="207" customFormat="1" ht="63.75" customHeight="1" x14ac:dyDescent="0.25">
      <c r="A2250" s="115"/>
      <c r="B2250" s="116"/>
      <c r="C2250" s="122"/>
      <c r="D2250" s="171"/>
      <c r="E2250" s="172"/>
      <c r="F2250" s="172"/>
      <c r="G2250" s="173"/>
      <c r="H2250" s="172"/>
      <c r="I2250" s="173"/>
      <c r="J2250" s="173"/>
      <c r="K2250" s="172"/>
      <c r="L2250" s="173"/>
      <c r="M2250" s="173"/>
      <c r="N2250" s="173"/>
      <c r="O2250" s="173"/>
      <c r="P2250" s="172"/>
      <c r="Q2250" s="172"/>
      <c r="R2250" s="154"/>
      <c r="S2250" s="154"/>
      <c r="T2250" s="172"/>
      <c r="U2250" s="172"/>
      <c r="V2250" s="172"/>
      <c r="W2250" s="172"/>
      <c r="X2250" s="153"/>
      <c r="Y2250" s="174"/>
      <c r="Z2250" s="152"/>
      <c r="AA2250" s="140"/>
      <c r="AB2250" s="140"/>
      <c r="AC2250" s="140"/>
      <c r="AD2250" s="140"/>
      <c r="AE2250" s="140"/>
      <c r="AF2250" s="140"/>
      <c r="AG2250" s="140"/>
      <c r="AH2250" s="140"/>
      <c r="AI2250" s="140"/>
      <c r="AJ2250" s="140"/>
      <c r="AK2250" s="140"/>
      <c r="AL2250" s="140"/>
      <c r="AM2250" s="140"/>
      <c r="AN2250" s="140"/>
      <c r="AO2250" s="140"/>
      <c r="AP2250" s="140"/>
      <c r="AQ2250" s="140"/>
      <c r="AR2250" s="140"/>
      <c r="AS2250" s="140"/>
      <c r="AT2250" s="140"/>
      <c r="AU2250" s="140"/>
      <c r="AV2250" s="140"/>
      <c r="AW2250" s="140"/>
      <c r="AX2250" s="140"/>
      <c r="AY2250" s="71"/>
      <c r="AZ2250" s="169" t="str">
        <f t="shared" si="90"/>
        <v>OK</v>
      </c>
      <c r="BA2250" s="170" t="str">
        <f t="shared" si="91"/>
        <v>OK</v>
      </c>
      <c r="BB2250" s="215"/>
    </row>
    <row r="2251" spans="1:54" s="207" customFormat="1" ht="63.75" customHeight="1" x14ac:dyDescent="0.25">
      <c r="A2251" s="115"/>
      <c r="B2251" s="116"/>
      <c r="C2251" s="122"/>
      <c r="D2251" s="171"/>
      <c r="E2251" s="172"/>
      <c r="F2251" s="172"/>
      <c r="G2251" s="173"/>
      <c r="H2251" s="172"/>
      <c r="I2251" s="173"/>
      <c r="J2251" s="173"/>
      <c r="K2251" s="172"/>
      <c r="L2251" s="173"/>
      <c r="M2251" s="173"/>
      <c r="N2251" s="173"/>
      <c r="O2251" s="173"/>
      <c r="P2251" s="172"/>
      <c r="Q2251" s="172"/>
      <c r="R2251" s="154"/>
      <c r="S2251" s="154"/>
      <c r="T2251" s="172"/>
      <c r="U2251" s="172"/>
      <c r="V2251" s="172"/>
      <c r="W2251" s="172"/>
      <c r="X2251" s="153"/>
      <c r="Y2251" s="174"/>
      <c r="Z2251" s="152"/>
      <c r="AA2251" s="140"/>
      <c r="AB2251" s="140"/>
      <c r="AC2251" s="140"/>
      <c r="AD2251" s="140"/>
      <c r="AE2251" s="140"/>
      <c r="AF2251" s="140"/>
      <c r="AG2251" s="140"/>
      <c r="AH2251" s="140"/>
      <c r="AI2251" s="140"/>
      <c r="AJ2251" s="140"/>
      <c r="AK2251" s="140"/>
      <c r="AL2251" s="140"/>
      <c r="AM2251" s="140"/>
      <c r="AN2251" s="140"/>
      <c r="AO2251" s="140"/>
      <c r="AP2251" s="140"/>
      <c r="AQ2251" s="140"/>
      <c r="AR2251" s="140"/>
      <c r="AS2251" s="140"/>
      <c r="AT2251" s="140"/>
      <c r="AU2251" s="140"/>
      <c r="AV2251" s="140"/>
      <c r="AW2251" s="140"/>
      <c r="AX2251" s="140"/>
      <c r="AY2251" s="71"/>
      <c r="AZ2251" s="169" t="str">
        <f t="shared" si="90"/>
        <v>OK</v>
      </c>
      <c r="BA2251" s="170" t="str">
        <f t="shared" si="91"/>
        <v>OK</v>
      </c>
      <c r="BB2251" s="215"/>
    </row>
    <row r="2252" spans="1:54" s="207" customFormat="1" ht="63.75" customHeight="1" x14ac:dyDescent="0.25">
      <c r="A2252" s="115"/>
      <c r="B2252" s="116"/>
      <c r="C2252" s="122"/>
      <c r="D2252" s="171"/>
      <c r="E2252" s="172"/>
      <c r="F2252" s="172"/>
      <c r="G2252" s="173"/>
      <c r="H2252" s="172"/>
      <c r="I2252" s="173"/>
      <c r="J2252" s="173"/>
      <c r="K2252" s="172"/>
      <c r="L2252" s="173"/>
      <c r="M2252" s="173"/>
      <c r="N2252" s="173"/>
      <c r="O2252" s="173"/>
      <c r="P2252" s="172"/>
      <c r="Q2252" s="172"/>
      <c r="R2252" s="154"/>
      <c r="S2252" s="154"/>
      <c r="T2252" s="172"/>
      <c r="U2252" s="172"/>
      <c r="V2252" s="172"/>
      <c r="W2252" s="172"/>
      <c r="X2252" s="153"/>
      <c r="Y2252" s="174"/>
      <c r="Z2252" s="152"/>
      <c r="AA2252" s="140"/>
      <c r="AB2252" s="140"/>
      <c r="AC2252" s="140"/>
      <c r="AD2252" s="140"/>
      <c r="AE2252" s="140"/>
      <c r="AF2252" s="140"/>
      <c r="AG2252" s="140"/>
      <c r="AH2252" s="140"/>
      <c r="AI2252" s="140"/>
      <c r="AJ2252" s="140"/>
      <c r="AK2252" s="140"/>
      <c r="AL2252" s="140"/>
      <c r="AM2252" s="140"/>
      <c r="AN2252" s="140"/>
      <c r="AO2252" s="140"/>
      <c r="AP2252" s="140"/>
      <c r="AQ2252" s="140"/>
      <c r="AR2252" s="140"/>
      <c r="AS2252" s="140"/>
      <c r="AT2252" s="140"/>
      <c r="AU2252" s="140"/>
      <c r="AV2252" s="140"/>
      <c r="AW2252" s="140"/>
      <c r="AX2252" s="140"/>
      <c r="AY2252" s="71"/>
      <c r="AZ2252" s="169" t="str">
        <f t="shared" si="90"/>
        <v>OK</v>
      </c>
      <c r="BA2252" s="170" t="str">
        <f t="shared" si="91"/>
        <v>OK</v>
      </c>
      <c r="BB2252" s="215"/>
    </row>
    <row r="2253" spans="1:54" s="207" customFormat="1" ht="63.75" customHeight="1" x14ac:dyDescent="0.25">
      <c r="A2253" s="115"/>
      <c r="B2253" s="116"/>
      <c r="C2253" s="122"/>
      <c r="D2253" s="171"/>
      <c r="E2253" s="172"/>
      <c r="F2253" s="172"/>
      <c r="G2253" s="173"/>
      <c r="H2253" s="172"/>
      <c r="I2253" s="173"/>
      <c r="J2253" s="173"/>
      <c r="K2253" s="172"/>
      <c r="L2253" s="173"/>
      <c r="M2253" s="173"/>
      <c r="N2253" s="173"/>
      <c r="O2253" s="173"/>
      <c r="P2253" s="172"/>
      <c r="Q2253" s="172"/>
      <c r="R2253" s="154"/>
      <c r="S2253" s="154"/>
      <c r="T2253" s="172"/>
      <c r="U2253" s="172"/>
      <c r="V2253" s="172"/>
      <c r="W2253" s="172"/>
      <c r="X2253" s="153"/>
      <c r="Y2253" s="174"/>
      <c r="Z2253" s="152"/>
      <c r="AA2253" s="140"/>
      <c r="AB2253" s="140"/>
      <c r="AC2253" s="140"/>
      <c r="AD2253" s="140"/>
      <c r="AE2253" s="140"/>
      <c r="AF2253" s="140"/>
      <c r="AG2253" s="140"/>
      <c r="AH2253" s="140"/>
      <c r="AI2253" s="140"/>
      <c r="AJ2253" s="140"/>
      <c r="AK2253" s="140"/>
      <c r="AL2253" s="140"/>
      <c r="AM2253" s="140"/>
      <c r="AN2253" s="140"/>
      <c r="AO2253" s="140"/>
      <c r="AP2253" s="140"/>
      <c r="AQ2253" s="140"/>
      <c r="AR2253" s="140"/>
      <c r="AS2253" s="140"/>
      <c r="AT2253" s="140"/>
      <c r="AU2253" s="140"/>
      <c r="AV2253" s="140"/>
      <c r="AW2253" s="140"/>
      <c r="AX2253" s="140"/>
      <c r="AY2253" s="71"/>
      <c r="AZ2253" s="169" t="str">
        <f t="shared" si="90"/>
        <v>OK</v>
      </c>
      <c r="BA2253" s="170" t="str">
        <f t="shared" si="91"/>
        <v>OK</v>
      </c>
      <c r="BB2253" s="215"/>
    </row>
    <row r="2254" spans="1:54" s="207" customFormat="1" ht="63.75" customHeight="1" x14ac:dyDescent="0.25">
      <c r="A2254" s="115"/>
      <c r="B2254" s="116"/>
      <c r="C2254" s="122"/>
      <c r="D2254" s="171"/>
      <c r="E2254" s="172"/>
      <c r="F2254" s="172"/>
      <c r="G2254" s="173"/>
      <c r="H2254" s="172"/>
      <c r="I2254" s="173"/>
      <c r="J2254" s="173"/>
      <c r="K2254" s="172"/>
      <c r="L2254" s="173"/>
      <c r="M2254" s="173"/>
      <c r="N2254" s="173"/>
      <c r="O2254" s="173"/>
      <c r="P2254" s="172"/>
      <c r="Q2254" s="172"/>
      <c r="R2254" s="154"/>
      <c r="S2254" s="154"/>
      <c r="T2254" s="172"/>
      <c r="U2254" s="172"/>
      <c r="V2254" s="172"/>
      <c r="W2254" s="172"/>
      <c r="X2254" s="153"/>
      <c r="Y2254" s="174"/>
      <c r="Z2254" s="152"/>
      <c r="AA2254" s="140"/>
      <c r="AB2254" s="140"/>
      <c r="AC2254" s="140"/>
      <c r="AD2254" s="140"/>
      <c r="AE2254" s="140"/>
      <c r="AF2254" s="140"/>
      <c r="AG2254" s="140"/>
      <c r="AH2254" s="140"/>
      <c r="AI2254" s="140"/>
      <c r="AJ2254" s="140"/>
      <c r="AK2254" s="140"/>
      <c r="AL2254" s="140"/>
      <c r="AM2254" s="140"/>
      <c r="AN2254" s="140"/>
      <c r="AO2254" s="140"/>
      <c r="AP2254" s="140"/>
      <c r="AQ2254" s="140"/>
      <c r="AR2254" s="140"/>
      <c r="AS2254" s="140"/>
      <c r="AT2254" s="140"/>
      <c r="AU2254" s="140"/>
      <c r="AV2254" s="140"/>
      <c r="AW2254" s="140"/>
      <c r="AX2254" s="140"/>
      <c r="AY2254" s="71"/>
      <c r="AZ2254" s="169" t="str">
        <f t="shared" si="90"/>
        <v>OK</v>
      </c>
      <c r="BA2254" s="170" t="str">
        <f t="shared" si="91"/>
        <v>OK</v>
      </c>
      <c r="BB2254" s="215"/>
    </row>
    <row r="2255" spans="1:54" s="207" customFormat="1" ht="63.75" customHeight="1" x14ac:dyDescent="0.25">
      <c r="A2255" s="115"/>
      <c r="B2255" s="116"/>
      <c r="C2255" s="122"/>
      <c r="D2255" s="171"/>
      <c r="E2255" s="172"/>
      <c r="F2255" s="172"/>
      <c r="G2255" s="173"/>
      <c r="H2255" s="172"/>
      <c r="I2255" s="173"/>
      <c r="J2255" s="173"/>
      <c r="K2255" s="172"/>
      <c r="L2255" s="173"/>
      <c r="M2255" s="173"/>
      <c r="N2255" s="173"/>
      <c r="O2255" s="173"/>
      <c r="P2255" s="172"/>
      <c r="Q2255" s="172"/>
      <c r="R2255" s="154"/>
      <c r="S2255" s="154"/>
      <c r="T2255" s="172"/>
      <c r="U2255" s="172"/>
      <c r="V2255" s="172"/>
      <c r="W2255" s="172"/>
      <c r="X2255" s="153"/>
      <c r="Y2255" s="174"/>
      <c r="Z2255" s="152"/>
      <c r="AA2255" s="140"/>
      <c r="AB2255" s="140"/>
      <c r="AC2255" s="140"/>
      <c r="AD2255" s="140"/>
      <c r="AE2255" s="140"/>
      <c r="AF2255" s="140"/>
      <c r="AG2255" s="140"/>
      <c r="AH2255" s="140"/>
      <c r="AI2255" s="140"/>
      <c r="AJ2255" s="140"/>
      <c r="AK2255" s="140"/>
      <c r="AL2255" s="140"/>
      <c r="AM2255" s="140"/>
      <c r="AN2255" s="140"/>
      <c r="AO2255" s="140"/>
      <c r="AP2255" s="140"/>
      <c r="AQ2255" s="140"/>
      <c r="AR2255" s="140"/>
      <c r="AS2255" s="140"/>
      <c r="AT2255" s="140"/>
      <c r="AU2255" s="140"/>
      <c r="AV2255" s="140"/>
      <c r="AW2255" s="140"/>
      <c r="AX2255" s="140"/>
      <c r="AY2255" s="71"/>
      <c r="AZ2255" s="169" t="str">
        <f t="shared" si="90"/>
        <v>OK</v>
      </c>
      <c r="BA2255" s="170" t="str">
        <f t="shared" si="91"/>
        <v>OK</v>
      </c>
      <c r="BB2255" s="215"/>
    </row>
    <row r="2256" spans="1:54" s="207" customFormat="1" ht="63.75" customHeight="1" x14ac:dyDescent="0.25">
      <c r="A2256" s="115"/>
      <c r="B2256" s="116"/>
      <c r="C2256" s="122"/>
      <c r="D2256" s="171"/>
      <c r="E2256" s="172"/>
      <c r="F2256" s="172"/>
      <c r="G2256" s="173"/>
      <c r="H2256" s="172"/>
      <c r="I2256" s="173"/>
      <c r="J2256" s="173"/>
      <c r="K2256" s="172"/>
      <c r="L2256" s="173"/>
      <c r="M2256" s="173"/>
      <c r="N2256" s="173"/>
      <c r="O2256" s="173"/>
      <c r="P2256" s="172"/>
      <c r="Q2256" s="172"/>
      <c r="R2256" s="154"/>
      <c r="S2256" s="154"/>
      <c r="T2256" s="172"/>
      <c r="U2256" s="172"/>
      <c r="V2256" s="172"/>
      <c r="W2256" s="172"/>
      <c r="X2256" s="153"/>
      <c r="Y2256" s="174"/>
      <c r="Z2256" s="152"/>
      <c r="AA2256" s="140"/>
      <c r="AB2256" s="140"/>
      <c r="AC2256" s="140"/>
      <c r="AD2256" s="140"/>
      <c r="AE2256" s="140"/>
      <c r="AF2256" s="140"/>
      <c r="AG2256" s="140"/>
      <c r="AH2256" s="140"/>
      <c r="AI2256" s="140"/>
      <c r="AJ2256" s="140"/>
      <c r="AK2256" s="140"/>
      <c r="AL2256" s="140"/>
      <c r="AM2256" s="140"/>
      <c r="AN2256" s="140"/>
      <c r="AO2256" s="140"/>
      <c r="AP2256" s="140"/>
      <c r="AQ2256" s="140"/>
      <c r="AR2256" s="140"/>
      <c r="AS2256" s="140"/>
      <c r="AT2256" s="140"/>
      <c r="AU2256" s="140"/>
      <c r="AV2256" s="140"/>
      <c r="AW2256" s="140"/>
      <c r="AX2256" s="140"/>
      <c r="AY2256" s="71"/>
      <c r="AZ2256" s="169" t="str">
        <f t="shared" si="90"/>
        <v>OK</v>
      </c>
      <c r="BA2256" s="170" t="str">
        <f t="shared" si="91"/>
        <v>OK</v>
      </c>
      <c r="BB2256" s="215"/>
    </row>
    <row r="2257" spans="1:54" s="207" customFormat="1" ht="63.75" customHeight="1" x14ac:dyDescent="0.25">
      <c r="A2257" s="115"/>
      <c r="B2257" s="116"/>
      <c r="C2257" s="122"/>
      <c r="D2257" s="171"/>
      <c r="E2257" s="172"/>
      <c r="F2257" s="172"/>
      <c r="G2257" s="173"/>
      <c r="H2257" s="172"/>
      <c r="I2257" s="173"/>
      <c r="J2257" s="173"/>
      <c r="K2257" s="172"/>
      <c r="L2257" s="173"/>
      <c r="M2257" s="173"/>
      <c r="N2257" s="173"/>
      <c r="O2257" s="173"/>
      <c r="P2257" s="172"/>
      <c r="Q2257" s="172"/>
      <c r="R2257" s="154"/>
      <c r="S2257" s="154"/>
      <c r="T2257" s="172"/>
      <c r="U2257" s="172"/>
      <c r="V2257" s="172"/>
      <c r="W2257" s="172"/>
      <c r="X2257" s="153"/>
      <c r="Y2257" s="174"/>
      <c r="Z2257" s="152"/>
      <c r="AA2257" s="140"/>
      <c r="AB2257" s="140"/>
      <c r="AC2257" s="140"/>
      <c r="AD2257" s="140"/>
      <c r="AE2257" s="140"/>
      <c r="AF2257" s="140"/>
      <c r="AG2257" s="140"/>
      <c r="AH2257" s="140"/>
      <c r="AI2257" s="140"/>
      <c r="AJ2257" s="140"/>
      <c r="AK2257" s="140"/>
      <c r="AL2257" s="140"/>
      <c r="AM2257" s="140"/>
      <c r="AN2257" s="140"/>
      <c r="AO2257" s="140"/>
      <c r="AP2257" s="140"/>
      <c r="AQ2257" s="140"/>
      <c r="AR2257" s="140"/>
      <c r="AS2257" s="140"/>
      <c r="AT2257" s="140"/>
      <c r="AU2257" s="140"/>
      <c r="AV2257" s="140"/>
      <c r="AW2257" s="140"/>
      <c r="AX2257" s="140"/>
      <c r="AY2257" s="71"/>
      <c r="AZ2257" s="169" t="str">
        <f t="shared" si="90"/>
        <v>OK</v>
      </c>
      <c r="BA2257" s="170" t="str">
        <f t="shared" si="91"/>
        <v>OK</v>
      </c>
      <c r="BB2257" s="215"/>
    </row>
    <row r="2258" spans="1:54" s="207" customFormat="1" ht="63.75" customHeight="1" x14ac:dyDescent="0.25">
      <c r="A2258" s="115"/>
      <c r="B2258" s="116"/>
      <c r="C2258" s="122"/>
      <c r="D2258" s="171"/>
      <c r="E2258" s="172"/>
      <c r="F2258" s="172"/>
      <c r="G2258" s="173"/>
      <c r="H2258" s="172"/>
      <c r="I2258" s="173"/>
      <c r="J2258" s="173"/>
      <c r="K2258" s="172"/>
      <c r="L2258" s="173"/>
      <c r="M2258" s="173"/>
      <c r="N2258" s="173"/>
      <c r="O2258" s="173"/>
      <c r="P2258" s="172"/>
      <c r="Q2258" s="172"/>
      <c r="R2258" s="154"/>
      <c r="S2258" s="154"/>
      <c r="T2258" s="172"/>
      <c r="U2258" s="172"/>
      <c r="V2258" s="172"/>
      <c r="W2258" s="172"/>
      <c r="X2258" s="153"/>
      <c r="Y2258" s="174"/>
      <c r="Z2258" s="152"/>
      <c r="AA2258" s="140"/>
      <c r="AB2258" s="140"/>
      <c r="AC2258" s="140"/>
      <c r="AD2258" s="140"/>
      <c r="AE2258" s="140"/>
      <c r="AF2258" s="140"/>
      <c r="AG2258" s="140"/>
      <c r="AH2258" s="140"/>
      <c r="AI2258" s="140"/>
      <c r="AJ2258" s="140"/>
      <c r="AK2258" s="140"/>
      <c r="AL2258" s="140"/>
      <c r="AM2258" s="140"/>
      <c r="AN2258" s="140"/>
      <c r="AO2258" s="140"/>
      <c r="AP2258" s="140"/>
      <c r="AQ2258" s="140"/>
      <c r="AR2258" s="140"/>
      <c r="AS2258" s="140"/>
      <c r="AT2258" s="140"/>
      <c r="AU2258" s="140"/>
      <c r="AV2258" s="140"/>
      <c r="AW2258" s="140"/>
      <c r="AX2258" s="140"/>
      <c r="AY2258" s="71"/>
      <c r="AZ2258" s="169" t="str">
        <f t="shared" si="90"/>
        <v>OK</v>
      </c>
      <c r="BA2258" s="170" t="str">
        <f t="shared" si="91"/>
        <v>OK</v>
      </c>
      <c r="BB2258" s="215"/>
    </row>
    <row r="2259" spans="1:54" s="207" customFormat="1" ht="63.75" customHeight="1" x14ac:dyDescent="0.25">
      <c r="A2259" s="115"/>
      <c r="B2259" s="116"/>
      <c r="C2259" s="122"/>
      <c r="D2259" s="171"/>
      <c r="E2259" s="172"/>
      <c r="F2259" s="172"/>
      <c r="G2259" s="173"/>
      <c r="H2259" s="172"/>
      <c r="I2259" s="173"/>
      <c r="J2259" s="173"/>
      <c r="K2259" s="172"/>
      <c r="L2259" s="173"/>
      <c r="M2259" s="173"/>
      <c r="N2259" s="173"/>
      <c r="O2259" s="173"/>
      <c r="P2259" s="172"/>
      <c r="Q2259" s="172"/>
      <c r="R2259" s="154"/>
      <c r="S2259" s="154"/>
      <c r="T2259" s="172"/>
      <c r="U2259" s="172"/>
      <c r="V2259" s="172"/>
      <c r="W2259" s="172"/>
      <c r="X2259" s="153"/>
      <c r="Y2259" s="174"/>
      <c r="Z2259" s="152"/>
      <c r="AA2259" s="140"/>
      <c r="AB2259" s="140"/>
      <c r="AC2259" s="140"/>
      <c r="AD2259" s="140"/>
      <c r="AE2259" s="140"/>
      <c r="AF2259" s="140"/>
      <c r="AG2259" s="140"/>
      <c r="AH2259" s="140"/>
      <c r="AI2259" s="140"/>
      <c r="AJ2259" s="140"/>
      <c r="AK2259" s="140"/>
      <c r="AL2259" s="140"/>
      <c r="AM2259" s="140"/>
      <c r="AN2259" s="140"/>
      <c r="AO2259" s="140"/>
      <c r="AP2259" s="140"/>
      <c r="AQ2259" s="140"/>
      <c r="AR2259" s="140"/>
      <c r="AS2259" s="140"/>
      <c r="AT2259" s="140"/>
      <c r="AU2259" s="140"/>
      <c r="AV2259" s="140"/>
      <c r="AW2259" s="140"/>
      <c r="AX2259" s="140"/>
      <c r="AY2259" s="71"/>
      <c r="AZ2259" s="169" t="str">
        <f t="shared" si="90"/>
        <v>OK</v>
      </c>
      <c r="BA2259" s="170" t="str">
        <f t="shared" si="91"/>
        <v>OK</v>
      </c>
      <c r="BB2259" s="215"/>
    </row>
    <row r="2260" spans="1:54" s="207" customFormat="1" ht="63.75" customHeight="1" x14ac:dyDescent="0.25">
      <c r="A2260" s="115"/>
      <c r="B2260" s="116"/>
      <c r="C2260" s="122"/>
      <c r="D2260" s="171"/>
      <c r="E2260" s="172"/>
      <c r="F2260" s="172"/>
      <c r="G2260" s="173"/>
      <c r="H2260" s="172"/>
      <c r="I2260" s="173"/>
      <c r="J2260" s="173"/>
      <c r="K2260" s="172"/>
      <c r="L2260" s="173"/>
      <c r="M2260" s="173"/>
      <c r="N2260" s="173"/>
      <c r="O2260" s="173"/>
      <c r="P2260" s="172"/>
      <c r="Q2260" s="172"/>
      <c r="R2260" s="154"/>
      <c r="S2260" s="154"/>
      <c r="T2260" s="172"/>
      <c r="U2260" s="172"/>
      <c r="V2260" s="172"/>
      <c r="W2260" s="172"/>
      <c r="X2260" s="153"/>
      <c r="Y2260" s="174"/>
      <c r="Z2260" s="152"/>
      <c r="AA2260" s="140"/>
      <c r="AB2260" s="140"/>
      <c r="AC2260" s="140"/>
      <c r="AD2260" s="140"/>
      <c r="AE2260" s="140"/>
      <c r="AF2260" s="140"/>
      <c r="AG2260" s="140"/>
      <c r="AH2260" s="140"/>
      <c r="AI2260" s="140"/>
      <c r="AJ2260" s="140"/>
      <c r="AK2260" s="140"/>
      <c r="AL2260" s="140"/>
      <c r="AM2260" s="140"/>
      <c r="AN2260" s="140"/>
      <c r="AO2260" s="140"/>
      <c r="AP2260" s="140"/>
      <c r="AQ2260" s="140"/>
      <c r="AR2260" s="140"/>
      <c r="AS2260" s="140"/>
      <c r="AT2260" s="140"/>
      <c r="AU2260" s="140"/>
      <c r="AV2260" s="140"/>
      <c r="AW2260" s="140"/>
      <c r="AX2260" s="140"/>
      <c r="AY2260" s="71"/>
      <c r="AZ2260" s="169" t="str">
        <f t="shared" si="90"/>
        <v>OK</v>
      </c>
      <c r="BA2260" s="170" t="str">
        <f t="shared" si="91"/>
        <v>OK</v>
      </c>
      <c r="BB2260" s="215"/>
    </row>
    <row r="2261" spans="1:54" s="207" customFormat="1" ht="63.75" customHeight="1" x14ac:dyDescent="0.25">
      <c r="A2261" s="115"/>
      <c r="B2261" s="116"/>
      <c r="C2261" s="122"/>
      <c r="D2261" s="171"/>
      <c r="E2261" s="172"/>
      <c r="F2261" s="172"/>
      <c r="G2261" s="173"/>
      <c r="H2261" s="172"/>
      <c r="I2261" s="173"/>
      <c r="J2261" s="173"/>
      <c r="K2261" s="172"/>
      <c r="L2261" s="173"/>
      <c r="M2261" s="173"/>
      <c r="N2261" s="173"/>
      <c r="O2261" s="173"/>
      <c r="P2261" s="172"/>
      <c r="Q2261" s="172"/>
      <c r="R2261" s="154"/>
      <c r="S2261" s="154"/>
      <c r="T2261" s="172"/>
      <c r="U2261" s="172"/>
      <c r="V2261" s="172"/>
      <c r="W2261" s="172"/>
      <c r="X2261" s="153"/>
      <c r="Y2261" s="174"/>
      <c r="Z2261" s="152"/>
      <c r="AA2261" s="140"/>
      <c r="AB2261" s="140"/>
      <c r="AC2261" s="140"/>
      <c r="AD2261" s="140"/>
      <c r="AE2261" s="140"/>
      <c r="AF2261" s="140"/>
      <c r="AG2261" s="140"/>
      <c r="AH2261" s="140"/>
      <c r="AI2261" s="140"/>
      <c r="AJ2261" s="140"/>
      <c r="AK2261" s="140"/>
      <c r="AL2261" s="140"/>
      <c r="AM2261" s="140"/>
      <c r="AN2261" s="140"/>
      <c r="AO2261" s="140"/>
      <c r="AP2261" s="140"/>
      <c r="AQ2261" s="140"/>
      <c r="AR2261" s="140"/>
      <c r="AS2261" s="140"/>
      <c r="AT2261" s="140"/>
      <c r="AU2261" s="140"/>
      <c r="AV2261" s="140"/>
      <c r="AW2261" s="140"/>
      <c r="AX2261" s="140"/>
      <c r="AY2261" s="71"/>
      <c r="AZ2261" s="169" t="str">
        <f t="shared" si="90"/>
        <v>OK</v>
      </c>
      <c r="BA2261" s="170" t="str">
        <f t="shared" si="91"/>
        <v>OK</v>
      </c>
      <c r="BB2261" s="215"/>
    </row>
    <row r="2262" spans="1:54" s="207" customFormat="1" ht="63.75" customHeight="1" x14ac:dyDescent="0.25">
      <c r="A2262" s="115"/>
      <c r="B2262" s="116"/>
      <c r="C2262" s="122"/>
      <c r="D2262" s="171"/>
      <c r="E2262" s="172"/>
      <c r="F2262" s="172"/>
      <c r="G2262" s="173"/>
      <c r="H2262" s="172"/>
      <c r="I2262" s="173"/>
      <c r="J2262" s="173"/>
      <c r="K2262" s="172"/>
      <c r="L2262" s="173"/>
      <c r="M2262" s="173"/>
      <c r="N2262" s="173"/>
      <c r="O2262" s="173"/>
      <c r="P2262" s="172"/>
      <c r="Q2262" s="172"/>
      <c r="R2262" s="154"/>
      <c r="S2262" s="154"/>
      <c r="T2262" s="172"/>
      <c r="U2262" s="172"/>
      <c r="V2262" s="172"/>
      <c r="W2262" s="172"/>
      <c r="X2262" s="153"/>
      <c r="Y2262" s="174"/>
      <c r="Z2262" s="152"/>
      <c r="AA2262" s="140"/>
      <c r="AB2262" s="140"/>
      <c r="AC2262" s="140"/>
      <c r="AD2262" s="140"/>
      <c r="AE2262" s="140"/>
      <c r="AF2262" s="140"/>
      <c r="AG2262" s="140"/>
      <c r="AH2262" s="140"/>
      <c r="AI2262" s="140"/>
      <c r="AJ2262" s="140"/>
      <c r="AK2262" s="140"/>
      <c r="AL2262" s="140"/>
      <c r="AM2262" s="140"/>
      <c r="AN2262" s="140"/>
      <c r="AO2262" s="140"/>
      <c r="AP2262" s="140"/>
      <c r="AQ2262" s="140"/>
      <c r="AR2262" s="140"/>
      <c r="AS2262" s="140"/>
      <c r="AT2262" s="140"/>
      <c r="AU2262" s="140"/>
      <c r="AV2262" s="140"/>
      <c r="AW2262" s="140"/>
      <c r="AX2262" s="140"/>
      <c r="AY2262" s="71"/>
      <c r="AZ2262" s="169" t="str">
        <f t="shared" si="90"/>
        <v>OK</v>
      </c>
      <c r="BA2262" s="170" t="str">
        <f t="shared" si="91"/>
        <v>OK</v>
      </c>
      <c r="BB2262" s="215"/>
    </row>
    <row r="2263" spans="1:54" s="207" customFormat="1" ht="63.75" customHeight="1" x14ac:dyDescent="0.25">
      <c r="A2263" s="115"/>
      <c r="B2263" s="116"/>
      <c r="C2263" s="122"/>
      <c r="D2263" s="171"/>
      <c r="E2263" s="172"/>
      <c r="F2263" s="172"/>
      <c r="G2263" s="173"/>
      <c r="H2263" s="172"/>
      <c r="I2263" s="173"/>
      <c r="J2263" s="173"/>
      <c r="K2263" s="172"/>
      <c r="L2263" s="173"/>
      <c r="M2263" s="173"/>
      <c r="N2263" s="173"/>
      <c r="O2263" s="173"/>
      <c r="P2263" s="172"/>
      <c r="Q2263" s="172"/>
      <c r="R2263" s="154"/>
      <c r="S2263" s="154"/>
      <c r="T2263" s="172"/>
      <c r="U2263" s="172"/>
      <c r="V2263" s="172"/>
      <c r="W2263" s="172"/>
      <c r="X2263" s="153"/>
      <c r="Y2263" s="174"/>
      <c r="Z2263" s="152"/>
      <c r="AA2263" s="140"/>
      <c r="AB2263" s="140"/>
      <c r="AC2263" s="140"/>
      <c r="AD2263" s="140"/>
      <c r="AE2263" s="140"/>
      <c r="AF2263" s="140"/>
      <c r="AG2263" s="140"/>
      <c r="AH2263" s="140"/>
      <c r="AI2263" s="140"/>
      <c r="AJ2263" s="140"/>
      <c r="AK2263" s="140"/>
      <c r="AL2263" s="140"/>
      <c r="AM2263" s="140"/>
      <c r="AN2263" s="140"/>
      <c r="AO2263" s="140"/>
      <c r="AP2263" s="140"/>
      <c r="AQ2263" s="140"/>
      <c r="AR2263" s="140"/>
      <c r="AS2263" s="140"/>
      <c r="AT2263" s="140"/>
      <c r="AU2263" s="140"/>
      <c r="AV2263" s="140"/>
      <c r="AW2263" s="140"/>
      <c r="AX2263" s="140"/>
      <c r="AY2263" s="71"/>
      <c r="AZ2263" s="169" t="str">
        <f t="shared" si="90"/>
        <v>OK</v>
      </c>
      <c r="BA2263" s="170" t="str">
        <f t="shared" si="91"/>
        <v>OK</v>
      </c>
      <c r="BB2263" s="215"/>
    </row>
    <row r="2264" spans="1:54" s="207" customFormat="1" ht="51" customHeight="1" x14ac:dyDescent="0.25">
      <c r="A2264" s="115"/>
      <c r="B2264" s="116"/>
      <c r="C2264" s="122"/>
      <c r="D2264" s="171"/>
      <c r="E2264" s="172"/>
      <c r="F2264" s="172"/>
      <c r="G2264" s="173"/>
      <c r="H2264" s="172"/>
      <c r="I2264" s="173"/>
      <c r="J2264" s="173"/>
      <c r="K2264" s="172"/>
      <c r="L2264" s="173"/>
      <c r="M2264" s="173"/>
      <c r="N2264" s="173"/>
      <c r="O2264" s="173"/>
      <c r="P2264" s="172"/>
      <c r="Q2264" s="172"/>
      <c r="R2264" s="154"/>
      <c r="S2264" s="154"/>
      <c r="T2264" s="172"/>
      <c r="U2264" s="172"/>
      <c r="V2264" s="172"/>
      <c r="W2264" s="172"/>
      <c r="X2264" s="153"/>
      <c r="Y2264" s="174"/>
      <c r="Z2264" s="152"/>
      <c r="AA2264" s="140"/>
      <c r="AB2264" s="140"/>
      <c r="AC2264" s="140"/>
      <c r="AD2264" s="140"/>
      <c r="AE2264" s="140"/>
      <c r="AF2264" s="140"/>
      <c r="AG2264" s="140"/>
      <c r="AH2264" s="140"/>
      <c r="AI2264" s="140"/>
      <c r="AJ2264" s="140"/>
      <c r="AK2264" s="140"/>
      <c r="AL2264" s="140"/>
      <c r="AM2264" s="140"/>
      <c r="AN2264" s="140"/>
      <c r="AO2264" s="140"/>
      <c r="AP2264" s="140"/>
      <c r="AQ2264" s="140"/>
      <c r="AR2264" s="140"/>
      <c r="AS2264" s="140"/>
      <c r="AT2264" s="140"/>
      <c r="AU2264" s="140"/>
      <c r="AV2264" s="140"/>
      <c r="AW2264" s="140"/>
      <c r="AX2264" s="140"/>
      <c r="AY2264" s="71"/>
      <c r="AZ2264" s="169" t="str">
        <f t="shared" si="90"/>
        <v>OK</v>
      </c>
      <c r="BA2264" s="170" t="str">
        <f t="shared" si="91"/>
        <v>OK</v>
      </c>
      <c r="BB2264" s="215"/>
    </row>
    <row r="2265" spans="1:54" s="207" customFormat="1" ht="38.25" customHeight="1" x14ac:dyDescent="0.25">
      <c r="A2265" s="115"/>
      <c r="B2265" s="116"/>
      <c r="C2265" s="122"/>
      <c r="D2265" s="171"/>
      <c r="E2265" s="172"/>
      <c r="F2265" s="172"/>
      <c r="G2265" s="173"/>
      <c r="H2265" s="172"/>
      <c r="I2265" s="173"/>
      <c r="J2265" s="173"/>
      <c r="K2265" s="172"/>
      <c r="L2265" s="173"/>
      <c r="M2265" s="173"/>
      <c r="N2265" s="173"/>
      <c r="O2265" s="173"/>
      <c r="P2265" s="172"/>
      <c r="Q2265" s="172"/>
      <c r="R2265" s="154"/>
      <c r="S2265" s="154"/>
      <c r="T2265" s="172"/>
      <c r="U2265" s="172"/>
      <c r="V2265" s="172"/>
      <c r="W2265" s="172"/>
      <c r="X2265" s="153"/>
      <c r="Y2265" s="174"/>
      <c r="Z2265" s="152"/>
      <c r="AA2265" s="140"/>
      <c r="AB2265" s="140"/>
      <c r="AC2265" s="140"/>
      <c r="AD2265" s="140"/>
      <c r="AE2265" s="140"/>
      <c r="AF2265" s="140"/>
      <c r="AG2265" s="140"/>
      <c r="AH2265" s="140"/>
      <c r="AI2265" s="140"/>
      <c r="AJ2265" s="140"/>
      <c r="AK2265" s="140"/>
      <c r="AL2265" s="140"/>
      <c r="AM2265" s="140"/>
      <c r="AN2265" s="140"/>
      <c r="AO2265" s="140"/>
      <c r="AP2265" s="140"/>
      <c r="AQ2265" s="140"/>
      <c r="AR2265" s="140"/>
      <c r="AS2265" s="140"/>
      <c r="AT2265" s="140"/>
      <c r="AU2265" s="140"/>
      <c r="AV2265" s="140"/>
      <c r="AW2265" s="140"/>
      <c r="AX2265" s="140"/>
      <c r="AY2265" s="71"/>
      <c r="AZ2265" s="169" t="str">
        <f t="shared" si="90"/>
        <v>OK</v>
      </c>
      <c r="BA2265" s="170" t="str">
        <f t="shared" si="91"/>
        <v>OK</v>
      </c>
      <c r="BB2265" s="215"/>
    </row>
    <row r="2266" spans="1:54" s="207" customFormat="1" ht="38.25" customHeight="1" x14ac:dyDescent="0.25">
      <c r="A2266" s="115"/>
      <c r="B2266" s="116"/>
      <c r="C2266" s="122"/>
      <c r="D2266" s="171"/>
      <c r="E2266" s="172"/>
      <c r="F2266" s="172"/>
      <c r="G2266" s="173"/>
      <c r="H2266" s="172"/>
      <c r="I2266" s="173"/>
      <c r="J2266" s="173"/>
      <c r="K2266" s="172"/>
      <c r="L2266" s="173"/>
      <c r="M2266" s="173"/>
      <c r="N2266" s="173"/>
      <c r="O2266" s="173"/>
      <c r="P2266" s="172"/>
      <c r="Q2266" s="172"/>
      <c r="R2266" s="154"/>
      <c r="S2266" s="154"/>
      <c r="T2266" s="172"/>
      <c r="U2266" s="172"/>
      <c r="V2266" s="172"/>
      <c r="W2266" s="172"/>
      <c r="X2266" s="153"/>
      <c r="Y2266" s="174"/>
      <c r="Z2266" s="152"/>
      <c r="AA2266" s="140"/>
      <c r="AB2266" s="140"/>
      <c r="AC2266" s="140"/>
      <c r="AD2266" s="140"/>
      <c r="AE2266" s="140"/>
      <c r="AF2266" s="140"/>
      <c r="AG2266" s="140"/>
      <c r="AH2266" s="140"/>
      <c r="AI2266" s="140"/>
      <c r="AJ2266" s="140"/>
      <c r="AK2266" s="140"/>
      <c r="AL2266" s="140"/>
      <c r="AM2266" s="140"/>
      <c r="AN2266" s="140"/>
      <c r="AO2266" s="140"/>
      <c r="AP2266" s="140"/>
      <c r="AQ2266" s="140"/>
      <c r="AR2266" s="140"/>
      <c r="AS2266" s="140"/>
      <c r="AT2266" s="140"/>
      <c r="AU2266" s="140"/>
      <c r="AV2266" s="140"/>
      <c r="AW2266" s="140"/>
      <c r="AX2266" s="140"/>
      <c r="AY2266" s="71"/>
      <c r="AZ2266" s="169" t="str">
        <f t="shared" si="90"/>
        <v>OK</v>
      </c>
      <c r="BA2266" s="170" t="str">
        <f t="shared" si="91"/>
        <v>OK</v>
      </c>
      <c r="BB2266" s="215"/>
    </row>
    <row r="2267" spans="1:54" s="207" customFormat="1" ht="38.25" customHeight="1" x14ac:dyDescent="0.25">
      <c r="A2267" s="115"/>
      <c r="B2267" s="116"/>
      <c r="C2267" s="122"/>
      <c r="D2267" s="171"/>
      <c r="E2267" s="172"/>
      <c r="F2267" s="172"/>
      <c r="G2267" s="173"/>
      <c r="H2267" s="172"/>
      <c r="I2267" s="173"/>
      <c r="J2267" s="173"/>
      <c r="K2267" s="172"/>
      <c r="L2267" s="173"/>
      <c r="M2267" s="173"/>
      <c r="N2267" s="173"/>
      <c r="O2267" s="173"/>
      <c r="P2267" s="172"/>
      <c r="Q2267" s="172"/>
      <c r="R2267" s="154"/>
      <c r="S2267" s="154"/>
      <c r="T2267" s="172"/>
      <c r="U2267" s="172"/>
      <c r="V2267" s="172"/>
      <c r="W2267" s="172"/>
      <c r="X2267" s="153"/>
      <c r="Y2267" s="174"/>
      <c r="Z2267" s="152"/>
      <c r="AA2267" s="140"/>
      <c r="AB2267" s="140"/>
      <c r="AC2267" s="140"/>
      <c r="AD2267" s="140"/>
      <c r="AE2267" s="140"/>
      <c r="AF2267" s="140"/>
      <c r="AG2267" s="140"/>
      <c r="AH2267" s="140"/>
      <c r="AI2267" s="140"/>
      <c r="AJ2267" s="140"/>
      <c r="AK2267" s="140"/>
      <c r="AL2267" s="140"/>
      <c r="AM2267" s="140"/>
      <c r="AN2267" s="140"/>
      <c r="AO2267" s="140"/>
      <c r="AP2267" s="140"/>
      <c r="AQ2267" s="140"/>
      <c r="AR2267" s="140"/>
      <c r="AS2267" s="140"/>
      <c r="AT2267" s="140"/>
      <c r="AU2267" s="140"/>
      <c r="AV2267" s="140"/>
      <c r="AW2267" s="140"/>
      <c r="AX2267" s="140"/>
      <c r="AY2267" s="71"/>
      <c r="AZ2267" s="169" t="str">
        <f t="shared" si="90"/>
        <v>OK</v>
      </c>
      <c r="BA2267" s="170" t="str">
        <f t="shared" si="91"/>
        <v>OK</v>
      </c>
      <c r="BB2267" s="215"/>
    </row>
    <row r="2268" spans="1:54" s="207" customFormat="1" ht="38.25" customHeight="1" x14ac:dyDescent="0.25">
      <c r="A2268" s="115"/>
      <c r="B2268" s="116"/>
      <c r="C2268" s="122"/>
      <c r="D2268" s="171"/>
      <c r="E2268" s="172"/>
      <c r="F2268" s="172"/>
      <c r="G2268" s="173"/>
      <c r="H2268" s="172"/>
      <c r="I2268" s="173"/>
      <c r="J2268" s="173"/>
      <c r="K2268" s="172"/>
      <c r="L2268" s="173"/>
      <c r="M2268" s="173"/>
      <c r="N2268" s="173"/>
      <c r="O2268" s="173"/>
      <c r="P2268" s="172"/>
      <c r="Q2268" s="172"/>
      <c r="R2268" s="154"/>
      <c r="S2268" s="154"/>
      <c r="T2268" s="172"/>
      <c r="U2268" s="172"/>
      <c r="V2268" s="172"/>
      <c r="W2268" s="172"/>
      <c r="X2268" s="153"/>
      <c r="Y2268" s="174"/>
      <c r="Z2268" s="152"/>
      <c r="AA2268" s="140"/>
      <c r="AB2268" s="140"/>
      <c r="AC2268" s="140"/>
      <c r="AD2268" s="140"/>
      <c r="AE2268" s="140"/>
      <c r="AF2268" s="140"/>
      <c r="AG2268" s="140"/>
      <c r="AH2268" s="140"/>
      <c r="AI2268" s="140"/>
      <c r="AJ2268" s="140"/>
      <c r="AK2268" s="140"/>
      <c r="AL2268" s="140"/>
      <c r="AM2268" s="140"/>
      <c r="AN2268" s="140"/>
      <c r="AO2268" s="140"/>
      <c r="AP2268" s="140"/>
      <c r="AQ2268" s="140"/>
      <c r="AR2268" s="140"/>
      <c r="AS2268" s="140"/>
      <c r="AT2268" s="140"/>
      <c r="AU2268" s="140"/>
      <c r="AV2268" s="140"/>
      <c r="AW2268" s="140"/>
      <c r="AX2268" s="140"/>
      <c r="AY2268" s="71"/>
      <c r="AZ2268" s="169" t="str">
        <f t="shared" si="90"/>
        <v>OK</v>
      </c>
      <c r="BA2268" s="170" t="str">
        <f t="shared" si="91"/>
        <v>OK</v>
      </c>
      <c r="BB2268" s="215"/>
    </row>
    <row r="2269" spans="1:54" s="207" customFormat="1" ht="38.25" customHeight="1" x14ac:dyDescent="0.25">
      <c r="A2269" s="115"/>
      <c r="B2269" s="116"/>
      <c r="C2269" s="122"/>
      <c r="D2269" s="171"/>
      <c r="E2269" s="172"/>
      <c r="F2269" s="172"/>
      <c r="G2269" s="173"/>
      <c r="H2269" s="172"/>
      <c r="I2269" s="173"/>
      <c r="J2269" s="173"/>
      <c r="K2269" s="172"/>
      <c r="L2269" s="173"/>
      <c r="M2269" s="173"/>
      <c r="N2269" s="173"/>
      <c r="O2269" s="173"/>
      <c r="P2269" s="172"/>
      <c r="Q2269" s="172"/>
      <c r="R2269" s="154"/>
      <c r="S2269" s="154"/>
      <c r="T2269" s="172"/>
      <c r="U2269" s="172"/>
      <c r="V2269" s="172"/>
      <c r="W2269" s="172"/>
      <c r="X2269" s="153"/>
      <c r="Y2269" s="174"/>
      <c r="Z2269" s="152"/>
      <c r="AA2269" s="140"/>
      <c r="AB2269" s="140"/>
      <c r="AC2269" s="140"/>
      <c r="AD2269" s="140"/>
      <c r="AE2269" s="140"/>
      <c r="AF2269" s="140"/>
      <c r="AG2269" s="140"/>
      <c r="AH2269" s="140"/>
      <c r="AI2269" s="140"/>
      <c r="AJ2269" s="140"/>
      <c r="AK2269" s="140"/>
      <c r="AL2269" s="140"/>
      <c r="AM2269" s="140"/>
      <c r="AN2269" s="140"/>
      <c r="AO2269" s="140"/>
      <c r="AP2269" s="140"/>
      <c r="AQ2269" s="140"/>
      <c r="AR2269" s="140"/>
      <c r="AS2269" s="140"/>
      <c r="AT2269" s="140"/>
      <c r="AU2269" s="140"/>
      <c r="AV2269" s="140"/>
      <c r="AW2269" s="140"/>
      <c r="AX2269" s="140"/>
      <c r="AY2269" s="71"/>
      <c r="AZ2269" s="169" t="str">
        <f t="shared" si="90"/>
        <v>OK</v>
      </c>
      <c r="BA2269" s="170" t="str">
        <f t="shared" si="91"/>
        <v>OK</v>
      </c>
      <c r="BB2269" s="215"/>
    </row>
    <row r="2270" spans="1:54" s="207" customFormat="1" ht="38.25" customHeight="1" x14ac:dyDescent="0.25">
      <c r="A2270" s="115"/>
      <c r="B2270" s="116"/>
      <c r="C2270" s="122"/>
      <c r="D2270" s="171"/>
      <c r="E2270" s="172"/>
      <c r="F2270" s="172"/>
      <c r="G2270" s="173"/>
      <c r="H2270" s="172"/>
      <c r="I2270" s="173"/>
      <c r="J2270" s="173"/>
      <c r="K2270" s="172"/>
      <c r="L2270" s="173"/>
      <c r="M2270" s="173"/>
      <c r="N2270" s="173"/>
      <c r="O2270" s="173"/>
      <c r="P2270" s="172"/>
      <c r="Q2270" s="172"/>
      <c r="R2270" s="154"/>
      <c r="S2270" s="154"/>
      <c r="T2270" s="172"/>
      <c r="U2270" s="172"/>
      <c r="V2270" s="172"/>
      <c r="W2270" s="172"/>
      <c r="X2270" s="153"/>
      <c r="Y2270" s="174"/>
      <c r="Z2270" s="152"/>
      <c r="AA2270" s="140"/>
      <c r="AB2270" s="140"/>
      <c r="AC2270" s="140"/>
      <c r="AD2270" s="140"/>
      <c r="AE2270" s="140"/>
      <c r="AF2270" s="140"/>
      <c r="AG2270" s="140"/>
      <c r="AH2270" s="140"/>
      <c r="AI2270" s="140"/>
      <c r="AJ2270" s="140"/>
      <c r="AK2270" s="140"/>
      <c r="AL2270" s="140"/>
      <c r="AM2270" s="140"/>
      <c r="AN2270" s="140"/>
      <c r="AO2270" s="140"/>
      <c r="AP2270" s="140"/>
      <c r="AQ2270" s="140"/>
      <c r="AR2270" s="140"/>
      <c r="AS2270" s="140"/>
      <c r="AT2270" s="140"/>
      <c r="AU2270" s="140"/>
      <c r="AV2270" s="140"/>
      <c r="AW2270" s="140"/>
      <c r="AX2270" s="140"/>
      <c r="AY2270" s="71"/>
      <c r="AZ2270" s="169" t="str">
        <f t="shared" si="90"/>
        <v>OK</v>
      </c>
      <c r="BA2270" s="170" t="str">
        <f t="shared" si="91"/>
        <v>OK</v>
      </c>
      <c r="BB2270" s="215"/>
    </row>
    <row r="2271" spans="1:54" s="207" customFormat="1" ht="38.25" customHeight="1" x14ac:dyDescent="0.25">
      <c r="A2271" s="115"/>
      <c r="B2271" s="116"/>
      <c r="C2271" s="122"/>
      <c r="D2271" s="171"/>
      <c r="E2271" s="172"/>
      <c r="F2271" s="172"/>
      <c r="G2271" s="173"/>
      <c r="H2271" s="172"/>
      <c r="I2271" s="173"/>
      <c r="J2271" s="173"/>
      <c r="K2271" s="172"/>
      <c r="L2271" s="173"/>
      <c r="M2271" s="173"/>
      <c r="N2271" s="173"/>
      <c r="O2271" s="173"/>
      <c r="P2271" s="172"/>
      <c r="Q2271" s="172"/>
      <c r="R2271" s="154"/>
      <c r="S2271" s="154"/>
      <c r="T2271" s="172"/>
      <c r="U2271" s="172"/>
      <c r="V2271" s="172"/>
      <c r="W2271" s="172"/>
      <c r="X2271" s="153"/>
      <c r="Y2271" s="174"/>
      <c r="Z2271" s="152"/>
      <c r="AA2271" s="140"/>
      <c r="AB2271" s="140"/>
      <c r="AC2271" s="140"/>
      <c r="AD2271" s="140"/>
      <c r="AE2271" s="140"/>
      <c r="AF2271" s="140"/>
      <c r="AG2271" s="140"/>
      <c r="AH2271" s="140"/>
      <c r="AI2271" s="140"/>
      <c r="AJ2271" s="140"/>
      <c r="AK2271" s="140"/>
      <c r="AL2271" s="140"/>
      <c r="AM2271" s="140"/>
      <c r="AN2271" s="140"/>
      <c r="AO2271" s="140"/>
      <c r="AP2271" s="140"/>
      <c r="AQ2271" s="140"/>
      <c r="AR2271" s="140"/>
      <c r="AS2271" s="140"/>
      <c r="AT2271" s="140"/>
      <c r="AU2271" s="140"/>
      <c r="AV2271" s="140"/>
      <c r="AW2271" s="140"/>
      <c r="AX2271" s="140"/>
      <c r="AY2271" s="71"/>
      <c r="AZ2271" s="169" t="str">
        <f t="shared" si="90"/>
        <v>OK</v>
      </c>
      <c r="BA2271" s="170" t="str">
        <f t="shared" si="91"/>
        <v>OK</v>
      </c>
      <c r="BB2271" s="215"/>
    </row>
    <row r="2272" spans="1:54" s="207" customFormat="1" ht="38.25" customHeight="1" x14ac:dyDescent="0.25">
      <c r="A2272" s="115"/>
      <c r="B2272" s="116"/>
      <c r="C2272" s="122"/>
      <c r="D2272" s="171"/>
      <c r="E2272" s="172"/>
      <c r="F2272" s="172"/>
      <c r="G2272" s="173"/>
      <c r="H2272" s="172"/>
      <c r="I2272" s="173"/>
      <c r="J2272" s="173"/>
      <c r="K2272" s="172"/>
      <c r="L2272" s="173"/>
      <c r="M2272" s="173"/>
      <c r="N2272" s="173"/>
      <c r="O2272" s="173"/>
      <c r="P2272" s="172"/>
      <c r="Q2272" s="172"/>
      <c r="R2272" s="154"/>
      <c r="S2272" s="154"/>
      <c r="T2272" s="172"/>
      <c r="U2272" s="172"/>
      <c r="V2272" s="172"/>
      <c r="W2272" s="172"/>
      <c r="X2272" s="153"/>
      <c r="Y2272" s="174"/>
      <c r="Z2272" s="152"/>
      <c r="AA2272" s="140"/>
      <c r="AB2272" s="140"/>
      <c r="AC2272" s="140"/>
      <c r="AD2272" s="140"/>
      <c r="AE2272" s="140"/>
      <c r="AF2272" s="140"/>
      <c r="AG2272" s="140"/>
      <c r="AH2272" s="140"/>
      <c r="AI2272" s="140"/>
      <c r="AJ2272" s="140"/>
      <c r="AK2272" s="140"/>
      <c r="AL2272" s="140"/>
      <c r="AM2272" s="140"/>
      <c r="AN2272" s="140"/>
      <c r="AO2272" s="140"/>
      <c r="AP2272" s="140"/>
      <c r="AQ2272" s="140"/>
      <c r="AR2272" s="140"/>
      <c r="AS2272" s="140"/>
      <c r="AT2272" s="140"/>
      <c r="AU2272" s="140"/>
      <c r="AV2272" s="140"/>
      <c r="AW2272" s="140"/>
      <c r="AX2272" s="140"/>
      <c r="AY2272" s="71"/>
      <c r="AZ2272" s="169" t="str">
        <f t="shared" si="90"/>
        <v>OK</v>
      </c>
      <c r="BA2272" s="170" t="str">
        <f t="shared" si="91"/>
        <v>OK</v>
      </c>
      <c r="BB2272" s="215"/>
    </row>
    <row r="2273" spans="1:54" s="207" customFormat="1" ht="38.25" customHeight="1" x14ac:dyDescent="0.25">
      <c r="A2273" s="115"/>
      <c r="B2273" s="116"/>
      <c r="C2273" s="122"/>
      <c r="D2273" s="171"/>
      <c r="E2273" s="172"/>
      <c r="F2273" s="172"/>
      <c r="G2273" s="173"/>
      <c r="H2273" s="172"/>
      <c r="I2273" s="173"/>
      <c r="J2273" s="173"/>
      <c r="K2273" s="172"/>
      <c r="L2273" s="173"/>
      <c r="M2273" s="173"/>
      <c r="N2273" s="173"/>
      <c r="O2273" s="173"/>
      <c r="P2273" s="172"/>
      <c r="Q2273" s="172"/>
      <c r="R2273" s="154"/>
      <c r="S2273" s="154"/>
      <c r="T2273" s="172"/>
      <c r="U2273" s="172"/>
      <c r="V2273" s="172"/>
      <c r="W2273" s="172"/>
      <c r="X2273" s="153"/>
      <c r="Y2273" s="174"/>
      <c r="Z2273" s="152"/>
      <c r="AA2273" s="140"/>
      <c r="AB2273" s="140"/>
      <c r="AC2273" s="140"/>
      <c r="AD2273" s="140"/>
      <c r="AE2273" s="140"/>
      <c r="AF2273" s="140"/>
      <c r="AG2273" s="140"/>
      <c r="AH2273" s="140"/>
      <c r="AI2273" s="140"/>
      <c r="AJ2273" s="140"/>
      <c r="AK2273" s="140"/>
      <c r="AL2273" s="140"/>
      <c r="AM2273" s="140"/>
      <c r="AN2273" s="140"/>
      <c r="AO2273" s="140"/>
      <c r="AP2273" s="140"/>
      <c r="AQ2273" s="140"/>
      <c r="AR2273" s="140"/>
      <c r="AS2273" s="140"/>
      <c r="AT2273" s="140"/>
      <c r="AU2273" s="140"/>
      <c r="AV2273" s="140"/>
      <c r="AW2273" s="140"/>
      <c r="AX2273" s="140"/>
      <c r="AY2273" s="71"/>
      <c r="AZ2273" s="169" t="str">
        <f t="shared" si="90"/>
        <v>OK</v>
      </c>
      <c r="BA2273" s="170" t="str">
        <f t="shared" si="91"/>
        <v>OK</v>
      </c>
      <c r="BB2273" s="215"/>
    </row>
    <row r="2274" spans="1:54" s="207" customFormat="1" ht="38.25" customHeight="1" x14ac:dyDescent="0.25">
      <c r="A2274" s="115"/>
      <c r="B2274" s="116"/>
      <c r="C2274" s="122"/>
      <c r="D2274" s="171"/>
      <c r="E2274" s="172"/>
      <c r="F2274" s="172"/>
      <c r="G2274" s="173"/>
      <c r="H2274" s="172"/>
      <c r="I2274" s="173"/>
      <c r="J2274" s="173"/>
      <c r="K2274" s="172"/>
      <c r="L2274" s="173"/>
      <c r="M2274" s="173"/>
      <c r="N2274" s="173"/>
      <c r="O2274" s="173"/>
      <c r="P2274" s="172"/>
      <c r="Q2274" s="172"/>
      <c r="R2274" s="154"/>
      <c r="S2274" s="154"/>
      <c r="T2274" s="172"/>
      <c r="U2274" s="172"/>
      <c r="V2274" s="172"/>
      <c r="W2274" s="172"/>
      <c r="X2274" s="153"/>
      <c r="Y2274" s="174"/>
      <c r="Z2274" s="152"/>
      <c r="AA2274" s="140"/>
      <c r="AB2274" s="140"/>
      <c r="AC2274" s="140"/>
      <c r="AD2274" s="140"/>
      <c r="AE2274" s="140"/>
      <c r="AF2274" s="140"/>
      <c r="AG2274" s="140"/>
      <c r="AH2274" s="140"/>
      <c r="AI2274" s="140"/>
      <c r="AJ2274" s="140"/>
      <c r="AK2274" s="140"/>
      <c r="AL2274" s="140"/>
      <c r="AM2274" s="140"/>
      <c r="AN2274" s="140"/>
      <c r="AO2274" s="140"/>
      <c r="AP2274" s="140"/>
      <c r="AQ2274" s="140"/>
      <c r="AR2274" s="140"/>
      <c r="AS2274" s="140"/>
      <c r="AT2274" s="140"/>
      <c r="AU2274" s="140"/>
      <c r="AV2274" s="140"/>
      <c r="AW2274" s="140"/>
      <c r="AX2274" s="140"/>
      <c r="AY2274" s="71"/>
      <c r="AZ2274" s="169" t="str">
        <f t="shared" si="90"/>
        <v>OK</v>
      </c>
      <c r="BA2274" s="170" t="str">
        <f t="shared" si="91"/>
        <v>OK</v>
      </c>
      <c r="BB2274" s="215"/>
    </row>
    <row r="2275" spans="1:54" s="207" customFormat="1" ht="38.25" customHeight="1" x14ac:dyDescent="0.25">
      <c r="A2275" s="115"/>
      <c r="B2275" s="116"/>
      <c r="C2275" s="122"/>
      <c r="D2275" s="171"/>
      <c r="E2275" s="172"/>
      <c r="F2275" s="172"/>
      <c r="G2275" s="173"/>
      <c r="H2275" s="172"/>
      <c r="I2275" s="173"/>
      <c r="J2275" s="173"/>
      <c r="K2275" s="172"/>
      <c r="L2275" s="173"/>
      <c r="M2275" s="173"/>
      <c r="N2275" s="173"/>
      <c r="O2275" s="173"/>
      <c r="P2275" s="172"/>
      <c r="Q2275" s="172"/>
      <c r="R2275" s="154"/>
      <c r="S2275" s="154"/>
      <c r="T2275" s="172"/>
      <c r="U2275" s="172"/>
      <c r="V2275" s="172"/>
      <c r="W2275" s="172"/>
      <c r="X2275" s="153"/>
      <c r="Y2275" s="174"/>
      <c r="Z2275" s="152"/>
      <c r="AA2275" s="140"/>
      <c r="AB2275" s="140"/>
      <c r="AC2275" s="140"/>
      <c r="AD2275" s="140"/>
      <c r="AE2275" s="140"/>
      <c r="AF2275" s="140"/>
      <c r="AG2275" s="140"/>
      <c r="AH2275" s="140"/>
      <c r="AI2275" s="140"/>
      <c r="AJ2275" s="140"/>
      <c r="AK2275" s="140"/>
      <c r="AL2275" s="140"/>
      <c r="AM2275" s="140"/>
      <c r="AN2275" s="140"/>
      <c r="AO2275" s="140"/>
      <c r="AP2275" s="140"/>
      <c r="AQ2275" s="140"/>
      <c r="AR2275" s="140"/>
      <c r="AS2275" s="140"/>
      <c r="AT2275" s="140"/>
      <c r="AU2275" s="140"/>
      <c r="AV2275" s="140"/>
      <c r="AW2275" s="140"/>
      <c r="AX2275" s="140"/>
      <c r="AY2275" s="71"/>
      <c r="AZ2275" s="169" t="str">
        <f t="shared" si="90"/>
        <v>OK</v>
      </c>
      <c r="BA2275" s="170" t="str">
        <f t="shared" si="91"/>
        <v>OK</v>
      </c>
      <c r="BB2275" s="215"/>
    </row>
    <row r="2276" spans="1:54" s="207" customFormat="1" ht="38.25" customHeight="1" x14ac:dyDescent="0.25">
      <c r="A2276" s="115"/>
      <c r="B2276" s="116"/>
      <c r="C2276" s="122"/>
      <c r="D2276" s="171"/>
      <c r="E2276" s="172"/>
      <c r="F2276" s="172"/>
      <c r="G2276" s="173"/>
      <c r="H2276" s="172"/>
      <c r="I2276" s="173"/>
      <c r="J2276" s="173"/>
      <c r="K2276" s="172"/>
      <c r="L2276" s="173"/>
      <c r="M2276" s="173"/>
      <c r="N2276" s="173"/>
      <c r="O2276" s="173"/>
      <c r="P2276" s="172"/>
      <c r="Q2276" s="172"/>
      <c r="R2276" s="154"/>
      <c r="S2276" s="154"/>
      <c r="T2276" s="172"/>
      <c r="U2276" s="172"/>
      <c r="V2276" s="172"/>
      <c r="W2276" s="172"/>
      <c r="X2276" s="153"/>
      <c r="Y2276" s="174"/>
      <c r="Z2276" s="152"/>
      <c r="AA2276" s="140"/>
      <c r="AB2276" s="140"/>
      <c r="AC2276" s="140"/>
      <c r="AD2276" s="140"/>
      <c r="AE2276" s="140"/>
      <c r="AF2276" s="140"/>
      <c r="AG2276" s="140"/>
      <c r="AH2276" s="140"/>
      <c r="AI2276" s="140"/>
      <c r="AJ2276" s="140"/>
      <c r="AK2276" s="140"/>
      <c r="AL2276" s="140"/>
      <c r="AM2276" s="140"/>
      <c r="AN2276" s="140"/>
      <c r="AO2276" s="140"/>
      <c r="AP2276" s="140"/>
      <c r="AQ2276" s="140"/>
      <c r="AR2276" s="140"/>
      <c r="AS2276" s="140"/>
      <c r="AT2276" s="140"/>
      <c r="AU2276" s="140"/>
      <c r="AV2276" s="140"/>
      <c r="AW2276" s="140"/>
      <c r="AX2276" s="140"/>
      <c r="AY2276" s="71"/>
      <c r="AZ2276" s="169" t="str">
        <f t="shared" si="90"/>
        <v>OK</v>
      </c>
      <c r="BA2276" s="170" t="str">
        <f t="shared" si="91"/>
        <v>OK</v>
      </c>
      <c r="BB2276" s="215"/>
    </row>
    <row r="2277" spans="1:54" s="207" customFormat="1" ht="38.25" customHeight="1" x14ac:dyDescent="0.25">
      <c r="A2277" s="115"/>
      <c r="B2277" s="116"/>
      <c r="C2277" s="122"/>
      <c r="D2277" s="171"/>
      <c r="E2277" s="172"/>
      <c r="F2277" s="172"/>
      <c r="G2277" s="173"/>
      <c r="H2277" s="172"/>
      <c r="I2277" s="173"/>
      <c r="J2277" s="173"/>
      <c r="K2277" s="172"/>
      <c r="L2277" s="173"/>
      <c r="M2277" s="173"/>
      <c r="N2277" s="173"/>
      <c r="O2277" s="173"/>
      <c r="P2277" s="172"/>
      <c r="Q2277" s="172"/>
      <c r="R2277" s="154"/>
      <c r="S2277" s="154"/>
      <c r="T2277" s="172"/>
      <c r="U2277" s="172"/>
      <c r="V2277" s="172"/>
      <c r="W2277" s="172"/>
      <c r="X2277" s="153"/>
      <c r="Y2277" s="174"/>
      <c r="Z2277" s="152"/>
      <c r="AA2277" s="140"/>
      <c r="AB2277" s="140"/>
      <c r="AC2277" s="140"/>
      <c r="AD2277" s="140"/>
      <c r="AE2277" s="140"/>
      <c r="AF2277" s="140"/>
      <c r="AG2277" s="140"/>
      <c r="AH2277" s="140"/>
      <c r="AI2277" s="140"/>
      <c r="AJ2277" s="140"/>
      <c r="AK2277" s="140"/>
      <c r="AL2277" s="140"/>
      <c r="AM2277" s="140"/>
      <c r="AN2277" s="140"/>
      <c r="AO2277" s="140"/>
      <c r="AP2277" s="140"/>
      <c r="AQ2277" s="140"/>
      <c r="AR2277" s="140"/>
      <c r="AS2277" s="140"/>
      <c r="AT2277" s="140"/>
      <c r="AU2277" s="140"/>
      <c r="AV2277" s="140"/>
      <c r="AW2277" s="140"/>
      <c r="AX2277" s="140"/>
      <c r="AY2277" s="71"/>
      <c r="AZ2277" s="169" t="str">
        <f t="shared" si="90"/>
        <v>OK</v>
      </c>
      <c r="BA2277" s="170" t="str">
        <f t="shared" si="91"/>
        <v>OK</v>
      </c>
      <c r="BB2277" s="215"/>
    </row>
    <row r="2278" spans="1:54" s="207" customFormat="1" ht="38.25" customHeight="1" x14ac:dyDescent="0.25">
      <c r="A2278" s="115"/>
      <c r="B2278" s="116"/>
      <c r="C2278" s="122"/>
      <c r="D2278" s="171"/>
      <c r="E2278" s="172"/>
      <c r="F2278" s="172"/>
      <c r="G2278" s="173"/>
      <c r="H2278" s="172"/>
      <c r="I2278" s="173"/>
      <c r="J2278" s="173"/>
      <c r="K2278" s="172"/>
      <c r="L2278" s="173"/>
      <c r="M2278" s="173"/>
      <c r="N2278" s="173"/>
      <c r="O2278" s="173"/>
      <c r="P2278" s="172"/>
      <c r="Q2278" s="172"/>
      <c r="R2278" s="154"/>
      <c r="S2278" s="154"/>
      <c r="T2278" s="172"/>
      <c r="U2278" s="172"/>
      <c r="V2278" s="172"/>
      <c r="W2278" s="172"/>
      <c r="X2278" s="153"/>
      <c r="Y2278" s="174"/>
      <c r="Z2278" s="152"/>
      <c r="AA2278" s="140"/>
      <c r="AB2278" s="140"/>
      <c r="AC2278" s="140"/>
      <c r="AD2278" s="140"/>
      <c r="AE2278" s="140"/>
      <c r="AF2278" s="140"/>
      <c r="AG2278" s="140"/>
      <c r="AH2278" s="140"/>
      <c r="AI2278" s="140"/>
      <c r="AJ2278" s="140"/>
      <c r="AK2278" s="140"/>
      <c r="AL2278" s="140"/>
      <c r="AM2278" s="140"/>
      <c r="AN2278" s="140"/>
      <c r="AO2278" s="140"/>
      <c r="AP2278" s="140"/>
      <c r="AQ2278" s="140"/>
      <c r="AR2278" s="140"/>
      <c r="AS2278" s="140"/>
      <c r="AT2278" s="140"/>
      <c r="AU2278" s="140"/>
      <c r="AV2278" s="140"/>
      <c r="AW2278" s="140"/>
      <c r="AX2278" s="140"/>
      <c r="AY2278" s="71"/>
      <c r="AZ2278" s="169" t="str">
        <f t="shared" si="90"/>
        <v>OK</v>
      </c>
      <c r="BA2278" s="170" t="str">
        <f t="shared" si="91"/>
        <v>OK</v>
      </c>
      <c r="BB2278" s="215"/>
    </row>
    <row r="2279" spans="1:54" s="207" customFormat="1" ht="38.25" customHeight="1" x14ac:dyDescent="0.25">
      <c r="A2279" s="115"/>
      <c r="B2279" s="116"/>
      <c r="C2279" s="122"/>
      <c r="D2279" s="171"/>
      <c r="E2279" s="172"/>
      <c r="F2279" s="172"/>
      <c r="G2279" s="173"/>
      <c r="H2279" s="172"/>
      <c r="I2279" s="173"/>
      <c r="J2279" s="173"/>
      <c r="K2279" s="172"/>
      <c r="L2279" s="173"/>
      <c r="M2279" s="173"/>
      <c r="N2279" s="173"/>
      <c r="O2279" s="173"/>
      <c r="P2279" s="172"/>
      <c r="Q2279" s="172"/>
      <c r="R2279" s="154"/>
      <c r="S2279" s="154"/>
      <c r="T2279" s="172"/>
      <c r="U2279" s="172"/>
      <c r="V2279" s="172"/>
      <c r="W2279" s="172"/>
      <c r="X2279" s="153"/>
      <c r="Y2279" s="174"/>
      <c r="Z2279" s="152"/>
      <c r="AA2279" s="140"/>
      <c r="AB2279" s="140"/>
      <c r="AC2279" s="140"/>
      <c r="AD2279" s="140"/>
      <c r="AE2279" s="140"/>
      <c r="AF2279" s="140"/>
      <c r="AG2279" s="140"/>
      <c r="AH2279" s="140"/>
      <c r="AI2279" s="140"/>
      <c r="AJ2279" s="140"/>
      <c r="AK2279" s="140"/>
      <c r="AL2279" s="140"/>
      <c r="AM2279" s="140"/>
      <c r="AN2279" s="140"/>
      <c r="AO2279" s="140"/>
      <c r="AP2279" s="140"/>
      <c r="AQ2279" s="140"/>
      <c r="AR2279" s="140"/>
      <c r="AS2279" s="140"/>
      <c r="AT2279" s="140"/>
      <c r="AU2279" s="140"/>
      <c r="AV2279" s="140"/>
      <c r="AW2279" s="140"/>
      <c r="AX2279" s="140"/>
      <c r="AY2279" s="71"/>
      <c r="AZ2279" s="169" t="str">
        <f t="shared" si="90"/>
        <v>OK</v>
      </c>
      <c r="BA2279" s="170" t="str">
        <f t="shared" si="91"/>
        <v>OK</v>
      </c>
      <c r="BB2279" s="215"/>
    </row>
    <row r="2280" spans="1:54" s="207" customFormat="1" ht="38.25" customHeight="1" x14ac:dyDescent="0.25">
      <c r="A2280" s="115"/>
      <c r="B2280" s="116"/>
      <c r="C2280" s="122"/>
      <c r="D2280" s="171"/>
      <c r="E2280" s="172"/>
      <c r="F2280" s="172"/>
      <c r="G2280" s="173"/>
      <c r="H2280" s="172"/>
      <c r="I2280" s="173"/>
      <c r="J2280" s="173"/>
      <c r="K2280" s="172"/>
      <c r="L2280" s="173"/>
      <c r="M2280" s="173"/>
      <c r="N2280" s="173"/>
      <c r="O2280" s="173"/>
      <c r="P2280" s="172"/>
      <c r="Q2280" s="172"/>
      <c r="R2280" s="154"/>
      <c r="S2280" s="154"/>
      <c r="T2280" s="172"/>
      <c r="U2280" s="172"/>
      <c r="V2280" s="172"/>
      <c r="W2280" s="172"/>
      <c r="X2280" s="153"/>
      <c r="Y2280" s="174"/>
      <c r="Z2280" s="152"/>
      <c r="AA2280" s="140"/>
      <c r="AB2280" s="140"/>
      <c r="AC2280" s="140"/>
      <c r="AD2280" s="140"/>
      <c r="AE2280" s="140"/>
      <c r="AF2280" s="140"/>
      <c r="AG2280" s="140"/>
      <c r="AH2280" s="140"/>
      <c r="AI2280" s="140"/>
      <c r="AJ2280" s="140"/>
      <c r="AK2280" s="140"/>
      <c r="AL2280" s="140"/>
      <c r="AM2280" s="140"/>
      <c r="AN2280" s="140"/>
      <c r="AO2280" s="140"/>
      <c r="AP2280" s="140"/>
      <c r="AQ2280" s="140"/>
      <c r="AR2280" s="140"/>
      <c r="AS2280" s="140"/>
      <c r="AT2280" s="140"/>
      <c r="AU2280" s="140"/>
      <c r="AV2280" s="140"/>
      <c r="AW2280" s="140"/>
      <c r="AX2280" s="140"/>
      <c r="AY2280" s="71"/>
      <c r="AZ2280" s="169" t="str">
        <f t="shared" si="90"/>
        <v>OK</v>
      </c>
      <c r="BA2280" s="170" t="str">
        <f t="shared" si="91"/>
        <v>OK</v>
      </c>
      <c r="BB2280" s="215"/>
    </row>
    <row r="2281" spans="1:54" s="207" customFormat="1" ht="38.25" customHeight="1" x14ac:dyDescent="0.25">
      <c r="A2281" s="115"/>
      <c r="B2281" s="116"/>
      <c r="C2281" s="122"/>
      <c r="D2281" s="171"/>
      <c r="E2281" s="172"/>
      <c r="F2281" s="172"/>
      <c r="G2281" s="173"/>
      <c r="H2281" s="172"/>
      <c r="I2281" s="173"/>
      <c r="J2281" s="173"/>
      <c r="K2281" s="172"/>
      <c r="L2281" s="173"/>
      <c r="M2281" s="173"/>
      <c r="N2281" s="173"/>
      <c r="O2281" s="173"/>
      <c r="P2281" s="172"/>
      <c r="Q2281" s="172"/>
      <c r="R2281" s="154"/>
      <c r="S2281" s="154"/>
      <c r="T2281" s="172"/>
      <c r="U2281" s="172"/>
      <c r="V2281" s="172"/>
      <c r="W2281" s="172"/>
      <c r="X2281" s="153"/>
      <c r="Y2281" s="174"/>
      <c r="Z2281" s="152"/>
      <c r="AA2281" s="140"/>
      <c r="AB2281" s="140"/>
      <c r="AC2281" s="140"/>
      <c r="AD2281" s="140"/>
      <c r="AE2281" s="140"/>
      <c r="AF2281" s="140"/>
      <c r="AG2281" s="140"/>
      <c r="AH2281" s="140"/>
      <c r="AI2281" s="140"/>
      <c r="AJ2281" s="140"/>
      <c r="AK2281" s="140"/>
      <c r="AL2281" s="140"/>
      <c r="AM2281" s="140"/>
      <c r="AN2281" s="140"/>
      <c r="AO2281" s="140"/>
      <c r="AP2281" s="140"/>
      <c r="AQ2281" s="140"/>
      <c r="AR2281" s="140"/>
      <c r="AS2281" s="140"/>
      <c r="AT2281" s="140"/>
      <c r="AU2281" s="140"/>
      <c r="AV2281" s="140"/>
      <c r="AW2281" s="140"/>
      <c r="AX2281" s="140"/>
      <c r="AY2281" s="71"/>
      <c r="AZ2281" s="169" t="str">
        <f t="shared" si="90"/>
        <v>OK</v>
      </c>
      <c r="BA2281" s="170" t="str">
        <f t="shared" si="91"/>
        <v>OK</v>
      </c>
      <c r="BB2281" s="215"/>
    </row>
    <row r="2282" spans="1:54" s="207" customFormat="1" ht="63.75" customHeight="1" x14ac:dyDescent="0.25">
      <c r="A2282" s="115"/>
      <c r="B2282" s="116"/>
      <c r="C2282" s="122"/>
      <c r="D2282" s="171"/>
      <c r="E2282" s="172"/>
      <c r="F2282" s="172"/>
      <c r="G2282" s="173"/>
      <c r="H2282" s="172"/>
      <c r="I2282" s="173"/>
      <c r="J2282" s="173"/>
      <c r="K2282" s="172"/>
      <c r="L2282" s="173"/>
      <c r="M2282" s="173"/>
      <c r="N2282" s="173"/>
      <c r="O2282" s="173"/>
      <c r="P2282" s="172"/>
      <c r="Q2282" s="172"/>
      <c r="R2282" s="154"/>
      <c r="S2282" s="154"/>
      <c r="T2282" s="172"/>
      <c r="U2282" s="172"/>
      <c r="V2282" s="172"/>
      <c r="W2282" s="172"/>
      <c r="X2282" s="153"/>
      <c r="Y2282" s="174"/>
      <c r="Z2282" s="152"/>
      <c r="AA2282" s="140"/>
      <c r="AB2282" s="140"/>
      <c r="AC2282" s="140"/>
      <c r="AD2282" s="140"/>
      <c r="AE2282" s="140"/>
      <c r="AF2282" s="140"/>
      <c r="AG2282" s="140"/>
      <c r="AH2282" s="140"/>
      <c r="AI2282" s="140"/>
      <c r="AJ2282" s="140"/>
      <c r="AK2282" s="140"/>
      <c r="AL2282" s="140"/>
      <c r="AM2282" s="140"/>
      <c r="AN2282" s="140"/>
      <c r="AO2282" s="140"/>
      <c r="AP2282" s="140"/>
      <c r="AQ2282" s="140"/>
      <c r="AR2282" s="140"/>
      <c r="AS2282" s="140"/>
      <c r="AT2282" s="140"/>
      <c r="AU2282" s="140"/>
      <c r="AV2282" s="140"/>
      <c r="AW2282" s="140"/>
      <c r="AX2282" s="140"/>
      <c r="AY2282" s="71"/>
      <c r="AZ2282" s="169" t="str">
        <f t="shared" si="90"/>
        <v>OK</v>
      </c>
      <c r="BA2282" s="170" t="str">
        <f t="shared" si="91"/>
        <v>OK</v>
      </c>
      <c r="BB2282" s="215"/>
    </row>
    <row r="2283" spans="1:54" s="207" customFormat="1" ht="63.75" customHeight="1" x14ac:dyDescent="0.25">
      <c r="A2283" s="115"/>
      <c r="B2283" s="116"/>
      <c r="C2283" s="122"/>
      <c r="D2283" s="171"/>
      <c r="E2283" s="172"/>
      <c r="F2283" s="172"/>
      <c r="G2283" s="173"/>
      <c r="H2283" s="172"/>
      <c r="I2283" s="173"/>
      <c r="J2283" s="173"/>
      <c r="K2283" s="172"/>
      <c r="L2283" s="173"/>
      <c r="M2283" s="173"/>
      <c r="N2283" s="173"/>
      <c r="O2283" s="173"/>
      <c r="P2283" s="172"/>
      <c r="Q2283" s="172"/>
      <c r="R2283" s="154"/>
      <c r="S2283" s="154"/>
      <c r="T2283" s="172"/>
      <c r="U2283" s="172"/>
      <c r="V2283" s="172"/>
      <c r="W2283" s="172"/>
      <c r="X2283" s="153"/>
      <c r="Y2283" s="174"/>
      <c r="Z2283" s="152"/>
      <c r="AA2283" s="140"/>
      <c r="AB2283" s="140"/>
      <c r="AC2283" s="140"/>
      <c r="AD2283" s="140"/>
      <c r="AE2283" s="140"/>
      <c r="AF2283" s="140"/>
      <c r="AG2283" s="140"/>
      <c r="AH2283" s="140"/>
      <c r="AI2283" s="140"/>
      <c r="AJ2283" s="140"/>
      <c r="AK2283" s="140"/>
      <c r="AL2283" s="140"/>
      <c r="AM2283" s="140"/>
      <c r="AN2283" s="140"/>
      <c r="AO2283" s="140"/>
      <c r="AP2283" s="140"/>
      <c r="AQ2283" s="140"/>
      <c r="AR2283" s="140"/>
      <c r="AS2283" s="140"/>
      <c r="AT2283" s="140"/>
      <c r="AU2283" s="140"/>
      <c r="AV2283" s="140"/>
      <c r="AW2283" s="140"/>
      <c r="AX2283" s="140"/>
      <c r="AY2283" s="71"/>
      <c r="AZ2283" s="169" t="str">
        <f t="shared" si="90"/>
        <v>OK</v>
      </c>
      <c r="BA2283" s="170" t="str">
        <f t="shared" si="91"/>
        <v>OK</v>
      </c>
      <c r="BB2283" s="215"/>
    </row>
    <row r="2284" spans="1:54" s="207" customFormat="1" ht="63.75" customHeight="1" x14ac:dyDescent="0.25">
      <c r="A2284" s="115"/>
      <c r="B2284" s="116"/>
      <c r="C2284" s="122"/>
      <c r="D2284" s="171"/>
      <c r="E2284" s="172"/>
      <c r="F2284" s="172"/>
      <c r="G2284" s="173"/>
      <c r="H2284" s="172"/>
      <c r="I2284" s="173"/>
      <c r="J2284" s="173"/>
      <c r="K2284" s="172"/>
      <c r="L2284" s="173"/>
      <c r="M2284" s="173"/>
      <c r="N2284" s="173"/>
      <c r="O2284" s="173"/>
      <c r="P2284" s="172"/>
      <c r="Q2284" s="172"/>
      <c r="R2284" s="154"/>
      <c r="S2284" s="154"/>
      <c r="T2284" s="172"/>
      <c r="U2284" s="172"/>
      <c r="V2284" s="172"/>
      <c r="W2284" s="172"/>
      <c r="X2284" s="153"/>
      <c r="Y2284" s="174"/>
      <c r="Z2284" s="152"/>
      <c r="AA2284" s="140"/>
      <c r="AB2284" s="140"/>
      <c r="AC2284" s="140"/>
      <c r="AD2284" s="140"/>
      <c r="AE2284" s="140"/>
      <c r="AF2284" s="140"/>
      <c r="AG2284" s="140"/>
      <c r="AH2284" s="140"/>
      <c r="AI2284" s="140"/>
      <c r="AJ2284" s="140"/>
      <c r="AK2284" s="140"/>
      <c r="AL2284" s="140"/>
      <c r="AM2284" s="140"/>
      <c r="AN2284" s="140"/>
      <c r="AO2284" s="140"/>
      <c r="AP2284" s="140"/>
      <c r="AQ2284" s="140"/>
      <c r="AR2284" s="140"/>
      <c r="AS2284" s="140"/>
      <c r="AT2284" s="140"/>
      <c r="AU2284" s="140"/>
      <c r="AV2284" s="140"/>
      <c r="AW2284" s="140"/>
      <c r="AX2284" s="140"/>
      <c r="AY2284" s="71"/>
      <c r="AZ2284" s="169" t="str">
        <f t="shared" si="90"/>
        <v>OK</v>
      </c>
      <c r="BA2284" s="170" t="str">
        <f t="shared" si="91"/>
        <v>OK</v>
      </c>
      <c r="BB2284" s="215"/>
    </row>
    <row r="2285" spans="1:54" s="207" customFormat="1" ht="63.75" customHeight="1" x14ac:dyDescent="0.25">
      <c r="A2285" s="115"/>
      <c r="B2285" s="116"/>
      <c r="C2285" s="122"/>
      <c r="D2285" s="171"/>
      <c r="E2285" s="172"/>
      <c r="F2285" s="172"/>
      <c r="G2285" s="173"/>
      <c r="H2285" s="172"/>
      <c r="I2285" s="173"/>
      <c r="J2285" s="173"/>
      <c r="K2285" s="172"/>
      <c r="L2285" s="173"/>
      <c r="M2285" s="173"/>
      <c r="N2285" s="173"/>
      <c r="O2285" s="173"/>
      <c r="P2285" s="172"/>
      <c r="Q2285" s="172"/>
      <c r="R2285" s="154"/>
      <c r="S2285" s="154"/>
      <c r="T2285" s="172"/>
      <c r="U2285" s="172"/>
      <c r="V2285" s="172"/>
      <c r="W2285" s="172"/>
      <c r="X2285" s="153"/>
      <c r="Y2285" s="174"/>
      <c r="Z2285" s="152"/>
      <c r="AA2285" s="140"/>
      <c r="AB2285" s="140"/>
      <c r="AC2285" s="140"/>
      <c r="AD2285" s="140"/>
      <c r="AE2285" s="140"/>
      <c r="AF2285" s="140"/>
      <c r="AG2285" s="140"/>
      <c r="AH2285" s="140"/>
      <c r="AI2285" s="140"/>
      <c r="AJ2285" s="140"/>
      <c r="AK2285" s="140"/>
      <c r="AL2285" s="140"/>
      <c r="AM2285" s="140"/>
      <c r="AN2285" s="140"/>
      <c r="AO2285" s="140"/>
      <c r="AP2285" s="140"/>
      <c r="AQ2285" s="140"/>
      <c r="AR2285" s="140"/>
      <c r="AS2285" s="140"/>
      <c r="AT2285" s="140"/>
      <c r="AU2285" s="140"/>
      <c r="AV2285" s="140"/>
      <c r="AW2285" s="140"/>
      <c r="AX2285" s="140"/>
      <c r="AY2285" s="71"/>
      <c r="AZ2285" s="169" t="str">
        <f t="shared" si="90"/>
        <v>OK</v>
      </c>
      <c r="BA2285" s="170" t="str">
        <f t="shared" si="91"/>
        <v>OK</v>
      </c>
      <c r="BB2285" s="215"/>
    </row>
    <row r="2286" spans="1:54" s="207" customFormat="1" ht="38.25" customHeight="1" x14ac:dyDescent="0.25">
      <c r="A2286" s="115"/>
      <c r="B2286" s="116"/>
      <c r="C2286" s="122"/>
      <c r="D2286" s="171"/>
      <c r="E2286" s="172"/>
      <c r="F2286" s="172"/>
      <c r="G2286" s="173"/>
      <c r="H2286" s="172"/>
      <c r="I2286" s="173"/>
      <c r="J2286" s="173"/>
      <c r="K2286" s="172"/>
      <c r="L2286" s="173"/>
      <c r="M2286" s="173"/>
      <c r="N2286" s="173"/>
      <c r="O2286" s="173"/>
      <c r="P2286" s="172"/>
      <c r="Q2286" s="172"/>
      <c r="R2286" s="154"/>
      <c r="S2286" s="154"/>
      <c r="T2286" s="172"/>
      <c r="U2286" s="172"/>
      <c r="V2286" s="172"/>
      <c r="W2286" s="172"/>
      <c r="X2286" s="153"/>
      <c r="Y2286" s="174"/>
      <c r="Z2286" s="152"/>
      <c r="AA2286" s="140"/>
      <c r="AB2286" s="140"/>
      <c r="AC2286" s="140"/>
      <c r="AD2286" s="140"/>
      <c r="AE2286" s="140"/>
      <c r="AF2286" s="140"/>
      <c r="AG2286" s="140"/>
      <c r="AH2286" s="140"/>
      <c r="AI2286" s="140"/>
      <c r="AJ2286" s="140"/>
      <c r="AK2286" s="140"/>
      <c r="AL2286" s="140"/>
      <c r="AM2286" s="140"/>
      <c r="AN2286" s="140"/>
      <c r="AO2286" s="140"/>
      <c r="AP2286" s="140"/>
      <c r="AQ2286" s="140"/>
      <c r="AR2286" s="140"/>
      <c r="AS2286" s="140"/>
      <c r="AT2286" s="140"/>
      <c r="AU2286" s="140"/>
      <c r="AV2286" s="140"/>
      <c r="AW2286" s="140"/>
      <c r="AX2286" s="140"/>
      <c r="AY2286" s="71"/>
      <c r="AZ2286" s="169" t="str">
        <f t="shared" si="90"/>
        <v>OK</v>
      </c>
      <c r="BA2286" s="170" t="str">
        <f t="shared" si="91"/>
        <v>OK</v>
      </c>
      <c r="BB2286" s="215"/>
    </row>
    <row r="2287" spans="1:54" s="207" customFormat="1" ht="51" customHeight="1" x14ac:dyDescent="0.25">
      <c r="A2287" s="115"/>
      <c r="B2287" s="116"/>
      <c r="C2287" s="122"/>
      <c r="D2287" s="171"/>
      <c r="E2287" s="172"/>
      <c r="F2287" s="172"/>
      <c r="G2287" s="173"/>
      <c r="H2287" s="172"/>
      <c r="I2287" s="173"/>
      <c r="J2287" s="173"/>
      <c r="K2287" s="172"/>
      <c r="L2287" s="173"/>
      <c r="M2287" s="173"/>
      <c r="N2287" s="173"/>
      <c r="O2287" s="173"/>
      <c r="P2287" s="172"/>
      <c r="Q2287" s="172"/>
      <c r="R2287" s="154"/>
      <c r="S2287" s="154"/>
      <c r="T2287" s="172"/>
      <c r="U2287" s="172"/>
      <c r="V2287" s="172"/>
      <c r="W2287" s="172"/>
      <c r="X2287" s="153"/>
      <c r="Y2287" s="174"/>
      <c r="Z2287" s="152"/>
      <c r="AA2287" s="140"/>
      <c r="AB2287" s="140"/>
      <c r="AC2287" s="140"/>
      <c r="AD2287" s="140"/>
      <c r="AE2287" s="140"/>
      <c r="AF2287" s="140"/>
      <c r="AG2287" s="140"/>
      <c r="AH2287" s="140"/>
      <c r="AI2287" s="140"/>
      <c r="AJ2287" s="140"/>
      <c r="AK2287" s="140"/>
      <c r="AL2287" s="140"/>
      <c r="AM2287" s="140"/>
      <c r="AN2287" s="140"/>
      <c r="AO2287" s="140"/>
      <c r="AP2287" s="140"/>
      <c r="AQ2287" s="140"/>
      <c r="AR2287" s="140"/>
      <c r="AS2287" s="140"/>
      <c r="AT2287" s="140"/>
      <c r="AU2287" s="140"/>
      <c r="AV2287" s="140"/>
      <c r="AW2287" s="140"/>
      <c r="AX2287" s="140"/>
      <c r="AY2287" s="71"/>
      <c r="AZ2287" s="169" t="str">
        <f t="shared" si="90"/>
        <v>OK</v>
      </c>
      <c r="BA2287" s="170" t="str">
        <f t="shared" si="91"/>
        <v>OK</v>
      </c>
      <c r="BB2287" s="215"/>
    </row>
    <row r="2288" spans="1:54" s="207" customFormat="1" ht="38.25" customHeight="1" x14ac:dyDescent="0.25">
      <c r="A2288" s="115"/>
      <c r="B2288" s="116"/>
      <c r="C2288" s="122"/>
      <c r="D2288" s="171"/>
      <c r="E2288" s="172"/>
      <c r="F2288" s="172"/>
      <c r="G2288" s="173"/>
      <c r="H2288" s="172"/>
      <c r="I2288" s="173"/>
      <c r="J2288" s="173"/>
      <c r="K2288" s="172"/>
      <c r="L2288" s="173"/>
      <c r="M2288" s="173"/>
      <c r="N2288" s="173"/>
      <c r="O2288" s="173"/>
      <c r="P2288" s="172"/>
      <c r="Q2288" s="172"/>
      <c r="R2288" s="154"/>
      <c r="S2288" s="154"/>
      <c r="T2288" s="172"/>
      <c r="U2288" s="172"/>
      <c r="V2288" s="172"/>
      <c r="W2288" s="172"/>
      <c r="X2288" s="153"/>
      <c r="Y2288" s="175"/>
      <c r="Z2288" s="152"/>
      <c r="AA2288" s="140"/>
      <c r="AB2288" s="140"/>
      <c r="AC2288" s="140"/>
      <c r="AD2288" s="140"/>
      <c r="AE2288" s="140"/>
      <c r="AF2288" s="140"/>
      <c r="AG2288" s="140"/>
      <c r="AH2288" s="140"/>
      <c r="AI2288" s="140"/>
      <c r="AJ2288" s="140"/>
      <c r="AK2288" s="140"/>
      <c r="AL2288" s="140"/>
      <c r="AM2288" s="140"/>
      <c r="AN2288" s="140"/>
      <c r="AO2288" s="140"/>
      <c r="AP2288" s="140"/>
      <c r="AQ2288" s="140"/>
      <c r="AR2288" s="140"/>
      <c r="AS2288" s="140"/>
      <c r="AT2288" s="140"/>
      <c r="AU2288" s="140"/>
      <c r="AV2288" s="140"/>
      <c r="AW2288" s="140"/>
      <c r="AX2288" s="140"/>
      <c r="AY2288" s="71"/>
      <c r="AZ2288" s="169" t="str">
        <f t="shared" si="90"/>
        <v>OK</v>
      </c>
      <c r="BA2288" s="170" t="str">
        <f t="shared" si="91"/>
        <v>OK</v>
      </c>
      <c r="BB2288" s="215"/>
    </row>
    <row r="2289" spans="1:54" s="215" customFormat="1" ht="38.25" customHeight="1" x14ac:dyDescent="0.25">
      <c r="A2289" s="115"/>
      <c r="B2289" s="116"/>
      <c r="C2289" s="122"/>
      <c r="D2289" s="171"/>
      <c r="E2289" s="172"/>
      <c r="F2289" s="172"/>
      <c r="G2289" s="173"/>
      <c r="H2289" s="172"/>
      <c r="I2289" s="173"/>
      <c r="J2289" s="173"/>
      <c r="K2289" s="172"/>
      <c r="L2289" s="173"/>
      <c r="M2289" s="173"/>
      <c r="N2289" s="173"/>
      <c r="O2289" s="173"/>
      <c r="P2289" s="172"/>
      <c r="Q2289" s="172"/>
      <c r="R2289" s="154"/>
      <c r="S2289" s="154"/>
      <c r="T2289" s="172"/>
      <c r="U2289" s="172"/>
      <c r="V2289" s="172"/>
      <c r="W2289" s="172"/>
      <c r="X2289" s="153"/>
      <c r="Y2289" s="175"/>
      <c r="Z2289" s="152"/>
      <c r="AA2289" s="140"/>
      <c r="AB2289" s="140"/>
      <c r="AC2289" s="140"/>
      <c r="AD2289" s="140"/>
      <c r="AE2289" s="140"/>
      <c r="AF2289" s="140"/>
      <c r="AG2289" s="140"/>
      <c r="AH2289" s="140"/>
      <c r="AI2289" s="140"/>
      <c r="AJ2289" s="140"/>
      <c r="AK2289" s="140"/>
      <c r="AL2289" s="140"/>
      <c r="AM2289" s="140"/>
      <c r="AN2289" s="140"/>
      <c r="AO2289" s="140"/>
      <c r="AP2289" s="140"/>
      <c r="AQ2289" s="140"/>
      <c r="AR2289" s="140"/>
      <c r="AS2289" s="140"/>
      <c r="AT2289" s="140"/>
      <c r="AU2289" s="140"/>
      <c r="AV2289" s="140"/>
      <c r="AW2289" s="140"/>
      <c r="AX2289" s="140"/>
      <c r="AY2289" s="71"/>
      <c r="AZ2289" s="169" t="str">
        <f t="shared" si="90"/>
        <v>OK</v>
      </c>
      <c r="BA2289" s="170" t="str">
        <f t="shared" si="91"/>
        <v>OK</v>
      </c>
    </row>
    <row r="2290" spans="1:54" s="207" customFormat="1" ht="38.25" customHeight="1" x14ac:dyDescent="0.25">
      <c r="A2290" s="115"/>
      <c r="B2290" s="116"/>
      <c r="C2290" s="122"/>
      <c r="D2290" s="171"/>
      <c r="E2290" s="172"/>
      <c r="F2290" s="172"/>
      <c r="G2290" s="173"/>
      <c r="H2290" s="172"/>
      <c r="I2290" s="173"/>
      <c r="J2290" s="173"/>
      <c r="K2290" s="172"/>
      <c r="L2290" s="173"/>
      <c r="M2290" s="173"/>
      <c r="N2290" s="173"/>
      <c r="O2290" s="173"/>
      <c r="P2290" s="172"/>
      <c r="Q2290" s="172"/>
      <c r="R2290" s="154"/>
      <c r="S2290" s="154"/>
      <c r="T2290" s="172"/>
      <c r="U2290" s="172"/>
      <c r="V2290" s="172"/>
      <c r="W2290" s="172"/>
      <c r="X2290" s="153"/>
      <c r="Y2290" s="175"/>
      <c r="Z2290" s="152"/>
      <c r="AA2290" s="140"/>
      <c r="AB2290" s="140"/>
      <c r="AC2290" s="140"/>
      <c r="AD2290" s="140"/>
      <c r="AE2290" s="140"/>
      <c r="AF2290" s="140"/>
      <c r="AG2290" s="140"/>
      <c r="AH2290" s="140"/>
      <c r="AI2290" s="140"/>
      <c r="AJ2290" s="140"/>
      <c r="AK2290" s="140"/>
      <c r="AL2290" s="140"/>
      <c r="AM2290" s="140"/>
      <c r="AN2290" s="140"/>
      <c r="AO2290" s="140"/>
      <c r="AP2290" s="140"/>
      <c r="AQ2290" s="140"/>
      <c r="AR2290" s="140"/>
      <c r="AS2290" s="140"/>
      <c r="AT2290" s="140"/>
      <c r="AU2290" s="140"/>
      <c r="AV2290" s="140"/>
      <c r="AW2290" s="140"/>
      <c r="AX2290" s="140"/>
      <c r="AY2290" s="71"/>
      <c r="AZ2290" s="169" t="str">
        <f t="shared" si="90"/>
        <v>OK</v>
      </c>
      <c r="BA2290" s="170" t="str">
        <f t="shared" si="91"/>
        <v>OK</v>
      </c>
      <c r="BB2290" s="215"/>
    </row>
    <row r="2291" spans="1:54" s="207" customFormat="1" ht="38.25" customHeight="1" x14ac:dyDescent="0.25">
      <c r="A2291" s="115"/>
      <c r="B2291" s="116"/>
      <c r="C2291" s="122"/>
      <c r="D2291" s="171"/>
      <c r="E2291" s="172"/>
      <c r="F2291" s="172"/>
      <c r="G2291" s="173"/>
      <c r="H2291" s="172"/>
      <c r="I2291" s="173"/>
      <c r="J2291" s="173"/>
      <c r="K2291" s="172"/>
      <c r="L2291" s="173"/>
      <c r="M2291" s="173"/>
      <c r="N2291" s="173"/>
      <c r="O2291" s="173"/>
      <c r="P2291" s="172"/>
      <c r="Q2291" s="172"/>
      <c r="R2291" s="154"/>
      <c r="S2291" s="154"/>
      <c r="T2291" s="172"/>
      <c r="U2291" s="172"/>
      <c r="V2291" s="172"/>
      <c r="W2291" s="172"/>
      <c r="X2291" s="153"/>
      <c r="Y2291" s="174"/>
      <c r="Z2291" s="152"/>
      <c r="AA2291" s="140"/>
      <c r="AB2291" s="140"/>
      <c r="AC2291" s="140"/>
      <c r="AD2291" s="140"/>
      <c r="AE2291" s="140"/>
      <c r="AF2291" s="140"/>
      <c r="AG2291" s="140"/>
      <c r="AH2291" s="140"/>
      <c r="AI2291" s="140"/>
      <c r="AJ2291" s="140"/>
      <c r="AK2291" s="140"/>
      <c r="AL2291" s="140"/>
      <c r="AM2291" s="140"/>
      <c r="AN2291" s="140"/>
      <c r="AO2291" s="140"/>
      <c r="AP2291" s="140"/>
      <c r="AQ2291" s="140"/>
      <c r="AR2291" s="140"/>
      <c r="AS2291" s="140"/>
      <c r="AT2291" s="140"/>
      <c r="AU2291" s="140"/>
      <c r="AV2291" s="140"/>
      <c r="AW2291" s="140"/>
      <c r="AX2291" s="140"/>
      <c r="AY2291" s="71"/>
      <c r="AZ2291" s="169" t="str">
        <f t="shared" si="90"/>
        <v>OK</v>
      </c>
      <c r="BA2291" s="170" t="str">
        <f t="shared" si="91"/>
        <v>OK</v>
      </c>
      <c r="BB2291" s="215"/>
    </row>
    <row r="2292" spans="1:54" s="215" customFormat="1" ht="38.25" customHeight="1" x14ac:dyDescent="0.25">
      <c r="A2292" s="115"/>
      <c r="B2292" s="116"/>
      <c r="C2292" s="122"/>
      <c r="D2292" s="171"/>
      <c r="E2292" s="172"/>
      <c r="F2292" s="172"/>
      <c r="G2292" s="173"/>
      <c r="H2292" s="172"/>
      <c r="I2292" s="173"/>
      <c r="J2292" s="173"/>
      <c r="K2292" s="172"/>
      <c r="L2292" s="173"/>
      <c r="M2292" s="173"/>
      <c r="N2292" s="173"/>
      <c r="O2292" s="173"/>
      <c r="P2292" s="172"/>
      <c r="Q2292" s="172"/>
      <c r="R2292" s="154"/>
      <c r="S2292" s="154"/>
      <c r="T2292" s="172"/>
      <c r="U2292" s="172"/>
      <c r="V2292" s="172"/>
      <c r="W2292" s="172"/>
      <c r="X2292" s="153"/>
      <c r="Y2292" s="174"/>
      <c r="Z2292" s="152"/>
      <c r="AA2292" s="140"/>
      <c r="AB2292" s="140"/>
      <c r="AC2292" s="140"/>
      <c r="AD2292" s="140"/>
      <c r="AE2292" s="140"/>
      <c r="AF2292" s="140"/>
      <c r="AG2292" s="140"/>
      <c r="AH2292" s="140"/>
      <c r="AI2292" s="140"/>
      <c r="AJ2292" s="140"/>
      <c r="AK2292" s="140"/>
      <c r="AL2292" s="140"/>
      <c r="AM2292" s="140"/>
      <c r="AN2292" s="140"/>
      <c r="AO2292" s="140"/>
      <c r="AP2292" s="140"/>
      <c r="AQ2292" s="140"/>
      <c r="AR2292" s="140"/>
      <c r="AS2292" s="140"/>
      <c r="AT2292" s="140"/>
      <c r="AU2292" s="140"/>
      <c r="AV2292" s="140"/>
      <c r="AW2292" s="140"/>
      <c r="AX2292" s="140"/>
      <c r="AY2292" s="71"/>
      <c r="AZ2292" s="169" t="str">
        <f t="shared" si="90"/>
        <v>OK</v>
      </c>
      <c r="BA2292" s="170" t="str">
        <f t="shared" si="91"/>
        <v>OK</v>
      </c>
    </row>
    <row r="2293" spans="1:54" s="215" customFormat="1" ht="38.25" customHeight="1" x14ac:dyDescent="0.25">
      <c r="A2293" s="115"/>
      <c r="B2293" s="116"/>
      <c r="C2293" s="122"/>
      <c r="D2293" s="171"/>
      <c r="E2293" s="172"/>
      <c r="F2293" s="172"/>
      <c r="G2293" s="173"/>
      <c r="H2293" s="172"/>
      <c r="I2293" s="173"/>
      <c r="J2293" s="173"/>
      <c r="K2293" s="172"/>
      <c r="L2293" s="173"/>
      <c r="M2293" s="173"/>
      <c r="N2293" s="173"/>
      <c r="O2293" s="173"/>
      <c r="P2293" s="172"/>
      <c r="Q2293" s="172"/>
      <c r="R2293" s="154"/>
      <c r="S2293" s="154"/>
      <c r="T2293" s="172"/>
      <c r="U2293" s="172"/>
      <c r="V2293" s="172"/>
      <c r="W2293" s="172"/>
      <c r="X2293" s="153"/>
      <c r="Y2293" s="174"/>
      <c r="Z2293" s="152"/>
      <c r="AA2293" s="140"/>
      <c r="AB2293" s="140"/>
      <c r="AC2293" s="140"/>
      <c r="AD2293" s="140"/>
      <c r="AE2293" s="140"/>
      <c r="AF2293" s="140"/>
      <c r="AG2293" s="140"/>
      <c r="AH2293" s="140"/>
      <c r="AI2293" s="140"/>
      <c r="AJ2293" s="140"/>
      <c r="AK2293" s="140"/>
      <c r="AL2293" s="140"/>
      <c r="AM2293" s="140"/>
      <c r="AN2293" s="140"/>
      <c r="AO2293" s="140"/>
      <c r="AP2293" s="140"/>
      <c r="AQ2293" s="140"/>
      <c r="AR2293" s="140"/>
      <c r="AS2293" s="140"/>
      <c r="AT2293" s="140"/>
      <c r="AU2293" s="140"/>
      <c r="AV2293" s="140"/>
      <c r="AW2293" s="140"/>
      <c r="AX2293" s="140"/>
      <c r="AY2293" s="71"/>
      <c r="AZ2293" s="169" t="str">
        <f t="shared" si="90"/>
        <v>OK</v>
      </c>
      <c r="BA2293" s="170" t="str">
        <f t="shared" si="91"/>
        <v>OK</v>
      </c>
    </row>
    <row r="2294" spans="1:54" s="207" customFormat="1" ht="38.25" customHeight="1" x14ac:dyDescent="0.25">
      <c r="A2294" s="115"/>
      <c r="B2294" s="116"/>
      <c r="C2294" s="122"/>
      <c r="D2294" s="171"/>
      <c r="E2294" s="172"/>
      <c r="F2294" s="172"/>
      <c r="G2294" s="173"/>
      <c r="H2294" s="172"/>
      <c r="I2294" s="173"/>
      <c r="J2294" s="173"/>
      <c r="K2294" s="172"/>
      <c r="L2294" s="173"/>
      <c r="M2294" s="173"/>
      <c r="N2294" s="173"/>
      <c r="O2294" s="173"/>
      <c r="P2294" s="172"/>
      <c r="Q2294" s="172"/>
      <c r="R2294" s="154"/>
      <c r="S2294" s="154"/>
      <c r="T2294" s="172"/>
      <c r="U2294" s="172"/>
      <c r="V2294" s="172"/>
      <c r="W2294" s="172"/>
      <c r="X2294" s="153"/>
      <c r="Y2294" s="174"/>
      <c r="Z2294" s="152"/>
      <c r="AA2294" s="140"/>
      <c r="AB2294" s="140"/>
      <c r="AC2294" s="140"/>
      <c r="AD2294" s="140"/>
      <c r="AE2294" s="140"/>
      <c r="AF2294" s="140"/>
      <c r="AG2294" s="140"/>
      <c r="AH2294" s="140"/>
      <c r="AI2294" s="140"/>
      <c r="AJ2294" s="140"/>
      <c r="AK2294" s="140"/>
      <c r="AL2294" s="140"/>
      <c r="AM2294" s="140"/>
      <c r="AN2294" s="140"/>
      <c r="AO2294" s="140"/>
      <c r="AP2294" s="140"/>
      <c r="AQ2294" s="140"/>
      <c r="AR2294" s="140"/>
      <c r="AS2294" s="140"/>
      <c r="AT2294" s="140"/>
      <c r="AU2294" s="140"/>
      <c r="AV2294" s="140"/>
      <c r="AW2294" s="140"/>
      <c r="AX2294" s="140"/>
      <c r="AY2294" s="71"/>
      <c r="AZ2294" s="169" t="str">
        <f t="shared" si="90"/>
        <v>OK</v>
      </c>
      <c r="BA2294" s="170" t="str">
        <f t="shared" si="91"/>
        <v>OK</v>
      </c>
      <c r="BB2294" s="215"/>
    </row>
    <row r="2295" spans="1:54" s="215" customFormat="1" ht="38.25" customHeight="1" x14ac:dyDescent="0.25">
      <c r="A2295" s="115"/>
      <c r="B2295" s="116"/>
      <c r="C2295" s="122"/>
      <c r="D2295" s="171"/>
      <c r="E2295" s="172"/>
      <c r="F2295" s="172"/>
      <c r="G2295" s="173"/>
      <c r="H2295" s="172"/>
      <c r="I2295" s="173"/>
      <c r="J2295" s="173"/>
      <c r="K2295" s="172"/>
      <c r="L2295" s="173"/>
      <c r="M2295" s="173"/>
      <c r="N2295" s="173"/>
      <c r="O2295" s="173"/>
      <c r="P2295" s="172"/>
      <c r="Q2295" s="172"/>
      <c r="R2295" s="154"/>
      <c r="S2295" s="154"/>
      <c r="T2295" s="172"/>
      <c r="U2295" s="172"/>
      <c r="V2295" s="172"/>
      <c r="W2295" s="172"/>
      <c r="X2295" s="153"/>
      <c r="Y2295" s="174"/>
      <c r="Z2295" s="152"/>
      <c r="AA2295" s="140"/>
      <c r="AB2295" s="140"/>
      <c r="AC2295" s="140"/>
      <c r="AD2295" s="140"/>
      <c r="AE2295" s="140"/>
      <c r="AF2295" s="140"/>
      <c r="AG2295" s="140"/>
      <c r="AH2295" s="140"/>
      <c r="AI2295" s="140"/>
      <c r="AJ2295" s="140"/>
      <c r="AK2295" s="140"/>
      <c r="AL2295" s="140"/>
      <c r="AM2295" s="140"/>
      <c r="AN2295" s="140"/>
      <c r="AO2295" s="140"/>
      <c r="AP2295" s="140"/>
      <c r="AQ2295" s="140"/>
      <c r="AR2295" s="140"/>
      <c r="AS2295" s="140"/>
      <c r="AT2295" s="140"/>
      <c r="AU2295" s="140"/>
      <c r="AV2295" s="140"/>
      <c r="AW2295" s="140"/>
      <c r="AX2295" s="140"/>
      <c r="AY2295" s="71"/>
      <c r="AZ2295" s="169" t="str">
        <f t="shared" si="90"/>
        <v>OK</v>
      </c>
      <c r="BA2295" s="170" t="str">
        <f t="shared" si="91"/>
        <v>OK</v>
      </c>
    </row>
    <row r="2296" spans="1:54" s="207" customFormat="1" ht="38.25" customHeight="1" x14ac:dyDescent="0.25">
      <c r="A2296" s="115"/>
      <c r="B2296" s="116"/>
      <c r="C2296" s="122"/>
      <c r="D2296" s="171"/>
      <c r="E2296" s="172"/>
      <c r="F2296" s="172"/>
      <c r="G2296" s="173"/>
      <c r="H2296" s="172"/>
      <c r="I2296" s="173"/>
      <c r="J2296" s="173"/>
      <c r="K2296" s="172"/>
      <c r="L2296" s="173"/>
      <c r="M2296" s="173"/>
      <c r="N2296" s="173"/>
      <c r="O2296" s="173"/>
      <c r="P2296" s="172"/>
      <c r="Q2296" s="172"/>
      <c r="R2296" s="154"/>
      <c r="S2296" s="154"/>
      <c r="T2296" s="172"/>
      <c r="U2296" s="172"/>
      <c r="V2296" s="172"/>
      <c r="W2296" s="172"/>
      <c r="X2296" s="153"/>
      <c r="Y2296" s="174"/>
      <c r="Z2296" s="152"/>
      <c r="AA2296" s="140"/>
      <c r="AB2296" s="140"/>
      <c r="AC2296" s="140"/>
      <c r="AD2296" s="140"/>
      <c r="AE2296" s="140"/>
      <c r="AF2296" s="140"/>
      <c r="AG2296" s="140"/>
      <c r="AH2296" s="140"/>
      <c r="AI2296" s="140"/>
      <c r="AJ2296" s="140"/>
      <c r="AK2296" s="140"/>
      <c r="AL2296" s="140"/>
      <c r="AM2296" s="140"/>
      <c r="AN2296" s="140"/>
      <c r="AO2296" s="140"/>
      <c r="AP2296" s="140"/>
      <c r="AQ2296" s="140"/>
      <c r="AR2296" s="140"/>
      <c r="AS2296" s="140"/>
      <c r="AT2296" s="140"/>
      <c r="AU2296" s="140"/>
      <c r="AV2296" s="140"/>
      <c r="AW2296" s="140"/>
      <c r="AX2296" s="140"/>
      <c r="AY2296" s="71"/>
      <c r="AZ2296" s="169" t="str">
        <f t="shared" si="90"/>
        <v>OK</v>
      </c>
      <c r="BA2296" s="170" t="str">
        <f t="shared" si="91"/>
        <v>OK</v>
      </c>
      <c r="BB2296" s="215"/>
    </row>
    <row r="2297" spans="1:54" s="215" customFormat="1" ht="38.25" customHeight="1" x14ac:dyDescent="0.25">
      <c r="A2297" s="115"/>
      <c r="B2297" s="116"/>
      <c r="C2297" s="122"/>
      <c r="D2297" s="171"/>
      <c r="E2297" s="172"/>
      <c r="F2297" s="172"/>
      <c r="G2297" s="173"/>
      <c r="H2297" s="172"/>
      <c r="I2297" s="173"/>
      <c r="J2297" s="173"/>
      <c r="K2297" s="172"/>
      <c r="L2297" s="173"/>
      <c r="M2297" s="173"/>
      <c r="N2297" s="173"/>
      <c r="O2297" s="173"/>
      <c r="P2297" s="172"/>
      <c r="Q2297" s="172"/>
      <c r="R2297" s="154"/>
      <c r="S2297" s="154"/>
      <c r="T2297" s="172"/>
      <c r="U2297" s="172"/>
      <c r="V2297" s="172"/>
      <c r="W2297" s="172"/>
      <c r="X2297" s="153"/>
      <c r="Y2297" s="174"/>
      <c r="Z2297" s="152"/>
      <c r="AA2297" s="140"/>
      <c r="AB2297" s="140"/>
      <c r="AC2297" s="140"/>
      <c r="AD2297" s="140"/>
      <c r="AE2297" s="140"/>
      <c r="AF2297" s="140"/>
      <c r="AG2297" s="140"/>
      <c r="AH2297" s="140"/>
      <c r="AI2297" s="140"/>
      <c r="AJ2297" s="140"/>
      <c r="AK2297" s="140"/>
      <c r="AL2297" s="140"/>
      <c r="AM2297" s="140"/>
      <c r="AN2297" s="140"/>
      <c r="AO2297" s="140"/>
      <c r="AP2297" s="140"/>
      <c r="AQ2297" s="140"/>
      <c r="AR2297" s="140"/>
      <c r="AS2297" s="140"/>
      <c r="AT2297" s="140"/>
      <c r="AU2297" s="140"/>
      <c r="AV2297" s="140"/>
      <c r="AW2297" s="140"/>
      <c r="AX2297" s="140"/>
      <c r="AY2297" s="71"/>
      <c r="AZ2297" s="169" t="str">
        <f t="shared" si="90"/>
        <v>OK</v>
      </c>
      <c r="BA2297" s="170" t="str">
        <f t="shared" si="91"/>
        <v>OK</v>
      </c>
    </row>
    <row r="2298" spans="1:54" s="207" customFormat="1" ht="127.5" customHeight="1" x14ac:dyDescent="0.25">
      <c r="A2298" s="115"/>
      <c r="B2298" s="116"/>
      <c r="C2298" s="122"/>
      <c r="D2298" s="171"/>
      <c r="E2298" s="172"/>
      <c r="F2298" s="172"/>
      <c r="G2298" s="173"/>
      <c r="H2298" s="172"/>
      <c r="I2298" s="173"/>
      <c r="J2298" s="173"/>
      <c r="K2298" s="172"/>
      <c r="L2298" s="173"/>
      <c r="M2298" s="173"/>
      <c r="N2298" s="173"/>
      <c r="O2298" s="173"/>
      <c r="P2298" s="172"/>
      <c r="Q2298" s="172"/>
      <c r="R2298" s="154"/>
      <c r="S2298" s="154"/>
      <c r="T2298" s="172"/>
      <c r="U2298" s="172"/>
      <c r="V2298" s="172"/>
      <c r="W2298" s="172"/>
      <c r="X2298" s="153"/>
      <c r="Y2298" s="174"/>
      <c r="Z2298" s="152"/>
      <c r="AA2298" s="140"/>
      <c r="AB2298" s="140"/>
      <c r="AC2298" s="140"/>
      <c r="AD2298" s="140"/>
      <c r="AE2298" s="140"/>
      <c r="AF2298" s="140"/>
      <c r="AG2298" s="140"/>
      <c r="AH2298" s="140"/>
      <c r="AI2298" s="140"/>
      <c r="AJ2298" s="140"/>
      <c r="AK2298" s="140"/>
      <c r="AL2298" s="140"/>
      <c r="AM2298" s="140"/>
      <c r="AN2298" s="140"/>
      <c r="AO2298" s="140"/>
      <c r="AP2298" s="140"/>
      <c r="AQ2298" s="140"/>
      <c r="AR2298" s="140"/>
      <c r="AS2298" s="140"/>
      <c r="AT2298" s="140"/>
      <c r="AU2298" s="140"/>
      <c r="AV2298" s="140"/>
      <c r="AW2298" s="140"/>
      <c r="AX2298" s="140"/>
      <c r="AY2298" s="71"/>
      <c r="AZ2298" s="169" t="str">
        <f t="shared" si="90"/>
        <v>OK</v>
      </c>
      <c r="BA2298" s="170" t="str">
        <f t="shared" si="91"/>
        <v>OK</v>
      </c>
      <c r="BB2298" s="215"/>
    </row>
    <row r="2299" spans="1:54" s="207" customFormat="1" ht="51" customHeight="1" x14ac:dyDescent="0.25">
      <c r="A2299" s="115"/>
      <c r="B2299" s="116"/>
      <c r="C2299" s="122"/>
      <c r="D2299" s="171"/>
      <c r="E2299" s="172"/>
      <c r="F2299" s="172"/>
      <c r="G2299" s="173"/>
      <c r="H2299" s="172"/>
      <c r="I2299" s="173"/>
      <c r="J2299" s="173"/>
      <c r="K2299" s="172"/>
      <c r="L2299" s="173"/>
      <c r="M2299" s="173"/>
      <c r="N2299" s="173"/>
      <c r="O2299" s="173"/>
      <c r="P2299" s="172"/>
      <c r="Q2299" s="172"/>
      <c r="R2299" s="154"/>
      <c r="S2299" s="154"/>
      <c r="T2299" s="172"/>
      <c r="U2299" s="172"/>
      <c r="V2299" s="172"/>
      <c r="W2299" s="172"/>
      <c r="X2299" s="153"/>
      <c r="Y2299" s="174"/>
      <c r="Z2299" s="152"/>
      <c r="AA2299" s="140"/>
      <c r="AB2299" s="140"/>
      <c r="AC2299" s="140"/>
      <c r="AD2299" s="140"/>
      <c r="AE2299" s="140"/>
      <c r="AF2299" s="140"/>
      <c r="AG2299" s="140"/>
      <c r="AH2299" s="140"/>
      <c r="AI2299" s="140"/>
      <c r="AJ2299" s="140"/>
      <c r="AK2299" s="140"/>
      <c r="AL2299" s="140"/>
      <c r="AM2299" s="140"/>
      <c r="AN2299" s="140"/>
      <c r="AO2299" s="140"/>
      <c r="AP2299" s="140"/>
      <c r="AQ2299" s="140"/>
      <c r="AR2299" s="140"/>
      <c r="AS2299" s="140"/>
      <c r="AT2299" s="140"/>
      <c r="AU2299" s="140"/>
      <c r="AV2299" s="140"/>
      <c r="AW2299" s="140"/>
      <c r="AX2299" s="140"/>
      <c r="AY2299" s="71"/>
      <c r="AZ2299" s="169" t="str">
        <f t="shared" si="90"/>
        <v>OK</v>
      </c>
      <c r="BA2299" s="170" t="str">
        <f t="shared" si="91"/>
        <v>OK</v>
      </c>
      <c r="BB2299" s="215"/>
    </row>
    <row r="2300" spans="1:54" s="207" customFormat="1" ht="51" customHeight="1" x14ac:dyDescent="0.25">
      <c r="A2300" s="115"/>
      <c r="B2300" s="116"/>
      <c r="C2300" s="122"/>
      <c r="D2300" s="171"/>
      <c r="E2300" s="172"/>
      <c r="F2300" s="172"/>
      <c r="G2300" s="173"/>
      <c r="H2300" s="172"/>
      <c r="I2300" s="173"/>
      <c r="J2300" s="173"/>
      <c r="K2300" s="172"/>
      <c r="L2300" s="173"/>
      <c r="M2300" s="173"/>
      <c r="N2300" s="173"/>
      <c r="O2300" s="173"/>
      <c r="P2300" s="172"/>
      <c r="Q2300" s="172"/>
      <c r="R2300" s="154"/>
      <c r="S2300" s="154"/>
      <c r="T2300" s="172"/>
      <c r="U2300" s="172"/>
      <c r="V2300" s="172"/>
      <c r="W2300" s="172"/>
      <c r="X2300" s="153"/>
      <c r="Y2300" s="174"/>
      <c r="Z2300" s="152"/>
      <c r="AA2300" s="140"/>
      <c r="AB2300" s="140"/>
      <c r="AC2300" s="140"/>
      <c r="AD2300" s="140"/>
      <c r="AE2300" s="140"/>
      <c r="AF2300" s="140"/>
      <c r="AG2300" s="140"/>
      <c r="AH2300" s="140"/>
      <c r="AI2300" s="140"/>
      <c r="AJ2300" s="140"/>
      <c r="AK2300" s="140"/>
      <c r="AL2300" s="140"/>
      <c r="AM2300" s="140"/>
      <c r="AN2300" s="140"/>
      <c r="AO2300" s="140"/>
      <c r="AP2300" s="140"/>
      <c r="AQ2300" s="140"/>
      <c r="AR2300" s="140"/>
      <c r="AS2300" s="140"/>
      <c r="AT2300" s="140"/>
      <c r="AU2300" s="140"/>
      <c r="AV2300" s="140"/>
      <c r="AW2300" s="140"/>
      <c r="AX2300" s="140"/>
      <c r="AY2300" s="71"/>
      <c r="AZ2300" s="169" t="str">
        <f t="shared" si="90"/>
        <v>OK</v>
      </c>
      <c r="BA2300" s="170" t="str">
        <f t="shared" si="91"/>
        <v>OK</v>
      </c>
      <c r="BB2300" s="215"/>
    </row>
    <row r="2301" spans="1:54" s="207" customFormat="1" ht="38.25" customHeight="1" x14ac:dyDescent="0.25">
      <c r="A2301" s="115"/>
      <c r="B2301" s="116"/>
      <c r="C2301" s="122"/>
      <c r="D2301" s="171"/>
      <c r="E2301" s="172"/>
      <c r="F2301" s="172"/>
      <c r="G2301" s="173"/>
      <c r="H2301" s="172"/>
      <c r="I2301" s="173"/>
      <c r="J2301" s="173"/>
      <c r="K2301" s="172"/>
      <c r="L2301" s="173"/>
      <c r="M2301" s="173"/>
      <c r="N2301" s="173"/>
      <c r="O2301" s="173"/>
      <c r="P2301" s="172"/>
      <c r="Q2301" s="172"/>
      <c r="R2301" s="154"/>
      <c r="S2301" s="154"/>
      <c r="T2301" s="172"/>
      <c r="U2301" s="172"/>
      <c r="V2301" s="172"/>
      <c r="W2301" s="172"/>
      <c r="X2301" s="153"/>
      <c r="Y2301" s="174"/>
      <c r="Z2301" s="152"/>
      <c r="AA2301" s="140"/>
      <c r="AB2301" s="140"/>
      <c r="AC2301" s="140"/>
      <c r="AD2301" s="140"/>
      <c r="AE2301" s="140"/>
      <c r="AF2301" s="140"/>
      <c r="AG2301" s="140"/>
      <c r="AH2301" s="140"/>
      <c r="AI2301" s="140"/>
      <c r="AJ2301" s="140"/>
      <c r="AK2301" s="140"/>
      <c r="AL2301" s="140"/>
      <c r="AM2301" s="140"/>
      <c r="AN2301" s="140"/>
      <c r="AO2301" s="140"/>
      <c r="AP2301" s="140"/>
      <c r="AQ2301" s="140"/>
      <c r="AR2301" s="140"/>
      <c r="AS2301" s="140"/>
      <c r="AT2301" s="140"/>
      <c r="AU2301" s="140"/>
      <c r="AV2301" s="140"/>
      <c r="AW2301" s="140"/>
      <c r="AX2301" s="140"/>
      <c r="AY2301" s="71"/>
      <c r="AZ2301" s="169" t="str">
        <f t="shared" si="90"/>
        <v>OK</v>
      </c>
      <c r="BA2301" s="170" t="str">
        <f t="shared" si="91"/>
        <v>OK</v>
      </c>
      <c r="BB2301" s="215"/>
    </row>
    <row r="2302" spans="1:54" s="207" customFormat="1" ht="63.75" customHeight="1" x14ac:dyDescent="0.25">
      <c r="A2302" s="115"/>
      <c r="B2302" s="116"/>
      <c r="C2302" s="122"/>
      <c r="D2302" s="171"/>
      <c r="E2302" s="172"/>
      <c r="F2302" s="172"/>
      <c r="G2302" s="173"/>
      <c r="H2302" s="172"/>
      <c r="I2302" s="173"/>
      <c r="J2302" s="173"/>
      <c r="K2302" s="172"/>
      <c r="L2302" s="173"/>
      <c r="M2302" s="173"/>
      <c r="N2302" s="173"/>
      <c r="O2302" s="173"/>
      <c r="P2302" s="172"/>
      <c r="Q2302" s="172"/>
      <c r="R2302" s="154"/>
      <c r="S2302" s="154"/>
      <c r="T2302" s="172"/>
      <c r="U2302" s="172"/>
      <c r="V2302" s="172"/>
      <c r="W2302" s="172"/>
      <c r="X2302" s="153"/>
      <c r="Y2302" s="174"/>
      <c r="Z2302" s="152"/>
      <c r="AA2302" s="140"/>
      <c r="AB2302" s="140"/>
      <c r="AC2302" s="140"/>
      <c r="AD2302" s="140"/>
      <c r="AE2302" s="140"/>
      <c r="AF2302" s="140"/>
      <c r="AG2302" s="140"/>
      <c r="AH2302" s="140"/>
      <c r="AI2302" s="140"/>
      <c r="AJ2302" s="140"/>
      <c r="AK2302" s="140"/>
      <c r="AL2302" s="140"/>
      <c r="AM2302" s="140"/>
      <c r="AN2302" s="140"/>
      <c r="AO2302" s="140"/>
      <c r="AP2302" s="140"/>
      <c r="AQ2302" s="140"/>
      <c r="AR2302" s="140"/>
      <c r="AS2302" s="140"/>
      <c r="AT2302" s="140"/>
      <c r="AU2302" s="140"/>
      <c r="AV2302" s="140"/>
      <c r="AW2302" s="140"/>
      <c r="AX2302" s="140"/>
      <c r="AY2302" s="71"/>
      <c r="AZ2302" s="169" t="str">
        <f t="shared" si="90"/>
        <v>OK</v>
      </c>
      <c r="BA2302" s="170" t="str">
        <f t="shared" si="91"/>
        <v>OK</v>
      </c>
      <c r="BB2302" s="215"/>
    </row>
    <row r="2303" spans="1:54" s="207" customFormat="1" ht="38.25" customHeight="1" x14ac:dyDescent="0.25">
      <c r="A2303" s="115"/>
      <c r="B2303" s="116"/>
      <c r="C2303" s="122"/>
      <c r="D2303" s="171"/>
      <c r="E2303" s="172"/>
      <c r="F2303" s="172"/>
      <c r="G2303" s="173"/>
      <c r="H2303" s="172"/>
      <c r="I2303" s="173"/>
      <c r="J2303" s="173"/>
      <c r="K2303" s="172"/>
      <c r="L2303" s="173"/>
      <c r="M2303" s="173"/>
      <c r="N2303" s="173"/>
      <c r="O2303" s="173"/>
      <c r="P2303" s="172"/>
      <c r="Q2303" s="172"/>
      <c r="R2303" s="154"/>
      <c r="S2303" s="154"/>
      <c r="T2303" s="172"/>
      <c r="U2303" s="172"/>
      <c r="V2303" s="172"/>
      <c r="W2303" s="172"/>
      <c r="X2303" s="153"/>
      <c r="Y2303" s="174"/>
      <c r="Z2303" s="152"/>
      <c r="AA2303" s="140"/>
      <c r="AB2303" s="140"/>
      <c r="AC2303" s="140"/>
      <c r="AD2303" s="140"/>
      <c r="AE2303" s="140"/>
      <c r="AF2303" s="140"/>
      <c r="AG2303" s="140"/>
      <c r="AH2303" s="140"/>
      <c r="AI2303" s="140"/>
      <c r="AJ2303" s="140"/>
      <c r="AK2303" s="140"/>
      <c r="AL2303" s="140"/>
      <c r="AM2303" s="140"/>
      <c r="AN2303" s="140"/>
      <c r="AO2303" s="140"/>
      <c r="AP2303" s="140"/>
      <c r="AQ2303" s="140"/>
      <c r="AR2303" s="140"/>
      <c r="AS2303" s="140"/>
      <c r="AT2303" s="140"/>
      <c r="AU2303" s="140"/>
      <c r="AV2303" s="140"/>
      <c r="AW2303" s="140"/>
      <c r="AX2303" s="140"/>
      <c r="AY2303" s="71"/>
      <c r="AZ2303" s="169" t="str">
        <f t="shared" si="90"/>
        <v>OK</v>
      </c>
      <c r="BA2303" s="170" t="str">
        <f t="shared" si="91"/>
        <v>OK</v>
      </c>
      <c r="BB2303" s="215"/>
    </row>
    <row r="2304" spans="1:54" s="207" customFormat="1" ht="38.25" customHeight="1" x14ac:dyDescent="0.25">
      <c r="A2304" s="115"/>
      <c r="B2304" s="116"/>
      <c r="C2304" s="122"/>
      <c r="D2304" s="171"/>
      <c r="E2304" s="172"/>
      <c r="F2304" s="172"/>
      <c r="G2304" s="173"/>
      <c r="H2304" s="172"/>
      <c r="I2304" s="173"/>
      <c r="J2304" s="173"/>
      <c r="K2304" s="172"/>
      <c r="L2304" s="173"/>
      <c r="M2304" s="173"/>
      <c r="N2304" s="173"/>
      <c r="O2304" s="173"/>
      <c r="P2304" s="172"/>
      <c r="Q2304" s="172"/>
      <c r="R2304" s="154"/>
      <c r="S2304" s="154"/>
      <c r="T2304" s="172"/>
      <c r="U2304" s="172"/>
      <c r="V2304" s="172"/>
      <c r="W2304" s="172"/>
      <c r="X2304" s="153"/>
      <c r="Y2304" s="174"/>
      <c r="Z2304" s="152"/>
      <c r="AA2304" s="140"/>
      <c r="AB2304" s="140"/>
      <c r="AC2304" s="140"/>
      <c r="AD2304" s="140"/>
      <c r="AE2304" s="140"/>
      <c r="AF2304" s="140"/>
      <c r="AG2304" s="140"/>
      <c r="AH2304" s="140"/>
      <c r="AI2304" s="140"/>
      <c r="AJ2304" s="140"/>
      <c r="AK2304" s="140"/>
      <c r="AL2304" s="140"/>
      <c r="AM2304" s="140"/>
      <c r="AN2304" s="140"/>
      <c r="AO2304" s="140"/>
      <c r="AP2304" s="140"/>
      <c r="AQ2304" s="140"/>
      <c r="AR2304" s="140"/>
      <c r="AS2304" s="140"/>
      <c r="AT2304" s="140"/>
      <c r="AU2304" s="140"/>
      <c r="AV2304" s="140"/>
      <c r="AW2304" s="140"/>
      <c r="AX2304" s="140"/>
      <c r="AY2304" s="71"/>
      <c r="AZ2304" s="169" t="str">
        <f t="shared" si="90"/>
        <v>OK</v>
      </c>
      <c r="BA2304" s="170" t="str">
        <f t="shared" si="91"/>
        <v>OK</v>
      </c>
      <c r="BB2304" s="215"/>
    </row>
    <row r="2305" spans="1:54" s="207" customFormat="1" ht="38.25" customHeight="1" x14ac:dyDescent="0.25">
      <c r="A2305" s="115"/>
      <c r="B2305" s="116"/>
      <c r="C2305" s="122"/>
      <c r="D2305" s="171"/>
      <c r="E2305" s="172"/>
      <c r="F2305" s="172"/>
      <c r="G2305" s="173"/>
      <c r="H2305" s="172"/>
      <c r="I2305" s="173"/>
      <c r="J2305" s="173"/>
      <c r="K2305" s="172"/>
      <c r="L2305" s="173"/>
      <c r="M2305" s="173"/>
      <c r="N2305" s="173"/>
      <c r="O2305" s="173"/>
      <c r="P2305" s="172"/>
      <c r="Q2305" s="172"/>
      <c r="R2305" s="154"/>
      <c r="S2305" s="154"/>
      <c r="T2305" s="172"/>
      <c r="U2305" s="172"/>
      <c r="V2305" s="172"/>
      <c r="W2305" s="172"/>
      <c r="X2305" s="153"/>
      <c r="Y2305" s="174"/>
      <c r="Z2305" s="152"/>
      <c r="AA2305" s="140"/>
      <c r="AB2305" s="140"/>
      <c r="AC2305" s="140"/>
      <c r="AD2305" s="140"/>
      <c r="AE2305" s="140"/>
      <c r="AF2305" s="140"/>
      <c r="AG2305" s="140"/>
      <c r="AH2305" s="140"/>
      <c r="AI2305" s="140"/>
      <c r="AJ2305" s="140"/>
      <c r="AK2305" s="140"/>
      <c r="AL2305" s="140"/>
      <c r="AM2305" s="140"/>
      <c r="AN2305" s="140"/>
      <c r="AO2305" s="140"/>
      <c r="AP2305" s="140"/>
      <c r="AQ2305" s="140"/>
      <c r="AR2305" s="140"/>
      <c r="AS2305" s="140"/>
      <c r="AT2305" s="140"/>
      <c r="AU2305" s="140"/>
      <c r="AV2305" s="140"/>
      <c r="AW2305" s="140"/>
      <c r="AX2305" s="140"/>
      <c r="AY2305" s="71"/>
      <c r="AZ2305" s="169" t="str">
        <f t="shared" si="90"/>
        <v>OK</v>
      </c>
      <c r="BA2305" s="170" t="str">
        <f t="shared" si="91"/>
        <v>OK</v>
      </c>
      <c r="BB2305" s="215"/>
    </row>
    <row r="2306" spans="1:54" s="207" customFormat="1" ht="38.25" customHeight="1" x14ac:dyDescent="0.25">
      <c r="A2306" s="115"/>
      <c r="B2306" s="116"/>
      <c r="C2306" s="122"/>
      <c r="D2306" s="171"/>
      <c r="E2306" s="172"/>
      <c r="F2306" s="172"/>
      <c r="G2306" s="173"/>
      <c r="H2306" s="172"/>
      <c r="I2306" s="173"/>
      <c r="J2306" s="173"/>
      <c r="K2306" s="172"/>
      <c r="L2306" s="173"/>
      <c r="M2306" s="173"/>
      <c r="N2306" s="173"/>
      <c r="O2306" s="173"/>
      <c r="P2306" s="172"/>
      <c r="Q2306" s="172"/>
      <c r="R2306" s="154"/>
      <c r="S2306" s="154"/>
      <c r="T2306" s="172"/>
      <c r="U2306" s="172"/>
      <c r="V2306" s="172"/>
      <c r="W2306" s="172"/>
      <c r="X2306" s="153"/>
      <c r="Y2306" s="174"/>
      <c r="Z2306" s="152"/>
      <c r="AA2306" s="140"/>
      <c r="AB2306" s="140"/>
      <c r="AC2306" s="140"/>
      <c r="AD2306" s="140"/>
      <c r="AE2306" s="140"/>
      <c r="AF2306" s="140"/>
      <c r="AG2306" s="140"/>
      <c r="AH2306" s="140"/>
      <c r="AI2306" s="140"/>
      <c r="AJ2306" s="140"/>
      <c r="AK2306" s="140"/>
      <c r="AL2306" s="140"/>
      <c r="AM2306" s="140"/>
      <c r="AN2306" s="140"/>
      <c r="AO2306" s="140"/>
      <c r="AP2306" s="140"/>
      <c r="AQ2306" s="140"/>
      <c r="AR2306" s="140"/>
      <c r="AS2306" s="140"/>
      <c r="AT2306" s="140"/>
      <c r="AU2306" s="140"/>
      <c r="AV2306" s="140"/>
      <c r="AW2306" s="140"/>
      <c r="AX2306" s="140"/>
      <c r="AY2306" s="71"/>
      <c r="AZ2306" s="169" t="str">
        <f t="shared" si="90"/>
        <v>OK</v>
      </c>
      <c r="BA2306" s="170" t="str">
        <f t="shared" si="91"/>
        <v>OK</v>
      </c>
      <c r="BB2306" s="215"/>
    </row>
    <row r="2307" spans="1:54" s="207" customFormat="1" ht="38.25" customHeight="1" x14ac:dyDescent="0.25">
      <c r="A2307" s="115"/>
      <c r="B2307" s="116"/>
      <c r="C2307" s="122"/>
      <c r="D2307" s="171"/>
      <c r="E2307" s="172"/>
      <c r="F2307" s="172"/>
      <c r="G2307" s="173"/>
      <c r="H2307" s="172"/>
      <c r="I2307" s="173"/>
      <c r="J2307" s="173"/>
      <c r="K2307" s="172"/>
      <c r="L2307" s="173"/>
      <c r="M2307" s="173"/>
      <c r="N2307" s="173"/>
      <c r="O2307" s="173"/>
      <c r="P2307" s="172"/>
      <c r="Q2307" s="172"/>
      <c r="R2307" s="154"/>
      <c r="S2307" s="154"/>
      <c r="T2307" s="172"/>
      <c r="U2307" s="172"/>
      <c r="V2307" s="172"/>
      <c r="W2307" s="172"/>
      <c r="X2307" s="153"/>
      <c r="Y2307" s="174"/>
      <c r="Z2307" s="152"/>
      <c r="AA2307" s="140"/>
      <c r="AB2307" s="140"/>
      <c r="AC2307" s="140"/>
      <c r="AD2307" s="140"/>
      <c r="AE2307" s="140"/>
      <c r="AF2307" s="140"/>
      <c r="AG2307" s="140"/>
      <c r="AH2307" s="140"/>
      <c r="AI2307" s="140"/>
      <c r="AJ2307" s="140"/>
      <c r="AK2307" s="140"/>
      <c r="AL2307" s="140"/>
      <c r="AM2307" s="140"/>
      <c r="AN2307" s="140"/>
      <c r="AO2307" s="140"/>
      <c r="AP2307" s="140"/>
      <c r="AQ2307" s="140"/>
      <c r="AR2307" s="140"/>
      <c r="AS2307" s="140"/>
      <c r="AT2307" s="140"/>
      <c r="AU2307" s="140"/>
      <c r="AV2307" s="140"/>
      <c r="AW2307" s="140"/>
      <c r="AX2307" s="140"/>
      <c r="AY2307" s="71"/>
      <c r="AZ2307" s="169" t="str">
        <f t="shared" si="90"/>
        <v>OK</v>
      </c>
      <c r="BA2307" s="170" t="str">
        <f t="shared" si="91"/>
        <v>OK</v>
      </c>
      <c r="BB2307" s="215"/>
    </row>
    <row r="2308" spans="1:54" s="207" customFormat="1" ht="38.25" customHeight="1" x14ac:dyDescent="0.25">
      <c r="A2308" s="115"/>
      <c r="B2308" s="116"/>
      <c r="C2308" s="122"/>
      <c r="D2308" s="171"/>
      <c r="E2308" s="172"/>
      <c r="F2308" s="172"/>
      <c r="G2308" s="173"/>
      <c r="H2308" s="172"/>
      <c r="I2308" s="173"/>
      <c r="J2308" s="173"/>
      <c r="K2308" s="172"/>
      <c r="L2308" s="173"/>
      <c r="M2308" s="173"/>
      <c r="N2308" s="173"/>
      <c r="O2308" s="173"/>
      <c r="P2308" s="172"/>
      <c r="Q2308" s="172"/>
      <c r="R2308" s="154"/>
      <c r="S2308" s="154"/>
      <c r="T2308" s="172"/>
      <c r="U2308" s="172"/>
      <c r="V2308" s="172"/>
      <c r="W2308" s="172"/>
      <c r="X2308" s="153"/>
      <c r="Y2308" s="174"/>
      <c r="Z2308" s="152"/>
      <c r="AA2308" s="140"/>
      <c r="AB2308" s="140"/>
      <c r="AC2308" s="140"/>
      <c r="AD2308" s="140"/>
      <c r="AE2308" s="140"/>
      <c r="AF2308" s="140"/>
      <c r="AG2308" s="140"/>
      <c r="AH2308" s="140"/>
      <c r="AI2308" s="140"/>
      <c r="AJ2308" s="140"/>
      <c r="AK2308" s="140"/>
      <c r="AL2308" s="140"/>
      <c r="AM2308" s="140"/>
      <c r="AN2308" s="140"/>
      <c r="AO2308" s="140"/>
      <c r="AP2308" s="140"/>
      <c r="AQ2308" s="140"/>
      <c r="AR2308" s="140"/>
      <c r="AS2308" s="140"/>
      <c r="AT2308" s="140"/>
      <c r="AU2308" s="140"/>
      <c r="AV2308" s="140"/>
      <c r="AW2308" s="140"/>
      <c r="AX2308" s="140"/>
      <c r="AY2308" s="71"/>
      <c r="AZ2308" s="169" t="str">
        <f t="shared" si="90"/>
        <v>OK</v>
      </c>
      <c r="BA2308" s="170" t="str">
        <f t="shared" si="91"/>
        <v>OK</v>
      </c>
      <c r="BB2308" s="215"/>
    </row>
    <row r="2309" spans="1:54" s="207" customFormat="1" ht="38.25" customHeight="1" x14ac:dyDescent="0.25">
      <c r="A2309" s="115"/>
      <c r="B2309" s="116"/>
      <c r="C2309" s="122"/>
      <c r="D2309" s="171"/>
      <c r="E2309" s="172"/>
      <c r="F2309" s="172"/>
      <c r="G2309" s="173"/>
      <c r="H2309" s="172"/>
      <c r="I2309" s="173"/>
      <c r="J2309" s="173"/>
      <c r="K2309" s="172"/>
      <c r="L2309" s="173"/>
      <c r="M2309" s="173"/>
      <c r="N2309" s="173"/>
      <c r="O2309" s="173"/>
      <c r="P2309" s="172"/>
      <c r="Q2309" s="172"/>
      <c r="R2309" s="154"/>
      <c r="S2309" s="154"/>
      <c r="T2309" s="172"/>
      <c r="U2309" s="172"/>
      <c r="V2309" s="172"/>
      <c r="W2309" s="172"/>
      <c r="X2309" s="153"/>
      <c r="Y2309" s="174"/>
      <c r="Z2309" s="152"/>
      <c r="AA2309" s="140"/>
      <c r="AB2309" s="140"/>
      <c r="AC2309" s="140"/>
      <c r="AD2309" s="140"/>
      <c r="AE2309" s="140"/>
      <c r="AF2309" s="140"/>
      <c r="AG2309" s="140"/>
      <c r="AH2309" s="140"/>
      <c r="AI2309" s="140"/>
      <c r="AJ2309" s="140"/>
      <c r="AK2309" s="140"/>
      <c r="AL2309" s="140"/>
      <c r="AM2309" s="140"/>
      <c r="AN2309" s="140"/>
      <c r="AO2309" s="140"/>
      <c r="AP2309" s="140"/>
      <c r="AQ2309" s="140"/>
      <c r="AR2309" s="140"/>
      <c r="AS2309" s="140"/>
      <c r="AT2309" s="140"/>
      <c r="AU2309" s="140"/>
      <c r="AV2309" s="140"/>
      <c r="AW2309" s="140"/>
      <c r="AX2309" s="140"/>
      <c r="AY2309" s="71"/>
      <c r="AZ2309" s="169" t="str">
        <f t="shared" si="90"/>
        <v>OK</v>
      </c>
      <c r="BA2309" s="170" t="str">
        <f t="shared" si="91"/>
        <v>OK</v>
      </c>
      <c r="BB2309" s="215"/>
    </row>
    <row r="2310" spans="1:54" s="215" customFormat="1" ht="38.25" customHeight="1" x14ac:dyDescent="0.25">
      <c r="A2310" s="115"/>
      <c r="B2310" s="116"/>
      <c r="C2310" s="122"/>
      <c r="D2310" s="171"/>
      <c r="E2310" s="172"/>
      <c r="F2310" s="172"/>
      <c r="G2310" s="173"/>
      <c r="H2310" s="172"/>
      <c r="I2310" s="173"/>
      <c r="J2310" s="173"/>
      <c r="K2310" s="172"/>
      <c r="L2310" s="173"/>
      <c r="M2310" s="173"/>
      <c r="N2310" s="173"/>
      <c r="O2310" s="173"/>
      <c r="P2310" s="172"/>
      <c r="Q2310" s="172"/>
      <c r="R2310" s="154"/>
      <c r="S2310" s="154"/>
      <c r="T2310" s="172"/>
      <c r="U2310" s="172"/>
      <c r="V2310" s="172"/>
      <c r="W2310" s="172"/>
      <c r="X2310" s="153"/>
      <c r="Y2310" s="174"/>
      <c r="Z2310" s="152"/>
      <c r="AA2310" s="140"/>
      <c r="AB2310" s="140"/>
      <c r="AC2310" s="140"/>
      <c r="AD2310" s="140"/>
      <c r="AE2310" s="140"/>
      <c r="AF2310" s="140"/>
      <c r="AG2310" s="140"/>
      <c r="AH2310" s="140"/>
      <c r="AI2310" s="140"/>
      <c r="AJ2310" s="140"/>
      <c r="AK2310" s="140"/>
      <c r="AL2310" s="140"/>
      <c r="AM2310" s="140"/>
      <c r="AN2310" s="140"/>
      <c r="AO2310" s="140"/>
      <c r="AP2310" s="140"/>
      <c r="AQ2310" s="140"/>
      <c r="AR2310" s="140"/>
      <c r="AS2310" s="140"/>
      <c r="AT2310" s="140"/>
      <c r="AU2310" s="140"/>
      <c r="AV2310" s="140"/>
      <c r="AW2310" s="140"/>
      <c r="AX2310" s="140"/>
      <c r="AY2310" s="71"/>
      <c r="AZ2310" s="169" t="str">
        <f t="shared" si="90"/>
        <v>OK</v>
      </c>
      <c r="BA2310" s="170" t="str">
        <f t="shared" si="91"/>
        <v>OK</v>
      </c>
    </row>
    <row r="2311" spans="1:54" s="207" customFormat="1" ht="51" customHeight="1" x14ac:dyDescent="0.25">
      <c r="A2311" s="115"/>
      <c r="B2311" s="116"/>
      <c r="C2311" s="122"/>
      <c r="D2311" s="171"/>
      <c r="E2311" s="172"/>
      <c r="F2311" s="172"/>
      <c r="G2311" s="173"/>
      <c r="H2311" s="172"/>
      <c r="I2311" s="173"/>
      <c r="J2311" s="173"/>
      <c r="K2311" s="172"/>
      <c r="L2311" s="173"/>
      <c r="M2311" s="173"/>
      <c r="N2311" s="173"/>
      <c r="O2311" s="173"/>
      <c r="P2311" s="172"/>
      <c r="Q2311" s="172"/>
      <c r="R2311" s="154"/>
      <c r="S2311" s="154"/>
      <c r="T2311" s="172"/>
      <c r="U2311" s="172"/>
      <c r="V2311" s="172"/>
      <c r="W2311" s="172"/>
      <c r="X2311" s="153"/>
      <c r="Y2311" s="174"/>
      <c r="Z2311" s="152"/>
      <c r="AA2311" s="140"/>
      <c r="AB2311" s="140"/>
      <c r="AC2311" s="140"/>
      <c r="AD2311" s="140"/>
      <c r="AE2311" s="140"/>
      <c r="AF2311" s="140"/>
      <c r="AG2311" s="140"/>
      <c r="AH2311" s="140"/>
      <c r="AI2311" s="140"/>
      <c r="AJ2311" s="140"/>
      <c r="AK2311" s="140"/>
      <c r="AL2311" s="140"/>
      <c r="AM2311" s="140"/>
      <c r="AN2311" s="140"/>
      <c r="AO2311" s="140"/>
      <c r="AP2311" s="140"/>
      <c r="AQ2311" s="140"/>
      <c r="AR2311" s="140"/>
      <c r="AS2311" s="140"/>
      <c r="AT2311" s="140"/>
      <c r="AU2311" s="140"/>
      <c r="AV2311" s="140"/>
      <c r="AW2311" s="140"/>
      <c r="AX2311" s="140"/>
      <c r="AY2311" s="71"/>
      <c r="AZ2311" s="169" t="str">
        <f t="shared" si="90"/>
        <v>OK</v>
      </c>
      <c r="BA2311" s="170" t="str">
        <f t="shared" si="91"/>
        <v>OK</v>
      </c>
      <c r="BB2311" s="215"/>
    </row>
    <row r="2312" spans="1:54" s="215" customFormat="1" ht="51" customHeight="1" x14ac:dyDescent="0.25">
      <c r="A2312" s="115"/>
      <c r="B2312" s="116"/>
      <c r="C2312" s="122"/>
      <c r="D2312" s="171"/>
      <c r="E2312" s="172"/>
      <c r="F2312" s="172"/>
      <c r="G2312" s="173"/>
      <c r="H2312" s="172"/>
      <c r="I2312" s="173"/>
      <c r="J2312" s="173"/>
      <c r="K2312" s="172"/>
      <c r="L2312" s="173"/>
      <c r="M2312" s="173"/>
      <c r="N2312" s="173"/>
      <c r="O2312" s="173"/>
      <c r="P2312" s="172"/>
      <c r="Q2312" s="172"/>
      <c r="R2312" s="154"/>
      <c r="S2312" s="154"/>
      <c r="T2312" s="172"/>
      <c r="U2312" s="172"/>
      <c r="V2312" s="172"/>
      <c r="W2312" s="172"/>
      <c r="X2312" s="153"/>
      <c r="Y2312" s="174"/>
      <c r="Z2312" s="156"/>
      <c r="AA2312" s="144"/>
      <c r="AB2312" s="144"/>
      <c r="AC2312" s="144"/>
      <c r="AD2312" s="144"/>
      <c r="AE2312" s="144"/>
      <c r="AF2312" s="144"/>
      <c r="AG2312" s="144"/>
      <c r="AH2312" s="144"/>
      <c r="AI2312" s="144"/>
      <c r="AJ2312" s="144"/>
      <c r="AK2312" s="144"/>
      <c r="AL2312" s="144"/>
      <c r="AM2312" s="144"/>
      <c r="AN2312" s="144"/>
      <c r="AO2312" s="144"/>
      <c r="AP2312" s="144"/>
      <c r="AQ2312" s="144"/>
      <c r="AR2312" s="144"/>
      <c r="AS2312" s="144"/>
      <c r="AT2312" s="144"/>
      <c r="AU2312" s="144"/>
      <c r="AV2312" s="144"/>
      <c r="AW2312" s="144"/>
      <c r="AX2312" s="142"/>
      <c r="AY2312" s="71"/>
      <c r="AZ2312" s="169" t="str">
        <f t="shared" ref="AZ2312:AZ2376" si="92">IF(S2312-AA2312-AC2312-AE2312-AG2312-AI2312-AK2312-AM2312-AO2312-AQ2312-AS2312-AU2312-AW2312=0,"OK","Compromisos diferentes al valor estimado en la vigencia actual")</f>
        <v>OK</v>
      </c>
      <c r="BA2312" s="170" t="str">
        <f t="shared" ref="BA2312:BA2376" si="93">IF(S2312-AB2312-AD2312-AF2312-AH2312-AJ2312-AL2312-AN2312-AP2312-AR2312-AT2312-AV2312-AX2312=0,"OK","Obligaciones diferentes al valor estimado en la vigencia actual")</f>
        <v>OK</v>
      </c>
    </row>
    <row r="2313" spans="1:54" s="207" customFormat="1" ht="51" customHeight="1" x14ac:dyDescent="0.25">
      <c r="A2313" s="115"/>
      <c r="B2313" s="116"/>
      <c r="C2313" s="122"/>
      <c r="D2313" s="171"/>
      <c r="E2313" s="172"/>
      <c r="F2313" s="172"/>
      <c r="G2313" s="173"/>
      <c r="H2313" s="172"/>
      <c r="I2313" s="173"/>
      <c r="J2313" s="173"/>
      <c r="K2313" s="172"/>
      <c r="L2313" s="173"/>
      <c r="M2313" s="173"/>
      <c r="N2313" s="173"/>
      <c r="O2313" s="173"/>
      <c r="P2313" s="172"/>
      <c r="Q2313" s="172"/>
      <c r="R2313" s="154"/>
      <c r="S2313" s="154"/>
      <c r="T2313" s="172"/>
      <c r="U2313" s="172"/>
      <c r="V2313" s="172"/>
      <c r="W2313" s="172"/>
      <c r="X2313" s="153"/>
      <c r="Y2313" s="174"/>
      <c r="Z2313" s="156"/>
      <c r="AA2313" s="144"/>
      <c r="AB2313" s="144"/>
      <c r="AC2313" s="144"/>
      <c r="AD2313" s="144"/>
      <c r="AE2313" s="144"/>
      <c r="AF2313" s="144"/>
      <c r="AG2313" s="144"/>
      <c r="AH2313" s="144"/>
      <c r="AI2313" s="144"/>
      <c r="AJ2313" s="144"/>
      <c r="AK2313" s="144"/>
      <c r="AL2313" s="144"/>
      <c r="AM2313" s="144"/>
      <c r="AN2313" s="144"/>
      <c r="AO2313" s="144"/>
      <c r="AP2313" s="144"/>
      <c r="AQ2313" s="144"/>
      <c r="AR2313" s="144"/>
      <c r="AS2313" s="144"/>
      <c r="AT2313" s="144"/>
      <c r="AU2313" s="144"/>
      <c r="AV2313" s="144"/>
      <c r="AW2313" s="144"/>
      <c r="AX2313" s="142"/>
      <c r="AY2313" s="71"/>
      <c r="AZ2313" s="169" t="str">
        <f t="shared" si="92"/>
        <v>OK</v>
      </c>
      <c r="BA2313" s="170" t="str">
        <f t="shared" si="93"/>
        <v>OK</v>
      </c>
    </row>
    <row r="2314" spans="1:54" s="207" customFormat="1" ht="51" customHeight="1" x14ac:dyDescent="0.25">
      <c r="A2314" s="115"/>
      <c r="B2314" s="116"/>
      <c r="C2314" s="122"/>
      <c r="D2314" s="171"/>
      <c r="E2314" s="172"/>
      <c r="F2314" s="172"/>
      <c r="G2314" s="173"/>
      <c r="H2314" s="172"/>
      <c r="I2314" s="173"/>
      <c r="J2314" s="173"/>
      <c r="K2314" s="172"/>
      <c r="L2314" s="173"/>
      <c r="M2314" s="173"/>
      <c r="N2314" s="173"/>
      <c r="O2314" s="173"/>
      <c r="P2314" s="172"/>
      <c r="Q2314" s="172"/>
      <c r="R2314" s="154"/>
      <c r="S2314" s="154"/>
      <c r="T2314" s="172"/>
      <c r="U2314" s="172"/>
      <c r="V2314" s="172"/>
      <c r="W2314" s="172"/>
      <c r="X2314" s="153"/>
      <c r="Y2314" s="174"/>
      <c r="Z2314" s="156"/>
      <c r="AA2314" s="144"/>
      <c r="AB2314" s="144"/>
      <c r="AC2314" s="144"/>
      <c r="AD2314" s="144"/>
      <c r="AE2314" s="144"/>
      <c r="AF2314" s="144"/>
      <c r="AG2314" s="144"/>
      <c r="AH2314" s="144"/>
      <c r="AI2314" s="144"/>
      <c r="AJ2314" s="144"/>
      <c r="AK2314" s="144"/>
      <c r="AL2314" s="144"/>
      <c r="AM2314" s="144"/>
      <c r="AN2314" s="144"/>
      <c r="AO2314" s="144"/>
      <c r="AP2314" s="144"/>
      <c r="AQ2314" s="144"/>
      <c r="AR2314" s="144"/>
      <c r="AS2314" s="144"/>
      <c r="AT2314" s="144"/>
      <c r="AU2314" s="144"/>
      <c r="AV2314" s="144"/>
      <c r="AW2314" s="144"/>
      <c r="AX2314" s="142"/>
      <c r="AY2314" s="71"/>
      <c r="AZ2314" s="169" t="str">
        <f t="shared" si="92"/>
        <v>OK</v>
      </c>
      <c r="BA2314" s="170" t="str">
        <f t="shared" si="93"/>
        <v>OK</v>
      </c>
    </row>
    <row r="2315" spans="1:54" s="207" customFormat="1" ht="51" customHeight="1" x14ac:dyDescent="0.25">
      <c r="A2315" s="115"/>
      <c r="B2315" s="116"/>
      <c r="C2315" s="122"/>
      <c r="D2315" s="171"/>
      <c r="E2315" s="172"/>
      <c r="F2315" s="172"/>
      <c r="G2315" s="173"/>
      <c r="H2315" s="172"/>
      <c r="I2315" s="173"/>
      <c r="J2315" s="173"/>
      <c r="K2315" s="172"/>
      <c r="L2315" s="173"/>
      <c r="M2315" s="173"/>
      <c r="N2315" s="173"/>
      <c r="O2315" s="173"/>
      <c r="P2315" s="172"/>
      <c r="Q2315" s="172"/>
      <c r="R2315" s="154"/>
      <c r="S2315" s="154"/>
      <c r="T2315" s="172"/>
      <c r="U2315" s="172"/>
      <c r="V2315" s="172"/>
      <c r="W2315" s="172"/>
      <c r="X2315" s="153"/>
      <c r="Y2315" s="174"/>
      <c r="Z2315" s="156"/>
      <c r="AA2315" s="144"/>
      <c r="AB2315" s="144"/>
      <c r="AC2315" s="144"/>
      <c r="AD2315" s="144"/>
      <c r="AE2315" s="144"/>
      <c r="AF2315" s="144"/>
      <c r="AG2315" s="144"/>
      <c r="AH2315" s="144"/>
      <c r="AI2315" s="144"/>
      <c r="AJ2315" s="144"/>
      <c r="AK2315" s="144"/>
      <c r="AL2315" s="144"/>
      <c r="AM2315" s="144"/>
      <c r="AN2315" s="144"/>
      <c r="AO2315" s="144"/>
      <c r="AP2315" s="144"/>
      <c r="AQ2315" s="144"/>
      <c r="AR2315" s="144"/>
      <c r="AS2315" s="144"/>
      <c r="AT2315" s="144"/>
      <c r="AU2315" s="144"/>
      <c r="AV2315" s="144"/>
      <c r="AW2315" s="144"/>
      <c r="AX2315" s="142"/>
      <c r="AY2315" s="71"/>
      <c r="AZ2315" s="169" t="str">
        <f t="shared" si="92"/>
        <v>OK</v>
      </c>
      <c r="BA2315" s="170" t="str">
        <f t="shared" si="93"/>
        <v>OK</v>
      </c>
    </row>
    <row r="2316" spans="1:54" s="207" customFormat="1" ht="76.5" customHeight="1" x14ac:dyDescent="0.25">
      <c r="A2316" s="115"/>
      <c r="B2316" s="116"/>
      <c r="C2316" s="122"/>
      <c r="D2316" s="171"/>
      <c r="E2316" s="172"/>
      <c r="F2316" s="172"/>
      <c r="G2316" s="173"/>
      <c r="H2316" s="172"/>
      <c r="I2316" s="173"/>
      <c r="J2316" s="173"/>
      <c r="K2316" s="172"/>
      <c r="L2316" s="173"/>
      <c r="M2316" s="173"/>
      <c r="N2316" s="173"/>
      <c r="O2316" s="173"/>
      <c r="P2316" s="172"/>
      <c r="Q2316" s="172"/>
      <c r="R2316" s="154"/>
      <c r="S2316" s="154"/>
      <c r="T2316" s="172"/>
      <c r="U2316" s="172"/>
      <c r="V2316" s="172"/>
      <c r="W2316" s="172"/>
      <c r="X2316" s="153"/>
      <c r="Y2316" s="174"/>
      <c r="Z2316" s="156"/>
      <c r="AA2316" s="144"/>
      <c r="AB2316" s="144"/>
      <c r="AC2316" s="144"/>
      <c r="AD2316" s="144"/>
      <c r="AE2316" s="144"/>
      <c r="AF2316" s="144"/>
      <c r="AG2316" s="144"/>
      <c r="AH2316" s="144"/>
      <c r="AI2316" s="144"/>
      <c r="AJ2316" s="144"/>
      <c r="AK2316" s="144"/>
      <c r="AL2316" s="144"/>
      <c r="AM2316" s="144"/>
      <c r="AN2316" s="144"/>
      <c r="AO2316" s="144"/>
      <c r="AP2316" s="144"/>
      <c r="AQ2316" s="144"/>
      <c r="AR2316" s="144"/>
      <c r="AS2316" s="144"/>
      <c r="AT2316" s="144"/>
      <c r="AU2316" s="144"/>
      <c r="AV2316" s="144"/>
      <c r="AW2316" s="144"/>
      <c r="AX2316" s="142"/>
      <c r="AY2316" s="71"/>
      <c r="AZ2316" s="169" t="str">
        <f t="shared" si="92"/>
        <v>OK</v>
      </c>
      <c r="BA2316" s="170" t="str">
        <f t="shared" si="93"/>
        <v>OK</v>
      </c>
    </row>
    <row r="2317" spans="1:54" s="207" customFormat="1" ht="102" customHeight="1" x14ac:dyDescent="0.25">
      <c r="A2317" s="115"/>
      <c r="B2317" s="116"/>
      <c r="C2317" s="122"/>
      <c r="D2317" s="171"/>
      <c r="E2317" s="172"/>
      <c r="F2317" s="172"/>
      <c r="G2317" s="173"/>
      <c r="H2317" s="172"/>
      <c r="I2317" s="173"/>
      <c r="J2317" s="173"/>
      <c r="K2317" s="172"/>
      <c r="L2317" s="173"/>
      <c r="M2317" s="173"/>
      <c r="N2317" s="173"/>
      <c r="O2317" s="173"/>
      <c r="P2317" s="172"/>
      <c r="Q2317" s="172"/>
      <c r="R2317" s="154"/>
      <c r="S2317" s="154"/>
      <c r="T2317" s="172"/>
      <c r="U2317" s="172"/>
      <c r="V2317" s="172"/>
      <c r="W2317" s="172"/>
      <c r="X2317" s="153"/>
      <c r="Y2317" s="174"/>
      <c r="Z2317" s="156"/>
      <c r="AA2317" s="144"/>
      <c r="AB2317" s="144"/>
      <c r="AC2317" s="144"/>
      <c r="AD2317" s="144"/>
      <c r="AE2317" s="144"/>
      <c r="AF2317" s="144"/>
      <c r="AG2317" s="144"/>
      <c r="AH2317" s="144"/>
      <c r="AI2317" s="144"/>
      <c r="AJ2317" s="144"/>
      <c r="AK2317" s="144"/>
      <c r="AL2317" s="144"/>
      <c r="AM2317" s="144"/>
      <c r="AN2317" s="144"/>
      <c r="AO2317" s="144"/>
      <c r="AP2317" s="144"/>
      <c r="AQ2317" s="144"/>
      <c r="AR2317" s="144"/>
      <c r="AS2317" s="144"/>
      <c r="AT2317" s="144"/>
      <c r="AU2317" s="144"/>
      <c r="AV2317" s="144"/>
      <c r="AW2317" s="144"/>
      <c r="AX2317" s="142"/>
      <c r="AY2317" s="71"/>
      <c r="AZ2317" s="169" t="str">
        <f t="shared" si="92"/>
        <v>OK</v>
      </c>
      <c r="BA2317" s="170" t="str">
        <f t="shared" si="93"/>
        <v>OK</v>
      </c>
    </row>
    <row r="2318" spans="1:54" s="207" customFormat="1" ht="76.5" customHeight="1" x14ac:dyDescent="0.25">
      <c r="A2318" s="115"/>
      <c r="B2318" s="116"/>
      <c r="C2318" s="122"/>
      <c r="D2318" s="171"/>
      <c r="E2318" s="172"/>
      <c r="F2318" s="172"/>
      <c r="G2318" s="173"/>
      <c r="H2318" s="172"/>
      <c r="I2318" s="173"/>
      <c r="J2318" s="173"/>
      <c r="K2318" s="172"/>
      <c r="L2318" s="173"/>
      <c r="M2318" s="173"/>
      <c r="N2318" s="173"/>
      <c r="O2318" s="173"/>
      <c r="P2318" s="172"/>
      <c r="Q2318" s="172"/>
      <c r="R2318" s="154"/>
      <c r="S2318" s="154"/>
      <c r="T2318" s="172"/>
      <c r="U2318" s="172"/>
      <c r="V2318" s="172"/>
      <c r="W2318" s="172"/>
      <c r="X2318" s="153"/>
      <c r="Y2318" s="174"/>
      <c r="Z2318" s="156"/>
      <c r="AA2318" s="144"/>
      <c r="AB2318" s="144"/>
      <c r="AC2318" s="144"/>
      <c r="AD2318" s="144"/>
      <c r="AE2318" s="144"/>
      <c r="AF2318" s="144"/>
      <c r="AG2318" s="144"/>
      <c r="AH2318" s="144"/>
      <c r="AI2318" s="144"/>
      <c r="AJ2318" s="144"/>
      <c r="AK2318" s="144"/>
      <c r="AL2318" s="144"/>
      <c r="AM2318" s="144"/>
      <c r="AN2318" s="144"/>
      <c r="AO2318" s="144"/>
      <c r="AP2318" s="144"/>
      <c r="AQ2318" s="144"/>
      <c r="AR2318" s="144"/>
      <c r="AS2318" s="144"/>
      <c r="AT2318" s="144"/>
      <c r="AU2318" s="144"/>
      <c r="AV2318" s="144"/>
      <c r="AW2318" s="144"/>
      <c r="AX2318" s="142"/>
      <c r="AY2318" s="71"/>
      <c r="AZ2318" s="169" t="str">
        <f t="shared" si="92"/>
        <v>OK</v>
      </c>
      <c r="BA2318" s="170" t="str">
        <f t="shared" si="93"/>
        <v>OK</v>
      </c>
    </row>
    <row r="2319" spans="1:54" s="207" customFormat="1" ht="38.25" customHeight="1" x14ac:dyDescent="0.25">
      <c r="A2319" s="115"/>
      <c r="B2319" s="116"/>
      <c r="C2319" s="122"/>
      <c r="D2319" s="171"/>
      <c r="E2319" s="172"/>
      <c r="F2319" s="172"/>
      <c r="G2319" s="173"/>
      <c r="H2319" s="172"/>
      <c r="I2319" s="173"/>
      <c r="J2319" s="173"/>
      <c r="K2319" s="172"/>
      <c r="L2319" s="173"/>
      <c r="M2319" s="173"/>
      <c r="N2319" s="173"/>
      <c r="O2319" s="173"/>
      <c r="P2319" s="172"/>
      <c r="Q2319" s="172"/>
      <c r="R2319" s="154"/>
      <c r="S2319" s="154"/>
      <c r="T2319" s="172"/>
      <c r="U2319" s="172"/>
      <c r="V2319" s="172"/>
      <c r="W2319" s="172"/>
      <c r="X2319" s="153"/>
      <c r="Y2319" s="174"/>
      <c r="Z2319" s="156"/>
      <c r="AA2319" s="144"/>
      <c r="AB2319" s="144"/>
      <c r="AC2319" s="144"/>
      <c r="AD2319" s="144"/>
      <c r="AE2319" s="144"/>
      <c r="AF2319" s="144"/>
      <c r="AG2319" s="144"/>
      <c r="AH2319" s="144"/>
      <c r="AI2319" s="144"/>
      <c r="AJ2319" s="144"/>
      <c r="AK2319" s="144"/>
      <c r="AL2319" s="144"/>
      <c r="AM2319" s="144"/>
      <c r="AN2319" s="144"/>
      <c r="AO2319" s="144"/>
      <c r="AP2319" s="144"/>
      <c r="AQ2319" s="144"/>
      <c r="AR2319" s="144"/>
      <c r="AS2319" s="144"/>
      <c r="AT2319" s="144"/>
      <c r="AU2319" s="144"/>
      <c r="AV2319" s="144"/>
      <c r="AW2319" s="144"/>
      <c r="AX2319" s="142"/>
      <c r="AY2319" s="71"/>
      <c r="AZ2319" s="169" t="str">
        <f t="shared" si="92"/>
        <v>OK</v>
      </c>
      <c r="BA2319" s="170" t="str">
        <f t="shared" si="93"/>
        <v>OK</v>
      </c>
    </row>
    <row r="2320" spans="1:54" s="207" customFormat="1" ht="38.25" customHeight="1" x14ac:dyDescent="0.25">
      <c r="A2320" s="115"/>
      <c r="B2320" s="116"/>
      <c r="C2320" s="122"/>
      <c r="D2320" s="171"/>
      <c r="E2320" s="172"/>
      <c r="F2320" s="172"/>
      <c r="G2320" s="173"/>
      <c r="H2320" s="172"/>
      <c r="I2320" s="173"/>
      <c r="J2320" s="173"/>
      <c r="K2320" s="172"/>
      <c r="L2320" s="173"/>
      <c r="M2320" s="173"/>
      <c r="N2320" s="173"/>
      <c r="O2320" s="173"/>
      <c r="P2320" s="172"/>
      <c r="Q2320" s="172"/>
      <c r="R2320" s="154"/>
      <c r="S2320" s="154"/>
      <c r="T2320" s="172"/>
      <c r="U2320" s="172"/>
      <c r="V2320" s="172"/>
      <c r="W2320" s="172"/>
      <c r="X2320" s="153"/>
      <c r="Y2320" s="174"/>
      <c r="Z2320" s="156"/>
      <c r="AA2320" s="144"/>
      <c r="AB2320" s="144"/>
      <c r="AC2320" s="144"/>
      <c r="AD2320" s="144"/>
      <c r="AE2320" s="144"/>
      <c r="AF2320" s="144"/>
      <c r="AG2320" s="144"/>
      <c r="AH2320" s="144"/>
      <c r="AI2320" s="144"/>
      <c r="AJ2320" s="144"/>
      <c r="AK2320" s="144"/>
      <c r="AL2320" s="144"/>
      <c r="AM2320" s="144"/>
      <c r="AN2320" s="144"/>
      <c r="AO2320" s="144"/>
      <c r="AP2320" s="144"/>
      <c r="AQ2320" s="144"/>
      <c r="AR2320" s="144"/>
      <c r="AS2320" s="144"/>
      <c r="AT2320" s="144"/>
      <c r="AU2320" s="144"/>
      <c r="AV2320" s="144"/>
      <c r="AW2320" s="144"/>
      <c r="AX2320" s="142"/>
      <c r="AY2320" s="71"/>
      <c r="AZ2320" s="169" t="str">
        <f t="shared" si="92"/>
        <v>OK</v>
      </c>
      <c r="BA2320" s="170" t="str">
        <f t="shared" si="93"/>
        <v>OK</v>
      </c>
    </row>
    <row r="2321" spans="1:53" s="207" customFormat="1" ht="38.25" customHeight="1" x14ac:dyDescent="0.25">
      <c r="A2321" s="115"/>
      <c r="B2321" s="116"/>
      <c r="C2321" s="122"/>
      <c r="D2321" s="171"/>
      <c r="E2321" s="172"/>
      <c r="F2321" s="172"/>
      <c r="G2321" s="173"/>
      <c r="H2321" s="172"/>
      <c r="I2321" s="173"/>
      <c r="J2321" s="173"/>
      <c r="K2321" s="172"/>
      <c r="L2321" s="173"/>
      <c r="M2321" s="173"/>
      <c r="N2321" s="173"/>
      <c r="O2321" s="173"/>
      <c r="P2321" s="172"/>
      <c r="Q2321" s="172"/>
      <c r="R2321" s="154"/>
      <c r="S2321" s="154"/>
      <c r="T2321" s="172"/>
      <c r="U2321" s="172"/>
      <c r="V2321" s="172"/>
      <c r="W2321" s="172"/>
      <c r="X2321" s="153"/>
      <c r="Y2321" s="175"/>
      <c r="Z2321" s="156"/>
      <c r="AA2321" s="144"/>
      <c r="AB2321" s="144"/>
      <c r="AC2321" s="144"/>
      <c r="AD2321" s="144"/>
      <c r="AE2321" s="144"/>
      <c r="AF2321" s="144"/>
      <c r="AG2321" s="144"/>
      <c r="AH2321" s="144"/>
      <c r="AI2321" s="144"/>
      <c r="AJ2321" s="144"/>
      <c r="AK2321" s="144"/>
      <c r="AL2321" s="144"/>
      <c r="AM2321" s="144"/>
      <c r="AN2321" s="144"/>
      <c r="AO2321" s="144"/>
      <c r="AP2321" s="144"/>
      <c r="AQ2321" s="144"/>
      <c r="AR2321" s="144"/>
      <c r="AS2321" s="144"/>
      <c r="AT2321" s="144"/>
      <c r="AU2321" s="144"/>
      <c r="AV2321" s="144"/>
      <c r="AW2321" s="144"/>
      <c r="AX2321" s="142"/>
      <c r="AY2321" s="71"/>
      <c r="AZ2321" s="169" t="str">
        <f t="shared" si="92"/>
        <v>OK</v>
      </c>
      <c r="BA2321" s="170" t="str">
        <f t="shared" si="93"/>
        <v>OK</v>
      </c>
    </row>
    <row r="2322" spans="1:53" s="207" customFormat="1" ht="38.25" customHeight="1" x14ac:dyDescent="0.25">
      <c r="A2322" s="115"/>
      <c r="B2322" s="116"/>
      <c r="C2322" s="122"/>
      <c r="D2322" s="171"/>
      <c r="E2322" s="172"/>
      <c r="F2322" s="172"/>
      <c r="G2322" s="173"/>
      <c r="H2322" s="172"/>
      <c r="I2322" s="173"/>
      <c r="J2322" s="173"/>
      <c r="K2322" s="172"/>
      <c r="L2322" s="173"/>
      <c r="M2322" s="173"/>
      <c r="N2322" s="173"/>
      <c r="O2322" s="173"/>
      <c r="P2322" s="172"/>
      <c r="Q2322" s="172"/>
      <c r="R2322" s="154"/>
      <c r="S2322" s="154"/>
      <c r="T2322" s="172"/>
      <c r="U2322" s="172"/>
      <c r="V2322" s="172"/>
      <c r="W2322" s="172"/>
      <c r="X2322" s="153"/>
      <c r="Y2322" s="175"/>
      <c r="Z2322" s="156"/>
      <c r="AA2322" s="144"/>
      <c r="AB2322" s="144"/>
      <c r="AC2322" s="144"/>
      <c r="AD2322" s="144"/>
      <c r="AE2322" s="144"/>
      <c r="AF2322" s="144"/>
      <c r="AG2322" s="144"/>
      <c r="AH2322" s="144"/>
      <c r="AI2322" s="144"/>
      <c r="AJ2322" s="144"/>
      <c r="AK2322" s="144"/>
      <c r="AL2322" s="144"/>
      <c r="AM2322" s="144"/>
      <c r="AN2322" s="144"/>
      <c r="AO2322" s="144"/>
      <c r="AP2322" s="144"/>
      <c r="AQ2322" s="144"/>
      <c r="AR2322" s="144"/>
      <c r="AS2322" s="144"/>
      <c r="AT2322" s="144"/>
      <c r="AU2322" s="144"/>
      <c r="AV2322" s="144"/>
      <c r="AW2322" s="144"/>
      <c r="AX2322" s="142"/>
      <c r="AY2322" s="71"/>
      <c r="AZ2322" s="169" t="str">
        <f t="shared" si="92"/>
        <v>OK</v>
      </c>
      <c r="BA2322" s="170" t="str">
        <f t="shared" si="93"/>
        <v>OK</v>
      </c>
    </row>
    <row r="2323" spans="1:53" s="207" customFormat="1" ht="38.25" customHeight="1" x14ac:dyDescent="0.25">
      <c r="A2323" s="115"/>
      <c r="B2323" s="116"/>
      <c r="C2323" s="122"/>
      <c r="D2323" s="171"/>
      <c r="E2323" s="172"/>
      <c r="F2323" s="172"/>
      <c r="G2323" s="173"/>
      <c r="H2323" s="172"/>
      <c r="I2323" s="173"/>
      <c r="J2323" s="173"/>
      <c r="K2323" s="172"/>
      <c r="L2323" s="173"/>
      <c r="M2323" s="173"/>
      <c r="N2323" s="173"/>
      <c r="O2323" s="173"/>
      <c r="P2323" s="172"/>
      <c r="Q2323" s="172"/>
      <c r="R2323" s="154"/>
      <c r="S2323" s="154"/>
      <c r="T2323" s="172"/>
      <c r="U2323" s="172"/>
      <c r="V2323" s="172"/>
      <c r="W2323" s="172"/>
      <c r="X2323" s="153"/>
      <c r="Y2323" s="175"/>
      <c r="Z2323" s="156"/>
      <c r="AA2323" s="144"/>
      <c r="AB2323" s="144"/>
      <c r="AC2323" s="144"/>
      <c r="AD2323" s="144"/>
      <c r="AE2323" s="144"/>
      <c r="AF2323" s="144"/>
      <c r="AG2323" s="144"/>
      <c r="AH2323" s="144"/>
      <c r="AI2323" s="144"/>
      <c r="AJ2323" s="144"/>
      <c r="AK2323" s="144"/>
      <c r="AL2323" s="144"/>
      <c r="AM2323" s="144"/>
      <c r="AN2323" s="144"/>
      <c r="AO2323" s="144"/>
      <c r="AP2323" s="144"/>
      <c r="AQ2323" s="144"/>
      <c r="AR2323" s="144"/>
      <c r="AS2323" s="144"/>
      <c r="AT2323" s="144"/>
      <c r="AU2323" s="144"/>
      <c r="AV2323" s="144"/>
      <c r="AW2323" s="144"/>
      <c r="AX2323" s="142"/>
      <c r="AY2323" s="71"/>
      <c r="AZ2323" s="169" t="str">
        <f t="shared" si="92"/>
        <v>OK</v>
      </c>
      <c r="BA2323" s="170" t="str">
        <f t="shared" si="93"/>
        <v>OK</v>
      </c>
    </row>
    <row r="2324" spans="1:53" s="207" customFormat="1" ht="51" customHeight="1" x14ac:dyDescent="0.25">
      <c r="A2324" s="115"/>
      <c r="B2324" s="116"/>
      <c r="C2324" s="122"/>
      <c r="D2324" s="171"/>
      <c r="E2324" s="172"/>
      <c r="F2324" s="172"/>
      <c r="G2324" s="173"/>
      <c r="H2324" s="172"/>
      <c r="I2324" s="173"/>
      <c r="J2324" s="173"/>
      <c r="K2324" s="172"/>
      <c r="L2324" s="173"/>
      <c r="M2324" s="173"/>
      <c r="N2324" s="173"/>
      <c r="O2324" s="173"/>
      <c r="P2324" s="172"/>
      <c r="Q2324" s="172"/>
      <c r="R2324" s="154"/>
      <c r="S2324" s="154"/>
      <c r="T2324" s="172"/>
      <c r="U2324" s="172"/>
      <c r="V2324" s="172"/>
      <c r="W2324" s="172"/>
      <c r="X2324" s="153"/>
      <c r="Y2324" s="175"/>
      <c r="Z2324" s="156"/>
      <c r="AA2324" s="144"/>
      <c r="AB2324" s="144"/>
      <c r="AC2324" s="144"/>
      <c r="AD2324" s="144"/>
      <c r="AE2324" s="144"/>
      <c r="AF2324" s="144"/>
      <c r="AG2324" s="144"/>
      <c r="AH2324" s="144"/>
      <c r="AI2324" s="144"/>
      <c r="AJ2324" s="144"/>
      <c r="AK2324" s="144"/>
      <c r="AL2324" s="144"/>
      <c r="AM2324" s="144"/>
      <c r="AN2324" s="144"/>
      <c r="AO2324" s="144"/>
      <c r="AP2324" s="144"/>
      <c r="AQ2324" s="144"/>
      <c r="AR2324" s="144"/>
      <c r="AS2324" s="144"/>
      <c r="AT2324" s="144"/>
      <c r="AU2324" s="144"/>
      <c r="AV2324" s="144"/>
      <c r="AW2324" s="144"/>
      <c r="AX2324" s="142"/>
      <c r="AY2324" s="71"/>
      <c r="AZ2324" s="169" t="str">
        <f t="shared" si="92"/>
        <v>OK</v>
      </c>
      <c r="BA2324" s="170" t="str">
        <f t="shared" si="93"/>
        <v>OK</v>
      </c>
    </row>
    <row r="2325" spans="1:53" s="207" customFormat="1" ht="38.25" customHeight="1" x14ac:dyDescent="0.25">
      <c r="A2325" s="115"/>
      <c r="B2325" s="116"/>
      <c r="C2325" s="122"/>
      <c r="D2325" s="171"/>
      <c r="E2325" s="172"/>
      <c r="F2325" s="172"/>
      <c r="G2325" s="173"/>
      <c r="H2325" s="172"/>
      <c r="I2325" s="173"/>
      <c r="J2325" s="173"/>
      <c r="K2325" s="172"/>
      <c r="L2325" s="173"/>
      <c r="M2325" s="173"/>
      <c r="N2325" s="173"/>
      <c r="O2325" s="173"/>
      <c r="P2325" s="172"/>
      <c r="Q2325" s="172"/>
      <c r="R2325" s="154"/>
      <c r="S2325" s="154"/>
      <c r="T2325" s="172"/>
      <c r="U2325" s="172"/>
      <c r="V2325" s="172"/>
      <c r="W2325" s="172"/>
      <c r="X2325" s="153"/>
      <c r="Y2325" s="175"/>
      <c r="Z2325" s="156"/>
      <c r="AA2325" s="144"/>
      <c r="AB2325" s="144"/>
      <c r="AC2325" s="144"/>
      <c r="AD2325" s="144"/>
      <c r="AE2325" s="144"/>
      <c r="AF2325" s="144"/>
      <c r="AG2325" s="144"/>
      <c r="AH2325" s="144"/>
      <c r="AI2325" s="144"/>
      <c r="AJ2325" s="144"/>
      <c r="AK2325" s="144"/>
      <c r="AL2325" s="144"/>
      <c r="AM2325" s="144"/>
      <c r="AN2325" s="144"/>
      <c r="AO2325" s="144"/>
      <c r="AP2325" s="144"/>
      <c r="AQ2325" s="144"/>
      <c r="AR2325" s="144"/>
      <c r="AS2325" s="144"/>
      <c r="AT2325" s="144"/>
      <c r="AU2325" s="144"/>
      <c r="AV2325" s="144"/>
      <c r="AW2325" s="144"/>
      <c r="AX2325" s="142"/>
      <c r="AY2325" s="71"/>
      <c r="AZ2325" s="169" t="str">
        <f t="shared" si="92"/>
        <v>OK</v>
      </c>
      <c r="BA2325" s="170" t="str">
        <f t="shared" si="93"/>
        <v>OK</v>
      </c>
    </row>
    <row r="2326" spans="1:53" s="207" customFormat="1" ht="38.25" customHeight="1" x14ac:dyDescent="0.25">
      <c r="A2326" s="115"/>
      <c r="B2326" s="116"/>
      <c r="C2326" s="122"/>
      <c r="D2326" s="171"/>
      <c r="E2326" s="172"/>
      <c r="F2326" s="172"/>
      <c r="G2326" s="173"/>
      <c r="H2326" s="172"/>
      <c r="I2326" s="173"/>
      <c r="J2326" s="173"/>
      <c r="K2326" s="172"/>
      <c r="L2326" s="173"/>
      <c r="M2326" s="173"/>
      <c r="N2326" s="173"/>
      <c r="O2326" s="173"/>
      <c r="P2326" s="172"/>
      <c r="Q2326" s="172"/>
      <c r="R2326" s="154"/>
      <c r="S2326" s="154"/>
      <c r="T2326" s="172"/>
      <c r="U2326" s="172"/>
      <c r="V2326" s="172"/>
      <c r="W2326" s="172"/>
      <c r="X2326" s="153"/>
      <c r="Y2326" s="174"/>
      <c r="Z2326" s="156"/>
      <c r="AA2326" s="144"/>
      <c r="AB2326" s="144"/>
      <c r="AC2326" s="144"/>
      <c r="AD2326" s="144"/>
      <c r="AE2326" s="144"/>
      <c r="AF2326" s="144"/>
      <c r="AG2326" s="144"/>
      <c r="AH2326" s="144"/>
      <c r="AI2326" s="144"/>
      <c r="AJ2326" s="144"/>
      <c r="AK2326" s="144"/>
      <c r="AL2326" s="144"/>
      <c r="AM2326" s="144"/>
      <c r="AN2326" s="144"/>
      <c r="AO2326" s="144"/>
      <c r="AP2326" s="144"/>
      <c r="AQ2326" s="144"/>
      <c r="AR2326" s="144"/>
      <c r="AS2326" s="144"/>
      <c r="AT2326" s="144"/>
      <c r="AU2326" s="144"/>
      <c r="AV2326" s="144"/>
      <c r="AW2326" s="144"/>
      <c r="AX2326" s="142"/>
      <c r="AY2326" s="71"/>
      <c r="AZ2326" s="169" t="str">
        <f t="shared" si="92"/>
        <v>OK</v>
      </c>
      <c r="BA2326" s="170" t="str">
        <f t="shared" si="93"/>
        <v>OK</v>
      </c>
    </row>
    <row r="2327" spans="1:53" s="207" customFormat="1" ht="51" customHeight="1" x14ac:dyDescent="0.25">
      <c r="A2327" s="115"/>
      <c r="B2327" s="116"/>
      <c r="C2327" s="122"/>
      <c r="D2327" s="171"/>
      <c r="E2327" s="172"/>
      <c r="F2327" s="172"/>
      <c r="G2327" s="173"/>
      <c r="H2327" s="172"/>
      <c r="I2327" s="173"/>
      <c r="J2327" s="173"/>
      <c r="K2327" s="172"/>
      <c r="L2327" s="173"/>
      <c r="M2327" s="173"/>
      <c r="N2327" s="173"/>
      <c r="O2327" s="173"/>
      <c r="P2327" s="172"/>
      <c r="Q2327" s="172"/>
      <c r="R2327" s="154"/>
      <c r="S2327" s="154"/>
      <c r="T2327" s="172"/>
      <c r="U2327" s="172"/>
      <c r="V2327" s="172"/>
      <c r="W2327" s="172"/>
      <c r="X2327" s="153"/>
      <c r="Y2327" s="174"/>
      <c r="Z2327" s="156"/>
      <c r="AA2327" s="144"/>
      <c r="AB2327" s="144"/>
      <c r="AC2327" s="144"/>
      <c r="AD2327" s="144"/>
      <c r="AE2327" s="144"/>
      <c r="AF2327" s="144"/>
      <c r="AG2327" s="144"/>
      <c r="AH2327" s="144"/>
      <c r="AI2327" s="144"/>
      <c r="AJ2327" s="144"/>
      <c r="AK2327" s="144"/>
      <c r="AL2327" s="144"/>
      <c r="AM2327" s="144"/>
      <c r="AN2327" s="144"/>
      <c r="AO2327" s="144"/>
      <c r="AP2327" s="144"/>
      <c r="AQ2327" s="144"/>
      <c r="AR2327" s="144"/>
      <c r="AS2327" s="144"/>
      <c r="AT2327" s="144"/>
      <c r="AU2327" s="144"/>
      <c r="AV2327" s="144"/>
      <c r="AW2327" s="144"/>
      <c r="AX2327" s="142"/>
      <c r="AY2327" s="71"/>
      <c r="AZ2327" s="169" t="str">
        <f t="shared" si="92"/>
        <v>OK</v>
      </c>
      <c r="BA2327" s="170" t="str">
        <f t="shared" si="93"/>
        <v>OK</v>
      </c>
    </row>
    <row r="2328" spans="1:53" s="207" customFormat="1" ht="51" customHeight="1" x14ac:dyDescent="0.25">
      <c r="A2328" s="115"/>
      <c r="B2328" s="116"/>
      <c r="C2328" s="122"/>
      <c r="D2328" s="171"/>
      <c r="E2328" s="172"/>
      <c r="F2328" s="172"/>
      <c r="G2328" s="173"/>
      <c r="H2328" s="172"/>
      <c r="I2328" s="173"/>
      <c r="J2328" s="173"/>
      <c r="K2328" s="172"/>
      <c r="L2328" s="173"/>
      <c r="M2328" s="173"/>
      <c r="N2328" s="173"/>
      <c r="O2328" s="173"/>
      <c r="P2328" s="172"/>
      <c r="Q2328" s="172"/>
      <c r="R2328" s="154"/>
      <c r="S2328" s="154"/>
      <c r="T2328" s="172"/>
      <c r="U2328" s="172"/>
      <c r="V2328" s="172"/>
      <c r="W2328" s="172"/>
      <c r="X2328" s="153"/>
      <c r="Y2328" s="174"/>
      <c r="Z2328" s="156"/>
      <c r="AA2328" s="144"/>
      <c r="AB2328" s="144"/>
      <c r="AC2328" s="144"/>
      <c r="AD2328" s="144"/>
      <c r="AE2328" s="144"/>
      <c r="AF2328" s="144"/>
      <c r="AG2328" s="144"/>
      <c r="AH2328" s="144"/>
      <c r="AI2328" s="144"/>
      <c r="AJ2328" s="144"/>
      <c r="AK2328" s="144"/>
      <c r="AL2328" s="144"/>
      <c r="AM2328" s="144"/>
      <c r="AN2328" s="144"/>
      <c r="AO2328" s="144"/>
      <c r="AP2328" s="144"/>
      <c r="AQ2328" s="144"/>
      <c r="AR2328" s="144"/>
      <c r="AS2328" s="144"/>
      <c r="AT2328" s="144"/>
      <c r="AU2328" s="144"/>
      <c r="AV2328" s="144"/>
      <c r="AW2328" s="144"/>
      <c r="AX2328" s="142"/>
      <c r="AY2328" s="71"/>
      <c r="AZ2328" s="169" t="str">
        <f t="shared" si="92"/>
        <v>OK</v>
      </c>
      <c r="BA2328" s="170" t="str">
        <f t="shared" si="93"/>
        <v>OK</v>
      </c>
    </row>
    <row r="2329" spans="1:53" s="207" customFormat="1" ht="38.25" customHeight="1" x14ac:dyDescent="0.25">
      <c r="A2329" s="115"/>
      <c r="B2329" s="116"/>
      <c r="C2329" s="122"/>
      <c r="D2329" s="171"/>
      <c r="E2329" s="172"/>
      <c r="F2329" s="172"/>
      <c r="G2329" s="173"/>
      <c r="H2329" s="172"/>
      <c r="I2329" s="173"/>
      <c r="J2329" s="173"/>
      <c r="K2329" s="172"/>
      <c r="L2329" s="173"/>
      <c r="M2329" s="173"/>
      <c r="N2329" s="173"/>
      <c r="O2329" s="173"/>
      <c r="P2329" s="172"/>
      <c r="Q2329" s="172"/>
      <c r="R2329" s="154"/>
      <c r="S2329" s="154"/>
      <c r="T2329" s="172"/>
      <c r="U2329" s="172"/>
      <c r="V2329" s="172"/>
      <c r="W2329" s="172"/>
      <c r="X2329" s="153"/>
      <c r="Y2329" s="174"/>
      <c r="Z2329" s="156"/>
      <c r="AA2329" s="144"/>
      <c r="AB2329" s="144"/>
      <c r="AC2329" s="144"/>
      <c r="AD2329" s="144"/>
      <c r="AE2329" s="144"/>
      <c r="AF2329" s="144"/>
      <c r="AG2329" s="144"/>
      <c r="AH2329" s="144"/>
      <c r="AI2329" s="144"/>
      <c r="AJ2329" s="144"/>
      <c r="AK2329" s="144"/>
      <c r="AL2329" s="144"/>
      <c r="AM2329" s="144"/>
      <c r="AN2329" s="144"/>
      <c r="AO2329" s="144"/>
      <c r="AP2329" s="144"/>
      <c r="AQ2329" s="144"/>
      <c r="AR2329" s="144"/>
      <c r="AS2329" s="144"/>
      <c r="AT2329" s="144"/>
      <c r="AU2329" s="144"/>
      <c r="AV2329" s="144"/>
      <c r="AW2329" s="144"/>
      <c r="AX2329" s="142"/>
      <c r="AY2329" s="71"/>
      <c r="AZ2329" s="169" t="str">
        <f t="shared" si="92"/>
        <v>OK</v>
      </c>
      <c r="BA2329" s="170" t="str">
        <f t="shared" si="93"/>
        <v>OK</v>
      </c>
    </row>
    <row r="2330" spans="1:53" s="207" customFormat="1" ht="38.25" customHeight="1" x14ac:dyDescent="0.25">
      <c r="A2330" s="115"/>
      <c r="B2330" s="116"/>
      <c r="C2330" s="122"/>
      <c r="D2330" s="171"/>
      <c r="E2330" s="172"/>
      <c r="F2330" s="172"/>
      <c r="G2330" s="173"/>
      <c r="H2330" s="172"/>
      <c r="I2330" s="173"/>
      <c r="J2330" s="173"/>
      <c r="K2330" s="172"/>
      <c r="L2330" s="173"/>
      <c r="M2330" s="173"/>
      <c r="N2330" s="173"/>
      <c r="O2330" s="173"/>
      <c r="P2330" s="172"/>
      <c r="Q2330" s="172"/>
      <c r="R2330" s="154"/>
      <c r="S2330" s="154"/>
      <c r="T2330" s="172"/>
      <c r="U2330" s="172"/>
      <c r="V2330" s="172"/>
      <c r="W2330" s="172"/>
      <c r="X2330" s="153"/>
      <c r="Y2330" s="174"/>
      <c r="Z2330" s="156"/>
      <c r="AA2330" s="144"/>
      <c r="AB2330" s="144"/>
      <c r="AC2330" s="144"/>
      <c r="AD2330" s="144"/>
      <c r="AE2330" s="144"/>
      <c r="AF2330" s="144"/>
      <c r="AG2330" s="144"/>
      <c r="AH2330" s="144"/>
      <c r="AI2330" s="144"/>
      <c r="AJ2330" s="144"/>
      <c r="AK2330" s="144"/>
      <c r="AL2330" s="144"/>
      <c r="AM2330" s="144"/>
      <c r="AN2330" s="144"/>
      <c r="AO2330" s="144"/>
      <c r="AP2330" s="144"/>
      <c r="AQ2330" s="144"/>
      <c r="AR2330" s="144"/>
      <c r="AS2330" s="144"/>
      <c r="AT2330" s="144"/>
      <c r="AU2330" s="144"/>
      <c r="AV2330" s="144"/>
      <c r="AW2330" s="144"/>
      <c r="AX2330" s="142"/>
      <c r="AY2330" s="71"/>
      <c r="AZ2330" s="169" t="str">
        <f t="shared" si="92"/>
        <v>OK</v>
      </c>
      <c r="BA2330" s="170" t="str">
        <f t="shared" si="93"/>
        <v>OK</v>
      </c>
    </row>
    <row r="2331" spans="1:53" s="207" customFormat="1" ht="38.25" customHeight="1" x14ac:dyDescent="0.25">
      <c r="A2331" s="115"/>
      <c r="B2331" s="116"/>
      <c r="C2331" s="122"/>
      <c r="D2331" s="171"/>
      <c r="E2331" s="172"/>
      <c r="F2331" s="172"/>
      <c r="G2331" s="173"/>
      <c r="H2331" s="172"/>
      <c r="I2331" s="173"/>
      <c r="J2331" s="173"/>
      <c r="K2331" s="172"/>
      <c r="L2331" s="173"/>
      <c r="M2331" s="173"/>
      <c r="N2331" s="173"/>
      <c r="O2331" s="173"/>
      <c r="P2331" s="172"/>
      <c r="Q2331" s="172"/>
      <c r="R2331" s="154"/>
      <c r="S2331" s="154"/>
      <c r="T2331" s="172"/>
      <c r="U2331" s="172"/>
      <c r="V2331" s="172"/>
      <c r="W2331" s="172"/>
      <c r="X2331" s="153"/>
      <c r="Y2331" s="174"/>
      <c r="Z2331" s="156"/>
      <c r="AA2331" s="144"/>
      <c r="AB2331" s="144"/>
      <c r="AC2331" s="144"/>
      <c r="AD2331" s="144"/>
      <c r="AE2331" s="144"/>
      <c r="AF2331" s="144"/>
      <c r="AG2331" s="144"/>
      <c r="AH2331" s="144"/>
      <c r="AI2331" s="144"/>
      <c r="AJ2331" s="144"/>
      <c r="AK2331" s="144"/>
      <c r="AL2331" s="144"/>
      <c r="AM2331" s="144"/>
      <c r="AN2331" s="144"/>
      <c r="AO2331" s="144"/>
      <c r="AP2331" s="144"/>
      <c r="AQ2331" s="144"/>
      <c r="AR2331" s="144"/>
      <c r="AS2331" s="144"/>
      <c r="AT2331" s="144"/>
      <c r="AU2331" s="144"/>
      <c r="AV2331" s="144"/>
      <c r="AW2331" s="144"/>
      <c r="AX2331" s="142"/>
      <c r="AY2331" s="71"/>
      <c r="AZ2331" s="169" t="str">
        <f t="shared" si="92"/>
        <v>OK</v>
      </c>
      <c r="BA2331" s="170" t="str">
        <f t="shared" si="93"/>
        <v>OK</v>
      </c>
    </row>
    <row r="2332" spans="1:53" s="207" customFormat="1" ht="38.25" customHeight="1" x14ac:dyDescent="0.25">
      <c r="A2332" s="115"/>
      <c r="B2332" s="116"/>
      <c r="C2332" s="122"/>
      <c r="D2332" s="171"/>
      <c r="E2332" s="172"/>
      <c r="F2332" s="172"/>
      <c r="G2332" s="173"/>
      <c r="H2332" s="172"/>
      <c r="I2332" s="173"/>
      <c r="J2332" s="173"/>
      <c r="K2332" s="172"/>
      <c r="L2332" s="173"/>
      <c r="M2332" s="173"/>
      <c r="N2332" s="173"/>
      <c r="O2332" s="173"/>
      <c r="P2332" s="172"/>
      <c r="Q2332" s="172"/>
      <c r="R2332" s="154"/>
      <c r="S2332" s="154"/>
      <c r="T2332" s="172"/>
      <c r="U2332" s="172"/>
      <c r="V2332" s="172"/>
      <c r="W2332" s="172"/>
      <c r="X2332" s="153"/>
      <c r="Y2332" s="174"/>
      <c r="Z2332" s="156"/>
      <c r="AA2332" s="144"/>
      <c r="AB2332" s="144"/>
      <c r="AC2332" s="144"/>
      <c r="AD2332" s="144"/>
      <c r="AE2332" s="144"/>
      <c r="AF2332" s="144"/>
      <c r="AG2332" s="144"/>
      <c r="AH2332" s="144"/>
      <c r="AI2332" s="144"/>
      <c r="AJ2332" s="144"/>
      <c r="AK2332" s="144"/>
      <c r="AL2332" s="144"/>
      <c r="AM2332" s="144"/>
      <c r="AN2332" s="144"/>
      <c r="AO2332" s="144"/>
      <c r="AP2332" s="144"/>
      <c r="AQ2332" s="144"/>
      <c r="AR2332" s="144"/>
      <c r="AS2332" s="144"/>
      <c r="AT2332" s="144"/>
      <c r="AU2332" s="144"/>
      <c r="AV2332" s="144"/>
      <c r="AW2332" s="144"/>
      <c r="AX2332" s="142"/>
      <c r="AY2332" s="71"/>
      <c r="AZ2332" s="169" t="str">
        <f t="shared" si="92"/>
        <v>OK</v>
      </c>
      <c r="BA2332" s="170" t="str">
        <f t="shared" si="93"/>
        <v>OK</v>
      </c>
    </row>
    <row r="2333" spans="1:53" s="207" customFormat="1" ht="38.25" customHeight="1" x14ac:dyDescent="0.25">
      <c r="A2333" s="115"/>
      <c r="B2333" s="116"/>
      <c r="C2333" s="122"/>
      <c r="D2333" s="171"/>
      <c r="E2333" s="172"/>
      <c r="F2333" s="172"/>
      <c r="G2333" s="173"/>
      <c r="H2333" s="172"/>
      <c r="I2333" s="173"/>
      <c r="J2333" s="173"/>
      <c r="K2333" s="172"/>
      <c r="L2333" s="173"/>
      <c r="M2333" s="173"/>
      <c r="N2333" s="173"/>
      <c r="O2333" s="173"/>
      <c r="P2333" s="172"/>
      <c r="Q2333" s="172"/>
      <c r="R2333" s="154"/>
      <c r="S2333" s="154"/>
      <c r="T2333" s="172"/>
      <c r="U2333" s="172"/>
      <c r="V2333" s="172"/>
      <c r="W2333" s="172"/>
      <c r="X2333" s="153"/>
      <c r="Y2333" s="174"/>
      <c r="Z2333" s="156"/>
      <c r="AA2333" s="144"/>
      <c r="AB2333" s="144"/>
      <c r="AC2333" s="144"/>
      <c r="AD2333" s="144"/>
      <c r="AE2333" s="144"/>
      <c r="AF2333" s="144"/>
      <c r="AG2333" s="144"/>
      <c r="AH2333" s="144"/>
      <c r="AI2333" s="144"/>
      <c r="AJ2333" s="144"/>
      <c r="AK2333" s="144"/>
      <c r="AL2333" s="144"/>
      <c r="AM2333" s="144"/>
      <c r="AN2333" s="144"/>
      <c r="AO2333" s="144"/>
      <c r="AP2333" s="144"/>
      <c r="AQ2333" s="144"/>
      <c r="AR2333" s="144"/>
      <c r="AS2333" s="144"/>
      <c r="AT2333" s="144"/>
      <c r="AU2333" s="144"/>
      <c r="AV2333" s="144"/>
      <c r="AW2333" s="144"/>
      <c r="AX2333" s="142"/>
      <c r="AY2333" s="71"/>
      <c r="AZ2333" s="169" t="str">
        <f t="shared" si="92"/>
        <v>OK</v>
      </c>
      <c r="BA2333" s="170" t="str">
        <f t="shared" si="93"/>
        <v>OK</v>
      </c>
    </row>
    <row r="2334" spans="1:53" s="207" customFormat="1" ht="38.25" customHeight="1" x14ac:dyDescent="0.25">
      <c r="A2334" s="115"/>
      <c r="B2334" s="116"/>
      <c r="C2334" s="122"/>
      <c r="D2334" s="171"/>
      <c r="E2334" s="172"/>
      <c r="F2334" s="172"/>
      <c r="G2334" s="173"/>
      <c r="H2334" s="172"/>
      <c r="I2334" s="173"/>
      <c r="J2334" s="173"/>
      <c r="K2334" s="172"/>
      <c r="L2334" s="173"/>
      <c r="M2334" s="173"/>
      <c r="N2334" s="173"/>
      <c r="O2334" s="173"/>
      <c r="P2334" s="172"/>
      <c r="Q2334" s="172"/>
      <c r="R2334" s="154"/>
      <c r="S2334" s="154"/>
      <c r="T2334" s="172"/>
      <c r="U2334" s="172"/>
      <c r="V2334" s="172"/>
      <c r="W2334" s="172"/>
      <c r="X2334" s="153"/>
      <c r="Y2334" s="175"/>
      <c r="Z2334" s="156"/>
      <c r="AA2334" s="144"/>
      <c r="AB2334" s="144"/>
      <c r="AC2334" s="144"/>
      <c r="AD2334" s="144"/>
      <c r="AE2334" s="144"/>
      <c r="AF2334" s="144"/>
      <c r="AG2334" s="144"/>
      <c r="AH2334" s="144"/>
      <c r="AI2334" s="144"/>
      <c r="AJ2334" s="144"/>
      <c r="AK2334" s="144"/>
      <c r="AL2334" s="144"/>
      <c r="AM2334" s="144"/>
      <c r="AN2334" s="144"/>
      <c r="AO2334" s="144"/>
      <c r="AP2334" s="144"/>
      <c r="AQ2334" s="144"/>
      <c r="AR2334" s="144"/>
      <c r="AS2334" s="144"/>
      <c r="AT2334" s="144"/>
      <c r="AU2334" s="144"/>
      <c r="AV2334" s="144"/>
      <c r="AW2334" s="144"/>
      <c r="AX2334" s="142"/>
      <c r="AY2334" s="71"/>
      <c r="AZ2334" s="169" t="str">
        <f t="shared" si="92"/>
        <v>OK</v>
      </c>
      <c r="BA2334" s="170" t="str">
        <f t="shared" si="93"/>
        <v>OK</v>
      </c>
    </row>
    <row r="2335" spans="1:53" s="207" customFormat="1" ht="38.25" customHeight="1" x14ac:dyDescent="0.25">
      <c r="A2335" s="115"/>
      <c r="B2335" s="116"/>
      <c r="C2335" s="122"/>
      <c r="D2335" s="171"/>
      <c r="E2335" s="172"/>
      <c r="F2335" s="172"/>
      <c r="G2335" s="173"/>
      <c r="H2335" s="172"/>
      <c r="I2335" s="173"/>
      <c r="J2335" s="173"/>
      <c r="K2335" s="172"/>
      <c r="L2335" s="173"/>
      <c r="M2335" s="173"/>
      <c r="N2335" s="173"/>
      <c r="O2335" s="173"/>
      <c r="P2335" s="172"/>
      <c r="Q2335" s="172"/>
      <c r="R2335" s="154"/>
      <c r="S2335" s="154"/>
      <c r="T2335" s="172"/>
      <c r="U2335" s="172"/>
      <c r="V2335" s="172"/>
      <c r="W2335" s="172"/>
      <c r="X2335" s="153"/>
      <c r="Y2335" s="175"/>
      <c r="Z2335" s="156"/>
      <c r="AA2335" s="144"/>
      <c r="AB2335" s="144"/>
      <c r="AC2335" s="144"/>
      <c r="AD2335" s="144"/>
      <c r="AE2335" s="144"/>
      <c r="AF2335" s="144"/>
      <c r="AG2335" s="144"/>
      <c r="AH2335" s="144"/>
      <c r="AI2335" s="144"/>
      <c r="AJ2335" s="144"/>
      <c r="AK2335" s="144"/>
      <c r="AL2335" s="144"/>
      <c r="AM2335" s="144"/>
      <c r="AN2335" s="144"/>
      <c r="AO2335" s="144"/>
      <c r="AP2335" s="144"/>
      <c r="AQ2335" s="144"/>
      <c r="AR2335" s="144"/>
      <c r="AS2335" s="144"/>
      <c r="AT2335" s="144"/>
      <c r="AU2335" s="144"/>
      <c r="AV2335" s="144"/>
      <c r="AW2335" s="144"/>
      <c r="AX2335" s="142"/>
      <c r="AY2335" s="71"/>
      <c r="AZ2335" s="169" t="str">
        <f t="shared" si="92"/>
        <v>OK</v>
      </c>
      <c r="BA2335" s="170" t="str">
        <f t="shared" si="93"/>
        <v>OK</v>
      </c>
    </row>
    <row r="2336" spans="1:53" s="207" customFormat="1" ht="38.25" customHeight="1" x14ac:dyDescent="0.25">
      <c r="A2336" s="115"/>
      <c r="B2336" s="116"/>
      <c r="C2336" s="122"/>
      <c r="D2336" s="171"/>
      <c r="E2336" s="172"/>
      <c r="F2336" s="172"/>
      <c r="G2336" s="173"/>
      <c r="H2336" s="172"/>
      <c r="I2336" s="173"/>
      <c r="J2336" s="173"/>
      <c r="K2336" s="172"/>
      <c r="L2336" s="173"/>
      <c r="M2336" s="173"/>
      <c r="N2336" s="173"/>
      <c r="O2336" s="173"/>
      <c r="P2336" s="172"/>
      <c r="Q2336" s="172"/>
      <c r="R2336" s="154"/>
      <c r="S2336" s="154"/>
      <c r="T2336" s="172"/>
      <c r="U2336" s="172"/>
      <c r="V2336" s="172"/>
      <c r="W2336" s="172"/>
      <c r="X2336" s="153"/>
      <c r="Y2336" s="175"/>
      <c r="Z2336" s="156"/>
      <c r="AA2336" s="144"/>
      <c r="AB2336" s="144"/>
      <c r="AC2336" s="144"/>
      <c r="AD2336" s="144"/>
      <c r="AE2336" s="144"/>
      <c r="AF2336" s="144"/>
      <c r="AG2336" s="144"/>
      <c r="AH2336" s="144"/>
      <c r="AI2336" s="144"/>
      <c r="AJ2336" s="144"/>
      <c r="AK2336" s="144"/>
      <c r="AL2336" s="144"/>
      <c r="AM2336" s="144"/>
      <c r="AN2336" s="144"/>
      <c r="AO2336" s="144"/>
      <c r="AP2336" s="144"/>
      <c r="AQ2336" s="144"/>
      <c r="AR2336" s="144"/>
      <c r="AS2336" s="144"/>
      <c r="AT2336" s="144"/>
      <c r="AU2336" s="144"/>
      <c r="AV2336" s="144"/>
      <c r="AW2336" s="144"/>
      <c r="AX2336" s="142"/>
      <c r="AY2336" s="71"/>
      <c r="AZ2336" s="169" t="str">
        <f t="shared" si="92"/>
        <v>OK</v>
      </c>
      <c r="BA2336" s="170" t="str">
        <f t="shared" si="93"/>
        <v>OK</v>
      </c>
    </row>
    <row r="2337" spans="1:53" s="207" customFormat="1" ht="38.25" customHeight="1" x14ac:dyDescent="0.25">
      <c r="A2337" s="115"/>
      <c r="B2337" s="116"/>
      <c r="C2337" s="122"/>
      <c r="D2337" s="171"/>
      <c r="E2337" s="172"/>
      <c r="F2337" s="172"/>
      <c r="G2337" s="173"/>
      <c r="H2337" s="172"/>
      <c r="I2337" s="173"/>
      <c r="J2337" s="173"/>
      <c r="K2337" s="172"/>
      <c r="L2337" s="173"/>
      <c r="M2337" s="173"/>
      <c r="N2337" s="173"/>
      <c r="O2337" s="173"/>
      <c r="P2337" s="172"/>
      <c r="Q2337" s="172"/>
      <c r="R2337" s="154"/>
      <c r="S2337" s="154"/>
      <c r="T2337" s="172"/>
      <c r="U2337" s="172"/>
      <c r="V2337" s="172"/>
      <c r="W2337" s="172"/>
      <c r="X2337" s="153"/>
      <c r="Y2337" s="175"/>
      <c r="Z2337" s="156"/>
      <c r="AA2337" s="144"/>
      <c r="AB2337" s="144"/>
      <c r="AC2337" s="144"/>
      <c r="AD2337" s="144"/>
      <c r="AE2337" s="144"/>
      <c r="AF2337" s="144"/>
      <c r="AG2337" s="144"/>
      <c r="AH2337" s="144"/>
      <c r="AI2337" s="144"/>
      <c r="AJ2337" s="144"/>
      <c r="AK2337" s="144"/>
      <c r="AL2337" s="144"/>
      <c r="AM2337" s="144"/>
      <c r="AN2337" s="144"/>
      <c r="AO2337" s="144"/>
      <c r="AP2337" s="144"/>
      <c r="AQ2337" s="144"/>
      <c r="AR2337" s="144"/>
      <c r="AS2337" s="144"/>
      <c r="AT2337" s="144"/>
      <c r="AU2337" s="144"/>
      <c r="AV2337" s="144"/>
      <c r="AW2337" s="144"/>
      <c r="AX2337" s="142"/>
      <c r="AY2337" s="71"/>
      <c r="AZ2337" s="169" t="str">
        <f t="shared" si="92"/>
        <v>OK</v>
      </c>
      <c r="BA2337" s="170" t="str">
        <f t="shared" si="93"/>
        <v>OK</v>
      </c>
    </row>
    <row r="2338" spans="1:53" s="207" customFormat="1" ht="38.25" customHeight="1" x14ac:dyDescent="0.25">
      <c r="A2338" s="115"/>
      <c r="B2338" s="116"/>
      <c r="C2338" s="122"/>
      <c r="D2338" s="171"/>
      <c r="E2338" s="172"/>
      <c r="F2338" s="172"/>
      <c r="G2338" s="173"/>
      <c r="H2338" s="172"/>
      <c r="I2338" s="173"/>
      <c r="J2338" s="173"/>
      <c r="K2338" s="172"/>
      <c r="L2338" s="173"/>
      <c r="M2338" s="173"/>
      <c r="N2338" s="173"/>
      <c r="O2338" s="173"/>
      <c r="P2338" s="172"/>
      <c r="Q2338" s="172"/>
      <c r="R2338" s="154"/>
      <c r="S2338" s="154"/>
      <c r="T2338" s="172"/>
      <c r="U2338" s="172"/>
      <c r="V2338" s="172"/>
      <c r="W2338" s="172"/>
      <c r="X2338" s="153"/>
      <c r="Y2338" s="175"/>
      <c r="Z2338" s="156"/>
      <c r="AA2338" s="144"/>
      <c r="AB2338" s="144"/>
      <c r="AC2338" s="144"/>
      <c r="AD2338" s="144"/>
      <c r="AE2338" s="144"/>
      <c r="AF2338" s="144"/>
      <c r="AG2338" s="144"/>
      <c r="AH2338" s="144"/>
      <c r="AI2338" s="144"/>
      <c r="AJ2338" s="144"/>
      <c r="AK2338" s="144"/>
      <c r="AL2338" s="144"/>
      <c r="AM2338" s="144"/>
      <c r="AN2338" s="144"/>
      <c r="AO2338" s="144"/>
      <c r="AP2338" s="144"/>
      <c r="AQ2338" s="144"/>
      <c r="AR2338" s="144"/>
      <c r="AS2338" s="144"/>
      <c r="AT2338" s="144"/>
      <c r="AU2338" s="144"/>
      <c r="AV2338" s="144"/>
      <c r="AW2338" s="144"/>
      <c r="AX2338" s="142"/>
      <c r="AY2338" s="71"/>
      <c r="AZ2338" s="169" t="str">
        <f t="shared" si="92"/>
        <v>OK</v>
      </c>
      <c r="BA2338" s="170" t="str">
        <f t="shared" si="93"/>
        <v>OK</v>
      </c>
    </row>
    <row r="2339" spans="1:53" s="207" customFormat="1" ht="102" customHeight="1" x14ac:dyDescent="0.25">
      <c r="A2339" s="115"/>
      <c r="B2339" s="116"/>
      <c r="C2339" s="122"/>
      <c r="D2339" s="171"/>
      <c r="E2339" s="172"/>
      <c r="F2339" s="172"/>
      <c r="G2339" s="173"/>
      <c r="H2339" s="172"/>
      <c r="I2339" s="173"/>
      <c r="J2339" s="173"/>
      <c r="K2339" s="172"/>
      <c r="L2339" s="173"/>
      <c r="M2339" s="173"/>
      <c r="N2339" s="173"/>
      <c r="O2339" s="173"/>
      <c r="P2339" s="172"/>
      <c r="Q2339" s="172"/>
      <c r="R2339" s="154"/>
      <c r="S2339" s="154"/>
      <c r="T2339" s="172"/>
      <c r="U2339" s="172"/>
      <c r="V2339" s="172"/>
      <c r="W2339" s="172"/>
      <c r="X2339" s="153"/>
      <c r="Y2339" s="174"/>
      <c r="Z2339" s="156"/>
      <c r="AA2339" s="144"/>
      <c r="AB2339" s="144"/>
      <c r="AC2339" s="144"/>
      <c r="AD2339" s="144"/>
      <c r="AE2339" s="144"/>
      <c r="AF2339" s="144"/>
      <c r="AG2339" s="144"/>
      <c r="AH2339" s="144"/>
      <c r="AI2339" s="144"/>
      <c r="AJ2339" s="144"/>
      <c r="AK2339" s="144"/>
      <c r="AL2339" s="144"/>
      <c r="AM2339" s="144"/>
      <c r="AN2339" s="144"/>
      <c r="AO2339" s="144"/>
      <c r="AP2339" s="144"/>
      <c r="AQ2339" s="144"/>
      <c r="AR2339" s="144"/>
      <c r="AS2339" s="144"/>
      <c r="AT2339" s="144"/>
      <c r="AU2339" s="144"/>
      <c r="AV2339" s="144"/>
      <c r="AW2339" s="144"/>
      <c r="AX2339" s="142"/>
      <c r="AY2339" s="71"/>
      <c r="AZ2339" s="169" t="str">
        <f t="shared" si="92"/>
        <v>OK</v>
      </c>
      <c r="BA2339" s="170" t="str">
        <f t="shared" si="93"/>
        <v>OK</v>
      </c>
    </row>
    <row r="2340" spans="1:53" s="207" customFormat="1" ht="102" customHeight="1" x14ac:dyDescent="0.25">
      <c r="A2340" s="115"/>
      <c r="B2340" s="116"/>
      <c r="C2340" s="122"/>
      <c r="D2340" s="171"/>
      <c r="E2340" s="172"/>
      <c r="F2340" s="172"/>
      <c r="G2340" s="173"/>
      <c r="H2340" s="172"/>
      <c r="I2340" s="173"/>
      <c r="J2340" s="173"/>
      <c r="K2340" s="172"/>
      <c r="L2340" s="173"/>
      <c r="M2340" s="173"/>
      <c r="N2340" s="173"/>
      <c r="O2340" s="173"/>
      <c r="P2340" s="172"/>
      <c r="Q2340" s="172"/>
      <c r="R2340" s="154"/>
      <c r="S2340" s="154"/>
      <c r="T2340" s="172"/>
      <c r="U2340" s="172"/>
      <c r="V2340" s="172"/>
      <c r="W2340" s="172"/>
      <c r="X2340" s="153"/>
      <c r="Y2340" s="174"/>
      <c r="Z2340" s="156"/>
      <c r="AA2340" s="144"/>
      <c r="AB2340" s="144"/>
      <c r="AC2340" s="144"/>
      <c r="AD2340" s="144"/>
      <c r="AE2340" s="144"/>
      <c r="AF2340" s="144"/>
      <c r="AG2340" s="144"/>
      <c r="AH2340" s="144"/>
      <c r="AI2340" s="144"/>
      <c r="AJ2340" s="144"/>
      <c r="AK2340" s="144"/>
      <c r="AL2340" s="144"/>
      <c r="AM2340" s="144"/>
      <c r="AN2340" s="144"/>
      <c r="AO2340" s="144"/>
      <c r="AP2340" s="144"/>
      <c r="AQ2340" s="144"/>
      <c r="AR2340" s="144"/>
      <c r="AS2340" s="144"/>
      <c r="AT2340" s="144"/>
      <c r="AU2340" s="144"/>
      <c r="AV2340" s="144"/>
      <c r="AW2340" s="144"/>
      <c r="AX2340" s="142"/>
      <c r="AY2340" s="71"/>
      <c r="AZ2340" s="169" t="str">
        <f t="shared" si="92"/>
        <v>OK</v>
      </c>
      <c r="BA2340" s="170" t="str">
        <f t="shared" si="93"/>
        <v>OK</v>
      </c>
    </row>
    <row r="2341" spans="1:53" s="207" customFormat="1" ht="76.5" customHeight="1" x14ac:dyDescent="0.25">
      <c r="A2341" s="115"/>
      <c r="B2341" s="116"/>
      <c r="C2341" s="122"/>
      <c r="D2341" s="171"/>
      <c r="E2341" s="172"/>
      <c r="F2341" s="172"/>
      <c r="G2341" s="173"/>
      <c r="H2341" s="172"/>
      <c r="I2341" s="173"/>
      <c r="J2341" s="173"/>
      <c r="K2341" s="172"/>
      <c r="L2341" s="173"/>
      <c r="M2341" s="173"/>
      <c r="N2341" s="173"/>
      <c r="O2341" s="173"/>
      <c r="P2341" s="172"/>
      <c r="Q2341" s="172"/>
      <c r="R2341" s="154"/>
      <c r="S2341" s="154"/>
      <c r="T2341" s="172"/>
      <c r="U2341" s="172"/>
      <c r="V2341" s="172"/>
      <c r="W2341" s="172"/>
      <c r="X2341" s="153"/>
      <c r="Y2341" s="174"/>
      <c r="Z2341" s="156"/>
      <c r="AA2341" s="144"/>
      <c r="AB2341" s="144"/>
      <c r="AC2341" s="144"/>
      <c r="AD2341" s="144"/>
      <c r="AE2341" s="144"/>
      <c r="AF2341" s="144"/>
      <c r="AG2341" s="144"/>
      <c r="AH2341" s="144"/>
      <c r="AI2341" s="144"/>
      <c r="AJ2341" s="144"/>
      <c r="AK2341" s="144"/>
      <c r="AL2341" s="144"/>
      <c r="AM2341" s="144"/>
      <c r="AN2341" s="144"/>
      <c r="AO2341" s="144"/>
      <c r="AP2341" s="144"/>
      <c r="AQ2341" s="144"/>
      <c r="AR2341" s="144"/>
      <c r="AS2341" s="144"/>
      <c r="AT2341" s="144"/>
      <c r="AU2341" s="144"/>
      <c r="AV2341" s="144"/>
      <c r="AW2341" s="144"/>
      <c r="AX2341" s="142"/>
      <c r="AY2341" s="71"/>
      <c r="AZ2341" s="169" t="str">
        <f t="shared" si="92"/>
        <v>OK</v>
      </c>
      <c r="BA2341" s="170" t="str">
        <f t="shared" si="93"/>
        <v>OK</v>
      </c>
    </row>
    <row r="2342" spans="1:53" s="207" customFormat="1" ht="38.25" customHeight="1" x14ac:dyDescent="0.25">
      <c r="A2342" s="115"/>
      <c r="B2342" s="116"/>
      <c r="C2342" s="122"/>
      <c r="D2342" s="171"/>
      <c r="E2342" s="172"/>
      <c r="F2342" s="172"/>
      <c r="G2342" s="173"/>
      <c r="H2342" s="172"/>
      <c r="I2342" s="173"/>
      <c r="J2342" s="173"/>
      <c r="K2342" s="172"/>
      <c r="L2342" s="173"/>
      <c r="M2342" s="173"/>
      <c r="N2342" s="173"/>
      <c r="O2342" s="173"/>
      <c r="P2342" s="172"/>
      <c r="Q2342" s="172"/>
      <c r="R2342" s="154"/>
      <c r="S2342" s="154"/>
      <c r="T2342" s="172"/>
      <c r="U2342" s="172"/>
      <c r="V2342" s="172"/>
      <c r="W2342" s="172"/>
      <c r="X2342" s="153"/>
      <c r="Y2342" s="174"/>
      <c r="Z2342" s="156"/>
      <c r="AA2342" s="144"/>
      <c r="AB2342" s="144"/>
      <c r="AC2342" s="144"/>
      <c r="AD2342" s="144"/>
      <c r="AE2342" s="144"/>
      <c r="AF2342" s="144"/>
      <c r="AG2342" s="144"/>
      <c r="AH2342" s="144"/>
      <c r="AI2342" s="144"/>
      <c r="AJ2342" s="144"/>
      <c r="AK2342" s="144"/>
      <c r="AL2342" s="144"/>
      <c r="AM2342" s="144"/>
      <c r="AN2342" s="144"/>
      <c r="AO2342" s="144"/>
      <c r="AP2342" s="144"/>
      <c r="AQ2342" s="144"/>
      <c r="AR2342" s="144"/>
      <c r="AS2342" s="144"/>
      <c r="AT2342" s="144"/>
      <c r="AU2342" s="144"/>
      <c r="AV2342" s="144"/>
      <c r="AW2342" s="144"/>
      <c r="AX2342" s="142"/>
      <c r="AY2342" s="71"/>
      <c r="AZ2342" s="169" t="str">
        <f t="shared" si="92"/>
        <v>OK</v>
      </c>
      <c r="BA2342" s="170" t="str">
        <f t="shared" si="93"/>
        <v>OK</v>
      </c>
    </row>
    <row r="2343" spans="1:53" s="207" customFormat="1" ht="38.25" customHeight="1" x14ac:dyDescent="0.25">
      <c r="A2343" s="115"/>
      <c r="B2343" s="116"/>
      <c r="C2343" s="122"/>
      <c r="D2343" s="171"/>
      <c r="E2343" s="172"/>
      <c r="F2343" s="172"/>
      <c r="G2343" s="173"/>
      <c r="H2343" s="172"/>
      <c r="I2343" s="173"/>
      <c r="J2343" s="173"/>
      <c r="K2343" s="172"/>
      <c r="L2343" s="173"/>
      <c r="M2343" s="173"/>
      <c r="N2343" s="173"/>
      <c r="O2343" s="173"/>
      <c r="P2343" s="172"/>
      <c r="Q2343" s="172"/>
      <c r="R2343" s="154"/>
      <c r="S2343" s="154"/>
      <c r="T2343" s="172"/>
      <c r="U2343" s="172"/>
      <c r="V2343" s="172"/>
      <c r="W2343" s="172"/>
      <c r="X2343" s="153"/>
      <c r="Y2343" s="174"/>
      <c r="Z2343" s="156"/>
      <c r="AA2343" s="144"/>
      <c r="AB2343" s="144"/>
      <c r="AC2343" s="144"/>
      <c r="AD2343" s="144"/>
      <c r="AE2343" s="144"/>
      <c r="AF2343" s="144"/>
      <c r="AG2343" s="144"/>
      <c r="AH2343" s="144"/>
      <c r="AI2343" s="144"/>
      <c r="AJ2343" s="144"/>
      <c r="AK2343" s="144"/>
      <c r="AL2343" s="144"/>
      <c r="AM2343" s="144"/>
      <c r="AN2343" s="144"/>
      <c r="AO2343" s="144"/>
      <c r="AP2343" s="144"/>
      <c r="AQ2343" s="144"/>
      <c r="AR2343" s="144"/>
      <c r="AS2343" s="144"/>
      <c r="AT2343" s="144"/>
      <c r="AU2343" s="144"/>
      <c r="AV2343" s="144"/>
      <c r="AW2343" s="144"/>
      <c r="AX2343" s="142"/>
      <c r="AY2343" s="71"/>
      <c r="AZ2343" s="169" t="str">
        <f t="shared" si="92"/>
        <v>OK</v>
      </c>
      <c r="BA2343" s="170" t="str">
        <f t="shared" si="93"/>
        <v>OK</v>
      </c>
    </row>
    <row r="2344" spans="1:53" s="207" customFormat="1" ht="38.25" customHeight="1" x14ac:dyDescent="0.25">
      <c r="A2344" s="115"/>
      <c r="B2344" s="116"/>
      <c r="C2344" s="122"/>
      <c r="D2344" s="171"/>
      <c r="E2344" s="172"/>
      <c r="F2344" s="172"/>
      <c r="G2344" s="173"/>
      <c r="H2344" s="172"/>
      <c r="I2344" s="173"/>
      <c r="J2344" s="173"/>
      <c r="K2344" s="172"/>
      <c r="L2344" s="173"/>
      <c r="M2344" s="173"/>
      <c r="N2344" s="173"/>
      <c r="O2344" s="173"/>
      <c r="P2344" s="172"/>
      <c r="Q2344" s="172"/>
      <c r="R2344" s="154"/>
      <c r="S2344" s="154"/>
      <c r="T2344" s="172"/>
      <c r="U2344" s="172"/>
      <c r="V2344" s="172"/>
      <c r="W2344" s="172"/>
      <c r="X2344" s="153"/>
      <c r="Y2344" s="174"/>
      <c r="Z2344" s="156"/>
      <c r="AA2344" s="144"/>
      <c r="AB2344" s="144"/>
      <c r="AC2344" s="144"/>
      <c r="AD2344" s="144"/>
      <c r="AE2344" s="144"/>
      <c r="AF2344" s="144"/>
      <c r="AG2344" s="144"/>
      <c r="AH2344" s="144"/>
      <c r="AI2344" s="144"/>
      <c r="AJ2344" s="144"/>
      <c r="AK2344" s="144"/>
      <c r="AL2344" s="144"/>
      <c r="AM2344" s="144"/>
      <c r="AN2344" s="144"/>
      <c r="AO2344" s="144"/>
      <c r="AP2344" s="144"/>
      <c r="AQ2344" s="144"/>
      <c r="AR2344" s="144"/>
      <c r="AS2344" s="144"/>
      <c r="AT2344" s="144"/>
      <c r="AU2344" s="144"/>
      <c r="AV2344" s="144"/>
      <c r="AW2344" s="144"/>
      <c r="AX2344" s="142"/>
      <c r="AY2344" s="71"/>
      <c r="AZ2344" s="169" t="str">
        <f t="shared" si="92"/>
        <v>OK</v>
      </c>
      <c r="BA2344" s="170" t="str">
        <f t="shared" si="93"/>
        <v>OK</v>
      </c>
    </row>
    <row r="2345" spans="1:53" s="207" customFormat="1" ht="38.25" customHeight="1" x14ac:dyDescent="0.25">
      <c r="A2345" s="115"/>
      <c r="B2345" s="116"/>
      <c r="C2345" s="122"/>
      <c r="D2345" s="171"/>
      <c r="E2345" s="172"/>
      <c r="F2345" s="172"/>
      <c r="G2345" s="173"/>
      <c r="H2345" s="172"/>
      <c r="I2345" s="173"/>
      <c r="J2345" s="173"/>
      <c r="K2345" s="172"/>
      <c r="L2345" s="173"/>
      <c r="M2345" s="173"/>
      <c r="N2345" s="173"/>
      <c r="O2345" s="173"/>
      <c r="P2345" s="172"/>
      <c r="Q2345" s="172"/>
      <c r="R2345" s="154"/>
      <c r="S2345" s="154"/>
      <c r="T2345" s="172"/>
      <c r="U2345" s="172"/>
      <c r="V2345" s="172"/>
      <c r="W2345" s="172"/>
      <c r="X2345" s="153"/>
      <c r="Y2345" s="175"/>
      <c r="Z2345" s="156"/>
      <c r="AA2345" s="144"/>
      <c r="AB2345" s="144"/>
      <c r="AC2345" s="144"/>
      <c r="AD2345" s="144"/>
      <c r="AE2345" s="144"/>
      <c r="AF2345" s="144"/>
      <c r="AG2345" s="144"/>
      <c r="AH2345" s="144"/>
      <c r="AI2345" s="144"/>
      <c r="AJ2345" s="144"/>
      <c r="AK2345" s="144"/>
      <c r="AL2345" s="144"/>
      <c r="AM2345" s="144"/>
      <c r="AN2345" s="144"/>
      <c r="AO2345" s="144"/>
      <c r="AP2345" s="144"/>
      <c r="AQ2345" s="144"/>
      <c r="AR2345" s="144"/>
      <c r="AS2345" s="144"/>
      <c r="AT2345" s="144"/>
      <c r="AU2345" s="144"/>
      <c r="AV2345" s="144"/>
      <c r="AW2345" s="144"/>
      <c r="AX2345" s="142"/>
      <c r="AY2345" s="71"/>
      <c r="AZ2345" s="169" t="str">
        <f t="shared" si="92"/>
        <v>OK</v>
      </c>
      <c r="BA2345" s="170" t="str">
        <f t="shared" si="93"/>
        <v>OK</v>
      </c>
    </row>
    <row r="2346" spans="1:53" s="207" customFormat="1" ht="38.25" customHeight="1" x14ac:dyDescent="0.25">
      <c r="A2346" s="115"/>
      <c r="B2346" s="116"/>
      <c r="C2346" s="122"/>
      <c r="D2346" s="171"/>
      <c r="E2346" s="172"/>
      <c r="F2346" s="172"/>
      <c r="G2346" s="173"/>
      <c r="H2346" s="172"/>
      <c r="I2346" s="173"/>
      <c r="J2346" s="173"/>
      <c r="K2346" s="172"/>
      <c r="L2346" s="173"/>
      <c r="M2346" s="173"/>
      <c r="N2346" s="173"/>
      <c r="O2346" s="173"/>
      <c r="P2346" s="172"/>
      <c r="Q2346" s="172"/>
      <c r="R2346" s="154"/>
      <c r="S2346" s="154"/>
      <c r="T2346" s="172"/>
      <c r="U2346" s="172"/>
      <c r="V2346" s="172"/>
      <c r="W2346" s="172"/>
      <c r="X2346" s="153"/>
      <c r="Y2346" s="174"/>
      <c r="Z2346" s="156"/>
      <c r="AA2346" s="144"/>
      <c r="AB2346" s="144"/>
      <c r="AC2346" s="144"/>
      <c r="AD2346" s="144"/>
      <c r="AE2346" s="144"/>
      <c r="AF2346" s="144"/>
      <c r="AG2346" s="144"/>
      <c r="AH2346" s="144"/>
      <c r="AI2346" s="144"/>
      <c r="AJ2346" s="144"/>
      <c r="AK2346" s="144"/>
      <c r="AL2346" s="144"/>
      <c r="AM2346" s="144"/>
      <c r="AN2346" s="144"/>
      <c r="AO2346" s="144"/>
      <c r="AP2346" s="144"/>
      <c r="AQ2346" s="144"/>
      <c r="AR2346" s="144"/>
      <c r="AS2346" s="144"/>
      <c r="AT2346" s="144"/>
      <c r="AU2346" s="144"/>
      <c r="AV2346" s="144"/>
      <c r="AW2346" s="144"/>
      <c r="AX2346" s="142"/>
      <c r="AY2346" s="71"/>
      <c r="AZ2346" s="169" t="str">
        <f t="shared" si="92"/>
        <v>OK</v>
      </c>
      <c r="BA2346" s="170" t="str">
        <f t="shared" si="93"/>
        <v>OK</v>
      </c>
    </row>
    <row r="2347" spans="1:53" s="207" customFormat="1" ht="51" customHeight="1" x14ac:dyDescent="0.25">
      <c r="A2347" s="115"/>
      <c r="B2347" s="116"/>
      <c r="C2347" s="122"/>
      <c r="D2347" s="171"/>
      <c r="E2347" s="172"/>
      <c r="F2347" s="172"/>
      <c r="G2347" s="173"/>
      <c r="H2347" s="172"/>
      <c r="I2347" s="173"/>
      <c r="J2347" s="173"/>
      <c r="K2347" s="172"/>
      <c r="L2347" s="173"/>
      <c r="M2347" s="173"/>
      <c r="N2347" s="173"/>
      <c r="O2347" s="173"/>
      <c r="P2347" s="172"/>
      <c r="Q2347" s="172"/>
      <c r="R2347" s="154"/>
      <c r="S2347" s="154"/>
      <c r="T2347" s="172"/>
      <c r="U2347" s="172"/>
      <c r="V2347" s="172"/>
      <c r="W2347" s="172"/>
      <c r="X2347" s="153"/>
      <c r="Y2347" s="175"/>
      <c r="Z2347" s="156"/>
      <c r="AA2347" s="144"/>
      <c r="AB2347" s="144"/>
      <c r="AC2347" s="144"/>
      <c r="AD2347" s="144"/>
      <c r="AE2347" s="144"/>
      <c r="AF2347" s="144"/>
      <c r="AG2347" s="144"/>
      <c r="AH2347" s="144"/>
      <c r="AI2347" s="144"/>
      <c r="AJ2347" s="144"/>
      <c r="AK2347" s="144"/>
      <c r="AL2347" s="144"/>
      <c r="AM2347" s="144"/>
      <c r="AN2347" s="144"/>
      <c r="AO2347" s="144"/>
      <c r="AP2347" s="144"/>
      <c r="AQ2347" s="144"/>
      <c r="AR2347" s="144"/>
      <c r="AS2347" s="144"/>
      <c r="AT2347" s="144"/>
      <c r="AU2347" s="144"/>
      <c r="AV2347" s="144"/>
      <c r="AW2347" s="144"/>
      <c r="AX2347" s="142"/>
      <c r="AY2347" s="71"/>
      <c r="AZ2347" s="169" t="str">
        <f t="shared" si="92"/>
        <v>OK</v>
      </c>
      <c r="BA2347" s="170" t="str">
        <f t="shared" si="93"/>
        <v>OK</v>
      </c>
    </row>
    <row r="2348" spans="1:53" s="207" customFormat="1" ht="38.25" customHeight="1" x14ac:dyDescent="0.25">
      <c r="A2348" s="115"/>
      <c r="B2348" s="116"/>
      <c r="C2348" s="122"/>
      <c r="D2348" s="171"/>
      <c r="E2348" s="172"/>
      <c r="F2348" s="172"/>
      <c r="G2348" s="173"/>
      <c r="H2348" s="172"/>
      <c r="I2348" s="173"/>
      <c r="J2348" s="173"/>
      <c r="K2348" s="172"/>
      <c r="L2348" s="173"/>
      <c r="M2348" s="173"/>
      <c r="N2348" s="173"/>
      <c r="O2348" s="173"/>
      <c r="P2348" s="172"/>
      <c r="Q2348" s="172"/>
      <c r="R2348" s="154"/>
      <c r="S2348" s="154"/>
      <c r="T2348" s="172"/>
      <c r="U2348" s="172"/>
      <c r="V2348" s="172"/>
      <c r="W2348" s="172"/>
      <c r="X2348" s="153"/>
      <c r="Y2348" s="175"/>
      <c r="Z2348" s="156"/>
      <c r="AA2348" s="144"/>
      <c r="AB2348" s="144"/>
      <c r="AC2348" s="144"/>
      <c r="AD2348" s="144"/>
      <c r="AE2348" s="144"/>
      <c r="AF2348" s="144"/>
      <c r="AG2348" s="144"/>
      <c r="AH2348" s="144"/>
      <c r="AI2348" s="144"/>
      <c r="AJ2348" s="144"/>
      <c r="AK2348" s="144"/>
      <c r="AL2348" s="144"/>
      <c r="AM2348" s="144"/>
      <c r="AN2348" s="144"/>
      <c r="AO2348" s="144"/>
      <c r="AP2348" s="144"/>
      <c r="AQ2348" s="144"/>
      <c r="AR2348" s="144"/>
      <c r="AS2348" s="144"/>
      <c r="AT2348" s="144"/>
      <c r="AU2348" s="144"/>
      <c r="AV2348" s="144"/>
      <c r="AW2348" s="144"/>
      <c r="AX2348" s="142"/>
      <c r="AY2348" s="71"/>
      <c r="AZ2348" s="169" t="str">
        <f t="shared" si="92"/>
        <v>OK</v>
      </c>
      <c r="BA2348" s="170" t="str">
        <f t="shared" si="93"/>
        <v>OK</v>
      </c>
    </row>
    <row r="2349" spans="1:53" s="207" customFormat="1" ht="51" customHeight="1" x14ac:dyDescent="0.25">
      <c r="A2349" s="115"/>
      <c r="B2349" s="116"/>
      <c r="C2349" s="122"/>
      <c r="D2349" s="171"/>
      <c r="E2349" s="172"/>
      <c r="F2349" s="172"/>
      <c r="G2349" s="173"/>
      <c r="H2349" s="172"/>
      <c r="I2349" s="173"/>
      <c r="J2349" s="173"/>
      <c r="K2349" s="172"/>
      <c r="L2349" s="173"/>
      <c r="M2349" s="173"/>
      <c r="N2349" s="173"/>
      <c r="O2349" s="173"/>
      <c r="P2349" s="172"/>
      <c r="Q2349" s="172"/>
      <c r="R2349" s="154"/>
      <c r="S2349" s="154"/>
      <c r="T2349" s="172"/>
      <c r="U2349" s="172"/>
      <c r="V2349" s="172"/>
      <c r="W2349" s="172"/>
      <c r="X2349" s="153"/>
      <c r="Y2349" s="174"/>
      <c r="Z2349" s="156"/>
      <c r="AA2349" s="144"/>
      <c r="AB2349" s="144"/>
      <c r="AC2349" s="144"/>
      <c r="AD2349" s="144"/>
      <c r="AE2349" s="144"/>
      <c r="AF2349" s="144"/>
      <c r="AG2349" s="144"/>
      <c r="AH2349" s="144"/>
      <c r="AI2349" s="144"/>
      <c r="AJ2349" s="144"/>
      <c r="AK2349" s="144"/>
      <c r="AL2349" s="144"/>
      <c r="AM2349" s="144"/>
      <c r="AN2349" s="144"/>
      <c r="AO2349" s="144"/>
      <c r="AP2349" s="144"/>
      <c r="AQ2349" s="144"/>
      <c r="AR2349" s="144"/>
      <c r="AS2349" s="144"/>
      <c r="AT2349" s="144"/>
      <c r="AU2349" s="144"/>
      <c r="AV2349" s="144"/>
      <c r="AW2349" s="144"/>
      <c r="AX2349" s="142"/>
      <c r="AY2349" s="71"/>
      <c r="AZ2349" s="169" t="str">
        <f t="shared" si="92"/>
        <v>OK</v>
      </c>
      <c r="BA2349" s="170" t="str">
        <f t="shared" si="93"/>
        <v>OK</v>
      </c>
    </row>
    <row r="2350" spans="1:53" s="207" customFormat="1" ht="51" customHeight="1" x14ac:dyDescent="0.25">
      <c r="A2350" s="115"/>
      <c r="B2350" s="116"/>
      <c r="C2350" s="122"/>
      <c r="D2350" s="171"/>
      <c r="E2350" s="172"/>
      <c r="F2350" s="172"/>
      <c r="G2350" s="173"/>
      <c r="H2350" s="172"/>
      <c r="I2350" s="173"/>
      <c r="J2350" s="173"/>
      <c r="K2350" s="172"/>
      <c r="L2350" s="173"/>
      <c r="M2350" s="173"/>
      <c r="N2350" s="173"/>
      <c r="O2350" s="173"/>
      <c r="P2350" s="172"/>
      <c r="Q2350" s="172"/>
      <c r="R2350" s="154"/>
      <c r="S2350" s="154"/>
      <c r="T2350" s="172"/>
      <c r="U2350" s="172"/>
      <c r="V2350" s="172"/>
      <c r="W2350" s="172"/>
      <c r="X2350" s="153"/>
      <c r="Y2350" s="174"/>
      <c r="Z2350" s="156"/>
      <c r="AA2350" s="144"/>
      <c r="AB2350" s="144"/>
      <c r="AC2350" s="144"/>
      <c r="AD2350" s="144"/>
      <c r="AE2350" s="144"/>
      <c r="AF2350" s="144"/>
      <c r="AG2350" s="144"/>
      <c r="AH2350" s="144"/>
      <c r="AI2350" s="144"/>
      <c r="AJ2350" s="144"/>
      <c r="AK2350" s="144"/>
      <c r="AL2350" s="144"/>
      <c r="AM2350" s="144"/>
      <c r="AN2350" s="144"/>
      <c r="AO2350" s="144"/>
      <c r="AP2350" s="144"/>
      <c r="AQ2350" s="144"/>
      <c r="AR2350" s="144"/>
      <c r="AS2350" s="144"/>
      <c r="AT2350" s="144"/>
      <c r="AU2350" s="144"/>
      <c r="AV2350" s="144"/>
      <c r="AW2350" s="144"/>
      <c r="AX2350" s="142"/>
      <c r="AY2350" s="71"/>
      <c r="AZ2350" s="169" t="str">
        <f t="shared" si="92"/>
        <v>OK</v>
      </c>
      <c r="BA2350" s="170" t="str">
        <f t="shared" si="93"/>
        <v>OK</v>
      </c>
    </row>
    <row r="2351" spans="1:53" s="215" customFormat="1" ht="51" customHeight="1" x14ac:dyDescent="0.25">
      <c r="A2351" s="115"/>
      <c r="B2351" s="116"/>
      <c r="C2351" s="122"/>
      <c r="D2351" s="171"/>
      <c r="E2351" s="172"/>
      <c r="F2351" s="172"/>
      <c r="G2351" s="173"/>
      <c r="H2351" s="172"/>
      <c r="I2351" s="173"/>
      <c r="J2351" s="173"/>
      <c r="K2351" s="172"/>
      <c r="L2351" s="173"/>
      <c r="M2351" s="173"/>
      <c r="N2351" s="173"/>
      <c r="O2351" s="173"/>
      <c r="P2351" s="172"/>
      <c r="Q2351" s="172"/>
      <c r="R2351" s="154"/>
      <c r="S2351" s="154"/>
      <c r="T2351" s="172"/>
      <c r="U2351" s="172"/>
      <c r="V2351" s="172"/>
      <c r="W2351" s="172"/>
      <c r="X2351" s="153"/>
      <c r="Y2351" s="174"/>
      <c r="Z2351" s="156"/>
      <c r="AA2351" s="144"/>
      <c r="AB2351" s="144"/>
      <c r="AC2351" s="144"/>
      <c r="AD2351" s="144"/>
      <c r="AE2351" s="144"/>
      <c r="AF2351" s="144"/>
      <c r="AG2351" s="144"/>
      <c r="AH2351" s="144"/>
      <c r="AI2351" s="144"/>
      <c r="AJ2351" s="144"/>
      <c r="AK2351" s="144"/>
      <c r="AL2351" s="144"/>
      <c r="AM2351" s="144"/>
      <c r="AN2351" s="144"/>
      <c r="AO2351" s="144"/>
      <c r="AP2351" s="144"/>
      <c r="AQ2351" s="144"/>
      <c r="AR2351" s="144"/>
      <c r="AS2351" s="144"/>
      <c r="AT2351" s="144"/>
      <c r="AU2351" s="144"/>
      <c r="AV2351" s="144"/>
      <c r="AW2351" s="144"/>
      <c r="AX2351" s="142"/>
      <c r="AY2351" s="71"/>
      <c r="AZ2351" s="169" t="str">
        <f t="shared" si="92"/>
        <v>OK</v>
      </c>
      <c r="BA2351" s="170" t="str">
        <f t="shared" si="93"/>
        <v>OK</v>
      </c>
    </row>
    <row r="2352" spans="1:53" s="207" customFormat="1" ht="51" customHeight="1" x14ac:dyDescent="0.25">
      <c r="A2352" s="115"/>
      <c r="B2352" s="116"/>
      <c r="C2352" s="122"/>
      <c r="D2352" s="171"/>
      <c r="E2352" s="172"/>
      <c r="F2352" s="172"/>
      <c r="G2352" s="173"/>
      <c r="H2352" s="172"/>
      <c r="I2352" s="173"/>
      <c r="J2352" s="173"/>
      <c r="K2352" s="172"/>
      <c r="L2352" s="173"/>
      <c r="M2352" s="173"/>
      <c r="N2352" s="173"/>
      <c r="O2352" s="173"/>
      <c r="P2352" s="172"/>
      <c r="Q2352" s="172"/>
      <c r="R2352" s="154"/>
      <c r="S2352" s="154"/>
      <c r="T2352" s="172"/>
      <c r="U2352" s="172"/>
      <c r="V2352" s="172"/>
      <c r="W2352" s="172"/>
      <c r="X2352" s="153"/>
      <c r="Y2352" s="174"/>
      <c r="Z2352" s="156"/>
      <c r="AA2352" s="144"/>
      <c r="AB2352" s="144"/>
      <c r="AC2352" s="144"/>
      <c r="AD2352" s="144"/>
      <c r="AE2352" s="144"/>
      <c r="AF2352" s="144"/>
      <c r="AG2352" s="144"/>
      <c r="AH2352" s="144"/>
      <c r="AI2352" s="144"/>
      <c r="AJ2352" s="144"/>
      <c r="AK2352" s="144"/>
      <c r="AL2352" s="144"/>
      <c r="AM2352" s="144"/>
      <c r="AN2352" s="144"/>
      <c r="AO2352" s="144"/>
      <c r="AP2352" s="144"/>
      <c r="AQ2352" s="144"/>
      <c r="AR2352" s="144"/>
      <c r="AS2352" s="144"/>
      <c r="AT2352" s="144"/>
      <c r="AU2352" s="144"/>
      <c r="AV2352" s="144"/>
      <c r="AW2352" s="144"/>
      <c r="AX2352" s="142"/>
      <c r="AY2352" s="71"/>
      <c r="AZ2352" s="169" t="str">
        <f t="shared" si="92"/>
        <v>OK</v>
      </c>
      <c r="BA2352" s="170" t="str">
        <f t="shared" si="93"/>
        <v>OK</v>
      </c>
    </row>
    <row r="2353" spans="1:68" s="207" customFormat="1" ht="51" customHeight="1" x14ac:dyDescent="0.25">
      <c r="A2353" s="115"/>
      <c r="B2353" s="116"/>
      <c r="C2353" s="122"/>
      <c r="D2353" s="171"/>
      <c r="E2353" s="172"/>
      <c r="F2353" s="172"/>
      <c r="G2353" s="173"/>
      <c r="H2353" s="172"/>
      <c r="I2353" s="173"/>
      <c r="J2353" s="173"/>
      <c r="K2353" s="172"/>
      <c r="L2353" s="173"/>
      <c r="M2353" s="173"/>
      <c r="N2353" s="173"/>
      <c r="O2353" s="173"/>
      <c r="P2353" s="172"/>
      <c r="Q2353" s="172"/>
      <c r="R2353" s="154"/>
      <c r="S2353" s="154"/>
      <c r="T2353" s="172"/>
      <c r="U2353" s="172"/>
      <c r="V2353" s="172"/>
      <c r="W2353" s="172"/>
      <c r="X2353" s="153"/>
      <c r="Y2353" s="174"/>
      <c r="Z2353" s="156"/>
      <c r="AA2353" s="144"/>
      <c r="AB2353" s="144"/>
      <c r="AC2353" s="144"/>
      <c r="AD2353" s="144"/>
      <c r="AE2353" s="144"/>
      <c r="AF2353" s="144"/>
      <c r="AG2353" s="144"/>
      <c r="AH2353" s="144"/>
      <c r="AI2353" s="144"/>
      <c r="AJ2353" s="144"/>
      <c r="AK2353" s="144"/>
      <c r="AL2353" s="144"/>
      <c r="AM2353" s="144"/>
      <c r="AN2353" s="144"/>
      <c r="AO2353" s="144"/>
      <c r="AP2353" s="144"/>
      <c r="AQ2353" s="144"/>
      <c r="AR2353" s="144"/>
      <c r="AS2353" s="144"/>
      <c r="AT2353" s="144"/>
      <c r="AU2353" s="144"/>
      <c r="AV2353" s="144"/>
      <c r="AW2353" s="144"/>
      <c r="AX2353" s="142"/>
      <c r="AY2353" s="71"/>
      <c r="AZ2353" s="169" t="str">
        <f t="shared" si="92"/>
        <v>OK</v>
      </c>
      <c r="BA2353" s="170" t="str">
        <f t="shared" si="93"/>
        <v>OK</v>
      </c>
    </row>
    <row r="2354" spans="1:68" s="215" customFormat="1" ht="51" customHeight="1" x14ac:dyDescent="0.25">
      <c r="A2354" s="115"/>
      <c r="B2354" s="116"/>
      <c r="C2354" s="122"/>
      <c r="D2354" s="171"/>
      <c r="E2354" s="172"/>
      <c r="F2354" s="172"/>
      <c r="G2354" s="173"/>
      <c r="H2354" s="172"/>
      <c r="I2354" s="173"/>
      <c r="J2354" s="173"/>
      <c r="K2354" s="172"/>
      <c r="L2354" s="173"/>
      <c r="M2354" s="173"/>
      <c r="N2354" s="173"/>
      <c r="O2354" s="173"/>
      <c r="P2354" s="172"/>
      <c r="Q2354" s="172"/>
      <c r="R2354" s="154"/>
      <c r="S2354" s="154"/>
      <c r="T2354" s="172"/>
      <c r="U2354" s="172"/>
      <c r="V2354" s="172"/>
      <c r="W2354" s="172"/>
      <c r="X2354" s="153"/>
      <c r="Y2354" s="174"/>
      <c r="Z2354" s="156"/>
      <c r="AA2354" s="144"/>
      <c r="AB2354" s="144"/>
      <c r="AC2354" s="144"/>
      <c r="AD2354" s="144"/>
      <c r="AE2354" s="144"/>
      <c r="AF2354" s="144"/>
      <c r="AG2354" s="144"/>
      <c r="AH2354" s="144"/>
      <c r="AI2354" s="144"/>
      <c r="AJ2354" s="144"/>
      <c r="AK2354" s="144"/>
      <c r="AL2354" s="144"/>
      <c r="AM2354" s="144"/>
      <c r="AN2354" s="144"/>
      <c r="AO2354" s="144"/>
      <c r="AP2354" s="144"/>
      <c r="AQ2354" s="144"/>
      <c r="AR2354" s="144"/>
      <c r="AS2354" s="144"/>
      <c r="AT2354" s="144"/>
      <c r="AU2354" s="144"/>
      <c r="AV2354" s="144"/>
      <c r="AW2354" s="144"/>
      <c r="AX2354" s="142"/>
      <c r="AY2354" s="71"/>
      <c r="AZ2354" s="169" t="str">
        <f t="shared" si="92"/>
        <v>OK</v>
      </c>
      <c r="BA2354" s="170" t="str">
        <f t="shared" si="93"/>
        <v>OK</v>
      </c>
    </row>
    <row r="2355" spans="1:68" s="215" customFormat="1" ht="51" customHeight="1" x14ac:dyDescent="0.25">
      <c r="A2355" s="115"/>
      <c r="B2355" s="116"/>
      <c r="C2355" s="122"/>
      <c r="D2355" s="171"/>
      <c r="E2355" s="172"/>
      <c r="F2355" s="172"/>
      <c r="G2355" s="173"/>
      <c r="H2355" s="172"/>
      <c r="I2355" s="173"/>
      <c r="J2355" s="173"/>
      <c r="K2355" s="172"/>
      <c r="L2355" s="173"/>
      <c r="M2355" s="173"/>
      <c r="N2355" s="173"/>
      <c r="O2355" s="173"/>
      <c r="P2355" s="172"/>
      <c r="Q2355" s="172"/>
      <c r="R2355" s="154"/>
      <c r="S2355" s="154"/>
      <c r="T2355" s="172"/>
      <c r="U2355" s="172"/>
      <c r="V2355" s="172"/>
      <c r="W2355" s="172"/>
      <c r="X2355" s="153"/>
      <c r="Y2355" s="174"/>
      <c r="Z2355" s="156"/>
      <c r="AA2355" s="144"/>
      <c r="AB2355" s="144"/>
      <c r="AC2355" s="144"/>
      <c r="AD2355" s="144"/>
      <c r="AE2355" s="144"/>
      <c r="AF2355" s="144"/>
      <c r="AG2355" s="144"/>
      <c r="AH2355" s="144"/>
      <c r="AI2355" s="144"/>
      <c r="AJ2355" s="144"/>
      <c r="AK2355" s="144"/>
      <c r="AL2355" s="144"/>
      <c r="AM2355" s="144"/>
      <c r="AN2355" s="144"/>
      <c r="AO2355" s="144"/>
      <c r="AP2355" s="144"/>
      <c r="AQ2355" s="144"/>
      <c r="AR2355" s="144"/>
      <c r="AS2355" s="144"/>
      <c r="AT2355" s="144"/>
      <c r="AU2355" s="144"/>
      <c r="AV2355" s="144"/>
      <c r="AW2355" s="144"/>
      <c r="AX2355" s="142"/>
      <c r="AY2355" s="71"/>
      <c r="AZ2355" s="169" t="str">
        <f t="shared" ref="AZ2355" si="94">IF(S2355-AA2355-AC2355-AE2355-AG2355-AI2355-AK2355-AM2355-AO2355-AQ2355-AS2355-AU2355-AW2355=0,"OK","Compromisos diferentes al valor estimado en la vigencia actual")</f>
        <v>OK</v>
      </c>
      <c r="BA2355" s="170" t="str">
        <f t="shared" ref="BA2355" si="95">IF(S2355-AB2355-AD2355-AF2355-AH2355-AJ2355-AL2355-AN2355-AP2355-AR2355-AT2355-AV2355-AX2355=0,"OK","Obligaciones diferentes al valor estimado en la vigencia actual")</f>
        <v>OK</v>
      </c>
    </row>
    <row r="2356" spans="1:68" s="207" customFormat="1" ht="38.25" customHeight="1" x14ac:dyDescent="0.25">
      <c r="A2356" s="115"/>
      <c r="B2356" s="116"/>
      <c r="C2356" s="122"/>
      <c r="D2356" s="171"/>
      <c r="E2356" s="172"/>
      <c r="F2356" s="172"/>
      <c r="G2356" s="173"/>
      <c r="H2356" s="172"/>
      <c r="I2356" s="173"/>
      <c r="J2356" s="173"/>
      <c r="K2356" s="172"/>
      <c r="L2356" s="173"/>
      <c r="M2356" s="173"/>
      <c r="N2356" s="173"/>
      <c r="O2356" s="173"/>
      <c r="P2356" s="172"/>
      <c r="Q2356" s="172"/>
      <c r="R2356" s="154"/>
      <c r="S2356" s="154"/>
      <c r="T2356" s="172"/>
      <c r="U2356" s="172"/>
      <c r="V2356" s="172"/>
      <c r="W2356" s="172"/>
      <c r="X2356" s="153"/>
      <c r="Y2356" s="174"/>
      <c r="Z2356" s="156"/>
      <c r="AA2356" s="144"/>
      <c r="AB2356" s="144"/>
      <c r="AC2356" s="144"/>
      <c r="AD2356" s="144"/>
      <c r="AE2356" s="144"/>
      <c r="AF2356" s="144"/>
      <c r="AG2356" s="144"/>
      <c r="AH2356" s="144"/>
      <c r="AI2356" s="144"/>
      <c r="AJ2356" s="144"/>
      <c r="AK2356" s="144"/>
      <c r="AL2356" s="144"/>
      <c r="AM2356" s="144"/>
      <c r="AN2356" s="144"/>
      <c r="AO2356" s="144"/>
      <c r="AP2356" s="144"/>
      <c r="AQ2356" s="144"/>
      <c r="AR2356" s="144"/>
      <c r="AS2356" s="144"/>
      <c r="AT2356" s="144"/>
      <c r="AU2356" s="144"/>
      <c r="AV2356" s="144"/>
      <c r="AW2356" s="144"/>
      <c r="AX2356" s="142"/>
      <c r="AY2356" s="71"/>
      <c r="AZ2356" s="169" t="str">
        <f t="shared" si="92"/>
        <v>OK</v>
      </c>
      <c r="BA2356" s="170" t="str">
        <f t="shared" si="93"/>
        <v>OK</v>
      </c>
    </row>
    <row r="2357" spans="1:68" s="207" customFormat="1" ht="51" customHeight="1" x14ac:dyDescent="0.25">
      <c r="A2357" s="115"/>
      <c r="B2357" s="116"/>
      <c r="C2357" s="122"/>
      <c r="D2357" s="171"/>
      <c r="E2357" s="172"/>
      <c r="F2357" s="172"/>
      <c r="G2357" s="173"/>
      <c r="H2357" s="172"/>
      <c r="I2357" s="173"/>
      <c r="J2357" s="173"/>
      <c r="K2357" s="172"/>
      <c r="L2357" s="173"/>
      <c r="M2357" s="173"/>
      <c r="N2357" s="173"/>
      <c r="O2357" s="173"/>
      <c r="P2357" s="172"/>
      <c r="Q2357" s="172"/>
      <c r="R2357" s="154"/>
      <c r="S2357" s="154"/>
      <c r="T2357" s="172"/>
      <c r="U2357" s="172"/>
      <c r="V2357" s="172"/>
      <c r="W2357" s="172"/>
      <c r="X2357" s="153"/>
      <c r="Y2357" s="174"/>
      <c r="Z2357" s="156"/>
      <c r="AA2357" s="144"/>
      <c r="AB2357" s="144"/>
      <c r="AC2357" s="144"/>
      <c r="AD2357" s="144"/>
      <c r="AE2357" s="144"/>
      <c r="AF2357" s="144"/>
      <c r="AG2357" s="144"/>
      <c r="AH2357" s="144"/>
      <c r="AI2357" s="144"/>
      <c r="AJ2357" s="144"/>
      <c r="AK2357" s="144"/>
      <c r="AL2357" s="144"/>
      <c r="AM2357" s="144"/>
      <c r="AN2357" s="144"/>
      <c r="AO2357" s="144"/>
      <c r="AP2357" s="144"/>
      <c r="AQ2357" s="144"/>
      <c r="AR2357" s="144"/>
      <c r="AS2357" s="144"/>
      <c r="AT2357" s="144"/>
      <c r="AU2357" s="144"/>
      <c r="AV2357" s="144"/>
      <c r="AW2357" s="144"/>
      <c r="AX2357" s="142"/>
      <c r="AY2357" s="71"/>
      <c r="AZ2357" s="169" t="str">
        <f t="shared" si="92"/>
        <v>OK</v>
      </c>
      <c r="BA2357" s="170" t="str">
        <f t="shared" si="93"/>
        <v>OK</v>
      </c>
    </row>
    <row r="2358" spans="1:68" s="207" customFormat="1" ht="38.25" customHeight="1" x14ac:dyDescent="0.25">
      <c r="A2358" s="115"/>
      <c r="B2358" s="116"/>
      <c r="C2358" s="122"/>
      <c r="D2358" s="171"/>
      <c r="E2358" s="172"/>
      <c r="F2358" s="172"/>
      <c r="G2358" s="173"/>
      <c r="H2358" s="172"/>
      <c r="I2358" s="173"/>
      <c r="J2358" s="173"/>
      <c r="K2358" s="172"/>
      <c r="L2358" s="173"/>
      <c r="M2358" s="173"/>
      <c r="N2358" s="173"/>
      <c r="O2358" s="173"/>
      <c r="P2358" s="172"/>
      <c r="Q2358" s="172"/>
      <c r="R2358" s="154"/>
      <c r="S2358" s="154"/>
      <c r="T2358" s="172"/>
      <c r="U2358" s="172"/>
      <c r="V2358" s="172"/>
      <c r="W2358" s="172"/>
      <c r="X2358" s="153"/>
      <c r="Y2358" s="174"/>
      <c r="Z2358" s="156"/>
      <c r="AA2358" s="144"/>
      <c r="AB2358" s="144"/>
      <c r="AC2358" s="144"/>
      <c r="AD2358" s="144"/>
      <c r="AE2358" s="144"/>
      <c r="AF2358" s="144"/>
      <c r="AG2358" s="144"/>
      <c r="AH2358" s="144"/>
      <c r="AI2358" s="144"/>
      <c r="AJ2358" s="144"/>
      <c r="AK2358" s="144"/>
      <c r="AL2358" s="144"/>
      <c r="AM2358" s="144"/>
      <c r="AN2358" s="144"/>
      <c r="AO2358" s="144"/>
      <c r="AP2358" s="144"/>
      <c r="AQ2358" s="144"/>
      <c r="AR2358" s="144"/>
      <c r="AS2358" s="144"/>
      <c r="AT2358" s="144"/>
      <c r="AU2358" s="144"/>
      <c r="AV2358" s="144"/>
      <c r="AW2358" s="144"/>
      <c r="AX2358" s="142"/>
      <c r="AY2358" s="71"/>
      <c r="AZ2358" s="169" t="str">
        <f t="shared" si="92"/>
        <v>OK</v>
      </c>
      <c r="BA2358" s="170" t="str">
        <f t="shared" si="93"/>
        <v>OK</v>
      </c>
    </row>
    <row r="2359" spans="1:68" s="207" customFormat="1" ht="38.25" customHeight="1" x14ac:dyDescent="0.25">
      <c r="A2359" s="115"/>
      <c r="B2359" s="116"/>
      <c r="C2359" s="122"/>
      <c r="D2359" s="171"/>
      <c r="E2359" s="172"/>
      <c r="F2359" s="172"/>
      <c r="G2359" s="173"/>
      <c r="H2359" s="172"/>
      <c r="I2359" s="173"/>
      <c r="J2359" s="173"/>
      <c r="K2359" s="172"/>
      <c r="L2359" s="173"/>
      <c r="M2359" s="173"/>
      <c r="N2359" s="173"/>
      <c r="O2359" s="173"/>
      <c r="P2359" s="172"/>
      <c r="Q2359" s="172"/>
      <c r="R2359" s="154"/>
      <c r="S2359" s="154"/>
      <c r="T2359" s="172"/>
      <c r="U2359" s="172"/>
      <c r="V2359" s="172"/>
      <c r="W2359" s="172"/>
      <c r="X2359" s="153"/>
      <c r="Y2359" s="174"/>
      <c r="Z2359" s="156"/>
      <c r="AA2359" s="144"/>
      <c r="AB2359" s="144"/>
      <c r="AC2359" s="144"/>
      <c r="AD2359" s="144"/>
      <c r="AE2359" s="144"/>
      <c r="AF2359" s="144"/>
      <c r="AG2359" s="144"/>
      <c r="AH2359" s="144"/>
      <c r="AI2359" s="144"/>
      <c r="AJ2359" s="144"/>
      <c r="AK2359" s="144"/>
      <c r="AL2359" s="144"/>
      <c r="AM2359" s="144"/>
      <c r="AN2359" s="144"/>
      <c r="AO2359" s="144"/>
      <c r="AP2359" s="144"/>
      <c r="AQ2359" s="144"/>
      <c r="AR2359" s="144"/>
      <c r="AS2359" s="144"/>
      <c r="AT2359" s="144"/>
      <c r="AU2359" s="144"/>
      <c r="AV2359" s="144"/>
      <c r="AW2359" s="144"/>
      <c r="AX2359" s="142"/>
      <c r="AY2359" s="71"/>
      <c r="AZ2359" s="169" t="str">
        <f t="shared" si="92"/>
        <v>OK</v>
      </c>
      <c r="BA2359" s="170" t="str">
        <f t="shared" si="93"/>
        <v>OK</v>
      </c>
    </row>
    <row r="2360" spans="1:68" s="207" customFormat="1" ht="38.25" customHeight="1" x14ac:dyDescent="0.25">
      <c r="A2360" s="115"/>
      <c r="B2360" s="116"/>
      <c r="C2360" s="122"/>
      <c r="D2360" s="171"/>
      <c r="E2360" s="172"/>
      <c r="F2360" s="172"/>
      <c r="G2360" s="173"/>
      <c r="H2360" s="172"/>
      <c r="I2360" s="173"/>
      <c r="J2360" s="173"/>
      <c r="K2360" s="172"/>
      <c r="L2360" s="173"/>
      <c r="M2360" s="173"/>
      <c r="N2360" s="173"/>
      <c r="O2360" s="173"/>
      <c r="P2360" s="172"/>
      <c r="Q2360" s="172"/>
      <c r="R2360" s="154"/>
      <c r="S2360" s="154"/>
      <c r="T2360" s="172"/>
      <c r="U2360" s="172"/>
      <c r="V2360" s="172"/>
      <c r="W2360" s="172"/>
      <c r="X2360" s="153"/>
      <c r="Y2360" s="174"/>
      <c r="Z2360" s="156"/>
      <c r="AA2360" s="144"/>
      <c r="AB2360" s="144"/>
      <c r="AC2360" s="144"/>
      <c r="AD2360" s="144"/>
      <c r="AE2360" s="144"/>
      <c r="AF2360" s="144"/>
      <c r="AG2360" s="144"/>
      <c r="AH2360" s="144"/>
      <c r="AI2360" s="144"/>
      <c r="AJ2360" s="144"/>
      <c r="AK2360" s="144"/>
      <c r="AL2360" s="144"/>
      <c r="AM2360" s="144"/>
      <c r="AN2360" s="144"/>
      <c r="AO2360" s="144"/>
      <c r="AP2360" s="144"/>
      <c r="AQ2360" s="144"/>
      <c r="AR2360" s="144"/>
      <c r="AS2360" s="144"/>
      <c r="AT2360" s="144"/>
      <c r="AU2360" s="144"/>
      <c r="AV2360" s="144"/>
      <c r="AW2360" s="144"/>
      <c r="AX2360" s="142"/>
      <c r="AY2360" s="71"/>
      <c r="AZ2360" s="169" t="str">
        <f t="shared" si="92"/>
        <v>OK</v>
      </c>
      <c r="BA2360" s="170" t="str">
        <f t="shared" si="93"/>
        <v>OK</v>
      </c>
    </row>
    <row r="2361" spans="1:68" s="207" customFormat="1" ht="38.25" customHeight="1" x14ac:dyDescent="0.25">
      <c r="A2361" s="115"/>
      <c r="B2361" s="116"/>
      <c r="C2361" s="122"/>
      <c r="D2361" s="171"/>
      <c r="E2361" s="172"/>
      <c r="F2361" s="172"/>
      <c r="G2361" s="173"/>
      <c r="H2361" s="172"/>
      <c r="I2361" s="173"/>
      <c r="J2361" s="173"/>
      <c r="K2361" s="172"/>
      <c r="L2361" s="173"/>
      <c r="M2361" s="173"/>
      <c r="N2361" s="173"/>
      <c r="O2361" s="173"/>
      <c r="P2361" s="172"/>
      <c r="Q2361" s="172"/>
      <c r="R2361" s="154"/>
      <c r="S2361" s="154"/>
      <c r="T2361" s="172"/>
      <c r="U2361" s="172"/>
      <c r="V2361" s="172"/>
      <c r="W2361" s="172"/>
      <c r="X2361" s="153"/>
      <c r="Y2361" s="174"/>
      <c r="Z2361" s="156"/>
      <c r="AA2361" s="144"/>
      <c r="AB2361" s="144"/>
      <c r="AC2361" s="144"/>
      <c r="AD2361" s="144"/>
      <c r="AE2361" s="144"/>
      <c r="AF2361" s="144"/>
      <c r="AG2361" s="144"/>
      <c r="AH2361" s="144"/>
      <c r="AI2361" s="144"/>
      <c r="AJ2361" s="144"/>
      <c r="AK2361" s="144"/>
      <c r="AL2361" s="144"/>
      <c r="AM2361" s="144"/>
      <c r="AN2361" s="144"/>
      <c r="AO2361" s="144"/>
      <c r="AP2361" s="144"/>
      <c r="AQ2361" s="144"/>
      <c r="AR2361" s="144"/>
      <c r="AS2361" s="144"/>
      <c r="AT2361" s="144"/>
      <c r="AU2361" s="144"/>
      <c r="AV2361" s="144"/>
      <c r="AW2361" s="144"/>
      <c r="AX2361" s="142"/>
      <c r="AY2361" s="71"/>
      <c r="AZ2361" s="169" t="str">
        <f t="shared" si="92"/>
        <v>OK</v>
      </c>
      <c r="BA2361" s="170" t="str">
        <f t="shared" si="93"/>
        <v>OK</v>
      </c>
    </row>
    <row r="2362" spans="1:68" s="207" customFormat="1" ht="38.25" customHeight="1" x14ac:dyDescent="0.25">
      <c r="A2362" s="115"/>
      <c r="B2362" s="116"/>
      <c r="C2362" s="122"/>
      <c r="D2362" s="171"/>
      <c r="E2362" s="172"/>
      <c r="F2362" s="172"/>
      <c r="G2362" s="173"/>
      <c r="H2362" s="172"/>
      <c r="I2362" s="173"/>
      <c r="J2362" s="173"/>
      <c r="K2362" s="172"/>
      <c r="L2362" s="173"/>
      <c r="M2362" s="173"/>
      <c r="N2362" s="173"/>
      <c r="O2362" s="173"/>
      <c r="P2362" s="172"/>
      <c r="Q2362" s="172"/>
      <c r="R2362" s="154"/>
      <c r="S2362" s="154"/>
      <c r="T2362" s="172"/>
      <c r="U2362" s="172"/>
      <c r="V2362" s="172"/>
      <c r="W2362" s="172"/>
      <c r="X2362" s="153"/>
      <c r="Y2362" s="174"/>
      <c r="Z2362" s="156"/>
      <c r="AA2362" s="144"/>
      <c r="AB2362" s="144"/>
      <c r="AC2362" s="144"/>
      <c r="AD2362" s="144"/>
      <c r="AE2362" s="144"/>
      <c r="AF2362" s="144"/>
      <c r="AG2362" s="144"/>
      <c r="AH2362" s="144"/>
      <c r="AI2362" s="144"/>
      <c r="AJ2362" s="144"/>
      <c r="AK2362" s="144"/>
      <c r="AL2362" s="144"/>
      <c r="AM2362" s="144"/>
      <c r="AN2362" s="144"/>
      <c r="AO2362" s="144"/>
      <c r="AP2362" s="144"/>
      <c r="AQ2362" s="144"/>
      <c r="AR2362" s="144"/>
      <c r="AS2362" s="144"/>
      <c r="AT2362" s="144"/>
      <c r="AU2362" s="144"/>
      <c r="AV2362" s="144"/>
      <c r="AW2362" s="144"/>
      <c r="AX2362" s="142"/>
      <c r="AY2362" s="71"/>
      <c r="AZ2362" s="169" t="str">
        <f t="shared" si="92"/>
        <v>OK</v>
      </c>
      <c r="BA2362" s="170" t="str">
        <f t="shared" si="93"/>
        <v>OK</v>
      </c>
    </row>
    <row r="2363" spans="1:68" s="207" customFormat="1" ht="38.25" customHeight="1" x14ac:dyDescent="0.25">
      <c r="A2363" s="115"/>
      <c r="B2363" s="116"/>
      <c r="C2363" s="122"/>
      <c r="D2363" s="171"/>
      <c r="E2363" s="172"/>
      <c r="F2363" s="172"/>
      <c r="G2363" s="173"/>
      <c r="H2363" s="172"/>
      <c r="I2363" s="173"/>
      <c r="J2363" s="173"/>
      <c r="K2363" s="172"/>
      <c r="L2363" s="173"/>
      <c r="M2363" s="173"/>
      <c r="N2363" s="173"/>
      <c r="O2363" s="173"/>
      <c r="P2363" s="172"/>
      <c r="Q2363" s="172"/>
      <c r="R2363" s="154"/>
      <c r="S2363" s="154"/>
      <c r="T2363" s="172"/>
      <c r="U2363" s="172"/>
      <c r="V2363" s="172"/>
      <c r="W2363" s="172"/>
      <c r="X2363" s="153"/>
      <c r="Y2363" s="174"/>
      <c r="Z2363" s="156"/>
      <c r="AA2363" s="144"/>
      <c r="AB2363" s="144"/>
      <c r="AC2363" s="144"/>
      <c r="AD2363" s="144"/>
      <c r="AE2363" s="144"/>
      <c r="AF2363" s="144"/>
      <c r="AG2363" s="144"/>
      <c r="AH2363" s="144"/>
      <c r="AI2363" s="144"/>
      <c r="AJ2363" s="144"/>
      <c r="AK2363" s="144"/>
      <c r="AL2363" s="144"/>
      <c r="AM2363" s="144"/>
      <c r="AN2363" s="144"/>
      <c r="AO2363" s="144"/>
      <c r="AP2363" s="144"/>
      <c r="AQ2363" s="144"/>
      <c r="AR2363" s="144"/>
      <c r="AS2363" s="144"/>
      <c r="AT2363" s="144"/>
      <c r="AU2363" s="144"/>
      <c r="AV2363" s="144"/>
      <c r="AW2363" s="144"/>
      <c r="AX2363" s="142"/>
      <c r="AY2363" s="71"/>
      <c r="AZ2363" s="169" t="str">
        <f t="shared" si="92"/>
        <v>OK</v>
      </c>
      <c r="BA2363" s="170" t="str">
        <f t="shared" si="93"/>
        <v>OK</v>
      </c>
    </row>
    <row r="2364" spans="1:68" s="166" customFormat="1" ht="51" customHeight="1" x14ac:dyDescent="0.25">
      <c r="A2364" s="115"/>
      <c r="B2364" s="116"/>
      <c r="C2364" s="122"/>
      <c r="D2364" s="171"/>
      <c r="E2364" s="172"/>
      <c r="F2364" s="172"/>
      <c r="G2364" s="173"/>
      <c r="H2364" s="172"/>
      <c r="I2364" s="173"/>
      <c r="J2364" s="173"/>
      <c r="K2364" s="172"/>
      <c r="L2364" s="173"/>
      <c r="M2364" s="173"/>
      <c r="N2364" s="173"/>
      <c r="O2364" s="173"/>
      <c r="P2364" s="172"/>
      <c r="Q2364" s="172"/>
      <c r="R2364" s="154"/>
      <c r="S2364" s="154"/>
      <c r="T2364" s="172"/>
      <c r="U2364" s="172"/>
      <c r="V2364" s="172"/>
      <c r="W2364" s="172"/>
      <c r="X2364" s="153"/>
      <c r="Y2364" s="174"/>
      <c r="Z2364" s="156"/>
      <c r="AA2364" s="144"/>
      <c r="AB2364" s="144"/>
      <c r="AC2364" s="144"/>
      <c r="AD2364" s="144"/>
      <c r="AE2364" s="144"/>
      <c r="AF2364" s="144"/>
      <c r="AG2364" s="144"/>
      <c r="AH2364" s="144"/>
      <c r="AI2364" s="144"/>
      <c r="AJ2364" s="144"/>
      <c r="AK2364" s="144"/>
      <c r="AL2364" s="144"/>
      <c r="AM2364" s="144"/>
      <c r="AN2364" s="144"/>
      <c r="AO2364" s="144"/>
      <c r="AP2364" s="144"/>
      <c r="AQ2364" s="144"/>
      <c r="AR2364" s="144"/>
      <c r="AS2364" s="144"/>
      <c r="AT2364" s="144"/>
      <c r="AU2364" s="144"/>
      <c r="AV2364" s="144"/>
      <c r="AW2364" s="144"/>
      <c r="AX2364" s="142"/>
      <c r="AY2364" s="71"/>
      <c r="AZ2364" s="169" t="str">
        <f t="shared" si="92"/>
        <v>OK</v>
      </c>
      <c r="BA2364" s="170" t="str">
        <f t="shared" si="93"/>
        <v>OK</v>
      </c>
      <c r="BB2364" s="207"/>
      <c r="BC2364" s="207"/>
      <c r="BD2364" s="207"/>
      <c r="BE2364" s="207"/>
      <c r="BF2364" s="207"/>
      <c r="BG2364" s="207"/>
      <c r="BH2364" s="207"/>
      <c r="BI2364" s="207"/>
      <c r="BJ2364" s="207"/>
      <c r="BK2364" s="207"/>
      <c r="BL2364" s="207"/>
      <c r="BM2364" s="207"/>
      <c r="BN2364" s="207"/>
      <c r="BO2364" s="207"/>
      <c r="BP2364" s="207"/>
    </row>
    <row r="2365" spans="1:68" s="207" customFormat="1" ht="51" customHeight="1" x14ac:dyDescent="0.25">
      <c r="A2365" s="115"/>
      <c r="B2365" s="116"/>
      <c r="C2365" s="122"/>
      <c r="D2365" s="171"/>
      <c r="E2365" s="172"/>
      <c r="F2365" s="172"/>
      <c r="G2365" s="173"/>
      <c r="H2365" s="172"/>
      <c r="I2365" s="173"/>
      <c r="J2365" s="173"/>
      <c r="K2365" s="172"/>
      <c r="L2365" s="173"/>
      <c r="M2365" s="173"/>
      <c r="N2365" s="173"/>
      <c r="O2365" s="173"/>
      <c r="P2365" s="172"/>
      <c r="Q2365" s="172"/>
      <c r="R2365" s="154"/>
      <c r="S2365" s="154"/>
      <c r="T2365" s="172"/>
      <c r="U2365" s="172"/>
      <c r="V2365" s="172"/>
      <c r="W2365" s="172"/>
      <c r="X2365" s="153"/>
      <c r="Y2365" s="174"/>
      <c r="Z2365" s="156"/>
      <c r="AA2365" s="144"/>
      <c r="AB2365" s="144"/>
      <c r="AC2365" s="144"/>
      <c r="AD2365" s="144"/>
      <c r="AE2365" s="144"/>
      <c r="AF2365" s="144"/>
      <c r="AG2365" s="144"/>
      <c r="AH2365" s="144"/>
      <c r="AI2365" s="144"/>
      <c r="AJ2365" s="144"/>
      <c r="AK2365" s="144"/>
      <c r="AL2365" s="144"/>
      <c r="AM2365" s="144"/>
      <c r="AN2365" s="144"/>
      <c r="AO2365" s="144"/>
      <c r="AP2365" s="144"/>
      <c r="AQ2365" s="144"/>
      <c r="AR2365" s="144"/>
      <c r="AS2365" s="144"/>
      <c r="AT2365" s="144"/>
      <c r="AU2365" s="144"/>
      <c r="AV2365" s="144"/>
      <c r="AW2365" s="144"/>
      <c r="AX2365" s="142"/>
      <c r="AY2365" s="71"/>
      <c r="AZ2365" s="169" t="str">
        <f t="shared" si="92"/>
        <v>OK</v>
      </c>
      <c r="BA2365" s="170" t="str">
        <f t="shared" si="93"/>
        <v>OK</v>
      </c>
    </row>
    <row r="2366" spans="1:68" s="207" customFormat="1" ht="38.25" customHeight="1" x14ac:dyDescent="0.25">
      <c r="A2366" s="115"/>
      <c r="B2366" s="116"/>
      <c r="C2366" s="122"/>
      <c r="D2366" s="171"/>
      <c r="E2366" s="172"/>
      <c r="F2366" s="172"/>
      <c r="G2366" s="173"/>
      <c r="H2366" s="172"/>
      <c r="I2366" s="173"/>
      <c r="J2366" s="173"/>
      <c r="K2366" s="172"/>
      <c r="L2366" s="173"/>
      <c r="M2366" s="173"/>
      <c r="N2366" s="173"/>
      <c r="O2366" s="173"/>
      <c r="P2366" s="172"/>
      <c r="Q2366" s="172"/>
      <c r="R2366" s="154"/>
      <c r="S2366" s="154"/>
      <c r="T2366" s="172"/>
      <c r="U2366" s="172"/>
      <c r="V2366" s="172"/>
      <c r="W2366" s="172"/>
      <c r="X2366" s="153"/>
      <c r="Y2366" s="174"/>
      <c r="Z2366" s="156"/>
      <c r="AA2366" s="144"/>
      <c r="AB2366" s="144"/>
      <c r="AC2366" s="144"/>
      <c r="AD2366" s="144"/>
      <c r="AE2366" s="144"/>
      <c r="AF2366" s="144"/>
      <c r="AG2366" s="144"/>
      <c r="AH2366" s="144"/>
      <c r="AI2366" s="144"/>
      <c r="AJ2366" s="144"/>
      <c r="AK2366" s="144"/>
      <c r="AL2366" s="144"/>
      <c r="AM2366" s="144"/>
      <c r="AN2366" s="144"/>
      <c r="AO2366" s="144"/>
      <c r="AP2366" s="144"/>
      <c r="AQ2366" s="144"/>
      <c r="AR2366" s="144"/>
      <c r="AS2366" s="144"/>
      <c r="AT2366" s="144"/>
      <c r="AU2366" s="144"/>
      <c r="AV2366" s="144"/>
      <c r="AW2366" s="144"/>
      <c r="AX2366" s="142"/>
      <c r="AY2366" s="71"/>
      <c r="AZ2366" s="169" t="str">
        <f t="shared" si="92"/>
        <v>OK</v>
      </c>
      <c r="BA2366" s="170" t="str">
        <f t="shared" si="93"/>
        <v>OK</v>
      </c>
    </row>
    <row r="2367" spans="1:68" s="207" customFormat="1" ht="38.25" customHeight="1" x14ac:dyDescent="0.25">
      <c r="A2367" s="115"/>
      <c r="B2367" s="116"/>
      <c r="C2367" s="122"/>
      <c r="D2367" s="171"/>
      <c r="E2367" s="172"/>
      <c r="F2367" s="172"/>
      <c r="G2367" s="173"/>
      <c r="H2367" s="172"/>
      <c r="I2367" s="173"/>
      <c r="J2367" s="173"/>
      <c r="K2367" s="172"/>
      <c r="L2367" s="173"/>
      <c r="M2367" s="173"/>
      <c r="N2367" s="173"/>
      <c r="O2367" s="173"/>
      <c r="P2367" s="172"/>
      <c r="Q2367" s="172"/>
      <c r="R2367" s="154"/>
      <c r="S2367" s="154"/>
      <c r="T2367" s="172"/>
      <c r="U2367" s="172"/>
      <c r="V2367" s="172"/>
      <c r="W2367" s="172"/>
      <c r="X2367" s="153"/>
      <c r="Y2367" s="174"/>
      <c r="Z2367" s="156"/>
      <c r="AA2367" s="144"/>
      <c r="AB2367" s="144"/>
      <c r="AC2367" s="144"/>
      <c r="AD2367" s="144"/>
      <c r="AE2367" s="144"/>
      <c r="AF2367" s="144"/>
      <c r="AG2367" s="144"/>
      <c r="AH2367" s="144"/>
      <c r="AI2367" s="144"/>
      <c r="AJ2367" s="144"/>
      <c r="AK2367" s="144"/>
      <c r="AL2367" s="144"/>
      <c r="AM2367" s="144"/>
      <c r="AN2367" s="144"/>
      <c r="AO2367" s="144"/>
      <c r="AP2367" s="144"/>
      <c r="AQ2367" s="144"/>
      <c r="AR2367" s="144"/>
      <c r="AS2367" s="144"/>
      <c r="AT2367" s="144"/>
      <c r="AU2367" s="144"/>
      <c r="AV2367" s="144"/>
      <c r="AW2367" s="144"/>
      <c r="AX2367" s="142"/>
      <c r="AY2367" s="71"/>
      <c r="AZ2367" s="169" t="str">
        <f t="shared" si="92"/>
        <v>OK</v>
      </c>
      <c r="BA2367" s="170" t="str">
        <f t="shared" si="93"/>
        <v>OK</v>
      </c>
    </row>
    <row r="2368" spans="1:68" s="207" customFormat="1" ht="51" customHeight="1" x14ac:dyDescent="0.25">
      <c r="A2368" s="115"/>
      <c r="B2368" s="116"/>
      <c r="C2368" s="122"/>
      <c r="D2368" s="171"/>
      <c r="E2368" s="172"/>
      <c r="F2368" s="172"/>
      <c r="G2368" s="173"/>
      <c r="H2368" s="172"/>
      <c r="I2368" s="173"/>
      <c r="J2368" s="173"/>
      <c r="K2368" s="172"/>
      <c r="L2368" s="173"/>
      <c r="M2368" s="173"/>
      <c r="N2368" s="173"/>
      <c r="O2368" s="173"/>
      <c r="P2368" s="172"/>
      <c r="Q2368" s="172"/>
      <c r="R2368" s="154"/>
      <c r="S2368" s="154"/>
      <c r="T2368" s="172"/>
      <c r="U2368" s="172"/>
      <c r="V2368" s="172"/>
      <c r="W2368" s="172"/>
      <c r="X2368" s="153"/>
      <c r="Y2368" s="174"/>
      <c r="Z2368" s="156"/>
      <c r="AA2368" s="144"/>
      <c r="AB2368" s="144"/>
      <c r="AC2368" s="144"/>
      <c r="AD2368" s="144"/>
      <c r="AE2368" s="144"/>
      <c r="AF2368" s="144"/>
      <c r="AG2368" s="144"/>
      <c r="AH2368" s="144"/>
      <c r="AI2368" s="144"/>
      <c r="AJ2368" s="144"/>
      <c r="AK2368" s="144"/>
      <c r="AL2368" s="144"/>
      <c r="AM2368" s="144"/>
      <c r="AN2368" s="144"/>
      <c r="AO2368" s="144"/>
      <c r="AP2368" s="144"/>
      <c r="AQ2368" s="144"/>
      <c r="AR2368" s="144"/>
      <c r="AS2368" s="144"/>
      <c r="AT2368" s="144"/>
      <c r="AU2368" s="144"/>
      <c r="AV2368" s="144"/>
      <c r="AW2368" s="144"/>
      <c r="AX2368" s="142"/>
      <c r="AY2368" s="71"/>
      <c r="AZ2368" s="169" t="str">
        <f t="shared" si="92"/>
        <v>OK</v>
      </c>
      <c r="BA2368" s="170" t="str">
        <f t="shared" si="93"/>
        <v>OK</v>
      </c>
    </row>
    <row r="2369" spans="1:53" s="207" customFormat="1" ht="26.25" customHeight="1" x14ac:dyDescent="0.25">
      <c r="A2369" s="115"/>
      <c r="B2369" s="116"/>
      <c r="C2369" s="122"/>
      <c r="D2369" s="171"/>
      <c r="E2369" s="172"/>
      <c r="F2369" s="172"/>
      <c r="G2369" s="173"/>
      <c r="H2369" s="172"/>
      <c r="I2369" s="173"/>
      <c r="J2369" s="173"/>
      <c r="K2369" s="172"/>
      <c r="L2369" s="173"/>
      <c r="M2369" s="173"/>
      <c r="N2369" s="173"/>
      <c r="O2369" s="173"/>
      <c r="P2369" s="172"/>
      <c r="Q2369" s="172"/>
      <c r="R2369" s="154"/>
      <c r="S2369" s="154"/>
      <c r="T2369" s="172"/>
      <c r="U2369" s="172"/>
      <c r="V2369" s="172"/>
      <c r="W2369" s="172"/>
      <c r="X2369" s="153"/>
      <c r="Y2369" s="174"/>
      <c r="Z2369" s="156"/>
      <c r="AA2369" s="144"/>
      <c r="AB2369" s="144"/>
      <c r="AC2369" s="144"/>
      <c r="AD2369" s="144"/>
      <c r="AE2369" s="144"/>
      <c r="AF2369" s="144"/>
      <c r="AG2369" s="144"/>
      <c r="AH2369" s="144"/>
      <c r="AI2369" s="144"/>
      <c r="AJ2369" s="144"/>
      <c r="AK2369" s="144"/>
      <c r="AL2369" s="144"/>
      <c r="AM2369" s="144"/>
      <c r="AN2369" s="144"/>
      <c r="AO2369" s="144"/>
      <c r="AP2369" s="144"/>
      <c r="AQ2369" s="144"/>
      <c r="AR2369" s="144"/>
      <c r="AS2369" s="144"/>
      <c r="AT2369" s="144"/>
      <c r="AU2369" s="144"/>
      <c r="AV2369" s="144"/>
      <c r="AW2369" s="144"/>
      <c r="AX2369" s="142"/>
      <c r="AY2369" s="71"/>
      <c r="AZ2369" s="169" t="str">
        <f t="shared" si="92"/>
        <v>OK</v>
      </c>
      <c r="BA2369" s="170" t="str">
        <f t="shared" si="93"/>
        <v>OK</v>
      </c>
    </row>
    <row r="2370" spans="1:53" s="207" customFormat="1" ht="26.25" customHeight="1" x14ac:dyDescent="0.25">
      <c r="A2370" s="115"/>
      <c r="B2370" s="116"/>
      <c r="C2370" s="122"/>
      <c r="D2370" s="171"/>
      <c r="E2370" s="172"/>
      <c r="F2370" s="172"/>
      <c r="G2370" s="173"/>
      <c r="H2370" s="172"/>
      <c r="I2370" s="173"/>
      <c r="J2370" s="173"/>
      <c r="K2370" s="172"/>
      <c r="L2370" s="173"/>
      <c r="M2370" s="173"/>
      <c r="N2370" s="173"/>
      <c r="O2370" s="173"/>
      <c r="P2370" s="172"/>
      <c r="Q2370" s="172"/>
      <c r="R2370" s="154"/>
      <c r="S2370" s="154"/>
      <c r="T2370" s="172"/>
      <c r="U2370" s="172"/>
      <c r="V2370" s="172"/>
      <c r="W2370" s="172"/>
      <c r="X2370" s="153"/>
      <c r="Y2370" s="174"/>
      <c r="Z2370" s="156"/>
      <c r="AA2370" s="144"/>
      <c r="AB2370" s="144"/>
      <c r="AC2370" s="144"/>
      <c r="AD2370" s="144"/>
      <c r="AE2370" s="144"/>
      <c r="AF2370" s="144"/>
      <c r="AG2370" s="144"/>
      <c r="AH2370" s="144"/>
      <c r="AI2370" s="144"/>
      <c r="AJ2370" s="144"/>
      <c r="AK2370" s="144"/>
      <c r="AL2370" s="144"/>
      <c r="AM2370" s="144"/>
      <c r="AN2370" s="144"/>
      <c r="AO2370" s="144"/>
      <c r="AP2370" s="144"/>
      <c r="AQ2370" s="144"/>
      <c r="AR2370" s="144"/>
      <c r="AS2370" s="144"/>
      <c r="AT2370" s="144"/>
      <c r="AU2370" s="144"/>
      <c r="AV2370" s="144"/>
      <c r="AW2370" s="144"/>
      <c r="AX2370" s="142"/>
      <c r="AY2370" s="71"/>
      <c r="AZ2370" s="169" t="str">
        <f t="shared" si="92"/>
        <v>OK</v>
      </c>
      <c r="BA2370" s="170" t="str">
        <f t="shared" si="93"/>
        <v>OK</v>
      </c>
    </row>
    <row r="2371" spans="1:53" s="207" customFormat="1" ht="26.25" customHeight="1" x14ac:dyDescent="0.25">
      <c r="A2371" s="115"/>
      <c r="B2371" s="116"/>
      <c r="C2371" s="122"/>
      <c r="D2371" s="171"/>
      <c r="E2371" s="172"/>
      <c r="F2371" s="172"/>
      <c r="G2371" s="173"/>
      <c r="H2371" s="172"/>
      <c r="I2371" s="173"/>
      <c r="J2371" s="173"/>
      <c r="K2371" s="172"/>
      <c r="L2371" s="173"/>
      <c r="M2371" s="173"/>
      <c r="N2371" s="173"/>
      <c r="O2371" s="173"/>
      <c r="P2371" s="172"/>
      <c r="Q2371" s="172"/>
      <c r="R2371" s="154"/>
      <c r="S2371" s="154"/>
      <c r="T2371" s="172"/>
      <c r="U2371" s="172"/>
      <c r="V2371" s="172"/>
      <c r="W2371" s="172"/>
      <c r="X2371" s="153"/>
      <c r="Y2371" s="174"/>
      <c r="Z2371" s="156"/>
      <c r="AA2371" s="144"/>
      <c r="AB2371" s="144"/>
      <c r="AC2371" s="144"/>
      <c r="AD2371" s="144"/>
      <c r="AE2371" s="144"/>
      <c r="AF2371" s="144"/>
      <c r="AG2371" s="144"/>
      <c r="AH2371" s="144"/>
      <c r="AI2371" s="144"/>
      <c r="AJ2371" s="144"/>
      <c r="AK2371" s="144"/>
      <c r="AL2371" s="144"/>
      <c r="AM2371" s="144"/>
      <c r="AN2371" s="144"/>
      <c r="AO2371" s="144"/>
      <c r="AP2371" s="144"/>
      <c r="AQ2371" s="144"/>
      <c r="AR2371" s="144"/>
      <c r="AS2371" s="144"/>
      <c r="AT2371" s="144"/>
      <c r="AU2371" s="144"/>
      <c r="AV2371" s="144"/>
      <c r="AW2371" s="144"/>
      <c r="AX2371" s="142"/>
      <c r="AY2371" s="71"/>
      <c r="AZ2371" s="169" t="str">
        <f t="shared" si="92"/>
        <v>OK</v>
      </c>
      <c r="BA2371" s="170" t="str">
        <f t="shared" si="93"/>
        <v>OK</v>
      </c>
    </row>
    <row r="2372" spans="1:53" s="207" customFormat="1" ht="26.25" customHeight="1" x14ac:dyDescent="0.25">
      <c r="A2372" s="115"/>
      <c r="B2372" s="116"/>
      <c r="C2372" s="122"/>
      <c r="D2372" s="171"/>
      <c r="E2372" s="172"/>
      <c r="F2372" s="172"/>
      <c r="G2372" s="173"/>
      <c r="H2372" s="172"/>
      <c r="I2372" s="173"/>
      <c r="J2372" s="173"/>
      <c r="K2372" s="172"/>
      <c r="L2372" s="173"/>
      <c r="M2372" s="173"/>
      <c r="N2372" s="173"/>
      <c r="O2372" s="173"/>
      <c r="P2372" s="172"/>
      <c r="Q2372" s="172"/>
      <c r="R2372" s="154"/>
      <c r="S2372" s="154"/>
      <c r="T2372" s="172"/>
      <c r="U2372" s="172"/>
      <c r="V2372" s="172"/>
      <c r="W2372" s="172"/>
      <c r="X2372" s="153"/>
      <c r="Y2372" s="174"/>
      <c r="Z2372" s="156"/>
      <c r="AA2372" s="144"/>
      <c r="AB2372" s="144"/>
      <c r="AC2372" s="144"/>
      <c r="AD2372" s="144"/>
      <c r="AE2372" s="144"/>
      <c r="AF2372" s="144"/>
      <c r="AG2372" s="144"/>
      <c r="AH2372" s="144"/>
      <c r="AI2372" s="144"/>
      <c r="AJ2372" s="144"/>
      <c r="AK2372" s="144"/>
      <c r="AL2372" s="144"/>
      <c r="AM2372" s="144"/>
      <c r="AN2372" s="144"/>
      <c r="AO2372" s="144"/>
      <c r="AP2372" s="144"/>
      <c r="AQ2372" s="144"/>
      <c r="AR2372" s="144"/>
      <c r="AS2372" s="144"/>
      <c r="AT2372" s="144"/>
      <c r="AU2372" s="144"/>
      <c r="AV2372" s="144"/>
      <c r="AW2372" s="144"/>
      <c r="AX2372" s="142"/>
      <c r="AY2372" s="71"/>
      <c r="AZ2372" s="169" t="str">
        <f t="shared" si="92"/>
        <v>OK</v>
      </c>
      <c r="BA2372" s="170" t="str">
        <f t="shared" si="93"/>
        <v>OK</v>
      </c>
    </row>
    <row r="2373" spans="1:53" s="207" customFormat="1" ht="26.25" customHeight="1" x14ac:dyDescent="0.25">
      <c r="A2373" s="115"/>
      <c r="B2373" s="116"/>
      <c r="C2373" s="122"/>
      <c r="D2373" s="171"/>
      <c r="E2373" s="172"/>
      <c r="F2373" s="172"/>
      <c r="G2373" s="173"/>
      <c r="H2373" s="172"/>
      <c r="I2373" s="173"/>
      <c r="J2373" s="173"/>
      <c r="K2373" s="172"/>
      <c r="L2373" s="173"/>
      <c r="M2373" s="173"/>
      <c r="N2373" s="173"/>
      <c r="O2373" s="173"/>
      <c r="P2373" s="172"/>
      <c r="Q2373" s="172"/>
      <c r="R2373" s="154"/>
      <c r="S2373" s="154"/>
      <c r="T2373" s="172"/>
      <c r="U2373" s="172"/>
      <c r="V2373" s="172"/>
      <c r="W2373" s="172"/>
      <c r="X2373" s="153"/>
      <c r="Y2373" s="174"/>
      <c r="Z2373" s="156"/>
      <c r="AA2373" s="144"/>
      <c r="AB2373" s="144"/>
      <c r="AC2373" s="144"/>
      <c r="AD2373" s="144"/>
      <c r="AE2373" s="144"/>
      <c r="AF2373" s="144"/>
      <c r="AG2373" s="144"/>
      <c r="AH2373" s="144"/>
      <c r="AI2373" s="144"/>
      <c r="AJ2373" s="144"/>
      <c r="AK2373" s="144"/>
      <c r="AL2373" s="144"/>
      <c r="AM2373" s="144"/>
      <c r="AN2373" s="144"/>
      <c r="AO2373" s="144"/>
      <c r="AP2373" s="144"/>
      <c r="AQ2373" s="144"/>
      <c r="AR2373" s="144"/>
      <c r="AS2373" s="144"/>
      <c r="AT2373" s="144"/>
      <c r="AU2373" s="144"/>
      <c r="AV2373" s="144"/>
      <c r="AW2373" s="144"/>
      <c r="AX2373" s="142"/>
      <c r="AY2373" s="71"/>
      <c r="AZ2373" s="169" t="str">
        <f t="shared" si="92"/>
        <v>OK</v>
      </c>
      <c r="BA2373" s="170" t="str">
        <f t="shared" si="93"/>
        <v>OK</v>
      </c>
    </row>
    <row r="2374" spans="1:53" s="207" customFormat="1" ht="26.25" customHeight="1" x14ac:dyDescent="0.25">
      <c r="A2374" s="115"/>
      <c r="B2374" s="116"/>
      <c r="C2374" s="122"/>
      <c r="D2374" s="171"/>
      <c r="E2374" s="172"/>
      <c r="F2374" s="172"/>
      <c r="G2374" s="173"/>
      <c r="H2374" s="172"/>
      <c r="I2374" s="173"/>
      <c r="J2374" s="173"/>
      <c r="K2374" s="172"/>
      <c r="L2374" s="173"/>
      <c r="M2374" s="173"/>
      <c r="N2374" s="173"/>
      <c r="O2374" s="173"/>
      <c r="P2374" s="172"/>
      <c r="Q2374" s="172"/>
      <c r="R2374" s="154"/>
      <c r="S2374" s="154"/>
      <c r="T2374" s="172"/>
      <c r="U2374" s="172"/>
      <c r="V2374" s="172"/>
      <c r="W2374" s="172"/>
      <c r="X2374" s="153"/>
      <c r="Y2374" s="174"/>
      <c r="Z2374" s="156"/>
      <c r="AA2374" s="144"/>
      <c r="AB2374" s="144"/>
      <c r="AC2374" s="144"/>
      <c r="AD2374" s="144"/>
      <c r="AE2374" s="144"/>
      <c r="AF2374" s="144"/>
      <c r="AG2374" s="144"/>
      <c r="AH2374" s="144"/>
      <c r="AI2374" s="144"/>
      <c r="AJ2374" s="144"/>
      <c r="AK2374" s="144"/>
      <c r="AL2374" s="144"/>
      <c r="AM2374" s="144"/>
      <c r="AN2374" s="144"/>
      <c r="AO2374" s="144"/>
      <c r="AP2374" s="144"/>
      <c r="AQ2374" s="144"/>
      <c r="AR2374" s="144"/>
      <c r="AS2374" s="144"/>
      <c r="AT2374" s="144"/>
      <c r="AU2374" s="144"/>
      <c r="AV2374" s="144"/>
      <c r="AW2374" s="144"/>
      <c r="AX2374" s="142"/>
      <c r="AY2374" s="71"/>
      <c r="AZ2374" s="169" t="str">
        <f t="shared" si="92"/>
        <v>OK</v>
      </c>
      <c r="BA2374" s="170" t="str">
        <f t="shared" si="93"/>
        <v>OK</v>
      </c>
    </row>
    <row r="2375" spans="1:53" s="207" customFormat="1" ht="26.25" customHeight="1" x14ac:dyDescent="0.25">
      <c r="A2375" s="115"/>
      <c r="B2375" s="116"/>
      <c r="C2375" s="122"/>
      <c r="D2375" s="171"/>
      <c r="E2375" s="172"/>
      <c r="F2375" s="172"/>
      <c r="G2375" s="173"/>
      <c r="H2375" s="172"/>
      <c r="I2375" s="173"/>
      <c r="J2375" s="173"/>
      <c r="K2375" s="172"/>
      <c r="L2375" s="173"/>
      <c r="M2375" s="173"/>
      <c r="N2375" s="173"/>
      <c r="O2375" s="173"/>
      <c r="P2375" s="172"/>
      <c r="Q2375" s="172"/>
      <c r="R2375" s="154"/>
      <c r="S2375" s="154"/>
      <c r="T2375" s="172"/>
      <c r="U2375" s="172"/>
      <c r="V2375" s="172"/>
      <c r="W2375" s="172"/>
      <c r="X2375" s="153"/>
      <c r="Y2375" s="174"/>
      <c r="Z2375" s="156"/>
      <c r="AA2375" s="144"/>
      <c r="AB2375" s="144"/>
      <c r="AC2375" s="144"/>
      <c r="AD2375" s="144"/>
      <c r="AE2375" s="144"/>
      <c r="AF2375" s="144"/>
      <c r="AG2375" s="144"/>
      <c r="AH2375" s="144"/>
      <c r="AI2375" s="144"/>
      <c r="AJ2375" s="144"/>
      <c r="AK2375" s="144"/>
      <c r="AL2375" s="144"/>
      <c r="AM2375" s="144"/>
      <c r="AN2375" s="144"/>
      <c r="AO2375" s="144"/>
      <c r="AP2375" s="144"/>
      <c r="AQ2375" s="144"/>
      <c r="AR2375" s="144"/>
      <c r="AS2375" s="144"/>
      <c r="AT2375" s="144"/>
      <c r="AU2375" s="144"/>
      <c r="AV2375" s="144"/>
      <c r="AW2375" s="144"/>
      <c r="AX2375" s="142"/>
      <c r="AY2375" s="71"/>
      <c r="AZ2375" s="169" t="str">
        <f t="shared" si="92"/>
        <v>OK</v>
      </c>
      <c r="BA2375" s="170" t="str">
        <f t="shared" si="93"/>
        <v>OK</v>
      </c>
    </row>
    <row r="2376" spans="1:53" s="207" customFormat="1" ht="26.25" customHeight="1" x14ac:dyDescent="0.25">
      <c r="A2376" s="115"/>
      <c r="B2376" s="116"/>
      <c r="C2376" s="122"/>
      <c r="D2376" s="171"/>
      <c r="E2376" s="172"/>
      <c r="F2376" s="172"/>
      <c r="G2376" s="173"/>
      <c r="H2376" s="172"/>
      <c r="I2376" s="173"/>
      <c r="J2376" s="173"/>
      <c r="K2376" s="172"/>
      <c r="L2376" s="173"/>
      <c r="M2376" s="173"/>
      <c r="N2376" s="173"/>
      <c r="O2376" s="173"/>
      <c r="P2376" s="172"/>
      <c r="Q2376" s="172"/>
      <c r="R2376" s="154"/>
      <c r="S2376" s="154"/>
      <c r="T2376" s="172"/>
      <c r="U2376" s="172"/>
      <c r="V2376" s="172"/>
      <c r="W2376" s="172"/>
      <c r="X2376" s="153"/>
      <c r="Y2376" s="174"/>
      <c r="Z2376" s="156"/>
      <c r="AA2376" s="144"/>
      <c r="AB2376" s="144"/>
      <c r="AC2376" s="144"/>
      <c r="AD2376" s="144"/>
      <c r="AE2376" s="144"/>
      <c r="AF2376" s="144"/>
      <c r="AG2376" s="144"/>
      <c r="AH2376" s="144"/>
      <c r="AI2376" s="144"/>
      <c r="AJ2376" s="144"/>
      <c r="AK2376" s="144"/>
      <c r="AL2376" s="144"/>
      <c r="AM2376" s="144"/>
      <c r="AN2376" s="144"/>
      <c r="AO2376" s="144"/>
      <c r="AP2376" s="144"/>
      <c r="AQ2376" s="144"/>
      <c r="AR2376" s="144"/>
      <c r="AS2376" s="144"/>
      <c r="AT2376" s="144"/>
      <c r="AU2376" s="144"/>
      <c r="AV2376" s="144"/>
      <c r="AW2376" s="144"/>
      <c r="AX2376" s="142"/>
      <c r="AY2376" s="71"/>
      <c r="AZ2376" s="169" t="str">
        <f t="shared" si="92"/>
        <v>OK</v>
      </c>
      <c r="BA2376" s="170" t="str">
        <f t="shared" si="93"/>
        <v>OK</v>
      </c>
    </row>
    <row r="2377" spans="1:53" s="207" customFormat="1" ht="26.25" customHeight="1" x14ac:dyDescent="0.25">
      <c r="A2377" s="115"/>
      <c r="B2377" s="116"/>
      <c r="C2377" s="122"/>
      <c r="D2377" s="171"/>
      <c r="E2377" s="172"/>
      <c r="F2377" s="172"/>
      <c r="G2377" s="173"/>
      <c r="H2377" s="172"/>
      <c r="I2377" s="173"/>
      <c r="J2377" s="173"/>
      <c r="K2377" s="172"/>
      <c r="L2377" s="173"/>
      <c r="M2377" s="173"/>
      <c r="N2377" s="173"/>
      <c r="O2377" s="173"/>
      <c r="P2377" s="172"/>
      <c r="Q2377" s="172"/>
      <c r="R2377" s="154"/>
      <c r="S2377" s="154"/>
      <c r="T2377" s="172"/>
      <c r="U2377" s="172"/>
      <c r="V2377" s="172"/>
      <c r="W2377" s="172"/>
      <c r="X2377" s="153"/>
      <c r="Y2377" s="174"/>
      <c r="Z2377" s="156"/>
      <c r="AA2377" s="144"/>
      <c r="AB2377" s="144"/>
      <c r="AC2377" s="144"/>
      <c r="AD2377" s="144"/>
      <c r="AE2377" s="144"/>
      <c r="AF2377" s="144"/>
      <c r="AG2377" s="144"/>
      <c r="AH2377" s="144"/>
      <c r="AI2377" s="144"/>
      <c r="AJ2377" s="144"/>
      <c r="AK2377" s="144"/>
      <c r="AL2377" s="144"/>
      <c r="AM2377" s="144"/>
      <c r="AN2377" s="144"/>
      <c r="AO2377" s="144"/>
      <c r="AP2377" s="144"/>
      <c r="AQ2377" s="144"/>
      <c r="AR2377" s="144"/>
      <c r="AS2377" s="144"/>
      <c r="AT2377" s="144"/>
      <c r="AU2377" s="144"/>
      <c r="AV2377" s="144"/>
      <c r="AW2377" s="144"/>
      <c r="AX2377" s="142"/>
      <c r="AY2377" s="71"/>
      <c r="AZ2377" s="169" t="str">
        <f t="shared" ref="AZ2377:AZ2440" si="96">IF(S2377-AA2377-AC2377-AE2377-AG2377-AI2377-AK2377-AM2377-AO2377-AQ2377-AS2377-AU2377-AW2377=0,"OK","Compromisos diferentes al valor estimado en la vigencia actual")</f>
        <v>OK</v>
      </c>
      <c r="BA2377" s="170" t="str">
        <f t="shared" ref="BA2377:BA2440" si="97">IF(S2377-AB2377-AD2377-AF2377-AH2377-AJ2377-AL2377-AN2377-AP2377-AR2377-AT2377-AV2377-AX2377=0,"OK","Obligaciones diferentes al valor estimado en la vigencia actual")</f>
        <v>OK</v>
      </c>
    </row>
    <row r="2378" spans="1:53" s="207" customFormat="1" ht="26.25" customHeight="1" x14ac:dyDescent="0.25">
      <c r="A2378" s="115"/>
      <c r="B2378" s="116"/>
      <c r="C2378" s="122"/>
      <c r="D2378" s="171"/>
      <c r="E2378" s="172"/>
      <c r="F2378" s="172"/>
      <c r="G2378" s="173"/>
      <c r="H2378" s="172"/>
      <c r="I2378" s="173"/>
      <c r="J2378" s="173"/>
      <c r="K2378" s="172"/>
      <c r="L2378" s="173"/>
      <c r="M2378" s="173"/>
      <c r="N2378" s="173"/>
      <c r="O2378" s="173"/>
      <c r="P2378" s="172"/>
      <c r="Q2378" s="172"/>
      <c r="R2378" s="154"/>
      <c r="S2378" s="154"/>
      <c r="T2378" s="172"/>
      <c r="U2378" s="172"/>
      <c r="V2378" s="172"/>
      <c r="W2378" s="172"/>
      <c r="X2378" s="153"/>
      <c r="Y2378" s="174"/>
      <c r="Z2378" s="156"/>
      <c r="AA2378" s="144"/>
      <c r="AB2378" s="144"/>
      <c r="AC2378" s="144"/>
      <c r="AD2378" s="144"/>
      <c r="AE2378" s="144"/>
      <c r="AF2378" s="144"/>
      <c r="AG2378" s="144"/>
      <c r="AH2378" s="144"/>
      <c r="AI2378" s="144"/>
      <c r="AJ2378" s="144"/>
      <c r="AK2378" s="144"/>
      <c r="AL2378" s="144"/>
      <c r="AM2378" s="144"/>
      <c r="AN2378" s="144"/>
      <c r="AO2378" s="144"/>
      <c r="AP2378" s="144"/>
      <c r="AQ2378" s="144"/>
      <c r="AR2378" s="144"/>
      <c r="AS2378" s="144"/>
      <c r="AT2378" s="144"/>
      <c r="AU2378" s="144"/>
      <c r="AV2378" s="144"/>
      <c r="AW2378" s="144"/>
      <c r="AX2378" s="142"/>
      <c r="AY2378" s="71"/>
      <c r="AZ2378" s="169" t="str">
        <f t="shared" si="96"/>
        <v>OK</v>
      </c>
      <c r="BA2378" s="170" t="str">
        <f t="shared" si="97"/>
        <v>OK</v>
      </c>
    </row>
    <row r="2379" spans="1:53" s="207" customFormat="1" ht="26.25" customHeight="1" x14ac:dyDescent="0.25">
      <c r="A2379" s="115"/>
      <c r="B2379" s="116"/>
      <c r="C2379" s="122"/>
      <c r="D2379" s="171"/>
      <c r="E2379" s="172"/>
      <c r="F2379" s="172"/>
      <c r="G2379" s="173"/>
      <c r="H2379" s="172"/>
      <c r="I2379" s="173"/>
      <c r="J2379" s="173"/>
      <c r="K2379" s="172"/>
      <c r="L2379" s="173"/>
      <c r="M2379" s="173"/>
      <c r="N2379" s="173"/>
      <c r="O2379" s="173"/>
      <c r="P2379" s="172"/>
      <c r="Q2379" s="172"/>
      <c r="R2379" s="154"/>
      <c r="S2379" s="154"/>
      <c r="T2379" s="172"/>
      <c r="U2379" s="172"/>
      <c r="V2379" s="172"/>
      <c r="W2379" s="172"/>
      <c r="X2379" s="153"/>
      <c r="Y2379" s="174"/>
      <c r="Z2379" s="156"/>
      <c r="AA2379" s="144"/>
      <c r="AB2379" s="144"/>
      <c r="AC2379" s="144"/>
      <c r="AD2379" s="144"/>
      <c r="AE2379" s="144"/>
      <c r="AF2379" s="144"/>
      <c r="AG2379" s="144"/>
      <c r="AH2379" s="144"/>
      <c r="AI2379" s="144"/>
      <c r="AJ2379" s="144"/>
      <c r="AK2379" s="144"/>
      <c r="AL2379" s="144"/>
      <c r="AM2379" s="144"/>
      <c r="AN2379" s="144"/>
      <c r="AO2379" s="144"/>
      <c r="AP2379" s="144"/>
      <c r="AQ2379" s="144"/>
      <c r="AR2379" s="144"/>
      <c r="AS2379" s="144"/>
      <c r="AT2379" s="144"/>
      <c r="AU2379" s="144"/>
      <c r="AV2379" s="144"/>
      <c r="AW2379" s="144"/>
      <c r="AX2379" s="142"/>
      <c r="AY2379" s="71"/>
      <c r="AZ2379" s="169" t="str">
        <f t="shared" si="96"/>
        <v>OK</v>
      </c>
      <c r="BA2379" s="170" t="str">
        <f t="shared" si="97"/>
        <v>OK</v>
      </c>
    </row>
    <row r="2380" spans="1:53" s="207" customFormat="1" ht="26.25" customHeight="1" x14ac:dyDescent="0.25">
      <c r="A2380" s="115"/>
      <c r="B2380" s="116"/>
      <c r="C2380" s="122"/>
      <c r="D2380" s="171"/>
      <c r="E2380" s="172"/>
      <c r="F2380" s="172"/>
      <c r="G2380" s="173"/>
      <c r="H2380" s="172"/>
      <c r="I2380" s="173"/>
      <c r="J2380" s="173"/>
      <c r="K2380" s="172"/>
      <c r="L2380" s="173"/>
      <c r="M2380" s="173"/>
      <c r="N2380" s="173"/>
      <c r="O2380" s="173"/>
      <c r="P2380" s="172"/>
      <c r="Q2380" s="172"/>
      <c r="R2380" s="154"/>
      <c r="S2380" s="154"/>
      <c r="T2380" s="172"/>
      <c r="U2380" s="172"/>
      <c r="V2380" s="172"/>
      <c r="W2380" s="172"/>
      <c r="X2380" s="153"/>
      <c r="Y2380" s="174"/>
      <c r="Z2380" s="156"/>
      <c r="AA2380" s="144"/>
      <c r="AB2380" s="144"/>
      <c r="AC2380" s="144"/>
      <c r="AD2380" s="144"/>
      <c r="AE2380" s="144"/>
      <c r="AF2380" s="144"/>
      <c r="AG2380" s="144"/>
      <c r="AH2380" s="144"/>
      <c r="AI2380" s="144"/>
      <c r="AJ2380" s="144"/>
      <c r="AK2380" s="144"/>
      <c r="AL2380" s="144"/>
      <c r="AM2380" s="144"/>
      <c r="AN2380" s="144"/>
      <c r="AO2380" s="144"/>
      <c r="AP2380" s="144"/>
      <c r="AQ2380" s="144"/>
      <c r="AR2380" s="144"/>
      <c r="AS2380" s="144"/>
      <c r="AT2380" s="144"/>
      <c r="AU2380" s="144"/>
      <c r="AV2380" s="144"/>
      <c r="AW2380" s="144"/>
      <c r="AX2380" s="142"/>
      <c r="AY2380" s="71"/>
      <c r="AZ2380" s="169" t="str">
        <f t="shared" si="96"/>
        <v>OK</v>
      </c>
      <c r="BA2380" s="170" t="str">
        <f t="shared" si="97"/>
        <v>OK</v>
      </c>
    </row>
    <row r="2381" spans="1:53" s="207" customFormat="1" ht="26.25" customHeight="1" x14ac:dyDescent="0.25">
      <c r="A2381" s="115"/>
      <c r="B2381" s="116"/>
      <c r="C2381" s="122"/>
      <c r="D2381" s="171"/>
      <c r="E2381" s="172"/>
      <c r="F2381" s="172"/>
      <c r="G2381" s="173"/>
      <c r="H2381" s="172"/>
      <c r="I2381" s="173"/>
      <c r="J2381" s="173"/>
      <c r="K2381" s="172"/>
      <c r="L2381" s="173"/>
      <c r="M2381" s="173"/>
      <c r="N2381" s="173"/>
      <c r="O2381" s="173"/>
      <c r="P2381" s="172"/>
      <c r="Q2381" s="172"/>
      <c r="R2381" s="154"/>
      <c r="S2381" s="154"/>
      <c r="T2381" s="172"/>
      <c r="U2381" s="172"/>
      <c r="V2381" s="172"/>
      <c r="W2381" s="172"/>
      <c r="X2381" s="153"/>
      <c r="Y2381" s="174"/>
      <c r="Z2381" s="156"/>
      <c r="AA2381" s="144"/>
      <c r="AB2381" s="144"/>
      <c r="AC2381" s="144"/>
      <c r="AD2381" s="144"/>
      <c r="AE2381" s="144"/>
      <c r="AF2381" s="144"/>
      <c r="AG2381" s="144"/>
      <c r="AH2381" s="144"/>
      <c r="AI2381" s="144"/>
      <c r="AJ2381" s="144"/>
      <c r="AK2381" s="144"/>
      <c r="AL2381" s="144"/>
      <c r="AM2381" s="144"/>
      <c r="AN2381" s="144"/>
      <c r="AO2381" s="144"/>
      <c r="AP2381" s="144"/>
      <c r="AQ2381" s="144"/>
      <c r="AR2381" s="144"/>
      <c r="AS2381" s="144"/>
      <c r="AT2381" s="144"/>
      <c r="AU2381" s="144"/>
      <c r="AV2381" s="144"/>
      <c r="AW2381" s="144"/>
      <c r="AX2381" s="142"/>
      <c r="AY2381" s="71"/>
      <c r="AZ2381" s="169" t="str">
        <f t="shared" si="96"/>
        <v>OK</v>
      </c>
      <c r="BA2381" s="170" t="str">
        <f t="shared" si="97"/>
        <v>OK</v>
      </c>
    </row>
    <row r="2382" spans="1:53" s="207" customFormat="1" ht="26.25" customHeight="1" x14ac:dyDescent="0.25">
      <c r="A2382" s="115"/>
      <c r="B2382" s="116"/>
      <c r="C2382" s="122"/>
      <c r="D2382" s="171"/>
      <c r="E2382" s="172"/>
      <c r="F2382" s="172"/>
      <c r="G2382" s="173"/>
      <c r="H2382" s="172"/>
      <c r="I2382" s="173"/>
      <c r="J2382" s="173"/>
      <c r="K2382" s="172"/>
      <c r="L2382" s="173"/>
      <c r="M2382" s="173"/>
      <c r="N2382" s="173"/>
      <c r="O2382" s="173"/>
      <c r="P2382" s="172"/>
      <c r="Q2382" s="172"/>
      <c r="R2382" s="154"/>
      <c r="S2382" s="154"/>
      <c r="T2382" s="172"/>
      <c r="U2382" s="172"/>
      <c r="V2382" s="172"/>
      <c r="W2382" s="172"/>
      <c r="X2382" s="153"/>
      <c r="Y2382" s="174"/>
      <c r="Z2382" s="156"/>
      <c r="AA2382" s="144"/>
      <c r="AB2382" s="144"/>
      <c r="AC2382" s="144"/>
      <c r="AD2382" s="144"/>
      <c r="AE2382" s="144"/>
      <c r="AF2382" s="144"/>
      <c r="AG2382" s="144"/>
      <c r="AH2382" s="144"/>
      <c r="AI2382" s="144"/>
      <c r="AJ2382" s="144"/>
      <c r="AK2382" s="144"/>
      <c r="AL2382" s="144"/>
      <c r="AM2382" s="144"/>
      <c r="AN2382" s="144"/>
      <c r="AO2382" s="144"/>
      <c r="AP2382" s="144"/>
      <c r="AQ2382" s="144"/>
      <c r="AR2382" s="144"/>
      <c r="AS2382" s="144"/>
      <c r="AT2382" s="144"/>
      <c r="AU2382" s="144"/>
      <c r="AV2382" s="144"/>
      <c r="AW2382" s="144"/>
      <c r="AX2382" s="142"/>
      <c r="AY2382" s="71"/>
      <c r="AZ2382" s="169" t="str">
        <f t="shared" si="96"/>
        <v>OK</v>
      </c>
      <c r="BA2382" s="170" t="str">
        <f t="shared" si="97"/>
        <v>OK</v>
      </c>
    </row>
    <row r="2383" spans="1:53" s="207" customFormat="1" ht="26.25" customHeight="1" x14ac:dyDescent="0.25">
      <c r="A2383" s="115"/>
      <c r="B2383" s="116"/>
      <c r="C2383" s="122"/>
      <c r="D2383" s="171"/>
      <c r="E2383" s="172"/>
      <c r="F2383" s="172"/>
      <c r="G2383" s="173"/>
      <c r="H2383" s="172"/>
      <c r="I2383" s="173"/>
      <c r="J2383" s="173"/>
      <c r="K2383" s="172"/>
      <c r="L2383" s="173"/>
      <c r="M2383" s="173"/>
      <c r="N2383" s="173"/>
      <c r="O2383" s="173"/>
      <c r="P2383" s="172"/>
      <c r="Q2383" s="172"/>
      <c r="R2383" s="154"/>
      <c r="S2383" s="154"/>
      <c r="T2383" s="172"/>
      <c r="U2383" s="172"/>
      <c r="V2383" s="172"/>
      <c r="W2383" s="172"/>
      <c r="X2383" s="153"/>
      <c r="Y2383" s="174"/>
      <c r="Z2383" s="156"/>
      <c r="AA2383" s="144"/>
      <c r="AB2383" s="144"/>
      <c r="AC2383" s="144"/>
      <c r="AD2383" s="144"/>
      <c r="AE2383" s="144"/>
      <c r="AF2383" s="144"/>
      <c r="AG2383" s="144"/>
      <c r="AH2383" s="144"/>
      <c r="AI2383" s="144"/>
      <c r="AJ2383" s="144"/>
      <c r="AK2383" s="144"/>
      <c r="AL2383" s="144"/>
      <c r="AM2383" s="144"/>
      <c r="AN2383" s="144"/>
      <c r="AO2383" s="144"/>
      <c r="AP2383" s="144"/>
      <c r="AQ2383" s="144"/>
      <c r="AR2383" s="144"/>
      <c r="AS2383" s="144"/>
      <c r="AT2383" s="144"/>
      <c r="AU2383" s="144"/>
      <c r="AV2383" s="144"/>
      <c r="AW2383" s="144"/>
      <c r="AX2383" s="142"/>
      <c r="AY2383" s="71"/>
      <c r="AZ2383" s="169" t="str">
        <f t="shared" si="96"/>
        <v>OK</v>
      </c>
      <c r="BA2383" s="170" t="str">
        <f t="shared" si="97"/>
        <v>OK</v>
      </c>
    </row>
    <row r="2384" spans="1:53" s="207" customFormat="1" ht="26.25" customHeight="1" x14ac:dyDescent="0.25">
      <c r="A2384" s="115"/>
      <c r="B2384" s="116"/>
      <c r="C2384" s="122"/>
      <c r="D2384" s="171"/>
      <c r="E2384" s="172"/>
      <c r="F2384" s="172"/>
      <c r="G2384" s="173"/>
      <c r="H2384" s="172"/>
      <c r="I2384" s="173"/>
      <c r="J2384" s="173"/>
      <c r="K2384" s="172"/>
      <c r="L2384" s="173"/>
      <c r="M2384" s="173"/>
      <c r="N2384" s="173"/>
      <c r="O2384" s="173"/>
      <c r="P2384" s="172"/>
      <c r="Q2384" s="172"/>
      <c r="R2384" s="154"/>
      <c r="S2384" s="154"/>
      <c r="T2384" s="172"/>
      <c r="U2384" s="172"/>
      <c r="V2384" s="172"/>
      <c r="W2384" s="172"/>
      <c r="X2384" s="153"/>
      <c r="Y2384" s="174"/>
      <c r="Z2384" s="156"/>
      <c r="AA2384" s="144"/>
      <c r="AB2384" s="144"/>
      <c r="AC2384" s="144"/>
      <c r="AD2384" s="144"/>
      <c r="AE2384" s="144"/>
      <c r="AF2384" s="144"/>
      <c r="AG2384" s="144"/>
      <c r="AH2384" s="144"/>
      <c r="AI2384" s="144"/>
      <c r="AJ2384" s="144"/>
      <c r="AK2384" s="144"/>
      <c r="AL2384" s="144"/>
      <c r="AM2384" s="144"/>
      <c r="AN2384" s="144"/>
      <c r="AO2384" s="144"/>
      <c r="AP2384" s="144"/>
      <c r="AQ2384" s="144"/>
      <c r="AR2384" s="144"/>
      <c r="AS2384" s="144"/>
      <c r="AT2384" s="144"/>
      <c r="AU2384" s="144"/>
      <c r="AV2384" s="144"/>
      <c r="AW2384" s="144"/>
      <c r="AX2384" s="142"/>
      <c r="AY2384" s="71"/>
      <c r="AZ2384" s="169" t="str">
        <f t="shared" si="96"/>
        <v>OK</v>
      </c>
      <c r="BA2384" s="170" t="str">
        <f t="shared" si="97"/>
        <v>OK</v>
      </c>
    </row>
    <row r="2385" spans="1:53" s="207" customFormat="1" ht="26.25" customHeight="1" x14ac:dyDescent="0.25">
      <c r="A2385" s="115"/>
      <c r="B2385" s="116"/>
      <c r="C2385" s="122"/>
      <c r="D2385" s="171"/>
      <c r="E2385" s="172"/>
      <c r="F2385" s="172"/>
      <c r="G2385" s="173"/>
      <c r="H2385" s="172"/>
      <c r="I2385" s="173"/>
      <c r="J2385" s="173"/>
      <c r="K2385" s="172"/>
      <c r="L2385" s="173"/>
      <c r="M2385" s="173"/>
      <c r="N2385" s="173"/>
      <c r="O2385" s="173"/>
      <c r="P2385" s="172"/>
      <c r="Q2385" s="172"/>
      <c r="R2385" s="154"/>
      <c r="S2385" s="154"/>
      <c r="T2385" s="172"/>
      <c r="U2385" s="172"/>
      <c r="V2385" s="172"/>
      <c r="W2385" s="172"/>
      <c r="X2385" s="153"/>
      <c r="Y2385" s="174"/>
      <c r="Z2385" s="156"/>
      <c r="AA2385" s="144"/>
      <c r="AB2385" s="144"/>
      <c r="AC2385" s="144"/>
      <c r="AD2385" s="144"/>
      <c r="AE2385" s="144"/>
      <c r="AF2385" s="144"/>
      <c r="AG2385" s="144"/>
      <c r="AH2385" s="144"/>
      <c r="AI2385" s="144"/>
      <c r="AJ2385" s="144"/>
      <c r="AK2385" s="144"/>
      <c r="AL2385" s="144"/>
      <c r="AM2385" s="144"/>
      <c r="AN2385" s="144"/>
      <c r="AO2385" s="144"/>
      <c r="AP2385" s="144"/>
      <c r="AQ2385" s="144"/>
      <c r="AR2385" s="144"/>
      <c r="AS2385" s="144"/>
      <c r="AT2385" s="144"/>
      <c r="AU2385" s="144"/>
      <c r="AV2385" s="144"/>
      <c r="AW2385" s="144"/>
      <c r="AX2385" s="142"/>
      <c r="AY2385" s="71"/>
      <c r="AZ2385" s="169" t="str">
        <f t="shared" si="96"/>
        <v>OK</v>
      </c>
      <c r="BA2385" s="170" t="str">
        <f t="shared" si="97"/>
        <v>OK</v>
      </c>
    </row>
    <row r="2386" spans="1:53" s="207" customFormat="1" ht="26.25" customHeight="1" x14ac:dyDescent="0.25">
      <c r="A2386" s="115"/>
      <c r="B2386" s="116"/>
      <c r="C2386" s="122"/>
      <c r="D2386" s="171"/>
      <c r="E2386" s="172"/>
      <c r="F2386" s="172"/>
      <c r="G2386" s="173"/>
      <c r="H2386" s="172"/>
      <c r="I2386" s="173"/>
      <c r="J2386" s="173"/>
      <c r="K2386" s="172"/>
      <c r="L2386" s="173"/>
      <c r="M2386" s="173"/>
      <c r="N2386" s="173"/>
      <c r="O2386" s="173"/>
      <c r="P2386" s="172"/>
      <c r="Q2386" s="172"/>
      <c r="R2386" s="154"/>
      <c r="S2386" s="154"/>
      <c r="T2386" s="172"/>
      <c r="U2386" s="172"/>
      <c r="V2386" s="172"/>
      <c r="W2386" s="172"/>
      <c r="X2386" s="153"/>
      <c r="Y2386" s="174"/>
      <c r="Z2386" s="156"/>
      <c r="AA2386" s="144"/>
      <c r="AB2386" s="144"/>
      <c r="AC2386" s="144"/>
      <c r="AD2386" s="144"/>
      <c r="AE2386" s="144"/>
      <c r="AF2386" s="144"/>
      <c r="AG2386" s="144"/>
      <c r="AH2386" s="144"/>
      <c r="AI2386" s="144"/>
      <c r="AJ2386" s="144"/>
      <c r="AK2386" s="144"/>
      <c r="AL2386" s="144"/>
      <c r="AM2386" s="144"/>
      <c r="AN2386" s="144"/>
      <c r="AO2386" s="144"/>
      <c r="AP2386" s="144"/>
      <c r="AQ2386" s="144"/>
      <c r="AR2386" s="144"/>
      <c r="AS2386" s="144"/>
      <c r="AT2386" s="144"/>
      <c r="AU2386" s="144"/>
      <c r="AV2386" s="144"/>
      <c r="AW2386" s="144"/>
      <c r="AX2386" s="142"/>
      <c r="AY2386" s="71"/>
      <c r="AZ2386" s="169" t="str">
        <f t="shared" si="96"/>
        <v>OK</v>
      </c>
      <c r="BA2386" s="170" t="str">
        <f t="shared" si="97"/>
        <v>OK</v>
      </c>
    </row>
    <row r="2387" spans="1:53" s="207" customFormat="1" ht="26.25" customHeight="1" x14ac:dyDescent="0.25">
      <c r="A2387" s="115"/>
      <c r="B2387" s="116"/>
      <c r="C2387" s="122"/>
      <c r="D2387" s="171"/>
      <c r="E2387" s="172"/>
      <c r="F2387" s="172"/>
      <c r="G2387" s="173"/>
      <c r="H2387" s="172"/>
      <c r="I2387" s="173"/>
      <c r="J2387" s="173"/>
      <c r="K2387" s="172"/>
      <c r="L2387" s="173"/>
      <c r="M2387" s="173"/>
      <c r="N2387" s="173"/>
      <c r="O2387" s="173"/>
      <c r="P2387" s="172"/>
      <c r="Q2387" s="172"/>
      <c r="R2387" s="154"/>
      <c r="S2387" s="154"/>
      <c r="T2387" s="172"/>
      <c r="U2387" s="172"/>
      <c r="V2387" s="172"/>
      <c r="W2387" s="172"/>
      <c r="X2387" s="153"/>
      <c r="Y2387" s="174"/>
      <c r="Z2387" s="156"/>
      <c r="AA2387" s="144"/>
      <c r="AB2387" s="144"/>
      <c r="AC2387" s="144"/>
      <c r="AD2387" s="144"/>
      <c r="AE2387" s="144"/>
      <c r="AF2387" s="144"/>
      <c r="AG2387" s="144"/>
      <c r="AH2387" s="144"/>
      <c r="AI2387" s="144"/>
      <c r="AJ2387" s="144"/>
      <c r="AK2387" s="144"/>
      <c r="AL2387" s="144"/>
      <c r="AM2387" s="144"/>
      <c r="AN2387" s="144"/>
      <c r="AO2387" s="144"/>
      <c r="AP2387" s="144"/>
      <c r="AQ2387" s="144"/>
      <c r="AR2387" s="144"/>
      <c r="AS2387" s="144"/>
      <c r="AT2387" s="144"/>
      <c r="AU2387" s="144"/>
      <c r="AV2387" s="144"/>
      <c r="AW2387" s="144"/>
      <c r="AX2387" s="142"/>
      <c r="AY2387" s="71"/>
      <c r="AZ2387" s="169" t="str">
        <f t="shared" si="96"/>
        <v>OK</v>
      </c>
      <c r="BA2387" s="170" t="str">
        <f t="shared" si="97"/>
        <v>OK</v>
      </c>
    </row>
    <row r="2388" spans="1:53" s="207" customFormat="1" ht="26.25" customHeight="1" x14ac:dyDescent="0.25">
      <c r="A2388" s="115"/>
      <c r="B2388" s="116"/>
      <c r="C2388" s="122"/>
      <c r="D2388" s="171"/>
      <c r="E2388" s="172"/>
      <c r="F2388" s="172"/>
      <c r="G2388" s="173"/>
      <c r="H2388" s="172"/>
      <c r="I2388" s="173"/>
      <c r="J2388" s="173"/>
      <c r="K2388" s="172"/>
      <c r="L2388" s="173"/>
      <c r="M2388" s="173"/>
      <c r="N2388" s="173"/>
      <c r="O2388" s="173"/>
      <c r="P2388" s="172"/>
      <c r="Q2388" s="172"/>
      <c r="R2388" s="154"/>
      <c r="S2388" s="154"/>
      <c r="T2388" s="172"/>
      <c r="U2388" s="172"/>
      <c r="V2388" s="172"/>
      <c r="W2388" s="172"/>
      <c r="X2388" s="153"/>
      <c r="Y2388" s="174"/>
      <c r="Z2388" s="156"/>
      <c r="AA2388" s="144"/>
      <c r="AB2388" s="144"/>
      <c r="AC2388" s="144"/>
      <c r="AD2388" s="144"/>
      <c r="AE2388" s="144"/>
      <c r="AF2388" s="144"/>
      <c r="AG2388" s="144"/>
      <c r="AH2388" s="144"/>
      <c r="AI2388" s="144"/>
      <c r="AJ2388" s="144"/>
      <c r="AK2388" s="144"/>
      <c r="AL2388" s="144"/>
      <c r="AM2388" s="144"/>
      <c r="AN2388" s="144"/>
      <c r="AO2388" s="144"/>
      <c r="AP2388" s="144"/>
      <c r="AQ2388" s="144"/>
      <c r="AR2388" s="144"/>
      <c r="AS2388" s="144"/>
      <c r="AT2388" s="144"/>
      <c r="AU2388" s="144"/>
      <c r="AV2388" s="144"/>
      <c r="AW2388" s="144"/>
      <c r="AX2388" s="142"/>
      <c r="AY2388" s="71"/>
      <c r="AZ2388" s="169" t="str">
        <f t="shared" si="96"/>
        <v>OK</v>
      </c>
      <c r="BA2388" s="170" t="str">
        <f t="shared" si="97"/>
        <v>OK</v>
      </c>
    </row>
    <row r="2389" spans="1:53" s="207" customFormat="1" ht="26.25" customHeight="1" x14ac:dyDescent="0.25">
      <c r="A2389" s="115"/>
      <c r="B2389" s="116"/>
      <c r="C2389" s="122"/>
      <c r="D2389" s="171"/>
      <c r="E2389" s="172"/>
      <c r="F2389" s="172"/>
      <c r="G2389" s="173"/>
      <c r="H2389" s="172"/>
      <c r="I2389" s="173"/>
      <c r="J2389" s="173"/>
      <c r="K2389" s="172"/>
      <c r="L2389" s="173"/>
      <c r="M2389" s="173"/>
      <c r="N2389" s="173"/>
      <c r="O2389" s="173"/>
      <c r="P2389" s="172"/>
      <c r="Q2389" s="172"/>
      <c r="R2389" s="154"/>
      <c r="S2389" s="154"/>
      <c r="T2389" s="172"/>
      <c r="U2389" s="172"/>
      <c r="V2389" s="172"/>
      <c r="W2389" s="172"/>
      <c r="X2389" s="153"/>
      <c r="Y2389" s="174"/>
      <c r="Z2389" s="156"/>
      <c r="AA2389" s="144"/>
      <c r="AB2389" s="144"/>
      <c r="AC2389" s="144"/>
      <c r="AD2389" s="144"/>
      <c r="AE2389" s="144"/>
      <c r="AF2389" s="144"/>
      <c r="AG2389" s="144"/>
      <c r="AH2389" s="144"/>
      <c r="AI2389" s="144"/>
      <c r="AJ2389" s="144"/>
      <c r="AK2389" s="144"/>
      <c r="AL2389" s="144"/>
      <c r="AM2389" s="144"/>
      <c r="AN2389" s="144"/>
      <c r="AO2389" s="144"/>
      <c r="AP2389" s="144"/>
      <c r="AQ2389" s="144"/>
      <c r="AR2389" s="144"/>
      <c r="AS2389" s="144"/>
      <c r="AT2389" s="144"/>
      <c r="AU2389" s="144"/>
      <c r="AV2389" s="144"/>
      <c r="AW2389" s="144"/>
      <c r="AX2389" s="142"/>
      <c r="AY2389" s="71"/>
      <c r="AZ2389" s="169" t="str">
        <f t="shared" si="96"/>
        <v>OK</v>
      </c>
      <c r="BA2389" s="170" t="str">
        <f t="shared" si="97"/>
        <v>OK</v>
      </c>
    </row>
    <row r="2390" spans="1:53" s="207" customFormat="1" ht="26.25" customHeight="1" x14ac:dyDescent="0.25">
      <c r="A2390" s="115"/>
      <c r="B2390" s="116"/>
      <c r="C2390" s="122"/>
      <c r="D2390" s="171"/>
      <c r="E2390" s="172"/>
      <c r="F2390" s="172"/>
      <c r="G2390" s="173"/>
      <c r="H2390" s="172"/>
      <c r="I2390" s="173"/>
      <c r="J2390" s="173"/>
      <c r="K2390" s="172"/>
      <c r="L2390" s="173"/>
      <c r="M2390" s="173"/>
      <c r="N2390" s="173"/>
      <c r="O2390" s="173"/>
      <c r="P2390" s="172"/>
      <c r="Q2390" s="172"/>
      <c r="R2390" s="154"/>
      <c r="S2390" s="154"/>
      <c r="T2390" s="172"/>
      <c r="U2390" s="172"/>
      <c r="V2390" s="172"/>
      <c r="W2390" s="172"/>
      <c r="X2390" s="153"/>
      <c r="Y2390" s="174"/>
      <c r="Z2390" s="156"/>
      <c r="AA2390" s="144"/>
      <c r="AB2390" s="144"/>
      <c r="AC2390" s="144"/>
      <c r="AD2390" s="144"/>
      <c r="AE2390" s="144"/>
      <c r="AF2390" s="144"/>
      <c r="AG2390" s="144"/>
      <c r="AH2390" s="144"/>
      <c r="AI2390" s="144"/>
      <c r="AJ2390" s="144"/>
      <c r="AK2390" s="144"/>
      <c r="AL2390" s="144"/>
      <c r="AM2390" s="144"/>
      <c r="AN2390" s="144"/>
      <c r="AO2390" s="144"/>
      <c r="AP2390" s="144"/>
      <c r="AQ2390" s="144"/>
      <c r="AR2390" s="144"/>
      <c r="AS2390" s="144"/>
      <c r="AT2390" s="144"/>
      <c r="AU2390" s="144"/>
      <c r="AV2390" s="144"/>
      <c r="AW2390" s="144"/>
      <c r="AX2390" s="142"/>
      <c r="AY2390" s="71"/>
      <c r="AZ2390" s="169" t="str">
        <f t="shared" si="96"/>
        <v>OK</v>
      </c>
      <c r="BA2390" s="170" t="str">
        <f t="shared" si="97"/>
        <v>OK</v>
      </c>
    </row>
    <row r="2391" spans="1:53" s="207" customFormat="1" ht="26.25" customHeight="1" x14ac:dyDescent="0.25">
      <c r="A2391" s="115"/>
      <c r="B2391" s="116"/>
      <c r="C2391" s="122"/>
      <c r="D2391" s="171"/>
      <c r="E2391" s="172"/>
      <c r="F2391" s="172"/>
      <c r="G2391" s="173"/>
      <c r="H2391" s="172"/>
      <c r="I2391" s="173"/>
      <c r="J2391" s="173"/>
      <c r="K2391" s="172"/>
      <c r="L2391" s="173"/>
      <c r="M2391" s="173"/>
      <c r="N2391" s="173"/>
      <c r="O2391" s="173"/>
      <c r="P2391" s="172"/>
      <c r="Q2391" s="172"/>
      <c r="R2391" s="154"/>
      <c r="S2391" s="154"/>
      <c r="T2391" s="172"/>
      <c r="U2391" s="172"/>
      <c r="V2391" s="172"/>
      <c r="W2391" s="172"/>
      <c r="X2391" s="153"/>
      <c r="Y2391" s="174"/>
      <c r="Z2391" s="156"/>
      <c r="AA2391" s="144"/>
      <c r="AB2391" s="144"/>
      <c r="AC2391" s="144"/>
      <c r="AD2391" s="144"/>
      <c r="AE2391" s="144"/>
      <c r="AF2391" s="144"/>
      <c r="AG2391" s="144"/>
      <c r="AH2391" s="144"/>
      <c r="AI2391" s="144"/>
      <c r="AJ2391" s="144"/>
      <c r="AK2391" s="144"/>
      <c r="AL2391" s="144"/>
      <c r="AM2391" s="144"/>
      <c r="AN2391" s="144"/>
      <c r="AO2391" s="144"/>
      <c r="AP2391" s="144"/>
      <c r="AQ2391" s="144"/>
      <c r="AR2391" s="144"/>
      <c r="AS2391" s="144"/>
      <c r="AT2391" s="144"/>
      <c r="AU2391" s="144"/>
      <c r="AV2391" s="144"/>
      <c r="AW2391" s="144"/>
      <c r="AX2391" s="142"/>
      <c r="AY2391" s="71"/>
      <c r="AZ2391" s="169" t="str">
        <f t="shared" si="96"/>
        <v>OK</v>
      </c>
      <c r="BA2391" s="170" t="str">
        <f t="shared" si="97"/>
        <v>OK</v>
      </c>
    </row>
    <row r="2392" spans="1:53" s="207" customFormat="1" ht="26.25" customHeight="1" x14ac:dyDescent="0.25">
      <c r="A2392" s="115"/>
      <c r="B2392" s="116"/>
      <c r="C2392" s="122"/>
      <c r="D2392" s="171"/>
      <c r="E2392" s="172"/>
      <c r="F2392" s="172"/>
      <c r="G2392" s="173"/>
      <c r="H2392" s="172"/>
      <c r="I2392" s="173"/>
      <c r="J2392" s="173"/>
      <c r="K2392" s="172"/>
      <c r="L2392" s="173"/>
      <c r="M2392" s="173"/>
      <c r="N2392" s="173"/>
      <c r="O2392" s="173"/>
      <c r="P2392" s="172"/>
      <c r="Q2392" s="172"/>
      <c r="R2392" s="154"/>
      <c r="S2392" s="154"/>
      <c r="T2392" s="172"/>
      <c r="U2392" s="172"/>
      <c r="V2392" s="172"/>
      <c r="W2392" s="172"/>
      <c r="X2392" s="153"/>
      <c r="Y2392" s="174"/>
      <c r="Z2392" s="156"/>
      <c r="AA2392" s="144"/>
      <c r="AB2392" s="144"/>
      <c r="AC2392" s="144"/>
      <c r="AD2392" s="144"/>
      <c r="AE2392" s="144"/>
      <c r="AF2392" s="144"/>
      <c r="AG2392" s="144"/>
      <c r="AH2392" s="144"/>
      <c r="AI2392" s="144"/>
      <c r="AJ2392" s="144"/>
      <c r="AK2392" s="144"/>
      <c r="AL2392" s="144"/>
      <c r="AM2392" s="144"/>
      <c r="AN2392" s="144"/>
      <c r="AO2392" s="144"/>
      <c r="AP2392" s="144"/>
      <c r="AQ2392" s="144"/>
      <c r="AR2392" s="144"/>
      <c r="AS2392" s="144"/>
      <c r="AT2392" s="144"/>
      <c r="AU2392" s="144"/>
      <c r="AV2392" s="144"/>
      <c r="AW2392" s="144"/>
      <c r="AX2392" s="142"/>
      <c r="AY2392" s="71"/>
      <c r="AZ2392" s="169" t="str">
        <f t="shared" si="96"/>
        <v>OK</v>
      </c>
      <c r="BA2392" s="170" t="str">
        <f t="shared" si="97"/>
        <v>OK</v>
      </c>
    </row>
    <row r="2393" spans="1:53" s="207" customFormat="1" ht="26.25" customHeight="1" x14ac:dyDescent="0.25">
      <c r="A2393" s="115"/>
      <c r="B2393" s="116"/>
      <c r="C2393" s="122"/>
      <c r="D2393" s="171"/>
      <c r="E2393" s="172"/>
      <c r="F2393" s="172"/>
      <c r="G2393" s="173"/>
      <c r="H2393" s="172"/>
      <c r="I2393" s="173"/>
      <c r="J2393" s="173"/>
      <c r="K2393" s="172"/>
      <c r="L2393" s="173"/>
      <c r="M2393" s="173"/>
      <c r="N2393" s="173"/>
      <c r="O2393" s="173"/>
      <c r="P2393" s="172"/>
      <c r="Q2393" s="172"/>
      <c r="R2393" s="154"/>
      <c r="S2393" s="154"/>
      <c r="T2393" s="172"/>
      <c r="U2393" s="172"/>
      <c r="V2393" s="172"/>
      <c r="W2393" s="172"/>
      <c r="X2393" s="153"/>
      <c r="Y2393" s="174"/>
      <c r="Z2393" s="156"/>
      <c r="AA2393" s="144"/>
      <c r="AB2393" s="144"/>
      <c r="AC2393" s="144"/>
      <c r="AD2393" s="144"/>
      <c r="AE2393" s="144"/>
      <c r="AF2393" s="144"/>
      <c r="AG2393" s="144"/>
      <c r="AH2393" s="144"/>
      <c r="AI2393" s="144"/>
      <c r="AJ2393" s="144"/>
      <c r="AK2393" s="144"/>
      <c r="AL2393" s="144"/>
      <c r="AM2393" s="144"/>
      <c r="AN2393" s="144"/>
      <c r="AO2393" s="144"/>
      <c r="AP2393" s="144"/>
      <c r="AQ2393" s="144"/>
      <c r="AR2393" s="144"/>
      <c r="AS2393" s="144"/>
      <c r="AT2393" s="144"/>
      <c r="AU2393" s="144"/>
      <c r="AV2393" s="144"/>
      <c r="AW2393" s="144"/>
      <c r="AX2393" s="142"/>
      <c r="AY2393" s="71"/>
      <c r="AZ2393" s="169" t="str">
        <f t="shared" si="96"/>
        <v>OK</v>
      </c>
      <c r="BA2393" s="170" t="str">
        <f t="shared" si="97"/>
        <v>OK</v>
      </c>
    </row>
    <row r="2394" spans="1:53" s="207" customFormat="1" ht="63.75" customHeight="1" x14ac:dyDescent="0.25">
      <c r="A2394" s="115"/>
      <c r="B2394" s="116"/>
      <c r="C2394" s="122"/>
      <c r="D2394" s="171"/>
      <c r="E2394" s="172"/>
      <c r="F2394" s="172"/>
      <c r="G2394" s="173"/>
      <c r="H2394" s="172"/>
      <c r="I2394" s="173"/>
      <c r="J2394" s="173"/>
      <c r="K2394" s="172"/>
      <c r="L2394" s="173"/>
      <c r="M2394" s="173"/>
      <c r="N2394" s="173"/>
      <c r="O2394" s="173"/>
      <c r="P2394" s="172"/>
      <c r="Q2394" s="172"/>
      <c r="R2394" s="154"/>
      <c r="S2394" s="154"/>
      <c r="T2394" s="172"/>
      <c r="U2394" s="172"/>
      <c r="V2394" s="172"/>
      <c r="W2394" s="172"/>
      <c r="X2394" s="153"/>
      <c r="Y2394" s="174"/>
      <c r="Z2394" s="156"/>
      <c r="AA2394" s="144"/>
      <c r="AB2394" s="144"/>
      <c r="AC2394" s="144"/>
      <c r="AD2394" s="144"/>
      <c r="AE2394" s="144"/>
      <c r="AF2394" s="144"/>
      <c r="AG2394" s="144"/>
      <c r="AH2394" s="144"/>
      <c r="AI2394" s="144"/>
      <c r="AJ2394" s="144"/>
      <c r="AK2394" s="144"/>
      <c r="AL2394" s="144"/>
      <c r="AM2394" s="144"/>
      <c r="AN2394" s="144"/>
      <c r="AO2394" s="144"/>
      <c r="AP2394" s="144"/>
      <c r="AQ2394" s="144"/>
      <c r="AR2394" s="144"/>
      <c r="AS2394" s="144"/>
      <c r="AT2394" s="144"/>
      <c r="AU2394" s="144"/>
      <c r="AV2394" s="144"/>
      <c r="AW2394" s="144"/>
      <c r="AX2394" s="142"/>
      <c r="AY2394" s="71"/>
      <c r="AZ2394" s="169" t="str">
        <f t="shared" si="96"/>
        <v>OK</v>
      </c>
      <c r="BA2394" s="170" t="str">
        <f t="shared" si="97"/>
        <v>OK</v>
      </c>
    </row>
    <row r="2395" spans="1:53" s="207" customFormat="1" ht="51" customHeight="1" x14ac:dyDescent="0.25">
      <c r="A2395" s="115"/>
      <c r="B2395" s="116"/>
      <c r="C2395" s="122"/>
      <c r="D2395" s="171"/>
      <c r="E2395" s="172"/>
      <c r="F2395" s="172"/>
      <c r="G2395" s="173"/>
      <c r="H2395" s="172"/>
      <c r="I2395" s="173"/>
      <c r="J2395" s="173"/>
      <c r="K2395" s="172"/>
      <c r="L2395" s="173"/>
      <c r="M2395" s="173"/>
      <c r="N2395" s="173"/>
      <c r="O2395" s="173"/>
      <c r="P2395" s="172"/>
      <c r="Q2395" s="172"/>
      <c r="R2395" s="154"/>
      <c r="S2395" s="154"/>
      <c r="T2395" s="172"/>
      <c r="U2395" s="172"/>
      <c r="V2395" s="172"/>
      <c r="W2395" s="172"/>
      <c r="X2395" s="153"/>
      <c r="Y2395" s="174"/>
      <c r="Z2395" s="156"/>
      <c r="AA2395" s="144"/>
      <c r="AB2395" s="144"/>
      <c r="AC2395" s="144"/>
      <c r="AD2395" s="144"/>
      <c r="AE2395" s="144"/>
      <c r="AF2395" s="144"/>
      <c r="AG2395" s="144"/>
      <c r="AH2395" s="144"/>
      <c r="AI2395" s="144"/>
      <c r="AJ2395" s="144"/>
      <c r="AK2395" s="144"/>
      <c r="AL2395" s="144"/>
      <c r="AM2395" s="144"/>
      <c r="AN2395" s="144"/>
      <c r="AO2395" s="144"/>
      <c r="AP2395" s="144"/>
      <c r="AQ2395" s="144"/>
      <c r="AR2395" s="144"/>
      <c r="AS2395" s="144"/>
      <c r="AT2395" s="144"/>
      <c r="AU2395" s="144"/>
      <c r="AV2395" s="144"/>
      <c r="AW2395" s="144"/>
      <c r="AX2395" s="142"/>
      <c r="AY2395" s="71"/>
      <c r="AZ2395" s="169" t="str">
        <f t="shared" si="96"/>
        <v>OK</v>
      </c>
      <c r="BA2395" s="170" t="str">
        <f t="shared" si="97"/>
        <v>OK</v>
      </c>
    </row>
    <row r="2396" spans="1:53" s="207" customFormat="1" ht="51" customHeight="1" x14ac:dyDescent="0.25">
      <c r="A2396" s="115"/>
      <c r="B2396" s="116"/>
      <c r="C2396" s="122"/>
      <c r="D2396" s="171"/>
      <c r="E2396" s="172"/>
      <c r="F2396" s="172"/>
      <c r="G2396" s="173"/>
      <c r="H2396" s="172"/>
      <c r="I2396" s="173"/>
      <c r="J2396" s="173"/>
      <c r="K2396" s="172"/>
      <c r="L2396" s="173"/>
      <c r="M2396" s="173"/>
      <c r="N2396" s="173"/>
      <c r="O2396" s="173"/>
      <c r="P2396" s="172"/>
      <c r="Q2396" s="172"/>
      <c r="R2396" s="154"/>
      <c r="S2396" s="154"/>
      <c r="T2396" s="172"/>
      <c r="U2396" s="172"/>
      <c r="V2396" s="172"/>
      <c r="W2396" s="172"/>
      <c r="X2396" s="153"/>
      <c r="Y2396" s="174"/>
      <c r="Z2396" s="156"/>
      <c r="AA2396" s="144"/>
      <c r="AB2396" s="144"/>
      <c r="AC2396" s="144"/>
      <c r="AD2396" s="144"/>
      <c r="AE2396" s="144"/>
      <c r="AF2396" s="144"/>
      <c r="AG2396" s="144"/>
      <c r="AH2396" s="144"/>
      <c r="AI2396" s="144"/>
      <c r="AJ2396" s="144"/>
      <c r="AK2396" s="144"/>
      <c r="AL2396" s="144"/>
      <c r="AM2396" s="144"/>
      <c r="AN2396" s="144"/>
      <c r="AO2396" s="144"/>
      <c r="AP2396" s="144"/>
      <c r="AQ2396" s="144"/>
      <c r="AR2396" s="144"/>
      <c r="AS2396" s="144"/>
      <c r="AT2396" s="144"/>
      <c r="AU2396" s="144"/>
      <c r="AV2396" s="144"/>
      <c r="AW2396" s="144"/>
      <c r="AX2396" s="142"/>
      <c r="AY2396" s="71"/>
      <c r="AZ2396" s="169" t="str">
        <f t="shared" si="96"/>
        <v>OK</v>
      </c>
      <c r="BA2396" s="170" t="str">
        <f t="shared" si="97"/>
        <v>OK</v>
      </c>
    </row>
    <row r="2397" spans="1:53" s="207" customFormat="1" ht="51" customHeight="1" x14ac:dyDescent="0.25">
      <c r="A2397" s="115"/>
      <c r="B2397" s="116"/>
      <c r="C2397" s="122"/>
      <c r="D2397" s="171"/>
      <c r="E2397" s="172"/>
      <c r="F2397" s="172"/>
      <c r="G2397" s="173"/>
      <c r="H2397" s="172"/>
      <c r="I2397" s="173"/>
      <c r="J2397" s="173"/>
      <c r="K2397" s="172"/>
      <c r="L2397" s="173"/>
      <c r="M2397" s="173"/>
      <c r="N2397" s="173"/>
      <c r="O2397" s="173"/>
      <c r="P2397" s="172"/>
      <c r="Q2397" s="172"/>
      <c r="R2397" s="154"/>
      <c r="S2397" s="154"/>
      <c r="T2397" s="172"/>
      <c r="U2397" s="172"/>
      <c r="V2397" s="172"/>
      <c r="W2397" s="172"/>
      <c r="X2397" s="153"/>
      <c r="Y2397" s="174"/>
      <c r="Z2397" s="156"/>
      <c r="AA2397" s="144"/>
      <c r="AB2397" s="144"/>
      <c r="AC2397" s="144"/>
      <c r="AD2397" s="144"/>
      <c r="AE2397" s="144"/>
      <c r="AF2397" s="144"/>
      <c r="AG2397" s="144"/>
      <c r="AH2397" s="144"/>
      <c r="AI2397" s="144"/>
      <c r="AJ2397" s="144"/>
      <c r="AK2397" s="144"/>
      <c r="AL2397" s="144"/>
      <c r="AM2397" s="144"/>
      <c r="AN2397" s="144"/>
      <c r="AO2397" s="144"/>
      <c r="AP2397" s="144"/>
      <c r="AQ2397" s="144"/>
      <c r="AR2397" s="144"/>
      <c r="AS2397" s="144"/>
      <c r="AT2397" s="144"/>
      <c r="AU2397" s="144"/>
      <c r="AV2397" s="144"/>
      <c r="AW2397" s="144"/>
      <c r="AX2397" s="142"/>
      <c r="AY2397" s="71"/>
      <c r="AZ2397" s="169" t="str">
        <f t="shared" si="96"/>
        <v>OK</v>
      </c>
      <c r="BA2397" s="170" t="str">
        <f t="shared" si="97"/>
        <v>OK</v>
      </c>
    </row>
    <row r="2398" spans="1:53" s="207" customFormat="1" ht="38.25" customHeight="1" x14ac:dyDescent="0.25">
      <c r="A2398" s="115"/>
      <c r="B2398" s="116"/>
      <c r="C2398" s="122"/>
      <c r="D2398" s="171"/>
      <c r="E2398" s="172"/>
      <c r="F2398" s="172"/>
      <c r="G2398" s="173"/>
      <c r="H2398" s="172"/>
      <c r="I2398" s="173"/>
      <c r="J2398" s="173"/>
      <c r="K2398" s="172"/>
      <c r="L2398" s="173"/>
      <c r="M2398" s="173"/>
      <c r="N2398" s="173"/>
      <c r="O2398" s="173"/>
      <c r="P2398" s="172"/>
      <c r="Q2398" s="172"/>
      <c r="R2398" s="154"/>
      <c r="S2398" s="154"/>
      <c r="T2398" s="172"/>
      <c r="U2398" s="172"/>
      <c r="V2398" s="172"/>
      <c r="W2398" s="172"/>
      <c r="X2398" s="153"/>
      <c r="Y2398" s="175"/>
      <c r="Z2398" s="156"/>
      <c r="AA2398" s="144"/>
      <c r="AB2398" s="144"/>
      <c r="AC2398" s="144"/>
      <c r="AD2398" s="144"/>
      <c r="AE2398" s="144"/>
      <c r="AF2398" s="144"/>
      <c r="AG2398" s="144"/>
      <c r="AH2398" s="144"/>
      <c r="AI2398" s="144"/>
      <c r="AJ2398" s="144"/>
      <c r="AK2398" s="144"/>
      <c r="AL2398" s="144"/>
      <c r="AM2398" s="144"/>
      <c r="AN2398" s="144"/>
      <c r="AO2398" s="144"/>
      <c r="AP2398" s="144"/>
      <c r="AQ2398" s="144"/>
      <c r="AR2398" s="144"/>
      <c r="AS2398" s="144"/>
      <c r="AT2398" s="144"/>
      <c r="AU2398" s="144"/>
      <c r="AV2398" s="144"/>
      <c r="AW2398" s="144"/>
      <c r="AX2398" s="142"/>
      <c r="AY2398" s="71"/>
      <c r="AZ2398" s="169" t="str">
        <f t="shared" si="96"/>
        <v>OK</v>
      </c>
      <c r="BA2398" s="170" t="str">
        <f t="shared" si="97"/>
        <v>OK</v>
      </c>
    </row>
    <row r="2399" spans="1:53" s="207" customFormat="1" ht="38.25" customHeight="1" x14ac:dyDescent="0.25">
      <c r="A2399" s="115"/>
      <c r="B2399" s="116"/>
      <c r="C2399" s="122"/>
      <c r="D2399" s="171"/>
      <c r="E2399" s="172"/>
      <c r="F2399" s="172"/>
      <c r="G2399" s="173"/>
      <c r="H2399" s="172"/>
      <c r="I2399" s="173"/>
      <c r="J2399" s="173"/>
      <c r="K2399" s="172"/>
      <c r="L2399" s="173"/>
      <c r="M2399" s="173"/>
      <c r="N2399" s="173"/>
      <c r="O2399" s="173"/>
      <c r="P2399" s="172"/>
      <c r="Q2399" s="172"/>
      <c r="R2399" s="154"/>
      <c r="S2399" s="154"/>
      <c r="T2399" s="172"/>
      <c r="U2399" s="172"/>
      <c r="V2399" s="172"/>
      <c r="W2399" s="172"/>
      <c r="X2399" s="153"/>
      <c r="Y2399" s="175"/>
      <c r="Z2399" s="156"/>
      <c r="AA2399" s="144"/>
      <c r="AB2399" s="144"/>
      <c r="AC2399" s="144"/>
      <c r="AD2399" s="144"/>
      <c r="AE2399" s="144"/>
      <c r="AF2399" s="144"/>
      <c r="AG2399" s="144"/>
      <c r="AH2399" s="144"/>
      <c r="AI2399" s="144"/>
      <c r="AJ2399" s="144"/>
      <c r="AK2399" s="144"/>
      <c r="AL2399" s="144"/>
      <c r="AM2399" s="144"/>
      <c r="AN2399" s="144"/>
      <c r="AO2399" s="144"/>
      <c r="AP2399" s="144"/>
      <c r="AQ2399" s="144"/>
      <c r="AR2399" s="144"/>
      <c r="AS2399" s="144"/>
      <c r="AT2399" s="144"/>
      <c r="AU2399" s="144"/>
      <c r="AV2399" s="144"/>
      <c r="AW2399" s="144"/>
      <c r="AX2399" s="142"/>
      <c r="AY2399" s="71"/>
      <c r="AZ2399" s="169" t="str">
        <f t="shared" si="96"/>
        <v>OK</v>
      </c>
      <c r="BA2399" s="170" t="str">
        <f t="shared" si="97"/>
        <v>OK</v>
      </c>
    </row>
    <row r="2400" spans="1:53" s="71" customFormat="1" ht="26.25" customHeight="1" x14ac:dyDescent="0.25">
      <c r="A2400" s="115"/>
      <c r="B2400" s="116"/>
      <c r="C2400" s="122"/>
      <c r="D2400" s="137"/>
      <c r="E2400" s="128"/>
      <c r="F2400" s="128"/>
      <c r="G2400" s="127"/>
      <c r="H2400" s="128"/>
      <c r="I2400" s="127"/>
      <c r="J2400" s="127"/>
      <c r="K2400" s="128"/>
      <c r="L2400" s="127"/>
      <c r="M2400" s="127"/>
      <c r="N2400" s="127"/>
      <c r="O2400" s="127"/>
      <c r="P2400" s="128"/>
      <c r="Q2400" s="131"/>
      <c r="R2400" s="129"/>
      <c r="S2400" s="129"/>
      <c r="T2400" s="128"/>
      <c r="U2400" s="128"/>
      <c r="V2400" s="128"/>
      <c r="W2400" s="128"/>
      <c r="X2400" s="127"/>
      <c r="Y2400" s="138"/>
      <c r="Z2400" s="123"/>
      <c r="AA2400" s="113"/>
      <c r="AB2400" s="113"/>
      <c r="AC2400" s="113"/>
      <c r="AD2400" s="113"/>
      <c r="AE2400" s="113"/>
      <c r="AF2400" s="113"/>
      <c r="AG2400" s="113"/>
      <c r="AH2400" s="113"/>
      <c r="AI2400" s="113"/>
      <c r="AJ2400" s="113"/>
      <c r="AK2400" s="113"/>
      <c r="AL2400" s="113"/>
      <c r="AM2400" s="113"/>
      <c r="AN2400" s="113"/>
      <c r="AO2400" s="113"/>
      <c r="AP2400" s="113"/>
      <c r="AQ2400" s="113"/>
      <c r="AR2400" s="113"/>
      <c r="AS2400" s="113"/>
      <c r="AT2400" s="113"/>
      <c r="AU2400" s="113"/>
      <c r="AV2400" s="113"/>
      <c r="AW2400" s="113"/>
      <c r="AX2400" s="112"/>
      <c r="AZ2400" s="169" t="str">
        <f t="shared" si="96"/>
        <v>OK</v>
      </c>
      <c r="BA2400" s="170" t="str">
        <f t="shared" si="97"/>
        <v>OK</v>
      </c>
    </row>
    <row r="2401" spans="1:53" s="71" customFormat="1" ht="26.25" customHeight="1" x14ac:dyDescent="0.25">
      <c r="A2401" s="115"/>
      <c r="B2401" s="116"/>
      <c r="C2401" s="122"/>
      <c r="D2401" s="137"/>
      <c r="E2401" s="128"/>
      <c r="F2401" s="128"/>
      <c r="G2401" s="127"/>
      <c r="H2401" s="128"/>
      <c r="I2401" s="127"/>
      <c r="J2401" s="127"/>
      <c r="K2401" s="128"/>
      <c r="L2401" s="127"/>
      <c r="M2401" s="127"/>
      <c r="N2401" s="127"/>
      <c r="O2401" s="127"/>
      <c r="P2401" s="128"/>
      <c r="Q2401" s="131"/>
      <c r="R2401" s="129"/>
      <c r="S2401" s="129"/>
      <c r="T2401" s="128"/>
      <c r="U2401" s="128"/>
      <c r="V2401" s="128"/>
      <c r="W2401" s="128"/>
      <c r="X2401" s="127"/>
      <c r="Y2401" s="138"/>
      <c r="Z2401" s="123"/>
      <c r="AA2401" s="113"/>
      <c r="AB2401" s="113"/>
      <c r="AC2401" s="113"/>
      <c r="AD2401" s="113"/>
      <c r="AE2401" s="113"/>
      <c r="AF2401" s="113"/>
      <c r="AG2401" s="113"/>
      <c r="AH2401" s="113"/>
      <c r="AI2401" s="113"/>
      <c r="AJ2401" s="113"/>
      <c r="AK2401" s="113"/>
      <c r="AL2401" s="113"/>
      <c r="AM2401" s="113"/>
      <c r="AN2401" s="113"/>
      <c r="AO2401" s="113"/>
      <c r="AP2401" s="113"/>
      <c r="AQ2401" s="113"/>
      <c r="AR2401" s="113"/>
      <c r="AS2401" s="113"/>
      <c r="AT2401" s="113"/>
      <c r="AU2401" s="113"/>
      <c r="AV2401" s="113"/>
      <c r="AW2401" s="113"/>
      <c r="AX2401" s="112"/>
      <c r="AZ2401" s="169" t="str">
        <f t="shared" si="96"/>
        <v>OK</v>
      </c>
      <c r="BA2401" s="170" t="str">
        <f t="shared" si="97"/>
        <v>OK</v>
      </c>
    </row>
    <row r="2402" spans="1:53" s="71" customFormat="1" ht="26.25" customHeight="1" x14ac:dyDescent="0.25">
      <c r="A2402" s="115"/>
      <c r="B2402" s="116"/>
      <c r="C2402" s="122"/>
      <c r="D2402" s="137"/>
      <c r="E2402" s="128"/>
      <c r="F2402" s="128"/>
      <c r="G2402" s="127"/>
      <c r="H2402" s="128"/>
      <c r="I2402" s="127"/>
      <c r="J2402" s="127"/>
      <c r="K2402" s="128"/>
      <c r="L2402" s="127"/>
      <c r="M2402" s="127"/>
      <c r="N2402" s="127"/>
      <c r="O2402" s="127"/>
      <c r="P2402" s="128"/>
      <c r="Q2402" s="131"/>
      <c r="R2402" s="129"/>
      <c r="S2402" s="129"/>
      <c r="T2402" s="128"/>
      <c r="U2402" s="128"/>
      <c r="V2402" s="128"/>
      <c r="W2402" s="128"/>
      <c r="X2402" s="127"/>
      <c r="Y2402" s="138"/>
      <c r="Z2402" s="123"/>
      <c r="AA2402" s="113"/>
      <c r="AB2402" s="113"/>
      <c r="AC2402" s="113"/>
      <c r="AD2402" s="113"/>
      <c r="AE2402" s="113"/>
      <c r="AF2402" s="113"/>
      <c r="AG2402" s="113"/>
      <c r="AH2402" s="113"/>
      <c r="AI2402" s="113"/>
      <c r="AJ2402" s="113"/>
      <c r="AK2402" s="113"/>
      <c r="AL2402" s="113"/>
      <c r="AM2402" s="113"/>
      <c r="AN2402" s="113"/>
      <c r="AO2402" s="113"/>
      <c r="AP2402" s="113"/>
      <c r="AQ2402" s="113"/>
      <c r="AR2402" s="113"/>
      <c r="AS2402" s="113"/>
      <c r="AT2402" s="113"/>
      <c r="AU2402" s="113"/>
      <c r="AV2402" s="113"/>
      <c r="AW2402" s="113"/>
      <c r="AX2402" s="112"/>
      <c r="AZ2402" s="169" t="str">
        <f t="shared" si="96"/>
        <v>OK</v>
      </c>
      <c r="BA2402" s="170" t="str">
        <f t="shared" si="97"/>
        <v>OK</v>
      </c>
    </row>
    <row r="2403" spans="1:53" s="71" customFormat="1" ht="26.25" customHeight="1" x14ac:dyDescent="0.25">
      <c r="A2403" s="115"/>
      <c r="B2403" s="116"/>
      <c r="C2403" s="122"/>
      <c r="D2403" s="137"/>
      <c r="E2403" s="128"/>
      <c r="F2403" s="128"/>
      <c r="G2403" s="127"/>
      <c r="H2403" s="128"/>
      <c r="I2403" s="127"/>
      <c r="J2403" s="127"/>
      <c r="K2403" s="128"/>
      <c r="L2403" s="127"/>
      <c r="M2403" s="127"/>
      <c r="N2403" s="127"/>
      <c r="O2403" s="127"/>
      <c r="P2403" s="128"/>
      <c r="Q2403" s="131"/>
      <c r="R2403" s="129"/>
      <c r="S2403" s="129"/>
      <c r="T2403" s="128"/>
      <c r="U2403" s="128"/>
      <c r="V2403" s="128"/>
      <c r="W2403" s="128"/>
      <c r="X2403" s="127"/>
      <c r="Y2403" s="138"/>
      <c r="Z2403" s="123"/>
      <c r="AA2403" s="113"/>
      <c r="AB2403" s="113"/>
      <c r="AC2403" s="113"/>
      <c r="AD2403" s="113"/>
      <c r="AE2403" s="113"/>
      <c r="AF2403" s="113"/>
      <c r="AG2403" s="113"/>
      <c r="AH2403" s="113"/>
      <c r="AI2403" s="113"/>
      <c r="AJ2403" s="113"/>
      <c r="AK2403" s="113"/>
      <c r="AL2403" s="113"/>
      <c r="AM2403" s="113"/>
      <c r="AN2403" s="113"/>
      <c r="AO2403" s="113"/>
      <c r="AP2403" s="113"/>
      <c r="AQ2403" s="113"/>
      <c r="AR2403" s="113"/>
      <c r="AS2403" s="113"/>
      <c r="AT2403" s="113"/>
      <c r="AU2403" s="113"/>
      <c r="AV2403" s="113"/>
      <c r="AW2403" s="113"/>
      <c r="AX2403" s="112"/>
      <c r="AZ2403" s="169" t="str">
        <f t="shared" si="96"/>
        <v>OK</v>
      </c>
      <c r="BA2403" s="170" t="str">
        <f t="shared" si="97"/>
        <v>OK</v>
      </c>
    </row>
    <row r="2404" spans="1:53" s="71" customFormat="1" ht="26.25" customHeight="1" x14ac:dyDescent="0.25">
      <c r="A2404" s="115"/>
      <c r="B2404" s="116"/>
      <c r="C2404" s="122"/>
      <c r="D2404" s="137"/>
      <c r="E2404" s="128"/>
      <c r="F2404" s="128"/>
      <c r="G2404" s="127"/>
      <c r="H2404" s="128"/>
      <c r="I2404" s="127"/>
      <c r="J2404" s="127"/>
      <c r="K2404" s="128"/>
      <c r="L2404" s="127"/>
      <c r="M2404" s="127"/>
      <c r="N2404" s="127"/>
      <c r="O2404" s="127"/>
      <c r="P2404" s="128"/>
      <c r="Q2404" s="131"/>
      <c r="R2404" s="129"/>
      <c r="S2404" s="129"/>
      <c r="T2404" s="128"/>
      <c r="U2404" s="128"/>
      <c r="V2404" s="128"/>
      <c r="W2404" s="128"/>
      <c r="X2404" s="127"/>
      <c r="Y2404" s="138"/>
      <c r="Z2404" s="123"/>
      <c r="AA2404" s="113"/>
      <c r="AB2404" s="113"/>
      <c r="AC2404" s="113"/>
      <c r="AD2404" s="113"/>
      <c r="AE2404" s="113"/>
      <c r="AF2404" s="113"/>
      <c r="AG2404" s="113"/>
      <c r="AH2404" s="113"/>
      <c r="AI2404" s="113"/>
      <c r="AJ2404" s="113"/>
      <c r="AK2404" s="113"/>
      <c r="AL2404" s="113"/>
      <c r="AM2404" s="113"/>
      <c r="AN2404" s="113"/>
      <c r="AO2404" s="113"/>
      <c r="AP2404" s="113"/>
      <c r="AQ2404" s="113"/>
      <c r="AR2404" s="113"/>
      <c r="AS2404" s="113"/>
      <c r="AT2404" s="113"/>
      <c r="AU2404" s="113"/>
      <c r="AV2404" s="113"/>
      <c r="AW2404" s="113"/>
      <c r="AX2404" s="112"/>
      <c r="AZ2404" s="169" t="str">
        <f t="shared" si="96"/>
        <v>OK</v>
      </c>
      <c r="BA2404" s="170" t="str">
        <f t="shared" si="97"/>
        <v>OK</v>
      </c>
    </row>
    <row r="2405" spans="1:53" s="71" customFormat="1" ht="26.25" customHeight="1" x14ac:dyDescent="0.25">
      <c r="A2405" s="115"/>
      <c r="B2405" s="116"/>
      <c r="C2405" s="122"/>
      <c r="D2405" s="137"/>
      <c r="E2405" s="128"/>
      <c r="F2405" s="128"/>
      <c r="G2405" s="127"/>
      <c r="H2405" s="128"/>
      <c r="I2405" s="127"/>
      <c r="J2405" s="127"/>
      <c r="K2405" s="128"/>
      <c r="L2405" s="127"/>
      <c r="M2405" s="127"/>
      <c r="N2405" s="127"/>
      <c r="O2405" s="127"/>
      <c r="P2405" s="128"/>
      <c r="Q2405" s="131"/>
      <c r="R2405" s="129"/>
      <c r="S2405" s="129"/>
      <c r="T2405" s="128"/>
      <c r="U2405" s="128"/>
      <c r="V2405" s="128"/>
      <c r="W2405" s="128"/>
      <c r="X2405" s="127"/>
      <c r="Y2405" s="138"/>
      <c r="Z2405" s="123"/>
      <c r="AA2405" s="113"/>
      <c r="AB2405" s="113"/>
      <c r="AC2405" s="113"/>
      <c r="AD2405" s="113"/>
      <c r="AE2405" s="113"/>
      <c r="AF2405" s="113"/>
      <c r="AG2405" s="113"/>
      <c r="AH2405" s="113"/>
      <c r="AI2405" s="113"/>
      <c r="AJ2405" s="113"/>
      <c r="AK2405" s="113"/>
      <c r="AL2405" s="113"/>
      <c r="AM2405" s="113"/>
      <c r="AN2405" s="113"/>
      <c r="AO2405" s="113"/>
      <c r="AP2405" s="113"/>
      <c r="AQ2405" s="113"/>
      <c r="AR2405" s="113"/>
      <c r="AS2405" s="113"/>
      <c r="AT2405" s="113"/>
      <c r="AU2405" s="113"/>
      <c r="AV2405" s="113"/>
      <c r="AW2405" s="113"/>
      <c r="AX2405" s="112"/>
      <c r="AZ2405" s="169" t="str">
        <f t="shared" si="96"/>
        <v>OK</v>
      </c>
      <c r="BA2405" s="170" t="str">
        <f t="shared" si="97"/>
        <v>OK</v>
      </c>
    </row>
    <row r="2406" spans="1:53" s="71" customFormat="1" ht="26.25" customHeight="1" x14ac:dyDescent="0.25">
      <c r="A2406" s="115"/>
      <c r="B2406" s="116"/>
      <c r="C2406" s="122"/>
      <c r="D2406" s="137"/>
      <c r="E2406" s="128"/>
      <c r="F2406" s="128"/>
      <c r="G2406" s="127"/>
      <c r="H2406" s="128"/>
      <c r="I2406" s="127"/>
      <c r="J2406" s="127"/>
      <c r="K2406" s="128"/>
      <c r="L2406" s="127"/>
      <c r="M2406" s="127"/>
      <c r="N2406" s="127"/>
      <c r="O2406" s="127"/>
      <c r="P2406" s="128"/>
      <c r="Q2406" s="131"/>
      <c r="R2406" s="129"/>
      <c r="S2406" s="129"/>
      <c r="T2406" s="128"/>
      <c r="U2406" s="128"/>
      <c r="V2406" s="128"/>
      <c r="W2406" s="128"/>
      <c r="X2406" s="127"/>
      <c r="Y2406" s="138"/>
      <c r="Z2406" s="123"/>
      <c r="AA2406" s="113"/>
      <c r="AB2406" s="113"/>
      <c r="AC2406" s="113"/>
      <c r="AD2406" s="113"/>
      <c r="AE2406" s="113"/>
      <c r="AF2406" s="113"/>
      <c r="AG2406" s="113"/>
      <c r="AH2406" s="113"/>
      <c r="AI2406" s="113"/>
      <c r="AJ2406" s="113"/>
      <c r="AK2406" s="113"/>
      <c r="AL2406" s="113"/>
      <c r="AM2406" s="113"/>
      <c r="AN2406" s="113"/>
      <c r="AO2406" s="113"/>
      <c r="AP2406" s="113"/>
      <c r="AQ2406" s="113"/>
      <c r="AR2406" s="113"/>
      <c r="AS2406" s="113"/>
      <c r="AT2406" s="113"/>
      <c r="AU2406" s="113"/>
      <c r="AV2406" s="113"/>
      <c r="AW2406" s="113"/>
      <c r="AX2406" s="112"/>
      <c r="AZ2406" s="169" t="str">
        <f t="shared" si="96"/>
        <v>OK</v>
      </c>
      <c r="BA2406" s="170" t="str">
        <f t="shared" si="97"/>
        <v>OK</v>
      </c>
    </row>
    <row r="2407" spans="1:53" s="71" customFormat="1" ht="26.25" customHeight="1" x14ac:dyDescent="0.25">
      <c r="A2407" s="115"/>
      <c r="B2407" s="116"/>
      <c r="C2407" s="122"/>
      <c r="D2407" s="137"/>
      <c r="E2407" s="128"/>
      <c r="F2407" s="128"/>
      <c r="G2407" s="127"/>
      <c r="H2407" s="128"/>
      <c r="I2407" s="127"/>
      <c r="J2407" s="127"/>
      <c r="K2407" s="128"/>
      <c r="L2407" s="127"/>
      <c r="M2407" s="127"/>
      <c r="N2407" s="127"/>
      <c r="O2407" s="127"/>
      <c r="P2407" s="128"/>
      <c r="Q2407" s="131"/>
      <c r="R2407" s="129"/>
      <c r="S2407" s="129"/>
      <c r="T2407" s="128"/>
      <c r="U2407" s="128"/>
      <c r="V2407" s="128"/>
      <c r="W2407" s="128"/>
      <c r="X2407" s="127"/>
      <c r="Y2407" s="138"/>
      <c r="Z2407" s="123"/>
      <c r="AA2407" s="113"/>
      <c r="AB2407" s="113"/>
      <c r="AC2407" s="113"/>
      <c r="AD2407" s="113"/>
      <c r="AE2407" s="113"/>
      <c r="AF2407" s="113"/>
      <c r="AG2407" s="113"/>
      <c r="AH2407" s="113"/>
      <c r="AI2407" s="113"/>
      <c r="AJ2407" s="113"/>
      <c r="AK2407" s="113"/>
      <c r="AL2407" s="113"/>
      <c r="AM2407" s="113"/>
      <c r="AN2407" s="113"/>
      <c r="AO2407" s="113"/>
      <c r="AP2407" s="113"/>
      <c r="AQ2407" s="113"/>
      <c r="AR2407" s="113"/>
      <c r="AS2407" s="113"/>
      <c r="AT2407" s="113"/>
      <c r="AU2407" s="113"/>
      <c r="AV2407" s="113"/>
      <c r="AW2407" s="113"/>
      <c r="AX2407" s="112"/>
      <c r="AZ2407" s="169" t="str">
        <f t="shared" si="96"/>
        <v>OK</v>
      </c>
      <c r="BA2407" s="170" t="str">
        <f t="shared" si="97"/>
        <v>OK</v>
      </c>
    </row>
    <row r="2408" spans="1:53" s="71" customFormat="1" ht="26.25" customHeight="1" x14ac:dyDescent="0.25">
      <c r="A2408" s="115"/>
      <c r="B2408" s="116"/>
      <c r="C2408" s="122"/>
      <c r="D2408" s="137"/>
      <c r="E2408" s="128"/>
      <c r="F2408" s="128"/>
      <c r="G2408" s="127"/>
      <c r="H2408" s="128"/>
      <c r="I2408" s="127"/>
      <c r="J2408" s="127"/>
      <c r="K2408" s="128"/>
      <c r="L2408" s="127"/>
      <c r="M2408" s="127"/>
      <c r="N2408" s="127"/>
      <c r="O2408" s="127"/>
      <c r="P2408" s="128"/>
      <c r="Q2408" s="131"/>
      <c r="R2408" s="129"/>
      <c r="S2408" s="129"/>
      <c r="T2408" s="128"/>
      <c r="U2408" s="128"/>
      <c r="V2408" s="128"/>
      <c r="W2408" s="128"/>
      <c r="X2408" s="127"/>
      <c r="Y2408" s="138"/>
      <c r="Z2408" s="123"/>
      <c r="AA2408" s="113"/>
      <c r="AB2408" s="113"/>
      <c r="AC2408" s="113"/>
      <c r="AD2408" s="113"/>
      <c r="AE2408" s="113"/>
      <c r="AF2408" s="113"/>
      <c r="AG2408" s="113"/>
      <c r="AH2408" s="113"/>
      <c r="AI2408" s="113"/>
      <c r="AJ2408" s="113"/>
      <c r="AK2408" s="113"/>
      <c r="AL2408" s="113"/>
      <c r="AM2408" s="113"/>
      <c r="AN2408" s="113"/>
      <c r="AO2408" s="113"/>
      <c r="AP2408" s="113"/>
      <c r="AQ2408" s="113"/>
      <c r="AR2408" s="113"/>
      <c r="AS2408" s="113"/>
      <c r="AT2408" s="113"/>
      <c r="AU2408" s="113"/>
      <c r="AV2408" s="113"/>
      <c r="AW2408" s="113"/>
      <c r="AX2408" s="112"/>
      <c r="AZ2408" s="169" t="str">
        <f t="shared" si="96"/>
        <v>OK</v>
      </c>
      <c r="BA2408" s="170" t="str">
        <f t="shared" si="97"/>
        <v>OK</v>
      </c>
    </row>
    <row r="2409" spans="1:53" s="71" customFormat="1" ht="26.25" customHeight="1" x14ac:dyDescent="0.25">
      <c r="A2409" s="115"/>
      <c r="B2409" s="116"/>
      <c r="C2409" s="122"/>
      <c r="D2409" s="137"/>
      <c r="E2409" s="128"/>
      <c r="F2409" s="128"/>
      <c r="G2409" s="127"/>
      <c r="H2409" s="128"/>
      <c r="I2409" s="127"/>
      <c r="J2409" s="127"/>
      <c r="K2409" s="128"/>
      <c r="L2409" s="127"/>
      <c r="M2409" s="127"/>
      <c r="N2409" s="127"/>
      <c r="O2409" s="127"/>
      <c r="P2409" s="128"/>
      <c r="Q2409" s="131"/>
      <c r="R2409" s="129"/>
      <c r="S2409" s="129"/>
      <c r="T2409" s="128"/>
      <c r="U2409" s="128"/>
      <c r="V2409" s="128"/>
      <c r="W2409" s="128"/>
      <c r="X2409" s="127"/>
      <c r="Y2409" s="138"/>
      <c r="Z2409" s="123"/>
      <c r="AA2409" s="113"/>
      <c r="AB2409" s="113"/>
      <c r="AC2409" s="113"/>
      <c r="AD2409" s="113"/>
      <c r="AE2409" s="113"/>
      <c r="AF2409" s="113"/>
      <c r="AG2409" s="113"/>
      <c r="AH2409" s="113"/>
      <c r="AI2409" s="113"/>
      <c r="AJ2409" s="113"/>
      <c r="AK2409" s="113"/>
      <c r="AL2409" s="113"/>
      <c r="AM2409" s="113"/>
      <c r="AN2409" s="113"/>
      <c r="AO2409" s="113"/>
      <c r="AP2409" s="113"/>
      <c r="AQ2409" s="113"/>
      <c r="AR2409" s="113"/>
      <c r="AS2409" s="113"/>
      <c r="AT2409" s="113"/>
      <c r="AU2409" s="113"/>
      <c r="AV2409" s="113"/>
      <c r="AW2409" s="113"/>
      <c r="AX2409" s="113"/>
      <c r="AZ2409" s="169" t="str">
        <f t="shared" si="96"/>
        <v>OK</v>
      </c>
      <c r="BA2409" s="170" t="str">
        <f t="shared" si="97"/>
        <v>OK</v>
      </c>
    </row>
    <row r="2410" spans="1:53" s="71" customFormat="1" ht="26.25" customHeight="1" x14ac:dyDescent="0.25">
      <c r="A2410" s="115"/>
      <c r="B2410" s="116"/>
      <c r="C2410" s="122"/>
      <c r="D2410" s="137"/>
      <c r="E2410" s="128"/>
      <c r="F2410" s="128"/>
      <c r="G2410" s="127"/>
      <c r="H2410" s="128"/>
      <c r="I2410" s="127"/>
      <c r="J2410" s="127"/>
      <c r="K2410" s="128"/>
      <c r="L2410" s="127"/>
      <c r="M2410" s="127"/>
      <c r="N2410" s="127"/>
      <c r="O2410" s="127"/>
      <c r="P2410" s="128"/>
      <c r="Q2410" s="131"/>
      <c r="R2410" s="129"/>
      <c r="S2410" s="129"/>
      <c r="T2410" s="128"/>
      <c r="U2410" s="128"/>
      <c r="V2410" s="128"/>
      <c r="W2410" s="128"/>
      <c r="X2410" s="127"/>
      <c r="Y2410" s="138"/>
      <c r="Z2410" s="123"/>
      <c r="AA2410" s="113"/>
      <c r="AB2410" s="113"/>
      <c r="AC2410" s="113"/>
      <c r="AD2410" s="113"/>
      <c r="AE2410" s="113"/>
      <c r="AF2410" s="113"/>
      <c r="AG2410" s="113"/>
      <c r="AH2410" s="113"/>
      <c r="AI2410" s="113"/>
      <c r="AJ2410" s="113"/>
      <c r="AK2410" s="113"/>
      <c r="AL2410" s="113"/>
      <c r="AM2410" s="113"/>
      <c r="AN2410" s="113"/>
      <c r="AO2410" s="113"/>
      <c r="AP2410" s="113"/>
      <c r="AQ2410" s="113"/>
      <c r="AR2410" s="113"/>
      <c r="AS2410" s="113"/>
      <c r="AT2410" s="113"/>
      <c r="AU2410" s="113"/>
      <c r="AV2410" s="113"/>
      <c r="AW2410" s="113"/>
      <c r="AX2410" s="112"/>
      <c r="AZ2410" s="169" t="str">
        <f t="shared" si="96"/>
        <v>OK</v>
      </c>
      <c r="BA2410" s="170" t="str">
        <f t="shared" si="97"/>
        <v>OK</v>
      </c>
    </row>
    <row r="2411" spans="1:53" s="71" customFormat="1" ht="26.25" customHeight="1" x14ac:dyDescent="0.25">
      <c r="A2411" s="115"/>
      <c r="B2411" s="116"/>
      <c r="C2411" s="122"/>
      <c r="D2411" s="137"/>
      <c r="E2411" s="128"/>
      <c r="F2411" s="128"/>
      <c r="G2411" s="127"/>
      <c r="H2411" s="128"/>
      <c r="I2411" s="127"/>
      <c r="J2411" s="127"/>
      <c r="K2411" s="128"/>
      <c r="L2411" s="127"/>
      <c r="M2411" s="127"/>
      <c r="N2411" s="127"/>
      <c r="O2411" s="127"/>
      <c r="P2411" s="128"/>
      <c r="Q2411" s="131"/>
      <c r="R2411" s="129"/>
      <c r="S2411" s="129"/>
      <c r="T2411" s="128"/>
      <c r="U2411" s="128"/>
      <c r="V2411" s="128"/>
      <c r="W2411" s="128"/>
      <c r="X2411" s="127"/>
      <c r="Y2411" s="138"/>
      <c r="Z2411" s="123"/>
      <c r="AA2411" s="113"/>
      <c r="AB2411" s="113"/>
      <c r="AC2411" s="113"/>
      <c r="AD2411" s="113"/>
      <c r="AE2411" s="113"/>
      <c r="AF2411" s="113"/>
      <c r="AG2411" s="113"/>
      <c r="AH2411" s="113"/>
      <c r="AI2411" s="113"/>
      <c r="AJ2411" s="113"/>
      <c r="AK2411" s="113"/>
      <c r="AL2411" s="113"/>
      <c r="AM2411" s="113"/>
      <c r="AN2411" s="113"/>
      <c r="AO2411" s="113"/>
      <c r="AP2411" s="113"/>
      <c r="AQ2411" s="113"/>
      <c r="AR2411" s="113"/>
      <c r="AS2411" s="113"/>
      <c r="AT2411" s="113"/>
      <c r="AU2411" s="113"/>
      <c r="AV2411" s="113"/>
      <c r="AW2411" s="113"/>
      <c r="AX2411" s="112"/>
      <c r="AZ2411" s="169" t="str">
        <f t="shared" si="96"/>
        <v>OK</v>
      </c>
      <c r="BA2411" s="170" t="str">
        <f t="shared" si="97"/>
        <v>OK</v>
      </c>
    </row>
    <row r="2412" spans="1:53" s="71" customFormat="1" ht="38.25" customHeight="1" x14ac:dyDescent="0.25">
      <c r="A2412" s="115"/>
      <c r="B2412" s="116"/>
      <c r="C2412" s="122"/>
      <c r="D2412" s="137"/>
      <c r="E2412" s="128"/>
      <c r="F2412" s="128"/>
      <c r="G2412" s="127"/>
      <c r="H2412" s="128"/>
      <c r="I2412" s="127"/>
      <c r="J2412" s="127"/>
      <c r="K2412" s="128"/>
      <c r="L2412" s="127"/>
      <c r="M2412" s="127"/>
      <c r="N2412" s="127"/>
      <c r="O2412" s="127"/>
      <c r="P2412" s="128"/>
      <c r="Q2412" s="131"/>
      <c r="R2412" s="129"/>
      <c r="S2412" s="129"/>
      <c r="T2412" s="128"/>
      <c r="U2412" s="128"/>
      <c r="V2412" s="128"/>
      <c r="W2412" s="128"/>
      <c r="X2412" s="127"/>
      <c r="Y2412" s="138"/>
      <c r="Z2412" s="123"/>
      <c r="AA2412" s="113"/>
      <c r="AB2412" s="113"/>
      <c r="AC2412" s="113"/>
      <c r="AD2412" s="113"/>
      <c r="AE2412" s="113"/>
      <c r="AF2412" s="113"/>
      <c r="AG2412" s="113"/>
      <c r="AH2412" s="113"/>
      <c r="AI2412" s="113"/>
      <c r="AJ2412" s="113"/>
      <c r="AK2412" s="113"/>
      <c r="AL2412" s="113"/>
      <c r="AM2412" s="113"/>
      <c r="AN2412" s="113"/>
      <c r="AO2412" s="113"/>
      <c r="AP2412" s="113"/>
      <c r="AQ2412" s="113"/>
      <c r="AR2412" s="113"/>
      <c r="AS2412" s="113"/>
      <c r="AT2412" s="113"/>
      <c r="AU2412" s="113"/>
      <c r="AV2412" s="113"/>
      <c r="AW2412" s="113"/>
      <c r="AX2412" s="112"/>
      <c r="AZ2412" s="169" t="str">
        <f t="shared" si="96"/>
        <v>OK</v>
      </c>
      <c r="BA2412" s="170" t="str">
        <f t="shared" si="97"/>
        <v>OK</v>
      </c>
    </row>
    <row r="2413" spans="1:53" s="71" customFormat="1" ht="26.25" customHeight="1" x14ac:dyDescent="0.25">
      <c r="A2413" s="115"/>
      <c r="B2413" s="116"/>
      <c r="C2413" s="122"/>
      <c r="D2413" s="137"/>
      <c r="E2413" s="128"/>
      <c r="F2413" s="128"/>
      <c r="G2413" s="127"/>
      <c r="H2413" s="128"/>
      <c r="I2413" s="127"/>
      <c r="J2413" s="127"/>
      <c r="K2413" s="128"/>
      <c r="L2413" s="127"/>
      <c r="M2413" s="127"/>
      <c r="N2413" s="127"/>
      <c r="O2413" s="127"/>
      <c r="P2413" s="128"/>
      <c r="Q2413" s="131"/>
      <c r="R2413" s="129"/>
      <c r="S2413" s="129"/>
      <c r="T2413" s="128"/>
      <c r="U2413" s="128"/>
      <c r="V2413" s="128"/>
      <c r="W2413" s="128"/>
      <c r="X2413" s="127"/>
      <c r="Y2413" s="138"/>
      <c r="Z2413" s="123"/>
      <c r="AA2413" s="113"/>
      <c r="AB2413" s="113"/>
      <c r="AC2413" s="113"/>
      <c r="AD2413" s="113"/>
      <c r="AE2413" s="113"/>
      <c r="AF2413" s="113"/>
      <c r="AG2413" s="113"/>
      <c r="AH2413" s="113"/>
      <c r="AI2413" s="113"/>
      <c r="AJ2413" s="113"/>
      <c r="AK2413" s="113"/>
      <c r="AL2413" s="113"/>
      <c r="AM2413" s="113"/>
      <c r="AN2413" s="113"/>
      <c r="AO2413" s="113"/>
      <c r="AP2413" s="113"/>
      <c r="AQ2413" s="113"/>
      <c r="AR2413" s="113"/>
      <c r="AS2413" s="113"/>
      <c r="AT2413" s="113"/>
      <c r="AU2413" s="113"/>
      <c r="AV2413" s="113"/>
      <c r="AW2413" s="113"/>
      <c r="AX2413" s="112"/>
      <c r="AZ2413" s="169" t="str">
        <f t="shared" si="96"/>
        <v>OK</v>
      </c>
      <c r="BA2413" s="170" t="str">
        <f t="shared" si="97"/>
        <v>OK</v>
      </c>
    </row>
    <row r="2414" spans="1:53" s="71" customFormat="1" ht="26.25" customHeight="1" x14ac:dyDescent="0.25">
      <c r="A2414" s="115"/>
      <c r="B2414" s="116"/>
      <c r="C2414" s="122"/>
      <c r="D2414" s="137"/>
      <c r="E2414" s="128"/>
      <c r="F2414" s="128"/>
      <c r="G2414" s="127"/>
      <c r="H2414" s="128"/>
      <c r="I2414" s="127"/>
      <c r="J2414" s="127"/>
      <c r="K2414" s="128"/>
      <c r="L2414" s="127"/>
      <c r="M2414" s="127"/>
      <c r="N2414" s="127"/>
      <c r="O2414" s="127"/>
      <c r="P2414" s="128"/>
      <c r="Q2414" s="131"/>
      <c r="R2414" s="129"/>
      <c r="S2414" s="129"/>
      <c r="T2414" s="128"/>
      <c r="U2414" s="128"/>
      <c r="V2414" s="128"/>
      <c r="W2414" s="128"/>
      <c r="X2414" s="127"/>
      <c r="Y2414" s="138"/>
      <c r="Z2414" s="123"/>
      <c r="AA2414" s="113"/>
      <c r="AB2414" s="113"/>
      <c r="AC2414" s="113"/>
      <c r="AD2414" s="113"/>
      <c r="AE2414" s="113"/>
      <c r="AF2414" s="113"/>
      <c r="AG2414" s="113"/>
      <c r="AH2414" s="113"/>
      <c r="AI2414" s="113"/>
      <c r="AJ2414" s="113"/>
      <c r="AK2414" s="113"/>
      <c r="AL2414" s="113"/>
      <c r="AM2414" s="113"/>
      <c r="AN2414" s="113"/>
      <c r="AO2414" s="113"/>
      <c r="AP2414" s="113"/>
      <c r="AQ2414" s="113"/>
      <c r="AR2414" s="113"/>
      <c r="AS2414" s="113"/>
      <c r="AT2414" s="113"/>
      <c r="AU2414" s="113"/>
      <c r="AV2414" s="113"/>
      <c r="AW2414" s="113"/>
      <c r="AX2414" s="112"/>
      <c r="AZ2414" s="169" t="str">
        <f t="shared" si="96"/>
        <v>OK</v>
      </c>
      <c r="BA2414" s="170" t="str">
        <f t="shared" si="97"/>
        <v>OK</v>
      </c>
    </row>
    <row r="2415" spans="1:53" s="71" customFormat="1" ht="26.25" customHeight="1" x14ac:dyDescent="0.25">
      <c r="A2415" s="115"/>
      <c r="B2415" s="116"/>
      <c r="C2415" s="122"/>
      <c r="D2415" s="137"/>
      <c r="E2415" s="128"/>
      <c r="F2415" s="128"/>
      <c r="G2415" s="127"/>
      <c r="H2415" s="128"/>
      <c r="I2415" s="127"/>
      <c r="J2415" s="127"/>
      <c r="K2415" s="128"/>
      <c r="L2415" s="127"/>
      <c r="M2415" s="127"/>
      <c r="N2415" s="127"/>
      <c r="O2415" s="127"/>
      <c r="P2415" s="128"/>
      <c r="Q2415" s="131"/>
      <c r="R2415" s="129"/>
      <c r="S2415" s="129"/>
      <c r="T2415" s="128"/>
      <c r="U2415" s="128"/>
      <c r="V2415" s="128"/>
      <c r="W2415" s="128"/>
      <c r="X2415" s="127"/>
      <c r="Y2415" s="138"/>
      <c r="Z2415" s="126"/>
      <c r="AA2415" s="114"/>
      <c r="AB2415" s="114"/>
      <c r="AC2415" s="114"/>
      <c r="AD2415" s="114"/>
      <c r="AE2415" s="114"/>
      <c r="AF2415" s="114"/>
      <c r="AG2415" s="114"/>
      <c r="AH2415" s="114"/>
      <c r="AI2415" s="114"/>
      <c r="AJ2415" s="114"/>
      <c r="AK2415" s="114"/>
      <c r="AL2415" s="114"/>
      <c r="AM2415" s="114"/>
      <c r="AN2415" s="114"/>
      <c r="AO2415" s="114"/>
      <c r="AP2415" s="114"/>
      <c r="AQ2415" s="114"/>
      <c r="AR2415" s="114"/>
      <c r="AS2415" s="114"/>
      <c r="AT2415" s="114"/>
      <c r="AU2415" s="114"/>
      <c r="AV2415" s="114"/>
      <c r="AW2415" s="114"/>
      <c r="AX2415" s="114"/>
      <c r="AZ2415" s="169" t="str">
        <f t="shared" si="96"/>
        <v>OK</v>
      </c>
      <c r="BA2415" s="170" t="str">
        <f t="shared" si="97"/>
        <v>OK</v>
      </c>
    </row>
    <row r="2416" spans="1:53" s="71" customFormat="1" ht="26.25" customHeight="1" x14ac:dyDescent="0.25">
      <c r="A2416" s="115"/>
      <c r="B2416" s="116"/>
      <c r="C2416" s="122"/>
      <c r="D2416" s="137"/>
      <c r="E2416" s="128"/>
      <c r="F2416" s="128"/>
      <c r="G2416" s="127"/>
      <c r="H2416" s="128"/>
      <c r="I2416" s="127"/>
      <c r="J2416" s="127"/>
      <c r="K2416" s="128"/>
      <c r="L2416" s="127"/>
      <c r="M2416" s="127"/>
      <c r="N2416" s="127"/>
      <c r="O2416" s="127"/>
      <c r="P2416" s="128"/>
      <c r="Q2416" s="131"/>
      <c r="R2416" s="129"/>
      <c r="S2416" s="129"/>
      <c r="T2416" s="128"/>
      <c r="U2416" s="128"/>
      <c r="V2416" s="128"/>
      <c r="W2416" s="128"/>
      <c r="X2416" s="127"/>
      <c r="Y2416" s="138"/>
      <c r="Z2416" s="161"/>
      <c r="AA2416" s="114"/>
      <c r="AB2416" s="114"/>
      <c r="AC2416" s="114"/>
      <c r="AD2416" s="114"/>
      <c r="AE2416" s="114"/>
      <c r="AF2416" s="114"/>
      <c r="AG2416" s="114"/>
      <c r="AH2416" s="114"/>
      <c r="AI2416" s="114"/>
      <c r="AJ2416" s="114"/>
      <c r="AK2416" s="114"/>
      <c r="AL2416" s="114"/>
      <c r="AM2416" s="114"/>
      <c r="AN2416" s="114"/>
      <c r="AO2416" s="114"/>
      <c r="AP2416" s="114"/>
      <c r="AQ2416" s="114"/>
      <c r="AR2416" s="114"/>
      <c r="AS2416" s="114"/>
      <c r="AT2416" s="114"/>
      <c r="AU2416" s="114"/>
      <c r="AV2416" s="114"/>
      <c r="AW2416" s="114"/>
      <c r="AX2416" s="162"/>
      <c r="AZ2416" s="169" t="str">
        <f t="shared" si="96"/>
        <v>OK</v>
      </c>
      <c r="BA2416" s="170" t="str">
        <f t="shared" si="97"/>
        <v>OK</v>
      </c>
    </row>
    <row r="2417" spans="1:53" s="71" customFormat="1" ht="26.25" customHeight="1" x14ac:dyDescent="0.25">
      <c r="A2417" s="115"/>
      <c r="B2417" s="116"/>
      <c r="C2417" s="122"/>
      <c r="D2417" s="137"/>
      <c r="E2417" s="128"/>
      <c r="F2417" s="128"/>
      <c r="G2417" s="127"/>
      <c r="H2417" s="128"/>
      <c r="I2417" s="127"/>
      <c r="J2417" s="127"/>
      <c r="K2417" s="128"/>
      <c r="L2417" s="127"/>
      <c r="M2417" s="127"/>
      <c r="N2417" s="127"/>
      <c r="O2417" s="127"/>
      <c r="P2417" s="128"/>
      <c r="Q2417" s="131"/>
      <c r="R2417" s="129"/>
      <c r="S2417" s="129"/>
      <c r="T2417" s="128"/>
      <c r="U2417" s="128"/>
      <c r="V2417" s="128"/>
      <c r="W2417" s="128"/>
      <c r="X2417" s="127"/>
      <c r="Y2417" s="138"/>
      <c r="Z2417" s="161"/>
      <c r="AA2417" s="114"/>
      <c r="AB2417" s="114"/>
      <c r="AC2417" s="114"/>
      <c r="AD2417" s="114"/>
      <c r="AE2417" s="114"/>
      <c r="AF2417" s="114"/>
      <c r="AG2417" s="114"/>
      <c r="AH2417" s="114"/>
      <c r="AI2417" s="114"/>
      <c r="AJ2417" s="114"/>
      <c r="AK2417" s="114"/>
      <c r="AL2417" s="114"/>
      <c r="AM2417" s="114"/>
      <c r="AN2417" s="114"/>
      <c r="AO2417" s="114"/>
      <c r="AP2417" s="114"/>
      <c r="AQ2417" s="114"/>
      <c r="AR2417" s="114"/>
      <c r="AS2417" s="114"/>
      <c r="AT2417" s="114"/>
      <c r="AU2417" s="114"/>
      <c r="AV2417" s="114"/>
      <c r="AW2417" s="114"/>
      <c r="AX2417" s="162"/>
      <c r="AZ2417" s="169" t="str">
        <f t="shared" si="96"/>
        <v>OK</v>
      </c>
      <c r="BA2417" s="170" t="str">
        <f t="shared" si="97"/>
        <v>OK</v>
      </c>
    </row>
    <row r="2418" spans="1:53" s="71" customFormat="1" ht="38.25" customHeight="1" x14ac:dyDescent="0.25">
      <c r="A2418" s="115"/>
      <c r="B2418" s="116"/>
      <c r="C2418" s="122"/>
      <c r="D2418" s="137"/>
      <c r="E2418" s="128"/>
      <c r="F2418" s="128"/>
      <c r="G2418" s="127"/>
      <c r="H2418" s="128"/>
      <c r="I2418" s="127"/>
      <c r="J2418" s="127"/>
      <c r="K2418" s="128"/>
      <c r="L2418" s="127"/>
      <c r="M2418" s="127"/>
      <c r="N2418" s="127"/>
      <c r="O2418" s="127"/>
      <c r="P2418" s="128"/>
      <c r="Q2418" s="131"/>
      <c r="R2418" s="129"/>
      <c r="S2418" s="129"/>
      <c r="T2418" s="128"/>
      <c r="U2418" s="128"/>
      <c r="V2418" s="128"/>
      <c r="W2418" s="128"/>
      <c r="X2418" s="127"/>
      <c r="Y2418" s="138"/>
      <c r="Z2418" s="161"/>
      <c r="AA2418" s="114"/>
      <c r="AB2418" s="114"/>
      <c r="AC2418" s="114"/>
      <c r="AD2418" s="114"/>
      <c r="AE2418" s="114"/>
      <c r="AF2418" s="114"/>
      <c r="AG2418" s="114"/>
      <c r="AH2418" s="114"/>
      <c r="AI2418" s="114"/>
      <c r="AJ2418" s="114"/>
      <c r="AK2418" s="114"/>
      <c r="AL2418" s="114"/>
      <c r="AM2418" s="114"/>
      <c r="AN2418" s="114"/>
      <c r="AO2418" s="114"/>
      <c r="AP2418" s="114"/>
      <c r="AQ2418" s="114"/>
      <c r="AR2418" s="114"/>
      <c r="AS2418" s="114"/>
      <c r="AT2418" s="114"/>
      <c r="AU2418" s="114"/>
      <c r="AV2418" s="114"/>
      <c r="AW2418" s="114"/>
      <c r="AX2418" s="162"/>
      <c r="AZ2418" s="169" t="str">
        <f t="shared" si="96"/>
        <v>OK</v>
      </c>
      <c r="BA2418" s="170" t="str">
        <f t="shared" si="97"/>
        <v>OK</v>
      </c>
    </row>
    <row r="2419" spans="1:53" s="71" customFormat="1" ht="26.25" customHeight="1" x14ac:dyDescent="0.25">
      <c r="A2419" s="115"/>
      <c r="B2419" s="116"/>
      <c r="C2419" s="122"/>
      <c r="D2419" s="137"/>
      <c r="E2419" s="128"/>
      <c r="F2419" s="128"/>
      <c r="G2419" s="127"/>
      <c r="H2419" s="128"/>
      <c r="I2419" s="127"/>
      <c r="J2419" s="127"/>
      <c r="K2419" s="128"/>
      <c r="L2419" s="127"/>
      <c r="M2419" s="127"/>
      <c r="N2419" s="127"/>
      <c r="O2419" s="127"/>
      <c r="P2419" s="128"/>
      <c r="Q2419" s="131"/>
      <c r="R2419" s="129"/>
      <c r="S2419" s="129"/>
      <c r="T2419" s="128"/>
      <c r="U2419" s="128"/>
      <c r="V2419" s="128"/>
      <c r="W2419" s="128"/>
      <c r="X2419" s="127"/>
      <c r="Y2419" s="138"/>
      <c r="Z2419" s="161"/>
      <c r="AA2419" s="114"/>
      <c r="AB2419" s="114"/>
      <c r="AC2419" s="114"/>
      <c r="AD2419" s="114"/>
      <c r="AE2419" s="114"/>
      <c r="AF2419" s="114"/>
      <c r="AG2419" s="114"/>
      <c r="AH2419" s="114"/>
      <c r="AI2419" s="114"/>
      <c r="AJ2419" s="114"/>
      <c r="AK2419" s="114"/>
      <c r="AL2419" s="114"/>
      <c r="AM2419" s="114"/>
      <c r="AN2419" s="114"/>
      <c r="AO2419" s="114"/>
      <c r="AP2419" s="114"/>
      <c r="AQ2419" s="114"/>
      <c r="AR2419" s="114"/>
      <c r="AS2419" s="114"/>
      <c r="AT2419" s="114"/>
      <c r="AU2419" s="114"/>
      <c r="AV2419" s="114"/>
      <c r="AW2419" s="114"/>
      <c r="AX2419" s="162"/>
      <c r="AZ2419" s="169" t="str">
        <f t="shared" si="96"/>
        <v>OK</v>
      </c>
      <c r="BA2419" s="170" t="str">
        <f t="shared" si="97"/>
        <v>OK</v>
      </c>
    </row>
    <row r="2420" spans="1:53" ht="38.25" customHeight="1" x14ac:dyDescent="0.25">
      <c r="A2420" s="115"/>
      <c r="B2420" s="116"/>
      <c r="C2420" s="122"/>
      <c r="D2420" s="171"/>
      <c r="E2420" s="128"/>
      <c r="F2420" s="128"/>
      <c r="G2420" s="127"/>
      <c r="H2420" s="128"/>
      <c r="I2420" s="173"/>
      <c r="J2420" s="173"/>
      <c r="K2420" s="172"/>
      <c r="L2420" s="173"/>
      <c r="M2420" s="173"/>
      <c r="N2420" s="173"/>
      <c r="O2420" s="173"/>
      <c r="P2420" s="172"/>
      <c r="Q2420" s="172"/>
      <c r="R2420" s="154"/>
      <c r="S2420" s="154"/>
      <c r="T2420" s="172"/>
      <c r="U2420" s="172"/>
      <c r="V2420" s="176"/>
      <c r="W2420" s="176"/>
      <c r="X2420" s="153"/>
      <c r="Y2420" s="177"/>
      <c r="Z2420" s="178"/>
      <c r="AA2420" s="140"/>
      <c r="AB2420" s="140"/>
      <c r="AC2420" s="140"/>
      <c r="AD2420" s="140"/>
      <c r="AE2420" s="140"/>
      <c r="AF2420" s="140"/>
      <c r="AG2420" s="140"/>
      <c r="AH2420" s="140"/>
      <c r="AI2420" s="140"/>
      <c r="AJ2420" s="140"/>
      <c r="AK2420" s="140"/>
      <c r="AL2420" s="140"/>
      <c r="AM2420" s="140"/>
      <c r="AN2420" s="140"/>
      <c r="AO2420" s="140"/>
      <c r="AP2420" s="140"/>
      <c r="AQ2420" s="140"/>
      <c r="AR2420" s="140"/>
      <c r="AS2420" s="140"/>
      <c r="AT2420" s="140"/>
      <c r="AU2420" s="140"/>
      <c r="AV2420" s="140"/>
      <c r="AW2420" s="140"/>
      <c r="AX2420" s="141"/>
      <c r="AZ2420" s="169" t="str">
        <f t="shared" si="96"/>
        <v>OK</v>
      </c>
      <c r="BA2420" s="170" t="str">
        <f t="shared" si="97"/>
        <v>OK</v>
      </c>
    </row>
    <row r="2421" spans="1:53" ht="38.25" customHeight="1" x14ac:dyDescent="0.25">
      <c r="A2421" s="115"/>
      <c r="B2421" s="116"/>
      <c r="C2421" s="122"/>
      <c r="D2421" s="171"/>
      <c r="E2421" s="128"/>
      <c r="F2421" s="128"/>
      <c r="G2421" s="127"/>
      <c r="H2421" s="128"/>
      <c r="I2421" s="179"/>
      <c r="J2421" s="173"/>
      <c r="K2421" s="172"/>
      <c r="L2421" s="173"/>
      <c r="M2421" s="173"/>
      <c r="N2421" s="173"/>
      <c r="O2421" s="173"/>
      <c r="P2421" s="172"/>
      <c r="Q2421" s="172"/>
      <c r="R2421" s="154"/>
      <c r="S2421" s="154"/>
      <c r="T2421" s="172"/>
      <c r="U2421" s="172"/>
      <c r="V2421" s="176"/>
      <c r="W2421" s="176"/>
      <c r="X2421" s="153"/>
      <c r="Y2421" s="177"/>
      <c r="Z2421" s="180"/>
      <c r="AA2421" s="142"/>
      <c r="AB2421" s="142"/>
      <c r="AC2421" s="142"/>
      <c r="AD2421" s="142"/>
      <c r="AE2421" s="142"/>
      <c r="AF2421" s="142"/>
      <c r="AG2421" s="142"/>
      <c r="AH2421" s="142"/>
      <c r="AI2421" s="142"/>
      <c r="AJ2421" s="142"/>
      <c r="AK2421" s="142"/>
      <c r="AL2421" s="142"/>
      <c r="AM2421" s="142"/>
      <c r="AN2421" s="142"/>
      <c r="AO2421" s="142"/>
      <c r="AP2421" s="142"/>
      <c r="AQ2421" s="142"/>
      <c r="AR2421" s="142"/>
      <c r="AS2421" s="142"/>
      <c r="AT2421" s="142"/>
      <c r="AU2421" s="142"/>
      <c r="AV2421" s="142"/>
      <c r="AW2421" s="142"/>
      <c r="AX2421" s="143"/>
      <c r="AZ2421" s="169" t="str">
        <f t="shared" si="96"/>
        <v>OK</v>
      </c>
      <c r="BA2421" s="170" t="str">
        <f t="shared" si="97"/>
        <v>OK</v>
      </c>
    </row>
    <row r="2422" spans="1:53" ht="89.25" customHeight="1" x14ac:dyDescent="0.25">
      <c r="A2422" s="115"/>
      <c r="B2422" s="116"/>
      <c r="C2422" s="122"/>
      <c r="D2422" s="181"/>
      <c r="E2422" s="128"/>
      <c r="F2422" s="128"/>
      <c r="G2422" s="127"/>
      <c r="H2422" s="128"/>
      <c r="I2422" s="182"/>
      <c r="J2422" s="173"/>
      <c r="K2422" s="183"/>
      <c r="L2422" s="184"/>
      <c r="M2422" s="184"/>
      <c r="N2422" s="184"/>
      <c r="O2422" s="184"/>
      <c r="P2422" s="184"/>
      <c r="Q2422" s="172"/>
      <c r="R2422" s="154"/>
      <c r="S2422" s="185"/>
      <c r="T2422" s="172"/>
      <c r="U2422" s="172"/>
      <c r="V2422" s="176"/>
      <c r="W2422" s="176"/>
      <c r="X2422" s="153"/>
      <c r="Y2422" s="177"/>
      <c r="Z2422" s="180"/>
      <c r="AA2422" s="186"/>
      <c r="AB2422" s="187"/>
      <c r="AC2422" s="187"/>
      <c r="AD2422" s="187"/>
      <c r="AE2422" s="187"/>
      <c r="AF2422" s="186"/>
      <c r="AG2422" s="187"/>
      <c r="AH2422" s="186"/>
      <c r="AI2422" s="187"/>
      <c r="AJ2422" s="186"/>
      <c r="AK2422" s="187"/>
      <c r="AL2422" s="186"/>
      <c r="AM2422" s="187"/>
      <c r="AN2422" s="186"/>
      <c r="AO2422" s="187"/>
      <c r="AP2422" s="186"/>
      <c r="AQ2422" s="187"/>
      <c r="AR2422" s="186"/>
      <c r="AS2422" s="187"/>
      <c r="AT2422" s="186"/>
      <c r="AU2422" s="187"/>
      <c r="AV2422" s="186"/>
      <c r="AW2422" s="187"/>
      <c r="AX2422" s="188"/>
      <c r="AZ2422" s="169" t="str">
        <f t="shared" si="96"/>
        <v>OK</v>
      </c>
      <c r="BA2422" s="170" t="str">
        <f t="shared" si="97"/>
        <v>OK</v>
      </c>
    </row>
    <row r="2423" spans="1:53" ht="38.25" customHeight="1" x14ac:dyDescent="0.25">
      <c r="A2423" s="115"/>
      <c r="B2423" s="116"/>
      <c r="C2423" s="122"/>
      <c r="D2423" s="181"/>
      <c r="E2423" s="128"/>
      <c r="F2423" s="128"/>
      <c r="G2423" s="127"/>
      <c r="H2423" s="128"/>
      <c r="I2423" s="182"/>
      <c r="J2423" s="173"/>
      <c r="K2423" s="189"/>
      <c r="L2423" s="184"/>
      <c r="M2423" s="184"/>
      <c r="N2423" s="184"/>
      <c r="O2423" s="184"/>
      <c r="P2423" s="184"/>
      <c r="Q2423" s="172"/>
      <c r="R2423" s="154"/>
      <c r="S2423" s="185"/>
      <c r="T2423" s="172"/>
      <c r="U2423" s="172"/>
      <c r="V2423" s="176"/>
      <c r="W2423" s="176"/>
      <c r="X2423" s="153"/>
      <c r="Y2423" s="177"/>
      <c r="Z2423" s="180"/>
      <c r="AA2423" s="187"/>
      <c r="AB2423" s="187"/>
      <c r="AC2423" s="187"/>
      <c r="AD2423" s="187"/>
      <c r="AE2423" s="187"/>
      <c r="AF2423" s="187"/>
      <c r="AG2423" s="187"/>
      <c r="AH2423" s="187"/>
      <c r="AI2423" s="187"/>
      <c r="AJ2423" s="187"/>
      <c r="AK2423" s="187"/>
      <c r="AL2423" s="187"/>
      <c r="AM2423" s="187"/>
      <c r="AN2423" s="187"/>
      <c r="AO2423" s="187"/>
      <c r="AP2423" s="187"/>
      <c r="AQ2423" s="187"/>
      <c r="AR2423" s="187"/>
      <c r="AS2423" s="187"/>
      <c r="AT2423" s="187"/>
      <c r="AU2423" s="187"/>
      <c r="AV2423" s="187"/>
      <c r="AW2423" s="144"/>
      <c r="AX2423" s="188"/>
      <c r="AZ2423" s="169" t="str">
        <f t="shared" si="96"/>
        <v>OK</v>
      </c>
      <c r="BA2423" s="170" t="str">
        <f t="shared" si="97"/>
        <v>OK</v>
      </c>
    </row>
    <row r="2424" spans="1:53" ht="38.25" customHeight="1" x14ac:dyDescent="0.25">
      <c r="A2424" s="115"/>
      <c r="B2424" s="116"/>
      <c r="C2424" s="122"/>
      <c r="D2424" s="171"/>
      <c r="E2424" s="128"/>
      <c r="F2424" s="128"/>
      <c r="G2424" s="127"/>
      <c r="H2424" s="128"/>
      <c r="I2424" s="179"/>
      <c r="J2424" s="173"/>
      <c r="K2424" s="184"/>
      <c r="L2424" s="173"/>
      <c r="M2424" s="173"/>
      <c r="N2424" s="173"/>
      <c r="O2424" s="173"/>
      <c r="P2424" s="172"/>
      <c r="Q2424" s="172"/>
      <c r="R2424" s="154"/>
      <c r="S2424" s="154"/>
      <c r="T2424" s="172"/>
      <c r="U2424" s="172"/>
      <c r="V2424" s="176"/>
      <c r="W2424" s="176"/>
      <c r="X2424" s="153"/>
      <c r="Y2424" s="177"/>
      <c r="Z2424" s="145"/>
      <c r="AA2424" s="142"/>
      <c r="AB2424" s="142"/>
      <c r="AC2424" s="142"/>
      <c r="AD2424" s="142"/>
      <c r="AE2424" s="142"/>
      <c r="AF2424" s="142"/>
      <c r="AG2424" s="142"/>
      <c r="AH2424" s="142"/>
      <c r="AI2424" s="142"/>
      <c r="AJ2424" s="142"/>
      <c r="AK2424" s="142"/>
      <c r="AL2424" s="142"/>
      <c r="AM2424" s="142"/>
      <c r="AN2424" s="142"/>
      <c r="AO2424" s="142"/>
      <c r="AP2424" s="142"/>
      <c r="AQ2424" s="142"/>
      <c r="AR2424" s="142"/>
      <c r="AS2424" s="142"/>
      <c r="AT2424" s="142"/>
      <c r="AU2424" s="142"/>
      <c r="AV2424" s="142"/>
      <c r="AW2424" s="142"/>
      <c r="AX2424" s="141"/>
      <c r="AZ2424" s="169" t="str">
        <f t="shared" si="96"/>
        <v>OK</v>
      </c>
      <c r="BA2424" s="170" t="str">
        <f t="shared" si="97"/>
        <v>OK</v>
      </c>
    </row>
    <row r="2425" spans="1:53" ht="38.25" customHeight="1" x14ac:dyDescent="0.2">
      <c r="A2425" s="115"/>
      <c r="B2425" s="116"/>
      <c r="C2425" s="122"/>
      <c r="D2425" s="171"/>
      <c r="E2425" s="128"/>
      <c r="F2425" s="128"/>
      <c r="G2425" s="127"/>
      <c r="H2425" s="128"/>
      <c r="I2425" s="179"/>
      <c r="J2425" s="173"/>
      <c r="K2425" s="190"/>
      <c r="L2425" s="184"/>
      <c r="M2425" s="184"/>
      <c r="N2425" s="184"/>
      <c r="O2425" s="184"/>
      <c r="P2425" s="184"/>
      <c r="Q2425" s="172"/>
      <c r="R2425" s="191"/>
      <c r="S2425" s="191"/>
      <c r="T2425" s="172"/>
      <c r="U2425" s="172"/>
      <c r="V2425" s="176"/>
      <c r="W2425" s="176"/>
      <c r="X2425" s="153"/>
      <c r="Y2425" s="177"/>
      <c r="Z2425" s="192"/>
      <c r="AA2425" s="187"/>
      <c r="AB2425" s="187"/>
      <c r="AC2425" s="187"/>
      <c r="AD2425" s="187"/>
      <c r="AE2425" s="187"/>
      <c r="AF2425" s="187"/>
      <c r="AG2425" s="187"/>
      <c r="AH2425" s="187"/>
      <c r="AI2425" s="187"/>
      <c r="AJ2425" s="187"/>
      <c r="AK2425" s="187"/>
      <c r="AL2425" s="187"/>
      <c r="AM2425" s="187"/>
      <c r="AN2425" s="187"/>
      <c r="AO2425" s="187"/>
      <c r="AP2425" s="187"/>
      <c r="AQ2425" s="187"/>
      <c r="AR2425" s="187"/>
      <c r="AS2425" s="187"/>
      <c r="AT2425" s="187"/>
      <c r="AU2425" s="187"/>
      <c r="AV2425" s="187"/>
      <c r="AW2425" s="193"/>
      <c r="AX2425" s="194"/>
      <c r="AZ2425" s="169" t="str">
        <f t="shared" si="96"/>
        <v>OK</v>
      </c>
      <c r="BA2425" s="170" t="str">
        <f t="shared" si="97"/>
        <v>OK</v>
      </c>
    </row>
    <row r="2426" spans="1:53" ht="38.25" customHeight="1" x14ac:dyDescent="0.2">
      <c r="A2426" s="115"/>
      <c r="B2426" s="116"/>
      <c r="C2426" s="122"/>
      <c r="D2426" s="171"/>
      <c r="E2426" s="128"/>
      <c r="F2426" s="128"/>
      <c r="G2426" s="127"/>
      <c r="H2426" s="128"/>
      <c r="I2426" s="173"/>
      <c r="J2426" s="173"/>
      <c r="K2426" s="190"/>
      <c r="L2426" s="173"/>
      <c r="M2426" s="173"/>
      <c r="N2426" s="173"/>
      <c r="O2426" s="173"/>
      <c r="P2426" s="172"/>
      <c r="Q2426" s="172"/>
      <c r="R2426" s="154"/>
      <c r="S2426" s="154"/>
      <c r="T2426" s="172"/>
      <c r="U2426" s="172"/>
      <c r="V2426" s="176"/>
      <c r="W2426" s="176"/>
      <c r="X2426" s="153"/>
      <c r="Y2426" s="177"/>
      <c r="Z2426" s="195"/>
      <c r="AA2426" s="146"/>
      <c r="AB2426" s="146"/>
      <c r="AC2426" s="146"/>
      <c r="AD2426" s="146"/>
      <c r="AE2426" s="146"/>
      <c r="AF2426" s="146"/>
      <c r="AG2426" s="146"/>
      <c r="AH2426" s="146"/>
      <c r="AI2426" s="146"/>
      <c r="AJ2426" s="146"/>
      <c r="AK2426" s="146"/>
      <c r="AL2426" s="146"/>
      <c r="AM2426" s="146"/>
      <c r="AN2426" s="146"/>
      <c r="AO2426" s="146"/>
      <c r="AP2426" s="146"/>
      <c r="AQ2426" s="146"/>
      <c r="AR2426" s="146"/>
      <c r="AS2426" s="146"/>
      <c r="AT2426" s="146"/>
      <c r="AU2426" s="146"/>
      <c r="AV2426" s="146"/>
      <c r="AW2426" s="146"/>
      <c r="AX2426" s="147"/>
      <c r="AZ2426" s="169" t="str">
        <f t="shared" si="96"/>
        <v>OK</v>
      </c>
      <c r="BA2426" s="170" t="str">
        <f t="shared" si="97"/>
        <v>OK</v>
      </c>
    </row>
    <row r="2427" spans="1:53" ht="38.25" customHeight="1" x14ac:dyDescent="0.25">
      <c r="A2427" s="115"/>
      <c r="B2427" s="116"/>
      <c r="C2427" s="122"/>
      <c r="D2427" s="171"/>
      <c r="E2427" s="128"/>
      <c r="F2427" s="128"/>
      <c r="G2427" s="127"/>
      <c r="H2427" s="128"/>
      <c r="I2427" s="179"/>
      <c r="J2427" s="173"/>
      <c r="K2427" s="176"/>
      <c r="L2427" s="173"/>
      <c r="M2427" s="173"/>
      <c r="N2427" s="173"/>
      <c r="O2427" s="173"/>
      <c r="P2427" s="172"/>
      <c r="Q2427" s="172"/>
      <c r="R2427" s="151"/>
      <c r="S2427" s="151"/>
      <c r="T2427" s="173"/>
      <c r="U2427" s="173"/>
      <c r="V2427" s="196"/>
      <c r="W2427" s="176"/>
      <c r="X2427" s="153"/>
      <c r="Y2427" s="197"/>
      <c r="Z2427" s="148"/>
      <c r="AA2427" s="140"/>
      <c r="AB2427" s="140"/>
      <c r="AC2427" s="140"/>
      <c r="AD2427" s="140"/>
      <c r="AE2427" s="140"/>
      <c r="AF2427" s="140"/>
      <c r="AG2427" s="140"/>
      <c r="AH2427" s="140"/>
      <c r="AI2427" s="140"/>
      <c r="AJ2427" s="140"/>
      <c r="AK2427" s="140"/>
      <c r="AL2427" s="140"/>
      <c r="AM2427" s="140"/>
      <c r="AN2427" s="140"/>
      <c r="AO2427" s="140"/>
      <c r="AP2427" s="140"/>
      <c r="AQ2427" s="140"/>
      <c r="AR2427" s="140"/>
      <c r="AS2427" s="140"/>
      <c r="AT2427" s="140"/>
      <c r="AU2427" s="140"/>
      <c r="AV2427" s="140"/>
      <c r="AW2427" s="140"/>
      <c r="AX2427" s="141"/>
      <c r="AZ2427" s="169" t="str">
        <f t="shared" si="96"/>
        <v>OK</v>
      </c>
      <c r="BA2427" s="170" t="str">
        <f t="shared" si="97"/>
        <v>OK</v>
      </c>
    </row>
    <row r="2428" spans="1:53" ht="38.25" customHeight="1" x14ac:dyDescent="0.25">
      <c r="A2428" s="115"/>
      <c r="B2428" s="116"/>
      <c r="C2428" s="122"/>
      <c r="D2428" s="171"/>
      <c r="E2428" s="128"/>
      <c r="F2428" s="128"/>
      <c r="G2428" s="127"/>
      <c r="H2428" s="128"/>
      <c r="I2428" s="173"/>
      <c r="J2428" s="173"/>
      <c r="K2428" s="172"/>
      <c r="L2428" s="173"/>
      <c r="M2428" s="173"/>
      <c r="N2428" s="173"/>
      <c r="O2428" s="198"/>
      <c r="P2428" s="172"/>
      <c r="Q2428" s="172"/>
      <c r="R2428" s="154"/>
      <c r="S2428" s="154"/>
      <c r="T2428" s="173"/>
      <c r="U2428" s="173"/>
      <c r="V2428" s="196"/>
      <c r="W2428" s="176"/>
      <c r="X2428" s="153"/>
      <c r="Y2428" s="197"/>
      <c r="Z2428" s="149"/>
      <c r="AA2428" s="140"/>
      <c r="AB2428" s="140"/>
      <c r="AC2428" s="140"/>
      <c r="AD2428" s="140"/>
      <c r="AE2428" s="140"/>
      <c r="AF2428" s="140"/>
      <c r="AG2428" s="140"/>
      <c r="AH2428" s="140"/>
      <c r="AI2428" s="140"/>
      <c r="AJ2428" s="140"/>
      <c r="AK2428" s="140"/>
      <c r="AL2428" s="140"/>
      <c r="AM2428" s="140"/>
      <c r="AN2428" s="140"/>
      <c r="AO2428" s="140"/>
      <c r="AP2428" s="140"/>
      <c r="AQ2428" s="140"/>
      <c r="AR2428" s="140"/>
      <c r="AS2428" s="140"/>
      <c r="AT2428" s="140"/>
      <c r="AU2428" s="140"/>
      <c r="AV2428" s="140"/>
      <c r="AW2428" s="140"/>
      <c r="AX2428" s="141"/>
      <c r="AZ2428" s="169" t="str">
        <f t="shared" si="96"/>
        <v>OK</v>
      </c>
      <c r="BA2428" s="170" t="str">
        <f t="shared" si="97"/>
        <v>OK</v>
      </c>
    </row>
    <row r="2429" spans="1:53" ht="38.25" customHeight="1" x14ac:dyDescent="0.25">
      <c r="A2429" s="115"/>
      <c r="B2429" s="116"/>
      <c r="C2429" s="122"/>
      <c r="D2429" s="171"/>
      <c r="E2429" s="128"/>
      <c r="F2429" s="128"/>
      <c r="G2429" s="127"/>
      <c r="H2429" s="128"/>
      <c r="I2429" s="173"/>
      <c r="J2429" s="173"/>
      <c r="K2429" s="172"/>
      <c r="L2429" s="173"/>
      <c r="M2429" s="173"/>
      <c r="N2429" s="173"/>
      <c r="O2429" s="198"/>
      <c r="P2429" s="172"/>
      <c r="Q2429" s="172"/>
      <c r="R2429" s="154"/>
      <c r="S2429" s="154"/>
      <c r="T2429" s="173"/>
      <c r="U2429" s="173"/>
      <c r="V2429" s="196"/>
      <c r="W2429" s="176"/>
      <c r="X2429" s="153"/>
      <c r="Y2429" s="197"/>
      <c r="Z2429" s="149"/>
      <c r="AA2429" s="140"/>
      <c r="AB2429" s="140"/>
      <c r="AC2429" s="140"/>
      <c r="AD2429" s="140"/>
      <c r="AE2429" s="140"/>
      <c r="AF2429" s="140"/>
      <c r="AG2429" s="140"/>
      <c r="AH2429" s="140"/>
      <c r="AI2429" s="140"/>
      <c r="AJ2429" s="140"/>
      <c r="AK2429" s="140"/>
      <c r="AL2429" s="140"/>
      <c r="AM2429" s="140"/>
      <c r="AN2429" s="140"/>
      <c r="AO2429" s="140"/>
      <c r="AP2429" s="140"/>
      <c r="AQ2429" s="140"/>
      <c r="AR2429" s="140"/>
      <c r="AS2429" s="140"/>
      <c r="AT2429" s="140"/>
      <c r="AU2429" s="140"/>
      <c r="AV2429" s="140"/>
      <c r="AW2429" s="140"/>
      <c r="AX2429" s="141"/>
      <c r="AZ2429" s="169" t="str">
        <f t="shared" si="96"/>
        <v>OK</v>
      </c>
      <c r="BA2429" s="170" t="str">
        <f t="shared" si="97"/>
        <v>OK</v>
      </c>
    </row>
    <row r="2430" spans="1:53" ht="38.25" customHeight="1" x14ac:dyDescent="0.25">
      <c r="A2430" s="115"/>
      <c r="B2430" s="116"/>
      <c r="C2430" s="122"/>
      <c r="D2430" s="171"/>
      <c r="E2430" s="128"/>
      <c r="F2430" s="128"/>
      <c r="G2430" s="127"/>
      <c r="H2430" s="128"/>
      <c r="I2430" s="173"/>
      <c r="J2430" s="173"/>
      <c r="K2430" s="172"/>
      <c r="L2430" s="173"/>
      <c r="M2430" s="173"/>
      <c r="N2430" s="173"/>
      <c r="O2430" s="173"/>
      <c r="P2430" s="172"/>
      <c r="Q2430" s="172"/>
      <c r="R2430" s="154"/>
      <c r="S2430" s="185"/>
      <c r="T2430" s="173"/>
      <c r="U2430" s="173"/>
      <c r="V2430" s="196"/>
      <c r="W2430" s="176"/>
      <c r="X2430" s="153"/>
      <c r="Y2430" s="197"/>
      <c r="Z2430" s="149"/>
      <c r="AA2430" s="186"/>
      <c r="AB2430" s="187"/>
      <c r="AC2430" s="187"/>
      <c r="AD2430" s="186"/>
      <c r="AE2430" s="187"/>
      <c r="AF2430" s="187"/>
      <c r="AG2430" s="187"/>
      <c r="AH2430" s="187"/>
      <c r="AI2430" s="187"/>
      <c r="AJ2430" s="187"/>
      <c r="AK2430" s="187"/>
      <c r="AL2430" s="187"/>
      <c r="AM2430" s="187"/>
      <c r="AN2430" s="187"/>
      <c r="AO2430" s="187"/>
      <c r="AP2430" s="187"/>
      <c r="AQ2430" s="187"/>
      <c r="AR2430" s="187"/>
      <c r="AS2430" s="187"/>
      <c r="AT2430" s="187"/>
      <c r="AU2430" s="187"/>
      <c r="AV2430" s="187"/>
      <c r="AW2430" s="187"/>
      <c r="AX2430" s="199"/>
      <c r="AZ2430" s="169" t="str">
        <f t="shared" si="96"/>
        <v>OK</v>
      </c>
      <c r="BA2430" s="170" t="str">
        <f t="shared" si="97"/>
        <v>OK</v>
      </c>
    </row>
    <row r="2431" spans="1:53" ht="89.25" customHeight="1" x14ac:dyDescent="0.25">
      <c r="A2431" s="115"/>
      <c r="B2431" s="116"/>
      <c r="C2431" s="122"/>
      <c r="D2431" s="171"/>
      <c r="E2431" s="128"/>
      <c r="F2431" s="128"/>
      <c r="G2431" s="127"/>
      <c r="H2431" s="128"/>
      <c r="I2431" s="173"/>
      <c r="J2431" s="173"/>
      <c r="K2431" s="172"/>
      <c r="L2431" s="173"/>
      <c r="M2431" s="173"/>
      <c r="N2431" s="173"/>
      <c r="O2431" s="173"/>
      <c r="P2431" s="172"/>
      <c r="Q2431" s="172"/>
      <c r="R2431" s="154"/>
      <c r="S2431" s="154"/>
      <c r="T2431" s="173"/>
      <c r="U2431" s="173"/>
      <c r="V2431" s="196"/>
      <c r="W2431" s="176"/>
      <c r="X2431" s="153"/>
      <c r="Y2431" s="197"/>
      <c r="Z2431" s="149"/>
      <c r="AA2431" s="140"/>
      <c r="AB2431" s="140"/>
      <c r="AC2431" s="140"/>
      <c r="AD2431" s="140"/>
      <c r="AE2431" s="140"/>
      <c r="AF2431" s="140"/>
      <c r="AG2431" s="140"/>
      <c r="AH2431" s="140"/>
      <c r="AI2431" s="140"/>
      <c r="AJ2431" s="140"/>
      <c r="AK2431" s="140"/>
      <c r="AL2431" s="140"/>
      <c r="AM2431" s="140"/>
      <c r="AN2431" s="140"/>
      <c r="AO2431" s="140"/>
      <c r="AP2431" s="140"/>
      <c r="AQ2431" s="140"/>
      <c r="AR2431" s="140"/>
      <c r="AS2431" s="140"/>
      <c r="AT2431" s="140"/>
      <c r="AU2431" s="140"/>
      <c r="AV2431" s="140"/>
      <c r="AW2431" s="140"/>
      <c r="AX2431" s="141"/>
      <c r="AZ2431" s="169" t="str">
        <f t="shared" si="96"/>
        <v>OK</v>
      </c>
      <c r="BA2431" s="170" t="str">
        <f t="shared" si="97"/>
        <v>OK</v>
      </c>
    </row>
    <row r="2432" spans="1:53" ht="38.25" customHeight="1" x14ac:dyDescent="0.25">
      <c r="A2432" s="115"/>
      <c r="B2432" s="116"/>
      <c r="C2432" s="122"/>
      <c r="D2432" s="171"/>
      <c r="E2432" s="128"/>
      <c r="F2432" s="128"/>
      <c r="G2432" s="127"/>
      <c r="H2432" s="128"/>
      <c r="I2432" s="173"/>
      <c r="J2432" s="173"/>
      <c r="K2432" s="172"/>
      <c r="L2432" s="173"/>
      <c r="M2432" s="173"/>
      <c r="N2432" s="173"/>
      <c r="O2432" s="173"/>
      <c r="P2432" s="172"/>
      <c r="Q2432" s="172"/>
      <c r="R2432" s="154"/>
      <c r="S2432" s="154"/>
      <c r="T2432" s="173"/>
      <c r="U2432" s="173"/>
      <c r="V2432" s="196"/>
      <c r="W2432" s="176"/>
      <c r="X2432" s="153"/>
      <c r="Y2432" s="197"/>
      <c r="Z2432" s="145"/>
      <c r="AA2432" s="140"/>
      <c r="AB2432" s="140"/>
      <c r="AC2432" s="140"/>
      <c r="AD2432" s="140"/>
      <c r="AE2432" s="140"/>
      <c r="AF2432" s="140"/>
      <c r="AG2432" s="140"/>
      <c r="AH2432" s="140"/>
      <c r="AI2432" s="140"/>
      <c r="AJ2432" s="140"/>
      <c r="AK2432" s="140"/>
      <c r="AL2432" s="140"/>
      <c r="AM2432" s="140"/>
      <c r="AN2432" s="140"/>
      <c r="AO2432" s="140"/>
      <c r="AP2432" s="140"/>
      <c r="AQ2432" s="140"/>
      <c r="AR2432" s="140"/>
      <c r="AS2432" s="140"/>
      <c r="AT2432" s="140"/>
      <c r="AU2432" s="140"/>
      <c r="AV2432" s="140"/>
      <c r="AW2432" s="140"/>
      <c r="AX2432" s="141"/>
      <c r="AZ2432" s="169" t="str">
        <f t="shared" si="96"/>
        <v>OK</v>
      </c>
      <c r="BA2432" s="170" t="str">
        <f t="shared" si="97"/>
        <v>OK</v>
      </c>
    </row>
    <row r="2433" spans="1:53" ht="38.25" customHeight="1" x14ac:dyDescent="0.25">
      <c r="A2433" s="115"/>
      <c r="B2433" s="116"/>
      <c r="C2433" s="122"/>
      <c r="D2433" s="171"/>
      <c r="E2433" s="128"/>
      <c r="F2433" s="128"/>
      <c r="G2433" s="127"/>
      <c r="H2433" s="128"/>
      <c r="I2433" s="179"/>
      <c r="J2433" s="173"/>
      <c r="K2433" s="176"/>
      <c r="L2433" s="173"/>
      <c r="M2433" s="173"/>
      <c r="N2433" s="173"/>
      <c r="O2433" s="173"/>
      <c r="P2433" s="172"/>
      <c r="Q2433" s="172"/>
      <c r="R2433" s="154"/>
      <c r="S2433" s="154"/>
      <c r="T2433" s="173"/>
      <c r="U2433" s="173"/>
      <c r="V2433" s="196"/>
      <c r="W2433" s="176"/>
      <c r="X2433" s="153"/>
      <c r="Y2433" s="197"/>
      <c r="Z2433" s="200"/>
      <c r="AA2433" s="150"/>
      <c r="AB2433" s="140"/>
      <c r="AC2433" s="140"/>
      <c r="AD2433" s="140"/>
      <c r="AE2433" s="140"/>
      <c r="AF2433" s="140"/>
      <c r="AG2433" s="140"/>
      <c r="AH2433" s="140"/>
      <c r="AI2433" s="140"/>
      <c r="AJ2433" s="140"/>
      <c r="AK2433" s="140"/>
      <c r="AL2433" s="140"/>
      <c r="AM2433" s="140"/>
      <c r="AN2433" s="140"/>
      <c r="AO2433" s="140"/>
      <c r="AP2433" s="140"/>
      <c r="AQ2433" s="140"/>
      <c r="AR2433" s="140"/>
      <c r="AS2433" s="140"/>
      <c r="AT2433" s="140"/>
      <c r="AU2433" s="140"/>
      <c r="AV2433" s="140"/>
      <c r="AW2433" s="140"/>
      <c r="AX2433" s="141"/>
      <c r="AZ2433" s="169" t="str">
        <f t="shared" si="96"/>
        <v>OK</v>
      </c>
      <c r="BA2433" s="170" t="str">
        <f t="shared" si="97"/>
        <v>OK</v>
      </c>
    </row>
    <row r="2434" spans="1:53" ht="38.25" customHeight="1" x14ac:dyDescent="0.25">
      <c r="A2434" s="115"/>
      <c r="B2434" s="116"/>
      <c r="C2434" s="122"/>
      <c r="D2434" s="171"/>
      <c r="E2434" s="128"/>
      <c r="F2434" s="128"/>
      <c r="G2434" s="127"/>
      <c r="H2434" s="128"/>
      <c r="I2434" s="179"/>
      <c r="J2434" s="173"/>
      <c r="K2434" s="176"/>
      <c r="L2434" s="173"/>
      <c r="M2434" s="173"/>
      <c r="N2434" s="173"/>
      <c r="O2434" s="173"/>
      <c r="P2434" s="172"/>
      <c r="Q2434" s="172"/>
      <c r="R2434" s="154"/>
      <c r="S2434" s="154"/>
      <c r="T2434" s="173"/>
      <c r="U2434" s="173"/>
      <c r="V2434" s="196"/>
      <c r="W2434" s="176"/>
      <c r="X2434" s="153"/>
      <c r="Y2434" s="177"/>
      <c r="Z2434" s="200"/>
      <c r="AA2434" s="150"/>
      <c r="AB2434" s="140"/>
      <c r="AC2434" s="140"/>
      <c r="AD2434" s="140"/>
      <c r="AE2434" s="140"/>
      <c r="AF2434" s="140"/>
      <c r="AG2434" s="140"/>
      <c r="AH2434" s="140"/>
      <c r="AI2434" s="140"/>
      <c r="AJ2434" s="140"/>
      <c r="AK2434" s="140"/>
      <c r="AL2434" s="140"/>
      <c r="AM2434" s="140"/>
      <c r="AN2434" s="140"/>
      <c r="AO2434" s="140"/>
      <c r="AP2434" s="140"/>
      <c r="AQ2434" s="140"/>
      <c r="AR2434" s="140"/>
      <c r="AS2434" s="140"/>
      <c r="AT2434" s="140"/>
      <c r="AU2434" s="140"/>
      <c r="AV2434" s="140"/>
      <c r="AW2434" s="140"/>
      <c r="AX2434" s="141"/>
      <c r="AZ2434" s="169" t="str">
        <f t="shared" si="96"/>
        <v>OK</v>
      </c>
      <c r="BA2434" s="170" t="str">
        <f t="shared" si="97"/>
        <v>OK</v>
      </c>
    </row>
    <row r="2435" spans="1:53" ht="38.25" customHeight="1" x14ac:dyDescent="0.25">
      <c r="A2435" s="115"/>
      <c r="B2435" s="116"/>
      <c r="C2435" s="122"/>
      <c r="D2435" s="171"/>
      <c r="E2435" s="128"/>
      <c r="F2435" s="128"/>
      <c r="G2435" s="127"/>
      <c r="H2435" s="128"/>
      <c r="I2435" s="173"/>
      <c r="J2435" s="173"/>
      <c r="K2435" s="201"/>
      <c r="L2435" s="173"/>
      <c r="M2435" s="173"/>
      <c r="N2435" s="173"/>
      <c r="O2435" s="173"/>
      <c r="P2435" s="172"/>
      <c r="Q2435" s="172"/>
      <c r="R2435" s="151"/>
      <c r="S2435" s="154"/>
      <c r="T2435" s="173"/>
      <c r="U2435" s="173"/>
      <c r="V2435" s="196"/>
      <c r="W2435" s="176"/>
      <c r="X2435" s="153"/>
      <c r="Y2435" s="177"/>
      <c r="Z2435" s="200"/>
      <c r="AA2435" s="150"/>
      <c r="AB2435" s="140"/>
      <c r="AC2435" s="140"/>
      <c r="AD2435" s="140"/>
      <c r="AE2435" s="140"/>
      <c r="AF2435" s="140"/>
      <c r="AG2435" s="140"/>
      <c r="AH2435" s="140"/>
      <c r="AI2435" s="140"/>
      <c r="AJ2435" s="140"/>
      <c r="AK2435" s="140"/>
      <c r="AL2435" s="140"/>
      <c r="AM2435" s="140"/>
      <c r="AN2435" s="140"/>
      <c r="AO2435" s="140"/>
      <c r="AP2435" s="140"/>
      <c r="AQ2435" s="140"/>
      <c r="AR2435" s="140"/>
      <c r="AS2435" s="140"/>
      <c r="AT2435" s="140"/>
      <c r="AU2435" s="140"/>
      <c r="AV2435" s="140"/>
      <c r="AW2435" s="140"/>
      <c r="AX2435" s="141"/>
      <c r="AZ2435" s="169" t="str">
        <f t="shared" si="96"/>
        <v>OK</v>
      </c>
      <c r="BA2435" s="170" t="str">
        <f t="shared" si="97"/>
        <v>OK</v>
      </c>
    </row>
    <row r="2436" spans="1:53" ht="26.25" customHeight="1" x14ac:dyDescent="0.25">
      <c r="A2436" s="115"/>
      <c r="B2436" s="116"/>
      <c r="C2436" s="122"/>
      <c r="D2436" s="171"/>
      <c r="E2436" s="128"/>
      <c r="F2436" s="128"/>
      <c r="G2436" s="127"/>
      <c r="H2436" s="128"/>
      <c r="I2436" s="173"/>
      <c r="J2436" s="173"/>
      <c r="K2436" s="172"/>
      <c r="L2436" s="173"/>
      <c r="M2436" s="173"/>
      <c r="N2436" s="173"/>
      <c r="O2436" s="173"/>
      <c r="P2436" s="172"/>
      <c r="Q2436" s="172"/>
      <c r="R2436" s="154"/>
      <c r="S2436" s="154"/>
      <c r="T2436" s="172"/>
      <c r="U2436" s="172"/>
      <c r="V2436" s="172"/>
      <c r="W2436" s="172"/>
      <c r="X2436" s="153"/>
      <c r="Y2436" s="174"/>
      <c r="Z2436" s="152"/>
      <c r="AA2436" s="140"/>
      <c r="AB2436" s="140"/>
      <c r="AC2436" s="140"/>
      <c r="AD2436" s="140"/>
      <c r="AE2436" s="140"/>
      <c r="AF2436" s="140"/>
      <c r="AG2436" s="140"/>
      <c r="AH2436" s="140"/>
      <c r="AI2436" s="140"/>
      <c r="AJ2436" s="140"/>
      <c r="AK2436" s="140"/>
      <c r="AL2436" s="140"/>
      <c r="AM2436" s="140"/>
      <c r="AN2436" s="140"/>
      <c r="AO2436" s="140"/>
      <c r="AP2436" s="140"/>
      <c r="AQ2436" s="140"/>
      <c r="AR2436" s="140"/>
      <c r="AS2436" s="140"/>
      <c r="AT2436" s="140"/>
      <c r="AU2436" s="140"/>
      <c r="AV2436" s="140"/>
      <c r="AW2436" s="140"/>
      <c r="AX2436" s="141"/>
      <c r="AZ2436" s="169" t="str">
        <f t="shared" si="96"/>
        <v>OK</v>
      </c>
      <c r="BA2436" s="170" t="str">
        <f t="shared" si="97"/>
        <v>OK</v>
      </c>
    </row>
    <row r="2437" spans="1:53" ht="26.25" customHeight="1" x14ac:dyDescent="0.25">
      <c r="A2437" s="115"/>
      <c r="B2437" s="116"/>
      <c r="C2437" s="122"/>
      <c r="D2437" s="171"/>
      <c r="E2437" s="128"/>
      <c r="F2437" s="128"/>
      <c r="G2437" s="127"/>
      <c r="H2437" s="128"/>
      <c r="I2437" s="173"/>
      <c r="J2437" s="173"/>
      <c r="K2437" s="172"/>
      <c r="L2437" s="173"/>
      <c r="M2437" s="173"/>
      <c r="N2437" s="173"/>
      <c r="O2437" s="173"/>
      <c r="P2437" s="172"/>
      <c r="Q2437" s="172"/>
      <c r="R2437" s="154"/>
      <c r="S2437" s="154"/>
      <c r="T2437" s="172"/>
      <c r="U2437" s="172"/>
      <c r="V2437" s="172"/>
      <c r="W2437" s="172"/>
      <c r="X2437" s="153"/>
      <c r="Y2437" s="174"/>
      <c r="Z2437" s="152"/>
      <c r="AA2437" s="140"/>
      <c r="AB2437" s="140"/>
      <c r="AC2437" s="140"/>
      <c r="AD2437" s="140"/>
      <c r="AE2437" s="140"/>
      <c r="AF2437" s="140"/>
      <c r="AG2437" s="140"/>
      <c r="AH2437" s="140"/>
      <c r="AI2437" s="140"/>
      <c r="AJ2437" s="140"/>
      <c r="AK2437" s="140"/>
      <c r="AL2437" s="140"/>
      <c r="AM2437" s="140"/>
      <c r="AN2437" s="140"/>
      <c r="AO2437" s="140"/>
      <c r="AP2437" s="140"/>
      <c r="AQ2437" s="140"/>
      <c r="AR2437" s="140"/>
      <c r="AS2437" s="140"/>
      <c r="AT2437" s="140"/>
      <c r="AU2437" s="140"/>
      <c r="AV2437" s="140"/>
      <c r="AW2437" s="140"/>
      <c r="AX2437" s="141"/>
      <c r="AZ2437" s="169" t="str">
        <f t="shared" si="96"/>
        <v>OK</v>
      </c>
      <c r="BA2437" s="170" t="str">
        <f t="shared" si="97"/>
        <v>OK</v>
      </c>
    </row>
    <row r="2438" spans="1:53" ht="26.25" customHeight="1" x14ac:dyDescent="0.25">
      <c r="A2438" s="115"/>
      <c r="B2438" s="116"/>
      <c r="C2438" s="122"/>
      <c r="D2438" s="171"/>
      <c r="E2438" s="128"/>
      <c r="F2438" s="128"/>
      <c r="G2438" s="127"/>
      <c r="H2438" s="128"/>
      <c r="I2438" s="173"/>
      <c r="J2438" s="173"/>
      <c r="K2438" s="172"/>
      <c r="L2438" s="173"/>
      <c r="M2438" s="173"/>
      <c r="N2438" s="173"/>
      <c r="O2438" s="173"/>
      <c r="P2438" s="172"/>
      <c r="Q2438" s="172"/>
      <c r="R2438" s="154"/>
      <c r="S2438" s="154"/>
      <c r="T2438" s="172"/>
      <c r="U2438" s="172"/>
      <c r="V2438" s="172"/>
      <c r="W2438" s="172"/>
      <c r="X2438" s="153"/>
      <c r="Y2438" s="174"/>
      <c r="Z2438" s="152"/>
      <c r="AA2438" s="140"/>
      <c r="AB2438" s="140"/>
      <c r="AC2438" s="140"/>
      <c r="AD2438" s="140"/>
      <c r="AE2438" s="140"/>
      <c r="AF2438" s="140"/>
      <c r="AG2438" s="140"/>
      <c r="AH2438" s="140"/>
      <c r="AI2438" s="140"/>
      <c r="AJ2438" s="140"/>
      <c r="AK2438" s="140"/>
      <c r="AL2438" s="140"/>
      <c r="AM2438" s="140"/>
      <c r="AN2438" s="140"/>
      <c r="AO2438" s="140"/>
      <c r="AP2438" s="140"/>
      <c r="AQ2438" s="140"/>
      <c r="AR2438" s="140"/>
      <c r="AS2438" s="140"/>
      <c r="AT2438" s="140"/>
      <c r="AU2438" s="140"/>
      <c r="AV2438" s="140"/>
      <c r="AW2438" s="140"/>
      <c r="AX2438" s="141"/>
      <c r="AZ2438" s="169" t="str">
        <f t="shared" si="96"/>
        <v>OK</v>
      </c>
      <c r="BA2438" s="170" t="str">
        <f t="shared" si="97"/>
        <v>OK</v>
      </c>
    </row>
    <row r="2439" spans="1:53" ht="26.25" customHeight="1" x14ac:dyDescent="0.25">
      <c r="A2439" s="115"/>
      <c r="B2439" s="116"/>
      <c r="C2439" s="122"/>
      <c r="D2439" s="171"/>
      <c r="E2439" s="128"/>
      <c r="F2439" s="128"/>
      <c r="G2439" s="127"/>
      <c r="H2439" s="128"/>
      <c r="I2439" s="173"/>
      <c r="J2439" s="173"/>
      <c r="K2439" s="172"/>
      <c r="L2439" s="173"/>
      <c r="M2439" s="173"/>
      <c r="N2439" s="173"/>
      <c r="O2439" s="173"/>
      <c r="P2439" s="172"/>
      <c r="Q2439" s="172"/>
      <c r="R2439" s="154"/>
      <c r="S2439" s="154"/>
      <c r="T2439" s="172"/>
      <c r="U2439" s="172"/>
      <c r="V2439" s="172"/>
      <c r="W2439" s="172"/>
      <c r="X2439" s="153"/>
      <c r="Y2439" s="174"/>
      <c r="Z2439" s="152"/>
      <c r="AA2439" s="140"/>
      <c r="AB2439" s="140"/>
      <c r="AC2439" s="140"/>
      <c r="AD2439" s="140"/>
      <c r="AE2439" s="140"/>
      <c r="AF2439" s="140"/>
      <c r="AG2439" s="140"/>
      <c r="AH2439" s="140"/>
      <c r="AI2439" s="140"/>
      <c r="AJ2439" s="140"/>
      <c r="AK2439" s="140"/>
      <c r="AL2439" s="140"/>
      <c r="AM2439" s="140"/>
      <c r="AN2439" s="140"/>
      <c r="AO2439" s="140"/>
      <c r="AP2439" s="140"/>
      <c r="AQ2439" s="140"/>
      <c r="AR2439" s="140"/>
      <c r="AS2439" s="140"/>
      <c r="AT2439" s="140"/>
      <c r="AU2439" s="140"/>
      <c r="AV2439" s="140"/>
      <c r="AW2439" s="140"/>
      <c r="AX2439" s="141"/>
      <c r="AZ2439" s="169" t="str">
        <f t="shared" si="96"/>
        <v>OK</v>
      </c>
      <c r="BA2439" s="170" t="str">
        <f t="shared" si="97"/>
        <v>OK</v>
      </c>
    </row>
    <row r="2440" spans="1:53" ht="26.25" customHeight="1" x14ac:dyDescent="0.25">
      <c r="A2440" s="115"/>
      <c r="B2440" s="116"/>
      <c r="C2440" s="122"/>
      <c r="D2440" s="171"/>
      <c r="E2440" s="128"/>
      <c r="F2440" s="128"/>
      <c r="G2440" s="127"/>
      <c r="H2440" s="128"/>
      <c r="I2440" s="173"/>
      <c r="J2440" s="173"/>
      <c r="K2440" s="172"/>
      <c r="L2440" s="173"/>
      <c r="M2440" s="173"/>
      <c r="N2440" s="173"/>
      <c r="O2440" s="173"/>
      <c r="P2440" s="172"/>
      <c r="Q2440" s="172"/>
      <c r="R2440" s="154"/>
      <c r="S2440" s="154"/>
      <c r="T2440" s="172"/>
      <c r="U2440" s="172"/>
      <c r="V2440" s="172"/>
      <c r="W2440" s="172"/>
      <c r="X2440" s="153"/>
      <c r="Y2440" s="174"/>
      <c r="Z2440" s="152"/>
      <c r="AA2440" s="140"/>
      <c r="AB2440" s="140"/>
      <c r="AC2440" s="140"/>
      <c r="AD2440" s="140"/>
      <c r="AE2440" s="140"/>
      <c r="AF2440" s="140"/>
      <c r="AG2440" s="140"/>
      <c r="AH2440" s="140"/>
      <c r="AI2440" s="140"/>
      <c r="AJ2440" s="140"/>
      <c r="AK2440" s="140"/>
      <c r="AL2440" s="140"/>
      <c r="AM2440" s="140"/>
      <c r="AN2440" s="140"/>
      <c r="AO2440" s="140"/>
      <c r="AP2440" s="140"/>
      <c r="AQ2440" s="140"/>
      <c r="AR2440" s="140"/>
      <c r="AS2440" s="140"/>
      <c r="AT2440" s="140"/>
      <c r="AU2440" s="140"/>
      <c r="AV2440" s="140"/>
      <c r="AW2440" s="140"/>
      <c r="AX2440" s="141"/>
      <c r="AZ2440" s="169" t="str">
        <f t="shared" si="96"/>
        <v>OK</v>
      </c>
      <c r="BA2440" s="170" t="str">
        <f t="shared" si="97"/>
        <v>OK</v>
      </c>
    </row>
    <row r="2441" spans="1:53" ht="26.25" customHeight="1" x14ac:dyDescent="0.25">
      <c r="A2441" s="115"/>
      <c r="B2441" s="116"/>
      <c r="C2441" s="122"/>
      <c r="D2441" s="171"/>
      <c r="E2441" s="128"/>
      <c r="F2441" s="128"/>
      <c r="G2441" s="127"/>
      <c r="H2441" s="128"/>
      <c r="I2441" s="173"/>
      <c r="J2441" s="173"/>
      <c r="K2441" s="172"/>
      <c r="L2441" s="173"/>
      <c r="M2441" s="173"/>
      <c r="N2441" s="173"/>
      <c r="O2441" s="173"/>
      <c r="P2441" s="172"/>
      <c r="Q2441" s="172"/>
      <c r="R2441" s="154"/>
      <c r="S2441" s="154"/>
      <c r="T2441" s="172"/>
      <c r="U2441" s="172"/>
      <c r="V2441" s="172"/>
      <c r="W2441" s="172"/>
      <c r="X2441" s="153"/>
      <c r="Y2441" s="174"/>
      <c r="Z2441" s="152"/>
      <c r="AA2441" s="140"/>
      <c r="AB2441" s="140"/>
      <c r="AC2441" s="140"/>
      <c r="AD2441" s="140"/>
      <c r="AE2441" s="140"/>
      <c r="AF2441" s="140"/>
      <c r="AG2441" s="140"/>
      <c r="AH2441" s="140"/>
      <c r="AI2441" s="140"/>
      <c r="AJ2441" s="140"/>
      <c r="AK2441" s="140"/>
      <c r="AL2441" s="140"/>
      <c r="AM2441" s="140"/>
      <c r="AN2441" s="140"/>
      <c r="AO2441" s="140"/>
      <c r="AP2441" s="140"/>
      <c r="AQ2441" s="140"/>
      <c r="AR2441" s="140"/>
      <c r="AS2441" s="140"/>
      <c r="AT2441" s="140"/>
      <c r="AU2441" s="140"/>
      <c r="AV2441" s="140"/>
      <c r="AW2441" s="140"/>
      <c r="AX2441" s="141"/>
      <c r="AZ2441" s="169" t="str">
        <f t="shared" ref="AZ2441:AZ2505" si="98">IF(S2441-AA2441-AC2441-AE2441-AG2441-AI2441-AK2441-AM2441-AO2441-AQ2441-AS2441-AU2441-AW2441=0,"OK","Compromisos diferentes al valor estimado en la vigencia actual")</f>
        <v>OK</v>
      </c>
      <c r="BA2441" s="170" t="str">
        <f t="shared" ref="BA2441:BA2505" si="99">IF(S2441-AB2441-AD2441-AF2441-AH2441-AJ2441-AL2441-AN2441-AP2441-AR2441-AT2441-AV2441-AX2441=0,"OK","Obligaciones diferentes al valor estimado en la vigencia actual")</f>
        <v>OK</v>
      </c>
    </row>
    <row r="2442" spans="1:53" ht="26.25" customHeight="1" x14ac:dyDescent="0.25">
      <c r="A2442" s="115"/>
      <c r="B2442" s="116"/>
      <c r="C2442" s="122"/>
      <c r="D2442" s="171"/>
      <c r="E2442" s="128"/>
      <c r="F2442" s="128"/>
      <c r="G2442" s="127"/>
      <c r="H2442" s="128"/>
      <c r="I2442" s="173"/>
      <c r="J2442" s="173"/>
      <c r="K2442" s="172"/>
      <c r="L2442" s="173"/>
      <c r="M2442" s="173"/>
      <c r="N2442" s="173"/>
      <c r="O2442" s="173"/>
      <c r="P2442" s="172"/>
      <c r="Q2442" s="172"/>
      <c r="R2442" s="154"/>
      <c r="S2442" s="154"/>
      <c r="T2442" s="172"/>
      <c r="U2442" s="172"/>
      <c r="V2442" s="172"/>
      <c r="W2442" s="172"/>
      <c r="X2442" s="153"/>
      <c r="Y2442" s="174"/>
      <c r="Z2442" s="152"/>
      <c r="AA2442" s="140"/>
      <c r="AB2442" s="140"/>
      <c r="AC2442" s="140"/>
      <c r="AD2442" s="140"/>
      <c r="AE2442" s="140"/>
      <c r="AF2442" s="140"/>
      <c r="AG2442" s="140"/>
      <c r="AH2442" s="140"/>
      <c r="AI2442" s="140"/>
      <c r="AJ2442" s="140"/>
      <c r="AK2442" s="140"/>
      <c r="AL2442" s="140"/>
      <c r="AM2442" s="140"/>
      <c r="AN2442" s="140"/>
      <c r="AO2442" s="140"/>
      <c r="AP2442" s="140"/>
      <c r="AQ2442" s="140"/>
      <c r="AR2442" s="140"/>
      <c r="AS2442" s="140"/>
      <c r="AT2442" s="140"/>
      <c r="AU2442" s="140"/>
      <c r="AV2442" s="140"/>
      <c r="AW2442" s="140"/>
      <c r="AX2442" s="141"/>
      <c r="AZ2442" s="169" t="str">
        <f t="shared" si="98"/>
        <v>OK</v>
      </c>
      <c r="BA2442" s="170" t="str">
        <f t="shared" si="99"/>
        <v>OK</v>
      </c>
    </row>
    <row r="2443" spans="1:53" ht="26.25" customHeight="1" x14ac:dyDescent="0.25">
      <c r="A2443" s="115"/>
      <c r="B2443" s="116"/>
      <c r="C2443" s="122"/>
      <c r="D2443" s="171"/>
      <c r="E2443" s="128"/>
      <c r="F2443" s="128"/>
      <c r="G2443" s="127"/>
      <c r="H2443" s="128"/>
      <c r="I2443" s="173"/>
      <c r="J2443" s="173"/>
      <c r="K2443" s="172"/>
      <c r="L2443" s="173"/>
      <c r="M2443" s="173"/>
      <c r="N2443" s="173"/>
      <c r="O2443" s="173"/>
      <c r="P2443" s="172"/>
      <c r="Q2443" s="172"/>
      <c r="R2443" s="154"/>
      <c r="S2443" s="154"/>
      <c r="T2443" s="172"/>
      <c r="U2443" s="172"/>
      <c r="V2443" s="172"/>
      <c r="W2443" s="172"/>
      <c r="X2443" s="153"/>
      <c r="Y2443" s="174"/>
      <c r="Z2443" s="152"/>
      <c r="AA2443" s="140"/>
      <c r="AB2443" s="140"/>
      <c r="AC2443" s="140"/>
      <c r="AD2443" s="140"/>
      <c r="AE2443" s="140"/>
      <c r="AF2443" s="140"/>
      <c r="AG2443" s="140"/>
      <c r="AH2443" s="140"/>
      <c r="AI2443" s="140"/>
      <c r="AJ2443" s="140"/>
      <c r="AK2443" s="140"/>
      <c r="AL2443" s="140"/>
      <c r="AM2443" s="140"/>
      <c r="AN2443" s="140"/>
      <c r="AO2443" s="140"/>
      <c r="AP2443" s="140"/>
      <c r="AQ2443" s="140"/>
      <c r="AR2443" s="140"/>
      <c r="AS2443" s="140"/>
      <c r="AT2443" s="140"/>
      <c r="AU2443" s="140"/>
      <c r="AV2443" s="140"/>
      <c r="AW2443" s="140"/>
      <c r="AX2443" s="141"/>
      <c r="AZ2443" s="169" t="str">
        <f t="shared" si="98"/>
        <v>OK</v>
      </c>
      <c r="BA2443" s="170" t="str">
        <f t="shared" si="99"/>
        <v>OK</v>
      </c>
    </row>
    <row r="2444" spans="1:53" ht="26.25" customHeight="1" x14ac:dyDescent="0.25">
      <c r="A2444" s="115"/>
      <c r="B2444" s="116"/>
      <c r="C2444" s="122"/>
      <c r="D2444" s="171"/>
      <c r="E2444" s="128"/>
      <c r="F2444" s="128"/>
      <c r="G2444" s="127"/>
      <c r="H2444" s="128"/>
      <c r="I2444" s="173"/>
      <c r="J2444" s="173"/>
      <c r="K2444" s="172"/>
      <c r="L2444" s="173"/>
      <c r="M2444" s="173"/>
      <c r="N2444" s="173"/>
      <c r="O2444" s="173"/>
      <c r="P2444" s="172"/>
      <c r="Q2444" s="172"/>
      <c r="R2444" s="154"/>
      <c r="S2444" s="154"/>
      <c r="T2444" s="172"/>
      <c r="U2444" s="172"/>
      <c r="V2444" s="172"/>
      <c r="W2444" s="172"/>
      <c r="X2444" s="153"/>
      <c r="Y2444" s="174"/>
      <c r="Z2444" s="152"/>
      <c r="AA2444" s="140"/>
      <c r="AB2444" s="140"/>
      <c r="AC2444" s="140"/>
      <c r="AD2444" s="140"/>
      <c r="AE2444" s="140"/>
      <c r="AF2444" s="140"/>
      <c r="AG2444" s="140"/>
      <c r="AH2444" s="140"/>
      <c r="AI2444" s="140"/>
      <c r="AJ2444" s="140"/>
      <c r="AK2444" s="140"/>
      <c r="AL2444" s="140"/>
      <c r="AM2444" s="140"/>
      <c r="AN2444" s="140"/>
      <c r="AO2444" s="140"/>
      <c r="AP2444" s="140"/>
      <c r="AQ2444" s="140"/>
      <c r="AR2444" s="140"/>
      <c r="AS2444" s="140"/>
      <c r="AT2444" s="140"/>
      <c r="AU2444" s="140"/>
      <c r="AV2444" s="140"/>
      <c r="AW2444" s="140"/>
      <c r="AX2444" s="141"/>
      <c r="AZ2444" s="169" t="str">
        <f t="shared" si="98"/>
        <v>OK</v>
      </c>
      <c r="BA2444" s="170" t="str">
        <f t="shared" si="99"/>
        <v>OK</v>
      </c>
    </row>
    <row r="2445" spans="1:53" ht="26.25" customHeight="1" x14ac:dyDescent="0.25">
      <c r="A2445" s="115"/>
      <c r="B2445" s="116"/>
      <c r="C2445" s="122"/>
      <c r="D2445" s="171"/>
      <c r="E2445" s="128"/>
      <c r="F2445" s="128"/>
      <c r="G2445" s="127"/>
      <c r="H2445" s="128"/>
      <c r="I2445" s="173"/>
      <c r="J2445" s="173"/>
      <c r="K2445" s="172"/>
      <c r="L2445" s="173"/>
      <c r="M2445" s="173"/>
      <c r="N2445" s="173"/>
      <c r="O2445" s="173"/>
      <c r="P2445" s="172"/>
      <c r="Q2445" s="172"/>
      <c r="R2445" s="154"/>
      <c r="S2445" s="154"/>
      <c r="T2445" s="172"/>
      <c r="U2445" s="172"/>
      <c r="V2445" s="172"/>
      <c r="W2445" s="172"/>
      <c r="X2445" s="153"/>
      <c r="Y2445" s="174"/>
      <c r="Z2445" s="152"/>
      <c r="AA2445" s="140"/>
      <c r="AB2445" s="140"/>
      <c r="AC2445" s="140"/>
      <c r="AD2445" s="140"/>
      <c r="AE2445" s="140"/>
      <c r="AF2445" s="140"/>
      <c r="AG2445" s="140"/>
      <c r="AH2445" s="140"/>
      <c r="AI2445" s="140"/>
      <c r="AJ2445" s="140"/>
      <c r="AK2445" s="140"/>
      <c r="AL2445" s="140"/>
      <c r="AM2445" s="140"/>
      <c r="AN2445" s="140"/>
      <c r="AO2445" s="140"/>
      <c r="AP2445" s="140"/>
      <c r="AQ2445" s="140"/>
      <c r="AR2445" s="140"/>
      <c r="AS2445" s="140"/>
      <c r="AT2445" s="140"/>
      <c r="AU2445" s="140"/>
      <c r="AV2445" s="140"/>
      <c r="AW2445" s="140"/>
      <c r="AX2445" s="141"/>
      <c r="AZ2445" s="169" t="str">
        <f t="shared" si="98"/>
        <v>OK</v>
      </c>
      <c r="BA2445" s="170" t="str">
        <f t="shared" si="99"/>
        <v>OK</v>
      </c>
    </row>
    <row r="2446" spans="1:53" ht="38.25" customHeight="1" x14ac:dyDescent="0.25">
      <c r="A2446" s="115"/>
      <c r="B2446" s="116"/>
      <c r="C2446" s="122"/>
      <c r="D2446" s="171"/>
      <c r="E2446" s="128"/>
      <c r="F2446" s="128"/>
      <c r="G2446" s="127"/>
      <c r="H2446" s="128"/>
      <c r="I2446" s="173"/>
      <c r="J2446" s="173"/>
      <c r="K2446" s="172"/>
      <c r="L2446" s="173"/>
      <c r="M2446" s="173"/>
      <c r="N2446" s="173"/>
      <c r="O2446" s="173"/>
      <c r="P2446" s="172"/>
      <c r="Q2446" s="172"/>
      <c r="R2446" s="154"/>
      <c r="S2446" s="154"/>
      <c r="T2446" s="172"/>
      <c r="U2446" s="172"/>
      <c r="V2446" s="172"/>
      <c r="W2446" s="172"/>
      <c r="X2446" s="153"/>
      <c r="Y2446" s="174"/>
      <c r="Z2446" s="152"/>
      <c r="AA2446" s="140"/>
      <c r="AB2446" s="140"/>
      <c r="AC2446" s="140"/>
      <c r="AD2446" s="140"/>
      <c r="AE2446" s="140"/>
      <c r="AF2446" s="140"/>
      <c r="AG2446" s="140"/>
      <c r="AH2446" s="140"/>
      <c r="AI2446" s="140"/>
      <c r="AJ2446" s="140"/>
      <c r="AK2446" s="140"/>
      <c r="AL2446" s="140"/>
      <c r="AM2446" s="140"/>
      <c r="AN2446" s="140"/>
      <c r="AO2446" s="140"/>
      <c r="AP2446" s="140"/>
      <c r="AQ2446" s="140"/>
      <c r="AR2446" s="140"/>
      <c r="AS2446" s="140"/>
      <c r="AT2446" s="140"/>
      <c r="AU2446" s="140"/>
      <c r="AV2446" s="140"/>
      <c r="AW2446" s="140"/>
      <c r="AX2446" s="141"/>
      <c r="AZ2446" s="169" t="str">
        <f t="shared" si="98"/>
        <v>OK</v>
      </c>
      <c r="BA2446" s="170" t="str">
        <f t="shared" si="99"/>
        <v>OK</v>
      </c>
    </row>
    <row r="2447" spans="1:53" ht="26.25" customHeight="1" x14ac:dyDescent="0.25">
      <c r="A2447" s="115"/>
      <c r="B2447" s="116"/>
      <c r="C2447" s="122"/>
      <c r="D2447" s="171"/>
      <c r="E2447" s="128"/>
      <c r="F2447" s="128"/>
      <c r="G2447" s="127"/>
      <c r="H2447" s="128"/>
      <c r="I2447" s="173"/>
      <c r="J2447" s="173"/>
      <c r="K2447" s="172"/>
      <c r="L2447" s="173"/>
      <c r="M2447" s="173"/>
      <c r="N2447" s="173"/>
      <c r="O2447" s="173"/>
      <c r="P2447" s="172"/>
      <c r="Q2447" s="172"/>
      <c r="R2447" s="154"/>
      <c r="S2447" s="154"/>
      <c r="T2447" s="172"/>
      <c r="U2447" s="172"/>
      <c r="V2447" s="172"/>
      <c r="W2447" s="172"/>
      <c r="X2447" s="153"/>
      <c r="Y2447" s="174"/>
      <c r="Z2447" s="152"/>
      <c r="AA2447" s="140"/>
      <c r="AB2447" s="140"/>
      <c r="AC2447" s="140"/>
      <c r="AD2447" s="140"/>
      <c r="AE2447" s="140"/>
      <c r="AF2447" s="140"/>
      <c r="AG2447" s="140"/>
      <c r="AH2447" s="140"/>
      <c r="AI2447" s="140"/>
      <c r="AJ2447" s="140"/>
      <c r="AK2447" s="140"/>
      <c r="AL2447" s="140"/>
      <c r="AM2447" s="140"/>
      <c r="AN2447" s="140"/>
      <c r="AO2447" s="140"/>
      <c r="AP2447" s="140"/>
      <c r="AQ2447" s="140"/>
      <c r="AR2447" s="140"/>
      <c r="AS2447" s="140"/>
      <c r="AT2447" s="140"/>
      <c r="AU2447" s="140"/>
      <c r="AV2447" s="140"/>
      <c r="AW2447" s="140"/>
      <c r="AX2447" s="141"/>
      <c r="AZ2447" s="169" t="str">
        <f t="shared" si="98"/>
        <v>OK</v>
      </c>
      <c r="BA2447" s="170" t="str">
        <f t="shared" si="99"/>
        <v>OK</v>
      </c>
    </row>
    <row r="2448" spans="1:53" ht="26.25" customHeight="1" x14ac:dyDescent="0.25">
      <c r="A2448" s="115"/>
      <c r="B2448" s="116"/>
      <c r="C2448" s="122"/>
      <c r="D2448" s="171"/>
      <c r="E2448" s="128"/>
      <c r="F2448" s="128"/>
      <c r="G2448" s="127"/>
      <c r="H2448" s="128"/>
      <c r="I2448" s="173"/>
      <c r="J2448" s="173"/>
      <c r="K2448" s="172"/>
      <c r="L2448" s="173"/>
      <c r="M2448" s="173"/>
      <c r="N2448" s="173"/>
      <c r="O2448" s="173"/>
      <c r="P2448" s="172"/>
      <c r="Q2448" s="172"/>
      <c r="R2448" s="154"/>
      <c r="S2448" s="154"/>
      <c r="T2448" s="172"/>
      <c r="U2448" s="172"/>
      <c r="V2448" s="172"/>
      <c r="W2448" s="172"/>
      <c r="X2448" s="153"/>
      <c r="Y2448" s="174"/>
      <c r="Z2448" s="152"/>
      <c r="AA2448" s="140"/>
      <c r="AB2448" s="140"/>
      <c r="AC2448" s="140"/>
      <c r="AD2448" s="140"/>
      <c r="AE2448" s="140"/>
      <c r="AF2448" s="140"/>
      <c r="AG2448" s="140"/>
      <c r="AH2448" s="140"/>
      <c r="AI2448" s="140"/>
      <c r="AJ2448" s="140"/>
      <c r="AK2448" s="140"/>
      <c r="AL2448" s="140"/>
      <c r="AM2448" s="140"/>
      <c r="AN2448" s="140"/>
      <c r="AO2448" s="140"/>
      <c r="AP2448" s="140"/>
      <c r="AQ2448" s="140"/>
      <c r="AR2448" s="140"/>
      <c r="AS2448" s="140"/>
      <c r="AT2448" s="140"/>
      <c r="AU2448" s="140"/>
      <c r="AV2448" s="140"/>
      <c r="AW2448" s="140"/>
      <c r="AX2448" s="141"/>
      <c r="AZ2448" s="169" t="str">
        <f t="shared" si="98"/>
        <v>OK</v>
      </c>
      <c r="BA2448" s="170" t="str">
        <f t="shared" si="99"/>
        <v>OK</v>
      </c>
    </row>
    <row r="2449" spans="1:53" ht="38.25" customHeight="1" x14ac:dyDescent="0.25">
      <c r="A2449" s="115"/>
      <c r="B2449" s="116"/>
      <c r="C2449" s="122"/>
      <c r="D2449" s="171"/>
      <c r="E2449" s="128"/>
      <c r="F2449" s="128"/>
      <c r="G2449" s="127"/>
      <c r="H2449" s="128"/>
      <c r="I2449" s="173"/>
      <c r="J2449" s="173"/>
      <c r="K2449" s="172"/>
      <c r="L2449" s="173"/>
      <c r="M2449" s="173"/>
      <c r="N2449" s="173"/>
      <c r="O2449" s="173"/>
      <c r="P2449" s="172"/>
      <c r="Q2449" s="172"/>
      <c r="R2449" s="154"/>
      <c r="S2449" s="154"/>
      <c r="T2449" s="172"/>
      <c r="U2449" s="172"/>
      <c r="V2449" s="172"/>
      <c r="W2449" s="172"/>
      <c r="X2449" s="153"/>
      <c r="Y2449" s="174"/>
      <c r="Z2449" s="152"/>
      <c r="AA2449" s="140"/>
      <c r="AB2449" s="140"/>
      <c r="AC2449" s="140"/>
      <c r="AD2449" s="140"/>
      <c r="AE2449" s="140"/>
      <c r="AF2449" s="140"/>
      <c r="AG2449" s="140"/>
      <c r="AH2449" s="140"/>
      <c r="AI2449" s="140"/>
      <c r="AJ2449" s="140"/>
      <c r="AK2449" s="140"/>
      <c r="AL2449" s="140"/>
      <c r="AM2449" s="140"/>
      <c r="AN2449" s="140"/>
      <c r="AO2449" s="140"/>
      <c r="AP2449" s="140"/>
      <c r="AQ2449" s="140"/>
      <c r="AR2449" s="140"/>
      <c r="AS2449" s="140"/>
      <c r="AT2449" s="140"/>
      <c r="AU2449" s="140"/>
      <c r="AV2449" s="140"/>
      <c r="AW2449" s="140"/>
      <c r="AX2449" s="141"/>
      <c r="AZ2449" s="169" t="str">
        <f t="shared" si="98"/>
        <v>OK</v>
      </c>
      <c r="BA2449" s="170" t="str">
        <f t="shared" si="99"/>
        <v>OK</v>
      </c>
    </row>
    <row r="2450" spans="1:53" ht="26.25" customHeight="1" x14ac:dyDescent="0.25">
      <c r="A2450" s="115"/>
      <c r="B2450" s="116"/>
      <c r="C2450" s="122"/>
      <c r="D2450" s="171"/>
      <c r="E2450" s="128"/>
      <c r="F2450" s="128"/>
      <c r="G2450" s="127"/>
      <c r="H2450" s="128"/>
      <c r="I2450" s="173"/>
      <c r="J2450" s="173"/>
      <c r="K2450" s="172"/>
      <c r="L2450" s="173"/>
      <c r="M2450" s="173"/>
      <c r="N2450" s="173"/>
      <c r="O2450" s="173"/>
      <c r="P2450" s="172"/>
      <c r="Q2450" s="172"/>
      <c r="R2450" s="154"/>
      <c r="S2450" s="154"/>
      <c r="T2450" s="172"/>
      <c r="U2450" s="172"/>
      <c r="V2450" s="172"/>
      <c r="W2450" s="172"/>
      <c r="X2450" s="153"/>
      <c r="Y2450" s="174"/>
      <c r="Z2450" s="152"/>
      <c r="AA2450" s="140"/>
      <c r="AB2450" s="140"/>
      <c r="AC2450" s="140"/>
      <c r="AD2450" s="140"/>
      <c r="AE2450" s="140"/>
      <c r="AF2450" s="140"/>
      <c r="AG2450" s="140"/>
      <c r="AH2450" s="140"/>
      <c r="AI2450" s="140"/>
      <c r="AJ2450" s="140"/>
      <c r="AK2450" s="140"/>
      <c r="AL2450" s="140"/>
      <c r="AM2450" s="140"/>
      <c r="AN2450" s="140"/>
      <c r="AO2450" s="140"/>
      <c r="AP2450" s="140"/>
      <c r="AQ2450" s="140"/>
      <c r="AR2450" s="140"/>
      <c r="AS2450" s="140"/>
      <c r="AT2450" s="140"/>
      <c r="AU2450" s="140"/>
      <c r="AV2450" s="140"/>
      <c r="AW2450" s="140"/>
      <c r="AX2450" s="141"/>
      <c r="AZ2450" s="169" t="str">
        <f t="shared" si="98"/>
        <v>OK</v>
      </c>
      <c r="BA2450" s="170" t="str">
        <f t="shared" si="99"/>
        <v>OK</v>
      </c>
    </row>
    <row r="2451" spans="1:53" ht="26.25" customHeight="1" x14ac:dyDescent="0.25">
      <c r="A2451" s="115"/>
      <c r="B2451" s="116"/>
      <c r="C2451" s="122"/>
      <c r="D2451" s="171"/>
      <c r="E2451" s="128"/>
      <c r="F2451" s="128"/>
      <c r="G2451" s="127"/>
      <c r="H2451" s="128"/>
      <c r="I2451" s="173"/>
      <c r="J2451" s="173"/>
      <c r="K2451" s="172"/>
      <c r="L2451" s="173"/>
      <c r="M2451" s="173"/>
      <c r="N2451" s="173"/>
      <c r="O2451" s="173"/>
      <c r="P2451" s="172"/>
      <c r="Q2451" s="172"/>
      <c r="R2451" s="154"/>
      <c r="S2451" s="154"/>
      <c r="T2451" s="172"/>
      <c r="U2451" s="172"/>
      <c r="V2451" s="172"/>
      <c r="W2451" s="172"/>
      <c r="X2451" s="153"/>
      <c r="Y2451" s="174"/>
      <c r="Z2451" s="152"/>
      <c r="AA2451" s="140"/>
      <c r="AB2451" s="140"/>
      <c r="AC2451" s="140"/>
      <c r="AD2451" s="140"/>
      <c r="AE2451" s="140"/>
      <c r="AF2451" s="140"/>
      <c r="AG2451" s="140"/>
      <c r="AH2451" s="140"/>
      <c r="AI2451" s="140"/>
      <c r="AJ2451" s="140"/>
      <c r="AK2451" s="140"/>
      <c r="AL2451" s="140"/>
      <c r="AM2451" s="140"/>
      <c r="AN2451" s="140"/>
      <c r="AO2451" s="140"/>
      <c r="AP2451" s="140"/>
      <c r="AQ2451" s="140"/>
      <c r="AR2451" s="140"/>
      <c r="AS2451" s="140"/>
      <c r="AT2451" s="140"/>
      <c r="AU2451" s="140"/>
      <c r="AV2451" s="140"/>
      <c r="AW2451" s="140"/>
      <c r="AX2451" s="141"/>
      <c r="AZ2451" s="169" t="str">
        <f t="shared" si="98"/>
        <v>OK</v>
      </c>
      <c r="BA2451" s="170" t="str">
        <f t="shared" si="99"/>
        <v>OK</v>
      </c>
    </row>
    <row r="2452" spans="1:53" ht="26.25" customHeight="1" x14ac:dyDescent="0.25">
      <c r="A2452" s="115"/>
      <c r="B2452" s="116"/>
      <c r="C2452" s="122"/>
      <c r="D2452" s="171"/>
      <c r="E2452" s="128"/>
      <c r="F2452" s="128"/>
      <c r="G2452" s="127"/>
      <c r="H2452" s="128"/>
      <c r="I2452" s="173"/>
      <c r="J2452" s="173"/>
      <c r="K2452" s="172"/>
      <c r="L2452" s="173"/>
      <c r="M2452" s="173"/>
      <c r="N2452" s="173"/>
      <c r="O2452" s="173"/>
      <c r="P2452" s="172"/>
      <c r="Q2452" s="172"/>
      <c r="R2452" s="154"/>
      <c r="S2452" s="154"/>
      <c r="T2452" s="172"/>
      <c r="U2452" s="172"/>
      <c r="V2452" s="172"/>
      <c r="W2452" s="172"/>
      <c r="X2452" s="153"/>
      <c r="Y2452" s="174"/>
      <c r="Z2452" s="152"/>
      <c r="AA2452" s="140"/>
      <c r="AB2452" s="140"/>
      <c r="AC2452" s="140"/>
      <c r="AD2452" s="140"/>
      <c r="AE2452" s="140"/>
      <c r="AF2452" s="140"/>
      <c r="AG2452" s="140"/>
      <c r="AH2452" s="140"/>
      <c r="AI2452" s="140"/>
      <c r="AJ2452" s="140"/>
      <c r="AK2452" s="140"/>
      <c r="AL2452" s="140"/>
      <c r="AM2452" s="140"/>
      <c r="AN2452" s="140"/>
      <c r="AO2452" s="140"/>
      <c r="AP2452" s="140"/>
      <c r="AQ2452" s="140"/>
      <c r="AR2452" s="140"/>
      <c r="AS2452" s="140"/>
      <c r="AT2452" s="140"/>
      <c r="AU2452" s="140"/>
      <c r="AV2452" s="140"/>
      <c r="AW2452" s="140"/>
      <c r="AX2452" s="141"/>
      <c r="AZ2452" s="169" t="str">
        <f t="shared" si="98"/>
        <v>OK</v>
      </c>
      <c r="BA2452" s="170" t="str">
        <f t="shared" si="99"/>
        <v>OK</v>
      </c>
    </row>
    <row r="2453" spans="1:53" ht="26.25" customHeight="1" x14ac:dyDescent="0.25">
      <c r="A2453" s="115"/>
      <c r="B2453" s="116"/>
      <c r="C2453" s="122"/>
      <c r="D2453" s="171"/>
      <c r="E2453" s="128"/>
      <c r="F2453" s="128"/>
      <c r="G2453" s="127"/>
      <c r="H2453" s="128"/>
      <c r="I2453" s="173"/>
      <c r="J2453" s="173"/>
      <c r="K2453" s="172"/>
      <c r="L2453" s="173"/>
      <c r="M2453" s="173"/>
      <c r="N2453" s="173"/>
      <c r="O2453" s="173"/>
      <c r="P2453" s="172"/>
      <c r="Q2453" s="172"/>
      <c r="R2453" s="154"/>
      <c r="S2453" s="154"/>
      <c r="T2453" s="172"/>
      <c r="U2453" s="172"/>
      <c r="V2453" s="172"/>
      <c r="W2453" s="172"/>
      <c r="X2453" s="153"/>
      <c r="Y2453" s="174"/>
      <c r="Z2453" s="152"/>
      <c r="AA2453" s="140"/>
      <c r="AB2453" s="140"/>
      <c r="AC2453" s="140"/>
      <c r="AD2453" s="140"/>
      <c r="AE2453" s="140"/>
      <c r="AF2453" s="140"/>
      <c r="AG2453" s="140"/>
      <c r="AH2453" s="140"/>
      <c r="AI2453" s="140"/>
      <c r="AJ2453" s="140"/>
      <c r="AK2453" s="140"/>
      <c r="AL2453" s="140"/>
      <c r="AM2453" s="140"/>
      <c r="AN2453" s="140"/>
      <c r="AO2453" s="140"/>
      <c r="AP2453" s="140"/>
      <c r="AQ2453" s="140"/>
      <c r="AR2453" s="140"/>
      <c r="AS2453" s="140"/>
      <c r="AT2453" s="140"/>
      <c r="AU2453" s="140"/>
      <c r="AV2453" s="140"/>
      <c r="AW2453" s="140"/>
      <c r="AX2453" s="141"/>
      <c r="AZ2453" s="169" t="str">
        <f t="shared" si="98"/>
        <v>OK</v>
      </c>
      <c r="BA2453" s="170" t="str">
        <f t="shared" si="99"/>
        <v>OK</v>
      </c>
    </row>
    <row r="2454" spans="1:53" ht="51" customHeight="1" x14ac:dyDescent="0.25">
      <c r="A2454" s="115"/>
      <c r="B2454" s="116"/>
      <c r="C2454" s="122"/>
      <c r="D2454" s="171"/>
      <c r="E2454" s="128"/>
      <c r="F2454" s="128"/>
      <c r="G2454" s="127"/>
      <c r="H2454" s="128"/>
      <c r="I2454" s="173"/>
      <c r="J2454" s="173"/>
      <c r="K2454" s="172"/>
      <c r="L2454" s="173"/>
      <c r="M2454" s="173"/>
      <c r="N2454" s="173"/>
      <c r="O2454" s="173"/>
      <c r="P2454" s="172"/>
      <c r="Q2454" s="172"/>
      <c r="R2454" s="154"/>
      <c r="S2454" s="154"/>
      <c r="T2454" s="172"/>
      <c r="U2454" s="172"/>
      <c r="V2454" s="172"/>
      <c r="W2454" s="172"/>
      <c r="X2454" s="153"/>
      <c r="Y2454" s="174"/>
      <c r="Z2454" s="152"/>
      <c r="AA2454" s="140"/>
      <c r="AB2454" s="140"/>
      <c r="AC2454" s="140"/>
      <c r="AD2454" s="140"/>
      <c r="AE2454" s="140"/>
      <c r="AF2454" s="140"/>
      <c r="AG2454" s="140"/>
      <c r="AH2454" s="140"/>
      <c r="AI2454" s="140"/>
      <c r="AJ2454" s="140"/>
      <c r="AK2454" s="140"/>
      <c r="AL2454" s="140"/>
      <c r="AM2454" s="140"/>
      <c r="AN2454" s="140"/>
      <c r="AO2454" s="140"/>
      <c r="AP2454" s="140"/>
      <c r="AQ2454" s="140"/>
      <c r="AR2454" s="140"/>
      <c r="AS2454" s="140"/>
      <c r="AT2454" s="140"/>
      <c r="AU2454" s="140"/>
      <c r="AV2454" s="140"/>
      <c r="AW2454" s="140"/>
      <c r="AX2454" s="141"/>
      <c r="AZ2454" s="169" t="str">
        <f t="shared" si="98"/>
        <v>OK</v>
      </c>
      <c r="BA2454" s="170" t="str">
        <f t="shared" si="99"/>
        <v>OK</v>
      </c>
    </row>
    <row r="2455" spans="1:53" ht="26.25" customHeight="1" x14ac:dyDescent="0.25">
      <c r="A2455" s="115"/>
      <c r="B2455" s="116"/>
      <c r="C2455" s="122"/>
      <c r="D2455" s="171"/>
      <c r="E2455" s="128"/>
      <c r="F2455" s="128"/>
      <c r="G2455" s="127"/>
      <c r="H2455" s="128"/>
      <c r="I2455" s="173"/>
      <c r="J2455" s="173"/>
      <c r="K2455" s="172"/>
      <c r="L2455" s="173"/>
      <c r="M2455" s="173"/>
      <c r="N2455" s="173"/>
      <c r="O2455" s="173"/>
      <c r="P2455" s="172"/>
      <c r="Q2455" s="172"/>
      <c r="R2455" s="154"/>
      <c r="S2455" s="154"/>
      <c r="T2455" s="172"/>
      <c r="U2455" s="172"/>
      <c r="V2455" s="172"/>
      <c r="W2455" s="172"/>
      <c r="X2455" s="153"/>
      <c r="Y2455" s="174"/>
      <c r="Z2455" s="152"/>
      <c r="AA2455" s="140"/>
      <c r="AB2455" s="140"/>
      <c r="AC2455" s="140"/>
      <c r="AD2455" s="140"/>
      <c r="AE2455" s="140"/>
      <c r="AF2455" s="140"/>
      <c r="AG2455" s="140"/>
      <c r="AH2455" s="140"/>
      <c r="AI2455" s="140"/>
      <c r="AJ2455" s="140"/>
      <c r="AK2455" s="140"/>
      <c r="AL2455" s="140"/>
      <c r="AM2455" s="140"/>
      <c r="AN2455" s="140"/>
      <c r="AO2455" s="140"/>
      <c r="AP2455" s="140"/>
      <c r="AQ2455" s="140"/>
      <c r="AR2455" s="140"/>
      <c r="AS2455" s="140"/>
      <c r="AT2455" s="140"/>
      <c r="AU2455" s="140"/>
      <c r="AV2455" s="140"/>
      <c r="AW2455" s="140"/>
      <c r="AX2455" s="141"/>
      <c r="AZ2455" s="169" t="str">
        <f t="shared" si="98"/>
        <v>OK</v>
      </c>
      <c r="BA2455" s="170" t="str">
        <f t="shared" si="99"/>
        <v>OK</v>
      </c>
    </row>
    <row r="2456" spans="1:53" ht="26.25" customHeight="1" x14ac:dyDescent="0.25">
      <c r="A2456" s="115"/>
      <c r="B2456" s="116"/>
      <c r="C2456" s="122"/>
      <c r="D2456" s="171"/>
      <c r="E2456" s="128"/>
      <c r="F2456" s="128"/>
      <c r="G2456" s="127"/>
      <c r="H2456" s="128"/>
      <c r="I2456" s="173"/>
      <c r="J2456" s="173"/>
      <c r="K2456" s="172"/>
      <c r="L2456" s="173"/>
      <c r="M2456" s="173"/>
      <c r="N2456" s="173"/>
      <c r="O2456" s="173"/>
      <c r="P2456" s="172"/>
      <c r="Q2456" s="172"/>
      <c r="R2456" s="154"/>
      <c r="S2456" s="154"/>
      <c r="T2456" s="172"/>
      <c r="U2456" s="172"/>
      <c r="V2456" s="172"/>
      <c r="W2456" s="172"/>
      <c r="X2456" s="153"/>
      <c r="Y2456" s="174"/>
      <c r="Z2456" s="152"/>
      <c r="AA2456" s="140"/>
      <c r="AB2456" s="140"/>
      <c r="AC2456" s="140"/>
      <c r="AD2456" s="140"/>
      <c r="AE2456" s="140"/>
      <c r="AF2456" s="140"/>
      <c r="AG2456" s="140"/>
      <c r="AH2456" s="140"/>
      <c r="AI2456" s="140"/>
      <c r="AJ2456" s="140"/>
      <c r="AK2456" s="140"/>
      <c r="AL2456" s="140"/>
      <c r="AM2456" s="140"/>
      <c r="AN2456" s="140"/>
      <c r="AO2456" s="140"/>
      <c r="AP2456" s="140"/>
      <c r="AQ2456" s="140"/>
      <c r="AR2456" s="140"/>
      <c r="AS2456" s="140"/>
      <c r="AT2456" s="140"/>
      <c r="AU2456" s="140"/>
      <c r="AV2456" s="140"/>
      <c r="AW2456" s="140"/>
      <c r="AX2456" s="141"/>
      <c r="AZ2456" s="169" t="str">
        <f t="shared" si="98"/>
        <v>OK</v>
      </c>
      <c r="BA2456" s="170" t="str">
        <f t="shared" si="99"/>
        <v>OK</v>
      </c>
    </row>
    <row r="2457" spans="1:53" ht="26.25" customHeight="1" x14ac:dyDescent="0.25">
      <c r="A2457" s="115"/>
      <c r="B2457" s="116"/>
      <c r="C2457" s="122"/>
      <c r="D2457" s="171"/>
      <c r="E2457" s="128"/>
      <c r="F2457" s="128"/>
      <c r="G2457" s="127"/>
      <c r="H2457" s="128"/>
      <c r="I2457" s="173"/>
      <c r="J2457" s="173"/>
      <c r="K2457" s="172"/>
      <c r="L2457" s="173"/>
      <c r="M2457" s="173"/>
      <c r="N2457" s="173"/>
      <c r="O2457" s="173"/>
      <c r="P2457" s="172"/>
      <c r="Q2457" s="172"/>
      <c r="R2457" s="154"/>
      <c r="S2457" s="154"/>
      <c r="T2457" s="172"/>
      <c r="U2457" s="172"/>
      <c r="V2457" s="172"/>
      <c r="W2457" s="172"/>
      <c r="X2457" s="153"/>
      <c r="Y2457" s="174"/>
      <c r="Z2457" s="152"/>
      <c r="AA2457" s="140"/>
      <c r="AB2457" s="140"/>
      <c r="AC2457" s="140"/>
      <c r="AD2457" s="140"/>
      <c r="AE2457" s="140"/>
      <c r="AF2457" s="140"/>
      <c r="AG2457" s="140"/>
      <c r="AH2457" s="140"/>
      <c r="AI2457" s="140"/>
      <c r="AJ2457" s="140"/>
      <c r="AK2457" s="140"/>
      <c r="AL2457" s="140"/>
      <c r="AM2457" s="140"/>
      <c r="AN2457" s="140"/>
      <c r="AO2457" s="140"/>
      <c r="AP2457" s="140"/>
      <c r="AQ2457" s="140"/>
      <c r="AR2457" s="140"/>
      <c r="AS2457" s="140"/>
      <c r="AT2457" s="140"/>
      <c r="AU2457" s="140"/>
      <c r="AV2457" s="140"/>
      <c r="AW2457" s="140"/>
      <c r="AX2457" s="141"/>
      <c r="AZ2457" s="169" t="str">
        <f t="shared" si="98"/>
        <v>OK</v>
      </c>
      <c r="BA2457" s="170" t="str">
        <f t="shared" si="99"/>
        <v>OK</v>
      </c>
    </row>
    <row r="2458" spans="1:53" ht="26.25" customHeight="1" x14ac:dyDescent="0.25">
      <c r="A2458" s="115"/>
      <c r="B2458" s="116"/>
      <c r="C2458" s="122"/>
      <c r="D2458" s="171"/>
      <c r="E2458" s="128"/>
      <c r="F2458" s="128"/>
      <c r="G2458" s="127"/>
      <c r="H2458" s="128"/>
      <c r="I2458" s="173"/>
      <c r="J2458" s="173"/>
      <c r="K2458" s="172"/>
      <c r="L2458" s="173"/>
      <c r="M2458" s="173"/>
      <c r="N2458" s="173"/>
      <c r="O2458" s="173"/>
      <c r="P2458" s="172"/>
      <c r="Q2458" s="172"/>
      <c r="R2458" s="154"/>
      <c r="S2458" s="154"/>
      <c r="T2458" s="172"/>
      <c r="U2458" s="172"/>
      <c r="V2458" s="172"/>
      <c r="W2458" s="172"/>
      <c r="X2458" s="153"/>
      <c r="Y2458" s="174"/>
      <c r="Z2458" s="152"/>
      <c r="AA2458" s="140"/>
      <c r="AB2458" s="140"/>
      <c r="AC2458" s="140"/>
      <c r="AD2458" s="140"/>
      <c r="AE2458" s="140"/>
      <c r="AF2458" s="140"/>
      <c r="AG2458" s="140"/>
      <c r="AH2458" s="140"/>
      <c r="AI2458" s="140"/>
      <c r="AJ2458" s="140"/>
      <c r="AK2458" s="140"/>
      <c r="AL2458" s="140"/>
      <c r="AM2458" s="140"/>
      <c r="AN2458" s="140"/>
      <c r="AO2458" s="140"/>
      <c r="AP2458" s="140"/>
      <c r="AQ2458" s="140"/>
      <c r="AR2458" s="140"/>
      <c r="AS2458" s="140"/>
      <c r="AT2458" s="140"/>
      <c r="AU2458" s="140"/>
      <c r="AV2458" s="140"/>
      <c r="AW2458" s="140"/>
      <c r="AX2458" s="141"/>
      <c r="AZ2458" s="169" t="str">
        <f t="shared" si="98"/>
        <v>OK</v>
      </c>
      <c r="BA2458" s="170" t="str">
        <f t="shared" si="99"/>
        <v>OK</v>
      </c>
    </row>
    <row r="2459" spans="1:53" ht="26.25" customHeight="1" x14ac:dyDescent="0.25">
      <c r="A2459" s="115"/>
      <c r="B2459" s="116"/>
      <c r="C2459" s="122"/>
      <c r="D2459" s="171"/>
      <c r="E2459" s="128"/>
      <c r="F2459" s="128"/>
      <c r="G2459" s="127"/>
      <c r="H2459" s="128"/>
      <c r="I2459" s="173"/>
      <c r="J2459" s="173"/>
      <c r="K2459" s="172"/>
      <c r="L2459" s="173"/>
      <c r="M2459" s="173"/>
      <c r="N2459" s="173"/>
      <c r="O2459" s="173"/>
      <c r="P2459" s="172"/>
      <c r="Q2459" s="172"/>
      <c r="R2459" s="154"/>
      <c r="S2459" s="154"/>
      <c r="T2459" s="172"/>
      <c r="U2459" s="172"/>
      <c r="V2459" s="172"/>
      <c r="W2459" s="172"/>
      <c r="X2459" s="153"/>
      <c r="Y2459" s="174"/>
      <c r="Z2459" s="152"/>
      <c r="AA2459" s="140"/>
      <c r="AB2459" s="140"/>
      <c r="AC2459" s="140"/>
      <c r="AD2459" s="140"/>
      <c r="AE2459" s="140"/>
      <c r="AF2459" s="140"/>
      <c r="AG2459" s="140"/>
      <c r="AH2459" s="140"/>
      <c r="AI2459" s="140"/>
      <c r="AJ2459" s="140"/>
      <c r="AK2459" s="140"/>
      <c r="AL2459" s="140"/>
      <c r="AM2459" s="140"/>
      <c r="AN2459" s="140"/>
      <c r="AO2459" s="140"/>
      <c r="AP2459" s="140"/>
      <c r="AQ2459" s="140"/>
      <c r="AR2459" s="140"/>
      <c r="AS2459" s="140"/>
      <c r="AT2459" s="140"/>
      <c r="AU2459" s="140"/>
      <c r="AV2459" s="140"/>
      <c r="AW2459" s="140"/>
      <c r="AX2459" s="141"/>
      <c r="AZ2459" s="169" t="str">
        <f t="shared" si="98"/>
        <v>OK</v>
      </c>
      <c r="BA2459" s="170" t="str">
        <f t="shared" si="99"/>
        <v>OK</v>
      </c>
    </row>
    <row r="2460" spans="1:53" ht="38.25" customHeight="1" x14ac:dyDescent="0.25">
      <c r="A2460" s="115"/>
      <c r="B2460" s="116"/>
      <c r="C2460" s="122"/>
      <c r="D2460" s="171"/>
      <c r="E2460" s="128"/>
      <c r="F2460" s="128"/>
      <c r="G2460" s="127"/>
      <c r="H2460" s="128"/>
      <c r="I2460" s="173"/>
      <c r="J2460" s="173"/>
      <c r="K2460" s="172"/>
      <c r="L2460" s="173"/>
      <c r="M2460" s="173"/>
      <c r="N2460" s="173"/>
      <c r="O2460" s="173"/>
      <c r="P2460" s="172"/>
      <c r="Q2460" s="172"/>
      <c r="R2460" s="154"/>
      <c r="S2460" s="154"/>
      <c r="T2460" s="172"/>
      <c r="U2460" s="172"/>
      <c r="V2460" s="172"/>
      <c r="W2460" s="172"/>
      <c r="X2460" s="153"/>
      <c r="Y2460" s="174"/>
      <c r="Z2460" s="152"/>
      <c r="AA2460" s="140"/>
      <c r="AB2460" s="140"/>
      <c r="AC2460" s="140"/>
      <c r="AD2460" s="140"/>
      <c r="AE2460" s="140"/>
      <c r="AF2460" s="140"/>
      <c r="AG2460" s="140"/>
      <c r="AH2460" s="140"/>
      <c r="AI2460" s="140"/>
      <c r="AJ2460" s="140"/>
      <c r="AK2460" s="140"/>
      <c r="AL2460" s="140"/>
      <c r="AM2460" s="140"/>
      <c r="AN2460" s="140"/>
      <c r="AO2460" s="140"/>
      <c r="AP2460" s="140"/>
      <c r="AQ2460" s="140"/>
      <c r="AR2460" s="140"/>
      <c r="AS2460" s="140"/>
      <c r="AT2460" s="140"/>
      <c r="AU2460" s="140"/>
      <c r="AV2460" s="140"/>
      <c r="AW2460" s="140"/>
      <c r="AX2460" s="141"/>
      <c r="AZ2460" s="169" t="str">
        <f t="shared" si="98"/>
        <v>OK</v>
      </c>
      <c r="BA2460" s="170" t="str">
        <f t="shared" si="99"/>
        <v>OK</v>
      </c>
    </row>
    <row r="2461" spans="1:53" ht="26.25" x14ac:dyDescent="0.25">
      <c r="A2461" s="115"/>
      <c r="B2461" s="116"/>
      <c r="C2461" s="122"/>
      <c r="D2461" s="171"/>
      <c r="E2461" s="128"/>
      <c r="F2461" s="128"/>
      <c r="G2461" s="127"/>
      <c r="H2461" s="128"/>
      <c r="I2461" s="173"/>
      <c r="J2461" s="173"/>
      <c r="K2461" s="172"/>
      <c r="L2461" s="173"/>
      <c r="M2461" s="173"/>
      <c r="N2461" s="173"/>
      <c r="O2461" s="173"/>
      <c r="P2461" s="172"/>
      <c r="Q2461" s="172"/>
      <c r="R2461" s="154"/>
      <c r="S2461" s="154"/>
      <c r="T2461" s="172"/>
      <c r="U2461" s="172"/>
      <c r="V2461" s="172"/>
      <c r="W2461" s="172"/>
      <c r="X2461" s="153"/>
      <c r="Y2461" s="174"/>
      <c r="Z2461" s="152"/>
      <c r="AA2461" s="140"/>
      <c r="AB2461" s="140"/>
      <c r="AC2461" s="140"/>
      <c r="AD2461" s="140"/>
      <c r="AE2461" s="140"/>
      <c r="AF2461" s="140"/>
      <c r="AG2461" s="140"/>
      <c r="AH2461" s="140"/>
      <c r="AI2461" s="140"/>
      <c r="AJ2461" s="140"/>
      <c r="AK2461" s="140"/>
      <c r="AL2461" s="140"/>
      <c r="AM2461" s="140"/>
      <c r="AN2461" s="140"/>
      <c r="AO2461" s="140"/>
      <c r="AP2461" s="140"/>
      <c r="AQ2461" s="140"/>
      <c r="AR2461" s="140"/>
      <c r="AS2461" s="140"/>
      <c r="AT2461" s="140"/>
      <c r="AU2461" s="140"/>
      <c r="AV2461" s="140"/>
      <c r="AW2461" s="140"/>
      <c r="AX2461" s="141"/>
      <c r="AZ2461" s="169" t="str">
        <f t="shared" si="98"/>
        <v>OK</v>
      </c>
      <c r="BA2461" s="170" t="str">
        <f t="shared" si="99"/>
        <v>OK</v>
      </c>
    </row>
    <row r="2462" spans="1:53" ht="26.25" x14ac:dyDescent="0.25">
      <c r="A2462" s="115"/>
      <c r="B2462" s="116"/>
      <c r="C2462" s="122"/>
      <c r="D2462" s="171"/>
      <c r="E2462" s="128"/>
      <c r="F2462" s="128"/>
      <c r="G2462" s="127"/>
      <c r="H2462" s="128"/>
      <c r="I2462" s="173"/>
      <c r="J2462" s="173"/>
      <c r="K2462" s="172"/>
      <c r="L2462" s="173"/>
      <c r="M2462" s="173"/>
      <c r="N2462" s="173"/>
      <c r="O2462" s="173"/>
      <c r="P2462" s="172"/>
      <c r="Q2462" s="172"/>
      <c r="R2462" s="154"/>
      <c r="S2462" s="154"/>
      <c r="T2462" s="172"/>
      <c r="U2462" s="172"/>
      <c r="V2462" s="172"/>
      <c r="W2462" s="172"/>
      <c r="X2462" s="153"/>
      <c r="Y2462" s="174"/>
      <c r="Z2462" s="152"/>
      <c r="AA2462" s="140"/>
      <c r="AB2462" s="140"/>
      <c r="AC2462" s="140"/>
      <c r="AD2462" s="140"/>
      <c r="AE2462" s="140"/>
      <c r="AF2462" s="140"/>
      <c r="AG2462" s="140"/>
      <c r="AH2462" s="140"/>
      <c r="AI2462" s="140"/>
      <c r="AJ2462" s="140"/>
      <c r="AK2462" s="140"/>
      <c r="AL2462" s="140"/>
      <c r="AM2462" s="140"/>
      <c r="AN2462" s="140"/>
      <c r="AO2462" s="140"/>
      <c r="AP2462" s="140"/>
      <c r="AQ2462" s="140"/>
      <c r="AR2462" s="140"/>
      <c r="AS2462" s="140"/>
      <c r="AT2462" s="140"/>
      <c r="AU2462" s="140"/>
      <c r="AV2462" s="140"/>
      <c r="AW2462" s="140"/>
      <c r="AX2462" s="141"/>
      <c r="AZ2462" s="169" t="str">
        <f t="shared" si="98"/>
        <v>OK</v>
      </c>
      <c r="BA2462" s="170" t="str">
        <f t="shared" si="99"/>
        <v>OK</v>
      </c>
    </row>
    <row r="2463" spans="1:53" ht="26.25" x14ac:dyDescent="0.25">
      <c r="A2463" s="115"/>
      <c r="B2463" s="116"/>
      <c r="C2463" s="122"/>
      <c r="D2463" s="171"/>
      <c r="E2463" s="128"/>
      <c r="F2463" s="128"/>
      <c r="G2463" s="127"/>
      <c r="H2463" s="128"/>
      <c r="I2463" s="173"/>
      <c r="J2463" s="173"/>
      <c r="K2463" s="172"/>
      <c r="L2463" s="173"/>
      <c r="M2463" s="173"/>
      <c r="N2463" s="173"/>
      <c r="O2463" s="173"/>
      <c r="P2463" s="172"/>
      <c r="Q2463" s="172"/>
      <c r="R2463" s="154"/>
      <c r="S2463" s="154"/>
      <c r="T2463" s="172"/>
      <c r="U2463" s="172"/>
      <c r="V2463" s="172"/>
      <c r="W2463" s="172"/>
      <c r="X2463" s="153"/>
      <c r="Y2463" s="174"/>
      <c r="Z2463" s="152"/>
      <c r="AA2463" s="140"/>
      <c r="AB2463" s="140"/>
      <c r="AC2463" s="140"/>
      <c r="AD2463" s="140"/>
      <c r="AE2463" s="140"/>
      <c r="AF2463" s="140"/>
      <c r="AG2463" s="140"/>
      <c r="AH2463" s="140"/>
      <c r="AI2463" s="140"/>
      <c r="AJ2463" s="140"/>
      <c r="AK2463" s="140"/>
      <c r="AL2463" s="140"/>
      <c r="AM2463" s="140"/>
      <c r="AN2463" s="140"/>
      <c r="AO2463" s="140"/>
      <c r="AP2463" s="140"/>
      <c r="AQ2463" s="140"/>
      <c r="AR2463" s="140"/>
      <c r="AS2463" s="140"/>
      <c r="AT2463" s="140"/>
      <c r="AU2463" s="140"/>
      <c r="AV2463" s="140"/>
      <c r="AW2463" s="140"/>
      <c r="AX2463" s="141"/>
      <c r="AZ2463" s="169" t="str">
        <f t="shared" si="98"/>
        <v>OK</v>
      </c>
      <c r="BA2463" s="170" t="str">
        <f t="shared" si="99"/>
        <v>OK</v>
      </c>
    </row>
    <row r="2464" spans="1:53" ht="26.25" x14ac:dyDescent="0.25">
      <c r="A2464" s="115"/>
      <c r="B2464" s="116"/>
      <c r="C2464" s="122"/>
      <c r="D2464" s="171"/>
      <c r="E2464" s="128"/>
      <c r="F2464" s="128"/>
      <c r="G2464" s="127"/>
      <c r="H2464" s="128"/>
      <c r="I2464" s="173"/>
      <c r="J2464" s="173"/>
      <c r="K2464" s="172"/>
      <c r="L2464" s="173"/>
      <c r="M2464" s="173"/>
      <c r="N2464" s="173"/>
      <c r="O2464" s="173"/>
      <c r="P2464" s="172"/>
      <c r="Q2464" s="172"/>
      <c r="R2464" s="154"/>
      <c r="S2464" s="154"/>
      <c r="T2464" s="172"/>
      <c r="U2464" s="172"/>
      <c r="V2464" s="172"/>
      <c r="W2464" s="172"/>
      <c r="X2464" s="153"/>
      <c r="Y2464" s="174"/>
      <c r="Z2464" s="152"/>
      <c r="AA2464" s="140"/>
      <c r="AB2464" s="140"/>
      <c r="AC2464" s="140"/>
      <c r="AD2464" s="140"/>
      <c r="AE2464" s="140"/>
      <c r="AF2464" s="140"/>
      <c r="AG2464" s="140"/>
      <c r="AH2464" s="140"/>
      <c r="AI2464" s="140"/>
      <c r="AJ2464" s="140"/>
      <c r="AK2464" s="140"/>
      <c r="AL2464" s="140"/>
      <c r="AM2464" s="140"/>
      <c r="AN2464" s="140"/>
      <c r="AO2464" s="140"/>
      <c r="AP2464" s="140"/>
      <c r="AQ2464" s="140"/>
      <c r="AR2464" s="140"/>
      <c r="AS2464" s="140"/>
      <c r="AT2464" s="140"/>
      <c r="AU2464" s="140"/>
      <c r="AV2464" s="140"/>
      <c r="AW2464" s="140"/>
      <c r="AX2464" s="141"/>
      <c r="AZ2464" s="169" t="str">
        <f t="shared" ref="AZ2464" si="100">IF(S2464-AA2464-AC2464-AE2464-AG2464-AI2464-AK2464-AM2464-AO2464-AQ2464-AS2464-AU2464-AW2464=0,"OK","Compromisos diferentes al valor estimado en la vigencia actual")</f>
        <v>OK</v>
      </c>
      <c r="BA2464" s="170" t="str">
        <f t="shared" ref="BA2464" si="101">IF(S2464-AB2464-AD2464-AF2464-AH2464-AJ2464-AL2464-AN2464-AP2464-AR2464-AT2464-AV2464-AX2464=0,"OK","Obligaciones diferentes al valor estimado en la vigencia actual")</f>
        <v>OK</v>
      </c>
    </row>
    <row r="2465" spans="1:53" ht="26.25" x14ac:dyDescent="0.25">
      <c r="A2465" s="115"/>
      <c r="B2465" s="116"/>
      <c r="C2465" s="122"/>
      <c r="D2465" s="171"/>
      <c r="E2465" s="128"/>
      <c r="F2465" s="128"/>
      <c r="G2465" s="127"/>
      <c r="H2465" s="128"/>
      <c r="I2465" s="173"/>
      <c r="J2465" s="173"/>
      <c r="K2465" s="172"/>
      <c r="L2465" s="173"/>
      <c r="M2465" s="173"/>
      <c r="N2465" s="173"/>
      <c r="O2465" s="173"/>
      <c r="P2465" s="172"/>
      <c r="Q2465" s="172"/>
      <c r="R2465" s="154"/>
      <c r="S2465" s="154"/>
      <c r="T2465" s="172"/>
      <c r="U2465" s="172"/>
      <c r="V2465" s="172"/>
      <c r="W2465" s="172"/>
      <c r="X2465" s="153"/>
      <c r="Y2465" s="174"/>
      <c r="Z2465" s="152"/>
      <c r="AA2465" s="140"/>
      <c r="AB2465" s="140"/>
      <c r="AC2465" s="140"/>
      <c r="AD2465" s="140"/>
      <c r="AE2465" s="140"/>
      <c r="AF2465" s="140"/>
      <c r="AG2465" s="140"/>
      <c r="AH2465" s="140"/>
      <c r="AI2465" s="140"/>
      <c r="AJ2465" s="140"/>
      <c r="AK2465" s="140"/>
      <c r="AL2465" s="140"/>
      <c r="AM2465" s="140"/>
      <c r="AN2465" s="140"/>
      <c r="AO2465" s="140"/>
      <c r="AP2465" s="140"/>
      <c r="AQ2465" s="140"/>
      <c r="AR2465" s="140"/>
      <c r="AS2465" s="140"/>
      <c r="AT2465" s="140"/>
      <c r="AU2465" s="140"/>
      <c r="AV2465" s="140"/>
      <c r="AW2465" s="140"/>
      <c r="AX2465" s="141"/>
      <c r="AZ2465" s="169" t="str">
        <f t="shared" si="98"/>
        <v>OK</v>
      </c>
      <c r="BA2465" s="170" t="str">
        <f t="shared" si="99"/>
        <v>OK</v>
      </c>
    </row>
    <row r="2466" spans="1:53" ht="38.25" customHeight="1" x14ac:dyDescent="0.25">
      <c r="A2466" s="115"/>
      <c r="B2466" s="116"/>
      <c r="C2466" s="122"/>
      <c r="D2466" s="171"/>
      <c r="E2466" s="128"/>
      <c r="F2466" s="128"/>
      <c r="G2466" s="127"/>
      <c r="H2466" s="128"/>
      <c r="I2466" s="173"/>
      <c r="J2466" s="173"/>
      <c r="K2466" s="172"/>
      <c r="L2466" s="173"/>
      <c r="M2466" s="173"/>
      <c r="N2466" s="173"/>
      <c r="O2466" s="173"/>
      <c r="P2466" s="172"/>
      <c r="Q2466" s="172"/>
      <c r="R2466" s="154"/>
      <c r="S2466" s="154"/>
      <c r="T2466" s="172"/>
      <c r="U2466" s="172"/>
      <c r="V2466" s="172"/>
      <c r="W2466" s="172"/>
      <c r="X2466" s="153"/>
      <c r="Y2466" s="174"/>
      <c r="Z2466" s="152"/>
      <c r="AA2466" s="140"/>
      <c r="AB2466" s="140"/>
      <c r="AC2466" s="140"/>
      <c r="AD2466" s="140"/>
      <c r="AE2466" s="140"/>
      <c r="AF2466" s="140"/>
      <c r="AG2466" s="140"/>
      <c r="AH2466" s="140"/>
      <c r="AI2466" s="140"/>
      <c r="AJ2466" s="140"/>
      <c r="AK2466" s="140"/>
      <c r="AL2466" s="140"/>
      <c r="AM2466" s="140"/>
      <c r="AN2466" s="140"/>
      <c r="AO2466" s="140"/>
      <c r="AP2466" s="140"/>
      <c r="AQ2466" s="140"/>
      <c r="AR2466" s="140"/>
      <c r="AS2466" s="140"/>
      <c r="AT2466" s="140"/>
      <c r="AU2466" s="140"/>
      <c r="AV2466" s="140"/>
      <c r="AW2466" s="140"/>
      <c r="AX2466" s="141"/>
      <c r="AZ2466" s="169" t="str">
        <f t="shared" si="98"/>
        <v>OK</v>
      </c>
      <c r="BA2466" s="170" t="str">
        <f t="shared" si="99"/>
        <v>OK</v>
      </c>
    </row>
    <row r="2467" spans="1:53" ht="38.25" customHeight="1" x14ac:dyDescent="0.25">
      <c r="A2467" s="115"/>
      <c r="B2467" s="116"/>
      <c r="C2467" s="122"/>
      <c r="D2467" s="171"/>
      <c r="E2467" s="128"/>
      <c r="F2467" s="128"/>
      <c r="G2467" s="127"/>
      <c r="H2467" s="128"/>
      <c r="I2467" s="173"/>
      <c r="J2467" s="173"/>
      <c r="K2467" s="172"/>
      <c r="L2467" s="173"/>
      <c r="M2467" s="173"/>
      <c r="N2467" s="173"/>
      <c r="O2467" s="173"/>
      <c r="P2467" s="172"/>
      <c r="Q2467" s="172"/>
      <c r="R2467" s="154"/>
      <c r="S2467" s="154"/>
      <c r="T2467" s="172"/>
      <c r="U2467" s="172"/>
      <c r="V2467" s="172"/>
      <c r="W2467" s="172"/>
      <c r="X2467" s="153"/>
      <c r="Y2467" s="174"/>
      <c r="Z2467" s="152"/>
      <c r="AA2467" s="140"/>
      <c r="AB2467" s="140"/>
      <c r="AC2467" s="140"/>
      <c r="AD2467" s="140"/>
      <c r="AE2467" s="140"/>
      <c r="AF2467" s="140"/>
      <c r="AG2467" s="140"/>
      <c r="AH2467" s="140"/>
      <c r="AI2467" s="140"/>
      <c r="AJ2467" s="140"/>
      <c r="AK2467" s="140"/>
      <c r="AL2467" s="140"/>
      <c r="AM2467" s="140"/>
      <c r="AN2467" s="140"/>
      <c r="AO2467" s="140"/>
      <c r="AP2467" s="140"/>
      <c r="AQ2467" s="140"/>
      <c r="AR2467" s="140"/>
      <c r="AS2467" s="140"/>
      <c r="AT2467" s="140"/>
      <c r="AU2467" s="140"/>
      <c r="AV2467" s="140"/>
      <c r="AW2467" s="140"/>
      <c r="AX2467" s="141"/>
      <c r="AZ2467" s="169" t="str">
        <f t="shared" si="98"/>
        <v>OK</v>
      </c>
      <c r="BA2467" s="170" t="str">
        <f t="shared" si="99"/>
        <v>OK</v>
      </c>
    </row>
    <row r="2468" spans="1:53" ht="26.25" customHeight="1" x14ac:dyDescent="0.25">
      <c r="A2468" s="115"/>
      <c r="B2468" s="116"/>
      <c r="C2468" s="122"/>
      <c r="D2468" s="171"/>
      <c r="E2468" s="128"/>
      <c r="F2468" s="128"/>
      <c r="G2468" s="127"/>
      <c r="H2468" s="128"/>
      <c r="I2468" s="173"/>
      <c r="J2468" s="173"/>
      <c r="K2468" s="172"/>
      <c r="L2468" s="173"/>
      <c r="M2468" s="173"/>
      <c r="N2468" s="173"/>
      <c r="O2468" s="173"/>
      <c r="P2468" s="172"/>
      <c r="Q2468" s="172"/>
      <c r="R2468" s="154"/>
      <c r="S2468" s="154"/>
      <c r="T2468" s="172"/>
      <c r="U2468" s="172"/>
      <c r="V2468" s="172"/>
      <c r="W2468" s="172"/>
      <c r="X2468" s="153"/>
      <c r="Y2468" s="174"/>
      <c r="Z2468" s="152"/>
      <c r="AA2468" s="140"/>
      <c r="AB2468" s="140"/>
      <c r="AC2468" s="140"/>
      <c r="AD2468" s="140"/>
      <c r="AE2468" s="140"/>
      <c r="AF2468" s="140"/>
      <c r="AG2468" s="140"/>
      <c r="AH2468" s="140"/>
      <c r="AI2468" s="140"/>
      <c r="AJ2468" s="140"/>
      <c r="AK2468" s="140"/>
      <c r="AL2468" s="140"/>
      <c r="AM2468" s="140"/>
      <c r="AN2468" s="140"/>
      <c r="AO2468" s="140"/>
      <c r="AP2468" s="140"/>
      <c r="AQ2468" s="140"/>
      <c r="AR2468" s="140"/>
      <c r="AS2468" s="140"/>
      <c r="AT2468" s="140"/>
      <c r="AU2468" s="140"/>
      <c r="AV2468" s="140"/>
      <c r="AW2468" s="140"/>
      <c r="AX2468" s="141"/>
      <c r="AZ2468" s="169" t="str">
        <f t="shared" si="98"/>
        <v>OK</v>
      </c>
      <c r="BA2468" s="170" t="str">
        <f t="shared" si="99"/>
        <v>OK</v>
      </c>
    </row>
    <row r="2469" spans="1:53" ht="26.25" customHeight="1" x14ac:dyDescent="0.25">
      <c r="A2469" s="115"/>
      <c r="B2469" s="116"/>
      <c r="C2469" s="122"/>
      <c r="D2469" s="171"/>
      <c r="E2469" s="128"/>
      <c r="F2469" s="128"/>
      <c r="G2469" s="127"/>
      <c r="H2469" s="128"/>
      <c r="I2469" s="173"/>
      <c r="J2469" s="173"/>
      <c r="K2469" s="172"/>
      <c r="L2469" s="173"/>
      <c r="M2469" s="173"/>
      <c r="N2469" s="173"/>
      <c r="O2469" s="173"/>
      <c r="P2469" s="172"/>
      <c r="Q2469" s="172"/>
      <c r="R2469" s="154"/>
      <c r="S2469" s="154"/>
      <c r="T2469" s="172"/>
      <c r="U2469" s="172"/>
      <c r="V2469" s="172"/>
      <c r="W2469" s="172"/>
      <c r="X2469" s="153"/>
      <c r="Y2469" s="174"/>
      <c r="Z2469" s="152"/>
      <c r="AA2469" s="140"/>
      <c r="AB2469" s="140"/>
      <c r="AC2469" s="140"/>
      <c r="AD2469" s="140"/>
      <c r="AE2469" s="140"/>
      <c r="AF2469" s="140"/>
      <c r="AG2469" s="140"/>
      <c r="AH2469" s="140"/>
      <c r="AI2469" s="140"/>
      <c r="AJ2469" s="140"/>
      <c r="AK2469" s="140"/>
      <c r="AL2469" s="140"/>
      <c r="AM2469" s="140"/>
      <c r="AN2469" s="140"/>
      <c r="AO2469" s="140"/>
      <c r="AP2469" s="140"/>
      <c r="AQ2469" s="140"/>
      <c r="AR2469" s="140"/>
      <c r="AS2469" s="140"/>
      <c r="AT2469" s="140"/>
      <c r="AU2469" s="140"/>
      <c r="AV2469" s="140"/>
      <c r="AW2469" s="140"/>
      <c r="AX2469" s="141"/>
      <c r="AZ2469" s="169" t="str">
        <f t="shared" si="98"/>
        <v>OK</v>
      </c>
      <c r="BA2469" s="170" t="str">
        <f t="shared" si="99"/>
        <v>OK</v>
      </c>
    </row>
    <row r="2470" spans="1:53" ht="26.25" customHeight="1" x14ac:dyDescent="0.25">
      <c r="A2470" s="115"/>
      <c r="B2470" s="116"/>
      <c r="C2470" s="122"/>
      <c r="D2470" s="171"/>
      <c r="E2470" s="128"/>
      <c r="F2470" s="128"/>
      <c r="G2470" s="127"/>
      <c r="H2470" s="128"/>
      <c r="I2470" s="173"/>
      <c r="J2470" s="173"/>
      <c r="K2470" s="172"/>
      <c r="L2470" s="173"/>
      <c r="M2470" s="173"/>
      <c r="N2470" s="173"/>
      <c r="O2470" s="173"/>
      <c r="P2470" s="172"/>
      <c r="Q2470" s="172"/>
      <c r="R2470" s="154"/>
      <c r="S2470" s="154"/>
      <c r="T2470" s="172"/>
      <c r="U2470" s="172"/>
      <c r="V2470" s="172"/>
      <c r="W2470" s="172"/>
      <c r="X2470" s="153"/>
      <c r="Y2470" s="174"/>
      <c r="Z2470" s="152"/>
      <c r="AA2470" s="140"/>
      <c r="AB2470" s="140"/>
      <c r="AC2470" s="140"/>
      <c r="AD2470" s="140"/>
      <c r="AE2470" s="140"/>
      <c r="AF2470" s="140"/>
      <c r="AG2470" s="140"/>
      <c r="AH2470" s="140"/>
      <c r="AI2470" s="140"/>
      <c r="AJ2470" s="140"/>
      <c r="AK2470" s="140"/>
      <c r="AL2470" s="140"/>
      <c r="AM2470" s="140"/>
      <c r="AN2470" s="140"/>
      <c r="AO2470" s="140"/>
      <c r="AP2470" s="140"/>
      <c r="AQ2470" s="140"/>
      <c r="AR2470" s="140"/>
      <c r="AS2470" s="140"/>
      <c r="AT2470" s="140"/>
      <c r="AU2470" s="140"/>
      <c r="AV2470" s="140"/>
      <c r="AW2470" s="140"/>
      <c r="AX2470" s="141"/>
      <c r="AZ2470" s="169" t="str">
        <f t="shared" si="98"/>
        <v>OK</v>
      </c>
      <c r="BA2470" s="170" t="str">
        <f t="shared" si="99"/>
        <v>OK</v>
      </c>
    </row>
    <row r="2471" spans="1:53" ht="26.25" customHeight="1" x14ac:dyDescent="0.25">
      <c r="A2471" s="115"/>
      <c r="B2471" s="116"/>
      <c r="C2471" s="122"/>
      <c r="D2471" s="171"/>
      <c r="E2471" s="128"/>
      <c r="F2471" s="128"/>
      <c r="G2471" s="127"/>
      <c r="H2471" s="128"/>
      <c r="I2471" s="173"/>
      <c r="J2471" s="173"/>
      <c r="K2471" s="172"/>
      <c r="L2471" s="173"/>
      <c r="M2471" s="173"/>
      <c r="N2471" s="173"/>
      <c r="O2471" s="173"/>
      <c r="P2471" s="172"/>
      <c r="Q2471" s="172"/>
      <c r="R2471" s="154"/>
      <c r="S2471" s="154"/>
      <c r="T2471" s="172"/>
      <c r="U2471" s="172"/>
      <c r="V2471" s="172"/>
      <c r="W2471" s="172"/>
      <c r="X2471" s="153"/>
      <c r="Y2471" s="174"/>
      <c r="Z2471" s="152"/>
      <c r="AA2471" s="140"/>
      <c r="AB2471" s="140"/>
      <c r="AC2471" s="140"/>
      <c r="AD2471" s="140"/>
      <c r="AE2471" s="140"/>
      <c r="AF2471" s="140"/>
      <c r="AG2471" s="140"/>
      <c r="AH2471" s="140"/>
      <c r="AI2471" s="140"/>
      <c r="AJ2471" s="140"/>
      <c r="AK2471" s="140"/>
      <c r="AL2471" s="140"/>
      <c r="AM2471" s="140"/>
      <c r="AN2471" s="140"/>
      <c r="AO2471" s="140"/>
      <c r="AP2471" s="140"/>
      <c r="AQ2471" s="140"/>
      <c r="AR2471" s="140"/>
      <c r="AS2471" s="140"/>
      <c r="AT2471" s="140"/>
      <c r="AU2471" s="140"/>
      <c r="AV2471" s="140"/>
      <c r="AW2471" s="140"/>
      <c r="AX2471" s="141"/>
      <c r="AZ2471" s="169" t="str">
        <f t="shared" si="98"/>
        <v>OK</v>
      </c>
      <c r="BA2471" s="170" t="str">
        <f t="shared" si="99"/>
        <v>OK</v>
      </c>
    </row>
    <row r="2472" spans="1:53" ht="26.25" customHeight="1" x14ac:dyDescent="0.25">
      <c r="A2472" s="115"/>
      <c r="B2472" s="116"/>
      <c r="C2472" s="122"/>
      <c r="D2472" s="171"/>
      <c r="E2472" s="128"/>
      <c r="F2472" s="128"/>
      <c r="G2472" s="127"/>
      <c r="H2472" s="128"/>
      <c r="I2472" s="173"/>
      <c r="J2472" s="173"/>
      <c r="K2472" s="172"/>
      <c r="L2472" s="173"/>
      <c r="M2472" s="173"/>
      <c r="N2472" s="173"/>
      <c r="O2472" s="173"/>
      <c r="P2472" s="172"/>
      <c r="Q2472" s="172"/>
      <c r="R2472" s="154"/>
      <c r="S2472" s="154"/>
      <c r="T2472" s="172"/>
      <c r="U2472" s="172"/>
      <c r="V2472" s="172"/>
      <c r="W2472" s="172"/>
      <c r="X2472" s="153"/>
      <c r="Y2472" s="174"/>
      <c r="Z2472" s="152"/>
      <c r="AA2472" s="140"/>
      <c r="AB2472" s="140"/>
      <c r="AC2472" s="140"/>
      <c r="AD2472" s="140"/>
      <c r="AE2472" s="140"/>
      <c r="AF2472" s="140"/>
      <c r="AG2472" s="140"/>
      <c r="AH2472" s="140"/>
      <c r="AI2472" s="140"/>
      <c r="AJ2472" s="140"/>
      <c r="AK2472" s="140"/>
      <c r="AL2472" s="140"/>
      <c r="AM2472" s="140"/>
      <c r="AN2472" s="140"/>
      <c r="AO2472" s="140"/>
      <c r="AP2472" s="140"/>
      <c r="AQ2472" s="140"/>
      <c r="AR2472" s="140"/>
      <c r="AS2472" s="140"/>
      <c r="AT2472" s="140"/>
      <c r="AU2472" s="140"/>
      <c r="AV2472" s="140"/>
      <c r="AW2472" s="140"/>
      <c r="AX2472" s="141"/>
      <c r="AZ2472" s="169" t="str">
        <f t="shared" si="98"/>
        <v>OK</v>
      </c>
      <c r="BA2472" s="170" t="str">
        <f t="shared" si="99"/>
        <v>OK</v>
      </c>
    </row>
    <row r="2473" spans="1:53" ht="26.25" customHeight="1" x14ac:dyDescent="0.25">
      <c r="A2473" s="115"/>
      <c r="B2473" s="116"/>
      <c r="C2473" s="122"/>
      <c r="D2473" s="171"/>
      <c r="E2473" s="128"/>
      <c r="F2473" s="128"/>
      <c r="G2473" s="127"/>
      <c r="H2473" s="128"/>
      <c r="I2473" s="173"/>
      <c r="J2473" s="173"/>
      <c r="K2473" s="172"/>
      <c r="L2473" s="173"/>
      <c r="M2473" s="173"/>
      <c r="N2473" s="173"/>
      <c r="O2473" s="173"/>
      <c r="P2473" s="172"/>
      <c r="Q2473" s="172"/>
      <c r="R2473" s="154"/>
      <c r="S2473" s="154"/>
      <c r="T2473" s="172"/>
      <c r="U2473" s="172"/>
      <c r="V2473" s="172"/>
      <c r="W2473" s="172"/>
      <c r="X2473" s="153"/>
      <c r="Y2473" s="174"/>
      <c r="Z2473" s="152"/>
      <c r="AA2473" s="140"/>
      <c r="AB2473" s="140"/>
      <c r="AC2473" s="140"/>
      <c r="AD2473" s="140"/>
      <c r="AE2473" s="140"/>
      <c r="AF2473" s="140"/>
      <c r="AG2473" s="140"/>
      <c r="AH2473" s="140"/>
      <c r="AI2473" s="140"/>
      <c r="AJ2473" s="140"/>
      <c r="AK2473" s="140"/>
      <c r="AL2473" s="140"/>
      <c r="AM2473" s="140"/>
      <c r="AN2473" s="140"/>
      <c r="AO2473" s="140"/>
      <c r="AP2473" s="140"/>
      <c r="AQ2473" s="140"/>
      <c r="AR2473" s="140"/>
      <c r="AS2473" s="140"/>
      <c r="AT2473" s="140"/>
      <c r="AU2473" s="140"/>
      <c r="AV2473" s="140"/>
      <c r="AW2473" s="140"/>
      <c r="AX2473" s="141"/>
      <c r="AZ2473" s="169" t="str">
        <f t="shared" si="98"/>
        <v>OK</v>
      </c>
      <c r="BA2473" s="170" t="str">
        <f t="shared" si="99"/>
        <v>OK</v>
      </c>
    </row>
    <row r="2474" spans="1:53" ht="26.25" customHeight="1" x14ac:dyDescent="0.25">
      <c r="A2474" s="115"/>
      <c r="B2474" s="116"/>
      <c r="C2474" s="122"/>
      <c r="D2474" s="171"/>
      <c r="E2474" s="128"/>
      <c r="F2474" s="128"/>
      <c r="G2474" s="127"/>
      <c r="H2474" s="128"/>
      <c r="I2474" s="173"/>
      <c r="J2474" s="173"/>
      <c r="K2474" s="172"/>
      <c r="L2474" s="173"/>
      <c r="M2474" s="173"/>
      <c r="N2474" s="173"/>
      <c r="O2474" s="173"/>
      <c r="P2474" s="172"/>
      <c r="Q2474" s="172"/>
      <c r="R2474" s="154"/>
      <c r="S2474" s="154"/>
      <c r="T2474" s="172"/>
      <c r="U2474" s="172"/>
      <c r="V2474" s="172"/>
      <c r="W2474" s="172"/>
      <c r="X2474" s="153"/>
      <c r="Y2474" s="174"/>
      <c r="Z2474" s="152"/>
      <c r="AA2474" s="140"/>
      <c r="AB2474" s="140"/>
      <c r="AC2474" s="140"/>
      <c r="AD2474" s="140"/>
      <c r="AE2474" s="140"/>
      <c r="AF2474" s="140"/>
      <c r="AG2474" s="140"/>
      <c r="AH2474" s="140"/>
      <c r="AI2474" s="140"/>
      <c r="AJ2474" s="140"/>
      <c r="AK2474" s="140"/>
      <c r="AL2474" s="140"/>
      <c r="AM2474" s="140"/>
      <c r="AN2474" s="140"/>
      <c r="AO2474" s="140"/>
      <c r="AP2474" s="140"/>
      <c r="AQ2474" s="140"/>
      <c r="AR2474" s="140"/>
      <c r="AS2474" s="140"/>
      <c r="AT2474" s="140"/>
      <c r="AU2474" s="140"/>
      <c r="AV2474" s="140"/>
      <c r="AW2474" s="140"/>
      <c r="AX2474" s="141"/>
      <c r="AZ2474" s="169" t="str">
        <f t="shared" si="98"/>
        <v>OK</v>
      </c>
      <c r="BA2474" s="170" t="str">
        <f t="shared" si="99"/>
        <v>OK</v>
      </c>
    </row>
    <row r="2475" spans="1:53" ht="26.25" customHeight="1" x14ac:dyDescent="0.25">
      <c r="A2475" s="115"/>
      <c r="B2475" s="116"/>
      <c r="C2475" s="122"/>
      <c r="D2475" s="171"/>
      <c r="E2475" s="128"/>
      <c r="F2475" s="128"/>
      <c r="G2475" s="127"/>
      <c r="H2475" s="128"/>
      <c r="I2475" s="173"/>
      <c r="J2475" s="173"/>
      <c r="K2475" s="172"/>
      <c r="L2475" s="173"/>
      <c r="M2475" s="173"/>
      <c r="N2475" s="173"/>
      <c r="O2475" s="173"/>
      <c r="P2475" s="172"/>
      <c r="Q2475" s="172"/>
      <c r="R2475" s="154"/>
      <c r="S2475" s="154"/>
      <c r="T2475" s="172"/>
      <c r="U2475" s="172"/>
      <c r="V2475" s="172"/>
      <c r="W2475" s="172"/>
      <c r="X2475" s="153"/>
      <c r="Y2475" s="174"/>
      <c r="Z2475" s="152"/>
      <c r="AA2475" s="140"/>
      <c r="AB2475" s="140"/>
      <c r="AC2475" s="140"/>
      <c r="AD2475" s="140"/>
      <c r="AE2475" s="140"/>
      <c r="AF2475" s="140"/>
      <c r="AG2475" s="140"/>
      <c r="AH2475" s="140"/>
      <c r="AI2475" s="140"/>
      <c r="AJ2475" s="140"/>
      <c r="AK2475" s="140"/>
      <c r="AL2475" s="140"/>
      <c r="AM2475" s="140"/>
      <c r="AN2475" s="140"/>
      <c r="AO2475" s="140"/>
      <c r="AP2475" s="140"/>
      <c r="AQ2475" s="140"/>
      <c r="AR2475" s="140"/>
      <c r="AS2475" s="140"/>
      <c r="AT2475" s="140"/>
      <c r="AU2475" s="140"/>
      <c r="AV2475" s="140"/>
      <c r="AW2475" s="140"/>
      <c r="AX2475" s="141"/>
      <c r="AZ2475" s="169" t="str">
        <f t="shared" si="98"/>
        <v>OK</v>
      </c>
      <c r="BA2475" s="170" t="str">
        <f t="shared" si="99"/>
        <v>OK</v>
      </c>
    </row>
    <row r="2476" spans="1:53" ht="26.25" customHeight="1" x14ac:dyDescent="0.25">
      <c r="A2476" s="115"/>
      <c r="B2476" s="116"/>
      <c r="C2476" s="122"/>
      <c r="D2476" s="171"/>
      <c r="E2476" s="128"/>
      <c r="F2476" s="128"/>
      <c r="G2476" s="127"/>
      <c r="H2476" s="128"/>
      <c r="I2476" s="173"/>
      <c r="J2476" s="173"/>
      <c r="K2476" s="172"/>
      <c r="L2476" s="173"/>
      <c r="M2476" s="173"/>
      <c r="N2476" s="173"/>
      <c r="O2476" s="173"/>
      <c r="P2476" s="172"/>
      <c r="Q2476" s="172"/>
      <c r="R2476" s="154"/>
      <c r="S2476" s="154"/>
      <c r="T2476" s="172"/>
      <c r="U2476" s="172"/>
      <c r="V2476" s="172"/>
      <c r="W2476" s="172"/>
      <c r="X2476" s="153"/>
      <c r="Y2476" s="174"/>
      <c r="Z2476" s="152"/>
      <c r="AA2476" s="140"/>
      <c r="AB2476" s="140"/>
      <c r="AC2476" s="140"/>
      <c r="AD2476" s="140"/>
      <c r="AE2476" s="140"/>
      <c r="AF2476" s="140"/>
      <c r="AG2476" s="140"/>
      <c r="AH2476" s="140"/>
      <c r="AI2476" s="140"/>
      <c r="AJ2476" s="140"/>
      <c r="AK2476" s="140"/>
      <c r="AL2476" s="140"/>
      <c r="AM2476" s="140"/>
      <c r="AN2476" s="140"/>
      <c r="AO2476" s="140"/>
      <c r="AP2476" s="140"/>
      <c r="AQ2476" s="140"/>
      <c r="AR2476" s="140"/>
      <c r="AS2476" s="140"/>
      <c r="AT2476" s="140"/>
      <c r="AU2476" s="140"/>
      <c r="AV2476" s="140"/>
      <c r="AW2476" s="140"/>
      <c r="AX2476" s="141"/>
      <c r="AZ2476" s="169" t="str">
        <f t="shared" si="98"/>
        <v>OK</v>
      </c>
      <c r="BA2476" s="170" t="str">
        <f t="shared" si="99"/>
        <v>OK</v>
      </c>
    </row>
    <row r="2477" spans="1:53" ht="26.25" customHeight="1" x14ac:dyDescent="0.25">
      <c r="A2477" s="115"/>
      <c r="B2477" s="116"/>
      <c r="C2477" s="122"/>
      <c r="D2477" s="171"/>
      <c r="E2477" s="128"/>
      <c r="F2477" s="128"/>
      <c r="G2477" s="127"/>
      <c r="H2477" s="128"/>
      <c r="I2477" s="173"/>
      <c r="J2477" s="173"/>
      <c r="K2477" s="172"/>
      <c r="L2477" s="173"/>
      <c r="M2477" s="173"/>
      <c r="N2477" s="173"/>
      <c r="O2477" s="173"/>
      <c r="P2477" s="172"/>
      <c r="Q2477" s="172"/>
      <c r="R2477" s="154"/>
      <c r="S2477" s="154"/>
      <c r="T2477" s="172"/>
      <c r="U2477" s="172"/>
      <c r="V2477" s="172"/>
      <c r="W2477" s="172"/>
      <c r="X2477" s="153"/>
      <c r="Y2477" s="174"/>
      <c r="Z2477" s="152"/>
      <c r="AA2477" s="140"/>
      <c r="AB2477" s="140"/>
      <c r="AC2477" s="140"/>
      <c r="AD2477" s="140"/>
      <c r="AE2477" s="140"/>
      <c r="AF2477" s="140"/>
      <c r="AG2477" s="140"/>
      <c r="AH2477" s="140"/>
      <c r="AI2477" s="140"/>
      <c r="AJ2477" s="140"/>
      <c r="AK2477" s="140"/>
      <c r="AL2477" s="140"/>
      <c r="AM2477" s="140"/>
      <c r="AN2477" s="140"/>
      <c r="AO2477" s="140"/>
      <c r="AP2477" s="140"/>
      <c r="AQ2477" s="140"/>
      <c r="AR2477" s="140"/>
      <c r="AS2477" s="140"/>
      <c r="AT2477" s="140"/>
      <c r="AU2477" s="140"/>
      <c r="AV2477" s="140"/>
      <c r="AW2477" s="140"/>
      <c r="AX2477" s="141"/>
      <c r="AZ2477" s="169" t="str">
        <f t="shared" si="98"/>
        <v>OK</v>
      </c>
      <c r="BA2477" s="170" t="str">
        <f t="shared" si="99"/>
        <v>OK</v>
      </c>
    </row>
    <row r="2478" spans="1:53" ht="26.25" customHeight="1" x14ac:dyDescent="0.25">
      <c r="A2478" s="115"/>
      <c r="B2478" s="116"/>
      <c r="C2478" s="122"/>
      <c r="D2478" s="171"/>
      <c r="E2478" s="128"/>
      <c r="F2478" s="128"/>
      <c r="G2478" s="127"/>
      <c r="H2478" s="128"/>
      <c r="I2478" s="173"/>
      <c r="J2478" s="173"/>
      <c r="K2478" s="172"/>
      <c r="L2478" s="173"/>
      <c r="M2478" s="173"/>
      <c r="N2478" s="173"/>
      <c r="O2478" s="173"/>
      <c r="P2478" s="172"/>
      <c r="Q2478" s="172"/>
      <c r="R2478" s="154"/>
      <c r="S2478" s="154"/>
      <c r="T2478" s="172"/>
      <c r="U2478" s="172"/>
      <c r="V2478" s="172"/>
      <c r="W2478" s="172"/>
      <c r="X2478" s="153"/>
      <c r="Y2478" s="174"/>
      <c r="Z2478" s="152"/>
      <c r="AA2478" s="140"/>
      <c r="AB2478" s="140"/>
      <c r="AC2478" s="140"/>
      <c r="AD2478" s="140"/>
      <c r="AE2478" s="140"/>
      <c r="AF2478" s="140"/>
      <c r="AG2478" s="140"/>
      <c r="AH2478" s="140"/>
      <c r="AI2478" s="140"/>
      <c r="AJ2478" s="140"/>
      <c r="AK2478" s="140"/>
      <c r="AL2478" s="140"/>
      <c r="AM2478" s="140"/>
      <c r="AN2478" s="140"/>
      <c r="AO2478" s="140"/>
      <c r="AP2478" s="140"/>
      <c r="AQ2478" s="140"/>
      <c r="AR2478" s="140"/>
      <c r="AS2478" s="140"/>
      <c r="AT2478" s="140"/>
      <c r="AU2478" s="140"/>
      <c r="AV2478" s="140"/>
      <c r="AW2478" s="140"/>
      <c r="AX2478" s="141"/>
      <c r="AZ2478" s="169" t="str">
        <f t="shared" si="98"/>
        <v>OK</v>
      </c>
      <c r="BA2478" s="170" t="str">
        <f t="shared" si="99"/>
        <v>OK</v>
      </c>
    </row>
    <row r="2479" spans="1:53" ht="26.25" customHeight="1" x14ac:dyDescent="0.25">
      <c r="A2479" s="115"/>
      <c r="B2479" s="116"/>
      <c r="C2479" s="122"/>
      <c r="D2479" s="171"/>
      <c r="E2479" s="128"/>
      <c r="F2479" s="128"/>
      <c r="G2479" s="127"/>
      <c r="H2479" s="128"/>
      <c r="I2479" s="173"/>
      <c r="J2479" s="173"/>
      <c r="K2479" s="172"/>
      <c r="L2479" s="173"/>
      <c r="M2479" s="173"/>
      <c r="N2479" s="173"/>
      <c r="O2479" s="173"/>
      <c r="P2479" s="172"/>
      <c r="Q2479" s="172"/>
      <c r="R2479" s="154"/>
      <c r="S2479" s="154"/>
      <c r="T2479" s="172"/>
      <c r="U2479" s="172"/>
      <c r="V2479" s="172"/>
      <c r="W2479" s="172"/>
      <c r="X2479" s="153"/>
      <c r="Y2479" s="174"/>
      <c r="Z2479" s="152"/>
      <c r="AA2479" s="140"/>
      <c r="AB2479" s="140"/>
      <c r="AC2479" s="140"/>
      <c r="AD2479" s="140"/>
      <c r="AE2479" s="140"/>
      <c r="AF2479" s="140"/>
      <c r="AG2479" s="140"/>
      <c r="AH2479" s="140"/>
      <c r="AI2479" s="140"/>
      <c r="AJ2479" s="140"/>
      <c r="AK2479" s="140"/>
      <c r="AL2479" s="140"/>
      <c r="AM2479" s="140"/>
      <c r="AN2479" s="140"/>
      <c r="AO2479" s="140"/>
      <c r="AP2479" s="140"/>
      <c r="AQ2479" s="140"/>
      <c r="AR2479" s="140"/>
      <c r="AS2479" s="140"/>
      <c r="AT2479" s="140"/>
      <c r="AU2479" s="140"/>
      <c r="AV2479" s="140"/>
      <c r="AW2479" s="140"/>
      <c r="AX2479" s="141"/>
      <c r="AZ2479" s="169" t="str">
        <f t="shared" si="98"/>
        <v>OK</v>
      </c>
      <c r="BA2479" s="170" t="str">
        <f t="shared" si="99"/>
        <v>OK</v>
      </c>
    </row>
    <row r="2480" spans="1:53" ht="26.25" customHeight="1" x14ac:dyDescent="0.25">
      <c r="A2480" s="115"/>
      <c r="B2480" s="116"/>
      <c r="C2480" s="122"/>
      <c r="D2480" s="171"/>
      <c r="E2480" s="128"/>
      <c r="F2480" s="128"/>
      <c r="G2480" s="127"/>
      <c r="H2480" s="128"/>
      <c r="I2480" s="173"/>
      <c r="J2480" s="173"/>
      <c r="K2480" s="172"/>
      <c r="L2480" s="173"/>
      <c r="M2480" s="173"/>
      <c r="N2480" s="173"/>
      <c r="O2480" s="173"/>
      <c r="P2480" s="172"/>
      <c r="Q2480" s="172"/>
      <c r="R2480" s="154"/>
      <c r="S2480" s="154"/>
      <c r="T2480" s="172"/>
      <c r="U2480" s="172"/>
      <c r="V2480" s="172"/>
      <c r="W2480" s="172"/>
      <c r="X2480" s="153"/>
      <c r="Y2480" s="174"/>
      <c r="Z2480" s="152"/>
      <c r="AA2480" s="140"/>
      <c r="AB2480" s="140"/>
      <c r="AC2480" s="140"/>
      <c r="AD2480" s="140"/>
      <c r="AE2480" s="140"/>
      <c r="AF2480" s="140"/>
      <c r="AG2480" s="140"/>
      <c r="AH2480" s="140"/>
      <c r="AI2480" s="140"/>
      <c r="AJ2480" s="140"/>
      <c r="AK2480" s="140"/>
      <c r="AL2480" s="140"/>
      <c r="AM2480" s="140"/>
      <c r="AN2480" s="140"/>
      <c r="AO2480" s="140"/>
      <c r="AP2480" s="140"/>
      <c r="AQ2480" s="140"/>
      <c r="AR2480" s="140"/>
      <c r="AS2480" s="140"/>
      <c r="AT2480" s="140"/>
      <c r="AU2480" s="140"/>
      <c r="AV2480" s="140"/>
      <c r="AW2480" s="140"/>
      <c r="AX2480" s="141"/>
      <c r="AZ2480" s="169" t="str">
        <f t="shared" si="98"/>
        <v>OK</v>
      </c>
      <c r="BA2480" s="170" t="str">
        <f t="shared" si="99"/>
        <v>OK</v>
      </c>
    </row>
    <row r="2481" spans="1:53" ht="26.25" customHeight="1" x14ac:dyDescent="0.25">
      <c r="A2481" s="115"/>
      <c r="B2481" s="116"/>
      <c r="C2481" s="122"/>
      <c r="D2481" s="171"/>
      <c r="E2481" s="128"/>
      <c r="F2481" s="128"/>
      <c r="G2481" s="127"/>
      <c r="H2481" s="128"/>
      <c r="I2481" s="173"/>
      <c r="J2481" s="173"/>
      <c r="K2481" s="172"/>
      <c r="L2481" s="173"/>
      <c r="M2481" s="173"/>
      <c r="N2481" s="173"/>
      <c r="O2481" s="173"/>
      <c r="P2481" s="172"/>
      <c r="Q2481" s="172"/>
      <c r="R2481" s="154"/>
      <c r="S2481" s="154"/>
      <c r="T2481" s="172"/>
      <c r="U2481" s="172"/>
      <c r="V2481" s="172"/>
      <c r="W2481" s="172"/>
      <c r="X2481" s="153"/>
      <c r="Y2481" s="174"/>
      <c r="Z2481" s="152"/>
      <c r="AA2481" s="140"/>
      <c r="AB2481" s="140"/>
      <c r="AC2481" s="140"/>
      <c r="AD2481" s="140"/>
      <c r="AE2481" s="140"/>
      <c r="AF2481" s="140"/>
      <c r="AG2481" s="140"/>
      <c r="AH2481" s="140"/>
      <c r="AI2481" s="140"/>
      <c r="AJ2481" s="140"/>
      <c r="AK2481" s="140"/>
      <c r="AL2481" s="140"/>
      <c r="AM2481" s="140"/>
      <c r="AN2481" s="140"/>
      <c r="AO2481" s="140"/>
      <c r="AP2481" s="140"/>
      <c r="AQ2481" s="140"/>
      <c r="AR2481" s="140"/>
      <c r="AS2481" s="140"/>
      <c r="AT2481" s="140"/>
      <c r="AU2481" s="140"/>
      <c r="AV2481" s="140"/>
      <c r="AW2481" s="140"/>
      <c r="AX2481" s="141"/>
      <c r="AZ2481" s="169" t="str">
        <f t="shared" si="98"/>
        <v>OK</v>
      </c>
      <c r="BA2481" s="170" t="str">
        <f t="shared" si="99"/>
        <v>OK</v>
      </c>
    </row>
    <row r="2482" spans="1:53" ht="26.25" customHeight="1" x14ac:dyDescent="0.25">
      <c r="A2482" s="115"/>
      <c r="B2482" s="116"/>
      <c r="C2482" s="122"/>
      <c r="D2482" s="171"/>
      <c r="E2482" s="128"/>
      <c r="F2482" s="128"/>
      <c r="G2482" s="127"/>
      <c r="H2482" s="128"/>
      <c r="I2482" s="173"/>
      <c r="J2482" s="173"/>
      <c r="K2482" s="172"/>
      <c r="L2482" s="173"/>
      <c r="M2482" s="173"/>
      <c r="N2482" s="173"/>
      <c r="O2482" s="173"/>
      <c r="P2482" s="172"/>
      <c r="Q2482" s="172"/>
      <c r="R2482" s="154"/>
      <c r="S2482" s="154"/>
      <c r="T2482" s="172"/>
      <c r="U2482" s="172"/>
      <c r="V2482" s="172"/>
      <c r="W2482" s="172"/>
      <c r="X2482" s="153"/>
      <c r="Y2482" s="174"/>
      <c r="Z2482" s="152"/>
      <c r="AA2482" s="140"/>
      <c r="AB2482" s="140"/>
      <c r="AC2482" s="140"/>
      <c r="AD2482" s="140"/>
      <c r="AE2482" s="140"/>
      <c r="AF2482" s="140"/>
      <c r="AG2482" s="140"/>
      <c r="AH2482" s="140"/>
      <c r="AI2482" s="140"/>
      <c r="AJ2482" s="140"/>
      <c r="AK2482" s="140"/>
      <c r="AL2482" s="140"/>
      <c r="AM2482" s="140"/>
      <c r="AN2482" s="140"/>
      <c r="AO2482" s="140"/>
      <c r="AP2482" s="140"/>
      <c r="AQ2482" s="140"/>
      <c r="AR2482" s="140"/>
      <c r="AS2482" s="140"/>
      <c r="AT2482" s="140"/>
      <c r="AU2482" s="140"/>
      <c r="AV2482" s="140"/>
      <c r="AW2482" s="140"/>
      <c r="AX2482" s="141"/>
      <c r="AZ2482" s="169" t="str">
        <f t="shared" si="98"/>
        <v>OK</v>
      </c>
      <c r="BA2482" s="170" t="str">
        <f t="shared" si="99"/>
        <v>OK</v>
      </c>
    </row>
    <row r="2483" spans="1:53" ht="26.25" customHeight="1" x14ac:dyDescent="0.25">
      <c r="A2483" s="115"/>
      <c r="B2483" s="116"/>
      <c r="C2483" s="122"/>
      <c r="D2483" s="171"/>
      <c r="E2483" s="128"/>
      <c r="F2483" s="128"/>
      <c r="G2483" s="127"/>
      <c r="H2483" s="128"/>
      <c r="I2483" s="173"/>
      <c r="J2483" s="173"/>
      <c r="K2483" s="172"/>
      <c r="L2483" s="173"/>
      <c r="M2483" s="173"/>
      <c r="N2483" s="173"/>
      <c r="O2483" s="173"/>
      <c r="P2483" s="172"/>
      <c r="Q2483" s="172"/>
      <c r="R2483" s="154"/>
      <c r="S2483" s="154"/>
      <c r="T2483" s="172"/>
      <c r="U2483" s="172"/>
      <c r="V2483" s="172"/>
      <c r="W2483" s="172"/>
      <c r="X2483" s="153"/>
      <c r="Y2483" s="174"/>
      <c r="Z2483" s="152"/>
      <c r="AA2483" s="140"/>
      <c r="AB2483" s="140"/>
      <c r="AC2483" s="140"/>
      <c r="AD2483" s="140"/>
      <c r="AE2483" s="140"/>
      <c r="AF2483" s="140"/>
      <c r="AG2483" s="140"/>
      <c r="AH2483" s="140"/>
      <c r="AI2483" s="140"/>
      <c r="AJ2483" s="140"/>
      <c r="AK2483" s="140"/>
      <c r="AL2483" s="140"/>
      <c r="AM2483" s="140"/>
      <c r="AN2483" s="140"/>
      <c r="AO2483" s="140"/>
      <c r="AP2483" s="140"/>
      <c r="AQ2483" s="140"/>
      <c r="AR2483" s="140"/>
      <c r="AS2483" s="140"/>
      <c r="AT2483" s="140"/>
      <c r="AU2483" s="140"/>
      <c r="AV2483" s="140"/>
      <c r="AW2483" s="140"/>
      <c r="AX2483" s="141"/>
      <c r="AZ2483" s="169" t="str">
        <f t="shared" si="98"/>
        <v>OK</v>
      </c>
      <c r="BA2483" s="170" t="str">
        <f t="shared" si="99"/>
        <v>OK</v>
      </c>
    </row>
    <row r="2484" spans="1:53" ht="26.25" customHeight="1" x14ac:dyDescent="0.25">
      <c r="A2484" s="115"/>
      <c r="B2484" s="116"/>
      <c r="C2484" s="122"/>
      <c r="D2484" s="171"/>
      <c r="E2484" s="128"/>
      <c r="F2484" s="128"/>
      <c r="G2484" s="127"/>
      <c r="H2484" s="128"/>
      <c r="I2484" s="173"/>
      <c r="J2484" s="173"/>
      <c r="K2484" s="172"/>
      <c r="L2484" s="173"/>
      <c r="M2484" s="173"/>
      <c r="N2484" s="173"/>
      <c r="O2484" s="173"/>
      <c r="P2484" s="172"/>
      <c r="Q2484" s="172"/>
      <c r="R2484" s="154"/>
      <c r="S2484" s="154"/>
      <c r="T2484" s="172"/>
      <c r="U2484" s="172"/>
      <c r="V2484" s="172"/>
      <c r="W2484" s="172"/>
      <c r="X2484" s="153"/>
      <c r="Y2484" s="174"/>
      <c r="Z2484" s="152"/>
      <c r="AA2484" s="140"/>
      <c r="AB2484" s="140"/>
      <c r="AC2484" s="140"/>
      <c r="AD2484" s="140"/>
      <c r="AE2484" s="140"/>
      <c r="AF2484" s="140"/>
      <c r="AG2484" s="140"/>
      <c r="AH2484" s="140"/>
      <c r="AI2484" s="140"/>
      <c r="AJ2484" s="140"/>
      <c r="AK2484" s="140"/>
      <c r="AL2484" s="140"/>
      <c r="AM2484" s="140"/>
      <c r="AN2484" s="140"/>
      <c r="AO2484" s="140"/>
      <c r="AP2484" s="140"/>
      <c r="AQ2484" s="140"/>
      <c r="AR2484" s="140"/>
      <c r="AS2484" s="140"/>
      <c r="AT2484" s="140"/>
      <c r="AU2484" s="140"/>
      <c r="AV2484" s="140"/>
      <c r="AW2484" s="140"/>
      <c r="AX2484" s="141"/>
      <c r="AZ2484" s="169" t="str">
        <f t="shared" si="98"/>
        <v>OK</v>
      </c>
      <c r="BA2484" s="170" t="str">
        <f t="shared" si="99"/>
        <v>OK</v>
      </c>
    </row>
    <row r="2485" spans="1:53" ht="26.25" customHeight="1" x14ac:dyDescent="0.25">
      <c r="A2485" s="115"/>
      <c r="B2485" s="116"/>
      <c r="C2485" s="122"/>
      <c r="D2485" s="171"/>
      <c r="E2485" s="128"/>
      <c r="F2485" s="128"/>
      <c r="G2485" s="127"/>
      <c r="H2485" s="128"/>
      <c r="I2485" s="173"/>
      <c r="J2485" s="173"/>
      <c r="K2485" s="172"/>
      <c r="L2485" s="173"/>
      <c r="M2485" s="173"/>
      <c r="N2485" s="173"/>
      <c r="O2485" s="173"/>
      <c r="P2485" s="172"/>
      <c r="Q2485" s="172"/>
      <c r="R2485" s="154"/>
      <c r="S2485" s="154"/>
      <c r="T2485" s="172"/>
      <c r="U2485" s="172"/>
      <c r="V2485" s="172"/>
      <c r="W2485" s="172"/>
      <c r="X2485" s="153"/>
      <c r="Y2485" s="174"/>
      <c r="Z2485" s="152"/>
      <c r="AA2485" s="140"/>
      <c r="AB2485" s="140"/>
      <c r="AC2485" s="140"/>
      <c r="AD2485" s="140"/>
      <c r="AE2485" s="140"/>
      <c r="AF2485" s="140"/>
      <c r="AG2485" s="140"/>
      <c r="AH2485" s="140"/>
      <c r="AI2485" s="140"/>
      <c r="AJ2485" s="140"/>
      <c r="AK2485" s="140"/>
      <c r="AL2485" s="140"/>
      <c r="AM2485" s="140"/>
      <c r="AN2485" s="140"/>
      <c r="AO2485" s="140"/>
      <c r="AP2485" s="140"/>
      <c r="AQ2485" s="140"/>
      <c r="AR2485" s="140"/>
      <c r="AS2485" s="140"/>
      <c r="AT2485" s="140"/>
      <c r="AU2485" s="140"/>
      <c r="AV2485" s="140"/>
      <c r="AW2485" s="140"/>
      <c r="AX2485" s="141"/>
      <c r="AZ2485" s="169" t="str">
        <f t="shared" si="98"/>
        <v>OK</v>
      </c>
      <c r="BA2485" s="170" t="str">
        <f t="shared" si="99"/>
        <v>OK</v>
      </c>
    </row>
    <row r="2486" spans="1:53" ht="38.25" customHeight="1" x14ac:dyDescent="0.25">
      <c r="A2486" s="115"/>
      <c r="B2486" s="116"/>
      <c r="C2486" s="122"/>
      <c r="D2486" s="171"/>
      <c r="E2486" s="128"/>
      <c r="F2486" s="128"/>
      <c r="G2486" s="127"/>
      <c r="H2486" s="128"/>
      <c r="I2486" s="173"/>
      <c r="J2486" s="173"/>
      <c r="K2486" s="172"/>
      <c r="L2486" s="173"/>
      <c r="M2486" s="173"/>
      <c r="N2486" s="173"/>
      <c r="O2486" s="173"/>
      <c r="P2486" s="172"/>
      <c r="Q2486" s="172"/>
      <c r="R2486" s="154"/>
      <c r="S2486" s="154"/>
      <c r="T2486" s="172"/>
      <c r="U2486" s="172"/>
      <c r="V2486" s="172"/>
      <c r="W2486" s="172"/>
      <c r="X2486" s="153"/>
      <c r="Y2486" s="174"/>
      <c r="Z2486" s="152"/>
      <c r="AA2486" s="140"/>
      <c r="AB2486" s="140"/>
      <c r="AC2486" s="140"/>
      <c r="AD2486" s="140"/>
      <c r="AE2486" s="140"/>
      <c r="AF2486" s="140"/>
      <c r="AG2486" s="140"/>
      <c r="AH2486" s="140"/>
      <c r="AI2486" s="140"/>
      <c r="AJ2486" s="140"/>
      <c r="AK2486" s="140"/>
      <c r="AL2486" s="140"/>
      <c r="AM2486" s="140"/>
      <c r="AN2486" s="140"/>
      <c r="AO2486" s="140"/>
      <c r="AP2486" s="140"/>
      <c r="AQ2486" s="140"/>
      <c r="AR2486" s="140"/>
      <c r="AS2486" s="140"/>
      <c r="AT2486" s="140"/>
      <c r="AU2486" s="140"/>
      <c r="AV2486" s="140"/>
      <c r="AW2486" s="140"/>
      <c r="AX2486" s="141"/>
      <c r="AZ2486" s="169" t="str">
        <f t="shared" si="98"/>
        <v>OK</v>
      </c>
      <c r="BA2486" s="170" t="str">
        <f t="shared" si="99"/>
        <v>OK</v>
      </c>
    </row>
    <row r="2487" spans="1:53" ht="38.25" customHeight="1" x14ac:dyDescent="0.25">
      <c r="A2487" s="115"/>
      <c r="B2487" s="116"/>
      <c r="C2487" s="122"/>
      <c r="D2487" s="171"/>
      <c r="E2487" s="128"/>
      <c r="F2487" s="128"/>
      <c r="G2487" s="127"/>
      <c r="H2487" s="128"/>
      <c r="I2487" s="173"/>
      <c r="J2487" s="173"/>
      <c r="K2487" s="172"/>
      <c r="L2487" s="173"/>
      <c r="M2487" s="173"/>
      <c r="N2487" s="173"/>
      <c r="O2487" s="173"/>
      <c r="P2487" s="172"/>
      <c r="Q2487" s="172"/>
      <c r="R2487" s="154"/>
      <c r="S2487" s="154"/>
      <c r="T2487" s="172"/>
      <c r="U2487" s="172"/>
      <c r="V2487" s="172"/>
      <c r="W2487" s="172"/>
      <c r="X2487" s="153"/>
      <c r="Y2487" s="174"/>
      <c r="Z2487" s="152"/>
      <c r="AA2487" s="140"/>
      <c r="AB2487" s="140"/>
      <c r="AC2487" s="140"/>
      <c r="AD2487" s="140"/>
      <c r="AE2487" s="140"/>
      <c r="AF2487" s="140"/>
      <c r="AG2487" s="140"/>
      <c r="AH2487" s="140"/>
      <c r="AI2487" s="140"/>
      <c r="AJ2487" s="140"/>
      <c r="AK2487" s="140"/>
      <c r="AL2487" s="140"/>
      <c r="AM2487" s="140"/>
      <c r="AN2487" s="140"/>
      <c r="AO2487" s="140"/>
      <c r="AP2487" s="140"/>
      <c r="AQ2487" s="140"/>
      <c r="AR2487" s="140"/>
      <c r="AS2487" s="140"/>
      <c r="AT2487" s="140"/>
      <c r="AU2487" s="140"/>
      <c r="AV2487" s="140"/>
      <c r="AW2487" s="140"/>
      <c r="AX2487" s="141"/>
      <c r="AZ2487" s="169" t="str">
        <f t="shared" si="98"/>
        <v>OK</v>
      </c>
      <c r="BA2487" s="170" t="str">
        <f t="shared" si="99"/>
        <v>OK</v>
      </c>
    </row>
    <row r="2488" spans="1:53" ht="38.25" customHeight="1" x14ac:dyDescent="0.25">
      <c r="A2488" s="115"/>
      <c r="B2488" s="116"/>
      <c r="C2488" s="122"/>
      <c r="D2488" s="171"/>
      <c r="E2488" s="128"/>
      <c r="F2488" s="128"/>
      <c r="G2488" s="127"/>
      <c r="H2488" s="128"/>
      <c r="I2488" s="173"/>
      <c r="J2488" s="173"/>
      <c r="K2488" s="172"/>
      <c r="L2488" s="173"/>
      <c r="M2488" s="173"/>
      <c r="N2488" s="173"/>
      <c r="O2488" s="173"/>
      <c r="P2488" s="172"/>
      <c r="Q2488" s="172"/>
      <c r="R2488" s="154"/>
      <c r="S2488" s="154"/>
      <c r="T2488" s="172"/>
      <c r="U2488" s="172"/>
      <c r="V2488" s="172"/>
      <c r="W2488" s="172"/>
      <c r="X2488" s="153"/>
      <c r="Y2488" s="174"/>
      <c r="Z2488" s="152"/>
      <c r="AA2488" s="140"/>
      <c r="AB2488" s="140"/>
      <c r="AC2488" s="140"/>
      <c r="AD2488" s="140"/>
      <c r="AE2488" s="140"/>
      <c r="AF2488" s="140"/>
      <c r="AG2488" s="140"/>
      <c r="AH2488" s="140"/>
      <c r="AI2488" s="140"/>
      <c r="AJ2488" s="140"/>
      <c r="AK2488" s="140"/>
      <c r="AL2488" s="140"/>
      <c r="AM2488" s="140"/>
      <c r="AN2488" s="140"/>
      <c r="AO2488" s="140"/>
      <c r="AP2488" s="140"/>
      <c r="AQ2488" s="140"/>
      <c r="AR2488" s="140"/>
      <c r="AS2488" s="140"/>
      <c r="AT2488" s="140"/>
      <c r="AU2488" s="140"/>
      <c r="AV2488" s="140"/>
      <c r="AW2488" s="140"/>
      <c r="AX2488" s="141"/>
      <c r="AZ2488" s="169" t="str">
        <f t="shared" si="98"/>
        <v>OK</v>
      </c>
      <c r="BA2488" s="170" t="str">
        <f t="shared" si="99"/>
        <v>OK</v>
      </c>
    </row>
    <row r="2489" spans="1:53" ht="38.25" customHeight="1" x14ac:dyDescent="0.25">
      <c r="A2489" s="115"/>
      <c r="B2489" s="116"/>
      <c r="C2489" s="122"/>
      <c r="D2489" s="171"/>
      <c r="E2489" s="128"/>
      <c r="F2489" s="128"/>
      <c r="G2489" s="127"/>
      <c r="H2489" s="128"/>
      <c r="I2489" s="173"/>
      <c r="J2489" s="173"/>
      <c r="K2489" s="172"/>
      <c r="L2489" s="173"/>
      <c r="M2489" s="173"/>
      <c r="N2489" s="173"/>
      <c r="O2489" s="173"/>
      <c r="P2489" s="172"/>
      <c r="Q2489" s="172"/>
      <c r="R2489" s="154"/>
      <c r="S2489" s="154"/>
      <c r="T2489" s="172"/>
      <c r="U2489" s="172"/>
      <c r="V2489" s="172"/>
      <c r="W2489" s="172"/>
      <c r="X2489" s="153"/>
      <c r="Y2489" s="174"/>
      <c r="Z2489" s="152"/>
      <c r="AA2489" s="140"/>
      <c r="AB2489" s="140"/>
      <c r="AC2489" s="140"/>
      <c r="AD2489" s="140"/>
      <c r="AE2489" s="140"/>
      <c r="AF2489" s="140"/>
      <c r="AG2489" s="140"/>
      <c r="AH2489" s="140"/>
      <c r="AI2489" s="140"/>
      <c r="AJ2489" s="140"/>
      <c r="AK2489" s="140"/>
      <c r="AL2489" s="140"/>
      <c r="AM2489" s="140"/>
      <c r="AN2489" s="140"/>
      <c r="AO2489" s="140"/>
      <c r="AP2489" s="140"/>
      <c r="AQ2489" s="140"/>
      <c r="AR2489" s="140"/>
      <c r="AS2489" s="140"/>
      <c r="AT2489" s="140"/>
      <c r="AU2489" s="140"/>
      <c r="AV2489" s="140"/>
      <c r="AW2489" s="140"/>
      <c r="AX2489" s="141"/>
      <c r="AZ2489" s="169" t="str">
        <f t="shared" si="98"/>
        <v>OK</v>
      </c>
      <c r="BA2489" s="170" t="str">
        <f t="shared" si="99"/>
        <v>OK</v>
      </c>
    </row>
    <row r="2490" spans="1:53" ht="38.25" customHeight="1" x14ac:dyDescent="0.25">
      <c r="A2490" s="115"/>
      <c r="B2490" s="116"/>
      <c r="C2490" s="122"/>
      <c r="D2490" s="171"/>
      <c r="E2490" s="128"/>
      <c r="F2490" s="128"/>
      <c r="G2490" s="127"/>
      <c r="H2490" s="128"/>
      <c r="I2490" s="173"/>
      <c r="J2490" s="173"/>
      <c r="K2490" s="172"/>
      <c r="L2490" s="173"/>
      <c r="M2490" s="173"/>
      <c r="N2490" s="173"/>
      <c r="O2490" s="173"/>
      <c r="P2490" s="172"/>
      <c r="Q2490" s="172"/>
      <c r="R2490" s="154"/>
      <c r="S2490" s="154"/>
      <c r="T2490" s="172"/>
      <c r="U2490" s="172"/>
      <c r="V2490" s="172"/>
      <c r="W2490" s="172"/>
      <c r="X2490" s="153"/>
      <c r="Y2490" s="174"/>
      <c r="Z2490" s="152"/>
      <c r="AA2490" s="140"/>
      <c r="AB2490" s="140"/>
      <c r="AC2490" s="140"/>
      <c r="AD2490" s="140"/>
      <c r="AE2490" s="140"/>
      <c r="AF2490" s="140"/>
      <c r="AG2490" s="140"/>
      <c r="AH2490" s="140"/>
      <c r="AI2490" s="140"/>
      <c r="AJ2490" s="140"/>
      <c r="AK2490" s="140"/>
      <c r="AL2490" s="140"/>
      <c r="AM2490" s="140"/>
      <c r="AN2490" s="140"/>
      <c r="AO2490" s="140"/>
      <c r="AP2490" s="140"/>
      <c r="AQ2490" s="140"/>
      <c r="AR2490" s="140"/>
      <c r="AS2490" s="140"/>
      <c r="AT2490" s="140"/>
      <c r="AU2490" s="140"/>
      <c r="AV2490" s="140"/>
      <c r="AW2490" s="140"/>
      <c r="AX2490" s="141"/>
      <c r="AZ2490" s="169" t="str">
        <f t="shared" si="98"/>
        <v>OK</v>
      </c>
      <c r="BA2490" s="170" t="str">
        <f t="shared" si="99"/>
        <v>OK</v>
      </c>
    </row>
    <row r="2491" spans="1:53" ht="38.25" customHeight="1" x14ac:dyDescent="0.25">
      <c r="A2491" s="115"/>
      <c r="B2491" s="116"/>
      <c r="C2491" s="122"/>
      <c r="D2491" s="171"/>
      <c r="E2491" s="128"/>
      <c r="F2491" s="128"/>
      <c r="G2491" s="127"/>
      <c r="H2491" s="128"/>
      <c r="I2491" s="173"/>
      <c r="J2491" s="173"/>
      <c r="K2491" s="172"/>
      <c r="L2491" s="173"/>
      <c r="M2491" s="173"/>
      <c r="N2491" s="173"/>
      <c r="O2491" s="173"/>
      <c r="P2491" s="172"/>
      <c r="Q2491" s="172"/>
      <c r="R2491" s="154"/>
      <c r="S2491" s="154"/>
      <c r="T2491" s="172"/>
      <c r="U2491" s="172"/>
      <c r="V2491" s="172"/>
      <c r="W2491" s="172"/>
      <c r="X2491" s="153"/>
      <c r="Y2491" s="174"/>
      <c r="Z2491" s="152"/>
      <c r="AA2491" s="140"/>
      <c r="AB2491" s="140"/>
      <c r="AC2491" s="140"/>
      <c r="AD2491" s="140"/>
      <c r="AE2491" s="140"/>
      <c r="AF2491" s="140"/>
      <c r="AG2491" s="140"/>
      <c r="AH2491" s="140"/>
      <c r="AI2491" s="140"/>
      <c r="AJ2491" s="140"/>
      <c r="AK2491" s="140"/>
      <c r="AL2491" s="140"/>
      <c r="AM2491" s="140"/>
      <c r="AN2491" s="140"/>
      <c r="AO2491" s="140"/>
      <c r="AP2491" s="140"/>
      <c r="AQ2491" s="140"/>
      <c r="AR2491" s="140"/>
      <c r="AS2491" s="140"/>
      <c r="AT2491" s="140"/>
      <c r="AU2491" s="140"/>
      <c r="AV2491" s="140"/>
      <c r="AW2491" s="140"/>
      <c r="AX2491" s="141"/>
      <c r="AZ2491" s="169" t="str">
        <f t="shared" si="98"/>
        <v>OK</v>
      </c>
      <c r="BA2491" s="170" t="str">
        <f t="shared" si="99"/>
        <v>OK</v>
      </c>
    </row>
    <row r="2492" spans="1:53" ht="38.25" customHeight="1" x14ac:dyDescent="0.25">
      <c r="A2492" s="115"/>
      <c r="B2492" s="116"/>
      <c r="C2492" s="122"/>
      <c r="D2492" s="171"/>
      <c r="E2492" s="128"/>
      <c r="F2492" s="128"/>
      <c r="G2492" s="127"/>
      <c r="H2492" s="128"/>
      <c r="I2492" s="173"/>
      <c r="J2492" s="173"/>
      <c r="K2492" s="172"/>
      <c r="L2492" s="173"/>
      <c r="M2492" s="173"/>
      <c r="N2492" s="173"/>
      <c r="O2492" s="173"/>
      <c r="P2492" s="172"/>
      <c r="Q2492" s="172"/>
      <c r="R2492" s="154"/>
      <c r="S2492" s="154"/>
      <c r="T2492" s="172"/>
      <c r="U2492" s="172"/>
      <c r="V2492" s="172"/>
      <c r="W2492" s="172"/>
      <c r="X2492" s="153"/>
      <c r="Y2492" s="174"/>
      <c r="Z2492" s="152"/>
      <c r="AA2492" s="140"/>
      <c r="AB2492" s="140"/>
      <c r="AC2492" s="140"/>
      <c r="AD2492" s="140"/>
      <c r="AE2492" s="140"/>
      <c r="AF2492" s="140"/>
      <c r="AG2492" s="140"/>
      <c r="AH2492" s="140"/>
      <c r="AI2492" s="140"/>
      <c r="AJ2492" s="140"/>
      <c r="AK2492" s="140"/>
      <c r="AL2492" s="140"/>
      <c r="AM2492" s="140"/>
      <c r="AN2492" s="140"/>
      <c r="AO2492" s="140"/>
      <c r="AP2492" s="140"/>
      <c r="AQ2492" s="140"/>
      <c r="AR2492" s="140"/>
      <c r="AS2492" s="140"/>
      <c r="AT2492" s="140"/>
      <c r="AU2492" s="140"/>
      <c r="AV2492" s="140"/>
      <c r="AW2492" s="140"/>
      <c r="AX2492" s="141"/>
      <c r="AZ2492" s="169" t="str">
        <f t="shared" si="98"/>
        <v>OK</v>
      </c>
      <c r="BA2492" s="170" t="str">
        <f t="shared" si="99"/>
        <v>OK</v>
      </c>
    </row>
    <row r="2493" spans="1:53" ht="38.25" customHeight="1" x14ac:dyDescent="0.25">
      <c r="A2493" s="115"/>
      <c r="B2493" s="116"/>
      <c r="C2493" s="122"/>
      <c r="D2493" s="171"/>
      <c r="E2493" s="128"/>
      <c r="F2493" s="128"/>
      <c r="G2493" s="127"/>
      <c r="H2493" s="128"/>
      <c r="I2493" s="173"/>
      <c r="J2493" s="173"/>
      <c r="K2493" s="172"/>
      <c r="L2493" s="173"/>
      <c r="M2493" s="173"/>
      <c r="N2493" s="173"/>
      <c r="O2493" s="173"/>
      <c r="P2493" s="172"/>
      <c r="Q2493" s="172"/>
      <c r="R2493" s="154"/>
      <c r="S2493" s="154"/>
      <c r="T2493" s="172"/>
      <c r="U2493" s="172"/>
      <c r="V2493" s="172"/>
      <c r="W2493" s="172"/>
      <c r="X2493" s="153"/>
      <c r="Y2493" s="174"/>
      <c r="Z2493" s="152"/>
      <c r="AA2493" s="140"/>
      <c r="AB2493" s="140"/>
      <c r="AC2493" s="140"/>
      <c r="AD2493" s="140"/>
      <c r="AE2493" s="140"/>
      <c r="AF2493" s="140"/>
      <c r="AG2493" s="140"/>
      <c r="AH2493" s="140"/>
      <c r="AI2493" s="140"/>
      <c r="AJ2493" s="140"/>
      <c r="AK2493" s="140"/>
      <c r="AL2493" s="140"/>
      <c r="AM2493" s="140"/>
      <c r="AN2493" s="140"/>
      <c r="AO2493" s="140"/>
      <c r="AP2493" s="140"/>
      <c r="AQ2493" s="140"/>
      <c r="AR2493" s="140"/>
      <c r="AS2493" s="140"/>
      <c r="AT2493" s="140"/>
      <c r="AU2493" s="140"/>
      <c r="AV2493" s="140"/>
      <c r="AW2493" s="140"/>
      <c r="AX2493" s="141"/>
      <c r="AZ2493" s="169" t="str">
        <f t="shared" si="98"/>
        <v>OK</v>
      </c>
      <c r="BA2493" s="170" t="str">
        <f t="shared" si="99"/>
        <v>OK</v>
      </c>
    </row>
    <row r="2494" spans="1:53" ht="38.25" customHeight="1" x14ac:dyDescent="0.25">
      <c r="A2494" s="115"/>
      <c r="B2494" s="116"/>
      <c r="C2494" s="122"/>
      <c r="D2494" s="171"/>
      <c r="E2494" s="128"/>
      <c r="F2494" s="128"/>
      <c r="G2494" s="127"/>
      <c r="H2494" s="128"/>
      <c r="I2494" s="173"/>
      <c r="J2494" s="173"/>
      <c r="K2494" s="172"/>
      <c r="L2494" s="173"/>
      <c r="M2494" s="173"/>
      <c r="N2494" s="173"/>
      <c r="O2494" s="173"/>
      <c r="P2494" s="172"/>
      <c r="Q2494" s="172"/>
      <c r="R2494" s="154"/>
      <c r="S2494" s="154"/>
      <c r="T2494" s="172"/>
      <c r="U2494" s="172"/>
      <c r="V2494" s="172"/>
      <c r="W2494" s="172"/>
      <c r="X2494" s="153"/>
      <c r="Y2494" s="174"/>
      <c r="Z2494" s="152"/>
      <c r="AA2494" s="140"/>
      <c r="AB2494" s="140"/>
      <c r="AC2494" s="140"/>
      <c r="AD2494" s="140"/>
      <c r="AE2494" s="140"/>
      <c r="AF2494" s="140"/>
      <c r="AG2494" s="140"/>
      <c r="AH2494" s="140"/>
      <c r="AI2494" s="140"/>
      <c r="AJ2494" s="140"/>
      <c r="AK2494" s="140"/>
      <c r="AL2494" s="140"/>
      <c r="AM2494" s="140"/>
      <c r="AN2494" s="140"/>
      <c r="AO2494" s="140"/>
      <c r="AP2494" s="140"/>
      <c r="AQ2494" s="140"/>
      <c r="AR2494" s="140"/>
      <c r="AS2494" s="140"/>
      <c r="AT2494" s="140"/>
      <c r="AU2494" s="140"/>
      <c r="AV2494" s="140"/>
      <c r="AW2494" s="140"/>
      <c r="AX2494" s="141"/>
      <c r="AZ2494" s="169" t="str">
        <f t="shared" si="98"/>
        <v>OK</v>
      </c>
      <c r="BA2494" s="170" t="str">
        <f t="shared" si="99"/>
        <v>OK</v>
      </c>
    </row>
    <row r="2495" spans="1:53" ht="38.25" customHeight="1" x14ac:dyDescent="0.25">
      <c r="A2495" s="115"/>
      <c r="B2495" s="116"/>
      <c r="C2495" s="122"/>
      <c r="D2495" s="171"/>
      <c r="E2495" s="128"/>
      <c r="F2495" s="128"/>
      <c r="G2495" s="127"/>
      <c r="H2495" s="128"/>
      <c r="I2495" s="173"/>
      <c r="J2495" s="173"/>
      <c r="K2495" s="172"/>
      <c r="L2495" s="173"/>
      <c r="M2495" s="173"/>
      <c r="N2495" s="173"/>
      <c r="O2495" s="173"/>
      <c r="P2495" s="172"/>
      <c r="Q2495" s="172"/>
      <c r="R2495" s="154"/>
      <c r="S2495" s="154"/>
      <c r="T2495" s="172"/>
      <c r="U2495" s="172"/>
      <c r="V2495" s="172"/>
      <c r="W2495" s="172"/>
      <c r="X2495" s="153"/>
      <c r="Y2495" s="174"/>
      <c r="Z2495" s="152"/>
      <c r="AA2495" s="140"/>
      <c r="AB2495" s="140"/>
      <c r="AC2495" s="140"/>
      <c r="AD2495" s="140"/>
      <c r="AE2495" s="140"/>
      <c r="AF2495" s="140"/>
      <c r="AG2495" s="140"/>
      <c r="AH2495" s="140"/>
      <c r="AI2495" s="140"/>
      <c r="AJ2495" s="140"/>
      <c r="AK2495" s="140"/>
      <c r="AL2495" s="140"/>
      <c r="AM2495" s="140"/>
      <c r="AN2495" s="140"/>
      <c r="AO2495" s="140"/>
      <c r="AP2495" s="140"/>
      <c r="AQ2495" s="140"/>
      <c r="AR2495" s="140"/>
      <c r="AS2495" s="140"/>
      <c r="AT2495" s="140"/>
      <c r="AU2495" s="140"/>
      <c r="AV2495" s="140"/>
      <c r="AW2495" s="140"/>
      <c r="AX2495" s="141"/>
      <c r="AZ2495" s="169" t="str">
        <f t="shared" si="98"/>
        <v>OK</v>
      </c>
      <c r="BA2495" s="170" t="str">
        <f t="shared" si="99"/>
        <v>OK</v>
      </c>
    </row>
    <row r="2496" spans="1:53" ht="38.25" customHeight="1" x14ac:dyDescent="0.25">
      <c r="A2496" s="115"/>
      <c r="B2496" s="116"/>
      <c r="C2496" s="122"/>
      <c r="D2496" s="171"/>
      <c r="E2496" s="128"/>
      <c r="F2496" s="128"/>
      <c r="G2496" s="127"/>
      <c r="H2496" s="128"/>
      <c r="I2496" s="173"/>
      <c r="J2496" s="173"/>
      <c r="K2496" s="172"/>
      <c r="L2496" s="173"/>
      <c r="M2496" s="173"/>
      <c r="N2496" s="173"/>
      <c r="O2496" s="173"/>
      <c r="P2496" s="172"/>
      <c r="Q2496" s="172"/>
      <c r="R2496" s="154"/>
      <c r="S2496" s="154"/>
      <c r="T2496" s="172"/>
      <c r="U2496" s="172"/>
      <c r="V2496" s="172"/>
      <c r="W2496" s="172"/>
      <c r="X2496" s="153"/>
      <c r="Y2496" s="174"/>
      <c r="Z2496" s="152"/>
      <c r="AA2496" s="140"/>
      <c r="AB2496" s="140"/>
      <c r="AC2496" s="140"/>
      <c r="AD2496" s="140"/>
      <c r="AE2496" s="140"/>
      <c r="AF2496" s="140"/>
      <c r="AG2496" s="140"/>
      <c r="AH2496" s="140"/>
      <c r="AI2496" s="140"/>
      <c r="AJ2496" s="140"/>
      <c r="AK2496" s="140"/>
      <c r="AL2496" s="140"/>
      <c r="AM2496" s="140"/>
      <c r="AN2496" s="140"/>
      <c r="AO2496" s="140"/>
      <c r="AP2496" s="140"/>
      <c r="AQ2496" s="140"/>
      <c r="AR2496" s="140"/>
      <c r="AS2496" s="140"/>
      <c r="AT2496" s="140"/>
      <c r="AU2496" s="140"/>
      <c r="AV2496" s="140"/>
      <c r="AW2496" s="140"/>
      <c r="AX2496" s="141"/>
      <c r="AZ2496" s="169" t="str">
        <f t="shared" si="98"/>
        <v>OK</v>
      </c>
      <c r="BA2496" s="170" t="str">
        <f t="shared" si="99"/>
        <v>OK</v>
      </c>
    </row>
    <row r="2497" spans="1:53" ht="38.25" customHeight="1" x14ac:dyDescent="0.25">
      <c r="A2497" s="115"/>
      <c r="B2497" s="116"/>
      <c r="C2497" s="122"/>
      <c r="D2497" s="171"/>
      <c r="E2497" s="128"/>
      <c r="F2497" s="128"/>
      <c r="G2497" s="127"/>
      <c r="H2497" s="128"/>
      <c r="I2497" s="173"/>
      <c r="J2497" s="173"/>
      <c r="K2497" s="172"/>
      <c r="L2497" s="173"/>
      <c r="M2497" s="173"/>
      <c r="N2497" s="173"/>
      <c r="O2497" s="173"/>
      <c r="P2497" s="172"/>
      <c r="Q2497" s="172"/>
      <c r="R2497" s="154"/>
      <c r="S2497" s="154"/>
      <c r="T2497" s="172"/>
      <c r="U2497" s="172"/>
      <c r="V2497" s="172"/>
      <c r="W2497" s="172"/>
      <c r="X2497" s="153"/>
      <c r="Y2497" s="174"/>
      <c r="Z2497" s="152"/>
      <c r="AA2497" s="140"/>
      <c r="AB2497" s="140"/>
      <c r="AC2497" s="140"/>
      <c r="AD2497" s="140"/>
      <c r="AE2497" s="140"/>
      <c r="AF2497" s="140"/>
      <c r="AG2497" s="140"/>
      <c r="AH2497" s="140"/>
      <c r="AI2497" s="140"/>
      <c r="AJ2497" s="140"/>
      <c r="AK2497" s="140"/>
      <c r="AL2497" s="140"/>
      <c r="AM2497" s="140"/>
      <c r="AN2497" s="140"/>
      <c r="AO2497" s="140"/>
      <c r="AP2497" s="140"/>
      <c r="AQ2497" s="140"/>
      <c r="AR2497" s="140"/>
      <c r="AS2497" s="140"/>
      <c r="AT2497" s="140"/>
      <c r="AU2497" s="140"/>
      <c r="AV2497" s="140"/>
      <c r="AW2497" s="140"/>
      <c r="AX2497" s="141"/>
      <c r="AZ2497" s="169" t="str">
        <f t="shared" si="98"/>
        <v>OK</v>
      </c>
      <c r="BA2497" s="170" t="str">
        <f t="shared" si="99"/>
        <v>OK</v>
      </c>
    </row>
    <row r="2498" spans="1:53" ht="38.25" customHeight="1" x14ac:dyDescent="0.25">
      <c r="A2498" s="115"/>
      <c r="B2498" s="116"/>
      <c r="C2498" s="122"/>
      <c r="D2498" s="171"/>
      <c r="E2498" s="128"/>
      <c r="F2498" s="128"/>
      <c r="G2498" s="127"/>
      <c r="H2498" s="128"/>
      <c r="I2498" s="173"/>
      <c r="J2498" s="173"/>
      <c r="K2498" s="172"/>
      <c r="L2498" s="173"/>
      <c r="M2498" s="173"/>
      <c r="N2498" s="173"/>
      <c r="O2498" s="173"/>
      <c r="P2498" s="172"/>
      <c r="Q2498" s="172"/>
      <c r="R2498" s="154"/>
      <c r="S2498" s="154"/>
      <c r="T2498" s="172"/>
      <c r="U2498" s="172"/>
      <c r="V2498" s="172"/>
      <c r="W2498" s="172"/>
      <c r="X2498" s="153"/>
      <c r="Y2498" s="174"/>
      <c r="Z2498" s="152"/>
      <c r="AA2498" s="140"/>
      <c r="AB2498" s="140"/>
      <c r="AC2498" s="140"/>
      <c r="AD2498" s="140"/>
      <c r="AE2498" s="140"/>
      <c r="AF2498" s="140"/>
      <c r="AG2498" s="140"/>
      <c r="AH2498" s="140"/>
      <c r="AI2498" s="140"/>
      <c r="AJ2498" s="140"/>
      <c r="AK2498" s="140"/>
      <c r="AL2498" s="140"/>
      <c r="AM2498" s="140"/>
      <c r="AN2498" s="140"/>
      <c r="AO2498" s="140"/>
      <c r="AP2498" s="140"/>
      <c r="AQ2498" s="140"/>
      <c r="AR2498" s="140"/>
      <c r="AS2498" s="140"/>
      <c r="AT2498" s="140"/>
      <c r="AU2498" s="140"/>
      <c r="AV2498" s="140"/>
      <c r="AW2498" s="140"/>
      <c r="AX2498" s="141"/>
      <c r="AZ2498" s="169" t="str">
        <f t="shared" si="98"/>
        <v>OK</v>
      </c>
      <c r="BA2498" s="170" t="str">
        <f t="shared" si="99"/>
        <v>OK</v>
      </c>
    </row>
    <row r="2499" spans="1:53" ht="38.25" customHeight="1" x14ac:dyDescent="0.25">
      <c r="A2499" s="115"/>
      <c r="B2499" s="116"/>
      <c r="C2499" s="122"/>
      <c r="D2499" s="171"/>
      <c r="E2499" s="128"/>
      <c r="F2499" s="128"/>
      <c r="G2499" s="127"/>
      <c r="H2499" s="128"/>
      <c r="I2499" s="173"/>
      <c r="J2499" s="173"/>
      <c r="K2499" s="172"/>
      <c r="L2499" s="173"/>
      <c r="M2499" s="173"/>
      <c r="N2499" s="173"/>
      <c r="O2499" s="173"/>
      <c r="P2499" s="172"/>
      <c r="Q2499" s="172"/>
      <c r="R2499" s="154"/>
      <c r="S2499" s="154"/>
      <c r="T2499" s="172"/>
      <c r="U2499" s="172"/>
      <c r="V2499" s="172"/>
      <c r="W2499" s="172"/>
      <c r="X2499" s="153"/>
      <c r="Y2499" s="174"/>
      <c r="Z2499" s="152"/>
      <c r="AA2499" s="140"/>
      <c r="AB2499" s="140"/>
      <c r="AC2499" s="140"/>
      <c r="AD2499" s="140"/>
      <c r="AE2499" s="140"/>
      <c r="AF2499" s="140"/>
      <c r="AG2499" s="140"/>
      <c r="AH2499" s="140"/>
      <c r="AI2499" s="140"/>
      <c r="AJ2499" s="140"/>
      <c r="AK2499" s="140"/>
      <c r="AL2499" s="140"/>
      <c r="AM2499" s="140"/>
      <c r="AN2499" s="140"/>
      <c r="AO2499" s="140"/>
      <c r="AP2499" s="140"/>
      <c r="AQ2499" s="140"/>
      <c r="AR2499" s="140"/>
      <c r="AS2499" s="140"/>
      <c r="AT2499" s="140"/>
      <c r="AU2499" s="140"/>
      <c r="AV2499" s="140"/>
      <c r="AW2499" s="140"/>
      <c r="AX2499" s="141"/>
      <c r="AZ2499" s="169" t="str">
        <f t="shared" si="98"/>
        <v>OK</v>
      </c>
      <c r="BA2499" s="170" t="str">
        <f t="shared" si="99"/>
        <v>OK</v>
      </c>
    </row>
    <row r="2500" spans="1:53" ht="38.25" customHeight="1" x14ac:dyDescent="0.25">
      <c r="A2500" s="115"/>
      <c r="B2500" s="116"/>
      <c r="C2500" s="122"/>
      <c r="D2500" s="171"/>
      <c r="E2500" s="128"/>
      <c r="F2500" s="128"/>
      <c r="G2500" s="127"/>
      <c r="H2500" s="128"/>
      <c r="I2500" s="173"/>
      <c r="J2500" s="173"/>
      <c r="K2500" s="172"/>
      <c r="L2500" s="173"/>
      <c r="M2500" s="173"/>
      <c r="N2500" s="173"/>
      <c r="O2500" s="173"/>
      <c r="P2500" s="172"/>
      <c r="Q2500" s="172"/>
      <c r="R2500" s="154"/>
      <c r="S2500" s="154"/>
      <c r="T2500" s="172"/>
      <c r="U2500" s="172"/>
      <c r="V2500" s="172"/>
      <c r="W2500" s="172"/>
      <c r="X2500" s="153"/>
      <c r="Y2500" s="174"/>
      <c r="Z2500" s="152"/>
      <c r="AA2500" s="140"/>
      <c r="AB2500" s="140"/>
      <c r="AC2500" s="140"/>
      <c r="AD2500" s="140"/>
      <c r="AE2500" s="140"/>
      <c r="AF2500" s="140"/>
      <c r="AG2500" s="140"/>
      <c r="AH2500" s="140"/>
      <c r="AI2500" s="140"/>
      <c r="AJ2500" s="140"/>
      <c r="AK2500" s="140"/>
      <c r="AL2500" s="140"/>
      <c r="AM2500" s="140"/>
      <c r="AN2500" s="140"/>
      <c r="AO2500" s="140"/>
      <c r="AP2500" s="140"/>
      <c r="AQ2500" s="140"/>
      <c r="AR2500" s="140"/>
      <c r="AS2500" s="140"/>
      <c r="AT2500" s="140"/>
      <c r="AU2500" s="140"/>
      <c r="AV2500" s="140"/>
      <c r="AW2500" s="140"/>
      <c r="AX2500" s="141"/>
      <c r="AZ2500" s="169" t="str">
        <f t="shared" si="98"/>
        <v>OK</v>
      </c>
      <c r="BA2500" s="170" t="str">
        <f t="shared" si="99"/>
        <v>OK</v>
      </c>
    </row>
    <row r="2501" spans="1:53" ht="38.25" customHeight="1" x14ac:dyDescent="0.25">
      <c r="A2501" s="115"/>
      <c r="B2501" s="116"/>
      <c r="C2501" s="122"/>
      <c r="D2501" s="171"/>
      <c r="E2501" s="128"/>
      <c r="F2501" s="128"/>
      <c r="G2501" s="127"/>
      <c r="H2501" s="128"/>
      <c r="I2501" s="173"/>
      <c r="J2501" s="173"/>
      <c r="K2501" s="172"/>
      <c r="L2501" s="173"/>
      <c r="M2501" s="173"/>
      <c r="N2501" s="173"/>
      <c r="O2501" s="173"/>
      <c r="P2501" s="172"/>
      <c r="Q2501" s="172"/>
      <c r="R2501" s="154"/>
      <c r="S2501" s="154"/>
      <c r="T2501" s="172"/>
      <c r="U2501" s="172"/>
      <c r="V2501" s="172"/>
      <c r="W2501" s="172"/>
      <c r="X2501" s="153"/>
      <c r="Y2501" s="174"/>
      <c r="Z2501" s="152"/>
      <c r="AA2501" s="140"/>
      <c r="AB2501" s="140"/>
      <c r="AC2501" s="140"/>
      <c r="AD2501" s="140"/>
      <c r="AE2501" s="140"/>
      <c r="AF2501" s="140"/>
      <c r="AG2501" s="140"/>
      <c r="AH2501" s="140"/>
      <c r="AI2501" s="140"/>
      <c r="AJ2501" s="140"/>
      <c r="AK2501" s="140"/>
      <c r="AL2501" s="140"/>
      <c r="AM2501" s="140"/>
      <c r="AN2501" s="140"/>
      <c r="AO2501" s="140"/>
      <c r="AP2501" s="140"/>
      <c r="AQ2501" s="140"/>
      <c r="AR2501" s="140"/>
      <c r="AS2501" s="140"/>
      <c r="AT2501" s="140"/>
      <c r="AU2501" s="140"/>
      <c r="AV2501" s="140"/>
      <c r="AW2501" s="140"/>
      <c r="AX2501" s="141"/>
      <c r="AZ2501" s="169" t="str">
        <f t="shared" si="98"/>
        <v>OK</v>
      </c>
      <c r="BA2501" s="170" t="str">
        <f t="shared" si="99"/>
        <v>OK</v>
      </c>
    </row>
    <row r="2502" spans="1:53" ht="38.25" customHeight="1" x14ac:dyDescent="0.25">
      <c r="A2502" s="115"/>
      <c r="B2502" s="116"/>
      <c r="C2502" s="122"/>
      <c r="D2502" s="171"/>
      <c r="E2502" s="128"/>
      <c r="F2502" s="128"/>
      <c r="G2502" s="127"/>
      <c r="H2502" s="128"/>
      <c r="I2502" s="173"/>
      <c r="J2502" s="173"/>
      <c r="K2502" s="172"/>
      <c r="L2502" s="173"/>
      <c r="M2502" s="173"/>
      <c r="N2502" s="173"/>
      <c r="O2502" s="173"/>
      <c r="P2502" s="172"/>
      <c r="Q2502" s="172"/>
      <c r="R2502" s="154"/>
      <c r="S2502" s="154"/>
      <c r="T2502" s="172"/>
      <c r="U2502" s="172"/>
      <c r="V2502" s="172"/>
      <c r="W2502" s="172"/>
      <c r="X2502" s="153"/>
      <c r="Y2502" s="174"/>
      <c r="Z2502" s="152"/>
      <c r="AA2502" s="140"/>
      <c r="AB2502" s="140"/>
      <c r="AC2502" s="140"/>
      <c r="AD2502" s="140"/>
      <c r="AE2502" s="140"/>
      <c r="AF2502" s="140"/>
      <c r="AG2502" s="140"/>
      <c r="AH2502" s="140"/>
      <c r="AI2502" s="140"/>
      <c r="AJ2502" s="140"/>
      <c r="AK2502" s="140"/>
      <c r="AL2502" s="140"/>
      <c r="AM2502" s="140"/>
      <c r="AN2502" s="140"/>
      <c r="AO2502" s="140"/>
      <c r="AP2502" s="140"/>
      <c r="AQ2502" s="140"/>
      <c r="AR2502" s="140"/>
      <c r="AS2502" s="140"/>
      <c r="AT2502" s="140"/>
      <c r="AU2502" s="140"/>
      <c r="AV2502" s="140"/>
      <c r="AW2502" s="140"/>
      <c r="AX2502" s="141"/>
      <c r="AZ2502" s="169" t="str">
        <f t="shared" si="98"/>
        <v>OK</v>
      </c>
      <c r="BA2502" s="170" t="str">
        <f t="shared" si="99"/>
        <v>OK</v>
      </c>
    </row>
    <row r="2503" spans="1:53" ht="38.25" customHeight="1" x14ac:dyDescent="0.25">
      <c r="A2503" s="115"/>
      <c r="B2503" s="116"/>
      <c r="C2503" s="122"/>
      <c r="D2503" s="171"/>
      <c r="E2503" s="128"/>
      <c r="F2503" s="128"/>
      <c r="G2503" s="127"/>
      <c r="H2503" s="128"/>
      <c r="I2503" s="173"/>
      <c r="J2503" s="173"/>
      <c r="K2503" s="172"/>
      <c r="L2503" s="173"/>
      <c r="M2503" s="173"/>
      <c r="N2503" s="173"/>
      <c r="O2503" s="173"/>
      <c r="P2503" s="172"/>
      <c r="Q2503" s="172"/>
      <c r="R2503" s="154"/>
      <c r="S2503" s="154"/>
      <c r="T2503" s="172"/>
      <c r="U2503" s="172"/>
      <c r="V2503" s="172"/>
      <c r="W2503" s="172"/>
      <c r="X2503" s="153"/>
      <c r="Y2503" s="174"/>
      <c r="Z2503" s="152"/>
      <c r="AA2503" s="140"/>
      <c r="AB2503" s="140"/>
      <c r="AC2503" s="140"/>
      <c r="AD2503" s="140"/>
      <c r="AE2503" s="140"/>
      <c r="AF2503" s="140"/>
      <c r="AG2503" s="140"/>
      <c r="AH2503" s="140"/>
      <c r="AI2503" s="140"/>
      <c r="AJ2503" s="140"/>
      <c r="AK2503" s="140"/>
      <c r="AL2503" s="140"/>
      <c r="AM2503" s="140"/>
      <c r="AN2503" s="140"/>
      <c r="AO2503" s="140"/>
      <c r="AP2503" s="140"/>
      <c r="AQ2503" s="140"/>
      <c r="AR2503" s="140"/>
      <c r="AS2503" s="140"/>
      <c r="AT2503" s="140"/>
      <c r="AU2503" s="140"/>
      <c r="AV2503" s="140"/>
      <c r="AW2503" s="140"/>
      <c r="AX2503" s="141"/>
      <c r="AZ2503" s="169" t="str">
        <f t="shared" si="98"/>
        <v>OK</v>
      </c>
      <c r="BA2503" s="170" t="str">
        <f t="shared" si="99"/>
        <v>OK</v>
      </c>
    </row>
    <row r="2504" spans="1:53" ht="38.25" customHeight="1" x14ac:dyDescent="0.25">
      <c r="A2504" s="115"/>
      <c r="B2504" s="116"/>
      <c r="C2504" s="122"/>
      <c r="D2504" s="171"/>
      <c r="E2504" s="128"/>
      <c r="F2504" s="128"/>
      <c r="G2504" s="127"/>
      <c r="H2504" s="128"/>
      <c r="I2504" s="173"/>
      <c r="J2504" s="173"/>
      <c r="K2504" s="172"/>
      <c r="L2504" s="173"/>
      <c r="M2504" s="173"/>
      <c r="N2504" s="173"/>
      <c r="O2504" s="173"/>
      <c r="P2504" s="172"/>
      <c r="Q2504" s="172"/>
      <c r="R2504" s="154"/>
      <c r="S2504" s="154"/>
      <c r="T2504" s="172"/>
      <c r="U2504" s="172"/>
      <c r="V2504" s="172"/>
      <c r="W2504" s="172"/>
      <c r="X2504" s="153"/>
      <c r="Y2504" s="174"/>
      <c r="Z2504" s="152"/>
      <c r="AA2504" s="140"/>
      <c r="AB2504" s="140"/>
      <c r="AC2504" s="140"/>
      <c r="AD2504" s="140"/>
      <c r="AE2504" s="140"/>
      <c r="AF2504" s="140"/>
      <c r="AG2504" s="140"/>
      <c r="AH2504" s="140"/>
      <c r="AI2504" s="140"/>
      <c r="AJ2504" s="140"/>
      <c r="AK2504" s="140"/>
      <c r="AL2504" s="140"/>
      <c r="AM2504" s="140"/>
      <c r="AN2504" s="140"/>
      <c r="AO2504" s="140"/>
      <c r="AP2504" s="140"/>
      <c r="AQ2504" s="140"/>
      <c r="AR2504" s="140"/>
      <c r="AS2504" s="140"/>
      <c r="AT2504" s="140"/>
      <c r="AU2504" s="140"/>
      <c r="AV2504" s="140"/>
      <c r="AW2504" s="140"/>
      <c r="AX2504" s="141"/>
      <c r="AZ2504" s="169" t="str">
        <f t="shared" si="98"/>
        <v>OK</v>
      </c>
      <c r="BA2504" s="170" t="str">
        <f t="shared" si="99"/>
        <v>OK</v>
      </c>
    </row>
    <row r="2505" spans="1:53" ht="38.25" customHeight="1" x14ac:dyDescent="0.25">
      <c r="A2505" s="115"/>
      <c r="B2505" s="116"/>
      <c r="C2505" s="122"/>
      <c r="D2505" s="171"/>
      <c r="E2505" s="128"/>
      <c r="F2505" s="128"/>
      <c r="G2505" s="127"/>
      <c r="H2505" s="128"/>
      <c r="I2505" s="173"/>
      <c r="J2505" s="173"/>
      <c r="K2505" s="172"/>
      <c r="L2505" s="173"/>
      <c r="M2505" s="173"/>
      <c r="N2505" s="173"/>
      <c r="O2505" s="173"/>
      <c r="P2505" s="172"/>
      <c r="Q2505" s="172"/>
      <c r="R2505" s="154"/>
      <c r="S2505" s="154"/>
      <c r="T2505" s="172"/>
      <c r="U2505" s="172"/>
      <c r="V2505" s="172"/>
      <c r="W2505" s="172"/>
      <c r="X2505" s="153"/>
      <c r="Y2505" s="174"/>
      <c r="Z2505" s="152"/>
      <c r="AA2505" s="140"/>
      <c r="AB2505" s="140"/>
      <c r="AC2505" s="140"/>
      <c r="AD2505" s="140"/>
      <c r="AE2505" s="140"/>
      <c r="AF2505" s="140"/>
      <c r="AG2505" s="140"/>
      <c r="AH2505" s="140"/>
      <c r="AI2505" s="140"/>
      <c r="AJ2505" s="140"/>
      <c r="AK2505" s="140"/>
      <c r="AL2505" s="140"/>
      <c r="AM2505" s="140"/>
      <c r="AN2505" s="140"/>
      <c r="AO2505" s="140"/>
      <c r="AP2505" s="140"/>
      <c r="AQ2505" s="140"/>
      <c r="AR2505" s="140"/>
      <c r="AS2505" s="140"/>
      <c r="AT2505" s="140"/>
      <c r="AU2505" s="140"/>
      <c r="AV2505" s="140"/>
      <c r="AW2505" s="140"/>
      <c r="AX2505" s="141"/>
      <c r="AZ2505" s="169" t="str">
        <f t="shared" si="98"/>
        <v>OK</v>
      </c>
      <c r="BA2505" s="170" t="str">
        <f t="shared" si="99"/>
        <v>OK</v>
      </c>
    </row>
    <row r="2506" spans="1:53" ht="38.25" customHeight="1" x14ac:dyDescent="0.25">
      <c r="A2506" s="115"/>
      <c r="B2506" s="116"/>
      <c r="C2506" s="122"/>
      <c r="D2506" s="171"/>
      <c r="E2506" s="128"/>
      <c r="F2506" s="128"/>
      <c r="G2506" s="127"/>
      <c r="H2506" s="128"/>
      <c r="I2506" s="173"/>
      <c r="J2506" s="173"/>
      <c r="K2506" s="172"/>
      <c r="L2506" s="173"/>
      <c r="M2506" s="173"/>
      <c r="N2506" s="173"/>
      <c r="O2506" s="173"/>
      <c r="P2506" s="172"/>
      <c r="Q2506" s="172"/>
      <c r="R2506" s="154"/>
      <c r="S2506" s="154"/>
      <c r="T2506" s="172"/>
      <c r="U2506" s="172"/>
      <c r="V2506" s="172"/>
      <c r="W2506" s="172"/>
      <c r="X2506" s="153"/>
      <c r="Y2506" s="174"/>
      <c r="Z2506" s="152"/>
      <c r="AA2506" s="140"/>
      <c r="AB2506" s="140"/>
      <c r="AC2506" s="140"/>
      <c r="AD2506" s="140"/>
      <c r="AE2506" s="140"/>
      <c r="AF2506" s="140"/>
      <c r="AG2506" s="140"/>
      <c r="AH2506" s="140"/>
      <c r="AI2506" s="140"/>
      <c r="AJ2506" s="140"/>
      <c r="AK2506" s="140"/>
      <c r="AL2506" s="140"/>
      <c r="AM2506" s="140"/>
      <c r="AN2506" s="140"/>
      <c r="AO2506" s="140"/>
      <c r="AP2506" s="140"/>
      <c r="AQ2506" s="140"/>
      <c r="AR2506" s="140"/>
      <c r="AS2506" s="140"/>
      <c r="AT2506" s="140"/>
      <c r="AU2506" s="140"/>
      <c r="AV2506" s="140"/>
      <c r="AW2506" s="140"/>
      <c r="AX2506" s="141"/>
      <c r="AZ2506" s="169" t="str">
        <f t="shared" ref="AZ2506:AZ2555" si="102">IF(S2506-AA2506-AC2506-AE2506-AG2506-AI2506-AK2506-AM2506-AO2506-AQ2506-AS2506-AU2506-AW2506=0,"OK","Compromisos diferentes al valor estimado en la vigencia actual")</f>
        <v>OK</v>
      </c>
      <c r="BA2506" s="170" t="str">
        <f t="shared" ref="BA2506:BA2555" si="103">IF(S2506-AB2506-AD2506-AF2506-AH2506-AJ2506-AL2506-AN2506-AP2506-AR2506-AT2506-AV2506-AX2506=0,"OK","Obligaciones diferentes al valor estimado en la vigencia actual")</f>
        <v>OK</v>
      </c>
    </row>
    <row r="2507" spans="1:53" ht="38.25" customHeight="1" x14ac:dyDescent="0.25">
      <c r="A2507" s="115"/>
      <c r="B2507" s="116"/>
      <c r="C2507" s="122"/>
      <c r="D2507" s="171"/>
      <c r="E2507" s="128"/>
      <c r="F2507" s="128"/>
      <c r="G2507" s="127"/>
      <c r="H2507" s="128"/>
      <c r="I2507" s="173"/>
      <c r="J2507" s="173"/>
      <c r="K2507" s="172"/>
      <c r="L2507" s="173"/>
      <c r="M2507" s="173"/>
      <c r="N2507" s="173"/>
      <c r="O2507" s="173"/>
      <c r="P2507" s="172"/>
      <c r="Q2507" s="172"/>
      <c r="R2507" s="154"/>
      <c r="S2507" s="154"/>
      <c r="T2507" s="172"/>
      <c r="U2507" s="172"/>
      <c r="V2507" s="172"/>
      <c r="W2507" s="172"/>
      <c r="X2507" s="153"/>
      <c r="Y2507" s="174"/>
      <c r="Z2507" s="152"/>
      <c r="AA2507" s="140"/>
      <c r="AB2507" s="140"/>
      <c r="AC2507" s="140"/>
      <c r="AD2507" s="140"/>
      <c r="AE2507" s="140"/>
      <c r="AF2507" s="140"/>
      <c r="AG2507" s="140"/>
      <c r="AH2507" s="140"/>
      <c r="AI2507" s="140"/>
      <c r="AJ2507" s="140"/>
      <c r="AK2507" s="140"/>
      <c r="AL2507" s="140"/>
      <c r="AM2507" s="140"/>
      <c r="AN2507" s="140"/>
      <c r="AO2507" s="140"/>
      <c r="AP2507" s="140"/>
      <c r="AQ2507" s="140"/>
      <c r="AR2507" s="140"/>
      <c r="AS2507" s="140"/>
      <c r="AT2507" s="140"/>
      <c r="AU2507" s="140"/>
      <c r="AV2507" s="140"/>
      <c r="AW2507" s="140"/>
      <c r="AX2507" s="141"/>
      <c r="AZ2507" s="169" t="str">
        <f t="shared" si="102"/>
        <v>OK</v>
      </c>
      <c r="BA2507" s="170" t="str">
        <f t="shared" si="103"/>
        <v>OK</v>
      </c>
    </row>
    <row r="2508" spans="1:53" ht="38.25" customHeight="1" x14ac:dyDescent="0.25">
      <c r="A2508" s="115"/>
      <c r="B2508" s="116"/>
      <c r="C2508" s="122"/>
      <c r="D2508" s="171"/>
      <c r="E2508" s="128"/>
      <c r="F2508" s="128"/>
      <c r="G2508" s="127"/>
      <c r="H2508" s="128"/>
      <c r="I2508" s="173"/>
      <c r="J2508" s="173"/>
      <c r="K2508" s="172"/>
      <c r="L2508" s="173"/>
      <c r="M2508" s="173"/>
      <c r="N2508" s="173"/>
      <c r="O2508" s="173"/>
      <c r="P2508" s="172"/>
      <c r="Q2508" s="172"/>
      <c r="R2508" s="154"/>
      <c r="S2508" s="154"/>
      <c r="T2508" s="172"/>
      <c r="U2508" s="172"/>
      <c r="V2508" s="172"/>
      <c r="W2508" s="172"/>
      <c r="X2508" s="153"/>
      <c r="Y2508" s="174"/>
      <c r="Z2508" s="152"/>
      <c r="AA2508" s="140"/>
      <c r="AB2508" s="140"/>
      <c r="AC2508" s="140"/>
      <c r="AD2508" s="140"/>
      <c r="AE2508" s="140"/>
      <c r="AF2508" s="140"/>
      <c r="AG2508" s="140"/>
      <c r="AH2508" s="140"/>
      <c r="AI2508" s="140"/>
      <c r="AJ2508" s="140"/>
      <c r="AK2508" s="140"/>
      <c r="AL2508" s="140"/>
      <c r="AM2508" s="140"/>
      <c r="AN2508" s="140"/>
      <c r="AO2508" s="140"/>
      <c r="AP2508" s="140"/>
      <c r="AQ2508" s="140"/>
      <c r="AR2508" s="140"/>
      <c r="AS2508" s="140"/>
      <c r="AT2508" s="140"/>
      <c r="AU2508" s="140"/>
      <c r="AV2508" s="140"/>
      <c r="AW2508" s="140"/>
      <c r="AX2508" s="141"/>
      <c r="AZ2508" s="169" t="str">
        <f t="shared" si="102"/>
        <v>OK</v>
      </c>
      <c r="BA2508" s="170" t="str">
        <f t="shared" si="103"/>
        <v>OK</v>
      </c>
    </row>
    <row r="2509" spans="1:53" ht="38.25" customHeight="1" x14ac:dyDescent="0.25">
      <c r="A2509" s="115"/>
      <c r="B2509" s="116"/>
      <c r="C2509" s="122"/>
      <c r="D2509" s="171"/>
      <c r="E2509" s="128"/>
      <c r="F2509" s="128"/>
      <c r="G2509" s="127"/>
      <c r="H2509" s="128"/>
      <c r="I2509" s="173"/>
      <c r="J2509" s="173"/>
      <c r="K2509" s="172"/>
      <c r="L2509" s="173"/>
      <c r="M2509" s="173"/>
      <c r="N2509" s="173"/>
      <c r="O2509" s="173"/>
      <c r="P2509" s="172"/>
      <c r="Q2509" s="172"/>
      <c r="R2509" s="154"/>
      <c r="S2509" s="154"/>
      <c r="T2509" s="172"/>
      <c r="U2509" s="172"/>
      <c r="V2509" s="172"/>
      <c r="W2509" s="172"/>
      <c r="X2509" s="153"/>
      <c r="Y2509" s="174"/>
      <c r="Z2509" s="152"/>
      <c r="AA2509" s="140"/>
      <c r="AB2509" s="140"/>
      <c r="AC2509" s="140"/>
      <c r="AD2509" s="140"/>
      <c r="AE2509" s="140"/>
      <c r="AF2509" s="140"/>
      <c r="AG2509" s="140"/>
      <c r="AH2509" s="140"/>
      <c r="AI2509" s="140"/>
      <c r="AJ2509" s="140"/>
      <c r="AK2509" s="140"/>
      <c r="AL2509" s="140"/>
      <c r="AM2509" s="140"/>
      <c r="AN2509" s="140"/>
      <c r="AO2509" s="140"/>
      <c r="AP2509" s="140"/>
      <c r="AQ2509" s="140"/>
      <c r="AR2509" s="140"/>
      <c r="AS2509" s="140"/>
      <c r="AT2509" s="140"/>
      <c r="AU2509" s="140"/>
      <c r="AV2509" s="140"/>
      <c r="AW2509" s="140"/>
      <c r="AX2509" s="141"/>
      <c r="AZ2509" s="169" t="str">
        <f t="shared" si="102"/>
        <v>OK</v>
      </c>
      <c r="BA2509" s="170" t="str">
        <f t="shared" si="103"/>
        <v>OK</v>
      </c>
    </row>
    <row r="2510" spans="1:53" ht="38.25" customHeight="1" x14ac:dyDescent="0.25">
      <c r="A2510" s="115"/>
      <c r="B2510" s="116"/>
      <c r="C2510" s="122"/>
      <c r="D2510" s="171"/>
      <c r="E2510" s="128"/>
      <c r="F2510" s="128"/>
      <c r="G2510" s="127"/>
      <c r="H2510" s="128"/>
      <c r="I2510" s="173"/>
      <c r="J2510" s="173"/>
      <c r="K2510" s="172"/>
      <c r="L2510" s="173"/>
      <c r="M2510" s="173"/>
      <c r="N2510" s="173"/>
      <c r="O2510" s="173"/>
      <c r="P2510" s="172"/>
      <c r="Q2510" s="172"/>
      <c r="R2510" s="154"/>
      <c r="S2510" s="154"/>
      <c r="T2510" s="172"/>
      <c r="U2510" s="172"/>
      <c r="V2510" s="172"/>
      <c r="W2510" s="172"/>
      <c r="X2510" s="153"/>
      <c r="Y2510" s="174"/>
      <c r="Z2510" s="152"/>
      <c r="AA2510" s="140"/>
      <c r="AB2510" s="140"/>
      <c r="AC2510" s="140"/>
      <c r="AD2510" s="140"/>
      <c r="AE2510" s="140"/>
      <c r="AF2510" s="140"/>
      <c r="AG2510" s="140"/>
      <c r="AH2510" s="140"/>
      <c r="AI2510" s="140"/>
      <c r="AJ2510" s="140"/>
      <c r="AK2510" s="140"/>
      <c r="AL2510" s="140"/>
      <c r="AM2510" s="140"/>
      <c r="AN2510" s="140"/>
      <c r="AO2510" s="140"/>
      <c r="AP2510" s="140"/>
      <c r="AQ2510" s="140"/>
      <c r="AR2510" s="140"/>
      <c r="AS2510" s="140"/>
      <c r="AT2510" s="140"/>
      <c r="AU2510" s="140"/>
      <c r="AV2510" s="140"/>
      <c r="AW2510" s="140"/>
      <c r="AX2510" s="141"/>
      <c r="AZ2510" s="169" t="str">
        <f t="shared" si="102"/>
        <v>OK</v>
      </c>
      <c r="BA2510" s="170" t="str">
        <f t="shared" si="103"/>
        <v>OK</v>
      </c>
    </row>
    <row r="2511" spans="1:53" ht="26.25" customHeight="1" x14ac:dyDescent="0.25">
      <c r="A2511" s="115"/>
      <c r="B2511" s="116"/>
      <c r="C2511" s="122"/>
      <c r="D2511" s="171"/>
      <c r="E2511" s="128"/>
      <c r="F2511" s="128"/>
      <c r="G2511" s="127"/>
      <c r="H2511" s="128"/>
      <c r="I2511" s="173"/>
      <c r="J2511" s="173"/>
      <c r="K2511" s="172"/>
      <c r="L2511" s="173"/>
      <c r="M2511" s="173"/>
      <c r="N2511" s="173"/>
      <c r="O2511" s="173"/>
      <c r="P2511" s="172"/>
      <c r="Q2511" s="172"/>
      <c r="R2511" s="154"/>
      <c r="S2511" s="154"/>
      <c r="T2511" s="172"/>
      <c r="U2511" s="172"/>
      <c r="V2511" s="172"/>
      <c r="W2511" s="172"/>
      <c r="X2511" s="153"/>
      <c r="Y2511" s="174"/>
      <c r="Z2511" s="152"/>
      <c r="AA2511" s="140"/>
      <c r="AB2511" s="140"/>
      <c r="AC2511" s="140"/>
      <c r="AD2511" s="140"/>
      <c r="AE2511" s="140"/>
      <c r="AF2511" s="140"/>
      <c r="AG2511" s="140"/>
      <c r="AH2511" s="140"/>
      <c r="AI2511" s="140"/>
      <c r="AJ2511" s="140"/>
      <c r="AK2511" s="140"/>
      <c r="AL2511" s="140"/>
      <c r="AM2511" s="140"/>
      <c r="AN2511" s="140"/>
      <c r="AO2511" s="140"/>
      <c r="AP2511" s="140"/>
      <c r="AQ2511" s="140"/>
      <c r="AR2511" s="140"/>
      <c r="AS2511" s="140"/>
      <c r="AT2511" s="140"/>
      <c r="AU2511" s="140"/>
      <c r="AV2511" s="140"/>
      <c r="AW2511" s="140"/>
      <c r="AX2511" s="141"/>
      <c r="AZ2511" s="169" t="str">
        <f t="shared" si="102"/>
        <v>OK</v>
      </c>
      <c r="BA2511" s="170" t="str">
        <f t="shared" si="103"/>
        <v>OK</v>
      </c>
    </row>
    <row r="2512" spans="1:53" ht="26.25" customHeight="1" x14ac:dyDescent="0.25">
      <c r="A2512" s="115"/>
      <c r="B2512" s="116"/>
      <c r="C2512" s="122"/>
      <c r="D2512" s="171"/>
      <c r="E2512" s="128"/>
      <c r="F2512" s="128"/>
      <c r="G2512" s="127"/>
      <c r="H2512" s="128"/>
      <c r="I2512" s="173"/>
      <c r="J2512" s="173"/>
      <c r="K2512" s="172"/>
      <c r="L2512" s="173"/>
      <c r="M2512" s="173"/>
      <c r="N2512" s="173"/>
      <c r="O2512" s="173"/>
      <c r="P2512" s="172"/>
      <c r="Q2512" s="172"/>
      <c r="R2512" s="154"/>
      <c r="S2512" s="154"/>
      <c r="T2512" s="172"/>
      <c r="U2512" s="172"/>
      <c r="V2512" s="172"/>
      <c r="W2512" s="172"/>
      <c r="X2512" s="153"/>
      <c r="Y2512" s="174"/>
      <c r="Z2512" s="152"/>
      <c r="AA2512" s="140"/>
      <c r="AB2512" s="140"/>
      <c r="AC2512" s="140"/>
      <c r="AD2512" s="140"/>
      <c r="AE2512" s="140"/>
      <c r="AF2512" s="140"/>
      <c r="AG2512" s="140"/>
      <c r="AH2512" s="140"/>
      <c r="AI2512" s="140"/>
      <c r="AJ2512" s="140"/>
      <c r="AK2512" s="140"/>
      <c r="AL2512" s="140"/>
      <c r="AM2512" s="140"/>
      <c r="AN2512" s="140"/>
      <c r="AO2512" s="140"/>
      <c r="AP2512" s="140"/>
      <c r="AQ2512" s="140"/>
      <c r="AR2512" s="140"/>
      <c r="AS2512" s="140"/>
      <c r="AT2512" s="140"/>
      <c r="AU2512" s="140"/>
      <c r="AV2512" s="140"/>
      <c r="AW2512" s="140"/>
      <c r="AX2512" s="141"/>
      <c r="AZ2512" s="169" t="str">
        <f t="shared" si="102"/>
        <v>OK</v>
      </c>
      <c r="BA2512" s="170" t="str">
        <f t="shared" si="103"/>
        <v>OK</v>
      </c>
    </row>
    <row r="2513" spans="1:53" ht="26.25" customHeight="1" x14ac:dyDescent="0.25">
      <c r="A2513" s="115"/>
      <c r="B2513" s="116"/>
      <c r="C2513" s="122"/>
      <c r="D2513" s="171"/>
      <c r="E2513" s="128"/>
      <c r="F2513" s="128"/>
      <c r="G2513" s="127"/>
      <c r="H2513" s="128"/>
      <c r="I2513" s="173"/>
      <c r="J2513" s="173"/>
      <c r="K2513" s="172"/>
      <c r="L2513" s="173"/>
      <c r="M2513" s="173"/>
      <c r="N2513" s="173"/>
      <c r="O2513" s="173"/>
      <c r="P2513" s="172"/>
      <c r="Q2513" s="172"/>
      <c r="R2513" s="154"/>
      <c r="S2513" s="154"/>
      <c r="T2513" s="172"/>
      <c r="U2513" s="172"/>
      <c r="V2513" s="172"/>
      <c r="W2513" s="172"/>
      <c r="X2513" s="153"/>
      <c r="Y2513" s="174"/>
      <c r="Z2513" s="152"/>
      <c r="AA2513" s="140"/>
      <c r="AB2513" s="140"/>
      <c r="AC2513" s="140"/>
      <c r="AD2513" s="140"/>
      <c r="AE2513" s="140"/>
      <c r="AF2513" s="140"/>
      <c r="AG2513" s="140"/>
      <c r="AH2513" s="140"/>
      <c r="AI2513" s="140"/>
      <c r="AJ2513" s="140"/>
      <c r="AK2513" s="140"/>
      <c r="AL2513" s="140"/>
      <c r="AM2513" s="140"/>
      <c r="AN2513" s="140"/>
      <c r="AO2513" s="140"/>
      <c r="AP2513" s="140"/>
      <c r="AQ2513" s="140"/>
      <c r="AR2513" s="140"/>
      <c r="AS2513" s="140"/>
      <c r="AT2513" s="140"/>
      <c r="AU2513" s="140"/>
      <c r="AV2513" s="140"/>
      <c r="AW2513" s="140"/>
      <c r="AX2513" s="141"/>
      <c r="AZ2513" s="169" t="str">
        <f t="shared" si="102"/>
        <v>OK</v>
      </c>
      <c r="BA2513" s="170" t="str">
        <f t="shared" si="103"/>
        <v>OK</v>
      </c>
    </row>
    <row r="2514" spans="1:53" ht="26.25" customHeight="1" x14ac:dyDescent="0.25">
      <c r="A2514" s="115"/>
      <c r="B2514" s="116"/>
      <c r="C2514" s="122"/>
      <c r="D2514" s="171"/>
      <c r="E2514" s="128"/>
      <c r="F2514" s="128"/>
      <c r="G2514" s="127"/>
      <c r="H2514" s="128"/>
      <c r="I2514" s="173"/>
      <c r="J2514" s="173"/>
      <c r="K2514" s="172"/>
      <c r="L2514" s="173"/>
      <c r="M2514" s="173"/>
      <c r="N2514" s="173"/>
      <c r="O2514" s="173"/>
      <c r="P2514" s="172"/>
      <c r="Q2514" s="172"/>
      <c r="R2514" s="154"/>
      <c r="S2514" s="154"/>
      <c r="T2514" s="172"/>
      <c r="U2514" s="172"/>
      <c r="V2514" s="172"/>
      <c r="W2514" s="172"/>
      <c r="X2514" s="153"/>
      <c r="Y2514" s="174"/>
      <c r="Z2514" s="152"/>
      <c r="AA2514" s="140"/>
      <c r="AB2514" s="140"/>
      <c r="AC2514" s="140"/>
      <c r="AD2514" s="140"/>
      <c r="AE2514" s="140"/>
      <c r="AF2514" s="140"/>
      <c r="AG2514" s="140"/>
      <c r="AH2514" s="140"/>
      <c r="AI2514" s="140"/>
      <c r="AJ2514" s="140"/>
      <c r="AK2514" s="140"/>
      <c r="AL2514" s="140"/>
      <c r="AM2514" s="140"/>
      <c r="AN2514" s="140"/>
      <c r="AO2514" s="140"/>
      <c r="AP2514" s="140"/>
      <c r="AQ2514" s="140"/>
      <c r="AR2514" s="140"/>
      <c r="AS2514" s="140"/>
      <c r="AT2514" s="140"/>
      <c r="AU2514" s="140"/>
      <c r="AV2514" s="140"/>
      <c r="AW2514" s="140"/>
      <c r="AX2514" s="141"/>
      <c r="AZ2514" s="169" t="str">
        <f t="shared" si="102"/>
        <v>OK</v>
      </c>
      <c r="BA2514" s="170" t="str">
        <f t="shared" si="103"/>
        <v>OK</v>
      </c>
    </row>
    <row r="2515" spans="1:53" ht="26.25" customHeight="1" x14ac:dyDescent="0.25">
      <c r="A2515" s="115"/>
      <c r="B2515" s="116"/>
      <c r="C2515" s="122"/>
      <c r="D2515" s="171"/>
      <c r="E2515" s="128"/>
      <c r="F2515" s="128"/>
      <c r="G2515" s="127"/>
      <c r="H2515" s="128"/>
      <c r="I2515" s="173"/>
      <c r="J2515" s="173"/>
      <c r="K2515" s="172"/>
      <c r="L2515" s="173"/>
      <c r="M2515" s="173"/>
      <c r="N2515" s="173"/>
      <c r="O2515" s="173"/>
      <c r="P2515" s="172"/>
      <c r="Q2515" s="172"/>
      <c r="R2515" s="154"/>
      <c r="S2515" s="154"/>
      <c r="T2515" s="172"/>
      <c r="U2515" s="172"/>
      <c r="V2515" s="172"/>
      <c r="W2515" s="172"/>
      <c r="X2515" s="153"/>
      <c r="Y2515" s="174"/>
      <c r="Z2515" s="152"/>
      <c r="AA2515" s="140"/>
      <c r="AB2515" s="140"/>
      <c r="AC2515" s="140"/>
      <c r="AD2515" s="140"/>
      <c r="AE2515" s="140"/>
      <c r="AF2515" s="140"/>
      <c r="AG2515" s="140"/>
      <c r="AH2515" s="140"/>
      <c r="AI2515" s="140"/>
      <c r="AJ2515" s="140"/>
      <c r="AK2515" s="140"/>
      <c r="AL2515" s="140"/>
      <c r="AM2515" s="140"/>
      <c r="AN2515" s="140"/>
      <c r="AO2515" s="140"/>
      <c r="AP2515" s="140"/>
      <c r="AQ2515" s="140"/>
      <c r="AR2515" s="140"/>
      <c r="AS2515" s="140"/>
      <c r="AT2515" s="140"/>
      <c r="AU2515" s="140"/>
      <c r="AV2515" s="140"/>
      <c r="AW2515" s="140"/>
      <c r="AX2515" s="141"/>
      <c r="AZ2515" s="169" t="str">
        <f t="shared" si="102"/>
        <v>OK</v>
      </c>
      <c r="BA2515" s="170" t="str">
        <f t="shared" si="103"/>
        <v>OK</v>
      </c>
    </row>
    <row r="2516" spans="1:53" ht="26.25" customHeight="1" x14ac:dyDescent="0.25">
      <c r="A2516" s="115"/>
      <c r="B2516" s="116"/>
      <c r="C2516" s="122"/>
      <c r="D2516" s="171"/>
      <c r="E2516" s="128"/>
      <c r="F2516" s="128"/>
      <c r="G2516" s="127"/>
      <c r="H2516" s="128"/>
      <c r="I2516" s="173"/>
      <c r="J2516" s="173"/>
      <c r="K2516" s="172"/>
      <c r="L2516" s="173"/>
      <c r="M2516" s="173"/>
      <c r="N2516" s="173"/>
      <c r="O2516" s="173"/>
      <c r="P2516" s="172"/>
      <c r="Q2516" s="172"/>
      <c r="R2516" s="154"/>
      <c r="S2516" s="154"/>
      <c r="T2516" s="172"/>
      <c r="U2516" s="172"/>
      <c r="V2516" s="172"/>
      <c r="W2516" s="172"/>
      <c r="X2516" s="153"/>
      <c r="Y2516" s="174"/>
      <c r="Z2516" s="152"/>
      <c r="AA2516" s="140"/>
      <c r="AB2516" s="140"/>
      <c r="AC2516" s="140"/>
      <c r="AD2516" s="140"/>
      <c r="AE2516" s="140"/>
      <c r="AF2516" s="140"/>
      <c r="AG2516" s="140"/>
      <c r="AH2516" s="140"/>
      <c r="AI2516" s="140"/>
      <c r="AJ2516" s="140"/>
      <c r="AK2516" s="140"/>
      <c r="AL2516" s="140"/>
      <c r="AM2516" s="140"/>
      <c r="AN2516" s="140"/>
      <c r="AO2516" s="140"/>
      <c r="AP2516" s="140"/>
      <c r="AQ2516" s="140"/>
      <c r="AR2516" s="140"/>
      <c r="AS2516" s="140"/>
      <c r="AT2516" s="140"/>
      <c r="AU2516" s="140"/>
      <c r="AV2516" s="140"/>
      <c r="AW2516" s="140"/>
      <c r="AX2516" s="141"/>
      <c r="AZ2516" s="169" t="str">
        <f t="shared" si="102"/>
        <v>OK</v>
      </c>
      <c r="BA2516" s="170" t="str">
        <f t="shared" si="103"/>
        <v>OK</v>
      </c>
    </row>
    <row r="2517" spans="1:53" ht="26.25" customHeight="1" x14ac:dyDescent="0.25">
      <c r="A2517" s="115"/>
      <c r="B2517" s="116"/>
      <c r="C2517" s="122"/>
      <c r="D2517" s="171"/>
      <c r="E2517" s="128"/>
      <c r="F2517" s="128"/>
      <c r="G2517" s="127"/>
      <c r="H2517" s="128"/>
      <c r="I2517" s="173"/>
      <c r="J2517" s="173"/>
      <c r="K2517" s="172"/>
      <c r="L2517" s="173"/>
      <c r="M2517" s="173"/>
      <c r="N2517" s="173"/>
      <c r="O2517" s="173"/>
      <c r="P2517" s="172"/>
      <c r="Q2517" s="172"/>
      <c r="R2517" s="154"/>
      <c r="S2517" s="154"/>
      <c r="T2517" s="172"/>
      <c r="U2517" s="172"/>
      <c r="V2517" s="172"/>
      <c r="W2517" s="172"/>
      <c r="X2517" s="153"/>
      <c r="Y2517" s="174"/>
      <c r="Z2517" s="152"/>
      <c r="AA2517" s="140"/>
      <c r="AB2517" s="140"/>
      <c r="AC2517" s="140"/>
      <c r="AD2517" s="140"/>
      <c r="AE2517" s="140"/>
      <c r="AF2517" s="140"/>
      <c r="AG2517" s="140"/>
      <c r="AH2517" s="140"/>
      <c r="AI2517" s="140"/>
      <c r="AJ2517" s="140"/>
      <c r="AK2517" s="140"/>
      <c r="AL2517" s="140"/>
      <c r="AM2517" s="140"/>
      <c r="AN2517" s="140"/>
      <c r="AO2517" s="140"/>
      <c r="AP2517" s="140"/>
      <c r="AQ2517" s="140"/>
      <c r="AR2517" s="140"/>
      <c r="AS2517" s="140"/>
      <c r="AT2517" s="140"/>
      <c r="AU2517" s="140"/>
      <c r="AV2517" s="140"/>
      <c r="AW2517" s="140"/>
      <c r="AX2517" s="141"/>
      <c r="AZ2517" s="169" t="str">
        <f t="shared" si="102"/>
        <v>OK</v>
      </c>
      <c r="BA2517" s="170" t="str">
        <f t="shared" si="103"/>
        <v>OK</v>
      </c>
    </row>
    <row r="2518" spans="1:53" ht="26.25" customHeight="1" x14ac:dyDescent="0.25">
      <c r="A2518" s="115"/>
      <c r="B2518" s="116"/>
      <c r="C2518" s="122"/>
      <c r="D2518" s="171"/>
      <c r="E2518" s="128"/>
      <c r="F2518" s="128"/>
      <c r="G2518" s="127"/>
      <c r="H2518" s="128"/>
      <c r="I2518" s="173"/>
      <c r="J2518" s="173"/>
      <c r="K2518" s="172"/>
      <c r="L2518" s="173"/>
      <c r="M2518" s="173"/>
      <c r="N2518" s="173"/>
      <c r="O2518" s="173"/>
      <c r="P2518" s="172"/>
      <c r="Q2518" s="172"/>
      <c r="R2518" s="154"/>
      <c r="S2518" s="154"/>
      <c r="T2518" s="172"/>
      <c r="U2518" s="172"/>
      <c r="V2518" s="172"/>
      <c r="W2518" s="172"/>
      <c r="X2518" s="153"/>
      <c r="Y2518" s="174"/>
      <c r="Z2518" s="152"/>
      <c r="AA2518" s="140"/>
      <c r="AB2518" s="140"/>
      <c r="AC2518" s="140"/>
      <c r="AD2518" s="140"/>
      <c r="AE2518" s="140"/>
      <c r="AF2518" s="140"/>
      <c r="AG2518" s="140"/>
      <c r="AH2518" s="140"/>
      <c r="AI2518" s="140"/>
      <c r="AJ2518" s="140"/>
      <c r="AK2518" s="140"/>
      <c r="AL2518" s="140"/>
      <c r="AM2518" s="140"/>
      <c r="AN2518" s="140"/>
      <c r="AO2518" s="140"/>
      <c r="AP2518" s="140"/>
      <c r="AQ2518" s="140"/>
      <c r="AR2518" s="140"/>
      <c r="AS2518" s="140"/>
      <c r="AT2518" s="140"/>
      <c r="AU2518" s="140"/>
      <c r="AV2518" s="140"/>
      <c r="AW2518" s="140"/>
      <c r="AX2518" s="141"/>
      <c r="AZ2518" s="169" t="str">
        <f t="shared" si="102"/>
        <v>OK</v>
      </c>
      <c r="BA2518" s="170" t="str">
        <f t="shared" si="103"/>
        <v>OK</v>
      </c>
    </row>
    <row r="2519" spans="1:53" ht="26.25" customHeight="1" x14ac:dyDescent="0.25">
      <c r="A2519" s="115"/>
      <c r="B2519" s="116"/>
      <c r="C2519" s="122"/>
      <c r="D2519" s="171"/>
      <c r="E2519" s="128"/>
      <c r="F2519" s="128"/>
      <c r="G2519" s="127"/>
      <c r="H2519" s="128"/>
      <c r="I2519" s="173"/>
      <c r="J2519" s="173"/>
      <c r="K2519" s="172"/>
      <c r="L2519" s="173"/>
      <c r="M2519" s="173"/>
      <c r="N2519" s="173"/>
      <c r="O2519" s="173"/>
      <c r="P2519" s="172"/>
      <c r="Q2519" s="172"/>
      <c r="R2519" s="154"/>
      <c r="S2519" s="154"/>
      <c r="T2519" s="172"/>
      <c r="U2519" s="172"/>
      <c r="V2519" s="172"/>
      <c r="W2519" s="172"/>
      <c r="X2519" s="153"/>
      <c r="Y2519" s="174"/>
      <c r="Z2519" s="152"/>
      <c r="AA2519" s="140"/>
      <c r="AB2519" s="140"/>
      <c r="AC2519" s="140"/>
      <c r="AD2519" s="140"/>
      <c r="AE2519" s="140"/>
      <c r="AF2519" s="140"/>
      <c r="AG2519" s="140"/>
      <c r="AH2519" s="140"/>
      <c r="AI2519" s="140"/>
      <c r="AJ2519" s="140"/>
      <c r="AK2519" s="140"/>
      <c r="AL2519" s="140"/>
      <c r="AM2519" s="140"/>
      <c r="AN2519" s="140"/>
      <c r="AO2519" s="140"/>
      <c r="AP2519" s="140"/>
      <c r="AQ2519" s="140"/>
      <c r="AR2519" s="140"/>
      <c r="AS2519" s="140"/>
      <c r="AT2519" s="140"/>
      <c r="AU2519" s="140"/>
      <c r="AV2519" s="140"/>
      <c r="AW2519" s="140"/>
      <c r="AX2519" s="141"/>
      <c r="AZ2519" s="169" t="str">
        <f t="shared" si="102"/>
        <v>OK</v>
      </c>
      <c r="BA2519" s="170" t="str">
        <f t="shared" si="103"/>
        <v>OK</v>
      </c>
    </row>
    <row r="2520" spans="1:53" ht="38.25" customHeight="1" x14ac:dyDescent="0.25">
      <c r="A2520" s="115"/>
      <c r="B2520" s="116"/>
      <c r="C2520" s="122"/>
      <c r="D2520" s="171"/>
      <c r="E2520" s="128"/>
      <c r="F2520" s="128"/>
      <c r="G2520" s="127"/>
      <c r="H2520" s="128"/>
      <c r="I2520" s="173"/>
      <c r="J2520" s="173"/>
      <c r="K2520" s="172"/>
      <c r="L2520" s="173"/>
      <c r="M2520" s="173"/>
      <c r="N2520" s="173"/>
      <c r="O2520" s="173"/>
      <c r="P2520" s="172"/>
      <c r="Q2520" s="172"/>
      <c r="R2520" s="154"/>
      <c r="S2520" s="154"/>
      <c r="T2520" s="172"/>
      <c r="U2520" s="172"/>
      <c r="V2520" s="172"/>
      <c r="W2520" s="172"/>
      <c r="X2520" s="153"/>
      <c r="Y2520" s="174"/>
      <c r="Z2520" s="152"/>
      <c r="AA2520" s="140"/>
      <c r="AB2520" s="140"/>
      <c r="AC2520" s="140"/>
      <c r="AD2520" s="140"/>
      <c r="AE2520" s="140"/>
      <c r="AF2520" s="140"/>
      <c r="AG2520" s="140"/>
      <c r="AH2520" s="140"/>
      <c r="AI2520" s="140"/>
      <c r="AJ2520" s="140"/>
      <c r="AK2520" s="140"/>
      <c r="AL2520" s="140"/>
      <c r="AM2520" s="140"/>
      <c r="AN2520" s="140"/>
      <c r="AO2520" s="140"/>
      <c r="AP2520" s="140"/>
      <c r="AQ2520" s="140"/>
      <c r="AR2520" s="140"/>
      <c r="AS2520" s="140"/>
      <c r="AT2520" s="140"/>
      <c r="AU2520" s="140"/>
      <c r="AV2520" s="140"/>
      <c r="AW2520" s="140"/>
      <c r="AX2520" s="141"/>
      <c r="AZ2520" s="169" t="str">
        <f t="shared" si="102"/>
        <v>OK</v>
      </c>
      <c r="BA2520" s="170" t="str">
        <f t="shared" si="103"/>
        <v>OK</v>
      </c>
    </row>
    <row r="2521" spans="1:53" ht="38.25" customHeight="1" x14ac:dyDescent="0.25">
      <c r="A2521" s="115"/>
      <c r="B2521" s="116"/>
      <c r="C2521" s="122"/>
      <c r="D2521" s="171"/>
      <c r="E2521" s="128"/>
      <c r="F2521" s="128"/>
      <c r="G2521" s="127"/>
      <c r="H2521" s="128"/>
      <c r="I2521" s="173"/>
      <c r="J2521" s="173"/>
      <c r="K2521" s="172"/>
      <c r="L2521" s="173"/>
      <c r="M2521" s="173"/>
      <c r="N2521" s="173"/>
      <c r="O2521" s="173"/>
      <c r="P2521" s="172"/>
      <c r="Q2521" s="172"/>
      <c r="R2521" s="154"/>
      <c r="S2521" s="154"/>
      <c r="T2521" s="172"/>
      <c r="U2521" s="172"/>
      <c r="V2521" s="172"/>
      <c r="W2521" s="172"/>
      <c r="X2521" s="153"/>
      <c r="Y2521" s="174"/>
      <c r="Z2521" s="152"/>
      <c r="AA2521" s="140"/>
      <c r="AB2521" s="140"/>
      <c r="AC2521" s="140"/>
      <c r="AD2521" s="140"/>
      <c r="AE2521" s="140"/>
      <c r="AF2521" s="140"/>
      <c r="AG2521" s="140"/>
      <c r="AH2521" s="140"/>
      <c r="AI2521" s="140"/>
      <c r="AJ2521" s="140"/>
      <c r="AK2521" s="140"/>
      <c r="AL2521" s="140"/>
      <c r="AM2521" s="140"/>
      <c r="AN2521" s="140"/>
      <c r="AO2521" s="140"/>
      <c r="AP2521" s="140"/>
      <c r="AQ2521" s="140"/>
      <c r="AR2521" s="140"/>
      <c r="AS2521" s="140"/>
      <c r="AT2521" s="140"/>
      <c r="AU2521" s="140"/>
      <c r="AV2521" s="140"/>
      <c r="AW2521" s="140"/>
      <c r="AX2521" s="141"/>
      <c r="AZ2521" s="169" t="str">
        <f t="shared" si="102"/>
        <v>OK</v>
      </c>
      <c r="BA2521" s="170" t="str">
        <f t="shared" si="103"/>
        <v>OK</v>
      </c>
    </row>
    <row r="2522" spans="1:53" ht="38.25" customHeight="1" x14ac:dyDescent="0.25">
      <c r="A2522" s="115"/>
      <c r="B2522" s="116"/>
      <c r="C2522" s="122"/>
      <c r="D2522" s="171"/>
      <c r="E2522" s="128"/>
      <c r="F2522" s="128"/>
      <c r="G2522" s="127"/>
      <c r="H2522" s="128"/>
      <c r="I2522" s="173"/>
      <c r="J2522" s="173"/>
      <c r="K2522" s="172"/>
      <c r="L2522" s="173"/>
      <c r="M2522" s="173"/>
      <c r="N2522" s="173"/>
      <c r="O2522" s="173"/>
      <c r="P2522" s="172"/>
      <c r="Q2522" s="172"/>
      <c r="R2522" s="154"/>
      <c r="S2522" s="154"/>
      <c r="T2522" s="172"/>
      <c r="U2522" s="172"/>
      <c r="V2522" s="172"/>
      <c r="W2522" s="172"/>
      <c r="X2522" s="153"/>
      <c r="Y2522" s="174"/>
      <c r="Z2522" s="152"/>
      <c r="AA2522" s="140"/>
      <c r="AB2522" s="140"/>
      <c r="AC2522" s="140"/>
      <c r="AD2522" s="140"/>
      <c r="AE2522" s="140"/>
      <c r="AF2522" s="140"/>
      <c r="AG2522" s="140"/>
      <c r="AH2522" s="140"/>
      <c r="AI2522" s="140"/>
      <c r="AJ2522" s="140"/>
      <c r="AK2522" s="140"/>
      <c r="AL2522" s="140"/>
      <c r="AM2522" s="140"/>
      <c r="AN2522" s="140"/>
      <c r="AO2522" s="140"/>
      <c r="AP2522" s="140"/>
      <c r="AQ2522" s="140"/>
      <c r="AR2522" s="140"/>
      <c r="AS2522" s="140"/>
      <c r="AT2522" s="140"/>
      <c r="AU2522" s="140"/>
      <c r="AV2522" s="140"/>
      <c r="AW2522" s="140"/>
      <c r="AX2522" s="141"/>
      <c r="AZ2522" s="169" t="str">
        <f t="shared" si="102"/>
        <v>OK</v>
      </c>
      <c r="BA2522" s="170" t="str">
        <f t="shared" si="103"/>
        <v>OK</v>
      </c>
    </row>
    <row r="2523" spans="1:53" ht="38.25" customHeight="1" x14ac:dyDescent="0.25">
      <c r="A2523" s="115"/>
      <c r="B2523" s="116"/>
      <c r="C2523" s="122"/>
      <c r="D2523" s="171"/>
      <c r="E2523" s="128"/>
      <c r="F2523" s="128"/>
      <c r="G2523" s="127"/>
      <c r="H2523" s="128"/>
      <c r="I2523" s="173"/>
      <c r="J2523" s="173"/>
      <c r="K2523" s="172"/>
      <c r="L2523" s="173"/>
      <c r="M2523" s="173"/>
      <c r="N2523" s="173"/>
      <c r="O2523" s="173"/>
      <c r="P2523" s="172"/>
      <c r="Q2523" s="172"/>
      <c r="R2523" s="154"/>
      <c r="S2523" s="154"/>
      <c r="T2523" s="172"/>
      <c r="U2523" s="172"/>
      <c r="V2523" s="172"/>
      <c r="W2523" s="172"/>
      <c r="X2523" s="153"/>
      <c r="Y2523" s="174"/>
      <c r="Z2523" s="152"/>
      <c r="AA2523" s="140"/>
      <c r="AB2523" s="140"/>
      <c r="AC2523" s="140"/>
      <c r="AD2523" s="140"/>
      <c r="AE2523" s="140"/>
      <c r="AF2523" s="140"/>
      <c r="AG2523" s="140"/>
      <c r="AH2523" s="140"/>
      <c r="AI2523" s="140"/>
      <c r="AJ2523" s="140"/>
      <c r="AK2523" s="140"/>
      <c r="AL2523" s="140"/>
      <c r="AM2523" s="140"/>
      <c r="AN2523" s="140"/>
      <c r="AO2523" s="140"/>
      <c r="AP2523" s="140"/>
      <c r="AQ2523" s="140"/>
      <c r="AR2523" s="140"/>
      <c r="AS2523" s="140"/>
      <c r="AT2523" s="140"/>
      <c r="AU2523" s="140"/>
      <c r="AV2523" s="140"/>
      <c r="AW2523" s="140"/>
      <c r="AX2523" s="141"/>
      <c r="AZ2523" s="169" t="str">
        <f t="shared" si="102"/>
        <v>OK</v>
      </c>
      <c r="BA2523" s="170" t="str">
        <f t="shared" si="103"/>
        <v>OK</v>
      </c>
    </row>
    <row r="2524" spans="1:53" ht="38.25" customHeight="1" x14ac:dyDescent="0.25">
      <c r="A2524" s="115"/>
      <c r="B2524" s="116"/>
      <c r="C2524" s="122"/>
      <c r="D2524" s="171"/>
      <c r="E2524" s="128"/>
      <c r="F2524" s="128"/>
      <c r="G2524" s="127"/>
      <c r="H2524" s="128"/>
      <c r="I2524" s="173"/>
      <c r="J2524" s="173"/>
      <c r="K2524" s="172"/>
      <c r="L2524" s="173"/>
      <c r="M2524" s="173"/>
      <c r="N2524" s="173"/>
      <c r="O2524" s="173"/>
      <c r="P2524" s="172"/>
      <c r="Q2524" s="172"/>
      <c r="R2524" s="154"/>
      <c r="S2524" s="154"/>
      <c r="T2524" s="172"/>
      <c r="U2524" s="172"/>
      <c r="V2524" s="172"/>
      <c r="W2524" s="172"/>
      <c r="X2524" s="153"/>
      <c r="Y2524" s="174"/>
      <c r="Z2524" s="152"/>
      <c r="AA2524" s="140"/>
      <c r="AB2524" s="140"/>
      <c r="AC2524" s="140"/>
      <c r="AD2524" s="140"/>
      <c r="AE2524" s="140"/>
      <c r="AF2524" s="140"/>
      <c r="AG2524" s="140"/>
      <c r="AH2524" s="140"/>
      <c r="AI2524" s="140"/>
      <c r="AJ2524" s="140"/>
      <c r="AK2524" s="140"/>
      <c r="AL2524" s="140"/>
      <c r="AM2524" s="140"/>
      <c r="AN2524" s="140"/>
      <c r="AO2524" s="140"/>
      <c r="AP2524" s="140"/>
      <c r="AQ2524" s="140"/>
      <c r="AR2524" s="140"/>
      <c r="AS2524" s="140"/>
      <c r="AT2524" s="140"/>
      <c r="AU2524" s="140"/>
      <c r="AV2524" s="140"/>
      <c r="AW2524" s="140"/>
      <c r="AX2524" s="141"/>
      <c r="AZ2524" s="169" t="str">
        <f t="shared" si="102"/>
        <v>OK</v>
      </c>
      <c r="BA2524" s="170" t="str">
        <f t="shared" si="103"/>
        <v>OK</v>
      </c>
    </row>
    <row r="2525" spans="1:53" ht="38.25" customHeight="1" x14ac:dyDescent="0.25">
      <c r="A2525" s="115"/>
      <c r="B2525" s="116"/>
      <c r="C2525" s="122"/>
      <c r="D2525" s="171"/>
      <c r="E2525" s="128"/>
      <c r="F2525" s="128"/>
      <c r="G2525" s="127"/>
      <c r="H2525" s="128"/>
      <c r="I2525" s="173"/>
      <c r="J2525" s="173"/>
      <c r="K2525" s="172"/>
      <c r="L2525" s="173"/>
      <c r="M2525" s="173"/>
      <c r="N2525" s="173"/>
      <c r="O2525" s="173"/>
      <c r="P2525" s="172"/>
      <c r="Q2525" s="172"/>
      <c r="R2525" s="154"/>
      <c r="S2525" s="154"/>
      <c r="T2525" s="172"/>
      <c r="U2525" s="172"/>
      <c r="V2525" s="172"/>
      <c r="W2525" s="172"/>
      <c r="X2525" s="153"/>
      <c r="Y2525" s="174"/>
      <c r="Z2525" s="152"/>
      <c r="AA2525" s="140"/>
      <c r="AB2525" s="140"/>
      <c r="AC2525" s="140"/>
      <c r="AD2525" s="140"/>
      <c r="AE2525" s="140"/>
      <c r="AF2525" s="140"/>
      <c r="AG2525" s="140"/>
      <c r="AH2525" s="140"/>
      <c r="AI2525" s="140"/>
      <c r="AJ2525" s="140"/>
      <c r="AK2525" s="140"/>
      <c r="AL2525" s="140"/>
      <c r="AM2525" s="140"/>
      <c r="AN2525" s="140"/>
      <c r="AO2525" s="140"/>
      <c r="AP2525" s="140"/>
      <c r="AQ2525" s="140"/>
      <c r="AR2525" s="140"/>
      <c r="AS2525" s="140"/>
      <c r="AT2525" s="140"/>
      <c r="AU2525" s="140"/>
      <c r="AV2525" s="140"/>
      <c r="AW2525" s="140"/>
      <c r="AX2525" s="141"/>
      <c r="AZ2525" s="169" t="str">
        <f t="shared" si="102"/>
        <v>OK</v>
      </c>
      <c r="BA2525" s="170" t="str">
        <f t="shared" si="103"/>
        <v>OK</v>
      </c>
    </row>
    <row r="2526" spans="1:53" ht="38.25" customHeight="1" x14ac:dyDescent="0.25">
      <c r="A2526" s="115"/>
      <c r="B2526" s="116"/>
      <c r="C2526" s="122"/>
      <c r="D2526" s="171"/>
      <c r="E2526" s="128"/>
      <c r="F2526" s="128"/>
      <c r="G2526" s="127"/>
      <c r="H2526" s="128"/>
      <c r="I2526" s="173"/>
      <c r="J2526" s="173"/>
      <c r="K2526" s="172"/>
      <c r="L2526" s="173"/>
      <c r="M2526" s="173"/>
      <c r="N2526" s="173"/>
      <c r="O2526" s="173"/>
      <c r="P2526" s="172"/>
      <c r="Q2526" s="172"/>
      <c r="R2526" s="154"/>
      <c r="S2526" s="154"/>
      <c r="T2526" s="172"/>
      <c r="U2526" s="172"/>
      <c r="V2526" s="172"/>
      <c r="W2526" s="172"/>
      <c r="X2526" s="153"/>
      <c r="Y2526" s="174"/>
      <c r="Z2526" s="152"/>
      <c r="AA2526" s="140"/>
      <c r="AB2526" s="140"/>
      <c r="AC2526" s="140"/>
      <c r="AD2526" s="140"/>
      <c r="AE2526" s="140"/>
      <c r="AF2526" s="140"/>
      <c r="AG2526" s="140"/>
      <c r="AH2526" s="140"/>
      <c r="AI2526" s="140"/>
      <c r="AJ2526" s="140"/>
      <c r="AK2526" s="140"/>
      <c r="AL2526" s="140"/>
      <c r="AM2526" s="140"/>
      <c r="AN2526" s="140"/>
      <c r="AO2526" s="140"/>
      <c r="AP2526" s="140"/>
      <c r="AQ2526" s="140"/>
      <c r="AR2526" s="140"/>
      <c r="AS2526" s="140"/>
      <c r="AT2526" s="140"/>
      <c r="AU2526" s="140"/>
      <c r="AV2526" s="140"/>
      <c r="AW2526" s="140"/>
      <c r="AX2526" s="141"/>
      <c r="AZ2526" s="169" t="str">
        <f t="shared" si="102"/>
        <v>OK</v>
      </c>
      <c r="BA2526" s="170" t="str">
        <f t="shared" si="103"/>
        <v>OK</v>
      </c>
    </row>
    <row r="2527" spans="1:53" ht="38.25" customHeight="1" x14ac:dyDescent="0.25">
      <c r="A2527" s="115"/>
      <c r="B2527" s="116"/>
      <c r="C2527" s="122"/>
      <c r="D2527" s="171"/>
      <c r="E2527" s="128"/>
      <c r="F2527" s="128"/>
      <c r="G2527" s="127"/>
      <c r="H2527" s="128"/>
      <c r="I2527" s="173"/>
      <c r="J2527" s="173"/>
      <c r="K2527" s="172"/>
      <c r="L2527" s="173"/>
      <c r="M2527" s="173"/>
      <c r="N2527" s="173"/>
      <c r="O2527" s="173"/>
      <c r="P2527" s="172"/>
      <c r="Q2527" s="172"/>
      <c r="R2527" s="154"/>
      <c r="S2527" s="154"/>
      <c r="T2527" s="172"/>
      <c r="U2527" s="172"/>
      <c r="V2527" s="172"/>
      <c r="W2527" s="172"/>
      <c r="X2527" s="153"/>
      <c r="Y2527" s="174"/>
      <c r="Z2527" s="152"/>
      <c r="AA2527" s="140"/>
      <c r="AB2527" s="140"/>
      <c r="AC2527" s="140"/>
      <c r="AD2527" s="140"/>
      <c r="AE2527" s="140"/>
      <c r="AF2527" s="140"/>
      <c r="AG2527" s="140"/>
      <c r="AH2527" s="140"/>
      <c r="AI2527" s="140"/>
      <c r="AJ2527" s="140"/>
      <c r="AK2527" s="140"/>
      <c r="AL2527" s="140"/>
      <c r="AM2527" s="140"/>
      <c r="AN2527" s="140"/>
      <c r="AO2527" s="140"/>
      <c r="AP2527" s="140"/>
      <c r="AQ2527" s="140"/>
      <c r="AR2527" s="140"/>
      <c r="AS2527" s="140"/>
      <c r="AT2527" s="140"/>
      <c r="AU2527" s="140"/>
      <c r="AV2527" s="140"/>
      <c r="AW2527" s="140"/>
      <c r="AX2527" s="141"/>
      <c r="AZ2527" s="169" t="str">
        <f t="shared" si="102"/>
        <v>OK</v>
      </c>
      <c r="BA2527" s="170" t="str">
        <f t="shared" si="103"/>
        <v>OK</v>
      </c>
    </row>
    <row r="2528" spans="1:53" ht="38.25" customHeight="1" x14ac:dyDescent="0.25">
      <c r="A2528" s="115"/>
      <c r="B2528" s="116"/>
      <c r="C2528" s="122"/>
      <c r="D2528" s="171"/>
      <c r="E2528" s="128"/>
      <c r="F2528" s="128"/>
      <c r="G2528" s="127"/>
      <c r="H2528" s="128"/>
      <c r="I2528" s="173"/>
      <c r="J2528" s="173"/>
      <c r="K2528" s="172"/>
      <c r="L2528" s="173"/>
      <c r="M2528" s="173"/>
      <c r="N2528" s="173"/>
      <c r="O2528" s="173"/>
      <c r="P2528" s="172"/>
      <c r="Q2528" s="172"/>
      <c r="R2528" s="154"/>
      <c r="S2528" s="154"/>
      <c r="T2528" s="172"/>
      <c r="U2528" s="172"/>
      <c r="V2528" s="172"/>
      <c r="W2528" s="172"/>
      <c r="X2528" s="153"/>
      <c r="Y2528" s="174"/>
      <c r="Z2528" s="152"/>
      <c r="AA2528" s="140"/>
      <c r="AB2528" s="140"/>
      <c r="AC2528" s="140"/>
      <c r="AD2528" s="140"/>
      <c r="AE2528" s="140"/>
      <c r="AF2528" s="140"/>
      <c r="AG2528" s="140"/>
      <c r="AH2528" s="140"/>
      <c r="AI2528" s="140"/>
      <c r="AJ2528" s="140"/>
      <c r="AK2528" s="140"/>
      <c r="AL2528" s="140"/>
      <c r="AM2528" s="140"/>
      <c r="AN2528" s="140"/>
      <c r="AO2528" s="140"/>
      <c r="AP2528" s="140"/>
      <c r="AQ2528" s="140"/>
      <c r="AR2528" s="140"/>
      <c r="AS2528" s="140"/>
      <c r="AT2528" s="140"/>
      <c r="AU2528" s="140"/>
      <c r="AV2528" s="140"/>
      <c r="AW2528" s="140"/>
      <c r="AX2528" s="141"/>
      <c r="AZ2528" s="169" t="str">
        <f t="shared" si="102"/>
        <v>OK</v>
      </c>
      <c r="BA2528" s="170" t="str">
        <f t="shared" si="103"/>
        <v>OK</v>
      </c>
    </row>
    <row r="2529" spans="1:53" ht="38.25" customHeight="1" x14ac:dyDescent="0.25">
      <c r="A2529" s="115"/>
      <c r="B2529" s="116"/>
      <c r="C2529" s="122"/>
      <c r="D2529" s="171"/>
      <c r="E2529" s="128"/>
      <c r="F2529" s="128"/>
      <c r="G2529" s="127"/>
      <c r="H2529" s="128"/>
      <c r="I2529" s="173"/>
      <c r="J2529" s="173"/>
      <c r="K2529" s="172"/>
      <c r="L2529" s="173"/>
      <c r="M2529" s="173"/>
      <c r="N2529" s="173"/>
      <c r="O2529" s="173"/>
      <c r="P2529" s="172"/>
      <c r="Q2529" s="172"/>
      <c r="R2529" s="154"/>
      <c r="S2529" s="154"/>
      <c r="T2529" s="172"/>
      <c r="U2529" s="172"/>
      <c r="V2529" s="172"/>
      <c r="W2529" s="172"/>
      <c r="X2529" s="153"/>
      <c r="Y2529" s="174"/>
      <c r="Z2529" s="152"/>
      <c r="AA2529" s="140"/>
      <c r="AB2529" s="140"/>
      <c r="AC2529" s="140"/>
      <c r="AD2529" s="140"/>
      <c r="AE2529" s="140"/>
      <c r="AF2529" s="140"/>
      <c r="AG2529" s="140"/>
      <c r="AH2529" s="140"/>
      <c r="AI2529" s="140"/>
      <c r="AJ2529" s="140"/>
      <c r="AK2529" s="140"/>
      <c r="AL2529" s="140"/>
      <c r="AM2529" s="140"/>
      <c r="AN2529" s="140"/>
      <c r="AO2529" s="140"/>
      <c r="AP2529" s="140"/>
      <c r="AQ2529" s="140"/>
      <c r="AR2529" s="140"/>
      <c r="AS2529" s="140"/>
      <c r="AT2529" s="140"/>
      <c r="AU2529" s="140"/>
      <c r="AV2529" s="140"/>
      <c r="AW2529" s="140"/>
      <c r="AX2529" s="141"/>
      <c r="AZ2529" s="169" t="str">
        <f t="shared" si="102"/>
        <v>OK</v>
      </c>
      <c r="BA2529" s="170" t="str">
        <f t="shared" si="103"/>
        <v>OK</v>
      </c>
    </row>
    <row r="2530" spans="1:53" ht="38.25" customHeight="1" x14ac:dyDescent="0.25">
      <c r="A2530" s="115"/>
      <c r="B2530" s="116"/>
      <c r="C2530" s="122"/>
      <c r="D2530" s="171"/>
      <c r="E2530" s="128"/>
      <c r="F2530" s="128"/>
      <c r="G2530" s="127"/>
      <c r="H2530" s="128"/>
      <c r="I2530" s="173"/>
      <c r="J2530" s="173"/>
      <c r="K2530" s="172"/>
      <c r="L2530" s="173"/>
      <c r="M2530" s="173"/>
      <c r="N2530" s="173"/>
      <c r="O2530" s="173"/>
      <c r="P2530" s="172"/>
      <c r="Q2530" s="172"/>
      <c r="R2530" s="154"/>
      <c r="S2530" s="154"/>
      <c r="T2530" s="172"/>
      <c r="U2530" s="172"/>
      <c r="V2530" s="172"/>
      <c r="W2530" s="172"/>
      <c r="X2530" s="153"/>
      <c r="Y2530" s="174"/>
      <c r="Z2530" s="152"/>
      <c r="AA2530" s="140"/>
      <c r="AB2530" s="140"/>
      <c r="AC2530" s="140"/>
      <c r="AD2530" s="140"/>
      <c r="AE2530" s="140"/>
      <c r="AF2530" s="140"/>
      <c r="AG2530" s="140"/>
      <c r="AH2530" s="140"/>
      <c r="AI2530" s="140"/>
      <c r="AJ2530" s="140"/>
      <c r="AK2530" s="140"/>
      <c r="AL2530" s="140"/>
      <c r="AM2530" s="140"/>
      <c r="AN2530" s="140"/>
      <c r="AO2530" s="140"/>
      <c r="AP2530" s="140"/>
      <c r="AQ2530" s="140"/>
      <c r="AR2530" s="140"/>
      <c r="AS2530" s="140"/>
      <c r="AT2530" s="140"/>
      <c r="AU2530" s="140"/>
      <c r="AV2530" s="140"/>
      <c r="AW2530" s="140"/>
      <c r="AX2530" s="141"/>
      <c r="AZ2530" s="169" t="str">
        <f t="shared" si="102"/>
        <v>OK</v>
      </c>
      <c r="BA2530" s="170" t="str">
        <f t="shared" si="103"/>
        <v>OK</v>
      </c>
    </row>
    <row r="2531" spans="1:53" ht="38.25" customHeight="1" x14ac:dyDescent="0.25">
      <c r="A2531" s="115"/>
      <c r="B2531" s="116"/>
      <c r="C2531" s="122"/>
      <c r="D2531" s="171"/>
      <c r="E2531" s="128"/>
      <c r="F2531" s="128"/>
      <c r="G2531" s="127"/>
      <c r="H2531" s="128"/>
      <c r="I2531" s="173"/>
      <c r="J2531" s="173"/>
      <c r="K2531" s="172"/>
      <c r="L2531" s="173"/>
      <c r="M2531" s="173"/>
      <c r="N2531" s="173"/>
      <c r="O2531" s="173"/>
      <c r="P2531" s="172"/>
      <c r="Q2531" s="172"/>
      <c r="R2531" s="154"/>
      <c r="S2531" s="154"/>
      <c r="T2531" s="172"/>
      <c r="U2531" s="172"/>
      <c r="V2531" s="172"/>
      <c r="W2531" s="172"/>
      <c r="X2531" s="153"/>
      <c r="Y2531" s="174"/>
      <c r="Z2531" s="152"/>
      <c r="AA2531" s="140"/>
      <c r="AB2531" s="140"/>
      <c r="AC2531" s="140"/>
      <c r="AD2531" s="140"/>
      <c r="AE2531" s="140"/>
      <c r="AF2531" s="140"/>
      <c r="AG2531" s="140"/>
      <c r="AH2531" s="140"/>
      <c r="AI2531" s="140"/>
      <c r="AJ2531" s="140"/>
      <c r="AK2531" s="140"/>
      <c r="AL2531" s="140"/>
      <c r="AM2531" s="140"/>
      <c r="AN2531" s="140"/>
      <c r="AO2531" s="140"/>
      <c r="AP2531" s="140"/>
      <c r="AQ2531" s="140"/>
      <c r="AR2531" s="140"/>
      <c r="AS2531" s="140"/>
      <c r="AT2531" s="140"/>
      <c r="AU2531" s="140"/>
      <c r="AV2531" s="140"/>
      <c r="AW2531" s="140"/>
      <c r="AX2531" s="141"/>
      <c r="AZ2531" s="169" t="str">
        <f t="shared" si="102"/>
        <v>OK</v>
      </c>
      <c r="BA2531" s="170" t="str">
        <f t="shared" si="103"/>
        <v>OK</v>
      </c>
    </row>
    <row r="2532" spans="1:53" ht="38.25" customHeight="1" x14ac:dyDescent="0.25">
      <c r="A2532" s="115"/>
      <c r="B2532" s="116"/>
      <c r="C2532" s="122"/>
      <c r="D2532" s="171"/>
      <c r="E2532" s="128"/>
      <c r="F2532" s="128"/>
      <c r="G2532" s="127"/>
      <c r="H2532" s="128"/>
      <c r="I2532" s="173"/>
      <c r="J2532" s="173"/>
      <c r="K2532" s="172"/>
      <c r="L2532" s="173"/>
      <c r="M2532" s="173"/>
      <c r="N2532" s="173"/>
      <c r="O2532" s="173"/>
      <c r="P2532" s="172"/>
      <c r="Q2532" s="172"/>
      <c r="R2532" s="154"/>
      <c r="S2532" s="154"/>
      <c r="T2532" s="172"/>
      <c r="U2532" s="172"/>
      <c r="V2532" s="172"/>
      <c r="W2532" s="172"/>
      <c r="X2532" s="153"/>
      <c r="Y2532" s="174"/>
      <c r="Z2532" s="152"/>
      <c r="AA2532" s="140"/>
      <c r="AB2532" s="140"/>
      <c r="AC2532" s="140"/>
      <c r="AD2532" s="140"/>
      <c r="AE2532" s="140"/>
      <c r="AF2532" s="140"/>
      <c r="AG2532" s="140"/>
      <c r="AH2532" s="140"/>
      <c r="AI2532" s="140"/>
      <c r="AJ2532" s="140"/>
      <c r="AK2532" s="140"/>
      <c r="AL2532" s="140"/>
      <c r="AM2532" s="140"/>
      <c r="AN2532" s="140"/>
      <c r="AO2532" s="140"/>
      <c r="AP2532" s="140"/>
      <c r="AQ2532" s="140"/>
      <c r="AR2532" s="140"/>
      <c r="AS2532" s="140"/>
      <c r="AT2532" s="140"/>
      <c r="AU2532" s="140"/>
      <c r="AV2532" s="140"/>
      <c r="AW2532" s="140"/>
      <c r="AX2532" s="141"/>
      <c r="AZ2532" s="169" t="str">
        <f t="shared" si="102"/>
        <v>OK</v>
      </c>
      <c r="BA2532" s="170" t="str">
        <f t="shared" si="103"/>
        <v>OK</v>
      </c>
    </row>
    <row r="2533" spans="1:53" ht="38.25" customHeight="1" x14ac:dyDescent="0.25">
      <c r="A2533" s="115"/>
      <c r="B2533" s="116"/>
      <c r="C2533" s="122"/>
      <c r="D2533" s="171"/>
      <c r="E2533" s="128"/>
      <c r="F2533" s="128"/>
      <c r="G2533" s="127"/>
      <c r="H2533" s="128"/>
      <c r="I2533" s="173"/>
      <c r="J2533" s="173"/>
      <c r="K2533" s="172"/>
      <c r="L2533" s="173"/>
      <c r="M2533" s="173"/>
      <c r="N2533" s="173"/>
      <c r="O2533" s="173"/>
      <c r="P2533" s="172"/>
      <c r="Q2533" s="172"/>
      <c r="R2533" s="154"/>
      <c r="S2533" s="154"/>
      <c r="T2533" s="172"/>
      <c r="U2533" s="172"/>
      <c r="V2533" s="172"/>
      <c r="W2533" s="172"/>
      <c r="X2533" s="153"/>
      <c r="Y2533" s="174"/>
      <c r="Z2533" s="152"/>
      <c r="AA2533" s="140"/>
      <c r="AB2533" s="140"/>
      <c r="AC2533" s="140"/>
      <c r="AD2533" s="140"/>
      <c r="AE2533" s="140"/>
      <c r="AF2533" s="140"/>
      <c r="AG2533" s="140"/>
      <c r="AH2533" s="140"/>
      <c r="AI2533" s="140"/>
      <c r="AJ2533" s="140"/>
      <c r="AK2533" s="140"/>
      <c r="AL2533" s="140"/>
      <c r="AM2533" s="140"/>
      <c r="AN2533" s="140"/>
      <c r="AO2533" s="140"/>
      <c r="AP2533" s="140"/>
      <c r="AQ2533" s="140"/>
      <c r="AR2533" s="140"/>
      <c r="AS2533" s="140"/>
      <c r="AT2533" s="140"/>
      <c r="AU2533" s="140"/>
      <c r="AV2533" s="140"/>
      <c r="AW2533" s="140"/>
      <c r="AX2533" s="141"/>
      <c r="AZ2533" s="169" t="str">
        <f t="shared" si="102"/>
        <v>OK</v>
      </c>
      <c r="BA2533" s="170" t="str">
        <f t="shared" si="103"/>
        <v>OK</v>
      </c>
    </row>
    <row r="2534" spans="1:53" ht="26.25" customHeight="1" x14ac:dyDescent="0.25">
      <c r="A2534" s="115"/>
      <c r="B2534" s="116"/>
      <c r="C2534" s="122"/>
      <c r="D2534" s="171"/>
      <c r="E2534" s="128"/>
      <c r="F2534" s="128"/>
      <c r="G2534" s="127"/>
      <c r="H2534" s="128"/>
      <c r="I2534" s="173"/>
      <c r="J2534" s="173"/>
      <c r="K2534" s="172"/>
      <c r="L2534" s="173"/>
      <c r="M2534" s="173"/>
      <c r="N2534" s="173"/>
      <c r="O2534" s="173"/>
      <c r="P2534" s="172"/>
      <c r="Q2534" s="172"/>
      <c r="R2534" s="154"/>
      <c r="S2534" s="154"/>
      <c r="T2534" s="172"/>
      <c r="U2534" s="172"/>
      <c r="V2534" s="172"/>
      <c r="W2534" s="172"/>
      <c r="X2534" s="153"/>
      <c r="Y2534" s="174"/>
      <c r="Z2534" s="152"/>
      <c r="AA2534" s="140"/>
      <c r="AB2534" s="140"/>
      <c r="AC2534" s="140"/>
      <c r="AD2534" s="140"/>
      <c r="AE2534" s="140"/>
      <c r="AF2534" s="140"/>
      <c r="AG2534" s="140"/>
      <c r="AH2534" s="140"/>
      <c r="AI2534" s="140"/>
      <c r="AJ2534" s="140"/>
      <c r="AK2534" s="140"/>
      <c r="AL2534" s="140"/>
      <c r="AM2534" s="140"/>
      <c r="AN2534" s="140"/>
      <c r="AO2534" s="140"/>
      <c r="AP2534" s="140"/>
      <c r="AQ2534" s="140"/>
      <c r="AR2534" s="140"/>
      <c r="AS2534" s="140"/>
      <c r="AT2534" s="140"/>
      <c r="AU2534" s="140"/>
      <c r="AV2534" s="140"/>
      <c r="AW2534" s="140"/>
      <c r="AX2534" s="141"/>
      <c r="AZ2534" s="169" t="str">
        <f t="shared" si="102"/>
        <v>OK</v>
      </c>
      <c r="BA2534" s="170" t="str">
        <f t="shared" si="103"/>
        <v>OK</v>
      </c>
    </row>
    <row r="2535" spans="1:53" ht="26.25" customHeight="1" x14ac:dyDescent="0.25">
      <c r="A2535" s="115"/>
      <c r="B2535" s="116"/>
      <c r="C2535" s="122"/>
      <c r="D2535" s="171"/>
      <c r="E2535" s="128"/>
      <c r="F2535" s="128"/>
      <c r="G2535" s="127"/>
      <c r="H2535" s="128"/>
      <c r="I2535" s="173"/>
      <c r="J2535" s="173"/>
      <c r="K2535" s="172"/>
      <c r="L2535" s="173"/>
      <c r="M2535" s="173"/>
      <c r="N2535" s="173"/>
      <c r="O2535" s="173"/>
      <c r="P2535" s="172"/>
      <c r="Q2535" s="172"/>
      <c r="R2535" s="154"/>
      <c r="S2535" s="154"/>
      <c r="T2535" s="172"/>
      <c r="U2535" s="172"/>
      <c r="V2535" s="172"/>
      <c r="W2535" s="172"/>
      <c r="X2535" s="153"/>
      <c r="Y2535" s="174"/>
      <c r="Z2535" s="152"/>
      <c r="AA2535" s="140"/>
      <c r="AB2535" s="140"/>
      <c r="AC2535" s="140"/>
      <c r="AD2535" s="140"/>
      <c r="AE2535" s="140"/>
      <c r="AF2535" s="140"/>
      <c r="AG2535" s="140"/>
      <c r="AH2535" s="140"/>
      <c r="AI2535" s="140"/>
      <c r="AJ2535" s="140"/>
      <c r="AK2535" s="140"/>
      <c r="AL2535" s="140"/>
      <c r="AM2535" s="140"/>
      <c r="AN2535" s="140"/>
      <c r="AO2535" s="140"/>
      <c r="AP2535" s="140"/>
      <c r="AQ2535" s="140"/>
      <c r="AR2535" s="140"/>
      <c r="AS2535" s="140"/>
      <c r="AT2535" s="140"/>
      <c r="AU2535" s="140"/>
      <c r="AV2535" s="140"/>
      <c r="AW2535" s="140"/>
      <c r="AX2535" s="141"/>
      <c r="AZ2535" s="169" t="str">
        <f t="shared" si="102"/>
        <v>OK</v>
      </c>
      <c r="BA2535" s="170" t="str">
        <f t="shared" si="103"/>
        <v>OK</v>
      </c>
    </row>
    <row r="2536" spans="1:53" ht="38.25" customHeight="1" x14ac:dyDescent="0.25">
      <c r="A2536" s="115"/>
      <c r="B2536" s="116"/>
      <c r="C2536" s="122"/>
      <c r="D2536" s="171"/>
      <c r="E2536" s="128"/>
      <c r="F2536" s="128"/>
      <c r="G2536" s="127"/>
      <c r="H2536" s="128"/>
      <c r="I2536" s="173"/>
      <c r="J2536" s="173"/>
      <c r="K2536" s="172"/>
      <c r="L2536" s="173"/>
      <c r="M2536" s="173"/>
      <c r="N2536" s="173"/>
      <c r="O2536" s="173"/>
      <c r="P2536" s="172"/>
      <c r="Q2536" s="172"/>
      <c r="R2536" s="154"/>
      <c r="S2536" s="154"/>
      <c r="T2536" s="172"/>
      <c r="U2536" s="172"/>
      <c r="V2536" s="172"/>
      <c r="W2536" s="172"/>
      <c r="X2536" s="153"/>
      <c r="Y2536" s="174"/>
      <c r="Z2536" s="152"/>
      <c r="AA2536" s="140"/>
      <c r="AB2536" s="140"/>
      <c r="AC2536" s="140"/>
      <c r="AD2536" s="140"/>
      <c r="AE2536" s="140"/>
      <c r="AF2536" s="140"/>
      <c r="AG2536" s="140"/>
      <c r="AH2536" s="140"/>
      <c r="AI2536" s="140"/>
      <c r="AJ2536" s="140"/>
      <c r="AK2536" s="140"/>
      <c r="AL2536" s="140"/>
      <c r="AM2536" s="140"/>
      <c r="AN2536" s="140"/>
      <c r="AO2536" s="140"/>
      <c r="AP2536" s="140"/>
      <c r="AQ2536" s="140"/>
      <c r="AR2536" s="140"/>
      <c r="AS2536" s="140"/>
      <c r="AT2536" s="140"/>
      <c r="AU2536" s="140"/>
      <c r="AV2536" s="140"/>
      <c r="AW2536" s="140"/>
      <c r="AX2536" s="141"/>
      <c r="AZ2536" s="169" t="str">
        <f t="shared" si="102"/>
        <v>OK</v>
      </c>
      <c r="BA2536" s="170" t="str">
        <f t="shared" si="103"/>
        <v>OK</v>
      </c>
    </row>
    <row r="2537" spans="1:53" ht="38.25" customHeight="1" x14ac:dyDescent="0.25">
      <c r="A2537" s="115"/>
      <c r="B2537" s="116"/>
      <c r="C2537" s="122"/>
      <c r="D2537" s="171"/>
      <c r="E2537" s="128"/>
      <c r="F2537" s="128"/>
      <c r="G2537" s="127"/>
      <c r="H2537" s="128"/>
      <c r="I2537" s="173"/>
      <c r="J2537" s="173"/>
      <c r="K2537" s="172"/>
      <c r="L2537" s="173"/>
      <c r="M2537" s="173"/>
      <c r="N2537" s="173"/>
      <c r="O2537" s="173"/>
      <c r="P2537" s="172"/>
      <c r="Q2537" s="172"/>
      <c r="R2537" s="154"/>
      <c r="S2537" s="154"/>
      <c r="T2537" s="172"/>
      <c r="U2537" s="172"/>
      <c r="V2537" s="172"/>
      <c r="W2537" s="172"/>
      <c r="X2537" s="153"/>
      <c r="Y2537" s="174"/>
      <c r="Z2537" s="152"/>
      <c r="AA2537" s="140"/>
      <c r="AB2537" s="140"/>
      <c r="AC2537" s="140"/>
      <c r="AD2537" s="140"/>
      <c r="AE2537" s="140"/>
      <c r="AF2537" s="140"/>
      <c r="AG2537" s="140"/>
      <c r="AH2537" s="140"/>
      <c r="AI2537" s="140"/>
      <c r="AJ2537" s="140"/>
      <c r="AK2537" s="140"/>
      <c r="AL2537" s="140"/>
      <c r="AM2537" s="140"/>
      <c r="AN2537" s="140"/>
      <c r="AO2537" s="140"/>
      <c r="AP2537" s="140"/>
      <c r="AQ2537" s="140"/>
      <c r="AR2537" s="140"/>
      <c r="AS2537" s="140"/>
      <c r="AT2537" s="140"/>
      <c r="AU2537" s="140"/>
      <c r="AV2537" s="140"/>
      <c r="AW2537" s="140"/>
      <c r="AX2537" s="141"/>
      <c r="AZ2537" s="169" t="str">
        <f t="shared" si="102"/>
        <v>OK</v>
      </c>
      <c r="BA2537" s="170" t="str">
        <f t="shared" si="103"/>
        <v>OK</v>
      </c>
    </row>
    <row r="2538" spans="1:53" ht="38.25" customHeight="1" x14ac:dyDescent="0.25">
      <c r="A2538" s="115"/>
      <c r="B2538" s="116"/>
      <c r="C2538" s="122"/>
      <c r="D2538" s="171"/>
      <c r="E2538" s="128"/>
      <c r="F2538" s="128"/>
      <c r="G2538" s="127"/>
      <c r="H2538" s="128"/>
      <c r="I2538" s="173"/>
      <c r="J2538" s="173"/>
      <c r="K2538" s="172"/>
      <c r="L2538" s="173"/>
      <c r="M2538" s="173"/>
      <c r="N2538" s="173"/>
      <c r="O2538" s="173"/>
      <c r="P2538" s="172"/>
      <c r="Q2538" s="172"/>
      <c r="R2538" s="154"/>
      <c r="S2538" s="154"/>
      <c r="T2538" s="172"/>
      <c r="U2538" s="172"/>
      <c r="V2538" s="172"/>
      <c r="W2538" s="172"/>
      <c r="X2538" s="153"/>
      <c r="Y2538" s="174"/>
      <c r="Z2538" s="152"/>
      <c r="AA2538" s="140"/>
      <c r="AB2538" s="140"/>
      <c r="AC2538" s="140"/>
      <c r="AD2538" s="140"/>
      <c r="AE2538" s="140"/>
      <c r="AF2538" s="140"/>
      <c r="AG2538" s="140"/>
      <c r="AH2538" s="140"/>
      <c r="AI2538" s="140"/>
      <c r="AJ2538" s="140"/>
      <c r="AK2538" s="140"/>
      <c r="AL2538" s="140"/>
      <c r="AM2538" s="140"/>
      <c r="AN2538" s="140"/>
      <c r="AO2538" s="140"/>
      <c r="AP2538" s="140"/>
      <c r="AQ2538" s="140"/>
      <c r="AR2538" s="140"/>
      <c r="AS2538" s="140"/>
      <c r="AT2538" s="140"/>
      <c r="AU2538" s="140"/>
      <c r="AV2538" s="140"/>
      <c r="AW2538" s="140"/>
      <c r="AX2538" s="141"/>
      <c r="AZ2538" s="169" t="str">
        <f t="shared" si="102"/>
        <v>OK</v>
      </c>
      <c r="BA2538" s="170" t="str">
        <f t="shared" si="103"/>
        <v>OK</v>
      </c>
    </row>
    <row r="2539" spans="1:53" ht="38.25" customHeight="1" x14ac:dyDescent="0.25">
      <c r="A2539" s="115"/>
      <c r="B2539" s="116"/>
      <c r="C2539" s="122"/>
      <c r="D2539" s="171"/>
      <c r="E2539" s="128"/>
      <c r="F2539" s="128"/>
      <c r="G2539" s="127"/>
      <c r="H2539" s="128"/>
      <c r="I2539" s="173"/>
      <c r="J2539" s="173"/>
      <c r="K2539" s="172"/>
      <c r="L2539" s="173"/>
      <c r="M2539" s="173"/>
      <c r="N2539" s="173"/>
      <c r="O2539" s="173"/>
      <c r="P2539" s="172"/>
      <c r="Q2539" s="172"/>
      <c r="R2539" s="154"/>
      <c r="S2539" s="154"/>
      <c r="T2539" s="172"/>
      <c r="U2539" s="172"/>
      <c r="V2539" s="172"/>
      <c r="W2539" s="172"/>
      <c r="X2539" s="153"/>
      <c r="Y2539" s="174"/>
      <c r="Z2539" s="152"/>
      <c r="AA2539" s="140"/>
      <c r="AB2539" s="140"/>
      <c r="AC2539" s="140"/>
      <c r="AD2539" s="140"/>
      <c r="AE2539" s="140"/>
      <c r="AF2539" s="140"/>
      <c r="AG2539" s="140"/>
      <c r="AH2539" s="140"/>
      <c r="AI2539" s="140"/>
      <c r="AJ2539" s="140"/>
      <c r="AK2539" s="140"/>
      <c r="AL2539" s="140"/>
      <c r="AM2539" s="140"/>
      <c r="AN2539" s="140"/>
      <c r="AO2539" s="140"/>
      <c r="AP2539" s="140"/>
      <c r="AQ2539" s="140"/>
      <c r="AR2539" s="140"/>
      <c r="AS2539" s="140"/>
      <c r="AT2539" s="140"/>
      <c r="AU2539" s="140"/>
      <c r="AV2539" s="140"/>
      <c r="AW2539" s="140"/>
      <c r="AX2539" s="141"/>
      <c r="AZ2539" s="169" t="str">
        <f t="shared" si="102"/>
        <v>OK</v>
      </c>
      <c r="BA2539" s="170" t="str">
        <f t="shared" si="103"/>
        <v>OK</v>
      </c>
    </row>
    <row r="2540" spans="1:53" ht="38.25" customHeight="1" x14ac:dyDescent="0.25">
      <c r="A2540" s="115"/>
      <c r="B2540" s="116"/>
      <c r="C2540" s="122"/>
      <c r="D2540" s="171"/>
      <c r="E2540" s="128"/>
      <c r="F2540" s="128"/>
      <c r="G2540" s="127"/>
      <c r="H2540" s="128"/>
      <c r="I2540" s="173"/>
      <c r="J2540" s="173"/>
      <c r="K2540" s="172"/>
      <c r="L2540" s="173"/>
      <c r="M2540" s="173"/>
      <c r="N2540" s="173"/>
      <c r="O2540" s="173"/>
      <c r="P2540" s="172"/>
      <c r="Q2540" s="172"/>
      <c r="R2540" s="154"/>
      <c r="S2540" s="154"/>
      <c r="T2540" s="172"/>
      <c r="U2540" s="172"/>
      <c r="V2540" s="172"/>
      <c r="W2540" s="172"/>
      <c r="X2540" s="153"/>
      <c r="Y2540" s="174"/>
      <c r="Z2540" s="152"/>
      <c r="AA2540" s="140"/>
      <c r="AB2540" s="140"/>
      <c r="AC2540" s="140"/>
      <c r="AD2540" s="140"/>
      <c r="AE2540" s="140"/>
      <c r="AF2540" s="140"/>
      <c r="AG2540" s="140"/>
      <c r="AH2540" s="140"/>
      <c r="AI2540" s="140"/>
      <c r="AJ2540" s="140"/>
      <c r="AK2540" s="140"/>
      <c r="AL2540" s="140"/>
      <c r="AM2540" s="140"/>
      <c r="AN2540" s="140"/>
      <c r="AO2540" s="140"/>
      <c r="AP2540" s="140"/>
      <c r="AQ2540" s="140"/>
      <c r="AR2540" s="140"/>
      <c r="AS2540" s="140"/>
      <c r="AT2540" s="140"/>
      <c r="AU2540" s="140"/>
      <c r="AV2540" s="140"/>
      <c r="AW2540" s="140"/>
      <c r="AX2540" s="141"/>
      <c r="AZ2540" s="169" t="str">
        <f t="shared" si="102"/>
        <v>OK</v>
      </c>
      <c r="BA2540" s="170" t="str">
        <f t="shared" si="103"/>
        <v>OK</v>
      </c>
    </row>
    <row r="2541" spans="1:53" ht="38.25" customHeight="1" x14ac:dyDescent="0.25">
      <c r="A2541" s="115"/>
      <c r="B2541" s="116"/>
      <c r="C2541" s="122"/>
      <c r="D2541" s="171"/>
      <c r="E2541" s="128"/>
      <c r="F2541" s="128"/>
      <c r="G2541" s="127"/>
      <c r="H2541" s="128"/>
      <c r="I2541" s="173"/>
      <c r="J2541" s="173"/>
      <c r="K2541" s="172"/>
      <c r="L2541" s="173"/>
      <c r="M2541" s="173"/>
      <c r="N2541" s="173"/>
      <c r="O2541" s="173"/>
      <c r="P2541" s="172"/>
      <c r="Q2541" s="172"/>
      <c r="R2541" s="154"/>
      <c r="S2541" s="154"/>
      <c r="T2541" s="172"/>
      <c r="U2541" s="172"/>
      <c r="V2541" s="172"/>
      <c r="W2541" s="172"/>
      <c r="X2541" s="153"/>
      <c r="Y2541" s="174"/>
      <c r="Z2541" s="152"/>
      <c r="AA2541" s="140"/>
      <c r="AB2541" s="140"/>
      <c r="AC2541" s="140"/>
      <c r="AD2541" s="140"/>
      <c r="AE2541" s="140"/>
      <c r="AF2541" s="140"/>
      <c r="AG2541" s="140"/>
      <c r="AH2541" s="140"/>
      <c r="AI2541" s="140"/>
      <c r="AJ2541" s="140"/>
      <c r="AK2541" s="140"/>
      <c r="AL2541" s="140"/>
      <c r="AM2541" s="140"/>
      <c r="AN2541" s="140"/>
      <c r="AO2541" s="140"/>
      <c r="AP2541" s="140"/>
      <c r="AQ2541" s="140"/>
      <c r="AR2541" s="140"/>
      <c r="AS2541" s="140"/>
      <c r="AT2541" s="140"/>
      <c r="AU2541" s="140"/>
      <c r="AV2541" s="140"/>
      <c r="AW2541" s="140"/>
      <c r="AX2541" s="141"/>
      <c r="AZ2541" s="169" t="str">
        <f t="shared" si="102"/>
        <v>OK</v>
      </c>
      <c r="BA2541" s="170" t="str">
        <f t="shared" si="103"/>
        <v>OK</v>
      </c>
    </row>
    <row r="2542" spans="1:53" ht="26.25" customHeight="1" x14ac:dyDescent="0.25">
      <c r="A2542" s="115"/>
      <c r="B2542" s="116"/>
      <c r="C2542" s="122"/>
      <c r="D2542" s="171"/>
      <c r="E2542" s="128"/>
      <c r="F2542" s="128"/>
      <c r="G2542" s="127"/>
      <c r="H2542" s="128"/>
      <c r="I2542" s="173"/>
      <c r="J2542" s="173"/>
      <c r="K2542" s="172"/>
      <c r="L2542" s="173"/>
      <c r="M2542" s="173"/>
      <c r="N2542" s="173"/>
      <c r="O2542" s="173"/>
      <c r="P2542" s="172"/>
      <c r="Q2542" s="172"/>
      <c r="R2542" s="154"/>
      <c r="S2542" s="154"/>
      <c r="T2542" s="172"/>
      <c r="U2542" s="172"/>
      <c r="V2542" s="172"/>
      <c r="W2542" s="172"/>
      <c r="X2542" s="153"/>
      <c r="Y2542" s="174"/>
      <c r="Z2542" s="152"/>
      <c r="AA2542" s="140"/>
      <c r="AB2542" s="140"/>
      <c r="AC2542" s="140"/>
      <c r="AD2542" s="140"/>
      <c r="AE2542" s="140"/>
      <c r="AF2542" s="140"/>
      <c r="AG2542" s="140"/>
      <c r="AH2542" s="140"/>
      <c r="AI2542" s="140"/>
      <c r="AJ2542" s="140"/>
      <c r="AK2542" s="140"/>
      <c r="AL2542" s="140"/>
      <c r="AM2542" s="140"/>
      <c r="AN2542" s="140"/>
      <c r="AO2542" s="140"/>
      <c r="AP2542" s="140"/>
      <c r="AQ2542" s="140"/>
      <c r="AR2542" s="140"/>
      <c r="AS2542" s="140"/>
      <c r="AT2542" s="140"/>
      <c r="AU2542" s="140"/>
      <c r="AV2542" s="140"/>
      <c r="AW2542" s="140"/>
      <c r="AX2542" s="141"/>
      <c r="AZ2542" s="169" t="str">
        <f t="shared" si="102"/>
        <v>OK</v>
      </c>
      <c r="BA2542" s="170" t="str">
        <f t="shared" si="103"/>
        <v>OK</v>
      </c>
    </row>
    <row r="2543" spans="1:53" ht="26.25" customHeight="1" x14ac:dyDescent="0.25">
      <c r="A2543" s="115"/>
      <c r="B2543" s="116"/>
      <c r="C2543" s="122"/>
      <c r="D2543" s="171"/>
      <c r="E2543" s="128"/>
      <c r="F2543" s="128"/>
      <c r="G2543" s="127"/>
      <c r="H2543" s="128"/>
      <c r="I2543" s="173"/>
      <c r="J2543" s="173"/>
      <c r="K2543" s="172"/>
      <c r="L2543" s="173"/>
      <c r="M2543" s="173"/>
      <c r="N2543" s="173"/>
      <c r="O2543" s="173"/>
      <c r="P2543" s="172"/>
      <c r="Q2543" s="172"/>
      <c r="R2543" s="154"/>
      <c r="S2543" s="154"/>
      <c r="T2543" s="172"/>
      <c r="U2543" s="172"/>
      <c r="V2543" s="172"/>
      <c r="W2543" s="172"/>
      <c r="X2543" s="153"/>
      <c r="Y2543" s="174"/>
      <c r="Z2543" s="152"/>
      <c r="AA2543" s="140"/>
      <c r="AB2543" s="140"/>
      <c r="AC2543" s="140"/>
      <c r="AD2543" s="140"/>
      <c r="AE2543" s="140"/>
      <c r="AF2543" s="140"/>
      <c r="AG2543" s="140"/>
      <c r="AH2543" s="140"/>
      <c r="AI2543" s="140"/>
      <c r="AJ2543" s="140"/>
      <c r="AK2543" s="140"/>
      <c r="AL2543" s="140"/>
      <c r="AM2543" s="140"/>
      <c r="AN2543" s="140"/>
      <c r="AO2543" s="140"/>
      <c r="AP2543" s="140"/>
      <c r="AQ2543" s="140"/>
      <c r="AR2543" s="140"/>
      <c r="AS2543" s="140"/>
      <c r="AT2543" s="140"/>
      <c r="AU2543" s="140"/>
      <c r="AV2543" s="140"/>
      <c r="AW2543" s="140"/>
      <c r="AX2543" s="141"/>
      <c r="AZ2543" s="169" t="str">
        <f t="shared" si="102"/>
        <v>OK</v>
      </c>
      <c r="BA2543" s="170" t="str">
        <f t="shared" si="103"/>
        <v>OK</v>
      </c>
    </row>
    <row r="2544" spans="1:53" ht="26.25" customHeight="1" x14ac:dyDescent="0.25">
      <c r="A2544" s="115"/>
      <c r="B2544" s="116"/>
      <c r="C2544" s="122"/>
      <c r="D2544" s="171"/>
      <c r="E2544" s="128"/>
      <c r="F2544" s="128"/>
      <c r="G2544" s="127"/>
      <c r="H2544" s="128"/>
      <c r="I2544" s="173"/>
      <c r="J2544" s="173"/>
      <c r="K2544" s="172"/>
      <c r="L2544" s="173"/>
      <c r="M2544" s="173"/>
      <c r="N2544" s="173"/>
      <c r="O2544" s="173"/>
      <c r="P2544" s="172"/>
      <c r="Q2544" s="172"/>
      <c r="R2544" s="154"/>
      <c r="S2544" s="154"/>
      <c r="T2544" s="172"/>
      <c r="U2544" s="172"/>
      <c r="V2544" s="172"/>
      <c r="W2544" s="172"/>
      <c r="X2544" s="153"/>
      <c r="Y2544" s="174"/>
      <c r="Z2544" s="152"/>
      <c r="AA2544" s="140"/>
      <c r="AB2544" s="140"/>
      <c r="AC2544" s="140"/>
      <c r="AD2544" s="140"/>
      <c r="AE2544" s="140"/>
      <c r="AF2544" s="140"/>
      <c r="AG2544" s="140"/>
      <c r="AH2544" s="140"/>
      <c r="AI2544" s="140"/>
      <c r="AJ2544" s="140"/>
      <c r="AK2544" s="140"/>
      <c r="AL2544" s="140"/>
      <c r="AM2544" s="140"/>
      <c r="AN2544" s="140"/>
      <c r="AO2544" s="140"/>
      <c r="AP2544" s="140"/>
      <c r="AQ2544" s="140"/>
      <c r="AR2544" s="140"/>
      <c r="AS2544" s="140"/>
      <c r="AT2544" s="140"/>
      <c r="AU2544" s="140"/>
      <c r="AV2544" s="140"/>
      <c r="AW2544" s="140"/>
      <c r="AX2544" s="141"/>
      <c r="AZ2544" s="169" t="str">
        <f t="shared" si="102"/>
        <v>OK</v>
      </c>
      <c r="BA2544" s="170" t="str">
        <f t="shared" si="103"/>
        <v>OK</v>
      </c>
    </row>
    <row r="2545" spans="1:53" ht="26.25" customHeight="1" x14ac:dyDescent="0.25">
      <c r="A2545" s="115"/>
      <c r="B2545" s="116"/>
      <c r="C2545" s="122"/>
      <c r="D2545" s="171"/>
      <c r="E2545" s="128"/>
      <c r="F2545" s="128"/>
      <c r="G2545" s="127"/>
      <c r="H2545" s="128"/>
      <c r="I2545" s="173"/>
      <c r="J2545" s="173"/>
      <c r="K2545" s="172"/>
      <c r="L2545" s="173"/>
      <c r="M2545" s="173"/>
      <c r="N2545" s="173"/>
      <c r="O2545" s="173"/>
      <c r="P2545" s="172"/>
      <c r="Q2545" s="172"/>
      <c r="R2545" s="154"/>
      <c r="S2545" s="154"/>
      <c r="T2545" s="172"/>
      <c r="U2545" s="172"/>
      <c r="V2545" s="172"/>
      <c r="W2545" s="172"/>
      <c r="X2545" s="153"/>
      <c r="Y2545" s="174"/>
      <c r="Z2545" s="152"/>
      <c r="AA2545" s="140"/>
      <c r="AB2545" s="140"/>
      <c r="AC2545" s="140"/>
      <c r="AD2545" s="140"/>
      <c r="AE2545" s="140"/>
      <c r="AF2545" s="140"/>
      <c r="AG2545" s="140"/>
      <c r="AH2545" s="140"/>
      <c r="AI2545" s="140"/>
      <c r="AJ2545" s="140"/>
      <c r="AK2545" s="140"/>
      <c r="AL2545" s="140"/>
      <c r="AM2545" s="140"/>
      <c r="AN2545" s="140"/>
      <c r="AO2545" s="140"/>
      <c r="AP2545" s="140"/>
      <c r="AQ2545" s="140"/>
      <c r="AR2545" s="140"/>
      <c r="AS2545" s="140"/>
      <c r="AT2545" s="140"/>
      <c r="AU2545" s="140"/>
      <c r="AV2545" s="140"/>
      <c r="AW2545" s="140"/>
      <c r="AX2545" s="141"/>
      <c r="AZ2545" s="169" t="str">
        <f t="shared" si="102"/>
        <v>OK</v>
      </c>
      <c r="BA2545" s="170" t="str">
        <f t="shared" si="103"/>
        <v>OK</v>
      </c>
    </row>
    <row r="2546" spans="1:53" ht="26.25" customHeight="1" x14ac:dyDescent="0.25">
      <c r="A2546" s="115"/>
      <c r="B2546" s="116"/>
      <c r="C2546" s="122"/>
      <c r="D2546" s="171"/>
      <c r="E2546" s="128"/>
      <c r="F2546" s="128"/>
      <c r="G2546" s="127"/>
      <c r="H2546" s="128"/>
      <c r="I2546" s="173"/>
      <c r="J2546" s="173"/>
      <c r="K2546" s="172"/>
      <c r="L2546" s="173"/>
      <c r="M2546" s="173"/>
      <c r="N2546" s="173"/>
      <c r="O2546" s="173"/>
      <c r="P2546" s="172"/>
      <c r="Q2546" s="172"/>
      <c r="R2546" s="154"/>
      <c r="S2546" s="154"/>
      <c r="T2546" s="172"/>
      <c r="U2546" s="172"/>
      <c r="V2546" s="172"/>
      <c r="W2546" s="172"/>
      <c r="X2546" s="153"/>
      <c r="Y2546" s="174"/>
      <c r="Z2546" s="152"/>
      <c r="AA2546" s="140"/>
      <c r="AB2546" s="140"/>
      <c r="AC2546" s="140"/>
      <c r="AD2546" s="140"/>
      <c r="AE2546" s="140"/>
      <c r="AF2546" s="140"/>
      <c r="AG2546" s="140"/>
      <c r="AH2546" s="140"/>
      <c r="AI2546" s="140"/>
      <c r="AJ2546" s="140"/>
      <c r="AK2546" s="140"/>
      <c r="AL2546" s="140"/>
      <c r="AM2546" s="140"/>
      <c r="AN2546" s="140"/>
      <c r="AO2546" s="140"/>
      <c r="AP2546" s="140"/>
      <c r="AQ2546" s="140"/>
      <c r="AR2546" s="140"/>
      <c r="AS2546" s="140"/>
      <c r="AT2546" s="140"/>
      <c r="AU2546" s="140"/>
      <c r="AV2546" s="140"/>
      <c r="AW2546" s="140"/>
      <c r="AX2546" s="141"/>
      <c r="AZ2546" s="169" t="str">
        <f t="shared" si="102"/>
        <v>OK</v>
      </c>
      <c r="BA2546" s="170" t="str">
        <f t="shared" si="103"/>
        <v>OK</v>
      </c>
    </row>
    <row r="2547" spans="1:53" ht="26.25" customHeight="1" x14ac:dyDescent="0.25">
      <c r="A2547" s="115"/>
      <c r="B2547" s="116"/>
      <c r="C2547" s="122"/>
      <c r="D2547" s="171"/>
      <c r="E2547" s="128"/>
      <c r="F2547" s="128"/>
      <c r="G2547" s="127"/>
      <c r="H2547" s="128"/>
      <c r="I2547" s="173"/>
      <c r="J2547" s="173"/>
      <c r="K2547" s="172"/>
      <c r="L2547" s="173"/>
      <c r="M2547" s="173"/>
      <c r="N2547" s="173"/>
      <c r="O2547" s="173"/>
      <c r="P2547" s="172"/>
      <c r="Q2547" s="172"/>
      <c r="R2547" s="154"/>
      <c r="S2547" s="154"/>
      <c r="T2547" s="172"/>
      <c r="U2547" s="172"/>
      <c r="V2547" s="172"/>
      <c r="W2547" s="172"/>
      <c r="X2547" s="153"/>
      <c r="Y2547" s="174"/>
      <c r="Z2547" s="152"/>
      <c r="AA2547" s="140"/>
      <c r="AB2547" s="140"/>
      <c r="AC2547" s="140"/>
      <c r="AD2547" s="140"/>
      <c r="AE2547" s="140"/>
      <c r="AF2547" s="140"/>
      <c r="AG2547" s="140"/>
      <c r="AH2547" s="140"/>
      <c r="AI2547" s="140"/>
      <c r="AJ2547" s="140"/>
      <c r="AK2547" s="140"/>
      <c r="AL2547" s="140"/>
      <c r="AM2547" s="140"/>
      <c r="AN2547" s="140"/>
      <c r="AO2547" s="140"/>
      <c r="AP2547" s="140"/>
      <c r="AQ2547" s="140"/>
      <c r="AR2547" s="140"/>
      <c r="AS2547" s="140"/>
      <c r="AT2547" s="140"/>
      <c r="AU2547" s="140"/>
      <c r="AV2547" s="140"/>
      <c r="AW2547" s="140"/>
      <c r="AX2547" s="141"/>
      <c r="AZ2547" s="169" t="str">
        <f t="shared" si="102"/>
        <v>OK</v>
      </c>
      <c r="BA2547" s="170" t="str">
        <f t="shared" si="103"/>
        <v>OK</v>
      </c>
    </row>
    <row r="2548" spans="1:53" ht="26.25" customHeight="1" x14ac:dyDescent="0.25">
      <c r="A2548" s="115"/>
      <c r="B2548" s="116"/>
      <c r="C2548" s="122"/>
      <c r="D2548" s="171"/>
      <c r="E2548" s="128"/>
      <c r="F2548" s="128"/>
      <c r="G2548" s="127"/>
      <c r="H2548" s="128"/>
      <c r="I2548" s="173"/>
      <c r="J2548" s="173"/>
      <c r="K2548" s="172"/>
      <c r="L2548" s="173"/>
      <c r="M2548" s="173"/>
      <c r="N2548" s="173"/>
      <c r="O2548" s="173"/>
      <c r="P2548" s="172"/>
      <c r="Q2548" s="172"/>
      <c r="R2548" s="154"/>
      <c r="S2548" s="154"/>
      <c r="T2548" s="172"/>
      <c r="U2548" s="172"/>
      <c r="V2548" s="172"/>
      <c r="W2548" s="172"/>
      <c r="X2548" s="153"/>
      <c r="Y2548" s="174"/>
      <c r="Z2548" s="152"/>
      <c r="AA2548" s="140"/>
      <c r="AB2548" s="140"/>
      <c r="AC2548" s="140"/>
      <c r="AD2548" s="140"/>
      <c r="AE2548" s="140"/>
      <c r="AF2548" s="140"/>
      <c r="AG2548" s="140"/>
      <c r="AH2548" s="140"/>
      <c r="AI2548" s="140"/>
      <c r="AJ2548" s="140"/>
      <c r="AK2548" s="140"/>
      <c r="AL2548" s="140"/>
      <c r="AM2548" s="140"/>
      <c r="AN2548" s="140"/>
      <c r="AO2548" s="140"/>
      <c r="AP2548" s="140"/>
      <c r="AQ2548" s="140"/>
      <c r="AR2548" s="140"/>
      <c r="AS2548" s="140"/>
      <c r="AT2548" s="140"/>
      <c r="AU2548" s="140"/>
      <c r="AV2548" s="140"/>
      <c r="AW2548" s="140"/>
      <c r="AX2548" s="141"/>
      <c r="AZ2548" s="169" t="str">
        <f t="shared" si="102"/>
        <v>OK</v>
      </c>
      <c r="BA2548" s="170" t="str">
        <f t="shared" si="103"/>
        <v>OK</v>
      </c>
    </row>
    <row r="2549" spans="1:53" ht="26.25" customHeight="1" x14ac:dyDescent="0.25">
      <c r="A2549" s="115"/>
      <c r="B2549" s="116"/>
      <c r="C2549" s="122"/>
      <c r="D2549" s="171"/>
      <c r="E2549" s="128"/>
      <c r="F2549" s="128"/>
      <c r="G2549" s="127"/>
      <c r="H2549" s="128"/>
      <c r="I2549" s="173"/>
      <c r="J2549" s="173"/>
      <c r="K2549" s="172"/>
      <c r="L2549" s="173"/>
      <c r="M2549" s="173"/>
      <c r="N2549" s="173"/>
      <c r="O2549" s="173"/>
      <c r="P2549" s="172"/>
      <c r="Q2549" s="172"/>
      <c r="R2549" s="154"/>
      <c r="S2549" s="154"/>
      <c r="T2549" s="172"/>
      <c r="U2549" s="172"/>
      <c r="V2549" s="172"/>
      <c r="W2549" s="172"/>
      <c r="X2549" s="153"/>
      <c r="Y2549" s="174"/>
      <c r="Z2549" s="152"/>
      <c r="AA2549" s="140"/>
      <c r="AB2549" s="140"/>
      <c r="AC2549" s="140"/>
      <c r="AD2549" s="140"/>
      <c r="AE2549" s="140"/>
      <c r="AF2549" s="140"/>
      <c r="AG2549" s="140"/>
      <c r="AH2549" s="140"/>
      <c r="AI2549" s="140"/>
      <c r="AJ2549" s="140"/>
      <c r="AK2549" s="140"/>
      <c r="AL2549" s="140"/>
      <c r="AM2549" s="140"/>
      <c r="AN2549" s="140"/>
      <c r="AO2549" s="140"/>
      <c r="AP2549" s="140"/>
      <c r="AQ2549" s="140"/>
      <c r="AR2549" s="140"/>
      <c r="AS2549" s="140"/>
      <c r="AT2549" s="140"/>
      <c r="AU2549" s="140"/>
      <c r="AV2549" s="140"/>
      <c r="AW2549" s="140"/>
      <c r="AX2549" s="141"/>
      <c r="AZ2549" s="169" t="str">
        <f t="shared" si="102"/>
        <v>OK</v>
      </c>
      <c r="BA2549" s="170" t="str">
        <f t="shared" si="103"/>
        <v>OK</v>
      </c>
    </row>
    <row r="2550" spans="1:53" ht="26.25" customHeight="1" x14ac:dyDescent="0.25">
      <c r="A2550" s="115"/>
      <c r="B2550" s="116"/>
      <c r="C2550" s="122"/>
      <c r="D2550" s="171"/>
      <c r="E2550" s="128"/>
      <c r="F2550" s="128"/>
      <c r="G2550" s="127"/>
      <c r="H2550" s="128"/>
      <c r="I2550" s="173"/>
      <c r="J2550" s="173"/>
      <c r="K2550" s="172"/>
      <c r="L2550" s="173"/>
      <c r="M2550" s="173"/>
      <c r="N2550" s="173"/>
      <c r="O2550" s="173"/>
      <c r="P2550" s="172"/>
      <c r="Q2550" s="172"/>
      <c r="R2550" s="154"/>
      <c r="S2550" s="154"/>
      <c r="T2550" s="172"/>
      <c r="U2550" s="172"/>
      <c r="V2550" s="172"/>
      <c r="W2550" s="172"/>
      <c r="X2550" s="153"/>
      <c r="Y2550" s="174"/>
      <c r="Z2550" s="152"/>
      <c r="AA2550" s="140"/>
      <c r="AB2550" s="140"/>
      <c r="AC2550" s="140"/>
      <c r="AD2550" s="140"/>
      <c r="AE2550" s="140"/>
      <c r="AF2550" s="140"/>
      <c r="AG2550" s="140"/>
      <c r="AH2550" s="140"/>
      <c r="AI2550" s="140"/>
      <c r="AJ2550" s="140"/>
      <c r="AK2550" s="140"/>
      <c r="AL2550" s="140"/>
      <c r="AM2550" s="140"/>
      <c r="AN2550" s="140"/>
      <c r="AO2550" s="140"/>
      <c r="AP2550" s="140"/>
      <c r="AQ2550" s="140"/>
      <c r="AR2550" s="140"/>
      <c r="AS2550" s="140"/>
      <c r="AT2550" s="140"/>
      <c r="AU2550" s="140"/>
      <c r="AV2550" s="140"/>
      <c r="AW2550" s="140"/>
      <c r="AX2550" s="141"/>
      <c r="AZ2550" s="169" t="str">
        <f t="shared" si="102"/>
        <v>OK</v>
      </c>
      <c r="BA2550" s="170" t="str">
        <f t="shared" si="103"/>
        <v>OK</v>
      </c>
    </row>
    <row r="2551" spans="1:53" ht="26.25" customHeight="1" x14ac:dyDescent="0.25">
      <c r="A2551" s="115"/>
      <c r="B2551" s="116"/>
      <c r="C2551" s="122"/>
      <c r="D2551" s="171"/>
      <c r="E2551" s="128"/>
      <c r="F2551" s="128"/>
      <c r="G2551" s="127"/>
      <c r="H2551" s="128"/>
      <c r="I2551" s="173"/>
      <c r="J2551" s="173"/>
      <c r="K2551" s="172"/>
      <c r="L2551" s="173"/>
      <c r="M2551" s="173"/>
      <c r="N2551" s="173"/>
      <c r="O2551" s="173"/>
      <c r="P2551" s="172"/>
      <c r="Q2551" s="172"/>
      <c r="R2551" s="154"/>
      <c r="S2551" s="154"/>
      <c r="T2551" s="172"/>
      <c r="U2551" s="172"/>
      <c r="V2551" s="172"/>
      <c r="W2551" s="172"/>
      <c r="X2551" s="153"/>
      <c r="Y2551" s="174"/>
      <c r="Z2551" s="152"/>
      <c r="AA2551" s="140"/>
      <c r="AB2551" s="140"/>
      <c r="AC2551" s="140"/>
      <c r="AD2551" s="140"/>
      <c r="AE2551" s="140"/>
      <c r="AF2551" s="140"/>
      <c r="AG2551" s="140"/>
      <c r="AH2551" s="140"/>
      <c r="AI2551" s="140"/>
      <c r="AJ2551" s="140"/>
      <c r="AK2551" s="140"/>
      <c r="AL2551" s="140"/>
      <c r="AM2551" s="140"/>
      <c r="AN2551" s="140"/>
      <c r="AO2551" s="140"/>
      <c r="AP2551" s="140"/>
      <c r="AQ2551" s="140"/>
      <c r="AR2551" s="140"/>
      <c r="AS2551" s="140"/>
      <c r="AT2551" s="140"/>
      <c r="AU2551" s="140"/>
      <c r="AV2551" s="140"/>
      <c r="AW2551" s="140"/>
      <c r="AX2551" s="141"/>
      <c r="AZ2551" s="169" t="str">
        <f t="shared" si="102"/>
        <v>OK</v>
      </c>
      <c r="BA2551" s="170" t="str">
        <f t="shared" si="103"/>
        <v>OK</v>
      </c>
    </row>
    <row r="2552" spans="1:53" ht="102" customHeight="1" x14ac:dyDescent="0.25">
      <c r="A2552" s="115"/>
      <c r="B2552" s="116"/>
      <c r="C2552" s="122"/>
      <c r="D2552" s="171"/>
      <c r="E2552" s="128"/>
      <c r="F2552" s="128"/>
      <c r="G2552" s="127"/>
      <c r="H2552" s="128"/>
      <c r="I2552" s="173"/>
      <c r="J2552" s="173"/>
      <c r="K2552" s="172"/>
      <c r="L2552" s="173"/>
      <c r="M2552" s="173"/>
      <c r="N2552" s="173"/>
      <c r="O2552" s="173"/>
      <c r="P2552" s="172"/>
      <c r="Q2552" s="172"/>
      <c r="R2552" s="154"/>
      <c r="S2552" s="154"/>
      <c r="T2552" s="172"/>
      <c r="U2552" s="172"/>
      <c r="V2552" s="172"/>
      <c r="W2552" s="172"/>
      <c r="X2552" s="153"/>
      <c r="Y2552" s="174"/>
      <c r="Z2552" s="152"/>
      <c r="AA2552" s="140"/>
      <c r="AB2552" s="140"/>
      <c r="AC2552" s="140"/>
      <c r="AD2552" s="140"/>
      <c r="AE2552" s="140"/>
      <c r="AF2552" s="140"/>
      <c r="AG2552" s="140"/>
      <c r="AH2552" s="140"/>
      <c r="AI2552" s="140"/>
      <c r="AJ2552" s="140"/>
      <c r="AK2552" s="140"/>
      <c r="AL2552" s="140"/>
      <c r="AM2552" s="140"/>
      <c r="AN2552" s="140"/>
      <c r="AO2552" s="140"/>
      <c r="AP2552" s="140"/>
      <c r="AQ2552" s="140"/>
      <c r="AR2552" s="140"/>
      <c r="AS2552" s="140"/>
      <c r="AT2552" s="140"/>
      <c r="AU2552" s="140"/>
      <c r="AV2552" s="140"/>
      <c r="AW2552" s="140"/>
      <c r="AX2552" s="141"/>
      <c r="AZ2552" s="169" t="str">
        <f t="shared" si="102"/>
        <v>OK</v>
      </c>
      <c r="BA2552" s="170" t="str">
        <f t="shared" si="103"/>
        <v>OK</v>
      </c>
    </row>
    <row r="2553" spans="1:53" ht="63.75" customHeight="1" x14ac:dyDescent="0.25">
      <c r="A2553" s="115"/>
      <c r="B2553" s="116"/>
      <c r="C2553" s="122"/>
      <c r="D2553" s="171"/>
      <c r="E2553" s="128"/>
      <c r="F2553" s="128"/>
      <c r="G2553" s="127"/>
      <c r="H2553" s="128"/>
      <c r="I2553" s="173"/>
      <c r="J2553" s="173"/>
      <c r="K2553" s="172"/>
      <c r="L2553" s="173"/>
      <c r="M2553" s="173"/>
      <c r="N2553" s="173"/>
      <c r="O2553" s="173"/>
      <c r="P2553" s="172"/>
      <c r="Q2553" s="172"/>
      <c r="R2553" s="154"/>
      <c r="S2553" s="154"/>
      <c r="T2553" s="172"/>
      <c r="U2553" s="172"/>
      <c r="V2553" s="172"/>
      <c r="W2553" s="172"/>
      <c r="X2553" s="153"/>
      <c r="Y2553" s="174"/>
      <c r="Z2553" s="152"/>
      <c r="AA2553" s="140"/>
      <c r="AB2553" s="140"/>
      <c r="AC2553" s="140"/>
      <c r="AD2553" s="140"/>
      <c r="AE2553" s="140"/>
      <c r="AF2553" s="140"/>
      <c r="AG2553" s="140"/>
      <c r="AH2553" s="140"/>
      <c r="AI2553" s="140"/>
      <c r="AJ2553" s="140"/>
      <c r="AK2553" s="140"/>
      <c r="AL2553" s="140"/>
      <c r="AM2553" s="140"/>
      <c r="AN2553" s="140"/>
      <c r="AO2553" s="140"/>
      <c r="AP2553" s="140"/>
      <c r="AQ2553" s="140"/>
      <c r="AR2553" s="140"/>
      <c r="AS2553" s="140"/>
      <c r="AT2553" s="140"/>
      <c r="AU2553" s="140"/>
      <c r="AV2553" s="140"/>
      <c r="AW2553" s="140"/>
      <c r="AX2553" s="141"/>
      <c r="AZ2553" s="169" t="str">
        <f t="shared" si="102"/>
        <v>OK</v>
      </c>
      <c r="BA2553" s="170" t="str">
        <f t="shared" si="103"/>
        <v>OK</v>
      </c>
    </row>
    <row r="2554" spans="1:53" ht="63.75" customHeight="1" x14ac:dyDescent="0.25">
      <c r="A2554" s="115"/>
      <c r="B2554" s="116"/>
      <c r="C2554" s="122"/>
      <c r="D2554" s="171"/>
      <c r="E2554" s="128"/>
      <c r="F2554" s="128"/>
      <c r="G2554" s="127"/>
      <c r="H2554" s="128"/>
      <c r="I2554" s="173"/>
      <c r="J2554" s="173"/>
      <c r="K2554" s="172"/>
      <c r="L2554" s="173"/>
      <c r="M2554" s="173"/>
      <c r="N2554" s="173"/>
      <c r="O2554" s="173"/>
      <c r="P2554" s="172"/>
      <c r="Q2554" s="172"/>
      <c r="R2554" s="154"/>
      <c r="S2554" s="154"/>
      <c r="T2554" s="172"/>
      <c r="U2554" s="172"/>
      <c r="V2554" s="172"/>
      <c r="W2554" s="172"/>
      <c r="X2554" s="153"/>
      <c r="Y2554" s="174"/>
      <c r="Z2554" s="152"/>
      <c r="AA2554" s="140"/>
      <c r="AB2554" s="140"/>
      <c r="AC2554" s="140"/>
      <c r="AD2554" s="140"/>
      <c r="AE2554" s="140"/>
      <c r="AF2554" s="140"/>
      <c r="AG2554" s="140"/>
      <c r="AH2554" s="140"/>
      <c r="AI2554" s="140"/>
      <c r="AJ2554" s="140"/>
      <c r="AK2554" s="140"/>
      <c r="AL2554" s="140"/>
      <c r="AM2554" s="140"/>
      <c r="AN2554" s="140"/>
      <c r="AO2554" s="140"/>
      <c r="AP2554" s="140"/>
      <c r="AQ2554" s="140"/>
      <c r="AR2554" s="140"/>
      <c r="AS2554" s="140"/>
      <c r="AT2554" s="140"/>
      <c r="AU2554" s="140"/>
      <c r="AV2554" s="140"/>
      <c r="AW2554" s="140"/>
      <c r="AX2554" s="141"/>
      <c r="AZ2554" s="169" t="str">
        <f t="shared" si="102"/>
        <v>OK</v>
      </c>
      <c r="BA2554" s="170" t="str">
        <f t="shared" si="103"/>
        <v>OK</v>
      </c>
    </row>
    <row r="2555" spans="1:53" ht="63.75" customHeight="1" x14ac:dyDescent="0.25">
      <c r="A2555" s="115"/>
      <c r="B2555" s="116"/>
      <c r="C2555" s="122"/>
      <c r="D2555" s="171"/>
      <c r="E2555" s="128"/>
      <c r="F2555" s="128"/>
      <c r="G2555" s="127"/>
      <c r="H2555" s="128"/>
      <c r="I2555" s="173"/>
      <c r="J2555" s="173"/>
      <c r="K2555" s="172"/>
      <c r="L2555" s="173"/>
      <c r="M2555" s="173"/>
      <c r="N2555" s="173"/>
      <c r="O2555" s="173"/>
      <c r="P2555" s="172"/>
      <c r="Q2555" s="172"/>
      <c r="R2555" s="154"/>
      <c r="S2555" s="154"/>
      <c r="T2555" s="172"/>
      <c r="U2555" s="172"/>
      <c r="V2555" s="172"/>
      <c r="W2555" s="172"/>
      <c r="X2555" s="153"/>
      <c r="Y2555" s="174"/>
      <c r="Z2555" s="152"/>
      <c r="AA2555" s="140"/>
      <c r="AB2555" s="140"/>
      <c r="AC2555" s="140"/>
      <c r="AD2555" s="140"/>
      <c r="AE2555" s="140"/>
      <c r="AF2555" s="140"/>
      <c r="AG2555" s="140"/>
      <c r="AH2555" s="140"/>
      <c r="AI2555" s="140"/>
      <c r="AJ2555" s="140"/>
      <c r="AK2555" s="140"/>
      <c r="AL2555" s="140"/>
      <c r="AM2555" s="140"/>
      <c r="AN2555" s="140"/>
      <c r="AO2555" s="140"/>
      <c r="AP2555" s="140"/>
      <c r="AQ2555" s="140"/>
      <c r="AR2555" s="140"/>
      <c r="AS2555" s="140"/>
      <c r="AT2555" s="140"/>
      <c r="AU2555" s="140"/>
      <c r="AV2555" s="140"/>
      <c r="AW2555" s="140"/>
      <c r="AX2555" s="141"/>
      <c r="AZ2555" s="169" t="str">
        <f t="shared" si="102"/>
        <v>OK</v>
      </c>
      <c r="BA2555" s="170" t="str">
        <f t="shared" si="103"/>
        <v>OK</v>
      </c>
    </row>
  </sheetData>
  <sheetProtection formatColumns="0" formatRows="0" insertRows="0" deleteRows="0" autoFilter="0"/>
  <protectedRanges>
    <protectedRange sqref="D2420:D2421 D2424:D2426" name="Rango3_1_2"/>
    <protectedRange sqref="K2420:K2421 K2426" name="Rango3_3_2"/>
    <protectedRange sqref="X2420:AX2420 AA2426:AX2426 Z2424:AX2424 L2424:U2424 Q2425 T2425:U2425 X2421:Y2426 L2420:V2420 V2421:V2426 Q2422:R2423 T2422:U2423 Z2422:Z2423 AW2423 Z2421:AX2421 L2426:U2426 L2421:U2421" name="Rango3_4_2"/>
    <protectedRange sqref="W2420:W2426" name="Rango3_5_2"/>
    <protectedRange sqref="D2427:D2435" name="Rango3_1_3"/>
    <protectedRange sqref="L2427:V2429 L2431:V2435 L2430:R2430 X2430:Z2430 T2430:V2430 X2431:AX2435 X2427:AX2429" name="Rango3_4_3"/>
    <protectedRange sqref="W2427:W2435" name="Rango3_5_3"/>
    <protectedRange sqref="D2436:D2551" name="Rango3_1_4"/>
    <protectedRange sqref="J2436:J2551" name="Rango3_9"/>
    <protectedRange sqref="I2436:I2551" name="Rango3_2_4"/>
    <protectedRange sqref="K2436:K2551" name="Rango3_3_3"/>
    <protectedRange sqref="X2436:AX2551 L2436:V2551" name="Rango3_4_4"/>
    <protectedRange sqref="W2436:W2551" name="Rango3_5_4"/>
    <protectedRange sqref="U2170:AX2170 D2170:S2170 D2171:AX2225 D2240:AX2399" name="Rango3_10"/>
    <protectedRange sqref="I1818" name="Rango1"/>
    <protectedRange sqref="T2077:Z2082" name="Rango4"/>
    <protectedRange sqref="D2077:R2082" name="Rango1_2"/>
    <protectedRange algorithmName="SHA-512" hashValue="9Iy+9XZZWFOnV4Uyj06SilM+u1tqHrR5/dEdvq4ZJ3xTj2F7G3vI3QFcfdd2ufQ5QIJy3WMy8oDcoOaxMHqm2w==" saltValue="T67ie8hFcTTZ3TjclJhGWQ==" spinCount="100000" sqref="S2077:S2082" name="Rango2"/>
    <protectedRange sqref="AA2077:AX2082" name="Rango4_1"/>
    <protectedRange sqref="T2093:Z2099" name="Rango4_2"/>
    <protectedRange sqref="D2093:R2099" name="Rango1_3"/>
    <protectedRange algorithmName="SHA-512" hashValue="9Iy+9XZZWFOnV4Uyj06SilM+u1tqHrR5/dEdvq4ZJ3xTj2F7G3vI3QFcfdd2ufQ5QIJy3WMy8oDcoOaxMHqm2w==" saltValue="T67ie8hFcTTZ3TjclJhGWQ==" spinCount="100000" sqref="S2093:S2099" name="Rango2_1"/>
    <protectedRange sqref="AA2093:AX2099" name="Rango4_1_1"/>
    <protectedRange sqref="D2226:AX2239" name="Rango3_10_1"/>
    <protectedRange sqref="V1891:Y1893 V1895:Y1895 AA1891:AX1893 V1894:AX1894 AA1895:AX1895 V1896:AX1902 T1891:U1902" name="Rango4_4"/>
    <protectedRange sqref="D1896:H1900 D1891:R1895 J1896:R1902 D1901:E1902 G1901:H1902" name="Rango1_5"/>
    <protectedRange algorithmName="SHA-512" hashValue="9Iy+9XZZWFOnV4Uyj06SilM+u1tqHrR5/dEdvq4ZJ3xTj2F7G3vI3QFcfdd2ufQ5QIJy3WMy8oDcoOaxMHqm2w==" saltValue="T67ie8hFcTTZ3TjclJhGWQ==" spinCount="100000" sqref="S1891:S1902" name="Rango2_3"/>
    <protectedRange sqref="BC461" name="Rango1_6"/>
    <protectedRange sqref="T1815:AX1816" name="Rango4_3"/>
    <protectedRange sqref="D1815:D1816 F1815:R1816 F1901:F1902 F2048:F2049 F2060:F2062 F2067:F2069" name="Rango1_4"/>
  </protectedRanges>
  <autoFilter ref="A6:BP2555" xr:uid="{00000000-0009-0000-0000-000000000000}"/>
  <dataConsolidate/>
  <mergeCells count="17">
    <mergeCell ref="AZ5:BA5"/>
    <mergeCell ref="AW5:AX5"/>
    <mergeCell ref="AU5:AV5"/>
    <mergeCell ref="AS5:AT5"/>
    <mergeCell ref="AQ5:AR5"/>
    <mergeCell ref="AG5:AH5"/>
    <mergeCell ref="B1:C1"/>
    <mergeCell ref="E1:H1"/>
    <mergeCell ref="I1:Y1"/>
    <mergeCell ref="AA4:AX4"/>
    <mergeCell ref="AE5:AF5"/>
    <mergeCell ref="AC5:AD5"/>
    <mergeCell ref="AA5:AB5"/>
    <mergeCell ref="AO5:AP5"/>
    <mergeCell ref="AM5:AN5"/>
    <mergeCell ref="AK5:AL5"/>
    <mergeCell ref="AI5:AJ5"/>
  </mergeCells>
  <conditionalFormatting sqref="B1">
    <cfRule type="containsBlanks" dxfId="20" priority="1">
      <formula>LEN(TRIM(B1))=0</formula>
    </cfRule>
    <cfRule type="cellIs" dxfId="19" priority="2" operator="greaterThan">
      <formula>0</formula>
    </cfRule>
  </conditionalFormatting>
  <dataValidations count="65">
    <dataValidation type="whole" allowBlank="1" showInputMessage="1" showErrorMessage="1" sqref="AY203:AY2419 U4:Y5 Z1:AO1 Z2:Z5 AA2:AJ2 U2:Y2 U2552:AJ1048576 Z2077:AG2082 Z1894 AA1891:AG1902 AY6:AY201 AA1815:AG1816 Z2093:AG2099 AA6:AX6 AX4 AV4 AW4:AW5 AT4 AU4:AU5 AR4 AS4:AS5 AP4 AQ4:AQ5 AN4 AO4:AO5 AL4 AM4:AM5 AJ4 AK4:AK5 AH4 AI4:AI5 AF4 AG4:AG5 AD4 AE4:AE5 AA4:AA5 AC4:AC5 AB4" xr:uid="{00000000-0002-0000-0000-000000000000}">
      <formula1>0</formula1>
      <formula2>9.99999999999999E+39</formula2>
    </dataValidation>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I6" xr:uid="{00000000-0002-0000-0000-000001000000}"/>
    <dataValidation allowBlank="1" showInputMessage="1" showErrorMessage="1" promptTitle="Telefóno del responsable" prompt="Registre en formato número-  (sin extensión), el número telefónico del responsable de la contratación._x000a_" sqref="X6" xr:uid="{00000000-0002-0000-0000-000002000000}"/>
    <dataValidation allowBlank="1" showInputMessage="1" showErrorMessage="1" promptTitle="Valor estimado en la vigencia" prompt="Registre en formato número el valor del contrato durante la vigencia en curso" sqref="S6" xr:uid="{00000000-0002-0000-0000-000003000000}"/>
    <dataValidation allowBlank="1" showInputMessage="1" showErrorMessage="1" promptTitle="Valor del contrato" prompt="Registre en formato número el valor total estimado del contrato " sqref="R6" xr:uid="{00000000-0002-0000-0000-000004000000}"/>
    <dataValidation allowBlank="1" showInputMessage="1" showErrorMessage="1" promptTitle="Duración estimada del contrato" prompt="Número de meses" sqref="O6" xr:uid="{00000000-0002-0000-0000-000005000000}"/>
    <dataValidation allowBlank="1" showInputMessage="1" showErrorMessage="1" promptTitle="Correo electrónico" prompt="Registre el correo electrónico del responsable de la contratación " sqref="Y6 JV12:JV15 TR12:TR15 ADN12:ADN15 ANJ12:ANJ15 AXF12:AXF15 BHB12:BHB15 BQX12:BQX15 CAT12:CAT15 CKP12:CKP15 CUL12:CUL15 DEH12:DEH15 DOD12:DOD15 DXZ12:DXZ15 EHV12:EHV15 ERR12:ERR15 FBN12:FBN15 FLJ12:FLJ15 FVF12:FVF15 GFB12:GFB15 GOX12:GOX15 GYT12:GYT15 HIP12:HIP15 HSL12:HSL15 ICH12:ICH15 IMD12:IMD15 IVZ12:IVZ15 JFV12:JFV15 JPR12:JPR15 JZN12:JZN15 KJJ12:KJJ15 KTF12:KTF15 LDB12:LDB15 LMX12:LMX15 LWT12:LWT15 MGP12:MGP15 MQL12:MQL15 NAH12:NAH15 NKD12:NKD15 NTZ12:NTZ15 ODV12:ODV15 ONR12:ONR15 OXN12:OXN15 PHJ12:PHJ15 PRF12:PRF15 QBB12:QBB15 QKX12:QKX15 QUT12:QUT15 REP12:REP15 ROL12:ROL15 RYH12:RYH15 SID12:SID15 SRZ12:SRZ15 TBV12:TBV15 TLR12:TLR15 TVN12:TVN15 UFJ12:UFJ15 UPF12:UPF15 UZB12:UZB15 VIX12:VIX15 VST12:VST15 WCP12:WCP15 WML12:WML15 WWH12:WWH15 JV17:JV18 TR17:TR18 ADN17:ADN18 ANJ17:ANJ18 AXF17:AXF18 BHB17:BHB18 BQX17:BQX18 CAT17:CAT18 CKP17:CKP18 CUL17:CUL18 DEH17:DEH18 DOD17:DOD18 DXZ17:DXZ18 EHV17:EHV18 ERR17:ERR18 FBN17:FBN18 FLJ17:FLJ18 FVF17:FVF18 GFB17:GFB18 GOX17:GOX18 GYT17:GYT18 HIP17:HIP18 HSL17:HSL18 ICH17:ICH18 IMD17:IMD18 IVZ17:IVZ18 JFV17:JFV18 JPR17:JPR18 JZN17:JZN18 KJJ17:KJJ18 KTF17:KTF18 LDB17:LDB18 LMX17:LMX18 LWT17:LWT18 MGP17:MGP18 MQL17:MQL18 NAH17:NAH18 NKD17:NKD18 NTZ17:NTZ18 ODV17:ODV18 ONR17:ONR18 OXN17:OXN18 PHJ17:PHJ18 PRF17:PRF18 QBB17:QBB18 QKX17:QKX18 QUT17:QUT18 REP17:REP18 ROL17:ROL18 RYH17:RYH18 SID17:SID18 SRZ17:SRZ18 TBV17:TBV18 TLR17:TLR18 TVN17:TVN18 UFJ17:UFJ18 UPF17:UPF18 UZB17:UZB18 VIX17:VIX18 VST17:VST18 WCP17:WCP18 WML17:WML18 WWH17:WWH18 JV23:JV24 TR23:TR24 ADN23:ADN24 ANJ23:ANJ24 AXF23:AXF24 BHB23:BHB24 BQX23:BQX24 CAT23:CAT24 CKP23:CKP24 CUL23:CUL24 DEH23:DEH24 DOD23:DOD24 DXZ23:DXZ24 EHV23:EHV24 ERR23:ERR24 FBN23:FBN24 FLJ23:FLJ24 FVF23:FVF24 GFB23:GFB24 GOX23:GOX24 GYT23:GYT24 HIP23:HIP24 HSL23:HSL24 ICH23:ICH24 IMD23:IMD24 IVZ23:IVZ24 JFV23:JFV24 JPR23:JPR24 JZN23:JZN24 KJJ23:KJJ24 KTF23:KTF24 LDB23:LDB24 LMX23:LMX24 LWT23:LWT24 MGP23:MGP24 MQL23:MQL24 NAH23:NAH24 NKD23:NKD24 NTZ23:NTZ24 ODV23:ODV24 ONR23:ONR24 OXN23:OXN24 PHJ23:PHJ24 PRF23:PRF24 QBB23:QBB24 QKX23:QKX24 QUT23:QUT24 REP23:REP24 ROL23:ROL24 RYH23:RYH24 SID23:SID24 SRZ23:SRZ24 TBV23:TBV24 TLR23:TLR24 TVN23:TVN24 UFJ23:UFJ24 UPF23:UPF24 UZB23:UZB24 VIX23:VIX24 VST23:VST24 WCP23:WCP24 WML23:WML24 WWH23:WWH24 JV26:JV27 TR26:TR27 ADN26:ADN27 ANJ26:ANJ27 AXF26:AXF27 BHB26:BHB27 BQX26:BQX27 CAT26:CAT27 CKP26:CKP27 CUL26:CUL27 DEH26:DEH27 DOD26:DOD27 DXZ26:DXZ27 EHV26:EHV27 ERR26:ERR27 FBN26:FBN27 FLJ26:FLJ27 FVF26:FVF27 GFB26:GFB27 GOX26:GOX27 GYT26:GYT27 HIP26:HIP27 HSL26:HSL27 ICH26:ICH27 IMD26:IMD27 IVZ26:IVZ27 JFV26:JFV27 JPR26:JPR27 JZN26:JZN27 KJJ26:KJJ27 KTF26:KTF27 LDB26:LDB27 LMX26:LMX27 LWT26:LWT27 MGP26:MGP27 MQL26:MQL27 NAH26:NAH27 NKD26:NKD27 NTZ26:NTZ27 ODV26:ODV27 ONR26:ONR27 OXN26:OXN27 PHJ26:PHJ27 PRF26:PRF27 QBB26:QBB27 QKX26:QKX27 QUT26:QUT27 REP26:REP27 ROL26:ROL27 RYH26:RYH27 SID26:SID27 SRZ26:SRZ27 TBV26:TBV27 TLR26:TLR27 TVN26:TVN27 UFJ26:UFJ27 UPF26:UPF27 UZB26:UZB27 VIX26:VIX27 VST26:VST27 WCP26:WCP27 WML26:WML27 WWH26:WWH27 JV33:JV35 TR33:TR35 ADN33:ADN35 ANJ33:ANJ35 AXF33:AXF35 BHB33:BHB35 BQX33:BQX35 CAT33:CAT35 CKP33:CKP35 CUL33:CUL35 DEH33:DEH35 DOD33:DOD35 DXZ33:DXZ35 EHV33:EHV35 ERR33:ERR35 FBN33:FBN35 FLJ33:FLJ35 FVF33:FVF35 GFB33:GFB35 GOX33:GOX35 GYT33:GYT35 HIP33:HIP35 HSL33:HSL35 ICH33:ICH35 IMD33:IMD35 IVZ33:IVZ35 JFV33:JFV35 JPR33:JPR35 JZN33:JZN35 KJJ33:KJJ35 KTF33:KTF35 LDB33:LDB35 LMX33:LMX35 LWT33:LWT35 MGP33:MGP35 MQL33:MQL35 NAH33:NAH35 NKD33:NKD35 NTZ33:NTZ35 ODV33:ODV35 ONR33:ONR35 OXN33:OXN35 PHJ33:PHJ35 PRF33:PRF35 QBB33:QBB35 QKX33:QKX35 QUT33:QUT35 REP33:REP35 ROL33:ROL35 RYH33:RYH35 SID33:SID35 SRZ33:SRZ35 TBV33:TBV35 TLR33:TLR35 TVN33:TVN35 UFJ33:UFJ35 UPF33:UPF35 UZB33:UZB35 VIX33:VIX35 VST33:VST35 WCP33:WCP35 WML33:WML35 WWH33:WWH35 JV37:JV38 TR37:TR38 ADN37:ADN38 ANJ37:ANJ38 AXF37:AXF38 BHB37:BHB38 BQX37:BQX38 CAT37:CAT38 CKP37:CKP38 CUL37:CUL38 DEH37:DEH38 DOD37:DOD38 DXZ37:DXZ38 EHV37:EHV38 ERR37:ERR38 FBN37:FBN38 FLJ37:FLJ38 FVF37:FVF38 GFB37:GFB38 GOX37:GOX38 GYT37:GYT38 HIP37:HIP38 HSL37:HSL38 ICH37:ICH38 IMD37:IMD38 IVZ37:IVZ38 JFV37:JFV38 JPR37:JPR38 JZN37:JZN38 KJJ37:KJJ38 KTF37:KTF38 LDB37:LDB38 LMX37:LMX38 LWT37:LWT38 MGP37:MGP38 MQL37:MQL38 NAH37:NAH38 NKD37:NKD38 NTZ37:NTZ38 ODV37:ODV38 ONR37:ONR38 OXN37:OXN38 PHJ37:PHJ38 PRF37:PRF38 QBB37:QBB38 QKX37:QKX38 QUT37:QUT38 REP37:REP38 ROL37:ROL38 RYH37:RYH38 SID37:SID38 SRZ37:SRZ38 TBV37:TBV38 TLR37:TLR38 TVN37:TVN38 UFJ37:UFJ38 UPF37:UPF38 UZB37:UZB38 VIX37:VIX38 VST37:VST38 WCP37:WCP38 WML37:WML38 WWH37:WWH38 WWH20:WWH21 WML20:WML21 WCP20:WCP21 VST20:VST21 VIX20:VIX21 UZB20:UZB21 UPF20:UPF21 UFJ20:UFJ21 TVN20:TVN21 TLR20:TLR21 TBV20:TBV21 SRZ20:SRZ21 SID20:SID21 RYH20:RYH21 ROL20:ROL21 REP20:REP21 QUT20:QUT21 QKX20:QKX21 QBB20:QBB21 PRF20:PRF21 PHJ20:PHJ21 OXN20:OXN21 ONR20:ONR21 ODV20:ODV21 NTZ20:NTZ21 NKD20:NKD21 NAH20:NAH21 MQL20:MQL21 MGP20:MGP21 LWT20:LWT21 LMX20:LMX21 LDB20:LDB21 KTF20:KTF21 KJJ20:KJJ21 JZN20:JZN21 JPR20:JPR21 JFV20:JFV21 IVZ20:IVZ21 IMD20:IMD21 ICH20:ICH21 HSL20:HSL21 HIP20:HIP21 GYT20:GYT21 GOX20:GOX21 GFB20:GFB21 FVF20:FVF21 FLJ20:FLJ21 FBN20:FBN21 ERR20:ERR21 EHV20:EHV21 DXZ20:DXZ21 DOD20:DOD21 DEH20:DEH21 CUL20:CUL21 CKP20:CKP21 CAT20:CAT21 BQX20:BQX21 BHB20:BHB21 AXF20:AXF21 ANJ20:ANJ21 ADN20:ADN21 TR20:TR21 JV20:JV21 WWH30:WWH31 WML30:WML31 WCP30:WCP31 VST30:VST31 VIX30:VIX31 UZB30:UZB31 UPF30:UPF31 UFJ30:UFJ31 TVN30:TVN31 TLR30:TLR31 TBV30:TBV31 SRZ30:SRZ31 SID30:SID31 RYH30:RYH31 ROL30:ROL31 REP30:REP31 QUT30:QUT31 QKX30:QKX31 QBB30:QBB31 PRF30:PRF31 PHJ30:PHJ31 OXN30:OXN31 ONR30:ONR31 ODV30:ODV31 NTZ30:NTZ31 NKD30:NKD31 NAH30:NAH31 MQL30:MQL31 MGP30:MGP31 LWT30:LWT31 LMX30:LMX31 LDB30:LDB31 KTF30:KTF31 KJJ30:KJJ31 JZN30:JZN31 JPR30:JPR31 JFV30:JFV31 IVZ30:IVZ31 IMD30:IMD31 ICH30:ICH31 HSL30:HSL31 HIP30:HIP31 GYT30:GYT31 GOX30:GOX31 GFB30:GFB31 FVF30:FVF31 FLJ30:FLJ31 FBN30:FBN31 ERR30:ERR31 EHV30:EHV31 DXZ30:DXZ31 DOD30:DOD31 DEH30:DEH31 CUL30:CUL31 CKP30:CKP31 CAT30:CAT31 BQX30:BQX31 BHB30:BHB31 AXF30:AXF31 ANJ30:ANJ31 ADN30:ADN31 TR30:TR31 JV30:JV31 JV40:JV41 TR40:TR41 ADN40:ADN41 ANJ40:ANJ41 AXF40:AXF41 BHB40:BHB41 BQX40:BQX41 CAT40:CAT41 CKP40:CKP41 CUL40:CUL41 DEH40:DEH41 DOD40:DOD41 DXZ40:DXZ41 EHV40:EHV41 ERR40:ERR41 FBN40:FBN41 FLJ40:FLJ41 FVF40:FVF41 GFB40:GFB41 GOX40:GOX41 GYT40:GYT41 HIP40:HIP41 HSL40:HSL41 ICH40:ICH41 IMD40:IMD41 IVZ40:IVZ41 JFV40:JFV41 JPR40:JPR41 JZN40:JZN41 KJJ40:KJJ41 KTF40:KTF41 LDB40:LDB41 LMX40:LMX41 LWT40:LWT41 MGP40:MGP41 MQL40:MQL41 NAH40:NAH41 NKD40:NKD41 NTZ40:NTZ41 ODV40:ODV41 ONR40:ONR41 OXN40:OXN41 PHJ40:PHJ41 PRF40:PRF41 QBB40:QBB41 QKX40:QKX41 QUT40:QUT41 REP40:REP41 ROL40:ROL41 RYH40:RYH41 SID40:SID41 SRZ40:SRZ41 TBV40:TBV41 TLR40:TLR41 TVN40:TVN41 UFJ40:UFJ41 UPF40:UPF41 UZB40:UZB41 VIX40:VIX41 VST40:VST41 WCP40:WCP41 WML40:WML41 WWH40:WWH41 JV43:JV44 TR43:TR44 ADN43:ADN44 ANJ43:ANJ44 AXF43:AXF44 BHB43:BHB44 BQX43:BQX44 CAT43:CAT44 CKP43:CKP44 CUL43:CUL44 DEH43:DEH44 DOD43:DOD44 DXZ43:DXZ44 EHV43:EHV44 ERR43:ERR44 FBN43:FBN44 FLJ43:FLJ44 FVF43:FVF44 GFB43:GFB44 GOX43:GOX44 GYT43:GYT44 HIP43:HIP44 HSL43:HSL44 ICH43:ICH44 IMD43:IMD44 IVZ43:IVZ44 JFV43:JFV44 JPR43:JPR44 JZN43:JZN44 KJJ43:KJJ44 KTF43:KTF44 LDB43:LDB44 LMX43:LMX44 LWT43:LWT44 MGP43:MGP44 MQL43:MQL44 NAH43:NAH44 NKD43:NKD44 NTZ43:NTZ44 ODV43:ODV44 ONR43:ONR44 OXN43:OXN44 PHJ43:PHJ44 PRF43:PRF44 QBB43:QBB44 QKX43:QKX44 QUT43:QUT44 REP43:REP44 ROL43:ROL44 RYH43:RYH44 SID43:SID44 SRZ43:SRZ44 TBV43:TBV44 TLR43:TLR44 TVN43:TVN44 UFJ43:UFJ44 UPF43:UPF44 UZB43:UZB44 VIX43:VIX44 VST43:VST44 WCP43:WCP44 WML43:WML44 WWH43:WWH44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JV53:JV56 TR53:TR56 ADN53:ADN56 ANJ53:ANJ56 AXF53:AXF56 BHB53:BHB56 BQX53:BQX56 CAT53:CAT56 CKP53:CKP56 CUL53:CUL56 DEH53:DEH56 DOD53:DOD56 DXZ53:DXZ56 EHV53:EHV56 ERR53:ERR56 FBN53:FBN56 FLJ53:FLJ56 FVF53:FVF56 GFB53:GFB56 GOX53:GOX56 GYT53:GYT56 HIP53:HIP56 HSL53:HSL56 ICH53:ICH56 IMD53:IMD56 IVZ53:IVZ56 JFV53:JFV56 JPR53:JPR56 JZN53:JZN56 KJJ53:KJJ56 KTF53:KTF56 LDB53:LDB56 LMX53:LMX56 LWT53:LWT56 MGP53:MGP56 MQL53:MQL56 NAH53:NAH56 NKD53:NKD56 NTZ53:NTZ56 ODV53:ODV56 ONR53:ONR56 OXN53:OXN56 PHJ53:PHJ56 PRF53:PRF56 QBB53:QBB56 QKX53:QKX56 QUT53:QUT56 REP53:REP56 ROL53:ROL56 RYH53:RYH56 SID53:SID56 SRZ53:SRZ56 TBV53:TBV56 TLR53:TLR56 TVN53:TVN56 UFJ53:UFJ56 UPF53:UPF56 UZB53:UZB56 VIX53:VIX56 VST53:VST56 WCP53:WCP56 WML53:WML56 WWH53:WWH56 JV58:JV59 TR58:TR59 ADN58:ADN59 ANJ58:ANJ59 AXF58:AXF59 BHB58:BHB59 BQX58:BQX59 CAT58:CAT59 CKP58:CKP59 CUL58:CUL59 DEH58:DEH59 DOD58:DOD59 DXZ58:DXZ59 EHV58:EHV59 ERR58:ERR59 FBN58:FBN59 FLJ58:FLJ59 FVF58:FVF59 GFB58:GFB59 GOX58:GOX59 GYT58:GYT59 HIP58:HIP59 HSL58:HSL59 ICH58:ICH59 IMD58:IMD59 IVZ58:IVZ59 JFV58:JFV59 JPR58:JPR59 JZN58:JZN59 KJJ58:KJJ59 KTF58:KTF59 LDB58:LDB59 LMX58:LMX59 LWT58:LWT59 MGP58:MGP59 MQL58:MQL59 NAH58:NAH59 NKD58:NKD59 NTZ58:NTZ59 ODV58:ODV59 ONR58:ONR59 OXN58:OXN59 PHJ58:PHJ59 PRF58:PRF59 QBB58:QBB59 QKX58:QKX59 QUT58:QUT59 REP58:REP59 ROL58:ROL59 RYH58:RYH59 SID58:SID59 SRZ58:SRZ59 TBV58:TBV59 TLR58:TLR59 TVN58:TVN59 UFJ58:UFJ59 UPF58:UPF59 UZB58:UZB59 VIX58:VIX59 VST58:VST59 WCP58:WCP59 WML58:WML59 WWH58:WWH59 JV64:JV65 TR64:TR65 ADN64:ADN65 ANJ64:ANJ65 AXF64:AXF65 BHB64:BHB65 BQX64:BQX65 CAT64:CAT65 CKP64:CKP65 CUL64:CUL65 DEH64:DEH65 DOD64:DOD65 DXZ64:DXZ65 EHV64:EHV65 ERR64:ERR65 FBN64:FBN65 FLJ64:FLJ65 FVF64:FVF65 GFB64:GFB65 GOX64:GOX65 GYT64:GYT65 HIP64:HIP65 HSL64:HSL65 ICH64:ICH65 IMD64:IMD65 IVZ64:IVZ65 JFV64:JFV65 JPR64:JPR65 JZN64:JZN65 KJJ64:KJJ65 KTF64:KTF65 LDB64:LDB65 LMX64:LMX65 LWT64:LWT65 MGP64:MGP65 MQL64:MQL65 NAH64:NAH65 NKD64:NKD65 NTZ64:NTZ65 ODV64:ODV65 ONR64:ONR65 OXN64:OXN65 PHJ64:PHJ65 PRF64:PRF65 QBB64:QBB65 QKX64:QKX65 QUT64:QUT65 REP64:REP65 ROL64:ROL65 RYH64:RYH65 SID64:SID65 SRZ64:SRZ65 TBV64:TBV65 TLR64:TLR65 TVN64:TVN65 UFJ64:UFJ65 UPF64:UPF65 UZB64:UZB65 VIX64:VIX65 VST64:VST65 WCP64:WCP65 WML64:WML65 WWH64:WWH65 JV67:JV68 TR67:TR68 ADN67:ADN68 ANJ67:ANJ68 AXF67:AXF68 BHB67:BHB68 BQX67:BQX68 CAT67:CAT68 CKP67:CKP68 CUL67:CUL68 DEH67:DEH68 DOD67:DOD68 DXZ67:DXZ68 EHV67:EHV68 ERR67:ERR68 FBN67:FBN68 FLJ67:FLJ68 FVF67:FVF68 GFB67:GFB68 GOX67:GOX68 GYT67:GYT68 HIP67:HIP68 HSL67:HSL68 ICH67:ICH68 IMD67:IMD68 IVZ67:IVZ68 JFV67:JFV68 JPR67:JPR68 JZN67:JZN68 KJJ67:KJJ68 KTF67:KTF68 LDB67:LDB68 LMX67:LMX68 LWT67:LWT68 MGP67:MGP68 MQL67:MQL68 NAH67:NAH68 NKD67:NKD68 NTZ67:NTZ68 ODV67:ODV68 ONR67:ONR68 OXN67:OXN68 PHJ67:PHJ68 PRF67:PRF68 QBB67:QBB68 QKX67:QKX68 QUT67:QUT68 REP67:REP68 ROL67:ROL68 RYH67:RYH68 SID67:SID68 SRZ67:SRZ68 TBV67:TBV68 TLR67:TLR68 TVN67:TVN68 UFJ67:UFJ68 UPF67:UPF68 UZB67:UZB68 VIX67:VIX68 VST67:VST68 WCP67:WCP68 WML67:WML68 WWH67:WWH68 WWH49:WWH50 WML49:WML50 WCP49:WCP50 VST49:VST50 VIX49:VIX50 UZB49:UZB50 UPF49:UPF50 UFJ49:UFJ50 TVN49:TVN50 TLR49:TLR50 TBV49:TBV50 SRZ49:SRZ50 SID49:SID50 RYH49:RYH50 ROL49:ROL50 REP49:REP50 QUT49:QUT50 QKX49:QKX50 QBB49:QBB50 PRF49:PRF50 PHJ49:PHJ50 OXN49:OXN50 ONR49:ONR50 ODV49:ODV50 NTZ49:NTZ50 NKD49:NKD50 NAH49:NAH50 MQL49:MQL50 MGP49:MGP50 LWT49:LWT50 LMX49:LMX50 LDB49:LDB50 KTF49:KTF50 KJJ49:KJJ50 JZN49:JZN50 JPR49:JPR50 JFV49:JFV50 IVZ49:IVZ50 IMD49:IMD50 ICH49:ICH50 HSL49:HSL50 HIP49:HIP50 GYT49:GYT50 GOX49:GOX50 GFB49:GFB50 FVF49:FVF50 FLJ49:FLJ50 FBN49:FBN50 ERR49:ERR50 EHV49:EHV50 DXZ49:DXZ50 DOD49:DOD50 DEH49:DEH50 CUL49:CUL50 CKP49:CKP50 CAT49:CAT50 BQX49:BQX50 BHB49:BHB50 AXF49:AXF50 ANJ49:ANJ50 ADN49:ADN50 TR49:TR50 JV49:JV50 WWH61:WWH62 WML61:WML62 WCP61:WCP62 VST61:VST62 VIX61:VIX62 UZB61:UZB62 UPF61:UPF62 UFJ61:UFJ62 TVN61:TVN62 TLR61:TLR62 TBV61:TBV62 SRZ61:SRZ62 SID61:SID62 RYH61:RYH62 ROL61:ROL62 REP61:REP62 QUT61:QUT62 QKX61:QKX62 QBB61:QBB62 PRF61:PRF62 PHJ61:PHJ62 OXN61:OXN62 ONR61:ONR62 ODV61:ODV62 NTZ61:NTZ62 NKD61:NKD62 NAH61:NAH62 MQL61:MQL62 MGP61:MGP62 LWT61:LWT62 LMX61:LMX62 LDB61:LDB62 KTF61:KTF62 KJJ61:KJJ62 JZN61:JZN62 JPR61:JPR62 JFV61:JFV62 IVZ61:IVZ62 IMD61:IMD62 ICH61:ICH62 HSL61:HSL62 HIP61:HIP62 GYT61:GYT62 GOX61:GOX62 GFB61:GFB62 FVF61:FVF62 FLJ61:FLJ62 FBN61:FBN62 ERR61:ERR62 EHV61:EHV62 DXZ61:DXZ62 DOD61:DOD62 DEH61:DEH62 CUL61:CUL62 CKP61:CKP62 CAT61:CAT62 BQX61:BQX62 BHB61:BHB62 AXF61:AXF62 ANJ61:ANJ62 ADN61:ADN62 TR61:TR62 JV61:JV62 JV70:JV71 TR70:TR71 ADN70:ADN71 ANJ70:ANJ71 AXF70:AXF71 BHB70:BHB71 BQX70:BQX71 CAT70:CAT71 CKP70:CKP71 CUL70:CUL71 DEH70:DEH71 DOD70:DOD71 DXZ70:DXZ71 EHV70:EHV71 ERR70:ERR71 FBN70:FBN71 FLJ70:FLJ71 FVF70:FVF71 GFB70:GFB71 GOX70:GOX71 GYT70:GYT71 HIP70:HIP71 HSL70:HSL71 ICH70:ICH71 IMD70:IMD71 IVZ70:IVZ71 JFV70:JFV71 JPR70:JPR71 JZN70:JZN71 KJJ70:KJJ71 KTF70:KTF71 LDB70:LDB71 LMX70:LMX71 LWT70:LWT71 MGP70:MGP71 MQL70:MQL71 NAH70:NAH71 NKD70:NKD71 NTZ70:NTZ71 ODV70:ODV71 ONR70:ONR71 OXN70:OXN71 PHJ70:PHJ71 PRF70:PRF71 QBB70:QBB71 QKX70:QKX71 QUT70:QUT71 REP70:REP71 ROL70:ROL71 RYH70:RYH71 SID70:SID71 SRZ70:SRZ71 TBV70:TBV71 TLR70:TLR71 TVN70:TVN71 UFJ70:UFJ71 UPF70:UPF71 UZB70:UZB71 VIX70:VIX71 VST70:VST71 WCP70:WCP71 WML70:WML71 WWH70:WWH71 JV73:JV74 TR73:TR74 ADN73:ADN74 ANJ73:ANJ74 AXF73:AXF74 BHB73:BHB74 BQX73:BQX74 CAT73:CAT74 CKP73:CKP74 CUL73:CUL74 DEH73:DEH74 DOD73:DOD74 DXZ73:DXZ74 EHV73:EHV74 ERR73:ERR74 FBN73:FBN74 FLJ73:FLJ74 FVF73:FVF74 GFB73:GFB74 GOX73:GOX74 GYT73:GYT74 HIP73:HIP74 HSL73:HSL74 ICH73:ICH74 IMD73:IMD74 IVZ73:IVZ74 JFV73:JFV74 JPR73:JPR74 JZN73:JZN74 KJJ73:KJJ74 KTF73:KTF74 LDB73:LDB74 LMX73:LMX74 LWT73:LWT74 MGP73:MGP74 MQL73:MQL74 NAH73:NAH74 NKD73:NKD74 NTZ73:NTZ74 ODV73:ODV74 ONR73:ONR74 OXN73:OXN74 PHJ73:PHJ74 PRF73:PRF74 QBB73:QBB74 QKX73:QKX74 QUT73:QUT74 REP73:REP74 ROL73:ROL74 RYH73:RYH74 SID73:SID74 SRZ73:SRZ74 TBV73:TBV74 TLR73:TLR74 TVN73:TVN74 UFJ73:UFJ74 UPF73:UPF74 UZB73:UZB74 VIX73:VIX74 VST73:VST74 WCP73:WCP74 WML73:WML74 WWH73:WWH74 JV76:JV77 TR76:TR77 ADN76:ADN77 ANJ76:ANJ77 AXF76:AXF77 BHB76:BHB77 BQX76:BQX77 CAT76:CAT77 CKP76:CKP77 CUL76:CUL77 DEH76:DEH77 DOD76:DOD77 DXZ76:DXZ77 EHV76:EHV77 ERR76:ERR77 FBN76:FBN77 FLJ76:FLJ77 FVF76:FVF77 GFB76:GFB77 GOX76:GOX77 GYT76:GYT77 HIP76:HIP77 HSL76:HSL77 ICH76:ICH77 IMD76:IMD77 IVZ76:IVZ77 JFV76:JFV77 JPR76:JPR77 JZN76:JZN77 KJJ76:KJJ77 KTF76:KTF77 LDB76:LDB77 LMX76:LMX77 LWT76:LWT77 MGP76:MGP77 MQL76:MQL77 NAH76:NAH77 NKD76:NKD77 NTZ76:NTZ77 ODV76:ODV77 ONR76:ONR77 OXN76:OXN77 PHJ76:PHJ77 PRF76:PRF77 QBB76:QBB77 QKX76:QKX77 QUT76:QUT77 REP76:REP77 ROL76:ROL77 RYH76:RYH77 SID76:SID77 SRZ76:SRZ77 TBV76:TBV77 TLR76:TLR77 TVN76:TVN77 UFJ76:UFJ77 UPF76:UPF77 UZB76:UZB77 VIX76:VIX77 VST76:VST77 WCP76:WCP77 WML76:WML77 WWH76:WWH77 JV84:JV85 TR84:TR85 ADN84:ADN85 ANJ84:ANJ85 AXF84:AXF85 BHB84:BHB85 BQX84:BQX85 CAT84:CAT85 CKP84:CKP85 CUL84:CUL85 DEH84:DEH85 DOD84:DOD85 DXZ84:DXZ85 EHV84:EHV85 ERR84:ERR85 FBN84:FBN85 FLJ84:FLJ85 FVF84:FVF85 GFB84:GFB85 GOX84:GOX85 GYT84:GYT85 HIP84:HIP85 HSL84:HSL85 ICH84:ICH85 IMD84:IMD85 IVZ84:IVZ85 JFV84:JFV85 JPR84:JPR85 JZN84:JZN85 KJJ84:KJJ85 KTF84:KTF85 LDB84:LDB85 LMX84:LMX85 LWT84:LWT85 MGP84:MGP85 MQL84:MQL85 NAH84:NAH85 NKD84:NKD85 NTZ84:NTZ85 ODV84:ODV85 ONR84:ONR85 OXN84:OXN85 PHJ84:PHJ85 PRF84:PRF85 QBB84:QBB85 QKX84:QKX85 QUT84:QUT85 REP84:REP85 ROL84:ROL85 RYH84:RYH85 SID84:SID85 SRZ84:SRZ85 TBV84:TBV85 TLR84:TLR85 TVN84:TVN85 UFJ84:UFJ85 UPF84:UPF85 UZB84:UZB85 VIX84:VIX85 VST84:VST85 WCP84:WCP85 WML84:WML85 WWH84:WWH85 JV87:JV88 TR87:TR88 ADN87:ADN88 ANJ87:ANJ88 AXF87:AXF88 BHB87:BHB88 BQX87:BQX88 CAT87:CAT88 CKP87:CKP88 CUL87:CUL88 DEH87:DEH88 DOD87:DOD88 DXZ87:DXZ88 EHV87:EHV88 ERR87:ERR88 FBN87:FBN88 FLJ87:FLJ88 FVF87:FVF88 GFB87:GFB88 GOX87:GOX88 GYT87:GYT88 HIP87:HIP88 HSL87:HSL88 ICH87:ICH88 IMD87:IMD88 IVZ87:IVZ88 JFV87:JFV88 JPR87:JPR88 JZN87:JZN88 KJJ87:KJJ88 KTF87:KTF88 LDB87:LDB88 LMX87:LMX88 LWT87:LWT88 MGP87:MGP88 MQL87:MQL88 NAH87:NAH88 NKD87:NKD88 NTZ87:NTZ88 ODV87:ODV88 ONR87:ONR88 OXN87:OXN88 PHJ87:PHJ88 PRF87:PRF88 QBB87:QBB88 QKX87:QKX88 QUT87:QUT88 REP87:REP88 ROL87:ROL88 RYH87:RYH88 SID87:SID88 SRZ87:SRZ88 TBV87:TBV88 TLR87:TLR88 TVN87:TVN88 UFJ87:UFJ88 UPF87:UPF88 UZB87:UZB88 VIX87:VIX88 VST87:VST88 WCP87:WCP88 WML87:WML88 WWH87:WWH88 JV93:JV94 TR93:TR94 ADN93:ADN94 ANJ93:ANJ94 AXF93:AXF94 BHB93:BHB94 BQX93:BQX94 CAT93:CAT94 CKP93:CKP94 CUL93:CUL94 DEH93:DEH94 DOD93:DOD94 DXZ93:DXZ94 EHV93:EHV94 ERR93:ERR94 FBN93:FBN94 FLJ93:FLJ94 FVF93:FVF94 GFB93:GFB94 GOX93:GOX94 GYT93:GYT94 HIP93:HIP94 HSL93:HSL94 ICH93:ICH94 IMD93:IMD94 IVZ93:IVZ94 JFV93:JFV94 JPR93:JPR94 JZN93:JZN94 KJJ93:KJJ94 KTF93:KTF94 LDB93:LDB94 LMX93:LMX94 LWT93:LWT94 MGP93:MGP94 MQL93:MQL94 NAH93:NAH94 NKD93:NKD94 NTZ93:NTZ94 ODV93:ODV94 ONR93:ONR94 OXN93:OXN94 PHJ93:PHJ94 PRF93:PRF94 QBB93:QBB94 QKX93:QKX94 QUT93:QUT94 REP93:REP94 ROL93:ROL94 RYH93:RYH94 SID93:SID94 SRZ93:SRZ94 TBV93:TBV94 TLR93:TLR94 TVN93:TVN94 UFJ93:UFJ94 UPF93:UPF94 UZB93:UZB94 VIX93:VIX94 VST93:VST94 WCP93:WCP94 WML93:WML94 WWH93:WWH94 WWH80:WWH81 WML80:WML81 WCP80:WCP81 VST80:VST81 VIX80:VIX81 UZB80:UZB81 UPF80:UPF81 UFJ80:UFJ81 TVN80:TVN81 TLR80:TLR81 TBV80:TBV81 SRZ80:SRZ81 SID80:SID81 RYH80:RYH81 ROL80:ROL81 REP80:REP81 QUT80:QUT81 QKX80:QKX81 QBB80:QBB81 PRF80:PRF81 PHJ80:PHJ81 OXN80:OXN81 ONR80:ONR81 ODV80:ODV81 NTZ80:NTZ81 NKD80:NKD81 NAH80:NAH81 MQL80:MQL81 MGP80:MGP81 LWT80:LWT81 LMX80:LMX81 LDB80:LDB81 KTF80:KTF81 KJJ80:KJJ81 JZN80:JZN81 JPR80:JPR81 JFV80:JFV81 IVZ80:IVZ81 IMD80:IMD81 ICH80:ICH81 HSL80:HSL81 HIP80:HIP81 GYT80:GYT81 GOX80:GOX81 GFB80:GFB81 FVF80:FVF81 FLJ80:FLJ81 FBN80:FBN81 ERR80:ERR81 EHV80:EHV81 DXZ80:DXZ81 DOD80:DOD81 DEH80:DEH81 CUL80:CUL81 CKP80:CKP81 CAT80:CAT81 BQX80:BQX81 BHB80:BHB81 AXF80:AXF81 ANJ80:ANJ81 ADN80:ADN81 TR80:TR81 JV80:JV81 WWH90:WWH91 WML90:WML91 WCP90:WCP91 VST90:VST91 VIX90:VIX91 UZB90:UZB91 UPF90:UPF91 UFJ90:UFJ91 TVN90:TVN91 TLR90:TLR91 TBV90:TBV91 SRZ90:SRZ91 SID90:SID91 RYH90:RYH91 ROL90:ROL91 REP90:REP91 QUT90:QUT91 QKX90:QKX91 QBB90:QBB91 PRF90:PRF91 PHJ90:PHJ91 OXN90:OXN91 ONR90:ONR91 ODV90:ODV91 NTZ90:NTZ91 NKD90:NKD91 NAH90:NAH91 MQL90:MQL91 MGP90:MGP91 LWT90:LWT91 LMX90:LMX91 LDB90:LDB91 KTF90:KTF91 KJJ90:KJJ91 JZN90:JZN91 JPR90:JPR91 JFV90:JFV91 IVZ90:IVZ91 IMD90:IMD91 ICH90:ICH91 HSL90:HSL91 HIP90:HIP91 GYT90:GYT91 GOX90:GOX91 GFB90:GFB91 FVF90:FVF91 FLJ90:FLJ91 FBN90:FBN91 ERR90:ERR91 EHV90:EHV91 DXZ90:DXZ91 DOD90:DOD91 DEH90:DEH91 CUL90:CUL91 CKP90:CKP91 CAT90:CAT91 BQX90:BQX91 BHB90:BHB91 AXF90:AXF91 ANJ90:ANJ91 ADN90:ADN91 TR90:TR91 JV90:JV91 WML1009:WML1081 JV383:JV384 TR383:TR384 ADN383:ADN384 ANJ383:ANJ384 AXF383:AXF384 BHB383:BHB384 BQX383:BQX384 CAT383:CAT384 CKP383:CKP384 CUL383:CUL384 DEH383:DEH384 DOD383:DOD384 DXZ383:DXZ384 EHV383:EHV384 ERR383:ERR384 FBN383:FBN384 FLJ383:FLJ384 FVF383:FVF384 GFB383:GFB384 GOX383:GOX384 GYT383:GYT384 HIP383:HIP384 HSL383:HSL384 ICH383:ICH384 IMD383:IMD384 IVZ383:IVZ384 JFV383:JFV384 JPR383:JPR384 JZN383:JZN384 KJJ383:KJJ384 KTF383:KTF384 LDB383:LDB384 LMX383:LMX384 LWT383:LWT384 MGP383:MGP384 MQL383:MQL384 NAH383:NAH384 NKD383:NKD384 NTZ383:NTZ384 ODV383:ODV384 ONR383:ONR384 OXN383:OXN384 PHJ383:PHJ384 PRF383:PRF384 QBB383:QBB384 QKX383:QKX384 QUT383:QUT384 REP383:REP384 ROL383:ROL384 RYH383:RYH384 SID383:SID384 SRZ383:SRZ384 TBV383:TBV384 TLR383:TLR384 TVN383:TVN384 UFJ383:UFJ384 UPF383:UPF384 UZB383:UZB384 VIX383:VIX384 VST383:VST384 WCP383:WCP384 WML383:WML384 WWH383:WWH384 JV386:JV387 TR386:TR387 ADN386:ADN387 ANJ386:ANJ387 AXF386:AXF387 BHB386:BHB387 BQX386:BQX387 CAT386:CAT387 CKP386:CKP387 CUL386:CUL387 DEH386:DEH387 DOD386:DOD387 DXZ386:DXZ387 EHV386:EHV387 ERR386:ERR387 FBN386:FBN387 FLJ386:FLJ387 FVF386:FVF387 GFB386:GFB387 GOX386:GOX387 GYT386:GYT387 HIP386:HIP387 HSL386:HSL387 ICH386:ICH387 IMD386:IMD387 IVZ386:IVZ387 JFV386:JFV387 JPR386:JPR387 JZN386:JZN387 KJJ386:KJJ387 KTF386:KTF387 LDB386:LDB387 LMX386:LMX387 LWT386:LWT387 MGP386:MGP387 MQL386:MQL387 NAH386:NAH387 NKD386:NKD387 NTZ386:NTZ387 ODV386:ODV387 ONR386:ONR387 OXN386:OXN387 PHJ386:PHJ387 PRF386:PRF387 QBB386:QBB387 QKX386:QKX387 QUT386:QUT387 REP386:REP387 ROL386:ROL387 RYH386:RYH387 SID386:SID387 SRZ386:SRZ387 TBV386:TBV387 TLR386:TLR387 TVN386:TVN387 UFJ386:UFJ387 UPF386:UPF387 UZB386:UZB387 VIX386:VIX387 VST386:VST387 WCP386:WCP387 WML386:WML387 WWH386:WWH387 JV392:JV393 TR392:TR393 ADN392:ADN393 ANJ392:ANJ393 AXF392:AXF393 BHB392:BHB393 BQX392:BQX393 CAT392:CAT393 CKP392:CKP393 CUL392:CUL393 DEH392:DEH393 DOD392:DOD393 DXZ392:DXZ393 EHV392:EHV393 ERR392:ERR393 FBN392:FBN393 FLJ392:FLJ393 FVF392:FVF393 GFB392:GFB393 GOX392:GOX393 GYT392:GYT393 HIP392:HIP393 HSL392:HSL393 ICH392:ICH393 IMD392:IMD393 IVZ392:IVZ393 JFV392:JFV393 JPR392:JPR393 JZN392:JZN393 KJJ392:KJJ393 KTF392:KTF393 LDB392:LDB393 LMX392:LMX393 LWT392:LWT393 MGP392:MGP393 MQL392:MQL393 NAH392:NAH393 NKD392:NKD393 NTZ392:NTZ393 ODV392:ODV393 ONR392:ONR393 OXN392:OXN393 PHJ392:PHJ393 PRF392:PRF393 QBB392:QBB393 QKX392:QKX393 QUT392:QUT393 REP392:REP393 ROL392:ROL393 RYH392:RYH393 SID392:SID393 SRZ392:SRZ393 TBV392:TBV393 TLR392:TLR393 TVN392:TVN393 UFJ392:UFJ393 UPF392:UPF393 UZB392:UZB393 VIX392:VIX393 VST392:VST393 WCP392:WCP393 WML392:WML393 WWH392:WWH393 JV395:JV396 TR395:TR396 ADN395:ADN396 ANJ395:ANJ396 AXF395:AXF396 BHB395:BHB396 BQX395:BQX396 CAT395:CAT396 CKP395:CKP396 CUL395:CUL396 DEH395:DEH396 DOD395:DOD396 DXZ395:DXZ396 EHV395:EHV396 ERR395:ERR396 FBN395:FBN396 FLJ395:FLJ396 FVF395:FVF396 GFB395:GFB396 GOX395:GOX396 GYT395:GYT396 HIP395:HIP396 HSL395:HSL396 ICH395:ICH396 IMD395:IMD396 IVZ395:IVZ396 JFV395:JFV396 JPR395:JPR396 JZN395:JZN396 KJJ395:KJJ396 KTF395:KTF396 LDB395:LDB396 LMX395:LMX396 LWT395:LWT396 MGP395:MGP396 MQL395:MQL396 NAH395:NAH396 NKD395:NKD396 NTZ395:NTZ396 ODV395:ODV396 ONR395:ONR396 OXN395:OXN396 PHJ395:PHJ396 PRF395:PRF396 QBB395:QBB396 QKX395:QKX396 QUT395:QUT396 REP395:REP396 ROL395:ROL396 RYH395:RYH396 SID395:SID396 SRZ395:SRZ396 TBV395:TBV396 TLR395:TLR396 TVN395:TVN396 UFJ395:UFJ396 UPF395:UPF396 UZB395:UZB396 VIX395:VIX396 VST395:VST396 WCP395:WCP396 WML395:WML396 WWH395:WWH396 JV401:JV402 TR401:TR402 ADN401:ADN402 ANJ401:ANJ402 AXF401:AXF402 BHB401:BHB402 BQX401:BQX402 CAT401:CAT402 CKP401:CKP402 CUL401:CUL402 DEH401:DEH402 DOD401:DOD402 DXZ401:DXZ402 EHV401:EHV402 ERR401:ERR402 FBN401:FBN402 FLJ401:FLJ402 FVF401:FVF402 GFB401:GFB402 GOX401:GOX402 GYT401:GYT402 HIP401:HIP402 HSL401:HSL402 ICH401:ICH402 IMD401:IMD402 IVZ401:IVZ402 JFV401:JFV402 JPR401:JPR402 JZN401:JZN402 KJJ401:KJJ402 KTF401:KTF402 LDB401:LDB402 LMX401:LMX402 LWT401:LWT402 MGP401:MGP402 MQL401:MQL402 NAH401:NAH402 NKD401:NKD402 NTZ401:NTZ402 ODV401:ODV402 ONR401:ONR402 OXN401:OXN402 PHJ401:PHJ402 PRF401:PRF402 QBB401:QBB402 QKX401:QKX402 QUT401:QUT402 REP401:REP402 ROL401:ROL402 RYH401:RYH402 SID401:SID402 SRZ401:SRZ402 TBV401:TBV402 TLR401:TLR402 TVN401:TVN402 UFJ401:UFJ402 UPF401:UPF402 UZB401:UZB402 VIX401:VIX402 VST401:VST402 WCP401:WCP402 WML401:WML402 WWH401:WWH402 JV404:JV405 TR404:TR405 ADN404:ADN405 ANJ404:ANJ405 AXF404:AXF405 BHB404:BHB405 BQX404:BQX405 CAT404:CAT405 CKP404:CKP405 CUL404:CUL405 DEH404:DEH405 DOD404:DOD405 DXZ404:DXZ405 EHV404:EHV405 ERR404:ERR405 FBN404:FBN405 FLJ404:FLJ405 FVF404:FVF405 GFB404:GFB405 GOX404:GOX405 GYT404:GYT405 HIP404:HIP405 HSL404:HSL405 ICH404:ICH405 IMD404:IMD405 IVZ404:IVZ405 JFV404:JFV405 JPR404:JPR405 JZN404:JZN405 KJJ404:KJJ405 KTF404:KTF405 LDB404:LDB405 LMX404:LMX405 LWT404:LWT405 MGP404:MGP405 MQL404:MQL405 NAH404:NAH405 NKD404:NKD405 NTZ404:NTZ405 ODV404:ODV405 ONR404:ONR405 OXN404:OXN405 PHJ404:PHJ405 PRF404:PRF405 QBB404:QBB405 QKX404:QKX405 QUT404:QUT405 REP404:REP405 ROL404:ROL405 RYH404:RYH405 SID404:SID405 SRZ404:SRZ405 TBV404:TBV405 TLR404:TLR405 TVN404:TVN405 UFJ404:UFJ405 UPF404:UPF405 UZB404:UZB405 VIX404:VIX405 VST404:VST405 WCP404:WCP405 WML404:WML405 WWH404:WWH405 WWH389:WWH390 WML389:WML390 WCP389:WCP390 VST389:VST390 VIX389:VIX390 UZB389:UZB390 UPF389:UPF390 UFJ389:UFJ390 TVN389:TVN390 TLR389:TLR390 TBV389:TBV390 SRZ389:SRZ390 SID389:SID390 RYH389:RYH390 ROL389:ROL390 REP389:REP390 QUT389:QUT390 QKX389:QKX390 QBB389:QBB390 PRF389:PRF390 PHJ389:PHJ390 OXN389:OXN390 ONR389:ONR390 ODV389:ODV390 NTZ389:NTZ390 NKD389:NKD390 NAH389:NAH390 MQL389:MQL390 MGP389:MGP390 LWT389:LWT390 LMX389:LMX390 LDB389:LDB390 KTF389:KTF390 KJJ389:KJJ390 JZN389:JZN390 JPR389:JPR390 JFV389:JFV390 IVZ389:IVZ390 IMD389:IMD390 ICH389:ICH390 HSL389:HSL390 HIP389:HIP390 GYT389:GYT390 GOX389:GOX390 GFB389:GFB390 FVF389:FVF390 FLJ389:FLJ390 FBN389:FBN390 ERR389:ERR390 EHV389:EHV390 DXZ389:DXZ390 DOD389:DOD390 DEH389:DEH390 CUL389:CUL390 CKP389:CKP390 CAT389:CAT390 BQX389:BQX390 BHB389:BHB390 AXF389:AXF390 ANJ389:ANJ390 ADN389:ADN390 TR389:TR390 JV389:JV390 WWH398:WWH399 WML398:WML399 WCP398:WCP399 VST398:VST399 VIX398:VIX399 UZB398:UZB399 UPF398:UPF399 UFJ398:UFJ399 TVN398:TVN399 TLR398:TLR399 TBV398:TBV399 SRZ398:SRZ399 SID398:SID399 RYH398:RYH399 ROL398:ROL399 REP398:REP399 QUT398:QUT399 QKX398:QKX399 QBB398:QBB399 PRF398:PRF399 PHJ398:PHJ399 OXN398:OXN399 ONR398:ONR399 ODV398:ODV399 NTZ398:NTZ399 NKD398:NKD399 NAH398:NAH399 MQL398:MQL399 MGP398:MGP399 LWT398:LWT399 LMX398:LMX399 LDB398:LDB399 KTF398:KTF399 KJJ398:KJJ399 JZN398:JZN399 JPR398:JPR399 JFV398:JFV399 IVZ398:IVZ399 IMD398:IMD399 ICH398:ICH399 HSL398:HSL399 HIP398:HIP399 GYT398:GYT399 GOX398:GOX399 GFB398:GFB399 FVF398:FVF399 FLJ398:FLJ399 FBN398:FBN399 ERR398:ERR399 EHV398:EHV399 DXZ398:DXZ399 DOD398:DOD399 DEH398:DEH399 CUL398:CUL399 CKP398:CKP399 CAT398:CAT399 BQX398:BQX399 BHB398:BHB399 AXF398:AXF399 ANJ398:ANJ399 ADN398:ADN399 TR398:TR399 JV398:JV399 JV407:JV408 TR407:TR408 ADN407:ADN408 ANJ407:ANJ408 AXF407:AXF408 BHB407:BHB408 BQX407:BQX408 CAT407:CAT408 CKP407:CKP408 CUL407:CUL408 DEH407:DEH408 DOD407:DOD408 DXZ407:DXZ408 EHV407:EHV408 ERR407:ERR408 FBN407:FBN408 FLJ407:FLJ408 FVF407:FVF408 GFB407:GFB408 GOX407:GOX408 GYT407:GYT408 HIP407:HIP408 HSL407:HSL408 ICH407:ICH408 IMD407:IMD408 IVZ407:IVZ408 JFV407:JFV408 JPR407:JPR408 JZN407:JZN408 KJJ407:KJJ408 KTF407:KTF408 LDB407:LDB408 LMX407:LMX408 LWT407:LWT408 MGP407:MGP408 MQL407:MQL408 NAH407:NAH408 NKD407:NKD408 NTZ407:NTZ408 ODV407:ODV408 ONR407:ONR408 OXN407:OXN408 PHJ407:PHJ408 PRF407:PRF408 QBB407:QBB408 QKX407:QKX408 QUT407:QUT408 REP407:REP408 ROL407:ROL408 RYH407:RYH408 SID407:SID408 SRZ407:SRZ408 TBV407:TBV408 TLR407:TLR408 TVN407:TVN408 UFJ407:UFJ408 UPF407:UPF408 UZB407:UZB408 VIX407:VIX408 VST407:VST408 WCP407:WCP408 WML407:WML408 WWH407:WWH408 JV410:JV411 TR410:TR411 ADN410:ADN411 ANJ410:ANJ411 AXF410:AXF411 BHB410:BHB411 BQX410:BQX411 CAT410:CAT411 CKP410:CKP411 CUL410:CUL411 DEH410:DEH411 DOD410:DOD411 DXZ410:DXZ411 EHV410:EHV411 ERR410:ERR411 FBN410:FBN411 FLJ410:FLJ411 FVF410:FVF411 GFB410:GFB411 GOX410:GOX411 GYT410:GYT411 HIP410:HIP411 HSL410:HSL411 ICH410:ICH411 IMD410:IMD411 IVZ410:IVZ411 JFV410:JFV411 JPR410:JPR411 JZN410:JZN411 KJJ410:KJJ411 KTF410:KTF411 LDB410:LDB411 LMX410:LMX411 LWT410:LWT411 MGP410:MGP411 MQL410:MQL411 NAH410:NAH411 NKD410:NKD411 NTZ410:NTZ411 ODV410:ODV411 ONR410:ONR411 OXN410:OXN411 PHJ410:PHJ411 PRF410:PRF411 QBB410:QBB411 QKX410:QKX411 QUT410:QUT411 REP410:REP411 ROL410:ROL411 RYH410:RYH411 SID410:SID411 SRZ410:SRZ411 TBV410:TBV411 TLR410:TLR411 TVN410:TVN411 UFJ410:UFJ411 UPF410:UPF411 UZB410:UZB411 VIX410:VIX411 VST410:VST411 WCP410:WCP411 WML410:WML411 WWH410:WWH411 JV413:JV414 TR413:TR414 ADN413:ADN414 ANJ413:ANJ414 AXF413:AXF414 BHB413:BHB414 BQX413:BQX414 CAT413:CAT414 CKP413:CKP414 CUL413:CUL414 DEH413:DEH414 DOD413:DOD414 DXZ413:DXZ414 EHV413:EHV414 ERR413:ERR414 FBN413:FBN414 FLJ413:FLJ414 FVF413:FVF414 GFB413:GFB414 GOX413:GOX414 GYT413:GYT414 HIP413:HIP414 HSL413:HSL414 ICH413:ICH414 IMD413:IMD414 IVZ413:IVZ414 JFV413:JFV414 JPR413:JPR414 JZN413:JZN414 KJJ413:KJJ414 KTF413:KTF414 LDB413:LDB414 LMX413:LMX414 LWT413:LWT414 MGP413:MGP414 MQL413:MQL414 NAH413:NAH414 NKD413:NKD414 NTZ413:NTZ414 ODV413:ODV414 ONR413:ONR414 OXN413:OXN414 PHJ413:PHJ414 PRF413:PRF414 QBB413:QBB414 QKX413:QKX414 QUT413:QUT414 REP413:REP414 ROL413:ROL414 RYH413:RYH414 SID413:SID414 SRZ413:SRZ414 TBV413:TBV414 TLR413:TLR414 TVN413:TVN414 UFJ413:UFJ414 UPF413:UPF414 UZB413:UZB414 VIX413:VIX414 VST413:VST414 WCP413:WCP414 WML413:WML414 WWH413:WWH414 JV419:JV420 TR419:TR420 ADN419:ADN420 ANJ419:ANJ420 AXF419:AXF420 BHB419:BHB420 BQX419:BQX420 CAT419:CAT420 CKP419:CKP420 CUL419:CUL420 DEH419:DEH420 DOD419:DOD420 DXZ419:DXZ420 EHV419:EHV420 ERR419:ERR420 FBN419:FBN420 FLJ419:FLJ420 FVF419:FVF420 GFB419:GFB420 GOX419:GOX420 GYT419:GYT420 HIP419:HIP420 HSL419:HSL420 ICH419:ICH420 IMD419:IMD420 IVZ419:IVZ420 JFV419:JFV420 JPR419:JPR420 JZN419:JZN420 KJJ419:KJJ420 KTF419:KTF420 LDB419:LDB420 LMX419:LMX420 LWT419:LWT420 MGP419:MGP420 MQL419:MQL420 NAH419:NAH420 NKD419:NKD420 NTZ419:NTZ420 ODV419:ODV420 ONR419:ONR420 OXN419:OXN420 PHJ419:PHJ420 PRF419:PRF420 QBB419:QBB420 QKX419:QKX420 QUT419:QUT420 REP419:REP420 ROL419:ROL420 RYH419:RYH420 SID419:SID420 SRZ419:SRZ420 TBV419:TBV420 TLR419:TLR420 TVN419:TVN420 UFJ419:UFJ420 UPF419:UPF420 UZB419:UZB420 VIX419:VIX420 VST419:VST420 WCP419:WCP420 WML419:WML420 WWH419:WWH420 JV422:JV423 TR422:TR423 ADN422:ADN423 ANJ422:ANJ423 AXF422:AXF423 BHB422:BHB423 BQX422:BQX423 CAT422:CAT423 CKP422:CKP423 CUL422:CUL423 DEH422:DEH423 DOD422:DOD423 DXZ422:DXZ423 EHV422:EHV423 ERR422:ERR423 FBN422:FBN423 FLJ422:FLJ423 FVF422:FVF423 GFB422:GFB423 GOX422:GOX423 GYT422:GYT423 HIP422:HIP423 HSL422:HSL423 ICH422:ICH423 IMD422:IMD423 IVZ422:IVZ423 JFV422:JFV423 JPR422:JPR423 JZN422:JZN423 KJJ422:KJJ423 KTF422:KTF423 LDB422:LDB423 LMX422:LMX423 LWT422:LWT423 MGP422:MGP423 MQL422:MQL423 NAH422:NAH423 NKD422:NKD423 NTZ422:NTZ423 ODV422:ODV423 ONR422:ONR423 OXN422:OXN423 PHJ422:PHJ423 PRF422:PRF423 QBB422:QBB423 QKX422:QKX423 QUT422:QUT423 REP422:REP423 ROL422:ROL423 RYH422:RYH423 SID422:SID423 SRZ422:SRZ423 TBV422:TBV423 TLR422:TLR423 TVN422:TVN423 UFJ422:UFJ423 UPF422:UPF423 UZB422:UZB423 VIX422:VIX423 VST422:VST423 WCP422:WCP423 WML422:WML423 WWH422:WWH423 JV428:JV429 TR428:TR429 ADN428:ADN429 ANJ428:ANJ429 AXF428:AXF429 BHB428:BHB429 BQX428:BQX429 CAT428:CAT429 CKP428:CKP429 CUL428:CUL429 DEH428:DEH429 DOD428:DOD429 DXZ428:DXZ429 EHV428:EHV429 ERR428:ERR429 FBN428:FBN429 FLJ428:FLJ429 FVF428:FVF429 GFB428:GFB429 GOX428:GOX429 GYT428:GYT429 HIP428:HIP429 HSL428:HSL429 ICH428:ICH429 IMD428:IMD429 IVZ428:IVZ429 JFV428:JFV429 JPR428:JPR429 JZN428:JZN429 KJJ428:KJJ429 KTF428:KTF429 LDB428:LDB429 LMX428:LMX429 LWT428:LWT429 MGP428:MGP429 MQL428:MQL429 NAH428:NAH429 NKD428:NKD429 NTZ428:NTZ429 ODV428:ODV429 ONR428:ONR429 OXN428:OXN429 PHJ428:PHJ429 PRF428:PRF429 QBB428:QBB429 QKX428:QKX429 QUT428:QUT429 REP428:REP429 ROL428:ROL429 RYH428:RYH429 SID428:SID429 SRZ428:SRZ429 TBV428:TBV429 TLR428:TLR429 TVN428:TVN429 UFJ428:UFJ429 UPF428:UPF429 UZB428:UZB429 VIX428:VIX429 VST428:VST429 WCP428:WCP429 WML428:WML429 WWH428:WWH429 JV431:JV432 TR431:TR432 ADN431:ADN432 ANJ431:ANJ432 AXF431:AXF432 BHB431:BHB432 BQX431:BQX432 CAT431:CAT432 CKP431:CKP432 CUL431:CUL432 DEH431:DEH432 DOD431:DOD432 DXZ431:DXZ432 EHV431:EHV432 ERR431:ERR432 FBN431:FBN432 FLJ431:FLJ432 FVF431:FVF432 GFB431:GFB432 GOX431:GOX432 GYT431:GYT432 HIP431:HIP432 HSL431:HSL432 ICH431:ICH432 IMD431:IMD432 IVZ431:IVZ432 JFV431:JFV432 JPR431:JPR432 JZN431:JZN432 KJJ431:KJJ432 KTF431:KTF432 LDB431:LDB432 LMX431:LMX432 LWT431:LWT432 MGP431:MGP432 MQL431:MQL432 NAH431:NAH432 NKD431:NKD432 NTZ431:NTZ432 ODV431:ODV432 ONR431:ONR432 OXN431:OXN432 PHJ431:PHJ432 PRF431:PRF432 QBB431:QBB432 QKX431:QKX432 QUT431:QUT432 REP431:REP432 ROL431:ROL432 RYH431:RYH432 SID431:SID432 SRZ431:SRZ432 TBV431:TBV432 TLR431:TLR432 TVN431:TVN432 UFJ431:UFJ432 UPF431:UPF432 UZB431:UZB432 VIX431:VIX432 VST431:VST432 WCP431:WCP432 WML431:WML432 WWH431:WWH432 WWH416:WWH417 WML416:WML417 WCP416:WCP417 VST416:VST417 VIX416:VIX417 UZB416:UZB417 UPF416:UPF417 UFJ416:UFJ417 TVN416:TVN417 TLR416:TLR417 TBV416:TBV417 SRZ416:SRZ417 SID416:SID417 RYH416:RYH417 ROL416:ROL417 REP416:REP417 QUT416:QUT417 QKX416:QKX417 QBB416:QBB417 PRF416:PRF417 PHJ416:PHJ417 OXN416:OXN417 ONR416:ONR417 ODV416:ODV417 NTZ416:NTZ417 NKD416:NKD417 NAH416:NAH417 MQL416:MQL417 MGP416:MGP417 LWT416:LWT417 LMX416:LMX417 LDB416:LDB417 KTF416:KTF417 KJJ416:KJJ417 JZN416:JZN417 JPR416:JPR417 JFV416:JFV417 IVZ416:IVZ417 IMD416:IMD417 ICH416:ICH417 HSL416:HSL417 HIP416:HIP417 GYT416:GYT417 GOX416:GOX417 GFB416:GFB417 FVF416:FVF417 FLJ416:FLJ417 FBN416:FBN417 ERR416:ERR417 EHV416:EHV417 DXZ416:DXZ417 DOD416:DOD417 DEH416:DEH417 CUL416:CUL417 CKP416:CKP417 CAT416:CAT417 BQX416:BQX417 BHB416:BHB417 AXF416:AXF417 ANJ416:ANJ417 ADN416:ADN417 TR416:TR417 JV416:JV417 WWH425:WWH426 WML425:WML426 WCP425:WCP426 VST425:VST426 VIX425:VIX426 UZB425:UZB426 UPF425:UPF426 UFJ425:UFJ426 TVN425:TVN426 TLR425:TLR426 TBV425:TBV426 SRZ425:SRZ426 SID425:SID426 RYH425:RYH426 ROL425:ROL426 REP425:REP426 QUT425:QUT426 QKX425:QKX426 QBB425:QBB426 PRF425:PRF426 PHJ425:PHJ426 OXN425:OXN426 ONR425:ONR426 ODV425:ODV426 NTZ425:NTZ426 NKD425:NKD426 NAH425:NAH426 MQL425:MQL426 MGP425:MGP426 LWT425:LWT426 LMX425:LMX426 LDB425:LDB426 KTF425:KTF426 KJJ425:KJJ426 JZN425:JZN426 JPR425:JPR426 JFV425:JFV426 IVZ425:IVZ426 IMD425:IMD426 ICH425:ICH426 HSL425:HSL426 HIP425:HIP426 GYT425:GYT426 GOX425:GOX426 GFB425:GFB426 FVF425:FVF426 FLJ425:FLJ426 FBN425:FBN426 ERR425:ERR426 EHV425:EHV426 DXZ425:DXZ426 DOD425:DOD426 DEH425:DEH426 CUL425:CUL426 CKP425:CKP426 CAT425:CAT426 BQX425:BQX426 BHB425:BHB426 AXF425:AXF426 ANJ425:ANJ426 ADN425:ADN426 TR425:TR426 JV425:JV426 JV434:JV435 TR434:TR435 ADN434:ADN435 ANJ434:ANJ435 AXF434:AXF435 BHB434:BHB435 BQX434:BQX435 CAT434:CAT435 CKP434:CKP435 CUL434:CUL435 DEH434:DEH435 DOD434:DOD435 DXZ434:DXZ435 EHV434:EHV435 ERR434:ERR435 FBN434:FBN435 FLJ434:FLJ435 FVF434:FVF435 GFB434:GFB435 GOX434:GOX435 GYT434:GYT435 HIP434:HIP435 HSL434:HSL435 ICH434:ICH435 IMD434:IMD435 IVZ434:IVZ435 JFV434:JFV435 JPR434:JPR435 JZN434:JZN435 KJJ434:KJJ435 KTF434:KTF435 LDB434:LDB435 LMX434:LMX435 LWT434:LWT435 MGP434:MGP435 MQL434:MQL435 NAH434:NAH435 NKD434:NKD435 NTZ434:NTZ435 ODV434:ODV435 ONR434:ONR435 OXN434:OXN435 PHJ434:PHJ435 PRF434:PRF435 QBB434:QBB435 QKX434:QKX435 QUT434:QUT435 REP434:REP435 ROL434:ROL435 RYH434:RYH435 SID434:SID435 SRZ434:SRZ435 TBV434:TBV435 TLR434:TLR435 TVN434:TVN435 UFJ434:UFJ435 UPF434:UPF435 UZB434:UZB435 VIX434:VIX435 VST434:VST435 WCP434:WCP435 WML434:WML435 WWH434:WWH435 JV437:JV438 TR437:TR438 ADN437:ADN438 ANJ437:ANJ438 AXF437:AXF438 BHB437:BHB438 BQX437:BQX438 CAT437:CAT438 CKP437:CKP438 CUL437:CUL438 DEH437:DEH438 DOD437:DOD438 DXZ437:DXZ438 EHV437:EHV438 ERR437:ERR438 FBN437:FBN438 FLJ437:FLJ438 FVF437:FVF438 GFB437:GFB438 GOX437:GOX438 GYT437:GYT438 HIP437:HIP438 HSL437:HSL438 ICH437:ICH438 IMD437:IMD438 IVZ437:IVZ438 JFV437:JFV438 JPR437:JPR438 JZN437:JZN438 KJJ437:KJJ438 KTF437:KTF438 LDB437:LDB438 LMX437:LMX438 LWT437:LWT438 MGP437:MGP438 MQL437:MQL438 NAH437:NAH438 NKD437:NKD438 NTZ437:NTZ438 ODV437:ODV438 ONR437:ONR438 OXN437:OXN438 PHJ437:PHJ438 PRF437:PRF438 QBB437:QBB438 QKX437:QKX438 QUT437:QUT438 REP437:REP438 ROL437:ROL438 RYH437:RYH438 SID437:SID438 SRZ437:SRZ438 TBV437:TBV438 TLR437:TLR438 TVN437:TVN438 UFJ437:UFJ438 UPF437:UPF438 UZB437:UZB438 VIX437:VIX438 VST437:VST438 WCP437:WCP438 WML437:WML438 WWH437:WWH438 JV440:JV441 TR440:TR441 ADN440:ADN441 ANJ440:ANJ441 AXF440:AXF441 BHB440:BHB441 BQX440:BQX441 CAT440:CAT441 CKP440:CKP441 CUL440:CUL441 DEH440:DEH441 DOD440:DOD441 DXZ440:DXZ441 EHV440:EHV441 ERR440:ERR441 FBN440:FBN441 FLJ440:FLJ441 FVF440:FVF441 GFB440:GFB441 GOX440:GOX441 GYT440:GYT441 HIP440:HIP441 HSL440:HSL441 ICH440:ICH441 IMD440:IMD441 IVZ440:IVZ441 JFV440:JFV441 JPR440:JPR441 JZN440:JZN441 KJJ440:KJJ441 KTF440:KTF441 LDB440:LDB441 LMX440:LMX441 LWT440:LWT441 MGP440:MGP441 MQL440:MQL441 NAH440:NAH441 NKD440:NKD441 NTZ440:NTZ441 ODV440:ODV441 ONR440:ONR441 OXN440:OXN441 PHJ440:PHJ441 PRF440:PRF441 QBB440:QBB441 QKX440:QKX441 QUT440:QUT441 REP440:REP441 ROL440:ROL441 RYH440:RYH441 SID440:SID441 SRZ440:SRZ441 TBV440:TBV441 TLR440:TLR441 TVN440:TVN441 UFJ440:UFJ441 UPF440:UPF441 UZB440:UZB441 VIX440:VIX441 VST440:VST441 WCP440:WCP441 WML440:WML441 WWH440:WWH441 JV446:JV447 TR446:TR447 ADN446:ADN447 ANJ446:ANJ447 AXF446:AXF447 BHB446:BHB447 BQX446:BQX447 CAT446:CAT447 CKP446:CKP447 CUL446:CUL447 DEH446:DEH447 DOD446:DOD447 DXZ446:DXZ447 EHV446:EHV447 ERR446:ERR447 FBN446:FBN447 FLJ446:FLJ447 FVF446:FVF447 GFB446:GFB447 GOX446:GOX447 GYT446:GYT447 HIP446:HIP447 HSL446:HSL447 ICH446:ICH447 IMD446:IMD447 IVZ446:IVZ447 JFV446:JFV447 JPR446:JPR447 JZN446:JZN447 KJJ446:KJJ447 KTF446:KTF447 LDB446:LDB447 LMX446:LMX447 LWT446:LWT447 MGP446:MGP447 MQL446:MQL447 NAH446:NAH447 NKD446:NKD447 NTZ446:NTZ447 ODV446:ODV447 ONR446:ONR447 OXN446:OXN447 PHJ446:PHJ447 PRF446:PRF447 QBB446:QBB447 QKX446:QKX447 QUT446:QUT447 REP446:REP447 ROL446:ROL447 RYH446:RYH447 SID446:SID447 SRZ446:SRZ447 TBV446:TBV447 TLR446:TLR447 TVN446:TVN447 UFJ446:UFJ447 UPF446:UPF447 UZB446:UZB447 VIX446:VIX447 VST446:VST447 WCP446:WCP447 WML446:WML447 WWH446:WWH447 JV449:JV450 TR449:TR450 ADN449:ADN450 ANJ449:ANJ450 AXF449:AXF450 BHB449:BHB450 BQX449:BQX450 CAT449:CAT450 CKP449:CKP450 CUL449:CUL450 DEH449:DEH450 DOD449:DOD450 DXZ449:DXZ450 EHV449:EHV450 ERR449:ERR450 FBN449:FBN450 FLJ449:FLJ450 FVF449:FVF450 GFB449:GFB450 GOX449:GOX450 GYT449:GYT450 HIP449:HIP450 HSL449:HSL450 ICH449:ICH450 IMD449:IMD450 IVZ449:IVZ450 JFV449:JFV450 JPR449:JPR450 JZN449:JZN450 KJJ449:KJJ450 KTF449:KTF450 LDB449:LDB450 LMX449:LMX450 LWT449:LWT450 MGP449:MGP450 MQL449:MQL450 NAH449:NAH450 NKD449:NKD450 NTZ449:NTZ450 ODV449:ODV450 ONR449:ONR450 OXN449:OXN450 PHJ449:PHJ450 PRF449:PRF450 QBB449:QBB450 QKX449:QKX450 QUT449:QUT450 REP449:REP450 ROL449:ROL450 RYH449:RYH450 SID449:SID450 SRZ449:SRZ450 TBV449:TBV450 TLR449:TLR450 TVN449:TVN450 UFJ449:UFJ450 UPF449:UPF450 UZB449:UZB450 VIX449:VIX450 VST449:VST450 WCP449:WCP450 WML449:WML450 WWH449:WWH450 JV455:JV456 TR455:TR456 ADN455:ADN456 ANJ455:ANJ456 AXF455:AXF456 BHB455:BHB456 BQX455:BQX456 CAT455:CAT456 CKP455:CKP456 CUL455:CUL456 DEH455:DEH456 DOD455:DOD456 DXZ455:DXZ456 EHV455:EHV456 ERR455:ERR456 FBN455:FBN456 FLJ455:FLJ456 FVF455:FVF456 GFB455:GFB456 GOX455:GOX456 GYT455:GYT456 HIP455:HIP456 HSL455:HSL456 ICH455:ICH456 IMD455:IMD456 IVZ455:IVZ456 JFV455:JFV456 JPR455:JPR456 JZN455:JZN456 KJJ455:KJJ456 KTF455:KTF456 LDB455:LDB456 LMX455:LMX456 LWT455:LWT456 MGP455:MGP456 MQL455:MQL456 NAH455:NAH456 NKD455:NKD456 NTZ455:NTZ456 ODV455:ODV456 ONR455:ONR456 OXN455:OXN456 PHJ455:PHJ456 PRF455:PRF456 QBB455:QBB456 QKX455:QKX456 QUT455:QUT456 REP455:REP456 ROL455:ROL456 RYH455:RYH456 SID455:SID456 SRZ455:SRZ456 TBV455:TBV456 TLR455:TLR456 TVN455:TVN456 UFJ455:UFJ456 UPF455:UPF456 UZB455:UZB456 VIX455:VIX456 VST455:VST456 WCP455:WCP456 WML455:WML456 WWH455:WWH456 WWH443:WWH444 WML443:WML444 WCP443:WCP444 VST443:VST444 VIX443:VIX444 UZB443:UZB444 UPF443:UPF444 UFJ443:UFJ444 TVN443:TVN444 TLR443:TLR444 TBV443:TBV444 SRZ443:SRZ444 SID443:SID444 RYH443:RYH444 ROL443:ROL444 REP443:REP444 QUT443:QUT444 QKX443:QKX444 QBB443:QBB444 PRF443:PRF444 PHJ443:PHJ444 OXN443:OXN444 ONR443:ONR444 ODV443:ODV444 NTZ443:NTZ444 NKD443:NKD444 NAH443:NAH444 MQL443:MQL444 MGP443:MGP444 LWT443:LWT444 LMX443:LMX444 LDB443:LDB444 KTF443:KTF444 KJJ443:KJJ444 JZN443:JZN444 JPR443:JPR444 JFV443:JFV444 IVZ443:IVZ444 IMD443:IMD444 ICH443:ICH444 HSL443:HSL444 HIP443:HIP444 GYT443:GYT444 GOX443:GOX444 GFB443:GFB444 FVF443:FVF444 FLJ443:FLJ444 FBN443:FBN444 ERR443:ERR444 EHV443:EHV444 DXZ443:DXZ444 DOD443:DOD444 DEH443:DEH444 CUL443:CUL444 CKP443:CKP444 CAT443:CAT444 BQX443:BQX444 BHB443:BHB444 AXF443:AXF444 ANJ443:ANJ444 ADN443:ADN444 TR443:TR444 JV443:JV444 WWH452:WWH453 WML452:WML453 WCP452:WCP453 VST452:VST453 VIX452:VIX453 UZB452:UZB453 UPF452:UPF453 UFJ452:UFJ453 TVN452:TVN453 TLR452:TLR453 TBV452:TBV453 SRZ452:SRZ453 SID452:SID453 RYH452:RYH453 ROL452:ROL453 REP452:REP453 QUT452:QUT453 QKX452:QKX453 QBB452:QBB453 PRF452:PRF453 PHJ452:PHJ453 OXN452:OXN453 ONR452:ONR453 ODV452:ODV453 NTZ452:NTZ453 NKD452:NKD453 NAH452:NAH453 MQL452:MQL453 MGP452:MGP453 LWT452:LWT453 LMX452:LMX453 LDB452:LDB453 KTF452:KTF453 KJJ452:KJJ453 JZN452:JZN453 JPR452:JPR453 JFV452:JFV453 IVZ452:IVZ453 IMD452:IMD453 ICH452:ICH453 HSL452:HSL453 HIP452:HIP453 GYT452:GYT453 GOX452:GOX453 GFB452:GFB453 FVF452:FVF453 FLJ452:FLJ453 FBN452:FBN453 ERR452:ERR453 EHV452:EHV453 DXZ452:DXZ453 DOD452:DOD453 DEH452:DEH453 CUL452:CUL453 CKP452:CKP453 CAT452:CAT453 BQX452:BQX453 BHB452:BHB453 AXF452:AXF453 ANJ452:ANJ453 ADN452:ADN453 TR452:TR453 JV452:JV453 WWH1843:WWH1949 JV1843:JV1949 TR1843:TR1949 ADN1843:ADN1949 ANJ1843:ANJ1949 AXF1843:AXF1949 BHB1843:BHB1949 BQX1843:BQX1949 CAT1843:CAT1949 CKP1843:CKP1949 CUL1843:CUL1949 DEH1843:DEH1949 DOD1843:DOD1949 DXZ1843:DXZ1949 EHV1843:EHV1949 ERR1843:ERR1949 FBN1843:FBN1949 FLJ1843:FLJ1949 FVF1843:FVF1949 GFB1843:GFB1949 GOX1843:GOX1949 GYT1843:GYT1949 HIP1843:HIP1949 HSL1843:HSL1949 ICH1843:ICH1949 IMD1843:IMD1949 IVZ1843:IVZ1949 JFV1843:JFV1949 JPR1843:JPR1949 JZN1843:JZN1949 KJJ1843:KJJ1949 KTF1843:KTF1949 LDB1843:LDB1949 LMX1843:LMX1949 LWT1843:LWT1949 MGP1843:MGP1949 MQL1843:MQL1949 NAH1843:NAH1949 NKD1843:NKD1949 NTZ1843:NTZ1949 ODV1843:ODV1949 ONR1843:ONR1949 OXN1843:OXN1949 PHJ1843:PHJ1949 PRF1843:PRF1949 QBB1843:QBB1949 QKX1843:QKX1949 QUT1843:QUT1949 REP1843:REP1949 ROL1843:ROL1949 RYH1843:RYH1949 SID1843:SID1949 SRZ1843:SRZ1949 TBV1843:TBV1949 TLR1843:TLR1949 TVN1843:TVN1949 UFJ1843:UFJ1949 UPF1843:UPF1949 UZB1843:UZB1949 VIX1843:VIX1949 VST1843:VST1949 WCP1843:WCP1949 WCP909:WCP1007 VST909:VST1007 VIX909:VIX1007 UZB909:UZB1007 UPF909:UPF1007 UFJ909:UFJ1007 TVN909:TVN1007 TLR909:TLR1007 TBV909:TBV1007 SRZ909:SRZ1007 SID909:SID1007 RYH909:RYH1007 ROL909:ROL1007 REP909:REP1007 QUT909:QUT1007 QKX909:QKX1007 QBB909:QBB1007 PRF909:PRF1007 PHJ909:PHJ1007 OXN909:OXN1007 ONR909:ONR1007 ODV909:ODV1007 NTZ909:NTZ1007 NKD909:NKD1007 NAH909:NAH1007 MQL909:MQL1007 MGP909:MGP1007 LWT909:LWT1007 LMX909:LMX1007 LDB909:LDB1007 KTF909:KTF1007 KJJ909:KJJ1007 JZN909:JZN1007 JPR909:JPR1007 JFV909:JFV1007 IVZ909:IVZ1007 IMD909:IMD1007 ICH909:ICH1007 HSL909:HSL1007 HIP909:HIP1007 GYT909:GYT1007 GOX909:GOX1007 GFB909:GFB1007 FVF909:FVF1007 FLJ909:FLJ1007 FBN909:FBN1007 ERR909:ERR1007 EHV909:EHV1007 DXZ909:DXZ1007 DOD909:DOD1007 DEH909:DEH1007 CUL909:CUL1007 CKP909:CKP1007 CAT909:CAT1007 BQX909:BQX1007 BHB909:BHB1007 AXF909:AXF1007 ANJ909:ANJ1007 ADN909:ADN1007 TR909:TR1007 JV909:JV1007 WWH909:WWH1007 WML909:WML1007 WML1843:WML1949 WWH1389:WWH1459 JV1389:JV1459 TR1389:TR1459 ADN1389:ADN1459 ANJ1389:ANJ1459 AXF1389:AXF1459 BHB1389:BHB1459 BQX1389:BQX1459 CAT1389:CAT1459 CKP1389:CKP1459 CUL1389:CUL1459 DEH1389:DEH1459 DOD1389:DOD1459 DXZ1389:DXZ1459 EHV1389:EHV1459 ERR1389:ERR1459 FBN1389:FBN1459 FLJ1389:FLJ1459 FVF1389:FVF1459 GFB1389:GFB1459 GOX1389:GOX1459 GYT1389:GYT1459 HIP1389:HIP1459 HSL1389:HSL1459 ICH1389:ICH1459 IMD1389:IMD1459 IVZ1389:IVZ1459 JFV1389:JFV1459 JPR1389:JPR1459 JZN1389:JZN1459 KJJ1389:KJJ1459 KTF1389:KTF1459 LDB1389:LDB1459 LMX1389:LMX1459 LWT1389:LWT1459 MGP1389:MGP1459 MQL1389:MQL1459 NAH1389:NAH1459 NKD1389:NKD1459 NTZ1389:NTZ1459 ODV1389:ODV1459 ONR1389:ONR1459 OXN1389:OXN1459 PHJ1389:PHJ1459 PRF1389:PRF1459 QBB1389:QBB1459 QKX1389:QKX1459 QUT1389:QUT1459 REP1389:REP1459 ROL1389:ROL1459 RYH1389:RYH1459 SID1389:SID1459 SRZ1389:SRZ1459 TBV1389:TBV1459 TLR1389:TLR1459 TVN1389:TVN1459 UFJ1389:UFJ1459 UPF1389:UPF1459 UZB1389:UZB1459 VIX1389:VIX1459 VST1389:VST1459 WCP1389:WCP1459 VST1245:VST1315 VIX1245:VIX1315 UZB1245:UZB1315 UPF1245:UPF1315 UFJ1245:UFJ1315 TVN1245:TVN1315 TLR1245:TLR1315 TBV1245:TBV1315 SRZ1245:SRZ1315 SID1245:SID1315 RYH1245:RYH1315 ROL1245:ROL1315 REP1245:REP1315 QUT1245:QUT1315 QKX1245:QKX1315 QBB1245:QBB1315 PRF1245:PRF1315 PHJ1245:PHJ1315 OXN1245:OXN1315 ONR1245:ONR1315 ODV1245:ODV1315 NTZ1245:NTZ1315 NKD1245:NKD1315 NAH1245:NAH1315 MQL1245:MQL1315 MGP1245:MGP1315 LWT1245:LWT1315 LMX1245:LMX1315 LDB1245:LDB1315 KTF1245:KTF1315 KJJ1245:KJJ1315 JZN1245:JZN1315 JPR1245:JPR1315 JFV1245:JFV1315 IVZ1245:IVZ1315 IMD1245:IMD1315 ICH1245:ICH1315 HSL1245:HSL1315 HIP1245:HIP1315 GYT1245:GYT1315 GOX1245:GOX1315 GFB1245:GFB1315 FVF1245:FVF1315 FLJ1245:FLJ1315 FBN1245:FBN1315 ERR1245:ERR1315 EHV1245:EHV1315 DXZ1245:DXZ1315 DOD1245:DOD1315 DEH1245:DEH1315 CUL1245:CUL1315 CKP1245:CKP1315 CAT1245:CAT1315 BQX1245:BQX1315 BHB1245:BHB1315 AXF1245:AXF1315 ANJ1245:ANJ1315 ADN1245:ADN1315 TR1245:TR1315 JV1245:JV1315 WWH1245:WWH1315 WML1245:WML1315 WCP1317:WCP1387 WML1389:WML1459 VST1317:VST1387 VIX1317:VIX1387 UZB1317:UZB1387 UPF1317:UPF1387 UFJ1317:UFJ1387 TVN1317:TVN1387 TLR1317:TLR1387 TBV1317:TBV1387 SRZ1317:SRZ1387 SID1317:SID1387 RYH1317:RYH1387 ROL1317:ROL1387 REP1317:REP1387 QUT1317:QUT1387 QKX1317:QKX1387 QBB1317:QBB1387 PRF1317:PRF1387 PHJ1317:PHJ1387 OXN1317:OXN1387 ONR1317:ONR1387 ODV1317:ODV1387 NTZ1317:NTZ1387 NKD1317:NKD1387 NAH1317:NAH1387 MQL1317:MQL1387 MGP1317:MGP1387 LWT1317:LWT1387 LMX1317:LMX1387 LDB1317:LDB1387 KTF1317:KTF1387 KJJ1317:KJJ1387 JZN1317:JZN1387 JPR1317:JPR1387 JFV1317:JFV1387 IVZ1317:IVZ1387 IMD1317:IMD1387 ICH1317:ICH1387 HSL1317:HSL1387 HIP1317:HIP1387 GYT1317:GYT1387 GOX1317:GOX1387 GFB1317:GFB1387 FVF1317:FVF1387 FLJ1317:FLJ1387 FBN1317:FBN1387 ERR1317:ERR1387 EHV1317:EHV1387 DXZ1317:DXZ1387 DOD1317:DOD1387 DEH1317:DEH1387 CUL1317:CUL1387 CKP1317:CKP1387 CAT1317:CAT1387 BQX1317:BQX1387 BHB1317:BHB1387 AXF1317:AXF1387 ANJ1317:ANJ1387 ADN1317:ADN1387 TR1317:TR1387 JV1317:JV1387 WWH1317:WWH1387 WML1317:WML1387 WCP1245:WCP1315 VST1173:VST1243 VIX1173:VIX1243 UZB1173:UZB1243 UPF1173:UPF1243 UFJ1173:UFJ1243 TVN1173:TVN1243 TLR1173:TLR1243 TBV1173:TBV1243 SRZ1173:SRZ1243 SID1173:SID1243 RYH1173:RYH1243 ROL1173:ROL1243 REP1173:REP1243 QUT1173:QUT1243 QKX1173:QKX1243 QBB1173:QBB1243 PRF1173:PRF1243 PHJ1173:PHJ1243 OXN1173:OXN1243 ONR1173:ONR1243 ODV1173:ODV1243 NTZ1173:NTZ1243 NKD1173:NKD1243 NAH1173:NAH1243 MQL1173:MQL1243 MGP1173:MGP1243 LWT1173:LWT1243 LMX1173:LMX1243 LDB1173:LDB1243 KTF1173:KTF1243 KJJ1173:KJJ1243 JZN1173:JZN1243 JPR1173:JPR1243 JFV1173:JFV1243 IVZ1173:IVZ1243 IMD1173:IMD1243 ICH1173:ICH1243 HSL1173:HSL1243 HIP1173:HIP1243 GYT1173:GYT1243 GOX1173:GOX1243 GFB1173:GFB1243 FVF1173:FVF1243 FLJ1173:FLJ1243 FBN1173:FBN1243 ERR1173:ERR1243 EHV1173:EHV1243 DXZ1173:DXZ1243 DOD1173:DOD1243 DEH1173:DEH1243 CUL1173:CUL1243 CKP1173:CKP1243 CAT1173:CAT1243 BQX1173:BQX1243 BHB1173:BHB1243 AXF1173:AXF1243 ANJ1173:ANJ1243 ADN1173:ADN1243 TR1173:TR1243 JV1173:JV1243 WWH1173:WWH1243 WML1173:WML1243 WWH1083:WWH1171 JV1083:JV1171 TR1083:TR1171 ADN1083:ADN1171 ANJ1083:ANJ1171 AXF1083:AXF1171 BHB1083:BHB1171 BQX1083:BQX1171 CAT1083:CAT1171 CKP1083:CKP1171 CUL1083:CUL1171 DEH1083:DEH1171 DOD1083:DOD1171 DXZ1083:DXZ1171 EHV1083:EHV1171 ERR1083:ERR1171 FBN1083:FBN1171 FLJ1083:FLJ1171 FVF1083:FVF1171 GFB1083:GFB1171 GOX1083:GOX1171 GYT1083:GYT1171 HIP1083:HIP1171 HSL1083:HSL1171 ICH1083:ICH1171 IMD1083:IMD1171 IVZ1083:IVZ1171 JFV1083:JFV1171 JPR1083:JPR1171 JZN1083:JZN1171 KJJ1083:KJJ1171 KTF1083:KTF1171 LDB1083:LDB1171 LMX1083:LMX1171 LWT1083:LWT1171 MGP1083:MGP1171 MQL1083:MQL1171 NAH1083:NAH1171 NKD1083:NKD1171 NTZ1083:NTZ1171 ODV1083:ODV1171 ONR1083:ONR1171 OXN1083:OXN1171 PHJ1083:PHJ1171 PRF1083:PRF1171 QBB1083:QBB1171 QKX1083:QKX1171 QUT1083:QUT1171 REP1083:REP1171 ROL1083:ROL1171 RYH1083:RYH1171 SID1083:SID1171 SRZ1083:SRZ1171 TBV1083:TBV1171 TLR1083:TLR1171 TVN1083:TVN1171 UFJ1083:UFJ1171 UPF1083:UPF1171 UZB1083:UZB1171 VIX1083:VIX1171 VST1083:VST1171 WCP1083:WCP1171 WCP1173:WCP1243 WML1083:WML1171 JV6:JV10 WWH6:WWH10 WML6:WML10 WCP6:WCP10 VST6:VST10 VIX6:VIX10 UZB6:UZB10 UPF6:UPF10 UFJ6:UFJ10 TVN6:TVN10 TLR6:TLR10 TBV6:TBV10 SRZ6:SRZ10 SID6:SID10 RYH6:RYH10 ROL6:ROL10 REP6:REP10 QUT6:QUT10 QKX6:QKX10 QBB6:QBB10 PRF6:PRF10 PHJ6:PHJ10 OXN6:OXN10 ONR6:ONR10 ODV6:ODV10 NTZ6:NTZ10 NKD6:NKD10 NAH6:NAH10 MQL6:MQL10 MGP6:MGP10 LWT6:LWT10 LMX6:LMX10 LDB6:LDB10 KTF6:KTF10 KJJ6:KJJ10 JZN6:JZN10 JPR6:JPR10 JFV6:JFV10 IVZ6:IVZ10 IMD6:IMD10 ICH6:ICH10 HSL6:HSL10 HIP6:HIP10 GYT6:GYT10 GOX6:GOX10 GFB6:GFB10 FVF6:FVF10 FLJ6:FLJ10 FBN6:FBN10 ERR6:ERR10 EHV6:EHV10 DXZ6:DXZ10 DOD6:DOD10 DEH6:DEH10 CUL6:CUL10 CKP6:CKP10 CAT6:CAT10 BQX6:BQX10 BHB6:BHB10 AXF6:AXF10 ANJ6:ANJ10 ADN6:ADN10 TR6:TR10 WML1461:WML1841 WWH1461:WWH1841 JV1461:JV1841 TR1461:TR1841 ADN1461:ADN1841 ANJ1461:ANJ1841 AXF1461:AXF1841 BHB1461:BHB1841 BQX1461:BQX1841 CAT1461:CAT1841 CKP1461:CKP1841 CUL1461:CUL1841 DEH1461:DEH1841 DOD1461:DOD1841 DXZ1461:DXZ1841 EHV1461:EHV1841 ERR1461:ERR1841 FBN1461:FBN1841 FLJ1461:FLJ1841 FVF1461:FVF1841 GFB1461:GFB1841 GOX1461:GOX1841 GYT1461:GYT1841 HIP1461:HIP1841 HSL1461:HSL1841 ICH1461:ICH1841 IMD1461:IMD1841 IVZ1461:IVZ1841 JFV1461:JFV1841 JPR1461:JPR1841 JZN1461:JZN1841 KJJ1461:KJJ1841 KTF1461:KTF1841 LDB1461:LDB1841 LMX1461:LMX1841 LWT1461:LWT1841 MGP1461:MGP1841 MQL1461:MQL1841 NAH1461:NAH1841 NKD1461:NKD1841 NTZ1461:NTZ1841 ODV1461:ODV1841 ONR1461:ONR1841 OXN1461:OXN1841 PHJ1461:PHJ1841 PRF1461:PRF1841 QBB1461:QBB1841 QKX1461:QKX1841 QUT1461:QUT1841 REP1461:REP1841 ROL1461:ROL1841 RYH1461:RYH1841 SID1461:SID1841 SRZ1461:SRZ1841 TBV1461:TBV1841 TLR1461:TLR1841 TVN1461:TVN1841 UFJ1461:UFJ1841 UPF1461:UPF1841 UZB1461:UZB1841 VIX1461:VIX1841 VST1461:VST1841 WCP1461:WCP1841 WML458:WML788 WWH1951:WWH2110 WWH1009:WWH1081 JV1009:JV1081 TR1009:TR1081 ADN1009:ADN1081 ANJ1009:ANJ1081 AXF1009:AXF1081 BHB1009:BHB1081 BQX1009:BQX1081 CAT1009:CAT1081 CKP1009:CKP1081 CUL1009:CUL1081 DEH1009:DEH1081 DOD1009:DOD1081 DXZ1009:DXZ1081 EHV1009:EHV1081 ERR1009:ERR1081 FBN1009:FBN1081 FLJ1009:FLJ1081 FVF1009:FVF1081 GFB1009:GFB1081 GOX1009:GOX1081 GYT1009:GYT1081 HIP1009:HIP1081 HSL1009:HSL1081 ICH1009:ICH1081 IMD1009:IMD1081 IVZ1009:IVZ1081 JFV1009:JFV1081 JPR1009:JPR1081 JZN1009:JZN1081 KJJ1009:KJJ1081 KTF1009:KTF1081 LDB1009:LDB1081 LMX1009:LMX1081 LWT1009:LWT1081 MGP1009:MGP1081 MQL1009:MQL1081 NAH1009:NAH1081 NKD1009:NKD1081 NTZ1009:NTZ1081 ODV1009:ODV1081 ONR1009:ONR1081 OXN1009:OXN1081 PHJ1009:PHJ1081 PRF1009:PRF1081 QBB1009:QBB1081 QKX1009:QKX1081 QUT1009:QUT1081 REP1009:REP1081 ROL1009:ROL1081 RYH1009:RYH1081 SID1009:SID1081 SRZ1009:SRZ1081 TBV1009:TBV1081 TLR1009:TLR1081 TVN1009:TVN1081 UFJ1009:UFJ1081 UPF1009:UPF1081 UZB1009:UZB1081 VIX1009:VIX1081 VST1009:VST1081 WCP1009:WCP1081 WWH96:WWH381 JV96:JV381 TR96:TR381 ADN96:ADN381 ANJ96:ANJ381 AXF96:AXF381 BHB96:BHB381 BQX96:BQX381 CAT96:CAT381 CKP96:CKP381 CUL96:CUL381 DEH96:DEH381 DOD96:DOD381 DXZ96:DXZ381 EHV96:EHV381 ERR96:ERR381 FBN96:FBN381 FLJ96:FLJ381 FVF96:FVF381 GFB96:GFB381 GOX96:GOX381 GYT96:GYT381 HIP96:HIP381 HSL96:HSL381 ICH96:ICH381 IMD96:IMD381 IVZ96:IVZ381 JFV96:JFV381 JPR96:JPR381 JZN96:JZN381 KJJ96:KJJ381 KTF96:KTF381 LDB96:LDB381 LMX96:LMX381 LWT96:LWT381 MGP96:MGP381 MQL96:MQL381 NAH96:NAH381 NKD96:NKD381 NTZ96:NTZ381 ODV96:ODV381 ONR96:ONR381 OXN96:OXN381 PHJ96:PHJ381 PRF96:PRF381 QBB96:QBB381 QKX96:QKX381 QUT96:QUT381 REP96:REP381 ROL96:ROL381 RYH96:RYH381 SID96:SID381 SRZ96:SRZ381 TBV96:TBV381 TLR96:TLR381 TVN96:TVN381 UFJ96:UFJ381 UPF96:UPF381 UZB96:UZB381 VIX96:VIX381 VST96:VST381 WCP96:WCP381 WML96:WML381 WWH458:WWH788 JV458:JV788 TR458:TR788 ADN458:ADN788 ANJ458:ANJ788 AXF458:AXF788 BHB458:BHB788 BQX458:BQX788 CAT458:CAT788 CKP458:CKP788 CUL458:CUL788 DEH458:DEH788 DOD458:DOD788 DXZ458:DXZ788 EHV458:EHV788 ERR458:ERR788 FBN458:FBN788 FLJ458:FLJ788 FVF458:FVF788 GFB458:GFB788 GOX458:GOX788 GYT458:GYT788 HIP458:HIP788 HSL458:HSL788 ICH458:ICH788 IMD458:IMD788 IVZ458:IVZ788 JFV458:JFV788 JPR458:JPR788 JZN458:JZN788 KJJ458:KJJ788 KTF458:KTF788 LDB458:LDB788 LMX458:LMX788 LWT458:LWT788 MGP458:MGP788 MQL458:MQL788 NAH458:NAH788 NKD458:NKD788 NTZ458:NTZ788 ODV458:ODV788 ONR458:ONR788 OXN458:OXN788 PHJ458:PHJ788 PRF458:PRF788 QBB458:QBB788 QKX458:QKX788 QUT458:QUT788 REP458:REP788 ROL458:ROL788 RYH458:RYH788 SID458:SID788 SRZ458:SRZ788 TBV458:TBV788 TLR458:TLR788 TVN458:TVN788 UFJ458:UFJ788 UPF458:UPF788 UZB458:UZB788 VIX458:VIX788 VST458:VST788 WCP458:WCP788 WML1951:WML2110 WCP1951:WCP2110 VST1951:VST2110 VIX1951:VIX2110 UZB1951:UZB2110 UPF1951:UPF2110 UFJ1951:UFJ2110 TVN1951:TVN2110 TLR1951:TLR2110 TBV1951:TBV2110 SRZ1951:SRZ2110 SID1951:SID2110 RYH1951:RYH2110 ROL1951:ROL2110 REP1951:REP2110 QUT1951:QUT2110 QKX1951:QKX2110 QBB1951:QBB2110 PRF1951:PRF2110 PHJ1951:PHJ2110 OXN1951:OXN2110 ONR1951:ONR2110 ODV1951:ODV2110 NTZ1951:NTZ2110 NKD1951:NKD2110 NAH1951:NAH2110 MQL1951:MQL2110 MGP1951:MGP2110 LWT1951:LWT2110 LMX1951:LMX2110 LDB1951:LDB2110 KTF1951:KTF2110 KJJ1951:KJJ2110 JZN1951:JZN2110 JPR1951:JPR2110 JFV1951:JFV2110 IVZ1951:IVZ2110 IMD1951:IMD2110 ICH1951:ICH2110 HSL1951:HSL2110 HIP1951:HIP2110 GYT1951:GYT2110 GOX1951:GOX2110 GFB1951:GFB2110 FVF1951:FVF2110 FLJ1951:FLJ2110 FBN1951:FBN2110 ERR1951:ERR2110 EHV1951:EHV2110 DXZ1951:DXZ2110 DOD1951:DOD2110 DEH1951:DEH2110 CUL1951:CUL2110 CKP1951:CKP2110 CAT1951:CAT2110 BQX1951:BQX2110 BHB1951:BHB2110 AXF1951:AXF2110 ANJ1951:ANJ2110 ADN1951:ADN2110 TR1951:TR2110 JV1951:JV2110 WCP2112:WCP2419 VST2112:VST2419 VIX2112:VIX2419 UZB2112:UZB2419 UPF2112:UPF2419 UFJ2112:UFJ2419 TVN2112:TVN2419 TLR2112:TLR2419 TBV2112:TBV2419 SRZ2112:SRZ2419 SID2112:SID2419 RYH2112:RYH2419 ROL2112:ROL2419 REP2112:REP2419 QUT2112:QUT2419 QKX2112:QKX2419 QBB2112:QBB2419 PRF2112:PRF2419 PHJ2112:PHJ2419 OXN2112:OXN2419 ONR2112:ONR2419 ODV2112:ODV2419 NTZ2112:NTZ2419 NKD2112:NKD2419 NAH2112:NAH2419 MQL2112:MQL2419 MGP2112:MGP2419 LWT2112:LWT2419 LMX2112:LMX2419 LDB2112:LDB2419 KTF2112:KTF2419 KJJ2112:KJJ2419 JZN2112:JZN2419 JPR2112:JPR2419 JFV2112:JFV2419 IVZ2112:IVZ2419 IMD2112:IMD2419 ICH2112:ICH2419 HSL2112:HSL2419 HIP2112:HIP2419 GYT2112:GYT2419 GOX2112:GOX2419 GFB2112:GFB2419 FVF2112:FVF2419 FLJ2112:FLJ2419 FBN2112:FBN2419 ERR2112:ERR2419 EHV2112:EHV2419 DXZ2112:DXZ2419 DOD2112:DOD2419 DEH2112:DEH2419 CUL2112:CUL2419 CKP2112:CKP2419 CAT2112:CAT2419 BQX2112:BQX2419 BHB2112:BHB2419 AXF2112:AXF2419 ANJ2112:ANJ2419 ADN2112:ADN2419 TR2112:TR2419 JV2112:JV2419 WWH2112:WWH2419 WML2112:WML2419 TR790:TR906 ADN790:ADN906 ANJ790:ANJ906 AXF790:AXF906 BHB790:BHB906 BQX790:BQX906 CAT790:CAT906 CKP790:CKP906 CUL790:CUL906 DEH790:DEH906 DOD790:DOD906 DXZ790:DXZ906 EHV790:EHV906 ERR790:ERR906 FBN790:FBN906 FLJ790:FLJ906 FVF790:FVF906 GFB790:GFB906 GOX790:GOX906 GYT790:GYT906 HIP790:HIP906 HSL790:HSL906 ICH790:ICH906 IMD790:IMD906 IVZ790:IVZ906 JFV790:JFV906 JPR790:JPR906 JZN790:JZN906 KJJ790:KJJ906 KTF790:KTF906 LDB790:LDB906 LMX790:LMX906 LWT790:LWT906 MGP790:MGP906 MQL790:MQL906 NAH790:NAH906 NKD790:NKD906 NTZ790:NTZ906 ODV790:ODV906 ONR790:ONR906 OXN790:OXN906 PHJ790:PHJ906 PRF790:PRF906 QBB790:QBB906 QKX790:QKX906 QUT790:QUT906 REP790:REP906 ROL790:ROL906 RYH790:RYH906 SID790:SID906 SRZ790:SRZ906 TBV790:TBV906 TLR790:TLR906 TVN790:TVN906 UFJ790:UFJ906 UPF790:UPF906 UZB790:UZB906 VIX790:VIX906 VST790:VST906 WCP790:WCP906 WML790:WML906 WWH790:WWH906 JV790:JV906" xr:uid="{00000000-0002-0000-0000-000006000000}"/>
    <dataValidation allowBlank="1" showInputMessage="1" showErrorMessage="1" promptTitle="Telefono del responsable" prompt="Registre el número telefónico del responsable de la contratación (sin extensión)_x000a_" sqref="WWG12:WWG15 JU12:JU15 TQ12:TQ15 ADM12:ADM15 ANI12:ANI15 AXE12:AXE15 BHA12:BHA15 BQW12:BQW15 CAS12:CAS15 CKO12:CKO15 CUK12:CUK15 DEG12:DEG15 DOC12:DOC15 DXY12:DXY15 EHU12:EHU15 ERQ12:ERQ15 FBM12:FBM15 FLI12:FLI15 FVE12:FVE15 GFA12:GFA15 GOW12:GOW15 GYS12:GYS15 HIO12:HIO15 HSK12:HSK15 ICG12:ICG15 IMC12:IMC15 IVY12:IVY15 JFU12:JFU15 JPQ12:JPQ15 JZM12:JZM15 KJI12:KJI15 KTE12:KTE15 LDA12:LDA15 LMW12:LMW15 LWS12:LWS15 MGO12:MGO15 MQK12:MQK15 NAG12:NAG15 NKC12:NKC15 NTY12:NTY15 ODU12:ODU15 ONQ12:ONQ15 OXM12:OXM15 PHI12:PHI15 PRE12:PRE15 QBA12:QBA15 QKW12:QKW15 QUS12:QUS15 REO12:REO15 ROK12:ROK15 RYG12:RYG15 SIC12:SIC15 SRY12:SRY15 TBU12:TBU15 TLQ12:TLQ15 TVM12:TVM15 UFI12:UFI15 UPE12:UPE15 UZA12:UZA15 VIW12:VIW15 VSS12:VSS15 WCO12:WCO15 WMK12:WMK15 JU17:JU18 TQ17:TQ18 ADM17:ADM18 ANI17:ANI18 AXE17:AXE18 BHA17:BHA18 BQW17:BQW18 CAS17:CAS18 CKO17:CKO18 CUK17:CUK18 DEG17:DEG18 DOC17:DOC18 DXY17:DXY18 EHU17:EHU18 ERQ17:ERQ18 FBM17:FBM18 FLI17:FLI18 FVE17:FVE18 GFA17:GFA18 GOW17:GOW18 GYS17:GYS18 HIO17:HIO18 HSK17:HSK18 ICG17:ICG18 IMC17:IMC18 IVY17:IVY18 JFU17:JFU18 JPQ17:JPQ18 JZM17:JZM18 KJI17:KJI18 KTE17:KTE18 LDA17:LDA18 LMW17:LMW18 LWS17:LWS18 MGO17:MGO18 MQK17:MQK18 NAG17:NAG18 NKC17:NKC18 NTY17:NTY18 ODU17:ODU18 ONQ17:ONQ18 OXM17:OXM18 PHI17:PHI18 PRE17:PRE18 QBA17:QBA18 QKW17:QKW18 QUS17:QUS18 REO17:REO18 ROK17:ROK18 RYG17:RYG18 SIC17:SIC18 SRY17:SRY18 TBU17:TBU18 TLQ17:TLQ18 TVM17:TVM18 UFI17:UFI18 UPE17:UPE18 UZA17:UZA18 VIW17:VIW18 VSS17:VSS18 WCO17:WCO18 WMK17:WMK18 WWG17:WWG18 WWG23:WWG24 JU23:JU24 TQ23:TQ24 ADM23:ADM24 ANI23:ANI24 AXE23:AXE24 BHA23:BHA24 BQW23:BQW24 CAS23:CAS24 CKO23:CKO24 CUK23:CUK24 DEG23:DEG24 DOC23:DOC24 DXY23:DXY24 EHU23:EHU24 ERQ23:ERQ24 FBM23:FBM24 FLI23:FLI24 FVE23:FVE24 GFA23:GFA24 GOW23:GOW24 GYS23:GYS24 HIO23:HIO24 HSK23:HSK24 ICG23:ICG24 IMC23:IMC24 IVY23:IVY24 JFU23:JFU24 JPQ23:JPQ24 JZM23:JZM24 KJI23:KJI24 KTE23:KTE24 LDA23:LDA24 LMW23:LMW24 LWS23:LWS24 MGO23:MGO24 MQK23:MQK24 NAG23:NAG24 NKC23:NKC24 NTY23:NTY24 ODU23:ODU24 ONQ23:ONQ24 OXM23:OXM24 PHI23:PHI24 PRE23:PRE24 QBA23:QBA24 QKW23:QKW24 QUS23:QUS24 REO23:REO24 ROK23:ROK24 RYG23:RYG24 SIC23:SIC24 SRY23:SRY24 TBU23:TBU24 TLQ23:TLQ24 TVM23:TVM24 UFI23:UFI24 UPE23:UPE24 UZA23:UZA24 VIW23:VIW24 VSS23:VSS24 WCO23:WCO24 WMK23:WMK24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WWG33:WWG35 JU33:JU35 TQ33:TQ35 ADM33:ADM35 ANI33:ANI35 AXE33:AXE35 BHA33:BHA35 BQW33:BQW35 CAS33:CAS35 CKO33:CKO35 CUK33:CUK35 DEG33:DEG35 DOC33:DOC35 DXY33:DXY35 EHU33:EHU35 ERQ33:ERQ35 FBM33:FBM35 FLI33:FLI35 FVE33:FVE35 GFA33:GFA35 GOW33:GOW35 GYS33:GYS35 HIO33:HIO35 HSK33:HSK35 ICG33:ICG35 IMC33:IMC35 IVY33:IVY35 JFU33:JFU35 JPQ33:JPQ35 JZM33:JZM35 KJI33:KJI35 KTE33:KTE35 LDA33:LDA35 LMW33:LMW35 LWS33:LWS35 MGO33:MGO35 MQK33:MQK35 NAG33:NAG35 NKC33:NKC35 NTY33:NTY35 ODU33:ODU35 ONQ33:ONQ35 OXM33:OXM35 PHI33:PHI35 PRE33:PRE35 QBA33:QBA35 QKW33:QKW35 QUS33:QUS35 REO33:REO35 ROK33:ROK35 RYG33:RYG35 SIC33:SIC35 SRY33:SRY35 TBU33:TBU35 TLQ33:TLQ35 TVM33:TVM35 UFI33:UFI35 UPE33:UPE35 UZA33:UZA35 VIW33:VIW35 VSS33:VSS35 WCO33:WCO35 WMK33:WMK35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WWG20:WWG21 WMK20:WMK21 WCO20:WCO21 VSS20:VSS21 VIW20:VIW21 UZA20:UZA21 UPE20:UPE21 UFI20:UFI21 TVM20:TVM21 TLQ20:TLQ21 TBU20:TBU21 SRY20:SRY21 SIC20:SIC21 RYG20:RYG21 ROK20:ROK21 REO20:REO21 QUS20:QUS21 QKW20:QKW21 QBA20:QBA21 PRE20:PRE21 PHI20:PHI21 OXM20:OXM21 ONQ20:ONQ21 ODU20:ODU21 NTY20:NTY21 NKC20:NKC21 NAG20:NAG21 MQK20:MQK21 MGO20:MGO21 LWS20:LWS21 LMW20:LMW21 LDA20:LDA21 KTE20:KTE21 KJI20:KJI21 JZM20:JZM21 JPQ20:JPQ21 JFU20:JFU21 IVY20:IVY21 IMC20:IMC21 ICG20:ICG21 HSK20:HSK21 HIO20:HIO21 GYS20:GYS21 GOW20:GOW21 GFA20:GFA21 FVE20:FVE21 FLI20:FLI21 FBM20:FBM21 ERQ20:ERQ21 EHU20:EHU21 DXY20:DXY21 DOC20:DOC21 DEG20:DEG21 CUK20:CUK21 CKO20:CKO21 CAS20:CAS21 BQW20:BQW21 BHA20:BHA21 AXE20:AXE21 ANI20:ANI21 ADM20:ADM21 TQ20:TQ21 JU20:JU21 WWG30:WWG31 WMK30:WMK31 WCO30:WCO31 VSS30:VSS31 VIW30:VIW31 UZA30:UZA31 UPE30:UPE31 UFI30:UFI31 TVM30:TVM31 TLQ30:TLQ31 TBU30:TBU31 SRY30:SRY31 SIC30:SIC31 RYG30:RYG31 ROK30:ROK31 REO30:REO31 QUS30:QUS31 QKW30:QKW31 QBA30:QBA31 PRE30:PRE31 PHI30:PHI31 OXM30:OXM31 ONQ30:ONQ31 ODU30:ODU31 NTY30:NTY31 NKC30:NKC31 NAG30:NAG31 MQK30:MQK31 MGO30:MGO31 LWS30:LWS31 LMW30:LMW31 LDA30:LDA31 KTE30:KTE31 KJI30:KJI31 JZM30:JZM31 JPQ30:JPQ31 JFU30:JFU31 IVY30:IVY31 IMC30:IMC31 ICG30:ICG31 HSK30:HSK31 HIO30:HIO31 GYS30:GYS31 GOW30:GOW31 GFA30:GFA31 FVE30:FVE31 FLI30:FLI31 FBM30:FBM31 ERQ30:ERQ31 EHU30:EHU31 DXY30:DXY31 DOC30:DOC31 DEG30:DEG31 CUK30:CUK31 CKO30:CKO31 CAS30:CAS31 BQW30:BQW31 BHA30:BHA31 AXE30:AXE31 ANI30:ANI31 ADM30:ADM31 TQ30:TQ31 JU30:JU3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WWG43:WWG44 JU43:JU44 TQ43:TQ44 ADM43:ADM44 ANI43:ANI44 AXE43:AXE44 BHA43:BHA44 BQW43:BQW44 CAS43:CAS44 CKO43:CKO44 CUK43:CUK44 DEG43:DEG44 DOC43:DOC44 DXY43:DXY44 EHU43:EHU44 ERQ43:ERQ44 FBM43:FBM44 FLI43:FLI44 FVE43:FVE44 GFA43:GFA44 GOW43:GOW44 GYS43:GYS44 HIO43:HIO44 HSK43:HSK44 ICG43:ICG44 IMC43:IMC44 IVY43:IVY44 JFU43:JFU44 JPQ43:JPQ44 JZM43:JZM44 KJI43:KJI44 KTE43:KTE44 LDA43:LDA44 LMW43:LMW44 LWS43:LWS44 MGO43:MGO44 MQK43:MQK44 NAG43:NAG44 NKC43:NKC44 NTY43:NTY44 ODU43:ODU44 ONQ43:ONQ44 OXM43:OXM44 PHI43:PHI44 PRE43:PRE44 QBA43:QBA44 QKW43:QKW44 QUS43:QUS44 REO43:REO44 ROK43:ROK44 RYG43:RYG44 SIC43:SIC44 SRY43:SRY44 TBU43:TBU44 TLQ43:TLQ44 TVM43:TVM44 UFI43:UFI44 UPE43:UPE44 UZA43:UZA44 VIW43:VIW44 VSS43:VSS44 WCO43:WCO44 WMK43:WMK44 JU46:JU47 TQ46:TQ47 ADM46:ADM47 ANI46:ANI47 AXE46:AXE47 BHA46:BHA47 BQW46:BQW47 CAS46:CAS47 CKO46:CKO47 CUK46:CUK47 DEG46:DEG47 DOC46:DOC47 DXY46:DXY47 EHU46:EHU47 ERQ46:ERQ47 FBM46:FBM47 FLI46:FLI47 FVE46:FVE47 GFA46:GFA47 GOW46:GOW47 GYS46:GYS47 HIO46:HIO47 HSK46:HSK47 ICG46:ICG47 IMC46:IMC47 IVY46:IVY47 JFU46:JFU47 JPQ46:JPQ47 JZM46:JZM47 KJI46:KJI47 KTE46:KTE47 LDA46:LDA47 LMW46:LMW47 LWS46:LWS47 MGO46:MGO47 MQK46:MQK47 NAG46:NAG47 NKC46:NKC47 NTY46:NTY47 ODU46:ODU47 ONQ46:ONQ47 OXM46:OXM47 PHI46:PHI47 PRE46:PRE47 QBA46:QBA47 QKW46:QKW47 QUS46:QUS47 REO46:REO47 ROK46:ROK47 RYG46:RYG47 SIC46:SIC47 SRY46:SRY47 TBU46:TBU47 TLQ46:TLQ47 TVM46:TVM47 UFI46:UFI47 UPE46:UPE47 UZA46:UZA47 VIW46:VIW47 VSS46:VSS47 WCO46:WCO47 WMK46:WMK47 WWG46:WWG47 WWG53:WWG56 JU53:JU56 TQ53:TQ56 ADM53:ADM56 ANI53:ANI56 AXE53:AXE56 BHA53:BHA56 BQW53:BQW56 CAS53:CAS56 CKO53:CKO56 CUK53:CUK56 DEG53:DEG56 DOC53:DOC56 DXY53:DXY56 EHU53:EHU56 ERQ53:ERQ56 FBM53:FBM56 FLI53:FLI56 FVE53:FVE56 GFA53:GFA56 GOW53:GOW56 GYS53:GYS56 HIO53:HIO56 HSK53:HSK56 ICG53:ICG56 IMC53:IMC56 IVY53:IVY56 JFU53:JFU56 JPQ53:JPQ56 JZM53:JZM56 KJI53:KJI56 KTE53:KTE56 LDA53:LDA56 LMW53:LMW56 LWS53:LWS56 MGO53:MGO56 MQK53:MQK56 NAG53:NAG56 NKC53:NKC56 NTY53:NTY56 ODU53:ODU56 ONQ53:ONQ56 OXM53:OXM56 PHI53:PHI56 PRE53:PRE56 QBA53:QBA56 QKW53:QKW56 QUS53:QUS56 REO53:REO56 ROK53:ROK56 RYG53:RYG56 SIC53:SIC56 SRY53:SRY56 TBU53:TBU56 TLQ53:TLQ56 TVM53:TVM56 UFI53:UFI56 UPE53:UPE56 UZA53:UZA56 VIW53:VIW56 VSS53:VSS56 WCO53:WCO56 WMK53:WMK56 JU58:JU59 TQ58:TQ59 ADM58:ADM59 ANI58:ANI59 AXE58:AXE59 BHA58:BHA59 BQW58:BQW59 CAS58:CAS59 CKO58:CKO59 CUK58:CUK59 DEG58:DEG59 DOC58:DOC59 DXY58:DXY59 EHU58:EHU59 ERQ58:ERQ59 FBM58:FBM59 FLI58:FLI59 FVE58:FVE59 GFA58:GFA59 GOW58:GOW59 GYS58:GYS59 HIO58:HIO59 HSK58:HSK59 ICG58:ICG59 IMC58:IMC59 IVY58:IVY59 JFU58:JFU59 JPQ58:JPQ59 JZM58:JZM59 KJI58:KJI59 KTE58:KTE59 LDA58:LDA59 LMW58:LMW59 LWS58:LWS59 MGO58:MGO59 MQK58:MQK59 NAG58:NAG59 NKC58:NKC59 NTY58:NTY59 ODU58:ODU59 ONQ58:ONQ59 OXM58:OXM59 PHI58:PHI59 PRE58:PRE59 QBA58:QBA59 QKW58:QKW59 QUS58:QUS59 REO58:REO59 ROK58:ROK59 RYG58:RYG59 SIC58:SIC59 SRY58:SRY59 TBU58:TBU59 TLQ58:TLQ59 TVM58:TVM59 UFI58:UFI59 UPE58:UPE59 UZA58:UZA59 VIW58:VIW59 VSS58:VSS59 WCO58:WCO59 WMK58:WMK59 WWG58:WWG59 WWG64:WWG65 JU64:JU65 TQ64:TQ65 ADM64:ADM65 ANI64:ANI65 AXE64:AXE65 BHA64:BHA65 BQW64:BQW65 CAS64:CAS65 CKO64:CKO65 CUK64:CUK65 DEG64:DEG65 DOC64:DOC65 DXY64:DXY65 EHU64:EHU65 ERQ64:ERQ65 FBM64:FBM65 FLI64:FLI65 FVE64:FVE65 GFA64:GFA65 GOW64:GOW65 GYS64:GYS65 HIO64:HIO65 HSK64:HSK65 ICG64:ICG65 IMC64:IMC65 IVY64:IVY65 JFU64:JFU65 JPQ64:JPQ65 JZM64:JZM65 KJI64:KJI65 KTE64:KTE65 LDA64:LDA65 LMW64:LMW65 LWS64:LWS65 MGO64:MGO65 MQK64:MQK65 NAG64:NAG65 NKC64:NKC65 NTY64:NTY65 ODU64:ODU65 ONQ64:ONQ65 OXM64:OXM65 PHI64:PHI65 PRE64:PRE65 QBA64:QBA65 QKW64:QKW65 QUS64:QUS65 REO64:REO65 ROK64:ROK65 RYG64:RYG65 SIC64:SIC65 SRY64:SRY65 TBU64:TBU65 TLQ64:TLQ65 TVM64:TVM65 UFI64:UFI65 UPE64:UPE65 UZA64:UZA65 VIW64:VIW65 VSS64:VSS65 WCO64:WCO65 WMK64:WMK65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WWG49:WWG50 WMK49:WMK50 WCO49:WCO50 VSS49:VSS50 VIW49:VIW50 UZA49:UZA50 UPE49:UPE50 UFI49:UFI50 TVM49:TVM50 TLQ49:TLQ50 TBU49:TBU50 SRY49:SRY50 SIC49:SIC50 RYG49:RYG50 ROK49:ROK50 REO49:REO50 QUS49:QUS50 QKW49:QKW50 QBA49:QBA50 PRE49:PRE50 PHI49:PHI50 OXM49:OXM50 ONQ49:ONQ50 ODU49:ODU50 NTY49:NTY50 NKC49:NKC50 NAG49:NAG50 MQK49:MQK50 MGO49:MGO50 LWS49:LWS50 LMW49:LMW50 LDA49:LDA50 KTE49:KTE50 KJI49:KJI50 JZM49:JZM50 JPQ49:JPQ50 JFU49:JFU50 IVY49:IVY50 IMC49:IMC50 ICG49:ICG50 HSK49:HSK50 HIO49:HIO50 GYS49:GYS50 GOW49:GOW50 GFA49:GFA50 FVE49:FVE50 FLI49:FLI50 FBM49:FBM50 ERQ49:ERQ50 EHU49:EHU50 DXY49:DXY50 DOC49:DOC50 DEG49:DEG50 CUK49:CUK50 CKO49:CKO50 CAS49:CAS50 BQW49:BQW50 BHA49:BHA50 AXE49:AXE50 ANI49:ANI50 ADM49:ADM50 TQ49:TQ50 JU49:JU50 WWG61:WWG62 WMK61:WMK62 WCO61:WCO62 VSS61:VSS62 VIW61:VIW62 UZA61:UZA62 UPE61:UPE62 UFI61:UFI62 TVM61:TVM62 TLQ61:TLQ62 TBU61:TBU62 SRY61:SRY62 SIC61:SIC62 RYG61:RYG62 ROK61:ROK62 REO61:REO62 QUS61:QUS62 QKW61:QKW62 QBA61:QBA62 PRE61:PRE62 PHI61:PHI62 OXM61:OXM62 ONQ61:ONQ62 ODU61:ODU62 NTY61:NTY62 NKC61:NKC62 NAG61:NAG62 MQK61:MQK62 MGO61:MGO62 LWS61:LWS62 LMW61:LMW62 LDA61:LDA62 KTE61:KTE62 KJI61:KJI62 JZM61:JZM62 JPQ61:JPQ62 JFU61:JFU62 IVY61:IVY62 IMC61:IMC62 ICG61:ICG62 HSK61:HSK62 HIO61:HIO62 GYS61:GYS62 GOW61:GOW62 GFA61:GFA62 FVE61:FVE62 FLI61:FLI62 FBM61:FBM62 ERQ61:ERQ62 EHU61:EHU62 DXY61:DXY62 DOC61:DOC62 DEG61:DEG62 CUK61:CUK62 CKO61:CKO62 CAS61:CAS62 BQW61:BQW62 BHA61:BHA62 AXE61:AXE62 ANI61:ANI62 ADM61:ADM62 TQ61:TQ62 JU61:JU62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WWG73:WWG74 JU73:JU74 TQ73:TQ74 ADM73:ADM74 ANI73:ANI74 AXE73:AXE74 BHA73:BHA74 BQW73:BQW74 CAS73:CAS74 CKO73:CKO74 CUK73:CUK74 DEG73:DEG74 DOC73:DOC74 DXY73:DXY74 EHU73:EHU74 ERQ73:ERQ74 FBM73:FBM74 FLI73:FLI74 FVE73:FVE74 GFA73:GFA74 GOW73:GOW74 GYS73:GYS74 HIO73:HIO74 HSK73:HSK74 ICG73:ICG74 IMC73:IMC74 IVY73:IVY74 JFU73:JFU74 JPQ73:JPQ74 JZM73:JZM74 KJI73:KJI74 KTE73:KTE74 LDA73:LDA74 LMW73:LMW74 LWS73:LWS74 MGO73:MGO74 MQK73:MQK74 NAG73:NAG74 NKC73:NKC74 NTY73:NTY74 ODU73:ODU74 ONQ73:ONQ74 OXM73:OXM74 PHI73:PHI74 PRE73:PRE74 QBA73:QBA74 QKW73:QKW74 QUS73:QUS74 REO73:REO74 ROK73:ROK74 RYG73:RYG74 SIC73:SIC74 SRY73:SRY74 TBU73:TBU74 TLQ73:TLQ74 TVM73:TVM74 UFI73:UFI74 UPE73:UPE74 UZA73:UZA74 VIW73:VIW74 VSS73:VSS74 WCO73:WCO74 WMK73:WMK74 JU76:JU77 TQ76:TQ77 ADM76:ADM77 ANI76:ANI77 AXE76:AXE77 BHA76:BHA77 BQW76:BQW77 CAS76:CAS77 CKO76:CKO77 CUK76:CUK77 DEG76:DEG77 DOC76:DOC77 DXY76:DXY77 EHU76:EHU77 ERQ76:ERQ77 FBM76:FBM77 FLI76:FLI77 FVE76:FVE77 GFA76:GFA77 GOW76:GOW77 GYS76:GYS77 HIO76:HIO77 HSK76:HSK77 ICG76:ICG77 IMC76:IMC77 IVY76:IVY77 JFU76:JFU77 JPQ76:JPQ77 JZM76:JZM77 KJI76:KJI77 KTE76:KTE77 LDA76:LDA77 LMW76:LMW77 LWS76:LWS77 MGO76:MGO77 MQK76:MQK77 NAG76:NAG77 NKC76:NKC77 NTY76:NTY77 ODU76:ODU77 ONQ76:ONQ77 OXM76:OXM77 PHI76:PHI77 PRE76:PRE77 QBA76:QBA77 QKW76:QKW77 QUS76:QUS77 REO76:REO77 ROK76:ROK77 RYG76:RYG77 SIC76:SIC77 SRY76:SRY77 TBU76:TBU77 TLQ76:TLQ77 TVM76:TVM77 UFI76:UFI77 UPE76:UPE77 UZA76:UZA77 VIW76:VIW77 VSS76:VSS77 WCO76:WCO77 WMK76:WMK77 WWG76:WWG77 WWG84:WWG85 JU84:JU85 TQ84:TQ85 ADM84:ADM85 ANI84:ANI85 AXE84:AXE85 BHA84:BHA85 BQW84:BQW85 CAS84:CAS85 CKO84:CKO85 CUK84:CUK85 DEG84:DEG85 DOC84:DOC85 DXY84:DXY85 EHU84:EHU85 ERQ84:ERQ85 FBM84:FBM85 FLI84:FLI85 FVE84:FVE85 GFA84:GFA85 GOW84:GOW85 GYS84:GYS85 HIO84:HIO85 HSK84:HSK85 ICG84:ICG85 IMC84:IMC85 IVY84:IVY85 JFU84:JFU85 JPQ84:JPQ85 JZM84:JZM85 KJI84:KJI85 KTE84:KTE85 LDA84:LDA85 LMW84:LMW85 LWS84:LWS85 MGO84:MGO85 MQK84:MQK85 NAG84:NAG85 NKC84:NKC85 NTY84:NTY85 ODU84:ODU85 ONQ84:ONQ85 OXM84:OXM85 PHI84:PHI85 PRE84:PRE85 QBA84:QBA85 QKW84:QKW85 QUS84:QUS85 REO84:REO85 ROK84:ROK85 RYG84:RYG85 SIC84:SIC85 SRY84:SRY85 TBU84:TBU85 TLQ84:TLQ85 TVM84:TVM85 UFI84:UFI85 UPE84:UPE85 UZA84:UZA85 VIW84:VIW85 VSS84:VSS85 WCO84:WCO85 WMK84:WMK85 JU87:JU88 TQ87:TQ88 ADM87:ADM88 ANI87:ANI88 AXE87:AXE88 BHA87:BHA88 BQW87:BQW88 CAS87:CAS88 CKO87:CKO88 CUK87:CUK88 DEG87:DEG88 DOC87:DOC88 DXY87:DXY88 EHU87:EHU88 ERQ87:ERQ88 FBM87:FBM88 FLI87:FLI88 FVE87:FVE88 GFA87:GFA88 GOW87:GOW88 GYS87:GYS88 HIO87:HIO88 HSK87:HSK88 ICG87:ICG88 IMC87:IMC88 IVY87:IVY88 JFU87:JFU88 JPQ87:JPQ88 JZM87:JZM88 KJI87:KJI88 KTE87:KTE88 LDA87:LDA88 LMW87:LMW88 LWS87:LWS88 MGO87:MGO88 MQK87:MQK88 NAG87:NAG88 NKC87:NKC88 NTY87:NTY88 ODU87:ODU88 ONQ87:ONQ88 OXM87:OXM88 PHI87:PHI88 PRE87:PRE88 QBA87:QBA88 QKW87:QKW88 QUS87:QUS88 REO87:REO88 ROK87:ROK88 RYG87:RYG88 SIC87:SIC88 SRY87:SRY88 TBU87:TBU88 TLQ87:TLQ88 TVM87:TVM88 UFI87:UFI88 UPE87:UPE88 UZA87:UZA88 VIW87:VIW88 VSS87:VSS88 WCO87:WCO88 WMK87:WMK88 WWG87:WWG88 WWG93:WWG94 JU93:JU94 TQ93:TQ94 ADM93:ADM94 ANI93:ANI94 AXE93:AXE94 BHA93:BHA94 BQW93:BQW94 CAS93:CAS94 CKO93:CKO94 CUK93:CUK94 DEG93:DEG94 DOC93:DOC94 DXY93:DXY94 EHU93:EHU94 ERQ93:ERQ94 FBM93:FBM94 FLI93:FLI94 FVE93:FVE94 GFA93:GFA94 GOW93:GOW94 GYS93:GYS94 HIO93:HIO94 HSK93:HSK94 ICG93:ICG94 IMC93:IMC94 IVY93:IVY94 JFU93:JFU94 JPQ93:JPQ94 JZM93:JZM94 KJI93:KJI94 KTE93:KTE94 LDA93:LDA94 LMW93:LMW94 LWS93:LWS94 MGO93:MGO94 MQK93:MQK94 NAG93:NAG94 NKC93:NKC94 NTY93:NTY94 ODU93:ODU94 ONQ93:ONQ94 OXM93:OXM94 PHI93:PHI94 PRE93:PRE94 QBA93:QBA94 QKW93:QKW94 QUS93:QUS94 REO93:REO94 ROK93:ROK94 RYG93:RYG94 SIC93:SIC94 SRY93:SRY94 TBU93:TBU94 TLQ93:TLQ94 TVM93:TVM94 UFI93:UFI94 UPE93:UPE94 UZA93:UZA94 VIW93:VIW94 VSS93:VSS94 WCO93:WCO94 WMK93:WMK94 WWG80:WWG81 WMK80:WMK81 WCO80:WCO81 VSS80:VSS81 VIW80:VIW81 UZA80:UZA81 UPE80:UPE81 UFI80:UFI81 TVM80:TVM81 TLQ80:TLQ81 TBU80:TBU81 SRY80:SRY81 SIC80:SIC81 RYG80:RYG81 ROK80:ROK81 REO80:REO81 QUS80:QUS81 QKW80:QKW81 QBA80:QBA81 PRE80:PRE81 PHI80:PHI81 OXM80:OXM81 ONQ80:ONQ81 ODU80:ODU81 NTY80:NTY81 NKC80:NKC81 NAG80:NAG81 MQK80:MQK81 MGO80:MGO81 LWS80:LWS81 LMW80:LMW81 LDA80:LDA81 KTE80:KTE81 KJI80:KJI81 JZM80:JZM81 JPQ80:JPQ81 JFU80:JFU81 IVY80:IVY81 IMC80:IMC81 ICG80:ICG81 HSK80:HSK81 HIO80:HIO81 GYS80:GYS81 GOW80:GOW81 GFA80:GFA81 FVE80:FVE81 FLI80:FLI81 FBM80:FBM81 ERQ80:ERQ81 EHU80:EHU81 DXY80:DXY81 DOC80:DOC81 DEG80:DEG81 CUK80:CUK81 CKO80:CKO81 CAS80:CAS81 BQW80:BQW81 BHA80:BHA81 AXE80:AXE81 ANI80:ANI81 ADM80:ADM81 TQ80:TQ81 JU80:JU81 WWG90:WWG91 WMK90:WMK91 WCO90:WCO91 VSS90:VSS91 VIW90:VIW91 UZA90:UZA91 UPE90:UPE91 UFI90:UFI91 TVM90:TVM91 TLQ90:TLQ91 TBU90:TBU91 SRY90:SRY91 SIC90:SIC91 RYG90:RYG91 ROK90:ROK91 REO90:REO91 QUS90:QUS91 QKW90:QKW91 QBA90:QBA91 PRE90:PRE91 PHI90:PHI91 OXM90:OXM91 ONQ90:ONQ91 ODU90:ODU91 NTY90:NTY91 NKC90:NKC91 NAG90:NAG91 MQK90:MQK91 MGO90:MGO91 LWS90:LWS91 LMW90:LMW91 LDA90:LDA91 KTE90:KTE91 KJI90:KJI91 JZM90:JZM91 JPQ90:JPQ91 JFU90:JFU91 IVY90:IVY91 IMC90:IMC91 ICG90:ICG91 HSK90:HSK91 HIO90:HIO91 GYS90:GYS91 GOW90:GOW91 GFA90:GFA91 FVE90:FVE91 FLI90:FLI91 FBM90:FBM91 ERQ90:ERQ91 EHU90:EHU91 DXY90:DXY91 DOC90:DOC91 DEG90:DEG91 CUK90:CUK91 CKO90:CKO91 CAS90:CAS91 BQW90:BQW91 BHA90:BHA91 AXE90:AXE91 ANI90:ANI91 ADM90:ADM91 TQ90:TQ91 JU90:JU91 WMK1009:WMK1081 WWG383:WWG384 JU383:JU384 TQ383:TQ384 ADM383:ADM384 ANI383:ANI384 AXE383:AXE384 BHA383:BHA384 BQW383:BQW384 CAS383:CAS384 CKO383:CKO384 CUK383:CUK384 DEG383:DEG384 DOC383:DOC384 DXY383:DXY384 EHU383:EHU384 ERQ383:ERQ384 FBM383:FBM384 FLI383:FLI384 FVE383:FVE384 GFA383:GFA384 GOW383:GOW384 GYS383:GYS384 HIO383:HIO384 HSK383:HSK384 ICG383:ICG384 IMC383:IMC384 IVY383:IVY384 JFU383:JFU384 JPQ383:JPQ384 JZM383:JZM384 KJI383:KJI384 KTE383:KTE384 LDA383:LDA384 LMW383:LMW384 LWS383:LWS384 MGO383:MGO384 MQK383:MQK384 NAG383:NAG384 NKC383:NKC384 NTY383:NTY384 ODU383:ODU384 ONQ383:ONQ384 OXM383:OXM384 PHI383:PHI384 PRE383:PRE384 QBA383:QBA384 QKW383:QKW384 QUS383:QUS384 REO383:REO384 ROK383:ROK384 RYG383:RYG384 SIC383:SIC384 SRY383:SRY384 TBU383:TBU384 TLQ383:TLQ384 TVM383:TVM384 UFI383:UFI384 UPE383:UPE384 UZA383:UZA384 VIW383:VIW384 VSS383:VSS384 WCO383:WCO384 WMK383:WMK384 JU386:JU387 TQ386:TQ387 ADM386:ADM387 ANI386:ANI387 AXE386:AXE387 BHA386:BHA387 BQW386:BQW387 CAS386:CAS387 CKO386:CKO387 CUK386:CUK387 DEG386:DEG387 DOC386:DOC387 DXY386:DXY387 EHU386:EHU387 ERQ386:ERQ387 FBM386:FBM387 FLI386:FLI387 FVE386:FVE387 GFA386:GFA387 GOW386:GOW387 GYS386:GYS387 HIO386:HIO387 HSK386:HSK387 ICG386:ICG387 IMC386:IMC387 IVY386:IVY387 JFU386:JFU387 JPQ386:JPQ387 JZM386:JZM387 KJI386:KJI387 KTE386:KTE387 LDA386:LDA387 LMW386:LMW387 LWS386:LWS387 MGO386:MGO387 MQK386:MQK387 NAG386:NAG387 NKC386:NKC387 NTY386:NTY387 ODU386:ODU387 ONQ386:ONQ387 OXM386:OXM387 PHI386:PHI387 PRE386:PRE387 QBA386:QBA387 QKW386:QKW387 QUS386:QUS387 REO386:REO387 ROK386:ROK387 RYG386:RYG387 SIC386:SIC387 SRY386:SRY387 TBU386:TBU387 TLQ386:TLQ387 TVM386:TVM387 UFI386:UFI387 UPE386:UPE387 UZA386:UZA387 VIW386:VIW387 VSS386:VSS387 WCO386:WCO387 WMK386:WMK387 WWG386:WWG387 WWG392:WWG393 JU392:JU393 TQ392:TQ393 ADM392:ADM393 ANI392:ANI393 AXE392:AXE393 BHA392:BHA393 BQW392:BQW393 CAS392:CAS393 CKO392:CKO393 CUK392:CUK393 DEG392:DEG393 DOC392:DOC393 DXY392:DXY393 EHU392:EHU393 ERQ392:ERQ393 FBM392:FBM393 FLI392:FLI393 FVE392:FVE393 GFA392:GFA393 GOW392:GOW393 GYS392:GYS393 HIO392:HIO393 HSK392:HSK393 ICG392:ICG393 IMC392:IMC393 IVY392:IVY393 JFU392:JFU393 JPQ392:JPQ393 JZM392:JZM393 KJI392:KJI393 KTE392:KTE393 LDA392:LDA393 LMW392:LMW393 LWS392:LWS393 MGO392:MGO393 MQK392:MQK393 NAG392:NAG393 NKC392:NKC393 NTY392:NTY393 ODU392:ODU393 ONQ392:ONQ393 OXM392:OXM393 PHI392:PHI393 PRE392:PRE393 QBA392:QBA393 QKW392:QKW393 QUS392:QUS393 REO392:REO393 ROK392:ROK393 RYG392:RYG393 SIC392:SIC393 SRY392:SRY393 TBU392:TBU393 TLQ392:TLQ393 TVM392:TVM393 UFI392:UFI393 UPE392:UPE393 UZA392:UZA393 VIW392:VIW393 VSS392:VSS393 WCO392:WCO393 WMK392:WMK393 JU395:JU396 TQ395:TQ396 ADM395:ADM396 ANI395:ANI396 AXE395:AXE396 BHA395:BHA396 BQW395:BQW396 CAS395:CAS396 CKO395:CKO396 CUK395:CUK396 DEG395:DEG396 DOC395:DOC396 DXY395:DXY396 EHU395:EHU396 ERQ395:ERQ396 FBM395:FBM396 FLI395:FLI396 FVE395:FVE396 GFA395:GFA396 GOW395:GOW396 GYS395:GYS396 HIO395:HIO396 HSK395:HSK396 ICG395:ICG396 IMC395:IMC396 IVY395:IVY396 JFU395:JFU396 JPQ395:JPQ396 JZM395:JZM396 KJI395:KJI396 KTE395:KTE396 LDA395:LDA396 LMW395:LMW396 LWS395:LWS396 MGO395:MGO396 MQK395:MQK396 NAG395:NAG396 NKC395:NKC396 NTY395:NTY396 ODU395:ODU396 ONQ395:ONQ396 OXM395:OXM396 PHI395:PHI396 PRE395:PRE396 QBA395:QBA396 QKW395:QKW396 QUS395:QUS396 REO395:REO396 ROK395:ROK396 RYG395:RYG396 SIC395:SIC396 SRY395:SRY396 TBU395:TBU396 TLQ395:TLQ396 TVM395:TVM396 UFI395:UFI396 UPE395:UPE396 UZA395:UZA396 VIW395:VIW396 VSS395:VSS396 WCO395:WCO396 WMK395:WMK396 WWG395:WWG396 WWG401:WWG402 JU401:JU402 TQ401:TQ402 ADM401:ADM402 ANI401:ANI402 AXE401:AXE402 BHA401:BHA402 BQW401:BQW402 CAS401:CAS402 CKO401:CKO402 CUK401:CUK402 DEG401:DEG402 DOC401:DOC402 DXY401:DXY402 EHU401:EHU402 ERQ401:ERQ402 FBM401:FBM402 FLI401:FLI402 FVE401:FVE402 GFA401:GFA402 GOW401:GOW402 GYS401:GYS402 HIO401:HIO402 HSK401:HSK402 ICG401:ICG402 IMC401:IMC402 IVY401:IVY402 JFU401:JFU402 JPQ401:JPQ402 JZM401:JZM402 KJI401:KJI402 KTE401:KTE402 LDA401:LDA402 LMW401:LMW402 LWS401:LWS402 MGO401:MGO402 MQK401:MQK402 NAG401:NAG402 NKC401:NKC402 NTY401:NTY402 ODU401:ODU402 ONQ401:ONQ402 OXM401:OXM402 PHI401:PHI402 PRE401:PRE402 QBA401:QBA402 QKW401:QKW402 QUS401:QUS402 REO401:REO402 ROK401:ROK402 RYG401:RYG402 SIC401:SIC402 SRY401:SRY402 TBU401:TBU402 TLQ401:TLQ402 TVM401:TVM402 UFI401:UFI402 UPE401:UPE402 UZA401:UZA402 VIW401:VIW402 VSS401:VSS402 WCO401:WCO402 WMK401:WMK402 JU404:JU405 TQ404:TQ405 ADM404:ADM405 ANI404:ANI405 AXE404:AXE405 BHA404:BHA405 BQW404:BQW405 CAS404:CAS405 CKO404:CKO405 CUK404:CUK405 DEG404:DEG405 DOC404:DOC405 DXY404:DXY405 EHU404:EHU405 ERQ404:ERQ405 FBM404:FBM405 FLI404:FLI405 FVE404:FVE405 GFA404:GFA405 GOW404:GOW405 GYS404:GYS405 HIO404:HIO405 HSK404:HSK405 ICG404:ICG405 IMC404:IMC405 IVY404:IVY405 JFU404:JFU405 JPQ404:JPQ405 JZM404:JZM405 KJI404:KJI405 KTE404:KTE405 LDA404:LDA405 LMW404:LMW405 LWS404:LWS405 MGO404:MGO405 MQK404:MQK405 NAG404:NAG405 NKC404:NKC405 NTY404:NTY405 ODU404:ODU405 ONQ404:ONQ405 OXM404:OXM405 PHI404:PHI405 PRE404:PRE405 QBA404:QBA405 QKW404:QKW405 QUS404:QUS405 REO404:REO405 ROK404:ROK405 RYG404:RYG405 SIC404:SIC405 SRY404:SRY405 TBU404:TBU405 TLQ404:TLQ405 TVM404:TVM405 UFI404:UFI405 UPE404:UPE405 UZA404:UZA405 VIW404:VIW405 VSS404:VSS405 WCO404:WCO405 WMK404:WMK405 WWG404:WWG405 WWG389:WWG390 WMK389:WMK390 WCO389:WCO390 VSS389:VSS390 VIW389:VIW390 UZA389:UZA390 UPE389:UPE390 UFI389:UFI390 TVM389:TVM390 TLQ389:TLQ390 TBU389:TBU390 SRY389:SRY390 SIC389:SIC390 RYG389:RYG390 ROK389:ROK390 REO389:REO390 QUS389:QUS390 QKW389:QKW390 QBA389:QBA390 PRE389:PRE390 PHI389:PHI390 OXM389:OXM390 ONQ389:ONQ390 ODU389:ODU390 NTY389:NTY390 NKC389:NKC390 NAG389:NAG390 MQK389:MQK390 MGO389:MGO390 LWS389:LWS390 LMW389:LMW390 LDA389:LDA390 KTE389:KTE390 KJI389:KJI390 JZM389:JZM390 JPQ389:JPQ390 JFU389:JFU390 IVY389:IVY390 IMC389:IMC390 ICG389:ICG390 HSK389:HSK390 HIO389:HIO390 GYS389:GYS390 GOW389:GOW390 GFA389:GFA390 FVE389:FVE390 FLI389:FLI390 FBM389:FBM390 ERQ389:ERQ390 EHU389:EHU390 DXY389:DXY390 DOC389:DOC390 DEG389:DEG390 CUK389:CUK390 CKO389:CKO390 CAS389:CAS390 BQW389:BQW390 BHA389:BHA390 AXE389:AXE390 ANI389:ANI390 ADM389:ADM390 TQ389:TQ390 JU389:JU390 WWG398:WWG399 WMK398:WMK399 WCO398:WCO399 VSS398:VSS399 VIW398:VIW399 UZA398:UZA399 UPE398:UPE399 UFI398:UFI399 TVM398:TVM399 TLQ398:TLQ399 TBU398:TBU399 SRY398:SRY399 SIC398:SIC399 RYG398:RYG399 ROK398:ROK399 REO398:REO399 QUS398:QUS399 QKW398:QKW399 QBA398:QBA399 PRE398:PRE399 PHI398:PHI399 OXM398:OXM399 ONQ398:ONQ399 ODU398:ODU399 NTY398:NTY399 NKC398:NKC399 NAG398:NAG399 MQK398:MQK399 MGO398:MGO399 LWS398:LWS399 LMW398:LMW399 LDA398:LDA399 KTE398:KTE399 KJI398:KJI399 JZM398:JZM399 JPQ398:JPQ399 JFU398:JFU399 IVY398:IVY399 IMC398:IMC399 ICG398:ICG399 HSK398:HSK399 HIO398:HIO399 GYS398:GYS399 GOW398:GOW399 GFA398:GFA399 FVE398:FVE399 FLI398:FLI399 FBM398:FBM399 ERQ398:ERQ399 EHU398:EHU399 DXY398:DXY399 DOC398:DOC399 DEG398:DEG399 CUK398:CUK399 CKO398:CKO399 CAS398:CAS399 BQW398:BQW399 BHA398:BHA399 AXE398:AXE399 ANI398:ANI399 ADM398:ADM399 TQ398:TQ399 JU398:JU399 JU407:JU408 TQ407:TQ408 ADM407:ADM408 ANI407:ANI408 AXE407:AXE408 BHA407:BHA408 BQW407:BQW408 CAS407:CAS408 CKO407:CKO408 CUK407:CUK408 DEG407:DEG408 DOC407:DOC408 DXY407:DXY408 EHU407:EHU408 ERQ407:ERQ408 FBM407:FBM408 FLI407:FLI408 FVE407:FVE408 GFA407:GFA408 GOW407:GOW408 GYS407:GYS408 HIO407:HIO408 HSK407:HSK408 ICG407:ICG408 IMC407:IMC408 IVY407:IVY408 JFU407:JFU408 JPQ407:JPQ408 JZM407:JZM408 KJI407:KJI408 KTE407:KTE408 LDA407:LDA408 LMW407:LMW408 LWS407:LWS408 MGO407:MGO408 MQK407:MQK408 NAG407:NAG408 NKC407:NKC408 NTY407:NTY408 ODU407:ODU408 ONQ407:ONQ408 OXM407:OXM408 PHI407:PHI408 PRE407:PRE408 QBA407:QBA408 QKW407:QKW408 QUS407:QUS408 REO407:REO408 ROK407:ROK408 RYG407:RYG408 SIC407:SIC408 SRY407:SRY408 TBU407:TBU408 TLQ407:TLQ408 TVM407:TVM408 UFI407:UFI408 UPE407:UPE408 UZA407:UZA408 VIW407:VIW408 VSS407:VSS408 WCO407:WCO408 WMK407:WMK408 WWG407:WWG408 WWG410:WWG411 JU410:JU411 TQ410:TQ411 ADM410:ADM411 ANI410:ANI411 AXE410:AXE411 BHA410:BHA411 BQW410:BQW411 CAS410:CAS411 CKO410:CKO411 CUK410:CUK411 DEG410:DEG411 DOC410:DOC411 DXY410:DXY411 EHU410:EHU411 ERQ410:ERQ411 FBM410:FBM411 FLI410:FLI411 FVE410:FVE411 GFA410:GFA411 GOW410:GOW411 GYS410:GYS411 HIO410:HIO411 HSK410:HSK411 ICG410:ICG411 IMC410:IMC411 IVY410:IVY411 JFU410:JFU411 JPQ410:JPQ411 JZM410:JZM411 KJI410:KJI411 KTE410:KTE411 LDA410:LDA411 LMW410:LMW411 LWS410:LWS411 MGO410:MGO411 MQK410:MQK411 NAG410:NAG411 NKC410:NKC411 NTY410:NTY411 ODU410:ODU411 ONQ410:ONQ411 OXM410:OXM411 PHI410:PHI411 PRE410:PRE411 QBA410:QBA411 QKW410:QKW411 QUS410:QUS411 REO410:REO411 ROK410:ROK411 RYG410:RYG411 SIC410:SIC411 SRY410:SRY411 TBU410:TBU411 TLQ410:TLQ411 TVM410:TVM411 UFI410:UFI411 UPE410:UPE411 UZA410:UZA411 VIW410:VIW411 VSS410:VSS411 WCO410:WCO411 WMK410:WMK411 JU413:JU414 TQ413:TQ414 ADM413:ADM414 ANI413:ANI414 AXE413:AXE414 BHA413:BHA414 BQW413:BQW414 CAS413:CAS414 CKO413:CKO414 CUK413:CUK414 DEG413:DEG414 DOC413:DOC414 DXY413:DXY414 EHU413:EHU414 ERQ413:ERQ414 FBM413:FBM414 FLI413:FLI414 FVE413:FVE414 GFA413:GFA414 GOW413:GOW414 GYS413:GYS414 HIO413:HIO414 HSK413:HSK414 ICG413:ICG414 IMC413:IMC414 IVY413:IVY414 JFU413:JFU414 JPQ413:JPQ414 JZM413:JZM414 KJI413:KJI414 KTE413:KTE414 LDA413:LDA414 LMW413:LMW414 LWS413:LWS414 MGO413:MGO414 MQK413:MQK414 NAG413:NAG414 NKC413:NKC414 NTY413:NTY414 ODU413:ODU414 ONQ413:ONQ414 OXM413:OXM414 PHI413:PHI414 PRE413:PRE414 QBA413:QBA414 QKW413:QKW414 QUS413:QUS414 REO413:REO414 ROK413:ROK414 RYG413:RYG414 SIC413:SIC414 SRY413:SRY414 TBU413:TBU414 TLQ413:TLQ414 TVM413:TVM414 UFI413:UFI414 UPE413:UPE414 UZA413:UZA414 VIW413:VIW414 VSS413:VSS414 WCO413:WCO414 WMK413:WMK414 WWG413:WWG414 WWG419:WWG420 JU419:JU420 TQ419:TQ420 ADM419:ADM420 ANI419:ANI420 AXE419:AXE420 BHA419:BHA420 BQW419:BQW420 CAS419:CAS420 CKO419:CKO420 CUK419:CUK420 DEG419:DEG420 DOC419:DOC420 DXY419:DXY420 EHU419:EHU420 ERQ419:ERQ420 FBM419:FBM420 FLI419:FLI420 FVE419:FVE420 GFA419:GFA420 GOW419:GOW420 GYS419:GYS420 HIO419:HIO420 HSK419:HSK420 ICG419:ICG420 IMC419:IMC420 IVY419:IVY420 JFU419:JFU420 JPQ419:JPQ420 JZM419:JZM420 KJI419:KJI420 KTE419:KTE420 LDA419:LDA420 LMW419:LMW420 LWS419:LWS420 MGO419:MGO420 MQK419:MQK420 NAG419:NAG420 NKC419:NKC420 NTY419:NTY420 ODU419:ODU420 ONQ419:ONQ420 OXM419:OXM420 PHI419:PHI420 PRE419:PRE420 QBA419:QBA420 QKW419:QKW420 QUS419:QUS420 REO419:REO420 ROK419:ROK420 RYG419:RYG420 SIC419:SIC420 SRY419:SRY420 TBU419:TBU420 TLQ419:TLQ420 TVM419:TVM420 UFI419:UFI420 UPE419:UPE420 UZA419:UZA420 VIW419:VIW420 VSS419:VSS420 WCO419:WCO420 WMK419:WMK420 JU422:JU423 TQ422:TQ423 ADM422:ADM423 ANI422:ANI423 AXE422:AXE423 BHA422:BHA423 BQW422:BQW423 CAS422:CAS423 CKO422:CKO423 CUK422:CUK423 DEG422:DEG423 DOC422:DOC423 DXY422:DXY423 EHU422:EHU423 ERQ422:ERQ423 FBM422:FBM423 FLI422:FLI423 FVE422:FVE423 GFA422:GFA423 GOW422:GOW423 GYS422:GYS423 HIO422:HIO423 HSK422:HSK423 ICG422:ICG423 IMC422:IMC423 IVY422:IVY423 JFU422:JFU423 JPQ422:JPQ423 JZM422:JZM423 KJI422:KJI423 KTE422:KTE423 LDA422:LDA423 LMW422:LMW423 LWS422:LWS423 MGO422:MGO423 MQK422:MQK423 NAG422:NAG423 NKC422:NKC423 NTY422:NTY423 ODU422:ODU423 ONQ422:ONQ423 OXM422:OXM423 PHI422:PHI423 PRE422:PRE423 QBA422:QBA423 QKW422:QKW423 QUS422:QUS423 REO422:REO423 ROK422:ROK423 RYG422:RYG423 SIC422:SIC423 SRY422:SRY423 TBU422:TBU423 TLQ422:TLQ423 TVM422:TVM423 UFI422:UFI423 UPE422:UPE423 UZA422:UZA423 VIW422:VIW423 VSS422:VSS423 WCO422:WCO423 WMK422:WMK423 WWG422:WWG423 WWG428:WWG429 JU428:JU429 TQ428:TQ429 ADM428:ADM429 ANI428:ANI429 AXE428:AXE429 BHA428:BHA429 BQW428:BQW429 CAS428:CAS429 CKO428:CKO429 CUK428:CUK429 DEG428:DEG429 DOC428:DOC429 DXY428:DXY429 EHU428:EHU429 ERQ428:ERQ429 FBM428:FBM429 FLI428:FLI429 FVE428:FVE429 GFA428:GFA429 GOW428:GOW429 GYS428:GYS429 HIO428:HIO429 HSK428:HSK429 ICG428:ICG429 IMC428:IMC429 IVY428:IVY429 JFU428:JFU429 JPQ428:JPQ429 JZM428:JZM429 KJI428:KJI429 KTE428:KTE429 LDA428:LDA429 LMW428:LMW429 LWS428:LWS429 MGO428:MGO429 MQK428:MQK429 NAG428:NAG429 NKC428:NKC429 NTY428:NTY429 ODU428:ODU429 ONQ428:ONQ429 OXM428:OXM429 PHI428:PHI429 PRE428:PRE429 QBA428:QBA429 QKW428:QKW429 QUS428:QUS429 REO428:REO429 ROK428:ROK429 RYG428:RYG429 SIC428:SIC429 SRY428:SRY429 TBU428:TBU429 TLQ428:TLQ429 TVM428:TVM429 UFI428:UFI429 UPE428:UPE429 UZA428:UZA429 VIW428:VIW429 VSS428:VSS429 WCO428:WCO429 WMK428:WMK429 JU431:JU432 TQ431:TQ432 ADM431:ADM432 ANI431:ANI432 AXE431:AXE432 BHA431:BHA432 BQW431:BQW432 CAS431:CAS432 CKO431:CKO432 CUK431:CUK432 DEG431:DEG432 DOC431:DOC432 DXY431:DXY432 EHU431:EHU432 ERQ431:ERQ432 FBM431:FBM432 FLI431:FLI432 FVE431:FVE432 GFA431:GFA432 GOW431:GOW432 GYS431:GYS432 HIO431:HIO432 HSK431:HSK432 ICG431:ICG432 IMC431:IMC432 IVY431:IVY432 JFU431:JFU432 JPQ431:JPQ432 JZM431:JZM432 KJI431:KJI432 KTE431:KTE432 LDA431:LDA432 LMW431:LMW432 LWS431:LWS432 MGO431:MGO432 MQK431:MQK432 NAG431:NAG432 NKC431:NKC432 NTY431:NTY432 ODU431:ODU432 ONQ431:ONQ432 OXM431:OXM432 PHI431:PHI432 PRE431:PRE432 QBA431:QBA432 QKW431:QKW432 QUS431:QUS432 REO431:REO432 ROK431:ROK432 RYG431:RYG432 SIC431:SIC432 SRY431:SRY432 TBU431:TBU432 TLQ431:TLQ432 TVM431:TVM432 UFI431:UFI432 UPE431:UPE432 UZA431:UZA432 VIW431:VIW432 VSS431:VSS432 WCO431:WCO432 WMK431:WMK432 WWG431:WWG432 WWG416:WWG417 WMK416:WMK417 WCO416:WCO417 VSS416:VSS417 VIW416:VIW417 UZA416:UZA417 UPE416:UPE417 UFI416:UFI417 TVM416:TVM417 TLQ416:TLQ417 TBU416:TBU417 SRY416:SRY417 SIC416:SIC417 RYG416:RYG417 ROK416:ROK417 REO416:REO417 QUS416:QUS417 QKW416:QKW417 QBA416:QBA417 PRE416:PRE417 PHI416:PHI417 OXM416:OXM417 ONQ416:ONQ417 ODU416:ODU417 NTY416:NTY417 NKC416:NKC417 NAG416:NAG417 MQK416:MQK417 MGO416:MGO417 LWS416:LWS417 LMW416:LMW417 LDA416:LDA417 KTE416:KTE417 KJI416:KJI417 JZM416:JZM417 JPQ416:JPQ417 JFU416:JFU417 IVY416:IVY417 IMC416:IMC417 ICG416:ICG417 HSK416:HSK417 HIO416:HIO417 GYS416:GYS417 GOW416:GOW417 GFA416:GFA417 FVE416:FVE417 FLI416:FLI417 FBM416:FBM417 ERQ416:ERQ417 EHU416:EHU417 DXY416:DXY417 DOC416:DOC417 DEG416:DEG417 CUK416:CUK417 CKO416:CKO417 CAS416:CAS417 BQW416:BQW417 BHA416:BHA417 AXE416:AXE417 ANI416:ANI417 ADM416:ADM417 TQ416:TQ417 JU416:JU417 WWG425:WWG426 WMK425:WMK426 WCO425:WCO426 VSS425:VSS426 VIW425:VIW426 UZA425:UZA426 UPE425:UPE426 UFI425:UFI426 TVM425:TVM426 TLQ425:TLQ426 TBU425:TBU426 SRY425:SRY426 SIC425:SIC426 RYG425:RYG426 ROK425:ROK426 REO425:REO426 QUS425:QUS426 QKW425:QKW426 QBA425:QBA426 PRE425:PRE426 PHI425:PHI426 OXM425:OXM426 ONQ425:ONQ426 ODU425:ODU426 NTY425:NTY426 NKC425:NKC426 NAG425:NAG426 MQK425:MQK426 MGO425:MGO426 LWS425:LWS426 LMW425:LMW426 LDA425:LDA426 KTE425:KTE426 KJI425:KJI426 JZM425:JZM426 JPQ425:JPQ426 JFU425:JFU426 IVY425:IVY426 IMC425:IMC426 ICG425:ICG426 HSK425:HSK426 HIO425:HIO426 GYS425:GYS426 GOW425:GOW426 GFA425:GFA426 FVE425:FVE426 FLI425:FLI426 FBM425:FBM426 ERQ425:ERQ426 EHU425:EHU426 DXY425:DXY426 DOC425:DOC426 DEG425:DEG426 CUK425:CUK426 CKO425:CKO426 CAS425:CAS426 BQW425:BQW426 BHA425:BHA426 AXE425:AXE426 ANI425:ANI426 ADM425:ADM426 TQ425:TQ426 JU425:JU426 JU434:JU435 TQ434:TQ435 ADM434:ADM435 ANI434:ANI435 AXE434:AXE435 BHA434:BHA435 BQW434:BQW435 CAS434:CAS435 CKO434:CKO435 CUK434:CUK435 DEG434:DEG435 DOC434:DOC435 DXY434:DXY435 EHU434:EHU435 ERQ434:ERQ435 FBM434:FBM435 FLI434:FLI435 FVE434:FVE435 GFA434:GFA435 GOW434:GOW435 GYS434:GYS435 HIO434:HIO435 HSK434:HSK435 ICG434:ICG435 IMC434:IMC435 IVY434:IVY435 JFU434:JFU435 JPQ434:JPQ435 JZM434:JZM435 KJI434:KJI435 KTE434:KTE435 LDA434:LDA435 LMW434:LMW435 LWS434:LWS435 MGO434:MGO435 MQK434:MQK435 NAG434:NAG435 NKC434:NKC435 NTY434:NTY435 ODU434:ODU435 ONQ434:ONQ435 OXM434:OXM435 PHI434:PHI435 PRE434:PRE435 QBA434:QBA435 QKW434:QKW435 QUS434:QUS435 REO434:REO435 ROK434:ROK435 RYG434:RYG435 SIC434:SIC435 SRY434:SRY435 TBU434:TBU435 TLQ434:TLQ435 TVM434:TVM435 UFI434:UFI435 UPE434:UPE435 UZA434:UZA435 VIW434:VIW435 VSS434:VSS435 WCO434:WCO435 WMK434:WMK435 WWG434:WWG435 WWG437:WWG438 JU437:JU438 TQ437:TQ438 ADM437:ADM438 ANI437:ANI438 AXE437:AXE438 BHA437:BHA438 BQW437:BQW438 CAS437:CAS438 CKO437:CKO438 CUK437:CUK438 DEG437:DEG438 DOC437:DOC438 DXY437:DXY438 EHU437:EHU438 ERQ437:ERQ438 FBM437:FBM438 FLI437:FLI438 FVE437:FVE438 GFA437:GFA438 GOW437:GOW438 GYS437:GYS438 HIO437:HIO438 HSK437:HSK438 ICG437:ICG438 IMC437:IMC438 IVY437:IVY438 JFU437:JFU438 JPQ437:JPQ438 JZM437:JZM438 KJI437:KJI438 KTE437:KTE438 LDA437:LDA438 LMW437:LMW438 LWS437:LWS438 MGO437:MGO438 MQK437:MQK438 NAG437:NAG438 NKC437:NKC438 NTY437:NTY438 ODU437:ODU438 ONQ437:ONQ438 OXM437:OXM438 PHI437:PHI438 PRE437:PRE438 QBA437:QBA438 QKW437:QKW438 QUS437:QUS438 REO437:REO438 ROK437:ROK438 RYG437:RYG438 SIC437:SIC438 SRY437:SRY438 TBU437:TBU438 TLQ437:TLQ438 TVM437:TVM438 UFI437:UFI438 UPE437:UPE438 UZA437:UZA438 VIW437:VIW438 VSS437:VSS438 WCO437:WCO438 WMK437:WMK438 JU440:JU441 TQ440:TQ441 ADM440:ADM441 ANI440:ANI441 AXE440:AXE441 BHA440:BHA441 BQW440:BQW441 CAS440:CAS441 CKO440:CKO441 CUK440:CUK441 DEG440:DEG441 DOC440:DOC441 DXY440:DXY441 EHU440:EHU441 ERQ440:ERQ441 FBM440:FBM441 FLI440:FLI441 FVE440:FVE441 GFA440:GFA441 GOW440:GOW441 GYS440:GYS441 HIO440:HIO441 HSK440:HSK441 ICG440:ICG441 IMC440:IMC441 IVY440:IVY441 JFU440:JFU441 JPQ440:JPQ441 JZM440:JZM441 KJI440:KJI441 KTE440:KTE441 LDA440:LDA441 LMW440:LMW441 LWS440:LWS441 MGO440:MGO441 MQK440:MQK441 NAG440:NAG441 NKC440:NKC441 NTY440:NTY441 ODU440:ODU441 ONQ440:ONQ441 OXM440:OXM441 PHI440:PHI441 PRE440:PRE441 QBA440:QBA441 QKW440:QKW441 QUS440:QUS441 REO440:REO441 ROK440:ROK441 RYG440:RYG441 SIC440:SIC441 SRY440:SRY441 TBU440:TBU441 TLQ440:TLQ441 TVM440:TVM441 UFI440:UFI441 UPE440:UPE441 UZA440:UZA441 VIW440:VIW441 VSS440:VSS441 WCO440:WCO441 WMK440:WMK441 WWG440:WWG441 WWG446:WWG447 JU446:JU447 TQ446:TQ447 ADM446:ADM447 ANI446:ANI447 AXE446:AXE447 BHA446:BHA447 BQW446:BQW447 CAS446:CAS447 CKO446:CKO447 CUK446:CUK447 DEG446:DEG447 DOC446:DOC447 DXY446:DXY447 EHU446:EHU447 ERQ446:ERQ447 FBM446:FBM447 FLI446:FLI447 FVE446:FVE447 GFA446:GFA447 GOW446:GOW447 GYS446:GYS447 HIO446:HIO447 HSK446:HSK447 ICG446:ICG447 IMC446:IMC447 IVY446:IVY447 JFU446:JFU447 JPQ446:JPQ447 JZM446:JZM447 KJI446:KJI447 KTE446:KTE447 LDA446:LDA447 LMW446:LMW447 LWS446:LWS447 MGO446:MGO447 MQK446:MQK447 NAG446:NAG447 NKC446:NKC447 NTY446:NTY447 ODU446:ODU447 ONQ446:ONQ447 OXM446:OXM447 PHI446:PHI447 PRE446:PRE447 QBA446:QBA447 QKW446:QKW447 QUS446:QUS447 REO446:REO447 ROK446:ROK447 RYG446:RYG447 SIC446:SIC447 SRY446:SRY447 TBU446:TBU447 TLQ446:TLQ447 TVM446:TVM447 UFI446:UFI447 UPE446:UPE447 UZA446:UZA447 VIW446:VIW447 VSS446:VSS447 WCO446:WCO447 WMK446:WMK447 JU449:JU450 TQ449:TQ450 ADM449:ADM450 ANI449:ANI450 AXE449:AXE450 BHA449:BHA450 BQW449:BQW450 CAS449:CAS450 CKO449:CKO450 CUK449:CUK450 DEG449:DEG450 DOC449:DOC450 DXY449:DXY450 EHU449:EHU450 ERQ449:ERQ450 FBM449:FBM450 FLI449:FLI450 FVE449:FVE450 GFA449:GFA450 GOW449:GOW450 GYS449:GYS450 HIO449:HIO450 HSK449:HSK450 ICG449:ICG450 IMC449:IMC450 IVY449:IVY450 JFU449:JFU450 JPQ449:JPQ450 JZM449:JZM450 KJI449:KJI450 KTE449:KTE450 LDA449:LDA450 LMW449:LMW450 LWS449:LWS450 MGO449:MGO450 MQK449:MQK450 NAG449:NAG450 NKC449:NKC450 NTY449:NTY450 ODU449:ODU450 ONQ449:ONQ450 OXM449:OXM450 PHI449:PHI450 PRE449:PRE450 QBA449:QBA450 QKW449:QKW450 QUS449:QUS450 REO449:REO450 ROK449:ROK450 RYG449:RYG450 SIC449:SIC450 SRY449:SRY450 TBU449:TBU450 TLQ449:TLQ450 TVM449:TVM450 UFI449:UFI450 UPE449:UPE450 UZA449:UZA450 VIW449:VIW450 VSS449:VSS450 WCO449:WCO450 WMK449:WMK450 WWG449:WWG450 WWG455:WWG456 JU455:JU456 TQ455:TQ456 ADM455:ADM456 ANI455:ANI456 AXE455:AXE456 BHA455:BHA456 BQW455:BQW456 CAS455:CAS456 CKO455:CKO456 CUK455:CUK456 DEG455:DEG456 DOC455:DOC456 DXY455:DXY456 EHU455:EHU456 ERQ455:ERQ456 FBM455:FBM456 FLI455:FLI456 FVE455:FVE456 GFA455:GFA456 GOW455:GOW456 GYS455:GYS456 HIO455:HIO456 HSK455:HSK456 ICG455:ICG456 IMC455:IMC456 IVY455:IVY456 JFU455:JFU456 JPQ455:JPQ456 JZM455:JZM456 KJI455:KJI456 KTE455:KTE456 LDA455:LDA456 LMW455:LMW456 LWS455:LWS456 MGO455:MGO456 MQK455:MQK456 NAG455:NAG456 NKC455:NKC456 NTY455:NTY456 ODU455:ODU456 ONQ455:ONQ456 OXM455:OXM456 PHI455:PHI456 PRE455:PRE456 QBA455:QBA456 QKW455:QKW456 QUS455:QUS456 REO455:REO456 ROK455:ROK456 RYG455:RYG456 SIC455:SIC456 SRY455:SRY456 TBU455:TBU456 TLQ455:TLQ456 TVM455:TVM456 UFI455:UFI456 UPE455:UPE456 UZA455:UZA456 VIW455:VIW456 VSS455:VSS456 WCO455:WCO456 WMK455:WMK456 WWG443:WWG444 WMK443:WMK444 WCO443:WCO444 VSS443:VSS444 VIW443:VIW444 UZA443:UZA444 UPE443:UPE444 UFI443:UFI444 TVM443:TVM444 TLQ443:TLQ444 TBU443:TBU444 SRY443:SRY444 SIC443:SIC444 RYG443:RYG444 ROK443:ROK444 REO443:REO444 QUS443:QUS444 QKW443:QKW444 QBA443:QBA444 PRE443:PRE444 PHI443:PHI444 OXM443:OXM444 ONQ443:ONQ444 ODU443:ODU444 NTY443:NTY444 NKC443:NKC444 NAG443:NAG444 MQK443:MQK444 MGO443:MGO444 LWS443:LWS444 LMW443:LMW444 LDA443:LDA444 KTE443:KTE444 KJI443:KJI444 JZM443:JZM444 JPQ443:JPQ444 JFU443:JFU444 IVY443:IVY444 IMC443:IMC444 ICG443:ICG444 HSK443:HSK444 HIO443:HIO444 GYS443:GYS444 GOW443:GOW444 GFA443:GFA444 FVE443:FVE444 FLI443:FLI444 FBM443:FBM444 ERQ443:ERQ444 EHU443:EHU444 DXY443:DXY444 DOC443:DOC444 DEG443:DEG444 CUK443:CUK444 CKO443:CKO444 CAS443:CAS444 BQW443:BQW444 BHA443:BHA444 AXE443:AXE444 ANI443:ANI444 ADM443:ADM444 TQ443:TQ444 JU443:JU444 WWG452:WWG453 WMK452:WMK453 WCO452:WCO453 VSS452:VSS453 VIW452:VIW453 UZA452:UZA453 UPE452:UPE453 UFI452:UFI453 TVM452:TVM453 TLQ452:TLQ453 TBU452:TBU453 SRY452:SRY453 SIC452:SIC453 RYG452:RYG453 ROK452:ROK453 REO452:REO453 QUS452:QUS453 QKW452:QKW453 QBA452:QBA453 PRE452:PRE453 PHI452:PHI453 OXM452:OXM453 ONQ452:ONQ453 ODU452:ODU453 NTY452:NTY453 NKC452:NKC453 NAG452:NAG453 MQK452:MQK453 MGO452:MGO453 LWS452:LWS453 LMW452:LMW453 LDA452:LDA453 KTE452:KTE453 KJI452:KJI453 JZM452:JZM453 JPQ452:JPQ453 JFU452:JFU453 IVY452:IVY453 IMC452:IMC453 ICG452:ICG453 HSK452:HSK453 HIO452:HIO453 GYS452:GYS453 GOW452:GOW453 GFA452:GFA453 FVE452:FVE453 FLI452:FLI453 FBM452:FBM453 ERQ452:ERQ453 EHU452:EHU453 DXY452:DXY453 DOC452:DOC453 DEG452:DEG453 CUK452:CUK453 CKO452:CKO453 CAS452:CAS453 BQW452:BQW453 BHA452:BHA453 AXE452:AXE453 ANI452:ANI453 ADM452:ADM453 TQ452:TQ453 JU452:JU453 WWG1843:WWG1949 JU1843:JU1949 TQ1843:TQ1949 ADM1843:ADM1949 ANI1843:ANI1949 AXE1843:AXE1949 BHA1843:BHA1949 BQW1843:BQW1949 CAS1843:CAS1949 CKO1843:CKO1949 CUK1843:CUK1949 DEG1843:DEG1949 DOC1843:DOC1949 DXY1843:DXY1949 EHU1843:EHU1949 ERQ1843:ERQ1949 FBM1843:FBM1949 FLI1843:FLI1949 FVE1843:FVE1949 GFA1843:GFA1949 GOW1843:GOW1949 GYS1843:GYS1949 HIO1843:HIO1949 HSK1843:HSK1949 ICG1843:ICG1949 IMC1843:IMC1949 IVY1843:IVY1949 JFU1843:JFU1949 JPQ1843:JPQ1949 JZM1843:JZM1949 KJI1843:KJI1949 KTE1843:KTE1949 LDA1843:LDA1949 LMW1843:LMW1949 LWS1843:LWS1949 MGO1843:MGO1949 MQK1843:MQK1949 NAG1843:NAG1949 NKC1843:NKC1949 NTY1843:NTY1949 ODU1843:ODU1949 ONQ1843:ONQ1949 OXM1843:OXM1949 PHI1843:PHI1949 PRE1843:PRE1949 QBA1843:QBA1949 QKW1843:QKW1949 QUS1843:QUS1949 REO1843:REO1949 ROK1843:ROK1949 RYG1843:RYG1949 SIC1843:SIC1949 SRY1843:SRY1949 TBU1843:TBU1949 TLQ1843:TLQ1949 TVM1843:TVM1949 UFI1843:UFI1949 UPE1843:UPE1949 UZA1843:UZA1949 VIW1843:VIW1949 VSS1843:VSS1949 WCO1843:WCO1949 WCO909:WCO1007 VSS909:VSS1007 VIW909:VIW1007 UZA909:UZA1007 UPE909:UPE1007 UFI909:UFI1007 TVM909:TVM1007 TLQ909:TLQ1007 TBU909:TBU1007 SRY909:SRY1007 SIC909:SIC1007 RYG909:RYG1007 ROK909:ROK1007 REO909:REO1007 QUS909:QUS1007 QKW909:QKW1007 QBA909:QBA1007 PRE909:PRE1007 PHI909:PHI1007 OXM909:OXM1007 ONQ909:ONQ1007 ODU909:ODU1007 NTY909:NTY1007 NKC909:NKC1007 NAG909:NAG1007 MQK909:MQK1007 MGO909:MGO1007 LWS909:LWS1007 LMW909:LMW1007 LDA909:LDA1007 KTE909:KTE1007 KJI909:KJI1007 JZM909:JZM1007 JPQ909:JPQ1007 JFU909:JFU1007 IVY909:IVY1007 IMC909:IMC1007 ICG909:ICG1007 HSK909:HSK1007 HIO909:HIO1007 GYS909:GYS1007 GOW909:GOW1007 GFA909:GFA1007 FVE909:FVE1007 FLI909:FLI1007 FBM909:FBM1007 ERQ909:ERQ1007 EHU909:EHU1007 DXY909:DXY1007 DOC909:DOC1007 DEG909:DEG1007 CUK909:CUK1007 CKO909:CKO1007 CAS909:CAS1007 BQW909:BQW1007 BHA909:BHA1007 AXE909:AXE1007 ANI909:ANI1007 ADM909:ADM1007 TQ909:TQ1007 JU909:JU1007 WWG909:WWG1007 WMK909:WMK1007 WMK1843:WMK1949 WWG1389:WWG1459 JU1389:JU1459 TQ1389:TQ1459 ADM1389:ADM1459 ANI1389:ANI1459 AXE1389:AXE1459 BHA1389:BHA1459 BQW1389:BQW1459 CAS1389:CAS1459 CKO1389:CKO1459 CUK1389:CUK1459 DEG1389:DEG1459 DOC1389:DOC1459 DXY1389:DXY1459 EHU1389:EHU1459 ERQ1389:ERQ1459 FBM1389:FBM1459 FLI1389:FLI1459 FVE1389:FVE1459 GFA1389:GFA1459 GOW1389:GOW1459 GYS1389:GYS1459 HIO1389:HIO1459 HSK1389:HSK1459 ICG1389:ICG1459 IMC1389:IMC1459 IVY1389:IVY1459 JFU1389:JFU1459 JPQ1389:JPQ1459 JZM1389:JZM1459 KJI1389:KJI1459 KTE1389:KTE1459 LDA1389:LDA1459 LMW1389:LMW1459 LWS1389:LWS1459 MGO1389:MGO1459 MQK1389:MQK1459 NAG1389:NAG1459 NKC1389:NKC1459 NTY1389:NTY1459 ODU1389:ODU1459 ONQ1389:ONQ1459 OXM1389:OXM1459 PHI1389:PHI1459 PRE1389:PRE1459 QBA1389:QBA1459 QKW1389:QKW1459 QUS1389:QUS1459 REO1389:REO1459 ROK1389:ROK1459 RYG1389:RYG1459 SIC1389:SIC1459 SRY1389:SRY1459 TBU1389:TBU1459 TLQ1389:TLQ1459 TVM1389:TVM1459 UFI1389:UFI1459 UPE1389:UPE1459 UZA1389:UZA1459 VIW1389:VIW1459 VSS1389:VSS1459 WCO1389:WCO1459 VSS1245:VSS1315 VIW1245:VIW1315 UZA1245:UZA1315 UPE1245:UPE1315 UFI1245:UFI1315 TVM1245:TVM1315 TLQ1245:TLQ1315 TBU1245:TBU1315 SRY1245:SRY1315 SIC1245:SIC1315 RYG1245:RYG1315 ROK1245:ROK1315 REO1245:REO1315 QUS1245:QUS1315 QKW1245:QKW1315 QBA1245:QBA1315 PRE1245:PRE1315 PHI1245:PHI1315 OXM1245:OXM1315 ONQ1245:ONQ1315 ODU1245:ODU1315 NTY1245:NTY1315 NKC1245:NKC1315 NAG1245:NAG1315 MQK1245:MQK1315 MGO1245:MGO1315 LWS1245:LWS1315 LMW1245:LMW1315 LDA1245:LDA1315 KTE1245:KTE1315 KJI1245:KJI1315 JZM1245:JZM1315 JPQ1245:JPQ1315 JFU1245:JFU1315 IVY1245:IVY1315 IMC1245:IMC1315 ICG1245:ICG1315 HSK1245:HSK1315 HIO1245:HIO1315 GYS1245:GYS1315 GOW1245:GOW1315 GFA1245:GFA1315 FVE1245:FVE1315 FLI1245:FLI1315 FBM1245:FBM1315 ERQ1245:ERQ1315 EHU1245:EHU1315 DXY1245:DXY1315 DOC1245:DOC1315 DEG1245:DEG1315 CUK1245:CUK1315 CKO1245:CKO1315 CAS1245:CAS1315 BQW1245:BQW1315 BHA1245:BHA1315 AXE1245:AXE1315 ANI1245:ANI1315 ADM1245:ADM1315 TQ1245:TQ1315 JU1245:JU1315 WWG1245:WWG1315 WMK1245:WMK1315 WCO1317:WCO1387 WMK1389:WMK1459 VSS1317:VSS1387 VIW1317:VIW1387 UZA1317:UZA1387 UPE1317:UPE1387 UFI1317:UFI1387 TVM1317:TVM1387 TLQ1317:TLQ1387 TBU1317:TBU1387 SRY1317:SRY1387 SIC1317:SIC1387 RYG1317:RYG1387 ROK1317:ROK1387 REO1317:REO1387 QUS1317:QUS1387 QKW1317:QKW1387 QBA1317:QBA1387 PRE1317:PRE1387 PHI1317:PHI1387 OXM1317:OXM1387 ONQ1317:ONQ1387 ODU1317:ODU1387 NTY1317:NTY1387 NKC1317:NKC1387 NAG1317:NAG1387 MQK1317:MQK1387 MGO1317:MGO1387 LWS1317:LWS1387 LMW1317:LMW1387 LDA1317:LDA1387 KTE1317:KTE1387 KJI1317:KJI1387 JZM1317:JZM1387 JPQ1317:JPQ1387 JFU1317:JFU1387 IVY1317:IVY1387 IMC1317:IMC1387 ICG1317:ICG1387 HSK1317:HSK1387 HIO1317:HIO1387 GYS1317:GYS1387 GOW1317:GOW1387 GFA1317:GFA1387 FVE1317:FVE1387 FLI1317:FLI1387 FBM1317:FBM1387 ERQ1317:ERQ1387 EHU1317:EHU1387 DXY1317:DXY1387 DOC1317:DOC1387 DEG1317:DEG1387 CUK1317:CUK1387 CKO1317:CKO1387 CAS1317:CAS1387 BQW1317:BQW1387 BHA1317:BHA1387 AXE1317:AXE1387 ANI1317:ANI1387 ADM1317:ADM1387 TQ1317:TQ1387 JU1317:JU1387 WWG1317:WWG1387 WMK1317:WMK1387 WCO1245:WCO1315 VSS1173:VSS1243 VIW1173:VIW1243 UZA1173:UZA1243 UPE1173:UPE1243 UFI1173:UFI1243 TVM1173:TVM1243 TLQ1173:TLQ1243 TBU1173:TBU1243 SRY1173:SRY1243 SIC1173:SIC1243 RYG1173:RYG1243 ROK1173:ROK1243 REO1173:REO1243 QUS1173:QUS1243 QKW1173:QKW1243 QBA1173:QBA1243 PRE1173:PRE1243 PHI1173:PHI1243 OXM1173:OXM1243 ONQ1173:ONQ1243 ODU1173:ODU1243 NTY1173:NTY1243 NKC1173:NKC1243 NAG1173:NAG1243 MQK1173:MQK1243 MGO1173:MGO1243 LWS1173:LWS1243 LMW1173:LMW1243 LDA1173:LDA1243 KTE1173:KTE1243 KJI1173:KJI1243 JZM1173:JZM1243 JPQ1173:JPQ1243 JFU1173:JFU1243 IVY1173:IVY1243 IMC1173:IMC1243 ICG1173:ICG1243 HSK1173:HSK1243 HIO1173:HIO1243 GYS1173:GYS1243 GOW1173:GOW1243 GFA1173:GFA1243 FVE1173:FVE1243 FLI1173:FLI1243 FBM1173:FBM1243 ERQ1173:ERQ1243 EHU1173:EHU1243 DXY1173:DXY1243 DOC1173:DOC1243 DEG1173:DEG1243 CUK1173:CUK1243 CKO1173:CKO1243 CAS1173:CAS1243 BQW1173:BQW1243 BHA1173:BHA1243 AXE1173:AXE1243 ANI1173:ANI1243 ADM1173:ADM1243 TQ1173:TQ1243 JU1173:JU1243 WWG1173:WWG1243 WMK1173:WMK1243 WWG1083:WWG1171 JU1083:JU1171 TQ1083:TQ1171 ADM1083:ADM1171 ANI1083:ANI1171 AXE1083:AXE1171 BHA1083:BHA1171 BQW1083:BQW1171 CAS1083:CAS1171 CKO1083:CKO1171 CUK1083:CUK1171 DEG1083:DEG1171 DOC1083:DOC1171 DXY1083:DXY1171 EHU1083:EHU1171 ERQ1083:ERQ1171 FBM1083:FBM1171 FLI1083:FLI1171 FVE1083:FVE1171 GFA1083:GFA1171 GOW1083:GOW1171 GYS1083:GYS1171 HIO1083:HIO1171 HSK1083:HSK1171 ICG1083:ICG1171 IMC1083:IMC1171 IVY1083:IVY1171 JFU1083:JFU1171 JPQ1083:JPQ1171 JZM1083:JZM1171 KJI1083:KJI1171 KTE1083:KTE1171 LDA1083:LDA1171 LMW1083:LMW1171 LWS1083:LWS1171 MGO1083:MGO1171 MQK1083:MQK1171 NAG1083:NAG1171 NKC1083:NKC1171 NTY1083:NTY1171 ODU1083:ODU1171 ONQ1083:ONQ1171 OXM1083:OXM1171 PHI1083:PHI1171 PRE1083:PRE1171 QBA1083:QBA1171 QKW1083:QKW1171 QUS1083:QUS1171 REO1083:REO1171 ROK1083:ROK1171 RYG1083:RYG1171 SIC1083:SIC1171 SRY1083:SRY1171 TBU1083:TBU1171 TLQ1083:TLQ1171 TVM1083:TVM1171 UFI1083:UFI1171 UPE1083:UPE1171 UZA1083:UZA1171 VIW1083:VIW1171 VSS1083:VSS1171 WCO1083:WCO1171 WCO1173:WCO1243 WMK1083:WMK1171 JU6:JU10 WWG6:WWG10 WMK6:WMK10 WCO6:WCO10 VSS6:VSS10 VIW6:VIW10 UZA6:UZA10 UPE6:UPE10 UFI6:UFI10 TVM6:TVM10 TLQ6:TLQ10 TBU6:TBU10 SRY6:SRY10 SIC6:SIC10 RYG6:RYG10 ROK6:ROK10 REO6:REO10 QUS6:QUS10 QKW6:QKW10 QBA6:QBA10 PRE6:PRE10 PHI6:PHI10 OXM6:OXM10 ONQ6:ONQ10 ODU6:ODU10 NTY6:NTY10 NKC6:NKC10 NAG6:NAG10 MQK6:MQK10 MGO6:MGO10 LWS6:LWS10 LMW6:LMW10 LDA6:LDA10 KTE6:KTE10 KJI6:KJI10 JZM6:JZM10 JPQ6:JPQ10 JFU6:JFU10 IVY6:IVY10 IMC6:IMC10 ICG6:ICG10 HSK6:HSK10 HIO6:HIO10 GYS6:GYS10 GOW6:GOW10 GFA6:GFA10 FVE6:FVE10 FLI6:FLI10 FBM6:FBM10 ERQ6:ERQ10 EHU6:EHU10 DXY6:DXY10 DOC6:DOC10 DEG6:DEG10 CUK6:CUK10 CKO6:CKO10 CAS6:CAS10 BQW6:BQW10 BHA6:BHA10 AXE6:AXE10 ANI6:ANI10 ADM6:ADM10 TQ6:TQ10 WMK1461:WMK1841 WWG1461:WWG1841 JU1461:JU1841 TQ1461:TQ1841 ADM1461:ADM1841 ANI1461:ANI1841 AXE1461:AXE1841 BHA1461:BHA1841 BQW1461:BQW1841 CAS1461:CAS1841 CKO1461:CKO1841 CUK1461:CUK1841 DEG1461:DEG1841 DOC1461:DOC1841 DXY1461:DXY1841 EHU1461:EHU1841 ERQ1461:ERQ1841 FBM1461:FBM1841 FLI1461:FLI1841 FVE1461:FVE1841 GFA1461:GFA1841 GOW1461:GOW1841 GYS1461:GYS1841 HIO1461:HIO1841 HSK1461:HSK1841 ICG1461:ICG1841 IMC1461:IMC1841 IVY1461:IVY1841 JFU1461:JFU1841 JPQ1461:JPQ1841 JZM1461:JZM1841 KJI1461:KJI1841 KTE1461:KTE1841 LDA1461:LDA1841 LMW1461:LMW1841 LWS1461:LWS1841 MGO1461:MGO1841 MQK1461:MQK1841 NAG1461:NAG1841 NKC1461:NKC1841 NTY1461:NTY1841 ODU1461:ODU1841 ONQ1461:ONQ1841 OXM1461:OXM1841 PHI1461:PHI1841 PRE1461:PRE1841 QBA1461:QBA1841 QKW1461:QKW1841 QUS1461:QUS1841 REO1461:REO1841 ROK1461:ROK1841 RYG1461:RYG1841 SIC1461:SIC1841 SRY1461:SRY1841 TBU1461:TBU1841 TLQ1461:TLQ1841 TVM1461:TVM1841 UFI1461:UFI1841 UPE1461:UPE1841 UZA1461:UZA1841 VIW1461:VIW1841 VSS1461:VSS1841 WCO1461:WCO1841 WMK458:WMK788 WWG1951:WWG2110 WWG1009:WWG1081 JU1009:JU1081 TQ1009:TQ1081 ADM1009:ADM1081 ANI1009:ANI1081 AXE1009:AXE1081 BHA1009:BHA1081 BQW1009:BQW1081 CAS1009:CAS1081 CKO1009:CKO1081 CUK1009:CUK1081 DEG1009:DEG1081 DOC1009:DOC1081 DXY1009:DXY1081 EHU1009:EHU1081 ERQ1009:ERQ1081 FBM1009:FBM1081 FLI1009:FLI1081 FVE1009:FVE1081 GFA1009:GFA1081 GOW1009:GOW1081 GYS1009:GYS1081 HIO1009:HIO1081 HSK1009:HSK1081 ICG1009:ICG1081 IMC1009:IMC1081 IVY1009:IVY1081 JFU1009:JFU1081 JPQ1009:JPQ1081 JZM1009:JZM1081 KJI1009:KJI1081 KTE1009:KTE1081 LDA1009:LDA1081 LMW1009:LMW1081 LWS1009:LWS1081 MGO1009:MGO1081 MQK1009:MQK1081 NAG1009:NAG1081 NKC1009:NKC1081 NTY1009:NTY1081 ODU1009:ODU1081 ONQ1009:ONQ1081 OXM1009:OXM1081 PHI1009:PHI1081 PRE1009:PRE1081 QBA1009:QBA1081 QKW1009:QKW1081 QUS1009:QUS1081 REO1009:REO1081 ROK1009:ROK1081 RYG1009:RYG1081 SIC1009:SIC1081 SRY1009:SRY1081 TBU1009:TBU1081 TLQ1009:TLQ1081 TVM1009:TVM1081 UFI1009:UFI1081 UPE1009:UPE1081 UZA1009:UZA1081 VIW1009:VIW1081 VSS1009:VSS1081 WCO1009:WCO1081 WWG96:WWG381 JU96:JU381 TQ96:TQ381 ADM96:ADM381 ANI96:ANI381 AXE96:AXE381 BHA96:BHA381 BQW96:BQW381 CAS96:CAS381 CKO96:CKO381 CUK96:CUK381 DEG96:DEG381 DOC96:DOC381 DXY96:DXY381 EHU96:EHU381 ERQ96:ERQ381 FBM96:FBM381 FLI96:FLI381 FVE96:FVE381 GFA96:GFA381 GOW96:GOW381 GYS96:GYS381 HIO96:HIO381 HSK96:HSK381 ICG96:ICG381 IMC96:IMC381 IVY96:IVY381 JFU96:JFU381 JPQ96:JPQ381 JZM96:JZM381 KJI96:KJI381 KTE96:KTE381 LDA96:LDA381 LMW96:LMW381 LWS96:LWS381 MGO96:MGO381 MQK96:MQK381 NAG96:NAG381 NKC96:NKC381 NTY96:NTY381 ODU96:ODU381 ONQ96:ONQ381 OXM96:OXM381 PHI96:PHI381 PRE96:PRE381 QBA96:QBA381 QKW96:QKW381 QUS96:QUS381 REO96:REO381 ROK96:ROK381 RYG96:RYG381 SIC96:SIC381 SRY96:SRY381 TBU96:TBU381 TLQ96:TLQ381 TVM96:TVM381 UFI96:UFI381 UPE96:UPE381 UZA96:UZA381 VIW96:VIW381 VSS96:VSS381 WCO96:WCO381 WMK96:WMK381 WWG458:WWG788 JU458:JU788 TQ458:TQ788 ADM458:ADM788 ANI458:ANI788 AXE458:AXE788 BHA458:BHA788 BQW458:BQW788 CAS458:CAS788 CKO458:CKO788 CUK458:CUK788 DEG458:DEG788 DOC458:DOC788 DXY458:DXY788 EHU458:EHU788 ERQ458:ERQ788 FBM458:FBM788 FLI458:FLI788 FVE458:FVE788 GFA458:GFA788 GOW458:GOW788 GYS458:GYS788 HIO458:HIO788 HSK458:HSK788 ICG458:ICG788 IMC458:IMC788 IVY458:IVY788 JFU458:JFU788 JPQ458:JPQ788 JZM458:JZM788 KJI458:KJI788 KTE458:KTE788 LDA458:LDA788 LMW458:LMW788 LWS458:LWS788 MGO458:MGO788 MQK458:MQK788 NAG458:NAG788 NKC458:NKC788 NTY458:NTY788 ODU458:ODU788 ONQ458:ONQ788 OXM458:OXM788 PHI458:PHI788 PRE458:PRE788 QBA458:QBA788 QKW458:QKW788 QUS458:QUS788 REO458:REO788 ROK458:ROK788 RYG458:RYG788 SIC458:SIC788 SRY458:SRY788 TBU458:TBU788 TLQ458:TLQ788 TVM458:TVM788 UFI458:UFI788 UPE458:UPE788 UZA458:UZA788 VIW458:VIW788 VSS458:VSS788 WCO458:WCO788 WMK1951:WMK2110 WCO1951:WCO2110 VSS1951:VSS2110 VIW1951:VIW2110 UZA1951:UZA2110 UPE1951:UPE2110 UFI1951:UFI2110 TVM1951:TVM2110 TLQ1951:TLQ2110 TBU1951:TBU2110 SRY1951:SRY2110 SIC1951:SIC2110 RYG1951:RYG2110 ROK1951:ROK2110 REO1951:REO2110 QUS1951:QUS2110 QKW1951:QKW2110 QBA1951:QBA2110 PRE1951:PRE2110 PHI1951:PHI2110 OXM1951:OXM2110 ONQ1951:ONQ2110 ODU1951:ODU2110 NTY1951:NTY2110 NKC1951:NKC2110 NAG1951:NAG2110 MQK1951:MQK2110 MGO1951:MGO2110 LWS1951:LWS2110 LMW1951:LMW2110 LDA1951:LDA2110 KTE1951:KTE2110 KJI1951:KJI2110 JZM1951:JZM2110 JPQ1951:JPQ2110 JFU1951:JFU2110 IVY1951:IVY2110 IMC1951:IMC2110 ICG1951:ICG2110 HSK1951:HSK2110 HIO1951:HIO2110 GYS1951:GYS2110 GOW1951:GOW2110 GFA1951:GFA2110 FVE1951:FVE2110 FLI1951:FLI2110 FBM1951:FBM2110 ERQ1951:ERQ2110 EHU1951:EHU2110 DXY1951:DXY2110 DOC1951:DOC2110 DEG1951:DEG2110 CUK1951:CUK2110 CKO1951:CKO2110 CAS1951:CAS2110 BQW1951:BQW2110 BHA1951:BHA2110 AXE1951:AXE2110 ANI1951:ANI2110 ADM1951:ADM2110 TQ1951:TQ2110 JU1951:JU2110 WCO2112:WCO2419 VSS2112:VSS2419 VIW2112:VIW2419 UZA2112:UZA2419 UPE2112:UPE2419 UFI2112:UFI2419 TVM2112:TVM2419 TLQ2112:TLQ2419 TBU2112:TBU2419 SRY2112:SRY2419 SIC2112:SIC2419 RYG2112:RYG2419 ROK2112:ROK2419 REO2112:REO2419 QUS2112:QUS2419 QKW2112:QKW2419 QBA2112:QBA2419 PRE2112:PRE2419 PHI2112:PHI2419 OXM2112:OXM2419 ONQ2112:ONQ2419 ODU2112:ODU2419 NTY2112:NTY2419 NKC2112:NKC2419 NAG2112:NAG2419 MQK2112:MQK2419 MGO2112:MGO2419 LWS2112:LWS2419 LMW2112:LMW2419 LDA2112:LDA2419 KTE2112:KTE2419 KJI2112:KJI2419 JZM2112:JZM2419 JPQ2112:JPQ2419 JFU2112:JFU2419 IVY2112:IVY2419 IMC2112:IMC2419 ICG2112:ICG2419 HSK2112:HSK2419 HIO2112:HIO2419 GYS2112:GYS2419 GOW2112:GOW2419 GFA2112:GFA2419 FVE2112:FVE2419 FLI2112:FLI2419 FBM2112:FBM2419 ERQ2112:ERQ2419 EHU2112:EHU2419 DXY2112:DXY2419 DOC2112:DOC2419 DEG2112:DEG2419 CUK2112:CUK2419 CKO2112:CKO2419 CAS2112:CAS2419 BQW2112:BQW2419 BHA2112:BHA2419 AXE2112:AXE2419 ANI2112:ANI2419 ADM2112:ADM2419 TQ2112:TQ2419 JU2112:JU2419 WWG2112:WWG2419 WMK2112:WMK2419 TQ790:TQ906 ADM790:ADM906 ANI790:ANI906 AXE790:AXE906 BHA790:BHA906 BQW790:BQW906 CAS790:CAS906 CKO790:CKO906 CUK790:CUK906 DEG790:DEG906 DOC790:DOC906 DXY790:DXY906 EHU790:EHU906 ERQ790:ERQ906 FBM790:FBM906 FLI790:FLI906 FVE790:FVE906 GFA790:GFA906 GOW790:GOW906 GYS790:GYS906 HIO790:HIO906 HSK790:HSK906 ICG790:ICG906 IMC790:IMC906 IVY790:IVY906 JFU790:JFU906 JPQ790:JPQ906 JZM790:JZM906 KJI790:KJI906 KTE790:KTE906 LDA790:LDA906 LMW790:LMW906 LWS790:LWS906 MGO790:MGO906 MQK790:MQK906 NAG790:NAG906 NKC790:NKC906 NTY790:NTY906 ODU790:ODU906 ONQ790:ONQ906 OXM790:OXM906 PHI790:PHI906 PRE790:PRE906 QBA790:QBA906 QKW790:QKW906 QUS790:QUS906 REO790:REO906 ROK790:ROK906 RYG790:RYG906 SIC790:SIC906 SRY790:SRY906 TBU790:TBU906 TLQ790:TLQ906 TVM790:TVM906 UFI790:UFI906 UPE790:UPE906 UZA790:UZA906 VIW790:VIW906 VSS790:VSS906 WCO790:WCO906 WMK790:WMK906 WWG790:WWG906 JU790:JU906" xr:uid="{00000000-0002-0000-0000-000007000000}"/>
    <dataValidation allowBlank="1" showInputMessage="1" showErrorMessage="1" promptTitle="Cargo del responable" prompt="Registre el cargo del responsable de la contratación. " sqref="W6 JT12:JT15 TP12:TP15 ADL12:ADL15 ANH12:ANH15 AXD12:AXD15 BGZ12:BGZ15 BQV12:BQV15 CAR12:CAR15 CKN12:CKN15 CUJ12:CUJ15 DEF12:DEF15 DOB12:DOB15 DXX12:DXX15 EHT12:EHT15 ERP12:ERP15 FBL12:FBL15 FLH12:FLH15 FVD12:FVD15 GEZ12:GEZ15 GOV12:GOV15 GYR12:GYR15 HIN12:HIN15 HSJ12:HSJ15 ICF12:ICF15 IMB12:IMB15 IVX12:IVX15 JFT12:JFT15 JPP12:JPP15 JZL12:JZL15 KJH12:KJH15 KTD12:KTD15 LCZ12:LCZ15 LMV12:LMV15 LWR12:LWR15 MGN12:MGN15 MQJ12:MQJ15 NAF12:NAF15 NKB12:NKB15 NTX12:NTX15 ODT12:ODT15 ONP12:ONP15 OXL12:OXL15 PHH12:PHH15 PRD12:PRD15 QAZ12:QAZ15 QKV12:QKV15 QUR12:QUR15 REN12:REN15 ROJ12:ROJ15 RYF12:RYF15 SIB12:SIB15 SRX12:SRX15 TBT12:TBT15 TLP12:TLP15 TVL12:TVL15 UFH12:UFH15 UPD12:UPD15 UYZ12:UYZ15 VIV12:VIV15 VSR12:VSR15 WCN12:WCN15 WMJ12:WMJ15 WWF12:WWF15 JT17:JT18 TP17:TP18 ADL17:ADL18 ANH17:ANH18 AXD17:AXD18 BGZ17:BGZ18 BQV17:BQV18 CAR17:CAR18 CKN17:CKN18 CUJ17:CUJ18 DEF17:DEF18 DOB17:DOB18 DXX17:DXX18 EHT17:EHT18 ERP17:ERP18 FBL17:FBL18 FLH17:FLH18 FVD17:FVD18 GEZ17:GEZ18 GOV17:GOV18 GYR17:GYR18 HIN17:HIN18 HSJ17:HSJ18 ICF17:ICF18 IMB17:IMB18 IVX17:IVX18 JFT17:JFT18 JPP17:JPP18 JZL17:JZL18 KJH17:KJH18 KTD17:KTD18 LCZ17:LCZ18 LMV17:LMV18 LWR17:LWR18 MGN17:MGN18 MQJ17:MQJ18 NAF17:NAF18 NKB17:NKB18 NTX17:NTX18 ODT17:ODT18 ONP17:ONP18 OXL17:OXL18 PHH17:PHH18 PRD17:PRD18 QAZ17:QAZ18 QKV17:QKV18 QUR17:QUR18 REN17:REN18 ROJ17:ROJ18 RYF17:RYF18 SIB17:SIB18 SRX17:SRX18 TBT17:TBT18 TLP17:TLP18 TVL17:TVL18 UFH17:UFH18 UPD17:UPD18 UYZ17:UYZ18 VIV17:VIV18 VSR17:VSR18 WCN17:WCN18 WMJ17:WMJ18 WWF17:WWF18 JT23:JT24 TP23:TP24 ADL23:ADL24 ANH23:ANH24 AXD23:AXD24 BGZ23:BGZ24 BQV23:BQV24 CAR23:CAR24 CKN23:CKN24 CUJ23:CUJ24 DEF23:DEF24 DOB23:DOB24 DXX23:DXX24 EHT23:EHT24 ERP23:ERP24 FBL23:FBL24 FLH23:FLH24 FVD23:FVD24 GEZ23:GEZ24 GOV23:GOV24 GYR23:GYR24 HIN23:HIN24 HSJ23:HSJ24 ICF23:ICF24 IMB23:IMB24 IVX23:IVX24 JFT23:JFT24 JPP23:JPP24 JZL23:JZL24 KJH23:KJH24 KTD23:KTD24 LCZ23:LCZ24 LMV23:LMV24 LWR23:LWR24 MGN23:MGN24 MQJ23:MQJ24 NAF23:NAF24 NKB23:NKB24 NTX23:NTX24 ODT23:ODT24 ONP23:ONP24 OXL23:OXL24 PHH23:PHH24 PRD23:PRD24 QAZ23:QAZ24 QKV23:QKV24 QUR23:QUR24 REN23:REN24 ROJ23:ROJ24 RYF23:RYF24 SIB23:SIB24 SRX23:SRX24 TBT23:TBT24 TLP23:TLP24 TVL23:TVL24 UFH23:UFH24 UPD23:UPD24 UYZ23:UYZ24 VIV23:VIV24 VSR23:VSR24 WCN23:WCN24 WMJ23:WMJ24 WWF23:WWF24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JT33:JT35 TP33:TP35 ADL33:ADL35 ANH33:ANH35 AXD33:AXD35 BGZ33:BGZ35 BQV33:BQV35 CAR33:CAR35 CKN33:CKN35 CUJ33:CUJ35 DEF33:DEF35 DOB33:DOB35 DXX33:DXX35 EHT33:EHT35 ERP33:ERP35 FBL33:FBL35 FLH33:FLH35 FVD33:FVD35 GEZ33:GEZ35 GOV33:GOV35 GYR33:GYR35 HIN33:HIN35 HSJ33:HSJ35 ICF33:ICF35 IMB33:IMB35 IVX33:IVX35 JFT33:JFT35 JPP33:JPP35 JZL33:JZL35 KJH33:KJH35 KTD33:KTD35 LCZ33:LCZ35 LMV33:LMV35 LWR33:LWR35 MGN33:MGN35 MQJ33:MQJ35 NAF33:NAF35 NKB33:NKB35 NTX33:NTX35 ODT33:ODT35 ONP33:ONP35 OXL33:OXL35 PHH33:PHH35 PRD33:PRD35 QAZ33:QAZ35 QKV33:QKV35 QUR33:QUR35 REN33:REN35 ROJ33:ROJ35 RYF33:RYF35 SIB33:SIB35 SRX33:SRX35 TBT33:TBT35 TLP33:TLP35 TVL33:TVL35 UFH33:UFH35 UPD33:UPD35 UYZ33:UYZ35 VIV33:VIV35 VSR33:VSR35 WCN33:WCN35 WMJ33:WMJ35 WWF33:WWF35 JT37:JT38 TP37:TP38 ADL37:ADL38 ANH37:ANH38 AXD37:AXD38 BGZ37:BGZ38 BQV37:BQV38 CAR37:CAR38 CKN37:CKN38 CUJ37:CUJ38 DEF37:DEF38 DOB37:DOB38 DXX37:DXX38 EHT37:EHT38 ERP37:ERP38 FBL37:FBL38 FLH37:FLH38 FVD37:FVD38 GEZ37:GEZ38 GOV37:GOV38 GYR37:GYR38 HIN37:HIN38 HSJ37:HSJ38 ICF37:ICF38 IMB37:IMB38 IVX37:IVX38 JFT37:JFT38 JPP37:JPP38 JZL37:JZL38 KJH37:KJH38 KTD37:KTD38 LCZ37:LCZ38 LMV37:LMV38 LWR37:LWR38 MGN37:MGN38 MQJ37:MQJ38 NAF37:NAF38 NKB37:NKB38 NTX37:NTX38 ODT37:ODT38 ONP37:ONP38 OXL37:OXL38 PHH37:PHH38 PRD37:PRD38 QAZ37:QAZ38 QKV37:QKV38 QUR37:QUR38 REN37:REN38 ROJ37:ROJ38 RYF37:RYF38 SIB37:SIB38 SRX37:SRX38 TBT37:TBT38 TLP37:TLP38 TVL37:TVL38 UFH37:UFH38 UPD37:UPD38 UYZ37:UYZ38 VIV37:VIV38 VSR37:VSR38 WCN37:WCN38 WMJ37:WMJ38 WWF37:WWF38 WWF20:WWF21 WMJ20:WMJ21 WCN20:WCN21 VSR20:VSR21 VIV20:VIV21 UYZ20:UYZ21 UPD20:UPD21 UFH20:UFH21 TVL20:TVL21 TLP20:TLP21 TBT20:TBT21 SRX20:SRX21 SIB20:SIB21 RYF20:RYF21 ROJ20:ROJ21 REN20:REN21 QUR20:QUR21 QKV20:QKV21 QAZ20:QAZ21 PRD20:PRD21 PHH20:PHH21 OXL20:OXL21 ONP20:ONP21 ODT20:ODT21 NTX20:NTX21 NKB20:NKB21 NAF20:NAF21 MQJ20:MQJ21 MGN20:MGN21 LWR20:LWR21 LMV20:LMV21 LCZ20:LCZ21 KTD20:KTD21 KJH20:KJH21 JZL20:JZL21 JPP20:JPP21 JFT20:JFT21 IVX20:IVX21 IMB20:IMB21 ICF20:ICF21 HSJ20:HSJ21 HIN20:HIN21 GYR20:GYR21 GOV20:GOV21 GEZ20:GEZ21 FVD20:FVD21 FLH20:FLH21 FBL20:FBL21 ERP20:ERP21 EHT20:EHT21 DXX20:DXX21 DOB20:DOB21 DEF20:DEF21 CUJ20:CUJ21 CKN20:CKN21 CAR20:CAR21 BQV20:BQV21 BGZ20:BGZ21 AXD20:AXD21 ANH20:ANH21 ADL20:ADL21 TP20:TP21 JT20:JT21 WWF30:WWF31 WMJ30:WMJ31 WCN30:WCN31 VSR30:VSR31 VIV30:VIV31 UYZ30:UYZ31 UPD30:UPD31 UFH30:UFH31 TVL30:TVL31 TLP30:TLP31 TBT30:TBT31 SRX30:SRX31 SIB30:SIB31 RYF30:RYF31 ROJ30:ROJ31 REN30:REN31 QUR30:QUR31 QKV30:QKV31 QAZ30:QAZ31 PRD30:PRD31 PHH30:PHH31 OXL30:OXL31 ONP30:ONP31 ODT30:ODT31 NTX30:NTX31 NKB30:NKB31 NAF30:NAF31 MQJ30:MQJ31 MGN30:MGN31 LWR30:LWR31 LMV30:LMV31 LCZ30:LCZ31 KTD30:KTD31 KJH30:KJH31 JZL30:JZL31 JPP30:JPP31 JFT30:JFT31 IVX30:IVX31 IMB30:IMB31 ICF30:ICF31 HSJ30:HSJ31 HIN30:HIN31 GYR30:GYR31 GOV30:GOV31 GEZ30:GEZ31 FVD30:FVD31 FLH30:FLH31 FBL30:FBL31 ERP30:ERP31 EHT30:EHT31 DXX30:DXX31 DOB30:DOB31 DEF30:DEF31 CUJ30:CUJ31 CKN30:CKN31 CAR30:CAR31 BQV30:BQV31 BGZ30:BGZ31 AXD30:AXD31 ANH30:ANH31 ADL30:ADL31 TP30:TP31 JT30:JT31 JT40:JT41 TP40:TP41 ADL40:ADL41 ANH40:ANH41 AXD40:AXD41 BGZ40:BGZ41 BQV40:BQV41 CAR40:CAR41 CKN40:CKN41 CUJ40:CUJ41 DEF40:DEF41 DOB40:DOB41 DXX40:DXX41 EHT40:EHT41 ERP40:ERP41 FBL40:FBL41 FLH40:FLH41 FVD40:FVD41 GEZ40:GEZ41 GOV40:GOV41 GYR40:GYR41 HIN40:HIN41 HSJ40:HSJ41 ICF40:ICF41 IMB40:IMB41 IVX40:IVX41 JFT40:JFT41 JPP40:JPP41 JZL40:JZL41 KJH40:KJH41 KTD40:KTD41 LCZ40:LCZ41 LMV40:LMV41 LWR40:LWR41 MGN40:MGN41 MQJ40:MQJ41 NAF40:NAF41 NKB40:NKB41 NTX40:NTX41 ODT40:ODT41 ONP40:ONP41 OXL40:OXL41 PHH40:PHH41 PRD40:PRD41 QAZ40:QAZ41 QKV40:QKV41 QUR40:QUR41 REN40:REN41 ROJ40:ROJ41 RYF40:RYF41 SIB40:SIB41 SRX40:SRX41 TBT40:TBT41 TLP40:TLP41 TVL40:TVL41 UFH40:UFH41 UPD40:UPD41 UYZ40:UYZ41 VIV40:VIV41 VSR40:VSR41 WCN40:WCN41 WMJ40:WMJ41 WWF40:WWF41 JT43:JT44 TP43:TP44 ADL43:ADL44 ANH43:ANH44 AXD43:AXD44 BGZ43:BGZ44 BQV43:BQV44 CAR43:CAR44 CKN43:CKN44 CUJ43:CUJ44 DEF43:DEF44 DOB43:DOB44 DXX43:DXX44 EHT43:EHT44 ERP43:ERP44 FBL43:FBL44 FLH43:FLH44 FVD43:FVD44 GEZ43:GEZ44 GOV43:GOV44 GYR43:GYR44 HIN43:HIN44 HSJ43:HSJ44 ICF43:ICF44 IMB43:IMB44 IVX43:IVX44 JFT43:JFT44 JPP43:JPP44 JZL43:JZL44 KJH43:KJH44 KTD43:KTD44 LCZ43:LCZ44 LMV43:LMV44 LWR43:LWR44 MGN43:MGN44 MQJ43:MQJ44 NAF43:NAF44 NKB43:NKB44 NTX43:NTX44 ODT43:ODT44 ONP43:ONP44 OXL43:OXL44 PHH43:PHH44 PRD43:PRD44 QAZ43:QAZ44 QKV43:QKV44 QUR43:QUR44 REN43:REN44 ROJ43:ROJ44 RYF43:RYF44 SIB43:SIB44 SRX43:SRX44 TBT43:TBT44 TLP43:TLP44 TVL43:TVL44 UFH43:UFH44 UPD43:UPD44 UYZ43:UYZ44 VIV43:VIV44 VSR43:VSR44 WCN43:WCN44 WMJ43:WMJ44 WWF43:WWF44 JT46:JT47 TP46:TP47 ADL46:ADL47 ANH46:ANH47 AXD46:AXD47 BGZ46:BGZ47 BQV46:BQV47 CAR46:CAR47 CKN46:CKN47 CUJ46:CUJ47 DEF46:DEF47 DOB46:DOB47 DXX46:DXX47 EHT46:EHT47 ERP46:ERP47 FBL46:FBL47 FLH46:FLH47 FVD46:FVD47 GEZ46:GEZ47 GOV46:GOV47 GYR46:GYR47 HIN46:HIN47 HSJ46:HSJ47 ICF46:ICF47 IMB46:IMB47 IVX46:IVX47 JFT46:JFT47 JPP46:JPP47 JZL46:JZL47 KJH46:KJH47 KTD46:KTD47 LCZ46:LCZ47 LMV46:LMV47 LWR46:LWR47 MGN46:MGN47 MQJ46:MQJ47 NAF46:NAF47 NKB46:NKB47 NTX46:NTX47 ODT46:ODT47 ONP46:ONP47 OXL46:OXL47 PHH46:PHH47 PRD46:PRD47 QAZ46:QAZ47 QKV46:QKV47 QUR46:QUR47 REN46:REN47 ROJ46:ROJ47 RYF46:RYF47 SIB46:SIB47 SRX46:SRX47 TBT46:TBT47 TLP46:TLP47 TVL46:TVL47 UFH46:UFH47 UPD46:UPD47 UYZ46:UYZ47 VIV46:VIV47 VSR46:VSR47 WCN46:WCN47 WMJ46:WMJ47 WWF46:WWF47 JT53:JT56 TP53:TP56 ADL53:ADL56 ANH53:ANH56 AXD53:AXD56 BGZ53:BGZ56 BQV53:BQV56 CAR53:CAR56 CKN53:CKN56 CUJ53:CUJ56 DEF53:DEF56 DOB53:DOB56 DXX53:DXX56 EHT53:EHT56 ERP53:ERP56 FBL53:FBL56 FLH53:FLH56 FVD53:FVD56 GEZ53:GEZ56 GOV53:GOV56 GYR53:GYR56 HIN53:HIN56 HSJ53:HSJ56 ICF53:ICF56 IMB53:IMB56 IVX53:IVX56 JFT53:JFT56 JPP53:JPP56 JZL53:JZL56 KJH53:KJH56 KTD53:KTD56 LCZ53:LCZ56 LMV53:LMV56 LWR53:LWR56 MGN53:MGN56 MQJ53:MQJ56 NAF53:NAF56 NKB53:NKB56 NTX53:NTX56 ODT53:ODT56 ONP53:ONP56 OXL53:OXL56 PHH53:PHH56 PRD53:PRD56 QAZ53:QAZ56 QKV53:QKV56 QUR53:QUR56 REN53:REN56 ROJ53:ROJ56 RYF53:RYF56 SIB53:SIB56 SRX53:SRX56 TBT53:TBT56 TLP53:TLP56 TVL53:TVL56 UFH53:UFH56 UPD53:UPD56 UYZ53:UYZ56 VIV53:VIV56 VSR53:VSR56 WCN53:WCN56 WMJ53:WMJ56 WWF53:WWF56 JT58:JT59 TP58:TP59 ADL58:ADL59 ANH58:ANH59 AXD58:AXD59 BGZ58:BGZ59 BQV58:BQV59 CAR58:CAR59 CKN58:CKN59 CUJ58:CUJ59 DEF58:DEF59 DOB58:DOB59 DXX58:DXX59 EHT58:EHT59 ERP58:ERP59 FBL58:FBL59 FLH58:FLH59 FVD58:FVD59 GEZ58:GEZ59 GOV58:GOV59 GYR58:GYR59 HIN58:HIN59 HSJ58:HSJ59 ICF58:ICF59 IMB58:IMB59 IVX58:IVX59 JFT58:JFT59 JPP58:JPP59 JZL58:JZL59 KJH58:KJH59 KTD58:KTD59 LCZ58:LCZ59 LMV58:LMV59 LWR58:LWR59 MGN58:MGN59 MQJ58:MQJ59 NAF58:NAF59 NKB58:NKB59 NTX58:NTX59 ODT58:ODT59 ONP58:ONP59 OXL58:OXL59 PHH58:PHH59 PRD58:PRD59 QAZ58:QAZ59 QKV58:QKV59 QUR58:QUR59 REN58:REN59 ROJ58:ROJ59 RYF58:RYF59 SIB58:SIB59 SRX58:SRX59 TBT58:TBT59 TLP58:TLP59 TVL58:TVL59 UFH58:UFH59 UPD58:UPD59 UYZ58:UYZ59 VIV58:VIV59 VSR58:VSR59 WCN58:WCN59 WMJ58:WMJ59 WWF58:WWF59 JT64:JT65 TP64:TP65 ADL64:ADL65 ANH64:ANH65 AXD64:AXD65 BGZ64:BGZ65 BQV64:BQV65 CAR64:CAR65 CKN64:CKN65 CUJ64:CUJ65 DEF64:DEF65 DOB64:DOB65 DXX64:DXX65 EHT64:EHT65 ERP64:ERP65 FBL64:FBL65 FLH64:FLH65 FVD64:FVD65 GEZ64:GEZ65 GOV64:GOV65 GYR64:GYR65 HIN64:HIN65 HSJ64:HSJ65 ICF64:ICF65 IMB64:IMB65 IVX64:IVX65 JFT64:JFT65 JPP64:JPP65 JZL64:JZL65 KJH64:KJH65 KTD64:KTD65 LCZ64:LCZ65 LMV64:LMV65 LWR64:LWR65 MGN64:MGN65 MQJ64:MQJ65 NAF64:NAF65 NKB64:NKB65 NTX64:NTX65 ODT64:ODT65 ONP64:ONP65 OXL64:OXL65 PHH64:PHH65 PRD64:PRD65 QAZ64:QAZ65 QKV64:QKV65 QUR64:QUR65 REN64:REN65 ROJ64:ROJ65 RYF64:RYF65 SIB64:SIB65 SRX64:SRX65 TBT64:TBT65 TLP64:TLP65 TVL64:TVL65 UFH64:UFH65 UPD64:UPD65 UYZ64:UYZ65 VIV64:VIV65 VSR64:VSR65 WCN64:WCN65 WMJ64:WMJ65 WWF64:WWF65 JT67:JT68 TP67:TP68 ADL67:ADL68 ANH67:ANH68 AXD67:AXD68 BGZ67:BGZ68 BQV67:BQV68 CAR67:CAR68 CKN67:CKN68 CUJ67:CUJ68 DEF67:DEF68 DOB67:DOB68 DXX67:DXX68 EHT67:EHT68 ERP67:ERP68 FBL67:FBL68 FLH67:FLH68 FVD67:FVD68 GEZ67:GEZ68 GOV67:GOV68 GYR67:GYR68 HIN67:HIN68 HSJ67:HSJ68 ICF67:ICF68 IMB67:IMB68 IVX67:IVX68 JFT67:JFT68 JPP67:JPP68 JZL67:JZL68 KJH67:KJH68 KTD67:KTD68 LCZ67:LCZ68 LMV67:LMV68 LWR67:LWR68 MGN67:MGN68 MQJ67:MQJ68 NAF67:NAF68 NKB67:NKB68 NTX67:NTX68 ODT67:ODT68 ONP67:ONP68 OXL67:OXL68 PHH67:PHH68 PRD67:PRD68 QAZ67:QAZ68 QKV67:QKV68 QUR67:QUR68 REN67:REN68 ROJ67:ROJ68 RYF67:RYF68 SIB67:SIB68 SRX67:SRX68 TBT67:TBT68 TLP67:TLP68 TVL67:TVL68 UFH67:UFH68 UPD67:UPD68 UYZ67:UYZ68 VIV67:VIV68 VSR67:VSR68 WCN67:WCN68 WMJ67:WMJ68 WWF67:WWF68 WWF49:WWF50 WMJ49:WMJ50 WCN49:WCN50 VSR49:VSR50 VIV49:VIV50 UYZ49:UYZ50 UPD49:UPD50 UFH49:UFH50 TVL49:TVL50 TLP49:TLP50 TBT49:TBT50 SRX49:SRX50 SIB49:SIB50 RYF49:RYF50 ROJ49:ROJ50 REN49:REN50 QUR49:QUR50 QKV49:QKV50 QAZ49:QAZ50 PRD49:PRD50 PHH49:PHH50 OXL49:OXL50 ONP49:ONP50 ODT49:ODT50 NTX49:NTX50 NKB49:NKB50 NAF49:NAF50 MQJ49:MQJ50 MGN49:MGN50 LWR49:LWR50 LMV49:LMV50 LCZ49:LCZ50 KTD49:KTD50 KJH49:KJH50 JZL49:JZL50 JPP49:JPP50 JFT49:JFT50 IVX49:IVX50 IMB49:IMB50 ICF49:ICF50 HSJ49:HSJ50 HIN49:HIN50 GYR49:GYR50 GOV49:GOV50 GEZ49:GEZ50 FVD49:FVD50 FLH49:FLH50 FBL49:FBL50 ERP49:ERP50 EHT49:EHT50 DXX49:DXX50 DOB49:DOB50 DEF49:DEF50 CUJ49:CUJ50 CKN49:CKN50 CAR49:CAR50 BQV49:BQV50 BGZ49:BGZ50 AXD49:AXD50 ANH49:ANH50 ADL49:ADL50 TP49:TP50 JT49:JT50 WWF61:WWF62 WMJ61:WMJ62 WCN61:WCN62 VSR61:VSR62 VIV61:VIV62 UYZ61:UYZ62 UPD61:UPD62 UFH61:UFH62 TVL61:TVL62 TLP61:TLP62 TBT61:TBT62 SRX61:SRX62 SIB61:SIB62 RYF61:RYF62 ROJ61:ROJ62 REN61:REN62 QUR61:QUR62 QKV61:QKV62 QAZ61:QAZ62 PRD61:PRD62 PHH61:PHH62 OXL61:OXL62 ONP61:ONP62 ODT61:ODT62 NTX61:NTX62 NKB61:NKB62 NAF61:NAF62 MQJ61:MQJ62 MGN61:MGN62 LWR61:LWR62 LMV61:LMV62 LCZ61:LCZ62 KTD61:KTD62 KJH61:KJH62 JZL61:JZL62 JPP61:JPP62 JFT61:JFT62 IVX61:IVX62 IMB61:IMB62 ICF61:ICF62 HSJ61:HSJ62 HIN61:HIN62 GYR61:GYR62 GOV61:GOV62 GEZ61:GEZ62 FVD61:FVD62 FLH61:FLH62 FBL61:FBL62 ERP61:ERP62 EHT61:EHT62 DXX61:DXX62 DOB61:DOB62 DEF61:DEF62 CUJ61:CUJ62 CKN61:CKN62 CAR61:CAR62 BQV61:BQV62 BGZ61:BGZ62 AXD61:AXD62 ANH61:ANH62 ADL61:ADL62 TP61:TP62 JT61:JT62 JT70:JT71 TP70:TP71 ADL70:ADL71 ANH70:ANH71 AXD70:AXD71 BGZ70:BGZ71 BQV70:BQV71 CAR70:CAR71 CKN70:CKN71 CUJ70:CUJ71 DEF70:DEF71 DOB70:DOB71 DXX70:DXX71 EHT70:EHT71 ERP70:ERP71 FBL70:FBL71 FLH70:FLH71 FVD70:FVD71 GEZ70:GEZ71 GOV70:GOV71 GYR70:GYR71 HIN70:HIN71 HSJ70:HSJ71 ICF70:ICF71 IMB70:IMB71 IVX70:IVX71 JFT70:JFT71 JPP70:JPP71 JZL70:JZL71 KJH70:KJH71 KTD70:KTD71 LCZ70:LCZ71 LMV70:LMV71 LWR70:LWR71 MGN70:MGN71 MQJ70:MQJ71 NAF70:NAF71 NKB70:NKB71 NTX70:NTX71 ODT70:ODT71 ONP70:ONP71 OXL70:OXL71 PHH70:PHH71 PRD70:PRD71 QAZ70:QAZ71 QKV70:QKV71 QUR70:QUR71 REN70:REN71 ROJ70:ROJ71 RYF70:RYF71 SIB70:SIB71 SRX70:SRX71 TBT70:TBT71 TLP70:TLP71 TVL70:TVL71 UFH70:UFH71 UPD70:UPD71 UYZ70:UYZ71 VIV70:VIV71 VSR70:VSR71 WCN70:WCN71 WMJ70:WMJ71 WWF70:WWF71 JT73:JT74 TP73:TP74 ADL73:ADL74 ANH73:ANH74 AXD73:AXD74 BGZ73:BGZ74 BQV73:BQV74 CAR73:CAR74 CKN73:CKN74 CUJ73:CUJ74 DEF73:DEF74 DOB73:DOB74 DXX73:DXX74 EHT73:EHT74 ERP73:ERP74 FBL73:FBL74 FLH73:FLH74 FVD73:FVD74 GEZ73:GEZ74 GOV73:GOV74 GYR73:GYR74 HIN73:HIN74 HSJ73:HSJ74 ICF73:ICF74 IMB73:IMB74 IVX73:IVX74 JFT73:JFT74 JPP73:JPP74 JZL73:JZL74 KJH73:KJH74 KTD73:KTD74 LCZ73:LCZ74 LMV73:LMV74 LWR73:LWR74 MGN73:MGN74 MQJ73:MQJ74 NAF73:NAF74 NKB73:NKB74 NTX73:NTX74 ODT73:ODT74 ONP73:ONP74 OXL73:OXL74 PHH73:PHH74 PRD73:PRD74 QAZ73:QAZ74 QKV73:QKV74 QUR73:QUR74 REN73:REN74 ROJ73:ROJ74 RYF73:RYF74 SIB73:SIB74 SRX73:SRX74 TBT73:TBT74 TLP73:TLP74 TVL73:TVL74 UFH73:UFH74 UPD73:UPD74 UYZ73:UYZ74 VIV73:VIV74 VSR73:VSR74 WCN73:WCN74 WMJ73:WMJ74 WWF73:WWF74 JT76:JT77 TP76:TP77 ADL76:ADL77 ANH76:ANH77 AXD76:AXD77 BGZ76:BGZ77 BQV76:BQV77 CAR76:CAR77 CKN76:CKN77 CUJ76:CUJ77 DEF76:DEF77 DOB76:DOB77 DXX76:DXX77 EHT76:EHT77 ERP76:ERP77 FBL76:FBL77 FLH76:FLH77 FVD76:FVD77 GEZ76:GEZ77 GOV76:GOV77 GYR76:GYR77 HIN76:HIN77 HSJ76:HSJ77 ICF76:ICF77 IMB76:IMB77 IVX76:IVX77 JFT76:JFT77 JPP76:JPP77 JZL76:JZL77 KJH76:KJH77 KTD76:KTD77 LCZ76:LCZ77 LMV76:LMV77 LWR76:LWR77 MGN76:MGN77 MQJ76:MQJ77 NAF76:NAF77 NKB76:NKB77 NTX76:NTX77 ODT76:ODT77 ONP76:ONP77 OXL76:OXL77 PHH76:PHH77 PRD76:PRD77 QAZ76:QAZ77 QKV76:QKV77 QUR76:QUR77 REN76:REN77 ROJ76:ROJ77 RYF76:RYF77 SIB76:SIB77 SRX76:SRX77 TBT76:TBT77 TLP76:TLP77 TVL76:TVL77 UFH76:UFH77 UPD76:UPD77 UYZ76:UYZ77 VIV76:VIV77 VSR76:VSR77 WCN76:WCN77 WMJ76:WMJ77 WWF76:WWF77 JT84:JT85 TP84:TP85 ADL84:ADL85 ANH84:ANH85 AXD84:AXD85 BGZ84:BGZ85 BQV84:BQV85 CAR84:CAR85 CKN84:CKN85 CUJ84:CUJ85 DEF84:DEF85 DOB84:DOB85 DXX84:DXX85 EHT84:EHT85 ERP84:ERP85 FBL84:FBL85 FLH84:FLH85 FVD84:FVD85 GEZ84:GEZ85 GOV84:GOV85 GYR84:GYR85 HIN84:HIN85 HSJ84:HSJ85 ICF84:ICF85 IMB84:IMB85 IVX84:IVX85 JFT84:JFT85 JPP84:JPP85 JZL84:JZL85 KJH84:KJH85 KTD84:KTD85 LCZ84:LCZ85 LMV84:LMV85 LWR84:LWR85 MGN84:MGN85 MQJ84:MQJ85 NAF84:NAF85 NKB84:NKB85 NTX84:NTX85 ODT84:ODT85 ONP84:ONP85 OXL84:OXL85 PHH84:PHH85 PRD84:PRD85 QAZ84:QAZ85 QKV84:QKV85 QUR84:QUR85 REN84:REN85 ROJ84:ROJ85 RYF84:RYF85 SIB84:SIB85 SRX84:SRX85 TBT84:TBT85 TLP84:TLP85 TVL84:TVL85 UFH84:UFH85 UPD84:UPD85 UYZ84:UYZ85 VIV84:VIV85 VSR84:VSR85 WCN84:WCN85 WMJ84:WMJ85 WWF84:WWF85 JT87:JT88 TP87:TP88 ADL87:ADL88 ANH87:ANH88 AXD87:AXD88 BGZ87:BGZ88 BQV87:BQV88 CAR87:CAR88 CKN87:CKN88 CUJ87:CUJ88 DEF87:DEF88 DOB87:DOB88 DXX87:DXX88 EHT87:EHT88 ERP87:ERP88 FBL87:FBL88 FLH87:FLH88 FVD87:FVD88 GEZ87:GEZ88 GOV87:GOV88 GYR87:GYR88 HIN87:HIN88 HSJ87:HSJ88 ICF87:ICF88 IMB87:IMB88 IVX87:IVX88 JFT87:JFT88 JPP87:JPP88 JZL87:JZL88 KJH87:KJH88 KTD87:KTD88 LCZ87:LCZ88 LMV87:LMV88 LWR87:LWR88 MGN87:MGN88 MQJ87:MQJ88 NAF87:NAF88 NKB87:NKB88 NTX87:NTX88 ODT87:ODT88 ONP87:ONP88 OXL87:OXL88 PHH87:PHH88 PRD87:PRD88 QAZ87:QAZ88 QKV87:QKV88 QUR87:QUR88 REN87:REN88 ROJ87:ROJ88 RYF87:RYF88 SIB87:SIB88 SRX87:SRX88 TBT87:TBT88 TLP87:TLP88 TVL87:TVL88 UFH87:UFH88 UPD87:UPD88 UYZ87:UYZ88 VIV87:VIV88 VSR87:VSR88 WCN87:WCN88 WMJ87:WMJ88 WWF87:WWF88 JT93:JT94 TP93:TP94 ADL93:ADL94 ANH93:ANH94 AXD93:AXD94 BGZ93:BGZ94 BQV93:BQV94 CAR93:CAR94 CKN93:CKN94 CUJ93:CUJ94 DEF93:DEF94 DOB93:DOB94 DXX93:DXX94 EHT93:EHT94 ERP93:ERP94 FBL93:FBL94 FLH93:FLH94 FVD93:FVD94 GEZ93:GEZ94 GOV93:GOV94 GYR93:GYR94 HIN93:HIN94 HSJ93:HSJ94 ICF93:ICF94 IMB93:IMB94 IVX93:IVX94 JFT93:JFT94 JPP93:JPP94 JZL93:JZL94 KJH93:KJH94 KTD93:KTD94 LCZ93:LCZ94 LMV93:LMV94 LWR93:LWR94 MGN93:MGN94 MQJ93:MQJ94 NAF93:NAF94 NKB93:NKB94 NTX93:NTX94 ODT93:ODT94 ONP93:ONP94 OXL93:OXL94 PHH93:PHH94 PRD93:PRD94 QAZ93:QAZ94 QKV93:QKV94 QUR93:QUR94 REN93:REN94 ROJ93:ROJ94 RYF93:RYF94 SIB93:SIB94 SRX93:SRX94 TBT93:TBT94 TLP93:TLP94 TVL93:TVL94 UFH93:UFH94 UPD93:UPD94 UYZ93:UYZ94 VIV93:VIV94 VSR93:VSR94 WCN93:WCN94 WMJ93:WMJ94 WWF93:WWF94 WWF80:WWF81 WMJ80:WMJ81 WCN80:WCN81 VSR80:VSR81 VIV80:VIV81 UYZ80:UYZ81 UPD80:UPD81 UFH80:UFH81 TVL80:TVL81 TLP80:TLP81 TBT80:TBT81 SRX80:SRX81 SIB80:SIB81 RYF80:RYF81 ROJ80:ROJ81 REN80:REN81 QUR80:QUR81 QKV80:QKV81 QAZ80:QAZ81 PRD80:PRD81 PHH80:PHH81 OXL80:OXL81 ONP80:ONP81 ODT80:ODT81 NTX80:NTX81 NKB80:NKB81 NAF80:NAF81 MQJ80:MQJ81 MGN80:MGN81 LWR80:LWR81 LMV80:LMV81 LCZ80:LCZ81 KTD80:KTD81 KJH80:KJH81 JZL80:JZL81 JPP80:JPP81 JFT80:JFT81 IVX80:IVX81 IMB80:IMB81 ICF80:ICF81 HSJ80:HSJ81 HIN80:HIN81 GYR80:GYR81 GOV80:GOV81 GEZ80:GEZ81 FVD80:FVD81 FLH80:FLH81 FBL80:FBL81 ERP80:ERP81 EHT80:EHT81 DXX80:DXX81 DOB80:DOB81 DEF80:DEF81 CUJ80:CUJ81 CKN80:CKN81 CAR80:CAR81 BQV80:BQV81 BGZ80:BGZ81 AXD80:AXD81 ANH80:ANH81 ADL80:ADL81 TP80:TP81 JT80:JT81 WWF90:WWF91 WMJ90:WMJ91 WCN90:WCN91 VSR90:VSR91 VIV90:VIV91 UYZ90:UYZ91 UPD90:UPD91 UFH90:UFH91 TVL90:TVL91 TLP90:TLP91 TBT90:TBT91 SRX90:SRX91 SIB90:SIB91 RYF90:RYF91 ROJ90:ROJ91 REN90:REN91 QUR90:QUR91 QKV90:QKV91 QAZ90:QAZ91 PRD90:PRD91 PHH90:PHH91 OXL90:OXL91 ONP90:ONP91 ODT90:ODT91 NTX90:NTX91 NKB90:NKB91 NAF90:NAF91 MQJ90:MQJ91 MGN90:MGN91 LWR90:LWR91 LMV90:LMV91 LCZ90:LCZ91 KTD90:KTD91 KJH90:KJH91 JZL90:JZL91 JPP90:JPP91 JFT90:JFT91 IVX90:IVX91 IMB90:IMB91 ICF90:ICF91 HSJ90:HSJ91 HIN90:HIN91 GYR90:GYR91 GOV90:GOV91 GEZ90:GEZ91 FVD90:FVD91 FLH90:FLH91 FBL90:FBL91 ERP90:ERP91 EHT90:EHT91 DXX90:DXX91 DOB90:DOB91 DEF90:DEF91 CUJ90:CUJ91 CKN90:CKN91 CAR90:CAR91 BQV90:BQV91 BGZ90:BGZ91 AXD90:AXD91 ANH90:ANH91 ADL90:ADL91 TP90:TP91 JT90:JT91 WMJ1009:WMJ1081 JT383:JT384 TP383:TP384 ADL383:ADL384 ANH383:ANH384 AXD383:AXD384 BGZ383:BGZ384 BQV383:BQV384 CAR383:CAR384 CKN383:CKN384 CUJ383:CUJ384 DEF383:DEF384 DOB383:DOB384 DXX383:DXX384 EHT383:EHT384 ERP383:ERP384 FBL383:FBL384 FLH383:FLH384 FVD383:FVD384 GEZ383:GEZ384 GOV383:GOV384 GYR383:GYR384 HIN383:HIN384 HSJ383:HSJ384 ICF383:ICF384 IMB383:IMB384 IVX383:IVX384 JFT383:JFT384 JPP383:JPP384 JZL383:JZL384 KJH383:KJH384 KTD383:KTD384 LCZ383:LCZ384 LMV383:LMV384 LWR383:LWR384 MGN383:MGN384 MQJ383:MQJ384 NAF383:NAF384 NKB383:NKB384 NTX383:NTX384 ODT383:ODT384 ONP383:ONP384 OXL383:OXL384 PHH383:PHH384 PRD383:PRD384 QAZ383:QAZ384 QKV383:QKV384 QUR383:QUR384 REN383:REN384 ROJ383:ROJ384 RYF383:RYF384 SIB383:SIB384 SRX383:SRX384 TBT383:TBT384 TLP383:TLP384 TVL383:TVL384 UFH383:UFH384 UPD383:UPD384 UYZ383:UYZ384 VIV383:VIV384 VSR383:VSR384 WCN383:WCN384 WMJ383:WMJ384 WWF383:WWF384 JT386:JT387 TP386:TP387 ADL386:ADL387 ANH386:ANH387 AXD386:AXD387 BGZ386:BGZ387 BQV386:BQV387 CAR386:CAR387 CKN386:CKN387 CUJ386:CUJ387 DEF386:DEF387 DOB386:DOB387 DXX386:DXX387 EHT386:EHT387 ERP386:ERP387 FBL386:FBL387 FLH386:FLH387 FVD386:FVD387 GEZ386:GEZ387 GOV386:GOV387 GYR386:GYR387 HIN386:HIN387 HSJ386:HSJ387 ICF386:ICF387 IMB386:IMB387 IVX386:IVX387 JFT386:JFT387 JPP386:JPP387 JZL386:JZL387 KJH386:KJH387 KTD386:KTD387 LCZ386:LCZ387 LMV386:LMV387 LWR386:LWR387 MGN386:MGN387 MQJ386:MQJ387 NAF386:NAF387 NKB386:NKB387 NTX386:NTX387 ODT386:ODT387 ONP386:ONP387 OXL386:OXL387 PHH386:PHH387 PRD386:PRD387 QAZ386:QAZ387 QKV386:QKV387 QUR386:QUR387 REN386:REN387 ROJ386:ROJ387 RYF386:RYF387 SIB386:SIB387 SRX386:SRX387 TBT386:TBT387 TLP386:TLP387 TVL386:TVL387 UFH386:UFH387 UPD386:UPD387 UYZ386:UYZ387 VIV386:VIV387 VSR386:VSR387 WCN386:WCN387 WMJ386:WMJ387 WWF386:WWF387 JT392:JT393 TP392:TP393 ADL392:ADL393 ANH392:ANH393 AXD392:AXD393 BGZ392:BGZ393 BQV392:BQV393 CAR392:CAR393 CKN392:CKN393 CUJ392:CUJ393 DEF392:DEF393 DOB392:DOB393 DXX392:DXX393 EHT392:EHT393 ERP392:ERP393 FBL392:FBL393 FLH392:FLH393 FVD392:FVD393 GEZ392:GEZ393 GOV392:GOV393 GYR392:GYR393 HIN392:HIN393 HSJ392:HSJ393 ICF392:ICF393 IMB392:IMB393 IVX392:IVX393 JFT392:JFT393 JPP392:JPP393 JZL392:JZL393 KJH392:KJH393 KTD392:KTD393 LCZ392:LCZ393 LMV392:LMV393 LWR392:LWR393 MGN392:MGN393 MQJ392:MQJ393 NAF392:NAF393 NKB392:NKB393 NTX392:NTX393 ODT392:ODT393 ONP392:ONP393 OXL392:OXL393 PHH392:PHH393 PRD392:PRD393 QAZ392:QAZ393 QKV392:QKV393 QUR392:QUR393 REN392:REN393 ROJ392:ROJ393 RYF392:RYF393 SIB392:SIB393 SRX392:SRX393 TBT392:TBT393 TLP392:TLP393 TVL392:TVL393 UFH392:UFH393 UPD392:UPD393 UYZ392:UYZ393 VIV392:VIV393 VSR392:VSR393 WCN392:WCN393 WMJ392:WMJ393 WWF392:WWF393 JT395:JT396 TP395:TP396 ADL395:ADL396 ANH395:ANH396 AXD395:AXD396 BGZ395:BGZ396 BQV395:BQV396 CAR395:CAR396 CKN395:CKN396 CUJ395:CUJ396 DEF395:DEF396 DOB395:DOB396 DXX395:DXX396 EHT395:EHT396 ERP395:ERP396 FBL395:FBL396 FLH395:FLH396 FVD395:FVD396 GEZ395:GEZ396 GOV395:GOV396 GYR395:GYR396 HIN395:HIN396 HSJ395:HSJ396 ICF395:ICF396 IMB395:IMB396 IVX395:IVX396 JFT395:JFT396 JPP395:JPP396 JZL395:JZL396 KJH395:KJH396 KTD395:KTD396 LCZ395:LCZ396 LMV395:LMV396 LWR395:LWR396 MGN395:MGN396 MQJ395:MQJ396 NAF395:NAF396 NKB395:NKB396 NTX395:NTX396 ODT395:ODT396 ONP395:ONP396 OXL395:OXL396 PHH395:PHH396 PRD395:PRD396 QAZ395:QAZ396 QKV395:QKV396 QUR395:QUR396 REN395:REN396 ROJ395:ROJ396 RYF395:RYF396 SIB395:SIB396 SRX395:SRX396 TBT395:TBT396 TLP395:TLP396 TVL395:TVL396 UFH395:UFH396 UPD395:UPD396 UYZ395:UYZ396 VIV395:VIV396 VSR395:VSR396 WCN395:WCN396 WMJ395:WMJ396 WWF395:WWF396 JT401:JT402 TP401:TP402 ADL401:ADL402 ANH401:ANH402 AXD401:AXD402 BGZ401:BGZ402 BQV401:BQV402 CAR401:CAR402 CKN401:CKN402 CUJ401:CUJ402 DEF401:DEF402 DOB401:DOB402 DXX401:DXX402 EHT401:EHT402 ERP401:ERP402 FBL401:FBL402 FLH401:FLH402 FVD401:FVD402 GEZ401:GEZ402 GOV401:GOV402 GYR401:GYR402 HIN401:HIN402 HSJ401:HSJ402 ICF401:ICF402 IMB401:IMB402 IVX401:IVX402 JFT401:JFT402 JPP401:JPP402 JZL401:JZL402 KJH401:KJH402 KTD401:KTD402 LCZ401:LCZ402 LMV401:LMV402 LWR401:LWR402 MGN401:MGN402 MQJ401:MQJ402 NAF401:NAF402 NKB401:NKB402 NTX401:NTX402 ODT401:ODT402 ONP401:ONP402 OXL401:OXL402 PHH401:PHH402 PRD401:PRD402 QAZ401:QAZ402 QKV401:QKV402 QUR401:QUR402 REN401:REN402 ROJ401:ROJ402 RYF401:RYF402 SIB401:SIB402 SRX401:SRX402 TBT401:TBT402 TLP401:TLP402 TVL401:TVL402 UFH401:UFH402 UPD401:UPD402 UYZ401:UYZ402 VIV401:VIV402 VSR401:VSR402 WCN401:WCN402 WMJ401:WMJ402 WWF401:WWF402 JT404:JT405 TP404:TP405 ADL404:ADL405 ANH404:ANH405 AXD404:AXD405 BGZ404:BGZ405 BQV404:BQV405 CAR404:CAR405 CKN404:CKN405 CUJ404:CUJ405 DEF404:DEF405 DOB404:DOB405 DXX404:DXX405 EHT404:EHT405 ERP404:ERP405 FBL404:FBL405 FLH404:FLH405 FVD404:FVD405 GEZ404:GEZ405 GOV404:GOV405 GYR404:GYR405 HIN404:HIN405 HSJ404:HSJ405 ICF404:ICF405 IMB404:IMB405 IVX404:IVX405 JFT404:JFT405 JPP404:JPP405 JZL404:JZL405 KJH404:KJH405 KTD404:KTD405 LCZ404:LCZ405 LMV404:LMV405 LWR404:LWR405 MGN404:MGN405 MQJ404:MQJ405 NAF404:NAF405 NKB404:NKB405 NTX404:NTX405 ODT404:ODT405 ONP404:ONP405 OXL404:OXL405 PHH404:PHH405 PRD404:PRD405 QAZ404:QAZ405 QKV404:QKV405 QUR404:QUR405 REN404:REN405 ROJ404:ROJ405 RYF404:RYF405 SIB404:SIB405 SRX404:SRX405 TBT404:TBT405 TLP404:TLP405 TVL404:TVL405 UFH404:UFH405 UPD404:UPD405 UYZ404:UYZ405 VIV404:VIV405 VSR404:VSR405 WCN404:WCN405 WMJ404:WMJ405 WWF404:WWF405 WWF389:WWF390 WMJ389:WMJ390 WCN389:WCN390 VSR389:VSR390 VIV389:VIV390 UYZ389:UYZ390 UPD389:UPD390 UFH389:UFH390 TVL389:TVL390 TLP389:TLP390 TBT389:TBT390 SRX389:SRX390 SIB389:SIB390 RYF389:RYF390 ROJ389:ROJ390 REN389:REN390 QUR389:QUR390 QKV389:QKV390 QAZ389:QAZ390 PRD389:PRD390 PHH389:PHH390 OXL389:OXL390 ONP389:ONP390 ODT389:ODT390 NTX389:NTX390 NKB389:NKB390 NAF389:NAF390 MQJ389:MQJ390 MGN389:MGN390 LWR389:LWR390 LMV389:LMV390 LCZ389:LCZ390 KTD389:KTD390 KJH389:KJH390 JZL389:JZL390 JPP389:JPP390 JFT389:JFT390 IVX389:IVX390 IMB389:IMB390 ICF389:ICF390 HSJ389:HSJ390 HIN389:HIN390 GYR389:GYR390 GOV389:GOV390 GEZ389:GEZ390 FVD389:FVD390 FLH389:FLH390 FBL389:FBL390 ERP389:ERP390 EHT389:EHT390 DXX389:DXX390 DOB389:DOB390 DEF389:DEF390 CUJ389:CUJ390 CKN389:CKN390 CAR389:CAR390 BQV389:BQV390 BGZ389:BGZ390 AXD389:AXD390 ANH389:ANH390 ADL389:ADL390 TP389:TP390 JT389:JT390 WWF398:WWF399 WMJ398:WMJ399 WCN398:WCN399 VSR398:VSR399 VIV398:VIV399 UYZ398:UYZ399 UPD398:UPD399 UFH398:UFH399 TVL398:TVL399 TLP398:TLP399 TBT398:TBT399 SRX398:SRX399 SIB398:SIB399 RYF398:RYF399 ROJ398:ROJ399 REN398:REN399 QUR398:QUR399 QKV398:QKV399 QAZ398:QAZ399 PRD398:PRD399 PHH398:PHH399 OXL398:OXL399 ONP398:ONP399 ODT398:ODT399 NTX398:NTX399 NKB398:NKB399 NAF398:NAF399 MQJ398:MQJ399 MGN398:MGN399 LWR398:LWR399 LMV398:LMV399 LCZ398:LCZ399 KTD398:KTD399 KJH398:KJH399 JZL398:JZL399 JPP398:JPP399 JFT398:JFT399 IVX398:IVX399 IMB398:IMB399 ICF398:ICF399 HSJ398:HSJ399 HIN398:HIN399 GYR398:GYR399 GOV398:GOV399 GEZ398:GEZ399 FVD398:FVD399 FLH398:FLH399 FBL398:FBL399 ERP398:ERP399 EHT398:EHT399 DXX398:DXX399 DOB398:DOB399 DEF398:DEF399 CUJ398:CUJ399 CKN398:CKN399 CAR398:CAR399 BQV398:BQV399 BGZ398:BGZ399 AXD398:AXD399 ANH398:ANH399 ADL398:ADL399 TP398:TP399 JT398:JT399 JT407:JT408 TP407:TP408 ADL407:ADL408 ANH407:ANH408 AXD407:AXD408 BGZ407:BGZ408 BQV407:BQV408 CAR407:CAR408 CKN407:CKN408 CUJ407:CUJ408 DEF407:DEF408 DOB407:DOB408 DXX407:DXX408 EHT407:EHT408 ERP407:ERP408 FBL407:FBL408 FLH407:FLH408 FVD407:FVD408 GEZ407:GEZ408 GOV407:GOV408 GYR407:GYR408 HIN407:HIN408 HSJ407:HSJ408 ICF407:ICF408 IMB407:IMB408 IVX407:IVX408 JFT407:JFT408 JPP407:JPP408 JZL407:JZL408 KJH407:KJH408 KTD407:KTD408 LCZ407:LCZ408 LMV407:LMV408 LWR407:LWR408 MGN407:MGN408 MQJ407:MQJ408 NAF407:NAF408 NKB407:NKB408 NTX407:NTX408 ODT407:ODT408 ONP407:ONP408 OXL407:OXL408 PHH407:PHH408 PRD407:PRD408 QAZ407:QAZ408 QKV407:QKV408 QUR407:QUR408 REN407:REN408 ROJ407:ROJ408 RYF407:RYF408 SIB407:SIB408 SRX407:SRX408 TBT407:TBT408 TLP407:TLP408 TVL407:TVL408 UFH407:UFH408 UPD407:UPD408 UYZ407:UYZ408 VIV407:VIV408 VSR407:VSR408 WCN407:WCN408 WMJ407:WMJ408 WWF407:WWF408 JT410:JT411 TP410:TP411 ADL410:ADL411 ANH410:ANH411 AXD410:AXD411 BGZ410:BGZ411 BQV410:BQV411 CAR410:CAR411 CKN410:CKN411 CUJ410:CUJ411 DEF410:DEF411 DOB410:DOB411 DXX410:DXX411 EHT410:EHT411 ERP410:ERP411 FBL410:FBL411 FLH410:FLH411 FVD410:FVD411 GEZ410:GEZ411 GOV410:GOV411 GYR410:GYR411 HIN410:HIN411 HSJ410:HSJ411 ICF410:ICF411 IMB410:IMB411 IVX410:IVX411 JFT410:JFT411 JPP410:JPP411 JZL410:JZL411 KJH410:KJH411 KTD410:KTD411 LCZ410:LCZ411 LMV410:LMV411 LWR410:LWR411 MGN410:MGN411 MQJ410:MQJ411 NAF410:NAF411 NKB410:NKB411 NTX410:NTX411 ODT410:ODT411 ONP410:ONP411 OXL410:OXL411 PHH410:PHH411 PRD410:PRD411 QAZ410:QAZ411 QKV410:QKV411 QUR410:QUR411 REN410:REN411 ROJ410:ROJ411 RYF410:RYF411 SIB410:SIB411 SRX410:SRX411 TBT410:TBT411 TLP410:TLP411 TVL410:TVL411 UFH410:UFH411 UPD410:UPD411 UYZ410:UYZ411 VIV410:VIV411 VSR410:VSR411 WCN410:WCN411 WMJ410:WMJ411 WWF410:WWF411 JT413:JT414 TP413:TP414 ADL413:ADL414 ANH413:ANH414 AXD413:AXD414 BGZ413:BGZ414 BQV413:BQV414 CAR413:CAR414 CKN413:CKN414 CUJ413:CUJ414 DEF413:DEF414 DOB413:DOB414 DXX413:DXX414 EHT413:EHT414 ERP413:ERP414 FBL413:FBL414 FLH413:FLH414 FVD413:FVD414 GEZ413:GEZ414 GOV413:GOV414 GYR413:GYR414 HIN413:HIN414 HSJ413:HSJ414 ICF413:ICF414 IMB413:IMB414 IVX413:IVX414 JFT413:JFT414 JPP413:JPP414 JZL413:JZL414 KJH413:KJH414 KTD413:KTD414 LCZ413:LCZ414 LMV413:LMV414 LWR413:LWR414 MGN413:MGN414 MQJ413:MQJ414 NAF413:NAF414 NKB413:NKB414 NTX413:NTX414 ODT413:ODT414 ONP413:ONP414 OXL413:OXL414 PHH413:PHH414 PRD413:PRD414 QAZ413:QAZ414 QKV413:QKV414 QUR413:QUR414 REN413:REN414 ROJ413:ROJ414 RYF413:RYF414 SIB413:SIB414 SRX413:SRX414 TBT413:TBT414 TLP413:TLP414 TVL413:TVL414 UFH413:UFH414 UPD413:UPD414 UYZ413:UYZ414 VIV413:VIV414 VSR413:VSR414 WCN413:WCN414 WMJ413:WMJ414 WWF413:WWF414 JT419:JT420 TP419:TP420 ADL419:ADL420 ANH419:ANH420 AXD419:AXD420 BGZ419:BGZ420 BQV419:BQV420 CAR419:CAR420 CKN419:CKN420 CUJ419:CUJ420 DEF419:DEF420 DOB419:DOB420 DXX419:DXX420 EHT419:EHT420 ERP419:ERP420 FBL419:FBL420 FLH419:FLH420 FVD419:FVD420 GEZ419:GEZ420 GOV419:GOV420 GYR419:GYR420 HIN419:HIN420 HSJ419:HSJ420 ICF419:ICF420 IMB419:IMB420 IVX419:IVX420 JFT419:JFT420 JPP419:JPP420 JZL419:JZL420 KJH419:KJH420 KTD419:KTD420 LCZ419:LCZ420 LMV419:LMV420 LWR419:LWR420 MGN419:MGN420 MQJ419:MQJ420 NAF419:NAF420 NKB419:NKB420 NTX419:NTX420 ODT419:ODT420 ONP419:ONP420 OXL419:OXL420 PHH419:PHH420 PRD419:PRD420 QAZ419:QAZ420 QKV419:QKV420 QUR419:QUR420 REN419:REN420 ROJ419:ROJ420 RYF419:RYF420 SIB419:SIB420 SRX419:SRX420 TBT419:TBT420 TLP419:TLP420 TVL419:TVL420 UFH419:UFH420 UPD419:UPD420 UYZ419:UYZ420 VIV419:VIV420 VSR419:VSR420 WCN419:WCN420 WMJ419:WMJ420 WWF419:WWF420 JT422:JT423 TP422:TP423 ADL422:ADL423 ANH422:ANH423 AXD422:AXD423 BGZ422:BGZ423 BQV422:BQV423 CAR422:CAR423 CKN422:CKN423 CUJ422:CUJ423 DEF422:DEF423 DOB422:DOB423 DXX422:DXX423 EHT422:EHT423 ERP422:ERP423 FBL422:FBL423 FLH422:FLH423 FVD422:FVD423 GEZ422:GEZ423 GOV422:GOV423 GYR422:GYR423 HIN422:HIN423 HSJ422:HSJ423 ICF422:ICF423 IMB422:IMB423 IVX422:IVX423 JFT422:JFT423 JPP422:JPP423 JZL422:JZL423 KJH422:KJH423 KTD422:KTD423 LCZ422:LCZ423 LMV422:LMV423 LWR422:LWR423 MGN422:MGN423 MQJ422:MQJ423 NAF422:NAF423 NKB422:NKB423 NTX422:NTX423 ODT422:ODT423 ONP422:ONP423 OXL422:OXL423 PHH422:PHH423 PRD422:PRD423 QAZ422:QAZ423 QKV422:QKV423 QUR422:QUR423 REN422:REN423 ROJ422:ROJ423 RYF422:RYF423 SIB422:SIB423 SRX422:SRX423 TBT422:TBT423 TLP422:TLP423 TVL422:TVL423 UFH422:UFH423 UPD422:UPD423 UYZ422:UYZ423 VIV422:VIV423 VSR422:VSR423 WCN422:WCN423 WMJ422:WMJ423 WWF422:WWF423 JT428:JT429 TP428:TP429 ADL428:ADL429 ANH428:ANH429 AXD428:AXD429 BGZ428:BGZ429 BQV428:BQV429 CAR428:CAR429 CKN428:CKN429 CUJ428:CUJ429 DEF428:DEF429 DOB428:DOB429 DXX428:DXX429 EHT428:EHT429 ERP428:ERP429 FBL428:FBL429 FLH428:FLH429 FVD428:FVD429 GEZ428:GEZ429 GOV428:GOV429 GYR428:GYR429 HIN428:HIN429 HSJ428:HSJ429 ICF428:ICF429 IMB428:IMB429 IVX428:IVX429 JFT428:JFT429 JPP428:JPP429 JZL428:JZL429 KJH428:KJH429 KTD428:KTD429 LCZ428:LCZ429 LMV428:LMV429 LWR428:LWR429 MGN428:MGN429 MQJ428:MQJ429 NAF428:NAF429 NKB428:NKB429 NTX428:NTX429 ODT428:ODT429 ONP428:ONP429 OXL428:OXL429 PHH428:PHH429 PRD428:PRD429 QAZ428:QAZ429 QKV428:QKV429 QUR428:QUR429 REN428:REN429 ROJ428:ROJ429 RYF428:RYF429 SIB428:SIB429 SRX428:SRX429 TBT428:TBT429 TLP428:TLP429 TVL428:TVL429 UFH428:UFH429 UPD428:UPD429 UYZ428:UYZ429 VIV428:VIV429 VSR428:VSR429 WCN428:WCN429 WMJ428:WMJ429 WWF428:WWF429 JT431:JT432 TP431:TP432 ADL431:ADL432 ANH431:ANH432 AXD431:AXD432 BGZ431:BGZ432 BQV431:BQV432 CAR431:CAR432 CKN431:CKN432 CUJ431:CUJ432 DEF431:DEF432 DOB431:DOB432 DXX431:DXX432 EHT431:EHT432 ERP431:ERP432 FBL431:FBL432 FLH431:FLH432 FVD431:FVD432 GEZ431:GEZ432 GOV431:GOV432 GYR431:GYR432 HIN431:HIN432 HSJ431:HSJ432 ICF431:ICF432 IMB431:IMB432 IVX431:IVX432 JFT431:JFT432 JPP431:JPP432 JZL431:JZL432 KJH431:KJH432 KTD431:KTD432 LCZ431:LCZ432 LMV431:LMV432 LWR431:LWR432 MGN431:MGN432 MQJ431:MQJ432 NAF431:NAF432 NKB431:NKB432 NTX431:NTX432 ODT431:ODT432 ONP431:ONP432 OXL431:OXL432 PHH431:PHH432 PRD431:PRD432 QAZ431:QAZ432 QKV431:QKV432 QUR431:QUR432 REN431:REN432 ROJ431:ROJ432 RYF431:RYF432 SIB431:SIB432 SRX431:SRX432 TBT431:TBT432 TLP431:TLP432 TVL431:TVL432 UFH431:UFH432 UPD431:UPD432 UYZ431:UYZ432 VIV431:VIV432 VSR431:VSR432 WCN431:WCN432 WMJ431:WMJ432 WWF431:WWF432 WWF416:WWF417 WMJ416:WMJ417 WCN416:WCN417 VSR416:VSR417 VIV416:VIV417 UYZ416:UYZ417 UPD416:UPD417 UFH416:UFH417 TVL416:TVL417 TLP416:TLP417 TBT416:TBT417 SRX416:SRX417 SIB416:SIB417 RYF416:RYF417 ROJ416:ROJ417 REN416:REN417 QUR416:QUR417 QKV416:QKV417 QAZ416:QAZ417 PRD416:PRD417 PHH416:PHH417 OXL416:OXL417 ONP416:ONP417 ODT416:ODT417 NTX416:NTX417 NKB416:NKB417 NAF416:NAF417 MQJ416:MQJ417 MGN416:MGN417 LWR416:LWR417 LMV416:LMV417 LCZ416:LCZ417 KTD416:KTD417 KJH416:KJH417 JZL416:JZL417 JPP416:JPP417 JFT416:JFT417 IVX416:IVX417 IMB416:IMB417 ICF416:ICF417 HSJ416:HSJ417 HIN416:HIN417 GYR416:GYR417 GOV416:GOV417 GEZ416:GEZ417 FVD416:FVD417 FLH416:FLH417 FBL416:FBL417 ERP416:ERP417 EHT416:EHT417 DXX416:DXX417 DOB416:DOB417 DEF416:DEF417 CUJ416:CUJ417 CKN416:CKN417 CAR416:CAR417 BQV416:BQV417 BGZ416:BGZ417 AXD416:AXD417 ANH416:ANH417 ADL416:ADL417 TP416:TP417 JT416:JT417 WWF425:WWF426 WMJ425:WMJ426 WCN425:WCN426 VSR425:VSR426 VIV425:VIV426 UYZ425:UYZ426 UPD425:UPD426 UFH425:UFH426 TVL425:TVL426 TLP425:TLP426 TBT425:TBT426 SRX425:SRX426 SIB425:SIB426 RYF425:RYF426 ROJ425:ROJ426 REN425:REN426 QUR425:QUR426 QKV425:QKV426 QAZ425:QAZ426 PRD425:PRD426 PHH425:PHH426 OXL425:OXL426 ONP425:ONP426 ODT425:ODT426 NTX425:NTX426 NKB425:NKB426 NAF425:NAF426 MQJ425:MQJ426 MGN425:MGN426 LWR425:LWR426 LMV425:LMV426 LCZ425:LCZ426 KTD425:KTD426 KJH425:KJH426 JZL425:JZL426 JPP425:JPP426 JFT425:JFT426 IVX425:IVX426 IMB425:IMB426 ICF425:ICF426 HSJ425:HSJ426 HIN425:HIN426 GYR425:GYR426 GOV425:GOV426 GEZ425:GEZ426 FVD425:FVD426 FLH425:FLH426 FBL425:FBL426 ERP425:ERP426 EHT425:EHT426 DXX425:DXX426 DOB425:DOB426 DEF425:DEF426 CUJ425:CUJ426 CKN425:CKN426 CAR425:CAR426 BQV425:BQV426 BGZ425:BGZ426 AXD425:AXD426 ANH425:ANH426 ADL425:ADL426 TP425:TP426 JT425:JT426 JT434:JT435 TP434:TP435 ADL434:ADL435 ANH434:ANH435 AXD434:AXD435 BGZ434:BGZ435 BQV434:BQV435 CAR434:CAR435 CKN434:CKN435 CUJ434:CUJ435 DEF434:DEF435 DOB434:DOB435 DXX434:DXX435 EHT434:EHT435 ERP434:ERP435 FBL434:FBL435 FLH434:FLH435 FVD434:FVD435 GEZ434:GEZ435 GOV434:GOV435 GYR434:GYR435 HIN434:HIN435 HSJ434:HSJ435 ICF434:ICF435 IMB434:IMB435 IVX434:IVX435 JFT434:JFT435 JPP434:JPP435 JZL434:JZL435 KJH434:KJH435 KTD434:KTD435 LCZ434:LCZ435 LMV434:LMV435 LWR434:LWR435 MGN434:MGN435 MQJ434:MQJ435 NAF434:NAF435 NKB434:NKB435 NTX434:NTX435 ODT434:ODT435 ONP434:ONP435 OXL434:OXL435 PHH434:PHH435 PRD434:PRD435 QAZ434:QAZ435 QKV434:QKV435 QUR434:QUR435 REN434:REN435 ROJ434:ROJ435 RYF434:RYF435 SIB434:SIB435 SRX434:SRX435 TBT434:TBT435 TLP434:TLP435 TVL434:TVL435 UFH434:UFH435 UPD434:UPD435 UYZ434:UYZ435 VIV434:VIV435 VSR434:VSR435 WCN434:WCN435 WMJ434:WMJ435 WWF434:WWF435 JT437:JT438 TP437:TP438 ADL437:ADL438 ANH437:ANH438 AXD437:AXD438 BGZ437:BGZ438 BQV437:BQV438 CAR437:CAR438 CKN437:CKN438 CUJ437:CUJ438 DEF437:DEF438 DOB437:DOB438 DXX437:DXX438 EHT437:EHT438 ERP437:ERP438 FBL437:FBL438 FLH437:FLH438 FVD437:FVD438 GEZ437:GEZ438 GOV437:GOV438 GYR437:GYR438 HIN437:HIN438 HSJ437:HSJ438 ICF437:ICF438 IMB437:IMB438 IVX437:IVX438 JFT437:JFT438 JPP437:JPP438 JZL437:JZL438 KJH437:KJH438 KTD437:KTD438 LCZ437:LCZ438 LMV437:LMV438 LWR437:LWR438 MGN437:MGN438 MQJ437:MQJ438 NAF437:NAF438 NKB437:NKB438 NTX437:NTX438 ODT437:ODT438 ONP437:ONP438 OXL437:OXL438 PHH437:PHH438 PRD437:PRD438 QAZ437:QAZ438 QKV437:QKV438 QUR437:QUR438 REN437:REN438 ROJ437:ROJ438 RYF437:RYF438 SIB437:SIB438 SRX437:SRX438 TBT437:TBT438 TLP437:TLP438 TVL437:TVL438 UFH437:UFH438 UPD437:UPD438 UYZ437:UYZ438 VIV437:VIV438 VSR437:VSR438 WCN437:WCN438 WMJ437:WMJ438 WWF437:WWF438 JT440:JT441 TP440:TP441 ADL440:ADL441 ANH440:ANH441 AXD440:AXD441 BGZ440:BGZ441 BQV440:BQV441 CAR440:CAR441 CKN440:CKN441 CUJ440:CUJ441 DEF440:DEF441 DOB440:DOB441 DXX440:DXX441 EHT440:EHT441 ERP440:ERP441 FBL440:FBL441 FLH440:FLH441 FVD440:FVD441 GEZ440:GEZ441 GOV440:GOV441 GYR440:GYR441 HIN440:HIN441 HSJ440:HSJ441 ICF440:ICF441 IMB440:IMB441 IVX440:IVX441 JFT440:JFT441 JPP440:JPP441 JZL440:JZL441 KJH440:KJH441 KTD440:KTD441 LCZ440:LCZ441 LMV440:LMV441 LWR440:LWR441 MGN440:MGN441 MQJ440:MQJ441 NAF440:NAF441 NKB440:NKB441 NTX440:NTX441 ODT440:ODT441 ONP440:ONP441 OXL440:OXL441 PHH440:PHH441 PRD440:PRD441 QAZ440:QAZ441 QKV440:QKV441 QUR440:QUR441 REN440:REN441 ROJ440:ROJ441 RYF440:RYF441 SIB440:SIB441 SRX440:SRX441 TBT440:TBT441 TLP440:TLP441 TVL440:TVL441 UFH440:UFH441 UPD440:UPD441 UYZ440:UYZ441 VIV440:VIV441 VSR440:VSR441 WCN440:WCN441 WMJ440:WMJ441 WWF440:WWF441 JT446:JT447 TP446:TP447 ADL446:ADL447 ANH446:ANH447 AXD446:AXD447 BGZ446:BGZ447 BQV446:BQV447 CAR446:CAR447 CKN446:CKN447 CUJ446:CUJ447 DEF446:DEF447 DOB446:DOB447 DXX446:DXX447 EHT446:EHT447 ERP446:ERP447 FBL446:FBL447 FLH446:FLH447 FVD446:FVD447 GEZ446:GEZ447 GOV446:GOV447 GYR446:GYR447 HIN446:HIN447 HSJ446:HSJ447 ICF446:ICF447 IMB446:IMB447 IVX446:IVX447 JFT446:JFT447 JPP446:JPP447 JZL446:JZL447 KJH446:KJH447 KTD446:KTD447 LCZ446:LCZ447 LMV446:LMV447 LWR446:LWR447 MGN446:MGN447 MQJ446:MQJ447 NAF446:NAF447 NKB446:NKB447 NTX446:NTX447 ODT446:ODT447 ONP446:ONP447 OXL446:OXL447 PHH446:PHH447 PRD446:PRD447 QAZ446:QAZ447 QKV446:QKV447 QUR446:QUR447 REN446:REN447 ROJ446:ROJ447 RYF446:RYF447 SIB446:SIB447 SRX446:SRX447 TBT446:TBT447 TLP446:TLP447 TVL446:TVL447 UFH446:UFH447 UPD446:UPD447 UYZ446:UYZ447 VIV446:VIV447 VSR446:VSR447 WCN446:WCN447 WMJ446:WMJ447 WWF446:WWF447 JT449:JT450 TP449:TP450 ADL449:ADL450 ANH449:ANH450 AXD449:AXD450 BGZ449:BGZ450 BQV449:BQV450 CAR449:CAR450 CKN449:CKN450 CUJ449:CUJ450 DEF449:DEF450 DOB449:DOB450 DXX449:DXX450 EHT449:EHT450 ERP449:ERP450 FBL449:FBL450 FLH449:FLH450 FVD449:FVD450 GEZ449:GEZ450 GOV449:GOV450 GYR449:GYR450 HIN449:HIN450 HSJ449:HSJ450 ICF449:ICF450 IMB449:IMB450 IVX449:IVX450 JFT449:JFT450 JPP449:JPP450 JZL449:JZL450 KJH449:KJH450 KTD449:KTD450 LCZ449:LCZ450 LMV449:LMV450 LWR449:LWR450 MGN449:MGN450 MQJ449:MQJ450 NAF449:NAF450 NKB449:NKB450 NTX449:NTX450 ODT449:ODT450 ONP449:ONP450 OXL449:OXL450 PHH449:PHH450 PRD449:PRD450 QAZ449:QAZ450 QKV449:QKV450 QUR449:QUR450 REN449:REN450 ROJ449:ROJ450 RYF449:RYF450 SIB449:SIB450 SRX449:SRX450 TBT449:TBT450 TLP449:TLP450 TVL449:TVL450 UFH449:UFH450 UPD449:UPD450 UYZ449:UYZ450 VIV449:VIV450 VSR449:VSR450 WCN449:WCN450 WMJ449:WMJ450 WWF449:WWF450 JT455:JT456 TP455:TP456 ADL455:ADL456 ANH455:ANH456 AXD455:AXD456 BGZ455:BGZ456 BQV455:BQV456 CAR455:CAR456 CKN455:CKN456 CUJ455:CUJ456 DEF455:DEF456 DOB455:DOB456 DXX455:DXX456 EHT455:EHT456 ERP455:ERP456 FBL455:FBL456 FLH455:FLH456 FVD455:FVD456 GEZ455:GEZ456 GOV455:GOV456 GYR455:GYR456 HIN455:HIN456 HSJ455:HSJ456 ICF455:ICF456 IMB455:IMB456 IVX455:IVX456 JFT455:JFT456 JPP455:JPP456 JZL455:JZL456 KJH455:KJH456 KTD455:KTD456 LCZ455:LCZ456 LMV455:LMV456 LWR455:LWR456 MGN455:MGN456 MQJ455:MQJ456 NAF455:NAF456 NKB455:NKB456 NTX455:NTX456 ODT455:ODT456 ONP455:ONP456 OXL455:OXL456 PHH455:PHH456 PRD455:PRD456 QAZ455:QAZ456 QKV455:QKV456 QUR455:QUR456 REN455:REN456 ROJ455:ROJ456 RYF455:RYF456 SIB455:SIB456 SRX455:SRX456 TBT455:TBT456 TLP455:TLP456 TVL455:TVL456 UFH455:UFH456 UPD455:UPD456 UYZ455:UYZ456 VIV455:VIV456 VSR455:VSR456 WCN455:WCN456 WMJ455:WMJ456 WWF455:WWF456 WWF443:WWF444 WMJ443:WMJ444 WCN443:WCN444 VSR443:VSR444 VIV443:VIV444 UYZ443:UYZ444 UPD443:UPD444 UFH443:UFH444 TVL443:TVL444 TLP443:TLP444 TBT443:TBT444 SRX443:SRX444 SIB443:SIB444 RYF443:RYF444 ROJ443:ROJ444 REN443:REN444 QUR443:QUR444 QKV443:QKV444 QAZ443:QAZ444 PRD443:PRD444 PHH443:PHH444 OXL443:OXL444 ONP443:ONP444 ODT443:ODT444 NTX443:NTX444 NKB443:NKB444 NAF443:NAF444 MQJ443:MQJ444 MGN443:MGN444 LWR443:LWR444 LMV443:LMV444 LCZ443:LCZ444 KTD443:KTD444 KJH443:KJH444 JZL443:JZL444 JPP443:JPP444 JFT443:JFT444 IVX443:IVX444 IMB443:IMB444 ICF443:ICF444 HSJ443:HSJ444 HIN443:HIN444 GYR443:GYR444 GOV443:GOV444 GEZ443:GEZ444 FVD443:FVD444 FLH443:FLH444 FBL443:FBL444 ERP443:ERP444 EHT443:EHT444 DXX443:DXX444 DOB443:DOB444 DEF443:DEF444 CUJ443:CUJ444 CKN443:CKN444 CAR443:CAR444 BQV443:BQV444 BGZ443:BGZ444 AXD443:AXD444 ANH443:ANH444 ADL443:ADL444 TP443:TP444 JT443:JT444 WWF452:WWF453 WMJ452:WMJ453 WCN452:WCN453 VSR452:VSR453 VIV452:VIV453 UYZ452:UYZ453 UPD452:UPD453 UFH452:UFH453 TVL452:TVL453 TLP452:TLP453 TBT452:TBT453 SRX452:SRX453 SIB452:SIB453 RYF452:RYF453 ROJ452:ROJ453 REN452:REN453 QUR452:QUR453 QKV452:QKV453 QAZ452:QAZ453 PRD452:PRD453 PHH452:PHH453 OXL452:OXL453 ONP452:ONP453 ODT452:ODT453 NTX452:NTX453 NKB452:NKB453 NAF452:NAF453 MQJ452:MQJ453 MGN452:MGN453 LWR452:LWR453 LMV452:LMV453 LCZ452:LCZ453 KTD452:KTD453 KJH452:KJH453 JZL452:JZL453 JPP452:JPP453 JFT452:JFT453 IVX452:IVX453 IMB452:IMB453 ICF452:ICF453 HSJ452:HSJ453 HIN452:HIN453 GYR452:GYR453 GOV452:GOV453 GEZ452:GEZ453 FVD452:FVD453 FLH452:FLH453 FBL452:FBL453 ERP452:ERP453 EHT452:EHT453 DXX452:DXX453 DOB452:DOB453 DEF452:DEF453 CUJ452:CUJ453 CKN452:CKN453 CAR452:CAR453 BQV452:BQV453 BGZ452:BGZ453 AXD452:AXD453 ANH452:ANH453 ADL452:ADL453 TP452:TP453 JT452:JT453 WWF1843:WWF1949 JT1843:JT1949 TP1843:TP1949 ADL1843:ADL1949 ANH1843:ANH1949 AXD1843:AXD1949 BGZ1843:BGZ1949 BQV1843:BQV1949 CAR1843:CAR1949 CKN1843:CKN1949 CUJ1843:CUJ1949 DEF1843:DEF1949 DOB1843:DOB1949 DXX1843:DXX1949 EHT1843:EHT1949 ERP1843:ERP1949 FBL1843:FBL1949 FLH1843:FLH1949 FVD1843:FVD1949 GEZ1843:GEZ1949 GOV1843:GOV1949 GYR1843:GYR1949 HIN1843:HIN1949 HSJ1843:HSJ1949 ICF1843:ICF1949 IMB1843:IMB1949 IVX1843:IVX1949 JFT1843:JFT1949 JPP1843:JPP1949 JZL1843:JZL1949 KJH1843:KJH1949 KTD1843:KTD1949 LCZ1843:LCZ1949 LMV1843:LMV1949 LWR1843:LWR1949 MGN1843:MGN1949 MQJ1843:MQJ1949 NAF1843:NAF1949 NKB1843:NKB1949 NTX1843:NTX1949 ODT1843:ODT1949 ONP1843:ONP1949 OXL1843:OXL1949 PHH1843:PHH1949 PRD1843:PRD1949 QAZ1843:QAZ1949 QKV1843:QKV1949 QUR1843:QUR1949 REN1843:REN1949 ROJ1843:ROJ1949 RYF1843:RYF1949 SIB1843:SIB1949 SRX1843:SRX1949 TBT1843:TBT1949 TLP1843:TLP1949 TVL1843:TVL1949 UFH1843:UFH1949 UPD1843:UPD1949 UYZ1843:UYZ1949 VIV1843:VIV1949 VSR1843:VSR1949 WCN1843:WCN1949 WCN909:WCN1007 VSR909:VSR1007 VIV909:VIV1007 UYZ909:UYZ1007 UPD909:UPD1007 UFH909:UFH1007 TVL909:TVL1007 TLP909:TLP1007 TBT909:TBT1007 SRX909:SRX1007 SIB909:SIB1007 RYF909:RYF1007 ROJ909:ROJ1007 REN909:REN1007 QUR909:QUR1007 QKV909:QKV1007 QAZ909:QAZ1007 PRD909:PRD1007 PHH909:PHH1007 OXL909:OXL1007 ONP909:ONP1007 ODT909:ODT1007 NTX909:NTX1007 NKB909:NKB1007 NAF909:NAF1007 MQJ909:MQJ1007 MGN909:MGN1007 LWR909:LWR1007 LMV909:LMV1007 LCZ909:LCZ1007 KTD909:KTD1007 KJH909:KJH1007 JZL909:JZL1007 JPP909:JPP1007 JFT909:JFT1007 IVX909:IVX1007 IMB909:IMB1007 ICF909:ICF1007 HSJ909:HSJ1007 HIN909:HIN1007 GYR909:GYR1007 GOV909:GOV1007 GEZ909:GEZ1007 FVD909:FVD1007 FLH909:FLH1007 FBL909:FBL1007 ERP909:ERP1007 EHT909:EHT1007 DXX909:DXX1007 DOB909:DOB1007 DEF909:DEF1007 CUJ909:CUJ1007 CKN909:CKN1007 CAR909:CAR1007 BQV909:BQV1007 BGZ909:BGZ1007 AXD909:AXD1007 ANH909:ANH1007 ADL909:ADL1007 TP909:TP1007 JT909:JT1007 WWF909:WWF1007 WMJ909:WMJ1007 WMJ1843:WMJ1949 WWF1389:WWF1459 JT1389:JT1459 TP1389:TP1459 ADL1389:ADL1459 ANH1389:ANH1459 AXD1389:AXD1459 BGZ1389:BGZ1459 BQV1389:BQV1459 CAR1389:CAR1459 CKN1389:CKN1459 CUJ1389:CUJ1459 DEF1389:DEF1459 DOB1389:DOB1459 DXX1389:DXX1459 EHT1389:EHT1459 ERP1389:ERP1459 FBL1389:FBL1459 FLH1389:FLH1459 FVD1389:FVD1459 GEZ1389:GEZ1459 GOV1389:GOV1459 GYR1389:GYR1459 HIN1389:HIN1459 HSJ1389:HSJ1459 ICF1389:ICF1459 IMB1389:IMB1459 IVX1389:IVX1459 JFT1389:JFT1459 JPP1389:JPP1459 JZL1389:JZL1459 KJH1389:KJH1459 KTD1389:KTD1459 LCZ1389:LCZ1459 LMV1389:LMV1459 LWR1389:LWR1459 MGN1389:MGN1459 MQJ1389:MQJ1459 NAF1389:NAF1459 NKB1389:NKB1459 NTX1389:NTX1459 ODT1389:ODT1459 ONP1389:ONP1459 OXL1389:OXL1459 PHH1389:PHH1459 PRD1389:PRD1459 QAZ1389:QAZ1459 QKV1389:QKV1459 QUR1389:QUR1459 REN1389:REN1459 ROJ1389:ROJ1459 RYF1389:RYF1459 SIB1389:SIB1459 SRX1389:SRX1459 TBT1389:TBT1459 TLP1389:TLP1459 TVL1389:TVL1459 UFH1389:UFH1459 UPD1389:UPD1459 UYZ1389:UYZ1459 VIV1389:VIV1459 VSR1389:VSR1459 WCN1389:WCN1459 VSR1245:VSR1315 VIV1245:VIV1315 UYZ1245:UYZ1315 UPD1245:UPD1315 UFH1245:UFH1315 TVL1245:TVL1315 TLP1245:TLP1315 TBT1245:TBT1315 SRX1245:SRX1315 SIB1245:SIB1315 RYF1245:RYF1315 ROJ1245:ROJ1315 REN1245:REN1315 QUR1245:QUR1315 QKV1245:QKV1315 QAZ1245:QAZ1315 PRD1245:PRD1315 PHH1245:PHH1315 OXL1245:OXL1315 ONP1245:ONP1315 ODT1245:ODT1315 NTX1245:NTX1315 NKB1245:NKB1315 NAF1245:NAF1315 MQJ1245:MQJ1315 MGN1245:MGN1315 LWR1245:LWR1315 LMV1245:LMV1315 LCZ1245:LCZ1315 KTD1245:KTD1315 KJH1245:KJH1315 JZL1245:JZL1315 JPP1245:JPP1315 JFT1245:JFT1315 IVX1245:IVX1315 IMB1245:IMB1315 ICF1245:ICF1315 HSJ1245:HSJ1315 HIN1245:HIN1315 GYR1245:GYR1315 GOV1245:GOV1315 GEZ1245:GEZ1315 FVD1245:FVD1315 FLH1245:FLH1315 FBL1245:FBL1315 ERP1245:ERP1315 EHT1245:EHT1315 DXX1245:DXX1315 DOB1245:DOB1315 DEF1245:DEF1315 CUJ1245:CUJ1315 CKN1245:CKN1315 CAR1245:CAR1315 BQV1245:BQV1315 BGZ1245:BGZ1315 AXD1245:AXD1315 ANH1245:ANH1315 ADL1245:ADL1315 TP1245:TP1315 JT1245:JT1315 WWF1245:WWF1315 WMJ1245:WMJ1315 WCN1317:WCN1387 WMJ1389:WMJ1459 VSR1317:VSR1387 VIV1317:VIV1387 UYZ1317:UYZ1387 UPD1317:UPD1387 UFH1317:UFH1387 TVL1317:TVL1387 TLP1317:TLP1387 TBT1317:TBT1387 SRX1317:SRX1387 SIB1317:SIB1387 RYF1317:RYF1387 ROJ1317:ROJ1387 REN1317:REN1387 QUR1317:QUR1387 QKV1317:QKV1387 QAZ1317:QAZ1387 PRD1317:PRD1387 PHH1317:PHH1387 OXL1317:OXL1387 ONP1317:ONP1387 ODT1317:ODT1387 NTX1317:NTX1387 NKB1317:NKB1387 NAF1317:NAF1387 MQJ1317:MQJ1387 MGN1317:MGN1387 LWR1317:LWR1387 LMV1317:LMV1387 LCZ1317:LCZ1387 KTD1317:KTD1387 KJH1317:KJH1387 JZL1317:JZL1387 JPP1317:JPP1387 JFT1317:JFT1387 IVX1317:IVX1387 IMB1317:IMB1387 ICF1317:ICF1387 HSJ1317:HSJ1387 HIN1317:HIN1387 GYR1317:GYR1387 GOV1317:GOV1387 GEZ1317:GEZ1387 FVD1317:FVD1387 FLH1317:FLH1387 FBL1317:FBL1387 ERP1317:ERP1387 EHT1317:EHT1387 DXX1317:DXX1387 DOB1317:DOB1387 DEF1317:DEF1387 CUJ1317:CUJ1387 CKN1317:CKN1387 CAR1317:CAR1387 BQV1317:BQV1387 BGZ1317:BGZ1387 AXD1317:AXD1387 ANH1317:ANH1387 ADL1317:ADL1387 TP1317:TP1387 JT1317:JT1387 WWF1317:WWF1387 WMJ1317:WMJ1387 WCN1245:WCN1315 VSR1173:VSR1243 VIV1173:VIV1243 UYZ1173:UYZ1243 UPD1173:UPD1243 UFH1173:UFH1243 TVL1173:TVL1243 TLP1173:TLP1243 TBT1173:TBT1243 SRX1173:SRX1243 SIB1173:SIB1243 RYF1173:RYF1243 ROJ1173:ROJ1243 REN1173:REN1243 QUR1173:QUR1243 QKV1173:QKV1243 QAZ1173:QAZ1243 PRD1173:PRD1243 PHH1173:PHH1243 OXL1173:OXL1243 ONP1173:ONP1243 ODT1173:ODT1243 NTX1173:NTX1243 NKB1173:NKB1243 NAF1173:NAF1243 MQJ1173:MQJ1243 MGN1173:MGN1243 LWR1173:LWR1243 LMV1173:LMV1243 LCZ1173:LCZ1243 KTD1173:KTD1243 KJH1173:KJH1243 JZL1173:JZL1243 JPP1173:JPP1243 JFT1173:JFT1243 IVX1173:IVX1243 IMB1173:IMB1243 ICF1173:ICF1243 HSJ1173:HSJ1243 HIN1173:HIN1243 GYR1173:GYR1243 GOV1173:GOV1243 GEZ1173:GEZ1243 FVD1173:FVD1243 FLH1173:FLH1243 FBL1173:FBL1243 ERP1173:ERP1243 EHT1173:EHT1243 DXX1173:DXX1243 DOB1173:DOB1243 DEF1173:DEF1243 CUJ1173:CUJ1243 CKN1173:CKN1243 CAR1173:CAR1243 BQV1173:BQV1243 BGZ1173:BGZ1243 AXD1173:AXD1243 ANH1173:ANH1243 ADL1173:ADL1243 TP1173:TP1243 JT1173:JT1243 WWF1173:WWF1243 WMJ1173:WMJ1243 WWF1083:WWF1171 JT1083:JT1171 TP1083:TP1171 ADL1083:ADL1171 ANH1083:ANH1171 AXD1083:AXD1171 BGZ1083:BGZ1171 BQV1083:BQV1171 CAR1083:CAR1171 CKN1083:CKN1171 CUJ1083:CUJ1171 DEF1083:DEF1171 DOB1083:DOB1171 DXX1083:DXX1171 EHT1083:EHT1171 ERP1083:ERP1171 FBL1083:FBL1171 FLH1083:FLH1171 FVD1083:FVD1171 GEZ1083:GEZ1171 GOV1083:GOV1171 GYR1083:GYR1171 HIN1083:HIN1171 HSJ1083:HSJ1171 ICF1083:ICF1171 IMB1083:IMB1171 IVX1083:IVX1171 JFT1083:JFT1171 JPP1083:JPP1171 JZL1083:JZL1171 KJH1083:KJH1171 KTD1083:KTD1171 LCZ1083:LCZ1171 LMV1083:LMV1171 LWR1083:LWR1171 MGN1083:MGN1171 MQJ1083:MQJ1171 NAF1083:NAF1171 NKB1083:NKB1171 NTX1083:NTX1171 ODT1083:ODT1171 ONP1083:ONP1171 OXL1083:OXL1171 PHH1083:PHH1171 PRD1083:PRD1171 QAZ1083:QAZ1171 QKV1083:QKV1171 QUR1083:QUR1171 REN1083:REN1171 ROJ1083:ROJ1171 RYF1083:RYF1171 SIB1083:SIB1171 SRX1083:SRX1171 TBT1083:TBT1171 TLP1083:TLP1171 TVL1083:TVL1171 UFH1083:UFH1171 UPD1083:UPD1171 UYZ1083:UYZ1171 VIV1083:VIV1171 VSR1083:VSR1171 WCN1083:WCN1171 WCN1173:WCN1243 WMJ1083:WMJ1171 JT6:JT10 WWF6:WWF10 WMJ6:WMJ10 WCN6:WCN10 VSR6:VSR10 VIV6:VIV10 UYZ6:UYZ10 UPD6:UPD10 UFH6:UFH10 TVL6:TVL10 TLP6:TLP10 TBT6:TBT10 SRX6:SRX10 SIB6:SIB10 RYF6:RYF10 ROJ6:ROJ10 REN6:REN10 QUR6:QUR10 QKV6:QKV10 QAZ6:QAZ10 PRD6:PRD10 PHH6:PHH10 OXL6:OXL10 ONP6:ONP10 ODT6:ODT10 NTX6:NTX10 NKB6:NKB10 NAF6:NAF10 MQJ6:MQJ10 MGN6:MGN10 LWR6:LWR10 LMV6:LMV10 LCZ6:LCZ10 KTD6:KTD10 KJH6:KJH10 JZL6:JZL10 JPP6:JPP10 JFT6:JFT10 IVX6:IVX10 IMB6:IMB10 ICF6:ICF10 HSJ6:HSJ10 HIN6:HIN10 GYR6:GYR10 GOV6:GOV10 GEZ6:GEZ10 FVD6:FVD10 FLH6:FLH10 FBL6:FBL10 ERP6:ERP10 EHT6:EHT10 DXX6:DXX10 DOB6:DOB10 DEF6:DEF10 CUJ6:CUJ10 CKN6:CKN10 CAR6:CAR10 BQV6:BQV10 BGZ6:BGZ10 AXD6:AXD10 ANH6:ANH10 ADL6:ADL10 TP6:TP10 WMJ1461:WMJ1841 WWF1461:WWF1841 JT1461:JT1841 TP1461:TP1841 ADL1461:ADL1841 ANH1461:ANH1841 AXD1461:AXD1841 BGZ1461:BGZ1841 BQV1461:BQV1841 CAR1461:CAR1841 CKN1461:CKN1841 CUJ1461:CUJ1841 DEF1461:DEF1841 DOB1461:DOB1841 DXX1461:DXX1841 EHT1461:EHT1841 ERP1461:ERP1841 FBL1461:FBL1841 FLH1461:FLH1841 FVD1461:FVD1841 GEZ1461:GEZ1841 GOV1461:GOV1841 GYR1461:GYR1841 HIN1461:HIN1841 HSJ1461:HSJ1841 ICF1461:ICF1841 IMB1461:IMB1841 IVX1461:IVX1841 JFT1461:JFT1841 JPP1461:JPP1841 JZL1461:JZL1841 KJH1461:KJH1841 KTD1461:KTD1841 LCZ1461:LCZ1841 LMV1461:LMV1841 LWR1461:LWR1841 MGN1461:MGN1841 MQJ1461:MQJ1841 NAF1461:NAF1841 NKB1461:NKB1841 NTX1461:NTX1841 ODT1461:ODT1841 ONP1461:ONP1841 OXL1461:OXL1841 PHH1461:PHH1841 PRD1461:PRD1841 QAZ1461:QAZ1841 QKV1461:QKV1841 QUR1461:QUR1841 REN1461:REN1841 ROJ1461:ROJ1841 RYF1461:RYF1841 SIB1461:SIB1841 SRX1461:SRX1841 TBT1461:TBT1841 TLP1461:TLP1841 TVL1461:TVL1841 UFH1461:UFH1841 UPD1461:UPD1841 UYZ1461:UYZ1841 VIV1461:VIV1841 VSR1461:VSR1841 WCN1461:WCN1841 WMJ458:WMJ788 WWF1951:WWF2110 WWF1009:WWF1081 JT1009:JT1081 TP1009:TP1081 ADL1009:ADL1081 ANH1009:ANH1081 AXD1009:AXD1081 BGZ1009:BGZ1081 BQV1009:BQV1081 CAR1009:CAR1081 CKN1009:CKN1081 CUJ1009:CUJ1081 DEF1009:DEF1081 DOB1009:DOB1081 DXX1009:DXX1081 EHT1009:EHT1081 ERP1009:ERP1081 FBL1009:FBL1081 FLH1009:FLH1081 FVD1009:FVD1081 GEZ1009:GEZ1081 GOV1009:GOV1081 GYR1009:GYR1081 HIN1009:HIN1081 HSJ1009:HSJ1081 ICF1009:ICF1081 IMB1009:IMB1081 IVX1009:IVX1081 JFT1009:JFT1081 JPP1009:JPP1081 JZL1009:JZL1081 KJH1009:KJH1081 KTD1009:KTD1081 LCZ1009:LCZ1081 LMV1009:LMV1081 LWR1009:LWR1081 MGN1009:MGN1081 MQJ1009:MQJ1081 NAF1009:NAF1081 NKB1009:NKB1081 NTX1009:NTX1081 ODT1009:ODT1081 ONP1009:ONP1081 OXL1009:OXL1081 PHH1009:PHH1081 PRD1009:PRD1081 QAZ1009:QAZ1081 QKV1009:QKV1081 QUR1009:QUR1081 REN1009:REN1081 ROJ1009:ROJ1081 RYF1009:RYF1081 SIB1009:SIB1081 SRX1009:SRX1081 TBT1009:TBT1081 TLP1009:TLP1081 TVL1009:TVL1081 UFH1009:UFH1081 UPD1009:UPD1081 UYZ1009:UYZ1081 VIV1009:VIV1081 VSR1009:VSR1081 WCN1009:WCN1081 WWF96:WWF381 JT96:JT381 TP96:TP381 ADL96:ADL381 ANH96:ANH381 AXD96:AXD381 BGZ96:BGZ381 BQV96:BQV381 CAR96:CAR381 CKN96:CKN381 CUJ96:CUJ381 DEF96:DEF381 DOB96:DOB381 DXX96:DXX381 EHT96:EHT381 ERP96:ERP381 FBL96:FBL381 FLH96:FLH381 FVD96:FVD381 GEZ96:GEZ381 GOV96:GOV381 GYR96:GYR381 HIN96:HIN381 HSJ96:HSJ381 ICF96:ICF381 IMB96:IMB381 IVX96:IVX381 JFT96:JFT381 JPP96:JPP381 JZL96:JZL381 KJH96:KJH381 KTD96:KTD381 LCZ96:LCZ381 LMV96:LMV381 LWR96:LWR381 MGN96:MGN381 MQJ96:MQJ381 NAF96:NAF381 NKB96:NKB381 NTX96:NTX381 ODT96:ODT381 ONP96:ONP381 OXL96:OXL381 PHH96:PHH381 PRD96:PRD381 QAZ96:QAZ381 QKV96:QKV381 QUR96:QUR381 REN96:REN381 ROJ96:ROJ381 RYF96:RYF381 SIB96:SIB381 SRX96:SRX381 TBT96:TBT381 TLP96:TLP381 TVL96:TVL381 UFH96:UFH381 UPD96:UPD381 UYZ96:UYZ381 VIV96:VIV381 VSR96:VSR381 WCN96:WCN381 WMJ96:WMJ381 WWF458:WWF788 JT458:JT788 TP458:TP788 ADL458:ADL788 ANH458:ANH788 AXD458:AXD788 BGZ458:BGZ788 BQV458:BQV788 CAR458:CAR788 CKN458:CKN788 CUJ458:CUJ788 DEF458:DEF788 DOB458:DOB788 DXX458:DXX788 EHT458:EHT788 ERP458:ERP788 FBL458:FBL788 FLH458:FLH788 FVD458:FVD788 GEZ458:GEZ788 GOV458:GOV788 GYR458:GYR788 HIN458:HIN788 HSJ458:HSJ788 ICF458:ICF788 IMB458:IMB788 IVX458:IVX788 JFT458:JFT788 JPP458:JPP788 JZL458:JZL788 KJH458:KJH788 KTD458:KTD788 LCZ458:LCZ788 LMV458:LMV788 LWR458:LWR788 MGN458:MGN788 MQJ458:MQJ788 NAF458:NAF788 NKB458:NKB788 NTX458:NTX788 ODT458:ODT788 ONP458:ONP788 OXL458:OXL788 PHH458:PHH788 PRD458:PRD788 QAZ458:QAZ788 QKV458:QKV788 QUR458:QUR788 REN458:REN788 ROJ458:ROJ788 RYF458:RYF788 SIB458:SIB788 SRX458:SRX788 TBT458:TBT788 TLP458:TLP788 TVL458:TVL788 UFH458:UFH788 UPD458:UPD788 UYZ458:UYZ788 VIV458:VIV788 VSR458:VSR788 WCN458:WCN788 WMJ1951:WMJ2110 WCN1951:WCN2110 VSR1951:VSR2110 VIV1951:VIV2110 UYZ1951:UYZ2110 UPD1951:UPD2110 UFH1951:UFH2110 TVL1951:TVL2110 TLP1951:TLP2110 TBT1951:TBT2110 SRX1951:SRX2110 SIB1951:SIB2110 RYF1951:RYF2110 ROJ1951:ROJ2110 REN1951:REN2110 QUR1951:QUR2110 QKV1951:QKV2110 QAZ1951:QAZ2110 PRD1951:PRD2110 PHH1951:PHH2110 OXL1951:OXL2110 ONP1951:ONP2110 ODT1951:ODT2110 NTX1951:NTX2110 NKB1951:NKB2110 NAF1951:NAF2110 MQJ1951:MQJ2110 MGN1951:MGN2110 LWR1951:LWR2110 LMV1951:LMV2110 LCZ1951:LCZ2110 KTD1951:KTD2110 KJH1951:KJH2110 JZL1951:JZL2110 JPP1951:JPP2110 JFT1951:JFT2110 IVX1951:IVX2110 IMB1951:IMB2110 ICF1951:ICF2110 HSJ1951:HSJ2110 HIN1951:HIN2110 GYR1951:GYR2110 GOV1951:GOV2110 GEZ1951:GEZ2110 FVD1951:FVD2110 FLH1951:FLH2110 FBL1951:FBL2110 ERP1951:ERP2110 EHT1951:EHT2110 DXX1951:DXX2110 DOB1951:DOB2110 DEF1951:DEF2110 CUJ1951:CUJ2110 CKN1951:CKN2110 CAR1951:CAR2110 BQV1951:BQV2110 BGZ1951:BGZ2110 AXD1951:AXD2110 ANH1951:ANH2110 ADL1951:ADL2110 TP1951:TP2110 JT1951:JT2110 WCN2112:WCN2419 VSR2112:VSR2419 VIV2112:VIV2419 UYZ2112:UYZ2419 UPD2112:UPD2419 UFH2112:UFH2419 TVL2112:TVL2419 TLP2112:TLP2419 TBT2112:TBT2419 SRX2112:SRX2419 SIB2112:SIB2419 RYF2112:RYF2419 ROJ2112:ROJ2419 REN2112:REN2419 QUR2112:QUR2419 QKV2112:QKV2419 QAZ2112:QAZ2419 PRD2112:PRD2419 PHH2112:PHH2419 OXL2112:OXL2419 ONP2112:ONP2419 ODT2112:ODT2419 NTX2112:NTX2419 NKB2112:NKB2419 NAF2112:NAF2419 MQJ2112:MQJ2419 MGN2112:MGN2419 LWR2112:LWR2419 LMV2112:LMV2419 LCZ2112:LCZ2419 KTD2112:KTD2419 KJH2112:KJH2419 JZL2112:JZL2419 JPP2112:JPP2419 JFT2112:JFT2419 IVX2112:IVX2419 IMB2112:IMB2419 ICF2112:ICF2419 HSJ2112:HSJ2419 HIN2112:HIN2419 GYR2112:GYR2419 GOV2112:GOV2419 GEZ2112:GEZ2419 FVD2112:FVD2419 FLH2112:FLH2419 FBL2112:FBL2419 ERP2112:ERP2419 EHT2112:EHT2419 DXX2112:DXX2419 DOB2112:DOB2419 DEF2112:DEF2419 CUJ2112:CUJ2419 CKN2112:CKN2419 CAR2112:CAR2419 BQV2112:BQV2419 BGZ2112:BGZ2419 AXD2112:AXD2419 ANH2112:ANH2419 ADL2112:ADL2419 TP2112:TP2419 JT2112:JT2419 WWF2112:WWF2419 WMJ2112:WMJ2419 TP790:TP906 ADL790:ADL906 ANH790:ANH906 AXD790:AXD906 BGZ790:BGZ906 BQV790:BQV906 CAR790:CAR906 CKN790:CKN906 CUJ790:CUJ906 DEF790:DEF906 DOB790:DOB906 DXX790:DXX906 EHT790:EHT906 ERP790:ERP906 FBL790:FBL906 FLH790:FLH906 FVD790:FVD906 GEZ790:GEZ906 GOV790:GOV906 GYR790:GYR906 HIN790:HIN906 HSJ790:HSJ906 ICF790:ICF906 IMB790:IMB906 IVX790:IVX906 JFT790:JFT906 JPP790:JPP906 JZL790:JZL906 KJH790:KJH906 KTD790:KTD906 LCZ790:LCZ906 LMV790:LMV906 LWR790:LWR906 MGN790:MGN906 MQJ790:MQJ906 NAF790:NAF906 NKB790:NKB906 NTX790:NTX906 ODT790:ODT906 ONP790:ONP906 OXL790:OXL906 PHH790:PHH906 PRD790:PRD906 QAZ790:QAZ906 QKV790:QKV906 QUR790:QUR906 REN790:REN906 ROJ790:ROJ906 RYF790:RYF906 SIB790:SIB906 SRX790:SRX906 TBT790:TBT906 TLP790:TLP906 TVL790:TVL906 UFH790:UFH906 UPD790:UPD906 UYZ790:UYZ906 VIV790:VIV906 VSR790:VSR906 WCN790:WCN906 WMJ790:WMJ906 WWF790:WWF906 JT790:JT906" xr:uid="{00000000-0002-0000-0000-000008000000}"/>
    <dataValidation allowBlank="1" showInputMessage="1" showErrorMessage="1" promptTitle="Nombre del responsable" prompt="Registre el nombre completo del responsable de la contratación " sqref="V6 JS12:JS15 TO12:TO15 ADK12:ADK15 ANG12:ANG15 AXC12:AXC15 BGY12:BGY15 BQU12:BQU15 CAQ12:CAQ15 CKM12:CKM15 CUI12:CUI15 DEE12:DEE15 DOA12:DOA15 DXW12:DXW15 EHS12:EHS15 ERO12:ERO15 FBK12:FBK15 FLG12:FLG15 FVC12:FVC15 GEY12:GEY15 GOU12:GOU15 GYQ12:GYQ15 HIM12:HIM15 HSI12:HSI15 ICE12:ICE15 IMA12:IMA15 IVW12:IVW15 JFS12:JFS15 JPO12:JPO15 JZK12:JZK15 KJG12:KJG15 KTC12:KTC15 LCY12:LCY15 LMU12:LMU15 LWQ12:LWQ15 MGM12:MGM15 MQI12:MQI15 NAE12:NAE15 NKA12:NKA15 NTW12:NTW15 ODS12:ODS15 ONO12:ONO15 OXK12:OXK15 PHG12:PHG15 PRC12:PRC15 QAY12:QAY15 QKU12:QKU15 QUQ12:QUQ15 REM12:REM15 ROI12:ROI15 RYE12:RYE15 SIA12:SIA15 SRW12:SRW15 TBS12:TBS15 TLO12:TLO15 TVK12:TVK15 UFG12:UFG15 UPC12:UPC15 UYY12:UYY15 VIU12:VIU15 VSQ12:VSQ15 WCM12:WCM15 WMI12:WMI15 WWE12:WWE15 JS17:JS18 TO17:TO18 ADK17:ADK18 ANG17:ANG18 AXC17:AXC18 BGY17:BGY18 BQU17:BQU18 CAQ17:CAQ18 CKM17:CKM18 CUI17:CUI18 DEE17:DEE18 DOA17:DOA18 DXW17:DXW18 EHS17:EHS18 ERO17:ERO18 FBK17:FBK18 FLG17:FLG18 FVC17:FVC18 GEY17:GEY18 GOU17:GOU18 GYQ17:GYQ18 HIM17:HIM18 HSI17:HSI18 ICE17:ICE18 IMA17:IMA18 IVW17:IVW18 JFS17:JFS18 JPO17:JPO18 JZK17:JZK18 KJG17:KJG18 KTC17:KTC18 LCY17:LCY18 LMU17:LMU18 LWQ17:LWQ18 MGM17:MGM18 MQI17:MQI18 NAE17:NAE18 NKA17:NKA18 NTW17:NTW18 ODS17:ODS18 ONO17:ONO18 OXK17:OXK18 PHG17:PHG18 PRC17:PRC18 QAY17:QAY18 QKU17:QKU18 QUQ17:QUQ18 REM17:REM18 ROI17:ROI18 RYE17:RYE18 SIA17:SIA18 SRW17:SRW18 TBS17:TBS18 TLO17:TLO18 TVK17:TVK18 UFG17:UFG18 UPC17:UPC18 UYY17:UYY18 VIU17:VIU18 VSQ17:VSQ18 WCM17:WCM18 WMI17:WMI18 WWE17:WWE18 JS23:JS24 TO23:TO24 ADK23:ADK24 ANG23:ANG24 AXC23:AXC24 BGY23:BGY24 BQU23:BQU24 CAQ23:CAQ24 CKM23:CKM24 CUI23:CUI24 DEE23:DEE24 DOA23:DOA24 DXW23:DXW24 EHS23:EHS24 ERO23:ERO24 FBK23:FBK24 FLG23:FLG24 FVC23:FVC24 GEY23:GEY24 GOU23:GOU24 GYQ23:GYQ24 HIM23:HIM24 HSI23:HSI24 ICE23:ICE24 IMA23:IMA24 IVW23:IVW24 JFS23:JFS24 JPO23:JPO24 JZK23:JZK24 KJG23:KJG24 KTC23:KTC24 LCY23:LCY24 LMU23:LMU24 LWQ23:LWQ24 MGM23:MGM24 MQI23:MQI24 NAE23:NAE24 NKA23:NKA24 NTW23:NTW24 ODS23:ODS24 ONO23:ONO24 OXK23:OXK24 PHG23:PHG24 PRC23:PRC24 QAY23:QAY24 QKU23:QKU24 QUQ23:QUQ24 REM23:REM24 ROI23:ROI24 RYE23:RYE24 SIA23:SIA24 SRW23:SRW24 TBS23:TBS24 TLO23:TLO24 TVK23:TVK24 UFG23:UFG24 UPC23:UPC24 UYY23:UYY24 VIU23:VIU24 VSQ23:VSQ24 WCM23:WCM24 WMI23:WMI24 WWE23:WWE24 JS26:JS27 TO26:TO27 ADK26:ADK27 ANG26:ANG27 AXC26:AXC27 BGY26:BGY27 BQU26:BQU27 CAQ26:CAQ27 CKM26:CKM27 CUI26:CUI27 DEE26:DEE27 DOA26:DOA27 DXW26:DXW27 EHS26:EHS27 ERO26:ERO27 FBK26:FBK27 FLG26:FLG27 FVC26:FVC27 GEY26:GEY27 GOU26:GOU27 GYQ26:GYQ27 HIM26:HIM27 HSI26:HSI27 ICE26:ICE27 IMA26:IMA27 IVW26:IVW27 JFS26:JFS27 JPO26:JPO27 JZK26:JZK27 KJG26:KJG27 KTC26:KTC27 LCY26:LCY27 LMU26:LMU27 LWQ26:LWQ27 MGM26:MGM27 MQI26:MQI27 NAE26:NAE27 NKA26:NKA27 NTW26:NTW27 ODS26:ODS27 ONO26:ONO27 OXK26:OXK27 PHG26:PHG27 PRC26:PRC27 QAY26:QAY27 QKU26:QKU27 QUQ26:QUQ27 REM26:REM27 ROI26:ROI27 RYE26:RYE27 SIA26:SIA27 SRW26:SRW27 TBS26:TBS27 TLO26:TLO27 TVK26:TVK27 UFG26:UFG27 UPC26:UPC27 UYY26:UYY27 VIU26:VIU27 VSQ26:VSQ27 WCM26:WCM27 WMI26:WMI27 WWE26:WWE27 JS33:JS35 TO33:TO35 ADK33:ADK35 ANG33:ANG35 AXC33:AXC35 BGY33:BGY35 BQU33:BQU35 CAQ33:CAQ35 CKM33:CKM35 CUI33:CUI35 DEE33:DEE35 DOA33:DOA35 DXW33:DXW35 EHS33:EHS35 ERO33:ERO35 FBK33:FBK35 FLG33:FLG35 FVC33:FVC35 GEY33:GEY35 GOU33:GOU35 GYQ33:GYQ35 HIM33:HIM35 HSI33:HSI35 ICE33:ICE35 IMA33:IMA35 IVW33:IVW35 JFS33:JFS35 JPO33:JPO35 JZK33:JZK35 KJG33:KJG35 KTC33:KTC35 LCY33:LCY35 LMU33:LMU35 LWQ33:LWQ35 MGM33:MGM35 MQI33:MQI35 NAE33:NAE35 NKA33:NKA35 NTW33:NTW35 ODS33:ODS35 ONO33:ONO35 OXK33:OXK35 PHG33:PHG35 PRC33:PRC35 QAY33:QAY35 QKU33:QKU35 QUQ33:QUQ35 REM33:REM35 ROI33:ROI35 RYE33:RYE35 SIA33:SIA35 SRW33:SRW35 TBS33:TBS35 TLO33:TLO35 TVK33:TVK35 UFG33:UFG35 UPC33:UPC35 UYY33:UYY35 VIU33:VIU35 VSQ33:VSQ35 WCM33:WCM35 WMI33:WMI35 WWE33:WWE35 JS37:JS38 TO37:TO38 ADK37:ADK38 ANG37:ANG38 AXC37:AXC38 BGY37:BGY38 BQU37:BQU38 CAQ37:CAQ38 CKM37:CKM38 CUI37:CUI38 DEE37:DEE38 DOA37:DOA38 DXW37:DXW38 EHS37:EHS38 ERO37:ERO38 FBK37:FBK38 FLG37:FLG38 FVC37:FVC38 GEY37:GEY38 GOU37:GOU38 GYQ37:GYQ38 HIM37:HIM38 HSI37:HSI38 ICE37:ICE38 IMA37:IMA38 IVW37:IVW38 JFS37:JFS38 JPO37:JPO38 JZK37:JZK38 KJG37:KJG38 KTC37:KTC38 LCY37:LCY38 LMU37:LMU38 LWQ37:LWQ38 MGM37:MGM38 MQI37:MQI38 NAE37:NAE38 NKA37:NKA38 NTW37:NTW38 ODS37:ODS38 ONO37:ONO38 OXK37:OXK38 PHG37:PHG38 PRC37:PRC38 QAY37:QAY38 QKU37:QKU38 QUQ37:QUQ38 REM37:REM38 ROI37:ROI38 RYE37:RYE38 SIA37:SIA38 SRW37:SRW38 TBS37:TBS38 TLO37:TLO38 TVK37:TVK38 UFG37:UFG38 UPC37:UPC38 UYY37:UYY38 VIU37:VIU38 VSQ37:VSQ38 WCM37:WCM38 WMI37:WMI38 WWE37:WWE38 WWE20:WWE21 WMI20:WMI21 WCM20:WCM21 VSQ20:VSQ21 VIU20:VIU21 UYY20:UYY21 UPC20:UPC21 UFG20:UFG21 TVK20:TVK21 TLO20:TLO21 TBS20:TBS21 SRW20:SRW21 SIA20:SIA21 RYE20:RYE21 ROI20:ROI21 REM20:REM21 QUQ20:QUQ21 QKU20:QKU21 QAY20:QAY21 PRC20:PRC21 PHG20:PHG21 OXK20:OXK21 ONO20:ONO21 ODS20:ODS21 NTW20:NTW21 NKA20:NKA21 NAE20:NAE21 MQI20:MQI21 MGM20:MGM21 LWQ20:LWQ21 LMU20:LMU21 LCY20:LCY21 KTC20:KTC21 KJG20:KJG21 JZK20:JZK21 JPO20:JPO21 JFS20:JFS21 IVW20:IVW21 IMA20:IMA21 ICE20:ICE21 HSI20:HSI21 HIM20:HIM21 GYQ20:GYQ21 GOU20:GOU21 GEY20:GEY21 FVC20:FVC21 FLG20:FLG21 FBK20:FBK21 ERO20:ERO21 EHS20:EHS21 DXW20:DXW21 DOA20:DOA21 DEE20:DEE21 CUI20:CUI21 CKM20:CKM21 CAQ20:CAQ21 BQU20:BQU21 BGY20:BGY21 AXC20:AXC21 ANG20:ANG21 ADK20:ADK21 TO20:TO21 JS20:JS21 WWE30:WWE31 WMI30:WMI31 WCM30:WCM31 VSQ30:VSQ31 VIU30:VIU31 UYY30:UYY31 UPC30:UPC31 UFG30:UFG31 TVK30:TVK31 TLO30:TLO31 TBS30:TBS31 SRW30:SRW31 SIA30:SIA31 RYE30:RYE31 ROI30:ROI31 REM30:REM31 QUQ30:QUQ31 QKU30:QKU31 QAY30:QAY31 PRC30:PRC31 PHG30:PHG31 OXK30:OXK31 ONO30:ONO31 ODS30:ODS31 NTW30:NTW31 NKA30:NKA31 NAE30:NAE31 MQI30:MQI31 MGM30:MGM31 LWQ30:LWQ31 LMU30:LMU31 LCY30:LCY31 KTC30:KTC31 KJG30:KJG31 JZK30:JZK31 JPO30:JPO31 JFS30:JFS31 IVW30:IVW31 IMA30:IMA31 ICE30:ICE31 HSI30:HSI31 HIM30:HIM31 GYQ30:GYQ31 GOU30:GOU31 GEY30:GEY31 FVC30:FVC31 FLG30:FLG31 FBK30:FBK31 ERO30:ERO31 EHS30:EHS31 DXW30:DXW31 DOA30:DOA31 DEE30:DEE31 CUI30:CUI31 CKM30:CKM31 CAQ30:CAQ31 BQU30:BQU31 BGY30:BGY31 AXC30:AXC31 ANG30:ANG31 ADK30:ADK31 TO30:TO31 JS30:JS31 JS40:JS41 TO40:TO41 ADK40:ADK41 ANG40:ANG41 AXC40:AXC41 BGY40:BGY41 BQU40:BQU41 CAQ40:CAQ41 CKM40:CKM41 CUI40:CUI41 DEE40:DEE41 DOA40:DOA41 DXW40:DXW41 EHS40:EHS41 ERO40:ERO41 FBK40:FBK41 FLG40:FLG41 FVC40:FVC41 GEY40:GEY41 GOU40:GOU41 GYQ40:GYQ41 HIM40:HIM41 HSI40:HSI41 ICE40:ICE41 IMA40:IMA41 IVW40:IVW41 JFS40:JFS41 JPO40:JPO41 JZK40:JZK41 KJG40:KJG41 KTC40:KTC41 LCY40:LCY41 LMU40:LMU41 LWQ40:LWQ41 MGM40:MGM41 MQI40:MQI41 NAE40:NAE41 NKA40:NKA41 NTW40:NTW41 ODS40:ODS41 ONO40:ONO41 OXK40:OXK41 PHG40:PHG41 PRC40:PRC41 QAY40:QAY41 QKU40:QKU41 QUQ40:QUQ41 REM40:REM41 ROI40:ROI41 RYE40:RYE41 SIA40:SIA41 SRW40:SRW41 TBS40:TBS41 TLO40:TLO41 TVK40:TVK41 UFG40:UFG41 UPC40:UPC41 UYY40:UYY41 VIU40:VIU41 VSQ40:VSQ41 WCM40:WCM41 WMI40:WMI41 WWE40:WWE41 JS43:JS44 TO43:TO44 ADK43:ADK44 ANG43:ANG44 AXC43:AXC44 BGY43:BGY44 BQU43:BQU44 CAQ43:CAQ44 CKM43:CKM44 CUI43:CUI44 DEE43:DEE44 DOA43:DOA44 DXW43:DXW44 EHS43:EHS44 ERO43:ERO44 FBK43:FBK44 FLG43:FLG44 FVC43:FVC44 GEY43:GEY44 GOU43:GOU44 GYQ43:GYQ44 HIM43:HIM44 HSI43:HSI44 ICE43:ICE44 IMA43:IMA44 IVW43:IVW44 JFS43:JFS44 JPO43:JPO44 JZK43:JZK44 KJG43:KJG44 KTC43:KTC44 LCY43:LCY44 LMU43:LMU44 LWQ43:LWQ44 MGM43:MGM44 MQI43:MQI44 NAE43:NAE44 NKA43:NKA44 NTW43:NTW44 ODS43:ODS44 ONO43:ONO44 OXK43:OXK44 PHG43:PHG44 PRC43:PRC44 QAY43:QAY44 QKU43:QKU44 QUQ43:QUQ44 REM43:REM44 ROI43:ROI44 RYE43:RYE44 SIA43:SIA44 SRW43:SRW44 TBS43:TBS44 TLO43:TLO44 TVK43:TVK44 UFG43:UFG44 UPC43:UPC44 UYY43:UYY44 VIU43:VIU44 VSQ43:VSQ44 WCM43:WCM44 WMI43:WMI44 WWE43:WWE44 JS46:JS47 TO46:TO47 ADK46:ADK47 ANG46:ANG47 AXC46:AXC47 BGY46:BGY47 BQU46:BQU47 CAQ46:CAQ47 CKM46:CKM47 CUI46:CUI47 DEE46:DEE47 DOA46:DOA47 DXW46:DXW47 EHS46:EHS47 ERO46:ERO47 FBK46:FBK47 FLG46:FLG47 FVC46:FVC47 GEY46:GEY47 GOU46:GOU47 GYQ46:GYQ47 HIM46:HIM47 HSI46:HSI47 ICE46:ICE47 IMA46:IMA47 IVW46:IVW47 JFS46:JFS47 JPO46:JPO47 JZK46:JZK47 KJG46:KJG47 KTC46:KTC47 LCY46:LCY47 LMU46:LMU47 LWQ46:LWQ47 MGM46:MGM47 MQI46:MQI47 NAE46:NAE47 NKA46:NKA47 NTW46:NTW47 ODS46:ODS47 ONO46:ONO47 OXK46:OXK47 PHG46:PHG47 PRC46:PRC47 QAY46:QAY47 QKU46:QKU47 QUQ46:QUQ47 REM46:REM47 ROI46:ROI47 RYE46:RYE47 SIA46:SIA47 SRW46:SRW47 TBS46:TBS47 TLO46:TLO47 TVK46:TVK47 UFG46:UFG47 UPC46:UPC47 UYY46:UYY47 VIU46:VIU47 VSQ46:VSQ47 WCM46:WCM47 WMI46:WMI47 WWE46:WWE4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JS58:JS59 TO58:TO59 ADK58:ADK59 ANG58:ANG59 AXC58:AXC59 BGY58:BGY59 BQU58:BQU59 CAQ58:CAQ59 CKM58:CKM59 CUI58:CUI59 DEE58:DEE59 DOA58:DOA59 DXW58:DXW59 EHS58:EHS59 ERO58:ERO59 FBK58:FBK59 FLG58:FLG59 FVC58:FVC59 GEY58:GEY59 GOU58:GOU59 GYQ58:GYQ59 HIM58:HIM59 HSI58:HSI59 ICE58:ICE59 IMA58:IMA59 IVW58:IVW59 JFS58:JFS59 JPO58:JPO59 JZK58:JZK59 KJG58:KJG59 KTC58:KTC59 LCY58:LCY59 LMU58:LMU59 LWQ58:LWQ59 MGM58:MGM59 MQI58:MQI59 NAE58:NAE59 NKA58:NKA59 NTW58:NTW59 ODS58:ODS59 ONO58:ONO59 OXK58:OXK59 PHG58:PHG59 PRC58:PRC59 QAY58:QAY59 QKU58:QKU59 QUQ58:QUQ59 REM58:REM59 ROI58:ROI59 RYE58:RYE59 SIA58:SIA59 SRW58:SRW59 TBS58:TBS59 TLO58:TLO59 TVK58:TVK59 UFG58:UFG59 UPC58:UPC59 UYY58:UYY59 VIU58:VIU59 VSQ58:VSQ59 WCM58:WCM59 WMI58:WMI59 WWE58:WWE59 JS64:JS65 TO64:TO65 ADK64:ADK65 ANG64:ANG65 AXC64:AXC65 BGY64:BGY65 BQU64:BQU65 CAQ64:CAQ65 CKM64:CKM65 CUI64:CUI65 DEE64:DEE65 DOA64:DOA65 DXW64:DXW65 EHS64:EHS65 ERO64:ERO65 FBK64:FBK65 FLG64:FLG65 FVC64:FVC65 GEY64:GEY65 GOU64:GOU65 GYQ64:GYQ65 HIM64:HIM65 HSI64:HSI65 ICE64:ICE65 IMA64:IMA65 IVW64:IVW65 JFS64:JFS65 JPO64:JPO65 JZK64:JZK65 KJG64:KJG65 KTC64:KTC65 LCY64:LCY65 LMU64:LMU65 LWQ64:LWQ65 MGM64:MGM65 MQI64:MQI65 NAE64:NAE65 NKA64:NKA65 NTW64:NTW65 ODS64:ODS65 ONO64:ONO65 OXK64:OXK65 PHG64:PHG65 PRC64:PRC65 QAY64:QAY65 QKU64:QKU65 QUQ64:QUQ65 REM64:REM65 ROI64:ROI65 RYE64:RYE65 SIA64:SIA65 SRW64:SRW65 TBS64:TBS65 TLO64:TLO65 TVK64:TVK65 UFG64:UFG65 UPC64:UPC65 UYY64:UYY65 VIU64:VIU65 VSQ64:VSQ65 WCM64:WCM65 WMI64:WMI65 WWE64:WWE65 JS67:JS68 TO67:TO68 ADK67:ADK68 ANG67:ANG68 AXC67:AXC68 BGY67:BGY68 BQU67:BQU68 CAQ67:CAQ68 CKM67:CKM68 CUI67:CUI68 DEE67:DEE68 DOA67:DOA68 DXW67:DXW68 EHS67:EHS68 ERO67:ERO68 FBK67:FBK68 FLG67:FLG68 FVC67:FVC68 GEY67:GEY68 GOU67:GOU68 GYQ67:GYQ68 HIM67:HIM68 HSI67:HSI68 ICE67:ICE68 IMA67:IMA68 IVW67:IVW68 JFS67:JFS68 JPO67:JPO68 JZK67:JZK68 KJG67:KJG68 KTC67:KTC68 LCY67:LCY68 LMU67:LMU68 LWQ67:LWQ68 MGM67:MGM68 MQI67:MQI68 NAE67:NAE68 NKA67:NKA68 NTW67:NTW68 ODS67:ODS68 ONO67:ONO68 OXK67:OXK68 PHG67:PHG68 PRC67:PRC68 QAY67:QAY68 QKU67:QKU68 QUQ67:QUQ68 REM67:REM68 ROI67:ROI68 RYE67:RYE68 SIA67:SIA68 SRW67:SRW68 TBS67:TBS68 TLO67:TLO68 TVK67:TVK68 UFG67:UFG68 UPC67:UPC68 UYY67:UYY68 VIU67:VIU68 VSQ67:VSQ68 WCM67:WCM68 WMI67:WMI68 WWE67:WWE68 WWE49:WWE50 WMI49:WMI50 WCM49:WCM50 VSQ49:VSQ50 VIU49:VIU50 UYY49:UYY50 UPC49:UPC50 UFG49:UFG50 TVK49:TVK50 TLO49:TLO50 TBS49:TBS50 SRW49:SRW50 SIA49:SIA50 RYE49:RYE50 ROI49:ROI50 REM49:REM50 QUQ49:QUQ50 QKU49:QKU50 QAY49:QAY50 PRC49:PRC50 PHG49:PHG50 OXK49:OXK50 ONO49:ONO50 ODS49:ODS50 NTW49:NTW50 NKA49:NKA50 NAE49:NAE50 MQI49:MQI50 MGM49:MGM50 LWQ49:LWQ50 LMU49:LMU50 LCY49:LCY50 KTC49:KTC50 KJG49:KJG50 JZK49:JZK50 JPO49:JPO50 JFS49:JFS50 IVW49:IVW50 IMA49:IMA50 ICE49:ICE50 HSI49:HSI50 HIM49:HIM50 GYQ49:GYQ50 GOU49:GOU50 GEY49:GEY50 FVC49:FVC50 FLG49:FLG50 FBK49:FBK50 ERO49:ERO50 EHS49:EHS50 DXW49:DXW50 DOA49:DOA50 DEE49:DEE50 CUI49:CUI50 CKM49:CKM50 CAQ49:CAQ50 BQU49:BQU50 BGY49:BGY50 AXC49:AXC50 ANG49:ANG50 ADK49:ADK50 TO49:TO50 JS49:JS50 WWE61:WWE62 WMI61:WMI62 WCM61:WCM62 VSQ61:VSQ62 VIU61:VIU62 UYY61:UYY62 UPC61:UPC62 UFG61:UFG62 TVK61:TVK62 TLO61:TLO62 TBS61:TBS62 SRW61:SRW62 SIA61:SIA62 RYE61:RYE62 ROI61:ROI62 REM61:REM62 QUQ61:QUQ62 QKU61:QKU62 QAY61:QAY62 PRC61:PRC62 PHG61:PHG62 OXK61:OXK62 ONO61:ONO62 ODS61:ODS62 NTW61:NTW62 NKA61:NKA62 NAE61:NAE62 MQI61:MQI62 MGM61:MGM62 LWQ61:LWQ62 LMU61:LMU62 LCY61:LCY62 KTC61:KTC62 KJG61:KJG62 JZK61:JZK62 JPO61:JPO62 JFS61:JFS62 IVW61:IVW62 IMA61:IMA62 ICE61:ICE62 HSI61:HSI62 HIM61:HIM62 GYQ61:GYQ62 GOU61:GOU62 GEY61:GEY62 FVC61:FVC62 FLG61:FLG62 FBK61:FBK62 ERO61:ERO62 EHS61:EHS62 DXW61:DXW62 DOA61:DOA62 DEE61:DEE62 CUI61:CUI62 CKM61:CKM62 CAQ61:CAQ62 BQU61:BQU62 BGY61:BGY62 AXC61:AXC62 ANG61:ANG62 ADK61:ADK62 TO61:TO62 JS61:JS62 JS70:JS71 TO70:TO71 ADK70:ADK71 ANG70:ANG71 AXC70:AXC71 BGY70:BGY71 BQU70:BQU71 CAQ70:CAQ71 CKM70:CKM71 CUI70:CUI71 DEE70:DEE71 DOA70:DOA71 DXW70:DXW71 EHS70:EHS71 ERO70:ERO71 FBK70:FBK71 FLG70:FLG71 FVC70:FVC71 GEY70:GEY71 GOU70:GOU71 GYQ70:GYQ71 HIM70:HIM71 HSI70:HSI71 ICE70:ICE71 IMA70:IMA71 IVW70:IVW71 JFS70:JFS71 JPO70:JPO71 JZK70:JZK71 KJG70:KJG71 KTC70:KTC71 LCY70:LCY71 LMU70:LMU71 LWQ70:LWQ71 MGM70:MGM71 MQI70:MQI71 NAE70:NAE71 NKA70:NKA71 NTW70:NTW71 ODS70:ODS71 ONO70:ONO71 OXK70:OXK71 PHG70:PHG71 PRC70:PRC71 QAY70:QAY71 QKU70:QKU71 QUQ70:QUQ71 REM70:REM71 ROI70:ROI71 RYE70:RYE71 SIA70:SIA71 SRW70:SRW71 TBS70:TBS71 TLO70:TLO71 TVK70:TVK71 UFG70:UFG71 UPC70:UPC71 UYY70:UYY71 VIU70:VIU71 VSQ70:VSQ71 WCM70:WCM71 WMI70:WMI71 WWE70:WWE71 JS73:JS74 TO73:TO74 ADK73:ADK74 ANG73:ANG74 AXC73:AXC74 BGY73:BGY74 BQU73:BQU74 CAQ73:CAQ74 CKM73:CKM74 CUI73:CUI74 DEE73:DEE74 DOA73:DOA74 DXW73:DXW74 EHS73:EHS74 ERO73:ERO74 FBK73:FBK74 FLG73:FLG74 FVC73:FVC74 GEY73:GEY74 GOU73:GOU74 GYQ73:GYQ74 HIM73:HIM74 HSI73:HSI74 ICE73:ICE74 IMA73:IMA74 IVW73:IVW74 JFS73:JFS74 JPO73:JPO74 JZK73:JZK74 KJG73:KJG74 KTC73:KTC74 LCY73:LCY74 LMU73:LMU74 LWQ73:LWQ74 MGM73:MGM74 MQI73:MQI74 NAE73:NAE74 NKA73:NKA74 NTW73:NTW74 ODS73:ODS74 ONO73:ONO74 OXK73:OXK74 PHG73:PHG74 PRC73:PRC74 QAY73:QAY74 QKU73:QKU74 QUQ73:QUQ74 REM73:REM74 ROI73:ROI74 RYE73:RYE74 SIA73:SIA74 SRW73:SRW74 TBS73:TBS74 TLO73:TLO74 TVK73:TVK74 UFG73:UFG74 UPC73:UPC74 UYY73:UYY74 VIU73:VIU74 VSQ73:VSQ74 WCM73:WCM74 WMI73:WMI74 WWE73:WWE74 JS76:JS77 TO76:TO77 ADK76:ADK77 ANG76:ANG77 AXC76:AXC77 BGY76:BGY77 BQU76:BQU77 CAQ76:CAQ77 CKM76:CKM77 CUI76:CUI77 DEE76:DEE77 DOA76:DOA77 DXW76:DXW77 EHS76:EHS77 ERO76:ERO77 FBK76:FBK77 FLG76:FLG77 FVC76:FVC77 GEY76:GEY77 GOU76:GOU77 GYQ76:GYQ77 HIM76:HIM77 HSI76:HSI77 ICE76:ICE77 IMA76:IMA77 IVW76:IVW77 JFS76:JFS77 JPO76:JPO77 JZK76:JZK77 KJG76:KJG77 KTC76:KTC77 LCY76:LCY77 LMU76:LMU77 LWQ76:LWQ77 MGM76:MGM77 MQI76:MQI77 NAE76:NAE77 NKA76:NKA77 NTW76:NTW77 ODS76:ODS77 ONO76:ONO77 OXK76:OXK77 PHG76:PHG77 PRC76:PRC77 QAY76:QAY77 QKU76:QKU77 QUQ76:QUQ77 REM76:REM77 ROI76:ROI77 RYE76:RYE77 SIA76:SIA77 SRW76:SRW77 TBS76:TBS77 TLO76:TLO77 TVK76:TVK77 UFG76:UFG77 UPC76:UPC77 UYY76:UYY77 VIU76:VIU77 VSQ76:VSQ77 WCM76:WCM77 WMI76:WMI77 WWE76:WWE77 JS84:JS85 TO84:TO85 ADK84:ADK85 ANG84:ANG85 AXC84:AXC85 BGY84:BGY85 BQU84:BQU85 CAQ84:CAQ85 CKM84:CKM85 CUI84:CUI85 DEE84:DEE85 DOA84:DOA85 DXW84:DXW85 EHS84:EHS85 ERO84:ERO85 FBK84:FBK85 FLG84:FLG85 FVC84:FVC85 GEY84:GEY85 GOU84:GOU85 GYQ84:GYQ85 HIM84:HIM85 HSI84:HSI85 ICE84:ICE85 IMA84:IMA85 IVW84:IVW85 JFS84:JFS85 JPO84:JPO85 JZK84:JZK85 KJG84:KJG85 KTC84:KTC85 LCY84:LCY85 LMU84:LMU85 LWQ84:LWQ85 MGM84:MGM85 MQI84:MQI85 NAE84:NAE85 NKA84:NKA85 NTW84:NTW85 ODS84:ODS85 ONO84:ONO85 OXK84:OXK85 PHG84:PHG85 PRC84:PRC85 QAY84:QAY85 QKU84:QKU85 QUQ84:QUQ85 REM84:REM85 ROI84:ROI85 RYE84:RYE85 SIA84:SIA85 SRW84:SRW85 TBS84:TBS85 TLO84:TLO85 TVK84:TVK85 UFG84:UFG85 UPC84:UPC85 UYY84:UYY85 VIU84:VIU85 VSQ84:VSQ85 WCM84:WCM85 WMI84:WMI85 WWE84:WWE85 JS87:JS88 TO87:TO88 ADK87:ADK88 ANG87:ANG88 AXC87:AXC88 BGY87:BGY88 BQU87:BQU88 CAQ87:CAQ88 CKM87:CKM88 CUI87:CUI88 DEE87:DEE88 DOA87:DOA88 DXW87:DXW88 EHS87:EHS88 ERO87:ERO88 FBK87:FBK88 FLG87:FLG88 FVC87:FVC88 GEY87:GEY88 GOU87:GOU88 GYQ87:GYQ88 HIM87:HIM88 HSI87:HSI88 ICE87:ICE88 IMA87:IMA88 IVW87:IVW88 JFS87:JFS88 JPO87:JPO88 JZK87:JZK88 KJG87:KJG88 KTC87:KTC88 LCY87:LCY88 LMU87:LMU88 LWQ87:LWQ88 MGM87:MGM88 MQI87:MQI88 NAE87:NAE88 NKA87:NKA88 NTW87:NTW88 ODS87:ODS88 ONO87:ONO88 OXK87:OXK88 PHG87:PHG88 PRC87:PRC88 QAY87:QAY88 QKU87:QKU88 QUQ87:QUQ88 REM87:REM88 ROI87:ROI88 RYE87:RYE88 SIA87:SIA88 SRW87:SRW88 TBS87:TBS88 TLO87:TLO88 TVK87:TVK88 UFG87:UFG88 UPC87:UPC88 UYY87:UYY88 VIU87:VIU88 VSQ87:VSQ88 WCM87:WCM88 WMI87:WMI88 WWE87:WWE88 JS93:JS94 TO93:TO94 ADK93:ADK94 ANG93:ANG94 AXC93:AXC94 BGY93:BGY94 BQU93:BQU94 CAQ93:CAQ94 CKM93:CKM94 CUI93:CUI94 DEE93:DEE94 DOA93:DOA94 DXW93:DXW94 EHS93:EHS94 ERO93:ERO94 FBK93:FBK94 FLG93:FLG94 FVC93:FVC94 GEY93:GEY94 GOU93:GOU94 GYQ93:GYQ94 HIM93:HIM94 HSI93:HSI94 ICE93:ICE94 IMA93:IMA94 IVW93:IVW94 JFS93:JFS94 JPO93:JPO94 JZK93:JZK94 KJG93:KJG94 KTC93:KTC94 LCY93:LCY94 LMU93:LMU94 LWQ93:LWQ94 MGM93:MGM94 MQI93:MQI94 NAE93:NAE94 NKA93:NKA94 NTW93:NTW94 ODS93:ODS94 ONO93:ONO94 OXK93:OXK94 PHG93:PHG94 PRC93:PRC94 QAY93:QAY94 QKU93:QKU94 QUQ93:QUQ94 REM93:REM94 ROI93:ROI94 RYE93:RYE94 SIA93:SIA94 SRW93:SRW94 TBS93:TBS94 TLO93:TLO94 TVK93:TVK94 UFG93:UFG94 UPC93:UPC94 UYY93:UYY94 VIU93:VIU94 VSQ93:VSQ94 WCM93:WCM94 WMI93:WMI94 WWE93:WWE94 WWE80:WWE81 WMI80:WMI81 WCM80:WCM81 VSQ80:VSQ81 VIU80:VIU81 UYY80:UYY81 UPC80:UPC81 UFG80:UFG81 TVK80:TVK81 TLO80:TLO81 TBS80:TBS81 SRW80:SRW81 SIA80:SIA81 RYE80:RYE81 ROI80:ROI81 REM80:REM81 QUQ80:QUQ81 QKU80:QKU81 QAY80:QAY81 PRC80:PRC81 PHG80:PHG81 OXK80:OXK81 ONO80:ONO81 ODS80:ODS81 NTW80:NTW81 NKA80:NKA81 NAE80:NAE81 MQI80:MQI81 MGM80:MGM81 LWQ80:LWQ81 LMU80:LMU81 LCY80:LCY81 KTC80:KTC81 KJG80:KJG81 JZK80:JZK81 JPO80:JPO81 JFS80:JFS81 IVW80:IVW81 IMA80:IMA81 ICE80:ICE81 HSI80:HSI81 HIM80:HIM81 GYQ80:GYQ81 GOU80:GOU81 GEY80:GEY81 FVC80:FVC81 FLG80:FLG81 FBK80:FBK81 ERO80:ERO81 EHS80:EHS81 DXW80:DXW81 DOA80:DOA81 DEE80:DEE81 CUI80:CUI81 CKM80:CKM81 CAQ80:CAQ81 BQU80:BQU81 BGY80:BGY81 AXC80:AXC81 ANG80:ANG81 ADK80:ADK81 TO80:TO81 JS80:JS81 WWE90:WWE91 WMI90:WMI91 WCM90:WCM91 VSQ90:VSQ91 VIU90:VIU91 UYY90:UYY91 UPC90:UPC91 UFG90:UFG91 TVK90:TVK91 TLO90:TLO91 TBS90:TBS91 SRW90:SRW91 SIA90:SIA91 RYE90:RYE91 ROI90:ROI91 REM90:REM91 QUQ90:QUQ91 QKU90:QKU91 QAY90:QAY91 PRC90:PRC91 PHG90:PHG91 OXK90:OXK91 ONO90:ONO91 ODS90:ODS91 NTW90:NTW91 NKA90:NKA91 NAE90:NAE91 MQI90:MQI91 MGM90:MGM91 LWQ90:LWQ91 LMU90:LMU91 LCY90:LCY91 KTC90:KTC91 KJG90:KJG91 JZK90:JZK91 JPO90:JPO91 JFS90:JFS91 IVW90:IVW91 IMA90:IMA91 ICE90:ICE91 HSI90:HSI91 HIM90:HIM91 GYQ90:GYQ91 GOU90:GOU91 GEY90:GEY91 FVC90:FVC91 FLG90:FLG91 FBK90:FBK91 ERO90:ERO91 EHS90:EHS91 DXW90:DXW91 DOA90:DOA91 DEE90:DEE91 CUI90:CUI91 CKM90:CKM91 CAQ90:CAQ91 BQU90:BQU91 BGY90:BGY91 AXC90:AXC91 ANG90:ANG91 ADK90:ADK91 TO90:TO91 JS90:JS91 WMI1009:WMI1081 JS383:JS384 TO383:TO384 ADK383:ADK384 ANG383:ANG384 AXC383:AXC384 BGY383:BGY384 BQU383:BQU384 CAQ383:CAQ384 CKM383:CKM384 CUI383:CUI384 DEE383:DEE384 DOA383:DOA384 DXW383:DXW384 EHS383:EHS384 ERO383:ERO384 FBK383:FBK384 FLG383:FLG384 FVC383:FVC384 GEY383:GEY384 GOU383:GOU384 GYQ383:GYQ384 HIM383:HIM384 HSI383:HSI384 ICE383:ICE384 IMA383:IMA384 IVW383:IVW384 JFS383:JFS384 JPO383:JPO384 JZK383:JZK384 KJG383:KJG384 KTC383:KTC384 LCY383:LCY384 LMU383:LMU384 LWQ383:LWQ384 MGM383:MGM384 MQI383:MQI384 NAE383:NAE384 NKA383:NKA384 NTW383:NTW384 ODS383:ODS384 ONO383:ONO384 OXK383:OXK384 PHG383:PHG384 PRC383:PRC384 QAY383:QAY384 QKU383:QKU384 QUQ383:QUQ384 REM383:REM384 ROI383:ROI384 RYE383:RYE384 SIA383:SIA384 SRW383:SRW384 TBS383:TBS384 TLO383:TLO384 TVK383:TVK384 UFG383:UFG384 UPC383:UPC384 UYY383:UYY384 VIU383:VIU384 VSQ383:VSQ384 WCM383:WCM384 WMI383:WMI384 WWE383:WWE384 JS386:JS387 TO386:TO387 ADK386:ADK387 ANG386:ANG387 AXC386:AXC387 BGY386:BGY387 BQU386:BQU387 CAQ386:CAQ387 CKM386:CKM387 CUI386:CUI387 DEE386:DEE387 DOA386:DOA387 DXW386:DXW387 EHS386:EHS387 ERO386:ERO387 FBK386:FBK387 FLG386:FLG387 FVC386:FVC387 GEY386:GEY387 GOU386:GOU387 GYQ386:GYQ387 HIM386:HIM387 HSI386:HSI387 ICE386:ICE387 IMA386:IMA387 IVW386:IVW387 JFS386:JFS387 JPO386:JPO387 JZK386:JZK387 KJG386:KJG387 KTC386:KTC387 LCY386:LCY387 LMU386:LMU387 LWQ386:LWQ387 MGM386:MGM387 MQI386:MQI387 NAE386:NAE387 NKA386:NKA387 NTW386:NTW387 ODS386:ODS387 ONO386:ONO387 OXK386:OXK387 PHG386:PHG387 PRC386:PRC387 QAY386:QAY387 QKU386:QKU387 QUQ386:QUQ387 REM386:REM387 ROI386:ROI387 RYE386:RYE387 SIA386:SIA387 SRW386:SRW387 TBS386:TBS387 TLO386:TLO387 TVK386:TVK387 UFG386:UFG387 UPC386:UPC387 UYY386:UYY387 VIU386:VIU387 VSQ386:VSQ387 WCM386:WCM387 WMI386:WMI387 WWE386:WWE387 JS392:JS393 TO392:TO393 ADK392:ADK393 ANG392:ANG393 AXC392:AXC393 BGY392:BGY393 BQU392:BQU393 CAQ392:CAQ393 CKM392:CKM393 CUI392:CUI393 DEE392:DEE393 DOA392:DOA393 DXW392:DXW393 EHS392:EHS393 ERO392:ERO393 FBK392:FBK393 FLG392:FLG393 FVC392:FVC393 GEY392:GEY393 GOU392:GOU393 GYQ392:GYQ393 HIM392:HIM393 HSI392:HSI393 ICE392:ICE393 IMA392:IMA393 IVW392:IVW393 JFS392:JFS393 JPO392:JPO393 JZK392:JZK393 KJG392:KJG393 KTC392:KTC393 LCY392:LCY393 LMU392:LMU393 LWQ392:LWQ393 MGM392:MGM393 MQI392:MQI393 NAE392:NAE393 NKA392:NKA393 NTW392:NTW393 ODS392:ODS393 ONO392:ONO393 OXK392:OXK393 PHG392:PHG393 PRC392:PRC393 QAY392:QAY393 QKU392:QKU393 QUQ392:QUQ393 REM392:REM393 ROI392:ROI393 RYE392:RYE393 SIA392:SIA393 SRW392:SRW393 TBS392:TBS393 TLO392:TLO393 TVK392:TVK393 UFG392:UFG393 UPC392:UPC393 UYY392:UYY393 VIU392:VIU393 VSQ392:VSQ393 WCM392:WCM393 WMI392:WMI393 WWE392:WWE393 JS395:JS396 TO395:TO396 ADK395:ADK396 ANG395:ANG396 AXC395:AXC396 BGY395:BGY396 BQU395:BQU396 CAQ395:CAQ396 CKM395:CKM396 CUI395:CUI396 DEE395:DEE396 DOA395:DOA396 DXW395:DXW396 EHS395:EHS396 ERO395:ERO396 FBK395:FBK396 FLG395:FLG396 FVC395:FVC396 GEY395:GEY396 GOU395:GOU396 GYQ395:GYQ396 HIM395:HIM396 HSI395:HSI396 ICE395:ICE396 IMA395:IMA396 IVW395:IVW396 JFS395:JFS396 JPO395:JPO396 JZK395:JZK396 KJG395:KJG396 KTC395:KTC396 LCY395:LCY396 LMU395:LMU396 LWQ395:LWQ396 MGM395:MGM396 MQI395:MQI396 NAE395:NAE396 NKA395:NKA396 NTW395:NTW396 ODS395:ODS396 ONO395:ONO396 OXK395:OXK396 PHG395:PHG396 PRC395:PRC396 QAY395:QAY396 QKU395:QKU396 QUQ395:QUQ396 REM395:REM396 ROI395:ROI396 RYE395:RYE396 SIA395:SIA396 SRW395:SRW396 TBS395:TBS396 TLO395:TLO396 TVK395:TVK396 UFG395:UFG396 UPC395:UPC396 UYY395:UYY396 VIU395:VIU396 VSQ395:VSQ396 WCM395:WCM396 WMI395:WMI396 WWE395:WWE396 JS401:JS402 TO401:TO402 ADK401:ADK402 ANG401:ANG402 AXC401:AXC402 BGY401:BGY402 BQU401:BQU402 CAQ401:CAQ402 CKM401:CKM402 CUI401:CUI402 DEE401:DEE402 DOA401:DOA402 DXW401:DXW402 EHS401:EHS402 ERO401:ERO402 FBK401:FBK402 FLG401:FLG402 FVC401:FVC402 GEY401:GEY402 GOU401:GOU402 GYQ401:GYQ402 HIM401:HIM402 HSI401:HSI402 ICE401:ICE402 IMA401:IMA402 IVW401:IVW402 JFS401:JFS402 JPO401:JPO402 JZK401:JZK402 KJG401:KJG402 KTC401:KTC402 LCY401:LCY402 LMU401:LMU402 LWQ401:LWQ402 MGM401:MGM402 MQI401:MQI402 NAE401:NAE402 NKA401:NKA402 NTW401:NTW402 ODS401:ODS402 ONO401:ONO402 OXK401:OXK402 PHG401:PHG402 PRC401:PRC402 QAY401:QAY402 QKU401:QKU402 QUQ401:QUQ402 REM401:REM402 ROI401:ROI402 RYE401:RYE402 SIA401:SIA402 SRW401:SRW402 TBS401:TBS402 TLO401:TLO402 TVK401:TVK402 UFG401:UFG402 UPC401:UPC402 UYY401:UYY402 VIU401:VIU402 VSQ401:VSQ402 WCM401:WCM402 WMI401:WMI402 WWE401:WWE402 JS404:JS405 TO404:TO405 ADK404:ADK405 ANG404:ANG405 AXC404:AXC405 BGY404:BGY405 BQU404:BQU405 CAQ404:CAQ405 CKM404:CKM405 CUI404:CUI405 DEE404:DEE405 DOA404:DOA405 DXW404:DXW405 EHS404:EHS405 ERO404:ERO405 FBK404:FBK405 FLG404:FLG405 FVC404:FVC405 GEY404:GEY405 GOU404:GOU405 GYQ404:GYQ405 HIM404:HIM405 HSI404:HSI405 ICE404:ICE405 IMA404:IMA405 IVW404:IVW405 JFS404:JFS405 JPO404:JPO405 JZK404:JZK405 KJG404:KJG405 KTC404:KTC405 LCY404:LCY405 LMU404:LMU405 LWQ404:LWQ405 MGM404:MGM405 MQI404:MQI405 NAE404:NAE405 NKA404:NKA405 NTW404:NTW405 ODS404:ODS405 ONO404:ONO405 OXK404:OXK405 PHG404:PHG405 PRC404:PRC405 QAY404:QAY405 QKU404:QKU405 QUQ404:QUQ405 REM404:REM405 ROI404:ROI405 RYE404:RYE405 SIA404:SIA405 SRW404:SRW405 TBS404:TBS405 TLO404:TLO405 TVK404:TVK405 UFG404:UFG405 UPC404:UPC405 UYY404:UYY405 VIU404:VIU405 VSQ404:VSQ405 WCM404:WCM405 WMI404:WMI405 WWE404:WWE405 WWE389:WWE390 WMI389:WMI390 WCM389:WCM390 VSQ389:VSQ390 VIU389:VIU390 UYY389:UYY390 UPC389:UPC390 UFG389:UFG390 TVK389:TVK390 TLO389:TLO390 TBS389:TBS390 SRW389:SRW390 SIA389:SIA390 RYE389:RYE390 ROI389:ROI390 REM389:REM390 QUQ389:QUQ390 QKU389:QKU390 QAY389:QAY390 PRC389:PRC390 PHG389:PHG390 OXK389:OXK390 ONO389:ONO390 ODS389:ODS390 NTW389:NTW390 NKA389:NKA390 NAE389:NAE390 MQI389:MQI390 MGM389:MGM390 LWQ389:LWQ390 LMU389:LMU390 LCY389:LCY390 KTC389:KTC390 KJG389:KJG390 JZK389:JZK390 JPO389:JPO390 JFS389:JFS390 IVW389:IVW390 IMA389:IMA390 ICE389:ICE390 HSI389:HSI390 HIM389:HIM390 GYQ389:GYQ390 GOU389:GOU390 GEY389:GEY390 FVC389:FVC390 FLG389:FLG390 FBK389:FBK390 ERO389:ERO390 EHS389:EHS390 DXW389:DXW390 DOA389:DOA390 DEE389:DEE390 CUI389:CUI390 CKM389:CKM390 CAQ389:CAQ390 BQU389:BQU390 BGY389:BGY390 AXC389:AXC390 ANG389:ANG390 ADK389:ADK390 TO389:TO390 JS389:JS390 WWE398:WWE399 WMI398:WMI399 WCM398:WCM399 VSQ398:VSQ399 VIU398:VIU399 UYY398:UYY399 UPC398:UPC399 UFG398:UFG399 TVK398:TVK399 TLO398:TLO399 TBS398:TBS399 SRW398:SRW399 SIA398:SIA399 RYE398:RYE399 ROI398:ROI399 REM398:REM399 QUQ398:QUQ399 QKU398:QKU399 QAY398:QAY399 PRC398:PRC399 PHG398:PHG399 OXK398:OXK399 ONO398:ONO399 ODS398:ODS399 NTW398:NTW399 NKA398:NKA399 NAE398:NAE399 MQI398:MQI399 MGM398:MGM399 LWQ398:LWQ399 LMU398:LMU399 LCY398:LCY399 KTC398:KTC399 KJG398:KJG399 JZK398:JZK399 JPO398:JPO399 JFS398:JFS399 IVW398:IVW399 IMA398:IMA399 ICE398:ICE399 HSI398:HSI399 HIM398:HIM399 GYQ398:GYQ399 GOU398:GOU399 GEY398:GEY399 FVC398:FVC399 FLG398:FLG399 FBK398:FBK399 ERO398:ERO399 EHS398:EHS399 DXW398:DXW399 DOA398:DOA399 DEE398:DEE399 CUI398:CUI399 CKM398:CKM399 CAQ398:CAQ399 BQU398:BQU399 BGY398:BGY399 AXC398:AXC399 ANG398:ANG399 ADK398:ADK399 TO398:TO399 JS398:JS399 JS407:JS408 TO407:TO408 ADK407:ADK408 ANG407:ANG408 AXC407:AXC408 BGY407:BGY408 BQU407:BQU408 CAQ407:CAQ408 CKM407:CKM408 CUI407:CUI408 DEE407:DEE408 DOA407:DOA408 DXW407:DXW408 EHS407:EHS408 ERO407:ERO408 FBK407:FBK408 FLG407:FLG408 FVC407:FVC408 GEY407:GEY408 GOU407:GOU408 GYQ407:GYQ408 HIM407:HIM408 HSI407:HSI408 ICE407:ICE408 IMA407:IMA408 IVW407:IVW408 JFS407:JFS408 JPO407:JPO408 JZK407:JZK408 KJG407:KJG408 KTC407:KTC408 LCY407:LCY408 LMU407:LMU408 LWQ407:LWQ408 MGM407:MGM408 MQI407:MQI408 NAE407:NAE408 NKA407:NKA408 NTW407:NTW408 ODS407:ODS408 ONO407:ONO408 OXK407:OXK408 PHG407:PHG408 PRC407:PRC408 QAY407:QAY408 QKU407:QKU408 QUQ407:QUQ408 REM407:REM408 ROI407:ROI408 RYE407:RYE408 SIA407:SIA408 SRW407:SRW408 TBS407:TBS408 TLO407:TLO408 TVK407:TVK408 UFG407:UFG408 UPC407:UPC408 UYY407:UYY408 VIU407:VIU408 VSQ407:VSQ408 WCM407:WCM408 WMI407:WMI408 WWE407:WWE408 JS410:JS411 TO410:TO411 ADK410:ADK411 ANG410:ANG411 AXC410:AXC411 BGY410:BGY411 BQU410:BQU411 CAQ410:CAQ411 CKM410:CKM411 CUI410:CUI411 DEE410:DEE411 DOA410:DOA411 DXW410:DXW411 EHS410:EHS411 ERO410:ERO411 FBK410:FBK411 FLG410:FLG411 FVC410:FVC411 GEY410:GEY411 GOU410:GOU411 GYQ410:GYQ411 HIM410:HIM411 HSI410:HSI411 ICE410:ICE411 IMA410:IMA411 IVW410:IVW411 JFS410:JFS411 JPO410:JPO411 JZK410:JZK411 KJG410:KJG411 KTC410:KTC411 LCY410:LCY411 LMU410:LMU411 LWQ410:LWQ411 MGM410:MGM411 MQI410:MQI411 NAE410:NAE411 NKA410:NKA411 NTW410:NTW411 ODS410:ODS411 ONO410:ONO411 OXK410:OXK411 PHG410:PHG411 PRC410:PRC411 QAY410:QAY411 QKU410:QKU411 QUQ410:QUQ411 REM410:REM411 ROI410:ROI411 RYE410:RYE411 SIA410:SIA411 SRW410:SRW411 TBS410:TBS411 TLO410:TLO411 TVK410:TVK411 UFG410:UFG411 UPC410:UPC411 UYY410:UYY411 VIU410:VIU411 VSQ410:VSQ411 WCM410:WCM411 WMI410:WMI411 WWE410:WWE411 JS413:JS414 TO413:TO414 ADK413:ADK414 ANG413:ANG414 AXC413:AXC414 BGY413:BGY414 BQU413:BQU414 CAQ413:CAQ414 CKM413:CKM414 CUI413:CUI414 DEE413:DEE414 DOA413:DOA414 DXW413:DXW414 EHS413:EHS414 ERO413:ERO414 FBK413:FBK414 FLG413:FLG414 FVC413:FVC414 GEY413:GEY414 GOU413:GOU414 GYQ413:GYQ414 HIM413:HIM414 HSI413:HSI414 ICE413:ICE414 IMA413:IMA414 IVW413:IVW414 JFS413:JFS414 JPO413:JPO414 JZK413:JZK414 KJG413:KJG414 KTC413:KTC414 LCY413:LCY414 LMU413:LMU414 LWQ413:LWQ414 MGM413:MGM414 MQI413:MQI414 NAE413:NAE414 NKA413:NKA414 NTW413:NTW414 ODS413:ODS414 ONO413:ONO414 OXK413:OXK414 PHG413:PHG414 PRC413:PRC414 QAY413:QAY414 QKU413:QKU414 QUQ413:QUQ414 REM413:REM414 ROI413:ROI414 RYE413:RYE414 SIA413:SIA414 SRW413:SRW414 TBS413:TBS414 TLO413:TLO414 TVK413:TVK414 UFG413:UFG414 UPC413:UPC414 UYY413:UYY414 VIU413:VIU414 VSQ413:VSQ414 WCM413:WCM414 WMI413:WMI414 WWE413:WWE414 JS419:JS420 TO419:TO420 ADK419:ADK420 ANG419:ANG420 AXC419:AXC420 BGY419:BGY420 BQU419:BQU420 CAQ419:CAQ420 CKM419:CKM420 CUI419:CUI420 DEE419:DEE420 DOA419:DOA420 DXW419:DXW420 EHS419:EHS420 ERO419:ERO420 FBK419:FBK420 FLG419:FLG420 FVC419:FVC420 GEY419:GEY420 GOU419:GOU420 GYQ419:GYQ420 HIM419:HIM420 HSI419:HSI420 ICE419:ICE420 IMA419:IMA420 IVW419:IVW420 JFS419:JFS420 JPO419:JPO420 JZK419:JZK420 KJG419:KJG420 KTC419:KTC420 LCY419:LCY420 LMU419:LMU420 LWQ419:LWQ420 MGM419:MGM420 MQI419:MQI420 NAE419:NAE420 NKA419:NKA420 NTW419:NTW420 ODS419:ODS420 ONO419:ONO420 OXK419:OXK420 PHG419:PHG420 PRC419:PRC420 QAY419:QAY420 QKU419:QKU420 QUQ419:QUQ420 REM419:REM420 ROI419:ROI420 RYE419:RYE420 SIA419:SIA420 SRW419:SRW420 TBS419:TBS420 TLO419:TLO420 TVK419:TVK420 UFG419:UFG420 UPC419:UPC420 UYY419:UYY420 VIU419:VIU420 VSQ419:VSQ420 WCM419:WCM420 WMI419:WMI420 WWE419:WWE420 JS422:JS423 TO422:TO423 ADK422:ADK423 ANG422:ANG423 AXC422:AXC423 BGY422:BGY423 BQU422:BQU423 CAQ422:CAQ423 CKM422:CKM423 CUI422:CUI423 DEE422:DEE423 DOA422:DOA423 DXW422:DXW423 EHS422:EHS423 ERO422:ERO423 FBK422:FBK423 FLG422:FLG423 FVC422:FVC423 GEY422:GEY423 GOU422:GOU423 GYQ422:GYQ423 HIM422:HIM423 HSI422:HSI423 ICE422:ICE423 IMA422:IMA423 IVW422:IVW423 JFS422:JFS423 JPO422:JPO423 JZK422:JZK423 KJG422:KJG423 KTC422:KTC423 LCY422:LCY423 LMU422:LMU423 LWQ422:LWQ423 MGM422:MGM423 MQI422:MQI423 NAE422:NAE423 NKA422:NKA423 NTW422:NTW423 ODS422:ODS423 ONO422:ONO423 OXK422:OXK423 PHG422:PHG423 PRC422:PRC423 QAY422:QAY423 QKU422:QKU423 QUQ422:QUQ423 REM422:REM423 ROI422:ROI423 RYE422:RYE423 SIA422:SIA423 SRW422:SRW423 TBS422:TBS423 TLO422:TLO423 TVK422:TVK423 UFG422:UFG423 UPC422:UPC423 UYY422:UYY423 VIU422:VIU423 VSQ422:VSQ423 WCM422:WCM423 WMI422:WMI423 WWE422:WWE423 JS428:JS429 TO428:TO429 ADK428:ADK429 ANG428:ANG429 AXC428:AXC429 BGY428:BGY429 BQU428:BQU429 CAQ428:CAQ429 CKM428:CKM429 CUI428:CUI429 DEE428:DEE429 DOA428:DOA429 DXW428:DXW429 EHS428:EHS429 ERO428:ERO429 FBK428:FBK429 FLG428:FLG429 FVC428:FVC429 GEY428:GEY429 GOU428:GOU429 GYQ428:GYQ429 HIM428:HIM429 HSI428:HSI429 ICE428:ICE429 IMA428:IMA429 IVW428:IVW429 JFS428:JFS429 JPO428:JPO429 JZK428:JZK429 KJG428:KJG429 KTC428:KTC429 LCY428:LCY429 LMU428:LMU429 LWQ428:LWQ429 MGM428:MGM429 MQI428:MQI429 NAE428:NAE429 NKA428:NKA429 NTW428:NTW429 ODS428:ODS429 ONO428:ONO429 OXK428:OXK429 PHG428:PHG429 PRC428:PRC429 QAY428:QAY429 QKU428:QKU429 QUQ428:QUQ429 REM428:REM429 ROI428:ROI429 RYE428:RYE429 SIA428:SIA429 SRW428:SRW429 TBS428:TBS429 TLO428:TLO429 TVK428:TVK429 UFG428:UFG429 UPC428:UPC429 UYY428:UYY429 VIU428:VIU429 VSQ428:VSQ429 WCM428:WCM429 WMI428:WMI429 WWE428:WWE429 JS431:JS432 TO431:TO432 ADK431:ADK432 ANG431:ANG432 AXC431:AXC432 BGY431:BGY432 BQU431:BQU432 CAQ431:CAQ432 CKM431:CKM432 CUI431:CUI432 DEE431:DEE432 DOA431:DOA432 DXW431:DXW432 EHS431:EHS432 ERO431:ERO432 FBK431:FBK432 FLG431:FLG432 FVC431:FVC432 GEY431:GEY432 GOU431:GOU432 GYQ431:GYQ432 HIM431:HIM432 HSI431:HSI432 ICE431:ICE432 IMA431:IMA432 IVW431:IVW432 JFS431:JFS432 JPO431:JPO432 JZK431:JZK432 KJG431:KJG432 KTC431:KTC432 LCY431:LCY432 LMU431:LMU432 LWQ431:LWQ432 MGM431:MGM432 MQI431:MQI432 NAE431:NAE432 NKA431:NKA432 NTW431:NTW432 ODS431:ODS432 ONO431:ONO432 OXK431:OXK432 PHG431:PHG432 PRC431:PRC432 QAY431:QAY432 QKU431:QKU432 QUQ431:QUQ432 REM431:REM432 ROI431:ROI432 RYE431:RYE432 SIA431:SIA432 SRW431:SRW432 TBS431:TBS432 TLO431:TLO432 TVK431:TVK432 UFG431:UFG432 UPC431:UPC432 UYY431:UYY432 VIU431:VIU432 VSQ431:VSQ432 WCM431:WCM432 WMI431:WMI432 WWE431:WWE432 WWE416:WWE417 WMI416:WMI417 WCM416:WCM417 VSQ416:VSQ417 VIU416:VIU417 UYY416:UYY417 UPC416:UPC417 UFG416:UFG417 TVK416:TVK417 TLO416:TLO417 TBS416:TBS417 SRW416:SRW417 SIA416:SIA417 RYE416:RYE417 ROI416:ROI417 REM416:REM417 QUQ416:QUQ417 QKU416:QKU417 QAY416:QAY417 PRC416:PRC417 PHG416:PHG417 OXK416:OXK417 ONO416:ONO417 ODS416:ODS417 NTW416:NTW417 NKA416:NKA417 NAE416:NAE417 MQI416:MQI417 MGM416:MGM417 LWQ416:LWQ417 LMU416:LMU417 LCY416:LCY417 KTC416:KTC417 KJG416:KJG417 JZK416:JZK417 JPO416:JPO417 JFS416:JFS417 IVW416:IVW417 IMA416:IMA417 ICE416:ICE417 HSI416:HSI417 HIM416:HIM417 GYQ416:GYQ417 GOU416:GOU417 GEY416:GEY417 FVC416:FVC417 FLG416:FLG417 FBK416:FBK417 ERO416:ERO417 EHS416:EHS417 DXW416:DXW417 DOA416:DOA417 DEE416:DEE417 CUI416:CUI417 CKM416:CKM417 CAQ416:CAQ417 BQU416:BQU417 BGY416:BGY417 AXC416:AXC417 ANG416:ANG417 ADK416:ADK417 TO416:TO417 JS416:JS417 WWE425:WWE426 WMI425:WMI426 WCM425:WCM426 VSQ425:VSQ426 VIU425:VIU426 UYY425:UYY426 UPC425:UPC426 UFG425:UFG426 TVK425:TVK426 TLO425:TLO426 TBS425:TBS426 SRW425:SRW426 SIA425:SIA426 RYE425:RYE426 ROI425:ROI426 REM425:REM426 QUQ425:QUQ426 QKU425:QKU426 QAY425:QAY426 PRC425:PRC426 PHG425:PHG426 OXK425:OXK426 ONO425:ONO426 ODS425:ODS426 NTW425:NTW426 NKA425:NKA426 NAE425:NAE426 MQI425:MQI426 MGM425:MGM426 LWQ425:LWQ426 LMU425:LMU426 LCY425:LCY426 KTC425:KTC426 KJG425:KJG426 JZK425:JZK426 JPO425:JPO426 JFS425:JFS426 IVW425:IVW426 IMA425:IMA426 ICE425:ICE426 HSI425:HSI426 HIM425:HIM426 GYQ425:GYQ426 GOU425:GOU426 GEY425:GEY426 FVC425:FVC426 FLG425:FLG426 FBK425:FBK426 ERO425:ERO426 EHS425:EHS426 DXW425:DXW426 DOA425:DOA426 DEE425:DEE426 CUI425:CUI426 CKM425:CKM426 CAQ425:CAQ426 BQU425:BQU426 BGY425:BGY426 AXC425:AXC426 ANG425:ANG426 ADK425:ADK426 TO425:TO426 JS425:JS426 JS434:JS435 TO434:TO435 ADK434:ADK435 ANG434:ANG435 AXC434:AXC435 BGY434:BGY435 BQU434:BQU435 CAQ434:CAQ435 CKM434:CKM435 CUI434:CUI435 DEE434:DEE435 DOA434:DOA435 DXW434:DXW435 EHS434:EHS435 ERO434:ERO435 FBK434:FBK435 FLG434:FLG435 FVC434:FVC435 GEY434:GEY435 GOU434:GOU435 GYQ434:GYQ435 HIM434:HIM435 HSI434:HSI435 ICE434:ICE435 IMA434:IMA435 IVW434:IVW435 JFS434:JFS435 JPO434:JPO435 JZK434:JZK435 KJG434:KJG435 KTC434:KTC435 LCY434:LCY435 LMU434:LMU435 LWQ434:LWQ435 MGM434:MGM435 MQI434:MQI435 NAE434:NAE435 NKA434:NKA435 NTW434:NTW435 ODS434:ODS435 ONO434:ONO435 OXK434:OXK435 PHG434:PHG435 PRC434:PRC435 QAY434:QAY435 QKU434:QKU435 QUQ434:QUQ435 REM434:REM435 ROI434:ROI435 RYE434:RYE435 SIA434:SIA435 SRW434:SRW435 TBS434:TBS435 TLO434:TLO435 TVK434:TVK435 UFG434:UFG435 UPC434:UPC435 UYY434:UYY435 VIU434:VIU435 VSQ434:VSQ435 WCM434:WCM435 WMI434:WMI435 WWE434:WWE435 JS437:JS438 TO437:TO438 ADK437:ADK438 ANG437:ANG438 AXC437:AXC438 BGY437:BGY438 BQU437:BQU438 CAQ437:CAQ438 CKM437:CKM438 CUI437:CUI438 DEE437:DEE438 DOA437:DOA438 DXW437:DXW438 EHS437:EHS438 ERO437:ERO438 FBK437:FBK438 FLG437:FLG438 FVC437:FVC438 GEY437:GEY438 GOU437:GOU438 GYQ437:GYQ438 HIM437:HIM438 HSI437:HSI438 ICE437:ICE438 IMA437:IMA438 IVW437:IVW438 JFS437:JFS438 JPO437:JPO438 JZK437:JZK438 KJG437:KJG438 KTC437:KTC438 LCY437:LCY438 LMU437:LMU438 LWQ437:LWQ438 MGM437:MGM438 MQI437:MQI438 NAE437:NAE438 NKA437:NKA438 NTW437:NTW438 ODS437:ODS438 ONO437:ONO438 OXK437:OXK438 PHG437:PHG438 PRC437:PRC438 QAY437:QAY438 QKU437:QKU438 QUQ437:QUQ438 REM437:REM438 ROI437:ROI438 RYE437:RYE438 SIA437:SIA438 SRW437:SRW438 TBS437:TBS438 TLO437:TLO438 TVK437:TVK438 UFG437:UFG438 UPC437:UPC438 UYY437:UYY438 VIU437:VIU438 VSQ437:VSQ438 WCM437:WCM438 WMI437:WMI438 WWE437:WWE438 JS440:JS441 TO440:TO441 ADK440:ADK441 ANG440:ANG441 AXC440:AXC441 BGY440:BGY441 BQU440:BQU441 CAQ440:CAQ441 CKM440:CKM441 CUI440:CUI441 DEE440:DEE441 DOA440:DOA441 DXW440:DXW441 EHS440:EHS441 ERO440:ERO441 FBK440:FBK441 FLG440:FLG441 FVC440:FVC441 GEY440:GEY441 GOU440:GOU441 GYQ440:GYQ441 HIM440:HIM441 HSI440:HSI441 ICE440:ICE441 IMA440:IMA441 IVW440:IVW441 JFS440:JFS441 JPO440:JPO441 JZK440:JZK441 KJG440:KJG441 KTC440:KTC441 LCY440:LCY441 LMU440:LMU441 LWQ440:LWQ441 MGM440:MGM441 MQI440:MQI441 NAE440:NAE441 NKA440:NKA441 NTW440:NTW441 ODS440:ODS441 ONO440:ONO441 OXK440:OXK441 PHG440:PHG441 PRC440:PRC441 QAY440:QAY441 QKU440:QKU441 QUQ440:QUQ441 REM440:REM441 ROI440:ROI441 RYE440:RYE441 SIA440:SIA441 SRW440:SRW441 TBS440:TBS441 TLO440:TLO441 TVK440:TVK441 UFG440:UFG441 UPC440:UPC441 UYY440:UYY441 VIU440:VIU441 VSQ440:VSQ441 WCM440:WCM441 WMI440:WMI441 WWE440:WWE441 JS446:JS447 TO446:TO447 ADK446:ADK447 ANG446:ANG447 AXC446:AXC447 BGY446:BGY447 BQU446:BQU447 CAQ446:CAQ447 CKM446:CKM447 CUI446:CUI447 DEE446:DEE447 DOA446:DOA447 DXW446:DXW447 EHS446:EHS447 ERO446:ERO447 FBK446:FBK447 FLG446:FLG447 FVC446:FVC447 GEY446:GEY447 GOU446:GOU447 GYQ446:GYQ447 HIM446:HIM447 HSI446:HSI447 ICE446:ICE447 IMA446:IMA447 IVW446:IVW447 JFS446:JFS447 JPO446:JPO447 JZK446:JZK447 KJG446:KJG447 KTC446:KTC447 LCY446:LCY447 LMU446:LMU447 LWQ446:LWQ447 MGM446:MGM447 MQI446:MQI447 NAE446:NAE447 NKA446:NKA447 NTW446:NTW447 ODS446:ODS447 ONO446:ONO447 OXK446:OXK447 PHG446:PHG447 PRC446:PRC447 QAY446:QAY447 QKU446:QKU447 QUQ446:QUQ447 REM446:REM447 ROI446:ROI447 RYE446:RYE447 SIA446:SIA447 SRW446:SRW447 TBS446:TBS447 TLO446:TLO447 TVK446:TVK447 UFG446:UFG447 UPC446:UPC447 UYY446:UYY447 VIU446:VIU447 VSQ446:VSQ447 WCM446:WCM447 WMI446:WMI447 WWE446:WWE447 JS449:JS450 TO449:TO450 ADK449:ADK450 ANG449:ANG450 AXC449:AXC450 BGY449:BGY450 BQU449:BQU450 CAQ449:CAQ450 CKM449:CKM450 CUI449:CUI450 DEE449:DEE450 DOA449:DOA450 DXW449:DXW450 EHS449:EHS450 ERO449:ERO450 FBK449:FBK450 FLG449:FLG450 FVC449:FVC450 GEY449:GEY450 GOU449:GOU450 GYQ449:GYQ450 HIM449:HIM450 HSI449:HSI450 ICE449:ICE450 IMA449:IMA450 IVW449:IVW450 JFS449:JFS450 JPO449:JPO450 JZK449:JZK450 KJG449:KJG450 KTC449:KTC450 LCY449:LCY450 LMU449:LMU450 LWQ449:LWQ450 MGM449:MGM450 MQI449:MQI450 NAE449:NAE450 NKA449:NKA450 NTW449:NTW450 ODS449:ODS450 ONO449:ONO450 OXK449:OXK450 PHG449:PHG450 PRC449:PRC450 QAY449:QAY450 QKU449:QKU450 QUQ449:QUQ450 REM449:REM450 ROI449:ROI450 RYE449:RYE450 SIA449:SIA450 SRW449:SRW450 TBS449:TBS450 TLO449:TLO450 TVK449:TVK450 UFG449:UFG450 UPC449:UPC450 UYY449:UYY450 VIU449:VIU450 VSQ449:VSQ450 WCM449:WCM450 WMI449:WMI450 WWE449:WWE450 JS455:JS456 TO455:TO456 ADK455:ADK456 ANG455:ANG456 AXC455:AXC456 BGY455:BGY456 BQU455:BQU456 CAQ455:CAQ456 CKM455:CKM456 CUI455:CUI456 DEE455:DEE456 DOA455:DOA456 DXW455:DXW456 EHS455:EHS456 ERO455:ERO456 FBK455:FBK456 FLG455:FLG456 FVC455:FVC456 GEY455:GEY456 GOU455:GOU456 GYQ455:GYQ456 HIM455:HIM456 HSI455:HSI456 ICE455:ICE456 IMA455:IMA456 IVW455:IVW456 JFS455:JFS456 JPO455:JPO456 JZK455:JZK456 KJG455:KJG456 KTC455:KTC456 LCY455:LCY456 LMU455:LMU456 LWQ455:LWQ456 MGM455:MGM456 MQI455:MQI456 NAE455:NAE456 NKA455:NKA456 NTW455:NTW456 ODS455:ODS456 ONO455:ONO456 OXK455:OXK456 PHG455:PHG456 PRC455:PRC456 QAY455:QAY456 QKU455:QKU456 QUQ455:QUQ456 REM455:REM456 ROI455:ROI456 RYE455:RYE456 SIA455:SIA456 SRW455:SRW456 TBS455:TBS456 TLO455:TLO456 TVK455:TVK456 UFG455:UFG456 UPC455:UPC456 UYY455:UYY456 VIU455:VIU456 VSQ455:VSQ456 WCM455:WCM456 WMI455:WMI456 WWE455:WWE456 WWE443:WWE444 WMI443:WMI444 WCM443:WCM444 VSQ443:VSQ444 VIU443:VIU444 UYY443:UYY444 UPC443:UPC444 UFG443:UFG444 TVK443:TVK444 TLO443:TLO444 TBS443:TBS444 SRW443:SRW444 SIA443:SIA444 RYE443:RYE444 ROI443:ROI444 REM443:REM444 QUQ443:QUQ444 QKU443:QKU444 QAY443:QAY444 PRC443:PRC444 PHG443:PHG444 OXK443:OXK444 ONO443:ONO444 ODS443:ODS444 NTW443:NTW444 NKA443:NKA444 NAE443:NAE444 MQI443:MQI444 MGM443:MGM444 LWQ443:LWQ444 LMU443:LMU444 LCY443:LCY444 KTC443:KTC444 KJG443:KJG444 JZK443:JZK444 JPO443:JPO444 JFS443:JFS444 IVW443:IVW444 IMA443:IMA444 ICE443:ICE444 HSI443:HSI444 HIM443:HIM444 GYQ443:GYQ444 GOU443:GOU444 GEY443:GEY444 FVC443:FVC444 FLG443:FLG444 FBK443:FBK444 ERO443:ERO444 EHS443:EHS444 DXW443:DXW444 DOA443:DOA444 DEE443:DEE444 CUI443:CUI444 CKM443:CKM444 CAQ443:CAQ444 BQU443:BQU444 BGY443:BGY444 AXC443:AXC444 ANG443:ANG444 ADK443:ADK444 TO443:TO444 JS443:JS444 WWE452:WWE453 WMI452:WMI453 WCM452:WCM453 VSQ452:VSQ453 VIU452:VIU453 UYY452:UYY453 UPC452:UPC453 UFG452:UFG453 TVK452:TVK453 TLO452:TLO453 TBS452:TBS453 SRW452:SRW453 SIA452:SIA453 RYE452:RYE453 ROI452:ROI453 REM452:REM453 QUQ452:QUQ453 QKU452:QKU453 QAY452:QAY453 PRC452:PRC453 PHG452:PHG453 OXK452:OXK453 ONO452:ONO453 ODS452:ODS453 NTW452:NTW453 NKA452:NKA453 NAE452:NAE453 MQI452:MQI453 MGM452:MGM453 LWQ452:LWQ453 LMU452:LMU453 LCY452:LCY453 KTC452:KTC453 KJG452:KJG453 JZK452:JZK453 JPO452:JPO453 JFS452:JFS453 IVW452:IVW453 IMA452:IMA453 ICE452:ICE453 HSI452:HSI453 HIM452:HIM453 GYQ452:GYQ453 GOU452:GOU453 GEY452:GEY453 FVC452:FVC453 FLG452:FLG453 FBK452:FBK453 ERO452:ERO453 EHS452:EHS453 DXW452:DXW453 DOA452:DOA453 DEE452:DEE453 CUI452:CUI453 CKM452:CKM453 CAQ452:CAQ453 BQU452:BQU453 BGY452:BGY453 AXC452:AXC453 ANG452:ANG453 ADK452:ADK453 TO452:TO453 JS452:JS453 WWE1843:WWE1949 JS1843:JS1949 TO1843:TO1949 ADK1843:ADK1949 ANG1843:ANG1949 AXC1843:AXC1949 BGY1843:BGY1949 BQU1843:BQU1949 CAQ1843:CAQ1949 CKM1843:CKM1949 CUI1843:CUI1949 DEE1843:DEE1949 DOA1843:DOA1949 DXW1843:DXW1949 EHS1843:EHS1949 ERO1843:ERO1949 FBK1843:FBK1949 FLG1843:FLG1949 FVC1843:FVC1949 GEY1843:GEY1949 GOU1843:GOU1949 GYQ1843:GYQ1949 HIM1843:HIM1949 HSI1843:HSI1949 ICE1843:ICE1949 IMA1843:IMA1949 IVW1843:IVW1949 JFS1843:JFS1949 JPO1843:JPO1949 JZK1843:JZK1949 KJG1843:KJG1949 KTC1843:KTC1949 LCY1843:LCY1949 LMU1843:LMU1949 LWQ1843:LWQ1949 MGM1843:MGM1949 MQI1843:MQI1949 NAE1843:NAE1949 NKA1843:NKA1949 NTW1843:NTW1949 ODS1843:ODS1949 ONO1843:ONO1949 OXK1843:OXK1949 PHG1843:PHG1949 PRC1843:PRC1949 QAY1843:QAY1949 QKU1843:QKU1949 QUQ1843:QUQ1949 REM1843:REM1949 ROI1843:ROI1949 RYE1843:RYE1949 SIA1843:SIA1949 SRW1843:SRW1949 TBS1843:TBS1949 TLO1843:TLO1949 TVK1843:TVK1949 UFG1843:UFG1949 UPC1843:UPC1949 UYY1843:UYY1949 VIU1843:VIU1949 VSQ1843:VSQ1949 WCM1843:WCM1949 WCM909:WCM1007 VSQ909:VSQ1007 VIU909:VIU1007 UYY909:UYY1007 UPC909:UPC1007 UFG909:UFG1007 TVK909:TVK1007 TLO909:TLO1007 TBS909:TBS1007 SRW909:SRW1007 SIA909:SIA1007 RYE909:RYE1007 ROI909:ROI1007 REM909:REM1007 QUQ909:QUQ1007 QKU909:QKU1007 QAY909:QAY1007 PRC909:PRC1007 PHG909:PHG1007 OXK909:OXK1007 ONO909:ONO1007 ODS909:ODS1007 NTW909:NTW1007 NKA909:NKA1007 NAE909:NAE1007 MQI909:MQI1007 MGM909:MGM1007 LWQ909:LWQ1007 LMU909:LMU1007 LCY909:LCY1007 KTC909:KTC1007 KJG909:KJG1007 JZK909:JZK1007 JPO909:JPO1007 JFS909:JFS1007 IVW909:IVW1007 IMA909:IMA1007 ICE909:ICE1007 HSI909:HSI1007 HIM909:HIM1007 GYQ909:GYQ1007 GOU909:GOU1007 GEY909:GEY1007 FVC909:FVC1007 FLG909:FLG1007 FBK909:FBK1007 ERO909:ERO1007 EHS909:EHS1007 DXW909:DXW1007 DOA909:DOA1007 DEE909:DEE1007 CUI909:CUI1007 CKM909:CKM1007 CAQ909:CAQ1007 BQU909:BQU1007 BGY909:BGY1007 AXC909:AXC1007 ANG909:ANG1007 ADK909:ADK1007 TO909:TO1007 JS909:JS1007 WWE909:WWE1007 WMI909:WMI1007 WMI1843:WMI1949 WWE1389:WWE1459 JS1389:JS1459 TO1389:TO1459 ADK1389:ADK1459 ANG1389:ANG1459 AXC1389:AXC1459 BGY1389:BGY1459 BQU1389:BQU1459 CAQ1389:CAQ1459 CKM1389:CKM1459 CUI1389:CUI1459 DEE1389:DEE1459 DOA1389:DOA1459 DXW1389:DXW1459 EHS1389:EHS1459 ERO1389:ERO1459 FBK1389:FBK1459 FLG1389:FLG1459 FVC1389:FVC1459 GEY1389:GEY1459 GOU1389:GOU1459 GYQ1389:GYQ1459 HIM1389:HIM1459 HSI1389:HSI1459 ICE1389:ICE1459 IMA1389:IMA1459 IVW1389:IVW1459 JFS1389:JFS1459 JPO1389:JPO1459 JZK1389:JZK1459 KJG1389:KJG1459 KTC1389:KTC1459 LCY1389:LCY1459 LMU1389:LMU1459 LWQ1389:LWQ1459 MGM1389:MGM1459 MQI1389:MQI1459 NAE1389:NAE1459 NKA1389:NKA1459 NTW1389:NTW1459 ODS1389:ODS1459 ONO1389:ONO1459 OXK1389:OXK1459 PHG1389:PHG1459 PRC1389:PRC1459 QAY1389:QAY1459 QKU1389:QKU1459 QUQ1389:QUQ1459 REM1389:REM1459 ROI1389:ROI1459 RYE1389:RYE1459 SIA1389:SIA1459 SRW1389:SRW1459 TBS1389:TBS1459 TLO1389:TLO1459 TVK1389:TVK1459 UFG1389:UFG1459 UPC1389:UPC1459 UYY1389:UYY1459 VIU1389:VIU1459 VSQ1389:VSQ1459 WCM1389:WCM1459 VSQ1245:VSQ1315 VIU1245:VIU1315 UYY1245:UYY1315 UPC1245:UPC1315 UFG1245:UFG1315 TVK1245:TVK1315 TLO1245:TLO1315 TBS1245:TBS1315 SRW1245:SRW1315 SIA1245:SIA1315 RYE1245:RYE1315 ROI1245:ROI1315 REM1245:REM1315 QUQ1245:QUQ1315 QKU1245:QKU1315 QAY1245:QAY1315 PRC1245:PRC1315 PHG1245:PHG1315 OXK1245:OXK1315 ONO1245:ONO1315 ODS1245:ODS1315 NTW1245:NTW1315 NKA1245:NKA1315 NAE1245:NAE1315 MQI1245:MQI1315 MGM1245:MGM1315 LWQ1245:LWQ1315 LMU1245:LMU1315 LCY1245:LCY1315 KTC1245:KTC1315 KJG1245:KJG1315 JZK1245:JZK1315 JPO1245:JPO1315 JFS1245:JFS1315 IVW1245:IVW1315 IMA1245:IMA1315 ICE1245:ICE1315 HSI1245:HSI1315 HIM1245:HIM1315 GYQ1245:GYQ1315 GOU1245:GOU1315 GEY1245:GEY1315 FVC1245:FVC1315 FLG1245:FLG1315 FBK1245:FBK1315 ERO1245:ERO1315 EHS1245:EHS1315 DXW1245:DXW1315 DOA1245:DOA1315 DEE1245:DEE1315 CUI1245:CUI1315 CKM1245:CKM1315 CAQ1245:CAQ1315 BQU1245:BQU1315 BGY1245:BGY1315 AXC1245:AXC1315 ANG1245:ANG1315 ADK1245:ADK1315 TO1245:TO1315 JS1245:JS1315 WWE1245:WWE1315 WMI1245:WMI1315 WCM1317:WCM1387 WMI1389:WMI1459 VSQ1317:VSQ1387 VIU1317:VIU1387 UYY1317:UYY1387 UPC1317:UPC1387 UFG1317:UFG1387 TVK1317:TVK1387 TLO1317:TLO1387 TBS1317:TBS1387 SRW1317:SRW1387 SIA1317:SIA1387 RYE1317:RYE1387 ROI1317:ROI1387 REM1317:REM1387 QUQ1317:QUQ1387 QKU1317:QKU1387 QAY1317:QAY1387 PRC1317:PRC1387 PHG1317:PHG1387 OXK1317:OXK1387 ONO1317:ONO1387 ODS1317:ODS1387 NTW1317:NTW1387 NKA1317:NKA1387 NAE1317:NAE1387 MQI1317:MQI1387 MGM1317:MGM1387 LWQ1317:LWQ1387 LMU1317:LMU1387 LCY1317:LCY1387 KTC1317:KTC1387 KJG1317:KJG1387 JZK1317:JZK1387 JPO1317:JPO1387 JFS1317:JFS1387 IVW1317:IVW1387 IMA1317:IMA1387 ICE1317:ICE1387 HSI1317:HSI1387 HIM1317:HIM1387 GYQ1317:GYQ1387 GOU1317:GOU1387 GEY1317:GEY1387 FVC1317:FVC1387 FLG1317:FLG1387 FBK1317:FBK1387 ERO1317:ERO1387 EHS1317:EHS1387 DXW1317:DXW1387 DOA1317:DOA1387 DEE1317:DEE1387 CUI1317:CUI1387 CKM1317:CKM1387 CAQ1317:CAQ1387 BQU1317:BQU1387 BGY1317:BGY1387 AXC1317:AXC1387 ANG1317:ANG1387 ADK1317:ADK1387 TO1317:TO1387 JS1317:JS1387 WWE1317:WWE1387 WMI1317:WMI1387 WCM1245:WCM1315 VSQ1173:VSQ1243 VIU1173:VIU1243 UYY1173:UYY1243 UPC1173:UPC1243 UFG1173:UFG1243 TVK1173:TVK1243 TLO1173:TLO1243 TBS1173:TBS1243 SRW1173:SRW1243 SIA1173:SIA1243 RYE1173:RYE1243 ROI1173:ROI1243 REM1173:REM1243 QUQ1173:QUQ1243 QKU1173:QKU1243 QAY1173:QAY1243 PRC1173:PRC1243 PHG1173:PHG1243 OXK1173:OXK1243 ONO1173:ONO1243 ODS1173:ODS1243 NTW1173:NTW1243 NKA1173:NKA1243 NAE1173:NAE1243 MQI1173:MQI1243 MGM1173:MGM1243 LWQ1173:LWQ1243 LMU1173:LMU1243 LCY1173:LCY1243 KTC1173:KTC1243 KJG1173:KJG1243 JZK1173:JZK1243 JPO1173:JPO1243 JFS1173:JFS1243 IVW1173:IVW1243 IMA1173:IMA1243 ICE1173:ICE1243 HSI1173:HSI1243 HIM1173:HIM1243 GYQ1173:GYQ1243 GOU1173:GOU1243 GEY1173:GEY1243 FVC1173:FVC1243 FLG1173:FLG1243 FBK1173:FBK1243 ERO1173:ERO1243 EHS1173:EHS1243 DXW1173:DXW1243 DOA1173:DOA1243 DEE1173:DEE1243 CUI1173:CUI1243 CKM1173:CKM1243 CAQ1173:CAQ1243 BQU1173:BQU1243 BGY1173:BGY1243 AXC1173:AXC1243 ANG1173:ANG1243 ADK1173:ADK1243 TO1173:TO1243 JS1173:JS1243 WWE1173:WWE1243 WMI1173:WMI1243 WWE1083:WWE1171 JS1083:JS1171 TO1083:TO1171 ADK1083:ADK1171 ANG1083:ANG1171 AXC1083:AXC1171 BGY1083:BGY1171 BQU1083:BQU1171 CAQ1083:CAQ1171 CKM1083:CKM1171 CUI1083:CUI1171 DEE1083:DEE1171 DOA1083:DOA1171 DXW1083:DXW1171 EHS1083:EHS1171 ERO1083:ERO1171 FBK1083:FBK1171 FLG1083:FLG1171 FVC1083:FVC1171 GEY1083:GEY1171 GOU1083:GOU1171 GYQ1083:GYQ1171 HIM1083:HIM1171 HSI1083:HSI1171 ICE1083:ICE1171 IMA1083:IMA1171 IVW1083:IVW1171 JFS1083:JFS1171 JPO1083:JPO1171 JZK1083:JZK1171 KJG1083:KJG1171 KTC1083:KTC1171 LCY1083:LCY1171 LMU1083:LMU1171 LWQ1083:LWQ1171 MGM1083:MGM1171 MQI1083:MQI1171 NAE1083:NAE1171 NKA1083:NKA1171 NTW1083:NTW1171 ODS1083:ODS1171 ONO1083:ONO1171 OXK1083:OXK1171 PHG1083:PHG1171 PRC1083:PRC1171 QAY1083:QAY1171 QKU1083:QKU1171 QUQ1083:QUQ1171 REM1083:REM1171 ROI1083:ROI1171 RYE1083:RYE1171 SIA1083:SIA1171 SRW1083:SRW1171 TBS1083:TBS1171 TLO1083:TLO1171 TVK1083:TVK1171 UFG1083:UFG1171 UPC1083:UPC1171 UYY1083:UYY1171 VIU1083:VIU1171 VSQ1083:VSQ1171 WCM1083:WCM1171 WCM1173:WCM1243 WMI1083:WMI1171 JS6:JS10 WWE6:WWE10 WMI6:WMI10 WCM6:WCM10 VSQ6:VSQ10 VIU6:VIU10 UYY6:UYY10 UPC6:UPC10 UFG6:UFG10 TVK6:TVK10 TLO6:TLO10 TBS6:TBS10 SRW6:SRW10 SIA6:SIA10 RYE6:RYE10 ROI6:ROI10 REM6:REM10 QUQ6:QUQ10 QKU6:QKU10 QAY6:QAY10 PRC6:PRC10 PHG6:PHG10 OXK6:OXK10 ONO6:ONO10 ODS6:ODS10 NTW6:NTW10 NKA6:NKA10 NAE6:NAE10 MQI6:MQI10 MGM6:MGM10 LWQ6:LWQ10 LMU6:LMU10 LCY6:LCY10 KTC6:KTC10 KJG6:KJG10 JZK6:JZK10 JPO6:JPO10 JFS6:JFS10 IVW6:IVW10 IMA6:IMA10 ICE6:ICE10 HSI6:HSI10 HIM6:HIM10 GYQ6:GYQ10 GOU6:GOU10 GEY6:GEY10 FVC6:FVC10 FLG6:FLG10 FBK6:FBK10 ERO6:ERO10 EHS6:EHS10 DXW6:DXW10 DOA6:DOA10 DEE6:DEE10 CUI6:CUI10 CKM6:CKM10 CAQ6:CAQ10 BQU6:BQU10 BGY6:BGY10 AXC6:AXC10 ANG6:ANG10 ADK6:ADK10 TO6:TO10 WMI1461:WMI1841 WWE1461:WWE1841 JS1461:JS1841 TO1461:TO1841 ADK1461:ADK1841 ANG1461:ANG1841 AXC1461:AXC1841 BGY1461:BGY1841 BQU1461:BQU1841 CAQ1461:CAQ1841 CKM1461:CKM1841 CUI1461:CUI1841 DEE1461:DEE1841 DOA1461:DOA1841 DXW1461:DXW1841 EHS1461:EHS1841 ERO1461:ERO1841 FBK1461:FBK1841 FLG1461:FLG1841 FVC1461:FVC1841 GEY1461:GEY1841 GOU1461:GOU1841 GYQ1461:GYQ1841 HIM1461:HIM1841 HSI1461:HSI1841 ICE1461:ICE1841 IMA1461:IMA1841 IVW1461:IVW1841 JFS1461:JFS1841 JPO1461:JPO1841 JZK1461:JZK1841 KJG1461:KJG1841 KTC1461:KTC1841 LCY1461:LCY1841 LMU1461:LMU1841 LWQ1461:LWQ1841 MGM1461:MGM1841 MQI1461:MQI1841 NAE1461:NAE1841 NKA1461:NKA1841 NTW1461:NTW1841 ODS1461:ODS1841 ONO1461:ONO1841 OXK1461:OXK1841 PHG1461:PHG1841 PRC1461:PRC1841 QAY1461:QAY1841 QKU1461:QKU1841 QUQ1461:QUQ1841 REM1461:REM1841 ROI1461:ROI1841 RYE1461:RYE1841 SIA1461:SIA1841 SRW1461:SRW1841 TBS1461:TBS1841 TLO1461:TLO1841 TVK1461:TVK1841 UFG1461:UFG1841 UPC1461:UPC1841 UYY1461:UYY1841 VIU1461:VIU1841 VSQ1461:VSQ1841 WCM1461:WCM1841 WMI458:WMI788 WWE1951:WWE2110 WWE1009:WWE1081 JS1009:JS1081 TO1009:TO1081 ADK1009:ADK1081 ANG1009:ANG1081 AXC1009:AXC1081 BGY1009:BGY1081 BQU1009:BQU1081 CAQ1009:CAQ1081 CKM1009:CKM1081 CUI1009:CUI1081 DEE1009:DEE1081 DOA1009:DOA1081 DXW1009:DXW1081 EHS1009:EHS1081 ERO1009:ERO1081 FBK1009:FBK1081 FLG1009:FLG1081 FVC1009:FVC1081 GEY1009:GEY1081 GOU1009:GOU1081 GYQ1009:GYQ1081 HIM1009:HIM1081 HSI1009:HSI1081 ICE1009:ICE1081 IMA1009:IMA1081 IVW1009:IVW1081 JFS1009:JFS1081 JPO1009:JPO1081 JZK1009:JZK1081 KJG1009:KJG1081 KTC1009:KTC1081 LCY1009:LCY1081 LMU1009:LMU1081 LWQ1009:LWQ1081 MGM1009:MGM1081 MQI1009:MQI1081 NAE1009:NAE1081 NKA1009:NKA1081 NTW1009:NTW1081 ODS1009:ODS1081 ONO1009:ONO1081 OXK1009:OXK1081 PHG1009:PHG1081 PRC1009:PRC1081 QAY1009:QAY1081 QKU1009:QKU1081 QUQ1009:QUQ1081 REM1009:REM1081 ROI1009:ROI1081 RYE1009:RYE1081 SIA1009:SIA1081 SRW1009:SRW1081 TBS1009:TBS1081 TLO1009:TLO1081 TVK1009:TVK1081 UFG1009:UFG1081 UPC1009:UPC1081 UYY1009:UYY1081 VIU1009:VIU1081 VSQ1009:VSQ1081 WCM1009:WCM1081 WWE96:WWE381 JS96:JS381 TO96:TO381 ADK96:ADK381 ANG96:ANG381 AXC96:AXC381 BGY96:BGY381 BQU96:BQU381 CAQ96:CAQ381 CKM96:CKM381 CUI96:CUI381 DEE96:DEE381 DOA96:DOA381 DXW96:DXW381 EHS96:EHS381 ERO96:ERO381 FBK96:FBK381 FLG96:FLG381 FVC96:FVC381 GEY96:GEY381 GOU96:GOU381 GYQ96:GYQ381 HIM96:HIM381 HSI96:HSI381 ICE96:ICE381 IMA96:IMA381 IVW96:IVW381 JFS96:JFS381 JPO96:JPO381 JZK96:JZK381 KJG96:KJG381 KTC96:KTC381 LCY96:LCY381 LMU96:LMU381 LWQ96:LWQ381 MGM96:MGM381 MQI96:MQI381 NAE96:NAE381 NKA96:NKA381 NTW96:NTW381 ODS96:ODS381 ONO96:ONO381 OXK96:OXK381 PHG96:PHG381 PRC96:PRC381 QAY96:QAY381 QKU96:QKU381 QUQ96:QUQ381 REM96:REM381 ROI96:ROI381 RYE96:RYE381 SIA96:SIA381 SRW96:SRW381 TBS96:TBS381 TLO96:TLO381 TVK96:TVK381 UFG96:UFG381 UPC96:UPC381 UYY96:UYY381 VIU96:VIU381 VSQ96:VSQ381 WCM96:WCM381 WMI96:WMI381 WWE458:WWE788 JS458:JS788 TO458:TO788 ADK458:ADK788 ANG458:ANG788 AXC458:AXC788 BGY458:BGY788 BQU458:BQU788 CAQ458:CAQ788 CKM458:CKM788 CUI458:CUI788 DEE458:DEE788 DOA458:DOA788 DXW458:DXW788 EHS458:EHS788 ERO458:ERO788 FBK458:FBK788 FLG458:FLG788 FVC458:FVC788 GEY458:GEY788 GOU458:GOU788 GYQ458:GYQ788 HIM458:HIM788 HSI458:HSI788 ICE458:ICE788 IMA458:IMA788 IVW458:IVW788 JFS458:JFS788 JPO458:JPO788 JZK458:JZK788 KJG458:KJG788 KTC458:KTC788 LCY458:LCY788 LMU458:LMU788 LWQ458:LWQ788 MGM458:MGM788 MQI458:MQI788 NAE458:NAE788 NKA458:NKA788 NTW458:NTW788 ODS458:ODS788 ONO458:ONO788 OXK458:OXK788 PHG458:PHG788 PRC458:PRC788 QAY458:QAY788 QKU458:QKU788 QUQ458:QUQ788 REM458:REM788 ROI458:ROI788 RYE458:RYE788 SIA458:SIA788 SRW458:SRW788 TBS458:TBS788 TLO458:TLO788 TVK458:TVK788 UFG458:UFG788 UPC458:UPC788 UYY458:UYY788 VIU458:VIU788 VSQ458:VSQ788 WCM458:WCM788 WMI1951:WMI2110 WCM1951:WCM2110 VSQ1951:VSQ2110 VIU1951:VIU2110 UYY1951:UYY2110 UPC1951:UPC2110 UFG1951:UFG2110 TVK1951:TVK2110 TLO1951:TLO2110 TBS1951:TBS2110 SRW1951:SRW2110 SIA1951:SIA2110 RYE1951:RYE2110 ROI1951:ROI2110 REM1951:REM2110 QUQ1951:QUQ2110 QKU1951:QKU2110 QAY1951:QAY2110 PRC1951:PRC2110 PHG1951:PHG2110 OXK1951:OXK2110 ONO1951:ONO2110 ODS1951:ODS2110 NTW1951:NTW2110 NKA1951:NKA2110 NAE1951:NAE2110 MQI1951:MQI2110 MGM1951:MGM2110 LWQ1951:LWQ2110 LMU1951:LMU2110 LCY1951:LCY2110 KTC1951:KTC2110 KJG1951:KJG2110 JZK1951:JZK2110 JPO1951:JPO2110 JFS1951:JFS2110 IVW1951:IVW2110 IMA1951:IMA2110 ICE1951:ICE2110 HSI1951:HSI2110 HIM1951:HIM2110 GYQ1951:GYQ2110 GOU1951:GOU2110 GEY1951:GEY2110 FVC1951:FVC2110 FLG1951:FLG2110 FBK1951:FBK2110 ERO1951:ERO2110 EHS1951:EHS2110 DXW1951:DXW2110 DOA1951:DOA2110 DEE1951:DEE2110 CUI1951:CUI2110 CKM1951:CKM2110 CAQ1951:CAQ2110 BQU1951:BQU2110 BGY1951:BGY2110 AXC1951:AXC2110 ANG1951:ANG2110 ADK1951:ADK2110 TO1951:TO2110 JS1951:JS2110 WCM2112:WCM2419 VSQ2112:VSQ2419 VIU2112:VIU2419 UYY2112:UYY2419 UPC2112:UPC2419 UFG2112:UFG2419 TVK2112:TVK2419 TLO2112:TLO2419 TBS2112:TBS2419 SRW2112:SRW2419 SIA2112:SIA2419 RYE2112:RYE2419 ROI2112:ROI2419 REM2112:REM2419 QUQ2112:QUQ2419 QKU2112:QKU2419 QAY2112:QAY2419 PRC2112:PRC2419 PHG2112:PHG2419 OXK2112:OXK2419 ONO2112:ONO2419 ODS2112:ODS2419 NTW2112:NTW2419 NKA2112:NKA2419 NAE2112:NAE2419 MQI2112:MQI2419 MGM2112:MGM2419 LWQ2112:LWQ2419 LMU2112:LMU2419 LCY2112:LCY2419 KTC2112:KTC2419 KJG2112:KJG2419 JZK2112:JZK2419 JPO2112:JPO2419 JFS2112:JFS2419 IVW2112:IVW2419 IMA2112:IMA2419 ICE2112:ICE2419 HSI2112:HSI2419 HIM2112:HIM2419 GYQ2112:GYQ2419 GOU2112:GOU2419 GEY2112:GEY2419 FVC2112:FVC2419 FLG2112:FLG2419 FBK2112:FBK2419 ERO2112:ERO2419 EHS2112:EHS2419 DXW2112:DXW2419 DOA2112:DOA2419 DEE2112:DEE2419 CUI2112:CUI2419 CKM2112:CKM2419 CAQ2112:CAQ2419 BQU2112:BQU2419 BGY2112:BGY2419 AXC2112:AXC2419 ANG2112:ANG2419 ADK2112:ADK2419 TO2112:TO2419 JS2112:JS2419 WWE2112:WWE2419 WMI2112:WMI2419 TO790:TO906 ADK790:ADK906 ANG790:ANG906 AXC790:AXC906 BGY790:BGY906 BQU790:BQU906 CAQ790:CAQ906 CKM790:CKM906 CUI790:CUI906 DEE790:DEE906 DOA790:DOA906 DXW790:DXW906 EHS790:EHS906 ERO790:ERO906 FBK790:FBK906 FLG790:FLG906 FVC790:FVC906 GEY790:GEY906 GOU790:GOU906 GYQ790:GYQ906 HIM790:HIM906 HSI790:HSI906 ICE790:ICE906 IMA790:IMA906 IVW790:IVW906 JFS790:JFS906 JPO790:JPO906 JZK790:JZK906 KJG790:KJG906 KTC790:KTC906 LCY790:LCY906 LMU790:LMU906 LWQ790:LWQ906 MGM790:MGM906 MQI790:MQI906 NAE790:NAE906 NKA790:NKA906 NTW790:NTW906 ODS790:ODS906 ONO790:ONO906 OXK790:OXK906 PHG790:PHG906 PRC790:PRC906 QAY790:QAY906 QKU790:QKU906 QUQ790:QUQ906 REM790:REM906 ROI790:ROI906 RYE790:RYE906 SIA790:SIA906 SRW790:SRW906 TBS790:TBS906 TLO790:TLO906 TVK790:TVK906 UFG790:UFG906 UPC790:UPC906 UYY790:UYY906 VIU790:VIU906 VSQ790:VSQ906 WCM790:WCM906 WMI790:WMI906 WWE790:WWE906 JS790:JS906" xr:uid="{00000000-0002-0000-0000-000009000000}"/>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T6 JQ12:JQ15 TM12:TM15 ADI12:ADI15 ANE12:ANE15 AXA12:AXA15 BGW12:BGW15 BQS12:BQS15 CAO12:CAO15 CKK12:CKK15 CUG12:CUG15 DEC12:DEC15 DNY12:DNY15 DXU12:DXU15 EHQ12:EHQ15 ERM12:ERM15 FBI12:FBI15 FLE12:FLE15 FVA12:FVA15 GEW12:GEW15 GOS12:GOS15 GYO12:GYO15 HIK12:HIK15 HSG12:HSG15 ICC12:ICC15 ILY12:ILY15 IVU12:IVU15 JFQ12:JFQ15 JPM12:JPM15 JZI12:JZI15 KJE12:KJE15 KTA12:KTA15 LCW12:LCW15 LMS12:LMS15 LWO12:LWO15 MGK12:MGK15 MQG12:MQG15 NAC12:NAC15 NJY12:NJY15 NTU12:NTU15 ODQ12:ODQ15 ONM12:ONM15 OXI12:OXI15 PHE12:PHE15 PRA12:PRA15 QAW12:QAW15 QKS12:QKS15 QUO12:QUO15 REK12:REK15 ROG12:ROG15 RYC12:RYC15 SHY12:SHY15 SRU12:SRU15 TBQ12:TBQ15 TLM12:TLM15 TVI12:TVI15 UFE12:UFE15 UPA12:UPA15 UYW12:UYW15 VIS12:VIS15 VSO12:VSO15 WCK12:WCK15 WMG12:WMG15 WWC12:WWC15 JQ17:JQ18 TM17:TM18 ADI17:ADI18 ANE17:ANE18 AXA17:AXA18 BGW17:BGW18 BQS17:BQS18 CAO17:CAO18 CKK17:CKK18 CUG17:CUG18 DEC17:DEC18 DNY17:DNY18 DXU17:DXU18 EHQ17:EHQ18 ERM17:ERM18 FBI17:FBI18 FLE17:FLE18 FVA17:FVA18 GEW17:GEW18 GOS17:GOS18 GYO17:GYO18 HIK17:HIK18 HSG17:HSG18 ICC17:ICC18 ILY17:ILY18 IVU17:IVU18 JFQ17:JFQ18 JPM17:JPM18 JZI17:JZI18 KJE17:KJE18 KTA17:KTA18 LCW17:LCW18 LMS17:LMS18 LWO17:LWO18 MGK17:MGK18 MQG17:MQG18 NAC17:NAC18 NJY17:NJY18 NTU17:NTU18 ODQ17:ODQ18 ONM17:ONM18 OXI17:OXI18 PHE17:PHE18 PRA17:PRA18 QAW17:QAW18 QKS17:QKS18 QUO17:QUO18 REK17:REK18 ROG17:ROG18 RYC17:RYC18 SHY17:SHY18 SRU17:SRU18 TBQ17:TBQ18 TLM17:TLM18 TVI17:TVI18 UFE17:UFE18 UPA17:UPA18 UYW17:UYW18 VIS17:VIS18 VSO17:VSO18 WCK17:WCK18 WMG17:WMG18 WWC17:WWC18 JQ23:JQ24 TM23:TM24 ADI23:ADI24 ANE23:ANE24 AXA23:AXA24 BGW23:BGW24 BQS23:BQS24 CAO23:CAO24 CKK23:CKK24 CUG23:CUG24 DEC23:DEC24 DNY23:DNY24 DXU23:DXU24 EHQ23:EHQ24 ERM23:ERM24 FBI23:FBI24 FLE23:FLE24 FVA23:FVA24 GEW23:GEW24 GOS23:GOS24 GYO23:GYO24 HIK23:HIK24 HSG23:HSG24 ICC23:ICC24 ILY23:ILY24 IVU23:IVU24 JFQ23:JFQ24 JPM23:JPM24 JZI23:JZI24 KJE23:KJE24 KTA23:KTA24 LCW23:LCW24 LMS23:LMS24 LWO23:LWO24 MGK23:MGK24 MQG23:MQG24 NAC23:NAC24 NJY23:NJY24 NTU23:NTU24 ODQ23:ODQ24 ONM23:ONM24 OXI23:OXI24 PHE23:PHE24 PRA23:PRA24 QAW23:QAW24 QKS23:QKS24 QUO23:QUO24 REK23:REK24 ROG23:ROG24 RYC23:RYC24 SHY23:SHY24 SRU23:SRU24 TBQ23:TBQ24 TLM23:TLM24 TVI23:TVI24 UFE23:UFE24 UPA23:UPA24 UYW23:UYW24 VIS23:VIS24 VSO23:VSO24 WCK23:WCK24 WMG23:WMG24 WWC23:WWC24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JQ33:JQ35 TM33:TM35 ADI33:ADI35 ANE33:ANE35 AXA33:AXA35 BGW33:BGW35 BQS33:BQS35 CAO33:CAO35 CKK33:CKK35 CUG33:CUG35 DEC33:DEC35 DNY33:DNY35 DXU33:DXU35 EHQ33:EHQ35 ERM33:ERM35 FBI33:FBI35 FLE33:FLE35 FVA33:FVA35 GEW33:GEW35 GOS33:GOS35 GYO33:GYO35 HIK33:HIK35 HSG33:HSG35 ICC33:ICC35 ILY33:ILY35 IVU33:IVU35 JFQ33:JFQ35 JPM33:JPM35 JZI33:JZI35 KJE33:KJE35 KTA33:KTA35 LCW33:LCW35 LMS33:LMS35 LWO33:LWO35 MGK33:MGK35 MQG33:MQG35 NAC33:NAC35 NJY33:NJY35 NTU33:NTU35 ODQ33:ODQ35 ONM33:ONM35 OXI33:OXI35 PHE33:PHE35 PRA33:PRA35 QAW33:QAW35 QKS33:QKS35 QUO33:QUO35 REK33:REK35 ROG33:ROG35 RYC33:RYC35 SHY33:SHY35 SRU33:SRU35 TBQ33:TBQ35 TLM33:TLM35 TVI33:TVI35 UFE33:UFE35 UPA33:UPA35 UYW33:UYW35 VIS33:VIS35 VSO33:VSO35 WCK33:WCK35 WMG33:WMG35 WWC33:WWC35 JQ37:JQ38 TM37:TM38 ADI37:ADI38 ANE37:ANE38 AXA37:AXA38 BGW37:BGW38 BQS37:BQS38 CAO37:CAO38 CKK37:CKK38 CUG37:CUG38 DEC37:DEC38 DNY37:DNY38 DXU37:DXU38 EHQ37:EHQ38 ERM37:ERM38 FBI37:FBI38 FLE37:FLE38 FVA37:FVA38 GEW37:GEW38 GOS37:GOS38 GYO37:GYO38 HIK37:HIK38 HSG37:HSG38 ICC37:ICC38 ILY37:ILY38 IVU37:IVU38 JFQ37:JFQ38 JPM37:JPM38 JZI37:JZI38 KJE37:KJE38 KTA37:KTA38 LCW37:LCW38 LMS37:LMS38 LWO37:LWO38 MGK37:MGK38 MQG37:MQG38 NAC37:NAC38 NJY37:NJY38 NTU37:NTU38 ODQ37:ODQ38 ONM37:ONM38 OXI37:OXI38 PHE37:PHE38 PRA37:PRA38 QAW37:QAW38 QKS37:QKS38 QUO37:QUO38 REK37:REK38 ROG37:ROG38 RYC37:RYC38 SHY37:SHY38 SRU37:SRU38 TBQ37:TBQ38 TLM37:TLM38 TVI37:TVI38 UFE37:UFE38 UPA37:UPA38 UYW37:UYW38 VIS37:VIS38 VSO37:VSO38 WCK37:WCK38 WMG37:WMG38 WWC37:WWC38 WWC20:WWC21 WMG20:WMG21 WCK20:WCK21 VSO20:VSO21 VIS20:VIS21 UYW20:UYW21 UPA20:UPA21 UFE20:UFE21 TVI20:TVI21 TLM20:TLM21 TBQ20:TBQ21 SRU20:SRU21 SHY20:SHY21 RYC20:RYC21 ROG20:ROG21 REK20:REK21 QUO20:QUO21 QKS20:QKS21 QAW20:QAW21 PRA20:PRA21 PHE20:PHE21 OXI20:OXI21 ONM20:ONM21 ODQ20:ODQ21 NTU20:NTU21 NJY20:NJY21 NAC20:NAC21 MQG20:MQG21 MGK20:MGK21 LWO20:LWO21 LMS20:LMS21 LCW20:LCW21 KTA20:KTA21 KJE20:KJE21 JZI20:JZI21 JPM20:JPM21 JFQ20:JFQ21 IVU20:IVU21 ILY20:ILY21 ICC20:ICC21 HSG20:HSG21 HIK20:HIK21 GYO20:GYO21 GOS20:GOS21 GEW20:GEW21 FVA20:FVA21 FLE20:FLE21 FBI20:FBI21 ERM20:ERM21 EHQ20:EHQ21 DXU20:DXU21 DNY20:DNY21 DEC20:DEC21 CUG20:CUG21 CKK20:CKK21 CAO20:CAO21 BQS20:BQS21 BGW20:BGW21 AXA20:AXA21 ANE20:ANE21 ADI20:ADI21 TM20:TM21 JQ20:JQ21 WWC30:WWC31 WMG30:WMG31 WCK30:WCK31 VSO30:VSO31 VIS30:VIS31 UYW30:UYW31 UPA30:UPA31 UFE30:UFE31 TVI30:TVI31 TLM30:TLM31 TBQ30:TBQ31 SRU30:SRU31 SHY30:SHY31 RYC30:RYC31 ROG30:ROG31 REK30:REK31 QUO30:QUO31 QKS30:QKS31 QAW30:QAW31 PRA30:PRA31 PHE30:PHE31 OXI30:OXI31 ONM30:ONM31 ODQ30:ODQ31 NTU30:NTU31 NJY30:NJY31 NAC30:NAC31 MQG30:MQG31 MGK30:MGK31 LWO30:LWO31 LMS30:LMS31 LCW30:LCW31 KTA30:KTA31 KJE30:KJE31 JZI30:JZI31 JPM30:JPM31 JFQ30:JFQ31 IVU30:IVU31 ILY30:ILY31 ICC30:ICC31 HSG30:HSG31 HIK30:HIK31 GYO30:GYO31 GOS30:GOS31 GEW30:GEW31 FVA30:FVA31 FLE30:FLE31 FBI30:FBI31 ERM30:ERM31 EHQ30:EHQ31 DXU30:DXU31 DNY30:DNY31 DEC30:DEC31 CUG30:CUG31 CKK30:CKK31 CAO30:CAO31 BQS30:BQS31 BGW30:BGW31 AXA30:AXA31 ANE30:ANE31 ADI30:ADI31 TM30:TM31 JQ30:JQ31 JQ40:JQ41 TM40:TM41 ADI40:ADI41 ANE40:ANE41 AXA40:AXA41 BGW40:BGW41 BQS40:BQS41 CAO40:CAO41 CKK40:CKK41 CUG40:CUG41 DEC40:DEC41 DNY40:DNY41 DXU40:DXU41 EHQ40:EHQ41 ERM40:ERM41 FBI40:FBI41 FLE40:FLE41 FVA40:FVA41 GEW40:GEW41 GOS40:GOS41 GYO40:GYO41 HIK40:HIK41 HSG40:HSG41 ICC40:ICC41 ILY40:ILY41 IVU40:IVU41 JFQ40:JFQ41 JPM40:JPM41 JZI40:JZI41 KJE40:KJE41 KTA40:KTA41 LCW40:LCW41 LMS40:LMS41 LWO40:LWO41 MGK40:MGK41 MQG40:MQG41 NAC40:NAC41 NJY40:NJY41 NTU40:NTU41 ODQ40:ODQ41 ONM40:ONM41 OXI40:OXI41 PHE40:PHE41 PRA40:PRA41 QAW40:QAW41 QKS40:QKS41 QUO40:QUO41 REK40:REK41 ROG40:ROG41 RYC40:RYC41 SHY40:SHY41 SRU40:SRU41 TBQ40:TBQ41 TLM40:TLM41 TVI40:TVI41 UFE40:UFE41 UPA40:UPA41 UYW40:UYW41 VIS40:VIS41 VSO40:VSO41 WCK40:WCK41 WMG40:WMG41 WWC40:WWC41 JQ43:JQ44 TM43:TM44 ADI43:ADI44 ANE43:ANE44 AXA43:AXA44 BGW43:BGW44 BQS43:BQS44 CAO43:CAO44 CKK43:CKK44 CUG43:CUG44 DEC43:DEC44 DNY43:DNY44 DXU43:DXU44 EHQ43:EHQ44 ERM43:ERM44 FBI43:FBI44 FLE43:FLE44 FVA43:FVA44 GEW43:GEW44 GOS43:GOS44 GYO43:GYO44 HIK43:HIK44 HSG43:HSG44 ICC43:ICC44 ILY43:ILY44 IVU43:IVU44 JFQ43:JFQ44 JPM43:JPM44 JZI43:JZI44 KJE43:KJE44 KTA43:KTA44 LCW43:LCW44 LMS43:LMS44 LWO43:LWO44 MGK43:MGK44 MQG43:MQG44 NAC43:NAC44 NJY43:NJY44 NTU43:NTU44 ODQ43:ODQ44 ONM43:ONM44 OXI43:OXI44 PHE43:PHE44 PRA43:PRA44 QAW43:QAW44 QKS43:QKS44 QUO43:QUO44 REK43:REK44 ROG43:ROG44 RYC43:RYC44 SHY43:SHY44 SRU43:SRU44 TBQ43:TBQ44 TLM43:TLM44 TVI43:TVI44 UFE43:UFE44 UPA43:UPA44 UYW43:UYW44 VIS43:VIS44 VSO43:VSO44 WCK43:WCK44 WMG43:WMG44 WWC43:WWC44 JQ46:JQ47 TM46:TM47 ADI46:ADI47 ANE46:ANE47 AXA46:AXA47 BGW46:BGW47 BQS46:BQS47 CAO46:CAO47 CKK46:CKK47 CUG46:CUG47 DEC46:DEC47 DNY46:DNY47 DXU46:DXU47 EHQ46:EHQ47 ERM46:ERM47 FBI46:FBI47 FLE46:FLE47 FVA46:FVA47 GEW46:GEW47 GOS46:GOS47 GYO46:GYO47 HIK46:HIK47 HSG46:HSG47 ICC46:ICC47 ILY46:ILY47 IVU46:IVU47 JFQ46:JFQ47 JPM46:JPM47 JZI46:JZI47 KJE46:KJE47 KTA46:KTA47 LCW46:LCW47 LMS46:LMS47 LWO46:LWO47 MGK46:MGK47 MQG46:MQG47 NAC46:NAC47 NJY46:NJY47 NTU46:NTU47 ODQ46:ODQ47 ONM46:ONM47 OXI46:OXI47 PHE46:PHE47 PRA46:PRA47 QAW46:QAW47 QKS46:QKS47 QUO46:QUO47 REK46:REK47 ROG46:ROG47 RYC46:RYC47 SHY46:SHY47 SRU46:SRU47 TBQ46:TBQ47 TLM46:TLM47 TVI46:TVI47 UFE46:UFE47 UPA46:UPA47 UYW46:UYW47 VIS46:VIS47 VSO46:VSO47 WCK46:WCK47 WMG46:WMG47 WWC46:WWC47 JQ53:JQ56 TM53:TM56 ADI53:ADI56 ANE53:ANE56 AXA53:AXA56 BGW53:BGW56 BQS53:BQS56 CAO53:CAO56 CKK53:CKK56 CUG53:CUG56 DEC53:DEC56 DNY53:DNY56 DXU53:DXU56 EHQ53:EHQ56 ERM53:ERM56 FBI53:FBI56 FLE53:FLE56 FVA53:FVA56 GEW53:GEW56 GOS53:GOS56 GYO53:GYO56 HIK53:HIK56 HSG53:HSG56 ICC53:ICC56 ILY53:ILY56 IVU53:IVU56 JFQ53:JFQ56 JPM53:JPM56 JZI53:JZI56 KJE53:KJE56 KTA53:KTA56 LCW53:LCW56 LMS53:LMS56 LWO53:LWO56 MGK53:MGK56 MQG53:MQG56 NAC53:NAC56 NJY53:NJY56 NTU53:NTU56 ODQ53:ODQ56 ONM53:ONM56 OXI53:OXI56 PHE53:PHE56 PRA53:PRA56 QAW53:QAW56 QKS53:QKS56 QUO53:QUO56 REK53:REK56 ROG53:ROG56 RYC53:RYC56 SHY53:SHY56 SRU53:SRU56 TBQ53:TBQ56 TLM53:TLM56 TVI53:TVI56 UFE53:UFE56 UPA53:UPA56 UYW53:UYW56 VIS53:VIS56 VSO53:VSO56 WCK53:WCK56 WMG53:WMG56 WWC53:WWC56 JQ58:JQ59 TM58:TM59 ADI58:ADI59 ANE58:ANE59 AXA58:AXA59 BGW58:BGW59 BQS58:BQS59 CAO58:CAO59 CKK58:CKK59 CUG58:CUG59 DEC58:DEC59 DNY58:DNY59 DXU58:DXU59 EHQ58:EHQ59 ERM58:ERM59 FBI58:FBI59 FLE58:FLE59 FVA58:FVA59 GEW58:GEW59 GOS58:GOS59 GYO58:GYO59 HIK58:HIK59 HSG58:HSG59 ICC58:ICC59 ILY58:ILY59 IVU58:IVU59 JFQ58:JFQ59 JPM58:JPM59 JZI58:JZI59 KJE58:KJE59 KTA58:KTA59 LCW58:LCW59 LMS58:LMS59 LWO58:LWO59 MGK58:MGK59 MQG58:MQG59 NAC58:NAC59 NJY58:NJY59 NTU58:NTU59 ODQ58:ODQ59 ONM58:ONM59 OXI58:OXI59 PHE58:PHE59 PRA58:PRA59 QAW58:QAW59 QKS58:QKS59 QUO58:QUO59 REK58:REK59 ROG58:ROG59 RYC58:RYC59 SHY58:SHY59 SRU58:SRU59 TBQ58:TBQ59 TLM58:TLM59 TVI58:TVI59 UFE58:UFE59 UPA58:UPA59 UYW58:UYW59 VIS58:VIS59 VSO58:VSO59 WCK58:WCK59 WMG58:WMG59 WWC58:WWC59 JQ64:JQ65 TM64:TM65 ADI64:ADI65 ANE64:ANE65 AXA64:AXA65 BGW64:BGW65 BQS64:BQS65 CAO64:CAO65 CKK64:CKK65 CUG64:CUG65 DEC64:DEC65 DNY64:DNY65 DXU64:DXU65 EHQ64:EHQ65 ERM64:ERM65 FBI64:FBI65 FLE64:FLE65 FVA64:FVA65 GEW64:GEW65 GOS64:GOS65 GYO64:GYO65 HIK64:HIK65 HSG64:HSG65 ICC64:ICC65 ILY64:ILY65 IVU64:IVU65 JFQ64:JFQ65 JPM64:JPM65 JZI64:JZI65 KJE64:KJE65 KTA64:KTA65 LCW64:LCW65 LMS64:LMS65 LWO64:LWO65 MGK64:MGK65 MQG64:MQG65 NAC64:NAC65 NJY64:NJY65 NTU64:NTU65 ODQ64:ODQ65 ONM64:ONM65 OXI64:OXI65 PHE64:PHE65 PRA64:PRA65 QAW64:QAW65 QKS64:QKS65 QUO64:QUO65 REK64:REK65 ROG64:ROG65 RYC64:RYC65 SHY64:SHY65 SRU64:SRU65 TBQ64:TBQ65 TLM64:TLM65 TVI64:TVI65 UFE64:UFE65 UPA64:UPA65 UYW64:UYW65 VIS64:VIS65 VSO64:VSO65 WCK64:WCK65 WMG64:WMG65 WWC64:WWC65 JQ67:JQ68 TM67:TM68 ADI67:ADI68 ANE67:ANE68 AXA67:AXA68 BGW67:BGW68 BQS67:BQS68 CAO67:CAO68 CKK67:CKK68 CUG67:CUG68 DEC67:DEC68 DNY67:DNY68 DXU67:DXU68 EHQ67:EHQ68 ERM67:ERM68 FBI67:FBI68 FLE67:FLE68 FVA67:FVA68 GEW67:GEW68 GOS67:GOS68 GYO67:GYO68 HIK67:HIK68 HSG67:HSG68 ICC67:ICC68 ILY67:ILY68 IVU67:IVU68 JFQ67:JFQ68 JPM67:JPM68 JZI67:JZI68 KJE67:KJE68 KTA67:KTA68 LCW67:LCW68 LMS67:LMS68 LWO67:LWO68 MGK67:MGK68 MQG67:MQG68 NAC67:NAC68 NJY67:NJY68 NTU67:NTU68 ODQ67:ODQ68 ONM67:ONM68 OXI67:OXI68 PHE67:PHE68 PRA67:PRA68 QAW67:QAW68 QKS67:QKS68 QUO67:QUO68 REK67:REK68 ROG67:ROG68 RYC67:RYC68 SHY67:SHY68 SRU67:SRU68 TBQ67:TBQ68 TLM67:TLM68 TVI67:TVI68 UFE67:UFE68 UPA67:UPA68 UYW67:UYW68 VIS67:VIS68 VSO67:VSO68 WCK67:WCK68 WMG67:WMG68 WWC67:WWC68 WWC49:WWC50 WMG49:WMG50 WCK49:WCK50 VSO49:VSO50 VIS49:VIS50 UYW49:UYW50 UPA49:UPA50 UFE49:UFE50 TVI49:TVI50 TLM49:TLM50 TBQ49:TBQ50 SRU49:SRU50 SHY49:SHY50 RYC49:RYC50 ROG49:ROG50 REK49:REK50 QUO49:QUO50 QKS49:QKS50 QAW49:QAW50 PRA49:PRA50 PHE49:PHE50 OXI49:OXI50 ONM49:ONM50 ODQ49:ODQ50 NTU49:NTU50 NJY49:NJY50 NAC49:NAC50 MQG49:MQG50 MGK49:MGK50 LWO49:LWO50 LMS49:LMS50 LCW49:LCW50 KTA49:KTA50 KJE49:KJE50 JZI49:JZI50 JPM49:JPM50 JFQ49:JFQ50 IVU49:IVU50 ILY49:ILY50 ICC49:ICC50 HSG49:HSG50 HIK49:HIK50 GYO49:GYO50 GOS49:GOS50 GEW49:GEW50 FVA49:FVA50 FLE49:FLE50 FBI49:FBI50 ERM49:ERM50 EHQ49:EHQ50 DXU49:DXU50 DNY49:DNY50 DEC49:DEC50 CUG49:CUG50 CKK49:CKK50 CAO49:CAO50 BQS49:BQS50 BGW49:BGW50 AXA49:AXA50 ANE49:ANE50 ADI49:ADI50 TM49:TM50 JQ49:JQ50 WWC61:WWC62 WMG61:WMG62 WCK61:WCK62 VSO61:VSO62 VIS61:VIS62 UYW61:UYW62 UPA61:UPA62 UFE61:UFE62 TVI61:TVI62 TLM61:TLM62 TBQ61:TBQ62 SRU61:SRU62 SHY61:SHY62 RYC61:RYC62 ROG61:ROG62 REK61:REK62 QUO61:QUO62 QKS61:QKS62 QAW61:QAW62 PRA61:PRA62 PHE61:PHE62 OXI61:OXI62 ONM61:ONM62 ODQ61:ODQ62 NTU61:NTU62 NJY61:NJY62 NAC61:NAC62 MQG61:MQG62 MGK61:MGK62 LWO61:LWO62 LMS61:LMS62 LCW61:LCW62 KTA61:KTA62 KJE61:KJE62 JZI61:JZI62 JPM61:JPM62 JFQ61:JFQ62 IVU61:IVU62 ILY61:ILY62 ICC61:ICC62 HSG61:HSG62 HIK61:HIK62 GYO61:GYO62 GOS61:GOS62 GEW61:GEW62 FVA61:FVA62 FLE61:FLE62 FBI61:FBI62 ERM61:ERM62 EHQ61:EHQ62 DXU61:DXU62 DNY61:DNY62 DEC61:DEC62 CUG61:CUG62 CKK61:CKK62 CAO61:CAO62 BQS61:BQS62 BGW61:BGW62 AXA61:AXA62 ANE61:ANE62 ADI61:ADI62 TM61:TM62 JQ61:JQ62 JQ70:JQ71 TM70:TM71 ADI70:ADI71 ANE70:ANE71 AXA70:AXA71 BGW70:BGW71 BQS70:BQS71 CAO70:CAO71 CKK70:CKK71 CUG70:CUG71 DEC70:DEC71 DNY70:DNY71 DXU70:DXU71 EHQ70:EHQ71 ERM70:ERM71 FBI70:FBI71 FLE70:FLE71 FVA70:FVA71 GEW70:GEW71 GOS70:GOS71 GYO70:GYO71 HIK70:HIK71 HSG70:HSG71 ICC70:ICC71 ILY70:ILY71 IVU70:IVU71 JFQ70:JFQ71 JPM70:JPM71 JZI70:JZI71 KJE70:KJE71 KTA70:KTA71 LCW70:LCW71 LMS70:LMS71 LWO70:LWO71 MGK70:MGK71 MQG70:MQG71 NAC70:NAC71 NJY70:NJY71 NTU70:NTU71 ODQ70:ODQ71 ONM70:ONM71 OXI70:OXI71 PHE70:PHE71 PRA70:PRA71 QAW70:QAW71 QKS70:QKS71 QUO70:QUO71 REK70:REK71 ROG70:ROG71 RYC70:RYC71 SHY70:SHY71 SRU70:SRU71 TBQ70:TBQ71 TLM70:TLM71 TVI70:TVI71 UFE70:UFE71 UPA70:UPA71 UYW70:UYW71 VIS70:VIS71 VSO70:VSO71 WCK70:WCK71 WMG70:WMG71 WWC70:WWC71 JQ73:JQ74 TM73:TM74 ADI73:ADI74 ANE73:ANE74 AXA73:AXA74 BGW73:BGW74 BQS73:BQS74 CAO73:CAO74 CKK73:CKK74 CUG73:CUG74 DEC73:DEC74 DNY73:DNY74 DXU73:DXU74 EHQ73:EHQ74 ERM73:ERM74 FBI73:FBI74 FLE73:FLE74 FVA73:FVA74 GEW73:GEW74 GOS73:GOS74 GYO73:GYO74 HIK73:HIK74 HSG73:HSG74 ICC73:ICC74 ILY73:ILY74 IVU73:IVU74 JFQ73:JFQ74 JPM73:JPM74 JZI73:JZI74 KJE73:KJE74 KTA73:KTA74 LCW73:LCW74 LMS73:LMS74 LWO73:LWO74 MGK73:MGK74 MQG73:MQG74 NAC73:NAC74 NJY73:NJY74 NTU73:NTU74 ODQ73:ODQ74 ONM73:ONM74 OXI73:OXI74 PHE73:PHE74 PRA73:PRA74 QAW73:QAW74 QKS73:QKS74 QUO73:QUO74 REK73:REK74 ROG73:ROG74 RYC73:RYC74 SHY73:SHY74 SRU73:SRU74 TBQ73:TBQ74 TLM73:TLM74 TVI73:TVI74 UFE73:UFE74 UPA73:UPA74 UYW73:UYW74 VIS73:VIS74 VSO73:VSO74 WCK73:WCK74 WMG73:WMG74 WWC73:WWC74 JQ76:JQ77 TM76:TM77 ADI76:ADI77 ANE76:ANE77 AXA76:AXA77 BGW76:BGW77 BQS76:BQS77 CAO76:CAO77 CKK76:CKK77 CUG76:CUG77 DEC76:DEC77 DNY76:DNY77 DXU76:DXU77 EHQ76:EHQ77 ERM76:ERM77 FBI76:FBI77 FLE76:FLE77 FVA76:FVA77 GEW76:GEW77 GOS76:GOS77 GYO76:GYO77 HIK76:HIK77 HSG76:HSG77 ICC76:ICC77 ILY76:ILY77 IVU76:IVU77 JFQ76:JFQ77 JPM76:JPM77 JZI76:JZI77 KJE76:KJE77 KTA76:KTA77 LCW76:LCW77 LMS76:LMS77 LWO76:LWO77 MGK76:MGK77 MQG76:MQG77 NAC76:NAC77 NJY76:NJY77 NTU76:NTU77 ODQ76:ODQ77 ONM76:ONM77 OXI76:OXI77 PHE76:PHE77 PRA76:PRA77 QAW76:QAW77 QKS76:QKS77 QUO76:QUO77 REK76:REK77 ROG76:ROG77 RYC76:RYC77 SHY76:SHY77 SRU76:SRU77 TBQ76:TBQ77 TLM76:TLM77 TVI76:TVI77 UFE76:UFE77 UPA76:UPA77 UYW76:UYW77 VIS76:VIS77 VSO76:VSO77 WCK76:WCK77 WMG76:WMG77 WWC76:WWC77 JQ84:JQ85 TM84:TM85 ADI84:ADI85 ANE84:ANE85 AXA84:AXA85 BGW84:BGW85 BQS84:BQS85 CAO84:CAO85 CKK84:CKK85 CUG84:CUG85 DEC84:DEC85 DNY84:DNY85 DXU84:DXU85 EHQ84:EHQ85 ERM84:ERM85 FBI84:FBI85 FLE84:FLE85 FVA84:FVA85 GEW84:GEW85 GOS84:GOS85 GYO84:GYO85 HIK84:HIK85 HSG84:HSG85 ICC84:ICC85 ILY84:ILY85 IVU84:IVU85 JFQ84:JFQ85 JPM84:JPM85 JZI84:JZI85 KJE84:KJE85 KTA84:KTA85 LCW84:LCW85 LMS84:LMS85 LWO84:LWO85 MGK84:MGK85 MQG84:MQG85 NAC84:NAC85 NJY84:NJY85 NTU84:NTU85 ODQ84:ODQ85 ONM84:ONM85 OXI84:OXI85 PHE84:PHE85 PRA84:PRA85 QAW84:QAW85 QKS84:QKS85 QUO84:QUO85 REK84:REK85 ROG84:ROG85 RYC84:RYC85 SHY84:SHY85 SRU84:SRU85 TBQ84:TBQ85 TLM84:TLM85 TVI84:TVI85 UFE84:UFE85 UPA84:UPA85 UYW84:UYW85 VIS84:VIS85 VSO84:VSO85 WCK84:WCK85 WMG84:WMG85 WWC84:WWC85 JQ87:JQ88 TM87:TM88 ADI87:ADI88 ANE87:ANE88 AXA87:AXA88 BGW87:BGW88 BQS87:BQS88 CAO87:CAO88 CKK87:CKK88 CUG87:CUG88 DEC87:DEC88 DNY87:DNY88 DXU87:DXU88 EHQ87:EHQ88 ERM87:ERM88 FBI87:FBI88 FLE87:FLE88 FVA87:FVA88 GEW87:GEW88 GOS87:GOS88 GYO87:GYO88 HIK87:HIK88 HSG87:HSG88 ICC87:ICC88 ILY87:ILY88 IVU87:IVU88 JFQ87:JFQ88 JPM87:JPM88 JZI87:JZI88 KJE87:KJE88 KTA87:KTA88 LCW87:LCW88 LMS87:LMS88 LWO87:LWO88 MGK87:MGK88 MQG87:MQG88 NAC87:NAC88 NJY87:NJY88 NTU87:NTU88 ODQ87:ODQ88 ONM87:ONM88 OXI87:OXI88 PHE87:PHE88 PRA87:PRA88 QAW87:QAW88 QKS87:QKS88 QUO87:QUO88 REK87:REK88 ROG87:ROG88 RYC87:RYC88 SHY87:SHY88 SRU87:SRU88 TBQ87:TBQ88 TLM87:TLM88 TVI87:TVI88 UFE87:UFE88 UPA87:UPA88 UYW87:UYW88 VIS87:VIS88 VSO87:VSO88 WCK87:WCK88 WMG87:WMG88 WWC87:WWC88 JQ93:JQ94 TM93:TM94 ADI93:ADI94 ANE93:ANE94 AXA93:AXA94 BGW93:BGW94 BQS93:BQS94 CAO93:CAO94 CKK93:CKK94 CUG93:CUG94 DEC93:DEC94 DNY93:DNY94 DXU93:DXU94 EHQ93:EHQ94 ERM93:ERM94 FBI93:FBI94 FLE93:FLE94 FVA93:FVA94 GEW93:GEW94 GOS93:GOS94 GYO93:GYO94 HIK93:HIK94 HSG93:HSG94 ICC93:ICC94 ILY93:ILY94 IVU93:IVU94 JFQ93:JFQ94 JPM93:JPM94 JZI93:JZI94 KJE93:KJE94 KTA93:KTA94 LCW93:LCW94 LMS93:LMS94 LWO93:LWO94 MGK93:MGK94 MQG93:MQG94 NAC93:NAC94 NJY93:NJY94 NTU93:NTU94 ODQ93:ODQ94 ONM93:ONM94 OXI93:OXI94 PHE93:PHE94 PRA93:PRA94 QAW93:QAW94 QKS93:QKS94 QUO93:QUO94 REK93:REK94 ROG93:ROG94 RYC93:RYC94 SHY93:SHY94 SRU93:SRU94 TBQ93:TBQ94 TLM93:TLM94 TVI93:TVI94 UFE93:UFE94 UPA93:UPA94 UYW93:UYW94 VIS93:VIS94 VSO93:VSO94 WCK93:WCK94 WMG93:WMG94 WWC93:WWC94 WWC80:WWC81 WMG80:WMG81 WCK80:WCK81 VSO80:VSO81 VIS80:VIS81 UYW80:UYW81 UPA80:UPA81 UFE80:UFE81 TVI80:TVI81 TLM80:TLM81 TBQ80:TBQ81 SRU80:SRU81 SHY80:SHY81 RYC80:RYC81 ROG80:ROG81 REK80:REK81 QUO80:QUO81 QKS80:QKS81 QAW80:QAW81 PRA80:PRA81 PHE80:PHE81 OXI80:OXI81 ONM80:ONM81 ODQ80:ODQ81 NTU80:NTU81 NJY80:NJY81 NAC80:NAC81 MQG80:MQG81 MGK80:MGK81 LWO80:LWO81 LMS80:LMS81 LCW80:LCW81 KTA80:KTA81 KJE80:KJE81 JZI80:JZI81 JPM80:JPM81 JFQ80:JFQ81 IVU80:IVU81 ILY80:ILY81 ICC80:ICC81 HSG80:HSG81 HIK80:HIK81 GYO80:GYO81 GOS80:GOS81 GEW80:GEW81 FVA80:FVA81 FLE80:FLE81 FBI80:FBI81 ERM80:ERM81 EHQ80:EHQ81 DXU80:DXU81 DNY80:DNY81 DEC80:DEC81 CUG80:CUG81 CKK80:CKK81 CAO80:CAO81 BQS80:BQS81 BGW80:BGW81 AXA80:AXA81 ANE80:ANE81 ADI80:ADI81 TM80:TM81 JQ80:JQ81 WWC90:WWC91 WMG90:WMG91 WCK90:WCK91 VSO90:VSO91 VIS90:VIS91 UYW90:UYW91 UPA90:UPA91 UFE90:UFE91 TVI90:TVI91 TLM90:TLM91 TBQ90:TBQ91 SRU90:SRU91 SHY90:SHY91 RYC90:RYC91 ROG90:ROG91 REK90:REK91 QUO90:QUO91 QKS90:QKS91 QAW90:QAW91 PRA90:PRA91 PHE90:PHE91 OXI90:OXI91 ONM90:ONM91 ODQ90:ODQ91 NTU90:NTU91 NJY90:NJY91 NAC90:NAC91 MQG90:MQG91 MGK90:MGK91 LWO90:LWO91 LMS90:LMS91 LCW90:LCW91 KTA90:KTA91 KJE90:KJE91 JZI90:JZI91 JPM90:JPM91 JFQ90:JFQ91 IVU90:IVU91 ILY90:ILY91 ICC90:ICC91 HSG90:HSG91 HIK90:HIK91 GYO90:GYO91 GOS90:GOS91 GEW90:GEW91 FVA90:FVA91 FLE90:FLE91 FBI90:FBI91 ERM90:ERM91 EHQ90:EHQ91 DXU90:DXU91 DNY90:DNY91 DEC90:DEC91 CUG90:CUG91 CKK90:CKK91 CAO90:CAO91 BQS90:BQS91 BGW90:BGW91 AXA90:AXA91 ANE90:ANE91 ADI90:ADI91 TM90:TM91 JQ90:JQ91 WMG1009:WMG1081 JQ383:JQ384 TM383:TM384 ADI383:ADI384 ANE383:ANE384 AXA383:AXA384 BGW383:BGW384 BQS383:BQS384 CAO383:CAO384 CKK383:CKK384 CUG383:CUG384 DEC383:DEC384 DNY383:DNY384 DXU383:DXU384 EHQ383:EHQ384 ERM383:ERM384 FBI383:FBI384 FLE383:FLE384 FVA383:FVA384 GEW383:GEW384 GOS383:GOS384 GYO383:GYO384 HIK383:HIK384 HSG383:HSG384 ICC383:ICC384 ILY383:ILY384 IVU383:IVU384 JFQ383:JFQ384 JPM383:JPM384 JZI383:JZI384 KJE383:KJE384 KTA383:KTA384 LCW383:LCW384 LMS383:LMS384 LWO383:LWO384 MGK383:MGK384 MQG383:MQG384 NAC383:NAC384 NJY383:NJY384 NTU383:NTU384 ODQ383:ODQ384 ONM383:ONM384 OXI383:OXI384 PHE383:PHE384 PRA383:PRA384 QAW383:QAW384 QKS383:QKS384 QUO383:QUO384 REK383:REK384 ROG383:ROG384 RYC383:RYC384 SHY383:SHY384 SRU383:SRU384 TBQ383:TBQ384 TLM383:TLM384 TVI383:TVI384 UFE383:UFE384 UPA383:UPA384 UYW383:UYW384 VIS383:VIS384 VSO383:VSO384 WCK383:WCK384 WMG383:WMG384 WWC383:WWC384 JQ386:JQ387 TM386:TM387 ADI386:ADI387 ANE386:ANE387 AXA386:AXA387 BGW386:BGW387 BQS386:BQS387 CAO386:CAO387 CKK386:CKK387 CUG386:CUG387 DEC386:DEC387 DNY386:DNY387 DXU386:DXU387 EHQ386:EHQ387 ERM386:ERM387 FBI386:FBI387 FLE386:FLE387 FVA386:FVA387 GEW386:GEW387 GOS386:GOS387 GYO386:GYO387 HIK386:HIK387 HSG386:HSG387 ICC386:ICC387 ILY386:ILY387 IVU386:IVU387 JFQ386:JFQ387 JPM386:JPM387 JZI386:JZI387 KJE386:KJE387 KTA386:KTA387 LCW386:LCW387 LMS386:LMS387 LWO386:LWO387 MGK386:MGK387 MQG386:MQG387 NAC386:NAC387 NJY386:NJY387 NTU386:NTU387 ODQ386:ODQ387 ONM386:ONM387 OXI386:OXI387 PHE386:PHE387 PRA386:PRA387 QAW386:QAW387 QKS386:QKS387 QUO386:QUO387 REK386:REK387 ROG386:ROG387 RYC386:RYC387 SHY386:SHY387 SRU386:SRU387 TBQ386:TBQ387 TLM386:TLM387 TVI386:TVI387 UFE386:UFE387 UPA386:UPA387 UYW386:UYW387 VIS386:VIS387 VSO386:VSO387 WCK386:WCK387 WMG386:WMG387 WWC386:WWC387 JQ392:JQ393 TM392:TM393 ADI392:ADI393 ANE392:ANE393 AXA392:AXA393 BGW392:BGW393 BQS392:BQS393 CAO392:CAO393 CKK392:CKK393 CUG392:CUG393 DEC392:DEC393 DNY392:DNY393 DXU392:DXU393 EHQ392:EHQ393 ERM392:ERM393 FBI392:FBI393 FLE392:FLE393 FVA392:FVA393 GEW392:GEW393 GOS392:GOS393 GYO392:GYO393 HIK392:HIK393 HSG392:HSG393 ICC392:ICC393 ILY392:ILY393 IVU392:IVU393 JFQ392:JFQ393 JPM392:JPM393 JZI392:JZI393 KJE392:KJE393 KTA392:KTA393 LCW392:LCW393 LMS392:LMS393 LWO392:LWO393 MGK392:MGK393 MQG392:MQG393 NAC392:NAC393 NJY392:NJY393 NTU392:NTU393 ODQ392:ODQ393 ONM392:ONM393 OXI392:OXI393 PHE392:PHE393 PRA392:PRA393 QAW392:QAW393 QKS392:QKS393 QUO392:QUO393 REK392:REK393 ROG392:ROG393 RYC392:RYC393 SHY392:SHY393 SRU392:SRU393 TBQ392:TBQ393 TLM392:TLM393 TVI392:TVI393 UFE392:UFE393 UPA392:UPA393 UYW392:UYW393 VIS392:VIS393 VSO392:VSO393 WCK392:WCK393 WMG392:WMG393 WWC392:WWC393 JQ395:JQ396 TM395:TM396 ADI395:ADI396 ANE395:ANE396 AXA395:AXA396 BGW395:BGW396 BQS395:BQS396 CAO395:CAO396 CKK395:CKK396 CUG395:CUG396 DEC395:DEC396 DNY395:DNY396 DXU395:DXU396 EHQ395:EHQ396 ERM395:ERM396 FBI395:FBI396 FLE395:FLE396 FVA395:FVA396 GEW395:GEW396 GOS395:GOS396 GYO395:GYO396 HIK395:HIK396 HSG395:HSG396 ICC395:ICC396 ILY395:ILY396 IVU395:IVU396 JFQ395:JFQ396 JPM395:JPM396 JZI395:JZI396 KJE395:KJE396 KTA395:KTA396 LCW395:LCW396 LMS395:LMS396 LWO395:LWO396 MGK395:MGK396 MQG395:MQG396 NAC395:NAC396 NJY395:NJY396 NTU395:NTU396 ODQ395:ODQ396 ONM395:ONM396 OXI395:OXI396 PHE395:PHE396 PRA395:PRA396 QAW395:QAW396 QKS395:QKS396 QUO395:QUO396 REK395:REK396 ROG395:ROG396 RYC395:RYC396 SHY395:SHY396 SRU395:SRU396 TBQ395:TBQ396 TLM395:TLM396 TVI395:TVI396 UFE395:UFE396 UPA395:UPA396 UYW395:UYW396 VIS395:VIS396 VSO395:VSO396 WCK395:WCK396 WMG395:WMG396 WWC395:WWC396 JQ401:JQ402 TM401:TM402 ADI401:ADI402 ANE401:ANE402 AXA401:AXA402 BGW401:BGW402 BQS401:BQS402 CAO401:CAO402 CKK401:CKK402 CUG401:CUG402 DEC401:DEC402 DNY401:DNY402 DXU401:DXU402 EHQ401:EHQ402 ERM401:ERM402 FBI401:FBI402 FLE401:FLE402 FVA401:FVA402 GEW401:GEW402 GOS401:GOS402 GYO401:GYO402 HIK401:HIK402 HSG401:HSG402 ICC401:ICC402 ILY401:ILY402 IVU401:IVU402 JFQ401:JFQ402 JPM401:JPM402 JZI401:JZI402 KJE401:KJE402 KTA401:KTA402 LCW401:LCW402 LMS401:LMS402 LWO401:LWO402 MGK401:MGK402 MQG401:MQG402 NAC401:NAC402 NJY401:NJY402 NTU401:NTU402 ODQ401:ODQ402 ONM401:ONM402 OXI401:OXI402 PHE401:PHE402 PRA401:PRA402 QAW401:QAW402 QKS401:QKS402 QUO401:QUO402 REK401:REK402 ROG401:ROG402 RYC401:RYC402 SHY401:SHY402 SRU401:SRU402 TBQ401:TBQ402 TLM401:TLM402 TVI401:TVI402 UFE401:UFE402 UPA401:UPA402 UYW401:UYW402 VIS401:VIS402 VSO401:VSO402 WCK401:WCK402 WMG401:WMG402 WWC401:WWC402 JQ404:JQ405 TM404:TM405 ADI404:ADI405 ANE404:ANE405 AXA404:AXA405 BGW404:BGW405 BQS404:BQS405 CAO404:CAO405 CKK404:CKK405 CUG404:CUG405 DEC404:DEC405 DNY404:DNY405 DXU404:DXU405 EHQ404:EHQ405 ERM404:ERM405 FBI404:FBI405 FLE404:FLE405 FVA404:FVA405 GEW404:GEW405 GOS404:GOS405 GYO404:GYO405 HIK404:HIK405 HSG404:HSG405 ICC404:ICC405 ILY404:ILY405 IVU404:IVU405 JFQ404:JFQ405 JPM404:JPM405 JZI404:JZI405 KJE404:KJE405 KTA404:KTA405 LCW404:LCW405 LMS404:LMS405 LWO404:LWO405 MGK404:MGK405 MQG404:MQG405 NAC404:NAC405 NJY404:NJY405 NTU404:NTU405 ODQ404:ODQ405 ONM404:ONM405 OXI404:OXI405 PHE404:PHE405 PRA404:PRA405 QAW404:QAW405 QKS404:QKS405 QUO404:QUO405 REK404:REK405 ROG404:ROG405 RYC404:RYC405 SHY404:SHY405 SRU404:SRU405 TBQ404:TBQ405 TLM404:TLM405 TVI404:TVI405 UFE404:UFE405 UPA404:UPA405 UYW404:UYW405 VIS404:VIS405 VSO404:VSO405 WCK404:WCK405 WMG404:WMG405 WWC404:WWC405 WWC389:WWC390 WMG389:WMG390 WCK389:WCK390 VSO389:VSO390 VIS389:VIS390 UYW389:UYW390 UPA389:UPA390 UFE389:UFE390 TVI389:TVI390 TLM389:TLM390 TBQ389:TBQ390 SRU389:SRU390 SHY389:SHY390 RYC389:RYC390 ROG389:ROG390 REK389:REK390 QUO389:QUO390 QKS389:QKS390 QAW389:QAW390 PRA389:PRA390 PHE389:PHE390 OXI389:OXI390 ONM389:ONM390 ODQ389:ODQ390 NTU389:NTU390 NJY389:NJY390 NAC389:NAC390 MQG389:MQG390 MGK389:MGK390 LWO389:LWO390 LMS389:LMS390 LCW389:LCW390 KTA389:KTA390 KJE389:KJE390 JZI389:JZI390 JPM389:JPM390 JFQ389:JFQ390 IVU389:IVU390 ILY389:ILY390 ICC389:ICC390 HSG389:HSG390 HIK389:HIK390 GYO389:GYO390 GOS389:GOS390 GEW389:GEW390 FVA389:FVA390 FLE389:FLE390 FBI389:FBI390 ERM389:ERM390 EHQ389:EHQ390 DXU389:DXU390 DNY389:DNY390 DEC389:DEC390 CUG389:CUG390 CKK389:CKK390 CAO389:CAO390 BQS389:BQS390 BGW389:BGW390 AXA389:AXA390 ANE389:ANE390 ADI389:ADI390 TM389:TM390 JQ389:JQ390 WWC398:WWC399 WMG398:WMG399 WCK398:WCK399 VSO398:VSO399 VIS398:VIS399 UYW398:UYW399 UPA398:UPA399 UFE398:UFE399 TVI398:TVI399 TLM398:TLM399 TBQ398:TBQ399 SRU398:SRU399 SHY398:SHY399 RYC398:RYC399 ROG398:ROG399 REK398:REK399 QUO398:QUO399 QKS398:QKS399 QAW398:QAW399 PRA398:PRA399 PHE398:PHE399 OXI398:OXI399 ONM398:ONM399 ODQ398:ODQ399 NTU398:NTU399 NJY398:NJY399 NAC398:NAC399 MQG398:MQG399 MGK398:MGK399 LWO398:LWO399 LMS398:LMS399 LCW398:LCW399 KTA398:KTA399 KJE398:KJE399 JZI398:JZI399 JPM398:JPM399 JFQ398:JFQ399 IVU398:IVU399 ILY398:ILY399 ICC398:ICC399 HSG398:HSG399 HIK398:HIK399 GYO398:GYO399 GOS398:GOS399 GEW398:GEW399 FVA398:FVA399 FLE398:FLE399 FBI398:FBI399 ERM398:ERM399 EHQ398:EHQ399 DXU398:DXU399 DNY398:DNY399 DEC398:DEC399 CUG398:CUG399 CKK398:CKK399 CAO398:CAO399 BQS398:BQS399 BGW398:BGW399 AXA398:AXA399 ANE398:ANE399 ADI398:ADI399 TM398:TM399 JQ398:JQ399 JQ407:JQ408 TM407:TM408 ADI407:ADI408 ANE407:ANE408 AXA407:AXA408 BGW407:BGW408 BQS407:BQS408 CAO407:CAO408 CKK407:CKK408 CUG407:CUG408 DEC407:DEC408 DNY407:DNY408 DXU407:DXU408 EHQ407:EHQ408 ERM407:ERM408 FBI407:FBI408 FLE407:FLE408 FVA407:FVA408 GEW407:GEW408 GOS407:GOS408 GYO407:GYO408 HIK407:HIK408 HSG407:HSG408 ICC407:ICC408 ILY407:ILY408 IVU407:IVU408 JFQ407:JFQ408 JPM407:JPM408 JZI407:JZI408 KJE407:KJE408 KTA407:KTA408 LCW407:LCW408 LMS407:LMS408 LWO407:LWO408 MGK407:MGK408 MQG407:MQG408 NAC407:NAC408 NJY407:NJY408 NTU407:NTU408 ODQ407:ODQ408 ONM407:ONM408 OXI407:OXI408 PHE407:PHE408 PRA407:PRA408 QAW407:QAW408 QKS407:QKS408 QUO407:QUO408 REK407:REK408 ROG407:ROG408 RYC407:RYC408 SHY407:SHY408 SRU407:SRU408 TBQ407:TBQ408 TLM407:TLM408 TVI407:TVI408 UFE407:UFE408 UPA407:UPA408 UYW407:UYW408 VIS407:VIS408 VSO407:VSO408 WCK407:WCK408 WMG407:WMG408 WWC407:WWC408 JQ410:JQ411 TM410:TM411 ADI410:ADI411 ANE410:ANE411 AXA410:AXA411 BGW410:BGW411 BQS410:BQS411 CAO410:CAO411 CKK410:CKK411 CUG410:CUG411 DEC410:DEC411 DNY410:DNY411 DXU410:DXU411 EHQ410:EHQ411 ERM410:ERM411 FBI410:FBI411 FLE410:FLE411 FVA410:FVA411 GEW410:GEW411 GOS410:GOS411 GYO410:GYO411 HIK410:HIK411 HSG410:HSG411 ICC410:ICC411 ILY410:ILY411 IVU410:IVU411 JFQ410:JFQ411 JPM410:JPM411 JZI410:JZI411 KJE410:KJE411 KTA410:KTA411 LCW410:LCW411 LMS410:LMS411 LWO410:LWO411 MGK410:MGK411 MQG410:MQG411 NAC410:NAC411 NJY410:NJY411 NTU410:NTU411 ODQ410:ODQ411 ONM410:ONM411 OXI410:OXI411 PHE410:PHE411 PRA410:PRA411 QAW410:QAW411 QKS410:QKS411 QUO410:QUO411 REK410:REK411 ROG410:ROG411 RYC410:RYC411 SHY410:SHY411 SRU410:SRU411 TBQ410:TBQ411 TLM410:TLM411 TVI410:TVI411 UFE410:UFE411 UPA410:UPA411 UYW410:UYW411 VIS410:VIS411 VSO410:VSO411 WCK410:WCK411 WMG410:WMG411 WWC410:WWC411 JQ413:JQ414 TM413:TM414 ADI413:ADI414 ANE413:ANE414 AXA413:AXA414 BGW413:BGW414 BQS413:BQS414 CAO413:CAO414 CKK413:CKK414 CUG413:CUG414 DEC413:DEC414 DNY413:DNY414 DXU413:DXU414 EHQ413:EHQ414 ERM413:ERM414 FBI413:FBI414 FLE413:FLE414 FVA413:FVA414 GEW413:GEW414 GOS413:GOS414 GYO413:GYO414 HIK413:HIK414 HSG413:HSG414 ICC413:ICC414 ILY413:ILY414 IVU413:IVU414 JFQ413:JFQ414 JPM413:JPM414 JZI413:JZI414 KJE413:KJE414 KTA413:KTA414 LCW413:LCW414 LMS413:LMS414 LWO413:LWO414 MGK413:MGK414 MQG413:MQG414 NAC413:NAC414 NJY413:NJY414 NTU413:NTU414 ODQ413:ODQ414 ONM413:ONM414 OXI413:OXI414 PHE413:PHE414 PRA413:PRA414 QAW413:QAW414 QKS413:QKS414 QUO413:QUO414 REK413:REK414 ROG413:ROG414 RYC413:RYC414 SHY413:SHY414 SRU413:SRU414 TBQ413:TBQ414 TLM413:TLM414 TVI413:TVI414 UFE413:UFE414 UPA413:UPA414 UYW413:UYW414 VIS413:VIS414 VSO413:VSO414 WCK413:WCK414 WMG413:WMG414 WWC413:WWC414 JQ419:JQ420 TM419:TM420 ADI419:ADI420 ANE419:ANE420 AXA419:AXA420 BGW419:BGW420 BQS419:BQS420 CAO419:CAO420 CKK419:CKK420 CUG419:CUG420 DEC419:DEC420 DNY419:DNY420 DXU419:DXU420 EHQ419:EHQ420 ERM419:ERM420 FBI419:FBI420 FLE419:FLE420 FVA419:FVA420 GEW419:GEW420 GOS419:GOS420 GYO419:GYO420 HIK419:HIK420 HSG419:HSG420 ICC419:ICC420 ILY419:ILY420 IVU419:IVU420 JFQ419:JFQ420 JPM419:JPM420 JZI419:JZI420 KJE419:KJE420 KTA419:KTA420 LCW419:LCW420 LMS419:LMS420 LWO419:LWO420 MGK419:MGK420 MQG419:MQG420 NAC419:NAC420 NJY419:NJY420 NTU419:NTU420 ODQ419:ODQ420 ONM419:ONM420 OXI419:OXI420 PHE419:PHE420 PRA419:PRA420 QAW419:QAW420 QKS419:QKS420 QUO419:QUO420 REK419:REK420 ROG419:ROG420 RYC419:RYC420 SHY419:SHY420 SRU419:SRU420 TBQ419:TBQ420 TLM419:TLM420 TVI419:TVI420 UFE419:UFE420 UPA419:UPA420 UYW419:UYW420 VIS419:VIS420 VSO419:VSO420 WCK419:WCK420 WMG419:WMG420 WWC419:WWC420 JQ422:JQ423 TM422:TM423 ADI422:ADI423 ANE422:ANE423 AXA422:AXA423 BGW422:BGW423 BQS422:BQS423 CAO422:CAO423 CKK422:CKK423 CUG422:CUG423 DEC422:DEC423 DNY422:DNY423 DXU422:DXU423 EHQ422:EHQ423 ERM422:ERM423 FBI422:FBI423 FLE422:FLE423 FVA422:FVA423 GEW422:GEW423 GOS422:GOS423 GYO422:GYO423 HIK422:HIK423 HSG422:HSG423 ICC422:ICC423 ILY422:ILY423 IVU422:IVU423 JFQ422:JFQ423 JPM422:JPM423 JZI422:JZI423 KJE422:KJE423 KTA422:KTA423 LCW422:LCW423 LMS422:LMS423 LWO422:LWO423 MGK422:MGK423 MQG422:MQG423 NAC422:NAC423 NJY422:NJY423 NTU422:NTU423 ODQ422:ODQ423 ONM422:ONM423 OXI422:OXI423 PHE422:PHE423 PRA422:PRA423 QAW422:QAW423 QKS422:QKS423 QUO422:QUO423 REK422:REK423 ROG422:ROG423 RYC422:RYC423 SHY422:SHY423 SRU422:SRU423 TBQ422:TBQ423 TLM422:TLM423 TVI422:TVI423 UFE422:UFE423 UPA422:UPA423 UYW422:UYW423 VIS422:VIS423 VSO422:VSO423 WCK422:WCK423 WMG422:WMG423 WWC422:WWC423 JQ428:JQ429 TM428:TM429 ADI428:ADI429 ANE428:ANE429 AXA428:AXA429 BGW428:BGW429 BQS428:BQS429 CAO428:CAO429 CKK428:CKK429 CUG428:CUG429 DEC428:DEC429 DNY428:DNY429 DXU428:DXU429 EHQ428:EHQ429 ERM428:ERM429 FBI428:FBI429 FLE428:FLE429 FVA428:FVA429 GEW428:GEW429 GOS428:GOS429 GYO428:GYO429 HIK428:HIK429 HSG428:HSG429 ICC428:ICC429 ILY428:ILY429 IVU428:IVU429 JFQ428:JFQ429 JPM428:JPM429 JZI428:JZI429 KJE428:KJE429 KTA428:KTA429 LCW428:LCW429 LMS428:LMS429 LWO428:LWO429 MGK428:MGK429 MQG428:MQG429 NAC428:NAC429 NJY428:NJY429 NTU428:NTU429 ODQ428:ODQ429 ONM428:ONM429 OXI428:OXI429 PHE428:PHE429 PRA428:PRA429 QAW428:QAW429 QKS428:QKS429 QUO428:QUO429 REK428:REK429 ROG428:ROG429 RYC428:RYC429 SHY428:SHY429 SRU428:SRU429 TBQ428:TBQ429 TLM428:TLM429 TVI428:TVI429 UFE428:UFE429 UPA428:UPA429 UYW428:UYW429 VIS428:VIS429 VSO428:VSO429 WCK428:WCK429 WMG428:WMG429 WWC428:WWC429 JQ431:JQ432 TM431:TM432 ADI431:ADI432 ANE431:ANE432 AXA431:AXA432 BGW431:BGW432 BQS431:BQS432 CAO431:CAO432 CKK431:CKK432 CUG431:CUG432 DEC431:DEC432 DNY431:DNY432 DXU431:DXU432 EHQ431:EHQ432 ERM431:ERM432 FBI431:FBI432 FLE431:FLE432 FVA431:FVA432 GEW431:GEW432 GOS431:GOS432 GYO431:GYO432 HIK431:HIK432 HSG431:HSG432 ICC431:ICC432 ILY431:ILY432 IVU431:IVU432 JFQ431:JFQ432 JPM431:JPM432 JZI431:JZI432 KJE431:KJE432 KTA431:KTA432 LCW431:LCW432 LMS431:LMS432 LWO431:LWO432 MGK431:MGK432 MQG431:MQG432 NAC431:NAC432 NJY431:NJY432 NTU431:NTU432 ODQ431:ODQ432 ONM431:ONM432 OXI431:OXI432 PHE431:PHE432 PRA431:PRA432 QAW431:QAW432 QKS431:QKS432 QUO431:QUO432 REK431:REK432 ROG431:ROG432 RYC431:RYC432 SHY431:SHY432 SRU431:SRU432 TBQ431:TBQ432 TLM431:TLM432 TVI431:TVI432 UFE431:UFE432 UPA431:UPA432 UYW431:UYW432 VIS431:VIS432 VSO431:VSO432 WCK431:WCK432 WMG431:WMG432 WWC431:WWC432 WWC416:WWC417 WMG416:WMG417 WCK416:WCK417 VSO416:VSO417 VIS416:VIS417 UYW416:UYW417 UPA416:UPA417 UFE416:UFE417 TVI416:TVI417 TLM416:TLM417 TBQ416:TBQ417 SRU416:SRU417 SHY416:SHY417 RYC416:RYC417 ROG416:ROG417 REK416:REK417 QUO416:QUO417 QKS416:QKS417 QAW416:QAW417 PRA416:PRA417 PHE416:PHE417 OXI416:OXI417 ONM416:ONM417 ODQ416:ODQ417 NTU416:NTU417 NJY416:NJY417 NAC416:NAC417 MQG416:MQG417 MGK416:MGK417 LWO416:LWO417 LMS416:LMS417 LCW416:LCW417 KTA416:KTA417 KJE416:KJE417 JZI416:JZI417 JPM416:JPM417 JFQ416:JFQ417 IVU416:IVU417 ILY416:ILY417 ICC416:ICC417 HSG416:HSG417 HIK416:HIK417 GYO416:GYO417 GOS416:GOS417 GEW416:GEW417 FVA416:FVA417 FLE416:FLE417 FBI416:FBI417 ERM416:ERM417 EHQ416:EHQ417 DXU416:DXU417 DNY416:DNY417 DEC416:DEC417 CUG416:CUG417 CKK416:CKK417 CAO416:CAO417 BQS416:BQS417 BGW416:BGW417 AXA416:AXA417 ANE416:ANE417 ADI416:ADI417 TM416:TM417 JQ416:JQ417 WWC425:WWC426 WMG425:WMG426 WCK425:WCK426 VSO425:VSO426 VIS425:VIS426 UYW425:UYW426 UPA425:UPA426 UFE425:UFE426 TVI425:TVI426 TLM425:TLM426 TBQ425:TBQ426 SRU425:SRU426 SHY425:SHY426 RYC425:RYC426 ROG425:ROG426 REK425:REK426 QUO425:QUO426 QKS425:QKS426 QAW425:QAW426 PRA425:PRA426 PHE425:PHE426 OXI425:OXI426 ONM425:ONM426 ODQ425:ODQ426 NTU425:NTU426 NJY425:NJY426 NAC425:NAC426 MQG425:MQG426 MGK425:MGK426 LWO425:LWO426 LMS425:LMS426 LCW425:LCW426 KTA425:KTA426 KJE425:KJE426 JZI425:JZI426 JPM425:JPM426 JFQ425:JFQ426 IVU425:IVU426 ILY425:ILY426 ICC425:ICC426 HSG425:HSG426 HIK425:HIK426 GYO425:GYO426 GOS425:GOS426 GEW425:GEW426 FVA425:FVA426 FLE425:FLE426 FBI425:FBI426 ERM425:ERM426 EHQ425:EHQ426 DXU425:DXU426 DNY425:DNY426 DEC425:DEC426 CUG425:CUG426 CKK425:CKK426 CAO425:CAO426 BQS425:BQS426 BGW425:BGW426 AXA425:AXA426 ANE425:ANE426 ADI425:ADI426 TM425:TM426 JQ425:JQ426 JQ434:JQ435 TM434:TM435 ADI434:ADI435 ANE434:ANE435 AXA434:AXA435 BGW434:BGW435 BQS434:BQS435 CAO434:CAO435 CKK434:CKK435 CUG434:CUG435 DEC434:DEC435 DNY434:DNY435 DXU434:DXU435 EHQ434:EHQ435 ERM434:ERM435 FBI434:FBI435 FLE434:FLE435 FVA434:FVA435 GEW434:GEW435 GOS434:GOS435 GYO434:GYO435 HIK434:HIK435 HSG434:HSG435 ICC434:ICC435 ILY434:ILY435 IVU434:IVU435 JFQ434:JFQ435 JPM434:JPM435 JZI434:JZI435 KJE434:KJE435 KTA434:KTA435 LCW434:LCW435 LMS434:LMS435 LWO434:LWO435 MGK434:MGK435 MQG434:MQG435 NAC434:NAC435 NJY434:NJY435 NTU434:NTU435 ODQ434:ODQ435 ONM434:ONM435 OXI434:OXI435 PHE434:PHE435 PRA434:PRA435 QAW434:QAW435 QKS434:QKS435 QUO434:QUO435 REK434:REK435 ROG434:ROG435 RYC434:RYC435 SHY434:SHY435 SRU434:SRU435 TBQ434:TBQ435 TLM434:TLM435 TVI434:TVI435 UFE434:UFE435 UPA434:UPA435 UYW434:UYW435 VIS434:VIS435 VSO434:VSO435 WCK434:WCK435 WMG434:WMG435 WWC434:WWC435 JQ437:JQ438 TM437:TM438 ADI437:ADI438 ANE437:ANE438 AXA437:AXA438 BGW437:BGW438 BQS437:BQS438 CAO437:CAO438 CKK437:CKK438 CUG437:CUG438 DEC437:DEC438 DNY437:DNY438 DXU437:DXU438 EHQ437:EHQ438 ERM437:ERM438 FBI437:FBI438 FLE437:FLE438 FVA437:FVA438 GEW437:GEW438 GOS437:GOS438 GYO437:GYO438 HIK437:HIK438 HSG437:HSG438 ICC437:ICC438 ILY437:ILY438 IVU437:IVU438 JFQ437:JFQ438 JPM437:JPM438 JZI437:JZI438 KJE437:KJE438 KTA437:KTA438 LCW437:LCW438 LMS437:LMS438 LWO437:LWO438 MGK437:MGK438 MQG437:MQG438 NAC437:NAC438 NJY437:NJY438 NTU437:NTU438 ODQ437:ODQ438 ONM437:ONM438 OXI437:OXI438 PHE437:PHE438 PRA437:PRA438 QAW437:QAW438 QKS437:QKS438 QUO437:QUO438 REK437:REK438 ROG437:ROG438 RYC437:RYC438 SHY437:SHY438 SRU437:SRU438 TBQ437:TBQ438 TLM437:TLM438 TVI437:TVI438 UFE437:UFE438 UPA437:UPA438 UYW437:UYW438 VIS437:VIS438 VSO437:VSO438 WCK437:WCK438 WMG437:WMG438 WWC437:WWC438 JQ440:JQ441 TM440:TM441 ADI440:ADI441 ANE440:ANE441 AXA440:AXA441 BGW440:BGW441 BQS440:BQS441 CAO440:CAO441 CKK440:CKK441 CUG440:CUG441 DEC440:DEC441 DNY440:DNY441 DXU440:DXU441 EHQ440:EHQ441 ERM440:ERM441 FBI440:FBI441 FLE440:FLE441 FVA440:FVA441 GEW440:GEW441 GOS440:GOS441 GYO440:GYO441 HIK440:HIK441 HSG440:HSG441 ICC440:ICC441 ILY440:ILY441 IVU440:IVU441 JFQ440:JFQ441 JPM440:JPM441 JZI440:JZI441 KJE440:KJE441 KTA440:KTA441 LCW440:LCW441 LMS440:LMS441 LWO440:LWO441 MGK440:MGK441 MQG440:MQG441 NAC440:NAC441 NJY440:NJY441 NTU440:NTU441 ODQ440:ODQ441 ONM440:ONM441 OXI440:OXI441 PHE440:PHE441 PRA440:PRA441 QAW440:QAW441 QKS440:QKS441 QUO440:QUO441 REK440:REK441 ROG440:ROG441 RYC440:RYC441 SHY440:SHY441 SRU440:SRU441 TBQ440:TBQ441 TLM440:TLM441 TVI440:TVI441 UFE440:UFE441 UPA440:UPA441 UYW440:UYW441 VIS440:VIS441 VSO440:VSO441 WCK440:WCK441 WMG440:WMG441 WWC440:WWC441 JQ446:JQ447 TM446:TM447 ADI446:ADI447 ANE446:ANE447 AXA446:AXA447 BGW446:BGW447 BQS446:BQS447 CAO446:CAO447 CKK446:CKK447 CUG446:CUG447 DEC446:DEC447 DNY446:DNY447 DXU446:DXU447 EHQ446:EHQ447 ERM446:ERM447 FBI446:FBI447 FLE446:FLE447 FVA446:FVA447 GEW446:GEW447 GOS446:GOS447 GYO446:GYO447 HIK446:HIK447 HSG446:HSG447 ICC446:ICC447 ILY446:ILY447 IVU446:IVU447 JFQ446:JFQ447 JPM446:JPM447 JZI446:JZI447 KJE446:KJE447 KTA446:KTA447 LCW446:LCW447 LMS446:LMS447 LWO446:LWO447 MGK446:MGK447 MQG446:MQG447 NAC446:NAC447 NJY446:NJY447 NTU446:NTU447 ODQ446:ODQ447 ONM446:ONM447 OXI446:OXI447 PHE446:PHE447 PRA446:PRA447 QAW446:QAW447 QKS446:QKS447 QUO446:QUO447 REK446:REK447 ROG446:ROG447 RYC446:RYC447 SHY446:SHY447 SRU446:SRU447 TBQ446:TBQ447 TLM446:TLM447 TVI446:TVI447 UFE446:UFE447 UPA446:UPA447 UYW446:UYW447 VIS446:VIS447 VSO446:VSO447 WCK446:WCK447 WMG446:WMG447 WWC446:WWC447 JQ449:JQ450 TM449:TM450 ADI449:ADI450 ANE449:ANE450 AXA449:AXA450 BGW449:BGW450 BQS449:BQS450 CAO449:CAO450 CKK449:CKK450 CUG449:CUG450 DEC449:DEC450 DNY449:DNY450 DXU449:DXU450 EHQ449:EHQ450 ERM449:ERM450 FBI449:FBI450 FLE449:FLE450 FVA449:FVA450 GEW449:GEW450 GOS449:GOS450 GYO449:GYO450 HIK449:HIK450 HSG449:HSG450 ICC449:ICC450 ILY449:ILY450 IVU449:IVU450 JFQ449:JFQ450 JPM449:JPM450 JZI449:JZI450 KJE449:KJE450 KTA449:KTA450 LCW449:LCW450 LMS449:LMS450 LWO449:LWO450 MGK449:MGK450 MQG449:MQG450 NAC449:NAC450 NJY449:NJY450 NTU449:NTU450 ODQ449:ODQ450 ONM449:ONM450 OXI449:OXI450 PHE449:PHE450 PRA449:PRA450 QAW449:QAW450 QKS449:QKS450 QUO449:QUO450 REK449:REK450 ROG449:ROG450 RYC449:RYC450 SHY449:SHY450 SRU449:SRU450 TBQ449:TBQ450 TLM449:TLM450 TVI449:TVI450 UFE449:UFE450 UPA449:UPA450 UYW449:UYW450 VIS449:VIS450 VSO449:VSO450 WCK449:WCK450 WMG449:WMG450 WWC449:WWC450 JQ455:JQ456 TM455:TM456 ADI455:ADI456 ANE455:ANE456 AXA455:AXA456 BGW455:BGW456 BQS455:BQS456 CAO455:CAO456 CKK455:CKK456 CUG455:CUG456 DEC455:DEC456 DNY455:DNY456 DXU455:DXU456 EHQ455:EHQ456 ERM455:ERM456 FBI455:FBI456 FLE455:FLE456 FVA455:FVA456 GEW455:GEW456 GOS455:GOS456 GYO455:GYO456 HIK455:HIK456 HSG455:HSG456 ICC455:ICC456 ILY455:ILY456 IVU455:IVU456 JFQ455:JFQ456 JPM455:JPM456 JZI455:JZI456 KJE455:KJE456 KTA455:KTA456 LCW455:LCW456 LMS455:LMS456 LWO455:LWO456 MGK455:MGK456 MQG455:MQG456 NAC455:NAC456 NJY455:NJY456 NTU455:NTU456 ODQ455:ODQ456 ONM455:ONM456 OXI455:OXI456 PHE455:PHE456 PRA455:PRA456 QAW455:QAW456 QKS455:QKS456 QUO455:QUO456 REK455:REK456 ROG455:ROG456 RYC455:RYC456 SHY455:SHY456 SRU455:SRU456 TBQ455:TBQ456 TLM455:TLM456 TVI455:TVI456 UFE455:UFE456 UPA455:UPA456 UYW455:UYW456 VIS455:VIS456 VSO455:VSO456 WCK455:WCK456 WMG455:WMG456 WWC455:WWC456 WWC443:WWC444 WMG443:WMG444 WCK443:WCK444 VSO443:VSO444 VIS443:VIS444 UYW443:UYW444 UPA443:UPA444 UFE443:UFE444 TVI443:TVI444 TLM443:TLM444 TBQ443:TBQ444 SRU443:SRU444 SHY443:SHY444 RYC443:RYC444 ROG443:ROG444 REK443:REK444 QUO443:QUO444 QKS443:QKS444 QAW443:QAW444 PRA443:PRA444 PHE443:PHE444 OXI443:OXI444 ONM443:ONM444 ODQ443:ODQ444 NTU443:NTU444 NJY443:NJY444 NAC443:NAC444 MQG443:MQG444 MGK443:MGK444 LWO443:LWO444 LMS443:LMS444 LCW443:LCW444 KTA443:KTA444 KJE443:KJE444 JZI443:JZI444 JPM443:JPM444 JFQ443:JFQ444 IVU443:IVU444 ILY443:ILY444 ICC443:ICC444 HSG443:HSG444 HIK443:HIK444 GYO443:GYO444 GOS443:GOS444 GEW443:GEW444 FVA443:FVA444 FLE443:FLE444 FBI443:FBI444 ERM443:ERM444 EHQ443:EHQ444 DXU443:DXU444 DNY443:DNY444 DEC443:DEC444 CUG443:CUG444 CKK443:CKK444 CAO443:CAO444 BQS443:BQS444 BGW443:BGW444 AXA443:AXA444 ANE443:ANE444 ADI443:ADI444 TM443:TM444 JQ443:JQ444 WWC452:WWC453 WMG452:WMG453 WCK452:WCK453 VSO452:VSO453 VIS452:VIS453 UYW452:UYW453 UPA452:UPA453 UFE452:UFE453 TVI452:TVI453 TLM452:TLM453 TBQ452:TBQ453 SRU452:SRU453 SHY452:SHY453 RYC452:RYC453 ROG452:ROG453 REK452:REK453 QUO452:QUO453 QKS452:QKS453 QAW452:QAW453 PRA452:PRA453 PHE452:PHE453 OXI452:OXI453 ONM452:ONM453 ODQ452:ODQ453 NTU452:NTU453 NJY452:NJY453 NAC452:NAC453 MQG452:MQG453 MGK452:MGK453 LWO452:LWO453 LMS452:LMS453 LCW452:LCW453 KTA452:KTA453 KJE452:KJE453 JZI452:JZI453 JPM452:JPM453 JFQ452:JFQ453 IVU452:IVU453 ILY452:ILY453 ICC452:ICC453 HSG452:HSG453 HIK452:HIK453 GYO452:GYO453 GOS452:GOS453 GEW452:GEW453 FVA452:FVA453 FLE452:FLE453 FBI452:FBI453 ERM452:ERM453 EHQ452:EHQ453 DXU452:DXU453 DNY452:DNY453 DEC452:DEC453 CUG452:CUG453 CKK452:CKK453 CAO452:CAO453 BQS452:BQS453 BGW452:BGW453 AXA452:AXA453 ANE452:ANE453 ADI452:ADI453 TM452:TM453 JQ452:JQ453 WWC1843:WWC1949 JQ1843:JQ1949 TM1843:TM1949 ADI1843:ADI1949 ANE1843:ANE1949 AXA1843:AXA1949 BGW1843:BGW1949 BQS1843:BQS1949 CAO1843:CAO1949 CKK1843:CKK1949 CUG1843:CUG1949 DEC1843:DEC1949 DNY1843:DNY1949 DXU1843:DXU1949 EHQ1843:EHQ1949 ERM1843:ERM1949 FBI1843:FBI1949 FLE1843:FLE1949 FVA1843:FVA1949 GEW1843:GEW1949 GOS1843:GOS1949 GYO1843:GYO1949 HIK1843:HIK1949 HSG1843:HSG1949 ICC1843:ICC1949 ILY1843:ILY1949 IVU1843:IVU1949 JFQ1843:JFQ1949 JPM1843:JPM1949 JZI1843:JZI1949 KJE1843:KJE1949 KTA1843:KTA1949 LCW1843:LCW1949 LMS1843:LMS1949 LWO1843:LWO1949 MGK1843:MGK1949 MQG1843:MQG1949 NAC1843:NAC1949 NJY1843:NJY1949 NTU1843:NTU1949 ODQ1843:ODQ1949 ONM1843:ONM1949 OXI1843:OXI1949 PHE1843:PHE1949 PRA1843:PRA1949 QAW1843:QAW1949 QKS1843:QKS1949 QUO1843:QUO1949 REK1843:REK1949 ROG1843:ROG1949 RYC1843:RYC1949 SHY1843:SHY1949 SRU1843:SRU1949 TBQ1843:TBQ1949 TLM1843:TLM1949 TVI1843:TVI1949 UFE1843:UFE1949 UPA1843:UPA1949 UYW1843:UYW1949 VIS1843:VIS1949 VSO1843:VSO1949 WCK1843:WCK1949 WCK909:WCK1007 VSO909:VSO1007 VIS909:VIS1007 UYW909:UYW1007 UPA909:UPA1007 UFE909:UFE1007 TVI909:TVI1007 TLM909:TLM1007 TBQ909:TBQ1007 SRU909:SRU1007 SHY909:SHY1007 RYC909:RYC1007 ROG909:ROG1007 REK909:REK1007 QUO909:QUO1007 QKS909:QKS1007 QAW909:QAW1007 PRA909:PRA1007 PHE909:PHE1007 OXI909:OXI1007 ONM909:ONM1007 ODQ909:ODQ1007 NTU909:NTU1007 NJY909:NJY1007 NAC909:NAC1007 MQG909:MQG1007 MGK909:MGK1007 LWO909:LWO1007 LMS909:LMS1007 LCW909:LCW1007 KTA909:KTA1007 KJE909:KJE1007 JZI909:JZI1007 JPM909:JPM1007 JFQ909:JFQ1007 IVU909:IVU1007 ILY909:ILY1007 ICC909:ICC1007 HSG909:HSG1007 HIK909:HIK1007 GYO909:GYO1007 GOS909:GOS1007 GEW909:GEW1007 FVA909:FVA1007 FLE909:FLE1007 FBI909:FBI1007 ERM909:ERM1007 EHQ909:EHQ1007 DXU909:DXU1007 DNY909:DNY1007 DEC909:DEC1007 CUG909:CUG1007 CKK909:CKK1007 CAO909:CAO1007 BQS909:BQS1007 BGW909:BGW1007 AXA909:AXA1007 ANE909:ANE1007 ADI909:ADI1007 TM909:TM1007 JQ909:JQ1007 WWC909:WWC1007 WMG909:WMG1007 WMG1843:WMG1949 WWC1389:WWC1459 JQ1389:JQ1459 TM1389:TM1459 ADI1389:ADI1459 ANE1389:ANE1459 AXA1389:AXA1459 BGW1389:BGW1459 BQS1389:BQS1459 CAO1389:CAO1459 CKK1389:CKK1459 CUG1389:CUG1459 DEC1389:DEC1459 DNY1389:DNY1459 DXU1389:DXU1459 EHQ1389:EHQ1459 ERM1389:ERM1459 FBI1389:FBI1459 FLE1389:FLE1459 FVA1389:FVA1459 GEW1389:GEW1459 GOS1389:GOS1459 GYO1389:GYO1459 HIK1389:HIK1459 HSG1389:HSG1459 ICC1389:ICC1459 ILY1389:ILY1459 IVU1389:IVU1459 JFQ1389:JFQ1459 JPM1389:JPM1459 JZI1389:JZI1459 KJE1389:KJE1459 KTA1389:KTA1459 LCW1389:LCW1459 LMS1389:LMS1459 LWO1389:LWO1459 MGK1389:MGK1459 MQG1389:MQG1459 NAC1389:NAC1459 NJY1389:NJY1459 NTU1389:NTU1459 ODQ1389:ODQ1459 ONM1389:ONM1459 OXI1389:OXI1459 PHE1389:PHE1459 PRA1389:PRA1459 QAW1389:QAW1459 QKS1389:QKS1459 QUO1389:QUO1459 REK1389:REK1459 ROG1389:ROG1459 RYC1389:RYC1459 SHY1389:SHY1459 SRU1389:SRU1459 TBQ1389:TBQ1459 TLM1389:TLM1459 TVI1389:TVI1459 UFE1389:UFE1459 UPA1389:UPA1459 UYW1389:UYW1459 VIS1389:VIS1459 VSO1389:VSO1459 WCK1389:WCK1459 VSO1245:VSO1315 VIS1245:VIS1315 UYW1245:UYW1315 UPA1245:UPA1315 UFE1245:UFE1315 TVI1245:TVI1315 TLM1245:TLM1315 TBQ1245:TBQ1315 SRU1245:SRU1315 SHY1245:SHY1315 RYC1245:RYC1315 ROG1245:ROG1315 REK1245:REK1315 QUO1245:QUO1315 QKS1245:QKS1315 QAW1245:QAW1315 PRA1245:PRA1315 PHE1245:PHE1315 OXI1245:OXI1315 ONM1245:ONM1315 ODQ1245:ODQ1315 NTU1245:NTU1315 NJY1245:NJY1315 NAC1245:NAC1315 MQG1245:MQG1315 MGK1245:MGK1315 LWO1245:LWO1315 LMS1245:LMS1315 LCW1245:LCW1315 KTA1245:KTA1315 KJE1245:KJE1315 JZI1245:JZI1315 JPM1245:JPM1315 JFQ1245:JFQ1315 IVU1245:IVU1315 ILY1245:ILY1315 ICC1245:ICC1315 HSG1245:HSG1315 HIK1245:HIK1315 GYO1245:GYO1315 GOS1245:GOS1315 GEW1245:GEW1315 FVA1245:FVA1315 FLE1245:FLE1315 FBI1245:FBI1315 ERM1245:ERM1315 EHQ1245:EHQ1315 DXU1245:DXU1315 DNY1245:DNY1315 DEC1245:DEC1315 CUG1245:CUG1315 CKK1245:CKK1315 CAO1245:CAO1315 BQS1245:BQS1315 BGW1245:BGW1315 AXA1245:AXA1315 ANE1245:ANE1315 ADI1245:ADI1315 TM1245:TM1315 JQ1245:JQ1315 WWC1245:WWC1315 WMG1245:WMG1315 WCK1317:WCK1387 WMG1389:WMG1459 VSO1317:VSO1387 VIS1317:VIS1387 UYW1317:UYW1387 UPA1317:UPA1387 UFE1317:UFE1387 TVI1317:TVI1387 TLM1317:TLM1387 TBQ1317:TBQ1387 SRU1317:SRU1387 SHY1317:SHY1387 RYC1317:RYC1387 ROG1317:ROG1387 REK1317:REK1387 QUO1317:QUO1387 QKS1317:QKS1387 QAW1317:QAW1387 PRA1317:PRA1387 PHE1317:PHE1387 OXI1317:OXI1387 ONM1317:ONM1387 ODQ1317:ODQ1387 NTU1317:NTU1387 NJY1317:NJY1387 NAC1317:NAC1387 MQG1317:MQG1387 MGK1317:MGK1387 LWO1317:LWO1387 LMS1317:LMS1387 LCW1317:LCW1387 KTA1317:KTA1387 KJE1317:KJE1387 JZI1317:JZI1387 JPM1317:JPM1387 JFQ1317:JFQ1387 IVU1317:IVU1387 ILY1317:ILY1387 ICC1317:ICC1387 HSG1317:HSG1387 HIK1317:HIK1387 GYO1317:GYO1387 GOS1317:GOS1387 GEW1317:GEW1387 FVA1317:FVA1387 FLE1317:FLE1387 FBI1317:FBI1387 ERM1317:ERM1387 EHQ1317:EHQ1387 DXU1317:DXU1387 DNY1317:DNY1387 DEC1317:DEC1387 CUG1317:CUG1387 CKK1317:CKK1387 CAO1317:CAO1387 BQS1317:BQS1387 BGW1317:BGW1387 AXA1317:AXA1387 ANE1317:ANE1387 ADI1317:ADI1387 TM1317:TM1387 JQ1317:JQ1387 WWC1317:WWC1387 WMG1317:WMG1387 WCK1245:WCK1315 VSO1173:VSO1243 VIS1173:VIS1243 UYW1173:UYW1243 UPA1173:UPA1243 UFE1173:UFE1243 TVI1173:TVI1243 TLM1173:TLM1243 TBQ1173:TBQ1243 SRU1173:SRU1243 SHY1173:SHY1243 RYC1173:RYC1243 ROG1173:ROG1243 REK1173:REK1243 QUO1173:QUO1243 QKS1173:QKS1243 QAW1173:QAW1243 PRA1173:PRA1243 PHE1173:PHE1243 OXI1173:OXI1243 ONM1173:ONM1243 ODQ1173:ODQ1243 NTU1173:NTU1243 NJY1173:NJY1243 NAC1173:NAC1243 MQG1173:MQG1243 MGK1173:MGK1243 LWO1173:LWO1243 LMS1173:LMS1243 LCW1173:LCW1243 KTA1173:KTA1243 KJE1173:KJE1243 JZI1173:JZI1243 JPM1173:JPM1243 JFQ1173:JFQ1243 IVU1173:IVU1243 ILY1173:ILY1243 ICC1173:ICC1243 HSG1173:HSG1243 HIK1173:HIK1243 GYO1173:GYO1243 GOS1173:GOS1243 GEW1173:GEW1243 FVA1173:FVA1243 FLE1173:FLE1243 FBI1173:FBI1243 ERM1173:ERM1243 EHQ1173:EHQ1243 DXU1173:DXU1243 DNY1173:DNY1243 DEC1173:DEC1243 CUG1173:CUG1243 CKK1173:CKK1243 CAO1173:CAO1243 BQS1173:BQS1243 BGW1173:BGW1243 AXA1173:AXA1243 ANE1173:ANE1243 ADI1173:ADI1243 TM1173:TM1243 JQ1173:JQ1243 WWC1173:WWC1243 WMG1173:WMG1243 WWC1083:WWC1171 JQ1083:JQ1171 TM1083:TM1171 ADI1083:ADI1171 ANE1083:ANE1171 AXA1083:AXA1171 BGW1083:BGW1171 BQS1083:BQS1171 CAO1083:CAO1171 CKK1083:CKK1171 CUG1083:CUG1171 DEC1083:DEC1171 DNY1083:DNY1171 DXU1083:DXU1171 EHQ1083:EHQ1171 ERM1083:ERM1171 FBI1083:FBI1171 FLE1083:FLE1171 FVA1083:FVA1171 GEW1083:GEW1171 GOS1083:GOS1171 GYO1083:GYO1171 HIK1083:HIK1171 HSG1083:HSG1171 ICC1083:ICC1171 ILY1083:ILY1171 IVU1083:IVU1171 JFQ1083:JFQ1171 JPM1083:JPM1171 JZI1083:JZI1171 KJE1083:KJE1171 KTA1083:KTA1171 LCW1083:LCW1171 LMS1083:LMS1171 LWO1083:LWO1171 MGK1083:MGK1171 MQG1083:MQG1171 NAC1083:NAC1171 NJY1083:NJY1171 NTU1083:NTU1171 ODQ1083:ODQ1171 ONM1083:ONM1171 OXI1083:OXI1171 PHE1083:PHE1171 PRA1083:PRA1171 QAW1083:QAW1171 QKS1083:QKS1171 QUO1083:QUO1171 REK1083:REK1171 ROG1083:ROG1171 RYC1083:RYC1171 SHY1083:SHY1171 SRU1083:SRU1171 TBQ1083:TBQ1171 TLM1083:TLM1171 TVI1083:TVI1171 UFE1083:UFE1171 UPA1083:UPA1171 UYW1083:UYW1171 VIS1083:VIS1171 VSO1083:VSO1171 WCK1083:WCK1171 WCK1173:WCK1243 WMG1083:WMG1171 JQ6:JQ10 WWC6:WWC10 WMG6:WMG10 WCK6:WCK10 VSO6:VSO10 VIS6:VIS10 UYW6:UYW10 UPA6:UPA10 UFE6:UFE10 TVI6:TVI10 TLM6:TLM10 TBQ6:TBQ10 SRU6:SRU10 SHY6:SHY10 RYC6:RYC10 ROG6:ROG10 REK6:REK10 QUO6:QUO10 QKS6:QKS10 QAW6:QAW10 PRA6:PRA10 PHE6:PHE10 OXI6:OXI10 ONM6:ONM10 ODQ6:ODQ10 NTU6:NTU10 NJY6:NJY10 NAC6:NAC10 MQG6:MQG10 MGK6:MGK10 LWO6:LWO10 LMS6:LMS10 LCW6:LCW10 KTA6:KTA10 KJE6:KJE10 JZI6:JZI10 JPM6:JPM10 JFQ6:JFQ10 IVU6:IVU10 ILY6:ILY10 ICC6:ICC10 HSG6:HSG10 HIK6:HIK10 GYO6:GYO10 GOS6:GOS10 GEW6:GEW10 FVA6:FVA10 FLE6:FLE10 FBI6:FBI10 ERM6:ERM10 EHQ6:EHQ10 DXU6:DXU10 DNY6:DNY10 DEC6:DEC10 CUG6:CUG10 CKK6:CKK10 CAO6:CAO10 BQS6:BQS10 BGW6:BGW10 AXA6:AXA10 ANE6:ANE10 ADI6:ADI10 TM6:TM10 WMG1461:WMG1841 WWC1461:WWC1841 JQ1461:JQ1841 TM1461:TM1841 ADI1461:ADI1841 ANE1461:ANE1841 AXA1461:AXA1841 BGW1461:BGW1841 BQS1461:BQS1841 CAO1461:CAO1841 CKK1461:CKK1841 CUG1461:CUG1841 DEC1461:DEC1841 DNY1461:DNY1841 DXU1461:DXU1841 EHQ1461:EHQ1841 ERM1461:ERM1841 FBI1461:FBI1841 FLE1461:FLE1841 FVA1461:FVA1841 GEW1461:GEW1841 GOS1461:GOS1841 GYO1461:GYO1841 HIK1461:HIK1841 HSG1461:HSG1841 ICC1461:ICC1841 ILY1461:ILY1841 IVU1461:IVU1841 JFQ1461:JFQ1841 JPM1461:JPM1841 JZI1461:JZI1841 KJE1461:KJE1841 KTA1461:KTA1841 LCW1461:LCW1841 LMS1461:LMS1841 LWO1461:LWO1841 MGK1461:MGK1841 MQG1461:MQG1841 NAC1461:NAC1841 NJY1461:NJY1841 NTU1461:NTU1841 ODQ1461:ODQ1841 ONM1461:ONM1841 OXI1461:OXI1841 PHE1461:PHE1841 PRA1461:PRA1841 QAW1461:QAW1841 QKS1461:QKS1841 QUO1461:QUO1841 REK1461:REK1841 ROG1461:ROG1841 RYC1461:RYC1841 SHY1461:SHY1841 SRU1461:SRU1841 TBQ1461:TBQ1841 TLM1461:TLM1841 TVI1461:TVI1841 UFE1461:UFE1841 UPA1461:UPA1841 UYW1461:UYW1841 VIS1461:VIS1841 VSO1461:VSO1841 WCK1461:WCK1841 WMG458:WMG788 WWC1951:WWC2110 WWC1009:WWC1081 JQ1009:JQ1081 TM1009:TM1081 ADI1009:ADI1081 ANE1009:ANE1081 AXA1009:AXA1081 BGW1009:BGW1081 BQS1009:BQS1081 CAO1009:CAO1081 CKK1009:CKK1081 CUG1009:CUG1081 DEC1009:DEC1081 DNY1009:DNY1081 DXU1009:DXU1081 EHQ1009:EHQ1081 ERM1009:ERM1081 FBI1009:FBI1081 FLE1009:FLE1081 FVA1009:FVA1081 GEW1009:GEW1081 GOS1009:GOS1081 GYO1009:GYO1081 HIK1009:HIK1081 HSG1009:HSG1081 ICC1009:ICC1081 ILY1009:ILY1081 IVU1009:IVU1081 JFQ1009:JFQ1081 JPM1009:JPM1081 JZI1009:JZI1081 KJE1009:KJE1081 KTA1009:KTA1081 LCW1009:LCW1081 LMS1009:LMS1081 LWO1009:LWO1081 MGK1009:MGK1081 MQG1009:MQG1081 NAC1009:NAC1081 NJY1009:NJY1081 NTU1009:NTU1081 ODQ1009:ODQ1081 ONM1009:ONM1081 OXI1009:OXI1081 PHE1009:PHE1081 PRA1009:PRA1081 QAW1009:QAW1081 QKS1009:QKS1081 QUO1009:QUO1081 REK1009:REK1081 ROG1009:ROG1081 RYC1009:RYC1081 SHY1009:SHY1081 SRU1009:SRU1081 TBQ1009:TBQ1081 TLM1009:TLM1081 TVI1009:TVI1081 UFE1009:UFE1081 UPA1009:UPA1081 UYW1009:UYW1081 VIS1009:VIS1081 VSO1009:VSO1081 WCK1009:WCK1081 WWC96:WWC381 JQ96:JQ381 TM96:TM381 ADI96:ADI381 ANE96:ANE381 AXA96:AXA381 BGW96:BGW381 BQS96:BQS381 CAO96:CAO381 CKK96:CKK381 CUG96:CUG381 DEC96:DEC381 DNY96:DNY381 DXU96:DXU381 EHQ96:EHQ381 ERM96:ERM381 FBI96:FBI381 FLE96:FLE381 FVA96:FVA381 GEW96:GEW381 GOS96:GOS381 GYO96:GYO381 HIK96:HIK381 HSG96:HSG381 ICC96:ICC381 ILY96:ILY381 IVU96:IVU381 JFQ96:JFQ381 JPM96:JPM381 JZI96:JZI381 KJE96:KJE381 KTA96:KTA381 LCW96:LCW381 LMS96:LMS381 LWO96:LWO381 MGK96:MGK381 MQG96:MQG381 NAC96:NAC381 NJY96:NJY381 NTU96:NTU381 ODQ96:ODQ381 ONM96:ONM381 OXI96:OXI381 PHE96:PHE381 PRA96:PRA381 QAW96:QAW381 QKS96:QKS381 QUO96:QUO381 REK96:REK381 ROG96:ROG381 RYC96:RYC381 SHY96:SHY381 SRU96:SRU381 TBQ96:TBQ381 TLM96:TLM381 TVI96:TVI381 UFE96:UFE381 UPA96:UPA381 UYW96:UYW381 VIS96:VIS381 VSO96:VSO381 WCK96:WCK381 WMG96:WMG381 WWC458:WWC788 JQ458:JQ788 TM458:TM788 ADI458:ADI788 ANE458:ANE788 AXA458:AXA788 BGW458:BGW788 BQS458:BQS788 CAO458:CAO788 CKK458:CKK788 CUG458:CUG788 DEC458:DEC788 DNY458:DNY788 DXU458:DXU788 EHQ458:EHQ788 ERM458:ERM788 FBI458:FBI788 FLE458:FLE788 FVA458:FVA788 GEW458:GEW788 GOS458:GOS788 GYO458:GYO788 HIK458:HIK788 HSG458:HSG788 ICC458:ICC788 ILY458:ILY788 IVU458:IVU788 JFQ458:JFQ788 JPM458:JPM788 JZI458:JZI788 KJE458:KJE788 KTA458:KTA788 LCW458:LCW788 LMS458:LMS788 LWO458:LWO788 MGK458:MGK788 MQG458:MQG788 NAC458:NAC788 NJY458:NJY788 NTU458:NTU788 ODQ458:ODQ788 ONM458:ONM788 OXI458:OXI788 PHE458:PHE788 PRA458:PRA788 QAW458:QAW788 QKS458:QKS788 QUO458:QUO788 REK458:REK788 ROG458:ROG788 RYC458:RYC788 SHY458:SHY788 SRU458:SRU788 TBQ458:TBQ788 TLM458:TLM788 TVI458:TVI788 UFE458:UFE788 UPA458:UPA788 UYW458:UYW788 VIS458:VIS788 VSO458:VSO788 WCK458:WCK788 WMG1951:WMG2110 WCK1951:WCK2110 VSO1951:VSO2110 VIS1951:VIS2110 UYW1951:UYW2110 UPA1951:UPA2110 UFE1951:UFE2110 TVI1951:TVI2110 TLM1951:TLM2110 TBQ1951:TBQ2110 SRU1951:SRU2110 SHY1951:SHY2110 RYC1951:RYC2110 ROG1951:ROG2110 REK1951:REK2110 QUO1951:QUO2110 QKS1951:QKS2110 QAW1951:QAW2110 PRA1951:PRA2110 PHE1951:PHE2110 OXI1951:OXI2110 ONM1951:ONM2110 ODQ1951:ODQ2110 NTU1951:NTU2110 NJY1951:NJY2110 NAC1951:NAC2110 MQG1951:MQG2110 MGK1951:MGK2110 LWO1951:LWO2110 LMS1951:LMS2110 LCW1951:LCW2110 KTA1951:KTA2110 KJE1951:KJE2110 JZI1951:JZI2110 JPM1951:JPM2110 JFQ1951:JFQ2110 IVU1951:IVU2110 ILY1951:ILY2110 ICC1951:ICC2110 HSG1951:HSG2110 HIK1951:HIK2110 GYO1951:GYO2110 GOS1951:GOS2110 GEW1951:GEW2110 FVA1951:FVA2110 FLE1951:FLE2110 FBI1951:FBI2110 ERM1951:ERM2110 EHQ1951:EHQ2110 DXU1951:DXU2110 DNY1951:DNY2110 DEC1951:DEC2110 CUG1951:CUG2110 CKK1951:CKK2110 CAO1951:CAO2110 BQS1951:BQS2110 BGW1951:BGW2110 AXA1951:AXA2110 ANE1951:ANE2110 ADI1951:ADI2110 TM1951:TM2110 JQ1951:JQ2110 WCK2112:WCK2419 VSO2112:VSO2419 VIS2112:VIS2419 UYW2112:UYW2419 UPA2112:UPA2419 UFE2112:UFE2419 TVI2112:TVI2419 TLM2112:TLM2419 TBQ2112:TBQ2419 SRU2112:SRU2419 SHY2112:SHY2419 RYC2112:RYC2419 ROG2112:ROG2419 REK2112:REK2419 QUO2112:QUO2419 QKS2112:QKS2419 QAW2112:QAW2419 PRA2112:PRA2419 PHE2112:PHE2419 OXI2112:OXI2419 ONM2112:ONM2419 ODQ2112:ODQ2419 NTU2112:NTU2419 NJY2112:NJY2419 NAC2112:NAC2419 MQG2112:MQG2419 MGK2112:MGK2419 LWO2112:LWO2419 LMS2112:LMS2419 LCW2112:LCW2419 KTA2112:KTA2419 KJE2112:KJE2419 JZI2112:JZI2419 JPM2112:JPM2419 JFQ2112:JFQ2419 IVU2112:IVU2419 ILY2112:ILY2419 ICC2112:ICC2419 HSG2112:HSG2419 HIK2112:HIK2419 GYO2112:GYO2419 GOS2112:GOS2419 GEW2112:GEW2419 FVA2112:FVA2419 FLE2112:FLE2419 FBI2112:FBI2419 ERM2112:ERM2419 EHQ2112:EHQ2419 DXU2112:DXU2419 DNY2112:DNY2419 DEC2112:DEC2419 CUG2112:CUG2419 CKK2112:CKK2419 CAO2112:CAO2419 BQS2112:BQS2419 BGW2112:BGW2419 AXA2112:AXA2419 ANE2112:ANE2419 ADI2112:ADI2419 TM2112:TM2419 JQ2112:JQ2419 WWC2112:WWC2419 WMG2112:WMG2419 TM790:TM906 ADI790:ADI906 ANE790:ANE906 AXA790:AXA906 BGW790:BGW906 BQS790:BQS906 CAO790:CAO906 CKK790:CKK906 CUG790:CUG906 DEC790:DEC906 DNY790:DNY906 DXU790:DXU906 EHQ790:EHQ906 ERM790:ERM906 FBI790:FBI906 FLE790:FLE906 FVA790:FVA906 GEW790:GEW906 GOS790:GOS906 GYO790:GYO906 HIK790:HIK906 HSG790:HSG906 ICC790:ICC906 ILY790:ILY906 IVU790:IVU906 JFQ790:JFQ906 JPM790:JPM906 JZI790:JZI906 KJE790:KJE906 KTA790:KTA906 LCW790:LCW906 LMS790:LMS906 LWO790:LWO906 MGK790:MGK906 MQG790:MQG906 NAC790:NAC906 NJY790:NJY906 NTU790:NTU906 ODQ790:ODQ906 ONM790:ONM906 OXI790:OXI906 PHE790:PHE906 PRA790:PRA906 QAW790:QAW906 QKS790:QKS906 QUO790:QUO906 REK790:REK906 ROG790:ROG906 RYC790:RYC906 SHY790:SHY906 SRU790:SRU906 TBQ790:TBQ906 TLM790:TLM906 TVI790:TVI906 UFE790:UFE906 UPA790:UPA906 UYW790:UYW906 VIS790:VIS906 VSO790:VSO906 WCK790:WCK906 WMG790:WMG906 WWC790:WWC906 JQ790:JQ906" xr:uid="{00000000-0002-0000-0000-00000A000000}"/>
    <dataValidation allowBlank="1" showInputMessage="1" showErrorMessage="1" promptTitle="Valor del contrato" prompt="Registre el valor total estimado del contrato " sqref="JO12:JO15 TK12:TK15 ADG12:ADG15 ANC12:ANC15 AWY12:AWY15 BGU12:BGU15 BQQ12:BQQ15 CAM12:CAM15 CKI12:CKI15 CUE12:CUE15 DEA12:DEA15 DNW12:DNW15 DXS12:DXS15 EHO12:EHO15 ERK12:ERK15 FBG12:FBG15 FLC12:FLC15 FUY12:FUY15 GEU12:GEU15 GOQ12:GOQ15 GYM12:GYM15 HII12:HII15 HSE12:HSE15 ICA12:ICA15 ILW12:ILW15 IVS12:IVS15 JFO12:JFO15 JPK12:JPK15 JZG12:JZG15 KJC12:KJC15 KSY12:KSY15 LCU12:LCU15 LMQ12:LMQ15 LWM12:LWM15 MGI12:MGI15 MQE12:MQE15 NAA12:NAA15 NJW12:NJW15 NTS12:NTS15 ODO12:ODO15 ONK12:ONK15 OXG12:OXG15 PHC12:PHC15 PQY12:PQY15 QAU12:QAU15 QKQ12:QKQ15 QUM12:QUM15 REI12:REI15 ROE12:ROE15 RYA12:RYA15 SHW12:SHW15 SRS12:SRS15 TBO12:TBO15 TLK12:TLK15 TVG12:TVG15 UFC12:UFC15 UOY12:UOY15 UYU12:UYU15 VIQ12:VIQ15 VSM12:VSM15 WCI12:WCI15 WME12:WME15 WWA12:WWA15 JO17:JO18 TK17:TK18 ADG17:ADG18 ANC17:ANC18 AWY17:AWY18 BGU17:BGU18 BQQ17:BQQ18 CAM17:CAM18 CKI17:CKI18 CUE17:CUE18 DEA17:DEA18 DNW17:DNW18 DXS17:DXS18 EHO17:EHO18 ERK17:ERK18 FBG17:FBG18 FLC17:FLC18 FUY17:FUY18 GEU17:GEU18 GOQ17:GOQ18 GYM17:GYM18 HII17:HII18 HSE17:HSE18 ICA17:ICA18 ILW17:ILW18 IVS17:IVS18 JFO17:JFO18 JPK17:JPK18 JZG17:JZG18 KJC17:KJC18 KSY17:KSY18 LCU17:LCU18 LMQ17:LMQ18 LWM17:LWM18 MGI17:MGI18 MQE17:MQE18 NAA17:NAA18 NJW17:NJW18 NTS17:NTS18 ODO17:ODO18 ONK17:ONK18 OXG17:OXG18 PHC17:PHC18 PQY17:PQY18 QAU17:QAU18 QKQ17:QKQ18 QUM17:QUM18 REI17:REI18 ROE17:ROE18 RYA17:RYA18 SHW17:SHW18 SRS17:SRS18 TBO17:TBO18 TLK17:TLK18 TVG17:TVG18 UFC17:UFC18 UOY17:UOY18 UYU17:UYU18 VIQ17:VIQ18 VSM17:VSM18 WCI17:WCI18 WME17:WME18 WWA17:WWA18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JO33:JO35 TK33:TK35 ADG33:ADG35 ANC33:ANC35 AWY33:AWY35 BGU33:BGU35 BQQ33:BQQ35 CAM33:CAM35 CKI33:CKI35 CUE33:CUE35 DEA33:DEA35 DNW33:DNW35 DXS33:DXS35 EHO33:EHO35 ERK33:ERK35 FBG33:FBG35 FLC33:FLC35 FUY33:FUY35 GEU33:GEU35 GOQ33:GOQ35 GYM33:GYM35 HII33:HII35 HSE33:HSE35 ICA33:ICA35 ILW33:ILW35 IVS33:IVS35 JFO33:JFO35 JPK33:JPK35 JZG33:JZG35 KJC33:KJC35 KSY33:KSY35 LCU33:LCU35 LMQ33:LMQ35 LWM33:LWM35 MGI33:MGI35 MQE33:MQE35 NAA33:NAA35 NJW33:NJW35 NTS33:NTS35 ODO33:ODO35 ONK33:ONK35 OXG33:OXG35 PHC33:PHC35 PQY33:PQY35 QAU33:QAU35 QKQ33:QKQ35 QUM33:QUM35 REI33:REI35 ROE33:ROE35 RYA33:RYA35 SHW33:SHW35 SRS33:SRS35 TBO33:TBO35 TLK33:TLK35 TVG33:TVG35 UFC33:UFC35 UOY33:UOY35 UYU33:UYU35 VIQ33:VIQ35 VSM33:VSM35 WCI33:WCI35 WME33:WME35 WWA33:WWA35 JO37:JO38 TK37:TK38 ADG37:ADG38 ANC37:ANC38 AWY37:AWY38 BGU37:BGU38 BQQ37:BQQ38 CAM37:CAM38 CKI37:CKI38 CUE37:CUE38 DEA37:DEA38 DNW37:DNW38 DXS37:DXS38 EHO37:EHO38 ERK37:ERK38 FBG37:FBG38 FLC37:FLC38 FUY37:FUY38 GEU37:GEU38 GOQ37:GOQ38 GYM37:GYM38 HII37:HII38 HSE37:HSE38 ICA37:ICA38 ILW37:ILW38 IVS37:IVS38 JFO37:JFO38 JPK37:JPK38 JZG37:JZG38 KJC37:KJC38 KSY37:KSY38 LCU37:LCU38 LMQ37:LMQ38 LWM37:LWM38 MGI37:MGI38 MQE37:MQE38 NAA37:NAA38 NJW37:NJW38 NTS37:NTS38 ODO37:ODO38 ONK37:ONK38 OXG37:OXG38 PHC37:PHC38 PQY37:PQY38 QAU37:QAU38 QKQ37:QKQ38 QUM37:QUM38 REI37:REI38 ROE37:ROE38 RYA37:RYA38 SHW37:SHW38 SRS37:SRS38 TBO37:TBO38 TLK37:TLK38 TVG37:TVG38 UFC37:UFC38 UOY37:UOY38 UYU37:UYU38 VIQ37:VIQ38 VSM37:VSM38 WCI37:WCI38 WME37:WME38 WWA37:WWA38 WWA20:WWA21 WME20:WME21 WCI20:WCI21 VSM20:VSM21 VIQ20:VIQ21 UYU20:UYU21 UOY20:UOY21 UFC20:UFC21 TVG20:TVG21 TLK20:TLK21 TBO20:TBO21 SRS20:SRS21 SHW20:SHW21 RYA20:RYA21 ROE20:ROE21 REI20:REI21 QUM20:QUM21 QKQ20:QKQ21 QAU20:QAU21 PQY20:PQY21 PHC20:PHC21 OXG20:OXG21 ONK20:ONK21 ODO20:ODO21 NTS20:NTS21 NJW20:NJW21 NAA20:NAA21 MQE20:MQE21 MGI20:MGI21 LWM20:LWM21 LMQ20:LMQ21 LCU20:LCU21 KSY20:KSY21 KJC20:KJC21 JZG20:JZG21 JPK20:JPK21 JFO20:JFO21 IVS20:IVS21 ILW20:ILW21 ICA20:ICA21 HSE20:HSE21 HII20:HII21 GYM20:GYM21 GOQ20:GOQ21 GEU20:GEU21 FUY20:FUY21 FLC20:FLC21 FBG20:FBG21 ERK20:ERK21 EHO20:EHO21 DXS20:DXS21 DNW20:DNW21 DEA20:DEA21 CUE20:CUE21 CKI20:CKI21 CAM20:CAM21 BQQ20:BQQ21 BGU20:BGU21 AWY20:AWY21 ANC20:ANC21 ADG20:ADG21 TK20:TK21 JO20:JO21 WWA30:WWA31 WME30:WME31 WCI30:WCI31 VSM30:VSM31 VIQ30:VIQ31 UYU30:UYU31 UOY30:UOY31 UFC30:UFC31 TVG30:TVG31 TLK30:TLK31 TBO30:TBO31 SRS30:SRS31 SHW30:SHW31 RYA30:RYA31 ROE30:ROE31 REI30:REI31 QUM30:QUM31 QKQ30:QKQ31 QAU30:QAU31 PQY30:PQY31 PHC30:PHC31 OXG30:OXG31 ONK30:ONK31 ODO30:ODO31 NTS30:NTS31 NJW30:NJW31 NAA30:NAA31 MQE30:MQE31 MGI30:MGI31 LWM30:LWM31 LMQ30:LMQ31 LCU30:LCU31 KSY30:KSY31 KJC30:KJC31 JZG30:JZG31 JPK30:JPK31 JFO30:JFO31 IVS30:IVS31 ILW30:ILW31 ICA30:ICA31 HSE30:HSE31 HII30:HII31 GYM30:GYM31 GOQ30:GOQ31 GEU30:GEU31 FUY30:FUY31 FLC30:FLC31 FBG30:FBG31 ERK30:ERK31 EHO30:EHO31 DXS30:DXS31 DNW30:DNW31 DEA30:DEA31 CUE30:CUE31 CKI30:CKI31 CAM30:CAM31 BQQ30:BQQ31 BGU30:BGU31 AWY30:AWY31 ANC30:ANC31 ADG30:ADG31 TK30:TK31 JO30:JO31 JO40:JO41 TK40:TK41 ADG40:ADG41 ANC40:ANC41 AWY40:AWY41 BGU40:BGU41 BQQ40:BQQ41 CAM40:CAM41 CKI40:CKI41 CUE40:CUE41 DEA40:DEA41 DNW40:DNW41 DXS40:DXS41 EHO40:EHO41 ERK40:ERK41 FBG40:FBG41 FLC40:FLC41 FUY40:FUY41 GEU40:GEU41 GOQ40:GOQ41 GYM40:GYM41 HII40:HII41 HSE40:HSE41 ICA40:ICA41 ILW40:ILW41 IVS40:IVS41 JFO40:JFO41 JPK40:JPK41 JZG40:JZG41 KJC40:KJC41 KSY40:KSY41 LCU40:LCU41 LMQ40:LMQ41 LWM40:LWM41 MGI40:MGI41 MQE40:MQE41 NAA40:NAA41 NJW40:NJW41 NTS40:NTS41 ODO40:ODO41 ONK40:ONK41 OXG40:OXG41 PHC40:PHC41 PQY40:PQY41 QAU40:QAU41 QKQ40:QKQ41 QUM40:QUM41 REI40:REI41 ROE40:ROE41 RYA40:RYA41 SHW40:SHW41 SRS40:SRS41 TBO40:TBO41 TLK40:TLK41 TVG40:TVG41 UFC40:UFC41 UOY40:UOY41 UYU40:UYU41 VIQ40:VIQ41 VSM40:VSM41 WCI40:WCI41 WME40:WME41 WWA40:WWA41 JO43:JO44 TK43:TK44 ADG43:ADG44 ANC43:ANC44 AWY43:AWY44 BGU43:BGU44 BQQ43:BQQ44 CAM43:CAM44 CKI43:CKI44 CUE43:CUE44 DEA43:DEA44 DNW43:DNW44 DXS43:DXS44 EHO43:EHO44 ERK43:ERK44 FBG43:FBG44 FLC43:FLC44 FUY43:FUY44 GEU43:GEU44 GOQ43:GOQ44 GYM43:GYM44 HII43:HII44 HSE43:HSE44 ICA43:ICA44 ILW43:ILW44 IVS43:IVS44 JFO43:JFO44 JPK43:JPK44 JZG43:JZG44 KJC43:KJC44 KSY43:KSY44 LCU43:LCU44 LMQ43:LMQ44 LWM43:LWM44 MGI43:MGI44 MQE43:MQE44 NAA43:NAA44 NJW43:NJW44 NTS43:NTS44 ODO43:ODO44 ONK43:ONK44 OXG43:OXG44 PHC43:PHC44 PQY43:PQY44 QAU43:QAU44 QKQ43:QKQ44 QUM43:QUM44 REI43:REI44 ROE43:ROE44 RYA43:RYA44 SHW43:SHW44 SRS43:SRS44 TBO43:TBO44 TLK43:TLK44 TVG43:TVG44 UFC43:UFC44 UOY43:UOY44 UYU43:UYU44 VIQ43:VIQ44 VSM43:VSM44 WCI43:WCI44 WME43:WME44 WWA43:WWA44 JO46:JO47 TK46:TK47 ADG46:ADG47 ANC46:ANC47 AWY46:AWY47 BGU46:BGU47 BQQ46:BQQ47 CAM46:CAM47 CKI46:CKI47 CUE46:CUE47 DEA46:DEA47 DNW46:DNW47 DXS46:DXS47 EHO46:EHO47 ERK46:ERK47 FBG46:FBG47 FLC46:FLC47 FUY46:FUY47 GEU46:GEU47 GOQ46:GOQ47 GYM46:GYM47 HII46:HII47 HSE46:HSE47 ICA46:ICA47 ILW46:ILW47 IVS46:IVS47 JFO46:JFO47 JPK46:JPK47 JZG46:JZG47 KJC46:KJC47 KSY46:KSY47 LCU46:LCU47 LMQ46:LMQ47 LWM46:LWM47 MGI46:MGI47 MQE46:MQE47 NAA46:NAA47 NJW46:NJW47 NTS46:NTS47 ODO46:ODO47 ONK46:ONK47 OXG46:OXG47 PHC46:PHC47 PQY46:PQY47 QAU46:QAU47 QKQ46:QKQ47 QUM46:QUM47 REI46:REI47 ROE46:ROE47 RYA46:RYA47 SHW46:SHW47 SRS46:SRS47 TBO46:TBO47 TLK46:TLK47 TVG46:TVG47 UFC46:UFC47 UOY46:UOY47 UYU46:UYU47 VIQ46:VIQ47 VSM46:VSM47 WCI46:WCI47 WME46:WME47 WWA46:WWA47 JO53:JO56 TK53:TK56 ADG53:ADG56 ANC53:ANC56 AWY53:AWY56 BGU53:BGU56 BQQ53:BQQ56 CAM53:CAM56 CKI53:CKI56 CUE53:CUE56 DEA53:DEA56 DNW53:DNW56 DXS53:DXS56 EHO53:EHO56 ERK53:ERK56 FBG53:FBG56 FLC53:FLC56 FUY53:FUY56 GEU53:GEU56 GOQ53:GOQ56 GYM53:GYM56 HII53:HII56 HSE53:HSE56 ICA53:ICA56 ILW53:ILW56 IVS53:IVS56 JFO53:JFO56 JPK53:JPK56 JZG53:JZG56 KJC53:KJC56 KSY53:KSY56 LCU53:LCU56 LMQ53:LMQ56 LWM53:LWM56 MGI53:MGI56 MQE53:MQE56 NAA53:NAA56 NJW53:NJW56 NTS53:NTS56 ODO53:ODO56 ONK53:ONK56 OXG53:OXG56 PHC53:PHC56 PQY53:PQY56 QAU53:QAU56 QKQ53:QKQ56 QUM53:QUM56 REI53:REI56 ROE53:ROE56 RYA53:RYA56 SHW53:SHW56 SRS53:SRS56 TBO53:TBO56 TLK53:TLK56 TVG53:TVG56 UFC53:UFC56 UOY53:UOY56 UYU53:UYU56 VIQ53:VIQ56 VSM53:VSM56 WCI53:WCI56 WME53:WME56 WWA53:WWA56 JO58:JO59 TK58:TK59 ADG58:ADG59 ANC58:ANC59 AWY58:AWY59 BGU58:BGU59 BQQ58:BQQ59 CAM58:CAM59 CKI58:CKI59 CUE58:CUE59 DEA58:DEA59 DNW58:DNW59 DXS58:DXS59 EHO58:EHO59 ERK58:ERK59 FBG58:FBG59 FLC58:FLC59 FUY58:FUY59 GEU58:GEU59 GOQ58:GOQ59 GYM58:GYM59 HII58:HII59 HSE58:HSE59 ICA58:ICA59 ILW58:ILW59 IVS58:IVS59 JFO58:JFO59 JPK58:JPK59 JZG58:JZG59 KJC58:KJC59 KSY58:KSY59 LCU58:LCU59 LMQ58:LMQ59 LWM58:LWM59 MGI58:MGI59 MQE58:MQE59 NAA58:NAA59 NJW58:NJW59 NTS58:NTS59 ODO58:ODO59 ONK58:ONK59 OXG58:OXG59 PHC58:PHC59 PQY58:PQY59 QAU58:QAU59 QKQ58:QKQ59 QUM58:QUM59 REI58:REI59 ROE58:ROE59 RYA58:RYA59 SHW58:SHW59 SRS58:SRS59 TBO58:TBO59 TLK58:TLK59 TVG58:TVG59 UFC58:UFC59 UOY58:UOY59 UYU58:UYU59 VIQ58:VIQ59 VSM58:VSM59 WCI58:WCI59 WME58:WME59 WWA58:WWA59 JO64:JO65 TK64:TK65 ADG64:ADG65 ANC64:ANC65 AWY64:AWY65 BGU64:BGU65 BQQ64:BQQ65 CAM64:CAM65 CKI64:CKI65 CUE64:CUE65 DEA64:DEA65 DNW64:DNW65 DXS64:DXS65 EHO64:EHO65 ERK64:ERK65 FBG64:FBG65 FLC64:FLC65 FUY64:FUY65 GEU64:GEU65 GOQ64:GOQ65 GYM64:GYM65 HII64:HII65 HSE64:HSE65 ICA64:ICA65 ILW64:ILW65 IVS64:IVS65 JFO64:JFO65 JPK64:JPK65 JZG64:JZG65 KJC64:KJC65 KSY64:KSY65 LCU64:LCU65 LMQ64:LMQ65 LWM64:LWM65 MGI64:MGI65 MQE64:MQE65 NAA64:NAA65 NJW64:NJW65 NTS64:NTS65 ODO64:ODO65 ONK64:ONK65 OXG64:OXG65 PHC64:PHC65 PQY64:PQY65 QAU64:QAU65 QKQ64:QKQ65 QUM64:QUM65 REI64:REI65 ROE64:ROE65 RYA64:RYA65 SHW64:SHW65 SRS64:SRS65 TBO64:TBO65 TLK64:TLK65 TVG64:TVG65 UFC64:UFC65 UOY64:UOY65 UYU64:UYU65 VIQ64:VIQ65 VSM64:VSM65 WCI64:WCI65 WME64:WME65 WWA64:WWA65 JO67:JO68 TK67:TK68 ADG67:ADG68 ANC67:ANC68 AWY67:AWY68 BGU67:BGU68 BQQ67:BQQ68 CAM67:CAM68 CKI67:CKI68 CUE67:CUE68 DEA67:DEA68 DNW67:DNW68 DXS67:DXS68 EHO67:EHO68 ERK67:ERK68 FBG67:FBG68 FLC67:FLC68 FUY67:FUY68 GEU67:GEU68 GOQ67:GOQ68 GYM67:GYM68 HII67:HII68 HSE67:HSE68 ICA67:ICA68 ILW67:ILW68 IVS67:IVS68 JFO67:JFO68 JPK67:JPK68 JZG67:JZG68 KJC67:KJC68 KSY67:KSY68 LCU67:LCU68 LMQ67:LMQ68 LWM67:LWM68 MGI67:MGI68 MQE67:MQE68 NAA67:NAA68 NJW67:NJW68 NTS67:NTS68 ODO67:ODO68 ONK67:ONK68 OXG67:OXG68 PHC67:PHC68 PQY67:PQY68 QAU67:QAU68 QKQ67:QKQ68 QUM67:QUM68 REI67:REI68 ROE67:ROE68 RYA67:RYA68 SHW67:SHW68 SRS67:SRS68 TBO67:TBO68 TLK67:TLK68 TVG67:TVG68 UFC67:UFC68 UOY67:UOY68 UYU67:UYU68 VIQ67:VIQ68 VSM67:VSM68 WCI67:WCI68 WME67:WME68 WWA67:WWA68 WWA49:WWA50 WME49:WME50 WCI49:WCI50 VSM49:VSM50 VIQ49:VIQ50 UYU49:UYU50 UOY49:UOY50 UFC49:UFC50 TVG49:TVG50 TLK49:TLK50 TBO49:TBO50 SRS49:SRS50 SHW49:SHW50 RYA49:RYA50 ROE49:ROE50 REI49:REI50 QUM49:QUM50 QKQ49:QKQ50 QAU49:QAU50 PQY49:PQY50 PHC49:PHC50 OXG49:OXG50 ONK49:ONK50 ODO49:ODO50 NTS49:NTS50 NJW49:NJW50 NAA49:NAA50 MQE49:MQE50 MGI49:MGI50 LWM49:LWM50 LMQ49:LMQ50 LCU49:LCU50 KSY49:KSY50 KJC49:KJC50 JZG49:JZG50 JPK49:JPK50 JFO49:JFO50 IVS49:IVS50 ILW49:ILW50 ICA49:ICA50 HSE49:HSE50 HII49:HII50 GYM49:GYM50 GOQ49:GOQ50 GEU49:GEU50 FUY49:FUY50 FLC49:FLC50 FBG49:FBG50 ERK49:ERK50 EHO49:EHO50 DXS49:DXS50 DNW49:DNW50 DEA49:DEA50 CUE49:CUE50 CKI49:CKI50 CAM49:CAM50 BQQ49:BQQ50 BGU49:BGU50 AWY49:AWY50 ANC49:ANC50 ADG49:ADG50 TK49:TK50 JO49:JO50 WWA61:WWA62 WME61:WME62 WCI61:WCI62 VSM61:VSM62 VIQ61:VIQ62 UYU61:UYU62 UOY61:UOY62 UFC61:UFC62 TVG61:TVG62 TLK61:TLK62 TBO61:TBO62 SRS61:SRS62 SHW61:SHW62 RYA61:RYA62 ROE61:ROE62 REI61:REI62 QUM61:QUM62 QKQ61:QKQ62 QAU61:QAU62 PQY61:PQY62 PHC61:PHC62 OXG61:OXG62 ONK61:ONK62 ODO61:ODO62 NTS61:NTS62 NJW61:NJW62 NAA61:NAA62 MQE61:MQE62 MGI61:MGI62 LWM61:LWM62 LMQ61:LMQ62 LCU61:LCU62 KSY61:KSY62 KJC61:KJC62 JZG61:JZG62 JPK61:JPK62 JFO61:JFO62 IVS61:IVS62 ILW61:ILW62 ICA61:ICA62 HSE61:HSE62 HII61:HII62 GYM61:GYM62 GOQ61:GOQ62 GEU61:GEU62 FUY61:FUY62 FLC61:FLC62 FBG61:FBG62 ERK61:ERK62 EHO61:EHO62 DXS61:DXS62 DNW61:DNW62 DEA61:DEA62 CUE61:CUE62 CKI61:CKI62 CAM61:CAM62 BQQ61:BQQ62 BGU61:BGU62 AWY61:AWY62 ANC61:ANC62 ADG61:ADG62 TK61:TK62 JO61:JO62 JO70:JO71 TK70:TK71 ADG70:ADG71 ANC70:ANC71 AWY70:AWY71 BGU70:BGU71 BQQ70:BQQ71 CAM70:CAM71 CKI70:CKI71 CUE70:CUE71 DEA70:DEA71 DNW70:DNW71 DXS70:DXS71 EHO70:EHO71 ERK70:ERK71 FBG70:FBG71 FLC70:FLC71 FUY70:FUY71 GEU70:GEU71 GOQ70:GOQ71 GYM70:GYM71 HII70:HII71 HSE70:HSE71 ICA70:ICA71 ILW70:ILW71 IVS70:IVS71 JFO70:JFO71 JPK70:JPK71 JZG70:JZG71 KJC70:KJC71 KSY70:KSY71 LCU70:LCU71 LMQ70:LMQ71 LWM70:LWM71 MGI70:MGI71 MQE70:MQE71 NAA70:NAA71 NJW70:NJW71 NTS70:NTS71 ODO70:ODO71 ONK70:ONK71 OXG70:OXG71 PHC70:PHC71 PQY70:PQY71 QAU70:QAU71 QKQ70:QKQ71 QUM70:QUM71 REI70:REI71 ROE70:ROE71 RYA70:RYA71 SHW70:SHW71 SRS70:SRS71 TBO70:TBO71 TLK70:TLK71 TVG70:TVG71 UFC70:UFC71 UOY70:UOY71 UYU70:UYU71 VIQ70:VIQ71 VSM70:VSM71 WCI70:WCI71 WME70:WME71 WWA70:WWA71 JO73:JO74 TK73:TK74 ADG73:ADG74 ANC73:ANC74 AWY73:AWY74 BGU73:BGU74 BQQ73:BQQ74 CAM73:CAM74 CKI73:CKI74 CUE73:CUE74 DEA73:DEA74 DNW73:DNW74 DXS73:DXS74 EHO73:EHO74 ERK73:ERK74 FBG73:FBG74 FLC73:FLC74 FUY73:FUY74 GEU73:GEU74 GOQ73:GOQ74 GYM73:GYM74 HII73:HII74 HSE73:HSE74 ICA73:ICA74 ILW73:ILW74 IVS73:IVS74 JFO73:JFO74 JPK73:JPK74 JZG73:JZG74 KJC73:KJC74 KSY73:KSY74 LCU73:LCU74 LMQ73:LMQ74 LWM73:LWM74 MGI73:MGI74 MQE73:MQE74 NAA73:NAA74 NJW73:NJW74 NTS73:NTS74 ODO73:ODO74 ONK73:ONK74 OXG73:OXG74 PHC73:PHC74 PQY73:PQY74 QAU73:QAU74 QKQ73:QKQ74 QUM73:QUM74 REI73:REI74 ROE73:ROE74 RYA73:RYA74 SHW73:SHW74 SRS73:SRS74 TBO73:TBO74 TLK73:TLK74 TVG73:TVG74 UFC73:UFC74 UOY73:UOY74 UYU73:UYU74 VIQ73:VIQ74 VSM73:VSM74 WCI73:WCI74 WME73:WME74 WWA73:WWA74 JO76:JO77 TK76:TK77 ADG76:ADG77 ANC76:ANC77 AWY76:AWY77 BGU76:BGU77 BQQ76:BQQ77 CAM76:CAM77 CKI76:CKI77 CUE76:CUE77 DEA76:DEA77 DNW76:DNW77 DXS76:DXS77 EHO76:EHO77 ERK76:ERK77 FBG76:FBG77 FLC76:FLC77 FUY76:FUY77 GEU76:GEU77 GOQ76:GOQ77 GYM76:GYM77 HII76:HII77 HSE76:HSE77 ICA76:ICA77 ILW76:ILW77 IVS76:IVS77 JFO76:JFO77 JPK76:JPK77 JZG76:JZG77 KJC76:KJC77 KSY76:KSY77 LCU76:LCU77 LMQ76:LMQ77 LWM76:LWM77 MGI76:MGI77 MQE76:MQE77 NAA76:NAA77 NJW76:NJW77 NTS76:NTS77 ODO76:ODO77 ONK76:ONK77 OXG76:OXG77 PHC76:PHC77 PQY76:PQY77 QAU76:QAU77 QKQ76:QKQ77 QUM76:QUM77 REI76:REI77 ROE76:ROE77 RYA76:RYA77 SHW76:SHW77 SRS76:SRS77 TBO76:TBO77 TLK76:TLK77 TVG76:TVG77 UFC76:UFC77 UOY76:UOY77 UYU76:UYU77 VIQ76:VIQ77 VSM76:VSM77 WCI76:WCI77 WME76:WME77 WWA76:WWA77 JO84:JO85 TK84:TK85 ADG84:ADG85 ANC84:ANC85 AWY84:AWY85 BGU84:BGU85 BQQ84:BQQ85 CAM84:CAM85 CKI84:CKI85 CUE84:CUE85 DEA84:DEA85 DNW84:DNW85 DXS84:DXS85 EHO84:EHO85 ERK84:ERK85 FBG84:FBG85 FLC84:FLC85 FUY84:FUY85 GEU84:GEU85 GOQ84:GOQ85 GYM84:GYM85 HII84:HII85 HSE84:HSE85 ICA84:ICA85 ILW84:ILW85 IVS84:IVS85 JFO84:JFO85 JPK84:JPK85 JZG84:JZG85 KJC84:KJC85 KSY84:KSY85 LCU84:LCU85 LMQ84:LMQ85 LWM84:LWM85 MGI84:MGI85 MQE84:MQE85 NAA84:NAA85 NJW84:NJW85 NTS84:NTS85 ODO84:ODO85 ONK84:ONK85 OXG84:OXG85 PHC84:PHC85 PQY84:PQY85 QAU84:QAU85 QKQ84:QKQ85 QUM84:QUM85 REI84:REI85 ROE84:ROE85 RYA84:RYA85 SHW84:SHW85 SRS84:SRS85 TBO84:TBO85 TLK84:TLK85 TVG84:TVG85 UFC84:UFC85 UOY84:UOY85 UYU84:UYU85 VIQ84:VIQ85 VSM84:VSM85 WCI84:WCI85 WME84:WME85 WWA84:WWA85 JO87:JO88 TK87:TK88 ADG87:ADG88 ANC87:ANC88 AWY87:AWY88 BGU87:BGU88 BQQ87:BQQ88 CAM87:CAM88 CKI87:CKI88 CUE87:CUE88 DEA87:DEA88 DNW87:DNW88 DXS87:DXS88 EHO87:EHO88 ERK87:ERK88 FBG87:FBG88 FLC87:FLC88 FUY87:FUY88 GEU87:GEU88 GOQ87:GOQ88 GYM87:GYM88 HII87:HII88 HSE87:HSE88 ICA87:ICA88 ILW87:ILW88 IVS87:IVS88 JFO87:JFO88 JPK87:JPK88 JZG87:JZG88 KJC87:KJC88 KSY87:KSY88 LCU87:LCU88 LMQ87:LMQ88 LWM87:LWM88 MGI87:MGI88 MQE87:MQE88 NAA87:NAA88 NJW87:NJW88 NTS87:NTS88 ODO87:ODO88 ONK87:ONK88 OXG87:OXG88 PHC87:PHC88 PQY87:PQY88 QAU87:QAU88 QKQ87:QKQ88 QUM87:QUM88 REI87:REI88 ROE87:ROE88 RYA87:RYA88 SHW87:SHW88 SRS87:SRS88 TBO87:TBO88 TLK87:TLK88 TVG87:TVG88 UFC87:UFC88 UOY87:UOY88 UYU87:UYU88 VIQ87:VIQ88 VSM87:VSM88 WCI87:WCI88 WME87:WME88 WWA87:WWA88 JO93:JO94 TK93:TK94 ADG93:ADG94 ANC93:ANC94 AWY93:AWY94 BGU93:BGU94 BQQ93:BQQ94 CAM93:CAM94 CKI93:CKI94 CUE93:CUE94 DEA93:DEA94 DNW93:DNW94 DXS93:DXS94 EHO93:EHO94 ERK93:ERK94 FBG93:FBG94 FLC93:FLC94 FUY93:FUY94 GEU93:GEU94 GOQ93:GOQ94 GYM93:GYM94 HII93:HII94 HSE93:HSE94 ICA93:ICA94 ILW93:ILW94 IVS93:IVS94 JFO93:JFO94 JPK93:JPK94 JZG93:JZG94 KJC93:KJC94 KSY93:KSY94 LCU93:LCU94 LMQ93:LMQ94 LWM93:LWM94 MGI93:MGI94 MQE93:MQE94 NAA93:NAA94 NJW93:NJW94 NTS93:NTS94 ODO93:ODO94 ONK93:ONK94 OXG93:OXG94 PHC93:PHC94 PQY93:PQY94 QAU93:QAU94 QKQ93:QKQ94 QUM93:QUM94 REI93:REI94 ROE93:ROE94 RYA93:RYA94 SHW93:SHW94 SRS93:SRS94 TBO93:TBO94 TLK93:TLK94 TVG93:TVG94 UFC93:UFC94 UOY93:UOY94 UYU93:UYU94 VIQ93:VIQ94 VSM93:VSM94 WCI93:WCI94 WME93:WME94 WWA93:WWA94 WWA80:WWA81 WME80:WME81 WCI80:WCI81 VSM80:VSM81 VIQ80:VIQ81 UYU80:UYU81 UOY80:UOY81 UFC80:UFC81 TVG80:TVG81 TLK80:TLK81 TBO80:TBO81 SRS80:SRS81 SHW80:SHW81 RYA80:RYA81 ROE80:ROE81 REI80:REI81 QUM80:QUM81 QKQ80:QKQ81 QAU80:QAU81 PQY80:PQY81 PHC80:PHC81 OXG80:OXG81 ONK80:ONK81 ODO80:ODO81 NTS80:NTS81 NJW80:NJW81 NAA80:NAA81 MQE80:MQE81 MGI80:MGI81 LWM80:LWM81 LMQ80:LMQ81 LCU80:LCU81 KSY80:KSY81 KJC80:KJC81 JZG80:JZG81 JPK80:JPK81 JFO80:JFO81 IVS80:IVS81 ILW80:ILW81 ICA80:ICA81 HSE80:HSE81 HII80:HII81 GYM80:GYM81 GOQ80:GOQ81 GEU80:GEU81 FUY80:FUY81 FLC80:FLC81 FBG80:FBG81 ERK80:ERK81 EHO80:EHO81 DXS80:DXS81 DNW80:DNW81 DEA80:DEA81 CUE80:CUE81 CKI80:CKI81 CAM80:CAM81 BQQ80:BQQ81 BGU80:BGU81 AWY80:AWY81 ANC80:ANC81 ADG80:ADG81 TK80:TK81 JO80:JO81 WWA90:WWA91 WME90:WME91 WCI90:WCI91 VSM90:VSM91 VIQ90:VIQ91 UYU90:UYU91 UOY90:UOY91 UFC90:UFC91 TVG90:TVG91 TLK90:TLK91 TBO90:TBO91 SRS90:SRS91 SHW90:SHW91 RYA90:RYA91 ROE90:ROE91 REI90:REI91 QUM90:QUM91 QKQ90:QKQ91 QAU90:QAU91 PQY90:PQY91 PHC90:PHC91 OXG90:OXG91 ONK90:ONK91 ODO90:ODO91 NTS90:NTS91 NJW90:NJW91 NAA90:NAA91 MQE90:MQE91 MGI90:MGI91 LWM90:LWM91 LMQ90:LMQ91 LCU90:LCU91 KSY90:KSY91 KJC90:KJC91 JZG90:JZG91 JPK90:JPK91 JFO90:JFO91 IVS90:IVS91 ILW90:ILW91 ICA90:ICA91 HSE90:HSE91 HII90:HII91 GYM90:GYM91 GOQ90:GOQ91 GEU90:GEU91 FUY90:FUY91 FLC90:FLC91 FBG90:FBG91 ERK90:ERK91 EHO90:EHO91 DXS90:DXS91 DNW90:DNW91 DEA90:DEA91 CUE90:CUE91 CKI90:CKI91 CAM90:CAM91 BQQ90:BQQ91 BGU90:BGU91 AWY90:AWY91 ANC90:ANC91 ADG90:ADG91 TK90:TK91 JO90:JO91 WME1009:WME1081 JO383:JO384 TK383:TK384 ADG383:ADG384 ANC383:ANC384 AWY383:AWY384 BGU383:BGU384 BQQ383:BQQ384 CAM383:CAM384 CKI383:CKI384 CUE383:CUE384 DEA383:DEA384 DNW383:DNW384 DXS383:DXS384 EHO383:EHO384 ERK383:ERK384 FBG383:FBG384 FLC383:FLC384 FUY383:FUY384 GEU383:GEU384 GOQ383:GOQ384 GYM383:GYM384 HII383:HII384 HSE383:HSE384 ICA383:ICA384 ILW383:ILW384 IVS383:IVS384 JFO383:JFO384 JPK383:JPK384 JZG383:JZG384 KJC383:KJC384 KSY383:KSY384 LCU383:LCU384 LMQ383:LMQ384 LWM383:LWM384 MGI383:MGI384 MQE383:MQE384 NAA383:NAA384 NJW383:NJW384 NTS383:NTS384 ODO383:ODO384 ONK383:ONK384 OXG383:OXG384 PHC383:PHC384 PQY383:PQY384 QAU383:QAU384 QKQ383:QKQ384 QUM383:QUM384 REI383:REI384 ROE383:ROE384 RYA383:RYA384 SHW383:SHW384 SRS383:SRS384 TBO383:TBO384 TLK383:TLK384 TVG383:TVG384 UFC383:UFC384 UOY383:UOY384 UYU383:UYU384 VIQ383:VIQ384 VSM383:VSM384 WCI383:WCI384 WME383:WME384 WWA383:WWA384 JO386:JO387 TK386:TK387 ADG386:ADG387 ANC386:ANC387 AWY386:AWY387 BGU386:BGU387 BQQ386:BQQ387 CAM386:CAM387 CKI386:CKI387 CUE386:CUE387 DEA386:DEA387 DNW386:DNW387 DXS386:DXS387 EHO386:EHO387 ERK386:ERK387 FBG386:FBG387 FLC386:FLC387 FUY386:FUY387 GEU386:GEU387 GOQ386:GOQ387 GYM386:GYM387 HII386:HII387 HSE386:HSE387 ICA386:ICA387 ILW386:ILW387 IVS386:IVS387 JFO386:JFO387 JPK386:JPK387 JZG386:JZG387 KJC386:KJC387 KSY386:KSY387 LCU386:LCU387 LMQ386:LMQ387 LWM386:LWM387 MGI386:MGI387 MQE386:MQE387 NAA386:NAA387 NJW386:NJW387 NTS386:NTS387 ODO386:ODO387 ONK386:ONK387 OXG386:OXG387 PHC386:PHC387 PQY386:PQY387 QAU386:QAU387 QKQ386:QKQ387 QUM386:QUM387 REI386:REI387 ROE386:ROE387 RYA386:RYA387 SHW386:SHW387 SRS386:SRS387 TBO386:TBO387 TLK386:TLK387 TVG386:TVG387 UFC386:UFC387 UOY386:UOY387 UYU386:UYU387 VIQ386:VIQ387 VSM386:VSM387 WCI386:WCI387 WME386:WME387 WWA386:WWA387 JO392:JO393 TK392:TK393 ADG392:ADG393 ANC392:ANC393 AWY392:AWY393 BGU392:BGU393 BQQ392:BQQ393 CAM392:CAM393 CKI392:CKI393 CUE392:CUE393 DEA392:DEA393 DNW392:DNW393 DXS392:DXS393 EHO392:EHO393 ERK392:ERK393 FBG392:FBG393 FLC392:FLC393 FUY392:FUY393 GEU392:GEU393 GOQ392:GOQ393 GYM392:GYM393 HII392:HII393 HSE392:HSE393 ICA392:ICA393 ILW392:ILW393 IVS392:IVS393 JFO392:JFO393 JPK392:JPK393 JZG392:JZG393 KJC392:KJC393 KSY392:KSY393 LCU392:LCU393 LMQ392:LMQ393 LWM392:LWM393 MGI392:MGI393 MQE392:MQE393 NAA392:NAA393 NJW392:NJW393 NTS392:NTS393 ODO392:ODO393 ONK392:ONK393 OXG392:OXG393 PHC392:PHC393 PQY392:PQY393 QAU392:QAU393 QKQ392:QKQ393 QUM392:QUM393 REI392:REI393 ROE392:ROE393 RYA392:RYA393 SHW392:SHW393 SRS392:SRS393 TBO392:TBO393 TLK392:TLK393 TVG392:TVG393 UFC392:UFC393 UOY392:UOY393 UYU392:UYU393 VIQ392:VIQ393 VSM392:VSM393 WCI392:WCI393 WME392:WME393 WWA392:WWA393 JO395:JO396 TK395:TK396 ADG395:ADG396 ANC395:ANC396 AWY395:AWY396 BGU395:BGU396 BQQ395:BQQ396 CAM395:CAM396 CKI395:CKI396 CUE395:CUE396 DEA395:DEA396 DNW395:DNW396 DXS395:DXS396 EHO395:EHO396 ERK395:ERK396 FBG395:FBG396 FLC395:FLC396 FUY395:FUY396 GEU395:GEU396 GOQ395:GOQ396 GYM395:GYM396 HII395:HII396 HSE395:HSE396 ICA395:ICA396 ILW395:ILW396 IVS395:IVS396 JFO395:JFO396 JPK395:JPK396 JZG395:JZG396 KJC395:KJC396 KSY395:KSY396 LCU395:LCU396 LMQ395:LMQ396 LWM395:LWM396 MGI395:MGI396 MQE395:MQE396 NAA395:NAA396 NJW395:NJW396 NTS395:NTS396 ODO395:ODO396 ONK395:ONK396 OXG395:OXG396 PHC395:PHC396 PQY395:PQY396 QAU395:QAU396 QKQ395:QKQ396 QUM395:QUM396 REI395:REI396 ROE395:ROE396 RYA395:RYA396 SHW395:SHW396 SRS395:SRS396 TBO395:TBO396 TLK395:TLK396 TVG395:TVG396 UFC395:UFC396 UOY395:UOY396 UYU395:UYU396 VIQ395:VIQ396 VSM395:VSM396 WCI395:WCI396 WME395:WME396 WWA395:WWA396 JO401:JO402 TK401:TK402 ADG401:ADG402 ANC401:ANC402 AWY401:AWY402 BGU401:BGU402 BQQ401:BQQ402 CAM401:CAM402 CKI401:CKI402 CUE401:CUE402 DEA401:DEA402 DNW401:DNW402 DXS401:DXS402 EHO401:EHO402 ERK401:ERK402 FBG401:FBG402 FLC401:FLC402 FUY401:FUY402 GEU401:GEU402 GOQ401:GOQ402 GYM401:GYM402 HII401:HII402 HSE401:HSE402 ICA401:ICA402 ILW401:ILW402 IVS401:IVS402 JFO401:JFO402 JPK401:JPK402 JZG401:JZG402 KJC401:KJC402 KSY401:KSY402 LCU401:LCU402 LMQ401:LMQ402 LWM401:LWM402 MGI401:MGI402 MQE401:MQE402 NAA401:NAA402 NJW401:NJW402 NTS401:NTS402 ODO401:ODO402 ONK401:ONK402 OXG401:OXG402 PHC401:PHC402 PQY401:PQY402 QAU401:QAU402 QKQ401:QKQ402 QUM401:QUM402 REI401:REI402 ROE401:ROE402 RYA401:RYA402 SHW401:SHW402 SRS401:SRS402 TBO401:TBO402 TLK401:TLK402 TVG401:TVG402 UFC401:UFC402 UOY401:UOY402 UYU401:UYU402 VIQ401:VIQ402 VSM401:VSM402 WCI401:WCI402 WME401:WME402 WWA401:WWA402 JO404:JO405 TK404:TK405 ADG404:ADG405 ANC404:ANC405 AWY404:AWY405 BGU404:BGU405 BQQ404:BQQ405 CAM404:CAM405 CKI404:CKI405 CUE404:CUE405 DEA404:DEA405 DNW404:DNW405 DXS404:DXS405 EHO404:EHO405 ERK404:ERK405 FBG404:FBG405 FLC404:FLC405 FUY404:FUY405 GEU404:GEU405 GOQ404:GOQ405 GYM404:GYM405 HII404:HII405 HSE404:HSE405 ICA404:ICA405 ILW404:ILW405 IVS404:IVS405 JFO404:JFO405 JPK404:JPK405 JZG404:JZG405 KJC404:KJC405 KSY404:KSY405 LCU404:LCU405 LMQ404:LMQ405 LWM404:LWM405 MGI404:MGI405 MQE404:MQE405 NAA404:NAA405 NJW404:NJW405 NTS404:NTS405 ODO404:ODO405 ONK404:ONK405 OXG404:OXG405 PHC404:PHC405 PQY404:PQY405 QAU404:QAU405 QKQ404:QKQ405 QUM404:QUM405 REI404:REI405 ROE404:ROE405 RYA404:RYA405 SHW404:SHW405 SRS404:SRS405 TBO404:TBO405 TLK404:TLK405 TVG404:TVG405 UFC404:UFC405 UOY404:UOY405 UYU404:UYU405 VIQ404:VIQ405 VSM404:VSM405 WCI404:WCI405 WME404:WME405 WWA404:WWA405 WWA389:WWA390 WME389:WME390 WCI389:WCI390 VSM389:VSM390 VIQ389:VIQ390 UYU389:UYU390 UOY389:UOY390 UFC389:UFC390 TVG389:TVG390 TLK389:TLK390 TBO389:TBO390 SRS389:SRS390 SHW389:SHW390 RYA389:RYA390 ROE389:ROE390 REI389:REI390 QUM389:QUM390 QKQ389:QKQ390 QAU389:QAU390 PQY389:PQY390 PHC389:PHC390 OXG389:OXG390 ONK389:ONK390 ODO389:ODO390 NTS389:NTS390 NJW389:NJW390 NAA389:NAA390 MQE389:MQE390 MGI389:MGI390 LWM389:LWM390 LMQ389:LMQ390 LCU389:LCU390 KSY389:KSY390 KJC389:KJC390 JZG389:JZG390 JPK389:JPK390 JFO389:JFO390 IVS389:IVS390 ILW389:ILW390 ICA389:ICA390 HSE389:HSE390 HII389:HII390 GYM389:GYM390 GOQ389:GOQ390 GEU389:GEU390 FUY389:FUY390 FLC389:FLC390 FBG389:FBG390 ERK389:ERK390 EHO389:EHO390 DXS389:DXS390 DNW389:DNW390 DEA389:DEA390 CUE389:CUE390 CKI389:CKI390 CAM389:CAM390 BQQ389:BQQ390 BGU389:BGU390 AWY389:AWY390 ANC389:ANC390 ADG389:ADG390 TK389:TK390 JO389:JO390 WWA398:WWA399 WME398:WME399 WCI398:WCI399 VSM398:VSM399 VIQ398:VIQ399 UYU398:UYU399 UOY398:UOY399 UFC398:UFC399 TVG398:TVG399 TLK398:TLK399 TBO398:TBO399 SRS398:SRS399 SHW398:SHW399 RYA398:RYA399 ROE398:ROE399 REI398:REI399 QUM398:QUM399 QKQ398:QKQ399 QAU398:QAU399 PQY398:PQY399 PHC398:PHC399 OXG398:OXG399 ONK398:ONK399 ODO398:ODO399 NTS398:NTS399 NJW398:NJW399 NAA398:NAA399 MQE398:MQE399 MGI398:MGI399 LWM398:LWM399 LMQ398:LMQ399 LCU398:LCU399 KSY398:KSY399 KJC398:KJC399 JZG398:JZG399 JPK398:JPK399 JFO398:JFO399 IVS398:IVS399 ILW398:ILW399 ICA398:ICA399 HSE398:HSE399 HII398:HII399 GYM398:GYM399 GOQ398:GOQ399 GEU398:GEU399 FUY398:FUY399 FLC398:FLC399 FBG398:FBG399 ERK398:ERK399 EHO398:EHO399 DXS398:DXS399 DNW398:DNW399 DEA398:DEA399 CUE398:CUE399 CKI398:CKI399 CAM398:CAM399 BQQ398:BQQ399 BGU398:BGU399 AWY398:AWY399 ANC398:ANC399 ADG398:ADG399 TK398:TK399 JO398:JO399 JO407:JO408 TK407:TK408 ADG407:ADG408 ANC407:ANC408 AWY407:AWY408 BGU407:BGU408 BQQ407:BQQ408 CAM407:CAM408 CKI407:CKI408 CUE407:CUE408 DEA407:DEA408 DNW407:DNW408 DXS407:DXS408 EHO407:EHO408 ERK407:ERK408 FBG407:FBG408 FLC407:FLC408 FUY407:FUY408 GEU407:GEU408 GOQ407:GOQ408 GYM407:GYM408 HII407:HII408 HSE407:HSE408 ICA407:ICA408 ILW407:ILW408 IVS407:IVS408 JFO407:JFO408 JPK407:JPK408 JZG407:JZG408 KJC407:KJC408 KSY407:KSY408 LCU407:LCU408 LMQ407:LMQ408 LWM407:LWM408 MGI407:MGI408 MQE407:MQE408 NAA407:NAA408 NJW407:NJW408 NTS407:NTS408 ODO407:ODO408 ONK407:ONK408 OXG407:OXG408 PHC407:PHC408 PQY407:PQY408 QAU407:QAU408 QKQ407:QKQ408 QUM407:QUM408 REI407:REI408 ROE407:ROE408 RYA407:RYA408 SHW407:SHW408 SRS407:SRS408 TBO407:TBO408 TLK407:TLK408 TVG407:TVG408 UFC407:UFC408 UOY407:UOY408 UYU407:UYU408 VIQ407:VIQ408 VSM407:VSM408 WCI407:WCI408 WME407:WME408 WWA407:WWA408 JO410:JO411 TK410:TK411 ADG410:ADG411 ANC410:ANC411 AWY410:AWY411 BGU410:BGU411 BQQ410:BQQ411 CAM410:CAM411 CKI410:CKI411 CUE410:CUE411 DEA410:DEA411 DNW410:DNW411 DXS410:DXS411 EHO410:EHO411 ERK410:ERK411 FBG410:FBG411 FLC410:FLC411 FUY410:FUY411 GEU410:GEU411 GOQ410:GOQ411 GYM410:GYM411 HII410:HII411 HSE410:HSE411 ICA410:ICA411 ILW410:ILW411 IVS410:IVS411 JFO410:JFO411 JPK410:JPK411 JZG410:JZG411 KJC410:KJC411 KSY410:KSY411 LCU410:LCU411 LMQ410:LMQ411 LWM410:LWM411 MGI410:MGI411 MQE410:MQE411 NAA410:NAA411 NJW410:NJW411 NTS410:NTS411 ODO410:ODO411 ONK410:ONK411 OXG410:OXG411 PHC410:PHC411 PQY410:PQY411 QAU410:QAU411 QKQ410:QKQ411 QUM410:QUM411 REI410:REI411 ROE410:ROE411 RYA410:RYA411 SHW410:SHW411 SRS410:SRS411 TBO410:TBO411 TLK410:TLK411 TVG410:TVG411 UFC410:UFC411 UOY410:UOY411 UYU410:UYU411 VIQ410:VIQ411 VSM410:VSM411 WCI410:WCI411 WME410:WME411 WWA410:WWA411 JO413:JO414 TK413:TK414 ADG413:ADG414 ANC413:ANC414 AWY413:AWY414 BGU413:BGU414 BQQ413:BQQ414 CAM413:CAM414 CKI413:CKI414 CUE413:CUE414 DEA413:DEA414 DNW413:DNW414 DXS413:DXS414 EHO413:EHO414 ERK413:ERK414 FBG413:FBG414 FLC413:FLC414 FUY413:FUY414 GEU413:GEU414 GOQ413:GOQ414 GYM413:GYM414 HII413:HII414 HSE413:HSE414 ICA413:ICA414 ILW413:ILW414 IVS413:IVS414 JFO413:JFO414 JPK413:JPK414 JZG413:JZG414 KJC413:KJC414 KSY413:KSY414 LCU413:LCU414 LMQ413:LMQ414 LWM413:LWM414 MGI413:MGI414 MQE413:MQE414 NAA413:NAA414 NJW413:NJW414 NTS413:NTS414 ODO413:ODO414 ONK413:ONK414 OXG413:OXG414 PHC413:PHC414 PQY413:PQY414 QAU413:QAU414 QKQ413:QKQ414 QUM413:QUM414 REI413:REI414 ROE413:ROE414 RYA413:RYA414 SHW413:SHW414 SRS413:SRS414 TBO413:TBO414 TLK413:TLK414 TVG413:TVG414 UFC413:UFC414 UOY413:UOY414 UYU413:UYU414 VIQ413:VIQ414 VSM413:VSM414 WCI413:WCI414 WME413:WME414 WWA413:WWA414 JO419:JO420 TK419:TK420 ADG419:ADG420 ANC419:ANC420 AWY419:AWY420 BGU419:BGU420 BQQ419:BQQ420 CAM419:CAM420 CKI419:CKI420 CUE419:CUE420 DEA419:DEA420 DNW419:DNW420 DXS419:DXS420 EHO419:EHO420 ERK419:ERK420 FBG419:FBG420 FLC419:FLC420 FUY419:FUY420 GEU419:GEU420 GOQ419:GOQ420 GYM419:GYM420 HII419:HII420 HSE419:HSE420 ICA419:ICA420 ILW419:ILW420 IVS419:IVS420 JFO419:JFO420 JPK419:JPK420 JZG419:JZG420 KJC419:KJC420 KSY419:KSY420 LCU419:LCU420 LMQ419:LMQ420 LWM419:LWM420 MGI419:MGI420 MQE419:MQE420 NAA419:NAA420 NJW419:NJW420 NTS419:NTS420 ODO419:ODO420 ONK419:ONK420 OXG419:OXG420 PHC419:PHC420 PQY419:PQY420 QAU419:QAU420 QKQ419:QKQ420 QUM419:QUM420 REI419:REI420 ROE419:ROE420 RYA419:RYA420 SHW419:SHW420 SRS419:SRS420 TBO419:TBO420 TLK419:TLK420 TVG419:TVG420 UFC419:UFC420 UOY419:UOY420 UYU419:UYU420 VIQ419:VIQ420 VSM419:VSM420 WCI419:WCI420 WME419:WME420 WWA419:WWA420 JO422:JO423 TK422:TK423 ADG422:ADG423 ANC422:ANC423 AWY422:AWY423 BGU422:BGU423 BQQ422:BQQ423 CAM422:CAM423 CKI422:CKI423 CUE422:CUE423 DEA422:DEA423 DNW422:DNW423 DXS422:DXS423 EHO422:EHO423 ERK422:ERK423 FBG422:FBG423 FLC422:FLC423 FUY422:FUY423 GEU422:GEU423 GOQ422:GOQ423 GYM422:GYM423 HII422:HII423 HSE422:HSE423 ICA422:ICA423 ILW422:ILW423 IVS422:IVS423 JFO422:JFO423 JPK422:JPK423 JZG422:JZG423 KJC422:KJC423 KSY422:KSY423 LCU422:LCU423 LMQ422:LMQ423 LWM422:LWM423 MGI422:MGI423 MQE422:MQE423 NAA422:NAA423 NJW422:NJW423 NTS422:NTS423 ODO422:ODO423 ONK422:ONK423 OXG422:OXG423 PHC422:PHC423 PQY422:PQY423 QAU422:QAU423 QKQ422:QKQ423 QUM422:QUM423 REI422:REI423 ROE422:ROE423 RYA422:RYA423 SHW422:SHW423 SRS422:SRS423 TBO422:TBO423 TLK422:TLK423 TVG422:TVG423 UFC422:UFC423 UOY422:UOY423 UYU422:UYU423 VIQ422:VIQ423 VSM422:VSM423 WCI422:WCI423 WME422:WME423 WWA422:WWA423 JO428:JO429 TK428:TK429 ADG428:ADG429 ANC428:ANC429 AWY428:AWY429 BGU428:BGU429 BQQ428:BQQ429 CAM428:CAM429 CKI428:CKI429 CUE428:CUE429 DEA428:DEA429 DNW428:DNW429 DXS428:DXS429 EHO428:EHO429 ERK428:ERK429 FBG428:FBG429 FLC428:FLC429 FUY428:FUY429 GEU428:GEU429 GOQ428:GOQ429 GYM428:GYM429 HII428:HII429 HSE428:HSE429 ICA428:ICA429 ILW428:ILW429 IVS428:IVS429 JFO428:JFO429 JPK428:JPK429 JZG428:JZG429 KJC428:KJC429 KSY428:KSY429 LCU428:LCU429 LMQ428:LMQ429 LWM428:LWM429 MGI428:MGI429 MQE428:MQE429 NAA428:NAA429 NJW428:NJW429 NTS428:NTS429 ODO428:ODO429 ONK428:ONK429 OXG428:OXG429 PHC428:PHC429 PQY428:PQY429 QAU428:QAU429 QKQ428:QKQ429 QUM428:QUM429 REI428:REI429 ROE428:ROE429 RYA428:RYA429 SHW428:SHW429 SRS428:SRS429 TBO428:TBO429 TLK428:TLK429 TVG428:TVG429 UFC428:UFC429 UOY428:UOY429 UYU428:UYU429 VIQ428:VIQ429 VSM428:VSM429 WCI428:WCI429 WME428:WME429 WWA428:WWA429 JO431:JO432 TK431:TK432 ADG431:ADG432 ANC431:ANC432 AWY431:AWY432 BGU431:BGU432 BQQ431:BQQ432 CAM431:CAM432 CKI431:CKI432 CUE431:CUE432 DEA431:DEA432 DNW431:DNW432 DXS431:DXS432 EHO431:EHO432 ERK431:ERK432 FBG431:FBG432 FLC431:FLC432 FUY431:FUY432 GEU431:GEU432 GOQ431:GOQ432 GYM431:GYM432 HII431:HII432 HSE431:HSE432 ICA431:ICA432 ILW431:ILW432 IVS431:IVS432 JFO431:JFO432 JPK431:JPK432 JZG431:JZG432 KJC431:KJC432 KSY431:KSY432 LCU431:LCU432 LMQ431:LMQ432 LWM431:LWM432 MGI431:MGI432 MQE431:MQE432 NAA431:NAA432 NJW431:NJW432 NTS431:NTS432 ODO431:ODO432 ONK431:ONK432 OXG431:OXG432 PHC431:PHC432 PQY431:PQY432 QAU431:QAU432 QKQ431:QKQ432 QUM431:QUM432 REI431:REI432 ROE431:ROE432 RYA431:RYA432 SHW431:SHW432 SRS431:SRS432 TBO431:TBO432 TLK431:TLK432 TVG431:TVG432 UFC431:UFC432 UOY431:UOY432 UYU431:UYU432 VIQ431:VIQ432 VSM431:VSM432 WCI431:WCI432 WME431:WME432 WWA431:WWA432 WWA416:WWA417 WME416:WME417 WCI416:WCI417 VSM416:VSM417 VIQ416:VIQ417 UYU416:UYU417 UOY416:UOY417 UFC416:UFC417 TVG416:TVG417 TLK416:TLK417 TBO416:TBO417 SRS416:SRS417 SHW416:SHW417 RYA416:RYA417 ROE416:ROE417 REI416:REI417 QUM416:QUM417 QKQ416:QKQ417 QAU416:QAU417 PQY416:PQY417 PHC416:PHC417 OXG416:OXG417 ONK416:ONK417 ODO416:ODO417 NTS416:NTS417 NJW416:NJW417 NAA416:NAA417 MQE416:MQE417 MGI416:MGI417 LWM416:LWM417 LMQ416:LMQ417 LCU416:LCU417 KSY416:KSY417 KJC416:KJC417 JZG416:JZG417 JPK416:JPK417 JFO416:JFO417 IVS416:IVS417 ILW416:ILW417 ICA416:ICA417 HSE416:HSE417 HII416:HII417 GYM416:GYM417 GOQ416:GOQ417 GEU416:GEU417 FUY416:FUY417 FLC416:FLC417 FBG416:FBG417 ERK416:ERK417 EHO416:EHO417 DXS416:DXS417 DNW416:DNW417 DEA416:DEA417 CUE416:CUE417 CKI416:CKI417 CAM416:CAM417 BQQ416:BQQ417 BGU416:BGU417 AWY416:AWY417 ANC416:ANC417 ADG416:ADG417 TK416:TK417 JO416:JO417 WWA425:WWA426 WME425:WME426 WCI425:WCI426 VSM425:VSM426 VIQ425:VIQ426 UYU425:UYU426 UOY425:UOY426 UFC425:UFC426 TVG425:TVG426 TLK425:TLK426 TBO425:TBO426 SRS425:SRS426 SHW425:SHW426 RYA425:RYA426 ROE425:ROE426 REI425:REI426 QUM425:QUM426 QKQ425:QKQ426 QAU425:QAU426 PQY425:PQY426 PHC425:PHC426 OXG425:OXG426 ONK425:ONK426 ODO425:ODO426 NTS425:NTS426 NJW425:NJW426 NAA425:NAA426 MQE425:MQE426 MGI425:MGI426 LWM425:LWM426 LMQ425:LMQ426 LCU425:LCU426 KSY425:KSY426 KJC425:KJC426 JZG425:JZG426 JPK425:JPK426 JFO425:JFO426 IVS425:IVS426 ILW425:ILW426 ICA425:ICA426 HSE425:HSE426 HII425:HII426 GYM425:GYM426 GOQ425:GOQ426 GEU425:GEU426 FUY425:FUY426 FLC425:FLC426 FBG425:FBG426 ERK425:ERK426 EHO425:EHO426 DXS425:DXS426 DNW425:DNW426 DEA425:DEA426 CUE425:CUE426 CKI425:CKI426 CAM425:CAM426 BQQ425:BQQ426 BGU425:BGU426 AWY425:AWY426 ANC425:ANC426 ADG425:ADG426 TK425:TK426 JO425:JO426 JO434:JO435 TK434:TK435 ADG434:ADG435 ANC434:ANC435 AWY434:AWY435 BGU434:BGU435 BQQ434:BQQ435 CAM434:CAM435 CKI434:CKI435 CUE434:CUE435 DEA434:DEA435 DNW434:DNW435 DXS434:DXS435 EHO434:EHO435 ERK434:ERK435 FBG434:FBG435 FLC434:FLC435 FUY434:FUY435 GEU434:GEU435 GOQ434:GOQ435 GYM434:GYM435 HII434:HII435 HSE434:HSE435 ICA434:ICA435 ILW434:ILW435 IVS434:IVS435 JFO434:JFO435 JPK434:JPK435 JZG434:JZG435 KJC434:KJC435 KSY434:KSY435 LCU434:LCU435 LMQ434:LMQ435 LWM434:LWM435 MGI434:MGI435 MQE434:MQE435 NAA434:NAA435 NJW434:NJW435 NTS434:NTS435 ODO434:ODO435 ONK434:ONK435 OXG434:OXG435 PHC434:PHC435 PQY434:PQY435 QAU434:QAU435 QKQ434:QKQ435 QUM434:QUM435 REI434:REI435 ROE434:ROE435 RYA434:RYA435 SHW434:SHW435 SRS434:SRS435 TBO434:TBO435 TLK434:TLK435 TVG434:TVG435 UFC434:UFC435 UOY434:UOY435 UYU434:UYU435 VIQ434:VIQ435 VSM434:VSM435 WCI434:WCI435 WME434:WME435 WWA434:WWA435 JO437:JO438 TK437:TK438 ADG437:ADG438 ANC437:ANC438 AWY437:AWY438 BGU437:BGU438 BQQ437:BQQ438 CAM437:CAM438 CKI437:CKI438 CUE437:CUE438 DEA437:DEA438 DNW437:DNW438 DXS437:DXS438 EHO437:EHO438 ERK437:ERK438 FBG437:FBG438 FLC437:FLC438 FUY437:FUY438 GEU437:GEU438 GOQ437:GOQ438 GYM437:GYM438 HII437:HII438 HSE437:HSE438 ICA437:ICA438 ILW437:ILW438 IVS437:IVS438 JFO437:JFO438 JPK437:JPK438 JZG437:JZG438 KJC437:KJC438 KSY437:KSY438 LCU437:LCU438 LMQ437:LMQ438 LWM437:LWM438 MGI437:MGI438 MQE437:MQE438 NAA437:NAA438 NJW437:NJW438 NTS437:NTS438 ODO437:ODO438 ONK437:ONK438 OXG437:OXG438 PHC437:PHC438 PQY437:PQY438 QAU437:QAU438 QKQ437:QKQ438 QUM437:QUM438 REI437:REI438 ROE437:ROE438 RYA437:RYA438 SHW437:SHW438 SRS437:SRS438 TBO437:TBO438 TLK437:TLK438 TVG437:TVG438 UFC437:UFC438 UOY437:UOY438 UYU437:UYU438 VIQ437:VIQ438 VSM437:VSM438 WCI437:WCI438 WME437:WME438 WWA437:WWA438 JO440:JO441 TK440:TK441 ADG440:ADG441 ANC440:ANC441 AWY440:AWY441 BGU440:BGU441 BQQ440:BQQ441 CAM440:CAM441 CKI440:CKI441 CUE440:CUE441 DEA440:DEA441 DNW440:DNW441 DXS440:DXS441 EHO440:EHO441 ERK440:ERK441 FBG440:FBG441 FLC440:FLC441 FUY440:FUY441 GEU440:GEU441 GOQ440:GOQ441 GYM440:GYM441 HII440:HII441 HSE440:HSE441 ICA440:ICA441 ILW440:ILW441 IVS440:IVS441 JFO440:JFO441 JPK440:JPK441 JZG440:JZG441 KJC440:KJC441 KSY440:KSY441 LCU440:LCU441 LMQ440:LMQ441 LWM440:LWM441 MGI440:MGI441 MQE440:MQE441 NAA440:NAA441 NJW440:NJW441 NTS440:NTS441 ODO440:ODO441 ONK440:ONK441 OXG440:OXG441 PHC440:PHC441 PQY440:PQY441 QAU440:QAU441 QKQ440:QKQ441 QUM440:QUM441 REI440:REI441 ROE440:ROE441 RYA440:RYA441 SHW440:SHW441 SRS440:SRS441 TBO440:TBO441 TLK440:TLK441 TVG440:TVG441 UFC440:UFC441 UOY440:UOY441 UYU440:UYU441 VIQ440:VIQ441 VSM440:VSM441 WCI440:WCI441 WME440:WME441 WWA440:WWA441 JO446:JO447 TK446:TK447 ADG446:ADG447 ANC446:ANC447 AWY446:AWY447 BGU446:BGU447 BQQ446:BQQ447 CAM446:CAM447 CKI446:CKI447 CUE446:CUE447 DEA446:DEA447 DNW446:DNW447 DXS446:DXS447 EHO446:EHO447 ERK446:ERK447 FBG446:FBG447 FLC446:FLC447 FUY446:FUY447 GEU446:GEU447 GOQ446:GOQ447 GYM446:GYM447 HII446:HII447 HSE446:HSE447 ICA446:ICA447 ILW446:ILW447 IVS446:IVS447 JFO446:JFO447 JPK446:JPK447 JZG446:JZG447 KJC446:KJC447 KSY446:KSY447 LCU446:LCU447 LMQ446:LMQ447 LWM446:LWM447 MGI446:MGI447 MQE446:MQE447 NAA446:NAA447 NJW446:NJW447 NTS446:NTS447 ODO446:ODO447 ONK446:ONK447 OXG446:OXG447 PHC446:PHC447 PQY446:PQY447 QAU446:QAU447 QKQ446:QKQ447 QUM446:QUM447 REI446:REI447 ROE446:ROE447 RYA446:RYA447 SHW446:SHW447 SRS446:SRS447 TBO446:TBO447 TLK446:TLK447 TVG446:TVG447 UFC446:UFC447 UOY446:UOY447 UYU446:UYU447 VIQ446:VIQ447 VSM446:VSM447 WCI446:WCI447 WME446:WME447 WWA446:WWA447 JO449:JO450 TK449:TK450 ADG449:ADG450 ANC449:ANC450 AWY449:AWY450 BGU449:BGU450 BQQ449:BQQ450 CAM449:CAM450 CKI449:CKI450 CUE449:CUE450 DEA449:DEA450 DNW449:DNW450 DXS449:DXS450 EHO449:EHO450 ERK449:ERK450 FBG449:FBG450 FLC449:FLC450 FUY449:FUY450 GEU449:GEU450 GOQ449:GOQ450 GYM449:GYM450 HII449:HII450 HSE449:HSE450 ICA449:ICA450 ILW449:ILW450 IVS449:IVS450 JFO449:JFO450 JPK449:JPK450 JZG449:JZG450 KJC449:KJC450 KSY449:KSY450 LCU449:LCU450 LMQ449:LMQ450 LWM449:LWM450 MGI449:MGI450 MQE449:MQE450 NAA449:NAA450 NJW449:NJW450 NTS449:NTS450 ODO449:ODO450 ONK449:ONK450 OXG449:OXG450 PHC449:PHC450 PQY449:PQY450 QAU449:QAU450 QKQ449:QKQ450 QUM449:QUM450 REI449:REI450 ROE449:ROE450 RYA449:RYA450 SHW449:SHW450 SRS449:SRS450 TBO449:TBO450 TLK449:TLK450 TVG449:TVG450 UFC449:UFC450 UOY449:UOY450 UYU449:UYU450 VIQ449:VIQ450 VSM449:VSM450 WCI449:WCI450 WME449:WME450 WWA449:WWA450 JO455:JO456 TK455:TK456 ADG455:ADG456 ANC455:ANC456 AWY455:AWY456 BGU455:BGU456 BQQ455:BQQ456 CAM455:CAM456 CKI455:CKI456 CUE455:CUE456 DEA455:DEA456 DNW455:DNW456 DXS455:DXS456 EHO455:EHO456 ERK455:ERK456 FBG455:FBG456 FLC455:FLC456 FUY455:FUY456 GEU455:GEU456 GOQ455:GOQ456 GYM455:GYM456 HII455:HII456 HSE455:HSE456 ICA455:ICA456 ILW455:ILW456 IVS455:IVS456 JFO455:JFO456 JPK455:JPK456 JZG455:JZG456 KJC455:KJC456 KSY455:KSY456 LCU455:LCU456 LMQ455:LMQ456 LWM455:LWM456 MGI455:MGI456 MQE455:MQE456 NAA455:NAA456 NJW455:NJW456 NTS455:NTS456 ODO455:ODO456 ONK455:ONK456 OXG455:OXG456 PHC455:PHC456 PQY455:PQY456 QAU455:QAU456 QKQ455:QKQ456 QUM455:QUM456 REI455:REI456 ROE455:ROE456 RYA455:RYA456 SHW455:SHW456 SRS455:SRS456 TBO455:TBO456 TLK455:TLK456 TVG455:TVG456 UFC455:UFC456 UOY455:UOY456 UYU455:UYU456 VIQ455:VIQ456 VSM455:VSM456 WCI455:WCI456 WME455:WME456 WWA455:WWA456 WWA443:WWA444 WME443:WME444 WCI443:WCI444 VSM443:VSM444 VIQ443:VIQ444 UYU443:UYU444 UOY443:UOY444 UFC443:UFC444 TVG443:TVG444 TLK443:TLK444 TBO443:TBO444 SRS443:SRS444 SHW443:SHW444 RYA443:RYA444 ROE443:ROE444 REI443:REI444 QUM443:QUM444 QKQ443:QKQ444 QAU443:QAU444 PQY443:PQY444 PHC443:PHC444 OXG443:OXG444 ONK443:ONK444 ODO443:ODO444 NTS443:NTS444 NJW443:NJW444 NAA443:NAA444 MQE443:MQE444 MGI443:MGI444 LWM443:LWM444 LMQ443:LMQ444 LCU443:LCU444 KSY443:KSY444 KJC443:KJC444 JZG443:JZG444 JPK443:JPK444 JFO443:JFO444 IVS443:IVS444 ILW443:ILW444 ICA443:ICA444 HSE443:HSE444 HII443:HII444 GYM443:GYM444 GOQ443:GOQ444 GEU443:GEU444 FUY443:FUY444 FLC443:FLC444 FBG443:FBG444 ERK443:ERK444 EHO443:EHO444 DXS443:DXS444 DNW443:DNW444 DEA443:DEA444 CUE443:CUE444 CKI443:CKI444 CAM443:CAM444 BQQ443:BQQ444 BGU443:BGU444 AWY443:AWY444 ANC443:ANC444 ADG443:ADG444 TK443:TK444 JO443:JO444 WWA452:WWA453 WME452:WME453 WCI452:WCI453 VSM452:VSM453 VIQ452:VIQ453 UYU452:UYU453 UOY452:UOY453 UFC452:UFC453 TVG452:TVG453 TLK452:TLK453 TBO452:TBO453 SRS452:SRS453 SHW452:SHW453 RYA452:RYA453 ROE452:ROE453 REI452:REI453 QUM452:QUM453 QKQ452:QKQ453 QAU452:QAU453 PQY452:PQY453 PHC452:PHC453 OXG452:OXG453 ONK452:ONK453 ODO452:ODO453 NTS452:NTS453 NJW452:NJW453 NAA452:NAA453 MQE452:MQE453 MGI452:MGI453 LWM452:LWM453 LMQ452:LMQ453 LCU452:LCU453 KSY452:KSY453 KJC452:KJC453 JZG452:JZG453 JPK452:JPK453 JFO452:JFO453 IVS452:IVS453 ILW452:ILW453 ICA452:ICA453 HSE452:HSE453 HII452:HII453 GYM452:GYM453 GOQ452:GOQ453 GEU452:GEU453 FUY452:FUY453 FLC452:FLC453 FBG452:FBG453 ERK452:ERK453 EHO452:EHO453 DXS452:DXS453 DNW452:DNW453 DEA452:DEA453 CUE452:CUE453 CKI452:CKI453 CAM452:CAM453 BQQ452:BQQ453 BGU452:BGU453 AWY452:AWY453 ANC452:ANC453 ADG452:ADG453 TK452:TK453 JO452:JO453 WWA1843:WWA1949 JO1843:JO1949 TK1843:TK1949 ADG1843:ADG1949 ANC1843:ANC1949 AWY1843:AWY1949 BGU1843:BGU1949 BQQ1843:BQQ1949 CAM1843:CAM1949 CKI1843:CKI1949 CUE1843:CUE1949 DEA1843:DEA1949 DNW1843:DNW1949 DXS1843:DXS1949 EHO1843:EHO1949 ERK1843:ERK1949 FBG1843:FBG1949 FLC1843:FLC1949 FUY1843:FUY1949 GEU1843:GEU1949 GOQ1843:GOQ1949 GYM1843:GYM1949 HII1843:HII1949 HSE1843:HSE1949 ICA1843:ICA1949 ILW1843:ILW1949 IVS1843:IVS1949 JFO1843:JFO1949 JPK1843:JPK1949 JZG1843:JZG1949 KJC1843:KJC1949 KSY1843:KSY1949 LCU1843:LCU1949 LMQ1843:LMQ1949 LWM1843:LWM1949 MGI1843:MGI1949 MQE1843:MQE1949 NAA1843:NAA1949 NJW1843:NJW1949 NTS1843:NTS1949 ODO1843:ODO1949 ONK1843:ONK1949 OXG1843:OXG1949 PHC1843:PHC1949 PQY1843:PQY1949 QAU1843:QAU1949 QKQ1843:QKQ1949 QUM1843:QUM1949 REI1843:REI1949 ROE1843:ROE1949 RYA1843:RYA1949 SHW1843:SHW1949 SRS1843:SRS1949 TBO1843:TBO1949 TLK1843:TLK1949 TVG1843:TVG1949 UFC1843:UFC1949 UOY1843:UOY1949 UYU1843:UYU1949 VIQ1843:VIQ1949 VSM1843:VSM1949 WCI1843:WCI1949 WCI909:WCI1007 VSM909:VSM1007 VIQ909:VIQ1007 UYU909:UYU1007 UOY909:UOY1007 UFC909:UFC1007 TVG909:TVG1007 TLK909:TLK1007 TBO909:TBO1007 SRS909:SRS1007 SHW909:SHW1007 RYA909:RYA1007 ROE909:ROE1007 REI909:REI1007 QUM909:QUM1007 QKQ909:QKQ1007 QAU909:QAU1007 PQY909:PQY1007 PHC909:PHC1007 OXG909:OXG1007 ONK909:ONK1007 ODO909:ODO1007 NTS909:NTS1007 NJW909:NJW1007 NAA909:NAA1007 MQE909:MQE1007 MGI909:MGI1007 LWM909:LWM1007 LMQ909:LMQ1007 LCU909:LCU1007 KSY909:KSY1007 KJC909:KJC1007 JZG909:JZG1007 JPK909:JPK1007 JFO909:JFO1007 IVS909:IVS1007 ILW909:ILW1007 ICA909:ICA1007 HSE909:HSE1007 HII909:HII1007 GYM909:GYM1007 GOQ909:GOQ1007 GEU909:GEU1007 FUY909:FUY1007 FLC909:FLC1007 FBG909:FBG1007 ERK909:ERK1007 EHO909:EHO1007 DXS909:DXS1007 DNW909:DNW1007 DEA909:DEA1007 CUE909:CUE1007 CKI909:CKI1007 CAM909:CAM1007 BQQ909:BQQ1007 BGU909:BGU1007 AWY909:AWY1007 ANC909:ANC1007 ADG909:ADG1007 TK909:TK1007 JO909:JO1007 WWA909:WWA1007 WME909:WME1007 WME1843:WME1949 WWA1389:WWA1459 JO1389:JO1459 TK1389:TK1459 ADG1389:ADG1459 ANC1389:ANC1459 AWY1389:AWY1459 BGU1389:BGU1459 BQQ1389:BQQ1459 CAM1389:CAM1459 CKI1389:CKI1459 CUE1389:CUE1459 DEA1389:DEA1459 DNW1389:DNW1459 DXS1389:DXS1459 EHO1389:EHO1459 ERK1389:ERK1459 FBG1389:FBG1459 FLC1389:FLC1459 FUY1389:FUY1459 GEU1389:GEU1459 GOQ1389:GOQ1459 GYM1389:GYM1459 HII1389:HII1459 HSE1389:HSE1459 ICA1389:ICA1459 ILW1389:ILW1459 IVS1389:IVS1459 JFO1389:JFO1459 JPK1389:JPK1459 JZG1389:JZG1459 KJC1389:KJC1459 KSY1389:KSY1459 LCU1389:LCU1459 LMQ1389:LMQ1459 LWM1389:LWM1459 MGI1389:MGI1459 MQE1389:MQE1459 NAA1389:NAA1459 NJW1389:NJW1459 NTS1389:NTS1459 ODO1389:ODO1459 ONK1389:ONK1459 OXG1389:OXG1459 PHC1389:PHC1459 PQY1389:PQY1459 QAU1389:QAU1459 QKQ1389:QKQ1459 QUM1389:QUM1459 REI1389:REI1459 ROE1389:ROE1459 RYA1389:RYA1459 SHW1389:SHW1459 SRS1389:SRS1459 TBO1389:TBO1459 TLK1389:TLK1459 TVG1389:TVG1459 UFC1389:UFC1459 UOY1389:UOY1459 UYU1389:UYU1459 VIQ1389:VIQ1459 VSM1389:VSM1459 WCI1389:WCI1459 VSM1245:VSM1315 VIQ1245:VIQ1315 UYU1245:UYU1315 UOY1245:UOY1315 UFC1245:UFC1315 TVG1245:TVG1315 TLK1245:TLK1315 TBO1245:TBO1315 SRS1245:SRS1315 SHW1245:SHW1315 RYA1245:RYA1315 ROE1245:ROE1315 REI1245:REI1315 QUM1245:QUM1315 QKQ1245:QKQ1315 QAU1245:QAU1315 PQY1245:PQY1315 PHC1245:PHC1315 OXG1245:OXG1315 ONK1245:ONK1315 ODO1245:ODO1315 NTS1245:NTS1315 NJW1245:NJW1315 NAA1245:NAA1315 MQE1245:MQE1315 MGI1245:MGI1315 LWM1245:LWM1315 LMQ1245:LMQ1315 LCU1245:LCU1315 KSY1245:KSY1315 KJC1245:KJC1315 JZG1245:JZG1315 JPK1245:JPK1315 JFO1245:JFO1315 IVS1245:IVS1315 ILW1245:ILW1315 ICA1245:ICA1315 HSE1245:HSE1315 HII1245:HII1315 GYM1245:GYM1315 GOQ1245:GOQ1315 GEU1245:GEU1315 FUY1245:FUY1315 FLC1245:FLC1315 FBG1245:FBG1315 ERK1245:ERK1315 EHO1245:EHO1315 DXS1245:DXS1315 DNW1245:DNW1315 DEA1245:DEA1315 CUE1245:CUE1315 CKI1245:CKI1315 CAM1245:CAM1315 BQQ1245:BQQ1315 BGU1245:BGU1315 AWY1245:AWY1315 ANC1245:ANC1315 ADG1245:ADG1315 TK1245:TK1315 JO1245:JO1315 WWA1245:WWA1315 WME1245:WME1315 WCI1317:WCI1387 WME1389:WME1459 VSM1317:VSM1387 VIQ1317:VIQ1387 UYU1317:UYU1387 UOY1317:UOY1387 UFC1317:UFC1387 TVG1317:TVG1387 TLK1317:TLK1387 TBO1317:TBO1387 SRS1317:SRS1387 SHW1317:SHW1387 RYA1317:RYA1387 ROE1317:ROE1387 REI1317:REI1387 QUM1317:QUM1387 QKQ1317:QKQ1387 QAU1317:QAU1387 PQY1317:PQY1387 PHC1317:PHC1387 OXG1317:OXG1387 ONK1317:ONK1387 ODO1317:ODO1387 NTS1317:NTS1387 NJW1317:NJW1387 NAA1317:NAA1387 MQE1317:MQE1387 MGI1317:MGI1387 LWM1317:LWM1387 LMQ1317:LMQ1387 LCU1317:LCU1387 KSY1317:KSY1387 KJC1317:KJC1387 JZG1317:JZG1387 JPK1317:JPK1387 JFO1317:JFO1387 IVS1317:IVS1387 ILW1317:ILW1387 ICA1317:ICA1387 HSE1317:HSE1387 HII1317:HII1387 GYM1317:GYM1387 GOQ1317:GOQ1387 GEU1317:GEU1387 FUY1317:FUY1387 FLC1317:FLC1387 FBG1317:FBG1387 ERK1317:ERK1387 EHO1317:EHO1387 DXS1317:DXS1387 DNW1317:DNW1387 DEA1317:DEA1387 CUE1317:CUE1387 CKI1317:CKI1387 CAM1317:CAM1387 BQQ1317:BQQ1387 BGU1317:BGU1387 AWY1317:AWY1387 ANC1317:ANC1387 ADG1317:ADG1387 TK1317:TK1387 JO1317:JO1387 WWA1317:WWA1387 WME1317:WME1387 WCI1245:WCI1315 VSM1173:VSM1243 VIQ1173:VIQ1243 UYU1173:UYU1243 UOY1173:UOY1243 UFC1173:UFC1243 TVG1173:TVG1243 TLK1173:TLK1243 TBO1173:TBO1243 SRS1173:SRS1243 SHW1173:SHW1243 RYA1173:RYA1243 ROE1173:ROE1243 REI1173:REI1243 QUM1173:QUM1243 QKQ1173:QKQ1243 QAU1173:QAU1243 PQY1173:PQY1243 PHC1173:PHC1243 OXG1173:OXG1243 ONK1173:ONK1243 ODO1173:ODO1243 NTS1173:NTS1243 NJW1173:NJW1243 NAA1173:NAA1243 MQE1173:MQE1243 MGI1173:MGI1243 LWM1173:LWM1243 LMQ1173:LMQ1243 LCU1173:LCU1243 KSY1173:KSY1243 KJC1173:KJC1243 JZG1173:JZG1243 JPK1173:JPK1243 JFO1173:JFO1243 IVS1173:IVS1243 ILW1173:ILW1243 ICA1173:ICA1243 HSE1173:HSE1243 HII1173:HII1243 GYM1173:GYM1243 GOQ1173:GOQ1243 GEU1173:GEU1243 FUY1173:FUY1243 FLC1173:FLC1243 FBG1173:FBG1243 ERK1173:ERK1243 EHO1173:EHO1243 DXS1173:DXS1243 DNW1173:DNW1243 DEA1173:DEA1243 CUE1173:CUE1243 CKI1173:CKI1243 CAM1173:CAM1243 BQQ1173:BQQ1243 BGU1173:BGU1243 AWY1173:AWY1243 ANC1173:ANC1243 ADG1173:ADG1243 TK1173:TK1243 JO1173:JO1243 WWA1173:WWA1243 WME1173:WME1243 WWA1083:WWA1171 JO1083:JO1171 TK1083:TK1171 ADG1083:ADG1171 ANC1083:ANC1171 AWY1083:AWY1171 BGU1083:BGU1171 BQQ1083:BQQ1171 CAM1083:CAM1171 CKI1083:CKI1171 CUE1083:CUE1171 DEA1083:DEA1171 DNW1083:DNW1171 DXS1083:DXS1171 EHO1083:EHO1171 ERK1083:ERK1171 FBG1083:FBG1171 FLC1083:FLC1171 FUY1083:FUY1171 GEU1083:GEU1171 GOQ1083:GOQ1171 GYM1083:GYM1171 HII1083:HII1171 HSE1083:HSE1171 ICA1083:ICA1171 ILW1083:ILW1171 IVS1083:IVS1171 JFO1083:JFO1171 JPK1083:JPK1171 JZG1083:JZG1171 KJC1083:KJC1171 KSY1083:KSY1171 LCU1083:LCU1171 LMQ1083:LMQ1171 LWM1083:LWM1171 MGI1083:MGI1171 MQE1083:MQE1171 NAA1083:NAA1171 NJW1083:NJW1171 NTS1083:NTS1171 ODO1083:ODO1171 ONK1083:ONK1171 OXG1083:OXG1171 PHC1083:PHC1171 PQY1083:PQY1171 QAU1083:QAU1171 QKQ1083:QKQ1171 QUM1083:QUM1171 REI1083:REI1171 ROE1083:ROE1171 RYA1083:RYA1171 SHW1083:SHW1171 SRS1083:SRS1171 TBO1083:TBO1171 TLK1083:TLK1171 TVG1083:TVG1171 UFC1083:UFC1171 UOY1083:UOY1171 UYU1083:UYU1171 VIQ1083:VIQ1171 VSM1083:VSM1171 WCI1083:WCI1171 WCI1173:WCI1243 WME1083:WME1171 JO6:JO10 WWA6:WWA10 WME6:WME10 WCI6:WCI10 VSM6:VSM10 VIQ6:VIQ10 UYU6:UYU10 UOY6:UOY10 UFC6:UFC10 TVG6:TVG10 TLK6:TLK10 TBO6:TBO10 SRS6:SRS10 SHW6:SHW10 RYA6:RYA10 ROE6:ROE10 REI6:REI10 QUM6:QUM10 QKQ6:QKQ10 QAU6:QAU10 PQY6:PQY10 PHC6:PHC10 OXG6:OXG10 ONK6:ONK10 ODO6:ODO10 NTS6:NTS10 NJW6:NJW10 NAA6:NAA10 MQE6:MQE10 MGI6:MGI10 LWM6:LWM10 LMQ6:LMQ10 LCU6:LCU10 KSY6:KSY10 KJC6:KJC10 JZG6:JZG10 JPK6:JPK10 JFO6:JFO10 IVS6:IVS10 ILW6:ILW10 ICA6:ICA10 HSE6:HSE10 HII6:HII10 GYM6:GYM10 GOQ6:GOQ10 GEU6:GEU10 FUY6:FUY10 FLC6:FLC10 FBG6:FBG10 ERK6:ERK10 EHO6:EHO10 DXS6:DXS10 DNW6:DNW10 DEA6:DEA10 CUE6:CUE10 CKI6:CKI10 CAM6:CAM10 BQQ6:BQQ10 BGU6:BGU10 AWY6:AWY10 ANC6:ANC10 ADG6:ADG10 TK6:TK10 WME1461:WME1841 WWA1461:WWA1841 JO1461:JO1841 TK1461:TK1841 ADG1461:ADG1841 ANC1461:ANC1841 AWY1461:AWY1841 BGU1461:BGU1841 BQQ1461:BQQ1841 CAM1461:CAM1841 CKI1461:CKI1841 CUE1461:CUE1841 DEA1461:DEA1841 DNW1461:DNW1841 DXS1461:DXS1841 EHO1461:EHO1841 ERK1461:ERK1841 FBG1461:FBG1841 FLC1461:FLC1841 FUY1461:FUY1841 GEU1461:GEU1841 GOQ1461:GOQ1841 GYM1461:GYM1841 HII1461:HII1841 HSE1461:HSE1841 ICA1461:ICA1841 ILW1461:ILW1841 IVS1461:IVS1841 JFO1461:JFO1841 JPK1461:JPK1841 JZG1461:JZG1841 KJC1461:KJC1841 KSY1461:KSY1841 LCU1461:LCU1841 LMQ1461:LMQ1841 LWM1461:LWM1841 MGI1461:MGI1841 MQE1461:MQE1841 NAA1461:NAA1841 NJW1461:NJW1841 NTS1461:NTS1841 ODO1461:ODO1841 ONK1461:ONK1841 OXG1461:OXG1841 PHC1461:PHC1841 PQY1461:PQY1841 QAU1461:QAU1841 QKQ1461:QKQ1841 QUM1461:QUM1841 REI1461:REI1841 ROE1461:ROE1841 RYA1461:RYA1841 SHW1461:SHW1841 SRS1461:SRS1841 TBO1461:TBO1841 TLK1461:TLK1841 TVG1461:TVG1841 UFC1461:UFC1841 UOY1461:UOY1841 UYU1461:UYU1841 VIQ1461:VIQ1841 VSM1461:VSM1841 WCI1461:WCI1841 WME458:WME788 WWA1951:WWA2110 WWA1009:WWA1081 JO1009:JO1081 TK1009:TK1081 ADG1009:ADG1081 ANC1009:ANC1081 AWY1009:AWY1081 BGU1009:BGU1081 BQQ1009:BQQ1081 CAM1009:CAM1081 CKI1009:CKI1081 CUE1009:CUE1081 DEA1009:DEA1081 DNW1009:DNW1081 DXS1009:DXS1081 EHO1009:EHO1081 ERK1009:ERK1081 FBG1009:FBG1081 FLC1009:FLC1081 FUY1009:FUY1081 GEU1009:GEU1081 GOQ1009:GOQ1081 GYM1009:GYM1081 HII1009:HII1081 HSE1009:HSE1081 ICA1009:ICA1081 ILW1009:ILW1081 IVS1009:IVS1081 JFO1009:JFO1081 JPK1009:JPK1081 JZG1009:JZG1081 KJC1009:KJC1081 KSY1009:KSY1081 LCU1009:LCU1081 LMQ1009:LMQ1081 LWM1009:LWM1081 MGI1009:MGI1081 MQE1009:MQE1081 NAA1009:NAA1081 NJW1009:NJW1081 NTS1009:NTS1081 ODO1009:ODO1081 ONK1009:ONK1081 OXG1009:OXG1081 PHC1009:PHC1081 PQY1009:PQY1081 QAU1009:QAU1081 QKQ1009:QKQ1081 QUM1009:QUM1081 REI1009:REI1081 ROE1009:ROE1081 RYA1009:RYA1081 SHW1009:SHW1081 SRS1009:SRS1081 TBO1009:TBO1081 TLK1009:TLK1081 TVG1009:TVG1081 UFC1009:UFC1081 UOY1009:UOY1081 UYU1009:UYU1081 VIQ1009:VIQ1081 VSM1009:VSM1081 WCI1009:WCI1081 WWA96:WWA381 JO96:JO381 TK96:TK381 ADG96:ADG381 ANC96:ANC381 AWY96:AWY381 BGU96:BGU381 BQQ96:BQQ381 CAM96:CAM381 CKI96:CKI381 CUE96:CUE381 DEA96:DEA381 DNW96:DNW381 DXS96:DXS381 EHO96:EHO381 ERK96:ERK381 FBG96:FBG381 FLC96:FLC381 FUY96:FUY381 GEU96:GEU381 GOQ96:GOQ381 GYM96:GYM381 HII96:HII381 HSE96:HSE381 ICA96:ICA381 ILW96:ILW381 IVS96:IVS381 JFO96:JFO381 JPK96:JPK381 JZG96:JZG381 KJC96:KJC381 KSY96:KSY381 LCU96:LCU381 LMQ96:LMQ381 LWM96:LWM381 MGI96:MGI381 MQE96:MQE381 NAA96:NAA381 NJW96:NJW381 NTS96:NTS381 ODO96:ODO381 ONK96:ONK381 OXG96:OXG381 PHC96:PHC381 PQY96:PQY381 QAU96:QAU381 QKQ96:QKQ381 QUM96:QUM381 REI96:REI381 ROE96:ROE381 RYA96:RYA381 SHW96:SHW381 SRS96:SRS381 TBO96:TBO381 TLK96:TLK381 TVG96:TVG381 UFC96:UFC381 UOY96:UOY381 UYU96:UYU381 VIQ96:VIQ381 VSM96:VSM381 WCI96:WCI381 WME96:WME381 WWA458:WWA788 JO458:JO788 TK458:TK788 ADG458:ADG788 ANC458:ANC788 AWY458:AWY788 BGU458:BGU788 BQQ458:BQQ788 CAM458:CAM788 CKI458:CKI788 CUE458:CUE788 DEA458:DEA788 DNW458:DNW788 DXS458:DXS788 EHO458:EHO788 ERK458:ERK788 FBG458:FBG788 FLC458:FLC788 FUY458:FUY788 GEU458:GEU788 GOQ458:GOQ788 GYM458:GYM788 HII458:HII788 HSE458:HSE788 ICA458:ICA788 ILW458:ILW788 IVS458:IVS788 JFO458:JFO788 JPK458:JPK788 JZG458:JZG788 KJC458:KJC788 KSY458:KSY788 LCU458:LCU788 LMQ458:LMQ788 LWM458:LWM788 MGI458:MGI788 MQE458:MQE788 NAA458:NAA788 NJW458:NJW788 NTS458:NTS788 ODO458:ODO788 ONK458:ONK788 OXG458:OXG788 PHC458:PHC788 PQY458:PQY788 QAU458:QAU788 QKQ458:QKQ788 QUM458:QUM788 REI458:REI788 ROE458:ROE788 RYA458:RYA788 SHW458:SHW788 SRS458:SRS788 TBO458:TBO788 TLK458:TLK788 TVG458:TVG788 UFC458:UFC788 UOY458:UOY788 UYU458:UYU788 VIQ458:VIQ788 VSM458:VSM788 WCI458:WCI788 WME1951:WME2110 WCI1951:WCI2110 VSM1951:VSM2110 VIQ1951:VIQ2110 UYU1951:UYU2110 UOY1951:UOY2110 UFC1951:UFC2110 TVG1951:TVG2110 TLK1951:TLK2110 TBO1951:TBO2110 SRS1951:SRS2110 SHW1951:SHW2110 RYA1951:RYA2110 ROE1951:ROE2110 REI1951:REI2110 QUM1951:QUM2110 QKQ1951:QKQ2110 QAU1951:QAU2110 PQY1951:PQY2110 PHC1951:PHC2110 OXG1951:OXG2110 ONK1951:ONK2110 ODO1951:ODO2110 NTS1951:NTS2110 NJW1951:NJW2110 NAA1951:NAA2110 MQE1951:MQE2110 MGI1951:MGI2110 LWM1951:LWM2110 LMQ1951:LMQ2110 LCU1951:LCU2110 KSY1951:KSY2110 KJC1951:KJC2110 JZG1951:JZG2110 JPK1951:JPK2110 JFO1951:JFO2110 IVS1951:IVS2110 ILW1951:ILW2110 ICA1951:ICA2110 HSE1951:HSE2110 HII1951:HII2110 GYM1951:GYM2110 GOQ1951:GOQ2110 GEU1951:GEU2110 FUY1951:FUY2110 FLC1951:FLC2110 FBG1951:FBG2110 ERK1951:ERK2110 EHO1951:EHO2110 DXS1951:DXS2110 DNW1951:DNW2110 DEA1951:DEA2110 CUE1951:CUE2110 CKI1951:CKI2110 CAM1951:CAM2110 BQQ1951:BQQ2110 BGU1951:BGU2110 AWY1951:AWY2110 ANC1951:ANC2110 ADG1951:ADG2110 TK1951:TK2110 JO1951:JO2110 WCI2112:WCI2419 VSM2112:VSM2419 VIQ2112:VIQ2419 UYU2112:UYU2419 UOY2112:UOY2419 UFC2112:UFC2419 TVG2112:TVG2419 TLK2112:TLK2419 TBO2112:TBO2419 SRS2112:SRS2419 SHW2112:SHW2419 RYA2112:RYA2419 ROE2112:ROE2419 REI2112:REI2419 QUM2112:QUM2419 QKQ2112:QKQ2419 QAU2112:QAU2419 PQY2112:PQY2419 PHC2112:PHC2419 OXG2112:OXG2419 ONK2112:ONK2419 ODO2112:ODO2419 NTS2112:NTS2419 NJW2112:NJW2419 NAA2112:NAA2419 MQE2112:MQE2419 MGI2112:MGI2419 LWM2112:LWM2419 LMQ2112:LMQ2419 LCU2112:LCU2419 KSY2112:KSY2419 KJC2112:KJC2419 JZG2112:JZG2419 JPK2112:JPK2419 JFO2112:JFO2419 IVS2112:IVS2419 ILW2112:ILW2419 ICA2112:ICA2419 HSE2112:HSE2419 HII2112:HII2419 GYM2112:GYM2419 GOQ2112:GOQ2419 GEU2112:GEU2419 FUY2112:FUY2419 FLC2112:FLC2419 FBG2112:FBG2419 ERK2112:ERK2419 EHO2112:EHO2419 DXS2112:DXS2419 DNW2112:DNW2419 DEA2112:DEA2419 CUE2112:CUE2419 CKI2112:CKI2419 CAM2112:CAM2419 BQQ2112:BQQ2419 BGU2112:BGU2419 AWY2112:AWY2419 ANC2112:ANC2419 ADG2112:ADG2419 TK2112:TK2419 JO2112:JO2419 WWA2112:WWA2419 WME2112:WME2419 TK790:TK906 ADG790:ADG906 ANC790:ANC906 AWY790:AWY906 BGU790:BGU906 BQQ790:BQQ906 CAM790:CAM906 CKI790:CKI906 CUE790:CUE906 DEA790:DEA906 DNW790:DNW906 DXS790:DXS906 EHO790:EHO906 ERK790:ERK906 FBG790:FBG906 FLC790:FLC906 FUY790:FUY906 GEU790:GEU906 GOQ790:GOQ906 GYM790:GYM906 HII790:HII906 HSE790:HSE906 ICA790:ICA906 ILW790:ILW906 IVS790:IVS906 JFO790:JFO906 JPK790:JPK906 JZG790:JZG906 KJC790:KJC906 KSY790:KSY906 LCU790:LCU906 LMQ790:LMQ906 LWM790:LWM906 MGI790:MGI906 MQE790:MQE906 NAA790:NAA906 NJW790:NJW906 NTS790:NTS906 ODO790:ODO906 ONK790:ONK906 OXG790:OXG906 PHC790:PHC906 PQY790:PQY906 QAU790:QAU906 QKQ790:QKQ906 QUM790:QUM906 REI790:REI906 ROE790:ROE906 RYA790:RYA906 SHW790:SHW906 SRS790:SRS906 TBO790:TBO906 TLK790:TLK906 TVG790:TVG906 UFC790:UFC906 UOY790:UOY906 UYU790:UYU906 VIQ790:VIQ906 VSM790:VSM906 WCI790:WCI906 WME790:WME906 WWA790:WWA906 JO790:JO906" xr:uid="{00000000-0002-0000-0000-00000B000000}"/>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Q6 JN12:JN15 TJ12:TJ15 ADF12:ADF15 ANB12:ANB15 AWX12:AWX15 BGT12:BGT15 BQP12:BQP15 CAL12:CAL15 CKH12:CKH15 CUD12:CUD15 DDZ12:DDZ15 DNV12:DNV15 DXR12:DXR15 EHN12:EHN15 ERJ12:ERJ15 FBF12:FBF15 FLB12:FLB15 FUX12:FUX15 GET12:GET15 GOP12:GOP15 GYL12:GYL15 HIH12:HIH15 HSD12:HSD15 IBZ12:IBZ15 ILV12:ILV15 IVR12:IVR15 JFN12:JFN15 JPJ12:JPJ15 JZF12:JZF15 KJB12:KJB15 KSX12:KSX15 LCT12:LCT15 LMP12:LMP15 LWL12:LWL15 MGH12:MGH15 MQD12:MQD15 MZZ12:MZZ15 NJV12:NJV15 NTR12:NTR15 ODN12:ODN15 ONJ12:ONJ15 OXF12:OXF15 PHB12:PHB15 PQX12:PQX15 QAT12:QAT15 QKP12:QKP15 QUL12:QUL15 REH12:REH15 ROD12:ROD15 RXZ12:RXZ15 SHV12:SHV15 SRR12:SRR15 TBN12:TBN15 TLJ12:TLJ15 TVF12:TVF15 UFB12:UFB15 UOX12:UOX15 UYT12:UYT15 VIP12:VIP15 VSL12:VSL15 WCH12:WCH15 WMD12:WMD15 WVZ12:WVZ15 JN17:JN18 TJ17:TJ18 ADF17:ADF18 ANB17:ANB18 AWX17:AWX18 BGT17:BGT18 BQP17:BQP18 CAL17:CAL18 CKH17:CKH18 CUD17:CUD18 DDZ17:DDZ18 DNV17:DNV18 DXR17:DXR18 EHN17:EHN18 ERJ17:ERJ18 FBF17:FBF18 FLB17:FLB18 FUX17:FUX18 GET17:GET18 GOP17:GOP18 GYL17:GYL18 HIH17:HIH18 HSD17:HSD18 IBZ17:IBZ18 ILV17:ILV18 IVR17:IVR18 JFN17:JFN18 JPJ17:JPJ18 JZF17:JZF18 KJB17:KJB18 KSX17:KSX18 LCT17:LCT18 LMP17:LMP18 LWL17:LWL18 MGH17:MGH18 MQD17:MQD18 MZZ17:MZZ18 NJV17:NJV18 NTR17:NTR18 ODN17:ODN18 ONJ17:ONJ18 OXF17:OXF18 PHB17:PHB18 PQX17:PQX18 QAT17:QAT18 QKP17:QKP18 QUL17:QUL18 REH17:REH18 ROD17:ROD18 RXZ17:RXZ18 SHV17:SHV18 SRR17:SRR18 TBN17:TBN18 TLJ17:TLJ18 TVF17:TVF18 UFB17:UFB18 UOX17:UOX18 UYT17:UYT18 VIP17:VIP18 VSL17:VSL18 WCH17:WCH18 WMD17:WMD18 WVZ17:WVZ18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JN33:JN35 TJ33:TJ35 ADF33:ADF35 ANB33:ANB35 AWX33:AWX35 BGT33:BGT35 BQP33:BQP35 CAL33:CAL35 CKH33:CKH35 CUD33:CUD35 DDZ33:DDZ35 DNV33:DNV35 DXR33:DXR35 EHN33:EHN35 ERJ33:ERJ35 FBF33:FBF35 FLB33:FLB35 FUX33:FUX35 GET33:GET35 GOP33:GOP35 GYL33:GYL35 HIH33:HIH35 HSD33:HSD35 IBZ33:IBZ35 ILV33:ILV35 IVR33:IVR35 JFN33:JFN35 JPJ33:JPJ35 JZF33:JZF35 KJB33:KJB35 KSX33:KSX35 LCT33:LCT35 LMP33:LMP35 LWL33:LWL35 MGH33:MGH35 MQD33:MQD35 MZZ33:MZZ35 NJV33:NJV35 NTR33:NTR35 ODN33:ODN35 ONJ33:ONJ35 OXF33:OXF35 PHB33:PHB35 PQX33:PQX35 QAT33:QAT35 QKP33:QKP35 QUL33:QUL35 REH33:REH35 ROD33:ROD35 RXZ33:RXZ35 SHV33:SHV35 SRR33:SRR35 TBN33:TBN35 TLJ33:TLJ35 TVF33:TVF35 UFB33:UFB35 UOX33:UOX35 UYT33:UYT35 VIP33:VIP35 VSL33:VSL35 WCH33:WCH35 WMD33:WMD35 WVZ33:WVZ35 JN37:JN38 TJ37:TJ38 ADF37:ADF38 ANB37:ANB38 AWX37:AWX38 BGT37:BGT38 BQP37:BQP38 CAL37:CAL38 CKH37:CKH38 CUD37:CUD38 DDZ37:DDZ38 DNV37:DNV38 DXR37:DXR38 EHN37:EHN38 ERJ37:ERJ38 FBF37:FBF38 FLB37:FLB38 FUX37:FUX38 GET37:GET38 GOP37:GOP38 GYL37:GYL38 HIH37:HIH38 HSD37:HSD38 IBZ37:IBZ38 ILV37:ILV38 IVR37:IVR38 JFN37:JFN38 JPJ37:JPJ38 JZF37:JZF38 KJB37:KJB38 KSX37:KSX38 LCT37:LCT38 LMP37:LMP38 LWL37:LWL38 MGH37:MGH38 MQD37:MQD38 MZZ37:MZZ38 NJV37:NJV38 NTR37:NTR38 ODN37:ODN38 ONJ37:ONJ38 OXF37:OXF38 PHB37:PHB38 PQX37:PQX38 QAT37:QAT38 QKP37:QKP38 QUL37:QUL38 REH37:REH38 ROD37:ROD38 RXZ37:RXZ38 SHV37:SHV38 SRR37:SRR38 TBN37:TBN38 TLJ37:TLJ38 TVF37:TVF38 UFB37:UFB38 UOX37:UOX38 UYT37:UYT38 VIP37:VIP38 VSL37:VSL38 WCH37:WCH38 WMD37:WMD38 WVZ37:WVZ38 WVZ20:WVZ21 WMD20:WMD21 WCH20:WCH21 VSL20:VSL21 VIP20:VIP21 UYT20:UYT21 UOX20:UOX21 UFB20:UFB21 TVF20:TVF21 TLJ20:TLJ21 TBN20:TBN21 SRR20:SRR21 SHV20:SHV21 RXZ20:RXZ21 ROD20:ROD21 REH20:REH21 QUL20:QUL21 QKP20:QKP21 QAT20:QAT21 PQX20:PQX21 PHB20:PHB21 OXF20:OXF21 ONJ20:ONJ21 ODN20:ODN21 NTR20:NTR21 NJV20:NJV21 MZZ20:MZZ21 MQD20:MQD21 MGH20:MGH21 LWL20:LWL21 LMP20:LMP21 LCT20:LCT21 KSX20:KSX21 KJB20:KJB21 JZF20:JZF21 JPJ20:JPJ21 JFN20:JFN21 IVR20:IVR21 ILV20:ILV21 IBZ20:IBZ21 HSD20:HSD21 HIH20:HIH21 GYL20:GYL21 GOP20:GOP21 GET20:GET21 FUX20:FUX21 FLB20:FLB21 FBF20:FBF21 ERJ20:ERJ21 EHN20:EHN21 DXR20:DXR21 DNV20:DNV21 DDZ20:DDZ21 CUD20:CUD21 CKH20:CKH21 CAL20:CAL21 BQP20:BQP21 BGT20:BGT21 AWX20:AWX21 ANB20:ANB21 ADF20:ADF21 TJ20:TJ21 JN20:JN21 WVZ30:WVZ31 WMD30:WMD31 WCH30:WCH31 VSL30:VSL31 VIP30:VIP31 UYT30:UYT31 UOX30:UOX31 UFB30:UFB31 TVF30:TVF31 TLJ30:TLJ31 TBN30:TBN31 SRR30:SRR31 SHV30:SHV31 RXZ30:RXZ31 ROD30:ROD31 REH30:REH31 QUL30:QUL31 QKP30:QKP31 QAT30:QAT31 PQX30:PQX31 PHB30:PHB31 OXF30:OXF31 ONJ30:ONJ31 ODN30:ODN31 NTR30:NTR31 NJV30:NJV31 MZZ30:MZZ31 MQD30:MQD31 MGH30:MGH31 LWL30:LWL31 LMP30:LMP31 LCT30:LCT31 KSX30:KSX31 KJB30:KJB31 JZF30:JZF31 JPJ30:JPJ31 JFN30:JFN31 IVR30:IVR31 ILV30:ILV31 IBZ30:IBZ31 HSD30:HSD31 HIH30:HIH31 GYL30:GYL31 GOP30:GOP31 GET30:GET31 FUX30:FUX31 FLB30:FLB31 FBF30:FBF31 ERJ30:ERJ31 EHN30:EHN31 DXR30:DXR31 DNV30:DNV31 DDZ30:DDZ31 CUD30:CUD31 CKH30:CKH31 CAL30:CAL31 BQP30:BQP31 BGT30:BGT31 AWX30:AWX31 ANB30:ANB31 ADF30:ADF31 TJ30:TJ31 JN30:JN3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JN43:JN44 TJ43:TJ44 ADF43:ADF44 ANB43:ANB44 AWX43:AWX44 BGT43:BGT44 BQP43:BQP44 CAL43:CAL44 CKH43:CKH44 CUD43:CUD44 DDZ43:DDZ44 DNV43:DNV44 DXR43:DXR44 EHN43:EHN44 ERJ43:ERJ44 FBF43:FBF44 FLB43:FLB44 FUX43:FUX44 GET43:GET44 GOP43:GOP44 GYL43:GYL44 HIH43:HIH44 HSD43:HSD44 IBZ43:IBZ44 ILV43:ILV44 IVR43:IVR44 JFN43:JFN44 JPJ43:JPJ44 JZF43:JZF44 KJB43:KJB44 KSX43:KSX44 LCT43:LCT44 LMP43:LMP44 LWL43:LWL44 MGH43:MGH44 MQD43:MQD44 MZZ43:MZZ44 NJV43:NJV44 NTR43:NTR44 ODN43:ODN44 ONJ43:ONJ44 OXF43:OXF44 PHB43:PHB44 PQX43:PQX44 QAT43:QAT44 QKP43:QKP44 QUL43:QUL44 REH43:REH44 ROD43:ROD44 RXZ43:RXZ44 SHV43:SHV44 SRR43:SRR44 TBN43:TBN44 TLJ43:TLJ44 TVF43:TVF44 UFB43:UFB44 UOX43:UOX44 UYT43:UYT44 VIP43:VIP44 VSL43:VSL44 WCH43:WCH44 WMD43:WMD44 WVZ43:WVZ44 JN46:JN47 TJ46:TJ47 ADF46:ADF47 ANB46:ANB47 AWX46:AWX47 BGT46:BGT47 BQP46:BQP47 CAL46:CAL47 CKH46:CKH47 CUD46:CUD47 DDZ46:DDZ47 DNV46:DNV47 DXR46:DXR47 EHN46:EHN47 ERJ46:ERJ47 FBF46:FBF47 FLB46:FLB47 FUX46:FUX47 GET46:GET47 GOP46:GOP47 GYL46:GYL47 HIH46:HIH47 HSD46:HSD47 IBZ46:IBZ47 ILV46:ILV47 IVR46:IVR47 JFN46:JFN47 JPJ46:JPJ47 JZF46:JZF47 KJB46:KJB47 KSX46:KSX47 LCT46:LCT47 LMP46:LMP47 LWL46:LWL47 MGH46:MGH47 MQD46:MQD47 MZZ46:MZZ47 NJV46:NJV47 NTR46:NTR47 ODN46:ODN47 ONJ46:ONJ47 OXF46:OXF47 PHB46:PHB47 PQX46:PQX47 QAT46:QAT47 QKP46:QKP47 QUL46:QUL47 REH46:REH47 ROD46:ROD47 RXZ46:RXZ47 SHV46:SHV47 SRR46:SRR47 TBN46:TBN47 TLJ46:TLJ47 TVF46:TVF47 UFB46:UFB47 UOX46:UOX47 UYT46:UYT47 VIP46:VIP47 VSL46:VSL47 WCH46:WCH47 WMD46:WMD47 WVZ46:WVZ47 JN53:JN56 TJ53:TJ56 ADF53:ADF56 ANB53:ANB56 AWX53:AWX56 BGT53:BGT56 BQP53:BQP56 CAL53:CAL56 CKH53:CKH56 CUD53:CUD56 DDZ53:DDZ56 DNV53:DNV56 DXR53:DXR56 EHN53:EHN56 ERJ53:ERJ56 FBF53:FBF56 FLB53:FLB56 FUX53:FUX56 GET53:GET56 GOP53:GOP56 GYL53:GYL56 HIH53:HIH56 HSD53:HSD56 IBZ53:IBZ56 ILV53:ILV56 IVR53:IVR56 JFN53:JFN56 JPJ53:JPJ56 JZF53:JZF56 KJB53:KJB56 KSX53:KSX56 LCT53:LCT56 LMP53:LMP56 LWL53:LWL56 MGH53:MGH56 MQD53:MQD56 MZZ53:MZZ56 NJV53:NJV56 NTR53:NTR56 ODN53:ODN56 ONJ53:ONJ56 OXF53:OXF56 PHB53:PHB56 PQX53:PQX56 QAT53:QAT56 QKP53:QKP56 QUL53:QUL56 REH53:REH56 ROD53:ROD56 RXZ53:RXZ56 SHV53:SHV56 SRR53:SRR56 TBN53:TBN56 TLJ53:TLJ56 TVF53:TVF56 UFB53:UFB56 UOX53:UOX56 UYT53:UYT56 VIP53:VIP56 VSL53:VSL56 WCH53:WCH56 WMD53:WMD56 WVZ53:WVZ56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JN64:JN65 TJ64:TJ65 ADF64:ADF65 ANB64:ANB65 AWX64:AWX65 BGT64:BGT65 BQP64:BQP65 CAL64:CAL65 CKH64:CKH65 CUD64:CUD65 DDZ64:DDZ65 DNV64:DNV65 DXR64:DXR65 EHN64:EHN65 ERJ64:ERJ65 FBF64:FBF65 FLB64:FLB65 FUX64:FUX65 GET64:GET65 GOP64:GOP65 GYL64:GYL65 HIH64:HIH65 HSD64:HSD65 IBZ64:IBZ65 ILV64:ILV65 IVR64:IVR65 JFN64:JFN65 JPJ64:JPJ65 JZF64:JZF65 KJB64:KJB65 KSX64:KSX65 LCT64:LCT65 LMP64:LMP65 LWL64:LWL65 MGH64:MGH65 MQD64:MQD65 MZZ64:MZZ65 NJV64:NJV65 NTR64:NTR65 ODN64:ODN65 ONJ64:ONJ65 OXF64:OXF65 PHB64:PHB65 PQX64:PQX65 QAT64:QAT65 QKP64:QKP65 QUL64:QUL65 REH64:REH65 ROD64:ROD65 RXZ64:RXZ65 SHV64:SHV65 SRR64:SRR65 TBN64:TBN65 TLJ64:TLJ65 TVF64:TVF65 UFB64:UFB65 UOX64:UOX65 UYT64:UYT65 VIP64:VIP65 VSL64:VSL65 WCH64:WCH65 WMD64:WMD65 WVZ64:WVZ65 JN67:JN68 TJ67:TJ68 ADF67:ADF68 ANB67:ANB68 AWX67:AWX68 BGT67:BGT68 BQP67:BQP68 CAL67:CAL68 CKH67:CKH68 CUD67:CUD68 DDZ67:DDZ68 DNV67:DNV68 DXR67:DXR68 EHN67:EHN68 ERJ67:ERJ68 FBF67:FBF68 FLB67:FLB68 FUX67:FUX68 GET67:GET68 GOP67:GOP68 GYL67:GYL68 HIH67:HIH68 HSD67:HSD68 IBZ67:IBZ68 ILV67:ILV68 IVR67:IVR68 JFN67:JFN68 JPJ67:JPJ68 JZF67:JZF68 KJB67:KJB68 KSX67:KSX68 LCT67:LCT68 LMP67:LMP68 LWL67:LWL68 MGH67:MGH68 MQD67:MQD68 MZZ67:MZZ68 NJV67:NJV68 NTR67:NTR68 ODN67:ODN68 ONJ67:ONJ68 OXF67:OXF68 PHB67:PHB68 PQX67:PQX68 QAT67:QAT68 QKP67:QKP68 QUL67:QUL68 REH67:REH68 ROD67:ROD68 RXZ67:RXZ68 SHV67:SHV68 SRR67:SRR68 TBN67:TBN68 TLJ67:TLJ68 TVF67:TVF68 UFB67:UFB68 UOX67:UOX68 UYT67:UYT68 VIP67:VIP68 VSL67:VSL68 WCH67:WCH68 WMD67:WMD68 WVZ67:WVZ68 WVZ49:WVZ50 WMD49:WMD50 WCH49:WCH50 VSL49:VSL50 VIP49:VIP50 UYT49:UYT50 UOX49:UOX50 UFB49:UFB50 TVF49:TVF50 TLJ49:TLJ50 TBN49:TBN50 SRR49:SRR50 SHV49:SHV50 RXZ49:RXZ50 ROD49:ROD50 REH49:REH50 QUL49:QUL50 QKP49:QKP50 QAT49:QAT50 PQX49:PQX50 PHB49:PHB50 OXF49:OXF50 ONJ49:ONJ50 ODN49:ODN50 NTR49:NTR50 NJV49:NJV50 MZZ49:MZZ50 MQD49:MQD50 MGH49:MGH50 LWL49:LWL50 LMP49:LMP50 LCT49:LCT50 KSX49:KSX50 KJB49:KJB50 JZF49:JZF50 JPJ49:JPJ50 JFN49:JFN50 IVR49:IVR50 ILV49:ILV50 IBZ49:IBZ50 HSD49:HSD50 HIH49:HIH50 GYL49:GYL50 GOP49:GOP50 GET49:GET50 FUX49:FUX50 FLB49:FLB50 FBF49:FBF50 ERJ49:ERJ50 EHN49:EHN50 DXR49:DXR50 DNV49:DNV50 DDZ49:DDZ50 CUD49:CUD50 CKH49:CKH50 CAL49:CAL50 BQP49:BQP50 BGT49:BGT50 AWX49:AWX50 ANB49:ANB50 ADF49:ADF50 TJ49:TJ50 JN49:JN50 WVZ61:WVZ62 WMD61:WMD62 WCH61:WCH62 VSL61:VSL62 VIP61:VIP62 UYT61:UYT62 UOX61:UOX62 UFB61:UFB62 TVF61:TVF62 TLJ61:TLJ62 TBN61:TBN62 SRR61:SRR62 SHV61:SHV62 RXZ61:RXZ62 ROD61:ROD62 REH61:REH62 QUL61:QUL62 QKP61:QKP62 QAT61:QAT62 PQX61:PQX62 PHB61:PHB62 OXF61:OXF62 ONJ61:ONJ62 ODN61:ODN62 NTR61:NTR62 NJV61:NJV62 MZZ61:MZZ62 MQD61:MQD62 MGH61:MGH62 LWL61:LWL62 LMP61:LMP62 LCT61:LCT62 KSX61:KSX62 KJB61:KJB62 JZF61:JZF62 JPJ61:JPJ62 JFN61:JFN62 IVR61:IVR62 ILV61:ILV62 IBZ61:IBZ62 HSD61:HSD62 HIH61:HIH62 GYL61:GYL62 GOP61:GOP62 GET61:GET62 FUX61:FUX62 FLB61:FLB62 FBF61:FBF62 ERJ61:ERJ62 EHN61:EHN62 DXR61:DXR62 DNV61:DNV62 DDZ61:DDZ62 CUD61:CUD62 CKH61:CKH62 CAL61:CAL62 BQP61:BQP62 BGT61:BGT62 AWX61:AWX62 ANB61:ANB62 ADF61:ADF62 TJ61:TJ62 JN61:JN62 JN70:JN71 TJ70:TJ71 ADF70:ADF71 ANB70:ANB71 AWX70:AWX71 BGT70:BGT71 BQP70:BQP71 CAL70:CAL71 CKH70:CKH71 CUD70:CUD71 DDZ70:DDZ71 DNV70:DNV71 DXR70:DXR71 EHN70:EHN71 ERJ70:ERJ71 FBF70:FBF71 FLB70:FLB71 FUX70:FUX71 GET70:GET71 GOP70:GOP71 GYL70:GYL71 HIH70:HIH71 HSD70:HSD71 IBZ70:IBZ71 ILV70:ILV71 IVR70:IVR71 JFN70:JFN71 JPJ70:JPJ71 JZF70:JZF71 KJB70:KJB71 KSX70:KSX71 LCT70:LCT71 LMP70:LMP71 LWL70:LWL71 MGH70:MGH71 MQD70:MQD71 MZZ70:MZZ71 NJV70:NJV71 NTR70:NTR71 ODN70:ODN71 ONJ70:ONJ71 OXF70:OXF71 PHB70:PHB71 PQX70:PQX71 QAT70:QAT71 QKP70:QKP71 QUL70:QUL71 REH70:REH71 ROD70:ROD71 RXZ70:RXZ71 SHV70:SHV71 SRR70:SRR71 TBN70:TBN71 TLJ70:TLJ71 TVF70:TVF71 UFB70:UFB71 UOX70:UOX71 UYT70:UYT71 VIP70:VIP71 VSL70:VSL71 WCH70:WCH71 WMD70:WMD71 WVZ70:WVZ71 JN73:JN74 TJ73:TJ74 ADF73:ADF74 ANB73:ANB74 AWX73:AWX74 BGT73:BGT74 BQP73:BQP74 CAL73:CAL74 CKH73:CKH74 CUD73:CUD74 DDZ73:DDZ74 DNV73:DNV74 DXR73:DXR74 EHN73:EHN74 ERJ73:ERJ74 FBF73:FBF74 FLB73:FLB74 FUX73:FUX74 GET73:GET74 GOP73:GOP74 GYL73:GYL74 HIH73:HIH74 HSD73:HSD74 IBZ73:IBZ74 ILV73:ILV74 IVR73:IVR74 JFN73:JFN74 JPJ73:JPJ74 JZF73:JZF74 KJB73:KJB74 KSX73:KSX74 LCT73:LCT74 LMP73:LMP74 LWL73:LWL74 MGH73:MGH74 MQD73:MQD74 MZZ73:MZZ74 NJV73:NJV74 NTR73:NTR74 ODN73:ODN74 ONJ73:ONJ74 OXF73:OXF74 PHB73:PHB74 PQX73:PQX74 QAT73:QAT74 QKP73:QKP74 QUL73:QUL74 REH73:REH74 ROD73:ROD74 RXZ73:RXZ74 SHV73:SHV74 SRR73:SRR74 TBN73:TBN74 TLJ73:TLJ74 TVF73:TVF74 UFB73:UFB74 UOX73:UOX74 UYT73:UYT74 VIP73:VIP74 VSL73:VSL74 WCH73:WCH74 WMD73:WMD74 WVZ73:WVZ74 JN76:JN77 TJ76:TJ77 ADF76:ADF77 ANB76:ANB77 AWX76:AWX77 BGT76:BGT77 BQP76:BQP77 CAL76:CAL77 CKH76:CKH77 CUD76:CUD77 DDZ76:DDZ77 DNV76:DNV77 DXR76:DXR77 EHN76:EHN77 ERJ76:ERJ77 FBF76:FBF77 FLB76:FLB77 FUX76:FUX77 GET76:GET77 GOP76:GOP77 GYL76:GYL77 HIH76:HIH77 HSD76:HSD77 IBZ76:IBZ77 ILV76:ILV77 IVR76:IVR77 JFN76:JFN77 JPJ76:JPJ77 JZF76:JZF77 KJB76:KJB77 KSX76:KSX77 LCT76:LCT77 LMP76:LMP77 LWL76:LWL77 MGH76:MGH77 MQD76:MQD77 MZZ76:MZZ77 NJV76:NJV77 NTR76:NTR77 ODN76:ODN77 ONJ76:ONJ77 OXF76:OXF77 PHB76:PHB77 PQX76:PQX77 QAT76:QAT77 QKP76:QKP77 QUL76:QUL77 REH76:REH77 ROD76:ROD77 RXZ76:RXZ77 SHV76:SHV77 SRR76:SRR77 TBN76:TBN77 TLJ76:TLJ77 TVF76:TVF77 UFB76:UFB77 UOX76:UOX77 UYT76:UYT77 VIP76:VIP77 VSL76:VSL77 WCH76:WCH77 WMD76:WMD77 WVZ76:WVZ77 JN84:JN85 TJ84:TJ85 ADF84:ADF85 ANB84:ANB85 AWX84:AWX85 BGT84:BGT85 BQP84:BQP85 CAL84:CAL85 CKH84:CKH85 CUD84:CUD85 DDZ84:DDZ85 DNV84:DNV85 DXR84:DXR85 EHN84:EHN85 ERJ84:ERJ85 FBF84:FBF85 FLB84:FLB85 FUX84:FUX85 GET84:GET85 GOP84:GOP85 GYL84:GYL85 HIH84:HIH85 HSD84:HSD85 IBZ84:IBZ85 ILV84:ILV85 IVR84:IVR85 JFN84:JFN85 JPJ84:JPJ85 JZF84:JZF85 KJB84:KJB85 KSX84:KSX85 LCT84:LCT85 LMP84:LMP85 LWL84:LWL85 MGH84:MGH85 MQD84:MQD85 MZZ84:MZZ85 NJV84:NJV85 NTR84:NTR85 ODN84:ODN85 ONJ84:ONJ85 OXF84:OXF85 PHB84:PHB85 PQX84:PQX85 QAT84:QAT85 QKP84:QKP85 QUL84:QUL85 REH84:REH85 ROD84:ROD85 RXZ84:RXZ85 SHV84:SHV85 SRR84:SRR85 TBN84:TBN85 TLJ84:TLJ85 TVF84:TVF85 UFB84:UFB85 UOX84:UOX85 UYT84:UYT85 VIP84:VIP85 VSL84:VSL85 WCH84:WCH85 WMD84:WMD85 WVZ84:WVZ85 JN87:JN88 TJ87:TJ88 ADF87:ADF88 ANB87:ANB88 AWX87:AWX88 BGT87:BGT88 BQP87:BQP88 CAL87:CAL88 CKH87:CKH88 CUD87:CUD88 DDZ87:DDZ88 DNV87:DNV88 DXR87:DXR88 EHN87:EHN88 ERJ87:ERJ88 FBF87:FBF88 FLB87:FLB88 FUX87:FUX88 GET87:GET88 GOP87:GOP88 GYL87:GYL88 HIH87:HIH88 HSD87:HSD88 IBZ87:IBZ88 ILV87:ILV88 IVR87:IVR88 JFN87:JFN88 JPJ87:JPJ88 JZF87:JZF88 KJB87:KJB88 KSX87:KSX88 LCT87:LCT88 LMP87:LMP88 LWL87:LWL88 MGH87:MGH88 MQD87:MQD88 MZZ87:MZZ88 NJV87:NJV88 NTR87:NTR88 ODN87:ODN88 ONJ87:ONJ88 OXF87:OXF88 PHB87:PHB88 PQX87:PQX88 QAT87:QAT88 QKP87:QKP88 QUL87:QUL88 REH87:REH88 ROD87:ROD88 RXZ87:RXZ88 SHV87:SHV88 SRR87:SRR88 TBN87:TBN88 TLJ87:TLJ88 TVF87:TVF88 UFB87:UFB88 UOX87:UOX88 UYT87:UYT88 VIP87:VIP88 VSL87:VSL88 WCH87:WCH88 WMD87:WMD88 WVZ87:WVZ88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WVZ80:WVZ81 WMD80:WMD81 WCH80:WCH81 VSL80:VSL81 VIP80:VIP81 UYT80:UYT81 UOX80:UOX81 UFB80:UFB81 TVF80:TVF81 TLJ80:TLJ81 TBN80:TBN81 SRR80:SRR81 SHV80:SHV81 RXZ80:RXZ81 ROD80:ROD81 REH80:REH81 QUL80:QUL81 QKP80:QKP81 QAT80:QAT81 PQX80:PQX81 PHB80:PHB81 OXF80:OXF81 ONJ80:ONJ81 ODN80:ODN81 NTR80:NTR81 NJV80:NJV81 MZZ80:MZZ81 MQD80:MQD81 MGH80:MGH81 LWL80:LWL81 LMP80:LMP81 LCT80:LCT81 KSX80:KSX81 KJB80:KJB81 JZF80:JZF81 JPJ80:JPJ81 JFN80:JFN81 IVR80:IVR81 ILV80:ILV81 IBZ80:IBZ81 HSD80:HSD81 HIH80:HIH81 GYL80:GYL81 GOP80:GOP81 GET80:GET81 FUX80:FUX81 FLB80:FLB81 FBF80:FBF81 ERJ80:ERJ81 EHN80:EHN81 DXR80:DXR81 DNV80:DNV81 DDZ80:DDZ81 CUD80:CUD81 CKH80:CKH81 CAL80:CAL81 BQP80:BQP81 BGT80:BGT81 AWX80:AWX81 ANB80:ANB81 ADF80:ADF81 TJ80:TJ81 JN80:JN81 WVZ90:WVZ91 WMD90:WMD91 WCH90:WCH91 VSL90:VSL91 VIP90:VIP91 UYT90:UYT91 UOX90:UOX91 UFB90:UFB91 TVF90:TVF91 TLJ90:TLJ91 TBN90:TBN91 SRR90:SRR91 SHV90:SHV91 RXZ90:RXZ91 ROD90:ROD91 REH90:REH91 QUL90:QUL91 QKP90:QKP91 QAT90:QAT91 PQX90:PQX91 PHB90:PHB91 OXF90:OXF91 ONJ90:ONJ91 ODN90:ODN91 NTR90:NTR91 NJV90:NJV91 MZZ90:MZZ91 MQD90:MQD91 MGH90:MGH91 LWL90:LWL91 LMP90:LMP91 LCT90:LCT91 KSX90:KSX91 KJB90:KJB91 JZF90:JZF91 JPJ90:JPJ91 JFN90:JFN91 IVR90:IVR91 ILV90:ILV91 IBZ90:IBZ91 HSD90:HSD91 HIH90:HIH91 GYL90:GYL91 GOP90:GOP91 GET90:GET91 FUX90:FUX91 FLB90:FLB91 FBF90:FBF91 ERJ90:ERJ91 EHN90:EHN91 DXR90:DXR91 DNV90:DNV91 DDZ90:DDZ91 CUD90:CUD91 CKH90:CKH91 CAL90:CAL91 BQP90:BQP91 BGT90:BGT91 AWX90:AWX91 ANB90:ANB91 ADF90:ADF91 TJ90:TJ91 JN90:JN91 WMD1009:WMD1081 JN383:JN384 TJ383:TJ384 ADF383:ADF384 ANB383:ANB384 AWX383:AWX384 BGT383:BGT384 BQP383:BQP384 CAL383:CAL384 CKH383:CKH384 CUD383:CUD384 DDZ383:DDZ384 DNV383:DNV384 DXR383:DXR384 EHN383:EHN384 ERJ383:ERJ384 FBF383:FBF384 FLB383:FLB384 FUX383:FUX384 GET383:GET384 GOP383:GOP384 GYL383:GYL384 HIH383:HIH384 HSD383:HSD384 IBZ383:IBZ384 ILV383:ILV384 IVR383:IVR384 JFN383:JFN384 JPJ383:JPJ384 JZF383:JZF384 KJB383:KJB384 KSX383:KSX384 LCT383:LCT384 LMP383:LMP384 LWL383:LWL384 MGH383:MGH384 MQD383:MQD384 MZZ383:MZZ384 NJV383:NJV384 NTR383:NTR384 ODN383:ODN384 ONJ383:ONJ384 OXF383:OXF384 PHB383:PHB384 PQX383:PQX384 QAT383:QAT384 QKP383:QKP384 QUL383:QUL384 REH383:REH384 ROD383:ROD384 RXZ383:RXZ384 SHV383:SHV384 SRR383:SRR384 TBN383:TBN384 TLJ383:TLJ384 TVF383:TVF384 UFB383:UFB384 UOX383:UOX384 UYT383:UYT384 VIP383:VIP384 VSL383:VSL384 WCH383:WCH384 WMD383:WMD384 WVZ383:WVZ384 JN386:JN387 TJ386:TJ387 ADF386:ADF387 ANB386:ANB387 AWX386:AWX387 BGT386:BGT387 BQP386:BQP387 CAL386:CAL387 CKH386:CKH387 CUD386:CUD387 DDZ386:DDZ387 DNV386:DNV387 DXR386:DXR387 EHN386:EHN387 ERJ386:ERJ387 FBF386:FBF387 FLB386:FLB387 FUX386:FUX387 GET386:GET387 GOP386:GOP387 GYL386:GYL387 HIH386:HIH387 HSD386:HSD387 IBZ386:IBZ387 ILV386:ILV387 IVR386:IVR387 JFN386:JFN387 JPJ386:JPJ387 JZF386:JZF387 KJB386:KJB387 KSX386:KSX387 LCT386:LCT387 LMP386:LMP387 LWL386:LWL387 MGH386:MGH387 MQD386:MQD387 MZZ386:MZZ387 NJV386:NJV387 NTR386:NTR387 ODN386:ODN387 ONJ386:ONJ387 OXF386:OXF387 PHB386:PHB387 PQX386:PQX387 QAT386:QAT387 QKP386:QKP387 QUL386:QUL387 REH386:REH387 ROD386:ROD387 RXZ386:RXZ387 SHV386:SHV387 SRR386:SRR387 TBN386:TBN387 TLJ386:TLJ387 TVF386:TVF387 UFB386:UFB387 UOX386:UOX387 UYT386:UYT387 VIP386:VIP387 VSL386:VSL387 WCH386:WCH387 WMD386:WMD387 WVZ386:WVZ387 JN392:JN393 TJ392:TJ393 ADF392:ADF393 ANB392:ANB393 AWX392:AWX393 BGT392:BGT393 BQP392:BQP393 CAL392:CAL393 CKH392:CKH393 CUD392:CUD393 DDZ392:DDZ393 DNV392:DNV393 DXR392:DXR393 EHN392:EHN393 ERJ392:ERJ393 FBF392:FBF393 FLB392:FLB393 FUX392:FUX393 GET392:GET393 GOP392:GOP393 GYL392:GYL393 HIH392:HIH393 HSD392:HSD393 IBZ392:IBZ393 ILV392:ILV393 IVR392:IVR393 JFN392:JFN393 JPJ392:JPJ393 JZF392:JZF393 KJB392:KJB393 KSX392:KSX393 LCT392:LCT393 LMP392:LMP393 LWL392:LWL393 MGH392:MGH393 MQD392:MQD393 MZZ392:MZZ393 NJV392:NJV393 NTR392:NTR393 ODN392:ODN393 ONJ392:ONJ393 OXF392:OXF393 PHB392:PHB393 PQX392:PQX393 QAT392:QAT393 QKP392:QKP393 QUL392:QUL393 REH392:REH393 ROD392:ROD393 RXZ392:RXZ393 SHV392:SHV393 SRR392:SRR393 TBN392:TBN393 TLJ392:TLJ393 TVF392:TVF393 UFB392:UFB393 UOX392:UOX393 UYT392:UYT393 VIP392:VIP393 VSL392:VSL393 WCH392:WCH393 WMD392:WMD393 WVZ392:WVZ393 JN395:JN396 TJ395:TJ396 ADF395:ADF396 ANB395:ANB396 AWX395:AWX396 BGT395:BGT396 BQP395:BQP396 CAL395:CAL396 CKH395:CKH396 CUD395:CUD396 DDZ395:DDZ396 DNV395:DNV396 DXR395:DXR396 EHN395:EHN396 ERJ395:ERJ396 FBF395:FBF396 FLB395:FLB396 FUX395:FUX396 GET395:GET396 GOP395:GOP396 GYL395:GYL396 HIH395:HIH396 HSD395:HSD396 IBZ395:IBZ396 ILV395:ILV396 IVR395:IVR396 JFN395:JFN396 JPJ395:JPJ396 JZF395:JZF396 KJB395:KJB396 KSX395:KSX396 LCT395:LCT396 LMP395:LMP396 LWL395:LWL396 MGH395:MGH396 MQD395:MQD396 MZZ395:MZZ396 NJV395:NJV396 NTR395:NTR396 ODN395:ODN396 ONJ395:ONJ396 OXF395:OXF396 PHB395:PHB396 PQX395:PQX396 QAT395:QAT396 QKP395:QKP396 QUL395:QUL396 REH395:REH396 ROD395:ROD396 RXZ395:RXZ396 SHV395:SHV396 SRR395:SRR396 TBN395:TBN396 TLJ395:TLJ396 TVF395:TVF396 UFB395:UFB396 UOX395:UOX396 UYT395:UYT396 VIP395:VIP396 VSL395:VSL396 WCH395:WCH396 WMD395:WMD396 WVZ395:WVZ396 JN401:JN402 TJ401:TJ402 ADF401:ADF402 ANB401:ANB402 AWX401:AWX402 BGT401:BGT402 BQP401:BQP402 CAL401:CAL402 CKH401:CKH402 CUD401:CUD402 DDZ401:DDZ402 DNV401:DNV402 DXR401:DXR402 EHN401:EHN402 ERJ401:ERJ402 FBF401:FBF402 FLB401:FLB402 FUX401:FUX402 GET401:GET402 GOP401:GOP402 GYL401:GYL402 HIH401:HIH402 HSD401:HSD402 IBZ401:IBZ402 ILV401:ILV402 IVR401:IVR402 JFN401:JFN402 JPJ401:JPJ402 JZF401:JZF402 KJB401:KJB402 KSX401:KSX402 LCT401:LCT402 LMP401:LMP402 LWL401:LWL402 MGH401:MGH402 MQD401:MQD402 MZZ401:MZZ402 NJV401:NJV402 NTR401:NTR402 ODN401:ODN402 ONJ401:ONJ402 OXF401:OXF402 PHB401:PHB402 PQX401:PQX402 QAT401:QAT402 QKP401:QKP402 QUL401:QUL402 REH401:REH402 ROD401:ROD402 RXZ401:RXZ402 SHV401:SHV402 SRR401:SRR402 TBN401:TBN402 TLJ401:TLJ402 TVF401:TVF402 UFB401:UFB402 UOX401:UOX402 UYT401:UYT402 VIP401:VIP402 VSL401:VSL402 WCH401:WCH402 WMD401:WMD402 WVZ401:WVZ402 JN404:JN405 TJ404:TJ405 ADF404:ADF405 ANB404:ANB405 AWX404:AWX405 BGT404:BGT405 BQP404:BQP405 CAL404:CAL405 CKH404:CKH405 CUD404:CUD405 DDZ404:DDZ405 DNV404:DNV405 DXR404:DXR405 EHN404:EHN405 ERJ404:ERJ405 FBF404:FBF405 FLB404:FLB405 FUX404:FUX405 GET404:GET405 GOP404:GOP405 GYL404:GYL405 HIH404:HIH405 HSD404:HSD405 IBZ404:IBZ405 ILV404:ILV405 IVR404:IVR405 JFN404:JFN405 JPJ404:JPJ405 JZF404:JZF405 KJB404:KJB405 KSX404:KSX405 LCT404:LCT405 LMP404:LMP405 LWL404:LWL405 MGH404:MGH405 MQD404:MQD405 MZZ404:MZZ405 NJV404:NJV405 NTR404:NTR405 ODN404:ODN405 ONJ404:ONJ405 OXF404:OXF405 PHB404:PHB405 PQX404:PQX405 QAT404:QAT405 QKP404:QKP405 QUL404:QUL405 REH404:REH405 ROD404:ROD405 RXZ404:RXZ405 SHV404:SHV405 SRR404:SRR405 TBN404:TBN405 TLJ404:TLJ405 TVF404:TVF405 UFB404:UFB405 UOX404:UOX405 UYT404:UYT405 VIP404:VIP405 VSL404:VSL405 WCH404:WCH405 WMD404:WMD405 WVZ404:WVZ405 WVZ389:WVZ390 WMD389:WMD390 WCH389:WCH390 VSL389:VSL390 VIP389:VIP390 UYT389:UYT390 UOX389:UOX390 UFB389:UFB390 TVF389:TVF390 TLJ389:TLJ390 TBN389:TBN390 SRR389:SRR390 SHV389:SHV390 RXZ389:RXZ390 ROD389:ROD390 REH389:REH390 QUL389:QUL390 QKP389:QKP390 QAT389:QAT390 PQX389:PQX390 PHB389:PHB390 OXF389:OXF390 ONJ389:ONJ390 ODN389:ODN390 NTR389:NTR390 NJV389:NJV390 MZZ389:MZZ390 MQD389:MQD390 MGH389:MGH390 LWL389:LWL390 LMP389:LMP390 LCT389:LCT390 KSX389:KSX390 KJB389:KJB390 JZF389:JZF390 JPJ389:JPJ390 JFN389:JFN390 IVR389:IVR390 ILV389:ILV390 IBZ389:IBZ390 HSD389:HSD390 HIH389:HIH390 GYL389:GYL390 GOP389:GOP390 GET389:GET390 FUX389:FUX390 FLB389:FLB390 FBF389:FBF390 ERJ389:ERJ390 EHN389:EHN390 DXR389:DXR390 DNV389:DNV390 DDZ389:DDZ390 CUD389:CUD390 CKH389:CKH390 CAL389:CAL390 BQP389:BQP390 BGT389:BGT390 AWX389:AWX390 ANB389:ANB390 ADF389:ADF390 TJ389:TJ390 JN389:JN390 WVZ398:WVZ399 WMD398:WMD399 WCH398:WCH399 VSL398:VSL399 VIP398:VIP399 UYT398:UYT399 UOX398:UOX399 UFB398:UFB399 TVF398:TVF399 TLJ398:TLJ399 TBN398:TBN399 SRR398:SRR399 SHV398:SHV399 RXZ398:RXZ399 ROD398:ROD399 REH398:REH399 QUL398:QUL399 QKP398:QKP399 QAT398:QAT399 PQX398:PQX399 PHB398:PHB399 OXF398:OXF399 ONJ398:ONJ399 ODN398:ODN399 NTR398:NTR399 NJV398:NJV399 MZZ398:MZZ399 MQD398:MQD399 MGH398:MGH399 LWL398:LWL399 LMP398:LMP399 LCT398:LCT399 KSX398:KSX399 KJB398:KJB399 JZF398:JZF399 JPJ398:JPJ399 JFN398:JFN399 IVR398:IVR399 ILV398:ILV399 IBZ398:IBZ399 HSD398:HSD399 HIH398:HIH399 GYL398:GYL399 GOP398:GOP399 GET398:GET399 FUX398:FUX399 FLB398:FLB399 FBF398:FBF399 ERJ398:ERJ399 EHN398:EHN399 DXR398:DXR399 DNV398:DNV399 DDZ398:DDZ399 CUD398:CUD399 CKH398:CKH399 CAL398:CAL399 BQP398:BQP399 BGT398:BGT399 AWX398:AWX399 ANB398:ANB399 ADF398:ADF399 TJ398:TJ399 JN398:JN399 JN407:JN408 TJ407:TJ408 ADF407:ADF408 ANB407:ANB408 AWX407:AWX408 BGT407:BGT408 BQP407:BQP408 CAL407:CAL408 CKH407:CKH408 CUD407:CUD408 DDZ407:DDZ408 DNV407:DNV408 DXR407:DXR408 EHN407:EHN408 ERJ407:ERJ408 FBF407:FBF408 FLB407:FLB408 FUX407:FUX408 GET407:GET408 GOP407:GOP408 GYL407:GYL408 HIH407:HIH408 HSD407:HSD408 IBZ407:IBZ408 ILV407:ILV408 IVR407:IVR408 JFN407:JFN408 JPJ407:JPJ408 JZF407:JZF408 KJB407:KJB408 KSX407:KSX408 LCT407:LCT408 LMP407:LMP408 LWL407:LWL408 MGH407:MGH408 MQD407:MQD408 MZZ407:MZZ408 NJV407:NJV408 NTR407:NTR408 ODN407:ODN408 ONJ407:ONJ408 OXF407:OXF408 PHB407:PHB408 PQX407:PQX408 QAT407:QAT408 QKP407:QKP408 QUL407:QUL408 REH407:REH408 ROD407:ROD408 RXZ407:RXZ408 SHV407:SHV408 SRR407:SRR408 TBN407:TBN408 TLJ407:TLJ408 TVF407:TVF408 UFB407:UFB408 UOX407:UOX408 UYT407:UYT408 VIP407:VIP408 VSL407:VSL408 WCH407:WCH408 WMD407:WMD408 WVZ407:WVZ408 JN410:JN411 TJ410:TJ411 ADF410:ADF411 ANB410:ANB411 AWX410:AWX411 BGT410:BGT411 BQP410:BQP411 CAL410:CAL411 CKH410:CKH411 CUD410:CUD411 DDZ410:DDZ411 DNV410:DNV411 DXR410:DXR411 EHN410:EHN411 ERJ410:ERJ411 FBF410:FBF411 FLB410:FLB411 FUX410:FUX411 GET410:GET411 GOP410:GOP411 GYL410:GYL411 HIH410:HIH411 HSD410:HSD411 IBZ410:IBZ411 ILV410:ILV411 IVR410:IVR411 JFN410:JFN411 JPJ410:JPJ411 JZF410:JZF411 KJB410:KJB411 KSX410:KSX411 LCT410:LCT411 LMP410:LMP411 LWL410:LWL411 MGH410:MGH411 MQD410:MQD411 MZZ410:MZZ411 NJV410:NJV411 NTR410:NTR411 ODN410:ODN411 ONJ410:ONJ411 OXF410:OXF411 PHB410:PHB411 PQX410:PQX411 QAT410:QAT411 QKP410:QKP411 QUL410:QUL411 REH410:REH411 ROD410:ROD411 RXZ410:RXZ411 SHV410:SHV411 SRR410:SRR411 TBN410:TBN411 TLJ410:TLJ411 TVF410:TVF411 UFB410:UFB411 UOX410:UOX411 UYT410:UYT411 VIP410:VIP411 VSL410:VSL411 WCH410:WCH411 WMD410:WMD411 WVZ410:WVZ411 JN413:JN414 TJ413:TJ414 ADF413:ADF414 ANB413:ANB414 AWX413:AWX414 BGT413:BGT414 BQP413:BQP414 CAL413:CAL414 CKH413:CKH414 CUD413:CUD414 DDZ413:DDZ414 DNV413:DNV414 DXR413:DXR414 EHN413:EHN414 ERJ413:ERJ414 FBF413:FBF414 FLB413:FLB414 FUX413:FUX414 GET413:GET414 GOP413:GOP414 GYL413:GYL414 HIH413:HIH414 HSD413:HSD414 IBZ413:IBZ414 ILV413:ILV414 IVR413:IVR414 JFN413:JFN414 JPJ413:JPJ414 JZF413:JZF414 KJB413:KJB414 KSX413:KSX414 LCT413:LCT414 LMP413:LMP414 LWL413:LWL414 MGH413:MGH414 MQD413:MQD414 MZZ413:MZZ414 NJV413:NJV414 NTR413:NTR414 ODN413:ODN414 ONJ413:ONJ414 OXF413:OXF414 PHB413:PHB414 PQX413:PQX414 QAT413:QAT414 QKP413:QKP414 QUL413:QUL414 REH413:REH414 ROD413:ROD414 RXZ413:RXZ414 SHV413:SHV414 SRR413:SRR414 TBN413:TBN414 TLJ413:TLJ414 TVF413:TVF414 UFB413:UFB414 UOX413:UOX414 UYT413:UYT414 VIP413:VIP414 VSL413:VSL414 WCH413:WCH414 WMD413:WMD414 WVZ413:WVZ414 JN419:JN420 TJ419:TJ420 ADF419:ADF420 ANB419:ANB420 AWX419:AWX420 BGT419:BGT420 BQP419:BQP420 CAL419:CAL420 CKH419:CKH420 CUD419:CUD420 DDZ419:DDZ420 DNV419:DNV420 DXR419:DXR420 EHN419:EHN420 ERJ419:ERJ420 FBF419:FBF420 FLB419:FLB420 FUX419:FUX420 GET419:GET420 GOP419:GOP420 GYL419:GYL420 HIH419:HIH420 HSD419:HSD420 IBZ419:IBZ420 ILV419:ILV420 IVR419:IVR420 JFN419:JFN420 JPJ419:JPJ420 JZF419:JZF420 KJB419:KJB420 KSX419:KSX420 LCT419:LCT420 LMP419:LMP420 LWL419:LWL420 MGH419:MGH420 MQD419:MQD420 MZZ419:MZZ420 NJV419:NJV420 NTR419:NTR420 ODN419:ODN420 ONJ419:ONJ420 OXF419:OXF420 PHB419:PHB420 PQX419:PQX420 QAT419:QAT420 QKP419:QKP420 QUL419:QUL420 REH419:REH420 ROD419:ROD420 RXZ419:RXZ420 SHV419:SHV420 SRR419:SRR420 TBN419:TBN420 TLJ419:TLJ420 TVF419:TVF420 UFB419:UFB420 UOX419:UOX420 UYT419:UYT420 VIP419:VIP420 VSL419:VSL420 WCH419:WCH420 WMD419:WMD420 WVZ419:WVZ420 JN422:JN423 TJ422:TJ423 ADF422:ADF423 ANB422:ANB423 AWX422:AWX423 BGT422:BGT423 BQP422:BQP423 CAL422:CAL423 CKH422:CKH423 CUD422:CUD423 DDZ422:DDZ423 DNV422:DNV423 DXR422:DXR423 EHN422:EHN423 ERJ422:ERJ423 FBF422:FBF423 FLB422:FLB423 FUX422:FUX423 GET422:GET423 GOP422:GOP423 GYL422:GYL423 HIH422:HIH423 HSD422:HSD423 IBZ422:IBZ423 ILV422:ILV423 IVR422:IVR423 JFN422:JFN423 JPJ422:JPJ423 JZF422:JZF423 KJB422:KJB423 KSX422:KSX423 LCT422:LCT423 LMP422:LMP423 LWL422:LWL423 MGH422:MGH423 MQD422:MQD423 MZZ422:MZZ423 NJV422:NJV423 NTR422:NTR423 ODN422:ODN423 ONJ422:ONJ423 OXF422:OXF423 PHB422:PHB423 PQX422:PQX423 QAT422:QAT423 QKP422:QKP423 QUL422:QUL423 REH422:REH423 ROD422:ROD423 RXZ422:RXZ423 SHV422:SHV423 SRR422:SRR423 TBN422:TBN423 TLJ422:TLJ423 TVF422:TVF423 UFB422:UFB423 UOX422:UOX423 UYT422:UYT423 VIP422:VIP423 VSL422:VSL423 WCH422:WCH423 WMD422:WMD423 WVZ422:WVZ423 JN428:JN429 TJ428:TJ429 ADF428:ADF429 ANB428:ANB429 AWX428:AWX429 BGT428:BGT429 BQP428:BQP429 CAL428:CAL429 CKH428:CKH429 CUD428:CUD429 DDZ428:DDZ429 DNV428:DNV429 DXR428:DXR429 EHN428:EHN429 ERJ428:ERJ429 FBF428:FBF429 FLB428:FLB429 FUX428:FUX429 GET428:GET429 GOP428:GOP429 GYL428:GYL429 HIH428:HIH429 HSD428:HSD429 IBZ428:IBZ429 ILV428:ILV429 IVR428:IVR429 JFN428:JFN429 JPJ428:JPJ429 JZF428:JZF429 KJB428:KJB429 KSX428:KSX429 LCT428:LCT429 LMP428:LMP429 LWL428:LWL429 MGH428:MGH429 MQD428:MQD429 MZZ428:MZZ429 NJV428:NJV429 NTR428:NTR429 ODN428:ODN429 ONJ428:ONJ429 OXF428:OXF429 PHB428:PHB429 PQX428:PQX429 QAT428:QAT429 QKP428:QKP429 QUL428:QUL429 REH428:REH429 ROD428:ROD429 RXZ428:RXZ429 SHV428:SHV429 SRR428:SRR429 TBN428:TBN429 TLJ428:TLJ429 TVF428:TVF429 UFB428:UFB429 UOX428:UOX429 UYT428:UYT429 VIP428:VIP429 VSL428:VSL429 WCH428:WCH429 WMD428:WMD429 WVZ428:WVZ429 JN431:JN432 TJ431:TJ432 ADF431:ADF432 ANB431:ANB432 AWX431:AWX432 BGT431:BGT432 BQP431:BQP432 CAL431:CAL432 CKH431:CKH432 CUD431:CUD432 DDZ431:DDZ432 DNV431:DNV432 DXR431:DXR432 EHN431:EHN432 ERJ431:ERJ432 FBF431:FBF432 FLB431:FLB432 FUX431:FUX432 GET431:GET432 GOP431:GOP432 GYL431:GYL432 HIH431:HIH432 HSD431:HSD432 IBZ431:IBZ432 ILV431:ILV432 IVR431:IVR432 JFN431:JFN432 JPJ431:JPJ432 JZF431:JZF432 KJB431:KJB432 KSX431:KSX432 LCT431:LCT432 LMP431:LMP432 LWL431:LWL432 MGH431:MGH432 MQD431:MQD432 MZZ431:MZZ432 NJV431:NJV432 NTR431:NTR432 ODN431:ODN432 ONJ431:ONJ432 OXF431:OXF432 PHB431:PHB432 PQX431:PQX432 QAT431:QAT432 QKP431:QKP432 QUL431:QUL432 REH431:REH432 ROD431:ROD432 RXZ431:RXZ432 SHV431:SHV432 SRR431:SRR432 TBN431:TBN432 TLJ431:TLJ432 TVF431:TVF432 UFB431:UFB432 UOX431:UOX432 UYT431:UYT432 VIP431:VIP432 VSL431:VSL432 WCH431:WCH432 WMD431:WMD432 WVZ431:WVZ432 WVZ416:WVZ417 WMD416:WMD417 WCH416:WCH417 VSL416:VSL417 VIP416:VIP417 UYT416:UYT417 UOX416:UOX417 UFB416:UFB417 TVF416:TVF417 TLJ416:TLJ417 TBN416:TBN417 SRR416:SRR417 SHV416:SHV417 RXZ416:RXZ417 ROD416:ROD417 REH416:REH417 QUL416:QUL417 QKP416:QKP417 QAT416:QAT417 PQX416:PQX417 PHB416:PHB417 OXF416:OXF417 ONJ416:ONJ417 ODN416:ODN417 NTR416:NTR417 NJV416:NJV417 MZZ416:MZZ417 MQD416:MQD417 MGH416:MGH417 LWL416:LWL417 LMP416:LMP417 LCT416:LCT417 KSX416:KSX417 KJB416:KJB417 JZF416:JZF417 JPJ416:JPJ417 JFN416:JFN417 IVR416:IVR417 ILV416:ILV417 IBZ416:IBZ417 HSD416:HSD417 HIH416:HIH417 GYL416:GYL417 GOP416:GOP417 GET416:GET417 FUX416:FUX417 FLB416:FLB417 FBF416:FBF417 ERJ416:ERJ417 EHN416:EHN417 DXR416:DXR417 DNV416:DNV417 DDZ416:DDZ417 CUD416:CUD417 CKH416:CKH417 CAL416:CAL417 BQP416:BQP417 BGT416:BGT417 AWX416:AWX417 ANB416:ANB417 ADF416:ADF417 TJ416:TJ417 JN416:JN417 WVZ425:WVZ426 WMD425:WMD426 WCH425:WCH426 VSL425:VSL426 VIP425:VIP426 UYT425:UYT426 UOX425:UOX426 UFB425:UFB426 TVF425:TVF426 TLJ425:TLJ426 TBN425:TBN426 SRR425:SRR426 SHV425:SHV426 RXZ425:RXZ426 ROD425:ROD426 REH425:REH426 QUL425:QUL426 QKP425:QKP426 QAT425:QAT426 PQX425:PQX426 PHB425:PHB426 OXF425:OXF426 ONJ425:ONJ426 ODN425:ODN426 NTR425:NTR426 NJV425:NJV426 MZZ425:MZZ426 MQD425:MQD426 MGH425:MGH426 LWL425:LWL426 LMP425:LMP426 LCT425:LCT426 KSX425:KSX426 KJB425:KJB426 JZF425:JZF426 JPJ425:JPJ426 JFN425:JFN426 IVR425:IVR426 ILV425:ILV426 IBZ425:IBZ426 HSD425:HSD426 HIH425:HIH426 GYL425:GYL426 GOP425:GOP426 GET425:GET426 FUX425:FUX426 FLB425:FLB426 FBF425:FBF426 ERJ425:ERJ426 EHN425:EHN426 DXR425:DXR426 DNV425:DNV426 DDZ425:DDZ426 CUD425:CUD426 CKH425:CKH426 CAL425:CAL426 BQP425:BQP426 BGT425:BGT426 AWX425:AWX426 ANB425:ANB426 ADF425:ADF426 TJ425:TJ426 JN425:JN426 JN434:JN435 TJ434:TJ435 ADF434:ADF435 ANB434:ANB435 AWX434:AWX435 BGT434:BGT435 BQP434:BQP435 CAL434:CAL435 CKH434:CKH435 CUD434:CUD435 DDZ434:DDZ435 DNV434:DNV435 DXR434:DXR435 EHN434:EHN435 ERJ434:ERJ435 FBF434:FBF435 FLB434:FLB435 FUX434:FUX435 GET434:GET435 GOP434:GOP435 GYL434:GYL435 HIH434:HIH435 HSD434:HSD435 IBZ434:IBZ435 ILV434:ILV435 IVR434:IVR435 JFN434:JFN435 JPJ434:JPJ435 JZF434:JZF435 KJB434:KJB435 KSX434:KSX435 LCT434:LCT435 LMP434:LMP435 LWL434:LWL435 MGH434:MGH435 MQD434:MQD435 MZZ434:MZZ435 NJV434:NJV435 NTR434:NTR435 ODN434:ODN435 ONJ434:ONJ435 OXF434:OXF435 PHB434:PHB435 PQX434:PQX435 QAT434:QAT435 QKP434:QKP435 QUL434:QUL435 REH434:REH435 ROD434:ROD435 RXZ434:RXZ435 SHV434:SHV435 SRR434:SRR435 TBN434:TBN435 TLJ434:TLJ435 TVF434:TVF435 UFB434:UFB435 UOX434:UOX435 UYT434:UYT435 VIP434:VIP435 VSL434:VSL435 WCH434:WCH435 WMD434:WMD435 WVZ434:WVZ435 JN437:JN438 TJ437:TJ438 ADF437:ADF438 ANB437:ANB438 AWX437:AWX438 BGT437:BGT438 BQP437:BQP438 CAL437:CAL438 CKH437:CKH438 CUD437:CUD438 DDZ437:DDZ438 DNV437:DNV438 DXR437:DXR438 EHN437:EHN438 ERJ437:ERJ438 FBF437:FBF438 FLB437:FLB438 FUX437:FUX438 GET437:GET438 GOP437:GOP438 GYL437:GYL438 HIH437:HIH438 HSD437:HSD438 IBZ437:IBZ438 ILV437:ILV438 IVR437:IVR438 JFN437:JFN438 JPJ437:JPJ438 JZF437:JZF438 KJB437:KJB438 KSX437:KSX438 LCT437:LCT438 LMP437:LMP438 LWL437:LWL438 MGH437:MGH438 MQD437:MQD438 MZZ437:MZZ438 NJV437:NJV438 NTR437:NTR438 ODN437:ODN438 ONJ437:ONJ438 OXF437:OXF438 PHB437:PHB438 PQX437:PQX438 QAT437:QAT438 QKP437:QKP438 QUL437:QUL438 REH437:REH438 ROD437:ROD438 RXZ437:RXZ438 SHV437:SHV438 SRR437:SRR438 TBN437:TBN438 TLJ437:TLJ438 TVF437:TVF438 UFB437:UFB438 UOX437:UOX438 UYT437:UYT438 VIP437:VIP438 VSL437:VSL438 WCH437:WCH438 WMD437:WMD438 WVZ437:WVZ438 JN440:JN441 TJ440:TJ441 ADF440:ADF441 ANB440:ANB441 AWX440:AWX441 BGT440:BGT441 BQP440:BQP441 CAL440:CAL441 CKH440:CKH441 CUD440:CUD441 DDZ440:DDZ441 DNV440:DNV441 DXR440:DXR441 EHN440:EHN441 ERJ440:ERJ441 FBF440:FBF441 FLB440:FLB441 FUX440:FUX441 GET440:GET441 GOP440:GOP441 GYL440:GYL441 HIH440:HIH441 HSD440:HSD441 IBZ440:IBZ441 ILV440:ILV441 IVR440:IVR441 JFN440:JFN441 JPJ440:JPJ441 JZF440:JZF441 KJB440:KJB441 KSX440:KSX441 LCT440:LCT441 LMP440:LMP441 LWL440:LWL441 MGH440:MGH441 MQD440:MQD441 MZZ440:MZZ441 NJV440:NJV441 NTR440:NTR441 ODN440:ODN441 ONJ440:ONJ441 OXF440:OXF441 PHB440:PHB441 PQX440:PQX441 QAT440:QAT441 QKP440:QKP441 QUL440:QUL441 REH440:REH441 ROD440:ROD441 RXZ440:RXZ441 SHV440:SHV441 SRR440:SRR441 TBN440:TBN441 TLJ440:TLJ441 TVF440:TVF441 UFB440:UFB441 UOX440:UOX441 UYT440:UYT441 VIP440:VIP441 VSL440:VSL441 WCH440:WCH441 WMD440:WMD441 WVZ440:WVZ441 JN446:JN447 TJ446:TJ447 ADF446:ADF447 ANB446:ANB447 AWX446:AWX447 BGT446:BGT447 BQP446:BQP447 CAL446:CAL447 CKH446:CKH447 CUD446:CUD447 DDZ446:DDZ447 DNV446:DNV447 DXR446:DXR447 EHN446:EHN447 ERJ446:ERJ447 FBF446:FBF447 FLB446:FLB447 FUX446:FUX447 GET446:GET447 GOP446:GOP447 GYL446:GYL447 HIH446:HIH447 HSD446:HSD447 IBZ446:IBZ447 ILV446:ILV447 IVR446:IVR447 JFN446:JFN447 JPJ446:JPJ447 JZF446:JZF447 KJB446:KJB447 KSX446:KSX447 LCT446:LCT447 LMP446:LMP447 LWL446:LWL447 MGH446:MGH447 MQD446:MQD447 MZZ446:MZZ447 NJV446:NJV447 NTR446:NTR447 ODN446:ODN447 ONJ446:ONJ447 OXF446:OXF447 PHB446:PHB447 PQX446:PQX447 QAT446:QAT447 QKP446:QKP447 QUL446:QUL447 REH446:REH447 ROD446:ROD447 RXZ446:RXZ447 SHV446:SHV447 SRR446:SRR447 TBN446:TBN447 TLJ446:TLJ447 TVF446:TVF447 UFB446:UFB447 UOX446:UOX447 UYT446:UYT447 VIP446:VIP447 VSL446:VSL447 WCH446:WCH447 WMD446:WMD447 WVZ446:WVZ447 JN449:JN450 TJ449:TJ450 ADF449:ADF450 ANB449:ANB450 AWX449:AWX450 BGT449:BGT450 BQP449:BQP450 CAL449:CAL450 CKH449:CKH450 CUD449:CUD450 DDZ449:DDZ450 DNV449:DNV450 DXR449:DXR450 EHN449:EHN450 ERJ449:ERJ450 FBF449:FBF450 FLB449:FLB450 FUX449:FUX450 GET449:GET450 GOP449:GOP450 GYL449:GYL450 HIH449:HIH450 HSD449:HSD450 IBZ449:IBZ450 ILV449:ILV450 IVR449:IVR450 JFN449:JFN450 JPJ449:JPJ450 JZF449:JZF450 KJB449:KJB450 KSX449:KSX450 LCT449:LCT450 LMP449:LMP450 LWL449:LWL450 MGH449:MGH450 MQD449:MQD450 MZZ449:MZZ450 NJV449:NJV450 NTR449:NTR450 ODN449:ODN450 ONJ449:ONJ450 OXF449:OXF450 PHB449:PHB450 PQX449:PQX450 QAT449:QAT450 QKP449:QKP450 QUL449:QUL450 REH449:REH450 ROD449:ROD450 RXZ449:RXZ450 SHV449:SHV450 SRR449:SRR450 TBN449:TBN450 TLJ449:TLJ450 TVF449:TVF450 UFB449:UFB450 UOX449:UOX450 UYT449:UYT450 VIP449:VIP450 VSL449:VSL450 WCH449:WCH450 WMD449:WMD450 WVZ449:WVZ450 JN455:JN456 TJ455:TJ456 ADF455:ADF456 ANB455:ANB456 AWX455:AWX456 BGT455:BGT456 BQP455:BQP456 CAL455:CAL456 CKH455:CKH456 CUD455:CUD456 DDZ455:DDZ456 DNV455:DNV456 DXR455:DXR456 EHN455:EHN456 ERJ455:ERJ456 FBF455:FBF456 FLB455:FLB456 FUX455:FUX456 GET455:GET456 GOP455:GOP456 GYL455:GYL456 HIH455:HIH456 HSD455:HSD456 IBZ455:IBZ456 ILV455:ILV456 IVR455:IVR456 JFN455:JFN456 JPJ455:JPJ456 JZF455:JZF456 KJB455:KJB456 KSX455:KSX456 LCT455:LCT456 LMP455:LMP456 LWL455:LWL456 MGH455:MGH456 MQD455:MQD456 MZZ455:MZZ456 NJV455:NJV456 NTR455:NTR456 ODN455:ODN456 ONJ455:ONJ456 OXF455:OXF456 PHB455:PHB456 PQX455:PQX456 QAT455:QAT456 QKP455:QKP456 QUL455:QUL456 REH455:REH456 ROD455:ROD456 RXZ455:RXZ456 SHV455:SHV456 SRR455:SRR456 TBN455:TBN456 TLJ455:TLJ456 TVF455:TVF456 UFB455:UFB456 UOX455:UOX456 UYT455:UYT456 VIP455:VIP456 VSL455:VSL456 WCH455:WCH456 WMD455:WMD456 WVZ455:WVZ456 WVZ443:WVZ444 WMD443:WMD444 WCH443:WCH444 VSL443:VSL444 VIP443:VIP444 UYT443:UYT444 UOX443:UOX444 UFB443:UFB444 TVF443:TVF444 TLJ443:TLJ444 TBN443:TBN444 SRR443:SRR444 SHV443:SHV444 RXZ443:RXZ444 ROD443:ROD444 REH443:REH444 QUL443:QUL444 QKP443:QKP444 QAT443:QAT444 PQX443:PQX444 PHB443:PHB444 OXF443:OXF444 ONJ443:ONJ444 ODN443:ODN444 NTR443:NTR444 NJV443:NJV444 MZZ443:MZZ444 MQD443:MQD444 MGH443:MGH444 LWL443:LWL444 LMP443:LMP444 LCT443:LCT444 KSX443:KSX444 KJB443:KJB444 JZF443:JZF444 JPJ443:JPJ444 JFN443:JFN444 IVR443:IVR444 ILV443:ILV444 IBZ443:IBZ444 HSD443:HSD444 HIH443:HIH444 GYL443:GYL444 GOP443:GOP444 GET443:GET444 FUX443:FUX444 FLB443:FLB444 FBF443:FBF444 ERJ443:ERJ444 EHN443:EHN444 DXR443:DXR444 DNV443:DNV444 DDZ443:DDZ444 CUD443:CUD444 CKH443:CKH444 CAL443:CAL444 BQP443:BQP444 BGT443:BGT444 AWX443:AWX444 ANB443:ANB444 ADF443:ADF444 TJ443:TJ444 JN443:JN444 WVZ452:WVZ453 WMD452:WMD453 WCH452:WCH453 VSL452:VSL453 VIP452:VIP453 UYT452:UYT453 UOX452:UOX453 UFB452:UFB453 TVF452:TVF453 TLJ452:TLJ453 TBN452:TBN453 SRR452:SRR453 SHV452:SHV453 RXZ452:RXZ453 ROD452:ROD453 REH452:REH453 QUL452:QUL453 QKP452:QKP453 QAT452:QAT453 PQX452:PQX453 PHB452:PHB453 OXF452:OXF453 ONJ452:ONJ453 ODN452:ODN453 NTR452:NTR453 NJV452:NJV453 MZZ452:MZZ453 MQD452:MQD453 MGH452:MGH453 LWL452:LWL453 LMP452:LMP453 LCT452:LCT453 KSX452:KSX453 KJB452:KJB453 JZF452:JZF453 JPJ452:JPJ453 JFN452:JFN453 IVR452:IVR453 ILV452:ILV453 IBZ452:IBZ453 HSD452:HSD453 HIH452:HIH453 GYL452:GYL453 GOP452:GOP453 GET452:GET453 FUX452:FUX453 FLB452:FLB453 FBF452:FBF453 ERJ452:ERJ453 EHN452:EHN453 DXR452:DXR453 DNV452:DNV453 DDZ452:DDZ453 CUD452:CUD453 CKH452:CKH453 CAL452:CAL453 BQP452:BQP453 BGT452:BGT453 AWX452:AWX453 ANB452:ANB453 ADF452:ADF453 TJ452:TJ453 JN452:JN453 WVZ1843:WVZ1949 JN1843:JN1949 TJ1843:TJ1949 ADF1843:ADF1949 ANB1843:ANB1949 AWX1843:AWX1949 BGT1843:BGT1949 BQP1843:BQP1949 CAL1843:CAL1949 CKH1843:CKH1949 CUD1843:CUD1949 DDZ1843:DDZ1949 DNV1843:DNV1949 DXR1843:DXR1949 EHN1843:EHN1949 ERJ1843:ERJ1949 FBF1843:FBF1949 FLB1843:FLB1949 FUX1843:FUX1949 GET1843:GET1949 GOP1843:GOP1949 GYL1843:GYL1949 HIH1843:HIH1949 HSD1843:HSD1949 IBZ1843:IBZ1949 ILV1843:ILV1949 IVR1843:IVR1949 JFN1843:JFN1949 JPJ1843:JPJ1949 JZF1843:JZF1949 KJB1843:KJB1949 KSX1843:KSX1949 LCT1843:LCT1949 LMP1843:LMP1949 LWL1843:LWL1949 MGH1843:MGH1949 MQD1843:MQD1949 MZZ1843:MZZ1949 NJV1843:NJV1949 NTR1843:NTR1949 ODN1843:ODN1949 ONJ1843:ONJ1949 OXF1843:OXF1949 PHB1843:PHB1949 PQX1843:PQX1949 QAT1843:QAT1949 QKP1843:QKP1949 QUL1843:QUL1949 REH1843:REH1949 ROD1843:ROD1949 RXZ1843:RXZ1949 SHV1843:SHV1949 SRR1843:SRR1949 TBN1843:TBN1949 TLJ1843:TLJ1949 TVF1843:TVF1949 UFB1843:UFB1949 UOX1843:UOX1949 UYT1843:UYT1949 VIP1843:VIP1949 VSL1843:VSL1949 WCH1843:WCH1949 WCH909:WCH1007 VSL909:VSL1007 VIP909:VIP1007 UYT909:UYT1007 UOX909:UOX1007 UFB909:UFB1007 TVF909:TVF1007 TLJ909:TLJ1007 TBN909:TBN1007 SRR909:SRR1007 SHV909:SHV1007 RXZ909:RXZ1007 ROD909:ROD1007 REH909:REH1007 QUL909:QUL1007 QKP909:QKP1007 QAT909:QAT1007 PQX909:PQX1007 PHB909:PHB1007 OXF909:OXF1007 ONJ909:ONJ1007 ODN909:ODN1007 NTR909:NTR1007 NJV909:NJV1007 MZZ909:MZZ1007 MQD909:MQD1007 MGH909:MGH1007 LWL909:LWL1007 LMP909:LMP1007 LCT909:LCT1007 KSX909:KSX1007 KJB909:KJB1007 JZF909:JZF1007 JPJ909:JPJ1007 JFN909:JFN1007 IVR909:IVR1007 ILV909:ILV1007 IBZ909:IBZ1007 HSD909:HSD1007 HIH909:HIH1007 GYL909:GYL1007 GOP909:GOP1007 GET909:GET1007 FUX909:FUX1007 FLB909:FLB1007 FBF909:FBF1007 ERJ909:ERJ1007 EHN909:EHN1007 DXR909:DXR1007 DNV909:DNV1007 DDZ909:DDZ1007 CUD909:CUD1007 CKH909:CKH1007 CAL909:CAL1007 BQP909:BQP1007 BGT909:BGT1007 AWX909:AWX1007 ANB909:ANB1007 ADF909:ADF1007 TJ909:TJ1007 JN909:JN1007 WVZ909:WVZ1007 WMD909:WMD1007 WMD1843:WMD1949 WVZ1389:WVZ1459 JN1389:JN1459 TJ1389:TJ1459 ADF1389:ADF1459 ANB1389:ANB1459 AWX1389:AWX1459 BGT1389:BGT1459 BQP1389:BQP1459 CAL1389:CAL1459 CKH1389:CKH1459 CUD1389:CUD1459 DDZ1389:DDZ1459 DNV1389:DNV1459 DXR1389:DXR1459 EHN1389:EHN1459 ERJ1389:ERJ1459 FBF1389:FBF1459 FLB1389:FLB1459 FUX1389:FUX1459 GET1389:GET1459 GOP1389:GOP1459 GYL1389:GYL1459 HIH1389:HIH1459 HSD1389:HSD1459 IBZ1389:IBZ1459 ILV1389:ILV1459 IVR1389:IVR1459 JFN1389:JFN1459 JPJ1389:JPJ1459 JZF1389:JZF1459 KJB1389:KJB1459 KSX1389:KSX1459 LCT1389:LCT1459 LMP1389:LMP1459 LWL1389:LWL1459 MGH1389:MGH1459 MQD1389:MQD1459 MZZ1389:MZZ1459 NJV1389:NJV1459 NTR1389:NTR1459 ODN1389:ODN1459 ONJ1389:ONJ1459 OXF1389:OXF1459 PHB1389:PHB1459 PQX1389:PQX1459 QAT1389:QAT1459 QKP1389:QKP1459 QUL1389:QUL1459 REH1389:REH1459 ROD1389:ROD1459 RXZ1389:RXZ1459 SHV1389:SHV1459 SRR1389:SRR1459 TBN1389:TBN1459 TLJ1389:TLJ1459 TVF1389:TVF1459 UFB1389:UFB1459 UOX1389:UOX1459 UYT1389:UYT1459 VIP1389:VIP1459 VSL1389:VSL1459 WCH1389:WCH1459 VSL1245:VSL1315 VIP1245:VIP1315 UYT1245:UYT1315 UOX1245:UOX1315 UFB1245:UFB1315 TVF1245:TVF1315 TLJ1245:TLJ1315 TBN1245:TBN1315 SRR1245:SRR1315 SHV1245:SHV1315 RXZ1245:RXZ1315 ROD1245:ROD1315 REH1245:REH1315 QUL1245:QUL1315 QKP1245:QKP1315 QAT1245:QAT1315 PQX1245:PQX1315 PHB1245:PHB1315 OXF1245:OXF1315 ONJ1245:ONJ1315 ODN1245:ODN1315 NTR1245:NTR1315 NJV1245:NJV1315 MZZ1245:MZZ1315 MQD1245:MQD1315 MGH1245:MGH1315 LWL1245:LWL1315 LMP1245:LMP1315 LCT1245:LCT1315 KSX1245:KSX1315 KJB1245:KJB1315 JZF1245:JZF1315 JPJ1245:JPJ1315 JFN1245:JFN1315 IVR1245:IVR1315 ILV1245:ILV1315 IBZ1245:IBZ1315 HSD1245:HSD1315 HIH1245:HIH1315 GYL1245:GYL1315 GOP1245:GOP1315 GET1245:GET1315 FUX1245:FUX1315 FLB1245:FLB1315 FBF1245:FBF1315 ERJ1245:ERJ1315 EHN1245:EHN1315 DXR1245:DXR1315 DNV1245:DNV1315 DDZ1245:DDZ1315 CUD1245:CUD1315 CKH1245:CKH1315 CAL1245:CAL1315 BQP1245:BQP1315 BGT1245:BGT1315 AWX1245:AWX1315 ANB1245:ANB1315 ADF1245:ADF1315 TJ1245:TJ1315 JN1245:JN1315 WVZ1245:WVZ1315 WMD1245:WMD1315 WCH1317:WCH1387 WMD1389:WMD1459 VSL1317:VSL1387 VIP1317:VIP1387 UYT1317:UYT1387 UOX1317:UOX1387 UFB1317:UFB1387 TVF1317:TVF1387 TLJ1317:TLJ1387 TBN1317:TBN1387 SRR1317:SRR1387 SHV1317:SHV1387 RXZ1317:RXZ1387 ROD1317:ROD1387 REH1317:REH1387 QUL1317:QUL1387 QKP1317:QKP1387 QAT1317:QAT1387 PQX1317:PQX1387 PHB1317:PHB1387 OXF1317:OXF1387 ONJ1317:ONJ1387 ODN1317:ODN1387 NTR1317:NTR1387 NJV1317:NJV1387 MZZ1317:MZZ1387 MQD1317:MQD1387 MGH1317:MGH1387 LWL1317:LWL1387 LMP1317:LMP1387 LCT1317:LCT1387 KSX1317:KSX1387 KJB1317:KJB1387 JZF1317:JZF1387 JPJ1317:JPJ1387 JFN1317:JFN1387 IVR1317:IVR1387 ILV1317:ILV1387 IBZ1317:IBZ1387 HSD1317:HSD1387 HIH1317:HIH1387 GYL1317:GYL1387 GOP1317:GOP1387 GET1317:GET1387 FUX1317:FUX1387 FLB1317:FLB1387 FBF1317:FBF1387 ERJ1317:ERJ1387 EHN1317:EHN1387 DXR1317:DXR1387 DNV1317:DNV1387 DDZ1317:DDZ1387 CUD1317:CUD1387 CKH1317:CKH1387 CAL1317:CAL1387 BQP1317:BQP1387 BGT1317:BGT1387 AWX1317:AWX1387 ANB1317:ANB1387 ADF1317:ADF1387 TJ1317:TJ1387 JN1317:JN1387 WVZ1317:WVZ1387 WMD1317:WMD1387 WCH1245:WCH1315 VSL1173:VSL1243 VIP1173:VIP1243 UYT1173:UYT1243 UOX1173:UOX1243 UFB1173:UFB1243 TVF1173:TVF1243 TLJ1173:TLJ1243 TBN1173:TBN1243 SRR1173:SRR1243 SHV1173:SHV1243 RXZ1173:RXZ1243 ROD1173:ROD1243 REH1173:REH1243 QUL1173:QUL1243 QKP1173:QKP1243 QAT1173:QAT1243 PQX1173:PQX1243 PHB1173:PHB1243 OXF1173:OXF1243 ONJ1173:ONJ1243 ODN1173:ODN1243 NTR1173:NTR1243 NJV1173:NJV1243 MZZ1173:MZZ1243 MQD1173:MQD1243 MGH1173:MGH1243 LWL1173:LWL1243 LMP1173:LMP1243 LCT1173:LCT1243 KSX1173:KSX1243 KJB1173:KJB1243 JZF1173:JZF1243 JPJ1173:JPJ1243 JFN1173:JFN1243 IVR1173:IVR1243 ILV1173:ILV1243 IBZ1173:IBZ1243 HSD1173:HSD1243 HIH1173:HIH1243 GYL1173:GYL1243 GOP1173:GOP1243 GET1173:GET1243 FUX1173:FUX1243 FLB1173:FLB1243 FBF1173:FBF1243 ERJ1173:ERJ1243 EHN1173:EHN1243 DXR1173:DXR1243 DNV1173:DNV1243 DDZ1173:DDZ1243 CUD1173:CUD1243 CKH1173:CKH1243 CAL1173:CAL1243 BQP1173:BQP1243 BGT1173:BGT1243 AWX1173:AWX1243 ANB1173:ANB1243 ADF1173:ADF1243 TJ1173:TJ1243 JN1173:JN1243 WVZ1173:WVZ1243 WMD1173:WMD1243 WVZ1083:WVZ1171 JN1083:JN1171 TJ1083:TJ1171 ADF1083:ADF1171 ANB1083:ANB1171 AWX1083:AWX1171 BGT1083:BGT1171 BQP1083:BQP1171 CAL1083:CAL1171 CKH1083:CKH1171 CUD1083:CUD1171 DDZ1083:DDZ1171 DNV1083:DNV1171 DXR1083:DXR1171 EHN1083:EHN1171 ERJ1083:ERJ1171 FBF1083:FBF1171 FLB1083:FLB1171 FUX1083:FUX1171 GET1083:GET1171 GOP1083:GOP1171 GYL1083:GYL1171 HIH1083:HIH1171 HSD1083:HSD1171 IBZ1083:IBZ1171 ILV1083:ILV1171 IVR1083:IVR1171 JFN1083:JFN1171 JPJ1083:JPJ1171 JZF1083:JZF1171 KJB1083:KJB1171 KSX1083:KSX1171 LCT1083:LCT1171 LMP1083:LMP1171 LWL1083:LWL1171 MGH1083:MGH1171 MQD1083:MQD1171 MZZ1083:MZZ1171 NJV1083:NJV1171 NTR1083:NTR1171 ODN1083:ODN1171 ONJ1083:ONJ1171 OXF1083:OXF1171 PHB1083:PHB1171 PQX1083:PQX1171 QAT1083:QAT1171 QKP1083:QKP1171 QUL1083:QUL1171 REH1083:REH1171 ROD1083:ROD1171 RXZ1083:RXZ1171 SHV1083:SHV1171 SRR1083:SRR1171 TBN1083:TBN1171 TLJ1083:TLJ1171 TVF1083:TVF1171 UFB1083:UFB1171 UOX1083:UOX1171 UYT1083:UYT1171 VIP1083:VIP1171 VSL1083:VSL1171 WCH1083:WCH1171 WCH1173:WCH1243 WMD1083:WMD1171 JN6:JN10 WVZ6:WVZ10 WMD6:WMD10 WCH6:WCH10 VSL6:VSL10 VIP6:VIP10 UYT6:UYT10 UOX6:UOX10 UFB6:UFB10 TVF6:TVF10 TLJ6:TLJ10 TBN6:TBN10 SRR6:SRR10 SHV6:SHV10 RXZ6:RXZ10 ROD6:ROD10 REH6:REH10 QUL6:QUL10 QKP6:QKP10 QAT6:QAT10 PQX6:PQX10 PHB6:PHB10 OXF6:OXF10 ONJ6:ONJ10 ODN6:ODN10 NTR6:NTR10 NJV6:NJV10 MZZ6:MZZ10 MQD6:MQD10 MGH6:MGH10 LWL6:LWL10 LMP6:LMP10 LCT6:LCT10 KSX6:KSX10 KJB6:KJB10 JZF6:JZF10 JPJ6:JPJ10 JFN6:JFN10 IVR6:IVR10 ILV6:ILV10 IBZ6:IBZ10 HSD6:HSD10 HIH6:HIH10 GYL6:GYL10 GOP6:GOP10 GET6:GET10 FUX6:FUX10 FLB6:FLB10 FBF6:FBF10 ERJ6:ERJ10 EHN6:EHN10 DXR6:DXR10 DNV6:DNV10 DDZ6:DDZ10 CUD6:CUD10 CKH6:CKH10 CAL6:CAL10 BQP6:BQP10 BGT6:BGT10 AWX6:AWX10 ANB6:ANB10 ADF6:ADF10 TJ6:TJ10 WMD1461:WMD1841 WVZ1461:WVZ1841 JN1461:JN1841 TJ1461:TJ1841 ADF1461:ADF1841 ANB1461:ANB1841 AWX1461:AWX1841 BGT1461:BGT1841 BQP1461:BQP1841 CAL1461:CAL1841 CKH1461:CKH1841 CUD1461:CUD1841 DDZ1461:DDZ1841 DNV1461:DNV1841 DXR1461:DXR1841 EHN1461:EHN1841 ERJ1461:ERJ1841 FBF1461:FBF1841 FLB1461:FLB1841 FUX1461:FUX1841 GET1461:GET1841 GOP1461:GOP1841 GYL1461:GYL1841 HIH1461:HIH1841 HSD1461:HSD1841 IBZ1461:IBZ1841 ILV1461:ILV1841 IVR1461:IVR1841 JFN1461:JFN1841 JPJ1461:JPJ1841 JZF1461:JZF1841 KJB1461:KJB1841 KSX1461:KSX1841 LCT1461:LCT1841 LMP1461:LMP1841 LWL1461:LWL1841 MGH1461:MGH1841 MQD1461:MQD1841 MZZ1461:MZZ1841 NJV1461:NJV1841 NTR1461:NTR1841 ODN1461:ODN1841 ONJ1461:ONJ1841 OXF1461:OXF1841 PHB1461:PHB1841 PQX1461:PQX1841 QAT1461:QAT1841 QKP1461:QKP1841 QUL1461:QUL1841 REH1461:REH1841 ROD1461:ROD1841 RXZ1461:RXZ1841 SHV1461:SHV1841 SRR1461:SRR1841 TBN1461:TBN1841 TLJ1461:TLJ1841 TVF1461:TVF1841 UFB1461:UFB1841 UOX1461:UOX1841 UYT1461:UYT1841 VIP1461:VIP1841 VSL1461:VSL1841 WCH1461:WCH1841 WMD458:WMD788 WVZ1951:WVZ2110 WVZ1009:WVZ1081 JN1009:JN1081 TJ1009:TJ1081 ADF1009:ADF1081 ANB1009:ANB1081 AWX1009:AWX1081 BGT1009:BGT1081 BQP1009:BQP1081 CAL1009:CAL1081 CKH1009:CKH1081 CUD1009:CUD1081 DDZ1009:DDZ1081 DNV1009:DNV1081 DXR1009:DXR1081 EHN1009:EHN1081 ERJ1009:ERJ1081 FBF1009:FBF1081 FLB1009:FLB1081 FUX1009:FUX1081 GET1009:GET1081 GOP1009:GOP1081 GYL1009:GYL1081 HIH1009:HIH1081 HSD1009:HSD1081 IBZ1009:IBZ1081 ILV1009:ILV1081 IVR1009:IVR1081 JFN1009:JFN1081 JPJ1009:JPJ1081 JZF1009:JZF1081 KJB1009:KJB1081 KSX1009:KSX1081 LCT1009:LCT1081 LMP1009:LMP1081 LWL1009:LWL1081 MGH1009:MGH1081 MQD1009:MQD1081 MZZ1009:MZZ1081 NJV1009:NJV1081 NTR1009:NTR1081 ODN1009:ODN1081 ONJ1009:ONJ1081 OXF1009:OXF1081 PHB1009:PHB1081 PQX1009:PQX1081 QAT1009:QAT1081 QKP1009:QKP1081 QUL1009:QUL1081 REH1009:REH1081 ROD1009:ROD1081 RXZ1009:RXZ1081 SHV1009:SHV1081 SRR1009:SRR1081 TBN1009:TBN1081 TLJ1009:TLJ1081 TVF1009:TVF1081 UFB1009:UFB1081 UOX1009:UOX1081 UYT1009:UYT1081 VIP1009:VIP1081 VSL1009:VSL1081 WCH1009:WCH1081 WVZ96:WVZ381 JN96:JN381 TJ96:TJ381 ADF96:ADF381 ANB96:ANB381 AWX96:AWX381 BGT96:BGT381 BQP96:BQP381 CAL96:CAL381 CKH96:CKH381 CUD96:CUD381 DDZ96:DDZ381 DNV96:DNV381 DXR96:DXR381 EHN96:EHN381 ERJ96:ERJ381 FBF96:FBF381 FLB96:FLB381 FUX96:FUX381 GET96:GET381 GOP96:GOP381 GYL96:GYL381 HIH96:HIH381 HSD96:HSD381 IBZ96:IBZ381 ILV96:ILV381 IVR96:IVR381 JFN96:JFN381 JPJ96:JPJ381 JZF96:JZF381 KJB96:KJB381 KSX96:KSX381 LCT96:LCT381 LMP96:LMP381 LWL96:LWL381 MGH96:MGH381 MQD96:MQD381 MZZ96:MZZ381 NJV96:NJV381 NTR96:NTR381 ODN96:ODN381 ONJ96:ONJ381 OXF96:OXF381 PHB96:PHB381 PQX96:PQX381 QAT96:QAT381 QKP96:QKP381 QUL96:QUL381 REH96:REH381 ROD96:ROD381 RXZ96:RXZ381 SHV96:SHV381 SRR96:SRR381 TBN96:TBN381 TLJ96:TLJ381 TVF96:TVF381 UFB96:UFB381 UOX96:UOX381 UYT96:UYT381 VIP96:VIP381 VSL96:VSL381 WCH96:WCH381 WMD96:WMD381 WVZ458:WVZ788 JN458:JN788 TJ458:TJ788 ADF458:ADF788 ANB458:ANB788 AWX458:AWX788 BGT458:BGT788 BQP458:BQP788 CAL458:CAL788 CKH458:CKH788 CUD458:CUD788 DDZ458:DDZ788 DNV458:DNV788 DXR458:DXR788 EHN458:EHN788 ERJ458:ERJ788 FBF458:FBF788 FLB458:FLB788 FUX458:FUX788 GET458:GET788 GOP458:GOP788 GYL458:GYL788 HIH458:HIH788 HSD458:HSD788 IBZ458:IBZ788 ILV458:ILV788 IVR458:IVR788 JFN458:JFN788 JPJ458:JPJ788 JZF458:JZF788 KJB458:KJB788 KSX458:KSX788 LCT458:LCT788 LMP458:LMP788 LWL458:LWL788 MGH458:MGH788 MQD458:MQD788 MZZ458:MZZ788 NJV458:NJV788 NTR458:NTR788 ODN458:ODN788 ONJ458:ONJ788 OXF458:OXF788 PHB458:PHB788 PQX458:PQX788 QAT458:QAT788 QKP458:QKP788 QUL458:QUL788 REH458:REH788 ROD458:ROD788 RXZ458:RXZ788 SHV458:SHV788 SRR458:SRR788 TBN458:TBN788 TLJ458:TLJ788 TVF458:TVF788 UFB458:UFB788 UOX458:UOX788 UYT458:UYT788 VIP458:VIP788 VSL458:VSL788 WCH458:WCH788 WMD1951:WMD2110 WCH1951:WCH2110 VSL1951:VSL2110 VIP1951:VIP2110 UYT1951:UYT2110 UOX1951:UOX2110 UFB1951:UFB2110 TVF1951:TVF2110 TLJ1951:TLJ2110 TBN1951:TBN2110 SRR1951:SRR2110 SHV1951:SHV2110 RXZ1951:RXZ2110 ROD1951:ROD2110 REH1951:REH2110 QUL1951:QUL2110 QKP1951:QKP2110 QAT1951:QAT2110 PQX1951:PQX2110 PHB1951:PHB2110 OXF1951:OXF2110 ONJ1951:ONJ2110 ODN1951:ODN2110 NTR1951:NTR2110 NJV1951:NJV2110 MZZ1951:MZZ2110 MQD1951:MQD2110 MGH1951:MGH2110 LWL1951:LWL2110 LMP1951:LMP2110 LCT1951:LCT2110 KSX1951:KSX2110 KJB1951:KJB2110 JZF1951:JZF2110 JPJ1951:JPJ2110 JFN1951:JFN2110 IVR1951:IVR2110 ILV1951:ILV2110 IBZ1951:IBZ2110 HSD1951:HSD2110 HIH1951:HIH2110 GYL1951:GYL2110 GOP1951:GOP2110 GET1951:GET2110 FUX1951:FUX2110 FLB1951:FLB2110 FBF1951:FBF2110 ERJ1951:ERJ2110 EHN1951:EHN2110 DXR1951:DXR2110 DNV1951:DNV2110 DDZ1951:DDZ2110 CUD1951:CUD2110 CKH1951:CKH2110 CAL1951:CAL2110 BQP1951:BQP2110 BGT1951:BGT2110 AWX1951:AWX2110 ANB1951:ANB2110 ADF1951:ADF2110 TJ1951:TJ2110 JN1951:JN2110 WCH2112:WCH2419 VSL2112:VSL2419 VIP2112:VIP2419 UYT2112:UYT2419 UOX2112:UOX2419 UFB2112:UFB2419 TVF2112:TVF2419 TLJ2112:TLJ2419 TBN2112:TBN2419 SRR2112:SRR2419 SHV2112:SHV2419 RXZ2112:RXZ2419 ROD2112:ROD2419 REH2112:REH2419 QUL2112:QUL2419 QKP2112:QKP2419 QAT2112:QAT2419 PQX2112:PQX2419 PHB2112:PHB2419 OXF2112:OXF2419 ONJ2112:ONJ2419 ODN2112:ODN2419 NTR2112:NTR2419 NJV2112:NJV2419 MZZ2112:MZZ2419 MQD2112:MQD2419 MGH2112:MGH2419 LWL2112:LWL2419 LMP2112:LMP2419 LCT2112:LCT2419 KSX2112:KSX2419 KJB2112:KJB2419 JZF2112:JZF2419 JPJ2112:JPJ2419 JFN2112:JFN2419 IVR2112:IVR2419 ILV2112:ILV2419 IBZ2112:IBZ2419 HSD2112:HSD2419 HIH2112:HIH2419 GYL2112:GYL2419 GOP2112:GOP2419 GET2112:GET2419 FUX2112:FUX2419 FLB2112:FLB2419 FBF2112:FBF2419 ERJ2112:ERJ2419 EHN2112:EHN2419 DXR2112:DXR2419 DNV2112:DNV2419 DDZ2112:DDZ2419 CUD2112:CUD2419 CKH2112:CKH2419 CAL2112:CAL2419 BQP2112:BQP2419 BGT2112:BGT2419 AWX2112:AWX2419 ANB2112:ANB2419 ADF2112:ADF2419 TJ2112:TJ2419 JN2112:JN2419 WVZ2112:WVZ2419 WMD2112:WMD2419 TJ790:TJ906 ADF790:ADF906 ANB790:ANB906 AWX790:AWX906 BGT790:BGT906 BQP790:BQP906 CAL790:CAL906 CKH790:CKH906 CUD790:CUD906 DDZ790:DDZ906 DNV790:DNV906 DXR790:DXR906 EHN790:EHN906 ERJ790:ERJ906 FBF790:FBF906 FLB790:FLB906 FUX790:FUX906 GET790:GET906 GOP790:GOP906 GYL790:GYL906 HIH790:HIH906 HSD790:HSD906 IBZ790:IBZ906 ILV790:ILV906 IVR790:IVR906 JFN790:JFN906 JPJ790:JPJ906 JZF790:JZF906 KJB790:KJB906 KSX790:KSX906 LCT790:LCT906 LMP790:LMP906 LWL790:LWL906 MGH790:MGH906 MQD790:MQD906 MZZ790:MZZ906 NJV790:NJV906 NTR790:NTR906 ODN790:ODN906 ONJ790:ONJ906 OXF790:OXF906 PHB790:PHB906 PQX790:PQX906 QAT790:QAT906 QKP790:QKP906 QUL790:QUL906 REH790:REH906 ROD790:ROD906 RXZ790:RXZ906 SHV790:SHV906 SRR790:SRR906 TBN790:TBN906 TLJ790:TLJ906 TVF790:TVF906 UFB790:UFB906 UOX790:UOX906 UYT790:UYT906 VIP790:VIP906 VSL790:VSL906 WCH790:WCH906 WMD790:WMD906 WVZ790:WVZ906 JN790:JN906" xr:uid="{00000000-0002-0000-0000-00000C000000}"/>
    <dataValidation allowBlank="1" showInputMessage="1" showErrorMessage="1" promptTitle="Mes Estimado de inicio - proceso" prompt="Despliegue el listado y seleccione el mes en el que se espera la presentación de ofertas." sqref="M6 JJ12:JJ15 TF12:TF15 ADB12:ADB15 AMX12:AMX15 AWT12:AWT15 BGP12:BGP15 BQL12:BQL15 CAH12:CAH15 CKD12:CKD15 CTZ12:CTZ15 DDV12:DDV15 DNR12:DNR15 DXN12:DXN15 EHJ12:EHJ15 ERF12:ERF15 FBB12:FBB15 FKX12:FKX15 FUT12:FUT15 GEP12:GEP15 GOL12:GOL15 GYH12:GYH15 HID12:HID15 HRZ12:HRZ15 IBV12:IBV15 ILR12:ILR15 IVN12:IVN15 JFJ12:JFJ15 JPF12:JPF15 JZB12:JZB15 KIX12:KIX15 KST12:KST15 LCP12:LCP15 LML12:LML15 LWH12:LWH15 MGD12:MGD15 MPZ12:MPZ15 MZV12:MZV15 NJR12:NJR15 NTN12:NTN15 ODJ12:ODJ15 ONF12:ONF15 OXB12:OXB15 PGX12:PGX15 PQT12:PQT15 QAP12:QAP15 QKL12:QKL15 QUH12:QUH15 RED12:RED15 RNZ12:RNZ15 RXV12:RXV15 SHR12:SHR15 SRN12:SRN15 TBJ12:TBJ15 TLF12:TLF15 TVB12:TVB15 UEX12:UEX15 UOT12:UOT15 UYP12:UYP15 VIL12:VIL15 VSH12:VSH15 WCD12:WCD15 WLZ12:WLZ15 WVV12:WVV15 JJ17:JJ18 TF17:TF18 ADB17:ADB18 AMX17:AMX18 AWT17:AWT18 BGP17:BGP18 BQL17:BQL18 CAH17:CAH18 CKD17:CKD18 CTZ17:CTZ18 DDV17:DDV18 DNR17:DNR18 DXN17:DXN18 EHJ17:EHJ18 ERF17:ERF18 FBB17:FBB18 FKX17:FKX18 FUT17:FUT18 GEP17:GEP18 GOL17:GOL18 GYH17:GYH18 HID17:HID18 HRZ17:HRZ18 IBV17:IBV18 ILR17:ILR18 IVN17:IVN18 JFJ17:JFJ18 JPF17:JPF18 JZB17:JZB18 KIX17:KIX18 KST17:KST18 LCP17:LCP18 LML17:LML18 LWH17:LWH18 MGD17:MGD18 MPZ17:MPZ18 MZV17:MZV18 NJR17:NJR18 NTN17:NTN18 ODJ17:ODJ18 ONF17:ONF18 OXB17:OXB18 PGX17:PGX18 PQT17:PQT18 QAP17:QAP18 QKL17:QKL18 QUH17:QUH18 RED17:RED18 RNZ17:RNZ18 RXV17:RXV18 SHR17:SHR18 SRN17:SRN18 TBJ17:TBJ18 TLF17:TLF18 TVB17:TVB18 UEX17:UEX18 UOT17:UOT18 UYP17:UYP18 VIL17:VIL18 VSH17:VSH18 WCD17:WCD18 WLZ17:WLZ18 WVV17:WVV18 JJ23:JJ24 TF23:TF24 ADB23:ADB24 AMX23:AMX24 AWT23:AWT24 BGP23:BGP24 BQL23:BQL24 CAH23:CAH24 CKD23:CKD24 CTZ23:CTZ24 DDV23:DDV24 DNR23:DNR24 DXN23:DXN24 EHJ23:EHJ24 ERF23:ERF24 FBB23:FBB24 FKX23:FKX24 FUT23:FUT24 GEP23:GEP24 GOL23:GOL24 GYH23:GYH24 HID23:HID24 HRZ23:HRZ24 IBV23:IBV24 ILR23:ILR24 IVN23:IVN24 JFJ23:JFJ24 JPF23:JPF24 JZB23:JZB24 KIX23:KIX24 KST23:KST24 LCP23:LCP24 LML23:LML24 LWH23:LWH24 MGD23:MGD24 MPZ23:MPZ24 MZV23:MZV24 NJR23:NJR24 NTN23:NTN24 ODJ23:ODJ24 ONF23:ONF24 OXB23:OXB24 PGX23:PGX24 PQT23:PQT24 QAP23:QAP24 QKL23:QKL24 QUH23:QUH24 RED23:RED24 RNZ23:RNZ24 RXV23:RXV24 SHR23:SHR24 SRN23:SRN24 TBJ23:TBJ24 TLF23:TLF24 TVB23:TVB24 UEX23:UEX24 UOT23:UOT24 UYP23:UYP24 VIL23:VIL24 VSH23:VSH24 WCD23:WCD24 WLZ23:WLZ24 WVV23:WVV24 JJ26:JJ27 TF26:TF27 ADB26:ADB27 AMX26:AMX27 AWT26:AWT27 BGP26:BGP27 BQL26:BQL27 CAH26:CAH27 CKD26:CKD27 CTZ26:CTZ27 DDV26:DDV27 DNR26:DNR27 DXN26:DXN27 EHJ26:EHJ27 ERF26:ERF27 FBB26:FBB27 FKX26:FKX27 FUT26:FUT27 GEP26:GEP27 GOL26:GOL27 GYH26:GYH27 HID26:HID27 HRZ26:HRZ27 IBV26:IBV27 ILR26:ILR27 IVN26:IVN27 JFJ26:JFJ27 JPF26:JPF27 JZB26:JZB27 KIX26:KIX27 KST26:KST27 LCP26:LCP27 LML26:LML27 LWH26:LWH27 MGD26:MGD27 MPZ26:MPZ27 MZV26:MZV27 NJR26:NJR27 NTN26:NTN27 ODJ26:ODJ27 ONF26:ONF27 OXB26:OXB27 PGX26:PGX27 PQT26:PQT27 QAP26:QAP27 QKL26:QKL27 QUH26:QUH27 RED26:RED27 RNZ26:RNZ27 RXV26:RXV27 SHR26:SHR27 SRN26:SRN27 TBJ26:TBJ27 TLF26:TLF27 TVB26:TVB27 UEX26:UEX27 UOT26:UOT27 UYP26:UYP27 VIL26:VIL27 VSH26:VSH27 WCD26:WCD27 WLZ26:WLZ27 WVV26:WVV27 JJ33:JJ35 TF33:TF35 ADB33:ADB35 AMX33:AMX35 AWT33:AWT35 BGP33:BGP35 BQL33:BQL35 CAH33:CAH35 CKD33:CKD35 CTZ33:CTZ35 DDV33:DDV35 DNR33:DNR35 DXN33:DXN35 EHJ33:EHJ35 ERF33:ERF35 FBB33:FBB35 FKX33:FKX35 FUT33:FUT35 GEP33:GEP35 GOL33:GOL35 GYH33:GYH35 HID33:HID35 HRZ33:HRZ35 IBV33:IBV35 ILR33:ILR35 IVN33:IVN35 JFJ33:JFJ35 JPF33:JPF35 JZB33:JZB35 KIX33:KIX35 KST33:KST35 LCP33:LCP35 LML33:LML35 LWH33:LWH35 MGD33:MGD35 MPZ33:MPZ35 MZV33:MZV35 NJR33:NJR35 NTN33:NTN35 ODJ33:ODJ35 ONF33:ONF35 OXB33:OXB35 PGX33:PGX35 PQT33:PQT35 QAP33:QAP35 QKL33:QKL35 QUH33:QUH35 RED33:RED35 RNZ33:RNZ35 RXV33:RXV35 SHR33:SHR35 SRN33:SRN35 TBJ33:TBJ35 TLF33:TLF35 TVB33:TVB35 UEX33:UEX35 UOT33:UOT35 UYP33:UYP35 VIL33:VIL35 VSH33:VSH35 WCD33:WCD35 WLZ33:WLZ35 WVV33:WVV35 JJ37:JJ38 TF37:TF38 ADB37:ADB38 AMX37:AMX38 AWT37:AWT38 BGP37:BGP38 BQL37:BQL38 CAH37:CAH38 CKD37:CKD38 CTZ37:CTZ38 DDV37:DDV38 DNR37:DNR38 DXN37:DXN38 EHJ37:EHJ38 ERF37:ERF38 FBB37:FBB38 FKX37:FKX38 FUT37:FUT38 GEP37:GEP38 GOL37:GOL38 GYH37:GYH38 HID37:HID38 HRZ37:HRZ38 IBV37:IBV38 ILR37:ILR38 IVN37:IVN38 JFJ37:JFJ38 JPF37:JPF38 JZB37:JZB38 KIX37:KIX38 KST37:KST38 LCP37:LCP38 LML37:LML38 LWH37:LWH38 MGD37:MGD38 MPZ37:MPZ38 MZV37:MZV38 NJR37:NJR38 NTN37:NTN38 ODJ37:ODJ38 ONF37:ONF38 OXB37:OXB38 PGX37:PGX38 PQT37:PQT38 QAP37:QAP38 QKL37:QKL38 QUH37:QUH38 RED37:RED38 RNZ37:RNZ38 RXV37:RXV38 SHR37:SHR38 SRN37:SRN38 TBJ37:TBJ38 TLF37:TLF38 TVB37:TVB38 UEX37:UEX38 UOT37:UOT38 UYP37:UYP38 VIL37:VIL38 VSH37:VSH38 WCD37:WCD38 WLZ37:WLZ38 WVV37:WVV38 WVV20:WVV21 WLZ20:WLZ21 WCD20:WCD21 VSH20:VSH21 VIL20:VIL21 UYP20:UYP21 UOT20:UOT21 UEX20:UEX21 TVB20:TVB21 TLF20:TLF21 TBJ20:TBJ21 SRN20:SRN21 SHR20:SHR21 RXV20:RXV21 RNZ20:RNZ21 RED20:RED21 QUH20:QUH21 QKL20:QKL21 QAP20:QAP21 PQT20:PQT21 PGX20:PGX21 OXB20:OXB21 ONF20:ONF21 ODJ20:ODJ21 NTN20:NTN21 NJR20:NJR21 MZV20:MZV21 MPZ20:MPZ21 MGD20:MGD21 LWH20:LWH21 LML20:LML21 LCP20:LCP21 KST20:KST21 KIX20:KIX21 JZB20:JZB21 JPF20:JPF21 JFJ20:JFJ21 IVN20:IVN21 ILR20:ILR21 IBV20:IBV21 HRZ20:HRZ21 HID20:HID21 GYH20:GYH21 GOL20:GOL21 GEP20:GEP21 FUT20:FUT21 FKX20:FKX21 FBB20:FBB21 ERF20:ERF21 EHJ20:EHJ21 DXN20:DXN21 DNR20:DNR21 DDV20:DDV21 CTZ20:CTZ21 CKD20:CKD21 CAH20:CAH21 BQL20:BQL21 BGP20:BGP21 AWT20:AWT21 AMX20:AMX21 ADB20:ADB21 TF20:TF21 JJ20:JJ21 WVV30:WVV31 WLZ30:WLZ31 WCD30:WCD31 VSH30:VSH31 VIL30:VIL31 UYP30:UYP31 UOT30:UOT31 UEX30:UEX31 TVB30:TVB31 TLF30:TLF31 TBJ30:TBJ31 SRN30:SRN31 SHR30:SHR31 RXV30:RXV31 RNZ30:RNZ31 RED30:RED31 QUH30:QUH31 QKL30:QKL31 QAP30:QAP31 PQT30:PQT31 PGX30:PGX31 OXB30:OXB31 ONF30:ONF31 ODJ30:ODJ31 NTN30:NTN31 NJR30:NJR31 MZV30:MZV31 MPZ30:MPZ31 MGD30:MGD31 LWH30:LWH31 LML30:LML31 LCP30:LCP31 KST30:KST31 KIX30:KIX31 JZB30:JZB31 JPF30:JPF31 JFJ30:JFJ31 IVN30:IVN31 ILR30:ILR31 IBV30:IBV31 HRZ30:HRZ31 HID30:HID31 GYH30:GYH31 GOL30:GOL31 GEP30:GEP31 FUT30:FUT31 FKX30:FKX31 FBB30:FBB31 ERF30:ERF31 EHJ30:EHJ31 DXN30:DXN31 DNR30:DNR31 DDV30:DDV31 CTZ30:CTZ31 CKD30:CKD31 CAH30:CAH31 BQL30:BQL31 BGP30:BGP31 AWT30:AWT31 AMX30:AMX31 ADB30:ADB31 TF30:TF31 JJ30:JJ3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JJ43:JJ44 TF43:TF44 ADB43:ADB44 AMX43:AMX44 AWT43:AWT44 BGP43:BGP44 BQL43:BQL44 CAH43:CAH44 CKD43:CKD44 CTZ43:CTZ44 DDV43:DDV44 DNR43:DNR44 DXN43:DXN44 EHJ43:EHJ44 ERF43:ERF44 FBB43:FBB44 FKX43:FKX44 FUT43:FUT44 GEP43:GEP44 GOL43:GOL44 GYH43:GYH44 HID43:HID44 HRZ43:HRZ44 IBV43:IBV44 ILR43:ILR44 IVN43:IVN44 JFJ43:JFJ44 JPF43:JPF44 JZB43:JZB44 KIX43:KIX44 KST43:KST44 LCP43:LCP44 LML43:LML44 LWH43:LWH44 MGD43:MGD44 MPZ43:MPZ44 MZV43:MZV44 NJR43:NJR44 NTN43:NTN44 ODJ43:ODJ44 ONF43:ONF44 OXB43:OXB44 PGX43:PGX44 PQT43:PQT44 QAP43:QAP44 QKL43:QKL44 QUH43:QUH44 RED43:RED44 RNZ43:RNZ44 RXV43:RXV44 SHR43:SHR44 SRN43:SRN44 TBJ43:TBJ44 TLF43:TLF44 TVB43:TVB44 UEX43:UEX44 UOT43:UOT44 UYP43:UYP44 VIL43:VIL44 VSH43:VSH44 WCD43:WCD44 WLZ43:WLZ44 WVV43:WVV44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JJ53:JJ56 TF53:TF56 ADB53:ADB56 AMX53:AMX56 AWT53:AWT56 BGP53:BGP56 BQL53:BQL56 CAH53:CAH56 CKD53:CKD56 CTZ53:CTZ56 DDV53:DDV56 DNR53:DNR56 DXN53:DXN56 EHJ53:EHJ56 ERF53:ERF56 FBB53:FBB56 FKX53:FKX56 FUT53:FUT56 GEP53:GEP56 GOL53:GOL56 GYH53:GYH56 HID53:HID56 HRZ53:HRZ56 IBV53:IBV56 ILR53:ILR56 IVN53:IVN56 JFJ53:JFJ56 JPF53:JPF56 JZB53:JZB56 KIX53:KIX56 KST53:KST56 LCP53:LCP56 LML53:LML56 LWH53:LWH56 MGD53:MGD56 MPZ53:MPZ56 MZV53:MZV56 NJR53:NJR56 NTN53:NTN56 ODJ53:ODJ56 ONF53:ONF56 OXB53:OXB56 PGX53:PGX56 PQT53:PQT56 QAP53:QAP56 QKL53:QKL56 QUH53:QUH56 RED53:RED56 RNZ53:RNZ56 RXV53:RXV56 SHR53:SHR56 SRN53:SRN56 TBJ53:TBJ56 TLF53:TLF56 TVB53:TVB56 UEX53:UEX56 UOT53:UOT56 UYP53:UYP56 VIL53:VIL56 VSH53:VSH56 WCD53:WCD56 WLZ53:WLZ56 WVV53:WVV56 JJ58:JJ59 TF58:TF59 ADB58:ADB59 AMX58:AMX59 AWT58:AWT59 BGP58:BGP59 BQL58:BQL59 CAH58:CAH59 CKD58:CKD59 CTZ58:CTZ59 DDV58:DDV59 DNR58:DNR59 DXN58:DXN59 EHJ58:EHJ59 ERF58:ERF59 FBB58:FBB59 FKX58:FKX59 FUT58:FUT59 GEP58:GEP59 GOL58:GOL59 GYH58:GYH59 HID58:HID59 HRZ58:HRZ59 IBV58:IBV59 ILR58:ILR59 IVN58:IVN59 JFJ58:JFJ59 JPF58:JPF59 JZB58:JZB59 KIX58:KIX59 KST58:KST59 LCP58:LCP59 LML58:LML59 LWH58:LWH59 MGD58:MGD59 MPZ58:MPZ59 MZV58:MZV59 NJR58:NJR59 NTN58:NTN59 ODJ58:ODJ59 ONF58:ONF59 OXB58:OXB59 PGX58:PGX59 PQT58:PQT59 QAP58:QAP59 QKL58:QKL59 QUH58:QUH59 RED58:RED59 RNZ58:RNZ59 RXV58:RXV59 SHR58:SHR59 SRN58:SRN59 TBJ58:TBJ59 TLF58:TLF59 TVB58:TVB59 UEX58:UEX59 UOT58:UOT59 UYP58:UYP59 VIL58:VIL59 VSH58:VSH59 WCD58:WCD59 WLZ58:WLZ59 WVV58:WVV59 JJ64:JJ65 TF64:TF65 ADB64:ADB65 AMX64:AMX65 AWT64:AWT65 BGP64:BGP65 BQL64:BQL65 CAH64:CAH65 CKD64:CKD65 CTZ64:CTZ65 DDV64:DDV65 DNR64:DNR65 DXN64:DXN65 EHJ64:EHJ65 ERF64:ERF65 FBB64:FBB65 FKX64:FKX65 FUT64:FUT65 GEP64:GEP65 GOL64:GOL65 GYH64:GYH65 HID64:HID65 HRZ64:HRZ65 IBV64:IBV65 ILR64:ILR65 IVN64:IVN65 JFJ64:JFJ65 JPF64:JPF65 JZB64:JZB65 KIX64:KIX65 KST64:KST65 LCP64:LCP65 LML64:LML65 LWH64:LWH65 MGD64:MGD65 MPZ64:MPZ65 MZV64:MZV65 NJR64:NJR65 NTN64:NTN65 ODJ64:ODJ65 ONF64:ONF65 OXB64:OXB65 PGX64:PGX65 PQT64:PQT65 QAP64:QAP65 QKL64:QKL65 QUH64:QUH65 RED64:RED65 RNZ64:RNZ65 RXV64:RXV65 SHR64:SHR65 SRN64:SRN65 TBJ64:TBJ65 TLF64:TLF65 TVB64:TVB65 UEX64:UEX65 UOT64:UOT65 UYP64:UYP65 VIL64:VIL65 VSH64:VSH65 WCD64:WCD65 WLZ64:WLZ65 WVV64:WVV65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WVV67:WVV68 WVV49:WVV50 WLZ49:WLZ50 WCD49:WCD50 VSH49:VSH50 VIL49:VIL50 UYP49:UYP50 UOT49:UOT50 UEX49:UEX50 TVB49:TVB50 TLF49:TLF50 TBJ49:TBJ50 SRN49:SRN50 SHR49:SHR50 RXV49:RXV50 RNZ49:RNZ50 RED49:RED50 QUH49:QUH50 QKL49:QKL50 QAP49:QAP50 PQT49:PQT50 PGX49:PGX50 OXB49:OXB50 ONF49:ONF50 ODJ49:ODJ50 NTN49:NTN50 NJR49:NJR50 MZV49:MZV50 MPZ49:MPZ50 MGD49:MGD50 LWH49:LWH50 LML49:LML50 LCP49:LCP50 KST49:KST50 KIX49:KIX50 JZB49:JZB50 JPF49:JPF50 JFJ49:JFJ50 IVN49:IVN50 ILR49:ILR50 IBV49:IBV50 HRZ49:HRZ50 HID49:HID50 GYH49:GYH50 GOL49:GOL50 GEP49:GEP50 FUT49:FUT50 FKX49:FKX50 FBB49:FBB50 ERF49:ERF50 EHJ49:EHJ50 DXN49:DXN50 DNR49:DNR50 DDV49:DDV50 CTZ49:CTZ50 CKD49:CKD50 CAH49:CAH50 BQL49:BQL50 BGP49:BGP50 AWT49:AWT50 AMX49:AMX50 ADB49:ADB50 TF49:TF50 JJ49:JJ50 WVV61:WVV62 WLZ61:WLZ62 WCD61:WCD62 VSH61:VSH62 VIL61:VIL62 UYP61:UYP62 UOT61:UOT62 UEX61:UEX62 TVB61:TVB62 TLF61:TLF62 TBJ61:TBJ62 SRN61:SRN62 SHR61:SHR62 RXV61:RXV62 RNZ61:RNZ62 RED61:RED62 QUH61:QUH62 QKL61:QKL62 QAP61:QAP62 PQT61:PQT62 PGX61:PGX62 OXB61:OXB62 ONF61:ONF62 ODJ61:ODJ62 NTN61:NTN62 NJR61:NJR62 MZV61:MZV62 MPZ61:MPZ62 MGD61:MGD62 LWH61:LWH62 LML61:LML62 LCP61:LCP62 KST61:KST62 KIX61:KIX62 JZB61:JZB62 JPF61:JPF62 JFJ61:JFJ62 IVN61:IVN62 ILR61:ILR62 IBV61:IBV62 HRZ61:HRZ62 HID61:HID62 GYH61:GYH62 GOL61:GOL62 GEP61:GEP62 FUT61:FUT62 FKX61:FKX62 FBB61:FBB62 ERF61:ERF62 EHJ61:EHJ62 DXN61:DXN62 DNR61:DNR62 DDV61:DDV62 CTZ61:CTZ62 CKD61:CKD62 CAH61:CAH62 BQL61:BQL62 BGP61:BGP62 AWT61:AWT62 AMX61:AMX62 ADB61:ADB62 TF61:TF62 JJ61:JJ62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WVV76:WVV77 JJ84:JJ85 TF84:TF85 ADB84:ADB85 AMX84:AMX85 AWT84:AWT85 BGP84:BGP85 BQL84:BQL85 CAH84:CAH85 CKD84:CKD85 CTZ84:CTZ85 DDV84:DDV85 DNR84:DNR85 DXN84:DXN85 EHJ84:EHJ85 ERF84:ERF85 FBB84:FBB85 FKX84:FKX85 FUT84:FUT85 GEP84:GEP85 GOL84:GOL85 GYH84:GYH85 HID84:HID85 HRZ84:HRZ85 IBV84:IBV85 ILR84:ILR85 IVN84:IVN85 JFJ84:JFJ85 JPF84:JPF85 JZB84:JZB85 KIX84:KIX85 KST84:KST85 LCP84:LCP85 LML84:LML85 LWH84:LWH85 MGD84:MGD85 MPZ84:MPZ85 MZV84:MZV85 NJR84:NJR85 NTN84:NTN85 ODJ84:ODJ85 ONF84:ONF85 OXB84:OXB85 PGX84:PGX85 PQT84:PQT85 QAP84:QAP85 QKL84:QKL85 QUH84:QUH85 RED84:RED85 RNZ84:RNZ85 RXV84:RXV85 SHR84:SHR85 SRN84:SRN85 TBJ84:TBJ85 TLF84:TLF85 TVB84:TVB85 UEX84:UEX85 UOT84:UOT85 UYP84:UYP85 VIL84:VIL85 VSH84:VSH85 WCD84:WCD85 WLZ84:WLZ85 WVV84:WVV85 JJ87:JJ88 TF87:TF88 ADB87:ADB88 AMX87:AMX88 AWT87:AWT88 BGP87:BGP88 BQL87:BQL88 CAH87:CAH88 CKD87:CKD88 CTZ87:CTZ88 DDV87:DDV88 DNR87:DNR88 DXN87:DXN88 EHJ87:EHJ88 ERF87:ERF88 FBB87:FBB88 FKX87:FKX88 FUT87:FUT88 GEP87:GEP88 GOL87:GOL88 GYH87:GYH88 HID87:HID88 HRZ87:HRZ88 IBV87:IBV88 ILR87:ILR88 IVN87:IVN88 JFJ87:JFJ88 JPF87:JPF88 JZB87:JZB88 KIX87:KIX88 KST87:KST88 LCP87:LCP88 LML87:LML88 LWH87:LWH88 MGD87:MGD88 MPZ87:MPZ88 MZV87:MZV88 NJR87:NJR88 NTN87:NTN88 ODJ87:ODJ88 ONF87:ONF88 OXB87:OXB88 PGX87:PGX88 PQT87:PQT88 QAP87:QAP88 QKL87:QKL88 QUH87:QUH88 RED87:RED88 RNZ87:RNZ88 RXV87:RXV88 SHR87:SHR88 SRN87:SRN88 TBJ87:TBJ88 TLF87:TLF88 TVB87:TVB88 UEX87:UEX88 UOT87:UOT88 UYP87:UYP88 VIL87:VIL88 VSH87:VSH88 WCD87:WCD88 WLZ87:WLZ88 WVV87:WVV88 JJ93:JJ94 TF93:TF94 ADB93:ADB94 AMX93:AMX94 AWT93:AWT94 BGP93:BGP94 BQL93:BQL94 CAH93:CAH94 CKD93:CKD94 CTZ93:CTZ94 DDV93:DDV94 DNR93:DNR94 DXN93:DXN94 EHJ93:EHJ94 ERF93:ERF94 FBB93:FBB94 FKX93:FKX94 FUT93:FUT94 GEP93:GEP94 GOL93:GOL94 GYH93:GYH94 HID93:HID94 HRZ93:HRZ94 IBV93:IBV94 ILR93:ILR94 IVN93:IVN94 JFJ93:JFJ94 JPF93:JPF94 JZB93:JZB94 KIX93:KIX94 KST93:KST94 LCP93:LCP94 LML93:LML94 LWH93:LWH94 MGD93:MGD94 MPZ93:MPZ94 MZV93:MZV94 NJR93:NJR94 NTN93:NTN94 ODJ93:ODJ94 ONF93:ONF94 OXB93:OXB94 PGX93:PGX94 PQT93:PQT94 QAP93:QAP94 QKL93:QKL94 QUH93:QUH94 RED93:RED94 RNZ93:RNZ94 RXV93:RXV94 SHR93:SHR94 SRN93:SRN94 TBJ93:TBJ94 TLF93:TLF94 TVB93:TVB94 UEX93:UEX94 UOT93:UOT94 UYP93:UYP94 VIL93:VIL94 VSH93:VSH94 WCD93:WCD94 WLZ93:WLZ94 WVV93:WVV94 WVV80:WVV81 WLZ80:WLZ81 WCD80:WCD81 VSH80:VSH81 VIL80:VIL81 UYP80:UYP81 UOT80:UOT81 UEX80:UEX81 TVB80:TVB81 TLF80:TLF81 TBJ80:TBJ81 SRN80:SRN81 SHR80:SHR81 RXV80:RXV81 RNZ80:RNZ81 RED80:RED81 QUH80:QUH81 QKL80:QKL81 QAP80:QAP81 PQT80:PQT81 PGX80:PGX81 OXB80:OXB81 ONF80:ONF81 ODJ80:ODJ81 NTN80:NTN81 NJR80:NJR81 MZV80:MZV81 MPZ80:MPZ81 MGD80:MGD81 LWH80:LWH81 LML80:LML81 LCP80:LCP81 KST80:KST81 KIX80:KIX81 JZB80:JZB81 JPF80:JPF81 JFJ80:JFJ81 IVN80:IVN81 ILR80:ILR81 IBV80:IBV81 HRZ80:HRZ81 HID80:HID81 GYH80:GYH81 GOL80:GOL81 GEP80:GEP81 FUT80:FUT81 FKX80:FKX81 FBB80:FBB81 ERF80:ERF81 EHJ80:EHJ81 DXN80:DXN81 DNR80:DNR81 DDV80:DDV81 CTZ80:CTZ81 CKD80:CKD81 CAH80:CAH81 BQL80:BQL81 BGP80:BGP81 AWT80:AWT81 AMX80:AMX81 ADB80:ADB81 TF80:TF81 JJ80:JJ81 WVV90:WVV91 WLZ90:WLZ91 WCD90:WCD91 VSH90:VSH91 VIL90:VIL91 UYP90:UYP91 UOT90:UOT91 UEX90:UEX91 TVB90:TVB91 TLF90:TLF91 TBJ90:TBJ91 SRN90:SRN91 SHR90:SHR91 RXV90:RXV91 RNZ90:RNZ91 RED90:RED91 QUH90:QUH91 QKL90:QKL91 QAP90:QAP91 PQT90:PQT91 PGX90:PGX91 OXB90:OXB91 ONF90:ONF91 ODJ90:ODJ91 NTN90:NTN91 NJR90:NJR91 MZV90:MZV91 MPZ90:MPZ91 MGD90:MGD91 LWH90:LWH91 LML90:LML91 LCP90:LCP91 KST90:KST91 KIX90:KIX91 JZB90:JZB91 JPF90:JPF91 JFJ90:JFJ91 IVN90:IVN91 ILR90:ILR91 IBV90:IBV91 HRZ90:HRZ91 HID90:HID91 GYH90:GYH91 GOL90:GOL91 GEP90:GEP91 FUT90:FUT91 FKX90:FKX91 FBB90:FBB91 ERF90:ERF91 EHJ90:EHJ91 DXN90:DXN91 DNR90:DNR91 DDV90:DDV91 CTZ90:CTZ91 CKD90:CKD91 CAH90:CAH91 BQL90:BQL91 BGP90:BGP91 AWT90:AWT91 AMX90:AMX91 ADB90:ADB91 TF90:TF91 JJ90:JJ91 WLZ1009:WLZ10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JJ386:JJ387 TF386:TF387 ADB386:ADB387 AMX386:AMX387 AWT386:AWT387 BGP386:BGP387 BQL386:BQL387 CAH386:CAH387 CKD386:CKD387 CTZ386:CTZ387 DDV386:DDV387 DNR386:DNR387 DXN386:DXN387 EHJ386:EHJ387 ERF386:ERF387 FBB386:FBB387 FKX386:FKX387 FUT386:FUT387 GEP386:GEP387 GOL386:GOL387 GYH386:GYH387 HID386:HID387 HRZ386:HRZ387 IBV386:IBV387 ILR386:ILR387 IVN386:IVN387 JFJ386:JFJ387 JPF386:JPF387 JZB386:JZB387 KIX386:KIX387 KST386:KST387 LCP386:LCP387 LML386:LML387 LWH386:LWH387 MGD386:MGD387 MPZ386:MPZ387 MZV386:MZV387 NJR386:NJR387 NTN386:NTN387 ODJ386:ODJ387 ONF386:ONF387 OXB386:OXB387 PGX386:PGX387 PQT386:PQT387 QAP386:QAP387 QKL386:QKL387 QUH386:QUH387 RED386:RED387 RNZ386:RNZ387 RXV386:RXV387 SHR386:SHR387 SRN386:SRN387 TBJ386:TBJ387 TLF386:TLF387 TVB386:TVB387 UEX386:UEX387 UOT386:UOT387 UYP386:UYP387 VIL386:VIL387 VSH386:VSH387 WCD386:WCD387 WLZ386:WLZ387 WVV386:WVV387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JJ395:JJ396 TF395:TF396 ADB395:ADB396 AMX395:AMX396 AWT395:AWT396 BGP395:BGP396 BQL395:BQL396 CAH395:CAH396 CKD395:CKD396 CTZ395:CTZ396 DDV395:DDV396 DNR395:DNR396 DXN395:DXN396 EHJ395:EHJ396 ERF395:ERF396 FBB395:FBB396 FKX395:FKX396 FUT395:FUT396 GEP395:GEP396 GOL395:GOL396 GYH395:GYH396 HID395:HID396 HRZ395:HRZ396 IBV395:IBV396 ILR395:ILR396 IVN395:IVN396 JFJ395:JFJ396 JPF395:JPF396 JZB395:JZB396 KIX395:KIX396 KST395:KST396 LCP395:LCP396 LML395:LML396 LWH395:LWH396 MGD395:MGD396 MPZ395:MPZ396 MZV395:MZV396 NJR395:NJR396 NTN395:NTN396 ODJ395:ODJ396 ONF395:ONF396 OXB395:OXB396 PGX395:PGX396 PQT395:PQT396 QAP395:QAP396 QKL395:QKL396 QUH395:QUH396 RED395:RED396 RNZ395:RNZ396 RXV395:RXV396 SHR395:SHR396 SRN395:SRN396 TBJ395:TBJ396 TLF395:TLF396 TVB395:TVB396 UEX395:UEX396 UOT395:UOT396 UYP395:UYP396 VIL395:VIL396 VSH395:VSH396 WCD395:WCD396 WLZ395:WLZ396 WVV395:WVV396 JJ401:JJ402 TF401:TF402 ADB401:ADB402 AMX401:AMX402 AWT401:AWT402 BGP401:BGP402 BQL401:BQL402 CAH401:CAH402 CKD401:CKD402 CTZ401:CTZ402 DDV401:DDV402 DNR401:DNR402 DXN401:DXN402 EHJ401:EHJ402 ERF401:ERF402 FBB401:FBB402 FKX401:FKX402 FUT401:FUT402 GEP401:GEP402 GOL401:GOL402 GYH401:GYH402 HID401:HID402 HRZ401:HRZ402 IBV401:IBV402 ILR401:ILR402 IVN401:IVN402 JFJ401:JFJ402 JPF401:JPF402 JZB401:JZB402 KIX401:KIX402 KST401:KST402 LCP401:LCP402 LML401:LML402 LWH401:LWH402 MGD401:MGD402 MPZ401:MPZ402 MZV401:MZV402 NJR401:NJR402 NTN401:NTN402 ODJ401:ODJ402 ONF401:ONF402 OXB401:OXB402 PGX401:PGX402 PQT401:PQT402 QAP401:QAP402 QKL401:QKL402 QUH401:QUH402 RED401:RED402 RNZ401:RNZ402 RXV401:RXV402 SHR401:SHR402 SRN401:SRN402 TBJ401:TBJ402 TLF401:TLF402 TVB401:TVB402 UEX401:UEX402 UOT401:UOT402 UYP401:UYP402 VIL401:VIL402 VSH401:VSH402 WCD401:WCD402 WLZ401:WLZ402 WVV401:WVV402 JJ404:JJ405 TF404:TF405 ADB404:ADB405 AMX404:AMX405 AWT404:AWT405 BGP404:BGP405 BQL404:BQL405 CAH404:CAH405 CKD404:CKD405 CTZ404:CTZ405 DDV404:DDV405 DNR404:DNR405 DXN404:DXN405 EHJ404:EHJ405 ERF404:ERF405 FBB404:FBB405 FKX404:FKX405 FUT404:FUT405 GEP404:GEP405 GOL404:GOL405 GYH404:GYH405 HID404:HID405 HRZ404:HRZ405 IBV404:IBV405 ILR404:ILR405 IVN404:IVN405 JFJ404:JFJ405 JPF404:JPF405 JZB404:JZB405 KIX404:KIX405 KST404:KST405 LCP404:LCP405 LML404:LML405 LWH404:LWH405 MGD404:MGD405 MPZ404:MPZ405 MZV404:MZV405 NJR404:NJR405 NTN404:NTN405 ODJ404:ODJ405 ONF404:ONF405 OXB404:OXB405 PGX404:PGX405 PQT404:PQT405 QAP404:QAP405 QKL404:QKL405 QUH404:QUH405 RED404:RED405 RNZ404:RNZ405 RXV404:RXV405 SHR404:SHR405 SRN404:SRN405 TBJ404:TBJ405 TLF404:TLF405 TVB404:TVB405 UEX404:UEX405 UOT404:UOT405 UYP404:UYP405 VIL404:VIL405 VSH404:VSH405 WCD404:WCD405 WLZ404:WLZ405 WVV404:WVV405 WVV389:WVV390 WLZ389:WLZ390 WCD389:WCD390 VSH389:VSH390 VIL389:VIL390 UYP389:UYP390 UOT389:UOT390 UEX389:UEX390 TVB389:TVB390 TLF389:TLF390 TBJ389:TBJ390 SRN389:SRN390 SHR389:SHR390 RXV389:RXV390 RNZ389:RNZ390 RED389:RED390 QUH389:QUH390 QKL389:QKL390 QAP389:QAP390 PQT389:PQT390 PGX389:PGX390 OXB389:OXB390 ONF389:ONF390 ODJ389:ODJ390 NTN389:NTN390 NJR389:NJR390 MZV389:MZV390 MPZ389:MPZ390 MGD389:MGD390 LWH389:LWH390 LML389:LML390 LCP389:LCP390 KST389:KST390 KIX389:KIX390 JZB389:JZB390 JPF389:JPF390 JFJ389:JFJ390 IVN389:IVN390 ILR389:ILR390 IBV389:IBV390 HRZ389:HRZ390 HID389:HID390 GYH389:GYH390 GOL389:GOL390 GEP389:GEP390 FUT389:FUT390 FKX389:FKX390 FBB389:FBB390 ERF389:ERF390 EHJ389:EHJ390 DXN389:DXN390 DNR389:DNR390 DDV389:DDV390 CTZ389:CTZ390 CKD389:CKD390 CAH389:CAH390 BQL389:BQL390 BGP389:BGP390 AWT389:AWT390 AMX389:AMX390 ADB389:ADB390 TF389:TF390 JJ389:JJ390 WVV398:WVV399 WLZ398:WLZ399 WCD398:WCD399 VSH398:VSH399 VIL398:VIL399 UYP398:UYP399 UOT398:UOT399 UEX398:UEX399 TVB398:TVB399 TLF398:TLF399 TBJ398:TBJ399 SRN398:SRN399 SHR398:SHR399 RXV398:RXV399 RNZ398:RNZ399 RED398:RED399 QUH398:QUH399 QKL398:QKL399 QAP398:QAP399 PQT398:PQT399 PGX398:PGX399 OXB398:OXB399 ONF398:ONF399 ODJ398:ODJ399 NTN398:NTN399 NJR398:NJR399 MZV398:MZV399 MPZ398:MPZ399 MGD398:MGD399 LWH398:LWH399 LML398:LML399 LCP398:LCP399 KST398:KST399 KIX398:KIX399 JZB398:JZB399 JPF398:JPF399 JFJ398:JFJ399 IVN398:IVN399 ILR398:ILR399 IBV398:IBV399 HRZ398:HRZ399 HID398:HID399 GYH398:GYH399 GOL398:GOL399 GEP398:GEP399 FUT398:FUT399 FKX398:FKX399 FBB398:FBB399 ERF398:ERF399 EHJ398:EHJ399 DXN398:DXN399 DNR398:DNR399 DDV398:DDV399 CTZ398:CTZ399 CKD398:CKD399 CAH398:CAH399 BQL398:BQL399 BGP398:BGP399 AWT398:AWT399 AMX398:AMX399 ADB398:ADB399 TF398:TF399 JJ398:JJ399 JJ407:JJ408 TF407:TF408 ADB407:ADB408 AMX407:AMX408 AWT407:AWT408 BGP407:BGP408 BQL407:BQL408 CAH407:CAH408 CKD407:CKD408 CTZ407:CTZ408 DDV407:DDV408 DNR407:DNR408 DXN407:DXN408 EHJ407:EHJ408 ERF407:ERF408 FBB407:FBB408 FKX407:FKX408 FUT407:FUT408 GEP407:GEP408 GOL407:GOL408 GYH407:GYH408 HID407:HID408 HRZ407:HRZ408 IBV407:IBV408 ILR407:ILR408 IVN407:IVN408 JFJ407:JFJ408 JPF407:JPF408 JZB407:JZB408 KIX407:KIX408 KST407:KST408 LCP407:LCP408 LML407:LML408 LWH407:LWH408 MGD407:MGD408 MPZ407:MPZ408 MZV407:MZV408 NJR407:NJR408 NTN407:NTN408 ODJ407:ODJ408 ONF407:ONF408 OXB407:OXB408 PGX407:PGX408 PQT407:PQT408 QAP407:QAP408 QKL407:QKL408 QUH407:QUH408 RED407:RED408 RNZ407:RNZ408 RXV407:RXV408 SHR407:SHR408 SRN407:SRN408 TBJ407:TBJ408 TLF407:TLF408 TVB407:TVB408 UEX407:UEX408 UOT407:UOT408 UYP407:UYP408 VIL407:VIL408 VSH407:VSH408 WCD407:WCD408 WLZ407:WLZ408 WVV407:WVV408 JJ410:JJ411 TF410:TF411 ADB410:ADB411 AMX410:AMX411 AWT410:AWT411 BGP410:BGP411 BQL410:BQL411 CAH410:CAH411 CKD410:CKD411 CTZ410:CTZ411 DDV410:DDV411 DNR410:DNR411 DXN410:DXN411 EHJ410:EHJ411 ERF410:ERF411 FBB410:FBB411 FKX410:FKX411 FUT410:FUT411 GEP410:GEP411 GOL410:GOL411 GYH410:GYH411 HID410:HID411 HRZ410:HRZ411 IBV410:IBV411 ILR410:ILR411 IVN410:IVN411 JFJ410:JFJ411 JPF410:JPF411 JZB410:JZB411 KIX410:KIX411 KST410:KST411 LCP410:LCP411 LML410:LML411 LWH410:LWH411 MGD410:MGD411 MPZ410:MPZ411 MZV410:MZV411 NJR410:NJR411 NTN410:NTN411 ODJ410:ODJ411 ONF410:ONF411 OXB410:OXB411 PGX410:PGX411 PQT410:PQT411 QAP410:QAP411 QKL410:QKL411 QUH410:QUH411 RED410:RED411 RNZ410:RNZ411 RXV410:RXV411 SHR410:SHR411 SRN410:SRN411 TBJ410:TBJ411 TLF410:TLF411 TVB410:TVB411 UEX410:UEX411 UOT410:UOT411 UYP410:UYP411 VIL410:VIL411 VSH410:VSH411 WCD410:WCD411 WLZ410:WLZ411 WVV410:WVV411 JJ413:JJ414 TF413:TF414 ADB413:ADB414 AMX413:AMX414 AWT413:AWT414 BGP413:BGP414 BQL413:BQL414 CAH413:CAH414 CKD413:CKD414 CTZ413:CTZ414 DDV413:DDV414 DNR413:DNR414 DXN413:DXN414 EHJ413:EHJ414 ERF413:ERF414 FBB413:FBB414 FKX413:FKX414 FUT413:FUT414 GEP413:GEP414 GOL413:GOL414 GYH413:GYH414 HID413:HID414 HRZ413:HRZ414 IBV413:IBV414 ILR413:ILR414 IVN413:IVN414 JFJ413:JFJ414 JPF413:JPF414 JZB413:JZB414 KIX413:KIX414 KST413:KST414 LCP413:LCP414 LML413:LML414 LWH413:LWH414 MGD413:MGD414 MPZ413:MPZ414 MZV413:MZV414 NJR413:NJR414 NTN413:NTN414 ODJ413:ODJ414 ONF413:ONF414 OXB413:OXB414 PGX413:PGX414 PQT413:PQT414 QAP413:QAP414 QKL413:QKL414 QUH413:QUH414 RED413:RED414 RNZ413:RNZ414 RXV413:RXV414 SHR413:SHR414 SRN413:SRN414 TBJ413:TBJ414 TLF413:TLF414 TVB413:TVB414 UEX413:UEX414 UOT413:UOT414 UYP413:UYP414 VIL413:VIL414 VSH413:VSH414 WCD413:WCD414 WLZ413:WLZ414 WVV413:WVV414 JJ419:JJ420 TF419:TF420 ADB419:ADB420 AMX419:AMX420 AWT419:AWT420 BGP419:BGP420 BQL419:BQL420 CAH419:CAH420 CKD419:CKD420 CTZ419:CTZ420 DDV419:DDV420 DNR419:DNR420 DXN419:DXN420 EHJ419:EHJ420 ERF419:ERF420 FBB419:FBB420 FKX419:FKX420 FUT419:FUT420 GEP419:GEP420 GOL419:GOL420 GYH419:GYH420 HID419:HID420 HRZ419:HRZ420 IBV419:IBV420 ILR419:ILR420 IVN419:IVN420 JFJ419:JFJ420 JPF419:JPF420 JZB419:JZB420 KIX419:KIX420 KST419:KST420 LCP419:LCP420 LML419:LML420 LWH419:LWH420 MGD419:MGD420 MPZ419:MPZ420 MZV419:MZV420 NJR419:NJR420 NTN419:NTN420 ODJ419:ODJ420 ONF419:ONF420 OXB419:OXB420 PGX419:PGX420 PQT419:PQT420 QAP419:QAP420 QKL419:QKL420 QUH419:QUH420 RED419:RED420 RNZ419:RNZ420 RXV419:RXV420 SHR419:SHR420 SRN419:SRN420 TBJ419:TBJ420 TLF419:TLF420 TVB419:TVB420 UEX419:UEX420 UOT419:UOT420 UYP419:UYP420 VIL419:VIL420 VSH419:VSH420 WCD419:WCD420 WLZ419:WLZ420 WVV419:WVV420 JJ422:JJ423 TF422:TF423 ADB422:ADB423 AMX422:AMX423 AWT422:AWT423 BGP422:BGP423 BQL422:BQL423 CAH422:CAH423 CKD422:CKD423 CTZ422:CTZ423 DDV422:DDV423 DNR422:DNR423 DXN422:DXN423 EHJ422:EHJ423 ERF422:ERF423 FBB422:FBB423 FKX422:FKX423 FUT422:FUT423 GEP422:GEP423 GOL422:GOL423 GYH422:GYH423 HID422:HID423 HRZ422:HRZ423 IBV422:IBV423 ILR422:ILR423 IVN422:IVN423 JFJ422:JFJ423 JPF422:JPF423 JZB422:JZB423 KIX422:KIX423 KST422:KST423 LCP422:LCP423 LML422:LML423 LWH422:LWH423 MGD422:MGD423 MPZ422:MPZ423 MZV422:MZV423 NJR422:NJR423 NTN422:NTN423 ODJ422:ODJ423 ONF422:ONF423 OXB422:OXB423 PGX422:PGX423 PQT422:PQT423 QAP422:QAP423 QKL422:QKL423 QUH422:QUH423 RED422:RED423 RNZ422:RNZ423 RXV422:RXV423 SHR422:SHR423 SRN422:SRN423 TBJ422:TBJ423 TLF422:TLF423 TVB422:TVB423 UEX422:UEX423 UOT422:UOT423 UYP422:UYP423 VIL422:VIL423 VSH422:VSH423 WCD422:WCD423 WLZ422:WLZ423 WVV422:WVV423 JJ428:JJ429 TF428:TF429 ADB428:ADB429 AMX428:AMX429 AWT428:AWT429 BGP428:BGP429 BQL428:BQL429 CAH428:CAH429 CKD428:CKD429 CTZ428:CTZ429 DDV428:DDV429 DNR428:DNR429 DXN428:DXN429 EHJ428:EHJ429 ERF428:ERF429 FBB428:FBB429 FKX428:FKX429 FUT428:FUT429 GEP428:GEP429 GOL428:GOL429 GYH428:GYH429 HID428:HID429 HRZ428:HRZ429 IBV428:IBV429 ILR428:ILR429 IVN428:IVN429 JFJ428:JFJ429 JPF428:JPF429 JZB428:JZB429 KIX428:KIX429 KST428:KST429 LCP428:LCP429 LML428:LML429 LWH428:LWH429 MGD428:MGD429 MPZ428:MPZ429 MZV428:MZV429 NJR428:NJR429 NTN428:NTN429 ODJ428:ODJ429 ONF428:ONF429 OXB428:OXB429 PGX428:PGX429 PQT428:PQT429 QAP428:QAP429 QKL428:QKL429 QUH428:QUH429 RED428:RED429 RNZ428:RNZ429 RXV428:RXV429 SHR428:SHR429 SRN428:SRN429 TBJ428:TBJ429 TLF428:TLF429 TVB428:TVB429 UEX428:UEX429 UOT428:UOT429 UYP428:UYP429 VIL428:VIL429 VSH428:VSH429 WCD428:WCD429 WLZ428:WLZ429 WVV428:WVV429 JJ431:JJ432 TF431:TF432 ADB431:ADB432 AMX431:AMX432 AWT431:AWT432 BGP431:BGP432 BQL431:BQL432 CAH431:CAH432 CKD431:CKD432 CTZ431:CTZ432 DDV431:DDV432 DNR431:DNR432 DXN431:DXN432 EHJ431:EHJ432 ERF431:ERF432 FBB431:FBB432 FKX431:FKX432 FUT431:FUT432 GEP431:GEP432 GOL431:GOL432 GYH431:GYH432 HID431:HID432 HRZ431:HRZ432 IBV431:IBV432 ILR431:ILR432 IVN431:IVN432 JFJ431:JFJ432 JPF431:JPF432 JZB431:JZB432 KIX431:KIX432 KST431:KST432 LCP431:LCP432 LML431:LML432 LWH431:LWH432 MGD431:MGD432 MPZ431:MPZ432 MZV431:MZV432 NJR431:NJR432 NTN431:NTN432 ODJ431:ODJ432 ONF431:ONF432 OXB431:OXB432 PGX431:PGX432 PQT431:PQT432 QAP431:QAP432 QKL431:QKL432 QUH431:QUH432 RED431:RED432 RNZ431:RNZ432 RXV431:RXV432 SHR431:SHR432 SRN431:SRN432 TBJ431:TBJ432 TLF431:TLF432 TVB431:TVB432 UEX431:UEX432 UOT431:UOT432 UYP431:UYP432 VIL431:VIL432 VSH431:VSH432 WCD431:WCD432 WLZ431:WLZ432 WVV431:WVV432 WVV416:WVV417 WLZ416:WLZ417 WCD416:WCD417 VSH416:VSH417 VIL416:VIL417 UYP416:UYP417 UOT416:UOT417 UEX416:UEX417 TVB416:TVB417 TLF416:TLF417 TBJ416:TBJ417 SRN416:SRN417 SHR416:SHR417 RXV416:RXV417 RNZ416:RNZ417 RED416:RED417 QUH416:QUH417 QKL416:QKL417 QAP416:QAP417 PQT416:PQT417 PGX416:PGX417 OXB416:OXB417 ONF416:ONF417 ODJ416:ODJ417 NTN416:NTN417 NJR416:NJR417 MZV416:MZV417 MPZ416:MPZ417 MGD416:MGD417 LWH416:LWH417 LML416:LML417 LCP416:LCP417 KST416:KST417 KIX416:KIX417 JZB416:JZB417 JPF416:JPF417 JFJ416:JFJ417 IVN416:IVN417 ILR416:ILR417 IBV416:IBV417 HRZ416:HRZ417 HID416:HID417 GYH416:GYH417 GOL416:GOL417 GEP416:GEP417 FUT416:FUT417 FKX416:FKX417 FBB416:FBB417 ERF416:ERF417 EHJ416:EHJ417 DXN416:DXN417 DNR416:DNR417 DDV416:DDV417 CTZ416:CTZ417 CKD416:CKD417 CAH416:CAH417 BQL416:BQL417 BGP416:BGP417 AWT416:AWT417 AMX416:AMX417 ADB416:ADB417 TF416:TF417 JJ416:JJ417 WVV425:WVV426 WLZ425:WLZ426 WCD425:WCD426 VSH425:VSH426 VIL425:VIL426 UYP425:UYP426 UOT425:UOT426 UEX425:UEX426 TVB425:TVB426 TLF425:TLF426 TBJ425:TBJ426 SRN425:SRN426 SHR425:SHR426 RXV425:RXV426 RNZ425:RNZ426 RED425:RED426 QUH425:QUH426 QKL425:QKL426 QAP425:QAP426 PQT425:PQT426 PGX425:PGX426 OXB425:OXB426 ONF425:ONF426 ODJ425:ODJ426 NTN425:NTN426 NJR425:NJR426 MZV425:MZV426 MPZ425:MPZ426 MGD425:MGD426 LWH425:LWH426 LML425:LML426 LCP425:LCP426 KST425:KST426 KIX425:KIX426 JZB425:JZB426 JPF425:JPF426 JFJ425:JFJ426 IVN425:IVN426 ILR425:ILR426 IBV425:IBV426 HRZ425:HRZ426 HID425:HID426 GYH425:GYH426 GOL425:GOL426 GEP425:GEP426 FUT425:FUT426 FKX425:FKX426 FBB425:FBB426 ERF425:ERF426 EHJ425:EHJ426 DXN425:DXN426 DNR425:DNR426 DDV425:DDV426 CTZ425:CTZ426 CKD425:CKD426 CAH425:CAH426 BQL425:BQL426 BGP425:BGP426 AWT425:AWT426 AMX425:AMX426 ADB425:ADB426 TF425:TF426 JJ425:JJ426 JJ434:JJ435 TF434:TF435 ADB434:ADB435 AMX434:AMX435 AWT434:AWT435 BGP434:BGP435 BQL434:BQL435 CAH434:CAH435 CKD434:CKD435 CTZ434:CTZ435 DDV434:DDV435 DNR434:DNR435 DXN434:DXN435 EHJ434:EHJ435 ERF434:ERF435 FBB434:FBB435 FKX434:FKX435 FUT434:FUT435 GEP434:GEP435 GOL434:GOL435 GYH434:GYH435 HID434:HID435 HRZ434:HRZ435 IBV434:IBV435 ILR434:ILR435 IVN434:IVN435 JFJ434:JFJ435 JPF434:JPF435 JZB434:JZB435 KIX434:KIX435 KST434:KST435 LCP434:LCP435 LML434:LML435 LWH434:LWH435 MGD434:MGD435 MPZ434:MPZ435 MZV434:MZV435 NJR434:NJR435 NTN434:NTN435 ODJ434:ODJ435 ONF434:ONF435 OXB434:OXB435 PGX434:PGX435 PQT434:PQT435 QAP434:QAP435 QKL434:QKL435 QUH434:QUH435 RED434:RED435 RNZ434:RNZ435 RXV434:RXV435 SHR434:SHR435 SRN434:SRN435 TBJ434:TBJ435 TLF434:TLF435 TVB434:TVB435 UEX434:UEX435 UOT434:UOT435 UYP434:UYP435 VIL434:VIL435 VSH434:VSH435 WCD434:WCD435 WLZ434:WLZ435 WVV434:WVV435 JJ437:JJ438 TF437:TF438 ADB437:ADB438 AMX437:AMX438 AWT437:AWT438 BGP437:BGP438 BQL437:BQL438 CAH437:CAH438 CKD437:CKD438 CTZ437:CTZ438 DDV437:DDV438 DNR437:DNR438 DXN437:DXN438 EHJ437:EHJ438 ERF437:ERF438 FBB437:FBB438 FKX437:FKX438 FUT437:FUT438 GEP437:GEP438 GOL437:GOL438 GYH437:GYH438 HID437:HID438 HRZ437:HRZ438 IBV437:IBV438 ILR437:ILR438 IVN437:IVN438 JFJ437:JFJ438 JPF437:JPF438 JZB437:JZB438 KIX437:KIX438 KST437:KST438 LCP437:LCP438 LML437:LML438 LWH437:LWH438 MGD437:MGD438 MPZ437:MPZ438 MZV437:MZV438 NJR437:NJR438 NTN437:NTN438 ODJ437:ODJ438 ONF437:ONF438 OXB437:OXB438 PGX437:PGX438 PQT437:PQT438 QAP437:QAP438 QKL437:QKL438 QUH437:QUH438 RED437:RED438 RNZ437:RNZ438 RXV437:RXV438 SHR437:SHR438 SRN437:SRN438 TBJ437:TBJ438 TLF437:TLF438 TVB437:TVB438 UEX437:UEX438 UOT437:UOT438 UYP437:UYP438 VIL437:VIL438 VSH437:VSH438 WCD437:WCD438 WLZ437:WLZ438 WVV437:WVV438 JJ440:JJ441 TF440:TF441 ADB440:ADB441 AMX440:AMX441 AWT440:AWT441 BGP440:BGP441 BQL440:BQL441 CAH440:CAH441 CKD440:CKD441 CTZ440:CTZ441 DDV440:DDV441 DNR440:DNR441 DXN440:DXN441 EHJ440:EHJ441 ERF440:ERF441 FBB440:FBB441 FKX440:FKX441 FUT440:FUT441 GEP440:GEP441 GOL440:GOL441 GYH440:GYH441 HID440:HID441 HRZ440:HRZ441 IBV440:IBV441 ILR440:ILR441 IVN440:IVN441 JFJ440:JFJ441 JPF440:JPF441 JZB440:JZB441 KIX440:KIX441 KST440:KST441 LCP440:LCP441 LML440:LML441 LWH440:LWH441 MGD440:MGD441 MPZ440:MPZ441 MZV440:MZV441 NJR440:NJR441 NTN440:NTN441 ODJ440:ODJ441 ONF440:ONF441 OXB440:OXB441 PGX440:PGX441 PQT440:PQT441 QAP440:QAP441 QKL440:QKL441 QUH440:QUH441 RED440:RED441 RNZ440:RNZ441 RXV440:RXV441 SHR440:SHR441 SRN440:SRN441 TBJ440:TBJ441 TLF440:TLF441 TVB440:TVB441 UEX440:UEX441 UOT440:UOT441 UYP440:UYP441 VIL440:VIL441 VSH440:VSH441 WCD440:WCD441 WLZ440:WLZ441 WVV440:WVV441 JJ446:JJ447 TF446:TF447 ADB446:ADB447 AMX446:AMX447 AWT446:AWT447 BGP446:BGP447 BQL446:BQL447 CAH446:CAH447 CKD446:CKD447 CTZ446:CTZ447 DDV446:DDV447 DNR446:DNR447 DXN446:DXN447 EHJ446:EHJ447 ERF446:ERF447 FBB446:FBB447 FKX446:FKX447 FUT446:FUT447 GEP446:GEP447 GOL446:GOL447 GYH446:GYH447 HID446:HID447 HRZ446:HRZ447 IBV446:IBV447 ILR446:ILR447 IVN446:IVN447 JFJ446:JFJ447 JPF446:JPF447 JZB446:JZB447 KIX446:KIX447 KST446:KST447 LCP446:LCP447 LML446:LML447 LWH446:LWH447 MGD446:MGD447 MPZ446:MPZ447 MZV446:MZV447 NJR446:NJR447 NTN446:NTN447 ODJ446:ODJ447 ONF446:ONF447 OXB446:OXB447 PGX446:PGX447 PQT446:PQT447 QAP446:QAP447 QKL446:QKL447 QUH446:QUH447 RED446:RED447 RNZ446:RNZ447 RXV446:RXV447 SHR446:SHR447 SRN446:SRN447 TBJ446:TBJ447 TLF446:TLF447 TVB446:TVB447 UEX446:UEX447 UOT446:UOT447 UYP446:UYP447 VIL446:VIL447 VSH446:VSH447 WCD446:WCD447 WLZ446:WLZ447 WVV446:WVV447 JJ449:JJ450 TF449:TF450 ADB449:ADB450 AMX449:AMX450 AWT449:AWT450 BGP449:BGP450 BQL449:BQL450 CAH449:CAH450 CKD449:CKD450 CTZ449:CTZ450 DDV449:DDV450 DNR449:DNR450 DXN449:DXN450 EHJ449:EHJ450 ERF449:ERF450 FBB449:FBB450 FKX449:FKX450 FUT449:FUT450 GEP449:GEP450 GOL449:GOL450 GYH449:GYH450 HID449:HID450 HRZ449:HRZ450 IBV449:IBV450 ILR449:ILR450 IVN449:IVN450 JFJ449:JFJ450 JPF449:JPF450 JZB449:JZB450 KIX449:KIX450 KST449:KST450 LCP449:LCP450 LML449:LML450 LWH449:LWH450 MGD449:MGD450 MPZ449:MPZ450 MZV449:MZV450 NJR449:NJR450 NTN449:NTN450 ODJ449:ODJ450 ONF449:ONF450 OXB449:OXB450 PGX449:PGX450 PQT449:PQT450 QAP449:QAP450 QKL449:QKL450 QUH449:QUH450 RED449:RED450 RNZ449:RNZ450 RXV449:RXV450 SHR449:SHR450 SRN449:SRN450 TBJ449:TBJ450 TLF449:TLF450 TVB449:TVB450 UEX449:UEX450 UOT449:UOT450 UYP449:UYP450 VIL449:VIL450 VSH449:VSH450 WCD449:WCD450 WLZ449:WLZ450 WVV449:WVV450 JJ455:JJ456 TF455:TF456 ADB455:ADB456 AMX455:AMX456 AWT455:AWT456 BGP455:BGP456 BQL455:BQL456 CAH455:CAH456 CKD455:CKD456 CTZ455:CTZ456 DDV455:DDV456 DNR455:DNR456 DXN455:DXN456 EHJ455:EHJ456 ERF455:ERF456 FBB455:FBB456 FKX455:FKX456 FUT455:FUT456 GEP455:GEP456 GOL455:GOL456 GYH455:GYH456 HID455:HID456 HRZ455:HRZ456 IBV455:IBV456 ILR455:ILR456 IVN455:IVN456 JFJ455:JFJ456 JPF455:JPF456 JZB455:JZB456 KIX455:KIX456 KST455:KST456 LCP455:LCP456 LML455:LML456 LWH455:LWH456 MGD455:MGD456 MPZ455:MPZ456 MZV455:MZV456 NJR455:NJR456 NTN455:NTN456 ODJ455:ODJ456 ONF455:ONF456 OXB455:OXB456 PGX455:PGX456 PQT455:PQT456 QAP455:QAP456 QKL455:QKL456 QUH455:QUH456 RED455:RED456 RNZ455:RNZ456 RXV455:RXV456 SHR455:SHR456 SRN455:SRN456 TBJ455:TBJ456 TLF455:TLF456 TVB455:TVB456 UEX455:UEX456 UOT455:UOT456 UYP455:UYP456 VIL455:VIL456 VSH455:VSH456 WCD455:WCD456 WLZ455:WLZ456 WVV455:WVV456 WVV443:WVV444 WLZ443:WLZ444 WCD443:WCD444 VSH443:VSH444 VIL443:VIL444 UYP443:UYP444 UOT443:UOT444 UEX443:UEX444 TVB443:TVB444 TLF443:TLF444 TBJ443:TBJ444 SRN443:SRN444 SHR443:SHR444 RXV443:RXV444 RNZ443:RNZ444 RED443:RED444 QUH443:QUH444 QKL443:QKL444 QAP443:QAP444 PQT443:PQT444 PGX443:PGX444 OXB443:OXB444 ONF443:ONF444 ODJ443:ODJ444 NTN443:NTN444 NJR443:NJR444 MZV443:MZV444 MPZ443:MPZ444 MGD443:MGD444 LWH443:LWH444 LML443:LML444 LCP443:LCP444 KST443:KST444 KIX443:KIX444 JZB443:JZB444 JPF443:JPF444 JFJ443:JFJ444 IVN443:IVN444 ILR443:ILR444 IBV443:IBV444 HRZ443:HRZ444 HID443:HID444 GYH443:GYH444 GOL443:GOL444 GEP443:GEP444 FUT443:FUT444 FKX443:FKX444 FBB443:FBB444 ERF443:ERF444 EHJ443:EHJ444 DXN443:DXN444 DNR443:DNR444 DDV443:DDV444 CTZ443:CTZ444 CKD443:CKD444 CAH443:CAH444 BQL443:BQL444 BGP443:BGP444 AWT443:AWT444 AMX443:AMX444 ADB443:ADB444 TF443:TF444 JJ443:JJ444 WVV452:WVV453 WLZ452:WLZ453 WCD452:WCD453 VSH452:VSH453 VIL452:VIL453 UYP452:UYP453 UOT452:UOT453 UEX452:UEX453 TVB452:TVB453 TLF452:TLF453 TBJ452:TBJ453 SRN452:SRN453 SHR452:SHR453 RXV452:RXV453 RNZ452:RNZ453 RED452:RED453 QUH452:QUH453 QKL452:QKL453 QAP452:QAP453 PQT452:PQT453 PGX452:PGX453 OXB452:OXB453 ONF452:ONF453 ODJ452:ODJ453 NTN452:NTN453 NJR452:NJR453 MZV452:MZV453 MPZ452:MPZ453 MGD452:MGD453 LWH452:LWH453 LML452:LML453 LCP452:LCP453 KST452:KST453 KIX452:KIX453 JZB452:JZB453 JPF452:JPF453 JFJ452:JFJ453 IVN452:IVN453 ILR452:ILR453 IBV452:IBV453 HRZ452:HRZ453 HID452:HID453 GYH452:GYH453 GOL452:GOL453 GEP452:GEP453 FUT452:FUT453 FKX452:FKX453 FBB452:FBB453 ERF452:ERF453 EHJ452:EHJ453 DXN452:DXN453 DNR452:DNR453 DDV452:DDV453 CTZ452:CTZ453 CKD452:CKD453 CAH452:CAH453 BQL452:BQL453 BGP452:BGP453 AWT452:AWT453 AMX452:AMX453 ADB452:ADB453 TF452:TF453 JJ452:JJ453 WVV1843:WVV1949 JJ1843:JJ1949 TF1843:TF1949 ADB1843:ADB1949 AMX1843:AMX1949 AWT1843:AWT1949 BGP1843:BGP1949 BQL1843:BQL1949 CAH1843:CAH1949 CKD1843:CKD1949 CTZ1843:CTZ1949 DDV1843:DDV1949 DNR1843:DNR1949 DXN1843:DXN1949 EHJ1843:EHJ1949 ERF1843:ERF1949 FBB1843:FBB1949 FKX1843:FKX1949 FUT1843:FUT1949 GEP1843:GEP1949 GOL1843:GOL1949 GYH1843:GYH1949 HID1843:HID1949 HRZ1843:HRZ1949 IBV1843:IBV1949 ILR1843:ILR1949 IVN1843:IVN1949 JFJ1843:JFJ1949 JPF1843:JPF1949 JZB1843:JZB1949 KIX1843:KIX1949 KST1843:KST1949 LCP1843:LCP1949 LML1843:LML1949 LWH1843:LWH1949 MGD1843:MGD1949 MPZ1843:MPZ1949 MZV1843:MZV1949 NJR1843:NJR1949 NTN1843:NTN1949 ODJ1843:ODJ1949 ONF1843:ONF1949 OXB1843:OXB1949 PGX1843:PGX1949 PQT1843:PQT1949 QAP1843:QAP1949 QKL1843:QKL1949 QUH1843:QUH1949 RED1843:RED1949 RNZ1843:RNZ1949 RXV1843:RXV1949 SHR1843:SHR1949 SRN1843:SRN1949 TBJ1843:TBJ1949 TLF1843:TLF1949 TVB1843:TVB1949 UEX1843:UEX1949 UOT1843:UOT1949 UYP1843:UYP1949 VIL1843:VIL1949 VSH1843:VSH1949 WCD1843:WCD1949 WCD909:WCD1007 VSH909:VSH1007 VIL909:VIL1007 UYP909:UYP1007 UOT909:UOT1007 UEX909:UEX1007 TVB909:TVB1007 TLF909:TLF1007 TBJ909:TBJ1007 SRN909:SRN1007 SHR909:SHR1007 RXV909:RXV1007 RNZ909:RNZ1007 RED909:RED1007 QUH909:QUH1007 QKL909:QKL1007 QAP909:QAP1007 PQT909:PQT1007 PGX909:PGX1007 OXB909:OXB1007 ONF909:ONF1007 ODJ909:ODJ1007 NTN909:NTN1007 NJR909:NJR1007 MZV909:MZV1007 MPZ909:MPZ1007 MGD909:MGD1007 LWH909:LWH1007 LML909:LML1007 LCP909:LCP1007 KST909:KST1007 KIX909:KIX1007 JZB909:JZB1007 JPF909:JPF1007 JFJ909:JFJ1007 IVN909:IVN1007 ILR909:ILR1007 IBV909:IBV1007 HRZ909:HRZ1007 HID909:HID1007 GYH909:GYH1007 GOL909:GOL1007 GEP909:GEP1007 FUT909:FUT1007 FKX909:FKX1007 FBB909:FBB1007 ERF909:ERF1007 EHJ909:EHJ1007 DXN909:DXN1007 DNR909:DNR1007 DDV909:DDV1007 CTZ909:CTZ1007 CKD909:CKD1007 CAH909:CAH1007 BQL909:BQL1007 BGP909:BGP1007 AWT909:AWT1007 AMX909:AMX1007 ADB909:ADB1007 TF909:TF1007 JJ909:JJ1007 WVV909:WVV1007 WLZ909:WLZ1007 WLZ1843:WLZ1949 WVV1389:WVV1459 JJ1389:JJ1459 TF1389:TF1459 ADB1389:ADB1459 AMX1389:AMX1459 AWT1389:AWT1459 BGP1389:BGP1459 BQL1389:BQL1459 CAH1389:CAH1459 CKD1389:CKD1459 CTZ1389:CTZ1459 DDV1389:DDV1459 DNR1389:DNR1459 DXN1389:DXN1459 EHJ1389:EHJ1459 ERF1389:ERF1459 FBB1389:FBB1459 FKX1389:FKX1459 FUT1389:FUT1459 GEP1389:GEP1459 GOL1389:GOL1459 GYH1389:GYH1459 HID1389:HID1459 HRZ1389:HRZ1459 IBV1389:IBV1459 ILR1389:ILR1459 IVN1389:IVN1459 JFJ1389:JFJ1459 JPF1389:JPF1459 JZB1389:JZB1459 KIX1389:KIX1459 KST1389:KST1459 LCP1389:LCP1459 LML1389:LML1459 LWH1389:LWH1459 MGD1389:MGD1459 MPZ1389:MPZ1459 MZV1389:MZV1459 NJR1389:NJR1459 NTN1389:NTN1459 ODJ1389:ODJ1459 ONF1389:ONF1459 OXB1389:OXB1459 PGX1389:PGX1459 PQT1389:PQT1459 QAP1389:QAP1459 QKL1389:QKL1459 QUH1389:QUH1459 RED1389:RED1459 RNZ1389:RNZ1459 RXV1389:RXV1459 SHR1389:SHR1459 SRN1389:SRN1459 TBJ1389:TBJ1459 TLF1389:TLF1459 TVB1389:TVB1459 UEX1389:UEX1459 UOT1389:UOT1459 UYP1389:UYP1459 VIL1389:VIL1459 VSH1389:VSH1459 WCD1389:WCD1459 VSH1245:VSH1315 VIL1245:VIL1315 UYP1245:UYP1315 UOT1245:UOT1315 UEX1245:UEX1315 TVB1245:TVB1315 TLF1245:TLF1315 TBJ1245:TBJ1315 SRN1245:SRN1315 SHR1245:SHR1315 RXV1245:RXV1315 RNZ1245:RNZ1315 RED1245:RED1315 QUH1245:QUH1315 QKL1245:QKL1315 QAP1245:QAP1315 PQT1245:PQT1315 PGX1245:PGX1315 OXB1245:OXB1315 ONF1245:ONF1315 ODJ1245:ODJ1315 NTN1245:NTN1315 NJR1245:NJR1315 MZV1245:MZV1315 MPZ1245:MPZ1315 MGD1245:MGD1315 LWH1245:LWH1315 LML1245:LML1315 LCP1245:LCP1315 KST1245:KST1315 KIX1245:KIX1315 JZB1245:JZB1315 JPF1245:JPF1315 JFJ1245:JFJ1315 IVN1245:IVN1315 ILR1245:ILR1315 IBV1245:IBV1315 HRZ1245:HRZ1315 HID1245:HID1315 GYH1245:GYH1315 GOL1245:GOL1315 GEP1245:GEP1315 FUT1245:FUT1315 FKX1245:FKX1315 FBB1245:FBB1315 ERF1245:ERF1315 EHJ1245:EHJ1315 DXN1245:DXN1315 DNR1245:DNR1315 DDV1245:DDV1315 CTZ1245:CTZ1315 CKD1245:CKD1315 CAH1245:CAH1315 BQL1245:BQL1315 BGP1245:BGP1315 AWT1245:AWT1315 AMX1245:AMX1315 ADB1245:ADB1315 TF1245:TF1315 JJ1245:JJ1315 WVV1245:WVV1315 WLZ1245:WLZ1315 WCD1317:WCD1387 WLZ1389:WLZ1459 VSH1317:VSH1387 VIL1317:VIL1387 UYP1317:UYP1387 UOT1317:UOT1387 UEX1317:UEX1387 TVB1317:TVB1387 TLF1317:TLF1387 TBJ1317:TBJ1387 SRN1317:SRN1387 SHR1317:SHR1387 RXV1317:RXV1387 RNZ1317:RNZ1387 RED1317:RED1387 QUH1317:QUH1387 QKL1317:QKL1387 QAP1317:QAP1387 PQT1317:PQT1387 PGX1317:PGX1387 OXB1317:OXB1387 ONF1317:ONF1387 ODJ1317:ODJ1387 NTN1317:NTN1387 NJR1317:NJR1387 MZV1317:MZV1387 MPZ1317:MPZ1387 MGD1317:MGD1387 LWH1317:LWH1387 LML1317:LML1387 LCP1317:LCP1387 KST1317:KST1387 KIX1317:KIX1387 JZB1317:JZB1387 JPF1317:JPF1387 JFJ1317:JFJ1387 IVN1317:IVN1387 ILR1317:ILR1387 IBV1317:IBV1387 HRZ1317:HRZ1387 HID1317:HID1387 GYH1317:GYH1387 GOL1317:GOL1387 GEP1317:GEP1387 FUT1317:FUT1387 FKX1317:FKX1387 FBB1317:FBB1387 ERF1317:ERF1387 EHJ1317:EHJ1387 DXN1317:DXN1387 DNR1317:DNR1387 DDV1317:DDV1387 CTZ1317:CTZ1387 CKD1317:CKD1387 CAH1317:CAH1387 BQL1317:BQL1387 BGP1317:BGP1387 AWT1317:AWT1387 AMX1317:AMX1387 ADB1317:ADB1387 TF1317:TF1387 JJ1317:JJ1387 WVV1317:WVV1387 WLZ1317:WLZ1387 WCD1245:WCD1315 VSH1173:VSH1243 VIL1173:VIL1243 UYP1173:UYP1243 UOT1173:UOT1243 UEX1173:UEX1243 TVB1173:TVB1243 TLF1173:TLF1243 TBJ1173:TBJ1243 SRN1173:SRN1243 SHR1173:SHR1243 RXV1173:RXV1243 RNZ1173:RNZ1243 RED1173:RED1243 QUH1173:QUH1243 QKL1173:QKL1243 QAP1173:QAP1243 PQT1173:PQT1243 PGX1173:PGX1243 OXB1173:OXB1243 ONF1173:ONF1243 ODJ1173:ODJ1243 NTN1173:NTN1243 NJR1173:NJR1243 MZV1173:MZV1243 MPZ1173:MPZ1243 MGD1173:MGD1243 LWH1173:LWH1243 LML1173:LML1243 LCP1173:LCP1243 KST1173:KST1243 KIX1173:KIX1243 JZB1173:JZB1243 JPF1173:JPF1243 JFJ1173:JFJ1243 IVN1173:IVN1243 ILR1173:ILR1243 IBV1173:IBV1243 HRZ1173:HRZ1243 HID1173:HID1243 GYH1173:GYH1243 GOL1173:GOL1243 GEP1173:GEP1243 FUT1173:FUT1243 FKX1173:FKX1243 FBB1173:FBB1243 ERF1173:ERF1243 EHJ1173:EHJ1243 DXN1173:DXN1243 DNR1173:DNR1243 DDV1173:DDV1243 CTZ1173:CTZ1243 CKD1173:CKD1243 CAH1173:CAH1243 BQL1173:BQL1243 BGP1173:BGP1243 AWT1173:AWT1243 AMX1173:AMX1243 ADB1173:ADB1243 TF1173:TF1243 JJ1173:JJ1243 WVV1173:WVV1243 WLZ1173:WLZ1243 WVV1083:WVV1171 JJ1083:JJ1171 TF1083:TF1171 ADB1083:ADB1171 AMX1083:AMX1171 AWT1083:AWT1171 BGP1083:BGP1171 BQL1083:BQL1171 CAH1083:CAH1171 CKD1083:CKD1171 CTZ1083:CTZ1171 DDV1083:DDV1171 DNR1083:DNR1171 DXN1083:DXN1171 EHJ1083:EHJ1171 ERF1083:ERF1171 FBB1083:FBB1171 FKX1083:FKX1171 FUT1083:FUT1171 GEP1083:GEP1171 GOL1083:GOL1171 GYH1083:GYH1171 HID1083:HID1171 HRZ1083:HRZ1171 IBV1083:IBV1171 ILR1083:ILR1171 IVN1083:IVN1171 JFJ1083:JFJ1171 JPF1083:JPF1171 JZB1083:JZB1171 KIX1083:KIX1171 KST1083:KST1171 LCP1083:LCP1171 LML1083:LML1171 LWH1083:LWH1171 MGD1083:MGD1171 MPZ1083:MPZ1171 MZV1083:MZV1171 NJR1083:NJR1171 NTN1083:NTN1171 ODJ1083:ODJ1171 ONF1083:ONF1171 OXB1083:OXB1171 PGX1083:PGX1171 PQT1083:PQT1171 QAP1083:QAP1171 QKL1083:QKL1171 QUH1083:QUH1171 RED1083:RED1171 RNZ1083:RNZ1171 RXV1083:RXV1171 SHR1083:SHR1171 SRN1083:SRN1171 TBJ1083:TBJ1171 TLF1083:TLF1171 TVB1083:TVB1171 UEX1083:UEX1171 UOT1083:UOT1171 UYP1083:UYP1171 VIL1083:VIL1171 VSH1083:VSH1171 WCD1083:WCD1171 WCD1173:WCD1243 WLZ1083:WLZ1171 JJ6:JJ10 WVV6:WVV10 WLZ6:WLZ10 WCD6:WCD10 VSH6:VSH10 VIL6:VIL10 UYP6:UYP10 UOT6:UOT10 UEX6:UEX10 TVB6:TVB10 TLF6:TLF10 TBJ6:TBJ10 SRN6:SRN10 SHR6:SHR10 RXV6:RXV10 RNZ6:RNZ10 RED6:RED10 QUH6:QUH10 QKL6:QKL10 QAP6:QAP10 PQT6:PQT10 PGX6:PGX10 OXB6:OXB10 ONF6:ONF10 ODJ6:ODJ10 NTN6:NTN10 NJR6:NJR10 MZV6:MZV10 MPZ6:MPZ10 MGD6:MGD10 LWH6:LWH10 LML6:LML10 LCP6:LCP10 KST6:KST10 KIX6:KIX10 JZB6:JZB10 JPF6:JPF10 JFJ6:JFJ10 IVN6:IVN10 ILR6:ILR10 IBV6:IBV10 HRZ6:HRZ10 HID6:HID10 GYH6:GYH10 GOL6:GOL10 GEP6:GEP10 FUT6:FUT10 FKX6:FKX10 FBB6:FBB10 ERF6:ERF10 EHJ6:EHJ10 DXN6:DXN10 DNR6:DNR10 DDV6:DDV10 CTZ6:CTZ10 CKD6:CKD10 CAH6:CAH10 BQL6:BQL10 BGP6:BGP10 AWT6:AWT10 AMX6:AMX10 ADB6:ADB10 TF6:TF10 WLZ1461:WLZ1841 WVV1461:WVV1841 JJ1461:JJ1841 TF1461:TF1841 ADB1461:ADB1841 AMX1461:AMX1841 AWT1461:AWT1841 BGP1461:BGP1841 BQL1461:BQL1841 CAH1461:CAH1841 CKD1461:CKD1841 CTZ1461:CTZ1841 DDV1461:DDV1841 DNR1461:DNR1841 DXN1461:DXN1841 EHJ1461:EHJ1841 ERF1461:ERF1841 FBB1461:FBB1841 FKX1461:FKX1841 FUT1461:FUT1841 GEP1461:GEP1841 GOL1461:GOL1841 GYH1461:GYH1841 HID1461:HID1841 HRZ1461:HRZ1841 IBV1461:IBV1841 ILR1461:ILR1841 IVN1461:IVN1841 JFJ1461:JFJ1841 JPF1461:JPF1841 JZB1461:JZB1841 KIX1461:KIX1841 KST1461:KST1841 LCP1461:LCP1841 LML1461:LML1841 LWH1461:LWH1841 MGD1461:MGD1841 MPZ1461:MPZ1841 MZV1461:MZV1841 NJR1461:NJR1841 NTN1461:NTN1841 ODJ1461:ODJ1841 ONF1461:ONF1841 OXB1461:OXB1841 PGX1461:PGX1841 PQT1461:PQT1841 QAP1461:QAP1841 QKL1461:QKL1841 QUH1461:QUH1841 RED1461:RED1841 RNZ1461:RNZ1841 RXV1461:RXV1841 SHR1461:SHR1841 SRN1461:SRN1841 TBJ1461:TBJ1841 TLF1461:TLF1841 TVB1461:TVB1841 UEX1461:UEX1841 UOT1461:UOT1841 UYP1461:UYP1841 VIL1461:VIL1841 VSH1461:VSH1841 WCD1461:WCD1841 WLZ458:WLZ788 WVV1951:WVV2110 WVV1009:WVV1081 JJ1009:JJ1081 TF1009:TF1081 ADB1009:ADB1081 AMX1009:AMX1081 AWT1009:AWT1081 BGP1009:BGP1081 BQL1009:BQL1081 CAH1009:CAH1081 CKD1009:CKD1081 CTZ1009:CTZ1081 DDV1009:DDV1081 DNR1009:DNR1081 DXN1009:DXN1081 EHJ1009:EHJ1081 ERF1009:ERF1081 FBB1009:FBB1081 FKX1009:FKX1081 FUT1009:FUT1081 GEP1009:GEP1081 GOL1009:GOL1081 GYH1009:GYH1081 HID1009:HID1081 HRZ1009:HRZ1081 IBV1009:IBV1081 ILR1009:ILR1081 IVN1009:IVN1081 JFJ1009:JFJ1081 JPF1009:JPF1081 JZB1009:JZB1081 KIX1009:KIX1081 KST1009:KST1081 LCP1009:LCP1081 LML1009:LML1081 LWH1009:LWH1081 MGD1009:MGD1081 MPZ1009:MPZ1081 MZV1009:MZV1081 NJR1009:NJR1081 NTN1009:NTN1081 ODJ1009:ODJ1081 ONF1009:ONF1081 OXB1009:OXB1081 PGX1009:PGX1081 PQT1009:PQT1081 QAP1009:QAP1081 QKL1009:QKL1081 QUH1009:QUH1081 RED1009:RED1081 RNZ1009:RNZ1081 RXV1009:RXV1081 SHR1009:SHR1081 SRN1009:SRN1081 TBJ1009:TBJ1081 TLF1009:TLF1081 TVB1009:TVB1081 UEX1009:UEX1081 UOT1009:UOT1081 UYP1009:UYP1081 VIL1009:VIL1081 VSH1009:VSH1081 WCD1009:WCD1081 WVV96:WVV381 JJ96:JJ381 TF96:TF381 ADB96:ADB381 AMX96:AMX381 AWT96:AWT381 BGP96:BGP381 BQL96:BQL381 CAH96:CAH381 CKD96:CKD381 CTZ96:CTZ381 DDV96:DDV381 DNR96:DNR381 DXN96:DXN381 EHJ96:EHJ381 ERF96:ERF381 FBB96:FBB381 FKX96:FKX381 FUT96:FUT381 GEP96:GEP381 GOL96:GOL381 GYH96:GYH381 HID96:HID381 HRZ96:HRZ381 IBV96:IBV381 ILR96:ILR381 IVN96:IVN381 JFJ96:JFJ381 JPF96:JPF381 JZB96:JZB381 KIX96:KIX381 KST96:KST381 LCP96:LCP381 LML96:LML381 LWH96:LWH381 MGD96:MGD381 MPZ96:MPZ381 MZV96:MZV381 NJR96:NJR381 NTN96:NTN381 ODJ96:ODJ381 ONF96:ONF381 OXB96:OXB381 PGX96:PGX381 PQT96:PQT381 QAP96:QAP381 QKL96:QKL381 QUH96:QUH381 RED96:RED381 RNZ96:RNZ381 RXV96:RXV381 SHR96:SHR381 SRN96:SRN381 TBJ96:TBJ381 TLF96:TLF381 TVB96:TVB381 UEX96:UEX381 UOT96:UOT381 UYP96:UYP381 VIL96:VIL381 VSH96:VSH381 WCD96:WCD381 WLZ96:WLZ381 WVV458:WVV788 JJ458:JJ788 TF458:TF788 ADB458:ADB788 AMX458:AMX788 AWT458:AWT788 BGP458:BGP788 BQL458:BQL788 CAH458:CAH788 CKD458:CKD788 CTZ458:CTZ788 DDV458:DDV788 DNR458:DNR788 DXN458:DXN788 EHJ458:EHJ788 ERF458:ERF788 FBB458:FBB788 FKX458:FKX788 FUT458:FUT788 GEP458:GEP788 GOL458:GOL788 GYH458:GYH788 HID458:HID788 HRZ458:HRZ788 IBV458:IBV788 ILR458:ILR788 IVN458:IVN788 JFJ458:JFJ788 JPF458:JPF788 JZB458:JZB788 KIX458:KIX788 KST458:KST788 LCP458:LCP788 LML458:LML788 LWH458:LWH788 MGD458:MGD788 MPZ458:MPZ788 MZV458:MZV788 NJR458:NJR788 NTN458:NTN788 ODJ458:ODJ788 ONF458:ONF788 OXB458:OXB788 PGX458:PGX788 PQT458:PQT788 QAP458:QAP788 QKL458:QKL788 QUH458:QUH788 RED458:RED788 RNZ458:RNZ788 RXV458:RXV788 SHR458:SHR788 SRN458:SRN788 TBJ458:TBJ788 TLF458:TLF788 TVB458:TVB788 UEX458:UEX788 UOT458:UOT788 UYP458:UYP788 VIL458:VIL788 VSH458:VSH788 WCD458:WCD788 WLZ1951:WLZ2110 WCD1951:WCD2110 VSH1951:VSH2110 VIL1951:VIL2110 UYP1951:UYP2110 UOT1951:UOT2110 UEX1951:UEX2110 TVB1951:TVB2110 TLF1951:TLF2110 TBJ1951:TBJ2110 SRN1951:SRN2110 SHR1951:SHR2110 RXV1951:RXV2110 RNZ1951:RNZ2110 RED1951:RED2110 QUH1951:QUH2110 QKL1951:QKL2110 QAP1951:QAP2110 PQT1951:PQT2110 PGX1951:PGX2110 OXB1951:OXB2110 ONF1951:ONF2110 ODJ1951:ODJ2110 NTN1951:NTN2110 NJR1951:NJR2110 MZV1951:MZV2110 MPZ1951:MPZ2110 MGD1951:MGD2110 LWH1951:LWH2110 LML1951:LML2110 LCP1951:LCP2110 KST1951:KST2110 KIX1951:KIX2110 JZB1951:JZB2110 JPF1951:JPF2110 JFJ1951:JFJ2110 IVN1951:IVN2110 ILR1951:ILR2110 IBV1951:IBV2110 HRZ1951:HRZ2110 HID1951:HID2110 GYH1951:GYH2110 GOL1951:GOL2110 GEP1951:GEP2110 FUT1951:FUT2110 FKX1951:FKX2110 FBB1951:FBB2110 ERF1951:ERF2110 EHJ1951:EHJ2110 DXN1951:DXN2110 DNR1951:DNR2110 DDV1951:DDV2110 CTZ1951:CTZ2110 CKD1951:CKD2110 CAH1951:CAH2110 BQL1951:BQL2110 BGP1951:BGP2110 AWT1951:AWT2110 AMX1951:AMX2110 ADB1951:ADB2110 TF1951:TF2110 JJ1951:JJ2110 WCD2112:WCD2419 VSH2112:VSH2419 VIL2112:VIL2419 UYP2112:UYP2419 UOT2112:UOT2419 UEX2112:UEX2419 TVB2112:TVB2419 TLF2112:TLF2419 TBJ2112:TBJ2419 SRN2112:SRN2419 SHR2112:SHR2419 RXV2112:RXV2419 RNZ2112:RNZ2419 RED2112:RED2419 QUH2112:QUH2419 QKL2112:QKL2419 QAP2112:QAP2419 PQT2112:PQT2419 PGX2112:PGX2419 OXB2112:OXB2419 ONF2112:ONF2419 ODJ2112:ODJ2419 NTN2112:NTN2419 NJR2112:NJR2419 MZV2112:MZV2419 MPZ2112:MPZ2419 MGD2112:MGD2419 LWH2112:LWH2419 LML2112:LML2419 LCP2112:LCP2419 KST2112:KST2419 KIX2112:KIX2419 JZB2112:JZB2419 JPF2112:JPF2419 JFJ2112:JFJ2419 IVN2112:IVN2419 ILR2112:ILR2419 IBV2112:IBV2419 HRZ2112:HRZ2419 HID2112:HID2419 GYH2112:GYH2419 GOL2112:GOL2419 GEP2112:GEP2419 FUT2112:FUT2419 FKX2112:FKX2419 FBB2112:FBB2419 ERF2112:ERF2419 EHJ2112:EHJ2419 DXN2112:DXN2419 DNR2112:DNR2419 DDV2112:DDV2419 CTZ2112:CTZ2419 CKD2112:CKD2419 CAH2112:CAH2419 BQL2112:BQL2419 BGP2112:BGP2419 AWT2112:AWT2419 AMX2112:AMX2419 ADB2112:ADB2419 TF2112:TF2419 JJ2112:JJ2419 WVV2112:WVV2419 WLZ2112:WLZ2419 TF790:TF906 ADB790:ADB906 AMX790:AMX906 AWT790:AWT906 BGP790:BGP906 BQL790:BQL906 CAH790:CAH906 CKD790:CKD906 CTZ790:CTZ906 DDV790:DDV906 DNR790:DNR906 DXN790:DXN906 EHJ790:EHJ906 ERF790:ERF906 FBB790:FBB906 FKX790:FKX906 FUT790:FUT906 GEP790:GEP906 GOL790:GOL906 GYH790:GYH906 HID790:HID906 HRZ790:HRZ906 IBV790:IBV906 ILR790:ILR906 IVN790:IVN906 JFJ790:JFJ906 JPF790:JPF906 JZB790:JZB906 KIX790:KIX906 KST790:KST906 LCP790:LCP906 LML790:LML906 LWH790:LWH906 MGD790:MGD906 MPZ790:MPZ906 MZV790:MZV906 NJR790:NJR906 NTN790:NTN906 ODJ790:ODJ906 ONF790:ONF906 OXB790:OXB906 PGX790:PGX906 PQT790:PQT906 QAP790:QAP906 QKL790:QKL906 QUH790:QUH906 RED790:RED906 RNZ790:RNZ906 RXV790:RXV906 SHR790:SHR906 SRN790:SRN906 TBJ790:TBJ906 TLF790:TLF906 TVB790:TVB906 UEX790:UEX906 UOT790:UOT906 UYP790:UYP906 VIL790:VIL906 VSH790:VSH906 WCD790:WCD906 WLZ790:WLZ906 WVV790:WVV906 JJ790:JJ906" xr:uid="{00000000-0002-0000-0000-00000D00000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JE12:JE15 TA12:TA15 ACW12:ACW15 AMS12:AMS15 AWO12:AWO15 BGK12:BGK15 BQG12:BQG15 CAC12:CAC15 CJY12:CJY15 CTU12:CTU15 DDQ12:DDQ15 DNM12:DNM15 DXI12:DXI15 EHE12:EHE15 ERA12:ERA15 FAW12:FAW15 FKS12:FKS15 FUO12:FUO15 GEK12:GEK15 GOG12:GOG15 GYC12:GYC15 HHY12:HHY15 HRU12:HRU15 IBQ12:IBQ15 ILM12:ILM15 IVI12:IVI15 JFE12:JFE15 JPA12:JPA15 JYW12:JYW15 KIS12:KIS15 KSO12:KSO15 LCK12:LCK15 LMG12:LMG15 LWC12:LWC15 MFY12:MFY15 MPU12:MPU15 MZQ12:MZQ15 NJM12:NJM15 NTI12:NTI15 ODE12:ODE15 ONA12:ONA15 OWW12:OWW15 PGS12:PGS15 PQO12:PQO15 QAK12:QAK15 QKG12:QKG15 QUC12:QUC15 RDY12:RDY15 RNU12:RNU15 RXQ12:RXQ15 SHM12:SHM15 SRI12:SRI15 TBE12:TBE15 TLA12:TLA15 TUW12:TUW15 UES12:UES15 UOO12:UOO15 UYK12:UYK15 VIG12:VIG15 VSC12:VSC15 WBY12:WBY15 WLU12:WLU15 WVQ12:WVQ15 JE17:JE18 TA17:TA18 ACW17:ACW18 AMS17:AMS18 AWO17:AWO18 BGK17:BGK18 BQG17:BQG18 CAC17:CAC18 CJY17:CJY18 CTU17:CTU18 DDQ17:DDQ18 DNM17:DNM18 DXI17:DXI18 EHE17:EHE18 ERA17:ERA18 FAW17:FAW18 FKS17:FKS18 FUO17:FUO18 GEK17:GEK18 GOG17:GOG18 GYC17:GYC18 HHY17:HHY18 HRU17:HRU18 IBQ17:IBQ18 ILM17:ILM18 IVI17:IVI18 JFE17:JFE18 JPA17:JPA18 JYW17:JYW18 KIS17:KIS18 KSO17:KSO18 LCK17:LCK18 LMG17:LMG18 LWC17:LWC18 MFY17:MFY18 MPU17:MPU18 MZQ17:MZQ18 NJM17:NJM18 NTI17:NTI18 ODE17:ODE18 ONA17:ONA18 OWW17:OWW18 PGS17:PGS18 PQO17:PQO18 QAK17:QAK18 QKG17:QKG18 QUC17:QUC18 RDY17:RDY18 RNU17:RNU18 RXQ17:RXQ18 SHM17:SHM18 SRI17:SRI18 TBE17:TBE18 TLA17:TLA18 TUW17:TUW18 UES17:UES18 UOO17:UOO18 UYK17:UYK18 VIG17:VIG18 VSC17:VSC18 WBY17:WBY18 WLU17:WLU18 WVQ17:WVQ18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JE33:JE35 TA33:TA35 ACW33:ACW35 AMS33:AMS35 AWO33:AWO35 BGK33:BGK35 BQG33:BQG35 CAC33:CAC35 CJY33:CJY35 CTU33:CTU35 DDQ33:DDQ35 DNM33:DNM35 DXI33:DXI35 EHE33:EHE35 ERA33:ERA35 FAW33:FAW35 FKS33:FKS35 FUO33:FUO35 GEK33:GEK35 GOG33:GOG35 GYC33:GYC35 HHY33:HHY35 HRU33:HRU35 IBQ33:IBQ35 ILM33:ILM35 IVI33:IVI35 JFE33:JFE35 JPA33:JPA35 JYW33:JYW35 KIS33:KIS35 KSO33:KSO35 LCK33:LCK35 LMG33:LMG35 LWC33:LWC35 MFY33:MFY35 MPU33:MPU35 MZQ33:MZQ35 NJM33:NJM35 NTI33:NTI35 ODE33:ODE35 ONA33:ONA35 OWW33:OWW35 PGS33:PGS35 PQO33:PQO35 QAK33:QAK35 QKG33:QKG35 QUC33:QUC35 RDY33:RDY35 RNU33:RNU35 RXQ33:RXQ35 SHM33:SHM35 SRI33:SRI35 TBE33:TBE35 TLA33:TLA35 TUW33:TUW35 UES33:UES35 UOO33:UOO35 UYK33:UYK35 VIG33:VIG35 VSC33:VSC35 WBY33:WBY35 WLU33:WLU35 WVQ33:WVQ35 JE37:JE38 TA37:TA38 ACW37:ACW38 AMS37:AMS38 AWO37:AWO38 BGK37:BGK38 BQG37:BQG38 CAC37:CAC38 CJY37:CJY38 CTU37:CTU38 DDQ37:DDQ38 DNM37:DNM38 DXI37:DXI38 EHE37:EHE38 ERA37:ERA38 FAW37:FAW38 FKS37:FKS38 FUO37:FUO38 GEK37:GEK38 GOG37:GOG38 GYC37:GYC38 HHY37:HHY38 HRU37:HRU38 IBQ37:IBQ38 ILM37:ILM38 IVI37:IVI38 JFE37:JFE38 JPA37:JPA38 JYW37:JYW38 KIS37:KIS38 KSO37:KSO38 LCK37:LCK38 LMG37:LMG38 LWC37:LWC38 MFY37:MFY38 MPU37:MPU38 MZQ37:MZQ38 NJM37:NJM38 NTI37:NTI38 ODE37:ODE38 ONA37:ONA38 OWW37:OWW38 PGS37:PGS38 PQO37:PQO38 QAK37:QAK38 QKG37:QKG38 QUC37:QUC38 RDY37:RDY38 RNU37:RNU38 RXQ37:RXQ38 SHM37:SHM38 SRI37:SRI38 TBE37:TBE38 TLA37:TLA38 TUW37:TUW38 UES37:UES38 UOO37:UOO38 UYK37:UYK38 VIG37:VIG38 VSC37:VSC38 WBY37:WBY38 WLU37:WLU38 WVQ37:WVQ38 WVQ20:WVQ21 WLU20:WLU21 WBY20:WBY21 VSC20:VSC21 VIG20:VIG21 UYK20:UYK21 UOO20:UOO21 UES20:UES21 TUW20:TUW21 TLA20:TLA21 TBE20:TBE21 SRI20:SRI21 SHM20:SHM21 RXQ20:RXQ21 RNU20:RNU21 RDY20:RDY21 QUC20:QUC21 QKG20:QKG21 QAK20:QAK21 PQO20:PQO21 PGS20:PGS21 OWW20:OWW21 ONA20:ONA21 ODE20:ODE21 NTI20:NTI21 NJM20:NJM21 MZQ20:MZQ21 MPU20:MPU21 MFY20:MFY21 LWC20:LWC21 LMG20:LMG21 LCK20:LCK21 KSO20:KSO21 KIS20:KIS21 JYW20:JYW21 JPA20:JPA21 JFE20:JFE21 IVI20:IVI21 ILM20:ILM21 IBQ20:IBQ21 HRU20:HRU21 HHY20:HHY21 GYC20:GYC21 GOG20:GOG21 GEK20:GEK21 FUO20:FUO21 FKS20:FKS21 FAW20:FAW21 ERA20:ERA21 EHE20:EHE21 DXI20:DXI21 DNM20:DNM21 DDQ20:DDQ21 CTU20:CTU21 CJY20:CJY21 CAC20:CAC21 BQG20:BQG21 BGK20:BGK21 AWO20:AWO21 AMS20:AMS21 ACW20:ACW21 TA20:TA21 JE20:JE21 WVQ30:WVQ31 WLU30:WLU31 WBY30:WBY31 VSC30:VSC31 VIG30:VIG31 UYK30:UYK31 UOO30:UOO31 UES30:UES31 TUW30:TUW31 TLA30:TLA31 TBE30:TBE31 SRI30:SRI31 SHM30:SHM31 RXQ30:RXQ31 RNU30:RNU31 RDY30:RDY31 QUC30:QUC31 QKG30:QKG31 QAK30:QAK31 PQO30:PQO31 PGS30:PGS31 OWW30:OWW31 ONA30:ONA31 ODE30:ODE31 NTI30:NTI31 NJM30:NJM31 MZQ30:MZQ31 MPU30:MPU31 MFY30:MFY31 LWC30:LWC31 LMG30:LMG31 LCK30:LCK31 KSO30:KSO31 KIS30:KIS31 JYW30:JYW31 JPA30:JPA31 JFE30:JFE31 IVI30:IVI31 ILM30:ILM31 IBQ30:IBQ31 HRU30:HRU31 HHY30:HHY31 GYC30:GYC31 GOG30:GOG31 GEK30:GEK31 FUO30:FUO31 FKS30:FKS31 FAW30:FAW31 ERA30:ERA31 EHE30:EHE31 DXI30:DXI31 DNM30:DNM31 DDQ30:DDQ31 CTU30:CTU31 CJY30:CJY31 CAC30:CAC31 BQG30:BQG31 BGK30:BGK31 AWO30:AWO31 AMS30:AMS31 ACW30:ACW31 TA30:TA31 JE30:JE31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JE43:JE44 TA43:TA44 ACW43:ACW44 AMS43:AMS44 AWO43:AWO44 BGK43:BGK44 BQG43:BQG44 CAC43:CAC44 CJY43:CJY44 CTU43:CTU44 DDQ43:DDQ44 DNM43:DNM44 DXI43:DXI44 EHE43:EHE44 ERA43:ERA44 FAW43:FAW44 FKS43:FKS44 FUO43:FUO44 GEK43:GEK44 GOG43:GOG44 GYC43:GYC44 HHY43:HHY44 HRU43:HRU44 IBQ43:IBQ44 ILM43:ILM44 IVI43:IVI44 JFE43:JFE44 JPA43:JPA44 JYW43:JYW44 KIS43:KIS44 KSO43:KSO44 LCK43:LCK44 LMG43:LMG44 LWC43:LWC44 MFY43:MFY44 MPU43:MPU44 MZQ43:MZQ44 NJM43:NJM44 NTI43:NTI44 ODE43:ODE44 ONA43:ONA44 OWW43:OWW44 PGS43:PGS44 PQO43:PQO44 QAK43:QAK44 QKG43:QKG44 QUC43:QUC44 RDY43:RDY44 RNU43:RNU44 RXQ43:RXQ44 SHM43:SHM44 SRI43:SRI44 TBE43:TBE44 TLA43:TLA44 TUW43:TUW44 UES43:UES44 UOO43:UOO44 UYK43:UYK44 VIG43:VIG44 VSC43:VSC44 WBY43:WBY44 WLU43:WLU44 WVQ43:WVQ44 JE46:JE47 TA46:TA47 ACW46:ACW47 AMS46:AMS47 AWO46:AWO47 BGK46:BGK47 BQG46:BQG47 CAC46:CAC47 CJY46:CJY47 CTU46:CTU47 DDQ46:DDQ47 DNM46:DNM47 DXI46:DXI47 EHE46:EHE47 ERA46:ERA47 FAW46:FAW47 FKS46:FKS47 FUO46:FUO47 GEK46:GEK47 GOG46:GOG47 GYC46:GYC47 HHY46:HHY47 HRU46:HRU47 IBQ46:IBQ47 ILM46:ILM47 IVI46:IVI47 JFE46:JFE47 JPA46:JPA47 JYW46:JYW47 KIS46:KIS47 KSO46:KSO47 LCK46:LCK47 LMG46:LMG47 LWC46:LWC47 MFY46:MFY47 MPU46:MPU47 MZQ46:MZQ47 NJM46:NJM47 NTI46:NTI47 ODE46:ODE47 ONA46:ONA47 OWW46:OWW47 PGS46:PGS47 PQO46:PQO47 QAK46:QAK47 QKG46:QKG47 QUC46:QUC47 RDY46:RDY47 RNU46:RNU47 RXQ46:RXQ47 SHM46:SHM47 SRI46:SRI47 TBE46:TBE47 TLA46:TLA47 TUW46:TUW47 UES46:UES47 UOO46:UOO47 UYK46:UYK47 VIG46:VIG47 VSC46:VSC47 WBY46:WBY47 WLU46:WLU47 WVQ46:WVQ47 JE53:JE56 TA53:TA56 ACW53:ACW56 AMS53:AMS56 AWO53:AWO56 BGK53:BGK56 BQG53:BQG56 CAC53:CAC56 CJY53:CJY56 CTU53:CTU56 DDQ53:DDQ56 DNM53:DNM56 DXI53:DXI56 EHE53:EHE56 ERA53:ERA56 FAW53:FAW56 FKS53:FKS56 FUO53:FUO56 GEK53:GEK56 GOG53:GOG56 GYC53:GYC56 HHY53:HHY56 HRU53:HRU56 IBQ53:IBQ56 ILM53:ILM56 IVI53:IVI56 JFE53:JFE56 JPA53:JPA56 JYW53:JYW56 KIS53:KIS56 KSO53:KSO56 LCK53:LCK56 LMG53:LMG56 LWC53:LWC56 MFY53:MFY56 MPU53:MPU56 MZQ53:MZQ56 NJM53:NJM56 NTI53:NTI56 ODE53:ODE56 ONA53:ONA56 OWW53:OWW56 PGS53:PGS56 PQO53:PQO56 QAK53:QAK56 QKG53:QKG56 QUC53:QUC56 RDY53:RDY56 RNU53:RNU56 RXQ53:RXQ56 SHM53:SHM56 SRI53:SRI56 TBE53:TBE56 TLA53:TLA56 TUW53:TUW56 UES53:UES56 UOO53:UOO56 UYK53:UYK56 VIG53:VIG56 VSC53:VSC56 WBY53:WBY56 WLU53:WLU56 WVQ53:WVQ56 JE58:JE59 TA58:TA59 ACW58:ACW59 AMS58:AMS59 AWO58:AWO59 BGK58:BGK59 BQG58:BQG59 CAC58:CAC59 CJY58:CJY59 CTU58:CTU59 DDQ58:DDQ59 DNM58:DNM59 DXI58:DXI59 EHE58:EHE59 ERA58:ERA59 FAW58:FAW59 FKS58:FKS59 FUO58:FUO59 GEK58:GEK59 GOG58:GOG59 GYC58:GYC59 HHY58:HHY59 HRU58:HRU59 IBQ58:IBQ59 ILM58:ILM59 IVI58:IVI59 JFE58:JFE59 JPA58:JPA59 JYW58:JYW59 KIS58:KIS59 KSO58:KSO59 LCK58:LCK59 LMG58:LMG59 LWC58:LWC59 MFY58:MFY59 MPU58:MPU59 MZQ58:MZQ59 NJM58:NJM59 NTI58:NTI59 ODE58:ODE59 ONA58:ONA59 OWW58:OWW59 PGS58:PGS59 PQO58:PQO59 QAK58:QAK59 QKG58:QKG59 QUC58:QUC59 RDY58:RDY59 RNU58:RNU59 RXQ58:RXQ59 SHM58:SHM59 SRI58:SRI59 TBE58:TBE59 TLA58:TLA59 TUW58:TUW59 UES58:UES59 UOO58:UOO59 UYK58:UYK59 VIG58:VIG59 VSC58:VSC59 WBY58:WBY59 WLU58:WLU59 WVQ58:WVQ59 JE64:JE65 TA64:TA65 ACW64:ACW65 AMS64:AMS65 AWO64:AWO65 BGK64:BGK65 BQG64:BQG65 CAC64:CAC65 CJY64:CJY65 CTU64:CTU65 DDQ64:DDQ65 DNM64:DNM65 DXI64:DXI65 EHE64:EHE65 ERA64:ERA65 FAW64:FAW65 FKS64:FKS65 FUO64:FUO65 GEK64:GEK65 GOG64:GOG65 GYC64:GYC65 HHY64:HHY65 HRU64:HRU65 IBQ64:IBQ65 ILM64:ILM65 IVI64:IVI65 JFE64:JFE65 JPA64:JPA65 JYW64:JYW65 KIS64:KIS65 KSO64:KSO65 LCK64:LCK65 LMG64:LMG65 LWC64:LWC65 MFY64:MFY65 MPU64:MPU65 MZQ64:MZQ65 NJM64:NJM65 NTI64:NTI65 ODE64:ODE65 ONA64:ONA65 OWW64:OWW65 PGS64:PGS65 PQO64:PQO65 QAK64:QAK65 QKG64:QKG65 QUC64:QUC65 RDY64:RDY65 RNU64:RNU65 RXQ64:RXQ65 SHM64:SHM65 SRI64:SRI65 TBE64:TBE65 TLA64:TLA65 TUW64:TUW65 UES64:UES65 UOO64:UOO65 UYK64:UYK65 VIG64:VIG65 VSC64:VSC65 WBY64:WBY65 WLU64:WLU65 WVQ64:WVQ65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WVQ49:WVQ50 WLU49:WLU50 WBY49:WBY50 VSC49:VSC50 VIG49:VIG50 UYK49:UYK50 UOO49:UOO50 UES49:UES50 TUW49:TUW50 TLA49:TLA50 TBE49:TBE50 SRI49:SRI50 SHM49:SHM50 RXQ49:RXQ50 RNU49:RNU50 RDY49:RDY50 QUC49:QUC50 QKG49:QKG50 QAK49:QAK50 PQO49:PQO50 PGS49:PGS50 OWW49:OWW50 ONA49:ONA50 ODE49:ODE50 NTI49:NTI50 NJM49:NJM50 MZQ49:MZQ50 MPU49:MPU50 MFY49:MFY50 LWC49:LWC50 LMG49:LMG50 LCK49:LCK50 KSO49:KSO50 KIS49:KIS50 JYW49:JYW50 JPA49:JPA50 JFE49:JFE50 IVI49:IVI50 ILM49:ILM50 IBQ49:IBQ50 HRU49:HRU50 HHY49:HHY50 GYC49:GYC50 GOG49:GOG50 GEK49:GEK50 FUO49:FUO50 FKS49:FKS50 FAW49:FAW50 ERA49:ERA50 EHE49:EHE50 DXI49:DXI50 DNM49:DNM50 DDQ49:DDQ50 CTU49:CTU50 CJY49:CJY50 CAC49:CAC50 BQG49:BQG50 BGK49:BGK50 AWO49:AWO50 AMS49:AMS50 ACW49:ACW50 TA49:TA50 JE49:JE50 WVQ61:WVQ62 WLU61:WLU62 WBY61:WBY62 VSC61:VSC62 VIG61:VIG62 UYK61:UYK62 UOO61:UOO62 UES61:UES62 TUW61:TUW62 TLA61:TLA62 TBE61:TBE62 SRI61:SRI62 SHM61:SHM62 RXQ61:RXQ62 RNU61:RNU62 RDY61:RDY62 QUC61:QUC62 QKG61:QKG62 QAK61:QAK62 PQO61:PQO62 PGS61:PGS62 OWW61:OWW62 ONA61:ONA62 ODE61:ODE62 NTI61:NTI62 NJM61:NJM62 MZQ61:MZQ62 MPU61:MPU62 MFY61:MFY62 LWC61:LWC62 LMG61:LMG62 LCK61:LCK62 KSO61:KSO62 KIS61:KIS62 JYW61:JYW62 JPA61:JPA62 JFE61:JFE62 IVI61:IVI62 ILM61:ILM62 IBQ61:IBQ62 HRU61:HRU62 HHY61:HHY62 GYC61:GYC62 GOG61:GOG62 GEK61:GEK62 FUO61:FUO62 FKS61:FKS62 FAW61:FAW62 ERA61:ERA62 EHE61:EHE62 DXI61:DXI62 DNM61:DNM62 DDQ61:DDQ62 CTU61:CTU62 CJY61:CJY62 CAC61:CAC62 BQG61:BQG62 BGK61:BGK62 AWO61:AWO62 AMS61:AMS62 ACW61:ACW62 TA61:TA62 JE61:JE62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84:JE85 TA84:TA85 ACW84:ACW85 AMS84:AMS85 AWO84:AWO85 BGK84:BGK85 BQG84:BQG85 CAC84:CAC85 CJY84:CJY85 CTU84:CTU85 DDQ84:DDQ85 DNM84:DNM85 DXI84:DXI85 EHE84:EHE85 ERA84:ERA85 FAW84:FAW85 FKS84:FKS85 FUO84:FUO85 GEK84:GEK85 GOG84:GOG85 GYC84:GYC85 HHY84:HHY85 HRU84:HRU85 IBQ84:IBQ85 ILM84:ILM85 IVI84:IVI85 JFE84:JFE85 JPA84:JPA85 JYW84:JYW85 KIS84:KIS85 KSO84:KSO85 LCK84:LCK85 LMG84:LMG85 LWC84:LWC85 MFY84:MFY85 MPU84:MPU85 MZQ84:MZQ85 NJM84:NJM85 NTI84:NTI85 ODE84:ODE85 ONA84:ONA85 OWW84:OWW85 PGS84:PGS85 PQO84:PQO85 QAK84:QAK85 QKG84:QKG85 QUC84:QUC85 RDY84:RDY85 RNU84:RNU85 RXQ84:RXQ85 SHM84:SHM85 SRI84:SRI85 TBE84:TBE85 TLA84:TLA85 TUW84:TUW85 UES84:UES85 UOO84:UOO85 UYK84:UYK85 VIG84:VIG85 VSC84:VSC85 WBY84:WBY85 WLU84:WLU85 WVQ84:WVQ85 JE87:JE88 TA87:TA88 ACW87:ACW88 AMS87:AMS88 AWO87:AWO88 BGK87:BGK88 BQG87:BQG88 CAC87:CAC88 CJY87:CJY88 CTU87:CTU88 DDQ87:DDQ88 DNM87:DNM88 DXI87:DXI88 EHE87:EHE88 ERA87:ERA88 FAW87:FAW88 FKS87:FKS88 FUO87:FUO88 GEK87:GEK88 GOG87:GOG88 GYC87:GYC88 HHY87:HHY88 HRU87:HRU88 IBQ87:IBQ88 ILM87:ILM88 IVI87:IVI88 JFE87:JFE88 JPA87:JPA88 JYW87:JYW88 KIS87:KIS88 KSO87:KSO88 LCK87:LCK88 LMG87:LMG88 LWC87:LWC88 MFY87:MFY88 MPU87:MPU88 MZQ87:MZQ88 NJM87:NJM88 NTI87:NTI88 ODE87:ODE88 ONA87:ONA88 OWW87:OWW88 PGS87:PGS88 PQO87:PQO88 QAK87:QAK88 QKG87:QKG88 QUC87:QUC88 RDY87:RDY88 RNU87:RNU88 RXQ87:RXQ88 SHM87:SHM88 SRI87:SRI88 TBE87:TBE88 TLA87:TLA88 TUW87:TUW88 UES87:UES88 UOO87:UOO88 UYK87:UYK88 VIG87:VIG88 VSC87:VSC88 WBY87:WBY88 WLU87:WLU88 WVQ87:WVQ88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WVQ80:WVQ81 WLU80:WLU81 WBY80:WBY81 VSC80:VSC81 VIG80:VIG81 UYK80:UYK81 UOO80:UOO81 UES80:UES81 TUW80:TUW81 TLA80:TLA81 TBE80:TBE81 SRI80:SRI81 SHM80:SHM81 RXQ80:RXQ81 RNU80:RNU81 RDY80:RDY81 QUC80:QUC81 QKG80:QKG81 QAK80:QAK81 PQO80:PQO81 PGS80:PGS81 OWW80:OWW81 ONA80:ONA81 ODE80:ODE81 NTI80:NTI81 NJM80:NJM81 MZQ80:MZQ81 MPU80:MPU81 MFY80:MFY81 LWC80:LWC81 LMG80:LMG81 LCK80:LCK81 KSO80:KSO81 KIS80:KIS81 JYW80:JYW81 JPA80:JPA81 JFE80:JFE81 IVI80:IVI81 ILM80:ILM81 IBQ80:IBQ81 HRU80:HRU81 HHY80:HHY81 GYC80:GYC81 GOG80:GOG81 GEK80:GEK81 FUO80:FUO81 FKS80:FKS81 FAW80:FAW81 ERA80:ERA81 EHE80:EHE81 DXI80:DXI81 DNM80:DNM81 DDQ80:DDQ81 CTU80:CTU81 CJY80:CJY81 CAC80:CAC81 BQG80:BQG81 BGK80:BGK81 AWO80:AWO81 AMS80:AMS81 ACW80:ACW81 TA80:TA81 JE80:JE81 WVQ90:WVQ91 WLU90:WLU91 WBY90:WBY91 VSC90:VSC91 VIG90:VIG91 UYK90:UYK91 UOO90:UOO91 UES90:UES91 TUW90:TUW91 TLA90:TLA91 TBE90:TBE91 SRI90:SRI91 SHM90:SHM91 RXQ90:RXQ91 RNU90:RNU91 RDY90:RDY91 QUC90:QUC91 QKG90:QKG91 QAK90:QAK91 PQO90:PQO91 PGS90:PGS91 OWW90:OWW91 ONA90:ONA91 ODE90:ODE91 NTI90:NTI91 NJM90:NJM91 MZQ90:MZQ91 MPU90:MPU91 MFY90:MFY91 LWC90:LWC91 LMG90:LMG91 LCK90:LCK91 KSO90:KSO91 KIS90:KIS91 JYW90:JYW91 JPA90:JPA91 JFE90:JFE91 IVI90:IVI91 ILM90:ILM91 IBQ90:IBQ91 HRU90:HRU91 HHY90:HHY91 GYC90:GYC91 GOG90:GOG91 GEK90:GEK91 FUO90:FUO91 FKS90:FKS91 FAW90:FAW91 ERA90:ERA91 EHE90:EHE91 DXI90:DXI91 DNM90:DNM91 DDQ90:DDQ91 CTU90:CTU91 CJY90:CJY91 CAC90:CAC91 BQG90:BQG91 BGK90:BGK91 AWO90:AWO91 AMS90:AMS91 ACW90:ACW91 TA90:TA91 JE90:JE91 WLU1009:WLU10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6:JE387 TA386:TA387 ACW386:ACW387 AMS386:AMS387 AWO386:AWO387 BGK386:BGK387 BQG386:BQG387 CAC386:CAC387 CJY386:CJY387 CTU386:CTU387 DDQ386:DDQ387 DNM386:DNM387 DXI386:DXI387 EHE386:EHE387 ERA386:ERA387 FAW386:FAW387 FKS386:FKS387 FUO386:FUO387 GEK386:GEK387 GOG386:GOG387 GYC386:GYC387 HHY386:HHY387 HRU386:HRU387 IBQ386:IBQ387 ILM386:ILM387 IVI386:IVI387 JFE386:JFE387 JPA386:JPA387 JYW386:JYW387 KIS386:KIS387 KSO386:KSO387 LCK386:LCK387 LMG386:LMG387 LWC386:LWC387 MFY386:MFY387 MPU386:MPU387 MZQ386:MZQ387 NJM386:NJM387 NTI386:NTI387 ODE386:ODE387 ONA386:ONA387 OWW386:OWW387 PGS386:PGS387 PQO386:PQO387 QAK386:QAK387 QKG386:QKG387 QUC386:QUC387 RDY386:RDY387 RNU386:RNU387 RXQ386:RXQ387 SHM386:SHM387 SRI386:SRI387 TBE386:TBE387 TLA386:TLA387 TUW386:TUW387 UES386:UES387 UOO386:UOO387 UYK386:UYK387 VIG386:VIG387 VSC386:VSC387 WBY386:WBY387 WLU386:WLU387 WVQ386:WVQ387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5:JE396 TA395:TA396 ACW395:ACW396 AMS395:AMS396 AWO395:AWO396 BGK395:BGK396 BQG395:BQG396 CAC395:CAC396 CJY395:CJY396 CTU395:CTU396 DDQ395:DDQ396 DNM395:DNM396 DXI395:DXI396 EHE395:EHE396 ERA395:ERA396 FAW395:FAW396 FKS395:FKS396 FUO395:FUO396 GEK395:GEK396 GOG395:GOG396 GYC395:GYC396 HHY395:HHY396 HRU395:HRU396 IBQ395:IBQ396 ILM395:ILM396 IVI395:IVI396 JFE395:JFE396 JPA395:JPA396 JYW395:JYW396 KIS395:KIS396 KSO395:KSO396 LCK395:LCK396 LMG395:LMG396 LWC395:LWC396 MFY395:MFY396 MPU395:MPU396 MZQ395:MZQ396 NJM395:NJM396 NTI395:NTI396 ODE395:ODE396 ONA395:ONA396 OWW395:OWW396 PGS395:PGS396 PQO395:PQO396 QAK395:QAK396 QKG395:QKG396 QUC395:QUC396 RDY395:RDY396 RNU395:RNU396 RXQ395:RXQ396 SHM395:SHM396 SRI395:SRI396 TBE395:TBE396 TLA395:TLA396 TUW395:TUW396 UES395:UES396 UOO395:UOO396 UYK395:UYK396 VIG395:VIG396 VSC395:VSC396 WBY395:WBY396 WLU395:WLU396 WVQ395:WVQ396 JE401:JE402 TA401:TA402 ACW401:ACW402 AMS401:AMS402 AWO401:AWO402 BGK401:BGK402 BQG401:BQG402 CAC401:CAC402 CJY401:CJY402 CTU401:CTU402 DDQ401:DDQ402 DNM401:DNM402 DXI401:DXI402 EHE401:EHE402 ERA401:ERA402 FAW401:FAW402 FKS401:FKS402 FUO401:FUO402 GEK401:GEK402 GOG401:GOG402 GYC401:GYC402 HHY401:HHY402 HRU401:HRU402 IBQ401:IBQ402 ILM401:ILM402 IVI401:IVI402 JFE401:JFE402 JPA401:JPA402 JYW401:JYW402 KIS401:KIS402 KSO401:KSO402 LCK401:LCK402 LMG401:LMG402 LWC401:LWC402 MFY401:MFY402 MPU401:MPU402 MZQ401:MZQ402 NJM401:NJM402 NTI401:NTI402 ODE401:ODE402 ONA401:ONA402 OWW401:OWW402 PGS401:PGS402 PQO401:PQO402 QAK401:QAK402 QKG401:QKG402 QUC401:QUC402 RDY401:RDY402 RNU401:RNU402 RXQ401:RXQ402 SHM401:SHM402 SRI401:SRI402 TBE401:TBE402 TLA401:TLA402 TUW401:TUW402 UES401:UES402 UOO401:UOO402 UYK401:UYK402 VIG401:VIG402 VSC401:VSC402 WBY401:WBY402 WLU401:WLU402 WVQ401:WVQ402 JE404:JE405 TA404:TA405 ACW404:ACW405 AMS404:AMS405 AWO404:AWO405 BGK404:BGK405 BQG404:BQG405 CAC404:CAC405 CJY404:CJY405 CTU404:CTU405 DDQ404:DDQ405 DNM404:DNM405 DXI404:DXI405 EHE404:EHE405 ERA404:ERA405 FAW404:FAW405 FKS404:FKS405 FUO404:FUO405 GEK404:GEK405 GOG404:GOG405 GYC404:GYC405 HHY404:HHY405 HRU404:HRU405 IBQ404:IBQ405 ILM404:ILM405 IVI404:IVI405 JFE404:JFE405 JPA404:JPA405 JYW404:JYW405 KIS404:KIS405 KSO404:KSO405 LCK404:LCK405 LMG404:LMG405 LWC404:LWC405 MFY404:MFY405 MPU404:MPU405 MZQ404:MZQ405 NJM404:NJM405 NTI404:NTI405 ODE404:ODE405 ONA404:ONA405 OWW404:OWW405 PGS404:PGS405 PQO404:PQO405 QAK404:QAK405 QKG404:QKG405 QUC404:QUC405 RDY404:RDY405 RNU404:RNU405 RXQ404:RXQ405 SHM404:SHM405 SRI404:SRI405 TBE404:TBE405 TLA404:TLA405 TUW404:TUW405 UES404:UES405 UOO404:UOO405 UYK404:UYK405 VIG404:VIG405 VSC404:VSC405 WBY404:WBY405 WLU404:WLU405 WVQ404:WVQ405 WVQ389:WVQ390 WLU389:WLU390 WBY389:WBY390 VSC389:VSC390 VIG389:VIG390 UYK389:UYK390 UOO389:UOO390 UES389:UES390 TUW389:TUW390 TLA389:TLA390 TBE389:TBE390 SRI389:SRI390 SHM389:SHM390 RXQ389:RXQ390 RNU389:RNU390 RDY389:RDY390 QUC389:QUC390 QKG389:QKG390 QAK389:QAK390 PQO389:PQO390 PGS389:PGS390 OWW389:OWW390 ONA389:ONA390 ODE389:ODE390 NTI389:NTI390 NJM389:NJM390 MZQ389:MZQ390 MPU389:MPU390 MFY389:MFY390 LWC389:LWC390 LMG389:LMG390 LCK389:LCK390 KSO389:KSO390 KIS389:KIS390 JYW389:JYW390 JPA389:JPA390 JFE389:JFE390 IVI389:IVI390 ILM389:ILM390 IBQ389:IBQ390 HRU389:HRU390 HHY389:HHY390 GYC389:GYC390 GOG389:GOG390 GEK389:GEK390 FUO389:FUO390 FKS389:FKS390 FAW389:FAW390 ERA389:ERA390 EHE389:EHE390 DXI389:DXI390 DNM389:DNM390 DDQ389:DDQ390 CTU389:CTU390 CJY389:CJY390 CAC389:CAC390 BQG389:BQG390 BGK389:BGK390 AWO389:AWO390 AMS389:AMS390 ACW389:ACW390 TA389:TA390 JE389:JE390 WVQ398:WVQ399 WLU398:WLU399 WBY398:WBY399 VSC398:VSC399 VIG398:VIG399 UYK398:UYK399 UOO398:UOO399 UES398:UES399 TUW398:TUW399 TLA398:TLA399 TBE398:TBE399 SRI398:SRI399 SHM398:SHM399 RXQ398:RXQ399 RNU398:RNU399 RDY398:RDY399 QUC398:QUC399 QKG398:QKG399 QAK398:QAK399 PQO398:PQO399 PGS398:PGS399 OWW398:OWW399 ONA398:ONA399 ODE398:ODE399 NTI398:NTI399 NJM398:NJM399 MZQ398:MZQ399 MPU398:MPU399 MFY398:MFY399 LWC398:LWC399 LMG398:LMG399 LCK398:LCK399 KSO398:KSO399 KIS398:KIS399 JYW398:JYW399 JPA398:JPA399 JFE398:JFE399 IVI398:IVI399 ILM398:ILM399 IBQ398:IBQ399 HRU398:HRU399 HHY398:HHY399 GYC398:GYC399 GOG398:GOG399 GEK398:GEK399 FUO398:FUO399 FKS398:FKS399 FAW398:FAW399 ERA398:ERA399 EHE398:EHE399 DXI398:DXI399 DNM398:DNM399 DDQ398:DDQ399 CTU398:CTU399 CJY398:CJY399 CAC398:CAC399 BQG398:BQG399 BGK398:BGK399 AWO398:AWO399 AMS398:AMS399 ACW398:ACW399 TA398:TA399 JE398:JE399 JE407:JE408 TA407:TA408 ACW407:ACW408 AMS407:AMS408 AWO407:AWO408 BGK407:BGK408 BQG407:BQG408 CAC407:CAC408 CJY407:CJY408 CTU407:CTU408 DDQ407:DDQ408 DNM407:DNM408 DXI407:DXI408 EHE407:EHE408 ERA407:ERA408 FAW407:FAW408 FKS407:FKS408 FUO407:FUO408 GEK407:GEK408 GOG407:GOG408 GYC407:GYC408 HHY407:HHY408 HRU407:HRU408 IBQ407:IBQ408 ILM407:ILM408 IVI407:IVI408 JFE407:JFE408 JPA407:JPA408 JYW407:JYW408 KIS407:KIS408 KSO407:KSO408 LCK407:LCK408 LMG407:LMG408 LWC407:LWC408 MFY407:MFY408 MPU407:MPU408 MZQ407:MZQ408 NJM407:NJM408 NTI407:NTI408 ODE407:ODE408 ONA407:ONA408 OWW407:OWW408 PGS407:PGS408 PQO407:PQO408 QAK407:QAK408 QKG407:QKG408 QUC407:QUC408 RDY407:RDY408 RNU407:RNU408 RXQ407:RXQ408 SHM407:SHM408 SRI407:SRI408 TBE407:TBE408 TLA407:TLA408 TUW407:TUW408 UES407:UES408 UOO407:UOO408 UYK407:UYK408 VIG407:VIG408 VSC407:VSC408 WBY407:WBY408 WLU407:WLU408 WVQ407:WVQ408 JE410:JE411 TA410:TA411 ACW410:ACW411 AMS410:AMS411 AWO410:AWO411 BGK410:BGK411 BQG410:BQG411 CAC410:CAC411 CJY410:CJY411 CTU410:CTU411 DDQ410:DDQ411 DNM410:DNM411 DXI410:DXI411 EHE410:EHE411 ERA410:ERA411 FAW410:FAW411 FKS410:FKS411 FUO410:FUO411 GEK410:GEK411 GOG410:GOG411 GYC410:GYC411 HHY410:HHY411 HRU410:HRU411 IBQ410:IBQ411 ILM410:ILM411 IVI410:IVI411 JFE410:JFE411 JPA410:JPA411 JYW410:JYW411 KIS410:KIS411 KSO410:KSO411 LCK410:LCK411 LMG410:LMG411 LWC410:LWC411 MFY410:MFY411 MPU410:MPU411 MZQ410:MZQ411 NJM410:NJM411 NTI410:NTI411 ODE410:ODE411 ONA410:ONA411 OWW410:OWW411 PGS410:PGS411 PQO410:PQO411 QAK410:QAK411 QKG410:QKG411 QUC410:QUC411 RDY410:RDY411 RNU410:RNU411 RXQ410:RXQ411 SHM410:SHM411 SRI410:SRI411 TBE410:TBE411 TLA410:TLA411 TUW410:TUW411 UES410:UES411 UOO410:UOO411 UYK410:UYK411 VIG410:VIG411 VSC410:VSC411 WBY410:WBY411 WLU410:WLU411 WVQ410:WVQ411 JE413:JE414 TA413:TA414 ACW413:ACW414 AMS413:AMS414 AWO413:AWO414 BGK413:BGK414 BQG413:BQG414 CAC413:CAC414 CJY413:CJY414 CTU413:CTU414 DDQ413:DDQ414 DNM413:DNM414 DXI413:DXI414 EHE413:EHE414 ERA413:ERA414 FAW413:FAW414 FKS413:FKS414 FUO413:FUO414 GEK413:GEK414 GOG413:GOG414 GYC413:GYC414 HHY413:HHY414 HRU413:HRU414 IBQ413:IBQ414 ILM413:ILM414 IVI413:IVI414 JFE413:JFE414 JPA413:JPA414 JYW413:JYW414 KIS413:KIS414 KSO413:KSO414 LCK413:LCK414 LMG413:LMG414 LWC413:LWC414 MFY413:MFY414 MPU413:MPU414 MZQ413:MZQ414 NJM413:NJM414 NTI413:NTI414 ODE413:ODE414 ONA413:ONA414 OWW413:OWW414 PGS413:PGS414 PQO413:PQO414 QAK413:QAK414 QKG413:QKG414 QUC413:QUC414 RDY413:RDY414 RNU413:RNU414 RXQ413:RXQ414 SHM413:SHM414 SRI413:SRI414 TBE413:TBE414 TLA413:TLA414 TUW413:TUW414 UES413:UES414 UOO413:UOO414 UYK413:UYK414 VIG413:VIG414 VSC413:VSC414 WBY413:WBY414 WLU413:WLU414 WVQ413:WVQ414 JE419:JE420 TA419:TA420 ACW419:ACW420 AMS419:AMS420 AWO419:AWO420 BGK419:BGK420 BQG419:BQG420 CAC419:CAC420 CJY419:CJY420 CTU419:CTU420 DDQ419:DDQ420 DNM419:DNM420 DXI419:DXI420 EHE419:EHE420 ERA419:ERA420 FAW419:FAW420 FKS419:FKS420 FUO419:FUO420 GEK419:GEK420 GOG419:GOG420 GYC419:GYC420 HHY419:HHY420 HRU419:HRU420 IBQ419:IBQ420 ILM419:ILM420 IVI419:IVI420 JFE419:JFE420 JPA419:JPA420 JYW419:JYW420 KIS419:KIS420 KSO419:KSO420 LCK419:LCK420 LMG419:LMG420 LWC419:LWC420 MFY419:MFY420 MPU419:MPU420 MZQ419:MZQ420 NJM419:NJM420 NTI419:NTI420 ODE419:ODE420 ONA419:ONA420 OWW419:OWW420 PGS419:PGS420 PQO419:PQO420 QAK419:QAK420 QKG419:QKG420 QUC419:QUC420 RDY419:RDY420 RNU419:RNU420 RXQ419:RXQ420 SHM419:SHM420 SRI419:SRI420 TBE419:TBE420 TLA419:TLA420 TUW419:TUW420 UES419:UES420 UOO419:UOO420 UYK419:UYK420 VIG419:VIG420 VSC419:VSC420 WBY419:WBY420 WLU419:WLU420 WVQ419:WVQ420 JE422:JE423 TA422:TA423 ACW422:ACW423 AMS422:AMS423 AWO422:AWO423 BGK422:BGK423 BQG422:BQG423 CAC422:CAC423 CJY422:CJY423 CTU422:CTU423 DDQ422:DDQ423 DNM422:DNM423 DXI422:DXI423 EHE422:EHE423 ERA422:ERA423 FAW422:FAW423 FKS422:FKS423 FUO422:FUO423 GEK422:GEK423 GOG422:GOG423 GYC422:GYC423 HHY422:HHY423 HRU422:HRU423 IBQ422:IBQ423 ILM422:ILM423 IVI422:IVI423 JFE422:JFE423 JPA422:JPA423 JYW422:JYW423 KIS422:KIS423 KSO422:KSO423 LCK422:LCK423 LMG422:LMG423 LWC422:LWC423 MFY422:MFY423 MPU422:MPU423 MZQ422:MZQ423 NJM422:NJM423 NTI422:NTI423 ODE422:ODE423 ONA422:ONA423 OWW422:OWW423 PGS422:PGS423 PQO422:PQO423 QAK422:QAK423 QKG422:QKG423 QUC422:QUC423 RDY422:RDY423 RNU422:RNU423 RXQ422:RXQ423 SHM422:SHM423 SRI422:SRI423 TBE422:TBE423 TLA422:TLA423 TUW422:TUW423 UES422:UES423 UOO422:UOO423 UYK422:UYK423 VIG422:VIG423 VSC422:VSC423 WBY422:WBY423 WLU422:WLU423 WVQ422:WVQ423 JE428:JE429 TA428:TA429 ACW428:ACW429 AMS428:AMS429 AWO428:AWO429 BGK428:BGK429 BQG428:BQG429 CAC428:CAC429 CJY428:CJY429 CTU428:CTU429 DDQ428:DDQ429 DNM428:DNM429 DXI428:DXI429 EHE428:EHE429 ERA428:ERA429 FAW428:FAW429 FKS428:FKS429 FUO428:FUO429 GEK428:GEK429 GOG428:GOG429 GYC428:GYC429 HHY428:HHY429 HRU428:HRU429 IBQ428:IBQ429 ILM428:ILM429 IVI428:IVI429 JFE428:JFE429 JPA428:JPA429 JYW428:JYW429 KIS428:KIS429 KSO428:KSO429 LCK428:LCK429 LMG428:LMG429 LWC428:LWC429 MFY428:MFY429 MPU428:MPU429 MZQ428:MZQ429 NJM428:NJM429 NTI428:NTI429 ODE428:ODE429 ONA428:ONA429 OWW428:OWW429 PGS428:PGS429 PQO428:PQO429 QAK428:QAK429 QKG428:QKG429 QUC428:QUC429 RDY428:RDY429 RNU428:RNU429 RXQ428:RXQ429 SHM428:SHM429 SRI428:SRI429 TBE428:TBE429 TLA428:TLA429 TUW428:TUW429 UES428:UES429 UOO428:UOO429 UYK428:UYK429 VIG428:VIG429 VSC428:VSC429 WBY428:WBY429 WLU428:WLU429 WVQ428:WVQ429 JE431:JE432 TA431:TA432 ACW431:ACW432 AMS431:AMS432 AWO431:AWO432 BGK431:BGK432 BQG431:BQG432 CAC431:CAC432 CJY431:CJY432 CTU431:CTU432 DDQ431:DDQ432 DNM431:DNM432 DXI431:DXI432 EHE431:EHE432 ERA431:ERA432 FAW431:FAW432 FKS431:FKS432 FUO431:FUO432 GEK431:GEK432 GOG431:GOG432 GYC431:GYC432 HHY431:HHY432 HRU431:HRU432 IBQ431:IBQ432 ILM431:ILM432 IVI431:IVI432 JFE431:JFE432 JPA431:JPA432 JYW431:JYW432 KIS431:KIS432 KSO431:KSO432 LCK431:LCK432 LMG431:LMG432 LWC431:LWC432 MFY431:MFY432 MPU431:MPU432 MZQ431:MZQ432 NJM431:NJM432 NTI431:NTI432 ODE431:ODE432 ONA431:ONA432 OWW431:OWW432 PGS431:PGS432 PQO431:PQO432 QAK431:QAK432 QKG431:QKG432 QUC431:QUC432 RDY431:RDY432 RNU431:RNU432 RXQ431:RXQ432 SHM431:SHM432 SRI431:SRI432 TBE431:TBE432 TLA431:TLA432 TUW431:TUW432 UES431:UES432 UOO431:UOO432 UYK431:UYK432 VIG431:VIG432 VSC431:VSC432 WBY431:WBY432 WLU431:WLU432 WVQ431:WVQ432 WVQ416:WVQ417 WLU416:WLU417 WBY416:WBY417 VSC416:VSC417 VIG416:VIG417 UYK416:UYK417 UOO416:UOO417 UES416:UES417 TUW416:TUW417 TLA416:TLA417 TBE416:TBE417 SRI416:SRI417 SHM416:SHM417 RXQ416:RXQ417 RNU416:RNU417 RDY416:RDY417 QUC416:QUC417 QKG416:QKG417 QAK416:QAK417 PQO416:PQO417 PGS416:PGS417 OWW416:OWW417 ONA416:ONA417 ODE416:ODE417 NTI416:NTI417 NJM416:NJM417 MZQ416:MZQ417 MPU416:MPU417 MFY416:MFY417 LWC416:LWC417 LMG416:LMG417 LCK416:LCK417 KSO416:KSO417 KIS416:KIS417 JYW416:JYW417 JPA416:JPA417 JFE416:JFE417 IVI416:IVI417 ILM416:ILM417 IBQ416:IBQ417 HRU416:HRU417 HHY416:HHY417 GYC416:GYC417 GOG416:GOG417 GEK416:GEK417 FUO416:FUO417 FKS416:FKS417 FAW416:FAW417 ERA416:ERA417 EHE416:EHE417 DXI416:DXI417 DNM416:DNM417 DDQ416:DDQ417 CTU416:CTU417 CJY416:CJY417 CAC416:CAC417 BQG416:BQG417 BGK416:BGK417 AWO416:AWO417 AMS416:AMS417 ACW416:ACW417 TA416:TA417 JE416:JE417 WVQ425:WVQ426 WLU425:WLU426 WBY425:WBY426 VSC425:VSC426 VIG425:VIG426 UYK425:UYK426 UOO425:UOO426 UES425:UES426 TUW425:TUW426 TLA425:TLA426 TBE425:TBE426 SRI425:SRI426 SHM425:SHM426 RXQ425:RXQ426 RNU425:RNU426 RDY425:RDY426 QUC425:QUC426 QKG425:QKG426 QAK425:QAK426 PQO425:PQO426 PGS425:PGS426 OWW425:OWW426 ONA425:ONA426 ODE425:ODE426 NTI425:NTI426 NJM425:NJM426 MZQ425:MZQ426 MPU425:MPU426 MFY425:MFY426 LWC425:LWC426 LMG425:LMG426 LCK425:LCK426 KSO425:KSO426 KIS425:KIS426 JYW425:JYW426 JPA425:JPA426 JFE425:JFE426 IVI425:IVI426 ILM425:ILM426 IBQ425:IBQ426 HRU425:HRU426 HHY425:HHY426 GYC425:GYC426 GOG425:GOG426 GEK425:GEK426 FUO425:FUO426 FKS425:FKS426 FAW425:FAW426 ERA425:ERA426 EHE425:EHE426 DXI425:DXI426 DNM425:DNM426 DDQ425:DDQ426 CTU425:CTU426 CJY425:CJY426 CAC425:CAC426 BQG425:BQG426 BGK425:BGK426 AWO425:AWO426 AMS425:AMS426 ACW425:ACW426 TA425:TA426 JE425:JE426 JE434:JE435 TA434:TA435 ACW434:ACW435 AMS434:AMS435 AWO434:AWO435 BGK434:BGK435 BQG434:BQG435 CAC434:CAC435 CJY434:CJY435 CTU434:CTU435 DDQ434:DDQ435 DNM434:DNM435 DXI434:DXI435 EHE434:EHE435 ERA434:ERA435 FAW434:FAW435 FKS434:FKS435 FUO434:FUO435 GEK434:GEK435 GOG434:GOG435 GYC434:GYC435 HHY434:HHY435 HRU434:HRU435 IBQ434:IBQ435 ILM434:ILM435 IVI434:IVI435 JFE434:JFE435 JPA434:JPA435 JYW434:JYW435 KIS434:KIS435 KSO434:KSO435 LCK434:LCK435 LMG434:LMG435 LWC434:LWC435 MFY434:MFY435 MPU434:MPU435 MZQ434:MZQ435 NJM434:NJM435 NTI434:NTI435 ODE434:ODE435 ONA434:ONA435 OWW434:OWW435 PGS434:PGS435 PQO434:PQO435 QAK434:QAK435 QKG434:QKG435 QUC434:QUC435 RDY434:RDY435 RNU434:RNU435 RXQ434:RXQ435 SHM434:SHM435 SRI434:SRI435 TBE434:TBE435 TLA434:TLA435 TUW434:TUW435 UES434:UES435 UOO434:UOO435 UYK434:UYK435 VIG434:VIG435 VSC434:VSC435 WBY434:WBY435 WLU434:WLU435 WVQ434:WVQ435 JE437:JE438 TA437:TA438 ACW437:ACW438 AMS437:AMS438 AWO437:AWO438 BGK437:BGK438 BQG437:BQG438 CAC437:CAC438 CJY437:CJY438 CTU437:CTU438 DDQ437:DDQ438 DNM437:DNM438 DXI437:DXI438 EHE437:EHE438 ERA437:ERA438 FAW437:FAW438 FKS437:FKS438 FUO437:FUO438 GEK437:GEK438 GOG437:GOG438 GYC437:GYC438 HHY437:HHY438 HRU437:HRU438 IBQ437:IBQ438 ILM437:ILM438 IVI437:IVI438 JFE437:JFE438 JPA437:JPA438 JYW437:JYW438 KIS437:KIS438 KSO437:KSO438 LCK437:LCK438 LMG437:LMG438 LWC437:LWC438 MFY437:MFY438 MPU437:MPU438 MZQ437:MZQ438 NJM437:NJM438 NTI437:NTI438 ODE437:ODE438 ONA437:ONA438 OWW437:OWW438 PGS437:PGS438 PQO437:PQO438 QAK437:QAK438 QKG437:QKG438 QUC437:QUC438 RDY437:RDY438 RNU437:RNU438 RXQ437:RXQ438 SHM437:SHM438 SRI437:SRI438 TBE437:TBE438 TLA437:TLA438 TUW437:TUW438 UES437:UES438 UOO437:UOO438 UYK437:UYK438 VIG437:VIG438 VSC437:VSC438 WBY437:WBY438 WLU437:WLU438 WVQ437:WVQ438 JE440:JE441 TA440:TA441 ACW440:ACW441 AMS440:AMS441 AWO440:AWO441 BGK440:BGK441 BQG440:BQG441 CAC440:CAC441 CJY440:CJY441 CTU440:CTU441 DDQ440:DDQ441 DNM440:DNM441 DXI440:DXI441 EHE440:EHE441 ERA440:ERA441 FAW440:FAW441 FKS440:FKS441 FUO440:FUO441 GEK440:GEK441 GOG440:GOG441 GYC440:GYC441 HHY440:HHY441 HRU440:HRU441 IBQ440:IBQ441 ILM440:ILM441 IVI440:IVI441 JFE440:JFE441 JPA440:JPA441 JYW440:JYW441 KIS440:KIS441 KSO440:KSO441 LCK440:LCK441 LMG440:LMG441 LWC440:LWC441 MFY440:MFY441 MPU440:MPU441 MZQ440:MZQ441 NJM440:NJM441 NTI440:NTI441 ODE440:ODE441 ONA440:ONA441 OWW440:OWW441 PGS440:PGS441 PQO440:PQO441 QAK440:QAK441 QKG440:QKG441 QUC440:QUC441 RDY440:RDY441 RNU440:RNU441 RXQ440:RXQ441 SHM440:SHM441 SRI440:SRI441 TBE440:TBE441 TLA440:TLA441 TUW440:TUW441 UES440:UES441 UOO440:UOO441 UYK440:UYK441 VIG440:VIG441 VSC440:VSC441 WBY440:WBY441 WLU440:WLU441 WVQ440:WVQ441 JE446:JE447 TA446:TA447 ACW446:ACW447 AMS446:AMS447 AWO446:AWO447 BGK446:BGK447 BQG446:BQG447 CAC446:CAC447 CJY446:CJY447 CTU446:CTU447 DDQ446:DDQ447 DNM446:DNM447 DXI446:DXI447 EHE446:EHE447 ERA446:ERA447 FAW446:FAW447 FKS446:FKS447 FUO446:FUO447 GEK446:GEK447 GOG446:GOG447 GYC446:GYC447 HHY446:HHY447 HRU446:HRU447 IBQ446:IBQ447 ILM446:ILM447 IVI446:IVI447 JFE446:JFE447 JPA446:JPA447 JYW446:JYW447 KIS446:KIS447 KSO446:KSO447 LCK446:LCK447 LMG446:LMG447 LWC446:LWC447 MFY446:MFY447 MPU446:MPU447 MZQ446:MZQ447 NJM446:NJM447 NTI446:NTI447 ODE446:ODE447 ONA446:ONA447 OWW446:OWW447 PGS446:PGS447 PQO446:PQO447 QAK446:QAK447 QKG446:QKG447 QUC446:QUC447 RDY446:RDY447 RNU446:RNU447 RXQ446:RXQ447 SHM446:SHM447 SRI446:SRI447 TBE446:TBE447 TLA446:TLA447 TUW446:TUW447 UES446:UES447 UOO446:UOO447 UYK446:UYK447 VIG446:VIG447 VSC446:VSC447 WBY446:WBY447 WLU446:WLU447 WVQ446:WVQ447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JE455:JE456 TA455:TA456 ACW455:ACW456 AMS455:AMS456 AWO455:AWO456 BGK455:BGK456 BQG455:BQG456 CAC455:CAC456 CJY455:CJY456 CTU455:CTU456 DDQ455:DDQ456 DNM455:DNM456 DXI455:DXI456 EHE455:EHE456 ERA455:ERA456 FAW455:FAW456 FKS455:FKS456 FUO455:FUO456 GEK455:GEK456 GOG455:GOG456 GYC455:GYC456 HHY455:HHY456 HRU455:HRU456 IBQ455:IBQ456 ILM455:ILM456 IVI455:IVI456 JFE455:JFE456 JPA455:JPA456 JYW455:JYW456 KIS455:KIS456 KSO455:KSO456 LCK455:LCK456 LMG455:LMG456 LWC455:LWC456 MFY455:MFY456 MPU455:MPU456 MZQ455:MZQ456 NJM455:NJM456 NTI455:NTI456 ODE455:ODE456 ONA455:ONA456 OWW455:OWW456 PGS455:PGS456 PQO455:PQO456 QAK455:QAK456 QKG455:QKG456 QUC455:QUC456 RDY455:RDY456 RNU455:RNU456 RXQ455:RXQ456 SHM455:SHM456 SRI455:SRI456 TBE455:TBE456 TLA455:TLA456 TUW455:TUW456 UES455:UES456 UOO455:UOO456 UYK455:UYK456 VIG455:VIG456 VSC455:VSC456 WBY455:WBY456 WLU455:WLU456 WVQ455:WVQ456 WVQ443:WVQ444 WLU443:WLU444 WBY443:WBY444 VSC443:VSC444 VIG443:VIG444 UYK443:UYK444 UOO443:UOO444 UES443:UES444 TUW443:TUW444 TLA443:TLA444 TBE443:TBE444 SRI443:SRI444 SHM443:SHM444 RXQ443:RXQ444 RNU443:RNU444 RDY443:RDY444 QUC443:QUC444 QKG443:QKG444 QAK443:QAK444 PQO443:PQO444 PGS443:PGS444 OWW443:OWW444 ONA443:ONA444 ODE443:ODE444 NTI443:NTI444 NJM443:NJM444 MZQ443:MZQ444 MPU443:MPU444 MFY443:MFY444 LWC443:LWC444 LMG443:LMG444 LCK443:LCK444 KSO443:KSO444 KIS443:KIS444 JYW443:JYW444 JPA443:JPA444 JFE443:JFE444 IVI443:IVI444 ILM443:ILM444 IBQ443:IBQ444 HRU443:HRU444 HHY443:HHY444 GYC443:GYC444 GOG443:GOG444 GEK443:GEK444 FUO443:FUO444 FKS443:FKS444 FAW443:FAW444 ERA443:ERA444 EHE443:EHE444 DXI443:DXI444 DNM443:DNM444 DDQ443:DDQ444 CTU443:CTU444 CJY443:CJY444 CAC443:CAC444 BQG443:BQG444 BGK443:BGK444 AWO443:AWO444 AMS443:AMS444 ACW443:ACW444 TA443:TA444 JE443:JE444 WVQ452:WVQ453 WLU452:WLU453 WBY452:WBY453 VSC452:VSC453 VIG452:VIG453 UYK452:UYK453 UOO452:UOO453 UES452:UES453 TUW452:TUW453 TLA452:TLA453 TBE452:TBE453 SRI452:SRI453 SHM452:SHM453 RXQ452:RXQ453 RNU452:RNU453 RDY452:RDY453 QUC452:QUC453 QKG452:QKG453 QAK452:QAK453 PQO452:PQO453 PGS452:PGS453 OWW452:OWW453 ONA452:ONA453 ODE452:ODE453 NTI452:NTI453 NJM452:NJM453 MZQ452:MZQ453 MPU452:MPU453 MFY452:MFY453 LWC452:LWC453 LMG452:LMG453 LCK452:LCK453 KSO452:KSO453 KIS452:KIS453 JYW452:JYW453 JPA452:JPA453 JFE452:JFE453 IVI452:IVI453 ILM452:ILM453 IBQ452:IBQ453 HRU452:HRU453 HHY452:HHY453 GYC452:GYC453 GOG452:GOG453 GEK452:GEK453 FUO452:FUO453 FKS452:FKS453 FAW452:FAW453 ERA452:ERA453 EHE452:EHE453 DXI452:DXI453 DNM452:DNM453 DDQ452:DDQ453 CTU452:CTU453 CJY452:CJY453 CAC452:CAC453 BQG452:BQG453 BGK452:BGK453 AWO452:AWO453 AMS452:AMS453 ACW452:ACW453 TA452:TA453 JE452:JE453 WVQ1843:WVQ1949 JE1843:JE1949 TA1843:TA1949 ACW1843:ACW1949 AMS1843:AMS1949 AWO1843:AWO1949 BGK1843:BGK1949 BQG1843:BQG1949 CAC1843:CAC1949 CJY1843:CJY1949 CTU1843:CTU1949 DDQ1843:DDQ1949 DNM1843:DNM1949 DXI1843:DXI1949 EHE1843:EHE1949 ERA1843:ERA1949 FAW1843:FAW1949 FKS1843:FKS1949 FUO1843:FUO1949 GEK1843:GEK1949 GOG1843:GOG1949 GYC1843:GYC1949 HHY1843:HHY1949 HRU1843:HRU1949 IBQ1843:IBQ1949 ILM1843:ILM1949 IVI1843:IVI1949 JFE1843:JFE1949 JPA1843:JPA1949 JYW1843:JYW1949 KIS1843:KIS1949 KSO1843:KSO1949 LCK1843:LCK1949 LMG1843:LMG1949 LWC1843:LWC1949 MFY1843:MFY1949 MPU1843:MPU1949 MZQ1843:MZQ1949 NJM1843:NJM1949 NTI1843:NTI1949 ODE1843:ODE1949 ONA1843:ONA1949 OWW1843:OWW1949 PGS1843:PGS1949 PQO1843:PQO1949 QAK1843:QAK1949 QKG1843:QKG1949 QUC1843:QUC1949 RDY1843:RDY1949 RNU1843:RNU1949 RXQ1843:RXQ1949 SHM1843:SHM1949 SRI1843:SRI1949 TBE1843:TBE1949 TLA1843:TLA1949 TUW1843:TUW1949 UES1843:UES1949 UOO1843:UOO1949 UYK1843:UYK1949 VIG1843:VIG1949 VSC1843:VSC1949 WBY1843:WBY1949 WBY909:WBY1007 VSC909:VSC1007 VIG909:VIG1007 UYK909:UYK1007 UOO909:UOO1007 UES909:UES1007 TUW909:TUW1007 TLA909:TLA1007 TBE909:TBE1007 SRI909:SRI1007 SHM909:SHM1007 RXQ909:RXQ1007 RNU909:RNU1007 RDY909:RDY1007 QUC909:QUC1007 QKG909:QKG1007 QAK909:QAK1007 PQO909:PQO1007 PGS909:PGS1007 OWW909:OWW1007 ONA909:ONA1007 ODE909:ODE1007 NTI909:NTI1007 NJM909:NJM1007 MZQ909:MZQ1007 MPU909:MPU1007 MFY909:MFY1007 LWC909:LWC1007 LMG909:LMG1007 LCK909:LCK1007 KSO909:KSO1007 KIS909:KIS1007 JYW909:JYW1007 JPA909:JPA1007 JFE909:JFE1007 IVI909:IVI1007 ILM909:ILM1007 IBQ909:IBQ1007 HRU909:HRU1007 HHY909:HHY1007 GYC909:GYC1007 GOG909:GOG1007 GEK909:GEK1007 FUO909:FUO1007 FKS909:FKS1007 FAW909:FAW1007 ERA909:ERA1007 EHE909:EHE1007 DXI909:DXI1007 DNM909:DNM1007 DDQ909:DDQ1007 CTU909:CTU1007 CJY909:CJY1007 CAC909:CAC1007 BQG909:BQG1007 BGK909:BGK1007 AWO909:AWO1007 AMS909:AMS1007 ACW909:ACW1007 TA909:TA1007 JE909:JE1007 WVQ909:WVQ1007 WLU909:WLU1007 WLU1843:WLU1949 WVQ1389:WVQ1459 JE1389:JE1459 TA1389:TA1459 ACW1389:ACW1459 AMS1389:AMS1459 AWO1389:AWO1459 BGK1389:BGK1459 BQG1389:BQG1459 CAC1389:CAC1459 CJY1389:CJY1459 CTU1389:CTU1459 DDQ1389:DDQ1459 DNM1389:DNM1459 DXI1389:DXI1459 EHE1389:EHE1459 ERA1389:ERA1459 FAW1389:FAW1459 FKS1389:FKS1459 FUO1389:FUO1459 GEK1389:GEK1459 GOG1389:GOG1459 GYC1389:GYC1459 HHY1389:HHY1459 HRU1389:HRU1459 IBQ1389:IBQ1459 ILM1389:ILM1459 IVI1389:IVI1459 JFE1389:JFE1459 JPA1389:JPA1459 JYW1389:JYW1459 KIS1389:KIS1459 KSO1389:KSO1459 LCK1389:LCK1459 LMG1389:LMG1459 LWC1389:LWC1459 MFY1389:MFY1459 MPU1389:MPU1459 MZQ1389:MZQ1459 NJM1389:NJM1459 NTI1389:NTI1459 ODE1389:ODE1459 ONA1389:ONA1459 OWW1389:OWW1459 PGS1389:PGS1459 PQO1389:PQO1459 QAK1389:QAK1459 QKG1389:QKG1459 QUC1389:QUC1459 RDY1389:RDY1459 RNU1389:RNU1459 RXQ1389:RXQ1459 SHM1389:SHM1459 SRI1389:SRI1459 TBE1389:TBE1459 TLA1389:TLA1459 TUW1389:TUW1459 UES1389:UES1459 UOO1389:UOO1459 UYK1389:UYK1459 VIG1389:VIG1459 VSC1389:VSC1459 WBY1389:WBY1459 VSC1245:VSC1315 VIG1245:VIG1315 UYK1245:UYK1315 UOO1245:UOO1315 UES1245:UES1315 TUW1245:TUW1315 TLA1245:TLA1315 TBE1245:TBE1315 SRI1245:SRI1315 SHM1245:SHM1315 RXQ1245:RXQ1315 RNU1245:RNU1315 RDY1245:RDY1315 QUC1245:QUC1315 QKG1245:QKG1315 QAK1245:QAK1315 PQO1245:PQO1315 PGS1245:PGS1315 OWW1245:OWW1315 ONA1245:ONA1315 ODE1245:ODE1315 NTI1245:NTI1315 NJM1245:NJM1315 MZQ1245:MZQ1315 MPU1245:MPU1315 MFY1245:MFY1315 LWC1245:LWC1315 LMG1245:LMG1315 LCK1245:LCK1315 KSO1245:KSO1315 KIS1245:KIS1315 JYW1245:JYW1315 JPA1245:JPA1315 JFE1245:JFE1315 IVI1245:IVI1315 ILM1245:ILM1315 IBQ1245:IBQ1315 HRU1245:HRU1315 HHY1245:HHY1315 GYC1245:GYC1315 GOG1245:GOG1315 GEK1245:GEK1315 FUO1245:FUO1315 FKS1245:FKS1315 FAW1245:FAW1315 ERA1245:ERA1315 EHE1245:EHE1315 DXI1245:DXI1315 DNM1245:DNM1315 DDQ1245:DDQ1315 CTU1245:CTU1315 CJY1245:CJY1315 CAC1245:CAC1315 BQG1245:BQG1315 BGK1245:BGK1315 AWO1245:AWO1315 AMS1245:AMS1315 ACW1245:ACW1315 TA1245:TA1315 JE1245:JE1315 WVQ1245:WVQ1315 WLU1245:WLU1315 WBY1317:WBY1387 WLU1389:WLU1459 VSC1317:VSC1387 VIG1317:VIG1387 UYK1317:UYK1387 UOO1317:UOO1387 UES1317:UES1387 TUW1317:TUW1387 TLA1317:TLA1387 TBE1317:TBE1387 SRI1317:SRI1387 SHM1317:SHM1387 RXQ1317:RXQ1387 RNU1317:RNU1387 RDY1317:RDY1387 QUC1317:QUC1387 QKG1317:QKG1387 QAK1317:QAK1387 PQO1317:PQO1387 PGS1317:PGS1387 OWW1317:OWW1387 ONA1317:ONA1387 ODE1317:ODE1387 NTI1317:NTI1387 NJM1317:NJM1387 MZQ1317:MZQ1387 MPU1317:MPU1387 MFY1317:MFY1387 LWC1317:LWC1387 LMG1317:LMG1387 LCK1317:LCK1387 KSO1317:KSO1387 KIS1317:KIS1387 JYW1317:JYW1387 JPA1317:JPA1387 JFE1317:JFE1387 IVI1317:IVI1387 ILM1317:ILM1387 IBQ1317:IBQ1387 HRU1317:HRU1387 HHY1317:HHY1387 GYC1317:GYC1387 GOG1317:GOG1387 GEK1317:GEK1387 FUO1317:FUO1387 FKS1317:FKS1387 FAW1317:FAW1387 ERA1317:ERA1387 EHE1317:EHE1387 DXI1317:DXI1387 DNM1317:DNM1387 DDQ1317:DDQ1387 CTU1317:CTU1387 CJY1317:CJY1387 CAC1317:CAC1387 BQG1317:BQG1387 BGK1317:BGK1387 AWO1317:AWO1387 AMS1317:AMS1387 ACW1317:ACW1387 TA1317:TA1387 JE1317:JE1387 WVQ1317:WVQ1387 WLU1317:WLU1387 WBY1245:WBY1315 VSC1173:VSC1243 VIG1173:VIG1243 UYK1173:UYK1243 UOO1173:UOO1243 UES1173:UES1243 TUW1173:TUW1243 TLA1173:TLA1243 TBE1173:TBE1243 SRI1173:SRI1243 SHM1173:SHM1243 RXQ1173:RXQ1243 RNU1173:RNU1243 RDY1173:RDY1243 QUC1173:QUC1243 QKG1173:QKG1243 QAK1173:QAK1243 PQO1173:PQO1243 PGS1173:PGS1243 OWW1173:OWW1243 ONA1173:ONA1243 ODE1173:ODE1243 NTI1173:NTI1243 NJM1173:NJM1243 MZQ1173:MZQ1243 MPU1173:MPU1243 MFY1173:MFY1243 LWC1173:LWC1243 LMG1173:LMG1243 LCK1173:LCK1243 KSO1173:KSO1243 KIS1173:KIS1243 JYW1173:JYW1243 JPA1173:JPA1243 JFE1173:JFE1243 IVI1173:IVI1243 ILM1173:ILM1243 IBQ1173:IBQ1243 HRU1173:HRU1243 HHY1173:HHY1243 GYC1173:GYC1243 GOG1173:GOG1243 GEK1173:GEK1243 FUO1173:FUO1243 FKS1173:FKS1243 FAW1173:FAW1243 ERA1173:ERA1243 EHE1173:EHE1243 DXI1173:DXI1243 DNM1173:DNM1243 DDQ1173:DDQ1243 CTU1173:CTU1243 CJY1173:CJY1243 CAC1173:CAC1243 BQG1173:BQG1243 BGK1173:BGK1243 AWO1173:AWO1243 AMS1173:AMS1243 ACW1173:ACW1243 TA1173:TA1243 JE1173:JE1243 WVQ1173:WVQ1243 WLU1173:WLU1243 WVQ1083:WVQ1171 JE1083:JE1171 TA1083:TA1171 ACW1083:ACW1171 AMS1083:AMS1171 AWO1083:AWO1171 BGK1083:BGK1171 BQG1083:BQG1171 CAC1083:CAC1171 CJY1083:CJY1171 CTU1083:CTU1171 DDQ1083:DDQ1171 DNM1083:DNM1171 DXI1083:DXI1171 EHE1083:EHE1171 ERA1083:ERA1171 FAW1083:FAW1171 FKS1083:FKS1171 FUO1083:FUO1171 GEK1083:GEK1171 GOG1083:GOG1171 GYC1083:GYC1171 HHY1083:HHY1171 HRU1083:HRU1171 IBQ1083:IBQ1171 ILM1083:ILM1171 IVI1083:IVI1171 JFE1083:JFE1171 JPA1083:JPA1171 JYW1083:JYW1171 KIS1083:KIS1171 KSO1083:KSO1171 LCK1083:LCK1171 LMG1083:LMG1171 LWC1083:LWC1171 MFY1083:MFY1171 MPU1083:MPU1171 MZQ1083:MZQ1171 NJM1083:NJM1171 NTI1083:NTI1171 ODE1083:ODE1171 ONA1083:ONA1171 OWW1083:OWW1171 PGS1083:PGS1171 PQO1083:PQO1171 QAK1083:QAK1171 QKG1083:QKG1171 QUC1083:QUC1171 RDY1083:RDY1171 RNU1083:RNU1171 RXQ1083:RXQ1171 SHM1083:SHM1171 SRI1083:SRI1171 TBE1083:TBE1171 TLA1083:TLA1171 TUW1083:TUW1171 UES1083:UES1171 UOO1083:UOO1171 UYK1083:UYK1171 VIG1083:VIG1171 VSC1083:VSC1171 WBY1083:WBY1171 WBY1173:WBY1243 WLU1083:WLU1171 JE6:JE10 WVQ6:WVQ10 WLU6:WLU10 WBY6:WBY10 VSC6:VSC10 VIG6:VIG10 UYK6:UYK10 UOO6:UOO10 UES6:UES10 TUW6:TUW10 TLA6:TLA10 TBE6:TBE10 SRI6:SRI10 SHM6:SHM10 RXQ6:RXQ10 RNU6:RNU10 RDY6:RDY10 QUC6:QUC10 QKG6:QKG10 QAK6:QAK10 PQO6:PQO10 PGS6:PGS10 OWW6:OWW10 ONA6:ONA10 ODE6:ODE10 NTI6:NTI10 NJM6:NJM10 MZQ6:MZQ10 MPU6:MPU10 MFY6:MFY10 LWC6:LWC10 LMG6:LMG10 LCK6:LCK10 KSO6:KSO10 KIS6:KIS10 JYW6:JYW10 JPA6:JPA10 JFE6:JFE10 IVI6:IVI10 ILM6:ILM10 IBQ6:IBQ10 HRU6:HRU10 HHY6:HHY10 GYC6:GYC10 GOG6:GOG10 GEK6:GEK10 FUO6:FUO10 FKS6:FKS10 FAW6:FAW10 ERA6:ERA10 EHE6:EHE10 DXI6:DXI10 DNM6:DNM10 DDQ6:DDQ10 CTU6:CTU10 CJY6:CJY10 CAC6:CAC10 BQG6:BQG10 BGK6:BGK10 AWO6:AWO10 AMS6:AMS10 ACW6:ACW10 TA6:TA10 WLU1461:WLU1841 WVQ1461:WVQ1841 JE1461:JE1841 TA1461:TA1841 ACW1461:ACW1841 AMS1461:AMS1841 AWO1461:AWO1841 BGK1461:BGK1841 BQG1461:BQG1841 CAC1461:CAC1841 CJY1461:CJY1841 CTU1461:CTU1841 DDQ1461:DDQ1841 DNM1461:DNM1841 DXI1461:DXI1841 EHE1461:EHE1841 ERA1461:ERA1841 FAW1461:FAW1841 FKS1461:FKS1841 FUO1461:FUO1841 GEK1461:GEK1841 GOG1461:GOG1841 GYC1461:GYC1841 HHY1461:HHY1841 HRU1461:HRU1841 IBQ1461:IBQ1841 ILM1461:ILM1841 IVI1461:IVI1841 JFE1461:JFE1841 JPA1461:JPA1841 JYW1461:JYW1841 KIS1461:KIS1841 KSO1461:KSO1841 LCK1461:LCK1841 LMG1461:LMG1841 LWC1461:LWC1841 MFY1461:MFY1841 MPU1461:MPU1841 MZQ1461:MZQ1841 NJM1461:NJM1841 NTI1461:NTI1841 ODE1461:ODE1841 ONA1461:ONA1841 OWW1461:OWW1841 PGS1461:PGS1841 PQO1461:PQO1841 QAK1461:QAK1841 QKG1461:QKG1841 QUC1461:QUC1841 RDY1461:RDY1841 RNU1461:RNU1841 RXQ1461:RXQ1841 SHM1461:SHM1841 SRI1461:SRI1841 TBE1461:TBE1841 TLA1461:TLA1841 TUW1461:TUW1841 UES1461:UES1841 UOO1461:UOO1841 UYK1461:UYK1841 VIG1461:VIG1841 VSC1461:VSC1841 WBY1461:WBY1841 WLU458:WLU788 WVQ1951:WVQ2110 WVQ1009:WVQ1081 JE1009:JE1081 TA1009:TA1081 ACW1009:ACW1081 AMS1009:AMS1081 AWO1009:AWO1081 BGK1009:BGK1081 BQG1009:BQG1081 CAC1009:CAC1081 CJY1009:CJY1081 CTU1009:CTU1081 DDQ1009:DDQ1081 DNM1009:DNM1081 DXI1009:DXI1081 EHE1009:EHE1081 ERA1009:ERA1081 FAW1009:FAW1081 FKS1009:FKS1081 FUO1009:FUO1081 GEK1009:GEK1081 GOG1009:GOG1081 GYC1009:GYC1081 HHY1009:HHY1081 HRU1009:HRU1081 IBQ1009:IBQ1081 ILM1009:ILM1081 IVI1009:IVI1081 JFE1009:JFE1081 JPA1009:JPA1081 JYW1009:JYW1081 KIS1009:KIS1081 KSO1009:KSO1081 LCK1009:LCK1081 LMG1009:LMG1081 LWC1009:LWC1081 MFY1009:MFY1081 MPU1009:MPU1081 MZQ1009:MZQ1081 NJM1009:NJM1081 NTI1009:NTI1081 ODE1009:ODE1081 ONA1009:ONA1081 OWW1009:OWW1081 PGS1009:PGS1081 PQO1009:PQO1081 QAK1009:QAK1081 QKG1009:QKG1081 QUC1009:QUC1081 RDY1009:RDY1081 RNU1009:RNU1081 RXQ1009:RXQ1081 SHM1009:SHM1081 SRI1009:SRI1081 TBE1009:TBE1081 TLA1009:TLA1081 TUW1009:TUW1081 UES1009:UES1081 UOO1009:UOO1081 UYK1009:UYK1081 VIG1009:VIG1081 VSC1009:VSC1081 WBY1009:WBY1081 WVQ96:WVQ381 JE96:JE381 TA96:TA381 ACW96:ACW381 AMS96:AMS381 AWO96:AWO381 BGK96:BGK381 BQG96:BQG381 CAC96:CAC381 CJY96:CJY381 CTU96:CTU381 DDQ96:DDQ381 DNM96:DNM381 DXI96:DXI381 EHE96:EHE381 ERA96:ERA381 FAW96:FAW381 FKS96:FKS381 FUO96:FUO381 GEK96:GEK381 GOG96:GOG381 GYC96:GYC381 HHY96:HHY381 HRU96:HRU381 IBQ96:IBQ381 ILM96:ILM381 IVI96:IVI381 JFE96:JFE381 JPA96:JPA381 JYW96:JYW381 KIS96:KIS381 KSO96:KSO381 LCK96:LCK381 LMG96:LMG381 LWC96:LWC381 MFY96:MFY381 MPU96:MPU381 MZQ96:MZQ381 NJM96:NJM381 NTI96:NTI381 ODE96:ODE381 ONA96:ONA381 OWW96:OWW381 PGS96:PGS381 PQO96:PQO381 QAK96:QAK381 QKG96:QKG381 QUC96:QUC381 RDY96:RDY381 RNU96:RNU381 RXQ96:RXQ381 SHM96:SHM381 SRI96:SRI381 TBE96:TBE381 TLA96:TLA381 TUW96:TUW381 UES96:UES381 UOO96:UOO381 UYK96:UYK381 VIG96:VIG381 VSC96:VSC381 WBY96:WBY381 WLU96:WLU381 WVQ458:WVQ788 JE458:JE788 TA458:TA788 ACW458:ACW788 AMS458:AMS788 AWO458:AWO788 BGK458:BGK788 BQG458:BQG788 CAC458:CAC788 CJY458:CJY788 CTU458:CTU788 DDQ458:DDQ788 DNM458:DNM788 DXI458:DXI788 EHE458:EHE788 ERA458:ERA788 FAW458:FAW788 FKS458:FKS788 FUO458:FUO788 GEK458:GEK788 GOG458:GOG788 GYC458:GYC788 HHY458:HHY788 HRU458:HRU788 IBQ458:IBQ788 ILM458:ILM788 IVI458:IVI788 JFE458:JFE788 JPA458:JPA788 JYW458:JYW788 KIS458:KIS788 KSO458:KSO788 LCK458:LCK788 LMG458:LMG788 LWC458:LWC788 MFY458:MFY788 MPU458:MPU788 MZQ458:MZQ788 NJM458:NJM788 NTI458:NTI788 ODE458:ODE788 ONA458:ONA788 OWW458:OWW788 PGS458:PGS788 PQO458:PQO788 QAK458:QAK788 QKG458:QKG788 QUC458:QUC788 RDY458:RDY788 RNU458:RNU788 RXQ458:RXQ788 SHM458:SHM788 SRI458:SRI788 TBE458:TBE788 TLA458:TLA788 TUW458:TUW788 UES458:UES788 UOO458:UOO788 UYK458:UYK788 VIG458:VIG788 VSC458:VSC788 WBY458:WBY788 WLU1951:WLU2110 WBY1951:WBY2110 VSC1951:VSC2110 VIG1951:VIG2110 UYK1951:UYK2110 UOO1951:UOO2110 UES1951:UES2110 TUW1951:TUW2110 TLA1951:TLA2110 TBE1951:TBE2110 SRI1951:SRI2110 SHM1951:SHM2110 RXQ1951:RXQ2110 RNU1951:RNU2110 RDY1951:RDY2110 QUC1951:QUC2110 QKG1951:QKG2110 QAK1951:QAK2110 PQO1951:PQO2110 PGS1951:PGS2110 OWW1951:OWW2110 ONA1951:ONA2110 ODE1951:ODE2110 NTI1951:NTI2110 NJM1951:NJM2110 MZQ1951:MZQ2110 MPU1951:MPU2110 MFY1951:MFY2110 LWC1951:LWC2110 LMG1951:LMG2110 LCK1951:LCK2110 KSO1951:KSO2110 KIS1951:KIS2110 JYW1951:JYW2110 JPA1951:JPA2110 JFE1951:JFE2110 IVI1951:IVI2110 ILM1951:ILM2110 IBQ1951:IBQ2110 HRU1951:HRU2110 HHY1951:HHY2110 GYC1951:GYC2110 GOG1951:GOG2110 GEK1951:GEK2110 FUO1951:FUO2110 FKS1951:FKS2110 FAW1951:FAW2110 ERA1951:ERA2110 EHE1951:EHE2110 DXI1951:DXI2110 DNM1951:DNM2110 DDQ1951:DDQ2110 CTU1951:CTU2110 CJY1951:CJY2110 CAC1951:CAC2110 BQG1951:BQG2110 BGK1951:BGK2110 AWO1951:AWO2110 AMS1951:AMS2110 ACW1951:ACW2110 TA1951:TA2110 JE1951:JE2110 WBY2112:WBY2419 VSC2112:VSC2419 VIG2112:VIG2419 UYK2112:UYK2419 UOO2112:UOO2419 UES2112:UES2419 TUW2112:TUW2419 TLA2112:TLA2419 TBE2112:TBE2419 SRI2112:SRI2419 SHM2112:SHM2419 RXQ2112:RXQ2419 RNU2112:RNU2419 RDY2112:RDY2419 QUC2112:QUC2419 QKG2112:QKG2419 QAK2112:QAK2419 PQO2112:PQO2419 PGS2112:PGS2419 OWW2112:OWW2419 ONA2112:ONA2419 ODE2112:ODE2419 NTI2112:NTI2419 NJM2112:NJM2419 MZQ2112:MZQ2419 MPU2112:MPU2419 MFY2112:MFY2419 LWC2112:LWC2419 LMG2112:LMG2419 LCK2112:LCK2419 KSO2112:KSO2419 KIS2112:KIS2419 JYW2112:JYW2419 JPA2112:JPA2419 JFE2112:JFE2419 IVI2112:IVI2419 ILM2112:ILM2419 IBQ2112:IBQ2419 HRU2112:HRU2419 HHY2112:HHY2419 GYC2112:GYC2419 GOG2112:GOG2419 GEK2112:GEK2419 FUO2112:FUO2419 FKS2112:FKS2419 FAW2112:FAW2419 ERA2112:ERA2419 EHE2112:EHE2419 DXI2112:DXI2419 DNM2112:DNM2419 DDQ2112:DDQ2419 CTU2112:CTU2419 CJY2112:CJY2419 CAC2112:CAC2419 BQG2112:BQG2419 BGK2112:BGK2419 AWO2112:AWO2419 AMS2112:AMS2419 ACW2112:ACW2419 TA2112:TA2419 JE2112:JE2419 WVQ2112:WVQ2419 WLU2112:WLU2419 TA790:TA906 ACW790:ACW906 AMS790:AMS906 AWO790:AWO906 BGK790:BGK906 BQG790:BQG906 CAC790:CAC906 CJY790:CJY906 CTU790:CTU906 DDQ790:DDQ906 DNM790:DNM906 DXI790:DXI906 EHE790:EHE906 ERA790:ERA906 FAW790:FAW906 FKS790:FKS906 FUO790:FUO906 GEK790:GEK906 GOG790:GOG906 GYC790:GYC906 HHY790:HHY906 HRU790:HRU906 IBQ790:IBQ906 ILM790:ILM906 IVI790:IVI906 JFE790:JFE906 JPA790:JPA906 JYW790:JYW906 KIS790:KIS906 KSO790:KSO906 LCK790:LCK906 LMG790:LMG906 LWC790:LWC906 MFY790:MFY906 MPU790:MPU906 MZQ790:MZQ906 NJM790:NJM906 NTI790:NTI906 ODE790:ODE906 ONA790:ONA906 OWW790:OWW906 PGS790:PGS906 PQO790:PQO906 QAK790:QAK906 QKG790:QKG906 QUC790:QUC906 RDY790:RDY906 RNU790:RNU906 RXQ790:RXQ906 SHM790:SHM906 SRI790:SRI906 TBE790:TBE906 TLA790:TLA906 TUW790:TUW906 UES790:UES906 UOO790:UOO906 UYK790:UYK906 VIG790:VIG906 VSC790:VSC906 WBY790:WBY906 WLU790:WLU906 WVQ790:WVQ906 JE790:JE906" xr:uid="{00000000-0002-0000-0000-00000E000000}"/>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JD12:JD15 SZ12:SZ15 ACV12:ACV15 AMR12:AMR15 AWN12:AWN15 BGJ12:BGJ15 BQF12:BQF15 CAB12:CAB15 CJX12:CJX15 CTT12:CTT15 DDP12:DDP15 DNL12:DNL15 DXH12:DXH15 EHD12:EHD15 EQZ12:EQZ15 FAV12:FAV15 FKR12:FKR15 FUN12:FUN15 GEJ12:GEJ15 GOF12:GOF15 GYB12:GYB15 HHX12:HHX15 HRT12:HRT15 IBP12:IBP15 ILL12:ILL15 IVH12:IVH15 JFD12:JFD15 JOZ12:JOZ15 JYV12:JYV15 KIR12:KIR15 KSN12:KSN15 LCJ12:LCJ15 LMF12:LMF15 LWB12:LWB15 MFX12:MFX15 MPT12:MPT15 MZP12:MZP15 NJL12:NJL15 NTH12:NTH15 ODD12:ODD15 OMZ12:OMZ15 OWV12:OWV15 PGR12:PGR15 PQN12:PQN15 QAJ12:QAJ15 QKF12:QKF15 QUB12:QUB15 RDX12:RDX15 RNT12:RNT15 RXP12:RXP15 SHL12:SHL15 SRH12:SRH15 TBD12:TBD15 TKZ12:TKZ15 TUV12:TUV15 UER12:UER15 UON12:UON15 UYJ12:UYJ15 VIF12:VIF15 VSB12:VSB15 WBX12:WBX15 WLT12:WLT15 D6 WVP17:WVP18 WVP12:WVP15 JD17:JD18 SZ17:SZ18 ACV17:ACV18 AMR17:AMR18 AWN17:AWN18 BGJ17:BGJ18 BQF17:BQF18 CAB17:CAB18 CJX17:CJX18 CTT17:CTT18 DDP17:DDP18 DNL17:DNL18 DXH17:DXH18 EHD17:EHD18 EQZ17:EQZ18 FAV17:FAV18 FKR17:FKR18 FUN17:FUN18 GEJ17:GEJ18 GOF17:GOF18 GYB17:GYB18 HHX17:HHX18 HRT17:HRT18 IBP17:IBP18 ILL17:ILL18 IVH17:IVH18 JFD17:JFD18 JOZ17:JOZ18 JYV17:JYV18 KIR17:KIR18 KSN17:KSN18 LCJ17:LCJ18 LMF17:LMF18 LWB17:LWB18 MFX17:MFX18 MPT17:MPT18 MZP17:MZP18 NJL17:NJL18 NTH17:NTH18 ODD17:ODD18 OMZ17:OMZ18 OWV17:OWV18 PGR17:PGR18 PQN17:PQN18 QAJ17:QAJ18 QKF17:QKF18 QUB17:QUB18 RDX17:RDX18 RNT17:RNT18 RXP17:RXP18 SHL17:SHL18 SRH17:SRH18 TBD17:TBD18 TKZ17:TKZ18 TUV17:TUV18 UER17:UER18 UON17:UON18 UYJ17:UYJ18 VIF17:VIF18 VSB17:VSB18 WBX17:WBX18 WLT17:WLT18 JD23:JD24 SZ23:SZ24 ACV23:ACV24 AMR23:AMR24 AWN23:AWN24 BGJ23:BGJ24 BQF23:BQF24 CAB23:CAB24 CJX23:CJX24 CTT23:CTT24 DDP23:DDP24 DNL23:DNL24 DXH23:DXH24 EHD23:EHD24 EQZ23:EQZ24 FAV23:FAV24 FKR23:FKR24 FUN23:FUN24 GEJ23:GEJ24 GOF23:GOF24 GYB23:GYB24 HHX23:HHX24 HRT23:HRT24 IBP23:IBP24 ILL23:ILL24 IVH23:IVH24 JFD23:JFD24 JOZ23:JOZ24 JYV23:JYV24 KIR23:KIR24 KSN23:KSN24 LCJ23:LCJ24 LMF23:LMF24 LWB23:LWB24 MFX23:MFX24 MPT23:MPT24 MZP23:MZP24 NJL23:NJL24 NTH23:NTH24 ODD23:ODD24 OMZ23:OMZ24 OWV23:OWV24 PGR23:PGR24 PQN23:PQN24 QAJ23:QAJ24 QKF23:QKF24 QUB23:QUB24 RDX23:RDX24 RNT23:RNT24 RXP23:RXP24 SHL23:SHL24 SRH23:SRH24 TBD23:TBD24 TKZ23:TKZ24 TUV23:TUV24 UER23:UER24 UON23:UON24 UYJ23:UYJ24 VIF23:VIF24 VSB23:VSB24 WBX23:WBX24 WLT23:WLT24 WVP26:WVP27 WVP23:WVP24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JD33:JD35 SZ33:SZ35 ACV33:ACV35 AMR33:AMR35 AWN33:AWN35 BGJ33:BGJ35 BQF33:BQF35 CAB33:CAB35 CJX33:CJX35 CTT33:CTT35 DDP33:DDP35 DNL33:DNL35 DXH33:DXH35 EHD33:EHD35 EQZ33:EQZ35 FAV33:FAV35 FKR33:FKR35 FUN33:FUN35 GEJ33:GEJ35 GOF33:GOF35 GYB33:GYB35 HHX33:HHX35 HRT33:HRT35 IBP33:IBP35 ILL33:ILL35 IVH33:IVH35 JFD33:JFD35 JOZ33:JOZ35 JYV33:JYV35 KIR33:KIR35 KSN33:KSN35 LCJ33:LCJ35 LMF33:LMF35 LWB33:LWB35 MFX33:MFX35 MPT33:MPT35 MZP33:MZP35 NJL33:NJL35 NTH33:NTH35 ODD33:ODD35 OMZ33:OMZ35 OWV33:OWV35 PGR33:PGR35 PQN33:PQN35 QAJ33:QAJ35 QKF33:QKF35 QUB33:QUB35 RDX33:RDX35 RNT33:RNT35 RXP33:RXP35 SHL33:SHL35 SRH33:SRH35 TBD33:TBD35 TKZ33:TKZ35 TUV33:TUV35 UER33:UER35 UON33:UON35 UYJ33:UYJ35 VIF33:VIF35 VSB33:VSB35 WBX33:WBX35 WLT33:WLT35 WVP37:WVP38 WVP33:WVP35 JD37:JD38 SZ37:SZ38 ACV37:ACV38 AMR37:AMR38 AWN37:AWN38 BGJ37:BGJ38 BQF37:BQF38 CAB37:CAB38 CJX37:CJX38 CTT37:CTT38 DDP37:DDP38 DNL37:DNL38 DXH37:DXH38 EHD37:EHD38 EQZ37:EQZ38 FAV37:FAV38 FKR37:FKR38 FUN37:FUN38 GEJ37:GEJ38 GOF37:GOF38 GYB37:GYB38 HHX37:HHX38 HRT37:HRT38 IBP37:IBP38 ILL37:ILL38 IVH37:IVH38 JFD37:JFD38 JOZ37:JOZ38 JYV37:JYV38 KIR37:KIR38 KSN37:KSN38 LCJ37:LCJ38 LMF37:LMF38 LWB37:LWB38 MFX37:MFX38 MPT37:MPT38 MZP37:MZP38 NJL37:NJL38 NTH37:NTH38 ODD37:ODD38 OMZ37:OMZ38 OWV37:OWV38 PGR37:PGR38 PQN37:PQN38 QAJ37:QAJ38 QKF37:QKF38 QUB37:QUB38 RDX37:RDX38 RNT37:RNT38 RXP37:RXP38 SHL37:SHL38 SRH37:SRH38 TBD37:TBD38 TKZ37:TKZ38 TUV37:TUV38 UER37:UER38 UON37:UON38 UYJ37:UYJ38 VIF37:VIF38 VSB37:VSB38 WBX37:WBX38 WLT37:WLT38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CTT20:CTT21 CJX20:CJX21 CAB20:CAB21 BQF20:BQF21 BGJ20:BGJ21 AWN20:AWN21 AMR20:AMR21 ACV20:ACV21 SZ20:SZ21 JD20:JD21 WVP30:WVP31 WLT30:WLT31 WBX30:WBX31 VSB30:VSB31 VIF30:VIF31 UYJ30:UYJ31 UON30:UON31 UER30:UER31 TUV30:TUV31 TKZ30:TKZ31 TBD30:TBD31 SRH30:SRH31 SHL30:SHL31 RXP30:RXP31 RNT30:RNT31 RDX30:RDX31 QUB30:QUB31 QKF30:QKF31 QAJ30:QAJ31 PQN30:PQN31 PGR30:PGR31 OWV30:OWV31 OMZ30:OMZ31 ODD30:ODD31 NTH30:NTH31 NJL30:NJL31 MZP30:MZP31 MPT30:MPT31 MFX30:MFX31 LWB30:LWB31 LMF30:LMF31 LCJ30:LCJ31 KSN30:KSN31 KIR30:KIR31 JYV30:JYV31 JOZ30:JOZ31 JFD30:JFD31 IVH30:IVH31 ILL30:ILL31 IBP30:IBP31 HRT30:HRT31 HHX30:HHX31 GYB30:GYB31 GOF30:GOF31 GEJ30:GEJ31 FUN30:FUN31 FKR30:FKR31 FAV30:FAV31 EQZ30:EQZ31 EHD30:EHD31 DXH30:DXH31 DNL30:DNL31 DDP30:DDP31 CTT30:CTT31 CJX30:CJX31 CAB30:CAB31 BQF30:BQF31 BGJ30:BGJ31 AWN30:AWN31 AMR30:AMR31 ACV30:ACV31 SZ30:SZ31 JD30:JD31 JD40:JD41 SZ40:SZ41 ACV40:ACV41 AMR40:AMR41 AWN40:AWN41 BGJ40:BGJ41 BQF40:BQF41 CAB40:CAB41 CJX40:CJX41 CTT40:CTT41 DDP40:DDP41 DNL40:DNL41 DXH40:DXH41 EHD40:EHD41 EQZ40:EQZ41 FAV40:FAV41 FKR40:FKR41 FUN40:FUN41 GEJ40:GEJ41 GOF40:GOF41 GYB40:GYB41 HHX40:HHX41 HRT40:HRT41 IBP40:IBP41 ILL40:ILL41 IVH40:IVH41 JFD40:JFD41 JOZ40:JOZ41 JYV40:JYV41 KIR40:KIR41 KSN40:KSN41 LCJ40:LCJ41 LMF40:LMF41 LWB40:LWB41 MFX40:MFX41 MPT40:MPT41 MZP40:MZP41 NJL40:NJL41 NTH40:NTH41 ODD40:ODD41 OMZ40:OMZ41 OWV40:OWV41 PGR40:PGR41 PQN40:PQN41 QAJ40:QAJ41 QKF40:QKF41 QUB40:QUB41 RDX40:RDX41 RNT40:RNT41 RXP40:RXP41 SHL40:SHL41 SRH40:SRH41 TBD40:TBD41 TKZ40:TKZ41 TUV40:TUV41 UER40:UER41 UON40:UON41 UYJ40:UYJ41 VIF40:VIF41 VSB40:VSB41 WBX40:WBX41 WLT40:WLT41 WVP40:WVP41 JD43:JD44 SZ43:SZ44 ACV43:ACV44 AMR43:AMR44 AWN43:AWN44 BGJ43:BGJ44 BQF43:BQF44 CAB43:CAB44 CJX43:CJX44 CTT43:CTT44 DDP43:DDP44 DNL43:DNL44 DXH43:DXH44 EHD43:EHD44 EQZ43:EQZ44 FAV43:FAV44 FKR43:FKR44 FUN43:FUN44 GEJ43:GEJ44 GOF43:GOF44 GYB43:GYB44 HHX43:HHX44 HRT43:HRT44 IBP43:IBP44 ILL43:ILL44 IVH43:IVH44 JFD43:JFD44 JOZ43:JOZ44 JYV43:JYV44 KIR43:KIR44 KSN43:KSN44 LCJ43:LCJ44 LMF43:LMF44 LWB43:LWB44 MFX43:MFX44 MPT43:MPT44 MZP43:MZP44 NJL43:NJL44 NTH43:NTH44 ODD43:ODD44 OMZ43:OMZ44 OWV43:OWV44 PGR43:PGR44 PQN43:PQN44 QAJ43:QAJ44 QKF43:QKF44 QUB43:QUB44 RDX43:RDX44 RNT43:RNT44 RXP43:RXP44 SHL43:SHL44 SRH43:SRH44 TBD43:TBD44 TKZ43:TKZ44 TUV43:TUV44 UER43:UER44 UON43:UON44 UYJ43:UYJ44 VIF43:VIF44 VSB43:VSB44 WBX43:WBX44 WLT43:WLT44 WVP46:WVP47 WVP43:WVP44 JD46:JD47 SZ46:SZ47 ACV46:ACV47 AMR46:AMR47 AWN46:AWN47 BGJ46:BGJ47 BQF46:BQF47 CAB46:CAB47 CJX46:CJX47 CTT46:CTT47 DDP46:DDP47 DNL46:DNL47 DXH46:DXH47 EHD46:EHD47 EQZ46:EQZ47 FAV46:FAV47 FKR46:FKR47 FUN46:FUN47 GEJ46:GEJ47 GOF46:GOF47 GYB46:GYB47 HHX46:HHX47 HRT46:HRT47 IBP46:IBP47 ILL46:ILL47 IVH46:IVH47 JFD46:JFD47 JOZ46:JOZ47 JYV46:JYV47 KIR46:KIR47 KSN46:KSN47 LCJ46:LCJ47 LMF46:LMF47 LWB46:LWB47 MFX46:MFX47 MPT46:MPT47 MZP46:MZP47 NJL46:NJL47 NTH46:NTH47 ODD46:ODD47 OMZ46:OMZ47 OWV46:OWV47 PGR46:PGR47 PQN46:PQN47 QAJ46:QAJ47 QKF46:QKF47 QUB46:QUB47 RDX46:RDX47 RNT46:RNT47 RXP46:RXP47 SHL46:SHL47 SRH46:SRH47 TBD46:TBD47 TKZ46:TKZ47 TUV46:TUV47 UER46:UER47 UON46:UON47 UYJ46:UYJ47 VIF46:VIF47 VSB46:VSB47 WBX46:WBX47 WLT46:WLT47 JD53:JD56 SZ53:SZ56 ACV53:ACV56 AMR53:AMR56 AWN53:AWN56 BGJ53:BGJ56 BQF53:BQF56 CAB53:CAB56 CJX53:CJX56 CTT53:CTT56 DDP53:DDP56 DNL53:DNL56 DXH53:DXH56 EHD53:EHD56 EQZ53:EQZ56 FAV53:FAV56 FKR53:FKR56 FUN53:FUN56 GEJ53:GEJ56 GOF53:GOF56 GYB53:GYB56 HHX53:HHX56 HRT53:HRT56 IBP53:IBP56 ILL53:ILL56 IVH53:IVH56 JFD53:JFD56 JOZ53:JOZ56 JYV53:JYV56 KIR53:KIR56 KSN53:KSN56 LCJ53:LCJ56 LMF53:LMF56 LWB53:LWB56 MFX53:MFX56 MPT53:MPT56 MZP53:MZP56 NJL53:NJL56 NTH53:NTH56 ODD53:ODD56 OMZ53:OMZ56 OWV53:OWV56 PGR53:PGR56 PQN53:PQN56 QAJ53:QAJ56 QKF53:QKF56 QUB53:QUB56 RDX53:RDX56 RNT53:RNT56 RXP53:RXP56 SHL53:SHL56 SRH53:SRH56 TBD53:TBD56 TKZ53:TKZ56 TUV53:TUV56 UER53:UER56 UON53:UON56 UYJ53:UYJ56 VIF53:VIF56 VSB53:VSB56 WBX53:WBX56 WLT53:WLT56 WVP58:WVP59 WVP53:WVP56 JD58:JD59 SZ58:SZ59 ACV58:ACV59 AMR58:AMR59 AWN58:AWN59 BGJ58:BGJ59 BQF58:BQF59 CAB58:CAB59 CJX58:CJX59 CTT58:CTT59 DDP58:DDP59 DNL58:DNL59 DXH58:DXH59 EHD58:EHD59 EQZ58:EQZ59 FAV58:FAV59 FKR58:FKR59 FUN58:FUN59 GEJ58:GEJ59 GOF58:GOF59 GYB58:GYB59 HHX58:HHX59 HRT58:HRT59 IBP58:IBP59 ILL58:ILL59 IVH58:IVH59 JFD58:JFD59 JOZ58:JOZ59 JYV58:JYV59 KIR58:KIR59 KSN58:KSN59 LCJ58:LCJ59 LMF58:LMF59 LWB58:LWB59 MFX58:MFX59 MPT58:MPT59 MZP58:MZP59 NJL58:NJL59 NTH58:NTH59 ODD58:ODD59 OMZ58:OMZ59 OWV58:OWV59 PGR58:PGR59 PQN58:PQN59 QAJ58:QAJ59 QKF58:QKF59 QUB58:QUB59 RDX58:RDX59 RNT58:RNT59 RXP58:RXP59 SHL58:SHL59 SRH58:SRH59 TBD58:TBD59 TKZ58:TKZ59 TUV58:TUV59 UER58:UER59 UON58:UON59 UYJ58:UYJ59 VIF58:VIF59 VSB58:VSB59 WBX58:WBX59 WLT58:WLT59 JD64:JD65 SZ64:SZ65 ACV64:ACV65 AMR64:AMR65 AWN64:AWN65 BGJ64:BGJ65 BQF64:BQF65 CAB64:CAB65 CJX64:CJX65 CTT64:CTT65 DDP64:DDP65 DNL64:DNL65 DXH64:DXH65 EHD64:EHD65 EQZ64:EQZ65 FAV64:FAV65 FKR64:FKR65 FUN64:FUN65 GEJ64:GEJ65 GOF64:GOF65 GYB64:GYB65 HHX64:HHX65 HRT64:HRT65 IBP64:IBP65 ILL64:ILL65 IVH64:IVH65 JFD64:JFD65 JOZ64:JOZ65 JYV64:JYV65 KIR64:KIR65 KSN64:KSN65 LCJ64:LCJ65 LMF64:LMF65 LWB64:LWB65 MFX64:MFX65 MPT64:MPT65 MZP64:MZP65 NJL64:NJL65 NTH64:NTH65 ODD64:ODD65 OMZ64:OMZ65 OWV64:OWV65 PGR64:PGR65 PQN64:PQN65 QAJ64:QAJ65 QKF64:QKF65 QUB64:QUB65 RDX64:RDX65 RNT64:RNT65 RXP64:RXP65 SHL64:SHL65 SRH64:SRH65 TBD64:TBD65 TKZ64:TKZ65 TUV64:TUV65 UER64:UER65 UON64:UON65 UYJ64:UYJ65 VIF64:VIF65 VSB64:VSB65 WBX64:WBX65 WLT64:WLT65 WVP67:WVP68 WVP64:WVP65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49:WVP50 WLT49:WLT50 WBX49:WBX50 VSB49:VSB50 VIF49:VIF50 UYJ49:UYJ50 UON49:UON50 UER49:UER50 TUV49:TUV50 TKZ49:TKZ50 TBD49:TBD50 SRH49:SRH50 SHL49:SHL50 RXP49:RXP50 RNT49:RNT50 RDX49:RDX50 QUB49:QUB50 QKF49:QKF50 QAJ49:QAJ50 PQN49:PQN50 PGR49:PGR50 OWV49:OWV50 OMZ49:OMZ50 ODD49:ODD50 NTH49:NTH50 NJL49:NJL50 MZP49:MZP50 MPT49:MPT50 MFX49:MFX50 LWB49:LWB50 LMF49:LMF50 LCJ49:LCJ50 KSN49:KSN50 KIR49:KIR50 JYV49:JYV50 JOZ49:JOZ50 JFD49:JFD50 IVH49:IVH50 ILL49:ILL50 IBP49:IBP50 HRT49:HRT50 HHX49:HHX50 GYB49:GYB50 GOF49:GOF50 GEJ49:GEJ50 FUN49:FUN50 FKR49:FKR50 FAV49:FAV50 EQZ49:EQZ50 EHD49:EHD50 DXH49:DXH50 DNL49:DNL50 DDP49:DDP50 CTT49:CTT50 CJX49:CJX50 CAB49:CAB50 BQF49:BQF50 BGJ49:BGJ50 AWN49:AWN50 AMR49:AMR50 ACV49:ACV50 SZ49:SZ50 JD49:JD50 WVP61:WVP62 WLT61:WLT62 WBX61:WBX62 VSB61:VSB62 VIF61:VIF62 UYJ61:UYJ62 UON61:UON62 UER61:UER62 TUV61:TUV62 TKZ61:TKZ62 TBD61:TBD62 SRH61:SRH62 SHL61:SHL62 RXP61:RXP62 RNT61:RNT62 RDX61:RDX62 QUB61:QUB62 QKF61:QKF62 QAJ61:QAJ62 PQN61:PQN62 PGR61:PGR62 OWV61:OWV62 OMZ61:OMZ62 ODD61:ODD62 NTH61:NTH62 NJL61:NJL62 MZP61:MZP62 MPT61:MPT62 MFX61:MFX62 LWB61:LWB62 LMF61:LMF62 LCJ61:LCJ62 KSN61:KSN62 KIR61:KIR62 JYV61:JYV62 JOZ61:JOZ62 JFD61:JFD62 IVH61:IVH62 ILL61:ILL62 IBP61:IBP62 HRT61:HRT62 HHX61:HHX62 GYB61:GYB62 GOF61:GOF62 GEJ61:GEJ62 FUN61:FUN62 FKR61:FKR62 FAV61:FAV62 EQZ61:EQZ62 EHD61:EHD62 DXH61:DXH62 DNL61:DNL62 DDP61:DDP62 CTT61:CTT62 CJX61:CJX62 CAB61:CAB62 BQF61:BQF62 BGJ61:BGJ62 AWN61:AWN62 AMR61:AMR62 ACV61:ACV62 SZ61:SZ62 JD61:JD62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6:WVP77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JD84:JD85 SZ84:SZ85 ACV84:ACV85 AMR84:AMR85 AWN84:AWN85 BGJ84:BGJ85 BQF84:BQF85 CAB84:CAB85 CJX84:CJX85 CTT84:CTT85 DDP84:DDP85 DNL84:DNL85 DXH84:DXH85 EHD84:EHD85 EQZ84:EQZ85 FAV84:FAV85 FKR84:FKR85 FUN84:FUN85 GEJ84:GEJ85 GOF84:GOF85 GYB84:GYB85 HHX84:HHX85 HRT84:HRT85 IBP84:IBP85 ILL84:ILL85 IVH84:IVH85 JFD84:JFD85 JOZ84:JOZ85 JYV84:JYV85 KIR84:KIR85 KSN84:KSN85 LCJ84:LCJ85 LMF84:LMF85 LWB84:LWB85 MFX84:MFX85 MPT84:MPT85 MZP84:MZP85 NJL84:NJL85 NTH84:NTH85 ODD84:ODD85 OMZ84:OMZ85 OWV84:OWV85 PGR84:PGR85 PQN84:PQN85 QAJ84:QAJ85 QKF84:QKF85 QUB84:QUB85 RDX84:RDX85 RNT84:RNT85 RXP84:RXP85 SHL84:SHL85 SRH84:SRH85 TBD84:TBD85 TKZ84:TKZ85 TUV84:TUV85 UER84:UER85 UON84:UON85 UYJ84:UYJ85 VIF84:VIF85 VSB84:VSB85 WBX84:WBX85 WLT84:WLT85 WVP87:WVP88 WVP84:WVP85 JD87:JD88 SZ87:SZ88 ACV87:ACV88 AMR87:AMR88 AWN87:AWN88 BGJ87:BGJ88 BQF87:BQF88 CAB87:CAB88 CJX87:CJX88 CTT87:CTT88 DDP87:DDP88 DNL87:DNL88 DXH87:DXH88 EHD87:EHD88 EQZ87:EQZ88 FAV87:FAV88 FKR87:FKR88 FUN87:FUN88 GEJ87:GEJ88 GOF87:GOF88 GYB87:GYB88 HHX87:HHX88 HRT87:HRT88 IBP87:IBP88 ILL87:ILL88 IVH87:IVH88 JFD87:JFD88 JOZ87:JOZ88 JYV87:JYV88 KIR87:KIR88 KSN87:KSN88 LCJ87:LCJ88 LMF87:LMF88 LWB87:LWB88 MFX87:MFX88 MPT87:MPT88 MZP87:MZP88 NJL87:NJL88 NTH87:NTH88 ODD87:ODD88 OMZ87:OMZ88 OWV87:OWV88 PGR87:PGR88 PQN87:PQN88 QAJ87:QAJ88 QKF87:QKF88 QUB87:QUB88 RDX87:RDX88 RNT87:RNT88 RXP87:RXP88 SHL87:SHL88 SRH87:SRH88 TBD87:TBD88 TKZ87:TKZ88 TUV87:TUV88 UER87:UER88 UON87:UON88 UYJ87:UYJ88 VIF87:VIF88 VSB87:VSB88 WBX87:WBX88 WLT87:WLT88 JD93:JD94 SZ93:SZ94 ACV93:ACV94 AMR93:AMR94 AWN93:AWN94 BGJ93:BGJ94 BQF93:BQF94 CAB93:CAB94 CJX93:CJX94 CTT93:CTT94 DDP93:DDP94 DNL93:DNL94 DXH93:DXH94 EHD93:EHD94 EQZ93:EQZ94 FAV93:FAV94 FKR93:FKR94 FUN93:FUN94 GEJ93:GEJ94 GOF93:GOF94 GYB93:GYB94 HHX93:HHX94 HRT93:HRT94 IBP93:IBP94 ILL93:ILL94 IVH93:IVH94 JFD93:JFD94 JOZ93:JOZ94 JYV93:JYV94 KIR93:KIR94 KSN93:KSN94 LCJ93:LCJ94 LMF93:LMF94 LWB93:LWB94 MFX93:MFX94 MPT93:MPT94 MZP93:MZP94 NJL93:NJL94 NTH93:NTH94 ODD93:ODD94 OMZ93:OMZ94 OWV93:OWV94 PGR93:PGR94 PQN93:PQN94 QAJ93:QAJ94 QKF93:QKF94 QUB93:QUB94 RDX93:RDX94 RNT93:RNT94 RXP93:RXP94 SHL93:SHL94 SRH93:SRH94 TBD93:TBD94 TKZ93:TKZ94 TUV93:TUV94 UER93:UER94 UON93:UON94 UYJ93:UYJ94 VIF93:VIF94 VSB93:VSB94 WBX93:WBX94 WLT93:WLT94 WVP93:WVP94 WVP80:WVP81 WLT80:WLT81 WBX80:WBX81 VSB80:VSB81 VIF80:VIF81 UYJ80:UYJ81 UON80:UON81 UER80:UER81 TUV80:TUV81 TKZ80:TKZ81 TBD80:TBD81 SRH80:SRH81 SHL80:SHL81 RXP80:RXP81 RNT80:RNT81 RDX80:RDX81 QUB80:QUB81 QKF80:QKF81 QAJ80:QAJ81 PQN80:PQN81 PGR80:PGR81 OWV80:OWV81 OMZ80:OMZ81 ODD80:ODD81 NTH80:NTH81 NJL80:NJL81 MZP80:MZP81 MPT80:MPT81 MFX80:MFX81 LWB80:LWB81 LMF80:LMF81 LCJ80:LCJ81 KSN80:KSN81 KIR80:KIR81 JYV80:JYV81 JOZ80:JOZ81 JFD80:JFD81 IVH80:IVH81 ILL80:ILL81 IBP80:IBP81 HRT80:HRT81 HHX80:HHX81 GYB80:GYB81 GOF80:GOF81 GEJ80:GEJ81 FUN80:FUN81 FKR80:FKR81 FAV80:FAV81 EQZ80:EQZ81 EHD80:EHD81 DXH80:DXH81 DNL80:DNL81 DDP80:DDP81 CTT80:CTT81 CJX80:CJX81 CAB80:CAB81 BQF80:BQF81 BGJ80:BGJ81 AWN80:AWN81 AMR80:AMR81 ACV80:ACV81 SZ80:SZ81 JD80:JD81 WVP90:WVP91 WLT90:WLT91 WBX90:WBX91 VSB90:VSB91 VIF90:VIF91 UYJ90:UYJ91 UON90:UON91 UER90:UER91 TUV90:TUV91 TKZ90:TKZ91 TBD90:TBD91 SRH90:SRH91 SHL90:SHL91 RXP90:RXP91 RNT90:RNT91 RDX90:RDX91 QUB90:QUB91 QKF90:QKF91 QAJ90:QAJ91 PQN90:PQN91 PGR90:PGR91 OWV90:OWV91 OMZ90:OMZ91 ODD90:ODD91 NTH90:NTH91 NJL90:NJL91 MZP90:MZP91 MPT90:MPT91 MFX90:MFX91 LWB90:LWB91 LMF90:LMF91 LCJ90:LCJ91 KSN90:KSN91 KIR90:KIR91 JYV90:JYV91 JOZ90:JOZ91 JFD90:JFD91 IVH90:IVH91 ILL90:ILL91 IBP90:IBP91 HRT90:HRT91 HHX90:HHX91 GYB90:GYB91 GOF90:GOF91 GEJ90:GEJ91 FUN90:FUN91 FKR90:FKR91 FAV90:FAV91 EQZ90:EQZ91 EHD90:EHD91 DXH90:DXH91 DNL90:DNL91 DDP90:DDP91 CTT90:CTT91 CJX90:CJX91 CAB90:CAB91 BQF90:BQF91 BGJ90:BGJ91 AWN90:AWN91 AMR90:AMR91 ACV90:ACV91 SZ90:SZ91 JD90:JD91 WBX1009:WBX10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6:WVP387 WVP383:WVP384 JD386:JD387 SZ386:SZ387 ACV386:ACV387 AMR386:AMR387 AWN386:AWN387 BGJ386:BGJ387 BQF386:BQF387 CAB386:CAB387 CJX386:CJX387 CTT386:CTT387 DDP386:DDP387 DNL386:DNL387 DXH386:DXH387 EHD386:EHD387 EQZ386:EQZ387 FAV386:FAV387 FKR386:FKR387 FUN386:FUN387 GEJ386:GEJ387 GOF386:GOF387 GYB386:GYB387 HHX386:HHX387 HRT386:HRT387 IBP386:IBP387 ILL386:ILL387 IVH386:IVH387 JFD386:JFD387 JOZ386:JOZ387 JYV386:JYV387 KIR386:KIR387 KSN386:KSN387 LCJ386:LCJ387 LMF386:LMF387 LWB386:LWB387 MFX386:MFX387 MPT386:MPT387 MZP386:MZP387 NJL386:NJL387 NTH386:NTH387 ODD386:ODD387 OMZ386:OMZ387 OWV386:OWV387 PGR386:PGR387 PQN386:PQN387 QAJ386:QAJ387 QKF386:QKF387 QUB386:QUB387 RDX386:RDX387 RNT386:RNT387 RXP386:RXP387 SHL386:SHL387 SRH386:SRH387 TBD386:TBD387 TKZ386:TKZ387 TUV386:TUV387 UER386:UER387 UON386:UON387 UYJ386:UYJ387 VIF386:VIF387 VSB386:VSB387 WBX386:WBX387 WLT386:WLT387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5:WVP396 WVP392:WVP393 JD395:JD396 SZ395:SZ396 ACV395:ACV396 AMR395:AMR396 AWN395:AWN396 BGJ395:BGJ396 BQF395:BQF396 CAB395:CAB396 CJX395:CJX396 CTT395:CTT396 DDP395:DDP396 DNL395:DNL396 DXH395:DXH396 EHD395:EHD396 EQZ395:EQZ396 FAV395:FAV396 FKR395:FKR396 FUN395:FUN396 GEJ395:GEJ396 GOF395:GOF396 GYB395:GYB396 HHX395:HHX396 HRT395:HRT396 IBP395:IBP396 ILL395:ILL396 IVH395:IVH396 JFD395:JFD396 JOZ395:JOZ396 JYV395:JYV396 KIR395:KIR396 KSN395:KSN396 LCJ395:LCJ396 LMF395:LMF396 LWB395:LWB396 MFX395:MFX396 MPT395:MPT396 MZP395:MZP396 NJL395:NJL396 NTH395:NTH396 ODD395:ODD396 OMZ395:OMZ396 OWV395:OWV396 PGR395:PGR396 PQN395:PQN396 QAJ395:QAJ396 QKF395:QKF396 QUB395:QUB396 RDX395:RDX396 RNT395:RNT396 RXP395:RXP396 SHL395:SHL396 SRH395:SRH396 TBD395:TBD396 TKZ395:TKZ396 TUV395:TUV396 UER395:UER396 UON395:UON396 UYJ395:UYJ396 VIF395:VIF396 VSB395:VSB396 WBX395:WBX396 WLT395:WLT396 JD401:JD402 SZ401:SZ402 ACV401:ACV402 AMR401:AMR402 AWN401:AWN402 BGJ401:BGJ402 BQF401:BQF402 CAB401:CAB402 CJX401:CJX402 CTT401:CTT402 DDP401:DDP402 DNL401:DNL402 DXH401:DXH402 EHD401:EHD402 EQZ401:EQZ402 FAV401:FAV402 FKR401:FKR402 FUN401:FUN402 GEJ401:GEJ402 GOF401:GOF402 GYB401:GYB402 HHX401:HHX402 HRT401:HRT402 IBP401:IBP402 ILL401:ILL402 IVH401:IVH402 JFD401:JFD402 JOZ401:JOZ402 JYV401:JYV402 KIR401:KIR402 KSN401:KSN402 LCJ401:LCJ402 LMF401:LMF402 LWB401:LWB402 MFX401:MFX402 MPT401:MPT402 MZP401:MZP402 NJL401:NJL402 NTH401:NTH402 ODD401:ODD402 OMZ401:OMZ402 OWV401:OWV402 PGR401:PGR402 PQN401:PQN402 QAJ401:QAJ402 QKF401:QKF402 QUB401:QUB402 RDX401:RDX402 RNT401:RNT402 RXP401:RXP402 SHL401:SHL402 SRH401:SRH402 TBD401:TBD402 TKZ401:TKZ402 TUV401:TUV402 UER401:UER402 UON401:UON402 UYJ401:UYJ402 VIF401:VIF402 VSB401:VSB402 WBX401:WBX402 WLT401:WLT402 WVP404:WVP405 WVP401:WVP402 JD404:JD405 SZ404:SZ405 ACV404:ACV405 AMR404:AMR405 AWN404:AWN405 BGJ404:BGJ405 BQF404:BQF405 CAB404:CAB405 CJX404:CJX405 CTT404:CTT405 DDP404:DDP405 DNL404:DNL405 DXH404:DXH405 EHD404:EHD405 EQZ404:EQZ405 FAV404:FAV405 FKR404:FKR405 FUN404:FUN405 GEJ404:GEJ405 GOF404:GOF405 GYB404:GYB405 HHX404:HHX405 HRT404:HRT405 IBP404:IBP405 ILL404:ILL405 IVH404:IVH405 JFD404:JFD405 JOZ404:JOZ405 JYV404:JYV405 KIR404:KIR405 KSN404:KSN405 LCJ404:LCJ405 LMF404:LMF405 LWB404:LWB405 MFX404:MFX405 MPT404:MPT405 MZP404:MZP405 NJL404:NJL405 NTH404:NTH405 ODD404:ODD405 OMZ404:OMZ405 OWV404:OWV405 PGR404:PGR405 PQN404:PQN405 QAJ404:QAJ405 QKF404:QKF405 QUB404:QUB405 RDX404:RDX405 RNT404:RNT405 RXP404:RXP405 SHL404:SHL405 SRH404:SRH405 TBD404:TBD405 TKZ404:TKZ405 TUV404:TUV405 UER404:UER405 UON404:UON405 UYJ404:UYJ405 VIF404:VIF405 VSB404:VSB405 WBX404:WBX405 WLT404:WLT405 WVP389:WVP390 WLT389:WLT390 WBX389:WBX390 VSB389:VSB390 VIF389:VIF390 UYJ389:UYJ390 UON389:UON390 UER389:UER390 TUV389:TUV390 TKZ389:TKZ390 TBD389:TBD390 SRH389:SRH390 SHL389:SHL390 RXP389:RXP390 RNT389:RNT390 RDX389:RDX390 QUB389:QUB390 QKF389:QKF390 QAJ389:QAJ390 PQN389:PQN390 PGR389:PGR390 OWV389:OWV390 OMZ389:OMZ390 ODD389:ODD390 NTH389:NTH390 NJL389:NJL390 MZP389:MZP390 MPT389:MPT390 MFX389:MFX390 LWB389:LWB390 LMF389:LMF390 LCJ389:LCJ390 KSN389:KSN390 KIR389:KIR390 JYV389:JYV390 JOZ389:JOZ390 JFD389:JFD390 IVH389:IVH390 ILL389:ILL390 IBP389:IBP390 HRT389:HRT390 HHX389:HHX390 GYB389:GYB390 GOF389:GOF390 GEJ389:GEJ390 FUN389:FUN390 FKR389:FKR390 FAV389:FAV390 EQZ389:EQZ390 EHD389:EHD390 DXH389:DXH390 DNL389:DNL390 DDP389:DDP390 CTT389:CTT390 CJX389:CJX390 CAB389:CAB390 BQF389:BQF390 BGJ389:BGJ390 AWN389:AWN390 AMR389:AMR390 ACV389:ACV390 SZ389:SZ390 JD389:JD390 WVP398:WVP399 WLT398:WLT399 WBX398:WBX399 VSB398:VSB399 VIF398:VIF399 UYJ398:UYJ399 UON398:UON399 UER398:UER399 TUV398:TUV399 TKZ398:TKZ399 TBD398:TBD399 SRH398:SRH399 SHL398:SHL399 RXP398:RXP399 RNT398:RNT399 RDX398:RDX399 QUB398:QUB399 QKF398:QKF399 QAJ398:QAJ399 PQN398:PQN399 PGR398:PGR399 OWV398:OWV399 OMZ398:OMZ399 ODD398:ODD399 NTH398:NTH399 NJL398:NJL399 MZP398:MZP399 MPT398:MPT399 MFX398:MFX399 LWB398:LWB399 LMF398:LMF399 LCJ398:LCJ399 KSN398:KSN399 KIR398:KIR399 JYV398:JYV399 JOZ398:JOZ399 JFD398:JFD399 IVH398:IVH399 ILL398:ILL399 IBP398:IBP399 HRT398:HRT399 HHX398:HHX399 GYB398:GYB399 GOF398:GOF399 GEJ398:GEJ399 FUN398:FUN399 FKR398:FKR399 FAV398:FAV399 EQZ398:EQZ399 EHD398:EHD399 DXH398:DXH399 DNL398:DNL399 DDP398:DDP399 CTT398:CTT399 CJX398:CJX399 CAB398:CAB399 BQF398:BQF399 BGJ398:BGJ399 AWN398:AWN399 AMR398:AMR399 ACV398:ACV399 SZ398:SZ399 JD398:JD399 JD407:JD408 SZ407:SZ408 ACV407:ACV408 AMR407:AMR408 AWN407:AWN408 BGJ407:BGJ408 BQF407:BQF408 CAB407:CAB408 CJX407:CJX408 CTT407:CTT408 DDP407:DDP408 DNL407:DNL408 DXH407:DXH408 EHD407:EHD408 EQZ407:EQZ408 FAV407:FAV408 FKR407:FKR408 FUN407:FUN408 GEJ407:GEJ408 GOF407:GOF408 GYB407:GYB408 HHX407:HHX408 HRT407:HRT408 IBP407:IBP408 ILL407:ILL408 IVH407:IVH408 JFD407:JFD408 JOZ407:JOZ408 JYV407:JYV408 KIR407:KIR408 KSN407:KSN408 LCJ407:LCJ408 LMF407:LMF408 LWB407:LWB408 MFX407:MFX408 MPT407:MPT408 MZP407:MZP408 NJL407:NJL408 NTH407:NTH408 ODD407:ODD408 OMZ407:OMZ408 OWV407:OWV408 PGR407:PGR408 PQN407:PQN408 QAJ407:QAJ408 QKF407:QKF408 QUB407:QUB408 RDX407:RDX408 RNT407:RNT408 RXP407:RXP408 SHL407:SHL408 SRH407:SRH408 TBD407:TBD408 TKZ407:TKZ408 TUV407:TUV408 UER407:UER408 UON407:UON408 UYJ407:UYJ408 VIF407:VIF408 VSB407:VSB408 WBX407:WBX408 WLT407:WLT408 WVP407:WVP408 JD410:JD411 SZ410:SZ411 ACV410:ACV411 AMR410:AMR411 AWN410:AWN411 BGJ410:BGJ411 BQF410:BQF411 CAB410:CAB411 CJX410:CJX411 CTT410:CTT411 DDP410:DDP411 DNL410:DNL411 DXH410:DXH411 EHD410:EHD411 EQZ410:EQZ411 FAV410:FAV411 FKR410:FKR411 FUN410:FUN411 GEJ410:GEJ411 GOF410:GOF411 GYB410:GYB411 HHX410:HHX411 HRT410:HRT411 IBP410:IBP411 ILL410:ILL411 IVH410:IVH411 JFD410:JFD411 JOZ410:JOZ411 JYV410:JYV411 KIR410:KIR411 KSN410:KSN411 LCJ410:LCJ411 LMF410:LMF411 LWB410:LWB411 MFX410:MFX411 MPT410:MPT411 MZP410:MZP411 NJL410:NJL411 NTH410:NTH411 ODD410:ODD411 OMZ410:OMZ411 OWV410:OWV411 PGR410:PGR411 PQN410:PQN411 QAJ410:QAJ411 QKF410:QKF411 QUB410:QUB411 RDX410:RDX411 RNT410:RNT411 RXP410:RXP411 SHL410:SHL411 SRH410:SRH411 TBD410:TBD411 TKZ410:TKZ411 TUV410:TUV411 UER410:UER411 UON410:UON411 UYJ410:UYJ411 VIF410:VIF411 VSB410:VSB411 WBX410:WBX411 WLT410:WLT411 WVP413:WVP414 WVP410:WVP411 JD413:JD414 SZ413:SZ414 ACV413:ACV414 AMR413:AMR414 AWN413:AWN414 BGJ413:BGJ414 BQF413:BQF414 CAB413:CAB414 CJX413:CJX414 CTT413:CTT414 DDP413:DDP414 DNL413:DNL414 DXH413:DXH414 EHD413:EHD414 EQZ413:EQZ414 FAV413:FAV414 FKR413:FKR414 FUN413:FUN414 GEJ413:GEJ414 GOF413:GOF414 GYB413:GYB414 HHX413:HHX414 HRT413:HRT414 IBP413:IBP414 ILL413:ILL414 IVH413:IVH414 JFD413:JFD414 JOZ413:JOZ414 JYV413:JYV414 KIR413:KIR414 KSN413:KSN414 LCJ413:LCJ414 LMF413:LMF414 LWB413:LWB414 MFX413:MFX414 MPT413:MPT414 MZP413:MZP414 NJL413:NJL414 NTH413:NTH414 ODD413:ODD414 OMZ413:OMZ414 OWV413:OWV414 PGR413:PGR414 PQN413:PQN414 QAJ413:QAJ414 QKF413:QKF414 QUB413:QUB414 RDX413:RDX414 RNT413:RNT414 RXP413:RXP414 SHL413:SHL414 SRH413:SRH414 TBD413:TBD414 TKZ413:TKZ414 TUV413:TUV414 UER413:UER414 UON413:UON414 UYJ413:UYJ414 VIF413:VIF414 VSB413:VSB414 WBX413:WBX414 WLT413:WLT414 JD419:JD420 SZ419:SZ420 ACV419:ACV420 AMR419:AMR420 AWN419:AWN420 BGJ419:BGJ420 BQF419:BQF420 CAB419:CAB420 CJX419:CJX420 CTT419:CTT420 DDP419:DDP420 DNL419:DNL420 DXH419:DXH420 EHD419:EHD420 EQZ419:EQZ420 FAV419:FAV420 FKR419:FKR420 FUN419:FUN420 GEJ419:GEJ420 GOF419:GOF420 GYB419:GYB420 HHX419:HHX420 HRT419:HRT420 IBP419:IBP420 ILL419:ILL420 IVH419:IVH420 JFD419:JFD420 JOZ419:JOZ420 JYV419:JYV420 KIR419:KIR420 KSN419:KSN420 LCJ419:LCJ420 LMF419:LMF420 LWB419:LWB420 MFX419:MFX420 MPT419:MPT420 MZP419:MZP420 NJL419:NJL420 NTH419:NTH420 ODD419:ODD420 OMZ419:OMZ420 OWV419:OWV420 PGR419:PGR420 PQN419:PQN420 QAJ419:QAJ420 QKF419:QKF420 QUB419:QUB420 RDX419:RDX420 RNT419:RNT420 RXP419:RXP420 SHL419:SHL420 SRH419:SRH420 TBD419:TBD420 TKZ419:TKZ420 TUV419:TUV420 UER419:UER420 UON419:UON420 UYJ419:UYJ420 VIF419:VIF420 VSB419:VSB420 WBX419:WBX420 WLT419:WLT420 WVP422:WVP423 WVP419:WVP420 JD422:JD423 SZ422:SZ423 ACV422:ACV423 AMR422:AMR423 AWN422:AWN423 BGJ422:BGJ423 BQF422:BQF423 CAB422:CAB423 CJX422:CJX423 CTT422:CTT423 DDP422:DDP423 DNL422:DNL423 DXH422:DXH423 EHD422:EHD423 EQZ422:EQZ423 FAV422:FAV423 FKR422:FKR423 FUN422:FUN423 GEJ422:GEJ423 GOF422:GOF423 GYB422:GYB423 HHX422:HHX423 HRT422:HRT423 IBP422:IBP423 ILL422:ILL423 IVH422:IVH423 JFD422:JFD423 JOZ422:JOZ423 JYV422:JYV423 KIR422:KIR423 KSN422:KSN423 LCJ422:LCJ423 LMF422:LMF423 LWB422:LWB423 MFX422:MFX423 MPT422:MPT423 MZP422:MZP423 NJL422:NJL423 NTH422:NTH423 ODD422:ODD423 OMZ422:OMZ423 OWV422:OWV423 PGR422:PGR423 PQN422:PQN423 QAJ422:QAJ423 QKF422:QKF423 QUB422:QUB423 RDX422:RDX423 RNT422:RNT423 RXP422:RXP423 SHL422:SHL423 SRH422:SRH423 TBD422:TBD423 TKZ422:TKZ423 TUV422:TUV423 UER422:UER423 UON422:UON423 UYJ422:UYJ423 VIF422:VIF423 VSB422:VSB423 WBX422:WBX423 WLT422:WLT423 JD428:JD429 SZ428:SZ429 ACV428:ACV429 AMR428:AMR429 AWN428:AWN429 BGJ428:BGJ429 BQF428:BQF429 CAB428:CAB429 CJX428:CJX429 CTT428:CTT429 DDP428:DDP429 DNL428:DNL429 DXH428:DXH429 EHD428:EHD429 EQZ428:EQZ429 FAV428:FAV429 FKR428:FKR429 FUN428:FUN429 GEJ428:GEJ429 GOF428:GOF429 GYB428:GYB429 HHX428:HHX429 HRT428:HRT429 IBP428:IBP429 ILL428:ILL429 IVH428:IVH429 JFD428:JFD429 JOZ428:JOZ429 JYV428:JYV429 KIR428:KIR429 KSN428:KSN429 LCJ428:LCJ429 LMF428:LMF429 LWB428:LWB429 MFX428:MFX429 MPT428:MPT429 MZP428:MZP429 NJL428:NJL429 NTH428:NTH429 ODD428:ODD429 OMZ428:OMZ429 OWV428:OWV429 PGR428:PGR429 PQN428:PQN429 QAJ428:QAJ429 QKF428:QKF429 QUB428:QUB429 RDX428:RDX429 RNT428:RNT429 RXP428:RXP429 SHL428:SHL429 SRH428:SRH429 TBD428:TBD429 TKZ428:TKZ429 TUV428:TUV429 UER428:UER429 UON428:UON429 UYJ428:UYJ429 VIF428:VIF429 VSB428:VSB429 WBX428:WBX429 WLT428:WLT429 WVP431:WVP432 WVP428:WVP429 JD431:JD432 SZ431:SZ432 ACV431:ACV432 AMR431:AMR432 AWN431:AWN432 BGJ431:BGJ432 BQF431:BQF432 CAB431:CAB432 CJX431:CJX432 CTT431:CTT432 DDP431:DDP432 DNL431:DNL432 DXH431:DXH432 EHD431:EHD432 EQZ431:EQZ432 FAV431:FAV432 FKR431:FKR432 FUN431:FUN432 GEJ431:GEJ432 GOF431:GOF432 GYB431:GYB432 HHX431:HHX432 HRT431:HRT432 IBP431:IBP432 ILL431:ILL432 IVH431:IVH432 JFD431:JFD432 JOZ431:JOZ432 JYV431:JYV432 KIR431:KIR432 KSN431:KSN432 LCJ431:LCJ432 LMF431:LMF432 LWB431:LWB432 MFX431:MFX432 MPT431:MPT432 MZP431:MZP432 NJL431:NJL432 NTH431:NTH432 ODD431:ODD432 OMZ431:OMZ432 OWV431:OWV432 PGR431:PGR432 PQN431:PQN432 QAJ431:QAJ432 QKF431:QKF432 QUB431:QUB432 RDX431:RDX432 RNT431:RNT432 RXP431:RXP432 SHL431:SHL432 SRH431:SRH432 TBD431:TBD432 TKZ431:TKZ432 TUV431:TUV432 UER431:UER432 UON431:UON432 UYJ431:UYJ432 VIF431:VIF432 VSB431:VSB432 WBX431:WBX432 WLT431:WLT432 WVP416:WVP417 WLT416:WLT417 WBX416:WBX417 VSB416:VSB417 VIF416:VIF417 UYJ416:UYJ417 UON416:UON417 UER416:UER417 TUV416:TUV417 TKZ416:TKZ417 TBD416:TBD417 SRH416:SRH417 SHL416:SHL417 RXP416:RXP417 RNT416:RNT417 RDX416:RDX417 QUB416:QUB417 QKF416:QKF417 QAJ416:QAJ417 PQN416:PQN417 PGR416:PGR417 OWV416:OWV417 OMZ416:OMZ417 ODD416:ODD417 NTH416:NTH417 NJL416:NJL417 MZP416:MZP417 MPT416:MPT417 MFX416:MFX417 LWB416:LWB417 LMF416:LMF417 LCJ416:LCJ417 KSN416:KSN417 KIR416:KIR417 JYV416:JYV417 JOZ416:JOZ417 JFD416:JFD417 IVH416:IVH417 ILL416:ILL417 IBP416:IBP417 HRT416:HRT417 HHX416:HHX417 GYB416:GYB417 GOF416:GOF417 GEJ416:GEJ417 FUN416:FUN417 FKR416:FKR417 FAV416:FAV417 EQZ416:EQZ417 EHD416:EHD417 DXH416:DXH417 DNL416:DNL417 DDP416:DDP417 CTT416:CTT417 CJX416:CJX417 CAB416:CAB417 BQF416:BQF417 BGJ416:BGJ417 AWN416:AWN417 AMR416:AMR417 ACV416:ACV417 SZ416:SZ417 JD416:JD417 WVP425:WVP426 WLT425:WLT426 WBX425:WBX426 VSB425:VSB426 VIF425:VIF426 UYJ425:UYJ426 UON425:UON426 UER425:UER426 TUV425:TUV426 TKZ425:TKZ426 TBD425:TBD426 SRH425:SRH426 SHL425:SHL426 RXP425:RXP426 RNT425:RNT426 RDX425:RDX426 QUB425:QUB426 QKF425:QKF426 QAJ425:QAJ426 PQN425:PQN426 PGR425:PGR426 OWV425:OWV426 OMZ425:OMZ426 ODD425:ODD426 NTH425:NTH426 NJL425:NJL426 MZP425:MZP426 MPT425:MPT426 MFX425:MFX426 LWB425:LWB426 LMF425:LMF426 LCJ425:LCJ426 KSN425:KSN426 KIR425:KIR426 JYV425:JYV426 JOZ425:JOZ426 JFD425:JFD426 IVH425:IVH426 ILL425:ILL426 IBP425:IBP426 HRT425:HRT426 HHX425:HHX426 GYB425:GYB426 GOF425:GOF426 GEJ425:GEJ426 FUN425:FUN426 FKR425:FKR426 FAV425:FAV426 EQZ425:EQZ426 EHD425:EHD426 DXH425:DXH426 DNL425:DNL426 DDP425:DDP426 CTT425:CTT426 CJX425:CJX426 CAB425:CAB426 BQF425:BQF426 BGJ425:BGJ426 AWN425:AWN426 AMR425:AMR426 ACV425:ACV426 SZ425:SZ426 JD425:JD426 JD434:JD435 SZ434:SZ435 ACV434:ACV435 AMR434:AMR435 AWN434:AWN435 BGJ434:BGJ435 BQF434:BQF435 CAB434:CAB435 CJX434:CJX435 CTT434:CTT435 DDP434:DDP435 DNL434:DNL435 DXH434:DXH435 EHD434:EHD435 EQZ434:EQZ435 FAV434:FAV435 FKR434:FKR435 FUN434:FUN435 GEJ434:GEJ435 GOF434:GOF435 GYB434:GYB435 HHX434:HHX435 HRT434:HRT435 IBP434:IBP435 ILL434:ILL435 IVH434:IVH435 JFD434:JFD435 JOZ434:JOZ435 JYV434:JYV435 KIR434:KIR435 KSN434:KSN435 LCJ434:LCJ435 LMF434:LMF435 LWB434:LWB435 MFX434:MFX435 MPT434:MPT435 MZP434:MZP435 NJL434:NJL435 NTH434:NTH435 ODD434:ODD435 OMZ434:OMZ435 OWV434:OWV435 PGR434:PGR435 PQN434:PQN435 QAJ434:QAJ435 QKF434:QKF435 QUB434:QUB435 RDX434:RDX435 RNT434:RNT435 RXP434:RXP435 SHL434:SHL435 SRH434:SRH435 TBD434:TBD435 TKZ434:TKZ435 TUV434:TUV435 UER434:UER435 UON434:UON435 UYJ434:UYJ435 VIF434:VIF435 VSB434:VSB435 WBX434:WBX435 WLT434:WLT435 WVP434:WVP435 JD437:JD438 SZ437:SZ438 ACV437:ACV438 AMR437:AMR438 AWN437:AWN438 BGJ437:BGJ438 BQF437:BQF438 CAB437:CAB438 CJX437:CJX438 CTT437:CTT438 DDP437:DDP438 DNL437:DNL438 DXH437:DXH438 EHD437:EHD438 EQZ437:EQZ438 FAV437:FAV438 FKR437:FKR438 FUN437:FUN438 GEJ437:GEJ438 GOF437:GOF438 GYB437:GYB438 HHX437:HHX438 HRT437:HRT438 IBP437:IBP438 ILL437:ILL438 IVH437:IVH438 JFD437:JFD438 JOZ437:JOZ438 JYV437:JYV438 KIR437:KIR438 KSN437:KSN438 LCJ437:LCJ438 LMF437:LMF438 LWB437:LWB438 MFX437:MFX438 MPT437:MPT438 MZP437:MZP438 NJL437:NJL438 NTH437:NTH438 ODD437:ODD438 OMZ437:OMZ438 OWV437:OWV438 PGR437:PGR438 PQN437:PQN438 QAJ437:QAJ438 QKF437:QKF438 QUB437:QUB438 RDX437:RDX438 RNT437:RNT438 RXP437:RXP438 SHL437:SHL438 SRH437:SRH438 TBD437:TBD438 TKZ437:TKZ438 TUV437:TUV438 UER437:UER438 UON437:UON438 UYJ437:UYJ438 VIF437:VIF438 VSB437:VSB438 WBX437:WBX438 WLT437:WLT438 WVP440:WVP441 WVP437:WVP438 JD440:JD441 SZ440:SZ441 ACV440:ACV441 AMR440:AMR441 AWN440:AWN441 BGJ440:BGJ441 BQF440:BQF441 CAB440:CAB441 CJX440:CJX441 CTT440:CTT441 DDP440:DDP441 DNL440:DNL441 DXH440:DXH441 EHD440:EHD441 EQZ440:EQZ441 FAV440:FAV441 FKR440:FKR441 FUN440:FUN441 GEJ440:GEJ441 GOF440:GOF441 GYB440:GYB441 HHX440:HHX441 HRT440:HRT441 IBP440:IBP441 ILL440:ILL441 IVH440:IVH441 JFD440:JFD441 JOZ440:JOZ441 JYV440:JYV441 KIR440:KIR441 KSN440:KSN441 LCJ440:LCJ441 LMF440:LMF441 LWB440:LWB441 MFX440:MFX441 MPT440:MPT441 MZP440:MZP441 NJL440:NJL441 NTH440:NTH441 ODD440:ODD441 OMZ440:OMZ441 OWV440:OWV441 PGR440:PGR441 PQN440:PQN441 QAJ440:QAJ441 QKF440:QKF441 QUB440:QUB441 RDX440:RDX441 RNT440:RNT441 RXP440:RXP441 SHL440:SHL441 SRH440:SRH441 TBD440:TBD441 TKZ440:TKZ441 TUV440:TUV441 UER440:UER441 UON440:UON441 UYJ440:UYJ441 VIF440:VIF441 VSB440:VSB441 WBX440:WBX441 WLT440:WLT441 JD446:JD447 SZ446:SZ447 ACV446:ACV447 AMR446:AMR447 AWN446:AWN447 BGJ446:BGJ447 BQF446:BQF447 CAB446:CAB447 CJX446:CJX447 CTT446:CTT447 DDP446:DDP447 DNL446:DNL447 DXH446:DXH447 EHD446:EHD447 EQZ446:EQZ447 FAV446:FAV447 FKR446:FKR447 FUN446:FUN447 GEJ446:GEJ447 GOF446:GOF447 GYB446:GYB447 HHX446:HHX447 HRT446:HRT447 IBP446:IBP447 ILL446:ILL447 IVH446:IVH447 JFD446:JFD447 JOZ446:JOZ447 JYV446:JYV447 KIR446:KIR447 KSN446:KSN447 LCJ446:LCJ447 LMF446:LMF447 LWB446:LWB447 MFX446:MFX447 MPT446:MPT447 MZP446:MZP447 NJL446:NJL447 NTH446:NTH447 ODD446:ODD447 OMZ446:OMZ447 OWV446:OWV447 PGR446:PGR447 PQN446:PQN447 QAJ446:QAJ447 QKF446:QKF447 QUB446:QUB447 RDX446:RDX447 RNT446:RNT447 RXP446:RXP447 SHL446:SHL447 SRH446:SRH447 TBD446:TBD447 TKZ446:TKZ447 TUV446:TUV447 UER446:UER447 UON446:UON447 UYJ446:UYJ447 VIF446:VIF447 VSB446:VSB447 WBX446:WBX447 WLT446:WLT447 WVP449:WVP450 WVP446:WVP447 JD449:JD450 SZ449:SZ450 ACV449:ACV450 AMR449:AMR450 AWN449:AWN450 BGJ449:BGJ450 BQF449:BQF450 CAB449:CAB450 CJX449:CJX450 CTT449:CTT450 DDP449:DDP450 DNL449:DNL450 DXH449:DXH450 EHD449:EHD450 EQZ449:EQZ450 FAV449:FAV450 FKR449:FKR450 FUN449:FUN450 GEJ449:GEJ450 GOF449:GOF450 GYB449:GYB450 HHX449:HHX450 HRT449:HRT450 IBP449:IBP450 ILL449:ILL450 IVH449:IVH450 JFD449:JFD450 JOZ449:JOZ450 JYV449:JYV450 KIR449:KIR450 KSN449:KSN450 LCJ449:LCJ450 LMF449:LMF450 LWB449:LWB450 MFX449:MFX450 MPT449:MPT450 MZP449:MZP450 NJL449:NJL450 NTH449:NTH450 ODD449:ODD450 OMZ449:OMZ450 OWV449:OWV450 PGR449:PGR450 PQN449:PQN450 QAJ449:QAJ450 QKF449:QKF450 QUB449:QUB450 RDX449:RDX450 RNT449:RNT450 RXP449:RXP450 SHL449:SHL450 SRH449:SRH450 TBD449:TBD450 TKZ449:TKZ450 TUV449:TUV450 UER449:UER450 UON449:UON450 UYJ449:UYJ450 VIF449:VIF450 VSB449:VSB450 WBX449:WBX450 WLT449:WLT450 JD455:JD456 SZ455:SZ456 ACV455:ACV456 AMR455:AMR456 AWN455:AWN456 BGJ455:BGJ456 BQF455:BQF456 CAB455:CAB456 CJX455:CJX456 CTT455:CTT456 DDP455:DDP456 DNL455:DNL456 DXH455:DXH456 EHD455:EHD456 EQZ455:EQZ456 FAV455:FAV456 FKR455:FKR456 FUN455:FUN456 GEJ455:GEJ456 GOF455:GOF456 GYB455:GYB456 HHX455:HHX456 HRT455:HRT456 IBP455:IBP456 ILL455:ILL456 IVH455:IVH456 JFD455:JFD456 JOZ455:JOZ456 JYV455:JYV456 KIR455:KIR456 KSN455:KSN456 LCJ455:LCJ456 LMF455:LMF456 LWB455:LWB456 MFX455:MFX456 MPT455:MPT456 MZP455:MZP456 NJL455:NJL456 NTH455:NTH456 ODD455:ODD456 OMZ455:OMZ456 OWV455:OWV456 PGR455:PGR456 PQN455:PQN456 QAJ455:QAJ456 QKF455:QKF456 QUB455:QUB456 RDX455:RDX456 RNT455:RNT456 RXP455:RXP456 SHL455:SHL456 SRH455:SRH456 TBD455:TBD456 TKZ455:TKZ456 TUV455:TUV456 UER455:UER456 UON455:UON456 UYJ455:UYJ456 VIF455:VIF456 VSB455:VSB456 WBX455:WBX456 WLT455:WLT456 WVP455:WVP456 WVP443:WVP444 WLT443:WLT444 WBX443:WBX444 VSB443:VSB444 VIF443:VIF444 UYJ443:UYJ444 UON443:UON444 UER443:UER444 TUV443:TUV444 TKZ443:TKZ444 TBD443:TBD444 SRH443:SRH444 SHL443:SHL444 RXP443:RXP444 RNT443:RNT444 RDX443:RDX444 QUB443:QUB444 QKF443:QKF444 QAJ443:QAJ444 PQN443:PQN444 PGR443:PGR444 OWV443:OWV444 OMZ443:OMZ444 ODD443:ODD444 NTH443:NTH444 NJL443:NJL444 MZP443:MZP444 MPT443:MPT444 MFX443:MFX444 LWB443:LWB444 LMF443:LMF444 LCJ443:LCJ444 KSN443:KSN444 KIR443:KIR444 JYV443:JYV444 JOZ443:JOZ444 JFD443:JFD444 IVH443:IVH444 ILL443:ILL444 IBP443:IBP444 HRT443:HRT444 HHX443:HHX444 GYB443:GYB444 GOF443:GOF444 GEJ443:GEJ444 FUN443:FUN444 FKR443:FKR444 FAV443:FAV444 EQZ443:EQZ444 EHD443:EHD444 DXH443:DXH444 DNL443:DNL444 DDP443:DDP444 CTT443:CTT444 CJX443:CJX444 CAB443:CAB444 BQF443:BQF444 BGJ443:BGJ444 AWN443:AWN444 AMR443:AMR444 ACV443:ACV444 SZ443:SZ444 JD443:JD444 WVP452:WVP453 WLT452:WLT453 WBX452:WBX453 VSB452:VSB453 VIF452:VIF453 UYJ452:UYJ453 UON452:UON453 UER452:UER453 TUV452:TUV453 TKZ452:TKZ453 TBD452:TBD453 SRH452:SRH453 SHL452:SHL453 RXP452:RXP453 RNT452:RNT453 RDX452:RDX453 QUB452:QUB453 QKF452:QKF453 QAJ452:QAJ453 PQN452:PQN453 PGR452:PGR453 OWV452:OWV453 OMZ452:OMZ453 ODD452:ODD453 NTH452:NTH453 NJL452:NJL453 MZP452:MZP453 MPT452:MPT453 MFX452:MFX453 LWB452:LWB453 LMF452:LMF453 LCJ452:LCJ453 KSN452:KSN453 KIR452:KIR453 JYV452:JYV453 JOZ452:JOZ453 JFD452:JFD453 IVH452:IVH453 ILL452:ILL453 IBP452:IBP453 HRT452:HRT453 HHX452:HHX453 GYB452:GYB453 GOF452:GOF453 GEJ452:GEJ453 FUN452:FUN453 FKR452:FKR453 FAV452:FAV453 EQZ452:EQZ453 EHD452:EHD453 DXH452:DXH453 DNL452:DNL453 DDP452:DDP453 CTT452:CTT453 CJX452:CJX453 CAB452:CAB453 BQF452:BQF453 BGJ452:BGJ453 AWN452:AWN453 AMR452:AMR453 ACV452:ACV453 SZ452:SZ453 JD452:JD453 WLT1843:WLT1949 WVP1843:WVP1949 JD1843:JD1949 SZ1843:SZ1949 ACV1843:ACV1949 AMR1843:AMR1949 AWN1843:AWN1949 BGJ1843:BGJ1949 BQF1843:BQF1949 CAB1843:CAB1949 CJX1843:CJX1949 CTT1843:CTT1949 DDP1843:DDP1949 DNL1843:DNL1949 DXH1843:DXH1949 EHD1843:EHD1949 EQZ1843:EQZ1949 FAV1843:FAV1949 FKR1843:FKR1949 FUN1843:FUN1949 GEJ1843:GEJ1949 GOF1843:GOF1949 GYB1843:GYB1949 HHX1843:HHX1949 HRT1843:HRT1949 IBP1843:IBP1949 ILL1843:ILL1949 IVH1843:IVH1949 JFD1843:JFD1949 JOZ1843:JOZ1949 JYV1843:JYV1949 KIR1843:KIR1949 KSN1843:KSN1949 LCJ1843:LCJ1949 LMF1843:LMF1949 LWB1843:LWB1949 MFX1843:MFX1949 MPT1843:MPT1949 MZP1843:MZP1949 NJL1843:NJL1949 NTH1843:NTH1949 ODD1843:ODD1949 OMZ1843:OMZ1949 OWV1843:OWV1949 PGR1843:PGR1949 PQN1843:PQN1949 QAJ1843:QAJ1949 QKF1843:QKF1949 QUB1843:QUB1949 RDX1843:RDX1949 RNT1843:RNT1949 RXP1843:RXP1949 SHL1843:SHL1949 SRH1843:SRH1949 TBD1843:TBD1949 TKZ1843:TKZ1949 TUV1843:TUV1949 UER1843:UER1949 UON1843:UON1949 UYJ1843:UYJ1949 VIF1843:VIF1949 VSB1843:VSB1949 VSB909:VSB1007 VIF909:VIF1007 UYJ909:UYJ1007 UON909:UON1007 UER909:UER1007 TUV909:TUV1007 TKZ909:TKZ1007 TBD909:TBD1007 SRH909:SRH1007 SHL909:SHL1007 RXP909:RXP1007 RNT909:RNT1007 RDX909:RDX1007 QUB909:QUB1007 QKF909:QKF1007 QAJ909:QAJ1007 PQN909:PQN1007 PGR909:PGR1007 OWV909:OWV1007 OMZ909:OMZ1007 ODD909:ODD1007 NTH909:NTH1007 NJL909:NJL1007 MZP909:MZP1007 MPT909:MPT1007 MFX909:MFX1007 LWB909:LWB1007 LMF909:LMF1007 LCJ909:LCJ1007 KSN909:KSN1007 KIR909:KIR1007 JYV909:JYV1007 JOZ909:JOZ1007 JFD909:JFD1007 IVH909:IVH1007 ILL909:ILL1007 IBP909:IBP1007 HRT909:HRT1007 HHX909:HHX1007 GYB909:GYB1007 GOF909:GOF1007 GEJ909:GEJ1007 FUN909:FUN1007 FKR909:FKR1007 FAV909:FAV1007 EQZ909:EQZ1007 EHD909:EHD1007 DXH909:DXH1007 DNL909:DNL1007 DDP909:DDP1007 CTT909:CTT1007 CJX909:CJX1007 CAB909:CAB1007 BQF909:BQF1007 BGJ909:BGJ1007 AWN909:AWN1007 AMR909:AMR1007 ACV909:ACV1007 SZ909:SZ1007 JD909:JD1007 WVP909:WVP1007 WLT909:WLT1007 WBX909:WBX1007 WBX1843:WBX1949 WLT1389:WLT1459 WVP1389:WVP1459 JD1389:JD1459 SZ1389:SZ1459 ACV1389:ACV1459 AMR1389:AMR1459 AWN1389:AWN1459 BGJ1389:BGJ1459 BQF1389:BQF1459 CAB1389:CAB1459 CJX1389:CJX1459 CTT1389:CTT1459 DDP1389:DDP1459 DNL1389:DNL1459 DXH1389:DXH1459 EHD1389:EHD1459 EQZ1389:EQZ1459 FAV1389:FAV1459 FKR1389:FKR1459 FUN1389:FUN1459 GEJ1389:GEJ1459 GOF1389:GOF1459 GYB1389:GYB1459 HHX1389:HHX1459 HRT1389:HRT1459 IBP1389:IBP1459 ILL1389:ILL1459 IVH1389:IVH1459 JFD1389:JFD1459 JOZ1389:JOZ1459 JYV1389:JYV1459 KIR1389:KIR1459 KSN1389:KSN1459 LCJ1389:LCJ1459 LMF1389:LMF1459 LWB1389:LWB1459 MFX1389:MFX1459 MPT1389:MPT1459 MZP1389:MZP1459 NJL1389:NJL1459 NTH1389:NTH1459 ODD1389:ODD1459 OMZ1389:OMZ1459 OWV1389:OWV1459 PGR1389:PGR1459 PQN1389:PQN1459 QAJ1389:QAJ1459 QKF1389:QKF1459 QUB1389:QUB1459 RDX1389:RDX1459 RNT1389:RNT1459 RXP1389:RXP1459 SHL1389:SHL1459 SRH1389:SRH1459 TBD1389:TBD1459 TKZ1389:TKZ1459 TUV1389:TUV1459 UER1389:UER1459 UON1389:UON1459 UYJ1389:UYJ1459 VIF1389:VIF1459 VSB1389:VSB1459 VIF1245:VIF1315 UYJ1245:UYJ1315 UON1245:UON1315 UER1245:UER1315 TUV1245:TUV1315 TKZ1245:TKZ1315 TBD1245:TBD1315 SRH1245:SRH1315 SHL1245:SHL1315 RXP1245:RXP1315 RNT1245:RNT1315 RDX1245:RDX1315 QUB1245:QUB1315 QKF1245:QKF1315 QAJ1245:QAJ1315 PQN1245:PQN1315 PGR1245:PGR1315 OWV1245:OWV1315 OMZ1245:OMZ1315 ODD1245:ODD1315 NTH1245:NTH1315 NJL1245:NJL1315 MZP1245:MZP1315 MPT1245:MPT1315 MFX1245:MFX1315 LWB1245:LWB1315 LMF1245:LMF1315 LCJ1245:LCJ1315 KSN1245:KSN1315 KIR1245:KIR1315 JYV1245:JYV1315 JOZ1245:JOZ1315 JFD1245:JFD1315 IVH1245:IVH1315 ILL1245:ILL1315 IBP1245:IBP1315 HRT1245:HRT1315 HHX1245:HHX1315 GYB1245:GYB1315 GOF1245:GOF1315 GEJ1245:GEJ1315 FUN1245:FUN1315 FKR1245:FKR1315 FAV1245:FAV1315 EQZ1245:EQZ1315 EHD1245:EHD1315 DXH1245:DXH1315 DNL1245:DNL1315 DDP1245:DDP1315 CTT1245:CTT1315 CJX1245:CJX1315 CAB1245:CAB1315 BQF1245:BQF1315 BGJ1245:BGJ1315 AWN1245:AWN1315 AMR1245:AMR1315 ACV1245:ACV1315 SZ1245:SZ1315 JD1245:JD1315 WVP1245:WVP1315 WLT1245:WLT1315 WBX1245:WBX1315 VSB1317:VSB1387 WBX1389:WBX1459 VIF1317:VIF1387 UYJ1317:UYJ1387 UON1317:UON1387 UER1317:UER1387 TUV1317:TUV1387 TKZ1317:TKZ1387 TBD1317:TBD1387 SRH1317:SRH1387 SHL1317:SHL1387 RXP1317:RXP1387 RNT1317:RNT1387 RDX1317:RDX1387 QUB1317:QUB1387 QKF1317:QKF1387 QAJ1317:QAJ1387 PQN1317:PQN1387 PGR1317:PGR1387 OWV1317:OWV1387 OMZ1317:OMZ1387 ODD1317:ODD1387 NTH1317:NTH1387 NJL1317:NJL1387 MZP1317:MZP1387 MPT1317:MPT1387 MFX1317:MFX1387 LWB1317:LWB1387 LMF1317:LMF1387 LCJ1317:LCJ1387 KSN1317:KSN1387 KIR1317:KIR1387 JYV1317:JYV1387 JOZ1317:JOZ1387 JFD1317:JFD1387 IVH1317:IVH1387 ILL1317:ILL1387 IBP1317:IBP1387 HRT1317:HRT1387 HHX1317:HHX1387 GYB1317:GYB1387 GOF1317:GOF1387 GEJ1317:GEJ1387 FUN1317:FUN1387 FKR1317:FKR1387 FAV1317:FAV1387 EQZ1317:EQZ1387 EHD1317:EHD1387 DXH1317:DXH1387 DNL1317:DNL1387 DDP1317:DDP1387 CTT1317:CTT1387 CJX1317:CJX1387 CAB1317:CAB1387 BQF1317:BQF1387 BGJ1317:BGJ1387 AWN1317:AWN1387 AMR1317:AMR1387 ACV1317:ACV1387 SZ1317:SZ1387 JD1317:JD1387 WVP1317:WVP1387 WLT1317:WLT1387 WBX1317:WBX1387 VSB1245:VSB1315 VIF1173:VIF1243 UYJ1173:UYJ1243 UON1173:UON1243 UER1173:UER1243 TUV1173:TUV1243 TKZ1173:TKZ1243 TBD1173:TBD1243 SRH1173:SRH1243 SHL1173:SHL1243 RXP1173:RXP1243 RNT1173:RNT1243 RDX1173:RDX1243 QUB1173:QUB1243 QKF1173:QKF1243 QAJ1173:QAJ1243 PQN1173:PQN1243 PGR1173:PGR1243 OWV1173:OWV1243 OMZ1173:OMZ1243 ODD1173:ODD1243 NTH1173:NTH1243 NJL1173:NJL1243 MZP1173:MZP1243 MPT1173:MPT1243 MFX1173:MFX1243 LWB1173:LWB1243 LMF1173:LMF1243 LCJ1173:LCJ1243 KSN1173:KSN1243 KIR1173:KIR1243 JYV1173:JYV1243 JOZ1173:JOZ1243 JFD1173:JFD1243 IVH1173:IVH1243 ILL1173:ILL1243 IBP1173:IBP1243 HRT1173:HRT1243 HHX1173:HHX1243 GYB1173:GYB1243 GOF1173:GOF1243 GEJ1173:GEJ1243 FUN1173:FUN1243 FKR1173:FKR1243 FAV1173:FAV1243 EQZ1173:EQZ1243 EHD1173:EHD1243 DXH1173:DXH1243 DNL1173:DNL1243 DDP1173:DDP1243 CTT1173:CTT1243 CJX1173:CJX1243 CAB1173:CAB1243 BQF1173:BQF1243 BGJ1173:BGJ1243 AWN1173:AWN1243 AMR1173:AMR1243 ACV1173:ACV1243 SZ1173:SZ1243 JD1173:JD1243 WVP1173:WVP1243 WLT1173:WLT1243 WBX1173:WBX1243 WLT1083:WLT1171 WVP1083:WVP1171 JD1083:JD1171 SZ1083:SZ1171 ACV1083:ACV1171 AMR1083:AMR1171 AWN1083:AWN1171 BGJ1083:BGJ1171 BQF1083:BQF1171 CAB1083:CAB1171 CJX1083:CJX1171 CTT1083:CTT1171 DDP1083:DDP1171 DNL1083:DNL1171 DXH1083:DXH1171 EHD1083:EHD1171 EQZ1083:EQZ1171 FAV1083:FAV1171 FKR1083:FKR1171 FUN1083:FUN1171 GEJ1083:GEJ1171 GOF1083:GOF1171 GYB1083:GYB1171 HHX1083:HHX1171 HRT1083:HRT1171 IBP1083:IBP1171 ILL1083:ILL1171 IVH1083:IVH1171 JFD1083:JFD1171 JOZ1083:JOZ1171 JYV1083:JYV1171 KIR1083:KIR1171 KSN1083:KSN1171 LCJ1083:LCJ1171 LMF1083:LMF1171 LWB1083:LWB1171 MFX1083:MFX1171 MPT1083:MPT1171 MZP1083:MZP1171 NJL1083:NJL1171 NTH1083:NTH1171 ODD1083:ODD1171 OMZ1083:OMZ1171 OWV1083:OWV1171 PGR1083:PGR1171 PQN1083:PQN1171 QAJ1083:QAJ1171 QKF1083:QKF1171 QUB1083:QUB1171 RDX1083:RDX1171 RNT1083:RNT1171 RXP1083:RXP1171 SHL1083:SHL1171 SRH1083:SRH1171 TBD1083:TBD1171 TKZ1083:TKZ1171 TUV1083:TUV1171 UER1083:UER1171 UON1083:UON1171 UYJ1083:UYJ1171 VIF1083:VIF1171 VSB1083:VSB1171 VSB1173:VSB1243 WBX1083:WBX1171 JD6:JD10 WVP6:WVP10 WLT6:WLT10 WBX6:WBX10 VSB6:VSB10 VIF6:VIF10 UYJ6:UYJ10 UON6:UON10 UER6:UER10 TUV6:TUV10 TKZ6:TKZ10 TBD6:TBD10 SRH6:SRH10 SHL6:SHL10 RXP6:RXP10 RNT6:RNT10 RDX6:RDX10 QUB6:QUB10 QKF6:QKF10 QAJ6:QAJ10 PQN6:PQN10 PGR6:PGR10 OWV6:OWV10 OMZ6:OMZ10 ODD6:ODD10 NTH6:NTH10 NJL6:NJL10 MZP6:MZP10 MPT6:MPT10 MFX6:MFX10 LWB6:LWB10 LMF6:LMF10 LCJ6:LCJ10 KSN6:KSN10 KIR6:KIR10 JYV6:JYV10 JOZ6:JOZ10 JFD6:JFD10 IVH6:IVH10 ILL6:ILL10 IBP6:IBP10 HRT6:HRT10 HHX6:HHX10 GYB6:GYB10 GOF6:GOF10 GEJ6:GEJ10 FUN6:FUN10 FKR6:FKR10 FAV6:FAV10 EQZ6:EQZ10 EHD6:EHD10 DXH6:DXH10 DNL6:DNL10 DDP6:DDP10 CTT6:CTT10 CJX6:CJX10 CAB6:CAB10 BQF6:BQF10 BGJ6:BGJ10 AWN6:AWN10 AMR6:AMR10 ACV6:ACV10 SZ6:SZ10 WBX1461:WBX1841 WLT1461:WLT1841 WVP1461:WVP1841 JD1461:JD1841 SZ1461:SZ1841 ACV1461:ACV1841 AMR1461:AMR1841 AWN1461:AWN1841 BGJ1461:BGJ1841 BQF1461:BQF1841 CAB1461:CAB1841 CJX1461:CJX1841 CTT1461:CTT1841 DDP1461:DDP1841 DNL1461:DNL1841 DXH1461:DXH1841 EHD1461:EHD1841 EQZ1461:EQZ1841 FAV1461:FAV1841 FKR1461:FKR1841 FUN1461:FUN1841 GEJ1461:GEJ1841 GOF1461:GOF1841 GYB1461:GYB1841 HHX1461:HHX1841 HRT1461:HRT1841 IBP1461:IBP1841 ILL1461:ILL1841 IVH1461:IVH1841 JFD1461:JFD1841 JOZ1461:JOZ1841 JYV1461:JYV1841 KIR1461:KIR1841 KSN1461:KSN1841 LCJ1461:LCJ1841 LMF1461:LMF1841 LWB1461:LWB1841 MFX1461:MFX1841 MPT1461:MPT1841 MZP1461:MZP1841 NJL1461:NJL1841 NTH1461:NTH1841 ODD1461:ODD1841 OMZ1461:OMZ1841 OWV1461:OWV1841 PGR1461:PGR1841 PQN1461:PQN1841 QAJ1461:QAJ1841 QKF1461:QKF1841 QUB1461:QUB1841 RDX1461:RDX1841 RNT1461:RNT1841 RXP1461:RXP1841 SHL1461:SHL1841 SRH1461:SRH1841 TBD1461:TBD1841 TKZ1461:TKZ1841 TUV1461:TUV1841 UER1461:UER1841 UON1461:UON1841 UYJ1461:UYJ1841 VIF1461:VIF1841 VSB1461:VSB1841 WBX458:WBX788 WLT1951:WLT2110 WLT1009:WLT1081 WVP1009:WVP1081 JD1009:JD1081 SZ1009:SZ1081 ACV1009:ACV1081 AMR1009:AMR1081 AWN1009:AWN1081 BGJ1009:BGJ1081 BQF1009:BQF1081 CAB1009:CAB1081 CJX1009:CJX1081 CTT1009:CTT1081 DDP1009:DDP1081 DNL1009:DNL1081 DXH1009:DXH1081 EHD1009:EHD1081 EQZ1009:EQZ1081 FAV1009:FAV1081 FKR1009:FKR1081 FUN1009:FUN1081 GEJ1009:GEJ1081 GOF1009:GOF1081 GYB1009:GYB1081 HHX1009:HHX1081 HRT1009:HRT1081 IBP1009:IBP1081 ILL1009:ILL1081 IVH1009:IVH1081 JFD1009:JFD1081 JOZ1009:JOZ1081 JYV1009:JYV1081 KIR1009:KIR1081 KSN1009:KSN1081 LCJ1009:LCJ1081 LMF1009:LMF1081 LWB1009:LWB1081 MFX1009:MFX1081 MPT1009:MPT1081 MZP1009:MZP1081 NJL1009:NJL1081 NTH1009:NTH1081 ODD1009:ODD1081 OMZ1009:OMZ1081 OWV1009:OWV1081 PGR1009:PGR1081 PQN1009:PQN1081 QAJ1009:QAJ1081 QKF1009:QKF1081 QUB1009:QUB1081 RDX1009:RDX1081 RNT1009:RNT1081 RXP1009:RXP1081 SHL1009:SHL1081 SRH1009:SRH1081 TBD1009:TBD1081 TKZ1009:TKZ1081 TUV1009:TUV1081 UER1009:UER1081 UON1009:UON1081 UYJ1009:UYJ1081 VIF1009:VIF1081 VSB1009:VSB1081 WLT96:WLT381 WVP96:WVP381 JD96:JD381 SZ96:SZ381 ACV96:ACV381 AMR96:AMR381 AWN96:AWN381 BGJ96:BGJ381 BQF96:BQF381 CAB96:CAB381 CJX96:CJX381 CTT96:CTT381 DDP96:DDP381 DNL96:DNL381 DXH96:DXH381 EHD96:EHD381 EQZ96:EQZ381 FAV96:FAV381 FKR96:FKR381 FUN96:FUN381 GEJ96:GEJ381 GOF96:GOF381 GYB96:GYB381 HHX96:HHX381 HRT96:HRT381 IBP96:IBP381 ILL96:ILL381 IVH96:IVH381 JFD96:JFD381 JOZ96:JOZ381 JYV96:JYV381 KIR96:KIR381 KSN96:KSN381 LCJ96:LCJ381 LMF96:LMF381 LWB96:LWB381 MFX96:MFX381 MPT96:MPT381 MZP96:MZP381 NJL96:NJL381 NTH96:NTH381 ODD96:ODD381 OMZ96:OMZ381 OWV96:OWV381 PGR96:PGR381 PQN96:PQN381 QAJ96:QAJ381 QKF96:QKF381 QUB96:QUB381 RDX96:RDX381 RNT96:RNT381 RXP96:RXP381 SHL96:SHL381 SRH96:SRH381 TBD96:TBD381 TKZ96:TKZ381 TUV96:TUV381 UER96:UER381 UON96:UON381 UYJ96:UYJ381 VIF96:VIF381 VSB96:VSB381 WBX96:WBX381 WLT458:WLT788 WVP458:WVP788 JD458:JD788 SZ458:SZ788 ACV458:ACV788 AMR458:AMR788 AWN458:AWN788 BGJ458:BGJ788 BQF458:BQF788 CAB458:CAB788 CJX458:CJX788 CTT458:CTT788 DDP458:DDP788 DNL458:DNL788 DXH458:DXH788 EHD458:EHD788 EQZ458:EQZ788 FAV458:FAV788 FKR458:FKR788 FUN458:FUN788 GEJ458:GEJ788 GOF458:GOF788 GYB458:GYB788 HHX458:HHX788 HRT458:HRT788 IBP458:IBP788 ILL458:ILL788 IVH458:IVH788 JFD458:JFD788 JOZ458:JOZ788 JYV458:JYV788 KIR458:KIR788 KSN458:KSN788 LCJ458:LCJ788 LMF458:LMF788 LWB458:LWB788 MFX458:MFX788 MPT458:MPT788 MZP458:MZP788 NJL458:NJL788 NTH458:NTH788 ODD458:ODD788 OMZ458:OMZ788 OWV458:OWV788 PGR458:PGR788 PQN458:PQN788 QAJ458:QAJ788 QKF458:QKF788 QUB458:QUB788 RDX458:RDX788 RNT458:RNT788 RXP458:RXP788 SHL458:SHL788 SRH458:SRH788 TBD458:TBD788 TKZ458:TKZ788 TUV458:TUV788 UER458:UER788 UON458:UON788 UYJ458:UYJ788 VIF458:VIF788 VSB458:VSB788 WBX1951:WBX2110 VSB1951:VSB2110 VIF1951:VIF2110 UYJ1951:UYJ2110 UON1951:UON2110 UER1951:UER2110 TUV1951:TUV2110 TKZ1951:TKZ2110 TBD1951:TBD2110 SRH1951:SRH2110 SHL1951:SHL2110 RXP1951:RXP2110 RNT1951:RNT2110 RDX1951:RDX2110 QUB1951:QUB2110 QKF1951:QKF2110 QAJ1951:QAJ2110 PQN1951:PQN2110 PGR1951:PGR2110 OWV1951:OWV2110 OMZ1951:OMZ2110 ODD1951:ODD2110 NTH1951:NTH2110 NJL1951:NJL2110 MZP1951:MZP2110 MPT1951:MPT2110 MFX1951:MFX2110 LWB1951:LWB2110 LMF1951:LMF2110 LCJ1951:LCJ2110 KSN1951:KSN2110 KIR1951:KIR2110 JYV1951:JYV2110 JOZ1951:JOZ2110 JFD1951:JFD2110 IVH1951:IVH2110 ILL1951:ILL2110 IBP1951:IBP2110 HRT1951:HRT2110 HHX1951:HHX2110 GYB1951:GYB2110 GOF1951:GOF2110 GEJ1951:GEJ2110 FUN1951:FUN2110 FKR1951:FKR2110 FAV1951:FAV2110 EQZ1951:EQZ2110 EHD1951:EHD2110 DXH1951:DXH2110 DNL1951:DNL2110 DDP1951:DDP2110 CTT1951:CTT2110 CJX1951:CJX2110 CAB1951:CAB2110 BQF1951:BQF2110 BGJ1951:BGJ2110 AWN1951:AWN2110 AMR1951:AMR2110 ACV1951:ACV2110 SZ1951:SZ2110 JD1951:JD2110 WVP1951:WVP2110 WBX2112:WBX2419 VSB2112:VSB2419 VIF2112:VIF2419 UYJ2112:UYJ2419 UON2112:UON2419 UER2112:UER2419 TUV2112:TUV2419 TKZ2112:TKZ2419 TBD2112:TBD2419 SRH2112:SRH2419 SHL2112:SHL2419 RXP2112:RXP2419 RNT2112:RNT2419 RDX2112:RDX2419 QUB2112:QUB2419 QKF2112:QKF2419 QAJ2112:QAJ2419 PQN2112:PQN2419 PGR2112:PGR2419 OWV2112:OWV2419 OMZ2112:OMZ2419 ODD2112:ODD2419 NTH2112:NTH2419 NJL2112:NJL2419 MZP2112:MZP2419 MPT2112:MPT2419 MFX2112:MFX2419 LWB2112:LWB2419 LMF2112:LMF2419 LCJ2112:LCJ2419 KSN2112:KSN2419 KIR2112:KIR2419 JYV2112:JYV2419 JOZ2112:JOZ2419 JFD2112:JFD2419 IVH2112:IVH2419 ILL2112:ILL2419 IBP2112:IBP2419 HRT2112:HRT2419 HHX2112:HHX2419 GYB2112:GYB2419 GOF2112:GOF2419 GEJ2112:GEJ2419 FUN2112:FUN2419 FKR2112:FKR2419 FAV2112:FAV2419 EQZ2112:EQZ2419 EHD2112:EHD2419 DXH2112:DXH2419 DNL2112:DNL2419 DDP2112:DDP2419 CTT2112:CTT2419 CJX2112:CJX2419 CAB2112:CAB2419 BQF2112:BQF2419 BGJ2112:BGJ2419 AWN2112:AWN2419 AMR2112:AMR2419 ACV2112:ACV2419 SZ2112:SZ2419 JD2112:JD2419 WVP2112:WVP2419 WLT2112:WLT2419 JD790:JD906 SZ790:SZ906 ACV790:ACV906 AMR790:AMR906 AWN790:AWN906 BGJ790:BGJ906 BQF790:BQF906 CAB790:CAB906 CJX790:CJX906 CTT790:CTT906 DDP790:DDP906 DNL790:DNL906 DXH790:DXH906 EHD790:EHD906 EQZ790:EQZ906 FAV790:FAV906 FKR790:FKR906 FUN790:FUN906 GEJ790:GEJ906 GOF790:GOF906 GYB790:GYB906 HHX790:HHX906 HRT790:HRT906 IBP790:IBP906 ILL790:ILL906 IVH790:IVH906 JFD790:JFD906 JOZ790:JOZ906 JYV790:JYV906 KIR790:KIR906 KSN790:KSN906 LCJ790:LCJ906 LMF790:LMF906 LWB790:LWB906 MFX790:MFX906 MPT790:MPT906 MZP790:MZP906 NJL790:NJL906 NTH790:NTH906 ODD790:ODD906 OMZ790:OMZ906 OWV790:OWV906 PGR790:PGR906 PQN790:PQN906 QAJ790:QAJ906 QKF790:QKF906 QUB790:QUB906 RDX790:RDX906 RNT790:RNT906 RXP790:RXP906 SHL790:SHL906 SRH790:SRH906 TBD790:TBD906 TKZ790:TKZ906 TUV790:TUV906 UER790:UER906 UON790:UON906 UYJ790:UYJ906 VIF790:VIF906 VSB790:VSB906 WBX790:WBX906 WLT790:WLT906 WVP790:WVP906" xr:uid="{00000000-0002-0000-0000-00000F000000}"/>
    <dataValidation allowBlank="1" showInputMessage="1" showErrorMessage="1" errorTitle="Cantidad" error="Registre en formato número la cantidad requerida de la contratación " sqref="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WVT1008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JH51:JH52 TD51:TD52 ACZ51:ACZ52 AMV51:AMV52 AWR51:AWR52 BGN51:BGN52 BQJ51:BQJ52 CAF51:CAF52 CKB51:CKB52 CTX51:CTX52 DDT51:DDT52 DNP51:DNP52 DXL51:DXL52 EHH51:EHH52 ERD51:ERD52 FAZ51:FAZ52 FKV51:FKV52 FUR51:FUR52 GEN51:GEN52 GOJ51:GOJ52 GYF51:GYF52 HIB51:HIB52 HRX51:HRX52 IBT51:IBT52 ILP51:ILP52 IVL51:IVL52 JFH51:JFH52 JPD51:JPD52 JYZ51:JYZ52 KIV51:KIV52 KSR51:KSR52 LCN51:LCN52 LMJ51:LMJ52 LWF51:LWF52 MGB51:MGB52 MPX51:MPX52 MZT51:MZT52 NJP51:NJP52 NTL51:NTL52 ODH51:ODH52 OND51:OND52 OWZ51:OWZ52 PGV51:PGV52 PQR51:PQR52 QAN51:QAN52 QKJ51:QKJ52 QUF51:QUF52 REB51:REB52 RNX51:RNX52 RXT51:RXT52 SHP51:SHP52 SRL51:SRL52 TBH51:TBH52 TLD51:TLD52 TUZ51:TUZ52 UEV51:UEV52 UOR51:UOR52 UYN51:UYN52 VIJ51:VIJ52 VSF51:VSF52 WCB51:WCB52 WLX51:WLX52 WVT51:WVT52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JH75 TD75 ACZ75 AMV75 AWR75 BGN75 BQJ75 CAF75 CKB75 CTX75 DDT75 DNP75 DXL75 EHH75 ERD75 FAZ75 FKV75 FUR75 GEN75 GOJ75 GYF75 HIB75 HRX75 IBT75 ILP75 IVL75 JFH75 JPD75 JYZ75 KIV75 KSR75 LCN75 LMJ75 LWF75 MGB75 MPX75 MZT75 NJP75 NTL75 ODH75 OND75 OWZ75 PGV75 PQR75 QAN75 QKJ75 QUF75 REB75 RNX75 RXT75 SHP75 SRL75 TBH75 TLD75 TUZ75 UEV75 UOR75 UYN75 VIJ75 VSF75 WCB75 WLX75 WVT75 TD78:TD79 ACZ78:ACZ79 AMV78:AMV79 AWR78:AWR79 BGN78:BGN79 BQJ78:BQJ79 CAF78:CAF79 CKB78:CKB79 CTX78:CTX79 DDT78:DDT79 DNP78:DNP79 DXL78:DXL79 EHH78:EHH79 ERD78:ERD79 FAZ78:FAZ79 FKV78:FKV79 FUR78:FUR79 GEN78:GEN79 GOJ78:GOJ79 GYF78:GYF79 HIB78:HIB79 HRX78:HRX79 IBT78:IBT79 ILP78:ILP79 IVL78:IVL79 JFH78:JFH79 JPD78:JPD79 JYZ78:JYZ79 KIV78:KIV79 KSR78:KSR79 LCN78:LCN79 LMJ78:LMJ79 LWF78:LWF79 MGB78:MGB79 MPX78:MPX79 MZT78:MZT79 NJP78:NJP79 NTL78:NTL79 ODH78:ODH79 OND78:OND79 OWZ78:OWZ79 PGV78:PGV79 PQR78:PQR79 QAN78:QAN79 QKJ78:QKJ79 QUF78:QUF79 REB78:REB79 RNX78:RNX79 RXT78:RXT79 SHP78:SHP79 SRL78:SRL79 TBH78:TBH79 TLD78:TLD79 TUZ78:TUZ79 UEV78:UEV79 UOR78:UOR79 UYN78:UYN79 VIJ78:VIJ79 VSF78:VSF79 WCB78:WCB79 WLX78:WLX79 WVT78:WVT79 JH28:JH29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JH78:JH79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JH95 TD95 ACZ95 AMV95 AWR95 BGN95 BQJ95 CAF95 CKB95 CTX95 DDT95 DNP95 DXL95 EHH95 ERD95 FAZ95 FKV95 FUR95 GEN95 GOJ95 GYF95 HIB95 HRX95 IBT95 ILP95 IVL95 JFH95 JPD95 JYZ95 KIV95 KSR95 LCN95 LMJ95 LWF95 MGB95 MPX95 MZT95 NJP95 NTL95 ODH95 OND95 OWZ95 PGV95 PQR95 QAN95 QKJ95 QUF95 REB95 RNX95 RXT95 SHP95 SRL95 TBH95 TLD95 TUZ95 UEV95 UOR95 UYN95 VIJ95 VSF95 WCB95 WLX95 WVT95 JH382 TD382 ACZ382 AMV382 AWR382 BGN382 BQJ382 CAF382 CKB382 CTX382 DDT382 DNP382 DXL382 EHH382 ERD382 FAZ382 FKV382 FUR382 GEN382 GOJ382 GYF382 HIB382 HRX382 IBT382 ILP382 IVL382 JFH382 JPD382 JYZ382 KIV382 KSR382 LCN382 LMJ382 LWF382 MGB382 MPX382 MZT382 NJP382 NTL382 ODH382 OND382 OWZ382 PGV382 PQR382 QAN382 QKJ382 QUF382 REB382 RNX382 RXT382 SHP382 SRL382 TBH382 TLD382 TUZ382 UEV382 UOR382 UYN382 VIJ382 VSF382 WCB382 WLX382 WVT382 JH385 TD385 ACZ385 AMV385 AWR385 BGN385 BQJ385 CAF385 CKB385 CTX385 DDT385 DNP385 DXL385 EHH385 ERD385 FAZ385 FKV385 FUR385 GEN385 GOJ385 GYF385 HIB385 HRX385 IBT385 ILP385 IVL385 JFH385 JPD385 JYZ385 KIV385 KSR385 LCN385 LMJ385 LWF385 MGB385 MPX385 MZT385 NJP385 NTL385 ODH385 OND385 OWZ385 PGV385 PQR385 QAN385 QKJ385 QUF385 REB385 RNX385 RXT385 SHP385 SRL385 TBH385 TLD385 TUZ385 UEV385 UOR385 UYN385 VIJ385 VSF385 WCB385 WLX385 WVT385 JH388 TD388 ACZ388 AMV388 AWR388 BGN388 BQJ388 CAF388 CKB388 CTX388 DDT388 DNP388 DXL388 EHH388 ERD388 FAZ388 FKV388 FUR388 GEN388 GOJ388 GYF388 HIB388 HRX388 IBT388 ILP388 IVL388 JFH388 JPD388 JYZ388 KIV388 KSR388 LCN388 LMJ388 LWF388 MGB388 MPX388 MZT388 NJP388 NTL388 ODH388 OND388 OWZ388 PGV388 PQR388 QAN388 QKJ388 QUF388 REB388 RNX388 RXT388 SHP388 SRL388 TBH388 TLD388 TUZ388 UEV388 UOR388 UYN388 VIJ388 VSF388 WCB388 WLX388 WVT388 JH391 TD391 ACZ391 AMV391 AWR391 BGN391 BQJ391 CAF391 CKB391 CTX391 DDT391 DNP391 DXL391 EHH391 ERD391 FAZ391 FKV391 FUR391 GEN391 GOJ391 GYF391 HIB391 HRX391 IBT391 ILP391 IVL391 JFH391 JPD391 JYZ391 KIV391 KSR391 LCN391 LMJ391 LWF391 MGB391 MPX391 MZT391 NJP391 NTL391 ODH391 OND391 OWZ391 PGV391 PQR391 QAN391 QKJ391 QUF391 REB391 RNX391 RXT391 SHP391 SRL391 TBH391 TLD391 TUZ391 UEV391 UOR391 UYN391 VIJ391 VSF391 WCB391 WLX391 WVT391 JH394 TD394 ACZ394 AMV394 AWR394 BGN394 BQJ394 CAF394 CKB394 CTX394 DDT394 DNP394 DXL394 EHH394 ERD394 FAZ394 FKV394 FUR394 GEN394 GOJ394 GYF394 HIB394 HRX394 IBT394 ILP394 IVL394 JFH394 JPD394 JYZ394 KIV394 KSR394 LCN394 LMJ394 LWF394 MGB394 MPX394 MZT394 NJP394 NTL394 ODH394 OND394 OWZ394 PGV394 PQR394 QAN394 QKJ394 QUF394 REB394 RNX394 RXT394 SHP394 SRL394 TBH394 TLD394 TUZ394 UEV394 UOR394 UYN394 VIJ394 VSF394 WCB394 WLX394 WVT394 JH397 TD397 ACZ397 AMV397 AWR397 BGN397 BQJ397 CAF397 CKB397 CTX397 DDT397 DNP397 DXL397 EHH397 ERD397 FAZ397 FKV397 FUR397 GEN397 GOJ397 GYF397 HIB397 HRX397 IBT397 ILP397 IVL397 JFH397 JPD397 JYZ397 KIV397 KSR397 LCN397 LMJ397 LWF397 MGB397 MPX397 MZT397 NJP397 NTL397 ODH397 OND397 OWZ397 PGV397 PQR397 QAN397 QKJ397 QUF397 REB397 RNX397 RXT397 SHP397 SRL397 TBH397 TLD397 TUZ397 UEV397 UOR397 UYN397 VIJ397 VSF397 WCB397 WLX397 WVT397 JH400 TD400 ACZ400 AMV400 AWR400 BGN400 BQJ400 CAF400 CKB400 CTX400 DDT400 DNP400 DXL400 EHH400 ERD400 FAZ400 FKV400 FUR400 GEN400 GOJ400 GYF400 HIB400 HRX400 IBT400 ILP400 IVL400 JFH400 JPD400 JYZ400 KIV400 KSR400 LCN400 LMJ400 LWF400 MGB400 MPX400 MZT400 NJP400 NTL400 ODH400 OND400 OWZ400 PGV400 PQR400 QAN400 QKJ400 QUF400 REB400 RNX400 RXT400 SHP400 SRL400 TBH400 TLD400 TUZ400 UEV400 UOR400 UYN400 VIJ400 VSF400 WCB400 WLX400 WVT400 JH403 TD403 ACZ403 AMV403 AWR403 BGN403 BQJ403 CAF403 CKB403 CTX403 DDT403 DNP403 DXL403 EHH403 ERD403 FAZ403 FKV403 FUR403 GEN403 GOJ403 GYF403 HIB403 HRX403 IBT403 ILP403 IVL403 JFH403 JPD403 JYZ403 KIV403 KSR403 LCN403 LMJ403 LWF403 MGB403 MPX403 MZT403 NJP403 NTL403 ODH403 OND403 OWZ403 PGV403 PQR403 QAN403 QKJ403 QUF403 REB403 RNX403 RXT403 SHP403 SRL403 TBH403 TLD403 TUZ403 UEV403 UOR403 UYN403 VIJ403 VSF403 WCB403 WLX403 WVT403 JH406 TD406 ACZ406 AMV406 AWR406 BGN406 BQJ406 CAF406 CKB406 CTX406 DDT406 DNP406 DXL406 EHH406 ERD406 FAZ406 FKV406 FUR406 GEN406 GOJ406 GYF406 HIB406 HRX406 IBT406 ILP406 IVL406 JFH406 JPD406 JYZ406 KIV406 KSR406 LCN406 LMJ406 LWF406 MGB406 MPX406 MZT406 NJP406 NTL406 ODH406 OND406 OWZ406 PGV406 PQR406 QAN406 QKJ406 QUF406 REB406 RNX406 RXT406 SHP406 SRL406 TBH406 TLD406 TUZ406 UEV406 UOR406 UYN406 VIJ406 VSF406 WCB406 WLX406 WVT406 JH409 TD409 ACZ409 AMV409 AWR409 BGN409 BQJ409 CAF409 CKB409 CTX409 DDT409 DNP409 DXL409 EHH409 ERD409 FAZ409 FKV409 FUR409 GEN409 GOJ409 GYF409 HIB409 HRX409 IBT409 ILP409 IVL409 JFH409 JPD409 JYZ409 KIV409 KSR409 LCN409 LMJ409 LWF409 MGB409 MPX409 MZT409 NJP409 NTL409 ODH409 OND409 OWZ409 PGV409 PQR409 QAN409 QKJ409 QUF409 REB409 RNX409 RXT409 SHP409 SRL409 TBH409 TLD409 TUZ409 UEV409 UOR409 UYN409 VIJ409 VSF409 WCB409 WLX409 WVT409 JH412 TD412 ACZ412 AMV412 AWR412 BGN412 BQJ412 CAF412 CKB412 CTX412 DDT412 DNP412 DXL412 EHH412 ERD412 FAZ412 FKV412 FUR412 GEN412 GOJ412 GYF412 HIB412 HRX412 IBT412 ILP412 IVL412 JFH412 JPD412 JYZ412 KIV412 KSR412 LCN412 LMJ412 LWF412 MGB412 MPX412 MZT412 NJP412 NTL412 ODH412 OND412 OWZ412 PGV412 PQR412 QAN412 QKJ412 QUF412 REB412 RNX412 RXT412 SHP412 SRL412 TBH412 TLD412 TUZ412 UEV412 UOR412 UYN412 VIJ412 VSF412 WCB412 WLX412 WVT412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JH418 TD418 ACZ418 AMV418 AWR418 BGN418 BQJ418 CAF418 CKB418 CTX418 DDT418 DNP418 DXL418 EHH418 ERD418 FAZ418 FKV418 FUR418 GEN418 GOJ418 GYF418 HIB418 HRX418 IBT418 ILP418 IVL418 JFH418 JPD418 JYZ418 KIV418 KSR418 LCN418 LMJ418 LWF418 MGB418 MPX418 MZT418 NJP418 NTL418 ODH418 OND418 OWZ418 PGV418 PQR418 QAN418 QKJ418 QUF418 REB418 RNX418 RXT418 SHP418 SRL418 TBH418 TLD418 TUZ418 UEV418 UOR418 UYN418 VIJ418 VSF418 WCB418 WLX418 WVT418 JH421 TD421 ACZ421 AMV421 AWR421 BGN421 BQJ421 CAF421 CKB421 CTX421 DDT421 DNP421 DXL421 EHH421 ERD421 FAZ421 FKV421 FUR421 GEN421 GOJ421 GYF421 HIB421 HRX421 IBT421 ILP421 IVL421 JFH421 JPD421 JYZ421 KIV421 KSR421 LCN421 LMJ421 LWF421 MGB421 MPX421 MZT421 NJP421 NTL421 ODH421 OND421 OWZ421 PGV421 PQR421 QAN421 QKJ421 QUF421 REB421 RNX421 RXT421 SHP421 SRL421 TBH421 TLD421 TUZ421 UEV421 UOR421 UYN421 VIJ421 VSF421 WCB421 WLX421 WVT421 JH424 TD424 ACZ424 AMV424 AWR424 BGN424 BQJ424 CAF424 CKB424 CTX424 DDT424 DNP424 DXL424 EHH424 ERD424 FAZ424 FKV424 FUR424 GEN424 GOJ424 GYF424 HIB424 HRX424 IBT424 ILP424 IVL424 JFH424 JPD424 JYZ424 KIV424 KSR424 LCN424 LMJ424 LWF424 MGB424 MPX424 MZT424 NJP424 NTL424 ODH424 OND424 OWZ424 PGV424 PQR424 QAN424 QKJ424 QUF424 REB424 RNX424 RXT424 SHP424 SRL424 TBH424 TLD424 TUZ424 UEV424 UOR424 UYN424 VIJ424 VSF424 WCB424 WLX424 WVT424 JH427 TD427 ACZ427 AMV427 AWR427 BGN427 BQJ427 CAF427 CKB427 CTX427 DDT427 DNP427 DXL427 EHH427 ERD427 FAZ427 FKV427 FUR427 GEN427 GOJ427 GYF427 HIB427 HRX427 IBT427 ILP427 IVL427 JFH427 JPD427 JYZ427 KIV427 KSR427 LCN427 LMJ427 LWF427 MGB427 MPX427 MZT427 NJP427 NTL427 ODH427 OND427 OWZ427 PGV427 PQR427 QAN427 QKJ427 QUF427 REB427 RNX427 RXT427 SHP427 SRL427 TBH427 TLD427 TUZ427 UEV427 UOR427 UYN427 VIJ427 VSF427 WCB427 WLX427 WVT427 JH430 TD430 ACZ430 AMV430 AWR430 BGN430 BQJ430 CAF430 CKB430 CTX430 DDT430 DNP430 DXL430 EHH430 ERD430 FAZ430 FKV430 FUR430 GEN430 GOJ430 GYF430 HIB430 HRX430 IBT430 ILP430 IVL430 JFH430 JPD430 JYZ430 KIV430 KSR430 LCN430 LMJ430 LWF430 MGB430 MPX430 MZT430 NJP430 NTL430 ODH430 OND430 OWZ430 PGV430 PQR430 QAN430 QKJ430 QUF430 REB430 RNX430 RXT430 SHP430 SRL430 TBH430 TLD430 TUZ430 UEV430 UOR430 UYN430 VIJ430 VSF430 WCB430 WLX430 WVT430 JH433 TD433 ACZ433 AMV433 AWR433 BGN433 BQJ433 CAF433 CKB433 CTX433 DDT433 DNP433 DXL433 EHH433 ERD433 FAZ433 FKV433 FUR433 GEN433 GOJ433 GYF433 HIB433 HRX433 IBT433 ILP433 IVL433 JFH433 JPD433 JYZ433 KIV433 KSR433 LCN433 LMJ433 LWF433 MGB433 MPX433 MZT433 NJP433 NTL433 ODH433 OND433 OWZ433 PGV433 PQR433 QAN433 QKJ433 QUF433 REB433 RNX433 RXT433 SHP433 SRL433 TBH433 TLD433 TUZ433 UEV433 UOR433 UYN433 VIJ433 VSF433 WCB433 WLX433 WVT433 JH436 TD436 ACZ436 AMV436 AWR436 BGN436 BQJ436 CAF436 CKB436 CTX436 DDT436 DNP436 DXL436 EHH436 ERD436 FAZ436 FKV436 FUR436 GEN436 GOJ436 GYF436 HIB436 HRX436 IBT436 ILP436 IVL436 JFH436 JPD436 JYZ436 KIV436 KSR436 LCN436 LMJ436 LWF436 MGB436 MPX436 MZT436 NJP436 NTL436 ODH436 OND436 OWZ436 PGV436 PQR436 QAN436 QKJ436 QUF436 REB436 RNX436 RXT436 SHP436 SRL436 TBH436 TLD436 TUZ436 UEV436 UOR436 UYN436 VIJ436 VSF436 WCB436 WLX436 WVT436 JH439 TD439 ACZ439 AMV439 AWR439 BGN439 BQJ439 CAF439 CKB439 CTX439 DDT439 DNP439 DXL439 EHH439 ERD439 FAZ439 FKV439 FUR439 GEN439 GOJ439 GYF439 HIB439 HRX439 IBT439 ILP439 IVL439 JFH439 JPD439 JYZ439 KIV439 KSR439 LCN439 LMJ439 LWF439 MGB439 MPX439 MZT439 NJP439 NTL439 ODH439 OND439 OWZ439 PGV439 PQR439 QAN439 QKJ439 QUF439 REB439 RNX439 RXT439 SHP439 SRL439 TBH439 TLD439 TUZ439 UEV439 UOR439 UYN439 VIJ439 VSF439 WCB439 WLX439 WVT439 JH442 TD442 ACZ442 AMV442 AWR442 BGN442 BQJ442 CAF442 CKB442 CTX442 DDT442 DNP442 DXL442 EHH442 ERD442 FAZ442 FKV442 FUR442 GEN442 GOJ442 GYF442 HIB442 HRX442 IBT442 ILP442 IVL442 JFH442 JPD442 JYZ442 KIV442 KSR442 LCN442 LMJ442 LWF442 MGB442 MPX442 MZT442 NJP442 NTL442 ODH442 OND442 OWZ442 PGV442 PQR442 QAN442 QKJ442 QUF442 REB442 RNX442 RXT442 SHP442 SRL442 TBH442 TLD442 TUZ442 UEV442 UOR442 UYN442 VIJ442 VSF442 WCB442 WLX442 WVT442 JH445 TD445 ACZ445 AMV445 AWR445 BGN445 BQJ445 CAF445 CKB445 CTX445 DDT445 DNP445 DXL445 EHH445 ERD445 FAZ445 FKV445 FUR445 GEN445 GOJ445 GYF445 HIB445 HRX445 IBT445 ILP445 IVL445 JFH445 JPD445 JYZ445 KIV445 KSR445 LCN445 LMJ445 LWF445 MGB445 MPX445 MZT445 NJP445 NTL445 ODH445 OND445 OWZ445 PGV445 PQR445 QAN445 QKJ445 QUF445 REB445 RNX445 RXT445 SHP445 SRL445 TBH445 TLD445 TUZ445 UEV445 UOR445 UYN445 VIJ445 VSF445 WCB445 WLX445 WVT445 JH448 TD448 ACZ448 AMV448 AWR448 BGN448 BQJ448 CAF448 CKB448 CTX448 DDT448 DNP448 DXL448 EHH448 ERD448 FAZ448 FKV448 FUR448 GEN448 GOJ448 GYF448 HIB448 HRX448 IBT448 ILP448 IVL448 JFH448 JPD448 JYZ448 KIV448 KSR448 LCN448 LMJ448 LWF448 MGB448 MPX448 MZT448 NJP448 NTL448 ODH448 OND448 OWZ448 PGV448 PQR448 QAN448 QKJ448 QUF448 REB448 RNX448 RXT448 SHP448 SRL448 TBH448 TLD448 TUZ448 UEV448 UOR448 UYN448 VIJ448 VSF448 WCB448 WLX448 WVT448 JH451 TD451 ACZ451 AMV451 AWR451 BGN451 BQJ451 CAF451 CKB451 CTX451 DDT451 DNP451 DXL451 EHH451 ERD451 FAZ451 FKV451 FUR451 GEN451 GOJ451 GYF451 HIB451 HRX451 IBT451 ILP451 IVL451 JFH451 JPD451 JYZ451 KIV451 KSR451 LCN451 LMJ451 LWF451 MGB451 MPX451 MZT451 NJP451 NTL451 ODH451 OND451 OWZ451 PGV451 PQR451 QAN451 QKJ451 QUF451 REB451 RNX451 RXT451 SHP451 SRL451 TBH451 TLD451 TUZ451 UEV451 UOR451 UYN451 VIJ451 VSF451 WCB451 WLX451 WVT451 JH454 TD454 ACZ454 AMV454 AWR454 BGN454 BQJ454 CAF454 CKB454 CTX454 DDT454 DNP454 DXL454 EHH454 ERD454 FAZ454 FKV454 FUR454 GEN454 GOJ454 GYF454 HIB454 HRX454 IBT454 ILP454 IVL454 JFH454 JPD454 JYZ454 KIV454 KSR454 LCN454 LMJ454 LWF454 MGB454 MPX454 MZT454 NJP454 NTL454 ODH454 OND454 OWZ454 PGV454 PQR454 QAN454 QKJ454 QUF454 REB454 RNX454 RXT454 SHP454 SRL454 TBH454 TLD454 TUZ454 UEV454 UOR454 UYN454 VIJ454 VSF454 WCB454 WLX454 WVT454 JH457 TD457 ACZ457 AMV457 AWR457 BGN457 BQJ457 CAF457 CKB457 CTX457 DDT457 DNP457 DXL457 EHH457 ERD457 FAZ457 FKV457 FUR457 GEN457 GOJ457 GYF457 HIB457 HRX457 IBT457 ILP457 IVL457 JFH457 JPD457 JYZ457 KIV457 KSR457 LCN457 LMJ457 LWF457 MGB457 MPX457 MZT457 NJP457 NTL457 ODH457 OND457 OWZ457 PGV457 PQR457 QAN457 QKJ457 QUF457 REB457 RNX457 RXT457 SHP457 SRL457 TBH457 TLD457 TUZ457 UEV457 UOR457 UYN457 VIJ457 VSF457 WCB457 WLX457 WVT457 JH907:JH908 TD907:TD908 ACZ907:ACZ908 AMV907:AMV908 AWR907:AWR908 BGN907:BGN908 BQJ907:BQJ908 CAF907:CAF908 CKB907:CKB908 CTX907:CTX908 DDT907:DDT908 DNP907:DNP908 DXL907:DXL908 EHH907:EHH908 ERD907:ERD908 FAZ907:FAZ908 FKV907:FKV908 FUR907:FUR908 GEN907:GEN908 GOJ907:GOJ908 GYF907:GYF908 HIB907:HIB908 HRX907:HRX908 IBT907:IBT908 ILP907:ILP908 IVL907:IVL908 JFH907:JFH908 JPD907:JPD908 JYZ907:JYZ908 KIV907:KIV908 KSR907:KSR908 LCN907:LCN908 LMJ907:LMJ908 LWF907:LWF908 MGB907:MGB908 MPX907:MPX908 MZT907:MZT908 NJP907:NJP908 NTL907:NTL908 ODH907:ODH908 OND907:OND908 OWZ907:OWZ908 PGV907:PGV908 PQR907:PQR908 QAN907:QAN908 QKJ907:QKJ908 QUF907:QUF908 REB907:REB908 RNX907:RNX908 RXT907:RXT908 SHP907:SHP908 SRL907:SRL908 TBH907:TBH908 TLD907:TLD908 TUZ907:TUZ908 UEV907:UEV908 UOR907:UOR908 UYN907:UYN908 VIJ907:VIJ908 VSF907:VSF908 WCB907:WCB908 WLX907:WLX908 WVT907:WVT908 JH789 TD789 ACZ789 AMV789 AWR789 BGN789 BQJ789 CAF789 CKB789 CTX789 DDT789 DNP789 DXL789 EHH789 ERD789 FAZ789 FKV789 FUR789 GEN789 GOJ789 GYF789 HIB789 HRX789 IBT789 ILP789 IVL789 JFH789 JPD789 JYZ789 KIV789 KSR789 LCN789 LMJ789 LWF789 MGB789 MPX789 MZT789 NJP789 NTL789 ODH789 OND789 OWZ789 PGV789 PQR789 QAN789 QKJ789 QUF789 REB789 RNX789 RXT789 SHP789 SRL789 TBH789 TLD789 TUZ789 UEV789 UOR789 UYN789 VIJ789 VSF789 WCB789 WLX789 WVT789 JH2111 TD2111 ACZ2111 AMV2111 AWR2111 BGN2111 BQJ2111 CAF2111 CKB2111 CTX2111 DDT2111 DNP2111 DXL2111 EHH2111 ERD2111 FAZ2111 FKV2111 FUR2111 GEN2111 GOJ2111 GYF2111 HIB2111 HRX2111 IBT2111 ILP2111 IVL2111 JFH2111 JPD2111 JYZ2111 KIV2111 KSR2111 LCN2111 LMJ2111 LWF2111 MGB2111 MPX2111 MZT2111 NJP2111 NTL2111 ODH2111 OND2111 OWZ2111 PGV2111 PQR2111 QAN2111 QKJ2111 QUF2111 REB2111 RNX2111 RXT2111 SHP2111 SRL2111 TBH2111 TLD2111 TUZ2111 UEV2111 UOR2111 UYN2111 VIJ2111 VSF2111 WCB2111 WLX2111 WVT2111 JH1950 TD1950 ACZ1950 AMV1950 AWR1950 BGN1950 BQJ1950 CAF1950 CKB1950 CTX1950 DDT1950 DNP1950 DXL1950 EHH1950 ERD1950 FAZ1950 FKV1950 FUR1950 GEN1950 GOJ1950 GYF1950 HIB1950 HRX1950 IBT1950 ILP1950 IVL1950 JFH1950 JPD1950 JYZ1950 KIV1950 KSR1950 LCN1950 LMJ1950 LWF1950 MGB1950 MPX1950 MZT1950 NJP1950 NTL1950 ODH1950 OND1950 OWZ1950 PGV1950 PQR1950 QAN1950 QKJ1950 QUF1950 REB1950 RNX1950 RXT1950 SHP1950 SRL1950 TBH1950 TLD1950 TUZ1950 UEV1950 UOR1950 UYN1950 VIJ1950 VSF1950 WCB1950 WLX1950 WVT1950 JH1842 TD1842 ACZ1842 AMV1842 AWR1842 BGN1842 BQJ1842 CAF1842 CKB1842 CTX1842 DDT1842 DNP1842 DXL1842 EHH1842 ERD1842 FAZ1842 FKV1842 FUR1842 GEN1842 GOJ1842 GYF1842 HIB1842 HRX1842 IBT1842 ILP1842 IVL1842 JFH1842 JPD1842 JYZ1842 KIV1842 KSR1842 LCN1842 LMJ1842 LWF1842 MGB1842 MPX1842 MZT1842 NJP1842 NTL1842 ODH1842 OND1842 OWZ1842 PGV1842 PQR1842 QAN1842 QKJ1842 QUF1842 REB1842 RNX1842 RXT1842 SHP1842 SRL1842 TBH1842 TLD1842 TUZ1842 UEV1842 UOR1842 UYN1842 VIJ1842 VSF1842 WCB1842 WLX1842 WVT1842 JH1460 TD1460 ACZ1460 AMV1460 AWR1460 BGN1460 BQJ1460 CAF1460 CKB1460 CTX1460 DDT1460 DNP1460 DXL1460 EHH1460 ERD1460 FAZ1460 FKV1460 FUR1460 GEN1460 GOJ1460 GYF1460 HIB1460 HRX1460 IBT1460 ILP1460 IVL1460 JFH1460 JPD1460 JYZ1460 KIV1460 KSR1460 LCN1460 LMJ1460 LWF1460 MGB1460 MPX1460 MZT1460 NJP1460 NTL1460 ODH1460 OND1460 OWZ1460 PGV1460 PQR1460 QAN1460 QKJ1460 QUF1460 REB1460 RNX1460 RXT1460 SHP1460 SRL1460 TBH1460 TLD1460 TUZ1460 UEV1460 UOR1460 UYN1460 VIJ1460 VSF1460 WCB1460 WLX1460 WVT1460 JH1388 TD1388 ACZ1388 AMV1388 AWR1388 BGN1388 BQJ1388 CAF1388 CKB1388 CTX1388 DDT1388 DNP1388 DXL1388 EHH1388 ERD1388 FAZ1388 FKV1388 FUR1388 GEN1388 GOJ1388 GYF1388 HIB1388 HRX1388 IBT1388 ILP1388 IVL1388 JFH1388 JPD1388 JYZ1388 KIV1388 KSR1388 LCN1388 LMJ1388 LWF1388 MGB1388 MPX1388 MZT1388 NJP1388 NTL1388 ODH1388 OND1388 OWZ1388 PGV1388 PQR1388 QAN1388 QKJ1388 QUF1388 REB1388 RNX1388 RXT1388 SHP1388 SRL1388 TBH1388 TLD1388 TUZ1388 UEV1388 UOR1388 UYN1388 VIJ1388 VSF1388 WCB1388 WLX1388 WVT1388 JH1316 TD1316 ACZ1316 AMV1316 AWR1316 BGN1316 BQJ1316 CAF1316 CKB1316 CTX1316 DDT1316 DNP1316 DXL1316 EHH1316 ERD1316 FAZ1316 FKV1316 FUR1316 GEN1316 GOJ1316 GYF1316 HIB1316 HRX1316 IBT1316 ILP1316 IVL1316 JFH1316 JPD1316 JYZ1316 KIV1316 KSR1316 LCN1316 LMJ1316 LWF1316 MGB1316 MPX1316 MZT1316 NJP1316 NTL1316 ODH1316 OND1316 OWZ1316 PGV1316 PQR1316 QAN1316 QKJ1316 QUF1316 REB1316 RNX1316 RXT1316 SHP1316 SRL1316 TBH1316 TLD1316 TUZ1316 UEV1316 UOR1316 UYN1316 VIJ1316 VSF1316 WCB1316 WLX1316 WVT1316 JH1244 TD1244 ACZ1244 AMV1244 AWR1244 BGN1244 BQJ1244 CAF1244 CKB1244 CTX1244 DDT1244 DNP1244 DXL1244 EHH1244 ERD1244 FAZ1244 FKV1244 FUR1244 GEN1244 GOJ1244 GYF1244 HIB1244 HRX1244 IBT1244 ILP1244 IVL1244 JFH1244 JPD1244 JYZ1244 KIV1244 KSR1244 LCN1244 LMJ1244 LWF1244 MGB1244 MPX1244 MZT1244 NJP1244 NTL1244 ODH1244 OND1244 OWZ1244 PGV1244 PQR1244 QAN1244 QKJ1244 QUF1244 REB1244 RNX1244 RXT1244 SHP1244 SRL1244 TBH1244 TLD1244 TUZ1244 UEV1244 UOR1244 UYN1244 VIJ1244 VSF1244 WCB1244 WLX1244 WVT1244 JH1172 TD1172 ACZ1172 AMV1172 AWR1172 BGN1172 BQJ1172 CAF1172 CKB1172 CTX1172 DDT1172 DNP1172 DXL1172 EHH1172 ERD1172 FAZ1172 FKV1172 FUR1172 GEN1172 GOJ1172 GYF1172 HIB1172 HRX1172 IBT1172 ILP1172 IVL1172 JFH1172 JPD1172 JYZ1172 KIV1172 KSR1172 LCN1172 LMJ1172 LWF1172 MGB1172 MPX1172 MZT1172 NJP1172 NTL1172 ODH1172 OND1172 OWZ1172 PGV1172 PQR1172 QAN1172 QKJ1172 QUF1172 REB1172 RNX1172 RXT1172 SHP1172 SRL1172 TBH1172 TLD1172 TUZ1172 UEV1172 UOR1172 UYN1172 VIJ1172 VSF1172 WCB1172 WLX1172 WVT1172 JH1082 TD1082 ACZ1082 AMV1082 AWR1082 BGN1082 BQJ1082 CAF1082 CKB1082 CTX1082 DDT1082 DNP1082 DXL1082 EHH1082 ERD1082 FAZ1082 FKV1082 FUR1082 GEN1082 GOJ1082 GYF1082 HIB1082 HRX1082 IBT1082 ILP1082 IVL1082 JFH1082 JPD1082 JYZ1082 KIV1082 KSR1082 LCN1082 LMJ1082 LWF1082 MGB1082 MPX1082 MZT1082 NJP1082 NTL1082 ODH1082 OND1082 OWZ1082 PGV1082 PQR1082 QAN1082 QKJ1082 QUF1082 REB1082 RNX1082 RXT1082 SHP1082 SRL1082 TBH1082 TLD1082 TUZ1082 UEV1082 UOR1082 UYN1082 VIJ1082 VSF1082 WCB1082 WLX1082 WVT1082 JH1008 TD1008 ACZ1008 AMV1008 AWR1008 BGN1008 BQJ1008 CAF1008 CKB1008 CTX1008 DDT1008 DNP1008 DXL1008 EHH1008 ERD1008 FAZ1008 FKV1008 FUR1008 GEN1008 GOJ1008 GYF1008 HIB1008 HRX1008 IBT1008 ILP1008 IVL1008 JFH1008 JPD1008 JYZ1008 KIV1008 KSR1008 LCN1008 LMJ1008 LWF1008 MGB1008 MPX1008 MZT1008 NJP1008 NTL1008 ODH1008 OND1008 OWZ1008 PGV1008 PQR1008 QAN1008 QKJ1008 QUF1008 REB1008 RNX1008 RXT1008 SHP1008 SRL1008 TBH1008 TLD1008 TUZ1008 UEV1008 UOR1008 UYN1008 VIJ1008 VSF1008 WCB1008 WLX1008 JH82:JH83" xr:uid="{00000000-0002-0000-0000-000010000000}"/>
    <dataValidation type="decimal" allowBlank="1" showInputMessage="1" showErrorMessage="1" errorTitle="Valor " error="Registre en formato numeros el valor estimado." sqref="JO11:JP11 TK11:TL11 ADG11:ADH11 ANC11:AND11 AWY11:AWZ11 BGU11:BGV11 BQQ11:BQR11 CAM11:CAN11 CKI11:CKJ11 CUE11:CUF11 DEA11:DEB11 DNW11:DNX11 DXS11:DXT11 EHO11:EHP11 ERK11:ERL11 FBG11:FBH11 FLC11:FLD11 FUY11:FUZ11 GEU11:GEV11 GOQ11:GOR11 GYM11:GYN11 HII11:HIJ11 HSE11:HSF11 ICA11:ICB11 ILW11:ILX11 IVS11:IVT11 JFO11:JFP11 JPK11:JPL11 JZG11:JZH11 KJC11:KJD11 KSY11:KSZ11 LCU11:LCV11 LMQ11:LMR11 LWM11:LWN11 MGI11:MGJ11 MQE11:MQF11 NAA11:NAB11 NJW11:NJX11 NTS11:NTT11 ODO11:ODP11 ONK11:ONL11 OXG11:OXH11 PHC11:PHD11 PQY11:PQZ11 QAU11:QAV11 QKQ11:QKR11 QUM11:QUN11 REI11:REJ11 ROE11:ROF11 RYA11:RYB11 SHW11:SHX11 SRS11:SRT11 TBO11:TBP11 TLK11:TLL11 TVG11:TVH11 UFC11:UFD11 UOY11:UOZ11 UYU11:UYV11 VIQ11:VIR11 VSM11:VSN11 WCI11:WCJ11 WME11:WMF11 WWA11:WWB11 JO16:JP16 TK16:TL16 ADG16:ADH16 ANC16:AND16 AWY16:AWZ16 BGU16:BGV16 BQQ16:BQR16 CAM16:CAN16 CKI16:CKJ16 CUE16:CUF16 DEA16:DEB16 DNW16:DNX16 DXS16:DXT16 EHO16:EHP16 ERK16:ERL16 FBG16:FBH16 FLC16:FLD16 FUY16:FUZ16 GEU16:GEV16 GOQ16:GOR16 GYM16:GYN16 HII16:HIJ16 HSE16:HSF16 ICA16:ICB16 ILW16:ILX16 IVS16:IVT16 JFO16:JFP16 JPK16:JPL16 JZG16:JZH16 KJC16:KJD16 KSY16:KSZ16 LCU16:LCV16 LMQ16:LMR16 LWM16:LWN16 MGI16:MGJ16 MQE16:MQF16 NAA16:NAB16 NJW16:NJX16 NTS16:NTT16 ODO16:ODP16 ONK16:ONL16 OXG16:OXH16 PHC16:PHD16 PQY16:PQZ16 QAU16:QAV16 QKQ16:QKR16 QUM16:QUN16 REI16:REJ16 ROE16:ROF16 RYA16:RYB16 SHW16:SHX16 SRS16:SRT16 TBO16:TBP16 TLK16:TLL16 TVG16:TVH16 UFC16:UFD16 UOY16:UOZ16 UYU16:UYV16 VIQ16:VIR16 VSM16:VSN16 WCI16:WCJ16 WME16:WMF16 WWA16:WWB16 JO19:JP19 TK19:TL19 ADG19:ADH19 ANC19:AND19 AWY19:AWZ19 BGU19:BGV19 BQQ19:BQR19 CAM19:CAN19 CKI19:CKJ19 CUE19:CUF19 DEA19:DEB19 DNW19:DNX19 DXS19:DXT19 EHO19:EHP19 ERK19:ERL19 FBG19:FBH19 FLC19:FLD19 FUY19:FUZ19 GEU19:GEV19 GOQ19:GOR19 GYM19:GYN19 HII19:HIJ19 HSE19:HSF19 ICA19:ICB19 ILW19:ILX19 IVS19:IVT19 JFO19:JFP19 JPK19:JPL19 JZG19:JZH19 KJC19:KJD19 KSY19:KSZ19 LCU19:LCV19 LMQ19:LMR19 LWM19:LWN19 MGI19:MGJ19 MQE19:MQF19 NAA19:NAB19 NJW19:NJX19 NTS19:NTT19 ODO19:ODP19 ONK19:ONL19 OXG19:OXH19 PHC19:PHD19 PQY19:PQZ19 QAU19:QAV19 QKQ19:QKR19 QUM19:QUN19 REI19:REJ19 ROE19:ROF19 RYA19:RYB19 SHW19:SHX19 SRS19:SRT19 TBO19:TBP19 TLK19:TLL19 TVG19:TVH19 UFC19:UFD19 UOY19:UOZ19 UYU19:UYV19 VIQ19:VIR19 VSM19:VSN19 WCI19:WCJ19 WME19:WMF19 WWA19:WWB19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JO25:JP25 TK25:TL25 ADG25:ADH25 ANC25:AND25 AWY25:AWZ25 BGU25:BGV25 BQQ25:BQR25 CAM25:CAN25 CKI25:CKJ25 CUE25:CUF25 DEA25:DEB25 DNW25:DNX25 DXS25:DXT25 EHO25:EHP25 ERK25:ERL25 FBG25:FBH25 FLC25:FLD25 FUY25:FUZ25 GEU25:GEV25 GOQ25:GOR25 GYM25:GYN25 HII25:HIJ25 HSE25:HSF25 ICA25:ICB25 ILW25:ILX25 IVS25:IVT25 JFO25:JFP25 JPK25:JPL25 JZG25:JZH25 KJC25:KJD25 KSY25:KSZ25 LCU25:LCV25 LMQ25:LMR25 LWM25:LWN25 MGI25:MGJ25 MQE25:MQF25 NAA25:NAB25 NJW25:NJX25 NTS25:NTT25 ODO25:ODP25 ONK25:ONL25 OXG25:OXH25 PHC25:PHD25 PQY25:PQZ25 QAU25:QAV25 QKQ25:QKR25 QUM25:QUN25 REI25:REJ25 ROE25:ROF25 RYA25:RYB25 SHW25:SHX25 SRS25:SRT25 TBO25:TBP25 TLK25:TLL25 TVG25:TVH25 UFC25:UFD25 UOY25:UOZ25 UYU25:UYV25 VIQ25:VIR25 VSM25:VSN25 WCI25:WCJ25 WME25:WMF25 WWA25:WWB25 TK28:TL29 ADG28:ADH29 ANC28:AND29 AWY28:AWZ29 BGU28:BGV29 BQQ28:BQR29 CAM28:CAN29 CKI28:CKJ29 CUE28:CUF29 DEA28:DEB29 DNW28:DNX29 DXS28:DXT29 EHO28:EHP29 ERK28:ERL29 FBG28:FBH29 FLC28:FLD29 FUY28:FUZ29 GEU28:GEV29 GOQ28:GOR29 GYM28:GYN29 HII28:HIJ29 HSE28:HSF29 ICA28:ICB29 ILW28:ILX29 IVS28:IVT29 JFO28:JFP29 JPK28:JPL29 JZG28:JZH29 KJC28:KJD29 KSY28:KSZ29 LCU28:LCV29 LMQ28:LMR29 LWM28:LWN29 MGI28:MGJ29 MQE28:MQF29 NAA28:NAB29 NJW28:NJX29 NTS28:NTT29 ODO28:ODP29 ONK28:ONL29 OXG28:OXH29 PHC28:PHD29 PQY28:PQZ29 QAU28:QAV29 QKQ28:QKR29 QUM28:QUN29 REI28:REJ29 ROE28:ROF29 RYA28:RYB29 SHW28:SHX29 SRS28:SRT29 TBO28:TBP29 TLK28:TLL29 TVG28:TVH29 UFC28:UFD29 UOY28:UOZ29 UYU28:UYV29 VIQ28:VIR29 VSM28:VSN29 WCI28:WCJ29 WME28:WMF29 WWA28:WWB29 WWA1008:WWB1008 JO32:JP32 TK32:TL32 ADG32:ADH32 ANC32:AND32 AWY32:AWZ32 BGU32:BGV32 BQQ32:BQR32 CAM32:CAN32 CKI32:CKJ32 CUE32:CUF32 DEA32:DEB32 DNW32:DNX32 DXS32:DXT32 EHO32:EHP32 ERK32:ERL32 FBG32:FBH32 FLC32:FLD32 FUY32:FUZ32 GEU32:GEV32 GOQ32:GOR32 GYM32:GYN32 HII32:HIJ32 HSE32:HSF32 ICA32:ICB32 ILW32:ILX32 IVS32:IVT32 JFO32:JFP32 JPK32:JPL32 JZG32:JZH32 KJC32:KJD32 KSY32:KSZ32 LCU32:LCV32 LMQ32:LMR32 LWM32:LWN32 MGI32:MGJ32 MQE32:MQF32 NAA32:NAB32 NJW32:NJX32 NTS32:NTT32 ODO32:ODP32 ONK32:ONL32 OXG32:OXH32 PHC32:PHD32 PQY32:PQZ32 QAU32:QAV32 QKQ32:QKR32 QUM32:QUN32 REI32:REJ32 ROE32:ROF32 RYA32:RYB32 SHW32:SHX32 SRS32:SRT32 TBO32:TBP32 TLK32:TLL32 TVG32:TVH32 UFC32:UFD32 UOY32:UOZ32 UYU32:UYV32 VIQ32:VIR32 VSM32:VSN32 WCI32:WCJ32 WME32:WMF32 WWA32:WWB32 JO36:JP36 TK36:TL36 ADG36:ADH36 ANC36:AND36 AWY36:AWZ36 BGU36:BGV36 BQQ36:BQR36 CAM36:CAN36 CKI36:CKJ36 CUE36:CUF36 DEA36:DEB36 DNW36:DNX36 DXS36:DXT36 EHO36:EHP36 ERK36:ERL36 FBG36:FBH36 FLC36:FLD36 FUY36:FUZ36 GEU36:GEV36 GOQ36:GOR36 GYM36:GYN36 HII36:HIJ36 HSE36:HSF36 ICA36:ICB36 ILW36:ILX36 IVS36:IVT36 JFO36:JFP36 JPK36:JPL36 JZG36:JZH36 KJC36:KJD36 KSY36:KSZ36 LCU36:LCV36 LMQ36:LMR36 LWM36:LWN36 MGI36:MGJ36 MQE36:MQF36 NAA36:NAB36 NJW36:NJX36 NTS36:NTT36 ODO36:ODP36 ONK36:ONL36 OXG36:OXH36 PHC36:PHD36 PQY36:PQZ36 QAU36:QAV36 QKQ36:QKR36 QUM36:QUN36 REI36:REJ36 ROE36:ROF36 RYA36:RYB36 SHW36:SHX36 SRS36:SRT36 TBO36:TBP36 TLK36:TLL36 TVG36:TVH36 UFC36:UFD36 UOY36:UOZ36 UYU36:UYV36 VIQ36:VIR36 VSM36:VSN36 WCI36:WCJ36 WME36:WMF36 WWA36:WWB36 JO39:JP39 TK39:TL39 ADG39:ADH39 ANC39:AND39 AWY39:AWZ39 BGU39:BGV39 BQQ39:BQR39 CAM39:CAN39 CKI39:CKJ39 CUE39:CUF39 DEA39:DEB39 DNW39:DNX39 DXS39:DXT39 EHO39:EHP39 ERK39:ERL39 FBG39:FBH39 FLC39:FLD39 FUY39:FUZ39 GEU39:GEV39 GOQ39:GOR39 GYM39:GYN39 HII39:HIJ39 HSE39:HSF39 ICA39:ICB39 ILW39:ILX39 IVS39:IVT39 JFO39:JFP39 JPK39:JPL39 JZG39:JZH39 KJC39:KJD39 KSY39:KSZ39 LCU39:LCV39 LMQ39:LMR39 LWM39:LWN39 MGI39:MGJ39 MQE39:MQF39 NAA39:NAB39 NJW39:NJX39 NTS39:NTT39 ODO39:ODP39 ONK39:ONL39 OXG39:OXH39 PHC39:PHD39 PQY39:PQZ39 QAU39:QAV39 QKQ39:QKR39 QUM39:QUN39 REI39:REJ39 ROE39:ROF39 RYA39:RYB39 SHW39:SHX39 SRS39:SRT39 TBO39:TBP39 TLK39:TLL39 TVG39:TVH39 UFC39:UFD39 UOY39:UOZ39 UYU39:UYV39 VIQ39:VIR39 VSM39:VSN39 WCI39:WCJ39 WME39:WMF39 WWA39:WWB39 JO42:JP42 TK42:TL42 ADG42:ADH42 ANC42:AND42 AWY42:AWZ42 BGU42:BGV42 BQQ42:BQR42 CAM42:CAN42 CKI42:CKJ42 CUE42:CUF42 DEA42:DEB42 DNW42:DNX42 DXS42:DXT42 EHO42:EHP42 ERK42:ERL42 FBG42:FBH42 FLC42:FLD42 FUY42:FUZ42 GEU42:GEV42 GOQ42:GOR42 GYM42:GYN42 HII42:HIJ42 HSE42:HSF42 ICA42:ICB42 ILW42:ILX42 IVS42:IVT42 JFO42:JFP42 JPK42:JPL42 JZG42:JZH42 KJC42:KJD42 KSY42:KSZ42 LCU42:LCV42 LMQ42:LMR42 LWM42:LWN42 MGI42:MGJ42 MQE42:MQF42 NAA42:NAB42 NJW42:NJX42 NTS42:NTT42 ODO42:ODP42 ONK42:ONL42 OXG42:OXH42 PHC42:PHD42 PQY42:PQZ42 QAU42:QAV42 QKQ42:QKR42 QUM42:QUN42 REI42:REJ42 ROE42:ROF42 RYA42:RYB42 SHW42:SHX42 SRS42:SRT42 TBO42:TBP42 TLK42:TLL42 TVG42:TVH42 UFC42:UFD42 UOY42:UOZ42 UYU42:UYV42 VIQ42:VIR42 VSM42:VSN42 WCI42:WCJ42 WME42:WMF42 WWA42:WWB42 JO45:JP45 TK45:TL45 ADG45:ADH45 ANC45:AND45 AWY45:AWZ45 BGU45:BGV45 BQQ45:BQR45 CAM45:CAN45 CKI45:CKJ45 CUE45:CUF45 DEA45:DEB45 DNW45:DNX45 DXS45:DXT45 EHO45:EHP45 ERK45:ERL45 FBG45:FBH45 FLC45:FLD45 FUY45:FUZ45 GEU45:GEV45 GOQ45:GOR45 GYM45:GYN45 HII45:HIJ45 HSE45:HSF45 ICA45:ICB45 ILW45:ILX45 IVS45:IVT45 JFO45:JFP45 JPK45:JPL45 JZG45:JZH45 KJC45:KJD45 KSY45:KSZ45 LCU45:LCV45 LMQ45:LMR45 LWM45:LWN45 MGI45:MGJ45 MQE45:MQF45 NAA45:NAB45 NJW45:NJX45 NTS45:NTT45 ODO45:ODP45 ONK45:ONL45 OXG45:OXH45 PHC45:PHD45 PQY45:PQZ45 QAU45:QAV45 QKQ45:QKR45 QUM45:QUN45 REI45:REJ45 ROE45:ROF45 RYA45:RYB45 SHW45:SHX45 SRS45:SRT45 TBO45:TBP45 TLK45:TLL45 TVG45:TVH45 UFC45:UFD45 UOY45:UOZ45 UYU45:UYV45 VIQ45:VIR45 VSM45:VSN45 WCI45:WCJ45 WME45:WMF45 WWA45:WWB45 JO48:JP48 TK48:TL48 ADG48:ADH48 ANC48:AND48 AWY48:AWZ48 BGU48:BGV48 BQQ48:BQR48 CAM48:CAN48 CKI48:CKJ48 CUE48:CUF48 DEA48:DEB48 DNW48:DNX48 DXS48:DXT48 EHO48:EHP48 ERK48:ERL48 FBG48:FBH48 FLC48:FLD48 FUY48:FUZ48 GEU48:GEV48 GOQ48:GOR48 GYM48:GYN48 HII48:HIJ48 HSE48:HSF48 ICA48:ICB48 ILW48:ILX48 IVS48:IVT48 JFO48:JFP48 JPK48:JPL48 JZG48:JZH48 KJC48:KJD48 KSY48:KSZ48 LCU48:LCV48 LMQ48:LMR48 LWM48:LWN48 MGI48:MGJ48 MQE48:MQF48 NAA48:NAB48 NJW48:NJX48 NTS48:NTT48 ODO48:ODP48 ONK48:ONL48 OXG48:OXH48 PHC48:PHD48 PQY48:PQZ48 QAU48:QAV48 QKQ48:QKR48 QUM48:QUN48 REI48:REJ48 ROE48:ROF48 RYA48:RYB48 SHW48:SHX48 SRS48:SRT48 TBO48:TBP48 TLK48:TLL48 TVG48:TVH48 UFC48:UFD48 UOY48:UOZ48 UYU48:UYV48 VIQ48:VIR48 VSM48:VSN48 WCI48:WCJ48 WME48:WMF48 WWA48:WWB48 JO51:JP52 TK51:TL52 ADG51:ADH52 ANC51:AND52 AWY51:AWZ52 BGU51:BGV52 BQQ51:BQR52 CAM51:CAN52 CKI51:CKJ52 CUE51:CUF52 DEA51:DEB52 DNW51:DNX52 DXS51:DXT52 EHO51:EHP52 ERK51:ERL52 FBG51:FBH52 FLC51:FLD52 FUY51:FUZ52 GEU51:GEV52 GOQ51:GOR52 GYM51:GYN52 HII51:HIJ52 HSE51:HSF52 ICA51:ICB52 ILW51:ILX52 IVS51:IVT52 JFO51:JFP52 JPK51:JPL52 JZG51:JZH52 KJC51:KJD52 KSY51:KSZ52 LCU51:LCV52 LMQ51:LMR52 LWM51:LWN52 MGI51:MGJ52 MQE51:MQF52 NAA51:NAB52 NJW51:NJX52 NTS51:NTT52 ODO51:ODP52 ONK51:ONL52 OXG51:OXH52 PHC51:PHD52 PQY51:PQZ52 QAU51:QAV52 QKQ51:QKR52 QUM51:QUN52 REI51:REJ52 ROE51:ROF52 RYA51:RYB52 SHW51:SHX52 SRS51:SRT52 TBO51:TBP52 TLK51:TLL52 TVG51:TVH52 UFC51:UFD52 UOY51:UOZ52 UYU51:UYV52 VIQ51:VIR52 VSM51:VSN52 WCI51:WCJ52 WME51:WMF52 WWA51:WWB52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WWA57:WWB57 JO60:JP60 TK60:TL60 ADG60:ADH60 ANC60:AND60 AWY60:AWZ60 BGU60:BGV60 BQQ60:BQR60 CAM60:CAN60 CKI60:CKJ60 CUE60:CUF60 DEA60:DEB60 DNW60:DNX60 DXS60:DXT60 EHO60:EHP60 ERK60:ERL60 FBG60:FBH60 FLC60:FLD60 FUY60:FUZ60 GEU60:GEV60 GOQ60:GOR60 GYM60:GYN60 HII60:HIJ60 HSE60:HSF60 ICA60:ICB60 ILW60:ILX60 IVS60:IVT60 JFO60:JFP60 JPK60:JPL60 JZG60:JZH60 KJC60:KJD60 KSY60:KSZ60 LCU60:LCV60 LMQ60:LMR60 LWM60:LWN60 MGI60:MGJ60 MQE60:MQF60 NAA60:NAB60 NJW60:NJX60 NTS60:NTT60 ODO60:ODP60 ONK60:ONL60 OXG60:OXH60 PHC60:PHD60 PQY60:PQZ60 QAU60:QAV60 QKQ60:QKR60 QUM60:QUN60 REI60:REJ60 ROE60:ROF60 RYA60:RYB60 SHW60:SHX60 SRS60:SRT60 TBO60:TBP60 TLK60:TLL60 TVG60:TVH60 UFC60:UFD60 UOY60:UOZ60 UYU60:UYV60 VIQ60:VIR60 VSM60:VSN60 WCI60:WCJ60 WME60:WMF60 WWA60:WWB60 JO63:JP63 TK63:TL63 ADG63:ADH63 ANC63:AND63 AWY63:AWZ63 BGU63:BGV63 BQQ63:BQR63 CAM63:CAN63 CKI63:CKJ63 CUE63:CUF63 DEA63:DEB63 DNW63:DNX63 DXS63:DXT63 EHO63:EHP63 ERK63:ERL63 FBG63:FBH63 FLC63:FLD63 FUY63:FUZ63 GEU63:GEV63 GOQ63:GOR63 GYM63:GYN63 HII63:HIJ63 HSE63:HSF63 ICA63:ICB63 ILW63:ILX63 IVS63:IVT63 JFO63:JFP63 JPK63:JPL63 JZG63:JZH63 KJC63:KJD63 KSY63:KSZ63 LCU63:LCV63 LMQ63:LMR63 LWM63:LWN63 MGI63:MGJ63 MQE63:MQF63 NAA63:NAB63 NJW63:NJX63 NTS63:NTT63 ODO63:ODP63 ONK63:ONL63 OXG63:OXH63 PHC63:PHD63 PQY63:PQZ63 QAU63:QAV63 QKQ63:QKR63 QUM63:QUN63 REI63:REJ63 ROE63:ROF63 RYA63:RYB63 SHW63:SHX63 SRS63:SRT63 TBO63:TBP63 TLK63:TLL63 TVG63:TVH63 UFC63:UFD63 UOY63:UOZ63 UYU63:UYV63 VIQ63:VIR63 VSM63:VSN63 WCI63:WCJ63 WME63:WMF63 WWA63:WWB63 JO66:JP66 TK66:TL66 ADG66:ADH66 ANC66:AND66 AWY66:AWZ66 BGU66:BGV66 BQQ66:BQR66 CAM66:CAN66 CKI66:CKJ66 CUE66:CUF66 DEA66:DEB66 DNW66:DNX66 DXS66:DXT66 EHO66:EHP66 ERK66:ERL66 FBG66:FBH66 FLC66:FLD66 FUY66:FUZ66 GEU66:GEV66 GOQ66:GOR66 GYM66:GYN66 HII66:HIJ66 HSE66:HSF66 ICA66:ICB66 ILW66:ILX66 IVS66:IVT66 JFO66:JFP66 JPK66:JPL66 JZG66:JZH66 KJC66:KJD66 KSY66:KSZ66 LCU66:LCV66 LMQ66:LMR66 LWM66:LWN66 MGI66:MGJ66 MQE66:MQF66 NAA66:NAB66 NJW66:NJX66 NTS66:NTT66 ODO66:ODP66 ONK66:ONL66 OXG66:OXH66 PHC66:PHD66 PQY66:PQZ66 QAU66:QAV66 QKQ66:QKR66 QUM66:QUN66 REI66:REJ66 ROE66:ROF66 RYA66:RYB66 SHW66:SHX66 SRS66:SRT66 TBO66:TBP66 TLK66:TLL66 TVG66:TVH66 UFC66:UFD66 UOY66:UOZ66 UYU66:UYV66 VIQ66:VIR66 VSM66:VSN66 WCI66:WCJ66 WME66:WMF66 WWA66:WWB66 JO69:JP69 TK69:TL69 ADG69:ADH69 ANC69:AND69 AWY69:AWZ69 BGU69:BGV69 BQQ69:BQR69 CAM69:CAN69 CKI69:CKJ69 CUE69:CUF69 DEA69:DEB69 DNW69:DNX69 DXS69:DXT69 EHO69:EHP69 ERK69:ERL69 FBG69:FBH69 FLC69:FLD69 FUY69:FUZ69 GEU69:GEV69 GOQ69:GOR69 GYM69:GYN69 HII69:HIJ69 HSE69:HSF69 ICA69:ICB69 ILW69:ILX69 IVS69:IVT69 JFO69:JFP69 JPK69:JPL69 JZG69:JZH69 KJC69:KJD69 KSY69:KSZ69 LCU69:LCV69 LMQ69:LMR69 LWM69:LWN69 MGI69:MGJ69 MQE69:MQF69 NAA69:NAB69 NJW69:NJX69 NTS69:NTT69 ODO69:ODP69 ONK69:ONL69 OXG69:OXH69 PHC69:PHD69 PQY69:PQZ69 QAU69:QAV69 QKQ69:QKR69 QUM69:QUN69 REI69:REJ69 ROE69:ROF69 RYA69:RYB69 SHW69:SHX69 SRS69:SRT69 TBO69:TBP69 TLK69:TLL69 TVG69:TVH69 UFC69:UFD69 UOY69:UOZ69 UYU69:UYV69 VIQ69:VIR69 VSM69:VSN69 WCI69:WCJ69 WME69:WMF69 WWA69:WWB69 JO72:JP72 TK72:TL72 ADG72:ADH72 ANC72:AND72 AWY72:AWZ72 BGU72:BGV72 BQQ72:BQR72 CAM72:CAN72 CKI72:CKJ72 CUE72:CUF72 DEA72:DEB72 DNW72:DNX72 DXS72:DXT72 EHO72:EHP72 ERK72:ERL72 FBG72:FBH72 FLC72:FLD72 FUY72:FUZ72 GEU72:GEV72 GOQ72:GOR72 GYM72:GYN72 HII72:HIJ72 HSE72:HSF72 ICA72:ICB72 ILW72:ILX72 IVS72:IVT72 JFO72:JFP72 JPK72:JPL72 JZG72:JZH72 KJC72:KJD72 KSY72:KSZ72 LCU72:LCV72 LMQ72:LMR72 LWM72:LWN72 MGI72:MGJ72 MQE72:MQF72 NAA72:NAB72 NJW72:NJX72 NTS72:NTT72 ODO72:ODP72 ONK72:ONL72 OXG72:OXH72 PHC72:PHD72 PQY72:PQZ72 QAU72:QAV72 QKQ72:QKR72 QUM72:QUN72 REI72:REJ72 ROE72:ROF72 RYA72:RYB72 SHW72:SHX72 SRS72:SRT72 TBO72:TBP72 TLK72:TLL72 TVG72:TVH72 UFC72:UFD72 UOY72:UOZ72 UYU72:UYV72 VIQ72:VIR72 VSM72:VSN72 WCI72:WCJ72 WME72:WMF72 WWA72:WWB72 JO75:JP75 TK75:TL75 ADG75:ADH75 ANC75:AND75 AWY75:AWZ75 BGU75:BGV75 BQQ75:BQR75 CAM75:CAN75 CKI75:CKJ75 CUE75:CUF75 DEA75:DEB75 DNW75:DNX75 DXS75:DXT75 EHO75:EHP75 ERK75:ERL75 FBG75:FBH75 FLC75:FLD75 FUY75:FUZ75 GEU75:GEV75 GOQ75:GOR75 GYM75:GYN75 HII75:HIJ75 HSE75:HSF75 ICA75:ICB75 ILW75:ILX75 IVS75:IVT75 JFO75:JFP75 JPK75:JPL75 JZG75:JZH75 KJC75:KJD75 KSY75:KSZ75 LCU75:LCV75 LMQ75:LMR75 LWM75:LWN75 MGI75:MGJ75 MQE75:MQF75 NAA75:NAB75 NJW75:NJX75 NTS75:NTT75 ODO75:ODP75 ONK75:ONL75 OXG75:OXH75 PHC75:PHD75 PQY75:PQZ75 QAU75:QAV75 QKQ75:QKR75 QUM75:QUN75 REI75:REJ75 ROE75:ROF75 RYA75:RYB75 SHW75:SHX75 SRS75:SRT75 TBO75:TBP75 TLK75:TLL75 TVG75:TVH75 UFC75:UFD75 UOY75:UOZ75 UYU75:UYV75 VIQ75:VIR75 VSM75:VSN75 WCI75:WCJ75 WME75:WMF75 WWA75:WWB75 TK78:TL79 ADG78:ADH79 ANC78:AND79 AWY78:AWZ79 BGU78:BGV79 BQQ78:BQR79 CAM78:CAN79 CKI78:CKJ79 CUE78:CUF79 DEA78:DEB79 DNW78:DNX79 DXS78:DXT79 EHO78:EHP79 ERK78:ERL79 FBG78:FBH79 FLC78:FLD79 FUY78:FUZ79 GEU78:GEV79 GOQ78:GOR79 GYM78:GYN79 HII78:HIJ79 HSE78:HSF79 ICA78:ICB79 ILW78:ILX79 IVS78:IVT79 JFO78:JFP79 JPK78:JPL79 JZG78:JZH79 KJC78:KJD79 KSY78:KSZ79 LCU78:LCV79 LMQ78:LMR79 LWM78:LWN79 MGI78:MGJ79 MQE78:MQF79 NAA78:NAB79 NJW78:NJX79 NTS78:NTT79 ODO78:ODP79 ONK78:ONL79 OXG78:OXH79 PHC78:PHD79 PQY78:PQZ79 QAU78:QAV79 QKQ78:QKR79 QUM78:QUN79 REI78:REJ79 ROE78:ROF79 RYA78:RYB79 SHW78:SHX79 SRS78:SRT79 TBO78:TBP79 TLK78:TLL79 TVG78:TVH79 UFC78:UFD79 UOY78:UOZ79 UYU78:UYV79 VIQ78:VIR79 VSM78:VSN79 WCI78:WCJ79 WME78:WMF79 WWA78:WWB79 JO28:JP29 TK82:TL83 ADG82:ADH83 ANC82:AND83 AWY82:AWZ83 BGU82:BGV83 BQQ82:BQR83 CAM82:CAN83 CKI82:CKJ83 CUE82:CUF83 DEA82:DEB83 DNW82:DNX83 DXS82:DXT83 EHO82:EHP83 ERK82:ERL83 FBG82:FBH83 FLC82:FLD83 FUY82:FUZ83 GEU82:GEV83 GOQ82:GOR83 GYM82:GYN83 HII82:HIJ83 HSE82:HSF83 ICA82:ICB83 ILW82:ILX83 IVS82:IVT83 JFO82:JFP83 JPK82:JPL83 JZG82:JZH83 KJC82:KJD83 KSY82:KSZ83 LCU82:LCV83 LMQ82:LMR83 LWM82:LWN83 MGI82:MGJ83 MQE82:MQF83 NAA82:NAB83 NJW82:NJX83 NTS82:NTT83 ODO82:ODP83 ONK82:ONL83 OXG82:OXH83 PHC82:PHD83 PQY82:PQZ83 QAU82:QAV83 QKQ82:QKR83 QUM82:QUN83 REI82:REJ83 ROE82:ROF83 RYA82:RYB83 SHW82:SHX83 SRS82:SRT83 TBO82:TBP83 TLK82:TLL83 TVG82:TVH83 UFC82:UFD83 UOY82:UOZ83 UYU82:UYV83 VIQ82:VIR83 VSM82:VSN83 WCI82:WCJ83 WME82:WMF83 WWA82:WWB83 JO78:JP79 JO86:JP86 TK86:TL86 ADG86:ADH86 ANC86:AND86 AWY86:AWZ86 BGU86:BGV86 BQQ86:BQR86 CAM86:CAN86 CKI86:CKJ86 CUE86:CUF86 DEA86:DEB86 DNW86:DNX86 DXS86:DXT86 EHO86:EHP86 ERK86:ERL86 FBG86:FBH86 FLC86:FLD86 FUY86:FUZ86 GEU86:GEV86 GOQ86:GOR86 GYM86:GYN86 HII86:HIJ86 HSE86:HSF86 ICA86:ICB86 ILW86:ILX86 IVS86:IVT86 JFO86:JFP86 JPK86:JPL86 JZG86:JZH86 KJC86:KJD86 KSY86:KSZ86 LCU86:LCV86 LMQ86:LMR86 LWM86:LWN86 MGI86:MGJ86 MQE86:MQF86 NAA86:NAB86 NJW86:NJX86 NTS86:NTT86 ODO86:ODP86 ONK86:ONL86 OXG86:OXH86 PHC86:PHD86 PQY86:PQZ86 QAU86:QAV86 QKQ86:QKR86 QUM86:QUN86 REI86:REJ86 ROE86:ROF86 RYA86:RYB86 SHW86:SHX86 SRS86:SRT86 TBO86:TBP86 TLK86:TLL86 TVG86:TVH86 UFC86:UFD86 UOY86:UOZ86 UYU86:UYV86 VIQ86:VIR86 VSM86:VSN86 WCI86:WCJ86 WME86:WMF86 WWA86:WWB86 JO89:JP89 TK89:TL89 ADG89:ADH89 ANC89:AND89 AWY89:AWZ89 BGU89:BGV89 BQQ89:BQR89 CAM89:CAN89 CKI89:CKJ89 CUE89:CUF89 DEA89:DEB89 DNW89:DNX89 DXS89:DXT89 EHO89:EHP89 ERK89:ERL89 FBG89:FBH89 FLC89:FLD89 FUY89:FUZ89 GEU89:GEV89 GOQ89:GOR89 GYM89:GYN89 HII89:HIJ89 HSE89:HSF89 ICA89:ICB89 ILW89:ILX89 IVS89:IVT89 JFO89:JFP89 JPK89:JPL89 JZG89:JZH89 KJC89:KJD89 KSY89:KSZ89 LCU89:LCV89 LMQ89:LMR89 LWM89:LWN89 MGI89:MGJ89 MQE89:MQF89 NAA89:NAB89 NJW89:NJX89 NTS89:NTT89 ODO89:ODP89 ONK89:ONL89 OXG89:OXH89 PHC89:PHD89 PQY89:PQZ89 QAU89:QAV89 QKQ89:QKR89 QUM89:QUN89 REI89:REJ89 ROE89:ROF89 RYA89:RYB89 SHW89:SHX89 SRS89:SRT89 TBO89:TBP89 TLK89:TLL89 TVG89:TVH89 UFC89:UFD89 UOY89:UOZ89 UYU89:UYV89 VIQ89:VIR89 VSM89:VSN89 WCI89:WCJ89 WME89:WMF89 WWA89:WWB89 JO92:JP92 TK92:TL92 ADG92:ADH92 ANC92:AND92 AWY92:AWZ92 BGU92:BGV92 BQQ92:BQR92 CAM92:CAN92 CKI92:CKJ92 CUE92:CUF92 DEA92:DEB92 DNW92:DNX92 DXS92:DXT92 EHO92:EHP92 ERK92:ERL92 FBG92:FBH92 FLC92:FLD92 FUY92:FUZ92 GEU92:GEV92 GOQ92:GOR92 GYM92:GYN92 HII92:HIJ92 HSE92:HSF92 ICA92:ICB92 ILW92:ILX92 IVS92:IVT92 JFO92:JFP92 JPK92:JPL92 JZG92:JZH92 KJC92:KJD92 KSY92:KSZ92 LCU92:LCV92 LMQ92:LMR92 LWM92:LWN92 MGI92:MGJ92 MQE92:MQF92 NAA92:NAB92 NJW92:NJX92 NTS92:NTT92 ODO92:ODP92 ONK92:ONL92 OXG92:OXH92 PHC92:PHD92 PQY92:PQZ92 QAU92:QAV92 QKQ92:QKR92 QUM92:QUN92 REI92:REJ92 ROE92:ROF92 RYA92:RYB92 SHW92:SHX92 SRS92:SRT92 TBO92:TBP92 TLK92:TLL92 TVG92:TVH92 UFC92:UFD92 UOY92:UOZ92 UYU92:UYV92 VIQ92:VIR92 VSM92:VSN92 WCI92:WCJ92 WME92:WMF92 WWA92:WWB92 JO95:JP95 TK95:TL95 ADG95:ADH95 ANC95:AND95 AWY95:AWZ95 BGU95:BGV95 BQQ95:BQR95 CAM95:CAN95 CKI95:CKJ95 CUE95:CUF95 DEA95:DEB95 DNW95:DNX95 DXS95:DXT95 EHO95:EHP95 ERK95:ERL95 FBG95:FBH95 FLC95:FLD95 FUY95:FUZ95 GEU95:GEV95 GOQ95:GOR95 GYM95:GYN95 HII95:HIJ95 HSE95:HSF95 ICA95:ICB95 ILW95:ILX95 IVS95:IVT95 JFO95:JFP95 JPK95:JPL95 JZG95:JZH95 KJC95:KJD95 KSY95:KSZ95 LCU95:LCV95 LMQ95:LMR95 LWM95:LWN95 MGI95:MGJ95 MQE95:MQF95 NAA95:NAB95 NJW95:NJX95 NTS95:NTT95 ODO95:ODP95 ONK95:ONL95 OXG95:OXH95 PHC95:PHD95 PQY95:PQZ95 QAU95:QAV95 QKQ95:QKR95 QUM95:QUN95 REI95:REJ95 ROE95:ROF95 RYA95:RYB95 SHW95:SHX95 SRS95:SRT95 TBO95:TBP95 TLK95:TLL95 TVG95:TVH95 UFC95:UFD95 UOY95:UOZ95 UYU95:UYV95 VIQ95:VIR95 VSM95:VSN95 WCI95:WCJ95 WME95:WMF95 WWA95:WWB95 JO382:JP382 TK382:TL382 ADG382:ADH382 ANC382:AND382 AWY382:AWZ382 BGU382:BGV382 BQQ382:BQR382 CAM382:CAN382 CKI382:CKJ382 CUE382:CUF382 DEA382:DEB382 DNW382:DNX382 DXS382:DXT382 EHO382:EHP382 ERK382:ERL382 FBG382:FBH382 FLC382:FLD382 FUY382:FUZ382 GEU382:GEV382 GOQ382:GOR382 GYM382:GYN382 HII382:HIJ382 HSE382:HSF382 ICA382:ICB382 ILW382:ILX382 IVS382:IVT382 JFO382:JFP382 JPK382:JPL382 JZG382:JZH382 KJC382:KJD382 KSY382:KSZ382 LCU382:LCV382 LMQ382:LMR382 LWM382:LWN382 MGI382:MGJ382 MQE382:MQF382 NAA382:NAB382 NJW382:NJX382 NTS382:NTT382 ODO382:ODP382 ONK382:ONL382 OXG382:OXH382 PHC382:PHD382 PQY382:PQZ382 QAU382:QAV382 QKQ382:QKR382 QUM382:QUN382 REI382:REJ382 ROE382:ROF382 RYA382:RYB382 SHW382:SHX382 SRS382:SRT382 TBO382:TBP382 TLK382:TLL382 TVG382:TVH382 UFC382:UFD382 UOY382:UOZ382 UYU382:UYV382 VIQ382:VIR382 VSM382:VSN382 WCI382:WCJ382 WME382:WMF382 WWA382:WWB382 JO385:JP385 TK385:TL385 ADG385:ADH385 ANC385:AND385 AWY385:AWZ385 BGU385:BGV385 BQQ385:BQR385 CAM385:CAN385 CKI385:CKJ385 CUE385:CUF385 DEA385:DEB385 DNW385:DNX385 DXS385:DXT385 EHO385:EHP385 ERK385:ERL385 FBG385:FBH385 FLC385:FLD385 FUY385:FUZ385 GEU385:GEV385 GOQ385:GOR385 GYM385:GYN385 HII385:HIJ385 HSE385:HSF385 ICA385:ICB385 ILW385:ILX385 IVS385:IVT385 JFO385:JFP385 JPK385:JPL385 JZG385:JZH385 KJC385:KJD385 KSY385:KSZ385 LCU385:LCV385 LMQ385:LMR385 LWM385:LWN385 MGI385:MGJ385 MQE385:MQF385 NAA385:NAB385 NJW385:NJX385 NTS385:NTT385 ODO385:ODP385 ONK385:ONL385 OXG385:OXH385 PHC385:PHD385 PQY385:PQZ385 QAU385:QAV385 QKQ385:QKR385 QUM385:QUN385 REI385:REJ385 ROE385:ROF385 RYA385:RYB385 SHW385:SHX385 SRS385:SRT385 TBO385:TBP385 TLK385:TLL385 TVG385:TVH385 UFC385:UFD385 UOY385:UOZ385 UYU385:UYV385 VIQ385:VIR385 VSM385:VSN385 WCI385:WCJ385 WME385:WMF385 WWA385:WWB385 JO388:JP388 TK388:TL388 ADG388:ADH388 ANC388:AND388 AWY388:AWZ388 BGU388:BGV388 BQQ388:BQR388 CAM388:CAN388 CKI388:CKJ388 CUE388:CUF388 DEA388:DEB388 DNW388:DNX388 DXS388:DXT388 EHO388:EHP388 ERK388:ERL388 FBG388:FBH388 FLC388:FLD388 FUY388:FUZ388 GEU388:GEV388 GOQ388:GOR388 GYM388:GYN388 HII388:HIJ388 HSE388:HSF388 ICA388:ICB388 ILW388:ILX388 IVS388:IVT388 JFO388:JFP388 JPK388:JPL388 JZG388:JZH388 KJC388:KJD388 KSY388:KSZ388 LCU388:LCV388 LMQ388:LMR388 LWM388:LWN388 MGI388:MGJ388 MQE388:MQF388 NAA388:NAB388 NJW388:NJX388 NTS388:NTT388 ODO388:ODP388 ONK388:ONL388 OXG388:OXH388 PHC388:PHD388 PQY388:PQZ388 QAU388:QAV388 QKQ388:QKR388 QUM388:QUN388 REI388:REJ388 ROE388:ROF388 RYA388:RYB388 SHW388:SHX388 SRS388:SRT388 TBO388:TBP388 TLK388:TLL388 TVG388:TVH388 UFC388:UFD388 UOY388:UOZ388 UYU388:UYV388 VIQ388:VIR388 VSM388:VSN388 WCI388:WCJ388 WME388:WMF388 WWA388:WWB388 JO391:JP391 TK391:TL391 ADG391:ADH391 ANC391:AND391 AWY391:AWZ391 BGU391:BGV391 BQQ391:BQR391 CAM391:CAN391 CKI391:CKJ391 CUE391:CUF391 DEA391:DEB391 DNW391:DNX391 DXS391:DXT391 EHO391:EHP391 ERK391:ERL391 FBG391:FBH391 FLC391:FLD391 FUY391:FUZ391 GEU391:GEV391 GOQ391:GOR391 GYM391:GYN391 HII391:HIJ391 HSE391:HSF391 ICA391:ICB391 ILW391:ILX391 IVS391:IVT391 JFO391:JFP391 JPK391:JPL391 JZG391:JZH391 KJC391:KJD391 KSY391:KSZ391 LCU391:LCV391 LMQ391:LMR391 LWM391:LWN391 MGI391:MGJ391 MQE391:MQF391 NAA391:NAB391 NJW391:NJX391 NTS391:NTT391 ODO391:ODP391 ONK391:ONL391 OXG391:OXH391 PHC391:PHD391 PQY391:PQZ391 QAU391:QAV391 QKQ391:QKR391 QUM391:QUN391 REI391:REJ391 ROE391:ROF391 RYA391:RYB391 SHW391:SHX391 SRS391:SRT391 TBO391:TBP391 TLK391:TLL391 TVG391:TVH391 UFC391:UFD391 UOY391:UOZ391 UYU391:UYV391 VIQ391:VIR391 VSM391:VSN391 WCI391:WCJ391 WME391:WMF391 WWA391:WWB391 JO394:JP394 TK394:TL394 ADG394:ADH394 ANC394:AND394 AWY394:AWZ394 BGU394:BGV394 BQQ394:BQR394 CAM394:CAN394 CKI394:CKJ394 CUE394:CUF394 DEA394:DEB394 DNW394:DNX394 DXS394:DXT394 EHO394:EHP394 ERK394:ERL394 FBG394:FBH394 FLC394:FLD394 FUY394:FUZ394 GEU394:GEV394 GOQ394:GOR394 GYM394:GYN394 HII394:HIJ394 HSE394:HSF394 ICA394:ICB394 ILW394:ILX394 IVS394:IVT394 JFO394:JFP394 JPK394:JPL394 JZG394:JZH394 KJC394:KJD394 KSY394:KSZ394 LCU394:LCV394 LMQ394:LMR394 LWM394:LWN394 MGI394:MGJ394 MQE394:MQF394 NAA394:NAB394 NJW394:NJX394 NTS394:NTT394 ODO394:ODP394 ONK394:ONL394 OXG394:OXH394 PHC394:PHD394 PQY394:PQZ394 QAU394:QAV394 QKQ394:QKR394 QUM394:QUN394 REI394:REJ394 ROE394:ROF394 RYA394:RYB394 SHW394:SHX394 SRS394:SRT394 TBO394:TBP394 TLK394:TLL394 TVG394:TVH394 UFC394:UFD394 UOY394:UOZ394 UYU394:UYV394 VIQ394:VIR394 VSM394:VSN394 WCI394:WCJ394 WME394:WMF394 WWA394:WWB394 JO397:JP397 TK397:TL397 ADG397:ADH397 ANC397:AND397 AWY397:AWZ397 BGU397:BGV397 BQQ397:BQR397 CAM397:CAN397 CKI397:CKJ397 CUE397:CUF397 DEA397:DEB397 DNW397:DNX397 DXS397:DXT397 EHO397:EHP397 ERK397:ERL397 FBG397:FBH397 FLC397:FLD397 FUY397:FUZ397 GEU397:GEV397 GOQ397:GOR397 GYM397:GYN397 HII397:HIJ397 HSE397:HSF397 ICA397:ICB397 ILW397:ILX397 IVS397:IVT397 JFO397:JFP397 JPK397:JPL397 JZG397:JZH397 KJC397:KJD397 KSY397:KSZ397 LCU397:LCV397 LMQ397:LMR397 LWM397:LWN397 MGI397:MGJ397 MQE397:MQF397 NAA397:NAB397 NJW397:NJX397 NTS397:NTT397 ODO397:ODP397 ONK397:ONL397 OXG397:OXH397 PHC397:PHD397 PQY397:PQZ397 QAU397:QAV397 QKQ397:QKR397 QUM397:QUN397 REI397:REJ397 ROE397:ROF397 RYA397:RYB397 SHW397:SHX397 SRS397:SRT397 TBO397:TBP397 TLK397:TLL397 TVG397:TVH397 UFC397:UFD397 UOY397:UOZ397 UYU397:UYV397 VIQ397:VIR397 VSM397:VSN397 WCI397:WCJ397 WME397:WMF397 WWA397:WWB397 JO400:JP400 TK400:TL400 ADG400:ADH400 ANC400:AND400 AWY400:AWZ400 BGU400:BGV400 BQQ400:BQR400 CAM400:CAN400 CKI400:CKJ400 CUE400:CUF400 DEA400:DEB400 DNW400:DNX400 DXS400:DXT400 EHO400:EHP400 ERK400:ERL400 FBG400:FBH400 FLC400:FLD400 FUY400:FUZ400 GEU400:GEV400 GOQ400:GOR400 GYM400:GYN400 HII400:HIJ400 HSE400:HSF400 ICA400:ICB400 ILW400:ILX400 IVS400:IVT400 JFO400:JFP400 JPK400:JPL400 JZG400:JZH400 KJC400:KJD400 KSY400:KSZ400 LCU400:LCV400 LMQ400:LMR400 LWM400:LWN400 MGI400:MGJ400 MQE400:MQF400 NAA400:NAB400 NJW400:NJX400 NTS400:NTT400 ODO400:ODP400 ONK400:ONL400 OXG400:OXH400 PHC400:PHD400 PQY400:PQZ400 QAU400:QAV400 QKQ400:QKR400 QUM400:QUN400 REI400:REJ400 ROE400:ROF400 RYA400:RYB400 SHW400:SHX400 SRS400:SRT400 TBO400:TBP400 TLK400:TLL400 TVG400:TVH400 UFC400:UFD400 UOY400:UOZ400 UYU400:UYV400 VIQ400:VIR400 VSM400:VSN400 WCI400:WCJ400 WME400:WMF400 WWA400:WWB400 JO403:JP403 TK403:TL403 ADG403:ADH403 ANC403:AND403 AWY403:AWZ403 BGU403:BGV403 BQQ403:BQR403 CAM403:CAN403 CKI403:CKJ403 CUE403:CUF403 DEA403:DEB403 DNW403:DNX403 DXS403:DXT403 EHO403:EHP403 ERK403:ERL403 FBG403:FBH403 FLC403:FLD403 FUY403:FUZ403 GEU403:GEV403 GOQ403:GOR403 GYM403:GYN403 HII403:HIJ403 HSE403:HSF403 ICA403:ICB403 ILW403:ILX403 IVS403:IVT403 JFO403:JFP403 JPK403:JPL403 JZG403:JZH403 KJC403:KJD403 KSY403:KSZ403 LCU403:LCV403 LMQ403:LMR403 LWM403:LWN403 MGI403:MGJ403 MQE403:MQF403 NAA403:NAB403 NJW403:NJX403 NTS403:NTT403 ODO403:ODP403 ONK403:ONL403 OXG403:OXH403 PHC403:PHD403 PQY403:PQZ403 QAU403:QAV403 QKQ403:QKR403 QUM403:QUN403 REI403:REJ403 ROE403:ROF403 RYA403:RYB403 SHW403:SHX403 SRS403:SRT403 TBO403:TBP403 TLK403:TLL403 TVG403:TVH403 UFC403:UFD403 UOY403:UOZ403 UYU403:UYV403 VIQ403:VIR403 VSM403:VSN403 WCI403:WCJ403 WME403:WMF403 WWA403:WWB403 JO406:JP406 TK406:TL406 ADG406:ADH406 ANC406:AND406 AWY406:AWZ406 BGU406:BGV406 BQQ406:BQR406 CAM406:CAN406 CKI406:CKJ406 CUE406:CUF406 DEA406:DEB406 DNW406:DNX406 DXS406:DXT406 EHO406:EHP406 ERK406:ERL406 FBG406:FBH406 FLC406:FLD406 FUY406:FUZ406 GEU406:GEV406 GOQ406:GOR406 GYM406:GYN406 HII406:HIJ406 HSE406:HSF406 ICA406:ICB406 ILW406:ILX406 IVS406:IVT406 JFO406:JFP406 JPK406:JPL406 JZG406:JZH406 KJC406:KJD406 KSY406:KSZ406 LCU406:LCV406 LMQ406:LMR406 LWM406:LWN406 MGI406:MGJ406 MQE406:MQF406 NAA406:NAB406 NJW406:NJX406 NTS406:NTT406 ODO406:ODP406 ONK406:ONL406 OXG406:OXH406 PHC406:PHD406 PQY406:PQZ406 QAU406:QAV406 QKQ406:QKR406 QUM406:QUN406 REI406:REJ406 ROE406:ROF406 RYA406:RYB406 SHW406:SHX406 SRS406:SRT406 TBO406:TBP406 TLK406:TLL406 TVG406:TVH406 UFC406:UFD406 UOY406:UOZ406 UYU406:UYV406 VIQ406:VIR406 VSM406:VSN406 WCI406:WCJ406 WME406:WMF406 WWA406:WWB406 JO409:JP409 TK409:TL409 ADG409:ADH409 ANC409:AND409 AWY409:AWZ409 BGU409:BGV409 BQQ409:BQR409 CAM409:CAN409 CKI409:CKJ409 CUE409:CUF409 DEA409:DEB409 DNW409:DNX409 DXS409:DXT409 EHO409:EHP409 ERK409:ERL409 FBG409:FBH409 FLC409:FLD409 FUY409:FUZ409 GEU409:GEV409 GOQ409:GOR409 GYM409:GYN409 HII409:HIJ409 HSE409:HSF409 ICA409:ICB409 ILW409:ILX409 IVS409:IVT409 JFO409:JFP409 JPK409:JPL409 JZG409:JZH409 KJC409:KJD409 KSY409:KSZ409 LCU409:LCV409 LMQ409:LMR409 LWM409:LWN409 MGI409:MGJ409 MQE409:MQF409 NAA409:NAB409 NJW409:NJX409 NTS409:NTT409 ODO409:ODP409 ONK409:ONL409 OXG409:OXH409 PHC409:PHD409 PQY409:PQZ409 QAU409:QAV409 QKQ409:QKR409 QUM409:QUN409 REI409:REJ409 ROE409:ROF409 RYA409:RYB409 SHW409:SHX409 SRS409:SRT409 TBO409:TBP409 TLK409:TLL409 TVG409:TVH409 UFC409:UFD409 UOY409:UOZ409 UYU409:UYV409 VIQ409:VIR409 VSM409:VSN409 WCI409:WCJ409 WME409:WMF409 WWA409:WWB409 JO412:JP412 TK412:TL412 ADG412:ADH412 ANC412:AND412 AWY412:AWZ412 BGU412:BGV412 BQQ412:BQR412 CAM412:CAN412 CKI412:CKJ412 CUE412:CUF412 DEA412:DEB412 DNW412:DNX412 DXS412:DXT412 EHO412:EHP412 ERK412:ERL412 FBG412:FBH412 FLC412:FLD412 FUY412:FUZ412 GEU412:GEV412 GOQ412:GOR412 GYM412:GYN412 HII412:HIJ412 HSE412:HSF412 ICA412:ICB412 ILW412:ILX412 IVS412:IVT412 JFO412:JFP412 JPK412:JPL412 JZG412:JZH412 KJC412:KJD412 KSY412:KSZ412 LCU412:LCV412 LMQ412:LMR412 LWM412:LWN412 MGI412:MGJ412 MQE412:MQF412 NAA412:NAB412 NJW412:NJX412 NTS412:NTT412 ODO412:ODP412 ONK412:ONL412 OXG412:OXH412 PHC412:PHD412 PQY412:PQZ412 QAU412:QAV412 QKQ412:QKR412 QUM412:QUN412 REI412:REJ412 ROE412:ROF412 RYA412:RYB412 SHW412:SHX412 SRS412:SRT412 TBO412:TBP412 TLK412:TLL412 TVG412:TVH412 UFC412:UFD412 UOY412:UOZ412 UYU412:UYV412 VIQ412:VIR412 VSM412:VSN412 WCI412:WCJ412 WME412:WMF412 WWA412:WWB412 JO415:JP415 TK415:TL415 ADG415:ADH415 ANC415:AND415 AWY415:AWZ415 BGU415:BGV415 BQQ415:BQR415 CAM415:CAN415 CKI415:CKJ415 CUE415:CUF415 DEA415:DEB415 DNW415:DNX415 DXS415:DXT415 EHO415:EHP415 ERK415:ERL415 FBG415:FBH415 FLC415:FLD415 FUY415:FUZ415 GEU415:GEV415 GOQ415:GOR415 GYM415:GYN415 HII415:HIJ415 HSE415:HSF415 ICA415:ICB415 ILW415:ILX415 IVS415:IVT415 JFO415:JFP415 JPK415:JPL415 JZG415:JZH415 KJC415:KJD415 KSY415:KSZ415 LCU415:LCV415 LMQ415:LMR415 LWM415:LWN415 MGI415:MGJ415 MQE415:MQF415 NAA415:NAB415 NJW415:NJX415 NTS415:NTT415 ODO415:ODP415 ONK415:ONL415 OXG415:OXH415 PHC415:PHD415 PQY415:PQZ415 QAU415:QAV415 QKQ415:QKR415 QUM415:QUN415 REI415:REJ415 ROE415:ROF415 RYA415:RYB415 SHW415:SHX415 SRS415:SRT415 TBO415:TBP415 TLK415:TLL415 TVG415:TVH415 UFC415:UFD415 UOY415:UOZ415 UYU415:UYV415 VIQ415:VIR415 VSM415:VSN415 WCI415:WCJ415 WME415:WMF415 WWA415:WWB415 JO418:JP418 TK418:TL418 ADG418:ADH418 ANC418:AND418 AWY418:AWZ418 BGU418:BGV418 BQQ418:BQR418 CAM418:CAN418 CKI418:CKJ418 CUE418:CUF418 DEA418:DEB418 DNW418:DNX418 DXS418:DXT418 EHO418:EHP418 ERK418:ERL418 FBG418:FBH418 FLC418:FLD418 FUY418:FUZ418 GEU418:GEV418 GOQ418:GOR418 GYM418:GYN418 HII418:HIJ418 HSE418:HSF418 ICA418:ICB418 ILW418:ILX418 IVS418:IVT418 JFO418:JFP418 JPK418:JPL418 JZG418:JZH418 KJC418:KJD418 KSY418:KSZ418 LCU418:LCV418 LMQ418:LMR418 LWM418:LWN418 MGI418:MGJ418 MQE418:MQF418 NAA418:NAB418 NJW418:NJX418 NTS418:NTT418 ODO418:ODP418 ONK418:ONL418 OXG418:OXH418 PHC418:PHD418 PQY418:PQZ418 QAU418:QAV418 QKQ418:QKR418 QUM418:QUN418 REI418:REJ418 ROE418:ROF418 RYA418:RYB418 SHW418:SHX418 SRS418:SRT418 TBO418:TBP418 TLK418:TLL418 TVG418:TVH418 UFC418:UFD418 UOY418:UOZ418 UYU418:UYV418 VIQ418:VIR418 VSM418:VSN418 WCI418:WCJ418 WME418:WMF418 WWA418:WWB418 JO421:JP421 TK421:TL421 ADG421:ADH421 ANC421:AND421 AWY421:AWZ421 BGU421:BGV421 BQQ421:BQR421 CAM421:CAN421 CKI421:CKJ421 CUE421:CUF421 DEA421:DEB421 DNW421:DNX421 DXS421:DXT421 EHO421:EHP421 ERK421:ERL421 FBG421:FBH421 FLC421:FLD421 FUY421:FUZ421 GEU421:GEV421 GOQ421:GOR421 GYM421:GYN421 HII421:HIJ421 HSE421:HSF421 ICA421:ICB421 ILW421:ILX421 IVS421:IVT421 JFO421:JFP421 JPK421:JPL421 JZG421:JZH421 KJC421:KJD421 KSY421:KSZ421 LCU421:LCV421 LMQ421:LMR421 LWM421:LWN421 MGI421:MGJ421 MQE421:MQF421 NAA421:NAB421 NJW421:NJX421 NTS421:NTT421 ODO421:ODP421 ONK421:ONL421 OXG421:OXH421 PHC421:PHD421 PQY421:PQZ421 QAU421:QAV421 QKQ421:QKR421 QUM421:QUN421 REI421:REJ421 ROE421:ROF421 RYA421:RYB421 SHW421:SHX421 SRS421:SRT421 TBO421:TBP421 TLK421:TLL421 TVG421:TVH421 UFC421:UFD421 UOY421:UOZ421 UYU421:UYV421 VIQ421:VIR421 VSM421:VSN421 WCI421:WCJ421 WME421:WMF421 WWA421:WWB421 JO424:JP424 TK424:TL424 ADG424:ADH424 ANC424:AND424 AWY424:AWZ424 BGU424:BGV424 BQQ424:BQR424 CAM424:CAN424 CKI424:CKJ424 CUE424:CUF424 DEA424:DEB424 DNW424:DNX424 DXS424:DXT424 EHO424:EHP424 ERK424:ERL424 FBG424:FBH424 FLC424:FLD424 FUY424:FUZ424 GEU424:GEV424 GOQ424:GOR424 GYM424:GYN424 HII424:HIJ424 HSE424:HSF424 ICA424:ICB424 ILW424:ILX424 IVS424:IVT424 JFO424:JFP424 JPK424:JPL424 JZG424:JZH424 KJC424:KJD424 KSY424:KSZ424 LCU424:LCV424 LMQ424:LMR424 LWM424:LWN424 MGI424:MGJ424 MQE424:MQF424 NAA424:NAB424 NJW424:NJX424 NTS424:NTT424 ODO424:ODP424 ONK424:ONL424 OXG424:OXH424 PHC424:PHD424 PQY424:PQZ424 QAU424:QAV424 QKQ424:QKR424 QUM424:QUN424 REI424:REJ424 ROE424:ROF424 RYA424:RYB424 SHW424:SHX424 SRS424:SRT424 TBO424:TBP424 TLK424:TLL424 TVG424:TVH424 UFC424:UFD424 UOY424:UOZ424 UYU424:UYV424 VIQ424:VIR424 VSM424:VSN424 WCI424:WCJ424 WME424:WMF424 WWA424:WWB424 JO427:JP427 TK427:TL427 ADG427:ADH427 ANC427:AND427 AWY427:AWZ427 BGU427:BGV427 BQQ427:BQR427 CAM427:CAN427 CKI427:CKJ427 CUE427:CUF427 DEA427:DEB427 DNW427:DNX427 DXS427:DXT427 EHO427:EHP427 ERK427:ERL427 FBG427:FBH427 FLC427:FLD427 FUY427:FUZ427 GEU427:GEV427 GOQ427:GOR427 GYM427:GYN427 HII427:HIJ427 HSE427:HSF427 ICA427:ICB427 ILW427:ILX427 IVS427:IVT427 JFO427:JFP427 JPK427:JPL427 JZG427:JZH427 KJC427:KJD427 KSY427:KSZ427 LCU427:LCV427 LMQ427:LMR427 LWM427:LWN427 MGI427:MGJ427 MQE427:MQF427 NAA427:NAB427 NJW427:NJX427 NTS427:NTT427 ODO427:ODP427 ONK427:ONL427 OXG427:OXH427 PHC427:PHD427 PQY427:PQZ427 QAU427:QAV427 QKQ427:QKR427 QUM427:QUN427 REI427:REJ427 ROE427:ROF427 RYA427:RYB427 SHW427:SHX427 SRS427:SRT427 TBO427:TBP427 TLK427:TLL427 TVG427:TVH427 UFC427:UFD427 UOY427:UOZ427 UYU427:UYV427 VIQ427:VIR427 VSM427:VSN427 WCI427:WCJ427 WME427:WMF427 WWA427:WWB427 JO430:JP430 TK430:TL430 ADG430:ADH430 ANC430:AND430 AWY430:AWZ430 BGU430:BGV430 BQQ430:BQR430 CAM430:CAN430 CKI430:CKJ430 CUE430:CUF430 DEA430:DEB430 DNW430:DNX430 DXS430:DXT430 EHO430:EHP430 ERK430:ERL430 FBG430:FBH430 FLC430:FLD430 FUY430:FUZ430 GEU430:GEV430 GOQ430:GOR430 GYM430:GYN430 HII430:HIJ430 HSE430:HSF430 ICA430:ICB430 ILW430:ILX430 IVS430:IVT430 JFO430:JFP430 JPK430:JPL430 JZG430:JZH430 KJC430:KJD430 KSY430:KSZ430 LCU430:LCV430 LMQ430:LMR430 LWM430:LWN430 MGI430:MGJ430 MQE430:MQF430 NAA430:NAB430 NJW430:NJX430 NTS430:NTT430 ODO430:ODP430 ONK430:ONL430 OXG430:OXH430 PHC430:PHD430 PQY430:PQZ430 QAU430:QAV430 QKQ430:QKR430 QUM430:QUN430 REI430:REJ430 ROE430:ROF430 RYA430:RYB430 SHW430:SHX430 SRS430:SRT430 TBO430:TBP430 TLK430:TLL430 TVG430:TVH430 UFC430:UFD430 UOY430:UOZ430 UYU430:UYV430 VIQ430:VIR430 VSM430:VSN430 WCI430:WCJ430 WME430:WMF430 WWA430:WWB430 JO433:JP433 TK433:TL433 ADG433:ADH433 ANC433:AND433 AWY433:AWZ433 BGU433:BGV433 BQQ433:BQR433 CAM433:CAN433 CKI433:CKJ433 CUE433:CUF433 DEA433:DEB433 DNW433:DNX433 DXS433:DXT433 EHO433:EHP433 ERK433:ERL433 FBG433:FBH433 FLC433:FLD433 FUY433:FUZ433 GEU433:GEV433 GOQ433:GOR433 GYM433:GYN433 HII433:HIJ433 HSE433:HSF433 ICA433:ICB433 ILW433:ILX433 IVS433:IVT433 JFO433:JFP433 JPK433:JPL433 JZG433:JZH433 KJC433:KJD433 KSY433:KSZ433 LCU433:LCV433 LMQ433:LMR433 LWM433:LWN433 MGI433:MGJ433 MQE433:MQF433 NAA433:NAB433 NJW433:NJX433 NTS433:NTT433 ODO433:ODP433 ONK433:ONL433 OXG433:OXH433 PHC433:PHD433 PQY433:PQZ433 QAU433:QAV433 QKQ433:QKR433 QUM433:QUN433 REI433:REJ433 ROE433:ROF433 RYA433:RYB433 SHW433:SHX433 SRS433:SRT433 TBO433:TBP433 TLK433:TLL433 TVG433:TVH433 UFC433:UFD433 UOY433:UOZ433 UYU433:UYV433 VIQ433:VIR433 VSM433:VSN433 WCI433:WCJ433 WME433:WMF433 WWA433:WWB433 JO436:JP436 TK436:TL436 ADG436:ADH436 ANC436:AND436 AWY436:AWZ436 BGU436:BGV436 BQQ436:BQR436 CAM436:CAN436 CKI436:CKJ436 CUE436:CUF436 DEA436:DEB436 DNW436:DNX436 DXS436:DXT436 EHO436:EHP436 ERK436:ERL436 FBG436:FBH436 FLC436:FLD436 FUY436:FUZ436 GEU436:GEV436 GOQ436:GOR436 GYM436:GYN436 HII436:HIJ436 HSE436:HSF436 ICA436:ICB436 ILW436:ILX436 IVS436:IVT436 JFO436:JFP436 JPK436:JPL436 JZG436:JZH436 KJC436:KJD436 KSY436:KSZ436 LCU436:LCV436 LMQ436:LMR436 LWM436:LWN436 MGI436:MGJ436 MQE436:MQF436 NAA436:NAB436 NJW436:NJX436 NTS436:NTT436 ODO436:ODP436 ONK436:ONL436 OXG436:OXH436 PHC436:PHD436 PQY436:PQZ436 QAU436:QAV436 QKQ436:QKR436 QUM436:QUN436 REI436:REJ436 ROE436:ROF436 RYA436:RYB436 SHW436:SHX436 SRS436:SRT436 TBO436:TBP436 TLK436:TLL436 TVG436:TVH436 UFC436:UFD436 UOY436:UOZ436 UYU436:UYV436 VIQ436:VIR436 VSM436:VSN436 WCI436:WCJ436 WME436:WMF436 WWA436:WWB436 JO439:JP439 TK439:TL439 ADG439:ADH439 ANC439:AND439 AWY439:AWZ439 BGU439:BGV439 BQQ439:BQR439 CAM439:CAN439 CKI439:CKJ439 CUE439:CUF439 DEA439:DEB439 DNW439:DNX439 DXS439:DXT439 EHO439:EHP439 ERK439:ERL439 FBG439:FBH439 FLC439:FLD439 FUY439:FUZ439 GEU439:GEV439 GOQ439:GOR439 GYM439:GYN439 HII439:HIJ439 HSE439:HSF439 ICA439:ICB439 ILW439:ILX439 IVS439:IVT439 JFO439:JFP439 JPK439:JPL439 JZG439:JZH439 KJC439:KJD439 KSY439:KSZ439 LCU439:LCV439 LMQ439:LMR439 LWM439:LWN439 MGI439:MGJ439 MQE439:MQF439 NAA439:NAB439 NJW439:NJX439 NTS439:NTT439 ODO439:ODP439 ONK439:ONL439 OXG439:OXH439 PHC439:PHD439 PQY439:PQZ439 QAU439:QAV439 QKQ439:QKR439 QUM439:QUN439 REI439:REJ439 ROE439:ROF439 RYA439:RYB439 SHW439:SHX439 SRS439:SRT439 TBO439:TBP439 TLK439:TLL439 TVG439:TVH439 UFC439:UFD439 UOY439:UOZ439 UYU439:UYV439 VIQ439:VIR439 VSM439:VSN439 WCI439:WCJ439 WME439:WMF439 WWA439:WWB439 JO442:JP442 TK442:TL442 ADG442:ADH442 ANC442:AND442 AWY442:AWZ442 BGU442:BGV442 BQQ442:BQR442 CAM442:CAN442 CKI442:CKJ442 CUE442:CUF442 DEA442:DEB442 DNW442:DNX442 DXS442:DXT442 EHO442:EHP442 ERK442:ERL442 FBG442:FBH442 FLC442:FLD442 FUY442:FUZ442 GEU442:GEV442 GOQ442:GOR442 GYM442:GYN442 HII442:HIJ442 HSE442:HSF442 ICA442:ICB442 ILW442:ILX442 IVS442:IVT442 JFO442:JFP442 JPK442:JPL442 JZG442:JZH442 KJC442:KJD442 KSY442:KSZ442 LCU442:LCV442 LMQ442:LMR442 LWM442:LWN442 MGI442:MGJ442 MQE442:MQF442 NAA442:NAB442 NJW442:NJX442 NTS442:NTT442 ODO442:ODP442 ONK442:ONL442 OXG442:OXH442 PHC442:PHD442 PQY442:PQZ442 QAU442:QAV442 QKQ442:QKR442 QUM442:QUN442 REI442:REJ442 ROE442:ROF442 RYA442:RYB442 SHW442:SHX442 SRS442:SRT442 TBO442:TBP442 TLK442:TLL442 TVG442:TVH442 UFC442:UFD442 UOY442:UOZ442 UYU442:UYV442 VIQ442:VIR442 VSM442:VSN442 WCI442:WCJ442 WME442:WMF442 WWA442:WWB442 JO445:JP445 TK445:TL445 ADG445:ADH445 ANC445:AND445 AWY445:AWZ445 BGU445:BGV445 BQQ445:BQR445 CAM445:CAN445 CKI445:CKJ445 CUE445:CUF445 DEA445:DEB445 DNW445:DNX445 DXS445:DXT445 EHO445:EHP445 ERK445:ERL445 FBG445:FBH445 FLC445:FLD445 FUY445:FUZ445 GEU445:GEV445 GOQ445:GOR445 GYM445:GYN445 HII445:HIJ445 HSE445:HSF445 ICA445:ICB445 ILW445:ILX445 IVS445:IVT445 JFO445:JFP445 JPK445:JPL445 JZG445:JZH445 KJC445:KJD445 KSY445:KSZ445 LCU445:LCV445 LMQ445:LMR445 LWM445:LWN445 MGI445:MGJ445 MQE445:MQF445 NAA445:NAB445 NJW445:NJX445 NTS445:NTT445 ODO445:ODP445 ONK445:ONL445 OXG445:OXH445 PHC445:PHD445 PQY445:PQZ445 QAU445:QAV445 QKQ445:QKR445 QUM445:QUN445 REI445:REJ445 ROE445:ROF445 RYA445:RYB445 SHW445:SHX445 SRS445:SRT445 TBO445:TBP445 TLK445:TLL445 TVG445:TVH445 UFC445:UFD445 UOY445:UOZ445 UYU445:UYV445 VIQ445:VIR445 VSM445:VSN445 WCI445:WCJ445 WME445:WMF445 WWA445:WWB445 JO448:JP448 TK448:TL448 ADG448:ADH448 ANC448:AND448 AWY448:AWZ448 BGU448:BGV448 BQQ448:BQR448 CAM448:CAN448 CKI448:CKJ448 CUE448:CUF448 DEA448:DEB448 DNW448:DNX448 DXS448:DXT448 EHO448:EHP448 ERK448:ERL448 FBG448:FBH448 FLC448:FLD448 FUY448:FUZ448 GEU448:GEV448 GOQ448:GOR448 GYM448:GYN448 HII448:HIJ448 HSE448:HSF448 ICA448:ICB448 ILW448:ILX448 IVS448:IVT448 JFO448:JFP448 JPK448:JPL448 JZG448:JZH448 KJC448:KJD448 KSY448:KSZ448 LCU448:LCV448 LMQ448:LMR448 LWM448:LWN448 MGI448:MGJ448 MQE448:MQF448 NAA448:NAB448 NJW448:NJX448 NTS448:NTT448 ODO448:ODP448 ONK448:ONL448 OXG448:OXH448 PHC448:PHD448 PQY448:PQZ448 QAU448:QAV448 QKQ448:QKR448 QUM448:QUN448 REI448:REJ448 ROE448:ROF448 RYA448:RYB448 SHW448:SHX448 SRS448:SRT448 TBO448:TBP448 TLK448:TLL448 TVG448:TVH448 UFC448:UFD448 UOY448:UOZ448 UYU448:UYV448 VIQ448:VIR448 VSM448:VSN448 WCI448:WCJ448 WME448:WMF448 WWA448:WWB448 JO451:JP451 TK451:TL451 ADG451:ADH451 ANC451:AND451 AWY451:AWZ451 BGU451:BGV451 BQQ451:BQR451 CAM451:CAN451 CKI451:CKJ451 CUE451:CUF451 DEA451:DEB451 DNW451:DNX451 DXS451:DXT451 EHO451:EHP451 ERK451:ERL451 FBG451:FBH451 FLC451:FLD451 FUY451:FUZ451 GEU451:GEV451 GOQ451:GOR451 GYM451:GYN451 HII451:HIJ451 HSE451:HSF451 ICA451:ICB451 ILW451:ILX451 IVS451:IVT451 JFO451:JFP451 JPK451:JPL451 JZG451:JZH451 KJC451:KJD451 KSY451:KSZ451 LCU451:LCV451 LMQ451:LMR451 LWM451:LWN451 MGI451:MGJ451 MQE451:MQF451 NAA451:NAB451 NJW451:NJX451 NTS451:NTT451 ODO451:ODP451 ONK451:ONL451 OXG451:OXH451 PHC451:PHD451 PQY451:PQZ451 QAU451:QAV451 QKQ451:QKR451 QUM451:QUN451 REI451:REJ451 ROE451:ROF451 RYA451:RYB451 SHW451:SHX451 SRS451:SRT451 TBO451:TBP451 TLK451:TLL451 TVG451:TVH451 UFC451:UFD451 UOY451:UOZ451 UYU451:UYV451 VIQ451:VIR451 VSM451:VSN451 WCI451:WCJ451 WME451:WMF451 WWA451:WWB451 JO454:JP454 TK454:TL454 ADG454:ADH454 ANC454:AND454 AWY454:AWZ454 BGU454:BGV454 BQQ454:BQR454 CAM454:CAN454 CKI454:CKJ454 CUE454:CUF454 DEA454:DEB454 DNW454:DNX454 DXS454:DXT454 EHO454:EHP454 ERK454:ERL454 FBG454:FBH454 FLC454:FLD454 FUY454:FUZ454 GEU454:GEV454 GOQ454:GOR454 GYM454:GYN454 HII454:HIJ454 HSE454:HSF454 ICA454:ICB454 ILW454:ILX454 IVS454:IVT454 JFO454:JFP454 JPK454:JPL454 JZG454:JZH454 KJC454:KJD454 KSY454:KSZ454 LCU454:LCV454 LMQ454:LMR454 LWM454:LWN454 MGI454:MGJ454 MQE454:MQF454 NAA454:NAB454 NJW454:NJX454 NTS454:NTT454 ODO454:ODP454 ONK454:ONL454 OXG454:OXH454 PHC454:PHD454 PQY454:PQZ454 QAU454:QAV454 QKQ454:QKR454 QUM454:QUN454 REI454:REJ454 ROE454:ROF454 RYA454:RYB454 SHW454:SHX454 SRS454:SRT454 TBO454:TBP454 TLK454:TLL454 TVG454:TVH454 UFC454:UFD454 UOY454:UOZ454 UYU454:UYV454 VIQ454:VIR454 VSM454:VSN454 WCI454:WCJ454 WME454:WMF454 WWA454:WWB454 JO457:JP457 TK457:TL457 ADG457:ADH457 ANC457:AND457 AWY457:AWZ457 BGU457:BGV457 BQQ457:BQR457 CAM457:CAN457 CKI457:CKJ457 CUE457:CUF457 DEA457:DEB457 DNW457:DNX457 DXS457:DXT457 EHO457:EHP457 ERK457:ERL457 FBG457:FBH457 FLC457:FLD457 FUY457:FUZ457 GEU457:GEV457 GOQ457:GOR457 GYM457:GYN457 HII457:HIJ457 HSE457:HSF457 ICA457:ICB457 ILW457:ILX457 IVS457:IVT457 JFO457:JFP457 JPK457:JPL457 JZG457:JZH457 KJC457:KJD457 KSY457:KSZ457 LCU457:LCV457 LMQ457:LMR457 LWM457:LWN457 MGI457:MGJ457 MQE457:MQF457 NAA457:NAB457 NJW457:NJX457 NTS457:NTT457 ODO457:ODP457 ONK457:ONL457 OXG457:OXH457 PHC457:PHD457 PQY457:PQZ457 QAU457:QAV457 QKQ457:QKR457 QUM457:QUN457 REI457:REJ457 ROE457:ROF457 RYA457:RYB457 SHW457:SHX457 SRS457:SRT457 TBO457:TBP457 TLK457:TLL457 TVG457:TVH457 UFC457:UFD457 UOY457:UOZ457 UYU457:UYV457 VIQ457:VIR457 VSM457:VSN457 WCI457:WCJ457 WME457:WMF457 WWA457:WWB457 JO907:JP908 TK907:TL908 ADG907:ADH908 ANC907:AND908 AWY907:AWZ908 BGU907:BGV908 BQQ907:BQR908 CAM907:CAN908 CKI907:CKJ908 CUE907:CUF908 DEA907:DEB908 DNW907:DNX908 DXS907:DXT908 EHO907:EHP908 ERK907:ERL908 FBG907:FBH908 FLC907:FLD908 FUY907:FUZ908 GEU907:GEV908 GOQ907:GOR908 GYM907:GYN908 HII907:HIJ908 HSE907:HSF908 ICA907:ICB908 ILW907:ILX908 IVS907:IVT908 JFO907:JFP908 JPK907:JPL908 JZG907:JZH908 KJC907:KJD908 KSY907:KSZ908 LCU907:LCV908 LMQ907:LMR908 LWM907:LWN908 MGI907:MGJ908 MQE907:MQF908 NAA907:NAB908 NJW907:NJX908 NTS907:NTT908 ODO907:ODP908 ONK907:ONL908 OXG907:OXH908 PHC907:PHD908 PQY907:PQZ908 QAU907:QAV908 QKQ907:QKR908 QUM907:QUN908 REI907:REJ908 ROE907:ROF908 RYA907:RYB908 SHW907:SHX908 SRS907:SRT908 TBO907:TBP908 TLK907:TLL908 TVG907:TVH908 UFC907:UFD908 UOY907:UOZ908 UYU907:UYV908 VIQ907:VIR908 VSM907:VSN908 WCI907:WCJ908 WME907:WMF908 WWA907:WWB908 JO789:JP789 TK789:TL789 ADG789:ADH789 ANC789:AND789 AWY789:AWZ789 BGU789:BGV789 BQQ789:BQR789 CAM789:CAN789 CKI789:CKJ789 CUE789:CUF789 DEA789:DEB789 DNW789:DNX789 DXS789:DXT789 EHO789:EHP789 ERK789:ERL789 FBG789:FBH789 FLC789:FLD789 FUY789:FUZ789 GEU789:GEV789 GOQ789:GOR789 GYM789:GYN789 HII789:HIJ789 HSE789:HSF789 ICA789:ICB789 ILW789:ILX789 IVS789:IVT789 JFO789:JFP789 JPK789:JPL789 JZG789:JZH789 KJC789:KJD789 KSY789:KSZ789 LCU789:LCV789 LMQ789:LMR789 LWM789:LWN789 MGI789:MGJ789 MQE789:MQF789 NAA789:NAB789 NJW789:NJX789 NTS789:NTT789 ODO789:ODP789 ONK789:ONL789 OXG789:OXH789 PHC789:PHD789 PQY789:PQZ789 QAU789:QAV789 QKQ789:QKR789 QUM789:QUN789 REI789:REJ789 ROE789:ROF789 RYA789:RYB789 SHW789:SHX789 SRS789:SRT789 TBO789:TBP789 TLK789:TLL789 TVG789:TVH789 UFC789:UFD789 UOY789:UOZ789 UYU789:UYV789 VIQ789:VIR789 VSM789:VSN789 WCI789:WCJ789 WME789:WMF789 WWA789:WWB789 JO2111:JP2111 TK2111:TL2111 ADG2111:ADH2111 ANC2111:AND2111 AWY2111:AWZ2111 BGU2111:BGV2111 BQQ2111:BQR2111 CAM2111:CAN2111 CKI2111:CKJ2111 CUE2111:CUF2111 DEA2111:DEB2111 DNW2111:DNX2111 DXS2111:DXT2111 EHO2111:EHP2111 ERK2111:ERL2111 FBG2111:FBH2111 FLC2111:FLD2111 FUY2111:FUZ2111 GEU2111:GEV2111 GOQ2111:GOR2111 GYM2111:GYN2111 HII2111:HIJ2111 HSE2111:HSF2111 ICA2111:ICB2111 ILW2111:ILX2111 IVS2111:IVT2111 JFO2111:JFP2111 JPK2111:JPL2111 JZG2111:JZH2111 KJC2111:KJD2111 KSY2111:KSZ2111 LCU2111:LCV2111 LMQ2111:LMR2111 LWM2111:LWN2111 MGI2111:MGJ2111 MQE2111:MQF2111 NAA2111:NAB2111 NJW2111:NJX2111 NTS2111:NTT2111 ODO2111:ODP2111 ONK2111:ONL2111 OXG2111:OXH2111 PHC2111:PHD2111 PQY2111:PQZ2111 QAU2111:QAV2111 QKQ2111:QKR2111 QUM2111:QUN2111 REI2111:REJ2111 ROE2111:ROF2111 RYA2111:RYB2111 SHW2111:SHX2111 SRS2111:SRT2111 TBO2111:TBP2111 TLK2111:TLL2111 TVG2111:TVH2111 UFC2111:UFD2111 UOY2111:UOZ2111 UYU2111:UYV2111 VIQ2111:VIR2111 VSM2111:VSN2111 WCI2111:WCJ2111 WME2111:WMF2111 WWA2111:WWB2111 JO1950:JP1950 TK1950:TL1950 ADG1950:ADH1950 ANC1950:AND1950 AWY1950:AWZ1950 BGU1950:BGV1950 BQQ1950:BQR1950 CAM1950:CAN1950 CKI1950:CKJ1950 CUE1950:CUF1950 DEA1950:DEB1950 DNW1950:DNX1950 DXS1950:DXT1950 EHO1950:EHP1950 ERK1950:ERL1950 FBG1950:FBH1950 FLC1950:FLD1950 FUY1950:FUZ1950 GEU1950:GEV1950 GOQ1950:GOR1950 GYM1950:GYN1950 HII1950:HIJ1950 HSE1950:HSF1950 ICA1950:ICB1950 ILW1950:ILX1950 IVS1950:IVT1950 JFO1950:JFP1950 JPK1950:JPL1950 JZG1950:JZH1950 KJC1950:KJD1950 KSY1950:KSZ1950 LCU1950:LCV1950 LMQ1950:LMR1950 LWM1950:LWN1950 MGI1950:MGJ1950 MQE1950:MQF1950 NAA1950:NAB1950 NJW1950:NJX1950 NTS1950:NTT1950 ODO1950:ODP1950 ONK1950:ONL1950 OXG1950:OXH1950 PHC1950:PHD1950 PQY1950:PQZ1950 QAU1950:QAV1950 QKQ1950:QKR1950 QUM1950:QUN1950 REI1950:REJ1950 ROE1950:ROF1950 RYA1950:RYB1950 SHW1950:SHX1950 SRS1950:SRT1950 TBO1950:TBP1950 TLK1950:TLL1950 TVG1950:TVH1950 UFC1950:UFD1950 UOY1950:UOZ1950 UYU1950:UYV1950 VIQ1950:VIR1950 VSM1950:VSN1950 WCI1950:WCJ1950 WME1950:WMF1950 WWA1950:WWB1950 JO1842:JP1842 TK1842:TL1842 ADG1842:ADH1842 ANC1842:AND1842 AWY1842:AWZ1842 BGU1842:BGV1842 BQQ1842:BQR1842 CAM1842:CAN1842 CKI1842:CKJ1842 CUE1842:CUF1842 DEA1842:DEB1842 DNW1842:DNX1842 DXS1842:DXT1842 EHO1842:EHP1842 ERK1842:ERL1842 FBG1842:FBH1842 FLC1842:FLD1842 FUY1842:FUZ1842 GEU1842:GEV1842 GOQ1842:GOR1842 GYM1842:GYN1842 HII1842:HIJ1842 HSE1842:HSF1842 ICA1842:ICB1842 ILW1842:ILX1842 IVS1842:IVT1842 JFO1842:JFP1842 JPK1842:JPL1842 JZG1842:JZH1842 KJC1842:KJD1842 KSY1842:KSZ1842 LCU1842:LCV1842 LMQ1842:LMR1842 LWM1842:LWN1842 MGI1842:MGJ1842 MQE1842:MQF1842 NAA1842:NAB1842 NJW1842:NJX1842 NTS1842:NTT1842 ODO1842:ODP1842 ONK1842:ONL1842 OXG1842:OXH1842 PHC1842:PHD1842 PQY1842:PQZ1842 QAU1842:QAV1842 QKQ1842:QKR1842 QUM1842:QUN1842 REI1842:REJ1842 ROE1842:ROF1842 RYA1842:RYB1842 SHW1842:SHX1842 SRS1842:SRT1842 TBO1842:TBP1842 TLK1842:TLL1842 TVG1842:TVH1842 UFC1842:UFD1842 UOY1842:UOZ1842 UYU1842:UYV1842 VIQ1842:VIR1842 VSM1842:VSN1842 WCI1842:WCJ1842 WME1842:WMF1842 WWA1842:WWB1842 JO1460:JP1460 TK1460:TL1460 ADG1460:ADH1460 ANC1460:AND1460 AWY1460:AWZ1460 BGU1460:BGV1460 BQQ1460:BQR1460 CAM1460:CAN1460 CKI1460:CKJ1460 CUE1460:CUF1460 DEA1460:DEB1460 DNW1460:DNX1460 DXS1460:DXT1460 EHO1460:EHP1460 ERK1460:ERL1460 FBG1460:FBH1460 FLC1460:FLD1460 FUY1460:FUZ1460 GEU1460:GEV1460 GOQ1460:GOR1460 GYM1460:GYN1460 HII1460:HIJ1460 HSE1460:HSF1460 ICA1460:ICB1460 ILW1460:ILX1460 IVS1460:IVT1460 JFO1460:JFP1460 JPK1460:JPL1460 JZG1460:JZH1460 KJC1460:KJD1460 KSY1460:KSZ1460 LCU1460:LCV1460 LMQ1460:LMR1460 LWM1460:LWN1460 MGI1460:MGJ1460 MQE1460:MQF1460 NAA1460:NAB1460 NJW1460:NJX1460 NTS1460:NTT1460 ODO1460:ODP1460 ONK1460:ONL1460 OXG1460:OXH1460 PHC1460:PHD1460 PQY1460:PQZ1460 QAU1460:QAV1460 QKQ1460:QKR1460 QUM1460:QUN1460 REI1460:REJ1460 ROE1460:ROF1460 RYA1460:RYB1460 SHW1460:SHX1460 SRS1460:SRT1460 TBO1460:TBP1460 TLK1460:TLL1460 TVG1460:TVH1460 UFC1460:UFD1460 UOY1460:UOZ1460 UYU1460:UYV1460 VIQ1460:VIR1460 VSM1460:VSN1460 WCI1460:WCJ1460 WME1460:WMF1460 WWA1460:WWB1460 JO1388:JP1388 TK1388:TL1388 ADG1388:ADH1388 ANC1388:AND1388 AWY1388:AWZ1388 BGU1388:BGV1388 BQQ1388:BQR1388 CAM1388:CAN1388 CKI1388:CKJ1388 CUE1388:CUF1388 DEA1388:DEB1388 DNW1388:DNX1388 DXS1388:DXT1388 EHO1388:EHP1388 ERK1388:ERL1388 FBG1388:FBH1388 FLC1388:FLD1388 FUY1388:FUZ1388 GEU1388:GEV1388 GOQ1388:GOR1388 GYM1388:GYN1388 HII1388:HIJ1388 HSE1388:HSF1388 ICA1388:ICB1388 ILW1388:ILX1388 IVS1388:IVT1388 JFO1388:JFP1388 JPK1388:JPL1388 JZG1388:JZH1388 KJC1388:KJD1388 KSY1388:KSZ1388 LCU1388:LCV1388 LMQ1388:LMR1388 LWM1388:LWN1388 MGI1388:MGJ1388 MQE1388:MQF1388 NAA1388:NAB1388 NJW1388:NJX1388 NTS1388:NTT1388 ODO1388:ODP1388 ONK1388:ONL1388 OXG1388:OXH1388 PHC1388:PHD1388 PQY1388:PQZ1388 QAU1388:QAV1388 QKQ1388:QKR1388 QUM1388:QUN1388 REI1388:REJ1388 ROE1388:ROF1388 RYA1388:RYB1388 SHW1388:SHX1388 SRS1388:SRT1388 TBO1388:TBP1388 TLK1388:TLL1388 TVG1388:TVH1388 UFC1388:UFD1388 UOY1388:UOZ1388 UYU1388:UYV1388 VIQ1388:VIR1388 VSM1388:VSN1388 WCI1388:WCJ1388 WME1388:WMF1388 WWA1388:WWB1388 JO1316:JP1316 TK1316:TL1316 ADG1316:ADH1316 ANC1316:AND1316 AWY1316:AWZ1316 BGU1316:BGV1316 BQQ1316:BQR1316 CAM1316:CAN1316 CKI1316:CKJ1316 CUE1316:CUF1316 DEA1316:DEB1316 DNW1316:DNX1316 DXS1316:DXT1316 EHO1316:EHP1316 ERK1316:ERL1316 FBG1316:FBH1316 FLC1316:FLD1316 FUY1316:FUZ1316 GEU1316:GEV1316 GOQ1316:GOR1316 GYM1316:GYN1316 HII1316:HIJ1316 HSE1316:HSF1316 ICA1316:ICB1316 ILW1316:ILX1316 IVS1316:IVT1316 JFO1316:JFP1316 JPK1316:JPL1316 JZG1316:JZH1316 KJC1316:KJD1316 KSY1316:KSZ1316 LCU1316:LCV1316 LMQ1316:LMR1316 LWM1316:LWN1316 MGI1316:MGJ1316 MQE1316:MQF1316 NAA1316:NAB1316 NJW1316:NJX1316 NTS1316:NTT1316 ODO1316:ODP1316 ONK1316:ONL1316 OXG1316:OXH1316 PHC1316:PHD1316 PQY1316:PQZ1316 QAU1316:QAV1316 QKQ1316:QKR1316 QUM1316:QUN1316 REI1316:REJ1316 ROE1316:ROF1316 RYA1316:RYB1316 SHW1316:SHX1316 SRS1316:SRT1316 TBO1316:TBP1316 TLK1316:TLL1316 TVG1316:TVH1316 UFC1316:UFD1316 UOY1316:UOZ1316 UYU1316:UYV1316 VIQ1316:VIR1316 VSM1316:VSN1316 WCI1316:WCJ1316 WME1316:WMF1316 WWA1316:WWB1316 JO1244:JP1244 TK1244:TL1244 ADG1244:ADH1244 ANC1244:AND1244 AWY1244:AWZ1244 BGU1244:BGV1244 BQQ1244:BQR1244 CAM1244:CAN1244 CKI1244:CKJ1244 CUE1244:CUF1244 DEA1244:DEB1244 DNW1244:DNX1244 DXS1244:DXT1244 EHO1244:EHP1244 ERK1244:ERL1244 FBG1244:FBH1244 FLC1244:FLD1244 FUY1244:FUZ1244 GEU1244:GEV1244 GOQ1244:GOR1244 GYM1244:GYN1244 HII1244:HIJ1244 HSE1244:HSF1244 ICA1244:ICB1244 ILW1244:ILX1244 IVS1244:IVT1244 JFO1244:JFP1244 JPK1244:JPL1244 JZG1244:JZH1244 KJC1244:KJD1244 KSY1244:KSZ1244 LCU1244:LCV1244 LMQ1244:LMR1244 LWM1244:LWN1244 MGI1244:MGJ1244 MQE1244:MQF1244 NAA1244:NAB1244 NJW1244:NJX1244 NTS1244:NTT1244 ODO1244:ODP1244 ONK1244:ONL1244 OXG1244:OXH1244 PHC1244:PHD1244 PQY1244:PQZ1244 QAU1244:QAV1244 QKQ1244:QKR1244 QUM1244:QUN1244 REI1244:REJ1244 ROE1244:ROF1244 RYA1244:RYB1244 SHW1244:SHX1244 SRS1244:SRT1244 TBO1244:TBP1244 TLK1244:TLL1244 TVG1244:TVH1244 UFC1244:UFD1244 UOY1244:UOZ1244 UYU1244:UYV1244 VIQ1244:VIR1244 VSM1244:VSN1244 WCI1244:WCJ1244 WME1244:WMF1244 WWA1244:WWB1244 JO1172:JP1172 TK1172:TL1172 ADG1172:ADH1172 ANC1172:AND1172 AWY1172:AWZ1172 BGU1172:BGV1172 BQQ1172:BQR1172 CAM1172:CAN1172 CKI1172:CKJ1172 CUE1172:CUF1172 DEA1172:DEB1172 DNW1172:DNX1172 DXS1172:DXT1172 EHO1172:EHP1172 ERK1172:ERL1172 FBG1172:FBH1172 FLC1172:FLD1172 FUY1172:FUZ1172 GEU1172:GEV1172 GOQ1172:GOR1172 GYM1172:GYN1172 HII1172:HIJ1172 HSE1172:HSF1172 ICA1172:ICB1172 ILW1172:ILX1172 IVS1172:IVT1172 JFO1172:JFP1172 JPK1172:JPL1172 JZG1172:JZH1172 KJC1172:KJD1172 KSY1172:KSZ1172 LCU1172:LCV1172 LMQ1172:LMR1172 LWM1172:LWN1172 MGI1172:MGJ1172 MQE1172:MQF1172 NAA1172:NAB1172 NJW1172:NJX1172 NTS1172:NTT1172 ODO1172:ODP1172 ONK1172:ONL1172 OXG1172:OXH1172 PHC1172:PHD1172 PQY1172:PQZ1172 QAU1172:QAV1172 QKQ1172:QKR1172 QUM1172:QUN1172 REI1172:REJ1172 ROE1172:ROF1172 RYA1172:RYB1172 SHW1172:SHX1172 SRS1172:SRT1172 TBO1172:TBP1172 TLK1172:TLL1172 TVG1172:TVH1172 UFC1172:UFD1172 UOY1172:UOZ1172 UYU1172:UYV1172 VIQ1172:VIR1172 VSM1172:VSN1172 WCI1172:WCJ1172 WME1172:WMF1172 WWA1172:WWB1172 JO1082:JP1082 TK1082:TL1082 ADG1082:ADH1082 ANC1082:AND1082 AWY1082:AWZ1082 BGU1082:BGV1082 BQQ1082:BQR1082 CAM1082:CAN1082 CKI1082:CKJ1082 CUE1082:CUF1082 DEA1082:DEB1082 DNW1082:DNX1082 DXS1082:DXT1082 EHO1082:EHP1082 ERK1082:ERL1082 FBG1082:FBH1082 FLC1082:FLD1082 FUY1082:FUZ1082 GEU1082:GEV1082 GOQ1082:GOR1082 GYM1082:GYN1082 HII1082:HIJ1082 HSE1082:HSF1082 ICA1082:ICB1082 ILW1082:ILX1082 IVS1082:IVT1082 JFO1082:JFP1082 JPK1082:JPL1082 JZG1082:JZH1082 KJC1082:KJD1082 KSY1082:KSZ1082 LCU1082:LCV1082 LMQ1082:LMR1082 LWM1082:LWN1082 MGI1082:MGJ1082 MQE1082:MQF1082 NAA1082:NAB1082 NJW1082:NJX1082 NTS1082:NTT1082 ODO1082:ODP1082 ONK1082:ONL1082 OXG1082:OXH1082 PHC1082:PHD1082 PQY1082:PQZ1082 QAU1082:QAV1082 QKQ1082:QKR1082 QUM1082:QUN1082 REI1082:REJ1082 ROE1082:ROF1082 RYA1082:RYB1082 SHW1082:SHX1082 SRS1082:SRT1082 TBO1082:TBP1082 TLK1082:TLL1082 TVG1082:TVH1082 UFC1082:UFD1082 UOY1082:UOZ1082 UYU1082:UYV1082 VIQ1082:VIR1082 VSM1082:VSN1082 WCI1082:WCJ1082 WME1082:WMF1082 WWA1082:WWB1082 JO1008:JP1008 TK1008:TL1008 ADG1008:ADH1008 ANC1008:AND1008 AWY1008:AWZ1008 BGU1008:BGV1008 BQQ1008:BQR1008 CAM1008:CAN1008 CKI1008:CKJ1008 CUE1008:CUF1008 DEA1008:DEB1008 DNW1008:DNX1008 DXS1008:DXT1008 EHO1008:EHP1008 ERK1008:ERL1008 FBG1008:FBH1008 FLC1008:FLD1008 FUY1008:FUZ1008 GEU1008:GEV1008 GOQ1008:GOR1008 GYM1008:GYN1008 HII1008:HIJ1008 HSE1008:HSF1008 ICA1008:ICB1008 ILW1008:ILX1008 IVS1008:IVT1008 JFO1008:JFP1008 JPK1008:JPL1008 JZG1008:JZH1008 KJC1008:KJD1008 KSY1008:KSZ1008 LCU1008:LCV1008 LMQ1008:LMR1008 LWM1008:LWN1008 MGI1008:MGJ1008 MQE1008:MQF1008 NAA1008:NAB1008 NJW1008:NJX1008 NTS1008:NTT1008 ODO1008:ODP1008 ONK1008:ONL1008 OXG1008:OXH1008 PHC1008:PHD1008 PQY1008:PQZ1008 QAU1008:QAV1008 QKQ1008:QKR1008 QUM1008:QUN1008 REI1008:REJ1008 ROE1008:ROF1008 RYA1008:RYB1008 SHW1008:SHX1008 SRS1008:SRT1008 TBO1008:TBP1008 TLK1008:TLL1008 TVG1008:TVH1008 UFC1008:UFD1008 UOY1008:UOZ1008 UYU1008:UYV1008 VIQ1008:VIR1008 VSM1008:VSN1008 WCI1008:WCJ1008 WME1008:WMF1008 JO82:JP83" xr:uid="{00000000-0002-0000-0000-000011000000}">
      <formula1>1</formula1>
      <formula2>1.11111111111111E+40</formula2>
    </dataValidation>
    <dataValidation type="list" allowBlank="1" showInputMessage="1" showErrorMessage="1" errorTitle="Mes registro contrato" error="Despliegue la flecha y seleccione el mes estimado para el registro del contrato" sqref="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WVW1008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JK28:JK29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JK78:JK79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JK92 TG92 ADC92 AMY92 AWU92 BGQ92 BQM92 CAI92 CKE92 CUA92 DDW92 DNS92 DXO92 EHK92 ERG92 FBC92 FKY92 FUU92 GEQ92 GOM92 GYI92 HIE92 HSA92 IBW92 ILS92 IVO92 JFK92 JPG92 JZC92 KIY92 KSU92 LCQ92 LMM92 LWI92 MGE92 MQA92 MZW92 NJS92 NTO92 ODK92 ONG92 OXC92 PGY92 PQU92 QAQ92 QKM92 QUI92 REE92 ROA92 RXW92 SHS92 SRO92 TBK92 TLG92 TVC92 UEY92 UOU92 UYQ92 VIM92 VSI92 WCE92 WMA92 WVW92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JK382 TG382 ADC382 AMY382 AWU382 BGQ382 BQM382 CAI382 CKE382 CUA382 DDW382 DNS382 DXO382 EHK382 ERG382 FBC382 FKY382 FUU382 GEQ382 GOM382 GYI382 HIE382 HSA382 IBW382 ILS382 IVO382 JFK382 JPG382 JZC382 KIY382 KSU382 LCQ382 LMM382 LWI382 MGE382 MQA382 MZW382 NJS382 NTO382 ODK382 ONG382 OXC382 PGY382 PQU382 QAQ382 QKM382 QUI382 REE382 ROA382 RXW382 SHS382 SRO382 TBK382 TLG382 TVC382 UEY382 UOU382 UYQ382 VIM382 VSI382 WCE382 WMA382 WVW382 JK385 TG385 ADC385 AMY385 AWU385 BGQ385 BQM385 CAI385 CKE385 CUA385 DDW385 DNS385 DXO385 EHK385 ERG385 FBC385 FKY385 FUU385 GEQ385 GOM385 GYI385 HIE385 HSA385 IBW385 ILS385 IVO385 JFK385 JPG385 JZC385 KIY385 KSU385 LCQ385 LMM385 LWI385 MGE385 MQA385 MZW385 NJS385 NTO385 ODK385 ONG385 OXC385 PGY385 PQU385 QAQ385 QKM385 QUI385 REE385 ROA385 RXW385 SHS385 SRO385 TBK385 TLG385 TVC385 UEY385 UOU385 UYQ385 VIM385 VSI385 WCE385 WMA385 WVW385 JK388 TG388 ADC388 AMY388 AWU388 BGQ388 BQM388 CAI388 CKE388 CUA388 DDW388 DNS388 DXO388 EHK388 ERG388 FBC388 FKY388 FUU388 GEQ388 GOM388 GYI388 HIE388 HSA388 IBW388 ILS388 IVO388 JFK388 JPG388 JZC388 KIY388 KSU388 LCQ388 LMM388 LWI388 MGE388 MQA388 MZW388 NJS388 NTO388 ODK388 ONG388 OXC388 PGY388 PQU388 QAQ388 QKM388 QUI388 REE388 ROA388 RXW388 SHS388 SRO388 TBK388 TLG388 TVC388 UEY388 UOU388 UYQ388 VIM388 VSI388 WCE388 WMA388 WVW388 JK391 TG391 ADC391 AMY391 AWU391 BGQ391 BQM391 CAI391 CKE391 CUA391 DDW391 DNS391 DXO391 EHK391 ERG391 FBC391 FKY391 FUU391 GEQ391 GOM391 GYI391 HIE391 HSA391 IBW391 ILS391 IVO391 JFK391 JPG391 JZC391 KIY391 KSU391 LCQ391 LMM391 LWI391 MGE391 MQA391 MZW391 NJS391 NTO391 ODK391 ONG391 OXC391 PGY391 PQU391 QAQ391 QKM391 QUI391 REE391 ROA391 RXW391 SHS391 SRO391 TBK391 TLG391 TVC391 UEY391 UOU391 UYQ391 VIM391 VSI391 WCE391 WMA391 WVW391 JK394 TG394 ADC394 AMY394 AWU394 BGQ394 BQM394 CAI394 CKE394 CUA394 DDW394 DNS394 DXO394 EHK394 ERG394 FBC394 FKY394 FUU394 GEQ394 GOM394 GYI394 HIE394 HSA394 IBW394 ILS394 IVO394 JFK394 JPG394 JZC394 KIY394 KSU394 LCQ394 LMM394 LWI394 MGE394 MQA394 MZW394 NJS394 NTO394 ODK394 ONG394 OXC394 PGY394 PQU394 QAQ394 QKM394 QUI394 REE394 ROA394 RXW394 SHS394 SRO394 TBK394 TLG394 TVC394 UEY394 UOU394 UYQ394 VIM394 VSI394 WCE394 WMA394 WVW394 JK397 TG397 ADC397 AMY397 AWU397 BGQ397 BQM397 CAI397 CKE397 CUA397 DDW397 DNS397 DXO397 EHK397 ERG397 FBC397 FKY397 FUU397 GEQ397 GOM397 GYI397 HIE397 HSA397 IBW397 ILS397 IVO397 JFK397 JPG397 JZC397 KIY397 KSU397 LCQ397 LMM397 LWI397 MGE397 MQA397 MZW397 NJS397 NTO397 ODK397 ONG397 OXC397 PGY397 PQU397 QAQ397 QKM397 QUI397 REE397 ROA397 RXW397 SHS397 SRO397 TBK397 TLG397 TVC397 UEY397 UOU397 UYQ397 VIM397 VSI397 WCE397 WMA397 WVW397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JK403 TG403 ADC403 AMY403 AWU403 BGQ403 BQM403 CAI403 CKE403 CUA403 DDW403 DNS403 DXO403 EHK403 ERG403 FBC403 FKY403 FUU403 GEQ403 GOM403 GYI403 HIE403 HSA403 IBW403 ILS403 IVO403 JFK403 JPG403 JZC403 KIY403 KSU403 LCQ403 LMM403 LWI403 MGE403 MQA403 MZW403 NJS403 NTO403 ODK403 ONG403 OXC403 PGY403 PQU403 QAQ403 QKM403 QUI403 REE403 ROA403 RXW403 SHS403 SRO403 TBK403 TLG403 TVC403 UEY403 UOU403 UYQ403 VIM403 VSI403 WCE403 WMA403 WVW403 JK406 TG406 ADC406 AMY406 AWU406 BGQ406 BQM406 CAI406 CKE406 CUA406 DDW406 DNS406 DXO406 EHK406 ERG406 FBC406 FKY406 FUU406 GEQ406 GOM406 GYI406 HIE406 HSA406 IBW406 ILS406 IVO406 JFK406 JPG406 JZC406 KIY406 KSU406 LCQ406 LMM406 LWI406 MGE406 MQA406 MZW406 NJS406 NTO406 ODK406 ONG406 OXC406 PGY406 PQU406 QAQ406 QKM406 QUI406 REE406 ROA406 RXW406 SHS406 SRO406 TBK406 TLG406 TVC406 UEY406 UOU406 UYQ406 VIM406 VSI406 WCE406 WMA406 WVW406 JK409 TG409 ADC409 AMY409 AWU409 BGQ409 BQM409 CAI409 CKE409 CUA409 DDW409 DNS409 DXO409 EHK409 ERG409 FBC409 FKY409 FUU409 GEQ409 GOM409 GYI409 HIE409 HSA409 IBW409 ILS409 IVO409 JFK409 JPG409 JZC409 KIY409 KSU409 LCQ409 LMM409 LWI409 MGE409 MQA409 MZW409 NJS409 NTO409 ODK409 ONG409 OXC409 PGY409 PQU409 QAQ409 QKM409 QUI409 REE409 ROA409 RXW409 SHS409 SRO409 TBK409 TLG409 TVC409 UEY409 UOU409 UYQ409 VIM409 VSI409 WCE409 WMA409 WVW409 JK412 TG412 ADC412 AMY412 AWU412 BGQ412 BQM412 CAI412 CKE412 CUA412 DDW412 DNS412 DXO412 EHK412 ERG412 FBC412 FKY412 FUU412 GEQ412 GOM412 GYI412 HIE412 HSA412 IBW412 ILS412 IVO412 JFK412 JPG412 JZC412 KIY412 KSU412 LCQ412 LMM412 LWI412 MGE412 MQA412 MZW412 NJS412 NTO412 ODK412 ONG412 OXC412 PGY412 PQU412 QAQ412 QKM412 QUI412 REE412 ROA412 RXW412 SHS412 SRO412 TBK412 TLG412 TVC412 UEY412 UOU412 UYQ412 VIM412 VSI412 WCE412 WMA412 WVW412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JK418 TG418 ADC418 AMY418 AWU418 BGQ418 BQM418 CAI418 CKE418 CUA418 DDW418 DNS418 DXO418 EHK418 ERG418 FBC418 FKY418 FUU418 GEQ418 GOM418 GYI418 HIE418 HSA418 IBW418 ILS418 IVO418 JFK418 JPG418 JZC418 KIY418 KSU418 LCQ418 LMM418 LWI418 MGE418 MQA418 MZW418 NJS418 NTO418 ODK418 ONG418 OXC418 PGY418 PQU418 QAQ418 QKM418 QUI418 REE418 ROA418 RXW418 SHS418 SRO418 TBK418 TLG418 TVC418 UEY418 UOU418 UYQ418 VIM418 VSI418 WCE418 WMA418 WVW418 JK421 TG421 ADC421 AMY421 AWU421 BGQ421 BQM421 CAI421 CKE421 CUA421 DDW421 DNS421 DXO421 EHK421 ERG421 FBC421 FKY421 FUU421 GEQ421 GOM421 GYI421 HIE421 HSA421 IBW421 ILS421 IVO421 JFK421 JPG421 JZC421 KIY421 KSU421 LCQ421 LMM421 LWI421 MGE421 MQA421 MZW421 NJS421 NTO421 ODK421 ONG421 OXC421 PGY421 PQU421 QAQ421 QKM421 QUI421 REE421 ROA421 RXW421 SHS421 SRO421 TBK421 TLG421 TVC421 UEY421 UOU421 UYQ421 VIM421 VSI421 WCE421 WMA421 WVW421 JK424 TG424 ADC424 AMY424 AWU424 BGQ424 BQM424 CAI424 CKE424 CUA424 DDW424 DNS424 DXO424 EHK424 ERG424 FBC424 FKY424 FUU424 GEQ424 GOM424 GYI424 HIE424 HSA424 IBW424 ILS424 IVO424 JFK424 JPG424 JZC424 KIY424 KSU424 LCQ424 LMM424 LWI424 MGE424 MQA424 MZW424 NJS424 NTO424 ODK424 ONG424 OXC424 PGY424 PQU424 QAQ424 QKM424 QUI424 REE424 ROA424 RXW424 SHS424 SRO424 TBK424 TLG424 TVC424 UEY424 UOU424 UYQ424 VIM424 VSI424 WCE424 WMA424 WVW424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JK430 TG430 ADC430 AMY430 AWU430 BGQ430 BQM430 CAI430 CKE430 CUA430 DDW430 DNS430 DXO430 EHK430 ERG430 FBC430 FKY430 FUU430 GEQ430 GOM430 GYI430 HIE430 HSA430 IBW430 ILS430 IVO430 JFK430 JPG430 JZC430 KIY430 KSU430 LCQ430 LMM430 LWI430 MGE430 MQA430 MZW430 NJS430 NTO430 ODK430 ONG430 OXC430 PGY430 PQU430 QAQ430 QKM430 QUI430 REE430 ROA430 RXW430 SHS430 SRO430 TBK430 TLG430 TVC430 UEY430 UOU430 UYQ430 VIM430 VSI430 WCE430 WMA430 WVW430 JK433 TG433 ADC433 AMY433 AWU433 BGQ433 BQM433 CAI433 CKE433 CUA433 DDW433 DNS433 DXO433 EHK433 ERG433 FBC433 FKY433 FUU433 GEQ433 GOM433 GYI433 HIE433 HSA433 IBW433 ILS433 IVO433 JFK433 JPG433 JZC433 KIY433 KSU433 LCQ433 LMM433 LWI433 MGE433 MQA433 MZW433 NJS433 NTO433 ODK433 ONG433 OXC433 PGY433 PQU433 QAQ433 QKM433 QUI433 REE433 ROA433 RXW433 SHS433 SRO433 TBK433 TLG433 TVC433 UEY433 UOU433 UYQ433 VIM433 VSI433 WCE433 WMA433 WVW433 JK436 TG436 ADC436 AMY436 AWU436 BGQ436 BQM436 CAI436 CKE436 CUA436 DDW436 DNS436 DXO436 EHK436 ERG436 FBC436 FKY436 FUU436 GEQ436 GOM436 GYI436 HIE436 HSA436 IBW436 ILS436 IVO436 JFK436 JPG436 JZC436 KIY436 KSU436 LCQ436 LMM436 LWI436 MGE436 MQA436 MZW436 NJS436 NTO436 ODK436 ONG436 OXC436 PGY436 PQU436 QAQ436 QKM436 QUI436 REE436 ROA436 RXW436 SHS436 SRO436 TBK436 TLG436 TVC436 UEY436 UOU436 UYQ436 VIM436 VSI436 WCE436 WMA436 WVW436 JK439 TG439 ADC439 AMY439 AWU439 BGQ439 BQM439 CAI439 CKE439 CUA439 DDW439 DNS439 DXO439 EHK439 ERG439 FBC439 FKY439 FUU439 GEQ439 GOM439 GYI439 HIE439 HSA439 IBW439 ILS439 IVO439 JFK439 JPG439 JZC439 KIY439 KSU439 LCQ439 LMM439 LWI439 MGE439 MQA439 MZW439 NJS439 NTO439 ODK439 ONG439 OXC439 PGY439 PQU439 QAQ439 QKM439 QUI439 REE439 ROA439 RXW439 SHS439 SRO439 TBK439 TLG439 TVC439 UEY439 UOU439 UYQ439 VIM439 VSI439 WCE439 WMA439 WVW439 JK442 TG442 ADC442 AMY442 AWU442 BGQ442 BQM442 CAI442 CKE442 CUA442 DDW442 DNS442 DXO442 EHK442 ERG442 FBC442 FKY442 FUU442 GEQ442 GOM442 GYI442 HIE442 HSA442 IBW442 ILS442 IVO442 JFK442 JPG442 JZC442 KIY442 KSU442 LCQ442 LMM442 LWI442 MGE442 MQA442 MZW442 NJS442 NTO442 ODK442 ONG442 OXC442 PGY442 PQU442 QAQ442 QKM442 QUI442 REE442 ROA442 RXW442 SHS442 SRO442 TBK442 TLG442 TVC442 UEY442 UOU442 UYQ442 VIM442 VSI442 WCE442 WMA442 WVW442 JK445 TG445 ADC445 AMY445 AWU445 BGQ445 BQM445 CAI445 CKE445 CUA445 DDW445 DNS445 DXO445 EHK445 ERG445 FBC445 FKY445 FUU445 GEQ445 GOM445 GYI445 HIE445 HSA445 IBW445 ILS445 IVO445 JFK445 JPG445 JZC445 KIY445 KSU445 LCQ445 LMM445 LWI445 MGE445 MQA445 MZW445 NJS445 NTO445 ODK445 ONG445 OXC445 PGY445 PQU445 QAQ445 QKM445 QUI445 REE445 ROA445 RXW445 SHS445 SRO445 TBK445 TLG445 TVC445 UEY445 UOU445 UYQ445 VIM445 VSI445 WCE445 WMA445 WVW445 JK448 TG448 ADC448 AMY448 AWU448 BGQ448 BQM448 CAI448 CKE448 CUA448 DDW448 DNS448 DXO448 EHK448 ERG448 FBC448 FKY448 FUU448 GEQ448 GOM448 GYI448 HIE448 HSA448 IBW448 ILS448 IVO448 JFK448 JPG448 JZC448 KIY448 KSU448 LCQ448 LMM448 LWI448 MGE448 MQA448 MZW448 NJS448 NTO448 ODK448 ONG448 OXC448 PGY448 PQU448 QAQ448 QKM448 QUI448 REE448 ROA448 RXW448 SHS448 SRO448 TBK448 TLG448 TVC448 UEY448 UOU448 UYQ448 VIM448 VSI448 WCE448 WMA448 WVW448 JK451 TG451 ADC451 AMY451 AWU451 BGQ451 BQM451 CAI451 CKE451 CUA451 DDW451 DNS451 DXO451 EHK451 ERG451 FBC451 FKY451 FUU451 GEQ451 GOM451 GYI451 HIE451 HSA451 IBW451 ILS451 IVO451 JFK451 JPG451 JZC451 KIY451 KSU451 LCQ451 LMM451 LWI451 MGE451 MQA451 MZW451 NJS451 NTO451 ODK451 ONG451 OXC451 PGY451 PQU451 QAQ451 QKM451 QUI451 REE451 ROA451 RXW451 SHS451 SRO451 TBK451 TLG451 TVC451 UEY451 UOU451 UYQ451 VIM451 VSI451 WCE451 WMA451 WVW451 JK454 TG454 ADC454 AMY454 AWU454 BGQ454 BQM454 CAI454 CKE454 CUA454 DDW454 DNS454 DXO454 EHK454 ERG454 FBC454 FKY454 FUU454 GEQ454 GOM454 GYI454 HIE454 HSA454 IBW454 ILS454 IVO454 JFK454 JPG454 JZC454 KIY454 KSU454 LCQ454 LMM454 LWI454 MGE454 MQA454 MZW454 NJS454 NTO454 ODK454 ONG454 OXC454 PGY454 PQU454 QAQ454 QKM454 QUI454 REE454 ROA454 RXW454 SHS454 SRO454 TBK454 TLG454 TVC454 UEY454 UOU454 UYQ454 VIM454 VSI454 WCE454 WMA454 WVW454 JK457 TG457 ADC457 AMY457 AWU457 BGQ457 BQM457 CAI457 CKE457 CUA457 DDW457 DNS457 DXO457 EHK457 ERG457 FBC457 FKY457 FUU457 GEQ457 GOM457 GYI457 HIE457 HSA457 IBW457 ILS457 IVO457 JFK457 JPG457 JZC457 KIY457 KSU457 LCQ457 LMM457 LWI457 MGE457 MQA457 MZW457 NJS457 NTO457 ODK457 ONG457 OXC457 PGY457 PQU457 QAQ457 QKM457 QUI457 REE457 ROA457 RXW457 SHS457 SRO457 TBK457 TLG457 TVC457 UEY457 UOU457 UYQ457 VIM457 VSI457 WCE457 WMA457 WVW457 JK907:JK908 TG907:TG908 ADC907:ADC908 AMY907:AMY908 AWU907:AWU908 BGQ907:BGQ908 BQM907:BQM908 CAI907:CAI908 CKE907:CKE908 CUA907:CUA908 DDW907:DDW908 DNS907:DNS908 DXO907:DXO908 EHK907:EHK908 ERG907:ERG908 FBC907:FBC908 FKY907:FKY908 FUU907:FUU908 GEQ907:GEQ908 GOM907:GOM908 GYI907:GYI908 HIE907:HIE908 HSA907:HSA908 IBW907:IBW908 ILS907:ILS908 IVO907:IVO908 JFK907:JFK908 JPG907:JPG908 JZC907:JZC908 KIY907:KIY908 KSU907:KSU908 LCQ907:LCQ908 LMM907:LMM908 LWI907:LWI908 MGE907:MGE908 MQA907:MQA908 MZW907:MZW908 NJS907:NJS908 NTO907:NTO908 ODK907:ODK908 ONG907:ONG908 OXC907:OXC908 PGY907:PGY908 PQU907:PQU908 QAQ907:QAQ908 QKM907:QKM908 QUI907:QUI908 REE907:REE908 ROA907:ROA908 RXW907:RXW908 SHS907:SHS908 SRO907:SRO908 TBK907:TBK908 TLG907:TLG908 TVC907:TVC908 UEY907:UEY908 UOU907:UOU908 UYQ907:UYQ908 VIM907:VIM908 VSI907:VSI908 WCE907:WCE908 WMA907:WMA908 WVW907:WVW908 JK789 TG789 ADC789 AMY789 AWU789 BGQ789 BQM789 CAI789 CKE789 CUA789 DDW789 DNS789 DXO789 EHK789 ERG789 FBC789 FKY789 FUU789 GEQ789 GOM789 GYI789 HIE789 HSA789 IBW789 ILS789 IVO789 JFK789 JPG789 JZC789 KIY789 KSU789 LCQ789 LMM789 LWI789 MGE789 MQA789 MZW789 NJS789 NTO789 ODK789 ONG789 OXC789 PGY789 PQU789 QAQ789 QKM789 QUI789 REE789 ROA789 RXW789 SHS789 SRO789 TBK789 TLG789 TVC789 UEY789 UOU789 UYQ789 VIM789 VSI789 WCE789 WMA789 WVW789 JK2111 TG2111 ADC2111 AMY2111 AWU2111 BGQ2111 BQM2111 CAI2111 CKE2111 CUA2111 DDW2111 DNS2111 DXO2111 EHK2111 ERG2111 FBC2111 FKY2111 FUU2111 GEQ2111 GOM2111 GYI2111 HIE2111 HSA2111 IBW2111 ILS2111 IVO2111 JFK2111 JPG2111 JZC2111 KIY2111 KSU2111 LCQ2111 LMM2111 LWI2111 MGE2111 MQA2111 MZW2111 NJS2111 NTO2111 ODK2111 ONG2111 OXC2111 PGY2111 PQU2111 QAQ2111 QKM2111 QUI2111 REE2111 ROA2111 RXW2111 SHS2111 SRO2111 TBK2111 TLG2111 TVC2111 UEY2111 UOU2111 UYQ2111 VIM2111 VSI2111 WCE2111 WMA2111 WVW2111 JK1950 TG1950 ADC1950 AMY1950 AWU1950 BGQ1950 BQM1950 CAI1950 CKE1950 CUA1950 DDW1950 DNS1950 DXO1950 EHK1950 ERG1950 FBC1950 FKY1950 FUU1950 GEQ1950 GOM1950 GYI1950 HIE1950 HSA1950 IBW1950 ILS1950 IVO1950 JFK1950 JPG1950 JZC1950 KIY1950 KSU1950 LCQ1950 LMM1950 LWI1950 MGE1950 MQA1950 MZW1950 NJS1950 NTO1950 ODK1950 ONG1950 OXC1950 PGY1950 PQU1950 QAQ1950 QKM1950 QUI1950 REE1950 ROA1950 RXW1950 SHS1950 SRO1950 TBK1950 TLG1950 TVC1950 UEY1950 UOU1950 UYQ1950 VIM1950 VSI1950 WCE1950 WMA1950 WVW1950 JK1842 TG1842 ADC1842 AMY1842 AWU1842 BGQ1842 BQM1842 CAI1842 CKE1842 CUA1842 DDW1842 DNS1842 DXO1842 EHK1842 ERG1842 FBC1842 FKY1842 FUU1842 GEQ1842 GOM1842 GYI1842 HIE1842 HSA1842 IBW1842 ILS1842 IVO1842 JFK1842 JPG1842 JZC1842 KIY1842 KSU1842 LCQ1842 LMM1842 LWI1842 MGE1842 MQA1842 MZW1842 NJS1842 NTO1842 ODK1842 ONG1842 OXC1842 PGY1842 PQU1842 QAQ1842 QKM1842 QUI1842 REE1842 ROA1842 RXW1842 SHS1842 SRO1842 TBK1842 TLG1842 TVC1842 UEY1842 UOU1842 UYQ1842 VIM1842 VSI1842 WCE1842 WMA1842 WVW1842 JK1460 TG1460 ADC1460 AMY1460 AWU1460 BGQ1460 BQM1460 CAI1460 CKE1460 CUA1460 DDW1460 DNS1460 DXO1460 EHK1460 ERG1460 FBC1460 FKY1460 FUU1460 GEQ1460 GOM1460 GYI1460 HIE1460 HSA1460 IBW1460 ILS1460 IVO1460 JFK1460 JPG1460 JZC1460 KIY1460 KSU1460 LCQ1460 LMM1460 LWI1460 MGE1460 MQA1460 MZW1460 NJS1460 NTO1460 ODK1460 ONG1460 OXC1460 PGY1460 PQU1460 QAQ1460 QKM1460 QUI1460 REE1460 ROA1460 RXW1460 SHS1460 SRO1460 TBK1460 TLG1460 TVC1460 UEY1460 UOU1460 UYQ1460 VIM1460 VSI1460 WCE1460 WMA1460 WVW1460 JK1388 TG1388 ADC1388 AMY1388 AWU1388 BGQ1388 BQM1388 CAI1388 CKE1388 CUA1388 DDW1388 DNS1388 DXO1388 EHK1388 ERG1388 FBC1388 FKY1388 FUU1388 GEQ1388 GOM1388 GYI1388 HIE1388 HSA1388 IBW1388 ILS1388 IVO1388 JFK1388 JPG1388 JZC1388 KIY1388 KSU1388 LCQ1388 LMM1388 LWI1388 MGE1388 MQA1388 MZW1388 NJS1388 NTO1388 ODK1388 ONG1388 OXC1388 PGY1388 PQU1388 QAQ1388 QKM1388 QUI1388 REE1388 ROA1388 RXW1388 SHS1388 SRO1388 TBK1388 TLG1388 TVC1388 UEY1388 UOU1388 UYQ1388 VIM1388 VSI1388 WCE1388 WMA1388 WVW1388 JK1316 TG1316 ADC1316 AMY1316 AWU1316 BGQ1316 BQM1316 CAI1316 CKE1316 CUA1316 DDW1316 DNS1316 DXO1316 EHK1316 ERG1316 FBC1316 FKY1316 FUU1316 GEQ1316 GOM1316 GYI1316 HIE1316 HSA1316 IBW1316 ILS1316 IVO1316 JFK1316 JPG1316 JZC1316 KIY1316 KSU1316 LCQ1316 LMM1316 LWI1316 MGE1316 MQA1316 MZW1316 NJS1316 NTO1316 ODK1316 ONG1316 OXC1316 PGY1316 PQU1316 QAQ1316 QKM1316 QUI1316 REE1316 ROA1316 RXW1316 SHS1316 SRO1316 TBK1316 TLG1316 TVC1316 UEY1316 UOU1316 UYQ1316 VIM1316 VSI1316 WCE1316 WMA1316 WVW1316 JK1244 TG1244 ADC1244 AMY1244 AWU1244 BGQ1244 BQM1244 CAI1244 CKE1244 CUA1244 DDW1244 DNS1244 DXO1244 EHK1244 ERG1244 FBC1244 FKY1244 FUU1244 GEQ1244 GOM1244 GYI1244 HIE1244 HSA1244 IBW1244 ILS1244 IVO1244 JFK1244 JPG1244 JZC1244 KIY1244 KSU1244 LCQ1244 LMM1244 LWI1244 MGE1244 MQA1244 MZW1244 NJS1244 NTO1244 ODK1244 ONG1244 OXC1244 PGY1244 PQU1244 QAQ1244 QKM1244 QUI1244 REE1244 ROA1244 RXW1244 SHS1244 SRO1244 TBK1244 TLG1244 TVC1244 UEY1244 UOU1244 UYQ1244 VIM1244 VSI1244 WCE1244 WMA1244 WVW1244 JK1172 TG1172 ADC1172 AMY1172 AWU1172 BGQ1172 BQM1172 CAI1172 CKE1172 CUA1172 DDW1172 DNS1172 DXO1172 EHK1172 ERG1172 FBC1172 FKY1172 FUU1172 GEQ1172 GOM1172 GYI1172 HIE1172 HSA1172 IBW1172 ILS1172 IVO1172 JFK1172 JPG1172 JZC1172 KIY1172 KSU1172 LCQ1172 LMM1172 LWI1172 MGE1172 MQA1172 MZW1172 NJS1172 NTO1172 ODK1172 ONG1172 OXC1172 PGY1172 PQU1172 QAQ1172 QKM1172 QUI1172 REE1172 ROA1172 RXW1172 SHS1172 SRO1172 TBK1172 TLG1172 TVC1172 UEY1172 UOU1172 UYQ1172 VIM1172 VSI1172 WCE1172 WMA1172 WVW1172 JK1082 TG1082 ADC1082 AMY1082 AWU1082 BGQ1082 BQM1082 CAI1082 CKE1082 CUA1082 DDW1082 DNS1082 DXO1082 EHK1082 ERG1082 FBC1082 FKY1082 FUU1082 GEQ1082 GOM1082 GYI1082 HIE1082 HSA1082 IBW1082 ILS1082 IVO1082 JFK1082 JPG1082 JZC1082 KIY1082 KSU1082 LCQ1082 LMM1082 LWI1082 MGE1082 MQA1082 MZW1082 NJS1082 NTO1082 ODK1082 ONG1082 OXC1082 PGY1082 PQU1082 QAQ1082 QKM1082 QUI1082 REE1082 ROA1082 RXW1082 SHS1082 SRO1082 TBK1082 TLG1082 TVC1082 UEY1082 UOU1082 UYQ1082 VIM1082 VSI1082 WCE1082 WMA1082 WVW1082 JK1008 TG1008 ADC1008 AMY1008 AWU1008 BGQ1008 BQM1008 CAI1008 CKE1008 CUA1008 DDW1008 DNS1008 DXO1008 EHK1008 ERG1008 FBC1008 FKY1008 FUU1008 GEQ1008 GOM1008 GYI1008 HIE1008 HSA1008 IBW1008 ILS1008 IVO1008 JFK1008 JPG1008 JZC1008 KIY1008 KSU1008 LCQ1008 LMM1008 LWI1008 MGE1008 MQA1008 MZW1008 NJS1008 NTO1008 ODK1008 ONG1008 OXC1008 PGY1008 PQU1008 QAQ1008 QKM1008 QUI1008 REE1008 ROA1008 RXW1008 SHS1008 SRO1008 TBK1008 TLG1008 TVC1008 UEY1008 UOU1008 UYQ1008 VIM1008 VSI1008 WCE1008 WMA1008 JK82:JK83" xr:uid="{00000000-0002-0000-0000-000012000000}">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WVV28:WVV29 WVV1008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JJ42 TF42 ADB42 AMX42 AWT42 BGP42 BQL42 CAH42 CKD42 CTZ42 DDV42 DNR42 DXN42 EHJ42 ERF42 FBB42 FKX42 FUT42 GEP42 GOL42 GYH42 HID42 HRZ42 IBV42 ILR42 IVN42 JFJ42 JPF42 JZB42 KIX42 KST42 LCP42 LML42 LWH42 MGD42 MPZ42 MZV42 NJR42 NTN42 ODJ42 ONF42 OXB42 PGX42 PQT42 QAP42 QKL42 QUH42 RED42 RNZ42 RXV42 SHR42 SRN42 TBJ42 TLF42 TVB42 UEX42 UOT42 UYP42 VIL42 VSH42 WCD42 WLZ42 WVV42 JJ45 TF45 ADB45 AMX45 AWT45 BGP45 BQL45 CAH45 CKD45 CTZ45 DDV45 DNR45 DXN45 EHJ45 ERF45 FBB45 FKX45 FUT45 GEP45 GOL45 GYH45 HID45 HRZ45 IBV45 ILR45 IVN45 JFJ45 JPF45 JZB45 KIX45 KST45 LCP45 LML45 LWH45 MGD45 MPZ45 MZV45 NJR45 NTN45 ODJ45 ONF45 OXB45 PGX45 PQT45 QAP45 QKL45 QUH45 RED45 RNZ45 RXV45 SHR45 SRN45 TBJ45 TLF45 TVB45 UEX45 UOT45 UYP45 VIL45 VSH45 WCD45 WLZ45 WVV45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JJ51:JJ52 TF51:TF52 ADB51:ADB52 AMX51:AMX52 AWT51:AWT52 BGP51:BGP52 BQL51:BQL52 CAH51:CAH52 CKD51:CKD52 CTZ51:CTZ52 DDV51:DDV52 DNR51:DNR52 DXN51:DXN52 EHJ51:EHJ52 ERF51:ERF52 FBB51:FBB52 FKX51:FKX52 FUT51:FUT52 GEP51:GEP52 GOL51:GOL52 GYH51:GYH52 HID51:HID52 HRZ51:HRZ52 IBV51:IBV52 ILR51:ILR52 IVN51:IVN52 JFJ51:JFJ52 JPF51:JPF52 JZB51:JZB52 KIX51:KIX52 KST51:KST52 LCP51:LCP52 LML51:LML52 LWH51:LWH52 MGD51:MGD52 MPZ51:MPZ52 MZV51:MZV52 NJR51:NJR52 NTN51:NTN52 ODJ51:ODJ52 ONF51:ONF52 OXB51:OXB52 PGX51:PGX52 PQT51:PQT52 QAP51:QAP52 QKL51:QKL52 QUH51:QUH52 RED51:RED52 RNZ51:RNZ52 RXV51:RXV52 SHR51:SHR52 SRN51:SRN52 TBJ51:TBJ52 TLF51:TLF52 TVB51:TVB52 UEX51:UEX52 UOT51:UOT52 UYP51:UYP52 VIL51:VIL52 VSH51:VSH52 WCD51:WCD52 WLZ51:WLZ52 WVV51:WVV52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JJ60 TF60 ADB60 AMX60 AWT60 BGP60 BQL60 CAH60 CKD60 CTZ60 DDV60 DNR60 DXN60 EHJ60 ERF60 FBB60 FKX60 FUT60 GEP60 GOL60 GYH60 HID60 HRZ60 IBV60 ILR60 IVN60 JFJ60 JPF60 JZB60 KIX60 KST60 LCP60 LML60 LWH60 MGD60 MPZ60 MZV60 NJR60 NTN60 ODJ60 ONF60 OXB60 PGX60 PQT60 QAP60 QKL60 QUH60 RED60 RNZ60 RXV60 SHR60 SRN60 TBJ60 TLF60 TVB60 UEX60 UOT60 UYP60 VIL60 VSH60 WCD60 WLZ60 WVV60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TF78:TF79 ADB78:ADB79 AMX78:AMX79 AWT78:AWT79 BGP78:BGP79 BQL78:BQL79 CAH78:CAH79 CKD78:CKD79 CTZ78:CTZ79 DDV78:DDV79 DNR78:DNR79 DXN78:DXN79 EHJ78:EHJ79 ERF78:ERF79 FBB78:FBB79 FKX78:FKX79 FUT78:FUT79 GEP78:GEP79 GOL78:GOL79 GYH78:GYH79 HID78:HID79 HRZ78:HRZ79 IBV78:IBV79 ILR78:ILR79 IVN78:IVN79 JFJ78:JFJ79 JPF78:JPF79 JZB78:JZB79 KIX78:KIX79 KST78:KST79 LCP78:LCP79 LML78:LML79 LWH78:LWH79 MGD78:MGD79 MPZ78:MPZ79 MZV78:MZV79 NJR78:NJR79 NTN78:NTN79 ODJ78:ODJ79 ONF78:ONF79 OXB78:OXB79 PGX78:PGX79 PQT78:PQT79 QAP78:QAP79 QKL78:QKL79 QUH78:QUH79 RED78:RED79 RNZ78:RNZ79 RXV78:RXV79 SHR78:SHR79 SRN78:SRN79 TBJ78:TBJ79 TLF78:TLF79 TVB78:TVB79 UEX78:UEX79 UOT78:UOT79 UYP78:UYP79 VIL78:VIL79 VSH78:VSH79 WCD78:WCD79 WLZ78:WLZ79 WVV78:WVV79 JJ28:JJ29 TF82:TF83 ADB82:ADB83 AMX82:AMX83 AWT82:AWT83 BGP82:BGP83 BQL82:BQL83 CAH82:CAH83 CKD82:CKD83 CTZ82:CTZ83 DDV82:DDV83 DNR82:DNR83 DXN82:DXN83 EHJ82:EHJ83 ERF82:ERF83 FBB82:FBB83 FKX82:FKX83 FUT82:FUT83 GEP82:GEP83 GOL82:GOL83 GYH82:GYH83 HID82:HID83 HRZ82:HRZ83 IBV82:IBV83 ILR82:ILR83 IVN82:IVN83 JFJ82:JFJ83 JPF82:JPF83 JZB82:JZB83 KIX82:KIX83 KST82:KST83 LCP82:LCP83 LML82:LML83 LWH82:LWH83 MGD82:MGD83 MPZ82:MPZ83 MZV82:MZV83 NJR82:NJR83 NTN82:NTN83 ODJ82:ODJ83 ONF82:ONF83 OXB82:OXB83 PGX82:PGX83 PQT82:PQT83 QAP82:QAP83 QKL82:QKL83 QUH82:QUH83 RED82:RED83 RNZ82:RNZ83 RXV82:RXV83 SHR82:SHR83 SRN82:SRN83 TBJ82:TBJ83 TLF82:TLF83 TVB82:TVB83 UEX82:UEX83 UOT82:UOT83 UYP82:UYP83 VIL82:VIL83 VSH82:VSH83 WCD82:WCD83 WLZ82:WLZ83 WVV82:WVV83 JJ78:JJ79 JJ86 TF86 ADB86 AMX86 AWT86 BGP86 BQL86 CAH86 CKD86 CTZ86 DDV86 DNR86 DXN86 EHJ86 ERF86 FBB86 FKX86 FUT86 GEP86 GOL86 GYH86 HID86 HRZ86 IBV86 ILR86 IVN86 JFJ86 JPF86 JZB86 KIX86 KST86 LCP86 LML86 LWH86 MGD86 MPZ86 MZV86 NJR86 NTN86 ODJ86 ONF86 OXB86 PGX86 PQT86 QAP86 QKL86 QUH86 RED86 RNZ86 RXV86 SHR86 SRN86 TBJ86 TLF86 TVB86 UEX86 UOT86 UYP86 VIL86 VSH86 WCD86 WLZ86 WVV86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JJ92 TF92 ADB92 AMX92 AWT92 BGP92 BQL92 CAH92 CKD92 CTZ92 DDV92 DNR92 DXN92 EHJ92 ERF92 FBB92 FKX92 FUT92 GEP92 GOL92 GYH92 HID92 HRZ92 IBV92 ILR92 IVN92 JFJ92 JPF92 JZB92 KIX92 KST92 LCP92 LML92 LWH92 MGD92 MPZ92 MZV92 NJR92 NTN92 ODJ92 ONF92 OXB92 PGX92 PQT92 QAP92 QKL92 QUH92 RED92 RNZ92 RXV92 SHR92 SRN92 TBJ92 TLF92 TVB92 UEX92 UOT92 UYP92 VIL92 VSH92 WCD92 WLZ92 WVV92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JJ382 TF382 ADB382 AMX382 AWT382 BGP382 BQL382 CAH382 CKD382 CTZ382 DDV382 DNR382 DXN382 EHJ382 ERF382 FBB382 FKX382 FUT382 GEP382 GOL382 GYH382 HID382 HRZ382 IBV382 ILR382 IVN382 JFJ382 JPF382 JZB382 KIX382 KST382 LCP382 LML382 LWH382 MGD382 MPZ382 MZV382 NJR382 NTN382 ODJ382 ONF382 OXB382 PGX382 PQT382 QAP382 QKL382 QUH382 RED382 RNZ382 RXV382 SHR382 SRN382 TBJ382 TLF382 TVB382 UEX382 UOT382 UYP382 VIL382 VSH382 WCD382 WLZ382 WVV382 JJ385 TF385 ADB385 AMX385 AWT385 BGP385 BQL385 CAH385 CKD385 CTZ385 DDV385 DNR385 DXN385 EHJ385 ERF385 FBB385 FKX385 FUT385 GEP385 GOL385 GYH385 HID385 HRZ385 IBV385 ILR385 IVN385 JFJ385 JPF385 JZB385 KIX385 KST385 LCP385 LML385 LWH385 MGD385 MPZ385 MZV385 NJR385 NTN385 ODJ385 ONF385 OXB385 PGX385 PQT385 QAP385 QKL385 QUH385 RED385 RNZ385 RXV385 SHR385 SRN385 TBJ385 TLF385 TVB385 UEX385 UOT385 UYP385 VIL385 VSH385 WCD385 WLZ385 WVV385 JJ388 TF388 ADB388 AMX388 AWT388 BGP388 BQL388 CAH388 CKD388 CTZ388 DDV388 DNR388 DXN388 EHJ388 ERF388 FBB388 FKX388 FUT388 GEP388 GOL388 GYH388 HID388 HRZ388 IBV388 ILR388 IVN388 JFJ388 JPF388 JZB388 KIX388 KST388 LCP388 LML388 LWH388 MGD388 MPZ388 MZV388 NJR388 NTN388 ODJ388 ONF388 OXB388 PGX388 PQT388 QAP388 QKL388 QUH388 RED388 RNZ388 RXV388 SHR388 SRN388 TBJ388 TLF388 TVB388 UEX388 UOT388 UYP388 VIL388 VSH388 WCD388 WLZ388 WVV388 JJ391 TF391 ADB391 AMX391 AWT391 BGP391 BQL391 CAH391 CKD391 CTZ391 DDV391 DNR391 DXN391 EHJ391 ERF391 FBB391 FKX391 FUT391 GEP391 GOL391 GYH391 HID391 HRZ391 IBV391 ILR391 IVN391 JFJ391 JPF391 JZB391 KIX391 KST391 LCP391 LML391 LWH391 MGD391 MPZ391 MZV391 NJR391 NTN391 ODJ391 ONF391 OXB391 PGX391 PQT391 QAP391 QKL391 QUH391 RED391 RNZ391 RXV391 SHR391 SRN391 TBJ391 TLF391 TVB391 UEX391 UOT391 UYP391 VIL391 VSH391 WCD391 WLZ391 WVV391 JJ394 TF394 ADB394 AMX394 AWT394 BGP394 BQL394 CAH394 CKD394 CTZ394 DDV394 DNR394 DXN394 EHJ394 ERF394 FBB394 FKX394 FUT394 GEP394 GOL394 GYH394 HID394 HRZ394 IBV394 ILR394 IVN394 JFJ394 JPF394 JZB394 KIX394 KST394 LCP394 LML394 LWH394 MGD394 MPZ394 MZV394 NJR394 NTN394 ODJ394 ONF394 OXB394 PGX394 PQT394 QAP394 QKL394 QUH394 RED394 RNZ394 RXV394 SHR394 SRN394 TBJ394 TLF394 TVB394 UEX394 UOT394 UYP394 VIL394 VSH394 WCD394 WLZ394 WVV394 JJ397 TF397 ADB397 AMX397 AWT397 BGP397 BQL397 CAH397 CKD397 CTZ397 DDV397 DNR397 DXN397 EHJ397 ERF397 FBB397 FKX397 FUT397 GEP397 GOL397 GYH397 HID397 HRZ397 IBV397 ILR397 IVN397 JFJ397 JPF397 JZB397 KIX397 KST397 LCP397 LML397 LWH397 MGD397 MPZ397 MZV397 NJR397 NTN397 ODJ397 ONF397 OXB397 PGX397 PQT397 QAP397 QKL397 QUH397 RED397 RNZ397 RXV397 SHR397 SRN397 TBJ397 TLF397 TVB397 UEX397 UOT397 UYP397 VIL397 VSH397 WCD397 WLZ397 WVV397 JJ400 TF400 ADB400 AMX400 AWT400 BGP400 BQL400 CAH400 CKD400 CTZ400 DDV400 DNR400 DXN400 EHJ400 ERF400 FBB400 FKX400 FUT400 GEP400 GOL400 GYH400 HID400 HRZ400 IBV400 ILR400 IVN400 JFJ400 JPF400 JZB400 KIX400 KST400 LCP400 LML400 LWH400 MGD400 MPZ400 MZV400 NJR400 NTN400 ODJ400 ONF400 OXB400 PGX400 PQT400 QAP400 QKL400 QUH400 RED400 RNZ400 RXV400 SHR400 SRN400 TBJ400 TLF400 TVB400 UEX400 UOT400 UYP400 VIL400 VSH400 WCD400 WLZ400 WVV400 JJ403 TF403 ADB403 AMX403 AWT403 BGP403 BQL403 CAH403 CKD403 CTZ403 DDV403 DNR403 DXN403 EHJ403 ERF403 FBB403 FKX403 FUT403 GEP403 GOL403 GYH403 HID403 HRZ403 IBV403 ILR403 IVN403 JFJ403 JPF403 JZB403 KIX403 KST403 LCP403 LML403 LWH403 MGD403 MPZ403 MZV403 NJR403 NTN403 ODJ403 ONF403 OXB403 PGX403 PQT403 QAP403 QKL403 QUH403 RED403 RNZ403 RXV403 SHR403 SRN403 TBJ403 TLF403 TVB403 UEX403 UOT403 UYP403 VIL403 VSH403 WCD403 WLZ403 WVV403 JJ406 TF406 ADB406 AMX406 AWT406 BGP406 BQL406 CAH406 CKD406 CTZ406 DDV406 DNR406 DXN406 EHJ406 ERF406 FBB406 FKX406 FUT406 GEP406 GOL406 GYH406 HID406 HRZ406 IBV406 ILR406 IVN406 JFJ406 JPF406 JZB406 KIX406 KST406 LCP406 LML406 LWH406 MGD406 MPZ406 MZV406 NJR406 NTN406 ODJ406 ONF406 OXB406 PGX406 PQT406 QAP406 QKL406 QUH406 RED406 RNZ406 RXV406 SHR406 SRN406 TBJ406 TLF406 TVB406 UEX406 UOT406 UYP406 VIL406 VSH406 WCD406 WLZ406 WVV406 JJ409 TF409 ADB409 AMX409 AWT409 BGP409 BQL409 CAH409 CKD409 CTZ409 DDV409 DNR409 DXN409 EHJ409 ERF409 FBB409 FKX409 FUT409 GEP409 GOL409 GYH409 HID409 HRZ409 IBV409 ILR409 IVN409 JFJ409 JPF409 JZB409 KIX409 KST409 LCP409 LML409 LWH409 MGD409 MPZ409 MZV409 NJR409 NTN409 ODJ409 ONF409 OXB409 PGX409 PQT409 QAP409 QKL409 QUH409 RED409 RNZ409 RXV409 SHR409 SRN409 TBJ409 TLF409 TVB409 UEX409 UOT409 UYP409 VIL409 VSH409 WCD409 WLZ409 WVV409 JJ412 TF412 ADB412 AMX412 AWT412 BGP412 BQL412 CAH412 CKD412 CTZ412 DDV412 DNR412 DXN412 EHJ412 ERF412 FBB412 FKX412 FUT412 GEP412 GOL412 GYH412 HID412 HRZ412 IBV412 ILR412 IVN412 JFJ412 JPF412 JZB412 KIX412 KST412 LCP412 LML412 LWH412 MGD412 MPZ412 MZV412 NJR412 NTN412 ODJ412 ONF412 OXB412 PGX412 PQT412 QAP412 QKL412 QUH412 RED412 RNZ412 RXV412 SHR412 SRN412 TBJ412 TLF412 TVB412 UEX412 UOT412 UYP412 VIL412 VSH412 WCD412 WLZ412 WVV412 JJ415 TF415 ADB415 AMX415 AWT415 BGP415 BQL415 CAH415 CKD415 CTZ415 DDV415 DNR415 DXN415 EHJ415 ERF415 FBB415 FKX415 FUT415 GEP415 GOL415 GYH415 HID415 HRZ415 IBV415 ILR415 IVN415 JFJ415 JPF415 JZB415 KIX415 KST415 LCP415 LML415 LWH415 MGD415 MPZ415 MZV415 NJR415 NTN415 ODJ415 ONF415 OXB415 PGX415 PQT415 QAP415 QKL415 QUH415 RED415 RNZ415 RXV415 SHR415 SRN415 TBJ415 TLF415 TVB415 UEX415 UOT415 UYP415 VIL415 VSH415 WCD415 WLZ415 WVV415 JJ418 TF418 ADB418 AMX418 AWT418 BGP418 BQL418 CAH418 CKD418 CTZ418 DDV418 DNR418 DXN418 EHJ418 ERF418 FBB418 FKX418 FUT418 GEP418 GOL418 GYH418 HID418 HRZ418 IBV418 ILR418 IVN418 JFJ418 JPF418 JZB418 KIX418 KST418 LCP418 LML418 LWH418 MGD418 MPZ418 MZV418 NJR418 NTN418 ODJ418 ONF418 OXB418 PGX418 PQT418 QAP418 QKL418 QUH418 RED418 RNZ418 RXV418 SHR418 SRN418 TBJ418 TLF418 TVB418 UEX418 UOT418 UYP418 VIL418 VSH418 WCD418 WLZ418 WVV418 JJ421 TF421 ADB421 AMX421 AWT421 BGP421 BQL421 CAH421 CKD421 CTZ421 DDV421 DNR421 DXN421 EHJ421 ERF421 FBB421 FKX421 FUT421 GEP421 GOL421 GYH421 HID421 HRZ421 IBV421 ILR421 IVN421 JFJ421 JPF421 JZB421 KIX421 KST421 LCP421 LML421 LWH421 MGD421 MPZ421 MZV421 NJR421 NTN421 ODJ421 ONF421 OXB421 PGX421 PQT421 QAP421 QKL421 QUH421 RED421 RNZ421 RXV421 SHR421 SRN421 TBJ421 TLF421 TVB421 UEX421 UOT421 UYP421 VIL421 VSH421 WCD421 WLZ421 WVV421 JJ424 TF424 ADB424 AMX424 AWT424 BGP424 BQL424 CAH424 CKD424 CTZ424 DDV424 DNR424 DXN424 EHJ424 ERF424 FBB424 FKX424 FUT424 GEP424 GOL424 GYH424 HID424 HRZ424 IBV424 ILR424 IVN424 JFJ424 JPF424 JZB424 KIX424 KST424 LCP424 LML424 LWH424 MGD424 MPZ424 MZV424 NJR424 NTN424 ODJ424 ONF424 OXB424 PGX424 PQT424 QAP424 QKL424 QUH424 RED424 RNZ424 RXV424 SHR424 SRN424 TBJ424 TLF424 TVB424 UEX424 UOT424 UYP424 VIL424 VSH424 WCD424 WLZ424 WVV424 JJ427 TF427 ADB427 AMX427 AWT427 BGP427 BQL427 CAH427 CKD427 CTZ427 DDV427 DNR427 DXN427 EHJ427 ERF427 FBB427 FKX427 FUT427 GEP427 GOL427 GYH427 HID427 HRZ427 IBV427 ILR427 IVN427 JFJ427 JPF427 JZB427 KIX427 KST427 LCP427 LML427 LWH427 MGD427 MPZ427 MZV427 NJR427 NTN427 ODJ427 ONF427 OXB427 PGX427 PQT427 QAP427 QKL427 QUH427 RED427 RNZ427 RXV427 SHR427 SRN427 TBJ427 TLF427 TVB427 UEX427 UOT427 UYP427 VIL427 VSH427 WCD427 WLZ427 WVV427 JJ430 TF430 ADB430 AMX430 AWT430 BGP430 BQL430 CAH430 CKD430 CTZ430 DDV430 DNR430 DXN430 EHJ430 ERF430 FBB430 FKX430 FUT430 GEP430 GOL430 GYH430 HID430 HRZ430 IBV430 ILR430 IVN430 JFJ430 JPF430 JZB430 KIX430 KST430 LCP430 LML430 LWH430 MGD430 MPZ430 MZV430 NJR430 NTN430 ODJ430 ONF430 OXB430 PGX430 PQT430 QAP430 QKL430 QUH430 RED430 RNZ430 RXV430 SHR430 SRN430 TBJ430 TLF430 TVB430 UEX430 UOT430 UYP430 VIL430 VSH430 WCD430 WLZ430 WVV430 JJ433 TF433 ADB433 AMX433 AWT433 BGP433 BQL433 CAH433 CKD433 CTZ433 DDV433 DNR433 DXN433 EHJ433 ERF433 FBB433 FKX433 FUT433 GEP433 GOL433 GYH433 HID433 HRZ433 IBV433 ILR433 IVN433 JFJ433 JPF433 JZB433 KIX433 KST433 LCP433 LML433 LWH433 MGD433 MPZ433 MZV433 NJR433 NTN433 ODJ433 ONF433 OXB433 PGX433 PQT433 QAP433 QKL433 QUH433 RED433 RNZ433 RXV433 SHR433 SRN433 TBJ433 TLF433 TVB433 UEX433 UOT433 UYP433 VIL433 VSH433 WCD433 WLZ433 WVV433 JJ436 TF436 ADB436 AMX436 AWT436 BGP436 BQL436 CAH436 CKD436 CTZ436 DDV436 DNR436 DXN436 EHJ436 ERF436 FBB436 FKX436 FUT436 GEP436 GOL436 GYH436 HID436 HRZ436 IBV436 ILR436 IVN436 JFJ436 JPF436 JZB436 KIX436 KST436 LCP436 LML436 LWH436 MGD436 MPZ436 MZV436 NJR436 NTN436 ODJ436 ONF436 OXB436 PGX436 PQT436 QAP436 QKL436 QUH436 RED436 RNZ436 RXV436 SHR436 SRN436 TBJ436 TLF436 TVB436 UEX436 UOT436 UYP436 VIL436 VSH436 WCD436 WLZ436 WVV436 JJ439 TF439 ADB439 AMX439 AWT439 BGP439 BQL439 CAH439 CKD439 CTZ439 DDV439 DNR439 DXN439 EHJ439 ERF439 FBB439 FKX439 FUT439 GEP439 GOL439 GYH439 HID439 HRZ439 IBV439 ILR439 IVN439 JFJ439 JPF439 JZB439 KIX439 KST439 LCP439 LML439 LWH439 MGD439 MPZ439 MZV439 NJR439 NTN439 ODJ439 ONF439 OXB439 PGX439 PQT439 QAP439 QKL439 QUH439 RED439 RNZ439 RXV439 SHR439 SRN439 TBJ439 TLF439 TVB439 UEX439 UOT439 UYP439 VIL439 VSH439 WCD439 WLZ439 WVV439 JJ442 TF442 ADB442 AMX442 AWT442 BGP442 BQL442 CAH442 CKD442 CTZ442 DDV442 DNR442 DXN442 EHJ442 ERF442 FBB442 FKX442 FUT442 GEP442 GOL442 GYH442 HID442 HRZ442 IBV442 ILR442 IVN442 JFJ442 JPF442 JZB442 KIX442 KST442 LCP442 LML442 LWH442 MGD442 MPZ442 MZV442 NJR442 NTN442 ODJ442 ONF442 OXB442 PGX442 PQT442 QAP442 QKL442 QUH442 RED442 RNZ442 RXV442 SHR442 SRN442 TBJ442 TLF442 TVB442 UEX442 UOT442 UYP442 VIL442 VSH442 WCD442 WLZ442 WVV442 JJ445 TF445 ADB445 AMX445 AWT445 BGP445 BQL445 CAH445 CKD445 CTZ445 DDV445 DNR445 DXN445 EHJ445 ERF445 FBB445 FKX445 FUT445 GEP445 GOL445 GYH445 HID445 HRZ445 IBV445 ILR445 IVN445 JFJ445 JPF445 JZB445 KIX445 KST445 LCP445 LML445 LWH445 MGD445 MPZ445 MZV445 NJR445 NTN445 ODJ445 ONF445 OXB445 PGX445 PQT445 QAP445 QKL445 QUH445 RED445 RNZ445 RXV445 SHR445 SRN445 TBJ445 TLF445 TVB445 UEX445 UOT445 UYP445 VIL445 VSH445 WCD445 WLZ445 WVV445 JJ448 TF448 ADB448 AMX448 AWT448 BGP448 BQL448 CAH448 CKD448 CTZ448 DDV448 DNR448 DXN448 EHJ448 ERF448 FBB448 FKX448 FUT448 GEP448 GOL448 GYH448 HID448 HRZ448 IBV448 ILR448 IVN448 JFJ448 JPF448 JZB448 KIX448 KST448 LCP448 LML448 LWH448 MGD448 MPZ448 MZV448 NJR448 NTN448 ODJ448 ONF448 OXB448 PGX448 PQT448 QAP448 QKL448 QUH448 RED448 RNZ448 RXV448 SHR448 SRN448 TBJ448 TLF448 TVB448 UEX448 UOT448 UYP448 VIL448 VSH448 WCD448 WLZ448 WVV448 JJ451 TF451 ADB451 AMX451 AWT451 BGP451 BQL451 CAH451 CKD451 CTZ451 DDV451 DNR451 DXN451 EHJ451 ERF451 FBB451 FKX451 FUT451 GEP451 GOL451 GYH451 HID451 HRZ451 IBV451 ILR451 IVN451 JFJ451 JPF451 JZB451 KIX451 KST451 LCP451 LML451 LWH451 MGD451 MPZ451 MZV451 NJR451 NTN451 ODJ451 ONF451 OXB451 PGX451 PQT451 QAP451 QKL451 QUH451 RED451 RNZ451 RXV451 SHR451 SRN451 TBJ451 TLF451 TVB451 UEX451 UOT451 UYP451 VIL451 VSH451 WCD451 WLZ451 WVV451 JJ454 TF454 ADB454 AMX454 AWT454 BGP454 BQL454 CAH454 CKD454 CTZ454 DDV454 DNR454 DXN454 EHJ454 ERF454 FBB454 FKX454 FUT454 GEP454 GOL454 GYH454 HID454 HRZ454 IBV454 ILR454 IVN454 JFJ454 JPF454 JZB454 KIX454 KST454 LCP454 LML454 LWH454 MGD454 MPZ454 MZV454 NJR454 NTN454 ODJ454 ONF454 OXB454 PGX454 PQT454 QAP454 QKL454 QUH454 RED454 RNZ454 RXV454 SHR454 SRN454 TBJ454 TLF454 TVB454 UEX454 UOT454 UYP454 VIL454 VSH454 WCD454 WLZ454 WVV454 JJ457 TF457 ADB457 AMX457 AWT457 BGP457 BQL457 CAH457 CKD457 CTZ457 DDV457 DNR457 DXN457 EHJ457 ERF457 FBB457 FKX457 FUT457 GEP457 GOL457 GYH457 HID457 HRZ457 IBV457 ILR457 IVN457 JFJ457 JPF457 JZB457 KIX457 KST457 LCP457 LML457 LWH457 MGD457 MPZ457 MZV457 NJR457 NTN457 ODJ457 ONF457 OXB457 PGX457 PQT457 QAP457 QKL457 QUH457 RED457 RNZ457 RXV457 SHR457 SRN457 TBJ457 TLF457 TVB457 UEX457 UOT457 UYP457 VIL457 VSH457 WCD457 WLZ457 WVV457 JJ907:JJ908 TF907:TF908 ADB907:ADB908 AMX907:AMX908 AWT907:AWT908 BGP907:BGP908 BQL907:BQL908 CAH907:CAH908 CKD907:CKD908 CTZ907:CTZ908 DDV907:DDV908 DNR907:DNR908 DXN907:DXN908 EHJ907:EHJ908 ERF907:ERF908 FBB907:FBB908 FKX907:FKX908 FUT907:FUT908 GEP907:GEP908 GOL907:GOL908 GYH907:GYH908 HID907:HID908 HRZ907:HRZ908 IBV907:IBV908 ILR907:ILR908 IVN907:IVN908 JFJ907:JFJ908 JPF907:JPF908 JZB907:JZB908 KIX907:KIX908 KST907:KST908 LCP907:LCP908 LML907:LML908 LWH907:LWH908 MGD907:MGD908 MPZ907:MPZ908 MZV907:MZV908 NJR907:NJR908 NTN907:NTN908 ODJ907:ODJ908 ONF907:ONF908 OXB907:OXB908 PGX907:PGX908 PQT907:PQT908 QAP907:QAP908 QKL907:QKL908 QUH907:QUH908 RED907:RED908 RNZ907:RNZ908 RXV907:RXV908 SHR907:SHR908 SRN907:SRN908 TBJ907:TBJ908 TLF907:TLF908 TVB907:TVB908 UEX907:UEX908 UOT907:UOT908 UYP907:UYP908 VIL907:VIL908 VSH907:VSH908 WCD907:WCD908 WLZ907:WLZ908 WVV907:WVV908 JJ789 TF789 ADB789 AMX789 AWT789 BGP789 BQL789 CAH789 CKD789 CTZ789 DDV789 DNR789 DXN789 EHJ789 ERF789 FBB789 FKX789 FUT789 GEP789 GOL789 GYH789 HID789 HRZ789 IBV789 ILR789 IVN789 JFJ789 JPF789 JZB789 KIX789 KST789 LCP789 LML789 LWH789 MGD789 MPZ789 MZV789 NJR789 NTN789 ODJ789 ONF789 OXB789 PGX789 PQT789 QAP789 QKL789 QUH789 RED789 RNZ789 RXV789 SHR789 SRN789 TBJ789 TLF789 TVB789 UEX789 UOT789 UYP789 VIL789 VSH789 WCD789 WLZ789 WVV789 JJ2111 TF2111 ADB2111 AMX2111 AWT2111 BGP2111 BQL2111 CAH2111 CKD2111 CTZ2111 DDV2111 DNR2111 DXN2111 EHJ2111 ERF2111 FBB2111 FKX2111 FUT2111 GEP2111 GOL2111 GYH2111 HID2111 HRZ2111 IBV2111 ILR2111 IVN2111 JFJ2111 JPF2111 JZB2111 KIX2111 KST2111 LCP2111 LML2111 LWH2111 MGD2111 MPZ2111 MZV2111 NJR2111 NTN2111 ODJ2111 ONF2111 OXB2111 PGX2111 PQT2111 QAP2111 QKL2111 QUH2111 RED2111 RNZ2111 RXV2111 SHR2111 SRN2111 TBJ2111 TLF2111 TVB2111 UEX2111 UOT2111 UYP2111 VIL2111 VSH2111 WCD2111 WLZ2111 WVV2111 JJ1950 TF1950 ADB1950 AMX1950 AWT1950 BGP1950 BQL1950 CAH1950 CKD1950 CTZ1950 DDV1950 DNR1950 DXN1950 EHJ1950 ERF1950 FBB1950 FKX1950 FUT1950 GEP1950 GOL1950 GYH1950 HID1950 HRZ1950 IBV1950 ILR1950 IVN1950 JFJ1950 JPF1950 JZB1950 KIX1950 KST1950 LCP1950 LML1950 LWH1950 MGD1950 MPZ1950 MZV1950 NJR1950 NTN1950 ODJ1950 ONF1950 OXB1950 PGX1950 PQT1950 QAP1950 QKL1950 QUH1950 RED1950 RNZ1950 RXV1950 SHR1950 SRN1950 TBJ1950 TLF1950 TVB1950 UEX1950 UOT1950 UYP1950 VIL1950 VSH1950 WCD1950 WLZ1950 WVV1950 JJ1842 TF1842 ADB1842 AMX1842 AWT1842 BGP1842 BQL1842 CAH1842 CKD1842 CTZ1842 DDV1842 DNR1842 DXN1842 EHJ1842 ERF1842 FBB1842 FKX1842 FUT1842 GEP1842 GOL1842 GYH1842 HID1842 HRZ1842 IBV1842 ILR1842 IVN1842 JFJ1842 JPF1842 JZB1842 KIX1842 KST1842 LCP1842 LML1842 LWH1842 MGD1842 MPZ1842 MZV1842 NJR1842 NTN1842 ODJ1842 ONF1842 OXB1842 PGX1842 PQT1842 QAP1842 QKL1842 QUH1842 RED1842 RNZ1842 RXV1842 SHR1842 SRN1842 TBJ1842 TLF1842 TVB1842 UEX1842 UOT1842 UYP1842 VIL1842 VSH1842 WCD1842 WLZ1842 WVV1842 JJ1460 TF1460 ADB1460 AMX1460 AWT1460 BGP1460 BQL1460 CAH1460 CKD1460 CTZ1460 DDV1460 DNR1460 DXN1460 EHJ1460 ERF1460 FBB1460 FKX1460 FUT1460 GEP1460 GOL1460 GYH1460 HID1460 HRZ1460 IBV1460 ILR1460 IVN1460 JFJ1460 JPF1460 JZB1460 KIX1460 KST1460 LCP1460 LML1460 LWH1460 MGD1460 MPZ1460 MZV1460 NJR1460 NTN1460 ODJ1460 ONF1460 OXB1460 PGX1460 PQT1460 QAP1460 QKL1460 QUH1460 RED1460 RNZ1460 RXV1460 SHR1460 SRN1460 TBJ1460 TLF1460 TVB1460 UEX1460 UOT1460 UYP1460 VIL1460 VSH1460 WCD1460 WLZ1460 WVV1460 JJ1388 TF1388 ADB1388 AMX1388 AWT1388 BGP1388 BQL1388 CAH1388 CKD1388 CTZ1388 DDV1388 DNR1388 DXN1388 EHJ1388 ERF1388 FBB1388 FKX1388 FUT1388 GEP1388 GOL1388 GYH1388 HID1388 HRZ1388 IBV1388 ILR1388 IVN1388 JFJ1388 JPF1388 JZB1388 KIX1388 KST1388 LCP1388 LML1388 LWH1388 MGD1388 MPZ1388 MZV1388 NJR1388 NTN1388 ODJ1388 ONF1388 OXB1388 PGX1388 PQT1388 QAP1388 QKL1388 QUH1388 RED1388 RNZ1388 RXV1388 SHR1388 SRN1388 TBJ1388 TLF1388 TVB1388 UEX1388 UOT1388 UYP1388 VIL1388 VSH1388 WCD1388 WLZ1388 WVV1388 JJ1316 TF1316 ADB1316 AMX1316 AWT1316 BGP1316 BQL1316 CAH1316 CKD1316 CTZ1316 DDV1316 DNR1316 DXN1316 EHJ1316 ERF1316 FBB1316 FKX1316 FUT1316 GEP1316 GOL1316 GYH1316 HID1316 HRZ1316 IBV1316 ILR1316 IVN1316 JFJ1316 JPF1316 JZB1316 KIX1316 KST1316 LCP1316 LML1316 LWH1316 MGD1316 MPZ1316 MZV1316 NJR1316 NTN1316 ODJ1316 ONF1316 OXB1316 PGX1316 PQT1316 QAP1316 QKL1316 QUH1316 RED1316 RNZ1316 RXV1316 SHR1316 SRN1316 TBJ1316 TLF1316 TVB1316 UEX1316 UOT1316 UYP1316 VIL1316 VSH1316 WCD1316 WLZ1316 WVV1316 JJ1244 TF1244 ADB1244 AMX1244 AWT1244 BGP1244 BQL1244 CAH1244 CKD1244 CTZ1244 DDV1244 DNR1244 DXN1244 EHJ1244 ERF1244 FBB1244 FKX1244 FUT1244 GEP1244 GOL1244 GYH1244 HID1244 HRZ1244 IBV1244 ILR1244 IVN1244 JFJ1244 JPF1244 JZB1244 KIX1244 KST1244 LCP1244 LML1244 LWH1244 MGD1244 MPZ1244 MZV1244 NJR1244 NTN1244 ODJ1244 ONF1244 OXB1244 PGX1244 PQT1244 QAP1244 QKL1244 QUH1244 RED1244 RNZ1244 RXV1244 SHR1244 SRN1244 TBJ1244 TLF1244 TVB1244 UEX1244 UOT1244 UYP1244 VIL1244 VSH1244 WCD1244 WLZ1244 WVV1244 JJ1172 TF1172 ADB1172 AMX1172 AWT1172 BGP1172 BQL1172 CAH1172 CKD1172 CTZ1172 DDV1172 DNR1172 DXN1172 EHJ1172 ERF1172 FBB1172 FKX1172 FUT1172 GEP1172 GOL1172 GYH1172 HID1172 HRZ1172 IBV1172 ILR1172 IVN1172 JFJ1172 JPF1172 JZB1172 KIX1172 KST1172 LCP1172 LML1172 LWH1172 MGD1172 MPZ1172 MZV1172 NJR1172 NTN1172 ODJ1172 ONF1172 OXB1172 PGX1172 PQT1172 QAP1172 QKL1172 QUH1172 RED1172 RNZ1172 RXV1172 SHR1172 SRN1172 TBJ1172 TLF1172 TVB1172 UEX1172 UOT1172 UYP1172 VIL1172 VSH1172 WCD1172 WLZ1172 WVV1172 JJ1082 TF1082 ADB1082 AMX1082 AWT1082 BGP1082 BQL1082 CAH1082 CKD1082 CTZ1082 DDV1082 DNR1082 DXN1082 EHJ1082 ERF1082 FBB1082 FKX1082 FUT1082 GEP1082 GOL1082 GYH1082 HID1082 HRZ1082 IBV1082 ILR1082 IVN1082 JFJ1082 JPF1082 JZB1082 KIX1082 KST1082 LCP1082 LML1082 LWH1082 MGD1082 MPZ1082 MZV1082 NJR1082 NTN1082 ODJ1082 ONF1082 OXB1082 PGX1082 PQT1082 QAP1082 QKL1082 QUH1082 RED1082 RNZ1082 RXV1082 SHR1082 SRN1082 TBJ1082 TLF1082 TVB1082 UEX1082 UOT1082 UYP1082 VIL1082 VSH1082 WCD1082 WLZ1082 WVV1082 JJ1008 TF1008 ADB1008 AMX1008 AWT1008 BGP1008 BQL1008 CAH1008 CKD1008 CTZ1008 DDV1008 DNR1008 DXN1008 EHJ1008 ERF1008 FBB1008 FKX1008 FUT1008 GEP1008 GOL1008 GYH1008 HID1008 HRZ1008 IBV1008 ILR1008 IVN1008 JFJ1008 JPF1008 JZB1008 KIX1008 KST1008 LCP1008 LML1008 LWH1008 MGD1008 MPZ1008 MZV1008 NJR1008 NTN1008 ODJ1008 ONF1008 OXB1008 PGX1008 PQT1008 QAP1008 QKL1008 QUH1008 RED1008 RNZ1008 RXV1008 SHR1008 SRN1008 TBJ1008 TLF1008 TVB1008 UEX1008 UOT1008 UYP1008 VIL1008 VSH1008 WCD1008 WLZ1008 JJ82:JJ83" xr:uid="{00000000-0002-0000-0000-000013000000}">
      <formula1>"Enero,Febrero,Marzo,Abril,Mayo,Junio,Julio,Agosto,Septiembre,Octubre,Noviembre,Diciembre"</formula1>
    </dataValidation>
    <dataValidation type="list" allowBlank="1" showInputMessage="1" showErrorMessage="1" errorTitle="Mes estimado de inicio" error="Despliegue la flecha y seleccione el mes previsto para dar inicio al proceso  de selección." sqref="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WVU1008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I51:JI52 TE51:TE52 ADA51:ADA52 AMW51:AMW52 AWS51:AWS52 BGO51:BGO52 BQK51:BQK52 CAG51:CAG52 CKC51:CKC52 CTY51:CTY52 DDU51:DDU52 DNQ51:DNQ52 DXM51:DXM52 EHI51:EHI52 ERE51:ERE52 FBA51:FBA52 FKW51:FKW52 FUS51:FUS52 GEO51:GEO52 GOK51:GOK52 GYG51:GYG52 HIC51:HIC52 HRY51:HRY52 IBU51:IBU52 ILQ51:ILQ52 IVM51:IVM52 JFI51:JFI52 JPE51:JPE52 JZA51:JZA52 KIW51:KIW52 KSS51:KSS52 LCO51:LCO52 LMK51:LMK52 LWG51:LWG52 MGC51:MGC52 MPY51:MPY52 MZU51:MZU52 NJQ51:NJQ52 NTM51:NTM52 ODI51:ODI52 ONE51:ONE52 OXA51:OXA52 PGW51:PGW52 PQS51:PQS52 QAO51:QAO52 QKK51:QKK52 QUG51:QUG52 REC51:REC52 RNY51:RNY52 RXU51:RXU52 SHQ51:SHQ52 SRM51:SRM52 TBI51:TBI52 TLE51:TLE52 TVA51:TVA52 UEW51:UEW52 UOS51:UOS52 UYO51:UYO52 VIK51:VIK52 VSG51:VSG52 WCC51:WCC52 WLY51:WLY52 WVU51:WVU52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TE78:TE79 ADA78:ADA79 AMW78:AMW79 AWS78:AWS79 BGO78:BGO79 BQK78:BQK79 CAG78:CAG79 CKC78:CKC79 CTY78:CTY79 DDU78:DDU79 DNQ78:DNQ79 DXM78:DXM79 EHI78:EHI79 ERE78:ERE79 FBA78:FBA79 FKW78:FKW79 FUS78:FUS79 GEO78:GEO79 GOK78:GOK79 GYG78:GYG79 HIC78:HIC79 HRY78:HRY79 IBU78:IBU79 ILQ78:ILQ79 IVM78:IVM79 JFI78:JFI79 JPE78:JPE79 JZA78:JZA79 KIW78:KIW79 KSS78:KSS79 LCO78:LCO79 LMK78:LMK79 LWG78:LWG79 MGC78:MGC79 MPY78:MPY79 MZU78:MZU79 NJQ78:NJQ79 NTM78:NTM79 ODI78:ODI79 ONE78:ONE79 OXA78:OXA79 PGW78:PGW79 PQS78:PQS79 QAO78:QAO79 QKK78:QKK79 QUG78:QUG79 REC78:REC79 RNY78:RNY79 RXU78:RXU79 SHQ78:SHQ79 SRM78:SRM79 TBI78:TBI79 TLE78:TLE79 TVA78:TVA79 UEW78:UEW79 UOS78:UOS79 UYO78:UYO79 VIK78:VIK79 VSG78:VSG79 WCC78:WCC79 WLY78:WLY79 WVU78:WVU79 JI28:JI29 TE82:TE83 ADA82:ADA83 AMW82:AMW83 AWS82:AWS83 BGO82:BGO83 BQK82:BQK83 CAG82:CAG83 CKC82:CKC83 CTY82:CTY83 DDU82:DDU83 DNQ82:DNQ83 DXM82:DXM83 EHI82:EHI83 ERE82:ERE83 FBA82:FBA83 FKW82:FKW83 FUS82:FUS83 GEO82:GEO83 GOK82:GOK83 GYG82:GYG83 HIC82:HIC83 HRY82:HRY83 IBU82:IBU83 ILQ82:ILQ83 IVM82:IVM83 JFI82:JFI83 JPE82:JPE83 JZA82:JZA83 KIW82:KIW83 KSS82:KSS83 LCO82:LCO83 LMK82:LMK83 LWG82:LWG83 MGC82:MGC83 MPY82:MPY83 MZU82:MZU83 NJQ82:NJQ83 NTM82:NTM83 ODI82:ODI83 ONE82:ONE83 OXA82:OXA83 PGW82:PGW83 PQS82:PQS83 QAO82:QAO83 QKK82:QKK83 QUG82:QUG83 REC82:REC83 RNY82:RNY83 RXU82:RXU83 SHQ82:SHQ83 SRM82:SRM83 TBI82:TBI83 TLE82:TLE83 TVA82:TVA83 UEW82:UEW83 UOS82:UOS83 UYO82:UYO83 VIK82:VIK83 VSG82:VSG83 WCC82:WCC83 WLY82:WLY83 WVU82:WVU83 JI78:JI79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LY388 WVU388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JI400 TE400 ADA400 AMW400 AWS400 BGO400 BQK400 CAG400 CKC400 CTY400 DDU400 DNQ400 DXM400 EHI400 ERE400 FBA400 FKW400 FUS400 GEO400 GOK400 GYG400 HIC400 HRY400 IBU400 ILQ400 IVM400 JFI400 JPE400 JZA400 KIW400 KSS400 LCO400 LMK400 LWG400 MGC400 MPY400 MZU400 NJQ400 NTM400 ODI400 ONE400 OXA400 PGW400 PQS400 QAO400 QKK400 QUG400 REC400 RNY400 RXU400 SHQ400 SRM400 TBI400 TLE400 TVA400 UEW400 UOS400 UYO400 VIK400 VSG400 WCC400 WLY400 WVU400 JI403 TE403 ADA403 AMW403 AWS403 BGO403 BQK403 CAG403 CKC403 CTY403 DDU403 DNQ403 DXM403 EHI403 ERE403 FBA403 FKW403 FUS403 GEO403 GOK403 GYG403 HIC403 HRY403 IBU403 ILQ403 IVM403 JFI403 JPE403 JZA403 KIW403 KSS403 LCO403 LMK403 LWG403 MGC403 MPY403 MZU403 NJQ403 NTM403 ODI403 ONE403 OXA403 PGW403 PQS403 QAO403 QKK403 QUG403 REC403 RNY403 RXU403 SHQ403 SRM403 TBI403 TLE403 TVA403 UEW403 UOS403 UYO403 VIK403 VSG403 WCC403 WLY403 WVU403 JI406 TE406 ADA406 AMW406 AWS406 BGO406 BQK406 CAG406 CKC406 CTY406 DDU406 DNQ406 DXM406 EHI406 ERE406 FBA406 FKW406 FUS406 GEO406 GOK406 GYG406 HIC406 HRY406 IBU406 ILQ406 IVM406 JFI406 JPE406 JZA406 KIW406 KSS406 LCO406 LMK406 LWG406 MGC406 MPY406 MZU406 NJQ406 NTM406 ODI406 ONE406 OXA406 PGW406 PQS406 QAO406 QKK406 QUG406 REC406 RNY406 RXU406 SHQ406 SRM406 TBI406 TLE406 TVA406 UEW406 UOS406 UYO406 VIK406 VSG406 WCC406 WLY406 WVU406 JI409 TE409 ADA409 AMW409 AWS409 BGO409 BQK409 CAG409 CKC409 CTY409 DDU409 DNQ409 DXM409 EHI409 ERE409 FBA409 FKW409 FUS409 GEO409 GOK409 GYG409 HIC409 HRY409 IBU409 ILQ409 IVM409 JFI409 JPE409 JZA409 KIW409 KSS409 LCO409 LMK409 LWG409 MGC409 MPY409 MZU409 NJQ409 NTM409 ODI409 ONE409 OXA409 PGW409 PQS409 QAO409 QKK409 QUG409 REC409 RNY409 RXU409 SHQ409 SRM409 TBI409 TLE409 TVA409 UEW409 UOS409 UYO409 VIK409 VSG409 WCC409 WLY409 WVU409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12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18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JI430 TE430 ADA430 AMW430 AWS430 BGO430 BQK430 CAG430 CKC430 CTY430 DDU430 DNQ430 DXM430 EHI430 ERE430 FBA430 FKW430 FUS430 GEO430 GOK430 GYG43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430 WVU430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436 VSG436 WCC436 WLY436 WVU436 JI439 TE439 ADA439 AMW439 AWS439 BGO439 BQK439 CAG439 CKC439 CTY439 DDU439 DNQ439 DXM439 EHI439 ERE439 FBA439 FKW439 FUS439 GEO439 GOK439 GYG439 HIC439 HRY439 IBU439 ILQ439 IVM439 JFI439 JPE439 JZA439 KIW439 KSS439 LCO439 LMK439 LWG439 MGC439 MPY439 MZU439 NJQ439 NTM439 ODI439 ONE439 OXA439 PGW439 PQS439 QAO439 QKK439 QUG439 REC439 RNY439 RXU439 SHQ439 SRM439 TBI439 TLE439 TVA439 UEW439 UOS439 UYO439 VIK439 VSG439 WCC439 WLY439 WVU439 JI442 TE442 ADA442 AMW442 AWS442 BGO442 BQK442 CAG442 CKC442 CTY442 DDU442 DNQ442 DXM442 EHI442 ERE442 FBA442 FKW442 FUS442 GEO442 GOK442 GYG442 HIC442 HRY442 IBU442 ILQ442 IVM442 JFI442 JPE442 JZA442 KIW442 KSS442 LCO442 LMK442 LWG442 MGC442 MPY442 MZU442 NJQ442 NTM442 ODI442 ONE442 OXA442 PGW442 PQS442 QAO442 QKK442 QUG442 REC442 RNY442 RXU442 SHQ442 SRM442 TBI442 TLE442 TVA442 UEW442 UOS442 UYO442 VIK442 VSG442 WCC442 WLY442 WVU442 JI445 TE445 ADA445 AMW445 AWS445 BGO445 BQK445 CAG445 CKC445 CTY445 DDU445 DNQ445 DXM445 EHI445 ERE445 FBA445 FKW445 FUS445 GEO445 GOK445 GYG445 HIC445 HRY445 IBU445 ILQ445 IVM445 JFI445 JPE445 JZA445 KIW445 KSS445 LCO445 LMK445 LWG445 MGC445 MPY445 MZU445 NJQ445 NTM445 ODI445 ONE445 OXA445 PGW445 PQS445 QAO445 QKK445 QUG445 REC445 RNY445 RXU445 SHQ445 SRM445 TBI445 TLE445 TVA445 UEW445 UOS445 UYO445 VIK445 VSG445 WCC445 WLY445 WVU445 JI448 TE448 ADA448 AMW448 AWS448 BGO448 BQK448 CAG448 CKC448 CTY448 DDU448 DNQ448 DXM448 EHI448 ERE448 FBA448 FKW448 FUS448 GEO448 GOK448 GYG448 HIC448 HRY448 IBU448 ILQ448 IVM448 JFI448 JPE448 JZA448 KIW448 KSS448 LCO448 LMK448 LWG448 MGC448 MPY448 MZU448 NJQ448 NTM448 ODI448 ONE448 OXA448 PGW448 PQS448 QAO448 QKK448 QUG448 REC448 RNY448 RXU448 SHQ448 SRM448 TBI448 TLE448 TVA448 UEW448 UOS448 UYO448 VIK448 VSG448 WCC448 WLY448 WVU448 JI451 TE451 ADA451 AMW451 AWS451 BGO451 BQK451 CAG451 CKC451 CTY451 DDU451 DNQ451 DXM451 EHI451 ERE451 FBA451 FKW451 FUS451 GEO451 GOK451 GYG451 HIC451 HRY451 IBU451 ILQ451 IVM451 JFI451 JPE451 JZA451 KIW451 KSS451 LCO451 LMK451 LWG451 MGC451 MPY451 MZU451 NJQ451 NTM451 ODI451 ONE451 OXA451 PGW451 PQS451 QAO451 QKK451 QUG451 REC451 RNY451 RXU451 SHQ451 SRM451 TBI451 TLE451 TVA451 UEW451 UOS451 UYO451 VIK451 VSG451 WCC451 WLY451 WVU451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JI907:JI908 TE907:TE908 ADA907:ADA908 AMW907:AMW908 AWS907:AWS908 BGO907:BGO908 BQK907:BQK908 CAG907:CAG908 CKC907:CKC908 CTY907:CTY908 DDU907:DDU908 DNQ907:DNQ908 DXM907:DXM908 EHI907:EHI908 ERE907:ERE908 FBA907:FBA908 FKW907:FKW908 FUS907:FUS908 GEO907:GEO908 GOK907:GOK908 GYG907:GYG908 HIC907:HIC908 HRY907:HRY908 IBU907:IBU908 ILQ907:ILQ908 IVM907:IVM908 JFI907:JFI908 JPE907:JPE908 JZA907:JZA908 KIW907:KIW908 KSS907:KSS908 LCO907:LCO908 LMK907:LMK908 LWG907:LWG908 MGC907:MGC908 MPY907:MPY908 MZU907:MZU908 NJQ907:NJQ908 NTM907:NTM908 ODI907:ODI908 ONE907:ONE908 OXA907:OXA908 PGW907:PGW908 PQS907:PQS908 QAO907:QAO908 QKK907:QKK908 QUG907:QUG908 REC907:REC908 RNY907:RNY908 RXU907:RXU908 SHQ907:SHQ908 SRM907:SRM908 TBI907:TBI908 TLE907:TLE908 TVA907:TVA908 UEW907:UEW908 UOS907:UOS908 UYO907:UYO908 VIK907:VIK908 VSG907:VSG908 WCC907:WCC908 WLY907:WLY908 WVU907:WVU908 JI789 TE789 ADA789 AMW789 AWS789 BGO789 BQK789 CAG789 CKC789 CTY789 DDU789 DNQ789 DXM789 EHI789 ERE789 FBA789 FKW789 FUS789 GEO789 GOK789 GYG789 HIC789 HRY789 IBU789 ILQ789 IVM789 JFI789 JPE789 JZA789 KIW789 KSS789 LCO789 LMK789 LWG789 MGC789 MPY789 MZU789 NJQ789 NTM789 ODI789 ONE789 OXA789 PGW789 PQS789 QAO789 QKK789 QUG789 REC789 RNY789 RXU789 SHQ789 SRM789 TBI789 TLE789 TVA789 UEW789 UOS789 UYO789 VIK789 VSG789 WCC789 WLY789 WVU789 JI2111 TE2111 ADA2111 AMW2111 AWS2111 BGO2111 BQK2111 CAG2111 CKC2111 CTY2111 DDU2111 DNQ2111 DXM2111 EHI2111 ERE2111 FBA2111 FKW2111 FUS2111 GEO2111 GOK2111 GYG2111 HIC2111 HRY2111 IBU2111 ILQ2111 IVM2111 JFI2111 JPE2111 JZA2111 KIW2111 KSS2111 LCO2111 LMK2111 LWG2111 MGC2111 MPY2111 MZU2111 NJQ2111 NTM2111 ODI2111 ONE2111 OXA2111 PGW2111 PQS2111 QAO2111 QKK2111 QUG2111 REC2111 RNY2111 RXU2111 SHQ2111 SRM2111 TBI2111 TLE2111 TVA2111 UEW2111 UOS2111 UYO2111 VIK2111 VSG2111 WCC2111 WLY2111 WVU2111 JI1950 TE1950 ADA1950 AMW1950 AWS1950 BGO1950 BQK1950 CAG1950 CKC1950 CTY1950 DDU1950 DNQ1950 DXM1950 EHI1950 ERE1950 FBA1950 FKW1950 FUS1950 GEO1950 GOK1950 GYG1950 HIC1950 HRY1950 IBU1950 ILQ1950 IVM1950 JFI1950 JPE1950 JZA1950 KIW1950 KSS1950 LCO1950 LMK1950 LWG1950 MGC1950 MPY1950 MZU1950 NJQ1950 NTM1950 ODI1950 ONE1950 OXA1950 PGW1950 PQS1950 QAO1950 QKK1950 QUG1950 REC1950 RNY1950 RXU1950 SHQ1950 SRM1950 TBI1950 TLE1950 TVA1950 UEW1950 UOS1950 UYO1950 VIK1950 VSG1950 WCC1950 WLY1950 WVU1950 JI1842 TE1842 ADA1842 AMW1842 AWS1842 BGO1842 BQK1842 CAG1842 CKC1842 CTY1842 DDU1842 DNQ1842 DXM1842 EHI1842 ERE1842 FBA1842 FKW1842 FUS1842 GEO1842 GOK1842 GYG1842 HIC1842 HRY1842 IBU1842 ILQ1842 IVM1842 JFI1842 JPE1842 JZA1842 KIW1842 KSS1842 LCO1842 LMK1842 LWG1842 MGC1842 MPY1842 MZU1842 NJQ1842 NTM1842 ODI1842 ONE1842 OXA1842 PGW1842 PQS1842 QAO1842 QKK1842 QUG1842 REC1842 RNY1842 RXU1842 SHQ1842 SRM1842 TBI1842 TLE1842 TVA1842 UEW1842 UOS1842 UYO1842 VIK1842 VSG1842 WCC1842 WLY1842 WVU1842 JI1460 TE1460 ADA1460 AMW1460 AWS1460 BGO1460 BQK1460 CAG1460 CKC1460 CTY1460 DDU1460 DNQ1460 DXM1460 EHI1460 ERE1460 FBA1460 FKW1460 FUS1460 GEO1460 GOK1460 GYG1460 HIC1460 HRY1460 IBU1460 ILQ1460 IVM1460 JFI1460 JPE1460 JZA1460 KIW1460 KSS1460 LCO1460 LMK1460 LWG1460 MGC1460 MPY1460 MZU1460 NJQ1460 NTM1460 ODI1460 ONE1460 OXA1460 PGW1460 PQS1460 QAO1460 QKK1460 QUG1460 REC1460 RNY1460 RXU1460 SHQ1460 SRM1460 TBI1460 TLE1460 TVA1460 UEW1460 UOS1460 UYO1460 VIK1460 VSG1460 WCC1460 WLY1460 WVU1460 JI1388 TE1388 ADA1388 AMW1388 AWS1388 BGO1388 BQK1388 CAG1388 CKC1388 CTY1388 DDU1388 DNQ1388 DXM1388 EHI1388 ERE1388 FBA1388 FKW1388 FUS1388 GEO1388 GOK1388 GYG1388 HIC1388 HRY1388 IBU1388 ILQ1388 IVM1388 JFI1388 JPE1388 JZA1388 KIW1388 KSS1388 LCO1388 LMK1388 LWG1388 MGC1388 MPY1388 MZU1388 NJQ1388 NTM1388 ODI1388 ONE1388 OXA1388 PGW1388 PQS1388 QAO1388 QKK1388 QUG1388 REC1388 RNY1388 RXU1388 SHQ1388 SRM1388 TBI1388 TLE1388 TVA1388 UEW1388 UOS1388 UYO1388 VIK1388 VSG1388 WCC1388 WLY1388 WVU1388 JI1316 TE1316 ADA1316 AMW1316 AWS1316 BGO1316 BQK1316 CAG1316 CKC1316 CTY1316 DDU1316 DNQ1316 DXM1316 EHI1316 ERE1316 FBA1316 FKW1316 FUS1316 GEO1316 GOK1316 GYG1316 HIC1316 HRY1316 IBU1316 ILQ1316 IVM1316 JFI1316 JPE1316 JZA1316 KIW1316 KSS1316 LCO1316 LMK1316 LWG1316 MGC1316 MPY1316 MZU1316 NJQ1316 NTM1316 ODI1316 ONE1316 OXA1316 PGW1316 PQS1316 QAO1316 QKK1316 QUG1316 REC1316 RNY1316 RXU1316 SHQ1316 SRM1316 TBI1316 TLE1316 TVA1316 UEW1316 UOS1316 UYO1316 VIK1316 VSG1316 WCC1316 WLY1316 WVU1316 JI1244 TE1244 ADA1244 AMW1244 AWS1244 BGO1244 BQK1244 CAG1244 CKC1244 CTY1244 DDU1244 DNQ1244 DXM1244 EHI1244 ERE1244 FBA1244 FKW1244 FUS1244 GEO1244 GOK1244 GYG1244 HIC1244 HRY1244 IBU1244 ILQ1244 IVM1244 JFI1244 JPE1244 JZA1244 KIW1244 KSS1244 LCO1244 LMK1244 LWG1244 MGC1244 MPY1244 MZU1244 NJQ1244 NTM1244 ODI1244 ONE1244 OXA1244 PGW1244 PQS1244 QAO1244 QKK1244 QUG1244 REC1244 RNY1244 RXU1244 SHQ1244 SRM1244 TBI1244 TLE1244 TVA1244 UEW1244 UOS1244 UYO1244 VIK1244 VSG1244 WCC1244 WLY1244 WVU1244 JI1172 TE1172 ADA1172 AMW1172 AWS1172 BGO1172 BQK1172 CAG1172 CKC1172 CTY1172 DDU1172 DNQ1172 DXM1172 EHI1172 ERE1172 FBA1172 FKW1172 FUS1172 GEO1172 GOK1172 GYG1172 HIC1172 HRY1172 IBU1172 ILQ1172 IVM1172 JFI1172 JPE1172 JZA1172 KIW1172 KSS1172 LCO1172 LMK1172 LWG1172 MGC1172 MPY1172 MZU1172 NJQ1172 NTM1172 ODI1172 ONE1172 OXA1172 PGW1172 PQS1172 QAO1172 QKK1172 QUG1172 REC1172 RNY1172 RXU1172 SHQ1172 SRM1172 TBI1172 TLE1172 TVA1172 UEW1172 UOS1172 UYO1172 VIK1172 VSG1172 WCC1172 WLY1172 WVU1172 JI1082 TE1082 ADA1082 AMW1082 AWS1082 BGO1082 BQK1082 CAG1082 CKC1082 CTY1082 DDU1082 DNQ1082 DXM1082 EHI1082 ERE1082 FBA1082 FKW1082 FUS1082 GEO1082 GOK1082 GYG1082 HIC1082 HRY1082 IBU1082 ILQ1082 IVM1082 JFI1082 JPE1082 JZA1082 KIW1082 KSS1082 LCO1082 LMK1082 LWG1082 MGC1082 MPY1082 MZU1082 NJQ1082 NTM1082 ODI1082 ONE1082 OXA1082 PGW1082 PQS1082 QAO1082 QKK1082 QUG1082 REC1082 RNY1082 RXU1082 SHQ1082 SRM1082 TBI1082 TLE1082 TVA1082 UEW1082 UOS1082 UYO1082 VIK1082 VSG1082 WCC1082 WLY1082 WVU1082 JI1008 TE1008 ADA1008 AMW1008 AWS1008 BGO1008 BQK1008 CAG1008 CKC1008 CTY1008 DDU1008 DNQ1008 DXM1008 EHI1008 ERE1008 FBA1008 FKW1008 FUS1008 GEO1008 GOK1008 GYG1008 HIC1008 HRY1008 IBU1008 ILQ1008 IVM1008 JFI1008 JPE1008 JZA1008 KIW1008 KSS1008 LCO1008 LMK1008 LWG1008 MGC1008 MPY1008 MZU1008 NJQ1008 NTM1008 ODI1008 ONE1008 OXA1008 PGW1008 PQS1008 QAO1008 QKK1008 QUG1008 REC1008 RNY1008 RXU1008 SHQ1008 SRM1008 TBI1008 TLE1008 TVA1008 UEW1008 UOS1008 UYO1008 VIK1008 VSG1008 WCC1008 WLY1008 JI82:JI83" xr:uid="{00000000-0002-0000-0000-000014000000}">
      <formula1>"Enero,Febrero,Marzo,Abril,Mayo,Junio,Julio,Agosto,Septiembre,Octubre,Noviembre,Diciembre"</formula1>
    </dataValidation>
    <dataValidation allowBlank="1" showInputMessage="1" showErrorMessage="1" promptTitle="Estado de solicitud de Vigencias" prompt="Despliegue la flecha y seleccione el estado en el que se encuentra la solicitud de las vigencias futuras." sqref="U6 JR12:JR15 TN12:TN15 ADJ12:ADJ15 ANF12:ANF15 AXB12:AXB15 BGX12:BGX15 BQT12:BQT15 CAP12:CAP15 CKL12:CKL15 CUH12:CUH15 DED12:DED15 DNZ12:DNZ15 DXV12:DXV15 EHR12:EHR15 ERN12:ERN15 FBJ12:FBJ15 FLF12:FLF15 FVB12:FVB15 GEX12:GEX15 GOT12:GOT15 GYP12:GYP15 HIL12:HIL15 HSH12:HSH15 ICD12:ICD15 ILZ12:ILZ15 IVV12:IVV15 JFR12:JFR15 JPN12:JPN15 JZJ12:JZJ15 KJF12:KJF15 KTB12:KTB15 LCX12:LCX15 LMT12:LMT15 LWP12:LWP15 MGL12:MGL15 MQH12:MQH15 NAD12:NAD15 NJZ12:NJZ15 NTV12:NTV15 ODR12:ODR15 ONN12:ONN15 OXJ12:OXJ15 PHF12:PHF15 PRB12:PRB15 QAX12:QAX15 QKT12:QKT15 QUP12:QUP15 REL12:REL15 ROH12:ROH15 RYD12:RYD15 SHZ12:SHZ15 SRV12:SRV15 TBR12:TBR15 TLN12:TLN15 TVJ12:TVJ15 UFF12:UFF15 UPB12:UPB15 UYX12:UYX15 VIT12:VIT15 VSP12:VSP15 WCL12:WCL15 WMH12:WMH15 WWD12:WWD15 JR17:JR18 TN17:TN18 ADJ17:ADJ18 ANF17:ANF18 AXB17:AXB18 BGX17:BGX18 BQT17:BQT18 CAP17:CAP18 CKL17:CKL18 CUH17:CUH18 DED17:DED18 DNZ17:DNZ18 DXV17:DXV18 EHR17:EHR18 ERN17:ERN18 FBJ17:FBJ18 FLF17:FLF18 FVB17:FVB18 GEX17:GEX18 GOT17:GOT18 GYP17:GYP18 HIL17:HIL18 HSH17:HSH18 ICD17:ICD18 ILZ17:ILZ18 IVV17:IVV18 JFR17:JFR18 JPN17:JPN18 JZJ17:JZJ18 KJF17:KJF18 KTB17:KTB18 LCX17:LCX18 LMT17:LMT18 LWP17:LWP18 MGL17:MGL18 MQH17:MQH18 NAD17:NAD18 NJZ17:NJZ18 NTV17:NTV18 ODR17:ODR18 ONN17:ONN18 OXJ17:OXJ18 PHF17:PHF18 PRB17:PRB18 QAX17:QAX18 QKT17:QKT18 QUP17:QUP18 REL17:REL18 ROH17:ROH18 RYD17:RYD18 SHZ17:SHZ18 SRV17:SRV18 TBR17:TBR18 TLN17:TLN18 TVJ17:TVJ18 UFF17:UFF18 UPB17:UPB18 UYX17:UYX18 VIT17:VIT18 VSP17:VSP18 WCL17:WCL18 WMH17:WMH18 WWD17:WWD18 JR23:JR24 TN23:TN24 ADJ23:ADJ24 ANF23:ANF24 AXB23:AXB24 BGX23:BGX24 BQT23:BQT24 CAP23:CAP24 CKL23:CKL24 CUH23:CUH24 DED23:DED24 DNZ23:DNZ24 DXV23:DXV24 EHR23:EHR24 ERN23:ERN24 FBJ23:FBJ24 FLF23:FLF24 FVB23:FVB24 GEX23:GEX24 GOT23:GOT24 GYP23:GYP24 HIL23:HIL24 HSH23:HSH24 ICD23:ICD24 ILZ23:ILZ24 IVV23:IVV24 JFR23:JFR24 JPN23:JPN24 JZJ23:JZJ24 KJF23:KJF24 KTB23:KTB24 LCX23:LCX24 LMT23:LMT24 LWP23:LWP24 MGL23:MGL24 MQH23:MQH24 NAD23:NAD24 NJZ23:NJZ24 NTV23:NTV24 ODR23:ODR24 ONN23:ONN24 OXJ23:OXJ24 PHF23:PHF24 PRB23:PRB24 QAX23:QAX24 QKT23:QKT24 QUP23:QUP24 REL23:REL24 ROH23:ROH24 RYD23:RYD24 SHZ23:SHZ24 SRV23:SRV24 TBR23:TBR24 TLN23:TLN24 TVJ23:TVJ24 UFF23:UFF24 UPB23:UPB24 UYX23:UYX24 VIT23:VIT24 VSP23:VSP24 WCL23:WCL24 WMH23:WMH24 WWD23:WWD24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JR33:JR35 TN33:TN35 ADJ33:ADJ35 ANF33:ANF35 AXB33:AXB35 BGX33:BGX35 BQT33:BQT35 CAP33:CAP35 CKL33:CKL35 CUH33:CUH35 DED33:DED35 DNZ33:DNZ35 DXV33:DXV35 EHR33:EHR35 ERN33:ERN35 FBJ33:FBJ35 FLF33:FLF35 FVB33:FVB35 GEX33:GEX35 GOT33:GOT35 GYP33:GYP35 HIL33:HIL35 HSH33:HSH35 ICD33:ICD35 ILZ33:ILZ35 IVV33:IVV35 JFR33:JFR35 JPN33:JPN35 JZJ33:JZJ35 KJF33:KJF35 KTB33:KTB35 LCX33:LCX35 LMT33:LMT35 LWP33:LWP35 MGL33:MGL35 MQH33:MQH35 NAD33:NAD35 NJZ33:NJZ35 NTV33:NTV35 ODR33:ODR35 ONN33:ONN35 OXJ33:OXJ35 PHF33:PHF35 PRB33:PRB35 QAX33:QAX35 QKT33:QKT35 QUP33:QUP35 REL33:REL35 ROH33:ROH35 RYD33:RYD35 SHZ33:SHZ35 SRV33:SRV35 TBR33:TBR35 TLN33:TLN35 TVJ33:TVJ35 UFF33:UFF35 UPB33:UPB35 UYX33:UYX35 VIT33:VIT35 VSP33:VSP35 WCL33:WCL35 WMH33:WMH35 WWD33:WWD35 JR37:JR38 TN37:TN38 ADJ37:ADJ38 ANF37:ANF38 AXB37:AXB38 BGX37:BGX38 BQT37:BQT38 CAP37:CAP38 CKL37:CKL38 CUH37:CUH38 DED37:DED38 DNZ37:DNZ38 DXV37:DXV38 EHR37:EHR38 ERN37:ERN38 FBJ37:FBJ38 FLF37:FLF38 FVB37:FVB38 GEX37:GEX38 GOT37:GOT38 GYP37:GYP38 HIL37:HIL38 HSH37:HSH38 ICD37:ICD38 ILZ37:ILZ38 IVV37:IVV38 JFR37:JFR38 JPN37:JPN38 JZJ37:JZJ38 KJF37:KJF38 KTB37:KTB38 LCX37:LCX38 LMT37:LMT38 LWP37:LWP38 MGL37:MGL38 MQH37:MQH38 NAD37:NAD38 NJZ37:NJZ38 NTV37:NTV38 ODR37:ODR38 ONN37:ONN38 OXJ37:OXJ38 PHF37:PHF38 PRB37:PRB38 QAX37:QAX38 QKT37:QKT38 QUP37:QUP38 REL37:REL38 ROH37:ROH38 RYD37:RYD38 SHZ37:SHZ38 SRV37:SRV38 TBR37:TBR38 TLN37:TLN38 TVJ37:TVJ38 UFF37:UFF38 UPB37:UPB38 UYX37:UYX38 VIT37:VIT38 VSP37:VSP38 WCL37:WCL38 WMH37:WMH38 WWD37:WWD38 WWD20:WWD21 WMH20:WMH21 WCL20:WCL21 VSP20:VSP21 VIT20:VIT21 UYX20:UYX21 UPB20:UPB21 UFF20:UFF21 TVJ20:TVJ21 TLN20:TLN21 TBR20:TBR21 SRV20:SRV21 SHZ20:SHZ21 RYD20:RYD21 ROH20:ROH21 REL20:REL21 QUP20:QUP21 QKT20:QKT21 QAX20:QAX21 PRB20:PRB21 PHF20:PHF21 OXJ20:OXJ21 ONN20:ONN21 ODR20:ODR21 NTV20:NTV21 NJZ20:NJZ21 NAD20:NAD21 MQH20:MQH21 MGL20:MGL21 LWP20:LWP21 LMT20:LMT21 LCX20:LCX21 KTB20:KTB21 KJF20:KJF21 JZJ20:JZJ21 JPN20:JPN21 JFR20:JFR21 IVV20:IVV21 ILZ20:ILZ21 ICD20:ICD21 HSH20:HSH21 HIL20:HIL21 GYP20:GYP21 GOT20:GOT21 GEX20:GEX21 FVB20:FVB21 FLF20:FLF21 FBJ20:FBJ21 ERN20:ERN21 EHR20:EHR21 DXV20:DXV21 DNZ20:DNZ21 DED20:DED21 CUH20:CUH21 CKL20:CKL21 CAP20:CAP21 BQT20:BQT21 BGX20:BGX21 AXB20:AXB21 ANF20:ANF21 ADJ20:ADJ21 TN20:TN21 JR20:JR21 WWD30:WWD31 WMH30:WMH31 WCL30:WCL31 VSP30:VSP31 VIT30:VIT31 UYX30:UYX31 UPB30:UPB31 UFF30:UFF31 TVJ30:TVJ31 TLN30:TLN31 TBR30:TBR31 SRV30:SRV31 SHZ30:SHZ31 RYD30:RYD31 ROH30:ROH31 REL30:REL31 QUP30:QUP31 QKT30:QKT31 QAX30:QAX31 PRB30:PRB31 PHF30:PHF31 OXJ30:OXJ31 ONN30:ONN31 ODR30:ODR31 NTV30:NTV31 NJZ30:NJZ31 NAD30:NAD31 MQH30:MQH31 MGL30:MGL31 LWP30:LWP31 LMT30:LMT31 LCX30:LCX31 KTB30:KTB31 KJF30:KJF31 JZJ30:JZJ31 JPN30:JPN31 JFR30:JFR31 IVV30:IVV31 ILZ30:ILZ31 ICD30:ICD31 HSH30:HSH31 HIL30:HIL31 GYP30:GYP31 GOT30:GOT31 GEX30:GEX31 FVB30:FVB31 FLF30:FLF31 FBJ30:FBJ31 ERN30:ERN31 EHR30:EHR31 DXV30:DXV31 DNZ30:DNZ31 DED30:DED31 CUH30:CUH31 CKL30:CKL31 CAP30:CAP31 BQT30:BQT31 BGX30:BGX31 AXB30:AXB31 ANF30:ANF31 ADJ30:ADJ31 TN30:TN31 JR30:JR31 JR40:JR41 TN40:TN41 ADJ40:ADJ41 ANF40:ANF41 AXB40:AXB41 BGX40:BGX41 BQT40:BQT41 CAP40:CAP41 CKL40:CKL41 CUH40:CUH41 DED40:DED41 DNZ40:DNZ41 DXV40:DXV41 EHR40:EHR41 ERN40:ERN41 FBJ40:FBJ41 FLF40:FLF41 FVB40:FVB41 GEX40:GEX41 GOT40:GOT41 GYP40:GYP41 HIL40:HIL41 HSH40:HSH41 ICD40:ICD41 ILZ40:ILZ41 IVV40:IVV41 JFR40:JFR41 JPN40:JPN41 JZJ40:JZJ41 KJF40:KJF41 KTB40:KTB41 LCX40:LCX41 LMT40:LMT41 LWP40:LWP41 MGL40:MGL41 MQH40:MQH41 NAD40:NAD41 NJZ40:NJZ41 NTV40:NTV41 ODR40:ODR41 ONN40:ONN41 OXJ40:OXJ41 PHF40:PHF41 PRB40:PRB41 QAX40:QAX41 QKT40:QKT41 QUP40:QUP41 REL40:REL41 ROH40:ROH41 RYD40:RYD41 SHZ40:SHZ41 SRV40:SRV41 TBR40:TBR41 TLN40:TLN41 TVJ40:TVJ41 UFF40:UFF41 UPB40:UPB41 UYX40:UYX41 VIT40:VIT41 VSP40:VSP41 WCL40:WCL41 WMH40:WMH41 WWD40:WWD41 JR43:JR44 TN43:TN44 ADJ43:ADJ44 ANF43:ANF44 AXB43:AXB44 BGX43:BGX44 BQT43:BQT44 CAP43:CAP44 CKL43:CKL44 CUH43:CUH44 DED43:DED44 DNZ43:DNZ44 DXV43:DXV44 EHR43:EHR44 ERN43:ERN44 FBJ43:FBJ44 FLF43:FLF44 FVB43:FVB44 GEX43:GEX44 GOT43:GOT44 GYP43:GYP44 HIL43:HIL44 HSH43:HSH44 ICD43:ICD44 ILZ43:ILZ44 IVV43:IVV44 JFR43:JFR44 JPN43:JPN44 JZJ43:JZJ44 KJF43:KJF44 KTB43:KTB44 LCX43:LCX44 LMT43:LMT44 LWP43:LWP44 MGL43:MGL44 MQH43:MQH44 NAD43:NAD44 NJZ43:NJZ44 NTV43:NTV44 ODR43:ODR44 ONN43:ONN44 OXJ43:OXJ44 PHF43:PHF44 PRB43:PRB44 QAX43:QAX44 QKT43:QKT44 QUP43:QUP44 REL43:REL44 ROH43:ROH44 RYD43:RYD44 SHZ43:SHZ44 SRV43:SRV44 TBR43:TBR44 TLN43:TLN44 TVJ43:TVJ44 UFF43:UFF44 UPB43:UPB44 UYX43:UYX44 VIT43:VIT44 VSP43:VSP44 WCL43:WCL44 WMH43:WMH44 WWD43:WWD44 JR46:JR47 TN46:TN47 ADJ46:ADJ47 ANF46:ANF47 AXB46:AXB47 BGX46:BGX47 BQT46:BQT47 CAP46:CAP47 CKL46:CKL47 CUH46:CUH47 DED46:DED47 DNZ46:DNZ47 DXV46:DXV47 EHR46:EHR47 ERN46:ERN47 FBJ46:FBJ47 FLF46:FLF47 FVB46:FVB47 GEX46:GEX47 GOT46:GOT47 GYP46:GYP47 HIL46:HIL47 HSH46:HSH47 ICD46:ICD47 ILZ46:ILZ47 IVV46:IVV47 JFR46:JFR47 JPN46:JPN47 JZJ46:JZJ47 KJF46:KJF47 KTB46:KTB47 LCX46:LCX47 LMT46:LMT47 LWP46:LWP47 MGL46:MGL47 MQH46:MQH47 NAD46:NAD47 NJZ46:NJZ47 NTV46:NTV47 ODR46:ODR47 ONN46:ONN47 OXJ46:OXJ47 PHF46:PHF47 PRB46:PRB47 QAX46:QAX47 QKT46:QKT47 QUP46:QUP47 REL46:REL47 ROH46:ROH47 RYD46:RYD47 SHZ46:SHZ47 SRV46:SRV47 TBR46:TBR47 TLN46:TLN47 TVJ46:TVJ47 UFF46:UFF47 UPB46:UPB47 UYX46:UYX47 VIT46:VIT47 VSP46:VSP47 WCL46:WCL47 WMH46:WMH47 WWD46:WWD47 JR53:JR56 TN53:TN56 ADJ53:ADJ56 ANF53:ANF56 AXB53:AXB56 BGX53:BGX56 BQT53:BQT56 CAP53:CAP56 CKL53:CKL56 CUH53:CUH56 DED53:DED56 DNZ53:DNZ56 DXV53:DXV56 EHR53:EHR56 ERN53:ERN56 FBJ53:FBJ56 FLF53:FLF56 FVB53:FVB56 GEX53:GEX56 GOT53:GOT56 GYP53:GYP56 HIL53:HIL56 HSH53:HSH56 ICD53:ICD56 ILZ53:ILZ56 IVV53:IVV56 JFR53:JFR56 JPN53:JPN56 JZJ53:JZJ56 KJF53:KJF56 KTB53:KTB56 LCX53:LCX56 LMT53:LMT56 LWP53:LWP56 MGL53:MGL56 MQH53:MQH56 NAD53:NAD56 NJZ53:NJZ56 NTV53:NTV56 ODR53:ODR56 ONN53:ONN56 OXJ53:OXJ56 PHF53:PHF56 PRB53:PRB56 QAX53:QAX56 QKT53:QKT56 QUP53:QUP56 REL53:REL56 ROH53:ROH56 RYD53:RYD56 SHZ53:SHZ56 SRV53:SRV56 TBR53:TBR56 TLN53:TLN56 TVJ53:TVJ56 UFF53:UFF56 UPB53:UPB56 UYX53:UYX56 VIT53:VIT56 VSP53:VSP56 WCL53:WCL56 WMH53:WMH56 WWD53:WWD56 JR58:JR59 TN58:TN59 ADJ58:ADJ59 ANF58:ANF59 AXB58:AXB59 BGX58:BGX59 BQT58:BQT59 CAP58:CAP59 CKL58:CKL59 CUH58:CUH59 DED58:DED59 DNZ58:DNZ59 DXV58:DXV59 EHR58:EHR59 ERN58:ERN59 FBJ58:FBJ59 FLF58:FLF59 FVB58:FVB59 GEX58:GEX59 GOT58:GOT59 GYP58:GYP59 HIL58:HIL59 HSH58:HSH59 ICD58:ICD59 ILZ58:ILZ59 IVV58:IVV59 JFR58:JFR59 JPN58:JPN59 JZJ58:JZJ59 KJF58:KJF59 KTB58:KTB59 LCX58:LCX59 LMT58:LMT59 LWP58:LWP59 MGL58:MGL59 MQH58:MQH59 NAD58:NAD59 NJZ58:NJZ59 NTV58:NTV59 ODR58:ODR59 ONN58:ONN59 OXJ58:OXJ59 PHF58:PHF59 PRB58:PRB59 QAX58:QAX59 QKT58:QKT59 QUP58:QUP59 REL58:REL59 ROH58:ROH59 RYD58:RYD59 SHZ58:SHZ59 SRV58:SRV59 TBR58:TBR59 TLN58:TLN59 TVJ58:TVJ59 UFF58:UFF59 UPB58:UPB59 UYX58:UYX59 VIT58:VIT59 VSP58:VSP59 WCL58:WCL59 WMH58:WMH59 WWD58:WWD59 JR64:JR65 TN64:TN65 ADJ64:ADJ65 ANF64:ANF65 AXB64:AXB65 BGX64:BGX65 BQT64:BQT65 CAP64:CAP65 CKL64:CKL65 CUH64:CUH65 DED64:DED65 DNZ64:DNZ65 DXV64:DXV65 EHR64:EHR65 ERN64:ERN65 FBJ64:FBJ65 FLF64:FLF65 FVB64:FVB65 GEX64:GEX65 GOT64:GOT65 GYP64:GYP65 HIL64:HIL65 HSH64:HSH65 ICD64:ICD65 ILZ64:ILZ65 IVV64:IVV65 JFR64:JFR65 JPN64:JPN65 JZJ64:JZJ65 KJF64:KJF65 KTB64:KTB65 LCX64:LCX65 LMT64:LMT65 LWP64:LWP65 MGL64:MGL65 MQH64:MQH65 NAD64:NAD65 NJZ64:NJZ65 NTV64:NTV65 ODR64:ODR65 ONN64:ONN65 OXJ64:OXJ65 PHF64:PHF65 PRB64:PRB65 QAX64:QAX65 QKT64:QKT65 QUP64:QUP65 REL64:REL65 ROH64:ROH65 RYD64:RYD65 SHZ64:SHZ65 SRV64:SRV65 TBR64:TBR65 TLN64:TLN65 TVJ64:TVJ65 UFF64:UFF65 UPB64:UPB65 UYX64:UYX65 VIT64:VIT65 VSP64:VSP65 WCL64:WCL65 WMH64:WMH65 WWD64:WWD65 JR67:JR68 TN67:TN68 ADJ67:ADJ68 ANF67:ANF68 AXB67:AXB68 BGX67:BGX68 BQT67:BQT68 CAP67:CAP68 CKL67:CKL68 CUH67:CUH68 DED67:DED68 DNZ67:DNZ68 DXV67:DXV68 EHR67:EHR68 ERN67:ERN68 FBJ67:FBJ68 FLF67:FLF68 FVB67:FVB68 GEX67:GEX68 GOT67:GOT68 GYP67:GYP68 HIL67:HIL68 HSH67:HSH68 ICD67:ICD68 ILZ67:ILZ68 IVV67:IVV68 JFR67:JFR68 JPN67:JPN68 JZJ67:JZJ68 KJF67:KJF68 KTB67:KTB68 LCX67:LCX68 LMT67:LMT68 LWP67:LWP68 MGL67:MGL68 MQH67:MQH68 NAD67:NAD68 NJZ67:NJZ68 NTV67:NTV68 ODR67:ODR68 ONN67:ONN68 OXJ67:OXJ68 PHF67:PHF68 PRB67:PRB68 QAX67:QAX68 QKT67:QKT68 QUP67:QUP68 REL67:REL68 ROH67:ROH68 RYD67:RYD68 SHZ67:SHZ68 SRV67:SRV68 TBR67:TBR68 TLN67:TLN68 TVJ67:TVJ68 UFF67:UFF68 UPB67:UPB68 UYX67:UYX68 VIT67:VIT68 VSP67:VSP68 WCL67:WCL68 WMH67:WMH68 WWD67:WWD68 WWD49:WWD50 WMH49:WMH50 WCL49:WCL50 VSP49:VSP50 VIT49:VIT50 UYX49:UYX50 UPB49:UPB50 UFF49:UFF50 TVJ49:TVJ50 TLN49:TLN50 TBR49:TBR50 SRV49:SRV50 SHZ49:SHZ50 RYD49:RYD50 ROH49:ROH50 REL49:REL50 QUP49:QUP50 QKT49:QKT50 QAX49:QAX50 PRB49:PRB50 PHF49:PHF50 OXJ49:OXJ50 ONN49:ONN50 ODR49:ODR50 NTV49:NTV50 NJZ49:NJZ50 NAD49:NAD50 MQH49:MQH50 MGL49:MGL50 LWP49:LWP50 LMT49:LMT50 LCX49:LCX50 KTB49:KTB50 KJF49:KJF50 JZJ49:JZJ50 JPN49:JPN50 JFR49:JFR50 IVV49:IVV50 ILZ49:ILZ50 ICD49:ICD50 HSH49:HSH50 HIL49:HIL50 GYP49:GYP50 GOT49:GOT50 GEX49:GEX50 FVB49:FVB50 FLF49:FLF50 FBJ49:FBJ50 ERN49:ERN50 EHR49:EHR50 DXV49:DXV50 DNZ49:DNZ50 DED49:DED50 CUH49:CUH50 CKL49:CKL50 CAP49:CAP50 BQT49:BQT50 BGX49:BGX50 AXB49:AXB50 ANF49:ANF50 ADJ49:ADJ50 TN49:TN50 JR49:JR50 WWD61:WWD62 WMH61:WMH62 WCL61:WCL62 VSP61:VSP62 VIT61:VIT62 UYX61:UYX62 UPB61:UPB62 UFF61:UFF62 TVJ61:TVJ62 TLN61:TLN62 TBR61:TBR62 SRV61:SRV62 SHZ61:SHZ62 RYD61:RYD62 ROH61:ROH62 REL61:REL62 QUP61:QUP62 QKT61:QKT62 QAX61:QAX62 PRB61:PRB62 PHF61:PHF62 OXJ61:OXJ62 ONN61:ONN62 ODR61:ODR62 NTV61:NTV62 NJZ61:NJZ62 NAD61:NAD62 MQH61:MQH62 MGL61:MGL62 LWP61:LWP62 LMT61:LMT62 LCX61:LCX62 KTB61:KTB62 KJF61:KJF62 JZJ61:JZJ62 JPN61:JPN62 JFR61:JFR62 IVV61:IVV62 ILZ61:ILZ62 ICD61:ICD62 HSH61:HSH62 HIL61:HIL62 GYP61:GYP62 GOT61:GOT62 GEX61:GEX62 FVB61:FVB62 FLF61:FLF62 FBJ61:FBJ62 ERN61:ERN62 EHR61:EHR62 DXV61:DXV62 DNZ61:DNZ62 DED61:DED62 CUH61:CUH62 CKL61:CKL62 CAP61:CAP62 BQT61:BQT62 BGX61:BGX62 AXB61:AXB62 ANF61:ANF62 ADJ61:ADJ62 TN61:TN62 JR61:JR62 JR70:JR71 TN70:TN71 ADJ70:ADJ71 ANF70:ANF71 AXB70:AXB71 BGX70:BGX71 BQT70:BQT71 CAP70:CAP71 CKL70:CKL71 CUH70:CUH71 DED70:DED71 DNZ70:DNZ71 DXV70:DXV71 EHR70:EHR71 ERN70:ERN71 FBJ70:FBJ71 FLF70:FLF71 FVB70:FVB71 GEX70:GEX71 GOT70:GOT71 GYP70:GYP71 HIL70:HIL71 HSH70:HSH71 ICD70:ICD71 ILZ70:ILZ71 IVV70:IVV71 JFR70:JFR71 JPN70:JPN71 JZJ70:JZJ71 KJF70:KJF71 KTB70:KTB71 LCX70:LCX71 LMT70:LMT71 LWP70:LWP71 MGL70:MGL71 MQH70:MQH71 NAD70:NAD71 NJZ70:NJZ71 NTV70:NTV71 ODR70:ODR71 ONN70:ONN71 OXJ70:OXJ71 PHF70:PHF71 PRB70:PRB71 QAX70:QAX71 QKT70:QKT71 QUP70:QUP71 REL70:REL71 ROH70:ROH71 RYD70:RYD71 SHZ70:SHZ71 SRV70:SRV71 TBR70:TBR71 TLN70:TLN71 TVJ70:TVJ71 UFF70:UFF71 UPB70:UPB71 UYX70:UYX71 VIT70:VIT71 VSP70:VSP71 WCL70:WCL71 WMH70:WMH71 WWD70:WWD71 JR73:JR74 TN73:TN74 ADJ73:ADJ74 ANF73:ANF74 AXB73:AXB74 BGX73:BGX74 BQT73:BQT74 CAP73:CAP74 CKL73:CKL74 CUH73:CUH74 DED73:DED74 DNZ73:DNZ74 DXV73:DXV74 EHR73:EHR74 ERN73:ERN74 FBJ73:FBJ74 FLF73:FLF74 FVB73:FVB74 GEX73:GEX74 GOT73:GOT74 GYP73:GYP74 HIL73:HIL74 HSH73:HSH74 ICD73:ICD74 ILZ73:ILZ74 IVV73:IVV74 JFR73:JFR74 JPN73:JPN74 JZJ73:JZJ74 KJF73:KJF74 KTB73:KTB74 LCX73:LCX74 LMT73:LMT74 LWP73:LWP74 MGL73:MGL74 MQH73:MQH74 NAD73:NAD74 NJZ73:NJZ74 NTV73:NTV74 ODR73:ODR74 ONN73:ONN74 OXJ73:OXJ74 PHF73:PHF74 PRB73:PRB74 QAX73:QAX74 QKT73:QKT74 QUP73:QUP74 REL73:REL74 ROH73:ROH74 RYD73:RYD74 SHZ73:SHZ74 SRV73:SRV74 TBR73:TBR74 TLN73:TLN74 TVJ73:TVJ74 UFF73:UFF74 UPB73:UPB74 UYX73:UYX74 VIT73:VIT74 VSP73:VSP74 WCL73:WCL74 WMH73:WMH74 WWD73:WWD74 JR76:JR77 TN76:TN77 ADJ76:ADJ77 ANF76:ANF77 AXB76:AXB77 BGX76:BGX77 BQT76:BQT77 CAP76:CAP77 CKL76:CKL77 CUH76:CUH77 DED76:DED77 DNZ76:DNZ77 DXV76:DXV77 EHR76:EHR77 ERN76:ERN77 FBJ76:FBJ77 FLF76:FLF77 FVB76:FVB77 GEX76:GEX77 GOT76:GOT77 GYP76:GYP77 HIL76:HIL77 HSH76:HSH77 ICD76:ICD77 ILZ76:ILZ77 IVV76:IVV77 JFR76:JFR77 JPN76:JPN77 JZJ76:JZJ77 KJF76:KJF77 KTB76:KTB77 LCX76:LCX77 LMT76:LMT77 LWP76:LWP77 MGL76:MGL77 MQH76:MQH77 NAD76:NAD77 NJZ76:NJZ77 NTV76:NTV77 ODR76:ODR77 ONN76:ONN77 OXJ76:OXJ77 PHF76:PHF77 PRB76:PRB77 QAX76:QAX77 QKT76:QKT77 QUP76:QUP77 REL76:REL77 ROH76:ROH77 RYD76:RYD77 SHZ76:SHZ77 SRV76:SRV77 TBR76:TBR77 TLN76:TLN77 TVJ76:TVJ77 UFF76:UFF77 UPB76:UPB77 UYX76:UYX77 VIT76:VIT77 VSP76:VSP77 WCL76:WCL77 WMH76:WMH77 WWD76:WWD77 JR84:JR85 TN84:TN85 ADJ84:ADJ85 ANF84:ANF85 AXB84:AXB85 BGX84:BGX85 BQT84:BQT85 CAP84:CAP85 CKL84:CKL85 CUH84:CUH85 DED84:DED85 DNZ84:DNZ85 DXV84:DXV85 EHR84:EHR85 ERN84:ERN85 FBJ84:FBJ85 FLF84:FLF85 FVB84:FVB85 GEX84:GEX85 GOT84:GOT85 GYP84:GYP85 HIL84:HIL85 HSH84:HSH85 ICD84:ICD85 ILZ84:ILZ85 IVV84:IVV85 JFR84:JFR85 JPN84:JPN85 JZJ84:JZJ85 KJF84:KJF85 KTB84:KTB85 LCX84:LCX85 LMT84:LMT85 LWP84:LWP85 MGL84:MGL85 MQH84:MQH85 NAD84:NAD85 NJZ84:NJZ85 NTV84:NTV85 ODR84:ODR85 ONN84:ONN85 OXJ84:OXJ85 PHF84:PHF85 PRB84:PRB85 QAX84:QAX85 QKT84:QKT85 QUP84:QUP85 REL84:REL85 ROH84:ROH85 RYD84:RYD85 SHZ84:SHZ85 SRV84:SRV85 TBR84:TBR85 TLN84:TLN85 TVJ84:TVJ85 UFF84:UFF85 UPB84:UPB85 UYX84:UYX85 VIT84:VIT85 VSP84:VSP85 WCL84:WCL85 WMH84:WMH85 WWD84:WWD85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JR93:JR94 TN93:TN94 ADJ93:ADJ94 ANF93:ANF94 AXB93:AXB94 BGX93:BGX94 BQT93:BQT94 CAP93:CAP94 CKL93:CKL94 CUH93:CUH94 DED93:DED94 DNZ93:DNZ94 DXV93:DXV94 EHR93:EHR94 ERN93:ERN94 FBJ93:FBJ94 FLF93:FLF94 FVB93:FVB94 GEX93:GEX94 GOT93:GOT94 GYP93:GYP94 HIL93:HIL94 HSH93:HSH94 ICD93:ICD94 ILZ93:ILZ94 IVV93:IVV94 JFR93:JFR94 JPN93:JPN94 JZJ93:JZJ94 KJF93:KJF94 KTB93:KTB94 LCX93:LCX94 LMT93:LMT94 LWP93:LWP94 MGL93:MGL94 MQH93:MQH94 NAD93:NAD94 NJZ93:NJZ94 NTV93:NTV94 ODR93:ODR94 ONN93:ONN94 OXJ93:OXJ94 PHF93:PHF94 PRB93:PRB94 QAX93:QAX94 QKT93:QKT94 QUP93:QUP94 REL93:REL94 ROH93:ROH94 RYD93:RYD94 SHZ93:SHZ94 SRV93:SRV94 TBR93:TBR94 TLN93:TLN94 TVJ93:TVJ94 UFF93:UFF94 UPB93:UPB94 UYX93:UYX94 VIT93:VIT94 VSP93:VSP94 WCL93:WCL94 WMH93:WMH94 WWD93:WWD94 WWD80:WWD81 WMH80:WMH81 WCL80:WCL81 VSP80:VSP81 VIT80:VIT81 UYX80:UYX81 UPB80:UPB81 UFF80:UFF81 TVJ80:TVJ81 TLN80:TLN81 TBR80:TBR81 SRV80:SRV81 SHZ80:SHZ81 RYD80:RYD81 ROH80:ROH81 REL80:REL81 QUP80:QUP81 QKT80:QKT81 QAX80:QAX81 PRB80:PRB81 PHF80:PHF81 OXJ80:OXJ81 ONN80:ONN81 ODR80:ODR81 NTV80:NTV81 NJZ80:NJZ81 NAD80:NAD81 MQH80:MQH81 MGL80:MGL81 LWP80:LWP81 LMT80:LMT81 LCX80:LCX81 KTB80:KTB81 KJF80:KJF81 JZJ80:JZJ81 JPN80:JPN81 JFR80:JFR81 IVV80:IVV81 ILZ80:ILZ81 ICD80:ICD81 HSH80:HSH81 HIL80:HIL81 GYP80:GYP81 GOT80:GOT81 GEX80:GEX81 FVB80:FVB81 FLF80:FLF81 FBJ80:FBJ81 ERN80:ERN81 EHR80:EHR81 DXV80:DXV81 DNZ80:DNZ81 DED80:DED81 CUH80:CUH81 CKL80:CKL81 CAP80:CAP81 BQT80:BQT81 BGX80:BGX81 AXB80:AXB81 ANF80:ANF81 ADJ80:ADJ81 TN80:TN81 JR80:JR81 WWD90:WWD91 WMH90:WMH91 WCL90:WCL91 VSP90:VSP91 VIT90:VIT91 UYX90:UYX91 UPB90:UPB91 UFF90:UFF91 TVJ90:TVJ91 TLN90:TLN91 TBR90:TBR91 SRV90:SRV91 SHZ90:SHZ91 RYD90:RYD91 ROH90:ROH91 REL90:REL91 QUP90:QUP91 QKT90:QKT91 QAX90:QAX91 PRB90:PRB91 PHF90:PHF91 OXJ90:OXJ91 ONN90:ONN91 ODR90:ODR91 NTV90:NTV91 NJZ90:NJZ91 NAD90:NAD91 MQH90:MQH91 MGL90:MGL91 LWP90:LWP91 LMT90:LMT91 LCX90:LCX91 KTB90:KTB91 KJF90:KJF91 JZJ90:JZJ91 JPN90:JPN91 JFR90:JFR91 IVV90:IVV91 ILZ90:ILZ91 ICD90:ICD91 HSH90:HSH91 HIL90:HIL91 GYP90:GYP91 GOT90:GOT91 GEX90:GEX91 FVB90:FVB91 FLF90:FLF91 FBJ90:FBJ91 ERN90:ERN91 EHR90:EHR91 DXV90:DXV91 DNZ90:DNZ91 DED90:DED91 CUH90:CUH91 CKL90:CKL91 CAP90:CAP91 BQT90:BQT91 BGX90:BGX91 AXB90:AXB91 ANF90:ANF91 ADJ90:ADJ91 TN90:TN91 JR90:JR91 WMH1009:WMH1081 JR383:JR384 TN383:TN384 ADJ383:ADJ384 ANF383:ANF384 AXB383:AXB384 BGX383:BGX384 BQT383:BQT384 CAP383:CAP384 CKL383:CKL384 CUH383:CUH384 DED383:DED384 DNZ383:DNZ384 DXV383:DXV384 EHR383:EHR384 ERN383:ERN384 FBJ383:FBJ384 FLF383:FLF384 FVB383:FVB384 GEX383:GEX384 GOT383:GOT384 GYP383:GYP384 HIL383:HIL384 HSH383:HSH384 ICD383:ICD384 ILZ383:ILZ384 IVV383:IVV384 JFR383:JFR384 JPN383:JPN384 JZJ383:JZJ384 KJF383:KJF384 KTB383:KTB384 LCX383:LCX384 LMT383:LMT384 LWP383:LWP384 MGL383:MGL384 MQH383:MQH384 NAD383:NAD384 NJZ383:NJZ384 NTV383:NTV384 ODR383:ODR384 ONN383:ONN384 OXJ383:OXJ384 PHF383:PHF384 PRB383:PRB384 QAX383:QAX384 QKT383:QKT384 QUP383:QUP384 REL383:REL384 ROH383:ROH384 RYD383:RYD384 SHZ383:SHZ384 SRV383:SRV384 TBR383:TBR384 TLN383:TLN384 TVJ383:TVJ384 UFF383:UFF384 UPB383:UPB384 UYX383:UYX384 VIT383:VIT384 VSP383:VSP384 WCL383:WCL384 WMH383:WMH384 WWD383:WWD384 JR386:JR387 TN386:TN387 ADJ386:ADJ387 ANF386:ANF387 AXB386:AXB387 BGX386:BGX387 BQT386:BQT387 CAP386:CAP387 CKL386:CKL387 CUH386:CUH387 DED386:DED387 DNZ386:DNZ387 DXV386:DXV387 EHR386:EHR387 ERN386:ERN387 FBJ386:FBJ387 FLF386:FLF387 FVB386:FVB387 GEX386:GEX387 GOT386:GOT387 GYP386:GYP387 HIL386:HIL387 HSH386:HSH387 ICD386:ICD387 ILZ386:ILZ387 IVV386:IVV387 JFR386:JFR387 JPN386:JPN387 JZJ386:JZJ387 KJF386:KJF387 KTB386:KTB387 LCX386:LCX387 LMT386:LMT387 LWP386:LWP387 MGL386:MGL387 MQH386:MQH387 NAD386:NAD387 NJZ386:NJZ387 NTV386:NTV387 ODR386:ODR387 ONN386:ONN387 OXJ386:OXJ387 PHF386:PHF387 PRB386:PRB387 QAX386:QAX387 QKT386:QKT387 QUP386:QUP387 REL386:REL387 ROH386:ROH387 RYD386:RYD387 SHZ386:SHZ387 SRV386:SRV387 TBR386:TBR387 TLN386:TLN387 TVJ386:TVJ387 UFF386:UFF387 UPB386:UPB387 UYX386:UYX387 VIT386:VIT387 VSP386:VSP387 WCL386:WCL387 WMH386:WMH387 WWD386:WWD387 JR392:JR393 TN392:TN393 ADJ392:ADJ393 ANF392:ANF393 AXB392:AXB393 BGX392:BGX393 BQT392:BQT393 CAP392:CAP393 CKL392:CKL393 CUH392:CUH393 DED392:DED393 DNZ392:DNZ393 DXV392:DXV393 EHR392:EHR393 ERN392:ERN393 FBJ392:FBJ393 FLF392:FLF393 FVB392:FVB393 GEX392:GEX393 GOT392:GOT393 GYP392:GYP393 HIL392:HIL393 HSH392:HSH393 ICD392:ICD393 ILZ392:ILZ393 IVV392:IVV393 JFR392:JFR393 JPN392:JPN393 JZJ392:JZJ393 KJF392:KJF393 KTB392:KTB393 LCX392:LCX393 LMT392:LMT393 LWP392:LWP393 MGL392:MGL393 MQH392:MQH393 NAD392:NAD393 NJZ392:NJZ393 NTV392:NTV393 ODR392:ODR393 ONN392:ONN393 OXJ392:OXJ393 PHF392:PHF393 PRB392:PRB393 QAX392:QAX393 QKT392:QKT393 QUP392:QUP393 REL392:REL393 ROH392:ROH393 RYD392:RYD393 SHZ392:SHZ393 SRV392:SRV393 TBR392:TBR393 TLN392:TLN393 TVJ392:TVJ393 UFF392:UFF393 UPB392:UPB393 UYX392:UYX393 VIT392:VIT393 VSP392:VSP393 WCL392:WCL393 WMH392:WMH393 WWD392:WWD393 JR395:JR396 TN395:TN396 ADJ395:ADJ396 ANF395:ANF396 AXB395:AXB396 BGX395:BGX396 BQT395:BQT396 CAP395:CAP396 CKL395:CKL396 CUH395:CUH396 DED395:DED396 DNZ395:DNZ396 DXV395:DXV396 EHR395:EHR396 ERN395:ERN396 FBJ395:FBJ396 FLF395:FLF396 FVB395:FVB396 GEX395:GEX396 GOT395:GOT396 GYP395:GYP396 HIL395:HIL396 HSH395:HSH396 ICD395:ICD396 ILZ395:ILZ396 IVV395:IVV396 JFR395:JFR396 JPN395:JPN396 JZJ395:JZJ396 KJF395:KJF396 KTB395:KTB396 LCX395:LCX396 LMT395:LMT396 LWP395:LWP396 MGL395:MGL396 MQH395:MQH396 NAD395:NAD396 NJZ395:NJZ396 NTV395:NTV396 ODR395:ODR396 ONN395:ONN396 OXJ395:OXJ396 PHF395:PHF396 PRB395:PRB396 QAX395:QAX396 QKT395:QKT396 QUP395:QUP396 REL395:REL396 ROH395:ROH396 RYD395:RYD396 SHZ395:SHZ396 SRV395:SRV396 TBR395:TBR396 TLN395:TLN396 TVJ395:TVJ396 UFF395:UFF396 UPB395:UPB396 UYX395:UYX396 VIT395:VIT396 VSP395:VSP396 WCL395:WCL396 WMH395:WMH396 WWD395:WWD396 JR401:JR402 TN401:TN402 ADJ401:ADJ402 ANF401:ANF402 AXB401:AXB402 BGX401:BGX402 BQT401:BQT402 CAP401:CAP402 CKL401:CKL402 CUH401:CUH402 DED401:DED402 DNZ401:DNZ402 DXV401:DXV402 EHR401:EHR402 ERN401:ERN402 FBJ401:FBJ402 FLF401:FLF402 FVB401:FVB402 GEX401:GEX402 GOT401:GOT402 GYP401:GYP402 HIL401:HIL402 HSH401:HSH402 ICD401:ICD402 ILZ401:ILZ402 IVV401:IVV402 JFR401:JFR402 JPN401:JPN402 JZJ401:JZJ402 KJF401:KJF402 KTB401:KTB402 LCX401:LCX402 LMT401:LMT402 LWP401:LWP402 MGL401:MGL402 MQH401:MQH402 NAD401:NAD402 NJZ401:NJZ402 NTV401:NTV402 ODR401:ODR402 ONN401:ONN402 OXJ401:OXJ402 PHF401:PHF402 PRB401:PRB402 QAX401:QAX402 QKT401:QKT402 QUP401:QUP402 REL401:REL402 ROH401:ROH402 RYD401:RYD402 SHZ401:SHZ402 SRV401:SRV402 TBR401:TBR402 TLN401:TLN402 TVJ401:TVJ402 UFF401:UFF402 UPB401:UPB402 UYX401:UYX402 VIT401:VIT402 VSP401:VSP402 WCL401:WCL402 WMH401:WMH402 WWD401:WWD402 JR404:JR405 TN404:TN405 ADJ404:ADJ405 ANF404:ANF405 AXB404:AXB405 BGX404:BGX405 BQT404:BQT405 CAP404:CAP405 CKL404:CKL405 CUH404:CUH405 DED404:DED405 DNZ404:DNZ405 DXV404:DXV405 EHR404:EHR405 ERN404:ERN405 FBJ404:FBJ405 FLF404:FLF405 FVB404:FVB405 GEX404:GEX405 GOT404:GOT405 GYP404:GYP405 HIL404:HIL405 HSH404:HSH405 ICD404:ICD405 ILZ404:ILZ405 IVV404:IVV405 JFR404:JFR405 JPN404:JPN405 JZJ404:JZJ405 KJF404:KJF405 KTB404:KTB405 LCX404:LCX405 LMT404:LMT405 LWP404:LWP405 MGL404:MGL405 MQH404:MQH405 NAD404:NAD405 NJZ404:NJZ405 NTV404:NTV405 ODR404:ODR405 ONN404:ONN405 OXJ404:OXJ405 PHF404:PHF405 PRB404:PRB405 QAX404:QAX405 QKT404:QKT405 QUP404:QUP405 REL404:REL405 ROH404:ROH405 RYD404:RYD405 SHZ404:SHZ405 SRV404:SRV405 TBR404:TBR405 TLN404:TLN405 TVJ404:TVJ405 UFF404:UFF405 UPB404:UPB405 UYX404:UYX405 VIT404:VIT405 VSP404:VSP405 WCL404:WCL405 WMH404:WMH405 WWD404:WWD405 WWD389:WWD390 WMH389:WMH390 WCL389:WCL390 VSP389:VSP390 VIT389:VIT390 UYX389:UYX390 UPB389:UPB390 UFF389:UFF390 TVJ389:TVJ390 TLN389:TLN390 TBR389:TBR390 SRV389:SRV390 SHZ389:SHZ390 RYD389:RYD390 ROH389:ROH390 REL389:REL390 QUP389:QUP390 QKT389:QKT390 QAX389:QAX390 PRB389:PRB390 PHF389:PHF390 OXJ389:OXJ390 ONN389:ONN390 ODR389:ODR390 NTV389:NTV390 NJZ389:NJZ390 NAD389:NAD390 MQH389:MQH390 MGL389:MGL390 LWP389:LWP390 LMT389:LMT390 LCX389:LCX390 KTB389:KTB390 KJF389:KJF390 JZJ389:JZJ390 JPN389:JPN390 JFR389:JFR390 IVV389:IVV390 ILZ389:ILZ390 ICD389:ICD390 HSH389:HSH390 HIL389:HIL390 GYP389:GYP390 GOT389:GOT390 GEX389:GEX390 FVB389:FVB390 FLF389:FLF390 FBJ389:FBJ390 ERN389:ERN390 EHR389:EHR390 DXV389:DXV390 DNZ389:DNZ390 DED389:DED390 CUH389:CUH390 CKL389:CKL390 CAP389:CAP390 BQT389:BQT390 BGX389:BGX390 AXB389:AXB390 ANF389:ANF390 ADJ389:ADJ390 TN389:TN390 JR389:JR390 WWD398:WWD399 WMH398:WMH399 WCL398:WCL399 VSP398:VSP399 VIT398:VIT399 UYX398:UYX399 UPB398:UPB399 UFF398:UFF399 TVJ398:TVJ399 TLN398:TLN399 TBR398:TBR399 SRV398:SRV399 SHZ398:SHZ399 RYD398:RYD399 ROH398:ROH399 REL398:REL399 QUP398:QUP399 QKT398:QKT399 QAX398:QAX399 PRB398:PRB399 PHF398:PHF399 OXJ398:OXJ399 ONN398:ONN399 ODR398:ODR399 NTV398:NTV399 NJZ398:NJZ399 NAD398:NAD399 MQH398:MQH399 MGL398:MGL399 LWP398:LWP399 LMT398:LMT399 LCX398:LCX399 KTB398:KTB399 KJF398:KJF399 JZJ398:JZJ399 JPN398:JPN399 JFR398:JFR399 IVV398:IVV399 ILZ398:ILZ399 ICD398:ICD399 HSH398:HSH399 HIL398:HIL399 GYP398:GYP399 GOT398:GOT399 GEX398:GEX399 FVB398:FVB399 FLF398:FLF399 FBJ398:FBJ399 ERN398:ERN399 EHR398:EHR399 DXV398:DXV399 DNZ398:DNZ399 DED398:DED399 CUH398:CUH399 CKL398:CKL399 CAP398:CAP399 BQT398:BQT399 BGX398:BGX399 AXB398:AXB399 ANF398:ANF399 ADJ398:ADJ399 TN398:TN399 JR398:JR399 JR407:JR408 TN407:TN408 ADJ407:ADJ408 ANF407:ANF408 AXB407:AXB408 BGX407:BGX408 BQT407:BQT408 CAP407:CAP408 CKL407:CKL408 CUH407:CUH408 DED407:DED408 DNZ407:DNZ408 DXV407:DXV408 EHR407:EHR408 ERN407:ERN408 FBJ407:FBJ408 FLF407:FLF408 FVB407:FVB408 GEX407:GEX408 GOT407:GOT408 GYP407:GYP408 HIL407:HIL408 HSH407:HSH408 ICD407:ICD408 ILZ407:ILZ408 IVV407:IVV408 JFR407:JFR408 JPN407:JPN408 JZJ407:JZJ408 KJF407:KJF408 KTB407:KTB408 LCX407:LCX408 LMT407:LMT408 LWP407:LWP408 MGL407:MGL408 MQH407:MQH408 NAD407:NAD408 NJZ407:NJZ408 NTV407:NTV408 ODR407:ODR408 ONN407:ONN408 OXJ407:OXJ408 PHF407:PHF408 PRB407:PRB408 QAX407:QAX408 QKT407:QKT408 QUP407:QUP408 REL407:REL408 ROH407:ROH408 RYD407:RYD408 SHZ407:SHZ408 SRV407:SRV408 TBR407:TBR408 TLN407:TLN408 TVJ407:TVJ408 UFF407:UFF408 UPB407:UPB408 UYX407:UYX408 VIT407:VIT408 VSP407:VSP408 WCL407:WCL408 WMH407:WMH408 WWD407:WWD408 JR410:JR411 TN410:TN411 ADJ410:ADJ411 ANF410:ANF411 AXB410:AXB411 BGX410:BGX411 BQT410:BQT411 CAP410:CAP411 CKL410:CKL411 CUH410:CUH411 DED410:DED411 DNZ410:DNZ411 DXV410:DXV411 EHR410:EHR411 ERN410:ERN411 FBJ410:FBJ411 FLF410:FLF411 FVB410:FVB411 GEX410:GEX411 GOT410:GOT411 GYP410:GYP411 HIL410:HIL411 HSH410:HSH411 ICD410:ICD411 ILZ410:ILZ411 IVV410:IVV411 JFR410:JFR411 JPN410:JPN411 JZJ410:JZJ411 KJF410:KJF411 KTB410:KTB411 LCX410:LCX411 LMT410:LMT411 LWP410:LWP411 MGL410:MGL411 MQH410:MQH411 NAD410:NAD411 NJZ410:NJZ411 NTV410:NTV411 ODR410:ODR411 ONN410:ONN411 OXJ410:OXJ411 PHF410:PHF411 PRB410:PRB411 QAX410:QAX411 QKT410:QKT411 QUP410:QUP411 REL410:REL411 ROH410:ROH411 RYD410:RYD411 SHZ410:SHZ411 SRV410:SRV411 TBR410:TBR411 TLN410:TLN411 TVJ410:TVJ411 UFF410:UFF411 UPB410:UPB411 UYX410:UYX411 VIT410:VIT411 VSP410:VSP411 WCL410:WCL411 WMH410:WMH411 WWD410:WWD411 JR413:JR414 TN413:TN414 ADJ413:ADJ414 ANF413:ANF414 AXB413:AXB414 BGX413:BGX414 BQT413:BQT414 CAP413:CAP414 CKL413:CKL414 CUH413:CUH414 DED413:DED414 DNZ413:DNZ414 DXV413:DXV414 EHR413:EHR414 ERN413:ERN414 FBJ413:FBJ414 FLF413:FLF414 FVB413:FVB414 GEX413:GEX414 GOT413:GOT414 GYP413:GYP414 HIL413:HIL414 HSH413:HSH414 ICD413:ICD414 ILZ413:ILZ414 IVV413:IVV414 JFR413:JFR414 JPN413:JPN414 JZJ413:JZJ414 KJF413:KJF414 KTB413:KTB414 LCX413:LCX414 LMT413:LMT414 LWP413:LWP414 MGL413:MGL414 MQH413:MQH414 NAD413:NAD414 NJZ413:NJZ414 NTV413:NTV414 ODR413:ODR414 ONN413:ONN414 OXJ413:OXJ414 PHF413:PHF414 PRB413:PRB414 QAX413:QAX414 QKT413:QKT414 QUP413:QUP414 REL413:REL414 ROH413:ROH414 RYD413:RYD414 SHZ413:SHZ414 SRV413:SRV414 TBR413:TBR414 TLN413:TLN414 TVJ413:TVJ414 UFF413:UFF414 UPB413:UPB414 UYX413:UYX414 VIT413:VIT414 VSP413:VSP414 WCL413:WCL414 WMH413:WMH414 WWD413:WWD414 JR419:JR420 TN419:TN420 ADJ419:ADJ420 ANF419:ANF420 AXB419:AXB420 BGX419:BGX420 BQT419:BQT420 CAP419:CAP420 CKL419:CKL420 CUH419:CUH420 DED419:DED420 DNZ419:DNZ420 DXV419:DXV420 EHR419:EHR420 ERN419:ERN420 FBJ419:FBJ420 FLF419:FLF420 FVB419:FVB420 GEX419:GEX420 GOT419:GOT420 GYP419:GYP420 HIL419:HIL420 HSH419:HSH420 ICD419:ICD420 ILZ419:ILZ420 IVV419:IVV420 JFR419:JFR420 JPN419:JPN420 JZJ419:JZJ420 KJF419:KJF420 KTB419:KTB420 LCX419:LCX420 LMT419:LMT420 LWP419:LWP420 MGL419:MGL420 MQH419:MQH420 NAD419:NAD420 NJZ419:NJZ420 NTV419:NTV420 ODR419:ODR420 ONN419:ONN420 OXJ419:OXJ420 PHF419:PHF420 PRB419:PRB420 QAX419:QAX420 QKT419:QKT420 QUP419:QUP420 REL419:REL420 ROH419:ROH420 RYD419:RYD420 SHZ419:SHZ420 SRV419:SRV420 TBR419:TBR420 TLN419:TLN420 TVJ419:TVJ420 UFF419:UFF420 UPB419:UPB420 UYX419:UYX420 VIT419:VIT420 VSP419:VSP420 WCL419:WCL420 WMH419:WMH420 WWD419:WWD420 JR422:JR423 TN422:TN423 ADJ422:ADJ423 ANF422:ANF423 AXB422:AXB423 BGX422:BGX423 BQT422:BQT423 CAP422:CAP423 CKL422:CKL423 CUH422:CUH423 DED422:DED423 DNZ422:DNZ423 DXV422:DXV423 EHR422:EHR423 ERN422:ERN423 FBJ422:FBJ423 FLF422:FLF423 FVB422:FVB423 GEX422:GEX423 GOT422:GOT423 GYP422:GYP423 HIL422:HIL423 HSH422:HSH423 ICD422:ICD423 ILZ422:ILZ423 IVV422:IVV423 JFR422:JFR423 JPN422:JPN423 JZJ422:JZJ423 KJF422:KJF423 KTB422:KTB423 LCX422:LCX423 LMT422:LMT423 LWP422:LWP423 MGL422:MGL423 MQH422:MQH423 NAD422:NAD423 NJZ422:NJZ423 NTV422:NTV423 ODR422:ODR423 ONN422:ONN423 OXJ422:OXJ423 PHF422:PHF423 PRB422:PRB423 QAX422:QAX423 QKT422:QKT423 QUP422:QUP423 REL422:REL423 ROH422:ROH423 RYD422:RYD423 SHZ422:SHZ423 SRV422:SRV423 TBR422:TBR423 TLN422:TLN423 TVJ422:TVJ423 UFF422:UFF423 UPB422:UPB423 UYX422:UYX423 VIT422:VIT423 VSP422:VSP423 WCL422:WCL423 WMH422:WMH423 WWD422:WWD423 JR428:JR429 TN428:TN429 ADJ428:ADJ429 ANF428:ANF429 AXB428:AXB429 BGX428:BGX429 BQT428:BQT429 CAP428:CAP429 CKL428:CKL429 CUH428:CUH429 DED428:DED429 DNZ428:DNZ429 DXV428:DXV429 EHR428:EHR429 ERN428:ERN429 FBJ428:FBJ429 FLF428:FLF429 FVB428:FVB429 GEX428:GEX429 GOT428:GOT429 GYP428:GYP429 HIL428:HIL429 HSH428:HSH429 ICD428:ICD429 ILZ428:ILZ429 IVV428:IVV429 JFR428:JFR429 JPN428:JPN429 JZJ428:JZJ429 KJF428:KJF429 KTB428:KTB429 LCX428:LCX429 LMT428:LMT429 LWP428:LWP429 MGL428:MGL429 MQH428:MQH429 NAD428:NAD429 NJZ428:NJZ429 NTV428:NTV429 ODR428:ODR429 ONN428:ONN429 OXJ428:OXJ429 PHF428:PHF429 PRB428:PRB429 QAX428:QAX429 QKT428:QKT429 QUP428:QUP429 REL428:REL429 ROH428:ROH429 RYD428:RYD429 SHZ428:SHZ429 SRV428:SRV429 TBR428:TBR429 TLN428:TLN429 TVJ428:TVJ429 UFF428:UFF429 UPB428:UPB429 UYX428:UYX429 VIT428:VIT429 VSP428:VSP429 WCL428:WCL429 WMH428:WMH429 WWD428:WWD429 JR431:JR432 TN431:TN432 ADJ431:ADJ432 ANF431:ANF432 AXB431:AXB432 BGX431:BGX432 BQT431:BQT432 CAP431:CAP432 CKL431:CKL432 CUH431:CUH432 DED431:DED432 DNZ431:DNZ432 DXV431:DXV432 EHR431:EHR432 ERN431:ERN432 FBJ431:FBJ432 FLF431:FLF432 FVB431:FVB432 GEX431:GEX432 GOT431:GOT432 GYP431:GYP432 HIL431:HIL432 HSH431:HSH432 ICD431:ICD432 ILZ431:ILZ432 IVV431:IVV432 JFR431:JFR432 JPN431:JPN432 JZJ431:JZJ432 KJF431:KJF432 KTB431:KTB432 LCX431:LCX432 LMT431:LMT432 LWP431:LWP432 MGL431:MGL432 MQH431:MQH432 NAD431:NAD432 NJZ431:NJZ432 NTV431:NTV432 ODR431:ODR432 ONN431:ONN432 OXJ431:OXJ432 PHF431:PHF432 PRB431:PRB432 QAX431:QAX432 QKT431:QKT432 QUP431:QUP432 REL431:REL432 ROH431:ROH432 RYD431:RYD432 SHZ431:SHZ432 SRV431:SRV432 TBR431:TBR432 TLN431:TLN432 TVJ431:TVJ432 UFF431:UFF432 UPB431:UPB432 UYX431:UYX432 VIT431:VIT432 VSP431:VSP432 WCL431:WCL432 WMH431:WMH432 WWD431:WWD432 WWD416:WWD417 WMH416:WMH417 WCL416:WCL417 VSP416:VSP417 VIT416:VIT417 UYX416:UYX417 UPB416:UPB417 UFF416:UFF417 TVJ416:TVJ417 TLN416:TLN417 TBR416:TBR417 SRV416:SRV417 SHZ416:SHZ417 RYD416:RYD417 ROH416:ROH417 REL416:REL417 QUP416:QUP417 QKT416:QKT417 QAX416:QAX417 PRB416:PRB417 PHF416:PHF417 OXJ416:OXJ417 ONN416:ONN417 ODR416:ODR417 NTV416:NTV417 NJZ416:NJZ417 NAD416:NAD417 MQH416:MQH417 MGL416:MGL417 LWP416:LWP417 LMT416:LMT417 LCX416:LCX417 KTB416:KTB417 KJF416:KJF417 JZJ416:JZJ417 JPN416:JPN417 JFR416:JFR417 IVV416:IVV417 ILZ416:ILZ417 ICD416:ICD417 HSH416:HSH417 HIL416:HIL417 GYP416:GYP417 GOT416:GOT417 GEX416:GEX417 FVB416:FVB417 FLF416:FLF417 FBJ416:FBJ417 ERN416:ERN417 EHR416:EHR417 DXV416:DXV417 DNZ416:DNZ417 DED416:DED417 CUH416:CUH417 CKL416:CKL417 CAP416:CAP417 BQT416:BQT417 BGX416:BGX417 AXB416:AXB417 ANF416:ANF417 ADJ416:ADJ417 TN416:TN417 JR416:JR417 WWD425:WWD426 WMH425:WMH426 WCL425:WCL426 VSP425:VSP426 VIT425:VIT426 UYX425:UYX426 UPB425:UPB426 UFF425:UFF426 TVJ425:TVJ426 TLN425:TLN426 TBR425:TBR426 SRV425:SRV426 SHZ425:SHZ426 RYD425:RYD426 ROH425:ROH426 REL425:REL426 QUP425:QUP426 QKT425:QKT426 QAX425:QAX426 PRB425:PRB426 PHF425:PHF426 OXJ425:OXJ426 ONN425:ONN426 ODR425:ODR426 NTV425:NTV426 NJZ425:NJZ426 NAD425:NAD426 MQH425:MQH426 MGL425:MGL426 LWP425:LWP426 LMT425:LMT426 LCX425:LCX426 KTB425:KTB426 KJF425:KJF426 JZJ425:JZJ426 JPN425:JPN426 JFR425:JFR426 IVV425:IVV426 ILZ425:ILZ426 ICD425:ICD426 HSH425:HSH426 HIL425:HIL426 GYP425:GYP426 GOT425:GOT426 GEX425:GEX426 FVB425:FVB426 FLF425:FLF426 FBJ425:FBJ426 ERN425:ERN426 EHR425:EHR426 DXV425:DXV426 DNZ425:DNZ426 DED425:DED426 CUH425:CUH426 CKL425:CKL426 CAP425:CAP426 BQT425:BQT426 BGX425:BGX426 AXB425:AXB426 ANF425:ANF426 ADJ425:ADJ426 TN425:TN426 JR425:JR426 JR434:JR435 TN434:TN435 ADJ434:ADJ435 ANF434:ANF435 AXB434:AXB435 BGX434:BGX435 BQT434:BQT435 CAP434:CAP435 CKL434:CKL435 CUH434:CUH435 DED434:DED435 DNZ434:DNZ435 DXV434:DXV435 EHR434:EHR435 ERN434:ERN435 FBJ434:FBJ435 FLF434:FLF435 FVB434:FVB435 GEX434:GEX435 GOT434:GOT435 GYP434:GYP435 HIL434:HIL435 HSH434:HSH435 ICD434:ICD435 ILZ434:ILZ435 IVV434:IVV435 JFR434:JFR435 JPN434:JPN435 JZJ434:JZJ435 KJF434:KJF435 KTB434:KTB435 LCX434:LCX435 LMT434:LMT435 LWP434:LWP435 MGL434:MGL435 MQH434:MQH435 NAD434:NAD435 NJZ434:NJZ435 NTV434:NTV435 ODR434:ODR435 ONN434:ONN435 OXJ434:OXJ435 PHF434:PHF435 PRB434:PRB435 QAX434:QAX435 QKT434:QKT435 QUP434:QUP435 REL434:REL435 ROH434:ROH435 RYD434:RYD435 SHZ434:SHZ435 SRV434:SRV435 TBR434:TBR435 TLN434:TLN435 TVJ434:TVJ435 UFF434:UFF435 UPB434:UPB435 UYX434:UYX435 VIT434:VIT435 VSP434:VSP435 WCL434:WCL435 WMH434:WMH435 WWD434:WWD435 JR437:JR438 TN437:TN438 ADJ437:ADJ438 ANF437:ANF438 AXB437:AXB438 BGX437:BGX438 BQT437:BQT438 CAP437:CAP438 CKL437:CKL438 CUH437:CUH438 DED437:DED438 DNZ437:DNZ438 DXV437:DXV438 EHR437:EHR438 ERN437:ERN438 FBJ437:FBJ438 FLF437:FLF438 FVB437:FVB438 GEX437:GEX438 GOT437:GOT438 GYP437:GYP438 HIL437:HIL438 HSH437:HSH438 ICD437:ICD438 ILZ437:ILZ438 IVV437:IVV438 JFR437:JFR438 JPN437:JPN438 JZJ437:JZJ438 KJF437:KJF438 KTB437:KTB438 LCX437:LCX438 LMT437:LMT438 LWP437:LWP438 MGL437:MGL438 MQH437:MQH438 NAD437:NAD438 NJZ437:NJZ438 NTV437:NTV438 ODR437:ODR438 ONN437:ONN438 OXJ437:OXJ438 PHF437:PHF438 PRB437:PRB438 QAX437:QAX438 QKT437:QKT438 QUP437:QUP438 REL437:REL438 ROH437:ROH438 RYD437:RYD438 SHZ437:SHZ438 SRV437:SRV438 TBR437:TBR438 TLN437:TLN438 TVJ437:TVJ438 UFF437:UFF438 UPB437:UPB438 UYX437:UYX438 VIT437:VIT438 VSP437:VSP438 WCL437:WCL438 WMH437:WMH438 WWD437:WWD438 JR440:JR441 TN440:TN441 ADJ440:ADJ441 ANF440:ANF441 AXB440:AXB441 BGX440:BGX441 BQT440:BQT441 CAP440:CAP441 CKL440:CKL441 CUH440:CUH441 DED440:DED441 DNZ440:DNZ441 DXV440:DXV441 EHR440:EHR441 ERN440:ERN441 FBJ440:FBJ441 FLF440:FLF441 FVB440:FVB441 GEX440:GEX441 GOT440:GOT441 GYP440:GYP441 HIL440:HIL441 HSH440:HSH441 ICD440:ICD441 ILZ440:ILZ441 IVV440:IVV441 JFR440:JFR441 JPN440:JPN441 JZJ440:JZJ441 KJF440:KJF441 KTB440:KTB441 LCX440:LCX441 LMT440:LMT441 LWP440:LWP441 MGL440:MGL441 MQH440:MQH441 NAD440:NAD441 NJZ440:NJZ441 NTV440:NTV441 ODR440:ODR441 ONN440:ONN441 OXJ440:OXJ441 PHF440:PHF441 PRB440:PRB441 QAX440:QAX441 QKT440:QKT441 QUP440:QUP441 REL440:REL441 ROH440:ROH441 RYD440:RYD441 SHZ440:SHZ441 SRV440:SRV441 TBR440:TBR441 TLN440:TLN441 TVJ440:TVJ441 UFF440:UFF441 UPB440:UPB441 UYX440:UYX441 VIT440:VIT441 VSP440:VSP441 WCL440:WCL441 WMH440:WMH441 WWD440:WWD441 JR446:JR447 TN446:TN447 ADJ446:ADJ447 ANF446:ANF447 AXB446:AXB447 BGX446:BGX447 BQT446:BQT447 CAP446:CAP447 CKL446:CKL447 CUH446:CUH447 DED446:DED447 DNZ446:DNZ447 DXV446:DXV447 EHR446:EHR447 ERN446:ERN447 FBJ446:FBJ447 FLF446:FLF447 FVB446:FVB447 GEX446:GEX447 GOT446:GOT447 GYP446:GYP447 HIL446:HIL447 HSH446:HSH447 ICD446:ICD447 ILZ446:ILZ447 IVV446:IVV447 JFR446:JFR447 JPN446:JPN447 JZJ446:JZJ447 KJF446:KJF447 KTB446:KTB447 LCX446:LCX447 LMT446:LMT447 LWP446:LWP447 MGL446:MGL447 MQH446:MQH447 NAD446:NAD447 NJZ446:NJZ447 NTV446:NTV447 ODR446:ODR447 ONN446:ONN447 OXJ446:OXJ447 PHF446:PHF447 PRB446:PRB447 QAX446:QAX447 QKT446:QKT447 QUP446:QUP447 REL446:REL447 ROH446:ROH447 RYD446:RYD447 SHZ446:SHZ447 SRV446:SRV447 TBR446:TBR447 TLN446:TLN447 TVJ446:TVJ447 UFF446:UFF447 UPB446:UPB447 UYX446:UYX447 VIT446:VIT447 VSP446:VSP447 WCL446:WCL447 WMH446:WMH447 WWD446:WWD447 JR449:JR450 TN449:TN450 ADJ449:ADJ450 ANF449:ANF450 AXB449:AXB450 BGX449:BGX450 BQT449:BQT450 CAP449:CAP450 CKL449:CKL450 CUH449:CUH450 DED449:DED450 DNZ449:DNZ450 DXV449:DXV450 EHR449:EHR450 ERN449:ERN450 FBJ449:FBJ450 FLF449:FLF450 FVB449:FVB450 GEX449:GEX450 GOT449:GOT450 GYP449:GYP450 HIL449:HIL450 HSH449:HSH450 ICD449:ICD450 ILZ449:ILZ450 IVV449:IVV450 JFR449:JFR450 JPN449:JPN450 JZJ449:JZJ450 KJF449:KJF450 KTB449:KTB450 LCX449:LCX450 LMT449:LMT450 LWP449:LWP450 MGL449:MGL450 MQH449:MQH450 NAD449:NAD450 NJZ449:NJZ450 NTV449:NTV450 ODR449:ODR450 ONN449:ONN450 OXJ449:OXJ450 PHF449:PHF450 PRB449:PRB450 QAX449:QAX450 QKT449:QKT450 QUP449:QUP450 REL449:REL450 ROH449:ROH450 RYD449:RYD450 SHZ449:SHZ450 SRV449:SRV450 TBR449:TBR450 TLN449:TLN450 TVJ449:TVJ450 UFF449:UFF450 UPB449:UPB450 UYX449:UYX450 VIT449:VIT450 VSP449:VSP450 WCL449:WCL450 WMH449:WMH450 WWD449:WWD450 JR455:JR456 TN455:TN456 ADJ455:ADJ456 ANF455:ANF456 AXB455:AXB456 BGX455:BGX456 BQT455:BQT456 CAP455:CAP456 CKL455:CKL456 CUH455:CUH456 DED455:DED456 DNZ455:DNZ456 DXV455:DXV456 EHR455:EHR456 ERN455:ERN456 FBJ455:FBJ456 FLF455:FLF456 FVB455:FVB456 GEX455:GEX456 GOT455:GOT456 GYP455:GYP456 HIL455:HIL456 HSH455:HSH456 ICD455:ICD456 ILZ455:ILZ456 IVV455:IVV456 JFR455:JFR456 JPN455:JPN456 JZJ455:JZJ456 KJF455:KJF456 KTB455:KTB456 LCX455:LCX456 LMT455:LMT456 LWP455:LWP456 MGL455:MGL456 MQH455:MQH456 NAD455:NAD456 NJZ455:NJZ456 NTV455:NTV456 ODR455:ODR456 ONN455:ONN456 OXJ455:OXJ456 PHF455:PHF456 PRB455:PRB456 QAX455:QAX456 QKT455:QKT456 QUP455:QUP456 REL455:REL456 ROH455:ROH456 RYD455:RYD456 SHZ455:SHZ456 SRV455:SRV456 TBR455:TBR456 TLN455:TLN456 TVJ455:TVJ456 UFF455:UFF456 UPB455:UPB456 UYX455:UYX456 VIT455:VIT456 VSP455:VSP456 WCL455:WCL456 WMH455:WMH456 WWD455:WWD456 WWD443:WWD444 WMH443:WMH444 WCL443:WCL444 VSP443:VSP444 VIT443:VIT444 UYX443:UYX444 UPB443:UPB444 UFF443:UFF444 TVJ443:TVJ444 TLN443:TLN444 TBR443:TBR444 SRV443:SRV444 SHZ443:SHZ444 RYD443:RYD444 ROH443:ROH444 REL443:REL444 QUP443:QUP444 QKT443:QKT444 QAX443:QAX444 PRB443:PRB444 PHF443:PHF444 OXJ443:OXJ444 ONN443:ONN444 ODR443:ODR444 NTV443:NTV444 NJZ443:NJZ444 NAD443:NAD444 MQH443:MQH444 MGL443:MGL444 LWP443:LWP444 LMT443:LMT444 LCX443:LCX444 KTB443:KTB444 KJF443:KJF444 JZJ443:JZJ444 JPN443:JPN444 JFR443:JFR444 IVV443:IVV444 ILZ443:ILZ444 ICD443:ICD444 HSH443:HSH444 HIL443:HIL444 GYP443:GYP444 GOT443:GOT444 GEX443:GEX444 FVB443:FVB444 FLF443:FLF444 FBJ443:FBJ444 ERN443:ERN444 EHR443:EHR444 DXV443:DXV444 DNZ443:DNZ444 DED443:DED444 CUH443:CUH444 CKL443:CKL444 CAP443:CAP444 BQT443:BQT444 BGX443:BGX444 AXB443:AXB444 ANF443:ANF444 ADJ443:ADJ444 TN443:TN444 JR443:JR444 WWD452:WWD453 WMH452:WMH453 WCL452:WCL453 VSP452:VSP453 VIT452:VIT453 UYX452:UYX453 UPB452:UPB453 UFF452:UFF453 TVJ452:TVJ453 TLN452:TLN453 TBR452:TBR453 SRV452:SRV453 SHZ452:SHZ453 RYD452:RYD453 ROH452:ROH453 REL452:REL453 QUP452:QUP453 QKT452:QKT453 QAX452:QAX453 PRB452:PRB453 PHF452:PHF453 OXJ452:OXJ453 ONN452:ONN453 ODR452:ODR453 NTV452:NTV453 NJZ452:NJZ453 NAD452:NAD453 MQH452:MQH453 MGL452:MGL453 LWP452:LWP453 LMT452:LMT453 LCX452:LCX453 KTB452:KTB453 KJF452:KJF453 JZJ452:JZJ453 JPN452:JPN453 JFR452:JFR453 IVV452:IVV453 ILZ452:ILZ453 ICD452:ICD453 HSH452:HSH453 HIL452:HIL453 GYP452:GYP453 GOT452:GOT453 GEX452:GEX453 FVB452:FVB453 FLF452:FLF453 FBJ452:FBJ453 ERN452:ERN453 EHR452:EHR453 DXV452:DXV453 DNZ452:DNZ453 DED452:DED453 CUH452:CUH453 CKL452:CKL453 CAP452:CAP453 BQT452:BQT453 BGX452:BGX453 AXB452:AXB453 ANF452:ANF453 ADJ452:ADJ453 TN452:TN453 JR452:JR453 WWD1843:WWD1949 JR1843:JR1949 TN1843:TN1949 ADJ1843:ADJ1949 ANF1843:ANF1949 AXB1843:AXB1949 BGX1843:BGX1949 BQT1843:BQT1949 CAP1843:CAP1949 CKL1843:CKL1949 CUH1843:CUH1949 DED1843:DED1949 DNZ1843:DNZ1949 DXV1843:DXV1949 EHR1843:EHR1949 ERN1843:ERN1949 FBJ1843:FBJ1949 FLF1843:FLF1949 FVB1843:FVB1949 GEX1843:GEX1949 GOT1843:GOT1949 GYP1843:GYP1949 HIL1843:HIL1949 HSH1843:HSH1949 ICD1843:ICD1949 ILZ1843:ILZ1949 IVV1843:IVV1949 JFR1843:JFR1949 JPN1843:JPN1949 JZJ1843:JZJ1949 KJF1843:KJF1949 KTB1843:KTB1949 LCX1843:LCX1949 LMT1843:LMT1949 LWP1843:LWP1949 MGL1843:MGL1949 MQH1843:MQH1949 NAD1843:NAD1949 NJZ1843:NJZ1949 NTV1843:NTV1949 ODR1843:ODR1949 ONN1843:ONN1949 OXJ1843:OXJ1949 PHF1843:PHF1949 PRB1843:PRB1949 QAX1843:QAX1949 QKT1843:QKT1949 QUP1843:QUP1949 REL1843:REL1949 ROH1843:ROH1949 RYD1843:RYD1949 SHZ1843:SHZ1949 SRV1843:SRV1949 TBR1843:TBR1949 TLN1843:TLN1949 TVJ1843:TVJ1949 UFF1843:UFF1949 UPB1843:UPB1949 UYX1843:UYX1949 VIT1843:VIT1949 VSP1843:VSP1949 WCL1843:WCL1949 WCL909:WCL1007 VSP909:VSP1007 VIT909:VIT1007 UYX909:UYX1007 UPB909:UPB1007 UFF909:UFF1007 TVJ909:TVJ1007 TLN909:TLN1007 TBR909:TBR1007 SRV909:SRV1007 SHZ909:SHZ1007 RYD909:RYD1007 ROH909:ROH1007 REL909:REL1007 QUP909:QUP1007 QKT909:QKT1007 QAX909:QAX1007 PRB909:PRB1007 PHF909:PHF1007 OXJ909:OXJ1007 ONN909:ONN1007 ODR909:ODR1007 NTV909:NTV1007 NJZ909:NJZ1007 NAD909:NAD1007 MQH909:MQH1007 MGL909:MGL1007 LWP909:LWP1007 LMT909:LMT1007 LCX909:LCX1007 KTB909:KTB1007 KJF909:KJF1007 JZJ909:JZJ1007 JPN909:JPN1007 JFR909:JFR1007 IVV909:IVV1007 ILZ909:ILZ1007 ICD909:ICD1007 HSH909:HSH1007 HIL909:HIL1007 GYP909:GYP1007 GOT909:GOT1007 GEX909:GEX1007 FVB909:FVB1007 FLF909:FLF1007 FBJ909:FBJ1007 ERN909:ERN1007 EHR909:EHR1007 DXV909:DXV1007 DNZ909:DNZ1007 DED909:DED1007 CUH909:CUH1007 CKL909:CKL1007 CAP909:CAP1007 BQT909:BQT1007 BGX909:BGX1007 AXB909:AXB1007 ANF909:ANF1007 ADJ909:ADJ1007 TN909:TN1007 JR909:JR1007 WWD909:WWD1007 WMH909:WMH1007 WMH1843:WMH1949 WWD1389:WWD1459 JR1389:JR1459 TN1389:TN1459 ADJ1389:ADJ1459 ANF1389:ANF1459 AXB1389:AXB1459 BGX1389:BGX1459 BQT1389:BQT1459 CAP1389:CAP1459 CKL1389:CKL1459 CUH1389:CUH1459 DED1389:DED1459 DNZ1389:DNZ1459 DXV1389:DXV1459 EHR1389:EHR1459 ERN1389:ERN1459 FBJ1389:FBJ1459 FLF1389:FLF1459 FVB1389:FVB1459 GEX1389:GEX1459 GOT1389:GOT1459 GYP1389:GYP1459 HIL1389:HIL1459 HSH1389:HSH1459 ICD1389:ICD1459 ILZ1389:ILZ1459 IVV1389:IVV1459 JFR1389:JFR1459 JPN1389:JPN1459 JZJ1389:JZJ1459 KJF1389:KJF1459 KTB1389:KTB1459 LCX1389:LCX1459 LMT1389:LMT1459 LWP1389:LWP1459 MGL1389:MGL1459 MQH1389:MQH1459 NAD1389:NAD1459 NJZ1389:NJZ1459 NTV1389:NTV1459 ODR1389:ODR1459 ONN1389:ONN1459 OXJ1389:OXJ1459 PHF1389:PHF1459 PRB1389:PRB1459 QAX1389:QAX1459 QKT1389:QKT1459 QUP1389:QUP1459 REL1389:REL1459 ROH1389:ROH1459 RYD1389:RYD1459 SHZ1389:SHZ1459 SRV1389:SRV1459 TBR1389:TBR1459 TLN1389:TLN1459 TVJ1389:TVJ1459 UFF1389:UFF1459 UPB1389:UPB1459 UYX1389:UYX1459 VIT1389:VIT1459 VSP1389:VSP1459 WCL1389:WCL1459 VSP1245:VSP1315 VIT1245:VIT1315 UYX1245:UYX1315 UPB1245:UPB1315 UFF1245:UFF1315 TVJ1245:TVJ1315 TLN1245:TLN1315 TBR1245:TBR1315 SRV1245:SRV1315 SHZ1245:SHZ1315 RYD1245:RYD1315 ROH1245:ROH1315 REL1245:REL1315 QUP1245:QUP1315 QKT1245:QKT1315 QAX1245:QAX1315 PRB1245:PRB1315 PHF1245:PHF1315 OXJ1245:OXJ1315 ONN1245:ONN1315 ODR1245:ODR1315 NTV1245:NTV1315 NJZ1245:NJZ1315 NAD1245:NAD1315 MQH1245:MQH1315 MGL1245:MGL1315 LWP1245:LWP1315 LMT1245:LMT1315 LCX1245:LCX1315 KTB1245:KTB1315 KJF1245:KJF1315 JZJ1245:JZJ1315 JPN1245:JPN1315 JFR1245:JFR1315 IVV1245:IVV1315 ILZ1245:ILZ1315 ICD1245:ICD1315 HSH1245:HSH1315 HIL1245:HIL1315 GYP1245:GYP1315 GOT1245:GOT1315 GEX1245:GEX1315 FVB1245:FVB1315 FLF1245:FLF1315 FBJ1245:FBJ1315 ERN1245:ERN1315 EHR1245:EHR1315 DXV1245:DXV1315 DNZ1245:DNZ1315 DED1245:DED1315 CUH1245:CUH1315 CKL1245:CKL1315 CAP1245:CAP1315 BQT1245:BQT1315 BGX1245:BGX1315 AXB1245:AXB1315 ANF1245:ANF1315 ADJ1245:ADJ1315 TN1245:TN1315 JR1245:JR1315 WWD1245:WWD1315 WMH1245:WMH1315 WCL1317:WCL1387 WMH1389:WMH1459 VSP1317:VSP1387 VIT1317:VIT1387 UYX1317:UYX1387 UPB1317:UPB1387 UFF1317:UFF1387 TVJ1317:TVJ1387 TLN1317:TLN1387 TBR1317:TBR1387 SRV1317:SRV1387 SHZ1317:SHZ1387 RYD1317:RYD1387 ROH1317:ROH1387 REL1317:REL1387 QUP1317:QUP1387 QKT1317:QKT1387 QAX1317:QAX1387 PRB1317:PRB1387 PHF1317:PHF1387 OXJ1317:OXJ1387 ONN1317:ONN1387 ODR1317:ODR1387 NTV1317:NTV1387 NJZ1317:NJZ1387 NAD1317:NAD1387 MQH1317:MQH1387 MGL1317:MGL1387 LWP1317:LWP1387 LMT1317:LMT1387 LCX1317:LCX1387 KTB1317:KTB1387 KJF1317:KJF1387 JZJ1317:JZJ1387 JPN1317:JPN1387 JFR1317:JFR1387 IVV1317:IVV1387 ILZ1317:ILZ1387 ICD1317:ICD1387 HSH1317:HSH1387 HIL1317:HIL1387 GYP1317:GYP1387 GOT1317:GOT1387 GEX1317:GEX1387 FVB1317:FVB1387 FLF1317:FLF1387 FBJ1317:FBJ1387 ERN1317:ERN1387 EHR1317:EHR1387 DXV1317:DXV1387 DNZ1317:DNZ1387 DED1317:DED1387 CUH1317:CUH1387 CKL1317:CKL1387 CAP1317:CAP1387 BQT1317:BQT1387 BGX1317:BGX1387 AXB1317:AXB1387 ANF1317:ANF1387 ADJ1317:ADJ1387 TN1317:TN1387 JR1317:JR1387 WWD1317:WWD1387 WMH1317:WMH1387 WCL1245:WCL1315 VSP1173:VSP1243 VIT1173:VIT1243 UYX1173:UYX1243 UPB1173:UPB1243 UFF1173:UFF1243 TVJ1173:TVJ1243 TLN1173:TLN1243 TBR1173:TBR1243 SRV1173:SRV1243 SHZ1173:SHZ1243 RYD1173:RYD1243 ROH1173:ROH1243 REL1173:REL1243 QUP1173:QUP1243 QKT1173:QKT1243 QAX1173:QAX1243 PRB1173:PRB1243 PHF1173:PHF1243 OXJ1173:OXJ1243 ONN1173:ONN1243 ODR1173:ODR1243 NTV1173:NTV1243 NJZ1173:NJZ1243 NAD1173:NAD1243 MQH1173:MQH1243 MGL1173:MGL1243 LWP1173:LWP1243 LMT1173:LMT1243 LCX1173:LCX1243 KTB1173:KTB1243 KJF1173:KJF1243 JZJ1173:JZJ1243 JPN1173:JPN1243 JFR1173:JFR1243 IVV1173:IVV1243 ILZ1173:ILZ1243 ICD1173:ICD1243 HSH1173:HSH1243 HIL1173:HIL1243 GYP1173:GYP1243 GOT1173:GOT1243 GEX1173:GEX1243 FVB1173:FVB1243 FLF1173:FLF1243 FBJ1173:FBJ1243 ERN1173:ERN1243 EHR1173:EHR1243 DXV1173:DXV1243 DNZ1173:DNZ1243 DED1173:DED1243 CUH1173:CUH1243 CKL1173:CKL1243 CAP1173:CAP1243 BQT1173:BQT1243 BGX1173:BGX1243 AXB1173:AXB1243 ANF1173:ANF1243 ADJ1173:ADJ1243 TN1173:TN1243 JR1173:JR1243 WWD1173:WWD1243 WMH1173:WMH1243 WWD1083:WWD1171 JR1083:JR1171 TN1083:TN1171 ADJ1083:ADJ1171 ANF1083:ANF1171 AXB1083:AXB1171 BGX1083:BGX1171 BQT1083:BQT1171 CAP1083:CAP1171 CKL1083:CKL1171 CUH1083:CUH1171 DED1083:DED1171 DNZ1083:DNZ1171 DXV1083:DXV1171 EHR1083:EHR1171 ERN1083:ERN1171 FBJ1083:FBJ1171 FLF1083:FLF1171 FVB1083:FVB1171 GEX1083:GEX1171 GOT1083:GOT1171 GYP1083:GYP1171 HIL1083:HIL1171 HSH1083:HSH1171 ICD1083:ICD1171 ILZ1083:ILZ1171 IVV1083:IVV1171 JFR1083:JFR1171 JPN1083:JPN1171 JZJ1083:JZJ1171 KJF1083:KJF1171 KTB1083:KTB1171 LCX1083:LCX1171 LMT1083:LMT1171 LWP1083:LWP1171 MGL1083:MGL1171 MQH1083:MQH1171 NAD1083:NAD1171 NJZ1083:NJZ1171 NTV1083:NTV1171 ODR1083:ODR1171 ONN1083:ONN1171 OXJ1083:OXJ1171 PHF1083:PHF1171 PRB1083:PRB1171 QAX1083:QAX1171 QKT1083:QKT1171 QUP1083:QUP1171 REL1083:REL1171 ROH1083:ROH1171 RYD1083:RYD1171 SHZ1083:SHZ1171 SRV1083:SRV1171 TBR1083:TBR1171 TLN1083:TLN1171 TVJ1083:TVJ1171 UFF1083:UFF1171 UPB1083:UPB1171 UYX1083:UYX1171 VIT1083:VIT1171 VSP1083:VSP1171 WCL1083:WCL1171 WCL1173:WCL1243 WMH1083:WMH1171 JR6:JR10 WWD6:WWD10 WMH6:WMH10 WCL6:WCL10 VSP6:VSP10 VIT6:VIT10 UYX6:UYX10 UPB6:UPB10 UFF6:UFF10 TVJ6:TVJ10 TLN6:TLN10 TBR6:TBR10 SRV6:SRV10 SHZ6:SHZ10 RYD6:RYD10 ROH6:ROH10 REL6:REL10 QUP6:QUP10 QKT6:QKT10 QAX6:QAX10 PRB6:PRB10 PHF6:PHF10 OXJ6:OXJ10 ONN6:ONN10 ODR6:ODR10 NTV6:NTV10 NJZ6:NJZ10 NAD6:NAD10 MQH6:MQH10 MGL6:MGL10 LWP6:LWP10 LMT6:LMT10 LCX6:LCX10 KTB6:KTB10 KJF6:KJF10 JZJ6:JZJ10 JPN6:JPN10 JFR6:JFR10 IVV6:IVV10 ILZ6:ILZ10 ICD6:ICD10 HSH6:HSH10 HIL6:HIL10 GYP6:GYP10 GOT6:GOT10 GEX6:GEX10 FVB6:FVB10 FLF6:FLF10 FBJ6:FBJ10 ERN6:ERN10 EHR6:EHR10 DXV6:DXV10 DNZ6:DNZ10 DED6:DED10 CUH6:CUH10 CKL6:CKL10 CAP6:CAP10 BQT6:BQT10 BGX6:BGX10 AXB6:AXB10 ANF6:ANF10 ADJ6:ADJ10 TN6:TN10 WMH1461:WMH1841 WWD1461:WWD1841 JR1461:JR1841 TN1461:TN1841 ADJ1461:ADJ1841 ANF1461:ANF1841 AXB1461:AXB1841 BGX1461:BGX1841 BQT1461:BQT1841 CAP1461:CAP1841 CKL1461:CKL1841 CUH1461:CUH1841 DED1461:DED1841 DNZ1461:DNZ1841 DXV1461:DXV1841 EHR1461:EHR1841 ERN1461:ERN1841 FBJ1461:FBJ1841 FLF1461:FLF1841 FVB1461:FVB1841 GEX1461:GEX1841 GOT1461:GOT1841 GYP1461:GYP1841 HIL1461:HIL1841 HSH1461:HSH1841 ICD1461:ICD1841 ILZ1461:ILZ1841 IVV1461:IVV1841 JFR1461:JFR1841 JPN1461:JPN1841 JZJ1461:JZJ1841 KJF1461:KJF1841 KTB1461:KTB1841 LCX1461:LCX1841 LMT1461:LMT1841 LWP1461:LWP1841 MGL1461:MGL1841 MQH1461:MQH1841 NAD1461:NAD1841 NJZ1461:NJZ1841 NTV1461:NTV1841 ODR1461:ODR1841 ONN1461:ONN1841 OXJ1461:OXJ1841 PHF1461:PHF1841 PRB1461:PRB1841 QAX1461:QAX1841 QKT1461:QKT1841 QUP1461:QUP1841 REL1461:REL1841 ROH1461:ROH1841 RYD1461:RYD1841 SHZ1461:SHZ1841 SRV1461:SRV1841 TBR1461:TBR1841 TLN1461:TLN1841 TVJ1461:TVJ1841 UFF1461:UFF1841 UPB1461:UPB1841 UYX1461:UYX1841 VIT1461:VIT1841 VSP1461:VSP1841 WCL1461:WCL1841 WMH458:WMH788 WWD1951:WWD2110 WWD1009:WWD1081 JR1009:JR1081 TN1009:TN1081 ADJ1009:ADJ1081 ANF1009:ANF1081 AXB1009:AXB1081 BGX1009:BGX1081 BQT1009:BQT1081 CAP1009:CAP1081 CKL1009:CKL1081 CUH1009:CUH1081 DED1009:DED1081 DNZ1009:DNZ1081 DXV1009:DXV1081 EHR1009:EHR1081 ERN1009:ERN1081 FBJ1009:FBJ1081 FLF1009:FLF1081 FVB1009:FVB1081 GEX1009:GEX1081 GOT1009:GOT1081 GYP1009:GYP1081 HIL1009:HIL1081 HSH1009:HSH1081 ICD1009:ICD1081 ILZ1009:ILZ1081 IVV1009:IVV1081 JFR1009:JFR1081 JPN1009:JPN1081 JZJ1009:JZJ1081 KJF1009:KJF1081 KTB1009:KTB1081 LCX1009:LCX1081 LMT1009:LMT1081 LWP1009:LWP1081 MGL1009:MGL1081 MQH1009:MQH1081 NAD1009:NAD1081 NJZ1009:NJZ1081 NTV1009:NTV1081 ODR1009:ODR1081 ONN1009:ONN1081 OXJ1009:OXJ1081 PHF1009:PHF1081 PRB1009:PRB1081 QAX1009:QAX1081 QKT1009:QKT1081 QUP1009:QUP1081 REL1009:REL1081 ROH1009:ROH1081 RYD1009:RYD1081 SHZ1009:SHZ1081 SRV1009:SRV1081 TBR1009:TBR1081 TLN1009:TLN1081 TVJ1009:TVJ1081 UFF1009:UFF1081 UPB1009:UPB1081 UYX1009:UYX1081 VIT1009:VIT1081 VSP1009:VSP1081 WCL1009:WCL1081 WWD96:WWD381 JR96:JR381 TN96:TN381 ADJ96:ADJ381 ANF96:ANF381 AXB96:AXB381 BGX96:BGX381 BQT96:BQT381 CAP96:CAP381 CKL96:CKL381 CUH96:CUH381 DED96:DED381 DNZ96:DNZ381 DXV96:DXV381 EHR96:EHR381 ERN96:ERN381 FBJ96:FBJ381 FLF96:FLF381 FVB96:FVB381 GEX96:GEX381 GOT96:GOT381 GYP96:GYP381 HIL96:HIL381 HSH96:HSH381 ICD96:ICD381 ILZ96:ILZ381 IVV96:IVV381 JFR96:JFR381 JPN96:JPN381 JZJ96:JZJ381 KJF96:KJF381 KTB96:KTB381 LCX96:LCX381 LMT96:LMT381 LWP96:LWP381 MGL96:MGL381 MQH96:MQH381 NAD96:NAD381 NJZ96:NJZ381 NTV96:NTV381 ODR96:ODR381 ONN96:ONN381 OXJ96:OXJ381 PHF96:PHF381 PRB96:PRB381 QAX96:QAX381 QKT96:QKT381 QUP96:QUP381 REL96:REL381 ROH96:ROH381 RYD96:RYD381 SHZ96:SHZ381 SRV96:SRV381 TBR96:TBR381 TLN96:TLN381 TVJ96:TVJ381 UFF96:UFF381 UPB96:UPB381 UYX96:UYX381 VIT96:VIT381 VSP96:VSP381 WCL96:WCL381 WMH96:WMH381 WWD458:WWD788 JR458:JR788 TN458:TN788 ADJ458:ADJ788 ANF458:ANF788 AXB458:AXB788 BGX458:BGX788 BQT458:BQT788 CAP458:CAP788 CKL458:CKL788 CUH458:CUH788 DED458:DED788 DNZ458:DNZ788 DXV458:DXV788 EHR458:EHR788 ERN458:ERN788 FBJ458:FBJ788 FLF458:FLF788 FVB458:FVB788 GEX458:GEX788 GOT458:GOT788 GYP458:GYP788 HIL458:HIL788 HSH458:HSH788 ICD458:ICD788 ILZ458:ILZ788 IVV458:IVV788 JFR458:JFR788 JPN458:JPN788 JZJ458:JZJ788 KJF458:KJF788 KTB458:KTB788 LCX458:LCX788 LMT458:LMT788 LWP458:LWP788 MGL458:MGL788 MQH458:MQH788 NAD458:NAD788 NJZ458:NJZ788 NTV458:NTV788 ODR458:ODR788 ONN458:ONN788 OXJ458:OXJ788 PHF458:PHF788 PRB458:PRB788 QAX458:QAX788 QKT458:QKT788 QUP458:QUP788 REL458:REL788 ROH458:ROH788 RYD458:RYD788 SHZ458:SHZ788 SRV458:SRV788 TBR458:TBR788 TLN458:TLN788 TVJ458:TVJ788 UFF458:UFF788 UPB458:UPB788 UYX458:UYX788 VIT458:VIT788 VSP458:VSP788 WCL458:WCL788 WMH1951:WMH2110 WCL1951:WCL2110 VSP1951:VSP2110 VIT1951:VIT2110 UYX1951:UYX2110 UPB1951:UPB2110 UFF1951:UFF2110 TVJ1951:TVJ2110 TLN1951:TLN2110 TBR1951:TBR2110 SRV1951:SRV2110 SHZ1951:SHZ2110 RYD1951:RYD2110 ROH1951:ROH2110 REL1951:REL2110 QUP1951:QUP2110 QKT1951:QKT2110 QAX1951:QAX2110 PRB1951:PRB2110 PHF1951:PHF2110 OXJ1951:OXJ2110 ONN1951:ONN2110 ODR1951:ODR2110 NTV1951:NTV2110 NJZ1951:NJZ2110 NAD1951:NAD2110 MQH1951:MQH2110 MGL1951:MGL2110 LWP1951:LWP2110 LMT1951:LMT2110 LCX1951:LCX2110 KTB1951:KTB2110 KJF1951:KJF2110 JZJ1951:JZJ2110 JPN1951:JPN2110 JFR1951:JFR2110 IVV1951:IVV2110 ILZ1951:ILZ2110 ICD1951:ICD2110 HSH1951:HSH2110 HIL1951:HIL2110 GYP1951:GYP2110 GOT1951:GOT2110 GEX1951:GEX2110 FVB1951:FVB2110 FLF1951:FLF2110 FBJ1951:FBJ2110 ERN1951:ERN2110 EHR1951:EHR2110 DXV1951:DXV2110 DNZ1951:DNZ2110 DED1951:DED2110 CUH1951:CUH2110 CKL1951:CKL2110 CAP1951:CAP2110 BQT1951:BQT2110 BGX1951:BGX2110 AXB1951:AXB2110 ANF1951:ANF2110 ADJ1951:ADJ2110 TN1951:TN2110 JR1951:JR2110 WCL2112:WCL2419 VSP2112:VSP2419 VIT2112:VIT2419 UYX2112:UYX2419 UPB2112:UPB2419 UFF2112:UFF2419 TVJ2112:TVJ2419 TLN2112:TLN2419 TBR2112:TBR2419 SRV2112:SRV2419 SHZ2112:SHZ2419 RYD2112:RYD2419 ROH2112:ROH2419 REL2112:REL2419 QUP2112:QUP2419 QKT2112:QKT2419 QAX2112:QAX2419 PRB2112:PRB2419 PHF2112:PHF2419 OXJ2112:OXJ2419 ONN2112:ONN2419 ODR2112:ODR2419 NTV2112:NTV2419 NJZ2112:NJZ2419 NAD2112:NAD2419 MQH2112:MQH2419 MGL2112:MGL2419 LWP2112:LWP2419 LMT2112:LMT2419 LCX2112:LCX2419 KTB2112:KTB2419 KJF2112:KJF2419 JZJ2112:JZJ2419 JPN2112:JPN2419 JFR2112:JFR2419 IVV2112:IVV2419 ILZ2112:ILZ2419 ICD2112:ICD2419 HSH2112:HSH2419 HIL2112:HIL2419 GYP2112:GYP2419 GOT2112:GOT2419 GEX2112:GEX2419 FVB2112:FVB2419 FLF2112:FLF2419 FBJ2112:FBJ2419 ERN2112:ERN2419 EHR2112:EHR2419 DXV2112:DXV2419 DNZ2112:DNZ2419 DED2112:DED2419 CUH2112:CUH2419 CKL2112:CKL2419 CAP2112:CAP2419 BQT2112:BQT2419 BGX2112:BGX2419 AXB2112:AXB2419 ANF2112:ANF2419 ADJ2112:ADJ2419 TN2112:TN2419 JR2112:JR2419 WWD2112:WWD2419 WMH2112:WMH2419 TN790:TN906 ADJ790:ADJ906 ANF790:ANF906 AXB790:AXB906 BGX790:BGX906 BQT790:BQT906 CAP790:CAP906 CKL790:CKL906 CUH790:CUH906 DED790:DED906 DNZ790:DNZ906 DXV790:DXV906 EHR790:EHR906 ERN790:ERN906 FBJ790:FBJ906 FLF790:FLF906 FVB790:FVB906 GEX790:GEX906 GOT790:GOT906 GYP790:GYP906 HIL790:HIL906 HSH790:HSH906 ICD790:ICD906 ILZ790:ILZ906 IVV790:IVV906 JFR790:JFR906 JPN790:JPN906 JZJ790:JZJ906 KJF790:KJF906 KTB790:KTB906 LCX790:LCX906 LMT790:LMT906 LWP790:LWP906 MGL790:MGL906 MQH790:MQH906 NAD790:NAD906 NJZ790:NJZ906 NTV790:NTV906 ODR790:ODR906 ONN790:ONN906 OXJ790:OXJ906 PHF790:PHF906 PRB790:PRB906 QAX790:QAX906 QKT790:QKT906 QUP790:QUP906 REL790:REL906 ROH790:ROH906 RYD790:RYD906 SHZ790:SHZ906 SRV790:SRV906 TBR790:TBR906 TLN790:TLN906 TVJ790:TVJ906 UFF790:UFF906 UPB790:UPB906 UYX790:UYX906 VIT790:VIT906 VSP790:VSP906 WCL790:WCL906 WMH790:WMH906 WWD790:WWD906 JR790:JR906" xr:uid="{00000000-0002-0000-0000-000015000000}"/>
    <dataValidation type="list" allowBlank="1" showInputMessage="1" showErrorMessage="1" sqref="JQ11 TM11 ADI11 ANE11 AXA11 BGW11 BQS11 CAO11 CKK11 CUG11 DEC11 DNY11 DXU11 EHQ11 ERM11 FBI11 FLE11 FVA11 GEW11 GOS11 GYO11 HIK11 HSG11 ICC11 ILY11 IVU11 JFQ11 JPM11 JZI11 KJE11 KTA11 LCW11 LMS11 LWO11 MGK11 MQG11 NAC11 NJY11 NTU11 ODQ11 ONM11 OXI11 PHE11 PRA11 QAW11 QKS11 QUO11 REK11 ROG11 RYC11 SHY11 SRU11 TBQ11 TLM11 TVI11 UFE11 UPA11 UYW11 VIS11 VSO11 WCK11 WMG11 WWC11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TM28:TM29 ADI28:ADI29 ANE28:ANE29 AXA28:AXA29 BGW28:BGW29 BQS28:BQS29 CAO28:CAO29 CKK28:CKK29 CUG28:CUG29 DEC28:DEC29 DNY28:DNY29 DXU28:DXU29 EHQ28:EHQ29 ERM28:ERM29 FBI28:FBI29 FLE28:FLE29 FVA28:FVA29 GEW28:GEW29 GOS28:GOS29 GYO28:GYO29 HIK28:HIK29 HSG28:HSG29 ICC28:ICC29 ILY28:ILY29 IVU28:IVU29 JFQ28:JFQ29 JPM28:JPM29 JZI28:JZI29 KJE28:KJE29 KTA28:KTA29 LCW28:LCW29 LMS28:LMS29 LWO28:LWO29 MGK28:MGK29 MQG28:MQG29 NAC28:NAC29 NJY28:NJY29 NTU28:NTU29 ODQ28:ODQ29 ONM28:ONM29 OXI28:OXI29 PHE28:PHE29 PRA28:PRA29 QAW28:QAW29 QKS28:QKS29 QUO28:QUO29 REK28:REK29 ROG28:ROG29 RYC28:RYC29 SHY28:SHY29 SRU28:SRU29 TBQ28:TBQ29 TLM28:TLM29 TVI28:TVI29 UFE28:UFE29 UPA28:UPA29 UYW28:UYW29 VIS28:VIS29 VSO28:VSO29 WCK28:WCK29 WMG28:WMG29 WWC28:WWC29 WWC1008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JQ42 TM42 ADI42 ANE42 AXA42 BGW42 BQS42 CAO42 CKK42 CUG42 DEC42 DNY42 DXU42 EHQ42 ERM42 FBI42 FLE42 FVA42 GEW42 GOS42 GYO42 HIK42 HSG42 ICC42 ILY42 IVU42 JFQ42 JPM42 JZI42 KJE42 KTA42 LCW42 LMS42 LWO42 MGK42 MQG42 NAC42 NJY42 NTU42 ODQ42 ONM42 OXI42 PHE42 PRA42 QAW42 QKS42 QUO42 REK42 ROG42 RYC42 SHY42 SRU42 TBQ42 TLM42 TVI42 UFE42 UPA42 UYW42 VIS42 VSO42 WCK42 WMG42 WWC42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JQ48 TM48 ADI48 ANE48 AXA48 BGW48 BQS48 CAO48 CKK48 CUG48 DEC48 DNY48 DXU48 EHQ48 ERM48 FBI48 FLE48 FVA48 GEW48 GOS48 GYO48 HIK48 HSG48 ICC48 ILY48 IVU48 JFQ48 JPM48 JZI48 KJE48 KTA48 LCW48 LMS48 LWO48 MGK48 MQG48 NAC48 NJY48 NTU48 ODQ48 ONM48 OXI48 PHE48 PRA48 QAW48 QKS48 QUO48 REK48 ROG48 RYC48 SHY48 SRU48 TBQ48 TLM48 TVI48 UFE48 UPA48 UYW48 VIS48 VSO48 WCK48 WMG48 WWC48 JQ51:JQ52 TM51:TM52 ADI51:ADI52 ANE51:ANE52 AXA51:AXA52 BGW51:BGW52 BQS51:BQS52 CAO51:CAO52 CKK51:CKK52 CUG51:CUG52 DEC51:DEC52 DNY51:DNY52 DXU51:DXU52 EHQ51:EHQ52 ERM51:ERM52 FBI51:FBI52 FLE51:FLE52 FVA51:FVA52 GEW51:GEW52 GOS51:GOS52 GYO51:GYO52 HIK51:HIK52 HSG51:HSG52 ICC51:ICC52 ILY51:ILY52 IVU51:IVU52 JFQ51:JFQ52 JPM51:JPM52 JZI51:JZI52 KJE51:KJE52 KTA51:KTA52 LCW51:LCW52 LMS51:LMS52 LWO51:LWO52 MGK51:MGK52 MQG51:MQG52 NAC51:NAC52 NJY51:NJY52 NTU51:NTU52 ODQ51:ODQ52 ONM51:ONM52 OXI51:OXI52 PHE51:PHE52 PRA51:PRA52 QAW51:QAW52 QKS51:QKS52 QUO51:QUO52 REK51:REK52 ROG51:ROG52 RYC51:RYC52 SHY51:SHY52 SRU51:SRU52 TBQ51:TBQ52 TLM51:TLM52 TVI51:TVI52 UFE51:UFE52 UPA51:UPA52 UYW51:UYW52 VIS51:VIS52 VSO51:VSO52 WCK51:WCK52 WMG51:WMG52 WWC51:WWC52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JQ63 TM63 ADI63 ANE63 AXA63 BGW63 BQS63 CAO63 CKK63 CUG63 DEC63 DNY63 DXU63 EHQ63 ERM63 FBI63 FLE63 FVA63 GEW63 GOS63 GYO63 HIK63 HSG63 ICC63 ILY63 IVU63 JFQ63 JPM63 JZI63 KJE63 KTA63 LCW63 LMS63 LWO63 MGK63 MQG63 NAC63 NJY63 NTU63 ODQ63 ONM63 OXI63 PHE63 PRA63 QAW63 QKS63 QUO63 REK63 ROG63 RYC63 SHY63 SRU63 TBQ63 TLM63 TVI63 UFE63 UPA63 UYW63 VIS63 VSO63 WCK63 WMG63 WWC63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TM78:TM79 ADI78:ADI79 ANE78:ANE79 AXA78:AXA79 BGW78:BGW79 BQS78:BQS79 CAO78:CAO79 CKK78:CKK79 CUG78:CUG79 DEC78:DEC79 DNY78:DNY79 DXU78:DXU79 EHQ78:EHQ79 ERM78:ERM79 FBI78:FBI79 FLE78:FLE79 FVA78:FVA79 GEW78:GEW79 GOS78:GOS79 GYO78:GYO79 HIK78:HIK79 HSG78:HSG79 ICC78:ICC79 ILY78:ILY79 IVU78:IVU79 JFQ78:JFQ79 JPM78:JPM79 JZI78:JZI79 KJE78:KJE79 KTA78:KTA79 LCW78:LCW79 LMS78:LMS79 LWO78:LWO79 MGK78:MGK79 MQG78:MQG79 NAC78:NAC79 NJY78:NJY79 NTU78:NTU79 ODQ78:ODQ79 ONM78:ONM79 OXI78:OXI79 PHE78:PHE79 PRA78:PRA79 QAW78:QAW79 QKS78:QKS79 QUO78:QUO79 REK78:REK79 ROG78:ROG79 RYC78:RYC79 SHY78:SHY79 SRU78:SRU79 TBQ78:TBQ79 TLM78:TLM79 TVI78:TVI79 UFE78:UFE79 UPA78:UPA79 UYW78:UYW79 VIS78:VIS79 VSO78:VSO79 WCK78:WCK79 WMG78:WMG79 WWC78:WWC79 JQ28:JQ29 TM82:TM83 ADI82:ADI83 ANE82:ANE83 AXA82:AXA83 BGW82:BGW83 BQS82:BQS83 CAO82:CAO83 CKK82:CKK83 CUG82:CUG83 DEC82:DEC83 DNY82:DNY83 DXU82:DXU83 EHQ82:EHQ83 ERM82:ERM83 FBI82:FBI83 FLE82:FLE83 FVA82:FVA83 GEW82:GEW83 GOS82:GOS83 GYO82:GYO83 HIK82:HIK83 HSG82:HSG83 ICC82:ICC83 ILY82:ILY83 IVU82:IVU83 JFQ82:JFQ83 JPM82:JPM83 JZI82:JZI83 KJE82:KJE83 KTA82:KTA83 LCW82:LCW83 LMS82:LMS83 LWO82:LWO83 MGK82:MGK83 MQG82:MQG83 NAC82:NAC83 NJY82:NJY83 NTU82:NTU83 ODQ82:ODQ83 ONM82:ONM83 OXI82:OXI83 PHE82:PHE83 PRA82:PRA83 QAW82:QAW83 QKS82:QKS83 QUO82:QUO83 REK82:REK83 ROG82:ROG83 RYC82:RYC83 SHY82:SHY83 SRU82:SRU83 TBQ82:TBQ83 TLM82:TLM83 TVI82:TVI83 UFE82:UFE83 UPA82:UPA83 UYW82:UYW83 VIS82:VIS83 VSO82:VSO83 WCK82:WCK83 WMG82:WMG83 WWC82:WWC83 JQ78:JQ79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JQ92 TM92 ADI92 ANE92 AXA92 BGW92 BQS92 CAO92 CKK92 CUG92 DEC92 DNY92 DXU92 EHQ92 ERM92 FBI92 FLE92 FVA92 GEW92 GOS92 GYO92 HIK92 HSG92 ICC92 ILY92 IVU92 JFQ92 JPM92 JZI92 KJE92 KTA92 LCW92 LMS92 LWO92 MGK92 MQG92 NAC92 NJY92 NTU92 ODQ92 ONM92 OXI92 PHE92 PRA92 QAW92 QKS92 QUO92 REK92 ROG92 RYC92 SHY92 SRU92 TBQ92 TLM92 TVI92 UFE92 UPA92 UYW92 VIS92 VSO92 WCK92 WMG92 WWC92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JQ382 TM382 ADI382 ANE382 AXA382 BGW382 BQS382 CAO382 CKK382 CUG382 DEC382 DNY382 DXU382 EHQ382 ERM382 FBI382 FLE382 FVA382 GEW382 GOS382 GYO382 HIK382 HSG382 ICC382 ILY382 IVU382 JFQ382 JPM382 JZI382 KJE382 KTA382 LCW382 LMS382 LWO382 MGK382 MQG382 NAC382 NJY382 NTU382 ODQ382 ONM382 OXI382 PHE382 PRA382 QAW382 QKS382 QUO382 REK382 ROG382 RYC382 SHY382 SRU382 TBQ382 TLM382 TVI382 UFE382 UPA382 UYW382 VIS382 VSO382 WCK382 WMG382 WWC382 JQ385 TM385 ADI385 ANE385 AXA385 BGW385 BQS385 CAO385 CKK385 CUG385 DEC385 DNY385 DXU385 EHQ385 ERM385 FBI385 FLE385 FVA385 GEW385 GOS385 GYO385 HIK385 HSG385 ICC385 ILY385 IVU385 JFQ385 JPM385 JZI385 KJE385 KTA385 LCW385 LMS385 LWO385 MGK385 MQG385 NAC385 NJY385 NTU385 ODQ385 ONM385 OXI385 PHE385 PRA385 QAW385 QKS385 QUO385 REK385 ROG385 RYC385 SHY385 SRU385 TBQ385 TLM385 TVI385 UFE385 UPA385 UYW385 VIS385 VSO385 WCK385 WMG385 WWC385 JQ388 TM388 ADI388 ANE388 AXA388 BGW388 BQS388 CAO388 CKK388 CUG388 DEC388 DNY388 DXU388 EHQ388 ERM388 FBI388 FLE388 FVA388 GEW388 GOS388 GYO388 HIK388 HSG388 ICC388 ILY388 IVU388 JFQ388 JPM388 JZI388 KJE388 KTA388 LCW388 LMS388 LWO388 MGK388 MQG388 NAC388 NJY388 NTU388 ODQ388 ONM388 OXI388 PHE388 PRA388 QAW388 QKS388 QUO388 REK388 ROG388 RYC388 SHY388 SRU388 TBQ388 TLM388 TVI388 UFE388 UPA388 UYW388 VIS388 VSO388 WCK388 WMG388 WWC388 JQ391 TM391 ADI391 ANE391 AXA391 BGW391 BQS391 CAO391 CKK391 CUG391 DEC391 DNY391 DXU391 EHQ391 ERM391 FBI391 FLE391 FVA391 GEW391 GOS391 GYO391 HIK391 HSG391 ICC391 ILY391 IVU391 JFQ391 JPM391 JZI391 KJE391 KTA391 LCW391 LMS391 LWO391 MGK391 MQG391 NAC391 NJY391 NTU391 ODQ391 ONM391 OXI391 PHE391 PRA391 QAW391 QKS391 QUO391 REK391 ROG391 RYC391 SHY391 SRU391 TBQ391 TLM391 TVI391 UFE391 UPA391 UYW391 VIS391 VSO391 WCK391 WMG391 WWC391 JQ394 TM394 ADI394 ANE394 AXA394 BGW394 BQS394 CAO394 CKK394 CUG394 DEC394 DNY394 DXU394 EHQ394 ERM394 FBI394 FLE394 FVA394 GEW394 GOS394 GYO394 HIK394 HSG394 ICC394 ILY394 IVU394 JFQ394 JPM394 JZI394 KJE394 KTA394 LCW394 LMS394 LWO394 MGK394 MQG394 NAC394 NJY394 NTU394 ODQ394 ONM394 OXI394 PHE394 PRA394 QAW394 QKS394 QUO394 REK394 ROG394 RYC394 SHY394 SRU394 TBQ394 TLM394 TVI394 UFE394 UPA394 UYW394 VIS394 VSO394 WCK394 WMG394 WWC394 JQ397 TM397 ADI397 ANE397 AXA397 BGW397 BQS397 CAO397 CKK397 CUG397 DEC397 DNY397 DXU397 EHQ397 ERM397 FBI397 FLE397 FVA397 GEW397 GOS397 GYO397 HIK397 HSG397 ICC397 ILY397 IVU397 JFQ397 JPM397 JZI397 KJE397 KTA397 LCW397 LMS397 LWO397 MGK397 MQG397 NAC397 NJY397 NTU397 ODQ397 ONM397 OXI397 PHE397 PRA397 QAW397 QKS397 QUO397 REK397 ROG397 RYC397 SHY397 SRU397 TBQ397 TLM397 TVI397 UFE397 UPA397 UYW397 VIS397 VSO397 WCK397 WMG397 WWC397 JQ400 TM400 ADI400 ANE400 AXA400 BGW400 BQS400 CAO400 CKK400 CUG400 DEC400 DNY400 DXU400 EHQ400 ERM400 FBI400 FLE400 FVA400 GEW400 GOS400 GYO400 HIK400 HSG400 ICC400 ILY400 IVU400 JFQ400 JPM400 JZI400 KJE400 KTA400 LCW400 LMS400 LWO400 MGK400 MQG400 NAC400 NJY400 NTU400 ODQ400 ONM400 OXI400 PHE400 PRA400 QAW400 QKS400 QUO400 REK400 ROG400 RYC400 SHY400 SRU400 TBQ400 TLM400 TVI400 UFE400 UPA400 UYW400 VIS400 VSO400 WCK400 WMG400 WWC400 JQ403 TM403 ADI403 ANE403 AXA403 BGW403 BQS403 CAO403 CKK403 CUG403 DEC403 DNY403 DXU403 EHQ403 ERM403 FBI403 FLE403 FVA403 GEW403 GOS403 GYO403 HIK403 HSG403 ICC403 ILY403 IVU403 JFQ403 JPM403 JZI403 KJE403 KTA403 LCW403 LMS403 LWO403 MGK403 MQG403 NAC403 NJY403 NTU403 ODQ403 ONM403 OXI403 PHE403 PRA403 QAW403 QKS403 QUO403 REK403 ROG403 RYC403 SHY403 SRU403 TBQ403 TLM403 TVI403 UFE403 UPA403 UYW403 VIS403 VSO403 WCK403 WMG403 WWC403 JQ406 TM406 ADI406 ANE406 AXA406 BGW406 BQS406 CAO406 CKK406 CUG406 DEC406 DNY406 DXU406 EHQ406 ERM406 FBI406 FLE406 FVA406 GEW406 GOS406 GYO406 HIK406 HSG406 ICC406 ILY406 IVU406 JFQ406 JPM406 JZI406 KJE406 KTA406 LCW406 LMS406 LWO406 MGK406 MQG406 NAC406 NJY406 NTU406 ODQ406 ONM406 OXI406 PHE406 PRA406 QAW406 QKS406 QUO406 REK406 ROG406 RYC406 SHY406 SRU406 TBQ406 TLM406 TVI406 UFE406 UPA406 UYW406 VIS406 VSO406 WCK406 WMG406 WWC406 JQ409 TM409 ADI409 ANE409 AXA409 BGW409 BQS409 CAO409 CKK409 CUG409 DEC409 DNY409 DXU409 EHQ409 ERM409 FBI409 FLE409 FVA409 GEW409 GOS409 GYO409 HIK409 HSG409 ICC409 ILY409 IVU409 JFQ409 JPM409 JZI409 KJE409 KTA409 LCW409 LMS409 LWO409 MGK409 MQG409 NAC409 NJY409 NTU409 ODQ409 ONM409 OXI409 PHE409 PRA409 QAW409 QKS409 QUO409 REK409 ROG409 RYC409 SHY409 SRU409 TBQ409 TLM409 TVI409 UFE409 UPA409 UYW409 VIS409 VSO409 WCK409 WMG409 WWC409 JQ412 TM412 ADI412 ANE412 AXA412 BGW412 BQS412 CAO412 CKK412 CUG412 DEC412 DNY412 DXU412 EHQ412 ERM412 FBI412 FLE412 FVA412 GEW412 GOS412 GYO412 HIK412 HSG412 ICC412 ILY412 IVU412 JFQ412 JPM412 JZI412 KJE412 KTA412 LCW412 LMS412 LWO412 MGK412 MQG412 NAC412 NJY412 NTU412 ODQ412 ONM412 OXI412 PHE412 PRA412 QAW412 QKS412 QUO412 REK412 ROG412 RYC412 SHY412 SRU412 TBQ412 TLM412 TVI412 UFE412 UPA412 UYW412 VIS412 VSO412 WCK412 WMG412 WWC412 JQ415 TM415 ADI415 ANE415 AXA415 BGW415 BQS415 CAO415 CKK415 CUG415 DEC415 DNY415 DXU415 EHQ415 ERM415 FBI415 FLE415 FVA415 GEW415 GOS415 GYO415 HIK415 HSG415 ICC415 ILY415 IVU415 JFQ415 JPM415 JZI415 KJE415 KTA415 LCW415 LMS415 LWO415 MGK415 MQG415 NAC415 NJY415 NTU415 ODQ415 ONM415 OXI415 PHE415 PRA415 QAW415 QKS415 QUO415 REK415 ROG415 RYC415 SHY415 SRU415 TBQ415 TLM415 TVI415 UFE415 UPA415 UYW415 VIS415 VSO415 WCK415 WMG415 WWC415 JQ418 TM418 ADI418 ANE418 AXA418 BGW418 BQS418 CAO418 CKK418 CUG418 DEC418 DNY418 DXU418 EHQ418 ERM418 FBI418 FLE418 FVA418 GEW418 GOS418 GYO418 HIK418 HSG418 ICC418 ILY418 IVU418 JFQ418 JPM418 JZI418 KJE418 KTA418 LCW418 LMS418 LWO418 MGK418 MQG418 NAC418 NJY418 NTU418 ODQ418 ONM418 OXI418 PHE418 PRA418 QAW418 QKS418 QUO418 REK418 ROG418 RYC418 SHY418 SRU418 TBQ418 TLM418 TVI418 UFE418 UPA418 UYW418 VIS418 VSO418 WCK418 WMG418 WWC418 JQ421 TM421 ADI421 ANE421 AXA421 BGW421 BQS421 CAO421 CKK421 CUG421 DEC421 DNY421 DXU421 EHQ421 ERM421 FBI421 FLE421 FVA421 GEW421 GOS421 GYO421 HIK421 HSG421 ICC421 ILY421 IVU421 JFQ421 JPM421 JZI421 KJE421 KTA421 LCW421 LMS421 LWO421 MGK421 MQG421 NAC421 NJY421 NTU421 ODQ421 ONM421 OXI421 PHE421 PRA421 QAW421 QKS421 QUO421 REK421 ROG421 RYC421 SHY421 SRU421 TBQ421 TLM421 TVI421 UFE421 UPA421 UYW421 VIS421 VSO421 WCK421 WMG421 WWC421 JQ424 TM424 ADI424 ANE424 AXA424 BGW424 BQS424 CAO424 CKK424 CUG424 DEC424 DNY424 DXU424 EHQ424 ERM424 FBI424 FLE424 FVA424 GEW424 GOS424 GYO424 HIK424 HSG424 ICC424 ILY424 IVU424 JFQ424 JPM424 JZI424 KJE424 KTA424 LCW424 LMS424 LWO424 MGK424 MQG424 NAC424 NJY424 NTU424 ODQ424 ONM424 OXI424 PHE424 PRA424 QAW424 QKS424 QUO424 REK424 ROG424 RYC424 SHY424 SRU424 TBQ424 TLM424 TVI424 UFE424 UPA424 UYW424 VIS424 VSO424 WCK424 WMG424 WWC424 JQ427 TM427 ADI427 ANE427 AXA427 BGW427 BQS427 CAO427 CKK427 CUG427 DEC427 DNY427 DXU427 EHQ427 ERM427 FBI427 FLE427 FVA427 GEW427 GOS427 GYO427 HIK427 HSG427 ICC427 ILY427 IVU427 JFQ427 JPM427 JZI427 KJE427 KTA427 LCW427 LMS427 LWO427 MGK427 MQG427 NAC427 NJY427 NTU427 ODQ427 ONM427 OXI427 PHE427 PRA427 QAW427 QKS427 QUO427 REK427 ROG427 RYC427 SHY427 SRU427 TBQ427 TLM427 TVI427 UFE427 UPA427 UYW427 VIS427 VSO427 WCK427 WMG427 WWC427 JQ430 TM430 ADI430 ANE430 AXA430 BGW430 BQS430 CAO430 CKK430 CUG430 DEC430 DNY430 DXU430 EHQ430 ERM430 FBI430 FLE430 FVA430 GEW430 GOS430 GYO430 HIK430 HSG430 ICC430 ILY430 IVU430 JFQ430 JPM430 JZI430 KJE430 KTA430 LCW430 LMS430 LWO430 MGK430 MQG430 NAC430 NJY430 NTU430 ODQ430 ONM430 OXI430 PHE430 PRA430 QAW430 QKS430 QUO430 REK430 ROG430 RYC430 SHY430 SRU430 TBQ430 TLM430 TVI430 UFE430 UPA430 UYW430 VIS430 VSO430 WCK430 WMG430 WWC430 JQ433 TM433 ADI433 ANE433 AXA433 BGW433 BQS433 CAO433 CKK433 CUG433 DEC433 DNY433 DXU433 EHQ433 ERM433 FBI433 FLE433 FVA433 GEW433 GOS433 GYO433 HIK433 HSG433 ICC433 ILY433 IVU433 JFQ433 JPM433 JZI433 KJE433 KTA433 LCW433 LMS433 LWO433 MGK433 MQG433 NAC433 NJY433 NTU433 ODQ433 ONM433 OXI433 PHE433 PRA433 QAW433 QKS433 QUO433 REK433 ROG433 RYC433 SHY433 SRU433 TBQ433 TLM433 TVI433 UFE433 UPA433 UYW433 VIS433 VSO433 WCK433 WMG433 WWC433 JQ436 TM436 ADI436 ANE436 AXA436 BGW436 BQS436 CAO436 CKK436 CUG436 DEC436 DNY436 DXU436 EHQ436 ERM436 FBI436 FLE436 FVA436 GEW436 GOS436 GYO436 HIK436 HSG436 ICC436 ILY436 IVU436 JFQ436 JPM436 JZI436 KJE436 KTA436 LCW436 LMS436 LWO436 MGK436 MQG436 NAC436 NJY436 NTU436 ODQ436 ONM436 OXI436 PHE436 PRA436 QAW436 QKS436 QUO436 REK436 ROG436 RYC436 SHY436 SRU436 TBQ436 TLM436 TVI436 UFE436 UPA436 UYW436 VIS436 VSO436 WCK436 WMG436 WWC436 JQ439 TM439 ADI439 ANE439 AXA439 BGW439 BQS439 CAO439 CKK439 CUG439 DEC439 DNY439 DXU439 EHQ439 ERM439 FBI439 FLE439 FVA439 GEW439 GOS439 GYO439 HIK439 HSG439 ICC439 ILY439 IVU439 JFQ439 JPM439 JZI439 KJE439 KTA439 LCW439 LMS439 LWO439 MGK439 MQG439 NAC439 NJY439 NTU439 ODQ439 ONM439 OXI439 PHE439 PRA439 QAW439 QKS439 QUO439 REK439 ROG439 RYC439 SHY439 SRU439 TBQ439 TLM439 TVI439 UFE439 UPA439 UYW439 VIS439 VSO439 WCK439 WMG439 WWC439 JQ442 TM442 ADI442 ANE442 AXA442 BGW442 BQS442 CAO442 CKK442 CUG442 DEC442 DNY442 DXU442 EHQ442 ERM442 FBI442 FLE442 FVA442 GEW442 GOS442 GYO442 HIK442 HSG442 ICC442 ILY442 IVU442 JFQ442 JPM442 JZI442 KJE442 KTA442 LCW442 LMS442 LWO442 MGK442 MQG442 NAC442 NJY442 NTU442 ODQ442 ONM442 OXI442 PHE442 PRA442 QAW442 QKS442 QUO442 REK442 ROG442 RYC442 SHY442 SRU442 TBQ442 TLM442 TVI442 UFE442 UPA442 UYW442 VIS442 VSO442 WCK442 WMG442 WWC442 JQ445 TM445 ADI445 ANE445 AXA445 BGW445 BQS445 CAO445 CKK445 CUG445 DEC445 DNY445 DXU445 EHQ445 ERM445 FBI445 FLE445 FVA445 GEW445 GOS445 GYO445 HIK445 HSG445 ICC445 ILY445 IVU445 JFQ445 JPM445 JZI445 KJE445 KTA445 LCW445 LMS445 LWO445 MGK445 MQG445 NAC445 NJY445 NTU445 ODQ445 ONM445 OXI445 PHE445 PRA445 QAW445 QKS445 QUO445 REK445 ROG445 RYC445 SHY445 SRU445 TBQ445 TLM445 TVI445 UFE445 UPA445 UYW445 VIS445 VSO445 WCK445 WMG445 WWC445 JQ448 TM448 ADI448 ANE448 AXA448 BGW448 BQS448 CAO448 CKK448 CUG448 DEC448 DNY448 DXU448 EHQ448 ERM448 FBI448 FLE448 FVA448 GEW448 GOS448 GYO448 HIK448 HSG448 ICC448 ILY448 IVU448 JFQ448 JPM448 JZI448 KJE448 KTA448 LCW448 LMS448 LWO448 MGK448 MQG448 NAC448 NJY448 NTU448 ODQ448 ONM448 OXI448 PHE448 PRA448 QAW448 QKS448 QUO448 REK448 ROG448 RYC448 SHY448 SRU448 TBQ448 TLM448 TVI448 UFE448 UPA448 UYW448 VIS448 VSO448 WCK448 WMG448 WWC448 JQ451 TM451 ADI451 ANE451 AXA451 BGW451 BQS451 CAO451 CKK451 CUG451 DEC451 DNY451 DXU451 EHQ451 ERM451 FBI451 FLE451 FVA451 GEW451 GOS451 GYO451 HIK451 HSG451 ICC451 ILY451 IVU451 JFQ451 JPM451 JZI451 KJE451 KTA451 LCW451 LMS451 LWO451 MGK451 MQG451 NAC451 NJY451 NTU451 ODQ451 ONM451 OXI451 PHE451 PRA451 QAW451 QKS451 QUO451 REK451 ROG451 RYC451 SHY451 SRU451 TBQ451 TLM451 TVI451 UFE451 UPA451 UYW451 VIS451 VSO451 WCK451 WMG451 WWC451 JQ454 TM454 ADI454 ANE454 AXA454 BGW454 BQS454 CAO454 CKK454 CUG454 DEC454 DNY454 DXU454 EHQ454 ERM454 FBI454 FLE454 FVA454 GEW454 GOS454 GYO454 HIK454 HSG454 ICC454 ILY454 IVU454 JFQ454 JPM454 JZI454 KJE454 KTA454 LCW454 LMS454 LWO454 MGK454 MQG454 NAC454 NJY454 NTU454 ODQ454 ONM454 OXI454 PHE454 PRA454 QAW454 QKS454 QUO454 REK454 ROG454 RYC454 SHY454 SRU454 TBQ454 TLM454 TVI454 UFE454 UPA454 UYW454 VIS454 VSO454 WCK454 WMG454 WWC454 JQ457 TM457 ADI457 ANE457 AXA457 BGW457 BQS457 CAO457 CKK457 CUG457 DEC457 DNY457 DXU457 EHQ457 ERM457 FBI457 FLE457 FVA457 GEW457 GOS457 GYO457 HIK457 HSG457 ICC457 ILY457 IVU457 JFQ457 JPM457 JZI457 KJE457 KTA457 LCW457 LMS457 LWO457 MGK457 MQG457 NAC457 NJY457 NTU457 ODQ457 ONM457 OXI457 PHE457 PRA457 QAW457 QKS457 QUO457 REK457 ROG457 RYC457 SHY457 SRU457 TBQ457 TLM457 TVI457 UFE457 UPA457 UYW457 VIS457 VSO457 WCK457 WMG457 WWC457 JQ907:JQ908 TM907:TM908 ADI907:ADI908 ANE907:ANE908 AXA907:AXA908 BGW907:BGW908 BQS907:BQS908 CAO907:CAO908 CKK907:CKK908 CUG907:CUG908 DEC907:DEC908 DNY907:DNY908 DXU907:DXU908 EHQ907:EHQ908 ERM907:ERM908 FBI907:FBI908 FLE907:FLE908 FVA907:FVA908 GEW907:GEW908 GOS907:GOS908 GYO907:GYO908 HIK907:HIK908 HSG907:HSG908 ICC907:ICC908 ILY907:ILY908 IVU907:IVU908 JFQ907:JFQ908 JPM907:JPM908 JZI907:JZI908 KJE907:KJE908 KTA907:KTA908 LCW907:LCW908 LMS907:LMS908 LWO907:LWO908 MGK907:MGK908 MQG907:MQG908 NAC907:NAC908 NJY907:NJY908 NTU907:NTU908 ODQ907:ODQ908 ONM907:ONM908 OXI907:OXI908 PHE907:PHE908 PRA907:PRA908 QAW907:QAW908 QKS907:QKS908 QUO907:QUO908 REK907:REK908 ROG907:ROG908 RYC907:RYC908 SHY907:SHY908 SRU907:SRU908 TBQ907:TBQ908 TLM907:TLM908 TVI907:TVI908 UFE907:UFE908 UPA907:UPA908 UYW907:UYW908 VIS907:VIS908 VSO907:VSO908 WCK907:WCK908 WMG907:WMG908 WWC907:WWC908 JQ789 TM789 ADI789 ANE789 AXA789 BGW789 BQS789 CAO789 CKK789 CUG789 DEC789 DNY789 DXU789 EHQ789 ERM789 FBI789 FLE789 FVA789 GEW789 GOS789 GYO789 HIK789 HSG789 ICC789 ILY789 IVU789 JFQ789 JPM789 JZI789 KJE789 KTA789 LCW789 LMS789 LWO789 MGK789 MQG789 NAC789 NJY789 NTU789 ODQ789 ONM789 OXI789 PHE789 PRA789 QAW789 QKS789 QUO789 REK789 ROG789 RYC789 SHY789 SRU789 TBQ789 TLM789 TVI789 UFE789 UPA789 UYW789 VIS789 VSO789 WCK789 WMG789 WWC789 JQ2111 TM2111 ADI2111 ANE2111 AXA2111 BGW2111 BQS2111 CAO2111 CKK2111 CUG2111 DEC2111 DNY2111 DXU2111 EHQ2111 ERM2111 FBI2111 FLE2111 FVA2111 GEW2111 GOS2111 GYO2111 HIK2111 HSG2111 ICC2111 ILY2111 IVU2111 JFQ2111 JPM2111 JZI2111 KJE2111 KTA2111 LCW2111 LMS2111 LWO2111 MGK2111 MQG2111 NAC2111 NJY2111 NTU2111 ODQ2111 ONM2111 OXI2111 PHE2111 PRA2111 QAW2111 QKS2111 QUO2111 REK2111 ROG2111 RYC2111 SHY2111 SRU2111 TBQ2111 TLM2111 TVI2111 UFE2111 UPA2111 UYW2111 VIS2111 VSO2111 WCK2111 WMG2111 WWC2111 JQ1950 TM1950 ADI1950 ANE1950 AXA1950 BGW1950 BQS1950 CAO1950 CKK1950 CUG1950 DEC1950 DNY1950 DXU1950 EHQ1950 ERM1950 FBI1950 FLE1950 FVA1950 GEW1950 GOS1950 GYO1950 HIK1950 HSG1950 ICC1950 ILY1950 IVU1950 JFQ1950 JPM1950 JZI1950 KJE1950 KTA1950 LCW1950 LMS1950 LWO1950 MGK1950 MQG1950 NAC1950 NJY1950 NTU1950 ODQ1950 ONM1950 OXI1950 PHE1950 PRA1950 QAW1950 QKS1950 QUO1950 REK1950 ROG1950 RYC1950 SHY1950 SRU1950 TBQ1950 TLM1950 TVI1950 UFE1950 UPA1950 UYW1950 VIS1950 VSO1950 WCK1950 WMG1950 WWC1950 JQ1842 TM1842 ADI1842 ANE1842 AXA1842 BGW1842 BQS1842 CAO1842 CKK1842 CUG1842 DEC1842 DNY1842 DXU1842 EHQ1842 ERM1842 FBI1842 FLE1842 FVA1842 GEW1842 GOS1842 GYO1842 HIK1842 HSG1842 ICC1842 ILY1842 IVU1842 JFQ1842 JPM1842 JZI1842 KJE1842 KTA1842 LCW1842 LMS1842 LWO1842 MGK1842 MQG1842 NAC1842 NJY1842 NTU1842 ODQ1842 ONM1842 OXI1842 PHE1842 PRA1842 QAW1842 QKS1842 QUO1842 REK1842 ROG1842 RYC1842 SHY1842 SRU1842 TBQ1842 TLM1842 TVI1842 UFE1842 UPA1842 UYW1842 VIS1842 VSO1842 WCK1842 WMG1842 WWC1842 JQ1460 TM1460 ADI1460 ANE1460 AXA1460 BGW1460 BQS1460 CAO1460 CKK1460 CUG1460 DEC1460 DNY1460 DXU1460 EHQ1460 ERM1460 FBI1460 FLE1460 FVA1460 GEW1460 GOS1460 GYO1460 HIK1460 HSG1460 ICC1460 ILY1460 IVU1460 JFQ1460 JPM1460 JZI1460 KJE1460 KTA1460 LCW1460 LMS1460 LWO1460 MGK1460 MQG1460 NAC1460 NJY1460 NTU1460 ODQ1460 ONM1460 OXI1460 PHE1460 PRA1460 QAW1460 QKS1460 QUO1460 REK1460 ROG1460 RYC1460 SHY1460 SRU1460 TBQ1460 TLM1460 TVI1460 UFE1460 UPA1460 UYW1460 VIS1460 VSO1460 WCK1460 WMG1460 WWC1460 JQ1388 TM1388 ADI1388 ANE1388 AXA1388 BGW1388 BQS1388 CAO1388 CKK1388 CUG1388 DEC1388 DNY1388 DXU1388 EHQ1388 ERM1388 FBI1388 FLE1388 FVA1388 GEW1388 GOS1388 GYO1388 HIK1388 HSG1388 ICC1388 ILY1388 IVU1388 JFQ1388 JPM1388 JZI1388 KJE1388 KTA1388 LCW1388 LMS1388 LWO1388 MGK1388 MQG1388 NAC1388 NJY1388 NTU1388 ODQ1388 ONM1388 OXI1388 PHE1388 PRA1388 QAW1388 QKS1388 QUO1388 REK1388 ROG1388 RYC1388 SHY1388 SRU1388 TBQ1388 TLM1388 TVI1388 UFE1388 UPA1388 UYW1388 VIS1388 VSO1388 WCK1388 WMG1388 WWC1388 JQ1316 TM1316 ADI1316 ANE1316 AXA1316 BGW1316 BQS1316 CAO1316 CKK1316 CUG1316 DEC1316 DNY1316 DXU1316 EHQ1316 ERM1316 FBI1316 FLE1316 FVA1316 GEW1316 GOS1316 GYO1316 HIK1316 HSG1316 ICC1316 ILY1316 IVU1316 JFQ1316 JPM1316 JZI1316 KJE1316 KTA1316 LCW1316 LMS1316 LWO1316 MGK1316 MQG1316 NAC1316 NJY1316 NTU1316 ODQ1316 ONM1316 OXI1316 PHE1316 PRA1316 QAW1316 QKS1316 QUO1316 REK1316 ROG1316 RYC1316 SHY1316 SRU1316 TBQ1316 TLM1316 TVI1316 UFE1316 UPA1316 UYW1316 VIS1316 VSO1316 WCK1316 WMG1316 WWC1316 JQ1244 TM1244 ADI1244 ANE1244 AXA1244 BGW1244 BQS1244 CAO1244 CKK1244 CUG1244 DEC1244 DNY1244 DXU1244 EHQ1244 ERM1244 FBI1244 FLE1244 FVA1244 GEW1244 GOS1244 GYO1244 HIK1244 HSG1244 ICC1244 ILY1244 IVU1244 JFQ1244 JPM1244 JZI1244 KJE1244 KTA1244 LCW1244 LMS1244 LWO1244 MGK1244 MQG1244 NAC1244 NJY1244 NTU1244 ODQ1244 ONM1244 OXI1244 PHE1244 PRA1244 QAW1244 QKS1244 QUO1244 REK1244 ROG1244 RYC1244 SHY1244 SRU1244 TBQ1244 TLM1244 TVI1244 UFE1244 UPA1244 UYW1244 VIS1244 VSO1244 WCK1244 WMG1244 WWC1244 JQ1172 TM1172 ADI1172 ANE1172 AXA1172 BGW1172 BQS1172 CAO1172 CKK1172 CUG1172 DEC1172 DNY1172 DXU1172 EHQ1172 ERM1172 FBI1172 FLE1172 FVA1172 GEW1172 GOS1172 GYO1172 HIK1172 HSG1172 ICC1172 ILY1172 IVU1172 JFQ1172 JPM1172 JZI1172 KJE1172 KTA1172 LCW1172 LMS1172 LWO1172 MGK1172 MQG1172 NAC1172 NJY1172 NTU1172 ODQ1172 ONM1172 OXI1172 PHE1172 PRA1172 QAW1172 QKS1172 QUO1172 REK1172 ROG1172 RYC1172 SHY1172 SRU1172 TBQ1172 TLM1172 TVI1172 UFE1172 UPA1172 UYW1172 VIS1172 VSO1172 WCK1172 WMG1172 WWC1172 JQ1082 TM1082 ADI1082 ANE1082 AXA1082 BGW1082 BQS1082 CAO1082 CKK1082 CUG1082 DEC1082 DNY1082 DXU1082 EHQ1082 ERM1082 FBI1082 FLE1082 FVA1082 GEW1082 GOS1082 GYO1082 HIK1082 HSG1082 ICC1082 ILY1082 IVU1082 JFQ1082 JPM1082 JZI1082 KJE1082 KTA1082 LCW1082 LMS1082 LWO1082 MGK1082 MQG1082 NAC1082 NJY1082 NTU1082 ODQ1082 ONM1082 OXI1082 PHE1082 PRA1082 QAW1082 QKS1082 QUO1082 REK1082 ROG1082 RYC1082 SHY1082 SRU1082 TBQ1082 TLM1082 TVI1082 UFE1082 UPA1082 UYW1082 VIS1082 VSO1082 WCK1082 WMG1082 WWC1082 JQ1008 TM1008 ADI1008 ANE1008 AXA1008 BGW1008 BQS1008 CAO1008 CKK1008 CUG1008 DEC1008 DNY1008 DXU1008 EHQ1008 ERM1008 FBI1008 FLE1008 FVA1008 GEW1008 GOS1008 GYO1008 HIK1008 HSG1008 ICC1008 ILY1008 IVU1008 JFQ1008 JPM1008 JZI1008 KJE1008 KTA1008 LCW1008 LMS1008 LWO1008 MGK1008 MQG1008 NAC1008 NJY1008 NTU1008 ODQ1008 ONM1008 OXI1008 PHE1008 PRA1008 QAW1008 QKS1008 QUO1008 REK1008 ROG1008 RYC1008 SHY1008 SRU1008 TBQ1008 TLM1008 TVI1008 UFE1008 UPA1008 UYW1008 VIS1008 VSO1008 WCK1008 WMG1008 JQ82:JQ83" xr:uid="{00000000-0002-0000-0000-000016000000}">
      <formula1>"SI,NO"</formula1>
    </dataValidation>
    <dataValidation allowBlank="1" showInputMessage="1" showErrorMessage="1" promptTitle="Valor estimado en la vigencia" prompt="Registre el valor del contrato durante la vigencia en curso" sqref="JP12:JP15 TL12:TL15 ADH12:ADH15 AND12:AND15 AWZ12:AWZ15 BGV12:BGV15 BQR12:BQR15 CAN12:CAN15 CKJ12:CKJ15 CUF12:CUF15 DEB12:DEB15 DNX12:DNX15 DXT12:DXT15 EHP12:EHP15 ERL12:ERL15 FBH12:FBH15 FLD12:FLD15 FUZ12:FUZ15 GEV12:GEV15 GOR12:GOR15 GYN12:GYN15 HIJ12:HIJ15 HSF12:HSF15 ICB12:ICB15 ILX12:ILX15 IVT12:IVT15 JFP12:JFP15 JPL12:JPL15 JZH12:JZH15 KJD12:KJD15 KSZ12:KSZ15 LCV12:LCV15 LMR12:LMR15 LWN12:LWN15 MGJ12:MGJ15 MQF12:MQF15 NAB12:NAB15 NJX12:NJX15 NTT12:NTT15 ODP12:ODP15 ONL12:ONL15 OXH12:OXH15 PHD12:PHD15 PQZ12:PQZ15 QAV12:QAV15 QKR12:QKR15 QUN12:QUN15 REJ12:REJ15 ROF12:ROF15 RYB12:RYB15 SHX12:SHX15 SRT12:SRT15 TBP12:TBP15 TLL12:TLL15 TVH12:TVH15 UFD12:UFD15 UOZ12:UOZ15 UYV12:UYV15 VIR12:VIR15 VSN12:VSN15 WCJ12:WCJ15 WMF12:WMF15 WWB12:WWB15 JP17:JP18 TL17:TL18 ADH17:ADH18 AND17:AND18 AWZ17:AWZ18 BGV17:BGV18 BQR17:BQR18 CAN17:CAN18 CKJ17:CKJ18 CUF17:CUF18 DEB17:DEB18 DNX17:DNX18 DXT17:DXT18 EHP17:EHP18 ERL17:ERL18 FBH17:FBH18 FLD17:FLD18 FUZ17:FUZ18 GEV17:GEV18 GOR17:GOR18 GYN17:GYN18 HIJ17:HIJ18 HSF17:HSF18 ICB17:ICB18 ILX17:ILX18 IVT17:IVT18 JFP17:JFP18 JPL17:JPL18 JZH17:JZH18 KJD17:KJD18 KSZ17:KSZ18 LCV17:LCV18 LMR17:LMR18 LWN17:LWN18 MGJ17:MGJ18 MQF17:MQF18 NAB17:NAB18 NJX17:NJX18 NTT17:NTT18 ODP17:ODP18 ONL17:ONL18 OXH17:OXH18 PHD17:PHD18 PQZ17:PQZ18 QAV17:QAV18 QKR17:QKR18 QUN17:QUN18 REJ17:REJ18 ROF17:ROF18 RYB17:RYB18 SHX17:SHX18 SRT17:SRT18 TBP17:TBP18 TLL17:TLL18 TVH17:TVH18 UFD17:UFD18 UOZ17:UOZ18 UYV17:UYV18 VIR17:VIR18 VSN17:VSN18 WCJ17:WCJ18 WMF17:WMF18 WWB17:WWB18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JP26:JP27 TL26:TL27 ADH26:ADH27 AND26:AND27 AWZ26:AWZ27 BGV26:BGV27 BQR26:BQR27 CAN26:CAN27 CKJ26:CKJ27 CUF26:CUF27 DEB26:DEB27 DNX26:DNX27 DXT26:DXT27 EHP26:EHP27 ERL26:ERL27 FBH26:FBH27 FLD26:FLD27 FUZ26:FUZ27 GEV26:GEV27 GOR26:GOR27 GYN26:GYN27 HIJ26:HIJ27 HSF26:HSF27 ICB26:ICB27 ILX26:ILX27 IVT26:IVT27 JFP26:JFP27 JPL26:JPL27 JZH26:JZH27 KJD26:KJD27 KSZ26:KSZ27 LCV26:LCV27 LMR26:LMR27 LWN26:LWN27 MGJ26:MGJ27 MQF26:MQF27 NAB26:NAB27 NJX26:NJX27 NTT26:NTT27 ODP26:ODP27 ONL26:ONL27 OXH26:OXH27 PHD26:PHD27 PQZ26:PQZ27 QAV26:QAV27 QKR26:QKR27 QUN26:QUN27 REJ26:REJ27 ROF26:ROF27 RYB26:RYB27 SHX26:SHX27 SRT26:SRT27 TBP26:TBP27 TLL26:TLL27 TVH26:TVH27 UFD26:UFD27 UOZ26:UOZ27 UYV26:UYV27 VIR26:VIR27 VSN26:VSN27 WCJ26:WCJ27 WMF26:WMF27 WWB26:WWB27 JP33:JP35 TL33:TL35 ADH33:ADH35 AND33:AND35 AWZ33:AWZ35 BGV33:BGV35 BQR33:BQR35 CAN33:CAN35 CKJ33:CKJ35 CUF33:CUF35 DEB33:DEB35 DNX33:DNX35 DXT33:DXT35 EHP33:EHP35 ERL33:ERL35 FBH33:FBH35 FLD33:FLD35 FUZ33:FUZ35 GEV33:GEV35 GOR33:GOR35 GYN33:GYN35 HIJ33:HIJ35 HSF33:HSF35 ICB33:ICB35 ILX33:ILX35 IVT33:IVT35 JFP33:JFP35 JPL33:JPL35 JZH33:JZH35 KJD33:KJD35 KSZ33:KSZ35 LCV33:LCV35 LMR33:LMR35 LWN33:LWN35 MGJ33:MGJ35 MQF33:MQF35 NAB33:NAB35 NJX33:NJX35 NTT33:NTT35 ODP33:ODP35 ONL33:ONL35 OXH33:OXH35 PHD33:PHD35 PQZ33:PQZ35 QAV33:QAV35 QKR33:QKR35 QUN33:QUN35 REJ33:REJ35 ROF33:ROF35 RYB33:RYB35 SHX33:SHX35 SRT33:SRT35 TBP33:TBP35 TLL33:TLL35 TVH33:TVH35 UFD33:UFD35 UOZ33:UOZ35 UYV33:UYV35 VIR33:VIR35 VSN33:VSN35 WCJ33:WCJ35 WMF33:WMF35 WWB33:WWB35 JP37:JP38 TL37:TL38 ADH37:ADH38 AND37:AND38 AWZ37:AWZ38 BGV37:BGV38 BQR37:BQR38 CAN37:CAN38 CKJ37:CKJ38 CUF37:CUF38 DEB37:DEB38 DNX37:DNX38 DXT37:DXT38 EHP37:EHP38 ERL37:ERL38 FBH37:FBH38 FLD37:FLD38 FUZ37:FUZ38 GEV37:GEV38 GOR37:GOR38 GYN37:GYN38 HIJ37:HIJ38 HSF37:HSF38 ICB37:ICB38 ILX37:ILX38 IVT37:IVT38 JFP37:JFP38 JPL37:JPL38 JZH37:JZH38 KJD37:KJD38 KSZ37:KSZ38 LCV37:LCV38 LMR37:LMR38 LWN37:LWN38 MGJ37:MGJ38 MQF37:MQF38 NAB37:NAB38 NJX37:NJX38 NTT37:NTT38 ODP37:ODP38 ONL37:ONL38 OXH37:OXH38 PHD37:PHD38 PQZ37:PQZ38 QAV37:QAV38 QKR37:QKR38 QUN37:QUN38 REJ37:REJ38 ROF37:ROF38 RYB37:RYB38 SHX37:SHX38 SRT37:SRT38 TBP37:TBP38 TLL37:TLL38 TVH37:TVH38 UFD37:UFD38 UOZ37:UOZ38 UYV37:UYV38 VIR37:VIR38 VSN37:VSN38 WCJ37:WCJ38 WMF37:WMF38 WWB37:WWB38 WWB20:WWB21 WMF20:WMF21 WCJ20:WCJ21 VSN20:VSN21 VIR20:VIR21 UYV20:UYV21 UOZ20:UOZ21 UFD20:UFD21 TVH20:TVH21 TLL20:TLL21 TBP20:TBP21 SRT20:SRT21 SHX20:SHX21 RYB20:RYB21 ROF20:ROF21 REJ20:REJ21 QUN20:QUN21 QKR20:QKR21 QAV20:QAV21 PQZ20:PQZ21 PHD20:PHD21 OXH20:OXH21 ONL20:ONL21 ODP20:ODP21 NTT20:NTT21 NJX20:NJX21 NAB20:NAB21 MQF20:MQF21 MGJ20:MGJ21 LWN20:LWN21 LMR20:LMR21 LCV20:LCV21 KSZ20:KSZ21 KJD20:KJD21 JZH20:JZH21 JPL20:JPL21 JFP20:JFP21 IVT20:IVT21 ILX20:ILX21 ICB20:ICB21 HSF20:HSF21 HIJ20:HIJ21 GYN20:GYN21 GOR20:GOR21 GEV20:GEV21 FUZ20:FUZ21 FLD20:FLD21 FBH20:FBH21 ERL20:ERL21 EHP20:EHP21 DXT20:DXT21 DNX20:DNX21 DEB20:DEB21 CUF20:CUF21 CKJ20:CKJ21 CAN20:CAN21 BQR20:BQR21 BGV20:BGV21 AWZ20:AWZ21 AND20:AND21 ADH20:ADH21 TL20:TL21 JP20:JP21 WWB30:WWB31 WMF30:WMF31 WCJ30:WCJ31 VSN30:VSN31 VIR30:VIR31 UYV30:UYV31 UOZ30:UOZ31 UFD30:UFD31 TVH30:TVH31 TLL30:TLL31 TBP30:TBP31 SRT30:SRT31 SHX30:SHX31 RYB30:RYB31 ROF30:ROF31 REJ30:REJ31 QUN30:QUN31 QKR30:QKR31 QAV30:QAV31 PQZ30:PQZ31 PHD30:PHD31 OXH30:OXH31 ONL30:ONL31 ODP30:ODP31 NTT30:NTT31 NJX30:NJX31 NAB30:NAB31 MQF30:MQF31 MGJ30:MGJ31 LWN30:LWN31 LMR30:LMR31 LCV30:LCV31 KSZ30:KSZ31 KJD30:KJD31 JZH30:JZH31 JPL30:JPL31 JFP30:JFP31 IVT30:IVT31 ILX30:ILX31 ICB30:ICB31 HSF30:HSF31 HIJ30:HIJ31 GYN30:GYN31 GOR30:GOR31 GEV30:GEV31 FUZ30:FUZ31 FLD30:FLD31 FBH30:FBH31 ERL30:ERL31 EHP30:EHP31 DXT30:DXT31 DNX30:DNX31 DEB30:DEB31 CUF30:CUF31 CKJ30:CKJ31 CAN30:CAN31 BQR30:BQR31 BGV30:BGV31 AWZ30:AWZ31 AND30:AND31 ADH30:ADH31 TL30:TL31 JP30:JP31 JP40:JP41 TL40:TL41 ADH40:ADH41 AND40:AND41 AWZ40:AWZ41 BGV40:BGV41 BQR40:BQR41 CAN40:CAN41 CKJ40:CKJ41 CUF40:CUF41 DEB40:DEB41 DNX40:DNX41 DXT40:DXT41 EHP40:EHP41 ERL40:ERL41 FBH40:FBH41 FLD40:FLD41 FUZ40:FUZ41 GEV40:GEV41 GOR40:GOR41 GYN40:GYN41 HIJ40:HIJ41 HSF40:HSF41 ICB40:ICB41 ILX40:ILX41 IVT40:IVT41 JFP40:JFP41 JPL40:JPL41 JZH40:JZH41 KJD40:KJD41 KSZ40:KSZ41 LCV40:LCV41 LMR40:LMR41 LWN40:LWN41 MGJ40:MGJ41 MQF40:MQF41 NAB40:NAB41 NJX40:NJX41 NTT40:NTT41 ODP40:ODP41 ONL40:ONL41 OXH40:OXH41 PHD40:PHD41 PQZ40:PQZ41 QAV40:QAV41 QKR40:QKR41 QUN40:QUN41 REJ40:REJ41 ROF40:ROF41 RYB40:RYB41 SHX40:SHX41 SRT40:SRT41 TBP40:TBP41 TLL40:TLL41 TVH40:TVH41 UFD40:UFD41 UOZ40:UOZ41 UYV40:UYV41 VIR40:VIR41 VSN40:VSN41 WCJ40:WCJ41 WMF40:WMF41 WWB40:WWB41 JP43:JP44 TL43:TL44 ADH43:ADH44 AND43:AND44 AWZ43:AWZ44 BGV43:BGV44 BQR43:BQR44 CAN43:CAN44 CKJ43:CKJ44 CUF43:CUF44 DEB43:DEB44 DNX43:DNX44 DXT43:DXT44 EHP43:EHP44 ERL43:ERL44 FBH43:FBH44 FLD43:FLD44 FUZ43:FUZ44 GEV43:GEV44 GOR43:GOR44 GYN43:GYN44 HIJ43:HIJ44 HSF43:HSF44 ICB43:ICB44 ILX43:ILX44 IVT43:IVT44 JFP43:JFP44 JPL43:JPL44 JZH43:JZH44 KJD43:KJD44 KSZ43:KSZ44 LCV43:LCV44 LMR43:LMR44 LWN43:LWN44 MGJ43:MGJ44 MQF43:MQF44 NAB43:NAB44 NJX43:NJX44 NTT43:NTT44 ODP43:ODP44 ONL43:ONL44 OXH43:OXH44 PHD43:PHD44 PQZ43:PQZ44 QAV43:QAV44 QKR43:QKR44 QUN43:QUN44 REJ43:REJ44 ROF43:ROF44 RYB43:RYB44 SHX43:SHX44 SRT43:SRT44 TBP43:TBP44 TLL43:TLL44 TVH43:TVH44 UFD43:UFD44 UOZ43:UOZ44 UYV43:UYV44 VIR43:VIR44 VSN43:VSN44 WCJ43:WCJ44 WMF43:WMF44 WWB43:WWB44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JP53:JP56 TL53:TL56 ADH53:ADH56 AND53:AND56 AWZ53:AWZ56 BGV53:BGV56 BQR53:BQR56 CAN53:CAN56 CKJ53:CKJ56 CUF53:CUF56 DEB53:DEB56 DNX53:DNX56 DXT53:DXT56 EHP53:EHP56 ERL53:ERL56 FBH53:FBH56 FLD53:FLD56 FUZ53:FUZ56 GEV53:GEV56 GOR53:GOR56 GYN53:GYN56 HIJ53:HIJ56 HSF53:HSF56 ICB53:ICB56 ILX53:ILX56 IVT53:IVT56 JFP53:JFP56 JPL53:JPL56 JZH53:JZH56 KJD53:KJD56 KSZ53:KSZ56 LCV53:LCV56 LMR53:LMR56 LWN53:LWN56 MGJ53:MGJ56 MQF53:MQF56 NAB53:NAB56 NJX53:NJX56 NTT53:NTT56 ODP53:ODP56 ONL53:ONL56 OXH53:OXH56 PHD53:PHD56 PQZ53:PQZ56 QAV53:QAV56 QKR53:QKR56 QUN53:QUN56 REJ53:REJ56 ROF53:ROF56 RYB53:RYB56 SHX53:SHX56 SRT53:SRT56 TBP53:TBP56 TLL53:TLL56 TVH53:TVH56 UFD53:UFD56 UOZ53:UOZ56 UYV53:UYV56 VIR53:VIR56 VSN53:VSN56 WCJ53:WCJ56 WMF53:WMF56 WWB53:WWB56 JP58:JP59 TL58:TL59 ADH58:ADH59 AND58:AND59 AWZ58:AWZ59 BGV58:BGV59 BQR58:BQR59 CAN58:CAN59 CKJ58:CKJ59 CUF58:CUF59 DEB58:DEB59 DNX58:DNX59 DXT58:DXT59 EHP58:EHP59 ERL58:ERL59 FBH58:FBH59 FLD58:FLD59 FUZ58:FUZ59 GEV58:GEV59 GOR58:GOR59 GYN58:GYN59 HIJ58:HIJ59 HSF58:HSF59 ICB58:ICB59 ILX58:ILX59 IVT58:IVT59 JFP58:JFP59 JPL58:JPL59 JZH58:JZH59 KJD58:KJD59 KSZ58:KSZ59 LCV58:LCV59 LMR58:LMR59 LWN58:LWN59 MGJ58:MGJ59 MQF58:MQF59 NAB58:NAB59 NJX58:NJX59 NTT58:NTT59 ODP58:ODP59 ONL58:ONL59 OXH58:OXH59 PHD58:PHD59 PQZ58:PQZ59 QAV58:QAV59 QKR58:QKR59 QUN58:QUN59 REJ58:REJ59 ROF58:ROF59 RYB58:RYB59 SHX58:SHX59 SRT58:SRT59 TBP58:TBP59 TLL58:TLL59 TVH58:TVH59 UFD58:UFD59 UOZ58:UOZ59 UYV58:UYV59 VIR58:VIR59 VSN58:VSN59 WCJ58:WCJ59 WMF58:WMF59 WWB58:WWB59 JP64:JP65 TL64:TL65 ADH64:ADH65 AND64:AND65 AWZ64:AWZ65 BGV64:BGV65 BQR64:BQR65 CAN64:CAN65 CKJ64:CKJ65 CUF64:CUF65 DEB64:DEB65 DNX64:DNX65 DXT64:DXT65 EHP64:EHP65 ERL64:ERL65 FBH64:FBH65 FLD64:FLD65 FUZ64:FUZ65 GEV64:GEV65 GOR64:GOR65 GYN64:GYN65 HIJ64:HIJ65 HSF64:HSF65 ICB64:ICB65 ILX64:ILX65 IVT64:IVT65 JFP64:JFP65 JPL64:JPL65 JZH64:JZH65 KJD64:KJD65 KSZ64:KSZ65 LCV64:LCV65 LMR64:LMR65 LWN64:LWN65 MGJ64:MGJ65 MQF64:MQF65 NAB64:NAB65 NJX64:NJX65 NTT64:NTT65 ODP64:ODP65 ONL64:ONL65 OXH64:OXH65 PHD64:PHD65 PQZ64:PQZ65 QAV64:QAV65 QKR64:QKR65 QUN64:QUN65 REJ64:REJ65 ROF64:ROF65 RYB64:RYB65 SHX64:SHX65 SRT64:SRT65 TBP64:TBP65 TLL64:TLL65 TVH64:TVH65 UFD64:UFD65 UOZ64:UOZ65 UYV64:UYV65 VIR64:VIR65 VSN64:VSN65 WCJ64:WCJ65 WMF64:WMF65 WWB64:WWB65 JP67:JP68 TL67:TL68 ADH67:ADH68 AND67:AND68 AWZ67:AWZ68 BGV67:BGV68 BQR67:BQR68 CAN67:CAN68 CKJ67:CKJ68 CUF67:CUF68 DEB67:DEB68 DNX67:DNX68 DXT67:DXT68 EHP67:EHP68 ERL67:ERL68 FBH67:FBH68 FLD67:FLD68 FUZ67:FUZ68 GEV67:GEV68 GOR67:GOR68 GYN67:GYN68 HIJ67:HIJ68 HSF67:HSF68 ICB67:ICB68 ILX67:ILX68 IVT67:IVT68 JFP67:JFP68 JPL67:JPL68 JZH67:JZH68 KJD67:KJD68 KSZ67:KSZ68 LCV67:LCV68 LMR67:LMR68 LWN67:LWN68 MGJ67:MGJ68 MQF67:MQF68 NAB67:NAB68 NJX67:NJX68 NTT67:NTT68 ODP67:ODP68 ONL67:ONL68 OXH67:OXH68 PHD67:PHD68 PQZ67:PQZ68 QAV67:QAV68 QKR67:QKR68 QUN67:QUN68 REJ67:REJ68 ROF67:ROF68 RYB67:RYB68 SHX67:SHX68 SRT67:SRT68 TBP67:TBP68 TLL67:TLL68 TVH67:TVH68 UFD67:UFD68 UOZ67:UOZ68 UYV67:UYV68 VIR67:VIR68 VSN67:VSN68 WCJ67:WCJ68 WMF67:WMF68 WWB67:WWB68 WWB49:WWB50 WMF49:WMF50 WCJ49:WCJ50 VSN49:VSN50 VIR49:VIR50 UYV49:UYV50 UOZ49:UOZ50 UFD49:UFD50 TVH49:TVH50 TLL49:TLL50 TBP49:TBP50 SRT49:SRT50 SHX49:SHX50 RYB49:RYB50 ROF49:ROF50 REJ49:REJ50 QUN49:QUN50 QKR49:QKR50 QAV49:QAV50 PQZ49:PQZ50 PHD49:PHD50 OXH49:OXH50 ONL49:ONL50 ODP49:ODP50 NTT49:NTT50 NJX49:NJX50 NAB49:NAB50 MQF49:MQF50 MGJ49:MGJ50 LWN49:LWN50 LMR49:LMR50 LCV49:LCV50 KSZ49:KSZ50 KJD49:KJD50 JZH49:JZH50 JPL49:JPL50 JFP49:JFP50 IVT49:IVT50 ILX49:ILX50 ICB49:ICB50 HSF49:HSF50 HIJ49:HIJ50 GYN49:GYN50 GOR49:GOR50 GEV49:GEV50 FUZ49:FUZ50 FLD49:FLD50 FBH49:FBH50 ERL49:ERL50 EHP49:EHP50 DXT49:DXT50 DNX49:DNX50 DEB49:DEB50 CUF49:CUF50 CKJ49:CKJ50 CAN49:CAN50 BQR49:BQR50 BGV49:BGV50 AWZ49:AWZ50 AND49:AND50 ADH49:ADH50 TL49:TL50 JP49:JP50 WWB61:WWB62 WMF61:WMF62 WCJ61:WCJ62 VSN61:VSN62 VIR61:VIR62 UYV61:UYV62 UOZ61:UOZ62 UFD61:UFD62 TVH61:TVH62 TLL61:TLL62 TBP61:TBP62 SRT61:SRT62 SHX61:SHX62 RYB61:RYB62 ROF61:ROF62 REJ61:REJ62 QUN61:QUN62 QKR61:QKR62 QAV61:QAV62 PQZ61:PQZ62 PHD61:PHD62 OXH61:OXH62 ONL61:ONL62 ODP61:ODP62 NTT61:NTT62 NJX61:NJX62 NAB61:NAB62 MQF61:MQF62 MGJ61:MGJ62 LWN61:LWN62 LMR61:LMR62 LCV61:LCV62 KSZ61:KSZ62 KJD61:KJD62 JZH61:JZH62 JPL61:JPL62 JFP61:JFP62 IVT61:IVT62 ILX61:ILX62 ICB61:ICB62 HSF61:HSF62 HIJ61:HIJ62 GYN61:GYN62 GOR61:GOR62 GEV61:GEV62 FUZ61:FUZ62 FLD61:FLD62 FBH61:FBH62 ERL61:ERL62 EHP61:EHP62 DXT61:DXT62 DNX61:DNX62 DEB61:DEB62 CUF61:CUF62 CKJ61:CKJ62 CAN61:CAN62 BQR61:BQR62 BGV61:BGV62 AWZ61:AWZ62 AND61:AND62 ADH61:ADH62 TL61:TL62 JP61:JP62 JP70:JP71 TL70:TL71 ADH70:ADH71 AND70:AND71 AWZ70:AWZ71 BGV70:BGV71 BQR70:BQR71 CAN70:CAN71 CKJ70:CKJ71 CUF70:CUF71 DEB70:DEB71 DNX70:DNX71 DXT70:DXT71 EHP70:EHP71 ERL70:ERL71 FBH70:FBH71 FLD70:FLD71 FUZ70:FUZ71 GEV70:GEV71 GOR70:GOR71 GYN70:GYN71 HIJ70:HIJ71 HSF70:HSF71 ICB70:ICB71 ILX70:ILX71 IVT70:IVT71 JFP70:JFP71 JPL70:JPL71 JZH70:JZH71 KJD70:KJD71 KSZ70:KSZ71 LCV70:LCV71 LMR70:LMR71 LWN70:LWN71 MGJ70:MGJ71 MQF70:MQF71 NAB70:NAB71 NJX70:NJX71 NTT70:NTT71 ODP70:ODP71 ONL70:ONL71 OXH70:OXH71 PHD70:PHD71 PQZ70:PQZ71 QAV70:QAV71 QKR70:QKR71 QUN70:QUN71 REJ70:REJ71 ROF70:ROF71 RYB70:RYB71 SHX70:SHX71 SRT70:SRT71 TBP70:TBP71 TLL70:TLL71 TVH70:TVH71 UFD70:UFD71 UOZ70:UOZ71 UYV70:UYV71 VIR70:VIR71 VSN70:VSN71 WCJ70:WCJ71 WMF70:WMF71 WWB70:WWB71 JP73:JP74 TL73:TL74 ADH73:ADH74 AND73:AND74 AWZ73:AWZ74 BGV73:BGV74 BQR73:BQR74 CAN73:CAN74 CKJ73:CKJ74 CUF73:CUF74 DEB73:DEB74 DNX73:DNX74 DXT73:DXT74 EHP73:EHP74 ERL73:ERL74 FBH73:FBH74 FLD73:FLD74 FUZ73:FUZ74 GEV73:GEV74 GOR73:GOR74 GYN73:GYN74 HIJ73:HIJ74 HSF73:HSF74 ICB73:ICB74 ILX73:ILX74 IVT73:IVT74 JFP73:JFP74 JPL73:JPL74 JZH73:JZH74 KJD73:KJD74 KSZ73:KSZ74 LCV73:LCV74 LMR73:LMR74 LWN73:LWN74 MGJ73:MGJ74 MQF73:MQF74 NAB73:NAB74 NJX73:NJX74 NTT73:NTT74 ODP73:ODP74 ONL73:ONL74 OXH73:OXH74 PHD73:PHD74 PQZ73:PQZ74 QAV73:QAV74 QKR73:QKR74 QUN73:QUN74 REJ73:REJ74 ROF73:ROF74 RYB73:RYB74 SHX73:SHX74 SRT73:SRT74 TBP73:TBP74 TLL73:TLL74 TVH73:TVH74 UFD73:UFD74 UOZ73:UOZ74 UYV73:UYV74 VIR73:VIR74 VSN73:VSN74 WCJ73:WCJ74 WMF73:WMF74 WWB73:WWB74 JP76:JP77 TL76:TL77 ADH76:ADH77 AND76:AND77 AWZ76:AWZ77 BGV76:BGV77 BQR76:BQR77 CAN76:CAN77 CKJ76:CKJ77 CUF76:CUF77 DEB76:DEB77 DNX76:DNX77 DXT76:DXT77 EHP76:EHP77 ERL76:ERL77 FBH76:FBH77 FLD76:FLD77 FUZ76:FUZ77 GEV76:GEV77 GOR76:GOR77 GYN76:GYN77 HIJ76:HIJ77 HSF76:HSF77 ICB76:ICB77 ILX76:ILX77 IVT76:IVT77 JFP76:JFP77 JPL76:JPL77 JZH76:JZH77 KJD76:KJD77 KSZ76:KSZ77 LCV76:LCV77 LMR76:LMR77 LWN76:LWN77 MGJ76:MGJ77 MQF76:MQF77 NAB76:NAB77 NJX76:NJX77 NTT76:NTT77 ODP76:ODP77 ONL76:ONL77 OXH76:OXH77 PHD76:PHD77 PQZ76:PQZ77 QAV76:QAV77 QKR76:QKR77 QUN76:QUN77 REJ76:REJ77 ROF76:ROF77 RYB76:RYB77 SHX76:SHX77 SRT76:SRT77 TBP76:TBP77 TLL76:TLL77 TVH76:TVH77 UFD76:UFD77 UOZ76:UOZ77 UYV76:UYV77 VIR76:VIR77 VSN76:VSN77 WCJ76:WCJ77 WMF76:WMF77 WWB76:WWB77 JP84:JP85 TL84:TL85 ADH84:ADH85 AND84:AND85 AWZ84:AWZ85 BGV84:BGV85 BQR84:BQR85 CAN84:CAN85 CKJ84:CKJ85 CUF84:CUF85 DEB84:DEB85 DNX84:DNX85 DXT84:DXT85 EHP84:EHP85 ERL84:ERL85 FBH84:FBH85 FLD84:FLD85 FUZ84:FUZ85 GEV84:GEV85 GOR84:GOR85 GYN84:GYN85 HIJ84:HIJ85 HSF84:HSF85 ICB84:ICB85 ILX84:ILX85 IVT84:IVT85 JFP84:JFP85 JPL84:JPL85 JZH84:JZH85 KJD84:KJD85 KSZ84:KSZ85 LCV84:LCV85 LMR84:LMR85 LWN84:LWN85 MGJ84:MGJ85 MQF84:MQF85 NAB84:NAB85 NJX84:NJX85 NTT84:NTT85 ODP84:ODP85 ONL84:ONL85 OXH84:OXH85 PHD84:PHD85 PQZ84:PQZ85 QAV84:QAV85 QKR84:QKR85 QUN84:QUN85 REJ84:REJ85 ROF84:ROF85 RYB84:RYB85 SHX84:SHX85 SRT84:SRT85 TBP84:TBP85 TLL84:TLL85 TVH84:TVH85 UFD84:UFD85 UOZ84:UOZ85 UYV84:UYV85 VIR84:VIR85 VSN84:VSN85 WCJ84:WCJ85 WMF84:WMF85 WWB84:WWB85 JP87:JP88 TL87:TL88 ADH87:ADH88 AND87:AND88 AWZ87:AWZ88 BGV87:BGV88 BQR87:BQR88 CAN87:CAN88 CKJ87:CKJ88 CUF87:CUF88 DEB87:DEB88 DNX87:DNX88 DXT87:DXT88 EHP87:EHP88 ERL87:ERL88 FBH87:FBH88 FLD87:FLD88 FUZ87:FUZ88 GEV87:GEV88 GOR87:GOR88 GYN87:GYN88 HIJ87:HIJ88 HSF87:HSF88 ICB87:ICB88 ILX87:ILX88 IVT87:IVT88 JFP87:JFP88 JPL87:JPL88 JZH87:JZH88 KJD87:KJD88 KSZ87:KSZ88 LCV87:LCV88 LMR87:LMR88 LWN87:LWN88 MGJ87:MGJ88 MQF87:MQF88 NAB87:NAB88 NJX87:NJX88 NTT87:NTT88 ODP87:ODP88 ONL87:ONL88 OXH87:OXH88 PHD87:PHD88 PQZ87:PQZ88 QAV87:QAV88 QKR87:QKR88 QUN87:QUN88 REJ87:REJ88 ROF87:ROF88 RYB87:RYB88 SHX87:SHX88 SRT87:SRT88 TBP87:TBP88 TLL87:TLL88 TVH87:TVH88 UFD87:UFD88 UOZ87:UOZ88 UYV87:UYV88 VIR87:VIR88 VSN87:VSN88 WCJ87:WCJ88 WMF87:WMF88 WWB87:WWB88 JP93:JP94 TL93:TL94 ADH93:ADH94 AND93:AND94 AWZ93:AWZ94 BGV93:BGV94 BQR93:BQR94 CAN93:CAN94 CKJ93:CKJ94 CUF93:CUF94 DEB93:DEB94 DNX93:DNX94 DXT93:DXT94 EHP93:EHP94 ERL93:ERL94 FBH93:FBH94 FLD93:FLD94 FUZ93:FUZ94 GEV93:GEV94 GOR93:GOR94 GYN93:GYN94 HIJ93:HIJ94 HSF93:HSF94 ICB93:ICB94 ILX93:ILX94 IVT93:IVT94 JFP93:JFP94 JPL93:JPL94 JZH93:JZH94 KJD93:KJD94 KSZ93:KSZ94 LCV93:LCV94 LMR93:LMR94 LWN93:LWN94 MGJ93:MGJ94 MQF93:MQF94 NAB93:NAB94 NJX93:NJX94 NTT93:NTT94 ODP93:ODP94 ONL93:ONL94 OXH93:OXH94 PHD93:PHD94 PQZ93:PQZ94 QAV93:QAV94 QKR93:QKR94 QUN93:QUN94 REJ93:REJ94 ROF93:ROF94 RYB93:RYB94 SHX93:SHX94 SRT93:SRT94 TBP93:TBP94 TLL93:TLL94 TVH93:TVH94 UFD93:UFD94 UOZ93:UOZ94 UYV93:UYV94 VIR93:VIR94 VSN93:VSN94 WCJ93:WCJ94 WMF93:WMF94 WWB93:WWB94 WWB80:WWB81 WMF80:WMF81 WCJ80:WCJ81 VSN80:VSN81 VIR80:VIR81 UYV80:UYV81 UOZ80:UOZ81 UFD80:UFD81 TVH80:TVH81 TLL80:TLL81 TBP80:TBP81 SRT80:SRT81 SHX80:SHX81 RYB80:RYB81 ROF80:ROF81 REJ80:REJ81 QUN80:QUN81 QKR80:QKR81 QAV80:QAV81 PQZ80:PQZ81 PHD80:PHD81 OXH80:OXH81 ONL80:ONL81 ODP80:ODP81 NTT80:NTT81 NJX80:NJX81 NAB80:NAB81 MQF80:MQF81 MGJ80:MGJ81 LWN80:LWN81 LMR80:LMR81 LCV80:LCV81 KSZ80:KSZ81 KJD80:KJD81 JZH80:JZH81 JPL80:JPL81 JFP80:JFP81 IVT80:IVT81 ILX80:ILX81 ICB80:ICB81 HSF80:HSF81 HIJ80:HIJ81 GYN80:GYN81 GOR80:GOR81 GEV80:GEV81 FUZ80:FUZ81 FLD80:FLD81 FBH80:FBH81 ERL80:ERL81 EHP80:EHP81 DXT80:DXT81 DNX80:DNX81 DEB80:DEB81 CUF80:CUF81 CKJ80:CKJ81 CAN80:CAN81 BQR80:BQR81 BGV80:BGV81 AWZ80:AWZ81 AND80:AND81 ADH80:ADH81 TL80:TL81 JP80:JP81 WWB90:WWB91 WMF90:WMF91 WCJ90:WCJ91 VSN90:VSN91 VIR90:VIR91 UYV90:UYV91 UOZ90:UOZ91 UFD90:UFD91 TVH90:TVH91 TLL90:TLL91 TBP90:TBP91 SRT90:SRT91 SHX90:SHX91 RYB90:RYB91 ROF90:ROF91 REJ90:REJ91 QUN90:QUN91 QKR90:QKR91 QAV90:QAV91 PQZ90:PQZ91 PHD90:PHD91 OXH90:OXH91 ONL90:ONL91 ODP90:ODP91 NTT90:NTT91 NJX90:NJX91 NAB90:NAB91 MQF90:MQF91 MGJ90:MGJ91 LWN90:LWN91 LMR90:LMR91 LCV90:LCV91 KSZ90:KSZ91 KJD90:KJD91 JZH90:JZH91 JPL90:JPL91 JFP90:JFP91 IVT90:IVT91 ILX90:ILX91 ICB90:ICB91 HSF90:HSF91 HIJ90:HIJ91 GYN90:GYN91 GOR90:GOR91 GEV90:GEV91 FUZ90:FUZ91 FLD90:FLD91 FBH90:FBH91 ERL90:ERL91 EHP90:EHP91 DXT90:DXT91 DNX90:DNX91 DEB90:DEB91 CUF90:CUF91 CKJ90:CKJ91 CAN90:CAN91 BQR90:BQR91 BGV90:BGV91 AWZ90:AWZ91 AND90:AND91 ADH90:ADH91 TL90:TL91 JP90:JP91 WMF1009:WMF1081 JP383:JP384 TL383:TL384 ADH383:ADH384 AND383:AND384 AWZ383:AWZ384 BGV383:BGV384 BQR383:BQR384 CAN383:CAN384 CKJ383:CKJ384 CUF383:CUF384 DEB383:DEB384 DNX383:DNX384 DXT383:DXT384 EHP383:EHP384 ERL383:ERL384 FBH383:FBH384 FLD383:FLD384 FUZ383:FUZ384 GEV383:GEV384 GOR383:GOR384 GYN383:GYN384 HIJ383:HIJ384 HSF383:HSF384 ICB383:ICB384 ILX383:ILX384 IVT383:IVT384 JFP383:JFP384 JPL383:JPL384 JZH383:JZH384 KJD383:KJD384 KSZ383:KSZ384 LCV383:LCV384 LMR383:LMR384 LWN383:LWN384 MGJ383:MGJ384 MQF383:MQF384 NAB383:NAB384 NJX383:NJX384 NTT383:NTT384 ODP383:ODP384 ONL383:ONL384 OXH383:OXH384 PHD383:PHD384 PQZ383:PQZ384 QAV383:QAV384 QKR383:QKR384 QUN383:QUN384 REJ383:REJ384 ROF383:ROF384 RYB383:RYB384 SHX383:SHX384 SRT383:SRT384 TBP383:TBP384 TLL383:TLL384 TVH383:TVH384 UFD383:UFD384 UOZ383:UOZ384 UYV383:UYV384 VIR383:VIR384 VSN383:VSN384 WCJ383:WCJ384 WMF383:WMF384 WWB383:WWB384 JP386:JP387 TL386:TL387 ADH386:ADH387 AND386:AND387 AWZ386:AWZ387 BGV386:BGV387 BQR386:BQR387 CAN386:CAN387 CKJ386:CKJ387 CUF386:CUF387 DEB386:DEB387 DNX386:DNX387 DXT386:DXT387 EHP386:EHP387 ERL386:ERL387 FBH386:FBH387 FLD386:FLD387 FUZ386:FUZ387 GEV386:GEV387 GOR386:GOR387 GYN386:GYN387 HIJ386:HIJ387 HSF386:HSF387 ICB386:ICB387 ILX386:ILX387 IVT386:IVT387 JFP386:JFP387 JPL386:JPL387 JZH386:JZH387 KJD386:KJD387 KSZ386:KSZ387 LCV386:LCV387 LMR386:LMR387 LWN386:LWN387 MGJ386:MGJ387 MQF386:MQF387 NAB386:NAB387 NJX386:NJX387 NTT386:NTT387 ODP386:ODP387 ONL386:ONL387 OXH386:OXH387 PHD386:PHD387 PQZ386:PQZ387 QAV386:QAV387 QKR386:QKR387 QUN386:QUN387 REJ386:REJ387 ROF386:ROF387 RYB386:RYB387 SHX386:SHX387 SRT386:SRT387 TBP386:TBP387 TLL386:TLL387 TVH386:TVH387 UFD386:UFD387 UOZ386:UOZ387 UYV386:UYV387 VIR386:VIR387 VSN386:VSN387 WCJ386:WCJ387 WMF386:WMF387 WWB386:WWB387 JP392:JP393 TL392:TL393 ADH392:ADH393 AND392:AND393 AWZ392:AWZ393 BGV392:BGV393 BQR392:BQR393 CAN392:CAN393 CKJ392:CKJ393 CUF392:CUF393 DEB392:DEB393 DNX392:DNX393 DXT392:DXT393 EHP392:EHP393 ERL392:ERL393 FBH392:FBH393 FLD392:FLD393 FUZ392:FUZ393 GEV392:GEV393 GOR392:GOR393 GYN392:GYN393 HIJ392:HIJ393 HSF392:HSF393 ICB392:ICB393 ILX392:ILX393 IVT392:IVT393 JFP392:JFP393 JPL392:JPL393 JZH392:JZH393 KJD392:KJD393 KSZ392:KSZ393 LCV392:LCV393 LMR392:LMR393 LWN392:LWN393 MGJ392:MGJ393 MQF392:MQF393 NAB392:NAB393 NJX392:NJX393 NTT392:NTT393 ODP392:ODP393 ONL392:ONL393 OXH392:OXH393 PHD392:PHD393 PQZ392:PQZ393 QAV392:QAV393 QKR392:QKR393 QUN392:QUN393 REJ392:REJ393 ROF392:ROF393 RYB392:RYB393 SHX392:SHX393 SRT392:SRT393 TBP392:TBP393 TLL392:TLL393 TVH392:TVH393 UFD392:UFD393 UOZ392:UOZ393 UYV392:UYV393 VIR392:VIR393 VSN392:VSN393 WCJ392:WCJ393 WMF392:WMF393 WWB392:WWB393 JP395:JP396 TL395:TL396 ADH395:ADH396 AND395:AND396 AWZ395:AWZ396 BGV395:BGV396 BQR395:BQR396 CAN395:CAN396 CKJ395:CKJ396 CUF395:CUF396 DEB395:DEB396 DNX395:DNX396 DXT395:DXT396 EHP395:EHP396 ERL395:ERL396 FBH395:FBH396 FLD395:FLD396 FUZ395:FUZ396 GEV395:GEV396 GOR395:GOR396 GYN395:GYN396 HIJ395:HIJ396 HSF395:HSF396 ICB395:ICB396 ILX395:ILX396 IVT395:IVT396 JFP395:JFP396 JPL395:JPL396 JZH395:JZH396 KJD395:KJD396 KSZ395:KSZ396 LCV395:LCV396 LMR395:LMR396 LWN395:LWN396 MGJ395:MGJ396 MQF395:MQF396 NAB395:NAB396 NJX395:NJX396 NTT395:NTT396 ODP395:ODP396 ONL395:ONL396 OXH395:OXH396 PHD395:PHD396 PQZ395:PQZ396 QAV395:QAV396 QKR395:QKR396 QUN395:QUN396 REJ395:REJ396 ROF395:ROF396 RYB395:RYB396 SHX395:SHX396 SRT395:SRT396 TBP395:TBP396 TLL395:TLL396 TVH395:TVH396 UFD395:UFD396 UOZ395:UOZ396 UYV395:UYV396 VIR395:VIR396 VSN395:VSN396 WCJ395:WCJ396 WMF395:WMF396 WWB395:WWB396 JP401:JP402 TL401:TL402 ADH401:ADH402 AND401:AND402 AWZ401:AWZ402 BGV401:BGV402 BQR401:BQR402 CAN401:CAN402 CKJ401:CKJ402 CUF401:CUF402 DEB401:DEB402 DNX401:DNX402 DXT401:DXT402 EHP401:EHP402 ERL401:ERL402 FBH401:FBH402 FLD401:FLD402 FUZ401:FUZ402 GEV401:GEV402 GOR401:GOR402 GYN401:GYN402 HIJ401:HIJ402 HSF401:HSF402 ICB401:ICB402 ILX401:ILX402 IVT401:IVT402 JFP401:JFP402 JPL401:JPL402 JZH401:JZH402 KJD401:KJD402 KSZ401:KSZ402 LCV401:LCV402 LMR401:LMR402 LWN401:LWN402 MGJ401:MGJ402 MQF401:MQF402 NAB401:NAB402 NJX401:NJX402 NTT401:NTT402 ODP401:ODP402 ONL401:ONL402 OXH401:OXH402 PHD401:PHD402 PQZ401:PQZ402 QAV401:QAV402 QKR401:QKR402 QUN401:QUN402 REJ401:REJ402 ROF401:ROF402 RYB401:RYB402 SHX401:SHX402 SRT401:SRT402 TBP401:TBP402 TLL401:TLL402 TVH401:TVH402 UFD401:UFD402 UOZ401:UOZ402 UYV401:UYV402 VIR401:VIR402 VSN401:VSN402 WCJ401:WCJ402 WMF401:WMF402 WWB401:WWB402 JP404:JP405 TL404:TL405 ADH404:ADH405 AND404:AND405 AWZ404:AWZ405 BGV404:BGV405 BQR404:BQR405 CAN404:CAN405 CKJ404:CKJ405 CUF404:CUF405 DEB404:DEB405 DNX404:DNX405 DXT404:DXT405 EHP404:EHP405 ERL404:ERL405 FBH404:FBH405 FLD404:FLD405 FUZ404:FUZ405 GEV404:GEV405 GOR404:GOR405 GYN404:GYN405 HIJ404:HIJ405 HSF404:HSF405 ICB404:ICB405 ILX404:ILX405 IVT404:IVT405 JFP404:JFP405 JPL404:JPL405 JZH404:JZH405 KJD404:KJD405 KSZ404:KSZ405 LCV404:LCV405 LMR404:LMR405 LWN404:LWN405 MGJ404:MGJ405 MQF404:MQF405 NAB404:NAB405 NJX404:NJX405 NTT404:NTT405 ODP404:ODP405 ONL404:ONL405 OXH404:OXH405 PHD404:PHD405 PQZ404:PQZ405 QAV404:QAV405 QKR404:QKR405 QUN404:QUN405 REJ404:REJ405 ROF404:ROF405 RYB404:RYB405 SHX404:SHX405 SRT404:SRT405 TBP404:TBP405 TLL404:TLL405 TVH404:TVH405 UFD404:UFD405 UOZ404:UOZ405 UYV404:UYV405 VIR404:VIR405 VSN404:VSN405 WCJ404:WCJ405 WMF404:WMF405 WWB404:WWB405 WWB389:WWB390 WMF389:WMF390 WCJ389:WCJ390 VSN389:VSN390 VIR389:VIR390 UYV389:UYV390 UOZ389:UOZ390 UFD389:UFD390 TVH389:TVH390 TLL389:TLL390 TBP389:TBP390 SRT389:SRT390 SHX389:SHX390 RYB389:RYB390 ROF389:ROF390 REJ389:REJ390 QUN389:QUN390 QKR389:QKR390 QAV389:QAV390 PQZ389:PQZ390 PHD389:PHD390 OXH389:OXH390 ONL389:ONL390 ODP389:ODP390 NTT389:NTT390 NJX389:NJX390 NAB389:NAB390 MQF389:MQF390 MGJ389:MGJ390 LWN389:LWN390 LMR389:LMR390 LCV389:LCV390 KSZ389:KSZ390 KJD389:KJD390 JZH389:JZH390 JPL389:JPL390 JFP389:JFP390 IVT389:IVT390 ILX389:ILX390 ICB389:ICB390 HSF389:HSF390 HIJ389:HIJ390 GYN389:GYN390 GOR389:GOR390 GEV389:GEV390 FUZ389:FUZ390 FLD389:FLD390 FBH389:FBH390 ERL389:ERL390 EHP389:EHP390 DXT389:DXT390 DNX389:DNX390 DEB389:DEB390 CUF389:CUF390 CKJ389:CKJ390 CAN389:CAN390 BQR389:BQR390 BGV389:BGV390 AWZ389:AWZ390 AND389:AND390 ADH389:ADH390 TL389:TL390 JP389:JP390 WWB398:WWB399 WMF398:WMF399 WCJ398:WCJ399 VSN398:VSN399 VIR398:VIR399 UYV398:UYV399 UOZ398:UOZ399 UFD398:UFD399 TVH398:TVH399 TLL398:TLL399 TBP398:TBP399 SRT398:SRT399 SHX398:SHX399 RYB398:RYB399 ROF398:ROF399 REJ398:REJ399 QUN398:QUN399 QKR398:QKR399 QAV398:QAV399 PQZ398:PQZ399 PHD398:PHD399 OXH398:OXH399 ONL398:ONL399 ODP398:ODP399 NTT398:NTT399 NJX398:NJX399 NAB398:NAB399 MQF398:MQF399 MGJ398:MGJ399 LWN398:LWN399 LMR398:LMR399 LCV398:LCV399 KSZ398:KSZ399 KJD398:KJD399 JZH398:JZH399 JPL398:JPL399 JFP398:JFP399 IVT398:IVT399 ILX398:ILX399 ICB398:ICB399 HSF398:HSF399 HIJ398:HIJ399 GYN398:GYN399 GOR398:GOR399 GEV398:GEV399 FUZ398:FUZ399 FLD398:FLD399 FBH398:FBH399 ERL398:ERL399 EHP398:EHP399 DXT398:DXT399 DNX398:DNX399 DEB398:DEB399 CUF398:CUF399 CKJ398:CKJ399 CAN398:CAN399 BQR398:BQR399 BGV398:BGV399 AWZ398:AWZ399 AND398:AND399 ADH398:ADH399 TL398:TL399 JP398:JP399 JP407:JP408 TL407:TL408 ADH407:ADH408 AND407:AND408 AWZ407:AWZ408 BGV407:BGV408 BQR407:BQR408 CAN407:CAN408 CKJ407:CKJ408 CUF407:CUF408 DEB407:DEB408 DNX407:DNX408 DXT407:DXT408 EHP407:EHP408 ERL407:ERL408 FBH407:FBH408 FLD407:FLD408 FUZ407:FUZ408 GEV407:GEV408 GOR407:GOR408 GYN407:GYN408 HIJ407:HIJ408 HSF407:HSF408 ICB407:ICB408 ILX407:ILX408 IVT407:IVT408 JFP407:JFP408 JPL407:JPL408 JZH407:JZH408 KJD407:KJD408 KSZ407:KSZ408 LCV407:LCV408 LMR407:LMR408 LWN407:LWN408 MGJ407:MGJ408 MQF407:MQF408 NAB407:NAB408 NJX407:NJX408 NTT407:NTT408 ODP407:ODP408 ONL407:ONL408 OXH407:OXH408 PHD407:PHD408 PQZ407:PQZ408 QAV407:QAV408 QKR407:QKR408 QUN407:QUN408 REJ407:REJ408 ROF407:ROF408 RYB407:RYB408 SHX407:SHX408 SRT407:SRT408 TBP407:TBP408 TLL407:TLL408 TVH407:TVH408 UFD407:UFD408 UOZ407:UOZ408 UYV407:UYV408 VIR407:VIR408 VSN407:VSN408 WCJ407:WCJ408 WMF407:WMF408 WWB407:WWB408 JP410:JP411 TL410:TL411 ADH410:ADH411 AND410:AND411 AWZ410:AWZ411 BGV410:BGV411 BQR410:BQR411 CAN410:CAN411 CKJ410:CKJ411 CUF410:CUF411 DEB410:DEB411 DNX410:DNX411 DXT410:DXT411 EHP410:EHP411 ERL410:ERL411 FBH410:FBH411 FLD410:FLD411 FUZ410:FUZ411 GEV410:GEV411 GOR410:GOR411 GYN410:GYN411 HIJ410:HIJ411 HSF410:HSF411 ICB410:ICB411 ILX410:ILX411 IVT410:IVT411 JFP410:JFP411 JPL410:JPL411 JZH410:JZH411 KJD410:KJD411 KSZ410:KSZ411 LCV410:LCV411 LMR410:LMR411 LWN410:LWN411 MGJ410:MGJ411 MQF410:MQF411 NAB410:NAB411 NJX410:NJX411 NTT410:NTT411 ODP410:ODP411 ONL410:ONL411 OXH410:OXH411 PHD410:PHD411 PQZ410:PQZ411 QAV410:QAV411 QKR410:QKR411 QUN410:QUN411 REJ410:REJ411 ROF410:ROF411 RYB410:RYB411 SHX410:SHX411 SRT410:SRT411 TBP410:TBP411 TLL410:TLL411 TVH410:TVH411 UFD410:UFD411 UOZ410:UOZ411 UYV410:UYV411 VIR410:VIR411 VSN410:VSN411 WCJ410:WCJ411 WMF410:WMF411 WWB410:WWB411 JP413:JP414 TL413:TL414 ADH413:ADH414 AND413:AND414 AWZ413:AWZ414 BGV413:BGV414 BQR413:BQR414 CAN413:CAN414 CKJ413:CKJ414 CUF413:CUF414 DEB413:DEB414 DNX413:DNX414 DXT413:DXT414 EHP413:EHP414 ERL413:ERL414 FBH413:FBH414 FLD413:FLD414 FUZ413:FUZ414 GEV413:GEV414 GOR413:GOR414 GYN413:GYN414 HIJ413:HIJ414 HSF413:HSF414 ICB413:ICB414 ILX413:ILX414 IVT413:IVT414 JFP413:JFP414 JPL413:JPL414 JZH413:JZH414 KJD413:KJD414 KSZ413:KSZ414 LCV413:LCV414 LMR413:LMR414 LWN413:LWN414 MGJ413:MGJ414 MQF413:MQF414 NAB413:NAB414 NJX413:NJX414 NTT413:NTT414 ODP413:ODP414 ONL413:ONL414 OXH413:OXH414 PHD413:PHD414 PQZ413:PQZ414 QAV413:QAV414 QKR413:QKR414 QUN413:QUN414 REJ413:REJ414 ROF413:ROF414 RYB413:RYB414 SHX413:SHX414 SRT413:SRT414 TBP413:TBP414 TLL413:TLL414 TVH413:TVH414 UFD413:UFD414 UOZ413:UOZ414 UYV413:UYV414 VIR413:VIR414 VSN413:VSN414 WCJ413:WCJ414 WMF413:WMF414 WWB413:WWB414 JP419:JP420 TL419:TL420 ADH419:ADH420 AND419:AND420 AWZ419:AWZ420 BGV419:BGV420 BQR419:BQR420 CAN419:CAN420 CKJ419:CKJ420 CUF419:CUF420 DEB419:DEB420 DNX419:DNX420 DXT419:DXT420 EHP419:EHP420 ERL419:ERL420 FBH419:FBH420 FLD419:FLD420 FUZ419:FUZ420 GEV419:GEV420 GOR419:GOR420 GYN419:GYN420 HIJ419:HIJ420 HSF419:HSF420 ICB419:ICB420 ILX419:ILX420 IVT419:IVT420 JFP419:JFP420 JPL419:JPL420 JZH419:JZH420 KJD419:KJD420 KSZ419:KSZ420 LCV419:LCV420 LMR419:LMR420 LWN419:LWN420 MGJ419:MGJ420 MQF419:MQF420 NAB419:NAB420 NJX419:NJX420 NTT419:NTT420 ODP419:ODP420 ONL419:ONL420 OXH419:OXH420 PHD419:PHD420 PQZ419:PQZ420 QAV419:QAV420 QKR419:QKR420 QUN419:QUN420 REJ419:REJ420 ROF419:ROF420 RYB419:RYB420 SHX419:SHX420 SRT419:SRT420 TBP419:TBP420 TLL419:TLL420 TVH419:TVH420 UFD419:UFD420 UOZ419:UOZ420 UYV419:UYV420 VIR419:VIR420 VSN419:VSN420 WCJ419:WCJ420 WMF419:WMF420 WWB419:WWB420 JP422:JP423 TL422:TL423 ADH422:ADH423 AND422:AND423 AWZ422:AWZ423 BGV422:BGV423 BQR422:BQR423 CAN422:CAN423 CKJ422:CKJ423 CUF422:CUF423 DEB422:DEB423 DNX422:DNX423 DXT422:DXT423 EHP422:EHP423 ERL422:ERL423 FBH422:FBH423 FLD422:FLD423 FUZ422:FUZ423 GEV422:GEV423 GOR422:GOR423 GYN422:GYN423 HIJ422:HIJ423 HSF422:HSF423 ICB422:ICB423 ILX422:ILX423 IVT422:IVT423 JFP422:JFP423 JPL422:JPL423 JZH422:JZH423 KJD422:KJD423 KSZ422:KSZ423 LCV422:LCV423 LMR422:LMR423 LWN422:LWN423 MGJ422:MGJ423 MQF422:MQF423 NAB422:NAB423 NJX422:NJX423 NTT422:NTT423 ODP422:ODP423 ONL422:ONL423 OXH422:OXH423 PHD422:PHD423 PQZ422:PQZ423 QAV422:QAV423 QKR422:QKR423 QUN422:QUN423 REJ422:REJ423 ROF422:ROF423 RYB422:RYB423 SHX422:SHX423 SRT422:SRT423 TBP422:TBP423 TLL422:TLL423 TVH422:TVH423 UFD422:UFD423 UOZ422:UOZ423 UYV422:UYV423 VIR422:VIR423 VSN422:VSN423 WCJ422:WCJ423 WMF422:WMF423 WWB422:WWB423 JP428:JP429 TL428:TL429 ADH428:ADH429 AND428:AND429 AWZ428:AWZ429 BGV428:BGV429 BQR428:BQR429 CAN428:CAN429 CKJ428:CKJ429 CUF428:CUF429 DEB428:DEB429 DNX428:DNX429 DXT428:DXT429 EHP428:EHP429 ERL428:ERL429 FBH428:FBH429 FLD428:FLD429 FUZ428:FUZ429 GEV428:GEV429 GOR428:GOR429 GYN428:GYN429 HIJ428:HIJ429 HSF428:HSF429 ICB428:ICB429 ILX428:ILX429 IVT428:IVT429 JFP428:JFP429 JPL428:JPL429 JZH428:JZH429 KJD428:KJD429 KSZ428:KSZ429 LCV428:LCV429 LMR428:LMR429 LWN428:LWN429 MGJ428:MGJ429 MQF428:MQF429 NAB428:NAB429 NJX428:NJX429 NTT428:NTT429 ODP428:ODP429 ONL428:ONL429 OXH428:OXH429 PHD428:PHD429 PQZ428:PQZ429 QAV428:QAV429 QKR428:QKR429 QUN428:QUN429 REJ428:REJ429 ROF428:ROF429 RYB428:RYB429 SHX428:SHX429 SRT428:SRT429 TBP428:TBP429 TLL428:TLL429 TVH428:TVH429 UFD428:UFD429 UOZ428:UOZ429 UYV428:UYV429 VIR428:VIR429 VSN428:VSN429 WCJ428:WCJ429 WMF428:WMF429 WWB428:WWB429 JP431:JP432 TL431:TL432 ADH431:ADH432 AND431:AND432 AWZ431:AWZ432 BGV431:BGV432 BQR431:BQR432 CAN431:CAN432 CKJ431:CKJ432 CUF431:CUF432 DEB431:DEB432 DNX431:DNX432 DXT431:DXT432 EHP431:EHP432 ERL431:ERL432 FBH431:FBH432 FLD431:FLD432 FUZ431:FUZ432 GEV431:GEV432 GOR431:GOR432 GYN431:GYN432 HIJ431:HIJ432 HSF431:HSF432 ICB431:ICB432 ILX431:ILX432 IVT431:IVT432 JFP431:JFP432 JPL431:JPL432 JZH431:JZH432 KJD431:KJD432 KSZ431:KSZ432 LCV431:LCV432 LMR431:LMR432 LWN431:LWN432 MGJ431:MGJ432 MQF431:MQF432 NAB431:NAB432 NJX431:NJX432 NTT431:NTT432 ODP431:ODP432 ONL431:ONL432 OXH431:OXH432 PHD431:PHD432 PQZ431:PQZ432 QAV431:QAV432 QKR431:QKR432 QUN431:QUN432 REJ431:REJ432 ROF431:ROF432 RYB431:RYB432 SHX431:SHX432 SRT431:SRT432 TBP431:TBP432 TLL431:TLL432 TVH431:TVH432 UFD431:UFD432 UOZ431:UOZ432 UYV431:UYV432 VIR431:VIR432 VSN431:VSN432 WCJ431:WCJ432 WMF431:WMF432 WWB431:WWB432 WWB416:WWB417 WMF416:WMF417 WCJ416:WCJ417 VSN416:VSN417 VIR416:VIR417 UYV416:UYV417 UOZ416:UOZ417 UFD416:UFD417 TVH416:TVH417 TLL416:TLL417 TBP416:TBP417 SRT416:SRT417 SHX416:SHX417 RYB416:RYB417 ROF416:ROF417 REJ416:REJ417 QUN416:QUN417 QKR416:QKR417 QAV416:QAV417 PQZ416:PQZ417 PHD416:PHD417 OXH416:OXH417 ONL416:ONL417 ODP416:ODP417 NTT416:NTT417 NJX416:NJX417 NAB416:NAB417 MQF416:MQF417 MGJ416:MGJ417 LWN416:LWN417 LMR416:LMR417 LCV416:LCV417 KSZ416:KSZ417 KJD416:KJD417 JZH416:JZH417 JPL416:JPL417 JFP416:JFP417 IVT416:IVT417 ILX416:ILX417 ICB416:ICB417 HSF416:HSF417 HIJ416:HIJ417 GYN416:GYN417 GOR416:GOR417 GEV416:GEV417 FUZ416:FUZ417 FLD416:FLD417 FBH416:FBH417 ERL416:ERL417 EHP416:EHP417 DXT416:DXT417 DNX416:DNX417 DEB416:DEB417 CUF416:CUF417 CKJ416:CKJ417 CAN416:CAN417 BQR416:BQR417 BGV416:BGV417 AWZ416:AWZ417 AND416:AND417 ADH416:ADH417 TL416:TL417 JP416:JP417 WWB425:WWB426 WMF425:WMF426 WCJ425:WCJ426 VSN425:VSN426 VIR425:VIR426 UYV425:UYV426 UOZ425:UOZ426 UFD425:UFD426 TVH425:TVH426 TLL425:TLL426 TBP425:TBP426 SRT425:SRT426 SHX425:SHX426 RYB425:RYB426 ROF425:ROF426 REJ425:REJ426 QUN425:QUN426 QKR425:QKR426 QAV425:QAV426 PQZ425:PQZ426 PHD425:PHD426 OXH425:OXH426 ONL425:ONL426 ODP425:ODP426 NTT425:NTT426 NJX425:NJX426 NAB425:NAB426 MQF425:MQF426 MGJ425:MGJ426 LWN425:LWN426 LMR425:LMR426 LCV425:LCV426 KSZ425:KSZ426 KJD425:KJD426 JZH425:JZH426 JPL425:JPL426 JFP425:JFP426 IVT425:IVT426 ILX425:ILX426 ICB425:ICB426 HSF425:HSF426 HIJ425:HIJ426 GYN425:GYN426 GOR425:GOR426 GEV425:GEV426 FUZ425:FUZ426 FLD425:FLD426 FBH425:FBH426 ERL425:ERL426 EHP425:EHP426 DXT425:DXT426 DNX425:DNX426 DEB425:DEB426 CUF425:CUF426 CKJ425:CKJ426 CAN425:CAN426 BQR425:BQR426 BGV425:BGV426 AWZ425:AWZ426 AND425:AND426 ADH425:ADH426 TL425:TL426 JP425:JP426 JP434:JP435 TL434:TL435 ADH434:ADH435 AND434:AND435 AWZ434:AWZ435 BGV434:BGV435 BQR434:BQR435 CAN434:CAN435 CKJ434:CKJ435 CUF434:CUF435 DEB434:DEB435 DNX434:DNX435 DXT434:DXT435 EHP434:EHP435 ERL434:ERL435 FBH434:FBH435 FLD434:FLD435 FUZ434:FUZ435 GEV434:GEV435 GOR434:GOR435 GYN434:GYN435 HIJ434:HIJ435 HSF434:HSF435 ICB434:ICB435 ILX434:ILX435 IVT434:IVT435 JFP434:JFP435 JPL434:JPL435 JZH434:JZH435 KJD434:KJD435 KSZ434:KSZ435 LCV434:LCV435 LMR434:LMR435 LWN434:LWN435 MGJ434:MGJ435 MQF434:MQF435 NAB434:NAB435 NJX434:NJX435 NTT434:NTT435 ODP434:ODP435 ONL434:ONL435 OXH434:OXH435 PHD434:PHD435 PQZ434:PQZ435 QAV434:QAV435 QKR434:QKR435 QUN434:QUN435 REJ434:REJ435 ROF434:ROF435 RYB434:RYB435 SHX434:SHX435 SRT434:SRT435 TBP434:TBP435 TLL434:TLL435 TVH434:TVH435 UFD434:UFD435 UOZ434:UOZ435 UYV434:UYV435 VIR434:VIR435 VSN434:VSN435 WCJ434:WCJ435 WMF434:WMF435 WWB434:WWB435 JP437:JP438 TL437:TL438 ADH437:ADH438 AND437:AND438 AWZ437:AWZ438 BGV437:BGV438 BQR437:BQR438 CAN437:CAN438 CKJ437:CKJ438 CUF437:CUF438 DEB437:DEB438 DNX437:DNX438 DXT437:DXT438 EHP437:EHP438 ERL437:ERL438 FBH437:FBH438 FLD437:FLD438 FUZ437:FUZ438 GEV437:GEV438 GOR437:GOR438 GYN437:GYN438 HIJ437:HIJ438 HSF437:HSF438 ICB437:ICB438 ILX437:ILX438 IVT437:IVT438 JFP437:JFP438 JPL437:JPL438 JZH437:JZH438 KJD437:KJD438 KSZ437:KSZ438 LCV437:LCV438 LMR437:LMR438 LWN437:LWN438 MGJ437:MGJ438 MQF437:MQF438 NAB437:NAB438 NJX437:NJX438 NTT437:NTT438 ODP437:ODP438 ONL437:ONL438 OXH437:OXH438 PHD437:PHD438 PQZ437:PQZ438 QAV437:QAV438 QKR437:QKR438 QUN437:QUN438 REJ437:REJ438 ROF437:ROF438 RYB437:RYB438 SHX437:SHX438 SRT437:SRT438 TBP437:TBP438 TLL437:TLL438 TVH437:TVH438 UFD437:UFD438 UOZ437:UOZ438 UYV437:UYV438 VIR437:VIR438 VSN437:VSN438 WCJ437:WCJ438 WMF437:WMF438 WWB437:WWB438 JP440:JP441 TL440:TL441 ADH440:ADH441 AND440:AND441 AWZ440:AWZ441 BGV440:BGV441 BQR440:BQR441 CAN440:CAN441 CKJ440:CKJ441 CUF440:CUF441 DEB440:DEB441 DNX440:DNX441 DXT440:DXT441 EHP440:EHP441 ERL440:ERL441 FBH440:FBH441 FLD440:FLD441 FUZ440:FUZ441 GEV440:GEV441 GOR440:GOR441 GYN440:GYN441 HIJ440:HIJ441 HSF440:HSF441 ICB440:ICB441 ILX440:ILX441 IVT440:IVT441 JFP440:JFP441 JPL440:JPL441 JZH440:JZH441 KJD440:KJD441 KSZ440:KSZ441 LCV440:LCV441 LMR440:LMR441 LWN440:LWN441 MGJ440:MGJ441 MQF440:MQF441 NAB440:NAB441 NJX440:NJX441 NTT440:NTT441 ODP440:ODP441 ONL440:ONL441 OXH440:OXH441 PHD440:PHD441 PQZ440:PQZ441 QAV440:QAV441 QKR440:QKR441 QUN440:QUN441 REJ440:REJ441 ROF440:ROF441 RYB440:RYB441 SHX440:SHX441 SRT440:SRT441 TBP440:TBP441 TLL440:TLL441 TVH440:TVH441 UFD440:UFD441 UOZ440:UOZ441 UYV440:UYV441 VIR440:VIR441 VSN440:VSN441 WCJ440:WCJ441 WMF440:WMF441 WWB440:WWB441 JP446:JP447 TL446:TL447 ADH446:ADH447 AND446:AND447 AWZ446:AWZ447 BGV446:BGV447 BQR446:BQR447 CAN446:CAN447 CKJ446:CKJ447 CUF446:CUF447 DEB446:DEB447 DNX446:DNX447 DXT446:DXT447 EHP446:EHP447 ERL446:ERL447 FBH446:FBH447 FLD446:FLD447 FUZ446:FUZ447 GEV446:GEV447 GOR446:GOR447 GYN446:GYN447 HIJ446:HIJ447 HSF446:HSF447 ICB446:ICB447 ILX446:ILX447 IVT446:IVT447 JFP446:JFP447 JPL446:JPL447 JZH446:JZH447 KJD446:KJD447 KSZ446:KSZ447 LCV446:LCV447 LMR446:LMR447 LWN446:LWN447 MGJ446:MGJ447 MQF446:MQF447 NAB446:NAB447 NJX446:NJX447 NTT446:NTT447 ODP446:ODP447 ONL446:ONL447 OXH446:OXH447 PHD446:PHD447 PQZ446:PQZ447 QAV446:QAV447 QKR446:QKR447 QUN446:QUN447 REJ446:REJ447 ROF446:ROF447 RYB446:RYB447 SHX446:SHX447 SRT446:SRT447 TBP446:TBP447 TLL446:TLL447 TVH446:TVH447 UFD446:UFD447 UOZ446:UOZ447 UYV446:UYV447 VIR446:VIR447 VSN446:VSN447 WCJ446:WCJ447 WMF446:WMF447 WWB446:WWB447 JP449:JP450 TL449:TL450 ADH449:ADH450 AND449:AND450 AWZ449:AWZ450 BGV449:BGV450 BQR449:BQR450 CAN449:CAN450 CKJ449:CKJ450 CUF449:CUF450 DEB449:DEB450 DNX449:DNX450 DXT449:DXT450 EHP449:EHP450 ERL449:ERL450 FBH449:FBH450 FLD449:FLD450 FUZ449:FUZ450 GEV449:GEV450 GOR449:GOR450 GYN449:GYN450 HIJ449:HIJ450 HSF449:HSF450 ICB449:ICB450 ILX449:ILX450 IVT449:IVT450 JFP449:JFP450 JPL449:JPL450 JZH449:JZH450 KJD449:KJD450 KSZ449:KSZ450 LCV449:LCV450 LMR449:LMR450 LWN449:LWN450 MGJ449:MGJ450 MQF449:MQF450 NAB449:NAB450 NJX449:NJX450 NTT449:NTT450 ODP449:ODP450 ONL449:ONL450 OXH449:OXH450 PHD449:PHD450 PQZ449:PQZ450 QAV449:QAV450 QKR449:QKR450 QUN449:QUN450 REJ449:REJ450 ROF449:ROF450 RYB449:RYB450 SHX449:SHX450 SRT449:SRT450 TBP449:TBP450 TLL449:TLL450 TVH449:TVH450 UFD449:UFD450 UOZ449:UOZ450 UYV449:UYV450 VIR449:VIR450 VSN449:VSN450 WCJ449:WCJ450 WMF449:WMF450 WWB449:WWB450 JP455:JP456 TL455:TL456 ADH455:ADH456 AND455:AND456 AWZ455:AWZ456 BGV455:BGV456 BQR455:BQR456 CAN455:CAN456 CKJ455:CKJ456 CUF455:CUF456 DEB455:DEB456 DNX455:DNX456 DXT455:DXT456 EHP455:EHP456 ERL455:ERL456 FBH455:FBH456 FLD455:FLD456 FUZ455:FUZ456 GEV455:GEV456 GOR455:GOR456 GYN455:GYN456 HIJ455:HIJ456 HSF455:HSF456 ICB455:ICB456 ILX455:ILX456 IVT455:IVT456 JFP455:JFP456 JPL455:JPL456 JZH455:JZH456 KJD455:KJD456 KSZ455:KSZ456 LCV455:LCV456 LMR455:LMR456 LWN455:LWN456 MGJ455:MGJ456 MQF455:MQF456 NAB455:NAB456 NJX455:NJX456 NTT455:NTT456 ODP455:ODP456 ONL455:ONL456 OXH455:OXH456 PHD455:PHD456 PQZ455:PQZ456 QAV455:QAV456 QKR455:QKR456 QUN455:QUN456 REJ455:REJ456 ROF455:ROF456 RYB455:RYB456 SHX455:SHX456 SRT455:SRT456 TBP455:TBP456 TLL455:TLL456 TVH455:TVH456 UFD455:UFD456 UOZ455:UOZ456 UYV455:UYV456 VIR455:VIR456 VSN455:VSN456 WCJ455:WCJ456 WMF455:WMF456 WWB455:WWB456 WWB443:WWB444 WMF443:WMF444 WCJ443:WCJ444 VSN443:VSN444 VIR443:VIR444 UYV443:UYV444 UOZ443:UOZ444 UFD443:UFD444 TVH443:TVH444 TLL443:TLL444 TBP443:TBP444 SRT443:SRT444 SHX443:SHX444 RYB443:RYB444 ROF443:ROF444 REJ443:REJ444 QUN443:QUN444 QKR443:QKR444 QAV443:QAV444 PQZ443:PQZ444 PHD443:PHD444 OXH443:OXH444 ONL443:ONL444 ODP443:ODP444 NTT443:NTT444 NJX443:NJX444 NAB443:NAB444 MQF443:MQF444 MGJ443:MGJ444 LWN443:LWN444 LMR443:LMR444 LCV443:LCV444 KSZ443:KSZ444 KJD443:KJD444 JZH443:JZH444 JPL443:JPL444 JFP443:JFP444 IVT443:IVT444 ILX443:ILX444 ICB443:ICB444 HSF443:HSF444 HIJ443:HIJ444 GYN443:GYN444 GOR443:GOR444 GEV443:GEV444 FUZ443:FUZ444 FLD443:FLD444 FBH443:FBH444 ERL443:ERL444 EHP443:EHP444 DXT443:DXT444 DNX443:DNX444 DEB443:DEB444 CUF443:CUF444 CKJ443:CKJ444 CAN443:CAN444 BQR443:BQR444 BGV443:BGV444 AWZ443:AWZ444 AND443:AND444 ADH443:ADH444 TL443:TL444 JP443:JP444 WWB452:WWB453 WMF452:WMF453 WCJ452:WCJ453 VSN452:VSN453 VIR452:VIR453 UYV452:UYV453 UOZ452:UOZ453 UFD452:UFD453 TVH452:TVH453 TLL452:TLL453 TBP452:TBP453 SRT452:SRT453 SHX452:SHX453 RYB452:RYB453 ROF452:ROF453 REJ452:REJ453 QUN452:QUN453 QKR452:QKR453 QAV452:QAV453 PQZ452:PQZ453 PHD452:PHD453 OXH452:OXH453 ONL452:ONL453 ODP452:ODP453 NTT452:NTT453 NJX452:NJX453 NAB452:NAB453 MQF452:MQF453 MGJ452:MGJ453 LWN452:LWN453 LMR452:LMR453 LCV452:LCV453 KSZ452:KSZ453 KJD452:KJD453 JZH452:JZH453 JPL452:JPL453 JFP452:JFP453 IVT452:IVT453 ILX452:ILX453 ICB452:ICB453 HSF452:HSF453 HIJ452:HIJ453 GYN452:GYN453 GOR452:GOR453 GEV452:GEV453 FUZ452:FUZ453 FLD452:FLD453 FBH452:FBH453 ERL452:ERL453 EHP452:EHP453 DXT452:DXT453 DNX452:DNX453 DEB452:DEB453 CUF452:CUF453 CKJ452:CKJ453 CAN452:CAN453 BQR452:BQR453 BGV452:BGV453 AWZ452:AWZ453 AND452:AND453 ADH452:ADH453 TL452:TL453 JP452:JP453 WWB1843:WWB1949 JP1843:JP1949 TL1843:TL1949 ADH1843:ADH1949 AND1843:AND1949 AWZ1843:AWZ1949 BGV1843:BGV1949 BQR1843:BQR1949 CAN1843:CAN1949 CKJ1843:CKJ1949 CUF1843:CUF1949 DEB1843:DEB1949 DNX1843:DNX1949 DXT1843:DXT1949 EHP1843:EHP1949 ERL1843:ERL1949 FBH1843:FBH1949 FLD1843:FLD1949 FUZ1843:FUZ1949 GEV1843:GEV1949 GOR1843:GOR1949 GYN1843:GYN1949 HIJ1843:HIJ1949 HSF1843:HSF1949 ICB1843:ICB1949 ILX1843:ILX1949 IVT1843:IVT1949 JFP1843:JFP1949 JPL1843:JPL1949 JZH1843:JZH1949 KJD1843:KJD1949 KSZ1843:KSZ1949 LCV1843:LCV1949 LMR1843:LMR1949 LWN1843:LWN1949 MGJ1843:MGJ1949 MQF1843:MQF1949 NAB1843:NAB1949 NJX1843:NJX1949 NTT1843:NTT1949 ODP1843:ODP1949 ONL1843:ONL1949 OXH1843:OXH1949 PHD1843:PHD1949 PQZ1843:PQZ1949 QAV1843:QAV1949 QKR1843:QKR1949 QUN1843:QUN1949 REJ1843:REJ1949 ROF1843:ROF1949 RYB1843:RYB1949 SHX1843:SHX1949 SRT1843:SRT1949 TBP1843:TBP1949 TLL1843:TLL1949 TVH1843:TVH1949 UFD1843:UFD1949 UOZ1843:UOZ1949 UYV1843:UYV1949 VIR1843:VIR1949 VSN1843:VSN1949 WCJ1843:WCJ1949 WCJ909:WCJ1007 VSN909:VSN1007 VIR909:VIR1007 UYV909:UYV1007 UOZ909:UOZ1007 UFD909:UFD1007 TVH909:TVH1007 TLL909:TLL1007 TBP909:TBP1007 SRT909:SRT1007 SHX909:SHX1007 RYB909:RYB1007 ROF909:ROF1007 REJ909:REJ1007 QUN909:QUN1007 QKR909:QKR1007 QAV909:QAV1007 PQZ909:PQZ1007 PHD909:PHD1007 OXH909:OXH1007 ONL909:ONL1007 ODP909:ODP1007 NTT909:NTT1007 NJX909:NJX1007 NAB909:NAB1007 MQF909:MQF1007 MGJ909:MGJ1007 LWN909:LWN1007 LMR909:LMR1007 LCV909:LCV1007 KSZ909:KSZ1007 KJD909:KJD1007 JZH909:JZH1007 JPL909:JPL1007 JFP909:JFP1007 IVT909:IVT1007 ILX909:ILX1007 ICB909:ICB1007 HSF909:HSF1007 HIJ909:HIJ1007 GYN909:GYN1007 GOR909:GOR1007 GEV909:GEV1007 FUZ909:FUZ1007 FLD909:FLD1007 FBH909:FBH1007 ERL909:ERL1007 EHP909:EHP1007 DXT909:DXT1007 DNX909:DNX1007 DEB909:DEB1007 CUF909:CUF1007 CKJ909:CKJ1007 CAN909:CAN1007 BQR909:BQR1007 BGV909:BGV1007 AWZ909:AWZ1007 AND909:AND1007 ADH909:ADH1007 TL909:TL1007 JP909:JP1007 WWB909:WWB1007 WMF909:WMF1007 WMF1843:WMF1949 WWB1389:WWB1459 JP1389:JP1459 TL1389:TL1459 ADH1389:ADH1459 AND1389:AND1459 AWZ1389:AWZ1459 BGV1389:BGV1459 BQR1389:BQR1459 CAN1389:CAN1459 CKJ1389:CKJ1459 CUF1389:CUF1459 DEB1389:DEB1459 DNX1389:DNX1459 DXT1389:DXT1459 EHP1389:EHP1459 ERL1389:ERL1459 FBH1389:FBH1459 FLD1389:FLD1459 FUZ1389:FUZ1459 GEV1389:GEV1459 GOR1389:GOR1459 GYN1389:GYN1459 HIJ1389:HIJ1459 HSF1389:HSF1459 ICB1389:ICB1459 ILX1389:ILX1459 IVT1389:IVT1459 JFP1389:JFP1459 JPL1389:JPL1459 JZH1389:JZH1459 KJD1389:KJD1459 KSZ1389:KSZ1459 LCV1389:LCV1459 LMR1389:LMR1459 LWN1389:LWN1459 MGJ1389:MGJ1459 MQF1389:MQF1459 NAB1389:NAB1459 NJX1389:NJX1459 NTT1389:NTT1459 ODP1389:ODP1459 ONL1389:ONL1459 OXH1389:OXH1459 PHD1389:PHD1459 PQZ1389:PQZ1459 QAV1389:QAV1459 QKR1389:QKR1459 QUN1389:QUN1459 REJ1389:REJ1459 ROF1389:ROF1459 RYB1389:RYB1459 SHX1389:SHX1459 SRT1389:SRT1459 TBP1389:TBP1459 TLL1389:TLL1459 TVH1389:TVH1459 UFD1389:UFD1459 UOZ1389:UOZ1459 UYV1389:UYV1459 VIR1389:VIR1459 VSN1389:VSN1459 WCJ1389:WCJ1459 VSN1245:VSN1315 VIR1245:VIR1315 UYV1245:UYV1315 UOZ1245:UOZ1315 UFD1245:UFD1315 TVH1245:TVH1315 TLL1245:TLL1315 TBP1245:TBP1315 SRT1245:SRT1315 SHX1245:SHX1315 RYB1245:RYB1315 ROF1245:ROF1315 REJ1245:REJ1315 QUN1245:QUN1315 QKR1245:QKR1315 QAV1245:QAV1315 PQZ1245:PQZ1315 PHD1245:PHD1315 OXH1245:OXH1315 ONL1245:ONL1315 ODP1245:ODP1315 NTT1245:NTT1315 NJX1245:NJX1315 NAB1245:NAB1315 MQF1245:MQF1315 MGJ1245:MGJ1315 LWN1245:LWN1315 LMR1245:LMR1315 LCV1245:LCV1315 KSZ1245:KSZ1315 KJD1245:KJD1315 JZH1245:JZH1315 JPL1245:JPL1315 JFP1245:JFP1315 IVT1245:IVT1315 ILX1245:ILX1315 ICB1245:ICB1315 HSF1245:HSF1315 HIJ1245:HIJ1315 GYN1245:GYN1315 GOR1245:GOR1315 GEV1245:GEV1315 FUZ1245:FUZ1315 FLD1245:FLD1315 FBH1245:FBH1315 ERL1245:ERL1315 EHP1245:EHP1315 DXT1245:DXT1315 DNX1245:DNX1315 DEB1245:DEB1315 CUF1245:CUF1315 CKJ1245:CKJ1315 CAN1245:CAN1315 BQR1245:BQR1315 BGV1245:BGV1315 AWZ1245:AWZ1315 AND1245:AND1315 ADH1245:ADH1315 TL1245:TL1315 JP1245:JP1315 WWB1245:WWB1315 WMF1245:WMF1315 WCJ1317:WCJ1387 WMF1389:WMF1459 VSN1317:VSN1387 VIR1317:VIR1387 UYV1317:UYV1387 UOZ1317:UOZ1387 UFD1317:UFD1387 TVH1317:TVH1387 TLL1317:TLL1387 TBP1317:TBP1387 SRT1317:SRT1387 SHX1317:SHX1387 RYB1317:RYB1387 ROF1317:ROF1387 REJ1317:REJ1387 QUN1317:QUN1387 QKR1317:QKR1387 QAV1317:QAV1387 PQZ1317:PQZ1387 PHD1317:PHD1387 OXH1317:OXH1387 ONL1317:ONL1387 ODP1317:ODP1387 NTT1317:NTT1387 NJX1317:NJX1387 NAB1317:NAB1387 MQF1317:MQF1387 MGJ1317:MGJ1387 LWN1317:LWN1387 LMR1317:LMR1387 LCV1317:LCV1387 KSZ1317:KSZ1387 KJD1317:KJD1387 JZH1317:JZH1387 JPL1317:JPL1387 JFP1317:JFP1387 IVT1317:IVT1387 ILX1317:ILX1387 ICB1317:ICB1387 HSF1317:HSF1387 HIJ1317:HIJ1387 GYN1317:GYN1387 GOR1317:GOR1387 GEV1317:GEV1387 FUZ1317:FUZ1387 FLD1317:FLD1387 FBH1317:FBH1387 ERL1317:ERL1387 EHP1317:EHP1387 DXT1317:DXT1387 DNX1317:DNX1387 DEB1317:DEB1387 CUF1317:CUF1387 CKJ1317:CKJ1387 CAN1317:CAN1387 BQR1317:BQR1387 BGV1317:BGV1387 AWZ1317:AWZ1387 AND1317:AND1387 ADH1317:ADH1387 TL1317:TL1387 JP1317:JP1387 WWB1317:WWB1387 WMF1317:WMF1387 WCJ1245:WCJ1315 VSN1173:VSN1243 VIR1173:VIR1243 UYV1173:UYV1243 UOZ1173:UOZ1243 UFD1173:UFD1243 TVH1173:TVH1243 TLL1173:TLL1243 TBP1173:TBP1243 SRT1173:SRT1243 SHX1173:SHX1243 RYB1173:RYB1243 ROF1173:ROF1243 REJ1173:REJ1243 QUN1173:QUN1243 QKR1173:QKR1243 QAV1173:QAV1243 PQZ1173:PQZ1243 PHD1173:PHD1243 OXH1173:OXH1243 ONL1173:ONL1243 ODP1173:ODP1243 NTT1173:NTT1243 NJX1173:NJX1243 NAB1173:NAB1243 MQF1173:MQF1243 MGJ1173:MGJ1243 LWN1173:LWN1243 LMR1173:LMR1243 LCV1173:LCV1243 KSZ1173:KSZ1243 KJD1173:KJD1243 JZH1173:JZH1243 JPL1173:JPL1243 JFP1173:JFP1243 IVT1173:IVT1243 ILX1173:ILX1243 ICB1173:ICB1243 HSF1173:HSF1243 HIJ1173:HIJ1243 GYN1173:GYN1243 GOR1173:GOR1243 GEV1173:GEV1243 FUZ1173:FUZ1243 FLD1173:FLD1243 FBH1173:FBH1243 ERL1173:ERL1243 EHP1173:EHP1243 DXT1173:DXT1243 DNX1173:DNX1243 DEB1173:DEB1243 CUF1173:CUF1243 CKJ1173:CKJ1243 CAN1173:CAN1243 BQR1173:BQR1243 BGV1173:BGV1243 AWZ1173:AWZ1243 AND1173:AND1243 ADH1173:ADH1243 TL1173:TL1243 JP1173:JP1243 WWB1173:WWB1243 WMF1173:WMF1243 WWB1083:WWB1171 JP1083:JP1171 TL1083:TL1171 ADH1083:ADH1171 AND1083:AND1171 AWZ1083:AWZ1171 BGV1083:BGV1171 BQR1083:BQR1171 CAN1083:CAN1171 CKJ1083:CKJ1171 CUF1083:CUF1171 DEB1083:DEB1171 DNX1083:DNX1171 DXT1083:DXT1171 EHP1083:EHP1171 ERL1083:ERL1171 FBH1083:FBH1171 FLD1083:FLD1171 FUZ1083:FUZ1171 GEV1083:GEV1171 GOR1083:GOR1171 GYN1083:GYN1171 HIJ1083:HIJ1171 HSF1083:HSF1171 ICB1083:ICB1171 ILX1083:ILX1171 IVT1083:IVT1171 JFP1083:JFP1171 JPL1083:JPL1171 JZH1083:JZH1171 KJD1083:KJD1171 KSZ1083:KSZ1171 LCV1083:LCV1171 LMR1083:LMR1171 LWN1083:LWN1171 MGJ1083:MGJ1171 MQF1083:MQF1171 NAB1083:NAB1171 NJX1083:NJX1171 NTT1083:NTT1171 ODP1083:ODP1171 ONL1083:ONL1171 OXH1083:OXH1171 PHD1083:PHD1171 PQZ1083:PQZ1171 QAV1083:QAV1171 QKR1083:QKR1171 QUN1083:QUN1171 REJ1083:REJ1171 ROF1083:ROF1171 RYB1083:RYB1171 SHX1083:SHX1171 SRT1083:SRT1171 TBP1083:TBP1171 TLL1083:TLL1171 TVH1083:TVH1171 UFD1083:UFD1171 UOZ1083:UOZ1171 UYV1083:UYV1171 VIR1083:VIR1171 VSN1083:VSN1171 WCJ1083:WCJ1171 WCJ1173:WCJ1243 WMF1083:WMF1171 JP6:JP10 WWB6:WWB10 WMF6:WMF10 WCJ6:WCJ10 VSN6:VSN10 VIR6:VIR10 UYV6:UYV10 UOZ6:UOZ10 UFD6:UFD10 TVH6:TVH10 TLL6:TLL10 TBP6:TBP10 SRT6:SRT10 SHX6:SHX10 RYB6:RYB10 ROF6:ROF10 REJ6:REJ10 QUN6:QUN10 QKR6:QKR10 QAV6:QAV10 PQZ6:PQZ10 PHD6:PHD10 OXH6:OXH10 ONL6:ONL10 ODP6:ODP10 NTT6:NTT10 NJX6:NJX10 NAB6:NAB10 MQF6:MQF10 MGJ6:MGJ10 LWN6:LWN10 LMR6:LMR10 LCV6:LCV10 KSZ6:KSZ10 KJD6:KJD10 JZH6:JZH10 JPL6:JPL10 JFP6:JFP10 IVT6:IVT10 ILX6:ILX10 ICB6:ICB10 HSF6:HSF10 HIJ6:HIJ10 GYN6:GYN10 GOR6:GOR10 GEV6:GEV10 FUZ6:FUZ10 FLD6:FLD10 FBH6:FBH10 ERL6:ERL10 EHP6:EHP10 DXT6:DXT10 DNX6:DNX10 DEB6:DEB10 CUF6:CUF10 CKJ6:CKJ10 CAN6:CAN10 BQR6:BQR10 BGV6:BGV10 AWZ6:AWZ10 AND6:AND10 ADH6:ADH10 TL6:TL10 WMF1461:WMF1841 WWB1461:WWB1841 JP1461:JP1841 TL1461:TL1841 ADH1461:ADH1841 AND1461:AND1841 AWZ1461:AWZ1841 BGV1461:BGV1841 BQR1461:BQR1841 CAN1461:CAN1841 CKJ1461:CKJ1841 CUF1461:CUF1841 DEB1461:DEB1841 DNX1461:DNX1841 DXT1461:DXT1841 EHP1461:EHP1841 ERL1461:ERL1841 FBH1461:FBH1841 FLD1461:FLD1841 FUZ1461:FUZ1841 GEV1461:GEV1841 GOR1461:GOR1841 GYN1461:GYN1841 HIJ1461:HIJ1841 HSF1461:HSF1841 ICB1461:ICB1841 ILX1461:ILX1841 IVT1461:IVT1841 JFP1461:JFP1841 JPL1461:JPL1841 JZH1461:JZH1841 KJD1461:KJD1841 KSZ1461:KSZ1841 LCV1461:LCV1841 LMR1461:LMR1841 LWN1461:LWN1841 MGJ1461:MGJ1841 MQF1461:MQF1841 NAB1461:NAB1841 NJX1461:NJX1841 NTT1461:NTT1841 ODP1461:ODP1841 ONL1461:ONL1841 OXH1461:OXH1841 PHD1461:PHD1841 PQZ1461:PQZ1841 QAV1461:QAV1841 QKR1461:QKR1841 QUN1461:QUN1841 REJ1461:REJ1841 ROF1461:ROF1841 RYB1461:RYB1841 SHX1461:SHX1841 SRT1461:SRT1841 TBP1461:TBP1841 TLL1461:TLL1841 TVH1461:TVH1841 UFD1461:UFD1841 UOZ1461:UOZ1841 UYV1461:UYV1841 VIR1461:VIR1841 VSN1461:VSN1841 WCJ1461:WCJ1841 WMF458:WMF788 WWB1951:WWB2110 WWB1009:WWB1081 JP1009:JP1081 TL1009:TL1081 ADH1009:ADH1081 AND1009:AND1081 AWZ1009:AWZ1081 BGV1009:BGV1081 BQR1009:BQR1081 CAN1009:CAN1081 CKJ1009:CKJ1081 CUF1009:CUF1081 DEB1009:DEB1081 DNX1009:DNX1081 DXT1009:DXT1081 EHP1009:EHP1081 ERL1009:ERL1081 FBH1009:FBH1081 FLD1009:FLD1081 FUZ1009:FUZ1081 GEV1009:GEV1081 GOR1009:GOR1081 GYN1009:GYN1081 HIJ1009:HIJ1081 HSF1009:HSF1081 ICB1009:ICB1081 ILX1009:ILX1081 IVT1009:IVT1081 JFP1009:JFP1081 JPL1009:JPL1081 JZH1009:JZH1081 KJD1009:KJD1081 KSZ1009:KSZ1081 LCV1009:LCV1081 LMR1009:LMR1081 LWN1009:LWN1081 MGJ1009:MGJ1081 MQF1009:MQF1081 NAB1009:NAB1081 NJX1009:NJX1081 NTT1009:NTT1081 ODP1009:ODP1081 ONL1009:ONL1081 OXH1009:OXH1081 PHD1009:PHD1081 PQZ1009:PQZ1081 QAV1009:QAV1081 QKR1009:QKR1081 QUN1009:QUN1081 REJ1009:REJ1081 ROF1009:ROF1081 RYB1009:RYB1081 SHX1009:SHX1081 SRT1009:SRT1081 TBP1009:TBP1081 TLL1009:TLL1081 TVH1009:TVH1081 UFD1009:UFD1081 UOZ1009:UOZ1081 UYV1009:UYV1081 VIR1009:VIR1081 VSN1009:VSN1081 WCJ1009:WCJ1081 WWB96:WWB381 JP96:JP381 TL96:TL381 ADH96:ADH381 AND96:AND381 AWZ96:AWZ381 BGV96:BGV381 BQR96:BQR381 CAN96:CAN381 CKJ96:CKJ381 CUF96:CUF381 DEB96:DEB381 DNX96:DNX381 DXT96:DXT381 EHP96:EHP381 ERL96:ERL381 FBH96:FBH381 FLD96:FLD381 FUZ96:FUZ381 GEV96:GEV381 GOR96:GOR381 GYN96:GYN381 HIJ96:HIJ381 HSF96:HSF381 ICB96:ICB381 ILX96:ILX381 IVT96:IVT381 JFP96:JFP381 JPL96:JPL381 JZH96:JZH381 KJD96:KJD381 KSZ96:KSZ381 LCV96:LCV381 LMR96:LMR381 LWN96:LWN381 MGJ96:MGJ381 MQF96:MQF381 NAB96:NAB381 NJX96:NJX381 NTT96:NTT381 ODP96:ODP381 ONL96:ONL381 OXH96:OXH381 PHD96:PHD381 PQZ96:PQZ381 QAV96:QAV381 QKR96:QKR381 QUN96:QUN381 REJ96:REJ381 ROF96:ROF381 RYB96:RYB381 SHX96:SHX381 SRT96:SRT381 TBP96:TBP381 TLL96:TLL381 TVH96:TVH381 UFD96:UFD381 UOZ96:UOZ381 UYV96:UYV381 VIR96:VIR381 VSN96:VSN381 WCJ96:WCJ381 WMF96:WMF381 WWB458:WWB788 JP458:JP788 TL458:TL788 ADH458:ADH788 AND458:AND788 AWZ458:AWZ788 BGV458:BGV788 BQR458:BQR788 CAN458:CAN788 CKJ458:CKJ788 CUF458:CUF788 DEB458:DEB788 DNX458:DNX788 DXT458:DXT788 EHP458:EHP788 ERL458:ERL788 FBH458:FBH788 FLD458:FLD788 FUZ458:FUZ788 GEV458:GEV788 GOR458:GOR788 GYN458:GYN788 HIJ458:HIJ788 HSF458:HSF788 ICB458:ICB788 ILX458:ILX788 IVT458:IVT788 JFP458:JFP788 JPL458:JPL788 JZH458:JZH788 KJD458:KJD788 KSZ458:KSZ788 LCV458:LCV788 LMR458:LMR788 LWN458:LWN788 MGJ458:MGJ788 MQF458:MQF788 NAB458:NAB788 NJX458:NJX788 NTT458:NTT788 ODP458:ODP788 ONL458:ONL788 OXH458:OXH788 PHD458:PHD788 PQZ458:PQZ788 QAV458:QAV788 QKR458:QKR788 QUN458:QUN788 REJ458:REJ788 ROF458:ROF788 RYB458:RYB788 SHX458:SHX788 SRT458:SRT788 TBP458:TBP788 TLL458:TLL788 TVH458:TVH788 UFD458:UFD788 UOZ458:UOZ788 UYV458:UYV788 VIR458:VIR788 VSN458:VSN788 WCJ458:WCJ788 WMF1951:WMF2110 WCJ1951:WCJ2110 VSN1951:VSN2110 VIR1951:VIR2110 UYV1951:UYV2110 UOZ1951:UOZ2110 UFD1951:UFD2110 TVH1951:TVH2110 TLL1951:TLL2110 TBP1951:TBP2110 SRT1951:SRT2110 SHX1951:SHX2110 RYB1951:RYB2110 ROF1951:ROF2110 REJ1951:REJ2110 QUN1951:QUN2110 QKR1951:QKR2110 QAV1951:QAV2110 PQZ1951:PQZ2110 PHD1951:PHD2110 OXH1951:OXH2110 ONL1951:ONL2110 ODP1951:ODP2110 NTT1951:NTT2110 NJX1951:NJX2110 NAB1951:NAB2110 MQF1951:MQF2110 MGJ1951:MGJ2110 LWN1951:LWN2110 LMR1951:LMR2110 LCV1951:LCV2110 KSZ1951:KSZ2110 KJD1951:KJD2110 JZH1951:JZH2110 JPL1951:JPL2110 JFP1951:JFP2110 IVT1951:IVT2110 ILX1951:ILX2110 ICB1951:ICB2110 HSF1951:HSF2110 HIJ1951:HIJ2110 GYN1951:GYN2110 GOR1951:GOR2110 GEV1951:GEV2110 FUZ1951:FUZ2110 FLD1951:FLD2110 FBH1951:FBH2110 ERL1951:ERL2110 EHP1951:EHP2110 DXT1951:DXT2110 DNX1951:DNX2110 DEB1951:DEB2110 CUF1951:CUF2110 CKJ1951:CKJ2110 CAN1951:CAN2110 BQR1951:BQR2110 BGV1951:BGV2110 AWZ1951:AWZ2110 AND1951:AND2110 ADH1951:ADH2110 TL1951:TL2110 JP1951:JP2110 WCJ2112:WCJ2419 VSN2112:VSN2419 VIR2112:VIR2419 UYV2112:UYV2419 UOZ2112:UOZ2419 UFD2112:UFD2419 TVH2112:TVH2419 TLL2112:TLL2419 TBP2112:TBP2419 SRT2112:SRT2419 SHX2112:SHX2419 RYB2112:RYB2419 ROF2112:ROF2419 REJ2112:REJ2419 QUN2112:QUN2419 QKR2112:QKR2419 QAV2112:QAV2419 PQZ2112:PQZ2419 PHD2112:PHD2419 OXH2112:OXH2419 ONL2112:ONL2419 ODP2112:ODP2419 NTT2112:NTT2419 NJX2112:NJX2419 NAB2112:NAB2419 MQF2112:MQF2419 MGJ2112:MGJ2419 LWN2112:LWN2419 LMR2112:LMR2419 LCV2112:LCV2419 KSZ2112:KSZ2419 KJD2112:KJD2419 JZH2112:JZH2419 JPL2112:JPL2419 JFP2112:JFP2419 IVT2112:IVT2419 ILX2112:ILX2419 ICB2112:ICB2419 HSF2112:HSF2419 HIJ2112:HIJ2419 GYN2112:GYN2419 GOR2112:GOR2419 GEV2112:GEV2419 FUZ2112:FUZ2419 FLD2112:FLD2419 FBH2112:FBH2419 ERL2112:ERL2419 EHP2112:EHP2419 DXT2112:DXT2419 DNX2112:DNX2419 DEB2112:DEB2419 CUF2112:CUF2419 CKJ2112:CKJ2419 CAN2112:CAN2419 BQR2112:BQR2419 BGV2112:BGV2419 AWZ2112:AWZ2419 AND2112:AND2419 ADH2112:ADH2419 TL2112:TL2419 JP2112:JP2419 WWB2112:WWB2419 WMF2112:WMF2419 TL790:TL906 ADH790:ADH906 AND790:AND906 AWZ790:AWZ906 BGV790:BGV906 BQR790:BQR906 CAN790:CAN906 CKJ790:CKJ906 CUF790:CUF906 DEB790:DEB906 DNX790:DNX906 DXT790:DXT906 EHP790:EHP906 ERL790:ERL906 FBH790:FBH906 FLD790:FLD906 FUZ790:FUZ906 GEV790:GEV906 GOR790:GOR906 GYN790:GYN906 HIJ790:HIJ906 HSF790:HSF906 ICB790:ICB906 ILX790:ILX906 IVT790:IVT906 JFP790:JFP906 JPL790:JPL906 JZH790:JZH906 KJD790:KJD906 KSZ790:KSZ906 LCV790:LCV906 LMR790:LMR906 LWN790:LWN906 MGJ790:MGJ906 MQF790:MQF906 NAB790:NAB906 NJX790:NJX906 NTT790:NTT906 ODP790:ODP906 ONL790:ONL906 OXH790:OXH906 PHD790:PHD906 PQZ790:PQZ906 QAV790:QAV906 QKR790:QKR906 QUN790:QUN906 REJ790:REJ906 ROF790:ROF906 RYB790:RYB906 SHX790:SHX906 SRT790:SRT906 TBP790:TBP906 TLL790:TLL906 TVH790:TVH906 UFD790:UFD906 UOZ790:UOZ906 UYV790:UYV906 VIR790:VIR906 VSN790:VSN906 WCJ790:WCJ906 WMF790:WMF906 WWB790:WWB906 JP790:JP906" xr:uid="{00000000-0002-0000-0000-000017000000}"/>
    <dataValidation type="list" allowBlank="1" showInputMessage="1" showErrorMessage="1" sqref="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TI28:TI29 ADE28:ADE29 ANA28:ANA29 AWW28:AWW29 BGS28:BGS29 BQO28:BQO29 CAK28:CAK29 CKG28:CKG29 CUC28:CUC29 DDY28:DDY29 DNU28:DNU29 DXQ28:DXQ29 EHM28:EHM29 ERI28:ERI29 FBE28:FBE29 FLA28:FLA29 FUW28:FUW29 GES28:GES29 GOO28:GOO29 GYK28:GYK29 HIG28:HIG29 HSC28:HSC29 IBY28:IBY29 ILU28:ILU29 IVQ28:IVQ29 JFM28:JFM29 JPI28:JPI29 JZE28:JZE29 KJA28:KJA29 KSW28:KSW29 LCS28:LCS29 LMO28:LMO29 LWK28:LWK29 MGG28:MGG29 MQC28:MQC29 MZY28:MZY29 NJU28:NJU29 NTQ28:NTQ29 ODM28:ODM29 ONI28:ONI29 OXE28:OXE29 PHA28:PHA29 PQW28:PQW29 QAS28:QAS29 QKO28:QKO29 QUK28:QUK29 REG28:REG29 ROC28:ROC29 RXY28:RXY29 SHU28:SHU29 SRQ28:SRQ29 TBM28:TBM29 TLI28:TLI29 TVE28:TVE29 UFA28:UFA29 UOW28:UOW29 UYS28:UYS29 VIO28:VIO29 VSK28:VSK29 WCG28:WCG29 WMC28:WMC29 WVY28:WVY29 WVY1008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JM45 TI45 ADE45 ANA45 AWW45 BGS45 BQO45 CAK45 CKG45 CUC45 DDY45 DNU45 DXQ45 EHM45 ERI45 FBE45 FLA45 FUW45 GES45 GOO45 GYK45 HIG45 HSC45 IBY45 ILU45 IVQ45 JFM45 JPI45 JZE45 KJA45 KSW45 LCS45 LMO45 LWK45 MGG45 MQC45 MZY45 NJU45 NTQ45 ODM45 ONI45 OXE45 PHA45 PQW45 QAS45 QKO45 QUK45 REG45 ROC45 RXY45 SHU45 SRQ45 TBM45 TLI45 TVE45 UFA45 UOW45 UYS45 VIO45 VSK45 WCG45 WMC45 WVY45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JM51:JM52 TI51:TI52 ADE51:ADE52 ANA51:ANA52 AWW51:AWW52 BGS51:BGS52 BQO51:BQO52 CAK51:CAK52 CKG51:CKG52 CUC51:CUC52 DDY51:DDY52 DNU51:DNU52 DXQ51:DXQ52 EHM51:EHM52 ERI51:ERI52 FBE51:FBE52 FLA51:FLA52 FUW51:FUW52 GES51:GES52 GOO51:GOO52 GYK51:GYK52 HIG51:HIG52 HSC51:HSC52 IBY51:IBY52 ILU51:ILU52 IVQ51:IVQ52 JFM51:JFM52 JPI51:JPI52 JZE51:JZE52 KJA51:KJA52 KSW51:KSW52 LCS51:LCS52 LMO51:LMO52 LWK51:LWK52 MGG51:MGG52 MQC51:MQC52 MZY51:MZY52 NJU51:NJU52 NTQ51:NTQ52 ODM51:ODM52 ONI51:ONI52 OXE51:OXE52 PHA51:PHA52 PQW51:PQW52 QAS51:QAS52 QKO51:QKO52 QUK51:QUK52 REG51:REG52 ROC51:ROC52 RXY51:RXY52 SHU51:SHU52 SRQ51:SRQ52 TBM51:TBM52 TLI51:TLI52 TVE51:TVE52 UFA51:UFA52 UOW51:UOW52 UYS51:UYS52 VIO51:VIO52 VSK51:VSK52 WCG51:WCG52 WMC51:WMC52 WVY51:WVY52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JM72 TI72 ADE72 ANA72 AWW72 BGS72 BQO72 CAK72 CKG72 CUC72 DDY72 DNU72 DXQ72 EHM72 ERI72 FBE72 FLA72 FUW72 GES72 GOO72 GYK72 HIG72 HSC72 IBY72 ILU72 IVQ72 JFM72 JPI72 JZE72 KJA72 KSW72 LCS72 LMO72 LWK72 MGG72 MQC72 MZY72 NJU72 NTQ72 ODM72 ONI72 OXE72 PHA72 PQW72 QAS72 QKO72 QUK72 REG72 ROC72 RXY72 SHU72 SRQ72 TBM72 TLI72 TVE72 UFA72 UOW72 UYS72 VIO72 VSK72 WCG72 WMC72 WVY72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TI78:TI79 ADE78:ADE79 ANA78:ANA79 AWW78:AWW79 BGS78:BGS79 BQO78:BQO79 CAK78:CAK79 CKG78:CKG79 CUC78:CUC79 DDY78:DDY79 DNU78:DNU79 DXQ78:DXQ79 EHM78:EHM79 ERI78:ERI79 FBE78:FBE79 FLA78:FLA79 FUW78:FUW79 GES78:GES79 GOO78:GOO79 GYK78:GYK79 HIG78:HIG79 HSC78:HSC79 IBY78:IBY79 ILU78:ILU79 IVQ78:IVQ79 JFM78:JFM79 JPI78:JPI79 JZE78:JZE79 KJA78:KJA79 KSW78:KSW79 LCS78:LCS79 LMO78:LMO79 LWK78:LWK79 MGG78:MGG79 MQC78:MQC79 MZY78:MZY79 NJU78:NJU79 NTQ78:NTQ79 ODM78:ODM79 ONI78:ONI79 OXE78:OXE79 PHA78:PHA79 PQW78:PQW79 QAS78:QAS79 QKO78:QKO79 QUK78:QUK79 REG78:REG79 ROC78:ROC79 RXY78:RXY79 SHU78:SHU79 SRQ78:SRQ79 TBM78:TBM79 TLI78:TLI79 TVE78:TVE79 UFA78:UFA79 UOW78:UOW79 UYS78:UYS79 VIO78:VIO79 VSK78:VSK79 WCG78:WCG79 WMC78:WMC79 WVY78:WVY79 JM28:JM29 TI82:TI83 ADE82:ADE83 ANA82:ANA83 AWW82:AWW83 BGS82:BGS83 BQO82:BQO83 CAK82:CAK83 CKG82:CKG83 CUC82:CUC83 DDY82:DDY83 DNU82:DNU83 DXQ82:DXQ83 EHM82:EHM83 ERI82:ERI83 FBE82:FBE83 FLA82:FLA83 FUW82:FUW83 GES82:GES83 GOO82:GOO83 GYK82:GYK83 HIG82:HIG83 HSC82:HSC83 IBY82:IBY83 ILU82:ILU83 IVQ82:IVQ83 JFM82:JFM83 JPI82:JPI83 JZE82:JZE83 KJA82:KJA83 KSW82:KSW83 LCS82:LCS83 LMO82:LMO83 LWK82:LWK83 MGG82:MGG83 MQC82:MQC83 MZY82:MZY83 NJU82:NJU83 NTQ82:NTQ83 ODM82:ODM83 ONI82:ONI83 OXE82:OXE83 PHA82:PHA83 PQW82:PQW83 QAS82:QAS83 QKO82:QKO83 QUK82:QUK83 REG82:REG83 ROC82:ROC83 RXY82:RXY83 SHU82:SHU83 SRQ82:SRQ83 TBM82:TBM83 TLI82:TLI83 TVE82:TVE83 UFA82:UFA83 UOW82:UOW83 UYS82:UYS83 VIO82:VIO83 VSK82:VSK83 WCG82:WCG83 WMC82:WMC83 WVY82:WVY83 JM78:JM79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JM388 TI388 ADE388 ANA388 AWW388 BGS388 BQO388 CAK388 CKG388 CUC388 DDY388 DNU388 DXQ388 EHM388 ERI388 FBE388 FLA388 FUW388 GES388 GOO388 GYK388 HIG388 HSC388 IBY388 ILU388 IVQ388 JFM388 JPI388 JZE388 KJA388 KSW388 LCS388 LMO388 LWK388 MGG388 MQC388 MZY388 NJU388 NTQ388 ODM388 ONI388 OXE388 PHA388 PQW388 QAS388 QKO388 QUK388 REG388 ROC388 RXY388 SHU388 SRQ388 TBM388 TLI388 TVE388 UFA388 UOW388 UYS388 VIO388 VSK388 WCG388 WMC388 WVY388 JM391 TI391 ADE391 ANA391 AWW391 BGS391 BQO391 CAK391 CKG391 CUC391 DDY391 DNU391 DXQ391 EHM391 ERI391 FBE391 FLA391 FUW391 GES391 GOO391 GYK391 HIG391 HSC391 IBY391 ILU391 IVQ391 JFM391 JPI391 JZE391 KJA391 KSW391 LCS391 LMO391 LWK391 MGG391 MQC391 MZY391 NJU391 NTQ391 ODM391 ONI391 OXE391 PHA391 PQW391 QAS391 QKO391 QUK391 REG391 ROC391 RXY391 SHU391 SRQ391 TBM391 TLI391 TVE391 UFA391 UOW391 UYS391 VIO391 VSK391 WCG391 WMC391 WVY391 JM394 TI394 ADE394 ANA394 AWW394 BGS394 BQO394 CAK394 CKG394 CUC394 DDY394 DNU394 DXQ394 EHM394 ERI394 FBE394 FLA394 FUW394 GES394 GOO394 GYK394 HIG394 HSC394 IBY394 ILU394 IVQ394 JFM394 JPI394 JZE394 KJA394 KSW394 LCS394 LMO394 LWK394 MGG394 MQC394 MZY394 NJU394 NTQ394 ODM394 ONI394 OXE394 PHA394 PQW394 QAS394 QKO394 QUK394 REG394 ROC394 RXY394 SHU394 SRQ394 TBM394 TLI394 TVE394 UFA394 UOW394 UYS394 VIO394 VSK394 WCG394 WMC394 WVY394 JM397 TI397 ADE397 ANA397 AWW397 BGS397 BQO397 CAK397 CKG397 CUC397 DDY397 DNU397 DXQ397 EHM397 ERI397 FBE397 FLA397 FUW397 GES397 GOO397 GYK397 HIG397 HSC397 IBY397 ILU397 IVQ397 JFM397 JPI397 JZE397 KJA397 KSW397 LCS397 LMO397 LWK397 MGG397 MQC397 MZY397 NJU397 NTQ397 ODM397 ONI397 OXE397 PHA397 PQW397 QAS397 QKO397 QUK397 REG397 ROC397 RXY397 SHU397 SRQ397 TBM397 TLI397 TVE397 UFA397 UOW397 UYS397 VIO397 VSK397 WCG397 WMC397 WVY397 JM400 TI400 ADE400 ANA400 AWW400 BGS400 BQO400 CAK400 CKG400 CUC400 DDY400 DNU400 DXQ400 EHM400 ERI400 FBE400 FLA400 FUW400 GES400 GOO400 GYK400 HIG400 HSC400 IBY400 ILU400 IVQ400 JFM400 JPI400 JZE400 KJA400 KSW400 LCS400 LMO400 LWK400 MGG400 MQC400 MZY400 NJU400 NTQ400 ODM400 ONI400 OXE400 PHA400 PQW400 QAS400 QKO400 QUK400 REG400 ROC400 RXY400 SHU400 SRQ400 TBM400 TLI400 TVE400 UFA400 UOW400 UYS400 VIO400 VSK400 WCG400 WMC400 WVY400 JM403 TI403 ADE403 ANA403 AWW403 BGS403 BQO403 CAK403 CKG403 CUC403 DDY403 DNU403 DXQ403 EHM403 ERI403 FBE403 FLA403 FUW403 GES403 GOO403 GYK403 HIG403 HSC403 IBY403 ILU403 IVQ403 JFM403 JPI403 JZE403 KJA403 KSW403 LCS403 LMO403 LWK403 MGG403 MQC403 MZY403 NJU403 NTQ403 ODM403 ONI403 OXE403 PHA403 PQW403 QAS403 QKO403 QUK403 REG403 ROC403 RXY403 SHU403 SRQ403 TBM403 TLI403 TVE403 UFA403 UOW403 UYS403 VIO403 VSK403 WCG403 WMC403 WVY403 JM406 TI406 ADE406 ANA406 AWW406 BGS406 BQO406 CAK406 CKG406 CUC406 DDY406 DNU406 DXQ406 EHM406 ERI406 FBE406 FLA406 FUW406 GES406 GOO406 GYK406 HIG406 HSC406 IBY406 ILU406 IVQ406 JFM406 JPI406 JZE406 KJA406 KSW406 LCS406 LMO406 LWK406 MGG406 MQC406 MZY406 NJU406 NTQ406 ODM406 ONI406 OXE406 PHA406 PQW406 QAS406 QKO406 QUK406 REG406 ROC406 RXY406 SHU406 SRQ406 TBM406 TLI406 TVE406 UFA406 UOW406 UYS406 VIO406 VSK406 WCG406 WMC406 WVY406 JM409 TI409 ADE409 ANA409 AWW409 BGS409 BQO409 CAK409 CKG409 CUC409 DDY409 DNU409 DXQ409 EHM409 ERI409 FBE409 FLA409 FUW409 GES409 GOO409 GYK409 HIG409 HSC409 IBY409 ILU409 IVQ409 JFM409 JPI409 JZE409 KJA409 KSW409 LCS409 LMO409 LWK409 MGG409 MQC409 MZY409 NJU409 NTQ409 ODM409 ONI409 OXE409 PHA409 PQW409 QAS409 QKO409 QUK409 REG409 ROC409 RXY409 SHU409 SRQ409 TBM409 TLI409 TVE409 UFA409 UOW409 UYS409 VIO409 VSK409 WCG409 WMC409 WVY409 JM412 TI412 ADE412 ANA412 AWW412 BGS412 BQO412 CAK412 CKG412 CUC412 DDY412 DNU412 DXQ412 EHM412 ERI412 FBE412 FLA412 FUW412 GES412 GOO412 GYK412 HIG412 HSC412 IBY412 ILU412 IVQ412 JFM412 JPI412 JZE412 KJA412 KSW412 LCS412 LMO412 LWK412 MGG412 MQC412 MZY412 NJU412 NTQ412 ODM412 ONI412 OXE412 PHA412 PQW412 QAS412 QKO412 QUK412 REG412 ROC412 RXY412 SHU412 SRQ412 TBM412 TLI412 TVE412 UFA412 UOW412 UYS412 VIO412 VSK412 WCG412 WMC412 WVY412 JM415 TI415 ADE415 ANA415 AWW415 BGS415 BQO415 CAK415 CKG415 CUC415 DDY415 DNU415 DXQ415 EHM415 ERI415 FBE415 FLA415 FUW415 GES415 GOO415 GYK415 HIG415 HSC415 IBY415 ILU415 IVQ415 JFM415 JPI415 JZE415 KJA415 KSW415 LCS415 LMO415 LWK415 MGG415 MQC415 MZY415 NJU415 NTQ415 ODM415 ONI415 OXE415 PHA415 PQW415 QAS415 QKO415 QUK415 REG415 ROC415 RXY415 SHU415 SRQ415 TBM415 TLI415 TVE415 UFA415 UOW415 UYS415 VIO415 VSK415 WCG415 WMC415 WVY415 JM418 TI418 ADE418 ANA418 AWW418 BGS418 BQO418 CAK418 CKG418 CUC418 DDY418 DNU418 DXQ418 EHM418 ERI418 FBE418 FLA418 FUW418 GES418 GOO418 GYK418 HIG418 HSC418 IBY418 ILU418 IVQ418 JFM418 JPI418 JZE418 KJA418 KSW418 LCS418 LMO418 LWK418 MGG418 MQC418 MZY418 NJU418 NTQ418 ODM418 ONI418 OXE418 PHA418 PQW418 QAS418 QKO418 QUK418 REG418 ROC418 RXY418 SHU418 SRQ418 TBM418 TLI418 TVE418 UFA418 UOW418 UYS418 VIO418 VSK418 WCG418 WMC418 WVY418 JM421 TI421 ADE421 ANA421 AWW421 BGS421 BQO421 CAK421 CKG421 CUC421 DDY421 DNU421 DXQ421 EHM421 ERI421 FBE421 FLA421 FUW421 GES421 GOO421 GYK421 HIG421 HSC421 IBY421 ILU421 IVQ421 JFM421 JPI421 JZE421 KJA421 KSW421 LCS421 LMO421 LWK421 MGG421 MQC421 MZY421 NJU421 NTQ421 ODM421 ONI421 OXE421 PHA421 PQW421 QAS421 QKO421 QUK421 REG421 ROC421 RXY421 SHU421 SRQ421 TBM421 TLI421 TVE421 UFA421 UOW421 UYS421 VIO421 VSK421 WCG421 WMC421 WVY421 JM424 TI424 ADE424 ANA424 AWW424 BGS424 BQO424 CAK424 CKG424 CUC424 DDY424 DNU424 DXQ424 EHM424 ERI424 FBE424 FLA424 FUW424 GES424 GOO424 GYK424 HIG424 HSC424 IBY424 ILU424 IVQ424 JFM424 JPI424 JZE424 KJA424 KSW424 LCS424 LMO424 LWK424 MGG424 MQC424 MZY424 NJU424 NTQ424 ODM424 ONI424 OXE424 PHA424 PQW424 QAS424 QKO424 QUK424 REG424 ROC424 RXY424 SHU424 SRQ424 TBM424 TLI424 TVE424 UFA424 UOW424 UYS424 VIO424 VSK424 WCG424 WMC424 WVY424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JM430 TI430 ADE430 ANA430 AWW430 BGS430 BQO430 CAK430 CKG430 CUC430 DDY430 DNU430 DXQ430 EHM430 ERI430 FBE430 FLA430 FUW430 GES430 GOO430 GYK430 HIG430 HSC430 IBY430 ILU430 IVQ430 JFM430 JPI430 JZE430 KJA430 KSW430 LCS430 LMO430 LWK430 MGG430 MQC430 MZY430 NJU430 NTQ430 ODM430 ONI430 OXE430 PHA430 PQW430 QAS430 QKO430 QUK430 REG430 ROC430 RXY430 SHU430 SRQ430 TBM430 TLI430 TVE430 UFA430 UOW430 UYS430 VIO430 VSK430 WCG430 WMC430 WVY430 JM433 TI433 ADE433 ANA433 AWW433 BGS433 BQO433 CAK433 CKG433 CUC433 DDY433 DNU433 DXQ433 EHM433 ERI433 FBE433 FLA433 FUW433 GES433 GOO433 GYK433 HIG433 HSC433 IBY433 ILU433 IVQ433 JFM433 JPI433 JZE433 KJA433 KSW433 LCS433 LMO433 LWK433 MGG433 MQC433 MZY433 NJU433 NTQ433 ODM433 ONI433 OXE433 PHA433 PQW433 QAS433 QKO433 QUK433 REG433 ROC433 RXY433 SHU433 SRQ433 TBM433 TLI433 TVE433 UFA433 UOW433 UYS433 VIO433 VSK433 WCG433 WMC433 WVY433 JM436 TI436 ADE436 ANA436 AWW436 BGS436 BQO436 CAK436 CKG436 CUC436 DDY436 DNU436 DXQ436 EHM436 ERI436 FBE436 FLA436 FUW436 GES436 GOO436 GYK436 HIG436 HSC436 IBY436 ILU436 IVQ436 JFM436 JPI436 JZE436 KJA436 KSW436 LCS436 LMO436 LWK436 MGG436 MQC436 MZY436 NJU436 NTQ436 ODM436 ONI436 OXE436 PHA436 PQW436 QAS436 QKO436 QUK436 REG436 ROC436 RXY436 SHU436 SRQ436 TBM436 TLI436 TVE436 UFA436 UOW436 UYS436 VIO436 VSK436 WCG436 WMC436 WVY436 JM439 TI439 ADE439 ANA439 AWW439 BGS439 BQO439 CAK439 CKG439 CUC439 DDY439 DNU439 DXQ439 EHM439 ERI439 FBE439 FLA439 FUW439 GES439 GOO439 GYK439 HIG439 HSC439 IBY439 ILU439 IVQ439 JFM439 JPI439 JZE439 KJA439 KSW439 LCS439 LMO439 LWK439 MGG439 MQC439 MZY439 NJU439 NTQ439 ODM439 ONI439 OXE439 PHA439 PQW439 QAS439 QKO439 QUK439 REG439 ROC439 RXY439 SHU439 SRQ439 TBM439 TLI439 TVE439 UFA439 UOW439 UYS439 VIO439 VSK439 WCG439 WMC439 WVY439 JM442 TI442 ADE442 ANA442 AWW442 BGS442 BQO442 CAK442 CKG442 CUC442 DDY442 DNU442 DXQ442 EHM442 ERI442 FBE442 FLA442 FUW442 GES442 GOO442 GYK442 HIG442 HSC442 IBY442 ILU442 IVQ442 JFM442 JPI442 JZE442 KJA442 KSW442 LCS442 LMO442 LWK442 MGG442 MQC442 MZY442 NJU442 NTQ442 ODM442 ONI442 OXE442 PHA442 PQW442 QAS442 QKO442 QUK442 REG442 ROC442 RXY442 SHU442 SRQ442 TBM442 TLI442 TVE442 UFA442 UOW442 UYS442 VIO442 VSK442 WCG442 WMC442 WVY442 JM445 TI445 ADE445 ANA445 AWW445 BGS445 BQO445 CAK445 CKG445 CUC445 DDY445 DNU445 DXQ445 EHM445 ERI445 FBE445 FLA445 FUW445 GES445 GOO445 GYK445 HIG445 HSC445 IBY445 ILU445 IVQ445 JFM445 JPI445 JZE445 KJA445 KSW445 LCS445 LMO445 LWK445 MGG445 MQC445 MZY445 NJU445 NTQ445 ODM445 ONI445 OXE445 PHA445 PQW445 QAS445 QKO445 QUK445 REG445 ROC445 RXY445 SHU445 SRQ445 TBM445 TLI445 TVE445 UFA445 UOW445 UYS445 VIO445 VSK445 WCG445 WMC445 WVY445 JM448 TI448 ADE448 ANA448 AWW448 BGS448 BQO448 CAK448 CKG448 CUC448 DDY448 DNU448 DXQ448 EHM448 ERI448 FBE448 FLA448 FUW448 GES448 GOO448 GYK448 HIG448 HSC448 IBY448 ILU448 IVQ448 JFM448 JPI448 JZE448 KJA448 KSW448 LCS448 LMO448 LWK448 MGG448 MQC448 MZY448 NJU448 NTQ448 ODM448 ONI448 OXE448 PHA448 PQW448 QAS448 QKO448 QUK448 REG448 ROC448 RXY448 SHU448 SRQ448 TBM448 TLI448 TVE448 UFA448 UOW448 UYS448 VIO448 VSK448 WCG448 WMC448 WVY448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JM454 TI454 ADE454 ANA454 AWW454 BGS454 BQO454 CAK454 CKG454 CUC454 DDY454 DNU454 DXQ454 EHM454 ERI454 FBE454 FLA454 FUW454 GES454 GOO454 GYK454 HIG454 HSC454 IBY454 ILU454 IVQ454 JFM454 JPI454 JZE454 KJA454 KSW454 LCS454 LMO454 LWK454 MGG454 MQC454 MZY454 NJU454 NTQ454 ODM454 ONI454 OXE454 PHA454 PQW454 QAS454 QKO454 QUK454 REG454 ROC454 RXY454 SHU454 SRQ454 TBM454 TLI454 TVE454 UFA454 UOW454 UYS454 VIO454 VSK454 WCG454 WMC454 WVY454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JM907:JM908 TI907:TI908 ADE907:ADE908 ANA907:ANA908 AWW907:AWW908 BGS907:BGS908 BQO907:BQO908 CAK907:CAK908 CKG907:CKG908 CUC907:CUC908 DDY907:DDY908 DNU907:DNU908 DXQ907:DXQ908 EHM907:EHM908 ERI907:ERI908 FBE907:FBE908 FLA907:FLA908 FUW907:FUW908 GES907:GES908 GOO907:GOO908 GYK907:GYK908 HIG907:HIG908 HSC907:HSC908 IBY907:IBY908 ILU907:ILU908 IVQ907:IVQ908 JFM907:JFM908 JPI907:JPI908 JZE907:JZE908 KJA907:KJA908 KSW907:KSW908 LCS907:LCS908 LMO907:LMO908 LWK907:LWK908 MGG907:MGG908 MQC907:MQC908 MZY907:MZY908 NJU907:NJU908 NTQ907:NTQ908 ODM907:ODM908 ONI907:ONI908 OXE907:OXE908 PHA907:PHA908 PQW907:PQW908 QAS907:QAS908 QKO907:QKO908 QUK907:QUK908 REG907:REG908 ROC907:ROC908 RXY907:RXY908 SHU907:SHU908 SRQ907:SRQ908 TBM907:TBM908 TLI907:TLI908 TVE907:TVE908 UFA907:UFA908 UOW907:UOW908 UYS907:UYS908 VIO907:VIO908 VSK907:VSK908 WCG907:WCG908 WMC907:WMC908 WVY907:WVY908 JM789 TI789 ADE789 ANA789 AWW789 BGS789 BQO789 CAK789 CKG789 CUC789 DDY789 DNU789 DXQ789 EHM789 ERI789 FBE789 FLA789 FUW789 GES789 GOO789 GYK789 HIG789 HSC789 IBY789 ILU789 IVQ789 JFM789 JPI789 JZE789 KJA789 KSW789 LCS789 LMO789 LWK789 MGG789 MQC789 MZY789 NJU789 NTQ789 ODM789 ONI789 OXE789 PHA789 PQW789 QAS789 QKO789 QUK789 REG789 ROC789 RXY789 SHU789 SRQ789 TBM789 TLI789 TVE789 UFA789 UOW789 UYS789 VIO789 VSK789 WCG789 WMC789 WVY789 JM2111 TI2111 ADE2111 ANA2111 AWW2111 BGS2111 BQO2111 CAK2111 CKG2111 CUC2111 DDY2111 DNU2111 DXQ2111 EHM2111 ERI2111 FBE2111 FLA2111 FUW2111 GES2111 GOO2111 GYK2111 HIG2111 HSC2111 IBY2111 ILU2111 IVQ2111 JFM2111 JPI2111 JZE2111 KJA2111 KSW2111 LCS2111 LMO2111 LWK2111 MGG2111 MQC2111 MZY2111 NJU2111 NTQ2111 ODM2111 ONI2111 OXE2111 PHA2111 PQW2111 QAS2111 QKO2111 QUK2111 REG2111 ROC2111 RXY2111 SHU2111 SRQ2111 TBM2111 TLI2111 TVE2111 UFA2111 UOW2111 UYS2111 VIO2111 VSK2111 WCG2111 WMC2111 WVY2111 JM1950 TI1950 ADE1950 ANA1950 AWW1950 BGS1950 BQO1950 CAK1950 CKG1950 CUC1950 DDY1950 DNU1950 DXQ1950 EHM1950 ERI1950 FBE1950 FLA1950 FUW1950 GES1950 GOO1950 GYK1950 HIG1950 HSC1950 IBY1950 ILU1950 IVQ1950 JFM1950 JPI1950 JZE1950 KJA1950 KSW1950 LCS1950 LMO1950 LWK1950 MGG1950 MQC1950 MZY1950 NJU1950 NTQ1950 ODM1950 ONI1950 OXE1950 PHA1950 PQW1950 QAS1950 QKO1950 QUK1950 REG1950 ROC1950 RXY1950 SHU1950 SRQ1950 TBM1950 TLI1950 TVE1950 UFA1950 UOW1950 UYS1950 VIO1950 VSK1950 WCG1950 WMC1950 WVY1950 JM1842 TI1842 ADE1842 ANA1842 AWW1842 BGS1842 BQO1842 CAK1842 CKG1842 CUC1842 DDY1842 DNU1842 DXQ1842 EHM1842 ERI1842 FBE1842 FLA1842 FUW1842 GES1842 GOO1842 GYK1842 HIG1842 HSC1842 IBY1842 ILU1842 IVQ1842 JFM1842 JPI1842 JZE1842 KJA1842 KSW1842 LCS1842 LMO1842 LWK1842 MGG1842 MQC1842 MZY1842 NJU1842 NTQ1842 ODM1842 ONI1842 OXE1842 PHA1842 PQW1842 QAS1842 QKO1842 QUK1842 REG1842 ROC1842 RXY1842 SHU1842 SRQ1842 TBM1842 TLI1842 TVE1842 UFA1842 UOW1842 UYS1842 VIO1842 VSK1842 WCG1842 WMC1842 WVY1842 JM1460 TI1460 ADE1460 ANA1460 AWW1460 BGS1460 BQO1460 CAK1460 CKG1460 CUC1460 DDY1460 DNU1460 DXQ1460 EHM1460 ERI1460 FBE1460 FLA1460 FUW1460 GES1460 GOO1460 GYK1460 HIG1460 HSC1460 IBY1460 ILU1460 IVQ1460 JFM1460 JPI1460 JZE1460 KJA1460 KSW1460 LCS1460 LMO1460 LWK1460 MGG1460 MQC1460 MZY1460 NJU1460 NTQ1460 ODM1460 ONI1460 OXE1460 PHA1460 PQW1460 QAS1460 QKO1460 QUK1460 REG1460 ROC1460 RXY1460 SHU1460 SRQ1460 TBM1460 TLI1460 TVE1460 UFA1460 UOW1460 UYS1460 VIO1460 VSK1460 WCG1460 WMC1460 WVY1460 JM1388 TI1388 ADE1388 ANA1388 AWW1388 BGS1388 BQO1388 CAK1388 CKG1388 CUC1388 DDY1388 DNU1388 DXQ1388 EHM1388 ERI1388 FBE1388 FLA1388 FUW1388 GES1388 GOO1388 GYK1388 HIG1388 HSC1388 IBY1388 ILU1388 IVQ1388 JFM1388 JPI1388 JZE1388 KJA1388 KSW1388 LCS1388 LMO1388 LWK1388 MGG1388 MQC1388 MZY1388 NJU1388 NTQ1388 ODM1388 ONI1388 OXE1388 PHA1388 PQW1388 QAS1388 QKO1388 QUK1388 REG1388 ROC1388 RXY1388 SHU1388 SRQ1388 TBM1388 TLI1388 TVE1388 UFA1388 UOW1388 UYS1388 VIO1388 VSK1388 WCG1388 WMC1388 WVY1388 JM1316 TI1316 ADE1316 ANA1316 AWW1316 BGS1316 BQO1316 CAK1316 CKG1316 CUC1316 DDY1316 DNU1316 DXQ1316 EHM1316 ERI1316 FBE1316 FLA1316 FUW1316 GES1316 GOO1316 GYK1316 HIG1316 HSC1316 IBY1316 ILU1316 IVQ1316 JFM1316 JPI1316 JZE1316 KJA1316 KSW1316 LCS1316 LMO1316 LWK1316 MGG1316 MQC1316 MZY1316 NJU1316 NTQ1316 ODM1316 ONI1316 OXE1316 PHA1316 PQW1316 QAS1316 QKO1316 QUK1316 REG1316 ROC1316 RXY1316 SHU1316 SRQ1316 TBM1316 TLI1316 TVE1316 UFA1316 UOW1316 UYS1316 VIO1316 VSK1316 WCG1316 WMC1316 WVY1316 JM1244 TI1244 ADE1244 ANA1244 AWW1244 BGS1244 BQO1244 CAK1244 CKG1244 CUC1244 DDY1244 DNU1244 DXQ1244 EHM1244 ERI1244 FBE1244 FLA1244 FUW1244 GES1244 GOO1244 GYK1244 HIG1244 HSC1244 IBY1244 ILU1244 IVQ1244 JFM1244 JPI1244 JZE1244 KJA1244 KSW1244 LCS1244 LMO1244 LWK1244 MGG1244 MQC1244 MZY1244 NJU1244 NTQ1244 ODM1244 ONI1244 OXE1244 PHA1244 PQW1244 QAS1244 QKO1244 QUK1244 REG1244 ROC1244 RXY1244 SHU1244 SRQ1244 TBM1244 TLI1244 TVE1244 UFA1244 UOW1244 UYS1244 VIO1244 VSK1244 WCG1244 WMC1244 WVY1244 JM1172 TI1172 ADE1172 ANA1172 AWW1172 BGS1172 BQO1172 CAK1172 CKG1172 CUC1172 DDY1172 DNU1172 DXQ1172 EHM1172 ERI1172 FBE1172 FLA1172 FUW1172 GES1172 GOO1172 GYK1172 HIG1172 HSC1172 IBY1172 ILU1172 IVQ1172 JFM1172 JPI1172 JZE1172 KJA1172 KSW1172 LCS1172 LMO1172 LWK1172 MGG1172 MQC1172 MZY1172 NJU1172 NTQ1172 ODM1172 ONI1172 OXE1172 PHA1172 PQW1172 QAS1172 QKO1172 QUK1172 REG1172 ROC1172 RXY1172 SHU1172 SRQ1172 TBM1172 TLI1172 TVE1172 UFA1172 UOW1172 UYS1172 VIO1172 VSK1172 WCG1172 WMC1172 WVY1172 JM1082 TI1082 ADE1082 ANA1082 AWW1082 BGS1082 BQO1082 CAK1082 CKG1082 CUC1082 DDY1082 DNU1082 DXQ1082 EHM1082 ERI1082 FBE1082 FLA1082 FUW1082 GES1082 GOO1082 GYK1082 HIG1082 HSC1082 IBY1082 ILU1082 IVQ1082 JFM1082 JPI1082 JZE1082 KJA1082 KSW1082 LCS1082 LMO1082 LWK1082 MGG1082 MQC1082 MZY1082 NJU1082 NTQ1082 ODM1082 ONI1082 OXE1082 PHA1082 PQW1082 QAS1082 QKO1082 QUK1082 REG1082 ROC1082 RXY1082 SHU1082 SRQ1082 TBM1082 TLI1082 TVE1082 UFA1082 UOW1082 UYS1082 VIO1082 VSK1082 WCG1082 WMC1082 WVY1082 JM1008 TI1008 ADE1008 ANA1008 AWW1008 BGS1008 BQO1008 CAK1008 CKG1008 CUC1008 DDY1008 DNU1008 DXQ1008 EHM1008 ERI1008 FBE1008 FLA1008 FUW1008 GES1008 GOO1008 GYK1008 HIG1008 HSC1008 IBY1008 ILU1008 IVQ1008 JFM1008 JPI1008 JZE1008 KJA1008 KSW1008 LCS1008 LMO1008 LWK1008 MGG1008 MQC1008 MZY1008 NJU1008 NTQ1008 ODM1008 ONI1008 OXE1008 PHA1008 PQW1008 QAS1008 QKO1008 QUK1008 REG1008 ROC1008 RXY1008 SHU1008 SRQ1008 TBM1008 TLI1008 TVE1008 UFA1008 UOW1008 UYS1008 VIO1008 VSK1008 WCG1008 WMC1008 JM82:JM83" xr:uid="{00000000-0002-0000-0000-000018000000}">
      <formula1>Modalidad_de_selección</formula1>
    </dataValidation>
    <dataValidation type="list" allowBlank="1" showInputMessage="1" showErrorMessage="1" sqref="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TJ28:TJ29 ADF28:ADF29 ANB28:ANB29 AWX28:AWX29 BGT28:BGT29 BQP28:BQP29 CAL28:CAL29 CKH28:CKH29 CUD28:CUD29 DDZ28:DDZ29 DNV28:DNV29 DXR28:DXR29 EHN28:EHN29 ERJ28:ERJ29 FBF28:FBF29 FLB28:FLB29 FUX28:FUX29 GET28:GET29 GOP28:GOP29 GYL28:GYL29 HIH28:HIH29 HSD28:HSD29 IBZ28:IBZ29 ILV28:ILV29 IVR28:IVR29 JFN28:JFN29 JPJ28:JPJ29 JZF28:JZF29 KJB28:KJB29 KSX28:KSX29 LCT28:LCT29 LMP28:LMP29 LWL28:LWL29 MGH28:MGH29 MQD28:MQD29 MZZ28:MZZ29 NJV28:NJV29 NTR28:NTR29 ODN28:ODN29 ONJ28:ONJ29 OXF28:OXF29 PHB28:PHB29 PQX28:PQX29 QAT28:QAT29 QKP28:QKP29 QUL28:QUL29 REH28:REH29 ROD28:ROD29 RXZ28:RXZ29 SHV28:SHV29 SRR28:SRR29 TBN28:TBN29 TLJ28:TLJ29 TVF28:TVF29 UFB28:UFB29 UOX28:UOX29 UYT28:UYT29 VIP28:VIP29 VSL28:VSL29 WCH28:WCH29 WMD28:WMD29 WVZ28:WVZ29 WVZ1008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JN45 TJ45 ADF45 ANB45 AWX45 BGT45 BQP45 CAL45 CKH45 CUD45 DDZ45 DNV45 DXR45 EHN45 ERJ45 FBF45 FLB45 FUX45 GET45 GOP45 GYL45 HIH45 HSD45 IBZ45 ILV45 IVR45 JFN45 JPJ45 JZF45 KJB45 KSX45 LCT45 LMP45 LWL45 MGH45 MQD45 MZZ45 NJV45 NTR45 ODN45 ONJ45 OXF45 PHB45 PQX45 QAT45 QKP45 QUL45 REH45 ROD45 RXZ45 SHV45 SRR45 TBN45 TLJ45 TVF45 UFB45 UOX45 UYT45 VIP45 VSL45 WCH45 WMD45 WVZ45 JN48 TJ48 ADF48 ANB48 AWX48 BGT48 BQP48 CAL48 CKH48 CUD48 DDZ48 DNV48 DXR48 EHN48 ERJ48 FBF48 FLB48 FUX48 GET48 GOP48 GYL48 HIH48 HSD48 IBZ48 ILV48 IVR48 JFN48 JPJ48 JZF48 KJB48 KSX48 LCT48 LMP48 LWL48 MGH48 MQD48 MZZ48 NJV48 NTR48 ODN48 ONJ48 OXF48 PHB48 PQX48 QAT48 QKP48 QUL48 REH48 ROD48 RXZ48 SHV48 SRR48 TBN48 TLJ48 TVF48 UFB48 UOX48 UYT48 VIP48 VSL48 WCH48 WMD48 WVZ48 JN51:JN52 TJ51:TJ52 ADF51:ADF52 ANB51:ANB52 AWX51:AWX52 BGT51:BGT52 BQP51:BQP52 CAL51:CAL52 CKH51:CKH52 CUD51:CUD52 DDZ51:DDZ52 DNV51:DNV52 DXR51:DXR52 EHN51:EHN52 ERJ51:ERJ52 FBF51:FBF52 FLB51:FLB52 FUX51:FUX52 GET51:GET52 GOP51:GOP52 GYL51:GYL52 HIH51:HIH52 HSD51:HSD52 IBZ51:IBZ52 ILV51:ILV52 IVR51:IVR52 JFN51:JFN52 JPJ51:JPJ52 JZF51:JZF52 KJB51:KJB52 KSX51:KSX52 LCT51:LCT52 LMP51:LMP52 LWL51:LWL52 MGH51:MGH52 MQD51:MQD52 MZZ51:MZZ52 NJV51:NJV52 NTR51:NTR52 ODN51:ODN52 ONJ51:ONJ52 OXF51:OXF52 PHB51:PHB52 PQX51:PQX52 QAT51:QAT52 QKP51:QKP52 QUL51:QUL52 REH51:REH52 ROD51:ROD52 RXZ51:RXZ52 SHV51:SHV52 SRR51:SRR52 TBN51:TBN52 TLJ51:TLJ52 TVF51:TVF52 UFB51:UFB52 UOX51:UOX52 UYT51:UYT52 VIP51:VIP52 VSL51:VSL52 WCH51:WCH52 WMD51:WMD52 WVZ51:WVZ52 JN57 TJ57 ADF57 ANB57 AWX57 BGT57 BQP57 CAL57 CKH57 CUD57 DDZ57 DNV57 DXR57 EHN57 ERJ57 FBF57 FLB57 FUX57 GET57 GOP57 GYL57 HIH57 HSD57 IBZ57 ILV57 IVR57 JFN57 JPJ57 JZF57 KJB57 KSX57 LCT57 LMP57 LWL57 MGH57 MQD57 MZZ57 NJV57 NTR57 ODN57 ONJ57 OXF57 PHB57 PQX57 QAT57 QKP57 QUL57 REH57 ROD57 RXZ57 SHV57 SRR57 TBN57 TLJ57 TVF57 UFB57 UOX57 UYT57 VIP57 VSL57 WCH57 WMD57 WVZ57 JN60 TJ60 ADF60 ANB60 AWX60 BGT60 BQP60 CAL60 CKH60 CUD60 DDZ60 DNV60 DXR60 EHN60 ERJ60 FBF60 FLB60 FUX60 GET60 GOP60 GYL60 HIH60 HSD60 IBZ60 ILV60 IVR60 JFN60 JPJ60 JZF60 KJB60 KSX60 LCT60 LMP60 LWL60 MGH60 MQD60 MZZ60 NJV60 NTR60 ODN60 ONJ60 OXF60 PHB60 PQX60 QAT60 QKP60 QUL60 REH60 ROD60 RXZ60 SHV60 SRR60 TBN60 TLJ60 TVF60 UFB60 UOX60 UYT60 VIP60 VSL60 WCH60 WMD60 WVZ60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JN69 TJ69 ADF69 ANB69 AWX69 BGT69 BQP69 CAL69 CKH69 CUD69 DDZ69 DNV69 DXR69 EHN69 ERJ69 FBF69 FLB69 FUX69 GET69 GOP69 GYL69 HIH69 HSD69 IBZ69 ILV69 IVR69 JFN69 JPJ69 JZF69 KJB69 KSX69 LCT69 LMP69 LWL69 MGH69 MQD69 MZZ69 NJV69 NTR69 ODN69 ONJ69 OXF69 PHB69 PQX69 QAT69 QKP69 QUL69 REH69 ROD69 RXZ69 SHV69 SRR69 TBN69 TLJ69 TVF69 UFB69 UOX69 UYT69 VIP69 VSL69 WCH69 WMD69 WVZ69 JN72 TJ72 ADF72 ANB72 AWX72 BGT72 BQP72 CAL72 CKH72 CUD72 DDZ72 DNV72 DXR72 EHN72 ERJ72 FBF72 FLB72 FUX72 GET72 GOP72 GYL72 HIH72 HSD72 IBZ72 ILV72 IVR72 JFN72 JPJ72 JZF72 KJB72 KSX72 LCT72 LMP72 LWL72 MGH72 MQD72 MZZ72 NJV72 NTR72 ODN72 ONJ72 OXF72 PHB72 PQX72 QAT72 QKP72 QUL72 REH72 ROD72 RXZ72 SHV72 SRR72 TBN72 TLJ72 TVF72 UFB72 UOX72 UYT72 VIP72 VSL72 WCH72 WMD72 WVZ72 JN75 TJ75 ADF75 ANB75 AWX75 BGT75 BQP75 CAL75 CKH75 CUD75 DDZ75 DNV75 DXR75 EHN75 ERJ75 FBF75 FLB75 FUX75 GET75 GOP75 GYL75 HIH75 HSD75 IBZ75 ILV75 IVR75 JFN75 JPJ75 JZF75 KJB75 KSX75 LCT75 LMP75 LWL75 MGH75 MQD75 MZZ75 NJV75 NTR75 ODN75 ONJ75 OXF75 PHB75 PQX75 QAT75 QKP75 QUL75 REH75 ROD75 RXZ75 SHV75 SRR75 TBN75 TLJ75 TVF75 UFB75 UOX75 UYT75 VIP75 VSL75 WCH75 WMD75 WVZ75 TJ78:TJ79 ADF78:ADF79 ANB78:ANB79 AWX78:AWX79 BGT78:BGT79 BQP78:BQP79 CAL78:CAL79 CKH78:CKH79 CUD78:CUD79 DDZ78:DDZ79 DNV78:DNV79 DXR78:DXR79 EHN78:EHN79 ERJ78:ERJ79 FBF78:FBF79 FLB78:FLB79 FUX78:FUX79 GET78:GET79 GOP78:GOP79 GYL78:GYL79 HIH78:HIH79 HSD78:HSD79 IBZ78:IBZ79 ILV78:ILV79 IVR78:IVR79 JFN78:JFN79 JPJ78:JPJ79 JZF78:JZF79 KJB78:KJB79 KSX78:KSX79 LCT78:LCT79 LMP78:LMP79 LWL78:LWL79 MGH78:MGH79 MQD78:MQD79 MZZ78:MZZ79 NJV78:NJV79 NTR78:NTR79 ODN78:ODN79 ONJ78:ONJ79 OXF78:OXF79 PHB78:PHB79 PQX78:PQX79 QAT78:QAT79 QKP78:QKP79 QUL78:QUL79 REH78:REH79 ROD78:ROD79 RXZ78:RXZ79 SHV78:SHV79 SRR78:SRR79 TBN78:TBN79 TLJ78:TLJ79 TVF78:TVF79 UFB78:UFB79 UOX78:UOX79 UYT78:UYT79 VIP78:VIP79 VSL78:VSL79 WCH78:WCH79 WMD78:WMD79 WVZ78:WVZ79 JN28:JN29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JN78:JN79 JN86 TJ86 ADF86 ANB86 AWX86 BGT86 BQP86 CAL86 CKH86 CUD86 DDZ86 DNV86 DXR86 EHN86 ERJ86 FBF86 FLB86 FUX86 GET86 GOP86 GYL86 HIH86 HSD86 IBZ86 ILV86 IVR86 JFN86 JPJ86 JZF86 KJB86 KSX86 LCT86 LMP86 LWL86 MGH86 MQD86 MZZ86 NJV86 NTR86 ODN86 ONJ86 OXF86 PHB86 PQX86 QAT86 QKP86 QUL86 REH86 ROD86 RXZ86 SHV86 SRR86 TBN86 TLJ86 TVF86 UFB86 UOX86 UYT86 VIP86 VSL86 WCH86 WMD86 WVZ86 JN89 TJ89 ADF89 ANB89 AWX89 BGT89 BQP89 CAL89 CKH89 CUD89 DDZ89 DNV89 DXR89 EHN89 ERJ89 FBF89 FLB89 FUX89 GET89 GOP89 GYL89 HIH89 HSD89 IBZ89 ILV89 IVR89 JFN89 JPJ89 JZF89 KJB89 KSX89 LCT89 LMP89 LWL89 MGH89 MQD89 MZZ89 NJV89 NTR89 ODN89 ONJ89 OXF89 PHB89 PQX89 QAT89 QKP89 QUL89 REH89 ROD89 RXZ89 SHV89 SRR89 TBN89 TLJ89 TVF89 UFB89 UOX89 UYT89 VIP89 VSL89 WCH89 WMD89 WVZ89 JN92 TJ92 ADF92 ANB92 AWX92 BGT92 BQP92 CAL92 CKH92 CUD92 DDZ92 DNV92 DXR92 EHN92 ERJ92 FBF92 FLB92 FUX92 GET92 GOP92 GYL92 HIH92 HSD92 IBZ92 ILV92 IVR92 JFN92 JPJ92 JZF92 KJB92 KSX92 LCT92 LMP92 LWL92 MGH92 MQD92 MZZ92 NJV92 NTR92 ODN92 ONJ92 OXF92 PHB92 PQX92 QAT92 QKP92 QUL92 REH92 ROD92 RXZ92 SHV92 SRR92 TBN92 TLJ92 TVF92 UFB92 UOX92 UYT92 VIP92 VSL92 WCH92 WMD92 WVZ92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JN382 TJ382 ADF382 ANB382 AWX382 BGT382 BQP382 CAL382 CKH382 CUD382 DDZ382 DNV382 DXR382 EHN382 ERJ382 FBF382 FLB382 FUX382 GET382 GOP382 GYL382 HIH382 HSD382 IBZ382 ILV382 IVR382 JFN382 JPJ382 JZF382 KJB382 KSX382 LCT382 LMP382 LWL382 MGH382 MQD382 MZZ382 NJV382 NTR382 ODN382 ONJ382 OXF382 PHB382 PQX382 QAT382 QKP382 QUL382 REH382 ROD382 RXZ382 SHV382 SRR382 TBN382 TLJ382 TVF382 UFB382 UOX382 UYT382 VIP382 VSL382 WCH382 WMD382 WVZ382 JN385 TJ385 ADF385 ANB385 AWX385 BGT385 BQP385 CAL385 CKH385 CUD385 DDZ385 DNV385 DXR385 EHN385 ERJ385 FBF385 FLB385 FUX385 GET385 GOP385 GYL385 HIH385 HSD385 IBZ385 ILV385 IVR385 JFN385 JPJ385 JZF385 KJB385 KSX385 LCT385 LMP385 LWL385 MGH385 MQD385 MZZ385 NJV385 NTR385 ODN385 ONJ385 OXF385 PHB385 PQX385 QAT385 QKP385 QUL385 REH385 ROD385 RXZ385 SHV385 SRR385 TBN385 TLJ385 TVF385 UFB385 UOX385 UYT385 VIP385 VSL385 WCH385 WMD385 WVZ385 JN388 TJ388 ADF388 ANB388 AWX388 BGT388 BQP388 CAL388 CKH388 CUD388 DDZ388 DNV388 DXR388 EHN388 ERJ388 FBF388 FLB388 FUX388 GET388 GOP388 GYL388 HIH388 HSD388 IBZ388 ILV388 IVR388 JFN388 JPJ388 JZF388 KJB388 KSX388 LCT388 LMP388 LWL388 MGH388 MQD388 MZZ388 NJV388 NTR388 ODN388 ONJ388 OXF388 PHB388 PQX388 QAT388 QKP388 QUL388 REH388 ROD388 RXZ388 SHV388 SRR388 TBN388 TLJ388 TVF388 UFB388 UOX388 UYT388 VIP388 VSL388 WCH388 WMD388 WVZ388 JN391 TJ391 ADF391 ANB391 AWX391 BGT391 BQP391 CAL391 CKH391 CUD391 DDZ391 DNV391 DXR391 EHN391 ERJ391 FBF391 FLB391 FUX391 GET391 GOP391 GYL391 HIH391 HSD391 IBZ391 ILV391 IVR391 JFN391 JPJ391 JZF391 KJB391 KSX391 LCT391 LMP391 LWL391 MGH391 MQD391 MZZ391 NJV391 NTR391 ODN391 ONJ391 OXF391 PHB391 PQX391 QAT391 QKP391 QUL391 REH391 ROD391 RXZ391 SHV391 SRR391 TBN391 TLJ391 TVF391 UFB391 UOX391 UYT391 VIP391 VSL391 WCH391 WMD391 WVZ391 JN394 TJ394 ADF394 ANB394 AWX394 BGT394 BQP394 CAL394 CKH394 CUD394 DDZ394 DNV394 DXR394 EHN394 ERJ394 FBF394 FLB394 FUX394 GET394 GOP394 GYL394 HIH394 HSD394 IBZ394 ILV394 IVR394 JFN394 JPJ394 JZF394 KJB394 KSX394 LCT394 LMP394 LWL394 MGH394 MQD394 MZZ394 NJV394 NTR394 ODN394 ONJ394 OXF394 PHB394 PQX394 QAT394 QKP394 QUL394 REH394 ROD394 RXZ394 SHV394 SRR394 TBN394 TLJ394 TVF394 UFB394 UOX394 UYT394 VIP394 VSL394 WCH394 WMD394 WVZ394 JN397 TJ397 ADF397 ANB397 AWX397 BGT397 BQP397 CAL397 CKH397 CUD397 DDZ397 DNV397 DXR397 EHN397 ERJ397 FBF397 FLB397 FUX397 GET397 GOP397 GYL397 HIH397 HSD397 IBZ397 ILV397 IVR397 JFN397 JPJ397 JZF397 KJB397 KSX397 LCT397 LMP397 LWL397 MGH397 MQD397 MZZ397 NJV397 NTR397 ODN397 ONJ397 OXF397 PHB397 PQX397 QAT397 QKP397 QUL397 REH397 ROD397 RXZ397 SHV397 SRR397 TBN397 TLJ397 TVF397 UFB397 UOX397 UYT397 VIP397 VSL397 WCH397 WMD397 WVZ397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JN403 TJ403 ADF403 ANB403 AWX403 BGT403 BQP403 CAL403 CKH403 CUD403 DDZ403 DNV403 DXR403 EHN403 ERJ403 FBF403 FLB403 FUX403 GET403 GOP403 GYL403 HIH403 HSD403 IBZ403 ILV403 IVR403 JFN403 JPJ403 JZF403 KJB403 KSX403 LCT403 LMP403 LWL403 MGH403 MQD403 MZZ403 NJV403 NTR403 ODN403 ONJ403 OXF403 PHB403 PQX403 QAT403 QKP403 QUL403 REH403 ROD403 RXZ403 SHV403 SRR403 TBN403 TLJ403 TVF403 UFB403 UOX403 UYT403 VIP403 VSL403 WCH403 WMD403 WVZ403 JN406 TJ406 ADF406 ANB406 AWX406 BGT406 BQP406 CAL406 CKH406 CUD406 DDZ406 DNV406 DXR406 EHN406 ERJ406 FBF406 FLB406 FUX406 GET406 GOP406 GYL406 HIH406 HSD406 IBZ406 ILV406 IVR406 JFN406 JPJ406 JZF406 KJB406 KSX406 LCT406 LMP406 LWL406 MGH406 MQD406 MZZ406 NJV406 NTR406 ODN406 ONJ406 OXF406 PHB406 PQX406 QAT406 QKP406 QUL406 REH406 ROD406 RXZ406 SHV406 SRR406 TBN406 TLJ406 TVF406 UFB406 UOX406 UYT406 VIP406 VSL406 WCH406 WMD406 WVZ406 JN409 TJ409 ADF409 ANB409 AWX409 BGT409 BQP409 CAL409 CKH409 CUD409 DDZ409 DNV409 DXR409 EHN409 ERJ409 FBF409 FLB409 FUX409 GET409 GOP409 GYL409 HIH409 HSD409 IBZ409 ILV409 IVR409 JFN409 JPJ409 JZF409 KJB409 KSX409 LCT409 LMP409 LWL409 MGH409 MQD409 MZZ409 NJV409 NTR409 ODN409 ONJ409 OXF409 PHB409 PQX409 QAT409 QKP409 QUL409 REH409 ROD409 RXZ409 SHV409 SRR409 TBN409 TLJ409 TVF409 UFB409 UOX409 UYT409 VIP409 VSL409 WCH409 WMD409 WVZ409 JN412 TJ412 ADF412 ANB412 AWX412 BGT412 BQP412 CAL412 CKH412 CUD412 DDZ412 DNV412 DXR412 EHN412 ERJ412 FBF412 FLB412 FUX412 GET412 GOP412 GYL412 HIH412 HSD412 IBZ412 ILV412 IVR412 JFN412 JPJ412 JZF412 KJB412 KSX412 LCT412 LMP412 LWL412 MGH412 MQD412 MZZ412 NJV412 NTR412 ODN412 ONJ412 OXF412 PHB412 PQX412 QAT412 QKP412 QUL412 REH412 ROD412 RXZ412 SHV412 SRR412 TBN412 TLJ412 TVF412 UFB412 UOX412 UYT412 VIP412 VSL412 WCH412 WMD412 WVZ412 JN415 TJ415 ADF415 ANB415 AWX415 BGT415 BQP415 CAL415 CKH415 CUD415 DDZ415 DNV415 DXR415 EHN415 ERJ415 FBF415 FLB415 FUX415 GET415 GOP415 GYL415 HIH415 HSD415 IBZ415 ILV415 IVR415 JFN415 JPJ415 JZF415 KJB415 KSX415 LCT415 LMP415 LWL415 MGH415 MQD415 MZZ415 NJV415 NTR415 ODN415 ONJ415 OXF415 PHB415 PQX415 QAT415 QKP415 QUL415 REH415 ROD415 RXZ415 SHV415 SRR415 TBN415 TLJ415 TVF415 UFB415 UOX415 UYT415 VIP415 VSL415 WCH415 WMD415 WVZ415 JN418 TJ418 ADF418 ANB418 AWX418 BGT418 BQP418 CAL418 CKH418 CUD418 DDZ418 DNV418 DXR418 EHN418 ERJ418 FBF418 FLB418 FUX418 GET418 GOP418 GYL418 HIH418 HSD418 IBZ418 ILV418 IVR418 JFN418 JPJ418 JZF418 KJB418 KSX418 LCT418 LMP418 LWL418 MGH418 MQD418 MZZ418 NJV418 NTR418 ODN418 ONJ418 OXF418 PHB418 PQX418 QAT418 QKP418 QUL418 REH418 ROD418 RXZ418 SHV418 SRR418 TBN418 TLJ418 TVF418 UFB418 UOX418 UYT418 VIP418 VSL418 WCH418 WMD418 WVZ418 JN421 TJ421 ADF421 ANB421 AWX421 BGT421 BQP421 CAL421 CKH421 CUD421 DDZ421 DNV421 DXR421 EHN421 ERJ421 FBF421 FLB421 FUX421 GET421 GOP421 GYL421 HIH421 HSD421 IBZ421 ILV421 IVR421 JFN421 JPJ421 JZF421 KJB421 KSX421 LCT421 LMP421 LWL421 MGH421 MQD421 MZZ421 NJV421 NTR421 ODN421 ONJ421 OXF421 PHB421 PQX421 QAT421 QKP421 QUL421 REH421 ROD421 RXZ421 SHV421 SRR421 TBN421 TLJ421 TVF421 UFB421 UOX421 UYT421 VIP421 VSL421 WCH421 WMD421 WVZ421 JN424 TJ424 ADF424 ANB424 AWX424 BGT424 BQP424 CAL424 CKH424 CUD424 DDZ424 DNV424 DXR424 EHN424 ERJ424 FBF424 FLB424 FUX424 GET424 GOP424 GYL424 HIH424 HSD424 IBZ424 ILV424 IVR424 JFN424 JPJ424 JZF424 KJB424 KSX424 LCT424 LMP424 LWL424 MGH424 MQD424 MZZ424 NJV424 NTR424 ODN424 ONJ424 OXF424 PHB424 PQX424 QAT424 QKP424 QUL424 REH424 ROD424 RXZ424 SHV424 SRR424 TBN424 TLJ424 TVF424 UFB424 UOX424 UYT424 VIP424 VSL424 WCH424 WMD424 WVZ424 JN427 TJ427 ADF427 ANB427 AWX427 BGT427 BQP427 CAL427 CKH427 CUD427 DDZ427 DNV427 DXR427 EHN427 ERJ427 FBF427 FLB427 FUX427 GET427 GOP427 GYL427 HIH427 HSD427 IBZ427 ILV427 IVR427 JFN427 JPJ427 JZF427 KJB427 KSX427 LCT427 LMP427 LWL427 MGH427 MQD427 MZZ427 NJV427 NTR427 ODN427 ONJ427 OXF427 PHB427 PQX427 QAT427 QKP427 QUL427 REH427 ROD427 RXZ427 SHV427 SRR427 TBN427 TLJ427 TVF427 UFB427 UOX427 UYT427 VIP427 VSL427 WCH427 WMD427 WVZ427 JN430 TJ430 ADF430 ANB430 AWX430 BGT430 BQP430 CAL430 CKH430 CUD430 DDZ430 DNV430 DXR430 EHN430 ERJ430 FBF430 FLB430 FUX430 GET430 GOP430 GYL430 HIH430 HSD430 IBZ430 ILV430 IVR430 JFN430 JPJ430 JZF430 KJB430 KSX430 LCT430 LMP430 LWL430 MGH430 MQD430 MZZ430 NJV430 NTR430 ODN430 ONJ430 OXF430 PHB430 PQX430 QAT430 QKP430 QUL430 REH430 ROD430 RXZ430 SHV430 SRR430 TBN430 TLJ430 TVF430 UFB430 UOX430 UYT430 VIP430 VSL430 WCH430 WMD430 WVZ430 JN433 TJ433 ADF433 ANB433 AWX433 BGT433 BQP433 CAL433 CKH433 CUD433 DDZ433 DNV433 DXR433 EHN433 ERJ433 FBF433 FLB433 FUX433 GET433 GOP433 GYL433 HIH433 HSD433 IBZ433 ILV433 IVR433 JFN433 JPJ433 JZF433 KJB433 KSX433 LCT433 LMP433 LWL433 MGH433 MQD433 MZZ433 NJV433 NTR433 ODN433 ONJ433 OXF433 PHB433 PQX433 QAT433 QKP433 QUL433 REH433 ROD433 RXZ433 SHV433 SRR433 TBN433 TLJ433 TVF433 UFB433 UOX433 UYT433 VIP433 VSL433 WCH433 WMD433 WVZ433 JN436 TJ436 ADF436 ANB436 AWX436 BGT436 BQP436 CAL436 CKH436 CUD436 DDZ436 DNV436 DXR436 EHN436 ERJ436 FBF436 FLB436 FUX436 GET436 GOP436 GYL436 HIH436 HSD436 IBZ436 ILV436 IVR436 JFN436 JPJ436 JZF436 KJB436 KSX436 LCT436 LMP436 LWL436 MGH436 MQD436 MZZ436 NJV436 NTR436 ODN436 ONJ436 OXF436 PHB436 PQX436 QAT436 QKP436 QUL436 REH436 ROD436 RXZ436 SHV436 SRR436 TBN436 TLJ436 TVF436 UFB436 UOX436 UYT436 VIP436 VSL436 WCH436 WMD436 WVZ436 JN439 TJ439 ADF439 ANB439 AWX439 BGT439 BQP439 CAL439 CKH439 CUD439 DDZ439 DNV439 DXR439 EHN439 ERJ439 FBF439 FLB439 FUX439 GET439 GOP439 GYL439 HIH439 HSD439 IBZ439 ILV439 IVR439 JFN439 JPJ439 JZF439 KJB439 KSX439 LCT439 LMP439 LWL439 MGH439 MQD439 MZZ439 NJV439 NTR439 ODN439 ONJ439 OXF439 PHB439 PQX439 QAT439 QKP439 QUL439 REH439 ROD439 RXZ439 SHV439 SRR439 TBN439 TLJ439 TVF439 UFB439 UOX439 UYT439 VIP439 VSL439 WCH439 WMD439 WVZ439 JN442 TJ442 ADF442 ANB442 AWX442 BGT442 BQP442 CAL442 CKH442 CUD442 DDZ442 DNV442 DXR442 EHN442 ERJ442 FBF442 FLB442 FUX442 GET442 GOP442 GYL442 HIH442 HSD442 IBZ442 ILV442 IVR442 JFN442 JPJ442 JZF442 KJB442 KSX442 LCT442 LMP442 LWL442 MGH442 MQD442 MZZ442 NJV442 NTR442 ODN442 ONJ442 OXF442 PHB442 PQX442 QAT442 QKP442 QUL442 REH442 ROD442 RXZ442 SHV442 SRR442 TBN442 TLJ442 TVF442 UFB442 UOX442 UYT442 VIP442 VSL442 WCH442 WMD442 WVZ442 JN445 TJ445 ADF445 ANB445 AWX445 BGT445 BQP445 CAL445 CKH445 CUD445 DDZ445 DNV445 DXR445 EHN445 ERJ445 FBF445 FLB445 FUX445 GET445 GOP445 GYL445 HIH445 HSD445 IBZ445 ILV445 IVR445 JFN445 JPJ445 JZF445 KJB445 KSX445 LCT445 LMP445 LWL445 MGH445 MQD445 MZZ445 NJV445 NTR445 ODN445 ONJ445 OXF445 PHB445 PQX445 QAT445 QKP445 QUL445 REH445 ROD445 RXZ445 SHV445 SRR445 TBN445 TLJ445 TVF445 UFB445 UOX445 UYT445 VIP445 VSL445 WCH445 WMD445 WVZ445 JN448 TJ448 ADF448 ANB448 AWX448 BGT448 BQP448 CAL448 CKH448 CUD448 DDZ448 DNV448 DXR448 EHN448 ERJ448 FBF448 FLB448 FUX448 GET448 GOP448 GYL448 HIH448 HSD448 IBZ448 ILV448 IVR448 JFN448 JPJ448 JZF448 KJB448 KSX448 LCT448 LMP448 LWL448 MGH448 MQD448 MZZ448 NJV448 NTR448 ODN448 ONJ448 OXF448 PHB448 PQX448 QAT448 QKP448 QUL448 REH448 ROD448 RXZ448 SHV448 SRR448 TBN448 TLJ448 TVF448 UFB448 UOX448 UYT448 VIP448 VSL448 WCH448 WMD448 WVZ448 JN451 TJ451 ADF451 ANB451 AWX451 BGT451 BQP451 CAL451 CKH451 CUD451 DDZ451 DNV451 DXR451 EHN451 ERJ451 FBF451 FLB451 FUX451 GET451 GOP451 GYL451 HIH451 HSD451 IBZ451 ILV451 IVR451 JFN451 JPJ451 JZF451 KJB451 KSX451 LCT451 LMP451 LWL451 MGH451 MQD451 MZZ451 NJV451 NTR451 ODN451 ONJ451 OXF451 PHB451 PQX451 QAT451 QKP451 QUL451 REH451 ROD451 RXZ451 SHV451 SRR451 TBN451 TLJ451 TVF451 UFB451 UOX451 UYT451 VIP451 VSL451 WCH451 WMD451 WVZ451 JN454 TJ454 ADF454 ANB454 AWX454 BGT454 BQP454 CAL454 CKH454 CUD454 DDZ454 DNV454 DXR454 EHN454 ERJ454 FBF454 FLB454 FUX454 GET454 GOP454 GYL454 HIH454 HSD454 IBZ454 ILV454 IVR454 JFN454 JPJ454 JZF454 KJB454 KSX454 LCT454 LMP454 LWL454 MGH454 MQD454 MZZ454 NJV454 NTR454 ODN454 ONJ454 OXF454 PHB454 PQX454 QAT454 QKP454 QUL454 REH454 ROD454 RXZ454 SHV454 SRR454 TBN454 TLJ454 TVF454 UFB454 UOX454 UYT454 VIP454 VSL454 WCH454 WMD454 WVZ454 JN457 TJ457 ADF457 ANB457 AWX457 BGT457 BQP457 CAL457 CKH457 CUD457 DDZ457 DNV457 DXR457 EHN457 ERJ457 FBF457 FLB457 FUX457 GET457 GOP457 GYL457 HIH457 HSD457 IBZ457 ILV457 IVR457 JFN457 JPJ457 JZF457 KJB457 KSX457 LCT457 LMP457 LWL457 MGH457 MQD457 MZZ457 NJV457 NTR457 ODN457 ONJ457 OXF457 PHB457 PQX457 QAT457 QKP457 QUL457 REH457 ROD457 RXZ457 SHV457 SRR457 TBN457 TLJ457 TVF457 UFB457 UOX457 UYT457 VIP457 VSL457 WCH457 WMD457 WVZ457 JN907:JN908 TJ907:TJ908 ADF907:ADF908 ANB907:ANB908 AWX907:AWX908 BGT907:BGT908 BQP907:BQP908 CAL907:CAL908 CKH907:CKH908 CUD907:CUD908 DDZ907:DDZ908 DNV907:DNV908 DXR907:DXR908 EHN907:EHN908 ERJ907:ERJ908 FBF907:FBF908 FLB907:FLB908 FUX907:FUX908 GET907:GET908 GOP907:GOP908 GYL907:GYL908 HIH907:HIH908 HSD907:HSD908 IBZ907:IBZ908 ILV907:ILV908 IVR907:IVR908 JFN907:JFN908 JPJ907:JPJ908 JZF907:JZF908 KJB907:KJB908 KSX907:KSX908 LCT907:LCT908 LMP907:LMP908 LWL907:LWL908 MGH907:MGH908 MQD907:MQD908 MZZ907:MZZ908 NJV907:NJV908 NTR907:NTR908 ODN907:ODN908 ONJ907:ONJ908 OXF907:OXF908 PHB907:PHB908 PQX907:PQX908 QAT907:QAT908 QKP907:QKP908 QUL907:QUL908 REH907:REH908 ROD907:ROD908 RXZ907:RXZ908 SHV907:SHV908 SRR907:SRR908 TBN907:TBN908 TLJ907:TLJ908 TVF907:TVF908 UFB907:UFB908 UOX907:UOX908 UYT907:UYT908 VIP907:VIP908 VSL907:VSL908 WCH907:WCH908 WMD907:WMD908 WVZ907:WVZ908 JN789 TJ789 ADF789 ANB789 AWX789 BGT789 BQP789 CAL789 CKH789 CUD789 DDZ789 DNV789 DXR789 EHN789 ERJ789 FBF789 FLB789 FUX789 GET789 GOP789 GYL789 HIH789 HSD789 IBZ789 ILV789 IVR789 JFN789 JPJ789 JZF789 KJB789 KSX789 LCT789 LMP789 LWL789 MGH789 MQD789 MZZ789 NJV789 NTR789 ODN789 ONJ789 OXF789 PHB789 PQX789 QAT789 QKP789 QUL789 REH789 ROD789 RXZ789 SHV789 SRR789 TBN789 TLJ789 TVF789 UFB789 UOX789 UYT789 VIP789 VSL789 WCH789 WMD789 WVZ789 JN2111 TJ2111 ADF2111 ANB2111 AWX2111 BGT2111 BQP2111 CAL2111 CKH2111 CUD2111 DDZ2111 DNV2111 DXR2111 EHN2111 ERJ2111 FBF2111 FLB2111 FUX2111 GET2111 GOP2111 GYL2111 HIH2111 HSD2111 IBZ2111 ILV2111 IVR2111 JFN2111 JPJ2111 JZF2111 KJB2111 KSX2111 LCT2111 LMP2111 LWL2111 MGH2111 MQD2111 MZZ2111 NJV2111 NTR2111 ODN2111 ONJ2111 OXF2111 PHB2111 PQX2111 QAT2111 QKP2111 QUL2111 REH2111 ROD2111 RXZ2111 SHV2111 SRR2111 TBN2111 TLJ2111 TVF2111 UFB2111 UOX2111 UYT2111 VIP2111 VSL2111 WCH2111 WMD2111 WVZ2111 JN1950 TJ1950 ADF1950 ANB1950 AWX1950 BGT1950 BQP1950 CAL1950 CKH1950 CUD1950 DDZ1950 DNV1950 DXR1950 EHN1950 ERJ1950 FBF1950 FLB1950 FUX1950 GET1950 GOP1950 GYL1950 HIH1950 HSD1950 IBZ1950 ILV1950 IVR1950 JFN1950 JPJ1950 JZF1950 KJB1950 KSX1950 LCT1950 LMP1950 LWL1950 MGH1950 MQD1950 MZZ1950 NJV1950 NTR1950 ODN1950 ONJ1950 OXF1950 PHB1950 PQX1950 QAT1950 QKP1950 QUL1950 REH1950 ROD1950 RXZ1950 SHV1950 SRR1950 TBN1950 TLJ1950 TVF1950 UFB1950 UOX1950 UYT1950 VIP1950 VSL1950 WCH1950 WMD1950 WVZ1950 JN1842 TJ1842 ADF1842 ANB1842 AWX1842 BGT1842 BQP1842 CAL1842 CKH1842 CUD1842 DDZ1842 DNV1842 DXR1842 EHN1842 ERJ1842 FBF1842 FLB1842 FUX1842 GET1842 GOP1842 GYL1842 HIH1842 HSD1842 IBZ1842 ILV1842 IVR1842 JFN1842 JPJ1842 JZF1842 KJB1842 KSX1842 LCT1842 LMP1842 LWL1842 MGH1842 MQD1842 MZZ1842 NJV1842 NTR1842 ODN1842 ONJ1842 OXF1842 PHB1842 PQX1842 QAT1842 QKP1842 QUL1842 REH1842 ROD1842 RXZ1842 SHV1842 SRR1842 TBN1842 TLJ1842 TVF1842 UFB1842 UOX1842 UYT1842 VIP1842 VSL1842 WCH1842 WMD1842 WVZ1842 JN1460 TJ1460 ADF1460 ANB1460 AWX1460 BGT1460 BQP1460 CAL1460 CKH1460 CUD1460 DDZ1460 DNV1460 DXR1460 EHN1460 ERJ1460 FBF1460 FLB1460 FUX1460 GET1460 GOP1460 GYL1460 HIH1460 HSD1460 IBZ1460 ILV1460 IVR1460 JFN1460 JPJ1460 JZF1460 KJB1460 KSX1460 LCT1460 LMP1460 LWL1460 MGH1460 MQD1460 MZZ1460 NJV1460 NTR1460 ODN1460 ONJ1460 OXF1460 PHB1460 PQX1460 QAT1460 QKP1460 QUL1460 REH1460 ROD1460 RXZ1460 SHV1460 SRR1460 TBN1460 TLJ1460 TVF1460 UFB1460 UOX1460 UYT1460 VIP1460 VSL1460 WCH1460 WMD1460 WVZ1460 JN1388 TJ1388 ADF1388 ANB1388 AWX1388 BGT1388 BQP1388 CAL1388 CKH1388 CUD1388 DDZ1388 DNV1388 DXR1388 EHN1388 ERJ1388 FBF1388 FLB1388 FUX1388 GET1388 GOP1388 GYL1388 HIH1388 HSD1388 IBZ1388 ILV1388 IVR1388 JFN1388 JPJ1388 JZF1388 KJB1388 KSX1388 LCT1388 LMP1388 LWL1388 MGH1388 MQD1388 MZZ1388 NJV1388 NTR1388 ODN1388 ONJ1388 OXF1388 PHB1388 PQX1388 QAT1388 QKP1388 QUL1388 REH1388 ROD1388 RXZ1388 SHV1388 SRR1388 TBN1388 TLJ1388 TVF1388 UFB1388 UOX1388 UYT1388 VIP1388 VSL1388 WCH1388 WMD1388 WVZ1388 JN1316 TJ1316 ADF1316 ANB1316 AWX1316 BGT1316 BQP1316 CAL1316 CKH1316 CUD1316 DDZ1316 DNV1316 DXR1316 EHN1316 ERJ1316 FBF1316 FLB1316 FUX1316 GET1316 GOP1316 GYL1316 HIH1316 HSD1316 IBZ1316 ILV1316 IVR1316 JFN1316 JPJ1316 JZF1316 KJB1316 KSX1316 LCT1316 LMP1316 LWL1316 MGH1316 MQD1316 MZZ1316 NJV1316 NTR1316 ODN1316 ONJ1316 OXF1316 PHB1316 PQX1316 QAT1316 QKP1316 QUL1316 REH1316 ROD1316 RXZ1316 SHV1316 SRR1316 TBN1316 TLJ1316 TVF1316 UFB1316 UOX1316 UYT1316 VIP1316 VSL1316 WCH1316 WMD1316 WVZ1316 JN1244 TJ1244 ADF1244 ANB1244 AWX1244 BGT1244 BQP1244 CAL1244 CKH1244 CUD1244 DDZ1244 DNV1244 DXR1244 EHN1244 ERJ1244 FBF1244 FLB1244 FUX1244 GET1244 GOP1244 GYL1244 HIH1244 HSD1244 IBZ1244 ILV1244 IVR1244 JFN1244 JPJ1244 JZF1244 KJB1244 KSX1244 LCT1244 LMP1244 LWL1244 MGH1244 MQD1244 MZZ1244 NJV1244 NTR1244 ODN1244 ONJ1244 OXF1244 PHB1244 PQX1244 QAT1244 QKP1244 QUL1244 REH1244 ROD1244 RXZ1244 SHV1244 SRR1244 TBN1244 TLJ1244 TVF1244 UFB1244 UOX1244 UYT1244 VIP1244 VSL1244 WCH1244 WMD1244 WVZ1244 JN1172 TJ1172 ADF1172 ANB1172 AWX1172 BGT1172 BQP1172 CAL1172 CKH1172 CUD1172 DDZ1172 DNV1172 DXR1172 EHN1172 ERJ1172 FBF1172 FLB1172 FUX1172 GET1172 GOP1172 GYL1172 HIH1172 HSD1172 IBZ1172 ILV1172 IVR1172 JFN1172 JPJ1172 JZF1172 KJB1172 KSX1172 LCT1172 LMP1172 LWL1172 MGH1172 MQD1172 MZZ1172 NJV1172 NTR1172 ODN1172 ONJ1172 OXF1172 PHB1172 PQX1172 QAT1172 QKP1172 QUL1172 REH1172 ROD1172 RXZ1172 SHV1172 SRR1172 TBN1172 TLJ1172 TVF1172 UFB1172 UOX1172 UYT1172 VIP1172 VSL1172 WCH1172 WMD1172 WVZ1172 JN1082 TJ1082 ADF1082 ANB1082 AWX1082 BGT1082 BQP1082 CAL1082 CKH1082 CUD1082 DDZ1082 DNV1082 DXR1082 EHN1082 ERJ1082 FBF1082 FLB1082 FUX1082 GET1082 GOP1082 GYL1082 HIH1082 HSD1082 IBZ1082 ILV1082 IVR1082 JFN1082 JPJ1082 JZF1082 KJB1082 KSX1082 LCT1082 LMP1082 LWL1082 MGH1082 MQD1082 MZZ1082 NJV1082 NTR1082 ODN1082 ONJ1082 OXF1082 PHB1082 PQX1082 QAT1082 QKP1082 QUL1082 REH1082 ROD1082 RXZ1082 SHV1082 SRR1082 TBN1082 TLJ1082 TVF1082 UFB1082 UOX1082 UYT1082 VIP1082 VSL1082 WCH1082 WMD1082 WVZ1082 JN1008 TJ1008 ADF1008 ANB1008 AWX1008 BGT1008 BQP1008 CAL1008 CKH1008 CUD1008 DDZ1008 DNV1008 DXR1008 EHN1008 ERJ1008 FBF1008 FLB1008 FUX1008 GET1008 GOP1008 GYL1008 HIH1008 HSD1008 IBZ1008 ILV1008 IVR1008 JFN1008 JPJ1008 JZF1008 KJB1008 KSX1008 LCT1008 LMP1008 LWL1008 MGH1008 MQD1008 MZZ1008 NJV1008 NTR1008 ODN1008 ONJ1008 OXF1008 PHB1008 PQX1008 QAT1008 QKP1008 QUL1008 REH1008 ROD1008 RXZ1008 SHV1008 SRR1008 TBN1008 TLJ1008 TVF1008 UFB1008 UOX1008 UYT1008 VIP1008 VSL1008 WCH1008 WMD1008 JN82:JN83" xr:uid="{00000000-0002-0000-0000-000019000000}">
      <formula1>Fuente_de_los_recursos</formula1>
    </dataValidation>
    <dataValidation allowBlank="1" showInputMessage="1" showErrorMessage="1" promptTitle="Modalidad_de_selección " prompt="Despliegue la flecha y seleccione la Modalidad de selección de acuerdo con la contratación a realizar." sqref="P6 JM12:JM15 TI12:TI15 ADE12:ADE15 ANA12:ANA15 AWW12:AWW15 BGS12:BGS15 BQO12:BQO15 CAK12:CAK15 CKG12:CKG15 CUC12:CUC15 DDY12:DDY15 DNU12:DNU15 DXQ12:DXQ15 EHM12:EHM15 ERI12:ERI15 FBE12:FBE15 FLA12:FLA15 FUW12:FUW15 GES12:GES15 GOO12:GOO15 GYK12:GYK15 HIG12:HIG15 HSC12:HSC15 IBY12:IBY15 ILU12:ILU15 IVQ12:IVQ15 JFM12:JFM15 JPI12:JPI15 JZE12:JZE15 KJA12:KJA15 KSW12:KSW15 LCS12:LCS15 LMO12:LMO15 LWK12:LWK15 MGG12:MGG15 MQC12:MQC15 MZY12:MZY15 NJU12:NJU15 NTQ12:NTQ15 ODM12:ODM15 ONI12:ONI15 OXE12:OXE15 PHA12:PHA15 PQW12:PQW15 QAS12:QAS15 QKO12:QKO15 QUK12:QUK15 REG12:REG15 ROC12:ROC15 RXY12:RXY15 SHU12:SHU15 SRQ12:SRQ15 TBM12:TBM15 TLI12:TLI15 TVE12:TVE15 UFA12:UFA15 UOW12:UOW15 UYS12:UYS15 VIO12:VIO15 VSK12:VSK15 WCG12:WCG15 WMC12:WMC15 WVY12:WVY15 JM17:JM18 TI17:TI18 ADE17:ADE18 ANA17:ANA18 AWW17:AWW18 BGS17:BGS18 BQO17:BQO18 CAK17:CAK18 CKG17:CKG18 CUC17:CUC18 DDY17:DDY18 DNU17:DNU18 DXQ17:DXQ18 EHM17:EHM18 ERI17:ERI18 FBE17:FBE18 FLA17:FLA18 FUW17:FUW18 GES17:GES18 GOO17:GOO18 GYK17:GYK18 HIG17:HIG18 HSC17:HSC18 IBY17:IBY18 ILU17:ILU18 IVQ17:IVQ18 JFM17:JFM18 JPI17:JPI18 JZE17:JZE18 KJA17:KJA18 KSW17:KSW18 LCS17:LCS18 LMO17:LMO18 LWK17:LWK18 MGG17:MGG18 MQC17:MQC18 MZY17:MZY18 NJU17:NJU18 NTQ17:NTQ18 ODM17:ODM18 ONI17:ONI18 OXE17:OXE18 PHA17:PHA18 PQW17:PQW18 QAS17:QAS18 QKO17:QKO18 QUK17:QUK18 REG17:REG18 ROC17:ROC18 RXY17:RXY18 SHU17:SHU18 SRQ17:SRQ18 TBM17:TBM18 TLI17:TLI18 TVE17:TVE18 UFA17:UFA18 UOW17:UOW18 UYS17:UYS18 VIO17:VIO18 VSK17:VSK18 WCG17:WCG18 WMC17:WMC18 WVY17:WVY18 JM23:JM24 TI23:TI24 ADE23:ADE24 ANA23:ANA24 AWW23:AWW24 BGS23:BGS24 BQO23:BQO24 CAK23:CAK24 CKG23:CKG24 CUC23:CUC24 DDY23:DDY24 DNU23:DNU24 DXQ23:DXQ24 EHM23:EHM24 ERI23:ERI24 FBE23:FBE24 FLA23:FLA24 FUW23:FUW24 GES23:GES24 GOO23:GOO24 GYK23:GYK24 HIG23:HIG24 HSC23:HSC24 IBY23:IBY24 ILU23:ILU24 IVQ23:IVQ24 JFM23:JFM24 JPI23:JPI24 JZE23:JZE24 KJA23:KJA24 KSW23:KSW24 LCS23:LCS24 LMO23:LMO24 LWK23:LWK24 MGG23:MGG24 MQC23:MQC24 MZY23:MZY24 NJU23:NJU24 NTQ23:NTQ24 ODM23:ODM24 ONI23:ONI24 OXE23:OXE24 PHA23:PHA24 PQW23:PQW24 QAS23:QAS24 QKO23:QKO24 QUK23:QUK24 REG23:REG24 ROC23:ROC24 RXY23:RXY24 SHU23:SHU24 SRQ23:SRQ24 TBM23:TBM24 TLI23:TLI24 TVE23:TVE24 UFA23:UFA24 UOW23:UOW24 UYS23:UYS24 VIO23:VIO24 VSK23:VSK24 WCG23:WCG24 WMC23:WMC24 WVY23:WVY24 JM26:JM27 TI26:TI27 ADE26:ADE27 ANA26:ANA27 AWW26:AWW27 BGS26:BGS27 BQO26:BQO27 CAK26:CAK27 CKG26:CKG27 CUC26:CUC27 DDY26:DDY27 DNU26:DNU27 DXQ26:DXQ27 EHM26:EHM27 ERI26:ERI27 FBE26:FBE27 FLA26:FLA27 FUW26:FUW27 GES26:GES27 GOO26:GOO27 GYK26:GYK27 HIG26:HIG27 HSC26:HSC27 IBY26:IBY27 ILU26:ILU27 IVQ26:IVQ27 JFM26:JFM27 JPI26:JPI27 JZE26:JZE27 KJA26:KJA27 KSW26:KSW27 LCS26:LCS27 LMO26:LMO27 LWK26:LWK27 MGG26:MGG27 MQC26:MQC27 MZY26:MZY27 NJU26:NJU27 NTQ26:NTQ27 ODM26:ODM27 ONI26:ONI27 OXE26:OXE27 PHA26:PHA27 PQW26:PQW27 QAS26:QAS27 QKO26:QKO27 QUK26:QUK27 REG26:REG27 ROC26:ROC27 RXY26:RXY27 SHU26:SHU27 SRQ26:SRQ27 TBM26:TBM27 TLI26:TLI27 TVE26:TVE27 UFA26:UFA27 UOW26:UOW27 UYS26:UYS27 VIO26:VIO27 VSK26:VSK27 WCG26:WCG27 WMC26:WMC27 WVY26:WVY27 JM33:JM35 TI33:TI35 ADE33:ADE35 ANA33:ANA35 AWW33:AWW35 BGS33:BGS35 BQO33:BQO35 CAK33:CAK35 CKG33:CKG35 CUC33:CUC35 DDY33:DDY35 DNU33:DNU35 DXQ33:DXQ35 EHM33:EHM35 ERI33:ERI35 FBE33:FBE35 FLA33:FLA35 FUW33:FUW35 GES33:GES35 GOO33:GOO35 GYK33:GYK35 HIG33:HIG35 HSC33:HSC35 IBY33:IBY35 ILU33:ILU35 IVQ33:IVQ35 JFM33:JFM35 JPI33:JPI35 JZE33:JZE35 KJA33:KJA35 KSW33:KSW35 LCS33:LCS35 LMO33:LMO35 LWK33:LWK35 MGG33:MGG35 MQC33:MQC35 MZY33:MZY35 NJU33:NJU35 NTQ33:NTQ35 ODM33:ODM35 ONI33:ONI35 OXE33:OXE35 PHA33:PHA35 PQW33:PQW35 QAS33:QAS35 QKO33:QKO35 QUK33:QUK35 REG33:REG35 ROC33:ROC35 RXY33:RXY35 SHU33:SHU35 SRQ33:SRQ35 TBM33:TBM35 TLI33:TLI35 TVE33:TVE35 UFA33:UFA35 UOW33:UOW35 UYS33:UYS35 VIO33:VIO35 VSK33:VSK35 WCG33:WCG35 WMC33:WMC35 WVY33:WVY35 JM37:JM38 TI37:TI38 ADE37:ADE38 ANA37:ANA38 AWW37:AWW38 BGS37:BGS38 BQO37:BQO38 CAK37:CAK38 CKG37:CKG38 CUC37:CUC38 DDY37:DDY38 DNU37:DNU38 DXQ37:DXQ38 EHM37:EHM38 ERI37:ERI38 FBE37:FBE38 FLA37:FLA38 FUW37:FUW38 GES37:GES38 GOO37:GOO38 GYK37:GYK38 HIG37:HIG38 HSC37:HSC38 IBY37:IBY38 ILU37:ILU38 IVQ37:IVQ38 JFM37:JFM38 JPI37:JPI38 JZE37:JZE38 KJA37:KJA38 KSW37:KSW38 LCS37:LCS38 LMO37:LMO38 LWK37:LWK38 MGG37:MGG38 MQC37:MQC38 MZY37:MZY38 NJU37:NJU38 NTQ37:NTQ38 ODM37:ODM38 ONI37:ONI38 OXE37:OXE38 PHA37:PHA38 PQW37:PQW38 QAS37:QAS38 QKO37:QKO38 QUK37:QUK38 REG37:REG38 ROC37:ROC38 RXY37:RXY38 SHU37:SHU38 SRQ37:SRQ38 TBM37:TBM38 TLI37:TLI38 TVE37:TVE38 UFA37:UFA38 UOW37:UOW38 UYS37:UYS38 VIO37:VIO38 VSK37:VSK38 WCG37:WCG38 WMC37:WMC38 WVY37:WVY38 WVY20:WVY21 WMC20:WMC21 WCG20:WCG21 VSK20:VSK21 VIO20:VIO21 UYS20:UYS21 UOW20:UOW21 UFA20:UFA21 TVE20:TVE21 TLI20:TLI21 TBM20:TBM21 SRQ20:SRQ21 SHU20:SHU21 RXY20:RXY21 ROC20:ROC21 REG20:REG21 QUK20:QUK21 QKO20:QKO21 QAS20:QAS21 PQW20:PQW21 PHA20:PHA21 OXE20:OXE21 ONI20:ONI21 ODM20:ODM21 NTQ20:NTQ21 NJU20:NJU21 MZY20:MZY21 MQC20:MQC21 MGG20:MGG21 LWK20:LWK21 LMO20:LMO21 LCS20:LCS21 KSW20:KSW21 KJA20:KJA21 JZE20:JZE21 JPI20:JPI21 JFM20:JFM21 IVQ20:IVQ21 ILU20:ILU21 IBY20:IBY21 HSC20:HSC21 HIG20:HIG21 GYK20:GYK21 GOO20:GOO21 GES20:GES21 FUW20:FUW21 FLA20:FLA21 FBE20:FBE21 ERI20:ERI21 EHM20:EHM21 DXQ20:DXQ21 DNU20:DNU21 DDY20:DDY21 CUC20:CUC21 CKG20:CKG21 CAK20:CAK21 BQO20:BQO21 BGS20:BGS21 AWW20:AWW21 ANA20:ANA21 ADE20:ADE21 TI20:TI21 JM20:JM21 WVY30:WVY31 WMC30:WMC31 WCG30:WCG31 VSK30:VSK31 VIO30:VIO31 UYS30:UYS31 UOW30:UOW31 UFA30:UFA31 TVE30:TVE31 TLI30:TLI31 TBM30:TBM31 SRQ30:SRQ31 SHU30:SHU31 RXY30:RXY31 ROC30:ROC31 REG30:REG31 QUK30:QUK31 QKO30:QKO31 QAS30:QAS31 PQW30:PQW31 PHA30:PHA31 OXE30:OXE31 ONI30:ONI31 ODM30:ODM31 NTQ30:NTQ31 NJU30:NJU31 MZY30:MZY31 MQC30:MQC31 MGG30:MGG31 LWK30:LWK31 LMO30:LMO31 LCS30:LCS31 KSW30:KSW31 KJA30:KJA31 JZE30:JZE31 JPI30:JPI31 JFM30:JFM31 IVQ30:IVQ31 ILU30:ILU31 IBY30:IBY31 HSC30:HSC31 HIG30:HIG31 GYK30:GYK31 GOO30:GOO31 GES30:GES31 FUW30:FUW31 FLA30:FLA31 FBE30:FBE31 ERI30:ERI31 EHM30:EHM31 DXQ30:DXQ31 DNU30:DNU31 DDY30:DDY31 CUC30:CUC31 CKG30:CKG31 CAK30:CAK31 BQO30:BQO31 BGS30:BGS31 AWW30:AWW31 ANA30:ANA31 ADE30:ADE31 TI30:TI31 JM30:JM31 JM40:JM41 TI40:TI41 ADE40:ADE41 ANA40:ANA41 AWW40:AWW41 BGS40:BGS41 BQO40:BQO41 CAK40:CAK41 CKG40:CKG41 CUC40:CUC41 DDY40:DDY41 DNU40:DNU41 DXQ40:DXQ41 EHM40:EHM41 ERI40:ERI41 FBE40:FBE41 FLA40:FLA41 FUW40:FUW41 GES40:GES41 GOO40:GOO41 GYK40:GYK41 HIG40:HIG41 HSC40:HSC41 IBY40:IBY41 ILU40:ILU41 IVQ40:IVQ41 JFM40:JFM41 JPI40:JPI41 JZE40:JZE41 KJA40:KJA41 KSW40:KSW41 LCS40:LCS41 LMO40:LMO41 LWK40:LWK41 MGG40:MGG41 MQC40:MQC41 MZY40:MZY41 NJU40:NJU41 NTQ40:NTQ41 ODM40:ODM41 ONI40:ONI41 OXE40:OXE41 PHA40:PHA41 PQW40:PQW41 QAS40:QAS41 QKO40:QKO41 QUK40:QUK41 REG40:REG41 ROC40:ROC41 RXY40:RXY41 SHU40:SHU41 SRQ40:SRQ41 TBM40:TBM41 TLI40:TLI41 TVE40:TVE41 UFA40:UFA41 UOW40:UOW41 UYS40:UYS41 VIO40:VIO41 VSK40:VSK41 WCG40:WCG41 WMC40:WMC41 WVY40:WVY41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JM46:JM47 TI46:TI47 ADE46:ADE47 ANA46:ANA47 AWW46:AWW47 BGS46:BGS47 BQO46:BQO47 CAK46:CAK47 CKG46:CKG47 CUC46:CUC47 DDY46:DDY47 DNU46:DNU47 DXQ46:DXQ47 EHM46:EHM47 ERI46:ERI47 FBE46:FBE47 FLA46:FLA47 FUW46:FUW47 GES46:GES47 GOO46:GOO47 GYK46:GYK47 HIG46:HIG47 HSC46:HSC47 IBY46:IBY47 ILU46:ILU47 IVQ46:IVQ47 JFM46:JFM47 JPI46:JPI47 JZE46:JZE47 KJA46:KJA47 KSW46:KSW47 LCS46:LCS47 LMO46:LMO47 LWK46:LWK47 MGG46:MGG47 MQC46:MQC47 MZY46:MZY47 NJU46:NJU47 NTQ46:NTQ47 ODM46:ODM47 ONI46:ONI47 OXE46:OXE47 PHA46:PHA47 PQW46:PQW47 QAS46:QAS47 QKO46:QKO47 QUK46:QUK47 REG46:REG47 ROC46:ROC47 RXY46:RXY47 SHU46:SHU47 SRQ46:SRQ47 TBM46:TBM47 TLI46:TLI47 TVE46:TVE47 UFA46:UFA47 UOW46:UOW47 UYS46:UYS47 VIO46:VIO47 VSK46:VSK47 WCG46:WCG47 WMC46:WMC47 WVY46:WVY47 JM53:JM56 TI53:TI56 ADE53:ADE56 ANA53:ANA56 AWW53:AWW56 BGS53:BGS56 BQO53:BQO56 CAK53:CAK56 CKG53:CKG56 CUC53:CUC56 DDY53:DDY56 DNU53:DNU56 DXQ53:DXQ56 EHM53:EHM56 ERI53:ERI56 FBE53:FBE56 FLA53:FLA56 FUW53:FUW56 GES53:GES56 GOO53:GOO56 GYK53:GYK56 HIG53:HIG56 HSC53:HSC56 IBY53:IBY56 ILU53:ILU56 IVQ53:IVQ56 JFM53:JFM56 JPI53:JPI56 JZE53:JZE56 KJA53:KJA56 KSW53:KSW56 LCS53:LCS56 LMO53:LMO56 LWK53:LWK56 MGG53:MGG56 MQC53:MQC56 MZY53:MZY56 NJU53:NJU56 NTQ53:NTQ56 ODM53:ODM56 ONI53:ONI56 OXE53:OXE56 PHA53:PHA56 PQW53:PQW56 QAS53:QAS56 QKO53:QKO56 QUK53:QUK56 REG53:REG56 ROC53:ROC56 RXY53:RXY56 SHU53:SHU56 SRQ53:SRQ56 TBM53:TBM56 TLI53:TLI56 TVE53:TVE56 UFA53:UFA56 UOW53:UOW56 UYS53:UYS56 VIO53:VIO56 VSK53:VSK56 WCG53:WCG56 WMC53:WMC56 WVY53:WVY56 JM58:JM59 TI58:TI59 ADE58:ADE59 ANA58:ANA59 AWW58:AWW59 BGS58:BGS59 BQO58:BQO59 CAK58:CAK59 CKG58:CKG59 CUC58:CUC59 DDY58:DDY59 DNU58:DNU59 DXQ58:DXQ59 EHM58:EHM59 ERI58:ERI59 FBE58:FBE59 FLA58:FLA59 FUW58:FUW59 GES58:GES59 GOO58:GOO59 GYK58:GYK59 HIG58:HIG59 HSC58:HSC59 IBY58:IBY59 ILU58:ILU59 IVQ58:IVQ59 JFM58:JFM59 JPI58:JPI59 JZE58:JZE59 KJA58:KJA59 KSW58:KSW59 LCS58:LCS59 LMO58:LMO59 LWK58:LWK59 MGG58:MGG59 MQC58:MQC59 MZY58:MZY59 NJU58:NJU59 NTQ58:NTQ59 ODM58:ODM59 ONI58:ONI59 OXE58:OXE59 PHA58:PHA59 PQW58:PQW59 QAS58:QAS59 QKO58:QKO59 QUK58:QUK59 REG58:REG59 ROC58:ROC59 RXY58:RXY59 SHU58:SHU59 SRQ58:SRQ59 TBM58:TBM59 TLI58:TLI59 TVE58:TVE59 UFA58:UFA59 UOW58:UOW59 UYS58:UYS59 VIO58:VIO59 VSK58:VSK59 WCG58:WCG59 WMC58:WMC59 WVY58:WVY59 JM64:JM65 TI64:TI65 ADE64:ADE65 ANA64:ANA65 AWW64:AWW65 BGS64:BGS65 BQO64:BQO65 CAK64:CAK65 CKG64:CKG65 CUC64:CUC65 DDY64:DDY65 DNU64:DNU65 DXQ64:DXQ65 EHM64:EHM65 ERI64:ERI65 FBE64:FBE65 FLA64:FLA65 FUW64:FUW65 GES64:GES65 GOO64:GOO65 GYK64:GYK65 HIG64:HIG65 HSC64:HSC65 IBY64:IBY65 ILU64:ILU65 IVQ64:IVQ65 JFM64:JFM65 JPI64:JPI65 JZE64:JZE65 KJA64:KJA65 KSW64:KSW65 LCS64:LCS65 LMO64:LMO65 LWK64:LWK65 MGG64:MGG65 MQC64:MQC65 MZY64:MZY65 NJU64:NJU65 NTQ64:NTQ65 ODM64:ODM65 ONI64:ONI65 OXE64:OXE65 PHA64:PHA65 PQW64:PQW65 QAS64:QAS65 QKO64:QKO65 QUK64:QUK65 REG64:REG65 ROC64:ROC65 RXY64:RXY65 SHU64:SHU65 SRQ64:SRQ65 TBM64:TBM65 TLI64:TLI65 TVE64:TVE65 UFA64:UFA65 UOW64:UOW65 UYS64:UYS65 VIO64:VIO65 VSK64:VSK65 WCG64:WCG65 WMC64:WMC65 WVY64:WVY65 JM67:JM68 TI67:TI68 ADE67:ADE68 ANA67:ANA68 AWW67:AWW68 BGS67:BGS68 BQO67:BQO68 CAK67:CAK68 CKG67:CKG68 CUC67:CUC68 DDY67:DDY68 DNU67:DNU68 DXQ67:DXQ68 EHM67:EHM68 ERI67:ERI68 FBE67:FBE68 FLA67:FLA68 FUW67:FUW68 GES67:GES68 GOO67:GOO68 GYK67:GYK68 HIG67:HIG68 HSC67:HSC68 IBY67:IBY68 ILU67:ILU68 IVQ67:IVQ68 JFM67:JFM68 JPI67:JPI68 JZE67:JZE68 KJA67:KJA68 KSW67:KSW68 LCS67:LCS68 LMO67:LMO68 LWK67:LWK68 MGG67:MGG68 MQC67:MQC68 MZY67:MZY68 NJU67:NJU68 NTQ67:NTQ68 ODM67:ODM68 ONI67:ONI68 OXE67:OXE68 PHA67:PHA68 PQW67:PQW68 QAS67:QAS68 QKO67:QKO68 QUK67:QUK68 REG67:REG68 ROC67:ROC68 RXY67:RXY68 SHU67:SHU68 SRQ67:SRQ68 TBM67:TBM68 TLI67:TLI68 TVE67:TVE68 UFA67:UFA68 UOW67:UOW68 UYS67:UYS68 VIO67:VIO68 VSK67:VSK68 WCG67:WCG68 WMC67:WMC68 WVY67:WVY68 WVY49:WVY50 WMC49:WMC50 WCG49:WCG50 VSK49:VSK50 VIO49:VIO50 UYS49:UYS50 UOW49:UOW50 UFA49:UFA50 TVE49:TVE50 TLI49:TLI50 TBM49:TBM50 SRQ49:SRQ50 SHU49:SHU50 RXY49:RXY50 ROC49:ROC50 REG49:REG50 QUK49:QUK50 QKO49:QKO50 QAS49:QAS50 PQW49:PQW50 PHA49:PHA50 OXE49:OXE50 ONI49:ONI50 ODM49:ODM50 NTQ49:NTQ50 NJU49:NJU50 MZY49:MZY50 MQC49:MQC50 MGG49:MGG50 LWK49:LWK50 LMO49:LMO50 LCS49:LCS50 KSW49:KSW50 KJA49:KJA50 JZE49:JZE50 JPI49:JPI50 JFM49:JFM50 IVQ49:IVQ50 ILU49:ILU50 IBY49:IBY50 HSC49:HSC50 HIG49:HIG50 GYK49:GYK50 GOO49:GOO50 GES49:GES50 FUW49:FUW50 FLA49:FLA50 FBE49:FBE50 ERI49:ERI50 EHM49:EHM50 DXQ49:DXQ50 DNU49:DNU50 DDY49:DDY50 CUC49:CUC50 CKG49:CKG50 CAK49:CAK50 BQO49:BQO50 BGS49:BGS50 AWW49:AWW50 ANA49:ANA50 ADE49:ADE50 TI49:TI50 JM49:JM50 WVY61:WVY62 WMC61:WMC62 WCG61:WCG62 VSK61:VSK62 VIO61:VIO62 UYS61:UYS62 UOW61:UOW62 UFA61:UFA62 TVE61:TVE62 TLI61:TLI62 TBM61:TBM62 SRQ61:SRQ62 SHU61:SHU62 RXY61:RXY62 ROC61:ROC62 REG61:REG62 QUK61:QUK62 QKO61:QKO62 QAS61:QAS62 PQW61:PQW62 PHA61:PHA62 OXE61:OXE62 ONI61:ONI62 ODM61:ODM62 NTQ61:NTQ62 NJU61:NJU62 MZY61:MZY62 MQC61:MQC62 MGG61:MGG62 LWK61:LWK62 LMO61:LMO62 LCS61:LCS62 KSW61:KSW62 KJA61:KJA62 JZE61:JZE62 JPI61:JPI62 JFM61:JFM62 IVQ61:IVQ62 ILU61:ILU62 IBY61:IBY62 HSC61:HSC62 HIG61:HIG62 GYK61:GYK62 GOO61:GOO62 GES61:GES62 FUW61:FUW62 FLA61:FLA62 FBE61:FBE62 ERI61:ERI62 EHM61:EHM62 DXQ61:DXQ62 DNU61:DNU62 DDY61:DDY62 CUC61:CUC62 CKG61:CKG62 CAK61:CAK62 BQO61:BQO62 BGS61:BGS62 AWW61:AWW62 ANA61:ANA62 ADE61:ADE62 TI61:TI62 JM61:JM62 JM70:JM71 TI70:TI71 ADE70:ADE71 ANA70:ANA71 AWW70:AWW71 BGS70:BGS71 BQO70:BQO71 CAK70:CAK71 CKG70:CKG71 CUC70:CUC71 DDY70:DDY71 DNU70:DNU71 DXQ70:DXQ71 EHM70:EHM71 ERI70:ERI71 FBE70:FBE71 FLA70:FLA71 FUW70:FUW71 GES70:GES71 GOO70:GOO71 GYK70:GYK71 HIG70:HIG71 HSC70:HSC71 IBY70:IBY71 ILU70:ILU71 IVQ70:IVQ71 JFM70:JFM71 JPI70:JPI71 JZE70:JZE71 KJA70:KJA71 KSW70:KSW71 LCS70:LCS71 LMO70:LMO71 LWK70:LWK71 MGG70:MGG71 MQC70:MQC71 MZY70:MZY71 NJU70:NJU71 NTQ70:NTQ71 ODM70:ODM71 ONI70:ONI71 OXE70:OXE71 PHA70:PHA71 PQW70:PQW71 QAS70:QAS71 QKO70:QKO71 QUK70:QUK71 REG70:REG71 ROC70:ROC71 RXY70:RXY71 SHU70:SHU71 SRQ70:SRQ71 TBM70:TBM71 TLI70:TLI71 TVE70:TVE71 UFA70:UFA71 UOW70:UOW71 UYS70:UYS71 VIO70:VIO71 VSK70:VSK71 WCG70:WCG71 WMC70:WMC71 WVY70:WVY71 JM73:JM74 TI73:TI74 ADE73:ADE74 ANA73:ANA74 AWW73:AWW74 BGS73:BGS74 BQO73:BQO74 CAK73:CAK74 CKG73:CKG74 CUC73:CUC74 DDY73:DDY74 DNU73:DNU74 DXQ73:DXQ74 EHM73:EHM74 ERI73:ERI74 FBE73:FBE74 FLA73:FLA74 FUW73:FUW74 GES73:GES74 GOO73:GOO74 GYK73:GYK74 HIG73:HIG74 HSC73:HSC74 IBY73:IBY74 ILU73:ILU74 IVQ73:IVQ74 JFM73:JFM74 JPI73:JPI74 JZE73:JZE74 KJA73:KJA74 KSW73:KSW74 LCS73:LCS74 LMO73:LMO74 LWK73:LWK74 MGG73:MGG74 MQC73:MQC74 MZY73:MZY74 NJU73:NJU74 NTQ73:NTQ74 ODM73:ODM74 ONI73:ONI74 OXE73:OXE74 PHA73:PHA74 PQW73:PQW74 QAS73:QAS74 QKO73:QKO74 QUK73:QUK74 REG73:REG74 ROC73:ROC74 RXY73:RXY74 SHU73:SHU74 SRQ73:SRQ74 TBM73:TBM74 TLI73:TLI74 TVE73:TVE74 UFA73:UFA74 UOW73:UOW74 UYS73:UYS74 VIO73:VIO74 VSK73:VSK74 WCG73:WCG74 WMC73:WMC74 WVY73:WVY74 JM76:JM77 TI76:TI77 ADE76:ADE77 ANA76:ANA77 AWW76:AWW77 BGS76:BGS77 BQO76:BQO77 CAK76:CAK77 CKG76:CKG77 CUC76:CUC77 DDY76:DDY77 DNU76:DNU77 DXQ76:DXQ77 EHM76:EHM77 ERI76:ERI77 FBE76:FBE77 FLA76:FLA77 FUW76:FUW77 GES76:GES77 GOO76:GOO77 GYK76:GYK77 HIG76:HIG77 HSC76:HSC77 IBY76:IBY77 ILU76:ILU77 IVQ76:IVQ77 JFM76:JFM77 JPI76:JPI77 JZE76:JZE77 KJA76:KJA77 KSW76:KSW77 LCS76:LCS77 LMO76:LMO77 LWK76:LWK77 MGG76:MGG77 MQC76:MQC77 MZY76:MZY77 NJU76:NJU77 NTQ76:NTQ77 ODM76:ODM77 ONI76:ONI77 OXE76:OXE77 PHA76:PHA77 PQW76:PQW77 QAS76:QAS77 QKO76:QKO77 QUK76:QUK77 REG76:REG77 ROC76:ROC77 RXY76:RXY77 SHU76:SHU77 SRQ76:SRQ77 TBM76:TBM77 TLI76:TLI77 TVE76:TVE77 UFA76:UFA77 UOW76:UOW77 UYS76:UYS77 VIO76:VIO77 VSK76:VSK77 WCG76:WCG77 WMC76:WMC77 WVY76:WVY77 JM84:JM85 TI84:TI85 ADE84:ADE85 ANA84:ANA85 AWW84:AWW85 BGS84:BGS85 BQO84:BQO85 CAK84:CAK85 CKG84:CKG85 CUC84:CUC85 DDY84:DDY85 DNU84:DNU85 DXQ84:DXQ85 EHM84:EHM85 ERI84:ERI85 FBE84:FBE85 FLA84:FLA85 FUW84:FUW85 GES84:GES85 GOO84:GOO85 GYK84:GYK85 HIG84:HIG85 HSC84:HSC85 IBY84:IBY85 ILU84:ILU85 IVQ84:IVQ85 JFM84:JFM85 JPI84:JPI85 JZE84:JZE85 KJA84:KJA85 KSW84:KSW85 LCS84:LCS85 LMO84:LMO85 LWK84:LWK85 MGG84:MGG85 MQC84:MQC85 MZY84:MZY85 NJU84:NJU85 NTQ84:NTQ85 ODM84:ODM85 ONI84:ONI85 OXE84:OXE85 PHA84:PHA85 PQW84:PQW85 QAS84:QAS85 QKO84:QKO85 QUK84:QUK85 REG84:REG85 ROC84:ROC85 RXY84:RXY85 SHU84:SHU85 SRQ84:SRQ85 TBM84:TBM85 TLI84:TLI85 TVE84:TVE85 UFA84:UFA85 UOW84:UOW85 UYS84:UYS85 VIO84:VIO85 VSK84:VSK85 WCG84:WCG85 WMC84:WMC85 WVY84:WVY85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WVY80:WVY81 WMC80:WMC81 WCG80:WCG81 VSK80:VSK81 VIO80:VIO81 UYS80:UYS81 UOW80:UOW81 UFA80:UFA81 TVE80:TVE81 TLI80:TLI81 TBM80:TBM81 SRQ80:SRQ81 SHU80:SHU81 RXY80:RXY81 ROC80:ROC81 REG80:REG81 QUK80:QUK81 QKO80:QKO81 QAS80:QAS81 PQW80:PQW81 PHA80:PHA81 OXE80:OXE81 ONI80:ONI81 ODM80:ODM81 NTQ80:NTQ81 NJU80:NJU81 MZY80:MZY81 MQC80:MQC81 MGG80:MGG81 LWK80:LWK81 LMO80:LMO81 LCS80:LCS81 KSW80:KSW81 KJA80:KJA81 JZE80:JZE81 JPI80:JPI81 JFM80:JFM81 IVQ80:IVQ81 ILU80:ILU81 IBY80:IBY81 HSC80:HSC81 HIG80:HIG81 GYK80:GYK81 GOO80:GOO81 GES80:GES81 FUW80:FUW81 FLA80:FLA81 FBE80:FBE81 ERI80:ERI81 EHM80:EHM81 DXQ80:DXQ81 DNU80:DNU81 DDY80:DDY81 CUC80:CUC81 CKG80:CKG81 CAK80:CAK81 BQO80:BQO81 BGS80:BGS81 AWW80:AWW81 ANA80:ANA81 ADE80:ADE81 TI80:TI81 JM80:JM81 WVY90:WVY91 WMC90:WMC91 WCG90:WCG91 VSK90:VSK91 VIO90:VIO91 UYS90:UYS91 UOW90:UOW91 UFA90:UFA91 TVE90:TVE91 TLI90:TLI91 TBM90:TBM91 SRQ90:SRQ91 SHU90:SHU91 RXY90:RXY91 ROC90:ROC91 REG90:REG91 QUK90:QUK91 QKO90:QKO91 QAS90:QAS91 PQW90:PQW91 PHA90:PHA91 OXE90:OXE91 ONI90:ONI91 ODM90:ODM91 NTQ90:NTQ91 NJU90:NJU91 MZY90:MZY91 MQC90:MQC91 MGG90:MGG91 LWK90:LWK91 LMO90:LMO91 LCS90:LCS91 KSW90:KSW91 KJA90:KJA91 JZE90:JZE91 JPI90:JPI91 JFM90:JFM91 IVQ90:IVQ91 ILU90:ILU91 IBY90:IBY91 HSC90:HSC91 HIG90:HIG91 GYK90:GYK91 GOO90:GOO91 GES90:GES91 FUW90:FUW91 FLA90:FLA91 FBE90:FBE91 ERI90:ERI91 EHM90:EHM91 DXQ90:DXQ91 DNU90:DNU91 DDY90:DDY91 CUC90:CUC91 CKG90:CKG91 CAK90:CAK91 BQO90:BQO91 BGS90:BGS91 AWW90:AWW91 ANA90:ANA91 ADE90:ADE91 TI90:TI91 JM90:JM91 WMC1009:WMC1081 JM383:JM384 TI383:TI384 ADE383:ADE384 ANA383:ANA384 AWW383:AWW384 BGS383:BGS384 BQO383:BQO384 CAK383:CAK384 CKG383:CKG384 CUC383:CUC384 DDY383:DDY384 DNU383:DNU384 DXQ383:DXQ384 EHM383:EHM384 ERI383:ERI384 FBE383:FBE384 FLA383:FLA384 FUW383:FUW384 GES383:GES384 GOO383:GOO384 GYK383:GYK384 HIG383:HIG384 HSC383:HSC384 IBY383:IBY384 ILU383:ILU384 IVQ383:IVQ384 JFM383:JFM384 JPI383:JPI384 JZE383:JZE384 KJA383:KJA384 KSW383:KSW384 LCS383:LCS384 LMO383:LMO384 LWK383:LWK384 MGG383:MGG384 MQC383:MQC384 MZY383:MZY384 NJU383:NJU384 NTQ383:NTQ384 ODM383:ODM384 ONI383:ONI384 OXE383:OXE384 PHA383:PHA384 PQW383:PQW384 QAS383:QAS384 QKO383:QKO384 QUK383:QUK384 REG383:REG384 ROC383:ROC384 RXY383:RXY384 SHU383:SHU384 SRQ383:SRQ384 TBM383:TBM384 TLI383:TLI384 TVE383:TVE384 UFA383:UFA384 UOW383:UOW384 UYS383:UYS384 VIO383:VIO384 VSK383:VSK384 WCG383:WCG384 WMC383:WMC384 WVY383:WVY384 JM386:JM387 TI386:TI387 ADE386:ADE387 ANA386:ANA387 AWW386:AWW387 BGS386:BGS387 BQO386:BQO387 CAK386:CAK387 CKG386:CKG387 CUC386:CUC387 DDY386:DDY387 DNU386:DNU387 DXQ386:DXQ387 EHM386:EHM387 ERI386:ERI387 FBE386:FBE387 FLA386:FLA387 FUW386:FUW387 GES386:GES387 GOO386:GOO387 GYK386:GYK387 HIG386:HIG387 HSC386:HSC387 IBY386:IBY387 ILU386:ILU387 IVQ386:IVQ387 JFM386:JFM387 JPI386:JPI387 JZE386:JZE387 KJA386:KJA387 KSW386:KSW387 LCS386:LCS387 LMO386:LMO387 LWK386:LWK387 MGG386:MGG387 MQC386:MQC387 MZY386:MZY387 NJU386:NJU387 NTQ386:NTQ387 ODM386:ODM387 ONI386:ONI387 OXE386:OXE387 PHA386:PHA387 PQW386:PQW387 QAS386:QAS387 QKO386:QKO387 QUK386:QUK387 REG386:REG387 ROC386:ROC387 RXY386:RXY387 SHU386:SHU387 SRQ386:SRQ387 TBM386:TBM387 TLI386:TLI387 TVE386:TVE387 UFA386:UFA387 UOW386:UOW387 UYS386:UYS387 VIO386:VIO387 VSK386:VSK387 WCG386:WCG387 WMC386:WMC387 WVY386:WVY387 JM392:JM393 TI392:TI393 ADE392:ADE393 ANA392:ANA393 AWW392:AWW393 BGS392:BGS393 BQO392:BQO393 CAK392:CAK393 CKG392:CKG393 CUC392:CUC393 DDY392:DDY393 DNU392:DNU393 DXQ392:DXQ393 EHM392:EHM393 ERI392:ERI393 FBE392:FBE393 FLA392:FLA393 FUW392:FUW393 GES392:GES393 GOO392:GOO393 GYK392:GYK393 HIG392:HIG393 HSC392:HSC393 IBY392:IBY393 ILU392:ILU393 IVQ392:IVQ393 JFM392:JFM393 JPI392:JPI393 JZE392:JZE393 KJA392:KJA393 KSW392:KSW393 LCS392:LCS393 LMO392:LMO393 LWK392:LWK393 MGG392:MGG393 MQC392:MQC393 MZY392:MZY393 NJU392:NJU393 NTQ392:NTQ393 ODM392:ODM393 ONI392:ONI393 OXE392:OXE393 PHA392:PHA393 PQW392:PQW393 QAS392:QAS393 QKO392:QKO393 QUK392:QUK393 REG392:REG393 ROC392:ROC393 RXY392:RXY393 SHU392:SHU393 SRQ392:SRQ393 TBM392:TBM393 TLI392:TLI393 TVE392:TVE393 UFA392:UFA393 UOW392:UOW393 UYS392:UYS393 VIO392:VIO393 VSK392:VSK393 WCG392:WCG393 WMC392:WMC393 WVY392:WVY393 JM395:JM396 TI395:TI396 ADE395:ADE396 ANA395:ANA396 AWW395:AWW396 BGS395:BGS396 BQO395:BQO396 CAK395:CAK396 CKG395:CKG396 CUC395:CUC396 DDY395:DDY396 DNU395:DNU396 DXQ395:DXQ396 EHM395:EHM396 ERI395:ERI396 FBE395:FBE396 FLA395:FLA396 FUW395:FUW396 GES395:GES396 GOO395:GOO396 GYK395:GYK396 HIG395:HIG396 HSC395:HSC396 IBY395:IBY396 ILU395:ILU396 IVQ395:IVQ396 JFM395:JFM396 JPI395:JPI396 JZE395:JZE396 KJA395:KJA396 KSW395:KSW396 LCS395:LCS396 LMO395:LMO396 LWK395:LWK396 MGG395:MGG396 MQC395:MQC396 MZY395:MZY396 NJU395:NJU396 NTQ395:NTQ396 ODM395:ODM396 ONI395:ONI396 OXE395:OXE396 PHA395:PHA396 PQW395:PQW396 QAS395:QAS396 QKO395:QKO396 QUK395:QUK396 REG395:REG396 ROC395:ROC396 RXY395:RXY396 SHU395:SHU396 SRQ395:SRQ396 TBM395:TBM396 TLI395:TLI396 TVE395:TVE396 UFA395:UFA396 UOW395:UOW396 UYS395:UYS396 VIO395:VIO396 VSK395:VSK396 WCG395:WCG396 WMC395:WMC396 WVY395:WVY396 JM401:JM402 TI401:TI402 ADE401:ADE402 ANA401:ANA402 AWW401:AWW402 BGS401:BGS402 BQO401:BQO402 CAK401:CAK402 CKG401:CKG402 CUC401:CUC402 DDY401:DDY402 DNU401:DNU402 DXQ401:DXQ402 EHM401:EHM402 ERI401:ERI402 FBE401:FBE402 FLA401:FLA402 FUW401:FUW402 GES401:GES402 GOO401:GOO402 GYK401:GYK402 HIG401:HIG402 HSC401:HSC402 IBY401:IBY402 ILU401:ILU402 IVQ401:IVQ402 JFM401:JFM402 JPI401:JPI402 JZE401:JZE402 KJA401:KJA402 KSW401:KSW402 LCS401:LCS402 LMO401:LMO402 LWK401:LWK402 MGG401:MGG402 MQC401:MQC402 MZY401:MZY402 NJU401:NJU402 NTQ401:NTQ402 ODM401:ODM402 ONI401:ONI402 OXE401:OXE402 PHA401:PHA402 PQW401:PQW402 QAS401:QAS402 QKO401:QKO402 QUK401:QUK402 REG401:REG402 ROC401:ROC402 RXY401:RXY402 SHU401:SHU402 SRQ401:SRQ402 TBM401:TBM402 TLI401:TLI402 TVE401:TVE402 UFA401:UFA402 UOW401:UOW402 UYS401:UYS402 VIO401:VIO402 VSK401:VSK402 WCG401:WCG402 WMC401:WMC402 WVY401:WVY402 JM404:JM405 TI404:TI405 ADE404:ADE405 ANA404:ANA405 AWW404:AWW405 BGS404:BGS405 BQO404:BQO405 CAK404:CAK405 CKG404:CKG405 CUC404:CUC405 DDY404:DDY405 DNU404:DNU405 DXQ404:DXQ405 EHM404:EHM405 ERI404:ERI405 FBE404:FBE405 FLA404:FLA405 FUW404:FUW405 GES404:GES405 GOO404:GOO405 GYK404:GYK405 HIG404:HIG405 HSC404:HSC405 IBY404:IBY405 ILU404:ILU405 IVQ404:IVQ405 JFM404:JFM405 JPI404:JPI405 JZE404:JZE405 KJA404:KJA405 KSW404:KSW405 LCS404:LCS405 LMO404:LMO405 LWK404:LWK405 MGG404:MGG405 MQC404:MQC405 MZY404:MZY405 NJU404:NJU405 NTQ404:NTQ405 ODM404:ODM405 ONI404:ONI405 OXE404:OXE405 PHA404:PHA405 PQW404:PQW405 QAS404:QAS405 QKO404:QKO405 QUK404:QUK405 REG404:REG405 ROC404:ROC405 RXY404:RXY405 SHU404:SHU405 SRQ404:SRQ405 TBM404:TBM405 TLI404:TLI405 TVE404:TVE405 UFA404:UFA405 UOW404:UOW405 UYS404:UYS405 VIO404:VIO405 VSK404:VSK405 WCG404:WCG405 WMC404:WMC405 WVY404:WVY405 WVY389:WVY390 WMC389:WMC390 WCG389:WCG390 VSK389:VSK390 VIO389:VIO390 UYS389:UYS390 UOW389:UOW390 UFA389:UFA390 TVE389:TVE390 TLI389:TLI390 TBM389:TBM390 SRQ389:SRQ390 SHU389:SHU390 RXY389:RXY390 ROC389:ROC390 REG389:REG390 QUK389:QUK390 QKO389:QKO390 QAS389:QAS390 PQW389:PQW390 PHA389:PHA390 OXE389:OXE390 ONI389:ONI390 ODM389:ODM390 NTQ389:NTQ390 NJU389:NJU390 MZY389:MZY390 MQC389:MQC390 MGG389:MGG390 LWK389:LWK390 LMO389:LMO390 LCS389:LCS390 KSW389:KSW390 KJA389:KJA390 JZE389:JZE390 JPI389:JPI390 JFM389:JFM390 IVQ389:IVQ390 ILU389:ILU390 IBY389:IBY390 HSC389:HSC390 HIG389:HIG390 GYK389:GYK390 GOO389:GOO390 GES389:GES390 FUW389:FUW390 FLA389:FLA390 FBE389:FBE390 ERI389:ERI390 EHM389:EHM390 DXQ389:DXQ390 DNU389:DNU390 DDY389:DDY390 CUC389:CUC390 CKG389:CKG390 CAK389:CAK390 BQO389:BQO390 BGS389:BGS390 AWW389:AWW390 ANA389:ANA390 ADE389:ADE390 TI389:TI390 JM389:JM390 WVY398:WVY399 WMC398:WMC399 WCG398:WCG399 VSK398:VSK399 VIO398:VIO399 UYS398:UYS399 UOW398:UOW399 UFA398:UFA399 TVE398:TVE399 TLI398:TLI399 TBM398:TBM399 SRQ398:SRQ399 SHU398:SHU399 RXY398:RXY399 ROC398:ROC399 REG398:REG399 QUK398:QUK399 QKO398:QKO399 QAS398:QAS399 PQW398:PQW399 PHA398:PHA399 OXE398:OXE399 ONI398:ONI399 ODM398:ODM399 NTQ398:NTQ399 NJU398:NJU399 MZY398:MZY399 MQC398:MQC399 MGG398:MGG399 LWK398:LWK399 LMO398:LMO399 LCS398:LCS399 KSW398:KSW399 KJA398:KJA399 JZE398:JZE399 JPI398:JPI399 JFM398:JFM399 IVQ398:IVQ399 ILU398:ILU399 IBY398:IBY399 HSC398:HSC399 HIG398:HIG399 GYK398:GYK399 GOO398:GOO399 GES398:GES399 FUW398:FUW399 FLA398:FLA399 FBE398:FBE399 ERI398:ERI399 EHM398:EHM399 DXQ398:DXQ399 DNU398:DNU399 DDY398:DDY399 CUC398:CUC399 CKG398:CKG399 CAK398:CAK399 BQO398:BQO399 BGS398:BGS399 AWW398:AWW399 ANA398:ANA399 ADE398:ADE399 TI398:TI399 JM398:JM399 JM407:JM408 TI407:TI408 ADE407:ADE408 ANA407:ANA408 AWW407:AWW408 BGS407:BGS408 BQO407:BQO408 CAK407:CAK408 CKG407:CKG408 CUC407:CUC408 DDY407:DDY408 DNU407:DNU408 DXQ407:DXQ408 EHM407:EHM408 ERI407:ERI408 FBE407:FBE408 FLA407:FLA408 FUW407:FUW408 GES407:GES408 GOO407:GOO408 GYK407:GYK408 HIG407:HIG408 HSC407:HSC408 IBY407:IBY408 ILU407:ILU408 IVQ407:IVQ408 JFM407:JFM408 JPI407:JPI408 JZE407:JZE408 KJA407:KJA408 KSW407:KSW408 LCS407:LCS408 LMO407:LMO408 LWK407:LWK408 MGG407:MGG408 MQC407:MQC408 MZY407:MZY408 NJU407:NJU408 NTQ407:NTQ408 ODM407:ODM408 ONI407:ONI408 OXE407:OXE408 PHA407:PHA408 PQW407:PQW408 QAS407:QAS408 QKO407:QKO408 QUK407:QUK408 REG407:REG408 ROC407:ROC408 RXY407:RXY408 SHU407:SHU408 SRQ407:SRQ408 TBM407:TBM408 TLI407:TLI408 TVE407:TVE408 UFA407:UFA408 UOW407:UOW408 UYS407:UYS408 VIO407:VIO408 VSK407:VSK408 WCG407:WCG408 WMC407:WMC408 WVY407:WVY408 JM410:JM411 TI410:TI411 ADE410:ADE411 ANA410:ANA411 AWW410:AWW411 BGS410:BGS411 BQO410:BQO411 CAK410:CAK411 CKG410:CKG411 CUC410:CUC411 DDY410:DDY411 DNU410:DNU411 DXQ410:DXQ411 EHM410:EHM411 ERI410:ERI411 FBE410:FBE411 FLA410:FLA411 FUW410:FUW411 GES410:GES411 GOO410:GOO411 GYK410:GYK411 HIG410:HIG411 HSC410:HSC411 IBY410:IBY411 ILU410:ILU411 IVQ410:IVQ411 JFM410:JFM411 JPI410:JPI411 JZE410:JZE411 KJA410:KJA411 KSW410:KSW411 LCS410:LCS411 LMO410:LMO411 LWK410:LWK411 MGG410:MGG411 MQC410:MQC411 MZY410:MZY411 NJU410:NJU411 NTQ410:NTQ411 ODM410:ODM411 ONI410:ONI411 OXE410:OXE411 PHA410:PHA411 PQW410:PQW411 QAS410:QAS411 QKO410:QKO411 QUK410:QUK411 REG410:REG411 ROC410:ROC411 RXY410:RXY411 SHU410:SHU411 SRQ410:SRQ411 TBM410:TBM411 TLI410:TLI411 TVE410:TVE411 UFA410:UFA411 UOW410:UOW411 UYS410:UYS411 VIO410:VIO411 VSK410:VSK411 WCG410:WCG411 WMC410:WMC411 WVY410:WVY411 JM413:JM414 TI413:TI414 ADE413:ADE414 ANA413:ANA414 AWW413:AWW414 BGS413:BGS414 BQO413:BQO414 CAK413:CAK414 CKG413:CKG414 CUC413:CUC414 DDY413:DDY414 DNU413:DNU414 DXQ413:DXQ414 EHM413:EHM414 ERI413:ERI414 FBE413:FBE414 FLA413:FLA414 FUW413:FUW414 GES413:GES414 GOO413:GOO414 GYK413:GYK414 HIG413:HIG414 HSC413:HSC414 IBY413:IBY414 ILU413:ILU414 IVQ413:IVQ414 JFM413:JFM414 JPI413:JPI414 JZE413:JZE414 KJA413:KJA414 KSW413:KSW414 LCS413:LCS414 LMO413:LMO414 LWK413:LWK414 MGG413:MGG414 MQC413:MQC414 MZY413:MZY414 NJU413:NJU414 NTQ413:NTQ414 ODM413:ODM414 ONI413:ONI414 OXE413:OXE414 PHA413:PHA414 PQW413:PQW414 QAS413:QAS414 QKO413:QKO414 QUK413:QUK414 REG413:REG414 ROC413:ROC414 RXY413:RXY414 SHU413:SHU414 SRQ413:SRQ414 TBM413:TBM414 TLI413:TLI414 TVE413:TVE414 UFA413:UFA414 UOW413:UOW414 UYS413:UYS414 VIO413:VIO414 VSK413:VSK414 WCG413:WCG414 WMC413:WMC414 WVY413:WVY414 JM419:JM420 TI419:TI420 ADE419:ADE420 ANA419:ANA420 AWW419:AWW420 BGS419:BGS420 BQO419:BQO420 CAK419:CAK420 CKG419:CKG420 CUC419:CUC420 DDY419:DDY420 DNU419:DNU420 DXQ419:DXQ420 EHM419:EHM420 ERI419:ERI420 FBE419:FBE420 FLA419:FLA420 FUW419:FUW420 GES419:GES420 GOO419:GOO420 GYK419:GYK420 HIG419:HIG420 HSC419:HSC420 IBY419:IBY420 ILU419:ILU420 IVQ419:IVQ420 JFM419:JFM420 JPI419:JPI420 JZE419:JZE420 KJA419:KJA420 KSW419:KSW420 LCS419:LCS420 LMO419:LMO420 LWK419:LWK420 MGG419:MGG420 MQC419:MQC420 MZY419:MZY420 NJU419:NJU420 NTQ419:NTQ420 ODM419:ODM420 ONI419:ONI420 OXE419:OXE420 PHA419:PHA420 PQW419:PQW420 QAS419:QAS420 QKO419:QKO420 QUK419:QUK420 REG419:REG420 ROC419:ROC420 RXY419:RXY420 SHU419:SHU420 SRQ419:SRQ420 TBM419:TBM420 TLI419:TLI420 TVE419:TVE420 UFA419:UFA420 UOW419:UOW420 UYS419:UYS420 VIO419:VIO420 VSK419:VSK420 WCG419:WCG420 WMC419:WMC420 WVY419:WVY420 JM422:JM423 TI422:TI423 ADE422:ADE423 ANA422:ANA423 AWW422:AWW423 BGS422:BGS423 BQO422:BQO423 CAK422:CAK423 CKG422:CKG423 CUC422:CUC423 DDY422:DDY423 DNU422:DNU423 DXQ422:DXQ423 EHM422:EHM423 ERI422:ERI423 FBE422:FBE423 FLA422:FLA423 FUW422:FUW423 GES422:GES423 GOO422:GOO423 GYK422:GYK423 HIG422:HIG423 HSC422:HSC423 IBY422:IBY423 ILU422:ILU423 IVQ422:IVQ423 JFM422:JFM423 JPI422:JPI423 JZE422:JZE423 KJA422:KJA423 KSW422:KSW423 LCS422:LCS423 LMO422:LMO423 LWK422:LWK423 MGG422:MGG423 MQC422:MQC423 MZY422:MZY423 NJU422:NJU423 NTQ422:NTQ423 ODM422:ODM423 ONI422:ONI423 OXE422:OXE423 PHA422:PHA423 PQW422:PQW423 QAS422:QAS423 QKO422:QKO423 QUK422:QUK423 REG422:REG423 ROC422:ROC423 RXY422:RXY423 SHU422:SHU423 SRQ422:SRQ423 TBM422:TBM423 TLI422:TLI423 TVE422:TVE423 UFA422:UFA423 UOW422:UOW423 UYS422:UYS423 VIO422:VIO423 VSK422:VSK423 WCG422:WCG423 WMC422:WMC423 WVY422:WVY423 JM428:JM429 TI428:TI429 ADE428:ADE429 ANA428:ANA429 AWW428:AWW429 BGS428:BGS429 BQO428:BQO429 CAK428:CAK429 CKG428:CKG429 CUC428:CUC429 DDY428:DDY429 DNU428:DNU429 DXQ428:DXQ429 EHM428:EHM429 ERI428:ERI429 FBE428:FBE429 FLA428:FLA429 FUW428:FUW429 GES428:GES429 GOO428:GOO429 GYK428:GYK429 HIG428:HIG429 HSC428:HSC429 IBY428:IBY429 ILU428:ILU429 IVQ428:IVQ429 JFM428:JFM429 JPI428:JPI429 JZE428:JZE429 KJA428:KJA429 KSW428:KSW429 LCS428:LCS429 LMO428:LMO429 LWK428:LWK429 MGG428:MGG429 MQC428:MQC429 MZY428:MZY429 NJU428:NJU429 NTQ428:NTQ429 ODM428:ODM429 ONI428:ONI429 OXE428:OXE429 PHA428:PHA429 PQW428:PQW429 QAS428:QAS429 QKO428:QKO429 QUK428:QUK429 REG428:REG429 ROC428:ROC429 RXY428:RXY429 SHU428:SHU429 SRQ428:SRQ429 TBM428:TBM429 TLI428:TLI429 TVE428:TVE429 UFA428:UFA429 UOW428:UOW429 UYS428:UYS429 VIO428:VIO429 VSK428:VSK429 WCG428:WCG429 WMC428:WMC429 WVY428:WVY429 JM431:JM432 TI431:TI432 ADE431:ADE432 ANA431:ANA432 AWW431:AWW432 BGS431:BGS432 BQO431:BQO432 CAK431:CAK432 CKG431:CKG432 CUC431:CUC432 DDY431:DDY432 DNU431:DNU432 DXQ431:DXQ432 EHM431:EHM432 ERI431:ERI432 FBE431:FBE432 FLA431:FLA432 FUW431:FUW432 GES431:GES432 GOO431:GOO432 GYK431:GYK432 HIG431:HIG432 HSC431:HSC432 IBY431:IBY432 ILU431:ILU432 IVQ431:IVQ432 JFM431:JFM432 JPI431:JPI432 JZE431:JZE432 KJA431:KJA432 KSW431:KSW432 LCS431:LCS432 LMO431:LMO432 LWK431:LWK432 MGG431:MGG432 MQC431:MQC432 MZY431:MZY432 NJU431:NJU432 NTQ431:NTQ432 ODM431:ODM432 ONI431:ONI432 OXE431:OXE432 PHA431:PHA432 PQW431:PQW432 QAS431:QAS432 QKO431:QKO432 QUK431:QUK432 REG431:REG432 ROC431:ROC432 RXY431:RXY432 SHU431:SHU432 SRQ431:SRQ432 TBM431:TBM432 TLI431:TLI432 TVE431:TVE432 UFA431:UFA432 UOW431:UOW432 UYS431:UYS432 VIO431:VIO432 VSK431:VSK432 WCG431:WCG432 WMC431:WMC432 WVY431:WVY432 WVY416:WVY417 WMC416:WMC417 WCG416:WCG417 VSK416:VSK417 VIO416:VIO417 UYS416:UYS417 UOW416:UOW417 UFA416:UFA417 TVE416:TVE417 TLI416:TLI417 TBM416:TBM417 SRQ416:SRQ417 SHU416:SHU417 RXY416:RXY417 ROC416:ROC417 REG416:REG417 QUK416:QUK417 QKO416:QKO417 QAS416:QAS417 PQW416:PQW417 PHA416:PHA417 OXE416:OXE417 ONI416:ONI417 ODM416:ODM417 NTQ416:NTQ417 NJU416:NJU417 MZY416:MZY417 MQC416:MQC417 MGG416:MGG417 LWK416:LWK417 LMO416:LMO417 LCS416:LCS417 KSW416:KSW417 KJA416:KJA417 JZE416:JZE417 JPI416:JPI417 JFM416:JFM417 IVQ416:IVQ417 ILU416:ILU417 IBY416:IBY417 HSC416:HSC417 HIG416:HIG417 GYK416:GYK417 GOO416:GOO417 GES416:GES417 FUW416:FUW417 FLA416:FLA417 FBE416:FBE417 ERI416:ERI417 EHM416:EHM417 DXQ416:DXQ417 DNU416:DNU417 DDY416:DDY417 CUC416:CUC417 CKG416:CKG417 CAK416:CAK417 BQO416:BQO417 BGS416:BGS417 AWW416:AWW417 ANA416:ANA417 ADE416:ADE417 TI416:TI417 JM416:JM417 WVY425:WVY426 WMC425:WMC426 WCG425:WCG426 VSK425:VSK426 VIO425:VIO426 UYS425:UYS426 UOW425:UOW426 UFA425:UFA426 TVE425:TVE426 TLI425:TLI426 TBM425:TBM426 SRQ425:SRQ426 SHU425:SHU426 RXY425:RXY426 ROC425:ROC426 REG425:REG426 QUK425:QUK426 QKO425:QKO426 QAS425:QAS426 PQW425:PQW426 PHA425:PHA426 OXE425:OXE426 ONI425:ONI426 ODM425:ODM426 NTQ425:NTQ426 NJU425:NJU426 MZY425:MZY426 MQC425:MQC426 MGG425:MGG426 LWK425:LWK426 LMO425:LMO426 LCS425:LCS426 KSW425:KSW426 KJA425:KJA426 JZE425:JZE426 JPI425:JPI426 JFM425:JFM426 IVQ425:IVQ426 ILU425:ILU426 IBY425:IBY426 HSC425:HSC426 HIG425:HIG426 GYK425:GYK426 GOO425:GOO426 GES425:GES426 FUW425:FUW426 FLA425:FLA426 FBE425:FBE426 ERI425:ERI426 EHM425:EHM426 DXQ425:DXQ426 DNU425:DNU426 DDY425:DDY426 CUC425:CUC426 CKG425:CKG426 CAK425:CAK426 BQO425:BQO426 BGS425:BGS426 AWW425:AWW426 ANA425:ANA426 ADE425:ADE426 TI425:TI426 JM425:JM426 JM434:JM435 TI434:TI435 ADE434:ADE435 ANA434:ANA435 AWW434:AWW435 BGS434:BGS435 BQO434:BQO435 CAK434:CAK435 CKG434:CKG435 CUC434:CUC435 DDY434:DDY435 DNU434:DNU435 DXQ434:DXQ435 EHM434:EHM435 ERI434:ERI435 FBE434:FBE435 FLA434:FLA435 FUW434:FUW435 GES434:GES435 GOO434:GOO435 GYK434:GYK435 HIG434:HIG435 HSC434:HSC435 IBY434:IBY435 ILU434:ILU435 IVQ434:IVQ435 JFM434:JFM435 JPI434:JPI435 JZE434:JZE435 KJA434:KJA435 KSW434:KSW435 LCS434:LCS435 LMO434:LMO435 LWK434:LWK435 MGG434:MGG435 MQC434:MQC435 MZY434:MZY435 NJU434:NJU435 NTQ434:NTQ435 ODM434:ODM435 ONI434:ONI435 OXE434:OXE435 PHA434:PHA435 PQW434:PQW435 QAS434:QAS435 QKO434:QKO435 QUK434:QUK435 REG434:REG435 ROC434:ROC435 RXY434:RXY435 SHU434:SHU435 SRQ434:SRQ435 TBM434:TBM435 TLI434:TLI435 TVE434:TVE435 UFA434:UFA435 UOW434:UOW435 UYS434:UYS435 VIO434:VIO435 VSK434:VSK435 WCG434:WCG435 WMC434:WMC435 WVY434:WVY435 JM437:JM438 TI437:TI438 ADE437:ADE438 ANA437:ANA438 AWW437:AWW438 BGS437:BGS438 BQO437:BQO438 CAK437:CAK438 CKG437:CKG438 CUC437:CUC438 DDY437:DDY438 DNU437:DNU438 DXQ437:DXQ438 EHM437:EHM438 ERI437:ERI438 FBE437:FBE438 FLA437:FLA438 FUW437:FUW438 GES437:GES438 GOO437:GOO438 GYK437:GYK438 HIG437:HIG438 HSC437:HSC438 IBY437:IBY438 ILU437:ILU438 IVQ437:IVQ438 JFM437:JFM438 JPI437:JPI438 JZE437:JZE438 KJA437:KJA438 KSW437:KSW438 LCS437:LCS438 LMO437:LMO438 LWK437:LWK438 MGG437:MGG438 MQC437:MQC438 MZY437:MZY438 NJU437:NJU438 NTQ437:NTQ438 ODM437:ODM438 ONI437:ONI438 OXE437:OXE438 PHA437:PHA438 PQW437:PQW438 QAS437:QAS438 QKO437:QKO438 QUK437:QUK438 REG437:REG438 ROC437:ROC438 RXY437:RXY438 SHU437:SHU438 SRQ437:SRQ438 TBM437:TBM438 TLI437:TLI438 TVE437:TVE438 UFA437:UFA438 UOW437:UOW438 UYS437:UYS438 VIO437:VIO438 VSK437:VSK438 WCG437:WCG438 WMC437:WMC438 WVY437:WVY438 JM440:JM441 TI440:TI441 ADE440:ADE441 ANA440:ANA441 AWW440:AWW441 BGS440:BGS441 BQO440:BQO441 CAK440:CAK441 CKG440:CKG441 CUC440:CUC441 DDY440:DDY441 DNU440:DNU441 DXQ440:DXQ441 EHM440:EHM441 ERI440:ERI441 FBE440:FBE441 FLA440:FLA441 FUW440:FUW441 GES440:GES441 GOO440:GOO441 GYK440:GYK441 HIG440:HIG441 HSC440:HSC441 IBY440:IBY441 ILU440:ILU441 IVQ440:IVQ441 JFM440:JFM441 JPI440:JPI441 JZE440:JZE441 KJA440:KJA441 KSW440:KSW441 LCS440:LCS441 LMO440:LMO441 LWK440:LWK441 MGG440:MGG441 MQC440:MQC441 MZY440:MZY441 NJU440:NJU441 NTQ440:NTQ441 ODM440:ODM441 ONI440:ONI441 OXE440:OXE441 PHA440:PHA441 PQW440:PQW441 QAS440:QAS441 QKO440:QKO441 QUK440:QUK441 REG440:REG441 ROC440:ROC441 RXY440:RXY441 SHU440:SHU441 SRQ440:SRQ441 TBM440:TBM441 TLI440:TLI441 TVE440:TVE441 UFA440:UFA441 UOW440:UOW441 UYS440:UYS441 VIO440:VIO441 VSK440:VSK441 WCG440:WCG441 WMC440:WMC441 WVY440:WVY441 JM446:JM447 TI446:TI447 ADE446:ADE447 ANA446:ANA447 AWW446:AWW447 BGS446:BGS447 BQO446:BQO447 CAK446:CAK447 CKG446:CKG447 CUC446:CUC447 DDY446:DDY447 DNU446:DNU447 DXQ446:DXQ447 EHM446:EHM447 ERI446:ERI447 FBE446:FBE447 FLA446:FLA447 FUW446:FUW447 GES446:GES447 GOO446:GOO447 GYK446:GYK447 HIG446:HIG447 HSC446:HSC447 IBY446:IBY447 ILU446:ILU447 IVQ446:IVQ447 JFM446:JFM447 JPI446:JPI447 JZE446:JZE447 KJA446:KJA447 KSW446:KSW447 LCS446:LCS447 LMO446:LMO447 LWK446:LWK447 MGG446:MGG447 MQC446:MQC447 MZY446:MZY447 NJU446:NJU447 NTQ446:NTQ447 ODM446:ODM447 ONI446:ONI447 OXE446:OXE447 PHA446:PHA447 PQW446:PQW447 QAS446:QAS447 QKO446:QKO447 QUK446:QUK447 REG446:REG447 ROC446:ROC447 RXY446:RXY447 SHU446:SHU447 SRQ446:SRQ447 TBM446:TBM447 TLI446:TLI447 TVE446:TVE447 UFA446:UFA447 UOW446:UOW447 UYS446:UYS447 VIO446:VIO447 VSK446:VSK447 WCG446:WCG447 WMC446:WMC447 WVY446:WVY447 JM449:JM450 TI449:TI450 ADE449:ADE450 ANA449:ANA450 AWW449:AWW450 BGS449:BGS450 BQO449:BQO450 CAK449:CAK450 CKG449:CKG450 CUC449:CUC450 DDY449:DDY450 DNU449:DNU450 DXQ449:DXQ450 EHM449:EHM450 ERI449:ERI450 FBE449:FBE450 FLA449:FLA450 FUW449:FUW450 GES449:GES450 GOO449:GOO450 GYK449:GYK450 HIG449:HIG450 HSC449:HSC450 IBY449:IBY450 ILU449:ILU450 IVQ449:IVQ450 JFM449:JFM450 JPI449:JPI450 JZE449:JZE450 KJA449:KJA450 KSW449:KSW450 LCS449:LCS450 LMO449:LMO450 LWK449:LWK450 MGG449:MGG450 MQC449:MQC450 MZY449:MZY450 NJU449:NJU450 NTQ449:NTQ450 ODM449:ODM450 ONI449:ONI450 OXE449:OXE450 PHA449:PHA450 PQW449:PQW450 QAS449:QAS450 QKO449:QKO450 QUK449:QUK450 REG449:REG450 ROC449:ROC450 RXY449:RXY450 SHU449:SHU450 SRQ449:SRQ450 TBM449:TBM450 TLI449:TLI450 TVE449:TVE450 UFA449:UFA450 UOW449:UOW450 UYS449:UYS450 VIO449:VIO450 VSK449:VSK450 WCG449:WCG450 WMC449:WMC450 WVY449:WVY450 JM455:JM456 TI455:TI456 ADE455:ADE456 ANA455:ANA456 AWW455:AWW456 BGS455:BGS456 BQO455:BQO456 CAK455:CAK456 CKG455:CKG456 CUC455:CUC456 DDY455:DDY456 DNU455:DNU456 DXQ455:DXQ456 EHM455:EHM456 ERI455:ERI456 FBE455:FBE456 FLA455:FLA456 FUW455:FUW456 GES455:GES456 GOO455:GOO456 GYK455:GYK456 HIG455:HIG456 HSC455:HSC456 IBY455:IBY456 ILU455:ILU456 IVQ455:IVQ456 JFM455:JFM456 JPI455:JPI456 JZE455:JZE456 KJA455:KJA456 KSW455:KSW456 LCS455:LCS456 LMO455:LMO456 LWK455:LWK456 MGG455:MGG456 MQC455:MQC456 MZY455:MZY456 NJU455:NJU456 NTQ455:NTQ456 ODM455:ODM456 ONI455:ONI456 OXE455:OXE456 PHA455:PHA456 PQW455:PQW456 QAS455:QAS456 QKO455:QKO456 QUK455:QUK456 REG455:REG456 ROC455:ROC456 RXY455:RXY456 SHU455:SHU456 SRQ455:SRQ456 TBM455:TBM456 TLI455:TLI456 TVE455:TVE456 UFA455:UFA456 UOW455:UOW456 UYS455:UYS456 VIO455:VIO456 VSK455:VSK456 WCG455:WCG456 WMC455:WMC456 WVY455:WVY456 WVY443:WVY444 WMC443:WMC444 WCG443:WCG444 VSK443:VSK444 VIO443:VIO444 UYS443:UYS444 UOW443:UOW444 UFA443:UFA444 TVE443:TVE444 TLI443:TLI444 TBM443:TBM444 SRQ443:SRQ444 SHU443:SHU444 RXY443:RXY444 ROC443:ROC444 REG443:REG444 QUK443:QUK444 QKO443:QKO444 QAS443:QAS444 PQW443:PQW444 PHA443:PHA444 OXE443:OXE444 ONI443:ONI444 ODM443:ODM444 NTQ443:NTQ444 NJU443:NJU444 MZY443:MZY444 MQC443:MQC444 MGG443:MGG444 LWK443:LWK444 LMO443:LMO444 LCS443:LCS444 KSW443:KSW444 KJA443:KJA444 JZE443:JZE444 JPI443:JPI444 JFM443:JFM444 IVQ443:IVQ444 ILU443:ILU444 IBY443:IBY444 HSC443:HSC444 HIG443:HIG444 GYK443:GYK444 GOO443:GOO444 GES443:GES444 FUW443:FUW444 FLA443:FLA444 FBE443:FBE444 ERI443:ERI444 EHM443:EHM444 DXQ443:DXQ444 DNU443:DNU444 DDY443:DDY444 CUC443:CUC444 CKG443:CKG444 CAK443:CAK444 BQO443:BQO444 BGS443:BGS444 AWW443:AWW444 ANA443:ANA444 ADE443:ADE444 TI443:TI444 JM443:JM444 WVY452:WVY453 WMC452:WMC453 WCG452:WCG453 VSK452:VSK453 VIO452:VIO453 UYS452:UYS453 UOW452:UOW453 UFA452:UFA453 TVE452:TVE453 TLI452:TLI453 TBM452:TBM453 SRQ452:SRQ453 SHU452:SHU453 RXY452:RXY453 ROC452:ROC453 REG452:REG453 QUK452:QUK453 QKO452:QKO453 QAS452:QAS453 PQW452:PQW453 PHA452:PHA453 OXE452:OXE453 ONI452:ONI453 ODM452:ODM453 NTQ452:NTQ453 NJU452:NJU453 MZY452:MZY453 MQC452:MQC453 MGG452:MGG453 LWK452:LWK453 LMO452:LMO453 LCS452:LCS453 KSW452:KSW453 KJA452:KJA453 JZE452:JZE453 JPI452:JPI453 JFM452:JFM453 IVQ452:IVQ453 ILU452:ILU453 IBY452:IBY453 HSC452:HSC453 HIG452:HIG453 GYK452:GYK453 GOO452:GOO453 GES452:GES453 FUW452:FUW453 FLA452:FLA453 FBE452:FBE453 ERI452:ERI453 EHM452:EHM453 DXQ452:DXQ453 DNU452:DNU453 DDY452:DDY453 CUC452:CUC453 CKG452:CKG453 CAK452:CAK453 BQO452:BQO453 BGS452:BGS453 AWW452:AWW453 ANA452:ANA453 ADE452:ADE453 TI452:TI453 JM452:JM453 WVY1843:WVY1949 JM1843:JM1949 TI1843:TI1949 ADE1843:ADE1949 ANA1843:ANA1949 AWW1843:AWW1949 BGS1843:BGS1949 BQO1843:BQO1949 CAK1843:CAK1949 CKG1843:CKG1949 CUC1843:CUC1949 DDY1843:DDY1949 DNU1843:DNU1949 DXQ1843:DXQ1949 EHM1843:EHM1949 ERI1843:ERI1949 FBE1843:FBE1949 FLA1843:FLA1949 FUW1843:FUW1949 GES1843:GES1949 GOO1843:GOO1949 GYK1843:GYK1949 HIG1843:HIG1949 HSC1843:HSC1949 IBY1843:IBY1949 ILU1843:ILU1949 IVQ1843:IVQ1949 JFM1843:JFM1949 JPI1843:JPI1949 JZE1843:JZE1949 KJA1843:KJA1949 KSW1843:KSW1949 LCS1843:LCS1949 LMO1843:LMO1949 LWK1843:LWK1949 MGG1843:MGG1949 MQC1843:MQC1949 MZY1843:MZY1949 NJU1843:NJU1949 NTQ1843:NTQ1949 ODM1843:ODM1949 ONI1843:ONI1949 OXE1843:OXE1949 PHA1843:PHA1949 PQW1843:PQW1949 QAS1843:QAS1949 QKO1843:QKO1949 QUK1843:QUK1949 REG1843:REG1949 ROC1843:ROC1949 RXY1843:RXY1949 SHU1843:SHU1949 SRQ1843:SRQ1949 TBM1843:TBM1949 TLI1843:TLI1949 TVE1843:TVE1949 UFA1843:UFA1949 UOW1843:UOW1949 UYS1843:UYS1949 VIO1843:VIO1949 VSK1843:VSK1949 WCG1843:WCG1949 WCG909:WCG1007 VSK909:VSK1007 VIO909:VIO1007 UYS909:UYS1007 UOW909:UOW1007 UFA909:UFA1007 TVE909:TVE1007 TLI909:TLI1007 TBM909:TBM1007 SRQ909:SRQ1007 SHU909:SHU1007 RXY909:RXY1007 ROC909:ROC1007 REG909:REG1007 QUK909:QUK1007 QKO909:QKO1007 QAS909:QAS1007 PQW909:PQW1007 PHA909:PHA1007 OXE909:OXE1007 ONI909:ONI1007 ODM909:ODM1007 NTQ909:NTQ1007 NJU909:NJU1007 MZY909:MZY1007 MQC909:MQC1007 MGG909:MGG1007 LWK909:LWK1007 LMO909:LMO1007 LCS909:LCS1007 KSW909:KSW1007 KJA909:KJA1007 JZE909:JZE1007 JPI909:JPI1007 JFM909:JFM1007 IVQ909:IVQ1007 ILU909:ILU1007 IBY909:IBY1007 HSC909:HSC1007 HIG909:HIG1007 GYK909:GYK1007 GOO909:GOO1007 GES909:GES1007 FUW909:FUW1007 FLA909:FLA1007 FBE909:FBE1007 ERI909:ERI1007 EHM909:EHM1007 DXQ909:DXQ1007 DNU909:DNU1007 DDY909:DDY1007 CUC909:CUC1007 CKG909:CKG1007 CAK909:CAK1007 BQO909:BQO1007 BGS909:BGS1007 AWW909:AWW1007 ANA909:ANA1007 ADE909:ADE1007 TI909:TI1007 JM909:JM1007 WVY909:WVY1007 WMC909:WMC1007 WMC1843:WMC1949 WVY1389:WVY1459 JM1389:JM1459 TI1389:TI1459 ADE1389:ADE1459 ANA1389:ANA1459 AWW1389:AWW1459 BGS1389:BGS1459 BQO1389:BQO1459 CAK1389:CAK1459 CKG1389:CKG1459 CUC1389:CUC1459 DDY1389:DDY1459 DNU1389:DNU1459 DXQ1389:DXQ1459 EHM1389:EHM1459 ERI1389:ERI1459 FBE1389:FBE1459 FLA1389:FLA1459 FUW1389:FUW1459 GES1389:GES1459 GOO1389:GOO1459 GYK1389:GYK1459 HIG1389:HIG1459 HSC1389:HSC1459 IBY1389:IBY1459 ILU1389:ILU1459 IVQ1389:IVQ1459 JFM1389:JFM1459 JPI1389:JPI1459 JZE1389:JZE1459 KJA1389:KJA1459 KSW1389:KSW1459 LCS1389:LCS1459 LMO1389:LMO1459 LWK1389:LWK1459 MGG1389:MGG1459 MQC1389:MQC1459 MZY1389:MZY1459 NJU1389:NJU1459 NTQ1389:NTQ1459 ODM1389:ODM1459 ONI1389:ONI1459 OXE1389:OXE1459 PHA1389:PHA1459 PQW1389:PQW1459 QAS1389:QAS1459 QKO1389:QKO1459 QUK1389:QUK1459 REG1389:REG1459 ROC1389:ROC1459 RXY1389:RXY1459 SHU1389:SHU1459 SRQ1389:SRQ1459 TBM1389:TBM1459 TLI1389:TLI1459 TVE1389:TVE1459 UFA1389:UFA1459 UOW1389:UOW1459 UYS1389:UYS1459 VIO1389:VIO1459 VSK1389:VSK1459 WCG1389:WCG1459 VSK1245:VSK1315 VIO1245:VIO1315 UYS1245:UYS1315 UOW1245:UOW1315 UFA1245:UFA1315 TVE1245:TVE1315 TLI1245:TLI1315 TBM1245:TBM1315 SRQ1245:SRQ1315 SHU1245:SHU1315 RXY1245:RXY1315 ROC1245:ROC1315 REG1245:REG1315 QUK1245:QUK1315 QKO1245:QKO1315 QAS1245:QAS1315 PQW1245:PQW1315 PHA1245:PHA1315 OXE1245:OXE1315 ONI1245:ONI1315 ODM1245:ODM1315 NTQ1245:NTQ1315 NJU1245:NJU1315 MZY1245:MZY1315 MQC1245:MQC1315 MGG1245:MGG1315 LWK1245:LWK1315 LMO1245:LMO1315 LCS1245:LCS1315 KSW1245:KSW1315 KJA1245:KJA1315 JZE1245:JZE1315 JPI1245:JPI1315 JFM1245:JFM1315 IVQ1245:IVQ1315 ILU1245:ILU1315 IBY1245:IBY1315 HSC1245:HSC1315 HIG1245:HIG1315 GYK1245:GYK1315 GOO1245:GOO1315 GES1245:GES1315 FUW1245:FUW1315 FLA1245:FLA1315 FBE1245:FBE1315 ERI1245:ERI1315 EHM1245:EHM1315 DXQ1245:DXQ1315 DNU1245:DNU1315 DDY1245:DDY1315 CUC1245:CUC1315 CKG1245:CKG1315 CAK1245:CAK1315 BQO1245:BQO1315 BGS1245:BGS1315 AWW1245:AWW1315 ANA1245:ANA1315 ADE1245:ADE1315 TI1245:TI1315 JM1245:JM1315 WVY1245:WVY1315 WMC1245:WMC1315 WCG1317:WCG1387 WMC1389:WMC1459 VSK1317:VSK1387 VIO1317:VIO1387 UYS1317:UYS1387 UOW1317:UOW1387 UFA1317:UFA1387 TVE1317:TVE1387 TLI1317:TLI1387 TBM1317:TBM1387 SRQ1317:SRQ1387 SHU1317:SHU1387 RXY1317:RXY1387 ROC1317:ROC1387 REG1317:REG1387 QUK1317:QUK1387 QKO1317:QKO1387 QAS1317:QAS1387 PQW1317:PQW1387 PHA1317:PHA1387 OXE1317:OXE1387 ONI1317:ONI1387 ODM1317:ODM1387 NTQ1317:NTQ1387 NJU1317:NJU1387 MZY1317:MZY1387 MQC1317:MQC1387 MGG1317:MGG1387 LWK1317:LWK1387 LMO1317:LMO1387 LCS1317:LCS1387 KSW1317:KSW1387 KJA1317:KJA1387 JZE1317:JZE1387 JPI1317:JPI1387 JFM1317:JFM1387 IVQ1317:IVQ1387 ILU1317:ILU1387 IBY1317:IBY1387 HSC1317:HSC1387 HIG1317:HIG1387 GYK1317:GYK1387 GOO1317:GOO1387 GES1317:GES1387 FUW1317:FUW1387 FLA1317:FLA1387 FBE1317:FBE1387 ERI1317:ERI1387 EHM1317:EHM1387 DXQ1317:DXQ1387 DNU1317:DNU1387 DDY1317:DDY1387 CUC1317:CUC1387 CKG1317:CKG1387 CAK1317:CAK1387 BQO1317:BQO1387 BGS1317:BGS1387 AWW1317:AWW1387 ANA1317:ANA1387 ADE1317:ADE1387 TI1317:TI1387 JM1317:JM1387 WVY1317:WVY1387 WMC1317:WMC1387 WCG1245:WCG1315 VSK1173:VSK1243 VIO1173:VIO1243 UYS1173:UYS1243 UOW1173:UOW1243 UFA1173:UFA1243 TVE1173:TVE1243 TLI1173:TLI1243 TBM1173:TBM1243 SRQ1173:SRQ1243 SHU1173:SHU1243 RXY1173:RXY1243 ROC1173:ROC1243 REG1173:REG1243 QUK1173:QUK1243 QKO1173:QKO1243 QAS1173:QAS1243 PQW1173:PQW1243 PHA1173:PHA1243 OXE1173:OXE1243 ONI1173:ONI1243 ODM1173:ODM1243 NTQ1173:NTQ1243 NJU1173:NJU1243 MZY1173:MZY1243 MQC1173:MQC1243 MGG1173:MGG1243 LWK1173:LWK1243 LMO1173:LMO1243 LCS1173:LCS1243 KSW1173:KSW1243 KJA1173:KJA1243 JZE1173:JZE1243 JPI1173:JPI1243 JFM1173:JFM1243 IVQ1173:IVQ1243 ILU1173:ILU1243 IBY1173:IBY1243 HSC1173:HSC1243 HIG1173:HIG1243 GYK1173:GYK1243 GOO1173:GOO1243 GES1173:GES1243 FUW1173:FUW1243 FLA1173:FLA1243 FBE1173:FBE1243 ERI1173:ERI1243 EHM1173:EHM1243 DXQ1173:DXQ1243 DNU1173:DNU1243 DDY1173:DDY1243 CUC1173:CUC1243 CKG1173:CKG1243 CAK1173:CAK1243 BQO1173:BQO1243 BGS1173:BGS1243 AWW1173:AWW1243 ANA1173:ANA1243 ADE1173:ADE1243 TI1173:TI1243 JM1173:JM1243 WVY1173:WVY1243 WMC1173:WMC1243 WVY1083:WVY1171 JM1083:JM1171 TI1083:TI1171 ADE1083:ADE1171 ANA1083:ANA1171 AWW1083:AWW1171 BGS1083:BGS1171 BQO1083:BQO1171 CAK1083:CAK1171 CKG1083:CKG1171 CUC1083:CUC1171 DDY1083:DDY1171 DNU1083:DNU1171 DXQ1083:DXQ1171 EHM1083:EHM1171 ERI1083:ERI1171 FBE1083:FBE1171 FLA1083:FLA1171 FUW1083:FUW1171 GES1083:GES1171 GOO1083:GOO1171 GYK1083:GYK1171 HIG1083:HIG1171 HSC1083:HSC1171 IBY1083:IBY1171 ILU1083:ILU1171 IVQ1083:IVQ1171 JFM1083:JFM1171 JPI1083:JPI1171 JZE1083:JZE1171 KJA1083:KJA1171 KSW1083:KSW1171 LCS1083:LCS1171 LMO1083:LMO1171 LWK1083:LWK1171 MGG1083:MGG1171 MQC1083:MQC1171 MZY1083:MZY1171 NJU1083:NJU1171 NTQ1083:NTQ1171 ODM1083:ODM1171 ONI1083:ONI1171 OXE1083:OXE1171 PHA1083:PHA1171 PQW1083:PQW1171 QAS1083:QAS1171 QKO1083:QKO1171 QUK1083:QUK1171 REG1083:REG1171 ROC1083:ROC1171 RXY1083:RXY1171 SHU1083:SHU1171 SRQ1083:SRQ1171 TBM1083:TBM1171 TLI1083:TLI1171 TVE1083:TVE1171 UFA1083:UFA1171 UOW1083:UOW1171 UYS1083:UYS1171 VIO1083:VIO1171 VSK1083:VSK1171 WCG1083:WCG1171 WCG1173:WCG1243 WMC1083:WMC1171 JM6:JM10 WVY6:WVY10 WMC6:WMC10 WCG6:WCG10 VSK6:VSK10 VIO6:VIO10 UYS6:UYS10 UOW6:UOW10 UFA6:UFA10 TVE6:TVE10 TLI6:TLI10 TBM6:TBM10 SRQ6:SRQ10 SHU6:SHU10 RXY6:RXY10 ROC6:ROC10 REG6:REG10 QUK6:QUK10 QKO6:QKO10 QAS6:QAS10 PQW6:PQW10 PHA6:PHA10 OXE6:OXE10 ONI6:ONI10 ODM6:ODM10 NTQ6:NTQ10 NJU6:NJU10 MZY6:MZY10 MQC6:MQC10 MGG6:MGG10 LWK6:LWK10 LMO6:LMO10 LCS6:LCS10 KSW6:KSW10 KJA6:KJA10 JZE6:JZE10 JPI6:JPI10 JFM6:JFM10 IVQ6:IVQ10 ILU6:ILU10 IBY6:IBY10 HSC6:HSC10 HIG6:HIG10 GYK6:GYK10 GOO6:GOO10 GES6:GES10 FUW6:FUW10 FLA6:FLA10 FBE6:FBE10 ERI6:ERI10 EHM6:EHM10 DXQ6:DXQ10 DNU6:DNU10 DDY6:DDY10 CUC6:CUC10 CKG6:CKG10 CAK6:CAK10 BQO6:BQO10 BGS6:BGS10 AWW6:AWW10 ANA6:ANA10 ADE6:ADE10 TI6:TI10 WMC1461:WMC1841 WVY1461:WVY1841 JM1461:JM1841 TI1461:TI1841 ADE1461:ADE1841 ANA1461:ANA1841 AWW1461:AWW1841 BGS1461:BGS1841 BQO1461:BQO1841 CAK1461:CAK1841 CKG1461:CKG1841 CUC1461:CUC1841 DDY1461:DDY1841 DNU1461:DNU1841 DXQ1461:DXQ1841 EHM1461:EHM1841 ERI1461:ERI1841 FBE1461:FBE1841 FLA1461:FLA1841 FUW1461:FUW1841 GES1461:GES1841 GOO1461:GOO1841 GYK1461:GYK1841 HIG1461:HIG1841 HSC1461:HSC1841 IBY1461:IBY1841 ILU1461:ILU1841 IVQ1461:IVQ1841 JFM1461:JFM1841 JPI1461:JPI1841 JZE1461:JZE1841 KJA1461:KJA1841 KSW1461:KSW1841 LCS1461:LCS1841 LMO1461:LMO1841 LWK1461:LWK1841 MGG1461:MGG1841 MQC1461:MQC1841 MZY1461:MZY1841 NJU1461:NJU1841 NTQ1461:NTQ1841 ODM1461:ODM1841 ONI1461:ONI1841 OXE1461:OXE1841 PHA1461:PHA1841 PQW1461:PQW1841 QAS1461:QAS1841 QKO1461:QKO1841 QUK1461:QUK1841 REG1461:REG1841 ROC1461:ROC1841 RXY1461:RXY1841 SHU1461:SHU1841 SRQ1461:SRQ1841 TBM1461:TBM1841 TLI1461:TLI1841 TVE1461:TVE1841 UFA1461:UFA1841 UOW1461:UOW1841 UYS1461:UYS1841 VIO1461:VIO1841 VSK1461:VSK1841 WCG1461:WCG1841 WMC458:WMC788 WVY1951:WVY2110 WVY1009:WVY1081 JM1009:JM1081 TI1009:TI1081 ADE1009:ADE1081 ANA1009:ANA1081 AWW1009:AWW1081 BGS1009:BGS1081 BQO1009:BQO1081 CAK1009:CAK1081 CKG1009:CKG1081 CUC1009:CUC1081 DDY1009:DDY1081 DNU1009:DNU1081 DXQ1009:DXQ1081 EHM1009:EHM1081 ERI1009:ERI1081 FBE1009:FBE1081 FLA1009:FLA1081 FUW1009:FUW1081 GES1009:GES1081 GOO1009:GOO1081 GYK1009:GYK1081 HIG1009:HIG1081 HSC1009:HSC1081 IBY1009:IBY1081 ILU1009:ILU1081 IVQ1009:IVQ1081 JFM1009:JFM1081 JPI1009:JPI1081 JZE1009:JZE1081 KJA1009:KJA1081 KSW1009:KSW1081 LCS1009:LCS1081 LMO1009:LMO1081 LWK1009:LWK1081 MGG1009:MGG1081 MQC1009:MQC1081 MZY1009:MZY1081 NJU1009:NJU1081 NTQ1009:NTQ1081 ODM1009:ODM1081 ONI1009:ONI1081 OXE1009:OXE1081 PHA1009:PHA1081 PQW1009:PQW1081 QAS1009:QAS1081 QKO1009:QKO1081 QUK1009:QUK1081 REG1009:REG1081 ROC1009:ROC1081 RXY1009:RXY1081 SHU1009:SHU1081 SRQ1009:SRQ1081 TBM1009:TBM1081 TLI1009:TLI1081 TVE1009:TVE1081 UFA1009:UFA1081 UOW1009:UOW1081 UYS1009:UYS1081 VIO1009:VIO1081 VSK1009:VSK1081 WCG1009:WCG1081 WVY96:WVY381 JM96:JM381 TI96:TI381 ADE96:ADE381 ANA96:ANA381 AWW96:AWW381 BGS96:BGS381 BQO96:BQO381 CAK96:CAK381 CKG96:CKG381 CUC96:CUC381 DDY96:DDY381 DNU96:DNU381 DXQ96:DXQ381 EHM96:EHM381 ERI96:ERI381 FBE96:FBE381 FLA96:FLA381 FUW96:FUW381 GES96:GES381 GOO96:GOO381 GYK96:GYK381 HIG96:HIG381 HSC96:HSC381 IBY96:IBY381 ILU96:ILU381 IVQ96:IVQ381 JFM96:JFM381 JPI96:JPI381 JZE96:JZE381 KJA96:KJA381 KSW96:KSW381 LCS96:LCS381 LMO96:LMO381 LWK96:LWK381 MGG96:MGG381 MQC96:MQC381 MZY96:MZY381 NJU96:NJU381 NTQ96:NTQ381 ODM96:ODM381 ONI96:ONI381 OXE96:OXE381 PHA96:PHA381 PQW96:PQW381 QAS96:QAS381 QKO96:QKO381 QUK96:QUK381 REG96:REG381 ROC96:ROC381 RXY96:RXY381 SHU96:SHU381 SRQ96:SRQ381 TBM96:TBM381 TLI96:TLI381 TVE96:TVE381 UFA96:UFA381 UOW96:UOW381 UYS96:UYS381 VIO96:VIO381 VSK96:VSK381 WCG96:WCG381 WMC96:WMC381 WVY458:WVY788 JM458:JM788 TI458:TI788 ADE458:ADE788 ANA458:ANA788 AWW458:AWW788 BGS458:BGS788 BQO458:BQO788 CAK458:CAK788 CKG458:CKG788 CUC458:CUC788 DDY458:DDY788 DNU458:DNU788 DXQ458:DXQ788 EHM458:EHM788 ERI458:ERI788 FBE458:FBE788 FLA458:FLA788 FUW458:FUW788 GES458:GES788 GOO458:GOO788 GYK458:GYK788 HIG458:HIG788 HSC458:HSC788 IBY458:IBY788 ILU458:ILU788 IVQ458:IVQ788 JFM458:JFM788 JPI458:JPI788 JZE458:JZE788 KJA458:KJA788 KSW458:KSW788 LCS458:LCS788 LMO458:LMO788 LWK458:LWK788 MGG458:MGG788 MQC458:MQC788 MZY458:MZY788 NJU458:NJU788 NTQ458:NTQ788 ODM458:ODM788 ONI458:ONI788 OXE458:OXE788 PHA458:PHA788 PQW458:PQW788 QAS458:QAS788 QKO458:QKO788 QUK458:QUK788 REG458:REG788 ROC458:ROC788 RXY458:RXY788 SHU458:SHU788 SRQ458:SRQ788 TBM458:TBM788 TLI458:TLI788 TVE458:TVE788 UFA458:UFA788 UOW458:UOW788 UYS458:UYS788 VIO458:VIO788 VSK458:VSK788 WCG458:WCG788 WMC1951:WMC2110 WCG1951:WCG2110 VSK1951:VSK2110 VIO1951:VIO2110 UYS1951:UYS2110 UOW1951:UOW2110 UFA1951:UFA2110 TVE1951:TVE2110 TLI1951:TLI2110 TBM1951:TBM2110 SRQ1951:SRQ2110 SHU1951:SHU2110 RXY1951:RXY2110 ROC1951:ROC2110 REG1951:REG2110 QUK1951:QUK2110 QKO1951:QKO2110 QAS1951:QAS2110 PQW1951:PQW2110 PHA1951:PHA2110 OXE1951:OXE2110 ONI1951:ONI2110 ODM1951:ODM2110 NTQ1951:NTQ2110 NJU1951:NJU2110 MZY1951:MZY2110 MQC1951:MQC2110 MGG1951:MGG2110 LWK1951:LWK2110 LMO1951:LMO2110 LCS1951:LCS2110 KSW1951:KSW2110 KJA1951:KJA2110 JZE1951:JZE2110 JPI1951:JPI2110 JFM1951:JFM2110 IVQ1951:IVQ2110 ILU1951:ILU2110 IBY1951:IBY2110 HSC1951:HSC2110 HIG1951:HIG2110 GYK1951:GYK2110 GOO1951:GOO2110 GES1951:GES2110 FUW1951:FUW2110 FLA1951:FLA2110 FBE1951:FBE2110 ERI1951:ERI2110 EHM1951:EHM2110 DXQ1951:DXQ2110 DNU1951:DNU2110 DDY1951:DDY2110 CUC1951:CUC2110 CKG1951:CKG2110 CAK1951:CAK2110 BQO1951:BQO2110 BGS1951:BGS2110 AWW1951:AWW2110 ANA1951:ANA2110 ADE1951:ADE2110 TI1951:TI2110 JM1951:JM2110 WCG2112:WCG2419 VSK2112:VSK2419 VIO2112:VIO2419 UYS2112:UYS2419 UOW2112:UOW2419 UFA2112:UFA2419 TVE2112:TVE2419 TLI2112:TLI2419 TBM2112:TBM2419 SRQ2112:SRQ2419 SHU2112:SHU2419 RXY2112:RXY2419 ROC2112:ROC2419 REG2112:REG2419 QUK2112:QUK2419 QKO2112:QKO2419 QAS2112:QAS2419 PQW2112:PQW2419 PHA2112:PHA2419 OXE2112:OXE2419 ONI2112:ONI2419 ODM2112:ODM2419 NTQ2112:NTQ2419 NJU2112:NJU2419 MZY2112:MZY2419 MQC2112:MQC2419 MGG2112:MGG2419 LWK2112:LWK2419 LMO2112:LMO2419 LCS2112:LCS2419 KSW2112:KSW2419 KJA2112:KJA2419 JZE2112:JZE2419 JPI2112:JPI2419 JFM2112:JFM2419 IVQ2112:IVQ2419 ILU2112:ILU2419 IBY2112:IBY2419 HSC2112:HSC2419 HIG2112:HIG2419 GYK2112:GYK2419 GOO2112:GOO2419 GES2112:GES2419 FUW2112:FUW2419 FLA2112:FLA2419 FBE2112:FBE2419 ERI2112:ERI2419 EHM2112:EHM2419 DXQ2112:DXQ2419 DNU2112:DNU2419 DDY2112:DDY2419 CUC2112:CUC2419 CKG2112:CKG2419 CAK2112:CAK2419 BQO2112:BQO2419 BGS2112:BGS2419 AWW2112:AWW2419 ANA2112:ANA2419 ADE2112:ADE2419 TI2112:TI2419 JM2112:JM2419 WVY2112:WVY2419 WMC2112:WMC2419 TI790:TI906 ADE790:ADE906 ANA790:ANA906 AWW790:AWW906 BGS790:BGS906 BQO790:BQO906 CAK790:CAK906 CKG790:CKG906 CUC790:CUC906 DDY790:DDY906 DNU790:DNU906 DXQ790:DXQ906 EHM790:EHM906 ERI790:ERI906 FBE790:FBE906 FLA790:FLA906 FUW790:FUW906 GES790:GES906 GOO790:GOO906 GYK790:GYK906 HIG790:HIG906 HSC790:HSC906 IBY790:IBY906 ILU790:ILU906 IVQ790:IVQ906 JFM790:JFM906 JPI790:JPI906 JZE790:JZE906 KJA790:KJA906 KSW790:KSW906 LCS790:LCS906 LMO790:LMO906 LWK790:LWK906 MGG790:MGG906 MQC790:MQC906 MZY790:MZY906 NJU790:NJU906 NTQ790:NTQ906 ODM790:ODM906 ONI790:ONI906 OXE790:OXE906 PHA790:PHA906 PQW790:PQW906 QAS790:QAS906 QKO790:QKO906 QUK790:QUK906 REG790:REG906 ROC790:ROC906 RXY790:RXY906 SHU790:SHU906 SRQ790:SRQ906 TBM790:TBM906 TLI790:TLI906 TVE790:TVE906 UFA790:UFA906 UOW790:UOW906 UYS790:UYS906 VIO790:VIO906 VSK790:VSK906 WCG790:WCG906 WMC790:WMC906 WVY790:WVY906 JM790:JM906" xr:uid="{00000000-0002-0000-0000-00001A000000}"/>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L12:JL15 TH12:TH15 ADD12:ADD15 AMZ12:AMZ15 AWV12:AWV15 BGR12:BGR15 BQN12:BQN15 CAJ12:CAJ15 CKF12:CKF15 CUB12:CUB15 DDX12:DDX15 DNT12:DNT15 DXP12:DXP15 EHL12:EHL15 ERH12:ERH15 FBD12:FBD15 FKZ12:FKZ15 FUV12:FUV15 GER12:GER15 GON12:GON15 GYJ12:GYJ15 HIF12:HIF15 HSB12:HSB15 IBX12:IBX15 ILT12:ILT15 IVP12:IVP15 JFL12:JFL15 JPH12:JPH15 JZD12:JZD15 KIZ12:KIZ15 KSV12:KSV15 LCR12:LCR15 LMN12:LMN15 LWJ12:LWJ15 MGF12:MGF15 MQB12:MQB15 MZX12:MZX15 NJT12:NJT15 NTP12:NTP15 ODL12:ODL15 ONH12:ONH15 OXD12:OXD15 PGZ12:PGZ15 PQV12:PQV15 QAR12:QAR15 QKN12:QKN15 QUJ12:QUJ15 REF12:REF15 ROB12:ROB15 RXX12:RXX15 SHT12:SHT15 SRP12:SRP15 TBL12:TBL15 TLH12:TLH15 TVD12:TVD15 UEZ12:UEZ15 UOV12:UOV15 UYR12:UYR15 VIN12:VIN15 VSJ12:VSJ15 WCF12:WCF15 WMB12:WMB15 WVX12:WVX15 JL17:JL18 TH17:TH18 ADD17:ADD18 AMZ17:AMZ18 AWV17:AWV18 BGR17:BGR18 BQN17:BQN18 CAJ17:CAJ18 CKF17:CKF18 CUB17:CUB18 DDX17:DDX18 DNT17:DNT18 DXP17:DXP18 EHL17:EHL18 ERH17:ERH18 FBD17:FBD18 FKZ17:FKZ18 FUV17:FUV18 GER17:GER18 GON17:GON18 GYJ17:GYJ18 HIF17:HIF18 HSB17:HSB18 IBX17:IBX18 ILT17:ILT18 IVP17:IVP18 JFL17:JFL18 JPH17:JPH18 JZD17:JZD18 KIZ17:KIZ18 KSV17:KSV18 LCR17:LCR18 LMN17:LMN18 LWJ17:LWJ18 MGF17:MGF18 MQB17:MQB18 MZX17:MZX18 NJT17:NJT18 NTP17:NTP18 ODL17:ODL18 ONH17:ONH18 OXD17:OXD18 PGZ17:PGZ18 PQV17:PQV18 QAR17:QAR18 QKN17:QKN18 QUJ17:QUJ18 REF17:REF18 ROB17:ROB18 RXX17:RXX18 SHT17:SHT18 SRP17:SRP18 TBL17:TBL18 TLH17:TLH18 TVD17:TVD18 UEZ17:UEZ18 UOV17:UOV18 UYR17:UYR18 VIN17:VIN18 VSJ17:VSJ18 WCF17:WCF18 WMB17:WMB18 WVX17:WVX18 JL23:JL24 TH23:TH24 ADD23:ADD24 AMZ23:AMZ24 AWV23:AWV24 BGR23:BGR24 BQN23:BQN24 CAJ23:CAJ24 CKF23:CKF24 CUB23:CUB24 DDX23:DDX24 DNT23:DNT24 DXP23:DXP24 EHL23:EHL24 ERH23:ERH24 FBD23:FBD24 FKZ23:FKZ24 FUV23:FUV24 GER23:GER24 GON23:GON24 GYJ23:GYJ24 HIF23:HIF24 HSB23:HSB24 IBX23:IBX24 ILT23:ILT24 IVP23:IVP24 JFL23:JFL24 JPH23:JPH24 JZD23:JZD24 KIZ23:KIZ24 KSV23:KSV24 LCR23:LCR24 LMN23:LMN24 LWJ23:LWJ24 MGF23:MGF24 MQB23:MQB24 MZX23:MZX24 NJT23:NJT24 NTP23:NTP24 ODL23:ODL24 ONH23:ONH24 OXD23:OXD24 PGZ23:PGZ24 PQV23:PQV24 QAR23:QAR24 QKN23:QKN24 QUJ23:QUJ24 REF23:REF24 ROB23:ROB24 RXX23:RXX24 SHT23:SHT24 SRP23:SRP24 TBL23:TBL24 TLH23:TLH24 TVD23:TVD24 UEZ23:UEZ24 UOV23:UOV24 UYR23:UYR24 VIN23:VIN24 VSJ23:VSJ24 WCF23:WCF24 WMB23:WMB24 WVX23:WVX24 JL26:JL27 TH26:TH27 ADD26:ADD27 AMZ26:AMZ27 AWV26:AWV27 BGR26:BGR27 BQN26:BQN27 CAJ26:CAJ27 CKF26:CKF27 CUB26:CUB27 DDX26:DDX27 DNT26:DNT27 DXP26:DXP27 EHL26:EHL27 ERH26:ERH27 FBD26:FBD27 FKZ26:FKZ27 FUV26:FUV27 GER26:GER27 GON26:GON27 GYJ26:GYJ27 HIF26:HIF27 HSB26:HSB27 IBX26:IBX27 ILT26:ILT27 IVP26:IVP27 JFL26:JFL27 JPH26:JPH27 JZD26:JZD27 KIZ26:KIZ27 KSV26:KSV27 LCR26:LCR27 LMN26:LMN27 LWJ26:LWJ27 MGF26:MGF27 MQB26:MQB27 MZX26:MZX27 NJT26:NJT27 NTP26:NTP27 ODL26:ODL27 ONH26:ONH27 OXD26:OXD27 PGZ26:PGZ27 PQV26:PQV27 QAR26:QAR27 QKN26:QKN27 QUJ26:QUJ27 REF26:REF27 ROB26:ROB27 RXX26:RXX27 SHT26:SHT27 SRP26:SRP27 TBL26:TBL27 TLH26:TLH27 TVD26:TVD27 UEZ26:UEZ27 UOV26:UOV27 UYR26:UYR27 VIN26:VIN27 VSJ26:VSJ27 WCF26:WCF27 WMB26:WMB27 WVX26:WVX27 JL33:JL35 TH33:TH35 ADD33:ADD35 AMZ33:AMZ35 AWV33:AWV35 BGR33:BGR35 BQN33:BQN35 CAJ33:CAJ35 CKF33:CKF35 CUB33:CUB35 DDX33:DDX35 DNT33:DNT35 DXP33:DXP35 EHL33:EHL35 ERH33:ERH35 FBD33:FBD35 FKZ33:FKZ35 FUV33:FUV35 GER33:GER35 GON33:GON35 GYJ33:GYJ35 HIF33:HIF35 HSB33:HSB35 IBX33:IBX35 ILT33:ILT35 IVP33:IVP35 JFL33:JFL35 JPH33:JPH35 JZD33:JZD35 KIZ33:KIZ35 KSV33:KSV35 LCR33:LCR35 LMN33:LMN35 LWJ33:LWJ35 MGF33:MGF35 MQB33:MQB35 MZX33:MZX35 NJT33:NJT35 NTP33:NTP35 ODL33:ODL35 ONH33:ONH35 OXD33:OXD35 PGZ33:PGZ35 PQV33:PQV35 QAR33:QAR35 QKN33:QKN35 QUJ33:QUJ35 REF33:REF35 ROB33:ROB35 RXX33:RXX35 SHT33:SHT35 SRP33:SRP35 TBL33:TBL35 TLH33:TLH35 TVD33:TVD35 UEZ33:UEZ35 UOV33:UOV35 UYR33:UYR35 VIN33:VIN35 VSJ33:VSJ35 WCF33:WCF35 WMB33:WMB35 WVX33:WVX35 JL37:JL38 TH37:TH38 ADD37:ADD38 AMZ37:AMZ38 AWV37:AWV38 BGR37:BGR38 BQN37:BQN38 CAJ37:CAJ38 CKF37:CKF38 CUB37:CUB38 DDX37:DDX38 DNT37:DNT38 DXP37:DXP38 EHL37:EHL38 ERH37:ERH38 FBD37:FBD38 FKZ37:FKZ38 FUV37:FUV38 GER37:GER38 GON37:GON38 GYJ37:GYJ38 HIF37:HIF38 HSB37:HSB38 IBX37:IBX38 ILT37:ILT38 IVP37:IVP38 JFL37:JFL38 JPH37:JPH38 JZD37:JZD38 KIZ37:KIZ38 KSV37:KSV38 LCR37:LCR38 LMN37:LMN38 LWJ37:LWJ38 MGF37:MGF38 MQB37:MQB38 MZX37:MZX38 NJT37:NJT38 NTP37:NTP38 ODL37:ODL38 ONH37:ONH38 OXD37:OXD38 PGZ37:PGZ38 PQV37:PQV38 QAR37:QAR38 QKN37:QKN38 QUJ37:QUJ38 REF37:REF38 ROB37:ROB38 RXX37:RXX38 SHT37:SHT38 SRP37:SRP38 TBL37:TBL38 TLH37:TLH38 TVD37:TVD38 UEZ37:UEZ38 UOV37:UOV38 UYR37:UYR38 VIN37:VIN38 VSJ37:VSJ38 WCF37:WCF38 WMB37:WMB38 WVX37:WVX38 WVX20:WVX21 WMB20:WMB21 WCF20:WCF21 VSJ20:VSJ21 VIN20:VIN21 UYR20:UYR21 UOV20:UOV21 UEZ20:UEZ21 TVD20:TVD21 TLH20:TLH21 TBL20:TBL21 SRP20:SRP21 SHT20:SHT21 RXX20:RXX21 ROB20:ROB21 REF20:REF21 QUJ20:QUJ21 QKN20:QKN21 QAR20:QAR21 PQV20:PQV21 PGZ20:PGZ21 OXD20:OXD21 ONH20:ONH21 ODL20:ODL21 NTP20:NTP21 NJT20:NJT21 MZX20:MZX21 MQB20:MQB21 MGF20:MGF21 LWJ20:LWJ21 LMN20:LMN21 LCR20:LCR21 KSV20:KSV21 KIZ20:KIZ21 JZD20:JZD21 JPH20:JPH21 JFL20:JFL21 IVP20:IVP21 ILT20:ILT21 IBX20:IBX21 HSB20:HSB21 HIF20:HIF21 GYJ20:GYJ21 GON20:GON21 GER20:GER21 FUV20:FUV21 FKZ20:FKZ21 FBD20:FBD21 ERH20:ERH21 EHL20:EHL21 DXP20:DXP21 DNT20:DNT21 DDX20:DDX21 CUB20:CUB21 CKF20:CKF21 CAJ20:CAJ21 BQN20:BQN21 BGR20:BGR21 AWV20:AWV21 AMZ20:AMZ21 ADD20:ADD21 TH20:TH21 JL20:JL21 WVX30:WVX31 WMB30:WMB31 WCF30:WCF31 VSJ30:VSJ31 VIN30:VIN31 UYR30:UYR31 UOV30:UOV31 UEZ30:UEZ31 TVD30:TVD31 TLH30:TLH31 TBL30:TBL31 SRP30:SRP31 SHT30:SHT31 RXX30:RXX31 ROB30:ROB31 REF30:REF31 QUJ30:QUJ31 QKN30:QKN31 QAR30:QAR31 PQV30:PQV31 PGZ30:PGZ31 OXD30:OXD31 ONH30:ONH31 ODL30:ODL31 NTP30:NTP31 NJT30:NJT31 MZX30:MZX31 MQB30:MQB31 MGF30:MGF31 LWJ30:LWJ31 LMN30:LMN31 LCR30:LCR31 KSV30:KSV31 KIZ30:KIZ31 JZD30:JZD31 JPH30:JPH31 JFL30:JFL31 IVP30:IVP31 ILT30:ILT31 IBX30:IBX31 HSB30:HSB31 HIF30:HIF31 GYJ30:GYJ31 GON30:GON31 GER30:GER31 FUV30:FUV31 FKZ30:FKZ31 FBD30:FBD31 ERH30:ERH31 EHL30:EHL31 DXP30:DXP31 DNT30:DNT31 DDX30:DDX31 CUB30:CUB31 CKF30:CKF31 CAJ30:CAJ31 BQN30:BQN31 BGR30:BGR31 AWV30:AWV31 AMZ30:AMZ31 ADD30:ADD31 TH30:TH31 JL30:JL3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JL43:JL44 TH43:TH44 ADD43:ADD44 AMZ43:AMZ44 AWV43:AWV44 BGR43:BGR44 BQN43:BQN44 CAJ43:CAJ44 CKF43:CKF44 CUB43:CUB44 DDX43:DDX44 DNT43:DNT44 DXP43:DXP44 EHL43:EHL44 ERH43:ERH44 FBD43:FBD44 FKZ43:FKZ44 FUV43:FUV44 GER43:GER44 GON43:GON44 GYJ43:GYJ44 HIF43:HIF44 HSB43:HSB44 IBX43:IBX44 ILT43:ILT44 IVP43:IVP44 JFL43:JFL44 JPH43:JPH44 JZD43:JZD44 KIZ43:KIZ44 KSV43:KSV44 LCR43:LCR44 LMN43:LMN44 LWJ43:LWJ44 MGF43:MGF44 MQB43:MQB44 MZX43:MZX44 NJT43:NJT44 NTP43:NTP44 ODL43:ODL44 ONH43:ONH44 OXD43:OXD44 PGZ43:PGZ44 PQV43:PQV44 QAR43:QAR44 QKN43:QKN44 QUJ43:QUJ44 REF43:REF44 ROB43:ROB44 RXX43:RXX44 SHT43:SHT44 SRP43:SRP44 TBL43:TBL44 TLH43:TLH44 TVD43:TVD44 UEZ43:UEZ44 UOV43:UOV44 UYR43:UYR44 VIN43:VIN44 VSJ43:VSJ44 WCF43:WCF44 WMB43:WMB44 WVX43:WVX44 JL46:JL47 TH46:TH47 ADD46:ADD47 AMZ46:AMZ47 AWV46:AWV47 BGR46:BGR47 BQN46:BQN47 CAJ46:CAJ47 CKF46:CKF47 CUB46:CUB47 DDX46:DDX47 DNT46:DNT47 DXP46:DXP47 EHL46:EHL47 ERH46:ERH47 FBD46:FBD47 FKZ46:FKZ47 FUV46:FUV47 GER46:GER47 GON46:GON47 GYJ46:GYJ47 HIF46:HIF47 HSB46:HSB47 IBX46:IBX47 ILT46:ILT47 IVP46:IVP47 JFL46:JFL47 JPH46:JPH47 JZD46:JZD47 KIZ46:KIZ47 KSV46:KSV47 LCR46:LCR47 LMN46:LMN47 LWJ46:LWJ47 MGF46:MGF47 MQB46:MQB47 MZX46:MZX47 NJT46:NJT47 NTP46:NTP47 ODL46:ODL47 ONH46:ONH47 OXD46:OXD47 PGZ46:PGZ47 PQV46:PQV47 QAR46:QAR47 QKN46:QKN47 QUJ46:QUJ47 REF46:REF47 ROB46:ROB47 RXX46:RXX47 SHT46:SHT47 SRP46:SRP47 TBL46:TBL47 TLH46:TLH47 TVD46:TVD47 UEZ46:UEZ47 UOV46:UOV47 UYR46:UYR47 VIN46:VIN47 VSJ46:VSJ47 WCF46:WCF47 WMB46:WMB47 WVX46:WVX47 JL53:JL56 TH53:TH56 ADD53:ADD56 AMZ53:AMZ56 AWV53:AWV56 BGR53:BGR56 BQN53:BQN56 CAJ53:CAJ56 CKF53:CKF56 CUB53:CUB56 DDX53:DDX56 DNT53:DNT56 DXP53:DXP56 EHL53:EHL56 ERH53:ERH56 FBD53:FBD56 FKZ53:FKZ56 FUV53:FUV56 GER53:GER56 GON53:GON56 GYJ53:GYJ56 HIF53:HIF56 HSB53:HSB56 IBX53:IBX56 ILT53:ILT56 IVP53:IVP56 JFL53:JFL56 JPH53:JPH56 JZD53:JZD56 KIZ53:KIZ56 KSV53:KSV56 LCR53:LCR56 LMN53:LMN56 LWJ53:LWJ56 MGF53:MGF56 MQB53:MQB56 MZX53:MZX56 NJT53:NJT56 NTP53:NTP56 ODL53:ODL56 ONH53:ONH56 OXD53:OXD56 PGZ53:PGZ56 PQV53:PQV56 QAR53:QAR56 QKN53:QKN56 QUJ53:QUJ56 REF53:REF56 ROB53:ROB56 RXX53:RXX56 SHT53:SHT56 SRP53:SRP56 TBL53:TBL56 TLH53:TLH56 TVD53:TVD56 UEZ53:UEZ56 UOV53:UOV56 UYR53:UYR56 VIN53:VIN56 VSJ53:VSJ56 WCF53:WCF56 WMB53:WMB56 WVX53:WVX56 JL58:JL59 TH58:TH59 ADD58:ADD59 AMZ58:AMZ59 AWV58:AWV59 BGR58:BGR59 BQN58:BQN59 CAJ58:CAJ59 CKF58:CKF59 CUB58:CUB59 DDX58:DDX59 DNT58:DNT59 DXP58:DXP59 EHL58:EHL59 ERH58:ERH59 FBD58:FBD59 FKZ58:FKZ59 FUV58:FUV59 GER58:GER59 GON58:GON59 GYJ58:GYJ59 HIF58:HIF59 HSB58:HSB59 IBX58:IBX59 ILT58:ILT59 IVP58:IVP59 JFL58:JFL59 JPH58:JPH59 JZD58:JZD59 KIZ58:KIZ59 KSV58:KSV59 LCR58:LCR59 LMN58:LMN59 LWJ58:LWJ59 MGF58:MGF59 MQB58:MQB59 MZX58:MZX59 NJT58:NJT59 NTP58:NTP59 ODL58:ODL59 ONH58:ONH59 OXD58:OXD59 PGZ58:PGZ59 PQV58:PQV59 QAR58:QAR59 QKN58:QKN59 QUJ58:QUJ59 REF58:REF59 ROB58:ROB59 RXX58:RXX59 SHT58:SHT59 SRP58:SRP59 TBL58:TBL59 TLH58:TLH59 TVD58:TVD59 UEZ58:UEZ59 UOV58:UOV59 UYR58:UYR59 VIN58:VIN59 VSJ58:VSJ59 WCF58:WCF59 WMB58:WMB59 WVX58:WVX59 JL64:JL65 TH64:TH65 ADD64:ADD65 AMZ64:AMZ65 AWV64:AWV65 BGR64:BGR65 BQN64:BQN65 CAJ64:CAJ65 CKF64:CKF65 CUB64:CUB65 DDX64:DDX65 DNT64:DNT65 DXP64:DXP65 EHL64:EHL65 ERH64:ERH65 FBD64:FBD65 FKZ64:FKZ65 FUV64:FUV65 GER64:GER65 GON64:GON65 GYJ64:GYJ65 HIF64:HIF65 HSB64:HSB65 IBX64:IBX65 ILT64:ILT65 IVP64:IVP65 JFL64:JFL65 JPH64:JPH65 JZD64:JZD65 KIZ64:KIZ65 KSV64:KSV65 LCR64:LCR65 LMN64:LMN65 LWJ64:LWJ65 MGF64:MGF65 MQB64:MQB65 MZX64:MZX65 NJT64:NJT65 NTP64:NTP65 ODL64:ODL65 ONH64:ONH65 OXD64:OXD65 PGZ64:PGZ65 PQV64:PQV65 QAR64:QAR65 QKN64:QKN65 QUJ64:QUJ65 REF64:REF65 ROB64:ROB65 RXX64:RXX65 SHT64:SHT65 SRP64:SRP65 TBL64:TBL65 TLH64:TLH65 TVD64:TVD65 UEZ64:UEZ65 UOV64:UOV65 UYR64:UYR65 VIN64:VIN65 VSJ64:VSJ65 WCF64:WCF65 WMB64:WMB65 WVX64:WVX65 JL67:JL68 TH67:TH68 ADD67:ADD68 AMZ67:AMZ68 AWV67:AWV68 BGR67:BGR68 BQN67:BQN68 CAJ67:CAJ68 CKF67:CKF68 CUB67:CUB68 DDX67:DDX68 DNT67:DNT68 DXP67:DXP68 EHL67:EHL68 ERH67:ERH68 FBD67:FBD68 FKZ67:FKZ68 FUV67:FUV68 GER67:GER68 GON67:GON68 GYJ67:GYJ68 HIF67:HIF68 HSB67:HSB68 IBX67:IBX68 ILT67:ILT68 IVP67:IVP68 JFL67:JFL68 JPH67:JPH68 JZD67:JZD68 KIZ67:KIZ68 KSV67:KSV68 LCR67:LCR68 LMN67:LMN68 LWJ67:LWJ68 MGF67:MGF68 MQB67:MQB68 MZX67:MZX68 NJT67:NJT68 NTP67:NTP68 ODL67:ODL68 ONH67:ONH68 OXD67:OXD68 PGZ67:PGZ68 PQV67:PQV68 QAR67:QAR68 QKN67:QKN68 QUJ67:QUJ68 REF67:REF68 ROB67:ROB68 RXX67:RXX68 SHT67:SHT68 SRP67:SRP68 TBL67:TBL68 TLH67:TLH68 TVD67:TVD68 UEZ67:UEZ68 UOV67:UOV68 UYR67:UYR68 VIN67:VIN68 VSJ67:VSJ68 WCF67:WCF68 WMB67:WMB68 WVX67:WVX68 WVX49:WVX50 WMB49:WMB50 WCF49:WCF50 VSJ49:VSJ50 VIN49:VIN50 UYR49:UYR50 UOV49:UOV50 UEZ49:UEZ50 TVD49:TVD50 TLH49:TLH50 TBL49:TBL50 SRP49:SRP50 SHT49:SHT50 RXX49:RXX50 ROB49:ROB50 REF49:REF50 QUJ49:QUJ50 QKN49:QKN50 QAR49:QAR50 PQV49:PQV50 PGZ49:PGZ50 OXD49:OXD50 ONH49:ONH50 ODL49:ODL50 NTP49:NTP50 NJT49:NJT50 MZX49:MZX50 MQB49:MQB50 MGF49:MGF50 LWJ49:LWJ50 LMN49:LMN50 LCR49:LCR50 KSV49:KSV50 KIZ49:KIZ50 JZD49:JZD50 JPH49:JPH50 JFL49:JFL50 IVP49:IVP50 ILT49:ILT50 IBX49:IBX50 HSB49:HSB50 HIF49:HIF50 GYJ49:GYJ50 GON49:GON50 GER49:GER50 FUV49:FUV50 FKZ49:FKZ50 FBD49:FBD50 ERH49:ERH50 EHL49:EHL50 DXP49:DXP50 DNT49:DNT50 DDX49:DDX50 CUB49:CUB50 CKF49:CKF50 CAJ49:CAJ50 BQN49:BQN50 BGR49:BGR50 AWV49:AWV50 AMZ49:AMZ50 ADD49:ADD50 TH49:TH50 JL49:JL50 WVX61:WVX62 WMB61:WMB62 WCF61:WCF62 VSJ61:VSJ62 VIN61:VIN62 UYR61:UYR62 UOV61:UOV62 UEZ61:UEZ62 TVD61:TVD62 TLH61:TLH62 TBL61:TBL62 SRP61:SRP62 SHT61:SHT62 RXX61:RXX62 ROB61:ROB62 REF61:REF62 QUJ61:QUJ62 QKN61:QKN62 QAR61:QAR62 PQV61:PQV62 PGZ61:PGZ62 OXD61:OXD62 ONH61:ONH62 ODL61:ODL62 NTP61:NTP62 NJT61:NJT62 MZX61:MZX62 MQB61:MQB62 MGF61:MGF62 LWJ61:LWJ62 LMN61:LMN62 LCR61:LCR62 KSV61:KSV62 KIZ61:KIZ62 JZD61:JZD62 JPH61:JPH62 JFL61:JFL62 IVP61:IVP62 ILT61:ILT62 IBX61:IBX62 HSB61:HSB62 HIF61:HIF62 GYJ61:GYJ62 GON61:GON62 GER61:GER62 FUV61:FUV62 FKZ61:FKZ62 FBD61:FBD62 ERH61:ERH62 EHL61:EHL62 DXP61:DXP62 DNT61:DNT62 DDX61:DDX62 CUB61:CUB62 CKF61:CKF62 CAJ61:CAJ62 BQN61:BQN62 BGR61:BGR62 AWV61:AWV62 AMZ61:AMZ62 ADD61:ADD62 TH61:TH62 JL61:JL62 JL70:JL71 TH70:TH71 ADD70:ADD71 AMZ70:AMZ71 AWV70:AWV71 BGR70:BGR71 BQN70:BQN71 CAJ70:CAJ71 CKF70:CKF71 CUB70:CUB71 DDX70:DDX71 DNT70:DNT71 DXP70:DXP71 EHL70:EHL71 ERH70:ERH71 FBD70:FBD71 FKZ70:FKZ71 FUV70:FUV71 GER70:GER71 GON70:GON71 GYJ70:GYJ71 HIF70:HIF71 HSB70:HSB71 IBX70:IBX71 ILT70:ILT71 IVP70:IVP71 JFL70:JFL71 JPH70:JPH71 JZD70:JZD71 KIZ70:KIZ71 KSV70:KSV71 LCR70:LCR71 LMN70:LMN71 LWJ70:LWJ71 MGF70:MGF71 MQB70:MQB71 MZX70:MZX71 NJT70:NJT71 NTP70:NTP71 ODL70:ODL71 ONH70:ONH71 OXD70:OXD71 PGZ70:PGZ71 PQV70:PQV71 QAR70:QAR71 QKN70:QKN71 QUJ70:QUJ71 REF70:REF71 ROB70:ROB71 RXX70:RXX71 SHT70:SHT71 SRP70:SRP71 TBL70:TBL71 TLH70:TLH71 TVD70:TVD71 UEZ70:UEZ71 UOV70:UOV71 UYR70:UYR71 VIN70:VIN71 VSJ70:VSJ71 WCF70:WCF71 WMB70:WMB71 WVX70:WVX71 JL73:JL74 TH73:TH74 ADD73:ADD74 AMZ73:AMZ74 AWV73:AWV74 BGR73:BGR74 BQN73:BQN74 CAJ73:CAJ74 CKF73:CKF74 CUB73:CUB74 DDX73:DDX74 DNT73:DNT74 DXP73:DXP74 EHL73:EHL74 ERH73:ERH74 FBD73:FBD74 FKZ73:FKZ74 FUV73:FUV74 GER73:GER74 GON73:GON74 GYJ73:GYJ74 HIF73:HIF74 HSB73:HSB74 IBX73:IBX74 ILT73:ILT74 IVP73:IVP74 JFL73:JFL74 JPH73:JPH74 JZD73:JZD74 KIZ73:KIZ74 KSV73:KSV74 LCR73:LCR74 LMN73:LMN74 LWJ73:LWJ74 MGF73:MGF74 MQB73:MQB74 MZX73:MZX74 NJT73:NJT74 NTP73:NTP74 ODL73:ODL74 ONH73:ONH74 OXD73:OXD74 PGZ73:PGZ74 PQV73:PQV74 QAR73:QAR74 QKN73:QKN74 QUJ73:QUJ74 REF73:REF74 ROB73:ROB74 RXX73:RXX74 SHT73:SHT74 SRP73:SRP74 TBL73:TBL74 TLH73:TLH74 TVD73:TVD74 UEZ73:UEZ74 UOV73:UOV74 UYR73:UYR74 VIN73:VIN74 VSJ73:VSJ74 WCF73:WCF74 WMB73:WMB74 WVX73:WVX74 JL76:JL77 TH76:TH77 ADD76:ADD77 AMZ76:AMZ77 AWV76:AWV77 BGR76:BGR77 BQN76:BQN77 CAJ76:CAJ77 CKF76:CKF77 CUB76:CUB77 DDX76:DDX77 DNT76:DNT77 DXP76:DXP77 EHL76:EHL77 ERH76:ERH77 FBD76:FBD77 FKZ76:FKZ77 FUV76:FUV77 GER76:GER77 GON76:GON77 GYJ76:GYJ77 HIF76:HIF77 HSB76:HSB77 IBX76:IBX77 ILT76:ILT77 IVP76:IVP77 JFL76:JFL77 JPH76:JPH77 JZD76:JZD77 KIZ76:KIZ77 KSV76:KSV77 LCR76:LCR77 LMN76:LMN77 LWJ76:LWJ77 MGF76:MGF77 MQB76:MQB77 MZX76:MZX77 NJT76:NJT77 NTP76:NTP77 ODL76:ODL77 ONH76:ONH77 OXD76:OXD77 PGZ76:PGZ77 PQV76:PQV77 QAR76:QAR77 QKN76:QKN77 QUJ76:QUJ77 REF76:REF77 ROB76:ROB77 RXX76:RXX77 SHT76:SHT77 SRP76:SRP77 TBL76:TBL77 TLH76:TLH77 TVD76:TVD77 UEZ76:UEZ77 UOV76:UOV77 UYR76:UYR77 VIN76:VIN77 VSJ76:VSJ77 WCF76:WCF77 WMB76:WMB77 WVX76:WVX77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JL87:JL88 TH87:TH88 ADD87:ADD88 AMZ87:AMZ88 AWV87:AWV88 BGR87:BGR88 BQN87:BQN88 CAJ87:CAJ88 CKF87:CKF88 CUB87:CUB88 DDX87:DDX88 DNT87:DNT88 DXP87:DXP88 EHL87:EHL88 ERH87:ERH88 FBD87:FBD88 FKZ87:FKZ88 FUV87:FUV88 GER87:GER88 GON87:GON88 GYJ87:GYJ88 HIF87:HIF88 HSB87:HSB88 IBX87:IBX88 ILT87:ILT88 IVP87:IVP88 JFL87:JFL88 JPH87:JPH88 JZD87:JZD88 KIZ87:KIZ88 KSV87:KSV88 LCR87:LCR88 LMN87:LMN88 LWJ87:LWJ88 MGF87:MGF88 MQB87:MQB88 MZX87:MZX88 NJT87:NJT88 NTP87:NTP88 ODL87:ODL88 ONH87:ONH88 OXD87:OXD88 PGZ87:PGZ88 PQV87:PQV88 QAR87:QAR88 QKN87:QKN88 QUJ87:QUJ88 REF87:REF88 ROB87:ROB88 RXX87:RXX88 SHT87:SHT88 SRP87:SRP88 TBL87:TBL88 TLH87:TLH88 TVD87:TVD88 UEZ87:UEZ88 UOV87:UOV88 UYR87:UYR88 VIN87:VIN88 VSJ87:VSJ88 WCF87:WCF88 WMB87:WMB88 WVX87:WVX88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WVX80:WVX81 WMB80:WMB81 WCF80:WCF81 VSJ80:VSJ81 VIN80:VIN81 UYR80:UYR81 UOV80:UOV81 UEZ80:UEZ81 TVD80:TVD81 TLH80:TLH81 TBL80:TBL81 SRP80:SRP81 SHT80:SHT81 RXX80:RXX81 ROB80:ROB81 REF80:REF81 QUJ80:QUJ81 QKN80:QKN81 QAR80:QAR81 PQV80:PQV81 PGZ80:PGZ81 OXD80:OXD81 ONH80:ONH81 ODL80:ODL81 NTP80:NTP81 NJT80:NJT81 MZX80:MZX81 MQB80:MQB81 MGF80:MGF81 LWJ80:LWJ81 LMN80:LMN81 LCR80:LCR81 KSV80:KSV81 KIZ80:KIZ81 JZD80:JZD81 JPH80:JPH81 JFL80:JFL81 IVP80:IVP81 ILT80:ILT81 IBX80:IBX81 HSB80:HSB81 HIF80:HIF81 GYJ80:GYJ81 GON80:GON81 GER80:GER81 FUV80:FUV81 FKZ80:FKZ81 FBD80:FBD81 ERH80:ERH81 EHL80:EHL81 DXP80:DXP81 DNT80:DNT81 DDX80:DDX81 CUB80:CUB81 CKF80:CKF81 CAJ80:CAJ81 BQN80:BQN81 BGR80:BGR81 AWV80:AWV81 AMZ80:AMZ81 ADD80:ADD81 TH80:TH81 JL80:JL81 WVX90:WVX91 WMB90:WMB91 WCF90:WCF91 VSJ90:VSJ91 VIN90:VIN91 UYR90:UYR91 UOV90:UOV91 UEZ90:UEZ91 TVD90:TVD91 TLH90:TLH91 TBL90:TBL91 SRP90:SRP91 SHT90:SHT91 RXX90:RXX91 ROB90:ROB91 REF90:REF91 QUJ90:QUJ91 QKN90:QKN91 QAR90:QAR91 PQV90:PQV91 PGZ90:PGZ91 OXD90:OXD91 ONH90:ONH91 ODL90:ODL91 NTP90:NTP91 NJT90:NJT91 MZX90:MZX91 MQB90:MQB91 MGF90:MGF91 LWJ90:LWJ91 LMN90:LMN91 LCR90:LCR91 KSV90:KSV91 KIZ90:KIZ91 JZD90:JZD91 JPH90:JPH91 JFL90:JFL91 IVP90:IVP91 ILT90:ILT91 IBX90:IBX91 HSB90:HSB91 HIF90:HIF91 GYJ90:GYJ91 GON90:GON91 GER90:GER91 FUV90:FUV91 FKZ90:FKZ91 FBD90:FBD91 ERH90:ERH91 EHL90:EHL91 DXP90:DXP91 DNT90:DNT91 DDX90:DDX91 CUB90:CUB91 CKF90:CKF91 CAJ90:CAJ91 BQN90:BQN91 BGR90:BGR91 AWV90:AWV91 AMZ90:AMZ91 ADD90:ADD91 TH90:TH91 JL90:JL91 WMB1009:WMB1081 JL383:JL384 TH383:TH384 ADD383:ADD384 AMZ383:AMZ384 AWV383:AWV384 BGR383:BGR384 BQN383:BQN384 CAJ383:CAJ384 CKF383:CKF384 CUB383:CUB384 DDX383:DDX384 DNT383:DNT384 DXP383:DXP384 EHL383:EHL384 ERH383:ERH384 FBD383:FBD384 FKZ383:FKZ384 FUV383:FUV384 GER383:GER384 GON383:GON384 GYJ383:GYJ384 HIF383:HIF384 HSB383:HSB384 IBX383:IBX384 ILT383:ILT384 IVP383:IVP384 JFL383:JFL384 JPH383:JPH384 JZD383:JZD384 KIZ383:KIZ384 KSV383:KSV384 LCR383:LCR384 LMN383:LMN384 LWJ383:LWJ384 MGF383:MGF384 MQB383:MQB384 MZX383:MZX384 NJT383:NJT384 NTP383:NTP384 ODL383:ODL384 ONH383:ONH384 OXD383:OXD384 PGZ383:PGZ384 PQV383:PQV384 QAR383:QAR384 QKN383:QKN384 QUJ383:QUJ384 REF383:REF384 ROB383:ROB384 RXX383:RXX384 SHT383:SHT384 SRP383:SRP384 TBL383:TBL384 TLH383:TLH384 TVD383:TVD384 UEZ383:UEZ384 UOV383:UOV384 UYR383:UYR384 VIN383:VIN384 VSJ383:VSJ384 WCF383:WCF384 WMB383:WMB384 WVX383:WVX384 JL386:JL387 TH386:TH387 ADD386:ADD387 AMZ386:AMZ387 AWV386:AWV387 BGR386:BGR387 BQN386:BQN387 CAJ386:CAJ387 CKF386:CKF387 CUB386:CUB387 DDX386:DDX387 DNT386:DNT387 DXP386:DXP387 EHL386:EHL387 ERH386:ERH387 FBD386:FBD387 FKZ386:FKZ387 FUV386:FUV387 GER386:GER387 GON386:GON387 GYJ386:GYJ387 HIF386:HIF387 HSB386:HSB387 IBX386:IBX387 ILT386:ILT387 IVP386:IVP387 JFL386:JFL387 JPH386:JPH387 JZD386:JZD387 KIZ386:KIZ387 KSV386:KSV387 LCR386:LCR387 LMN386:LMN387 LWJ386:LWJ387 MGF386:MGF387 MQB386:MQB387 MZX386:MZX387 NJT386:NJT387 NTP386:NTP387 ODL386:ODL387 ONH386:ONH387 OXD386:OXD387 PGZ386:PGZ387 PQV386:PQV387 QAR386:QAR387 QKN386:QKN387 QUJ386:QUJ387 REF386:REF387 ROB386:ROB387 RXX386:RXX387 SHT386:SHT387 SRP386:SRP387 TBL386:TBL387 TLH386:TLH387 TVD386:TVD387 UEZ386:UEZ387 UOV386:UOV387 UYR386:UYR387 VIN386:VIN387 VSJ386:VSJ387 WCF386:WCF387 WMB386:WMB387 WVX386:WVX387 JL392:JL393 TH392:TH393 ADD392:ADD393 AMZ392:AMZ393 AWV392:AWV393 BGR392:BGR393 BQN392:BQN393 CAJ392:CAJ393 CKF392:CKF393 CUB392:CUB393 DDX392:DDX393 DNT392:DNT393 DXP392:DXP393 EHL392:EHL393 ERH392:ERH393 FBD392:FBD393 FKZ392:FKZ393 FUV392:FUV393 GER392:GER393 GON392:GON393 GYJ392:GYJ393 HIF392:HIF393 HSB392:HSB393 IBX392:IBX393 ILT392:ILT393 IVP392:IVP393 JFL392:JFL393 JPH392:JPH393 JZD392:JZD393 KIZ392:KIZ393 KSV392:KSV393 LCR392:LCR393 LMN392:LMN393 LWJ392:LWJ393 MGF392:MGF393 MQB392:MQB393 MZX392:MZX393 NJT392:NJT393 NTP392:NTP393 ODL392:ODL393 ONH392:ONH393 OXD392:OXD393 PGZ392:PGZ393 PQV392:PQV393 QAR392:QAR393 QKN392:QKN393 QUJ392:QUJ393 REF392:REF393 ROB392:ROB393 RXX392:RXX393 SHT392:SHT393 SRP392:SRP393 TBL392:TBL393 TLH392:TLH393 TVD392:TVD393 UEZ392:UEZ393 UOV392:UOV393 UYR392:UYR393 VIN392:VIN393 VSJ392:VSJ393 WCF392:WCF393 WMB392:WMB393 WVX392:WVX393 JL395:JL396 TH395:TH396 ADD395:ADD396 AMZ395:AMZ396 AWV395:AWV396 BGR395:BGR396 BQN395:BQN396 CAJ395:CAJ396 CKF395:CKF396 CUB395:CUB396 DDX395:DDX396 DNT395:DNT396 DXP395:DXP396 EHL395:EHL396 ERH395:ERH396 FBD395:FBD396 FKZ395:FKZ396 FUV395:FUV396 GER395:GER396 GON395:GON396 GYJ395:GYJ396 HIF395:HIF396 HSB395:HSB396 IBX395:IBX396 ILT395:ILT396 IVP395:IVP396 JFL395:JFL396 JPH395:JPH396 JZD395:JZD396 KIZ395:KIZ396 KSV395:KSV396 LCR395:LCR396 LMN395:LMN396 LWJ395:LWJ396 MGF395:MGF396 MQB395:MQB396 MZX395:MZX396 NJT395:NJT396 NTP395:NTP396 ODL395:ODL396 ONH395:ONH396 OXD395:OXD396 PGZ395:PGZ396 PQV395:PQV396 QAR395:QAR396 QKN395:QKN396 QUJ395:QUJ396 REF395:REF396 ROB395:ROB396 RXX395:RXX396 SHT395:SHT396 SRP395:SRP396 TBL395:TBL396 TLH395:TLH396 TVD395:TVD396 UEZ395:UEZ396 UOV395:UOV396 UYR395:UYR396 VIN395:VIN396 VSJ395:VSJ396 WCF395:WCF396 WMB395:WMB396 WVX395:WVX396 JL401:JL402 TH401:TH402 ADD401:ADD402 AMZ401:AMZ402 AWV401:AWV402 BGR401:BGR402 BQN401:BQN402 CAJ401:CAJ402 CKF401:CKF402 CUB401:CUB402 DDX401:DDX402 DNT401:DNT402 DXP401:DXP402 EHL401:EHL402 ERH401:ERH402 FBD401:FBD402 FKZ401:FKZ402 FUV401:FUV402 GER401:GER402 GON401:GON402 GYJ401:GYJ402 HIF401:HIF402 HSB401:HSB402 IBX401:IBX402 ILT401:ILT402 IVP401:IVP402 JFL401:JFL402 JPH401:JPH402 JZD401:JZD402 KIZ401:KIZ402 KSV401:KSV402 LCR401:LCR402 LMN401:LMN402 LWJ401:LWJ402 MGF401:MGF402 MQB401:MQB402 MZX401:MZX402 NJT401:NJT402 NTP401:NTP402 ODL401:ODL402 ONH401:ONH402 OXD401:OXD402 PGZ401:PGZ402 PQV401:PQV402 QAR401:QAR402 QKN401:QKN402 QUJ401:QUJ402 REF401:REF402 ROB401:ROB402 RXX401:RXX402 SHT401:SHT402 SRP401:SRP402 TBL401:TBL402 TLH401:TLH402 TVD401:TVD402 UEZ401:UEZ402 UOV401:UOV402 UYR401:UYR402 VIN401:VIN402 VSJ401:VSJ402 WCF401:WCF402 WMB401:WMB402 WVX401:WVX402 JL404:JL405 TH404:TH405 ADD404:ADD405 AMZ404:AMZ405 AWV404:AWV405 BGR404:BGR405 BQN404:BQN405 CAJ404:CAJ405 CKF404:CKF405 CUB404:CUB405 DDX404:DDX405 DNT404:DNT405 DXP404:DXP405 EHL404:EHL405 ERH404:ERH405 FBD404:FBD405 FKZ404:FKZ405 FUV404:FUV405 GER404:GER405 GON404:GON405 GYJ404:GYJ405 HIF404:HIF405 HSB404:HSB405 IBX404:IBX405 ILT404:ILT405 IVP404:IVP405 JFL404:JFL405 JPH404:JPH405 JZD404:JZD405 KIZ404:KIZ405 KSV404:KSV405 LCR404:LCR405 LMN404:LMN405 LWJ404:LWJ405 MGF404:MGF405 MQB404:MQB405 MZX404:MZX405 NJT404:NJT405 NTP404:NTP405 ODL404:ODL405 ONH404:ONH405 OXD404:OXD405 PGZ404:PGZ405 PQV404:PQV405 QAR404:QAR405 QKN404:QKN405 QUJ404:QUJ405 REF404:REF405 ROB404:ROB405 RXX404:RXX405 SHT404:SHT405 SRP404:SRP405 TBL404:TBL405 TLH404:TLH405 TVD404:TVD405 UEZ404:UEZ405 UOV404:UOV405 UYR404:UYR405 VIN404:VIN405 VSJ404:VSJ405 WCF404:WCF405 WMB404:WMB405 WVX404:WVX405 WVX389:WVX390 WMB389:WMB390 WCF389:WCF390 VSJ389:VSJ390 VIN389:VIN390 UYR389:UYR390 UOV389:UOV390 UEZ389:UEZ390 TVD389:TVD390 TLH389:TLH390 TBL389:TBL390 SRP389:SRP390 SHT389:SHT390 RXX389:RXX390 ROB389:ROB390 REF389:REF390 QUJ389:QUJ390 QKN389:QKN390 QAR389:QAR390 PQV389:PQV390 PGZ389:PGZ390 OXD389:OXD390 ONH389:ONH390 ODL389:ODL390 NTP389:NTP390 NJT389:NJT390 MZX389:MZX390 MQB389:MQB390 MGF389:MGF390 LWJ389:LWJ390 LMN389:LMN390 LCR389:LCR390 KSV389:KSV390 KIZ389:KIZ390 JZD389:JZD390 JPH389:JPH390 JFL389:JFL390 IVP389:IVP390 ILT389:ILT390 IBX389:IBX390 HSB389:HSB390 HIF389:HIF390 GYJ389:GYJ390 GON389:GON390 GER389:GER390 FUV389:FUV390 FKZ389:FKZ390 FBD389:FBD390 ERH389:ERH390 EHL389:EHL390 DXP389:DXP390 DNT389:DNT390 DDX389:DDX390 CUB389:CUB390 CKF389:CKF390 CAJ389:CAJ390 BQN389:BQN390 BGR389:BGR390 AWV389:AWV390 AMZ389:AMZ390 ADD389:ADD390 TH389:TH390 JL389:JL390 WVX398:WVX399 WMB398:WMB399 WCF398:WCF399 VSJ398:VSJ399 VIN398:VIN399 UYR398:UYR399 UOV398:UOV399 UEZ398:UEZ399 TVD398:TVD399 TLH398:TLH399 TBL398:TBL399 SRP398:SRP399 SHT398:SHT399 RXX398:RXX399 ROB398:ROB399 REF398:REF399 QUJ398:QUJ399 QKN398:QKN399 QAR398:QAR399 PQV398:PQV399 PGZ398:PGZ399 OXD398:OXD399 ONH398:ONH399 ODL398:ODL399 NTP398:NTP399 NJT398:NJT399 MZX398:MZX399 MQB398:MQB399 MGF398:MGF399 LWJ398:LWJ399 LMN398:LMN399 LCR398:LCR399 KSV398:KSV399 KIZ398:KIZ399 JZD398:JZD399 JPH398:JPH399 JFL398:JFL399 IVP398:IVP399 ILT398:ILT399 IBX398:IBX399 HSB398:HSB399 HIF398:HIF399 GYJ398:GYJ399 GON398:GON399 GER398:GER399 FUV398:FUV399 FKZ398:FKZ399 FBD398:FBD399 ERH398:ERH399 EHL398:EHL399 DXP398:DXP399 DNT398:DNT399 DDX398:DDX399 CUB398:CUB399 CKF398:CKF399 CAJ398:CAJ399 BQN398:BQN399 BGR398:BGR399 AWV398:AWV399 AMZ398:AMZ399 ADD398:ADD399 TH398:TH399 JL398:JL399 JL407:JL408 TH407:TH408 ADD407:ADD408 AMZ407:AMZ408 AWV407:AWV408 BGR407:BGR408 BQN407:BQN408 CAJ407:CAJ408 CKF407:CKF408 CUB407:CUB408 DDX407:DDX408 DNT407:DNT408 DXP407:DXP408 EHL407:EHL408 ERH407:ERH408 FBD407:FBD408 FKZ407:FKZ408 FUV407:FUV408 GER407:GER408 GON407:GON408 GYJ407:GYJ408 HIF407:HIF408 HSB407:HSB408 IBX407:IBX408 ILT407:ILT408 IVP407:IVP408 JFL407:JFL408 JPH407:JPH408 JZD407:JZD408 KIZ407:KIZ408 KSV407:KSV408 LCR407:LCR408 LMN407:LMN408 LWJ407:LWJ408 MGF407:MGF408 MQB407:MQB408 MZX407:MZX408 NJT407:NJT408 NTP407:NTP408 ODL407:ODL408 ONH407:ONH408 OXD407:OXD408 PGZ407:PGZ408 PQV407:PQV408 QAR407:QAR408 QKN407:QKN408 QUJ407:QUJ408 REF407:REF408 ROB407:ROB408 RXX407:RXX408 SHT407:SHT408 SRP407:SRP408 TBL407:TBL408 TLH407:TLH408 TVD407:TVD408 UEZ407:UEZ408 UOV407:UOV408 UYR407:UYR408 VIN407:VIN408 VSJ407:VSJ408 WCF407:WCF408 WMB407:WMB408 WVX407:WVX408 JL410:JL411 TH410:TH411 ADD410:ADD411 AMZ410:AMZ411 AWV410:AWV411 BGR410:BGR411 BQN410:BQN411 CAJ410:CAJ411 CKF410:CKF411 CUB410:CUB411 DDX410:DDX411 DNT410:DNT411 DXP410:DXP411 EHL410:EHL411 ERH410:ERH411 FBD410:FBD411 FKZ410:FKZ411 FUV410:FUV411 GER410:GER411 GON410:GON411 GYJ410:GYJ411 HIF410:HIF411 HSB410:HSB411 IBX410:IBX411 ILT410:ILT411 IVP410:IVP411 JFL410:JFL411 JPH410:JPH411 JZD410:JZD411 KIZ410:KIZ411 KSV410:KSV411 LCR410:LCR411 LMN410:LMN411 LWJ410:LWJ411 MGF410:MGF411 MQB410:MQB411 MZX410:MZX411 NJT410:NJT411 NTP410:NTP411 ODL410:ODL411 ONH410:ONH411 OXD410:OXD411 PGZ410:PGZ411 PQV410:PQV411 QAR410:QAR411 QKN410:QKN411 QUJ410:QUJ411 REF410:REF411 ROB410:ROB411 RXX410:RXX411 SHT410:SHT411 SRP410:SRP411 TBL410:TBL411 TLH410:TLH411 TVD410:TVD411 UEZ410:UEZ411 UOV410:UOV411 UYR410:UYR411 VIN410:VIN411 VSJ410:VSJ411 WCF410:WCF411 WMB410:WMB411 WVX410:WVX411 JL413:JL414 TH413:TH414 ADD413:ADD414 AMZ413:AMZ414 AWV413:AWV414 BGR413:BGR414 BQN413:BQN414 CAJ413:CAJ414 CKF413:CKF414 CUB413:CUB414 DDX413:DDX414 DNT413:DNT414 DXP413:DXP414 EHL413:EHL414 ERH413:ERH414 FBD413:FBD414 FKZ413:FKZ414 FUV413:FUV414 GER413:GER414 GON413:GON414 GYJ413:GYJ414 HIF413:HIF414 HSB413:HSB414 IBX413:IBX414 ILT413:ILT414 IVP413:IVP414 JFL413:JFL414 JPH413:JPH414 JZD413:JZD414 KIZ413:KIZ414 KSV413:KSV414 LCR413:LCR414 LMN413:LMN414 LWJ413:LWJ414 MGF413:MGF414 MQB413:MQB414 MZX413:MZX414 NJT413:NJT414 NTP413:NTP414 ODL413:ODL414 ONH413:ONH414 OXD413:OXD414 PGZ413:PGZ414 PQV413:PQV414 QAR413:QAR414 QKN413:QKN414 QUJ413:QUJ414 REF413:REF414 ROB413:ROB414 RXX413:RXX414 SHT413:SHT414 SRP413:SRP414 TBL413:TBL414 TLH413:TLH414 TVD413:TVD414 UEZ413:UEZ414 UOV413:UOV414 UYR413:UYR414 VIN413:VIN414 VSJ413:VSJ414 WCF413:WCF414 WMB413:WMB414 WVX413:WVX414 JL419:JL420 TH419:TH420 ADD419:ADD420 AMZ419:AMZ420 AWV419:AWV420 BGR419:BGR420 BQN419:BQN420 CAJ419:CAJ420 CKF419:CKF420 CUB419:CUB420 DDX419:DDX420 DNT419:DNT420 DXP419:DXP420 EHL419:EHL420 ERH419:ERH420 FBD419:FBD420 FKZ419:FKZ420 FUV419:FUV420 GER419:GER420 GON419:GON420 GYJ419:GYJ420 HIF419:HIF420 HSB419:HSB420 IBX419:IBX420 ILT419:ILT420 IVP419:IVP420 JFL419:JFL420 JPH419:JPH420 JZD419:JZD420 KIZ419:KIZ420 KSV419:KSV420 LCR419:LCR420 LMN419:LMN420 LWJ419:LWJ420 MGF419:MGF420 MQB419:MQB420 MZX419:MZX420 NJT419:NJT420 NTP419:NTP420 ODL419:ODL420 ONH419:ONH420 OXD419:OXD420 PGZ419:PGZ420 PQV419:PQV420 QAR419:QAR420 QKN419:QKN420 QUJ419:QUJ420 REF419:REF420 ROB419:ROB420 RXX419:RXX420 SHT419:SHT420 SRP419:SRP420 TBL419:TBL420 TLH419:TLH420 TVD419:TVD420 UEZ419:UEZ420 UOV419:UOV420 UYR419:UYR420 VIN419:VIN420 VSJ419:VSJ420 WCF419:WCF420 WMB419:WMB420 WVX419:WVX420 JL422:JL423 TH422:TH423 ADD422:ADD423 AMZ422:AMZ423 AWV422:AWV423 BGR422:BGR423 BQN422:BQN423 CAJ422:CAJ423 CKF422:CKF423 CUB422:CUB423 DDX422:DDX423 DNT422:DNT423 DXP422:DXP423 EHL422:EHL423 ERH422:ERH423 FBD422:FBD423 FKZ422:FKZ423 FUV422:FUV423 GER422:GER423 GON422:GON423 GYJ422:GYJ423 HIF422:HIF423 HSB422:HSB423 IBX422:IBX423 ILT422:ILT423 IVP422:IVP423 JFL422:JFL423 JPH422:JPH423 JZD422:JZD423 KIZ422:KIZ423 KSV422:KSV423 LCR422:LCR423 LMN422:LMN423 LWJ422:LWJ423 MGF422:MGF423 MQB422:MQB423 MZX422:MZX423 NJT422:NJT423 NTP422:NTP423 ODL422:ODL423 ONH422:ONH423 OXD422:OXD423 PGZ422:PGZ423 PQV422:PQV423 QAR422:QAR423 QKN422:QKN423 QUJ422:QUJ423 REF422:REF423 ROB422:ROB423 RXX422:RXX423 SHT422:SHT423 SRP422:SRP423 TBL422:TBL423 TLH422:TLH423 TVD422:TVD423 UEZ422:UEZ423 UOV422:UOV423 UYR422:UYR423 VIN422:VIN423 VSJ422:VSJ423 WCF422:WCF423 WMB422:WMB423 WVX422:WVX423 JL428:JL429 TH428:TH429 ADD428:ADD429 AMZ428:AMZ429 AWV428:AWV429 BGR428:BGR429 BQN428:BQN429 CAJ428:CAJ429 CKF428:CKF429 CUB428:CUB429 DDX428:DDX429 DNT428:DNT429 DXP428:DXP429 EHL428:EHL429 ERH428:ERH429 FBD428:FBD429 FKZ428:FKZ429 FUV428:FUV429 GER428:GER429 GON428:GON429 GYJ428:GYJ429 HIF428:HIF429 HSB428:HSB429 IBX428:IBX429 ILT428:ILT429 IVP428:IVP429 JFL428:JFL429 JPH428:JPH429 JZD428:JZD429 KIZ428:KIZ429 KSV428:KSV429 LCR428:LCR429 LMN428:LMN429 LWJ428:LWJ429 MGF428:MGF429 MQB428:MQB429 MZX428:MZX429 NJT428:NJT429 NTP428:NTP429 ODL428:ODL429 ONH428:ONH429 OXD428:OXD429 PGZ428:PGZ429 PQV428:PQV429 QAR428:QAR429 QKN428:QKN429 QUJ428:QUJ429 REF428:REF429 ROB428:ROB429 RXX428:RXX429 SHT428:SHT429 SRP428:SRP429 TBL428:TBL429 TLH428:TLH429 TVD428:TVD429 UEZ428:UEZ429 UOV428:UOV429 UYR428:UYR429 VIN428:VIN429 VSJ428:VSJ429 WCF428:WCF429 WMB428:WMB429 WVX428:WVX429 JL431:JL432 TH431:TH432 ADD431:ADD432 AMZ431:AMZ432 AWV431:AWV432 BGR431:BGR432 BQN431:BQN432 CAJ431:CAJ432 CKF431:CKF432 CUB431:CUB432 DDX431:DDX432 DNT431:DNT432 DXP431:DXP432 EHL431:EHL432 ERH431:ERH432 FBD431:FBD432 FKZ431:FKZ432 FUV431:FUV432 GER431:GER432 GON431:GON432 GYJ431:GYJ432 HIF431:HIF432 HSB431:HSB432 IBX431:IBX432 ILT431:ILT432 IVP431:IVP432 JFL431:JFL432 JPH431:JPH432 JZD431:JZD432 KIZ431:KIZ432 KSV431:KSV432 LCR431:LCR432 LMN431:LMN432 LWJ431:LWJ432 MGF431:MGF432 MQB431:MQB432 MZX431:MZX432 NJT431:NJT432 NTP431:NTP432 ODL431:ODL432 ONH431:ONH432 OXD431:OXD432 PGZ431:PGZ432 PQV431:PQV432 QAR431:QAR432 QKN431:QKN432 QUJ431:QUJ432 REF431:REF432 ROB431:ROB432 RXX431:RXX432 SHT431:SHT432 SRP431:SRP432 TBL431:TBL432 TLH431:TLH432 TVD431:TVD432 UEZ431:UEZ432 UOV431:UOV432 UYR431:UYR432 VIN431:VIN432 VSJ431:VSJ432 WCF431:WCF432 WMB431:WMB432 WVX431:WVX432 WVX416:WVX417 WMB416:WMB417 WCF416:WCF417 VSJ416:VSJ417 VIN416:VIN417 UYR416:UYR417 UOV416:UOV417 UEZ416:UEZ417 TVD416:TVD417 TLH416:TLH417 TBL416:TBL417 SRP416:SRP417 SHT416:SHT417 RXX416:RXX417 ROB416:ROB417 REF416:REF417 QUJ416:QUJ417 QKN416:QKN417 QAR416:QAR417 PQV416:PQV417 PGZ416:PGZ417 OXD416:OXD417 ONH416:ONH417 ODL416:ODL417 NTP416:NTP417 NJT416:NJT417 MZX416:MZX417 MQB416:MQB417 MGF416:MGF417 LWJ416:LWJ417 LMN416:LMN417 LCR416:LCR417 KSV416:KSV417 KIZ416:KIZ417 JZD416:JZD417 JPH416:JPH417 JFL416:JFL417 IVP416:IVP417 ILT416:ILT417 IBX416:IBX417 HSB416:HSB417 HIF416:HIF417 GYJ416:GYJ417 GON416:GON417 GER416:GER417 FUV416:FUV417 FKZ416:FKZ417 FBD416:FBD417 ERH416:ERH417 EHL416:EHL417 DXP416:DXP417 DNT416:DNT417 DDX416:DDX417 CUB416:CUB417 CKF416:CKF417 CAJ416:CAJ417 BQN416:BQN417 BGR416:BGR417 AWV416:AWV417 AMZ416:AMZ417 ADD416:ADD417 TH416:TH417 JL416:JL417 WVX425:WVX426 WMB425:WMB426 WCF425:WCF426 VSJ425:VSJ426 VIN425:VIN426 UYR425:UYR426 UOV425:UOV426 UEZ425:UEZ426 TVD425:TVD426 TLH425:TLH426 TBL425:TBL426 SRP425:SRP426 SHT425:SHT426 RXX425:RXX426 ROB425:ROB426 REF425:REF426 QUJ425:QUJ426 QKN425:QKN426 QAR425:QAR426 PQV425:PQV426 PGZ425:PGZ426 OXD425:OXD426 ONH425:ONH426 ODL425:ODL426 NTP425:NTP426 NJT425:NJT426 MZX425:MZX426 MQB425:MQB426 MGF425:MGF426 LWJ425:LWJ426 LMN425:LMN426 LCR425:LCR426 KSV425:KSV426 KIZ425:KIZ426 JZD425:JZD426 JPH425:JPH426 JFL425:JFL426 IVP425:IVP426 ILT425:ILT426 IBX425:IBX426 HSB425:HSB426 HIF425:HIF426 GYJ425:GYJ426 GON425:GON426 GER425:GER426 FUV425:FUV426 FKZ425:FKZ426 FBD425:FBD426 ERH425:ERH426 EHL425:EHL426 DXP425:DXP426 DNT425:DNT426 DDX425:DDX426 CUB425:CUB426 CKF425:CKF426 CAJ425:CAJ426 BQN425:BQN426 BGR425:BGR426 AWV425:AWV426 AMZ425:AMZ426 ADD425:ADD426 TH425:TH426 JL425:JL426 JL434:JL435 TH434:TH435 ADD434:ADD435 AMZ434:AMZ435 AWV434:AWV435 BGR434:BGR435 BQN434:BQN435 CAJ434:CAJ435 CKF434:CKF435 CUB434:CUB435 DDX434:DDX435 DNT434:DNT435 DXP434:DXP435 EHL434:EHL435 ERH434:ERH435 FBD434:FBD435 FKZ434:FKZ435 FUV434:FUV435 GER434:GER435 GON434:GON435 GYJ434:GYJ435 HIF434:HIF435 HSB434:HSB435 IBX434:IBX435 ILT434:ILT435 IVP434:IVP435 JFL434:JFL435 JPH434:JPH435 JZD434:JZD435 KIZ434:KIZ435 KSV434:KSV435 LCR434:LCR435 LMN434:LMN435 LWJ434:LWJ435 MGF434:MGF435 MQB434:MQB435 MZX434:MZX435 NJT434:NJT435 NTP434:NTP435 ODL434:ODL435 ONH434:ONH435 OXD434:OXD435 PGZ434:PGZ435 PQV434:PQV435 QAR434:QAR435 QKN434:QKN435 QUJ434:QUJ435 REF434:REF435 ROB434:ROB435 RXX434:RXX435 SHT434:SHT435 SRP434:SRP435 TBL434:TBL435 TLH434:TLH435 TVD434:TVD435 UEZ434:UEZ435 UOV434:UOV435 UYR434:UYR435 VIN434:VIN435 VSJ434:VSJ435 WCF434:WCF435 WMB434:WMB435 WVX434:WVX435 JL437:JL438 TH437:TH438 ADD437:ADD438 AMZ437:AMZ438 AWV437:AWV438 BGR437:BGR438 BQN437:BQN438 CAJ437:CAJ438 CKF437:CKF438 CUB437:CUB438 DDX437:DDX438 DNT437:DNT438 DXP437:DXP438 EHL437:EHL438 ERH437:ERH438 FBD437:FBD438 FKZ437:FKZ438 FUV437:FUV438 GER437:GER438 GON437:GON438 GYJ437:GYJ438 HIF437:HIF438 HSB437:HSB438 IBX437:IBX438 ILT437:ILT438 IVP437:IVP438 JFL437:JFL438 JPH437:JPH438 JZD437:JZD438 KIZ437:KIZ438 KSV437:KSV438 LCR437:LCR438 LMN437:LMN438 LWJ437:LWJ438 MGF437:MGF438 MQB437:MQB438 MZX437:MZX438 NJT437:NJT438 NTP437:NTP438 ODL437:ODL438 ONH437:ONH438 OXD437:OXD438 PGZ437:PGZ438 PQV437:PQV438 QAR437:QAR438 QKN437:QKN438 QUJ437:QUJ438 REF437:REF438 ROB437:ROB438 RXX437:RXX438 SHT437:SHT438 SRP437:SRP438 TBL437:TBL438 TLH437:TLH438 TVD437:TVD438 UEZ437:UEZ438 UOV437:UOV438 UYR437:UYR438 VIN437:VIN438 VSJ437:VSJ438 WCF437:WCF438 WMB437:WMB438 WVX437:WVX438 JL440:JL441 TH440:TH441 ADD440:ADD441 AMZ440:AMZ441 AWV440:AWV441 BGR440:BGR441 BQN440:BQN441 CAJ440:CAJ441 CKF440:CKF441 CUB440:CUB441 DDX440:DDX441 DNT440:DNT441 DXP440:DXP441 EHL440:EHL441 ERH440:ERH441 FBD440:FBD441 FKZ440:FKZ441 FUV440:FUV441 GER440:GER441 GON440:GON441 GYJ440:GYJ441 HIF440:HIF441 HSB440:HSB441 IBX440:IBX441 ILT440:ILT441 IVP440:IVP441 JFL440:JFL441 JPH440:JPH441 JZD440:JZD441 KIZ440:KIZ441 KSV440:KSV441 LCR440:LCR441 LMN440:LMN441 LWJ440:LWJ441 MGF440:MGF441 MQB440:MQB441 MZX440:MZX441 NJT440:NJT441 NTP440:NTP441 ODL440:ODL441 ONH440:ONH441 OXD440:OXD441 PGZ440:PGZ441 PQV440:PQV441 QAR440:QAR441 QKN440:QKN441 QUJ440:QUJ441 REF440:REF441 ROB440:ROB441 RXX440:RXX441 SHT440:SHT441 SRP440:SRP441 TBL440:TBL441 TLH440:TLH441 TVD440:TVD441 UEZ440:UEZ441 UOV440:UOV441 UYR440:UYR441 VIN440:VIN441 VSJ440:VSJ441 WCF440:WCF441 WMB440:WMB441 WVX440:WVX441 JL446:JL447 TH446:TH447 ADD446:ADD447 AMZ446:AMZ447 AWV446:AWV447 BGR446:BGR447 BQN446:BQN447 CAJ446:CAJ447 CKF446:CKF447 CUB446:CUB447 DDX446:DDX447 DNT446:DNT447 DXP446:DXP447 EHL446:EHL447 ERH446:ERH447 FBD446:FBD447 FKZ446:FKZ447 FUV446:FUV447 GER446:GER447 GON446:GON447 GYJ446:GYJ447 HIF446:HIF447 HSB446:HSB447 IBX446:IBX447 ILT446:ILT447 IVP446:IVP447 JFL446:JFL447 JPH446:JPH447 JZD446:JZD447 KIZ446:KIZ447 KSV446:KSV447 LCR446:LCR447 LMN446:LMN447 LWJ446:LWJ447 MGF446:MGF447 MQB446:MQB447 MZX446:MZX447 NJT446:NJT447 NTP446:NTP447 ODL446:ODL447 ONH446:ONH447 OXD446:OXD447 PGZ446:PGZ447 PQV446:PQV447 QAR446:QAR447 QKN446:QKN447 QUJ446:QUJ447 REF446:REF447 ROB446:ROB447 RXX446:RXX447 SHT446:SHT447 SRP446:SRP447 TBL446:TBL447 TLH446:TLH447 TVD446:TVD447 UEZ446:UEZ447 UOV446:UOV447 UYR446:UYR447 VIN446:VIN447 VSJ446:VSJ447 WCF446:WCF447 WMB446:WMB447 WVX446:WVX447 JL449:JL450 TH449:TH450 ADD449:ADD450 AMZ449:AMZ450 AWV449:AWV450 BGR449:BGR450 BQN449:BQN450 CAJ449:CAJ450 CKF449:CKF450 CUB449:CUB450 DDX449:DDX450 DNT449:DNT450 DXP449:DXP450 EHL449:EHL450 ERH449:ERH450 FBD449:FBD450 FKZ449:FKZ450 FUV449:FUV450 GER449:GER450 GON449:GON450 GYJ449:GYJ450 HIF449:HIF450 HSB449:HSB450 IBX449:IBX450 ILT449:ILT450 IVP449:IVP450 JFL449:JFL450 JPH449:JPH450 JZD449:JZD450 KIZ449:KIZ450 KSV449:KSV450 LCR449:LCR450 LMN449:LMN450 LWJ449:LWJ450 MGF449:MGF450 MQB449:MQB450 MZX449:MZX450 NJT449:NJT450 NTP449:NTP450 ODL449:ODL450 ONH449:ONH450 OXD449:OXD450 PGZ449:PGZ450 PQV449:PQV450 QAR449:QAR450 QKN449:QKN450 QUJ449:QUJ450 REF449:REF450 ROB449:ROB450 RXX449:RXX450 SHT449:SHT450 SRP449:SRP450 TBL449:TBL450 TLH449:TLH450 TVD449:TVD450 UEZ449:UEZ450 UOV449:UOV450 UYR449:UYR450 VIN449:VIN450 VSJ449:VSJ450 WCF449:WCF450 WMB449:WMB450 WVX449:WVX450 JL455:JL456 TH455:TH456 ADD455:ADD456 AMZ455:AMZ456 AWV455:AWV456 BGR455:BGR456 BQN455:BQN456 CAJ455:CAJ456 CKF455:CKF456 CUB455:CUB456 DDX455:DDX456 DNT455:DNT456 DXP455:DXP456 EHL455:EHL456 ERH455:ERH456 FBD455:FBD456 FKZ455:FKZ456 FUV455:FUV456 GER455:GER456 GON455:GON456 GYJ455:GYJ456 HIF455:HIF456 HSB455:HSB456 IBX455:IBX456 ILT455:ILT456 IVP455:IVP456 JFL455:JFL456 JPH455:JPH456 JZD455:JZD456 KIZ455:KIZ456 KSV455:KSV456 LCR455:LCR456 LMN455:LMN456 LWJ455:LWJ456 MGF455:MGF456 MQB455:MQB456 MZX455:MZX456 NJT455:NJT456 NTP455:NTP456 ODL455:ODL456 ONH455:ONH456 OXD455:OXD456 PGZ455:PGZ456 PQV455:PQV456 QAR455:QAR456 QKN455:QKN456 QUJ455:QUJ456 REF455:REF456 ROB455:ROB456 RXX455:RXX456 SHT455:SHT456 SRP455:SRP456 TBL455:TBL456 TLH455:TLH456 TVD455:TVD456 UEZ455:UEZ456 UOV455:UOV456 UYR455:UYR456 VIN455:VIN456 VSJ455:VSJ456 WCF455:WCF456 WMB455:WMB456 WVX455:WVX456 WVX443:WVX444 WMB443:WMB444 WCF443:WCF444 VSJ443:VSJ444 VIN443:VIN444 UYR443:UYR444 UOV443:UOV444 UEZ443:UEZ444 TVD443:TVD444 TLH443:TLH444 TBL443:TBL444 SRP443:SRP444 SHT443:SHT444 RXX443:RXX444 ROB443:ROB444 REF443:REF444 QUJ443:QUJ444 QKN443:QKN444 QAR443:QAR444 PQV443:PQV444 PGZ443:PGZ444 OXD443:OXD444 ONH443:ONH444 ODL443:ODL444 NTP443:NTP444 NJT443:NJT444 MZX443:MZX444 MQB443:MQB444 MGF443:MGF444 LWJ443:LWJ444 LMN443:LMN444 LCR443:LCR444 KSV443:KSV444 KIZ443:KIZ444 JZD443:JZD444 JPH443:JPH444 JFL443:JFL444 IVP443:IVP444 ILT443:ILT444 IBX443:IBX444 HSB443:HSB444 HIF443:HIF444 GYJ443:GYJ444 GON443:GON444 GER443:GER444 FUV443:FUV444 FKZ443:FKZ444 FBD443:FBD444 ERH443:ERH444 EHL443:EHL444 DXP443:DXP444 DNT443:DNT444 DDX443:DDX444 CUB443:CUB444 CKF443:CKF444 CAJ443:CAJ444 BQN443:BQN444 BGR443:BGR444 AWV443:AWV444 AMZ443:AMZ444 ADD443:ADD444 TH443:TH444 JL443:JL444 WVX452:WVX453 WMB452:WMB453 WCF452:WCF453 VSJ452:VSJ453 VIN452:VIN453 UYR452:UYR453 UOV452:UOV453 UEZ452:UEZ453 TVD452:TVD453 TLH452:TLH453 TBL452:TBL453 SRP452:SRP453 SHT452:SHT453 RXX452:RXX453 ROB452:ROB453 REF452:REF453 QUJ452:QUJ453 QKN452:QKN453 QAR452:QAR453 PQV452:PQV453 PGZ452:PGZ453 OXD452:OXD453 ONH452:ONH453 ODL452:ODL453 NTP452:NTP453 NJT452:NJT453 MZX452:MZX453 MQB452:MQB453 MGF452:MGF453 LWJ452:LWJ453 LMN452:LMN453 LCR452:LCR453 KSV452:KSV453 KIZ452:KIZ453 JZD452:JZD453 JPH452:JPH453 JFL452:JFL453 IVP452:IVP453 ILT452:ILT453 IBX452:IBX453 HSB452:HSB453 HIF452:HIF453 GYJ452:GYJ453 GON452:GON453 GER452:GER453 FUV452:FUV453 FKZ452:FKZ453 FBD452:FBD453 ERH452:ERH453 EHL452:EHL453 DXP452:DXP453 DNT452:DNT453 DDX452:DDX453 CUB452:CUB453 CKF452:CKF453 CAJ452:CAJ453 BQN452:BQN453 BGR452:BGR453 AWV452:AWV453 AMZ452:AMZ453 ADD452:ADD453 TH452:TH453 JL452:JL453 WVX1843:WVX1949 JL1843:JL1949 TH1843:TH1949 ADD1843:ADD1949 AMZ1843:AMZ1949 AWV1843:AWV1949 BGR1843:BGR1949 BQN1843:BQN1949 CAJ1843:CAJ1949 CKF1843:CKF1949 CUB1843:CUB1949 DDX1843:DDX1949 DNT1843:DNT1949 DXP1843:DXP1949 EHL1843:EHL1949 ERH1843:ERH1949 FBD1843:FBD1949 FKZ1843:FKZ1949 FUV1843:FUV1949 GER1843:GER1949 GON1843:GON1949 GYJ1843:GYJ1949 HIF1843:HIF1949 HSB1843:HSB1949 IBX1843:IBX1949 ILT1843:ILT1949 IVP1843:IVP1949 JFL1843:JFL1949 JPH1843:JPH1949 JZD1843:JZD1949 KIZ1843:KIZ1949 KSV1843:KSV1949 LCR1843:LCR1949 LMN1843:LMN1949 LWJ1843:LWJ1949 MGF1843:MGF1949 MQB1843:MQB1949 MZX1843:MZX1949 NJT1843:NJT1949 NTP1843:NTP1949 ODL1843:ODL1949 ONH1843:ONH1949 OXD1843:OXD1949 PGZ1843:PGZ1949 PQV1843:PQV1949 QAR1843:QAR1949 QKN1843:QKN1949 QUJ1843:QUJ1949 REF1843:REF1949 ROB1843:ROB1949 RXX1843:RXX1949 SHT1843:SHT1949 SRP1843:SRP1949 TBL1843:TBL1949 TLH1843:TLH1949 TVD1843:TVD1949 UEZ1843:UEZ1949 UOV1843:UOV1949 UYR1843:UYR1949 VIN1843:VIN1949 VSJ1843:VSJ1949 WCF1843:WCF1949 WCF909:WCF1007 VSJ909:VSJ1007 VIN909:VIN1007 UYR909:UYR1007 UOV909:UOV1007 UEZ909:UEZ1007 TVD909:TVD1007 TLH909:TLH1007 TBL909:TBL1007 SRP909:SRP1007 SHT909:SHT1007 RXX909:RXX1007 ROB909:ROB1007 REF909:REF1007 QUJ909:QUJ1007 QKN909:QKN1007 QAR909:QAR1007 PQV909:PQV1007 PGZ909:PGZ1007 OXD909:OXD1007 ONH909:ONH1007 ODL909:ODL1007 NTP909:NTP1007 NJT909:NJT1007 MZX909:MZX1007 MQB909:MQB1007 MGF909:MGF1007 LWJ909:LWJ1007 LMN909:LMN1007 LCR909:LCR1007 KSV909:KSV1007 KIZ909:KIZ1007 JZD909:JZD1007 JPH909:JPH1007 JFL909:JFL1007 IVP909:IVP1007 ILT909:ILT1007 IBX909:IBX1007 HSB909:HSB1007 HIF909:HIF1007 GYJ909:GYJ1007 GON909:GON1007 GER909:GER1007 FUV909:FUV1007 FKZ909:FKZ1007 FBD909:FBD1007 ERH909:ERH1007 EHL909:EHL1007 DXP909:DXP1007 DNT909:DNT1007 DDX909:DDX1007 CUB909:CUB1007 CKF909:CKF1007 CAJ909:CAJ1007 BQN909:BQN1007 BGR909:BGR1007 AWV909:AWV1007 AMZ909:AMZ1007 ADD909:ADD1007 TH909:TH1007 JL909:JL1007 WVX909:WVX1007 WMB909:WMB1007 WMB1843:WMB1949 WVX1389:WVX1459 JL1389:JL1459 TH1389:TH1459 ADD1389:ADD1459 AMZ1389:AMZ1459 AWV1389:AWV1459 BGR1389:BGR1459 BQN1389:BQN1459 CAJ1389:CAJ1459 CKF1389:CKF1459 CUB1389:CUB1459 DDX1389:DDX1459 DNT1389:DNT1459 DXP1389:DXP1459 EHL1389:EHL1459 ERH1389:ERH1459 FBD1389:FBD1459 FKZ1389:FKZ1459 FUV1389:FUV1459 GER1389:GER1459 GON1389:GON1459 GYJ1389:GYJ1459 HIF1389:HIF1459 HSB1389:HSB1459 IBX1389:IBX1459 ILT1389:ILT1459 IVP1389:IVP1459 JFL1389:JFL1459 JPH1389:JPH1459 JZD1389:JZD1459 KIZ1389:KIZ1459 KSV1389:KSV1459 LCR1389:LCR1459 LMN1389:LMN1459 LWJ1389:LWJ1459 MGF1389:MGF1459 MQB1389:MQB1459 MZX1389:MZX1459 NJT1389:NJT1459 NTP1389:NTP1459 ODL1389:ODL1459 ONH1389:ONH1459 OXD1389:OXD1459 PGZ1389:PGZ1459 PQV1389:PQV1459 QAR1389:QAR1459 QKN1389:QKN1459 QUJ1389:QUJ1459 REF1389:REF1459 ROB1389:ROB1459 RXX1389:RXX1459 SHT1389:SHT1459 SRP1389:SRP1459 TBL1389:TBL1459 TLH1389:TLH1459 TVD1389:TVD1459 UEZ1389:UEZ1459 UOV1389:UOV1459 UYR1389:UYR1459 VIN1389:VIN1459 VSJ1389:VSJ1459 WCF1389:WCF1459 VSJ1245:VSJ1315 VIN1245:VIN1315 UYR1245:UYR1315 UOV1245:UOV1315 UEZ1245:UEZ1315 TVD1245:TVD1315 TLH1245:TLH1315 TBL1245:TBL1315 SRP1245:SRP1315 SHT1245:SHT1315 RXX1245:RXX1315 ROB1245:ROB1315 REF1245:REF1315 QUJ1245:QUJ1315 QKN1245:QKN1315 QAR1245:QAR1315 PQV1245:PQV1315 PGZ1245:PGZ1315 OXD1245:OXD1315 ONH1245:ONH1315 ODL1245:ODL1315 NTP1245:NTP1315 NJT1245:NJT1315 MZX1245:MZX1315 MQB1245:MQB1315 MGF1245:MGF1315 LWJ1245:LWJ1315 LMN1245:LMN1315 LCR1245:LCR1315 KSV1245:KSV1315 KIZ1245:KIZ1315 JZD1245:JZD1315 JPH1245:JPH1315 JFL1245:JFL1315 IVP1245:IVP1315 ILT1245:ILT1315 IBX1245:IBX1315 HSB1245:HSB1315 HIF1245:HIF1315 GYJ1245:GYJ1315 GON1245:GON1315 GER1245:GER1315 FUV1245:FUV1315 FKZ1245:FKZ1315 FBD1245:FBD1315 ERH1245:ERH1315 EHL1245:EHL1315 DXP1245:DXP1315 DNT1245:DNT1315 DDX1245:DDX1315 CUB1245:CUB1315 CKF1245:CKF1315 CAJ1245:CAJ1315 BQN1245:BQN1315 BGR1245:BGR1315 AWV1245:AWV1315 AMZ1245:AMZ1315 ADD1245:ADD1315 TH1245:TH1315 JL1245:JL1315 WVX1245:WVX1315 WMB1245:WMB1315 WCF1317:WCF1387 WMB1389:WMB1459 VSJ1317:VSJ1387 VIN1317:VIN1387 UYR1317:UYR1387 UOV1317:UOV1387 UEZ1317:UEZ1387 TVD1317:TVD1387 TLH1317:TLH1387 TBL1317:TBL1387 SRP1317:SRP1387 SHT1317:SHT1387 RXX1317:RXX1387 ROB1317:ROB1387 REF1317:REF1387 QUJ1317:QUJ1387 QKN1317:QKN1387 QAR1317:QAR1387 PQV1317:PQV1387 PGZ1317:PGZ1387 OXD1317:OXD1387 ONH1317:ONH1387 ODL1317:ODL1387 NTP1317:NTP1387 NJT1317:NJT1387 MZX1317:MZX1387 MQB1317:MQB1387 MGF1317:MGF1387 LWJ1317:LWJ1387 LMN1317:LMN1387 LCR1317:LCR1387 KSV1317:KSV1387 KIZ1317:KIZ1387 JZD1317:JZD1387 JPH1317:JPH1387 JFL1317:JFL1387 IVP1317:IVP1387 ILT1317:ILT1387 IBX1317:IBX1387 HSB1317:HSB1387 HIF1317:HIF1387 GYJ1317:GYJ1387 GON1317:GON1387 GER1317:GER1387 FUV1317:FUV1387 FKZ1317:FKZ1387 FBD1317:FBD1387 ERH1317:ERH1387 EHL1317:EHL1387 DXP1317:DXP1387 DNT1317:DNT1387 DDX1317:DDX1387 CUB1317:CUB1387 CKF1317:CKF1387 CAJ1317:CAJ1387 BQN1317:BQN1387 BGR1317:BGR1387 AWV1317:AWV1387 AMZ1317:AMZ1387 ADD1317:ADD1387 TH1317:TH1387 JL1317:JL1387 WVX1317:WVX1387 WMB1317:WMB1387 WCF1245:WCF1315 VSJ1173:VSJ1243 VIN1173:VIN1243 UYR1173:UYR1243 UOV1173:UOV1243 UEZ1173:UEZ1243 TVD1173:TVD1243 TLH1173:TLH1243 TBL1173:TBL1243 SRP1173:SRP1243 SHT1173:SHT1243 RXX1173:RXX1243 ROB1173:ROB1243 REF1173:REF1243 QUJ1173:QUJ1243 QKN1173:QKN1243 QAR1173:QAR1243 PQV1173:PQV1243 PGZ1173:PGZ1243 OXD1173:OXD1243 ONH1173:ONH1243 ODL1173:ODL1243 NTP1173:NTP1243 NJT1173:NJT1243 MZX1173:MZX1243 MQB1173:MQB1243 MGF1173:MGF1243 LWJ1173:LWJ1243 LMN1173:LMN1243 LCR1173:LCR1243 KSV1173:KSV1243 KIZ1173:KIZ1243 JZD1173:JZD1243 JPH1173:JPH1243 JFL1173:JFL1243 IVP1173:IVP1243 ILT1173:ILT1243 IBX1173:IBX1243 HSB1173:HSB1243 HIF1173:HIF1243 GYJ1173:GYJ1243 GON1173:GON1243 GER1173:GER1243 FUV1173:FUV1243 FKZ1173:FKZ1243 FBD1173:FBD1243 ERH1173:ERH1243 EHL1173:EHL1243 DXP1173:DXP1243 DNT1173:DNT1243 DDX1173:DDX1243 CUB1173:CUB1243 CKF1173:CKF1243 CAJ1173:CAJ1243 BQN1173:BQN1243 BGR1173:BGR1243 AWV1173:AWV1243 AMZ1173:AMZ1243 ADD1173:ADD1243 TH1173:TH1243 JL1173:JL1243 WVX1173:WVX1243 WMB1173:WMB1243 WVX1083:WVX1171 JL1083:JL1171 TH1083:TH1171 ADD1083:ADD1171 AMZ1083:AMZ1171 AWV1083:AWV1171 BGR1083:BGR1171 BQN1083:BQN1171 CAJ1083:CAJ1171 CKF1083:CKF1171 CUB1083:CUB1171 DDX1083:DDX1171 DNT1083:DNT1171 DXP1083:DXP1171 EHL1083:EHL1171 ERH1083:ERH1171 FBD1083:FBD1171 FKZ1083:FKZ1171 FUV1083:FUV1171 GER1083:GER1171 GON1083:GON1171 GYJ1083:GYJ1171 HIF1083:HIF1171 HSB1083:HSB1171 IBX1083:IBX1171 ILT1083:ILT1171 IVP1083:IVP1171 JFL1083:JFL1171 JPH1083:JPH1171 JZD1083:JZD1171 KIZ1083:KIZ1171 KSV1083:KSV1171 LCR1083:LCR1171 LMN1083:LMN1171 LWJ1083:LWJ1171 MGF1083:MGF1171 MQB1083:MQB1171 MZX1083:MZX1171 NJT1083:NJT1171 NTP1083:NTP1171 ODL1083:ODL1171 ONH1083:ONH1171 OXD1083:OXD1171 PGZ1083:PGZ1171 PQV1083:PQV1171 QAR1083:QAR1171 QKN1083:QKN1171 QUJ1083:QUJ1171 REF1083:REF1171 ROB1083:ROB1171 RXX1083:RXX1171 SHT1083:SHT1171 SRP1083:SRP1171 TBL1083:TBL1171 TLH1083:TLH1171 TVD1083:TVD1171 UEZ1083:UEZ1171 UOV1083:UOV1171 UYR1083:UYR1171 VIN1083:VIN1171 VSJ1083:VSJ1171 WCF1083:WCF1171 WCF1173:WCF1243 WMB1083:WMB1171 JL6:JL10 WVX6:WVX10 WMB6:WMB10 WCF6:WCF10 VSJ6:VSJ10 VIN6:VIN10 UYR6:UYR10 UOV6:UOV10 UEZ6:UEZ10 TVD6:TVD10 TLH6:TLH10 TBL6:TBL10 SRP6:SRP10 SHT6:SHT10 RXX6:RXX10 ROB6:ROB10 REF6:REF10 QUJ6:QUJ10 QKN6:QKN10 QAR6:QAR10 PQV6:PQV10 PGZ6:PGZ10 OXD6:OXD10 ONH6:ONH10 ODL6:ODL10 NTP6:NTP10 NJT6:NJT10 MZX6:MZX10 MQB6:MQB10 MGF6:MGF10 LWJ6:LWJ10 LMN6:LMN10 LCR6:LCR10 KSV6:KSV10 KIZ6:KIZ10 JZD6:JZD10 JPH6:JPH10 JFL6:JFL10 IVP6:IVP10 ILT6:ILT10 IBX6:IBX10 HSB6:HSB10 HIF6:HIF10 GYJ6:GYJ10 GON6:GON10 GER6:GER10 FUV6:FUV10 FKZ6:FKZ10 FBD6:FBD10 ERH6:ERH10 EHL6:EHL10 DXP6:DXP10 DNT6:DNT10 DDX6:DDX10 CUB6:CUB10 CKF6:CKF10 CAJ6:CAJ10 BQN6:BQN10 BGR6:BGR10 AWV6:AWV10 AMZ6:AMZ10 ADD6:ADD10 TH6:TH10 WMB1461:WMB1841 WVX1461:WVX1841 JL1461:JL1841 TH1461:TH1841 ADD1461:ADD1841 AMZ1461:AMZ1841 AWV1461:AWV1841 BGR1461:BGR1841 BQN1461:BQN1841 CAJ1461:CAJ1841 CKF1461:CKF1841 CUB1461:CUB1841 DDX1461:DDX1841 DNT1461:DNT1841 DXP1461:DXP1841 EHL1461:EHL1841 ERH1461:ERH1841 FBD1461:FBD1841 FKZ1461:FKZ1841 FUV1461:FUV1841 GER1461:GER1841 GON1461:GON1841 GYJ1461:GYJ1841 HIF1461:HIF1841 HSB1461:HSB1841 IBX1461:IBX1841 ILT1461:ILT1841 IVP1461:IVP1841 JFL1461:JFL1841 JPH1461:JPH1841 JZD1461:JZD1841 KIZ1461:KIZ1841 KSV1461:KSV1841 LCR1461:LCR1841 LMN1461:LMN1841 LWJ1461:LWJ1841 MGF1461:MGF1841 MQB1461:MQB1841 MZX1461:MZX1841 NJT1461:NJT1841 NTP1461:NTP1841 ODL1461:ODL1841 ONH1461:ONH1841 OXD1461:OXD1841 PGZ1461:PGZ1841 PQV1461:PQV1841 QAR1461:QAR1841 QKN1461:QKN1841 QUJ1461:QUJ1841 REF1461:REF1841 ROB1461:ROB1841 RXX1461:RXX1841 SHT1461:SHT1841 SRP1461:SRP1841 TBL1461:TBL1841 TLH1461:TLH1841 TVD1461:TVD1841 UEZ1461:UEZ1841 UOV1461:UOV1841 UYR1461:UYR1841 VIN1461:VIN1841 VSJ1461:VSJ1841 WCF1461:WCF1841 WMB458:WMB788 WVX1951:WVX2110 WVX1009:WVX1081 JL1009:JL1081 TH1009:TH1081 ADD1009:ADD1081 AMZ1009:AMZ1081 AWV1009:AWV1081 BGR1009:BGR1081 BQN1009:BQN1081 CAJ1009:CAJ1081 CKF1009:CKF1081 CUB1009:CUB1081 DDX1009:DDX1081 DNT1009:DNT1081 DXP1009:DXP1081 EHL1009:EHL1081 ERH1009:ERH1081 FBD1009:FBD1081 FKZ1009:FKZ1081 FUV1009:FUV1081 GER1009:GER1081 GON1009:GON1081 GYJ1009:GYJ1081 HIF1009:HIF1081 HSB1009:HSB1081 IBX1009:IBX1081 ILT1009:ILT1081 IVP1009:IVP1081 JFL1009:JFL1081 JPH1009:JPH1081 JZD1009:JZD1081 KIZ1009:KIZ1081 KSV1009:KSV1081 LCR1009:LCR1081 LMN1009:LMN1081 LWJ1009:LWJ1081 MGF1009:MGF1081 MQB1009:MQB1081 MZX1009:MZX1081 NJT1009:NJT1081 NTP1009:NTP1081 ODL1009:ODL1081 ONH1009:ONH1081 OXD1009:OXD1081 PGZ1009:PGZ1081 PQV1009:PQV1081 QAR1009:QAR1081 QKN1009:QKN1081 QUJ1009:QUJ1081 REF1009:REF1081 ROB1009:ROB1081 RXX1009:RXX1081 SHT1009:SHT1081 SRP1009:SRP1081 TBL1009:TBL1081 TLH1009:TLH1081 TVD1009:TVD1081 UEZ1009:UEZ1081 UOV1009:UOV1081 UYR1009:UYR1081 VIN1009:VIN1081 VSJ1009:VSJ1081 WCF1009:WCF1081 WVX96:WVX381 JL96:JL381 TH96:TH381 ADD96:ADD381 AMZ96:AMZ381 AWV96:AWV381 BGR96:BGR381 BQN96:BQN381 CAJ96:CAJ381 CKF96:CKF381 CUB96:CUB381 DDX96:DDX381 DNT96:DNT381 DXP96:DXP381 EHL96:EHL381 ERH96:ERH381 FBD96:FBD381 FKZ96:FKZ381 FUV96:FUV381 GER96:GER381 GON96:GON381 GYJ96:GYJ381 HIF96:HIF381 HSB96:HSB381 IBX96:IBX381 ILT96:ILT381 IVP96:IVP381 JFL96:JFL381 JPH96:JPH381 JZD96:JZD381 KIZ96:KIZ381 KSV96:KSV381 LCR96:LCR381 LMN96:LMN381 LWJ96:LWJ381 MGF96:MGF381 MQB96:MQB381 MZX96:MZX381 NJT96:NJT381 NTP96:NTP381 ODL96:ODL381 ONH96:ONH381 OXD96:OXD381 PGZ96:PGZ381 PQV96:PQV381 QAR96:QAR381 QKN96:QKN381 QUJ96:QUJ381 REF96:REF381 ROB96:ROB381 RXX96:RXX381 SHT96:SHT381 SRP96:SRP381 TBL96:TBL381 TLH96:TLH381 TVD96:TVD381 UEZ96:UEZ381 UOV96:UOV381 UYR96:UYR381 VIN96:VIN381 VSJ96:VSJ381 WCF96:WCF381 WMB96:WMB381 WVX458:WVX788 JL458:JL788 TH458:TH788 ADD458:ADD788 AMZ458:AMZ788 AWV458:AWV788 BGR458:BGR788 BQN458:BQN788 CAJ458:CAJ788 CKF458:CKF788 CUB458:CUB788 DDX458:DDX788 DNT458:DNT788 DXP458:DXP788 EHL458:EHL788 ERH458:ERH788 FBD458:FBD788 FKZ458:FKZ788 FUV458:FUV788 GER458:GER788 GON458:GON788 GYJ458:GYJ788 HIF458:HIF788 HSB458:HSB788 IBX458:IBX788 ILT458:ILT788 IVP458:IVP788 JFL458:JFL788 JPH458:JPH788 JZD458:JZD788 KIZ458:KIZ788 KSV458:KSV788 LCR458:LCR788 LMN458:LMN788 LWJ458:LWJ788 MGF458:MGF788 MQB458:MQB788 MZX458:MZX788 NJT458:NJT788 NTP458:NTP788 ODL458:ODL788 ONH458:ONH788 OXD458:OXD788 PGZ458:PGZ788 PQV458:PQV788 QAR458:QAR788 QKN458:QKN788 QUJ458:QUJ788 REF458:REF788 ROB458:ROB788 RXX458:RXX788 SHT458:SHT788 SRP458:SRP788 TBL458:TBL788 TLH458:TLH788 TVD458:TVD788 UEZ458:UEZ788 UOV458:UOV788 UYR458:UYR788 VIN458:VIN788 VSJ458:VSJ788 WCF458:WCF788 WMB1951:WMB2110 WCF1951:WCF2110 VSJ1951:VSJ2110 VIN1951:VIN2110 UYR1951:UYR2110 UOV1951:UOV2110 UEZ1951:UEZ2110 TVD1951:TVD2110 TLH1951:TLH2110 TBL1951:TBL2110 SRP1951:SRP2110 SHT1951:SHT2110 RXX1951:RXX2110 ROB1951:ROB2110 REF1951:REF2110 QUJ1951:QUJ2110 QKN1951:QKN2110 QAR1951:QAR2110 PQV1951:PQV2110 PGZ1951:PGZ2110 OXD1951:OXD2110 ONH1951:ONH2110 ODL1951:ODL2110 NTP1951:NTP2110 NJT1951:NJT2110 MZX1951:MZX2110 MQB1951:MQB2110 MGF1951:MGF2110 LWJ1951:LWJ2110 LMN1951:LMN2110 LCR1951:LCR2110 KSV1951:KSV2110 KIZ1951:KIZ2110 JZD1951:JZD2110 JPH1951:JPH2110 JFL1951:JFL2110 IVP1951:IVP2110 ILT1951:ILT2110 IBX1951:IBX2110 HSB1951:HSB2110 HIF1951:HIF2110 GYJ1951:GYJ2110 GON1951:GON2110 GER1951:GER2110 FUV1951:FUV2110 FKZ1951:FKZ2110 FBD1951:FBD2110 ERH1951:ERH2110 EHL1951:EHL2110 DXP1951:DXP2110 DNT1951:DNT2110 DDX1951:DDX2110 CUB1951:CUB2110 CKF1951:CKF2110 CAJ1951:CAJ2110 BQN1951:BQN2110 BGR1951:BGR2110 AWV1951:AWV2110 AMZ1951:AMZ2110 ADD1951:ADD2110 TH1951:TH2110 JL1951:JL2110 WCF2112:WCF2419 VSJ2112:VSJ2419 VIN2112:VIN2419 UYR2112:UYR2419 UOV2112:UOV2419 UEZ2112:UEZ2419 TVD2112:TVD2419 TLH2112:TLH2419 TBL2112:TBL2419 SRP2112:SRP2419 SHT2112:SHT2419 RXX2112:RXX2419 ROB2112:ROB2419 REF2112:REF2419 QUJ2112:QUJ2419 QKN2112:QKN2419 QAR2112:QAR2419 PQV2112:PQV2419 PGZ2112:PGZ2419 OXD2112:OXD2419 ONH2112:ONH2419 ODL2112:ODL2419 NTP2112:NTP2419 NJT2112:NJT2419 MZX2112:MZX2419 MQB2112:MQB2419 MGF2112:MGF2419 LWJ2112:LWJ2419 LMN2112:LMN2419 LCR2112:LCR2419 KSV2112:KSV2419 KIZ2112:KIZ2419 JZD2112:JZD2419 JPH2112:JPH2419 JFL2112:JFL2419 IVP2112:IVP2419 ILT2112:ILT2419 IBX2112:IBX2419 HSB2112:HSB2419 HIF2112:HIF2419 GYJ2112:GYJ2419 GON2112:GON2419 GER2112:GER2419 FUV2112:FUV2419 FKZ2112:FKZ2419 FBD2112:FBD2419 ERH2112:ERH2419 EHL2112:EHL2419 DXP2112:DXP2419 DNT2112:DNT2419 DDX2112:DDX2419 CUB2112:CUB2419 CKF2112:CKF2419 CAJ2112:CAJ2419 BQN2112:BQN2419 BGR2112:BGR2419 AWV2112:AWV2419 AMZ2112:AMZ2419 ADD2112:ADD2419 TH2112:TH2419 JL2112:JL2419 WVX2112:WVX2419 WMB2112:WMB2419 TH790:TH906 ADD790:ADD906 AMZ790:AMZ906 AWV790:AWV906 BGR790:BGR906 BQN790:BQN906 CAJ790:CAJ906 CKF790:CKF906 CUB790:CUB906 DDX790:DDX906 DNT790:DNT906 DXP790:DXP906 EHL790:EHL906 ERH790:ERH906 FBD790:FBD906 FKZ790:FKZ906 FUV790:FUV906 GER790:GER906 GON790:GON906 GYJ790:GYJ906 HIF790:HIF906 HSB790:HSB906 IBX790:IBX906 ILT790:ILT906 IVP790:IVP906 JFL790:JFL906 JPH790:JPH906 JZD790:JZD906 KIZ790:KIZ906 KSV790:KSV906 LCR790:LCR906 LMN790:LMN906 LWJ790:LWJ906 MGF790:MGF906 MQB790:MQB906 MZX790:MZX906 NJT790:NJT906 NTP790:NTP906 ODL790:ODL906 ONH790:ONH906 OXD790:OXD906 PGZ790:PGZ906 PQV790:PQV906 QAR790:QAR906 QKN790:QKN906 QUJ790:QUJ906 REF790:REF906 ROB790:ROB906 RXX790:RXX906 SHT790:SHT906 SRP790:SRP906 TBL790:TBL906 TLH790:TLH906 TVD790:TVD906 UEZ790:UEZ906 UOV790:UOV906 UYR790:UYR906 VIN790:VIN906 VSJ790:VSJ906 WCF790:WCF906 WMB790:WMB906 WVX790:WVX906 JL790:JL906" xr:uid="{00000000-0002-0000-0000-00001B00000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N6 JK12:JK15 TG12:TG15 ADC12:ADC15 AMY12:AMY15 AWU12:AWU15 BGQ12:BGQ15 BQM12:BQM15 CAI12:CAI15 CKE12:CKE15 CUA12:CUA15 DDW12:DDW15 DNS12:DNS15 DXO12:DXO15 EHK12:EHK15 ERG12:ERG15 FBC12:FBC15 FKY12:FKY15 FUU12:FUU15 GEQ12:GEQ15 GOM12:GOM15 GYI12:GYI15 HIE12:HIE15 HSA12:HSA15 IBW12:IBW15 ILS12:ILS15 IVO12:IVO15 JFK12:JFK15 JPG12:JPG15 JZC12:JZC15 KIY12:KIY15 KSU12:KSU15 LCQ12:LCQ15 LMM12:LMM15 LWI12:LWI15 MGE12:MGE15 MQA12:MQA15 MZW12:MZW15 NJS12:NJS15 NTO12:NTO15 ODK12:ODK15 ONG12:ONG15 OXC12:OXC15 PGY12:PGY15 PQU12:PQU15 QAQ12:QAQ15 QKM12:QKM15 QUI12:QUI15 REE12:REE15 ROA12:ROA15 RXW12:RXW15 SHS12:SHS15 SRO12:SRO15 TBK12:TBK15 TLG12:TLG15 TVC12:TVC15 UEY12:UEY15 UOU12:UOU15 UYQ12:UYQ15 VIM12:VIM15 VSI12:VSI15 WCE12:WCE15 WMA12:WMA15 WVW12:WVW15 JK17:JK18 TG17:TG18 ADC17:ADC18 AMY17:AMY18 AWU17:AWU18 BGQ17:BGQ18 BQM17:BQM18 CAI17:CAI18 CKE17:CKE18 CUA17:CUA18 DDW17:DDW18 DNS17:DNS18 DXO17:DXO18 EHK17:EHK18 ERG17:ERG18 FBC17:FBC18 FKY17:FKY18 FUU17:FUU18 GEQ17:GEQ18 GOM17:GOM18 GYI17:GYI18 HIE17:HIE18 HSA17:HSA18 IBW17:IBW18 ILS17:ILS18 IVO17:IVO18 JFK17:JFK18 JPG17:JPG18 JZC17:JZC18 KIY17:KIY18 KSU17:KSU18 LCQ17:LCQ18 LMM17:LMM18 LWI17:LWI18 MGE17:MGE18 MQA17:MQA18 MZW17:MZW18 NJS17:NJS18 NTO17:NTO18 ODK17:ODK18 ONG17:ONG18 OXC17:OXC18 PGY17:PGY18 PQU17:PQU18 QAQ17:QAQ18 QKM17:QKM18 QUI17:QUI18 REE17:REE18 ROA17:ROA18 RXW17:RXW18 SHS17:SHS18 SRO17:SRO18 TBK17:TBK18 TLG17:TLG18 TVC17:TVC18 UEY17:UEY18 UOU17:UOU18 UYQ17:UYQ18 VIM17:VIM18 VSI17:VSI18 WCE17:WCE18 WMA17:WMA18 WVW17:WVW18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WVW20:WVW21 WMA20:WMA21 WCE20:WCE21 VSI20:VSI21 VIM20:VIM21 UYQ20:UYQ21 UOU20:UOU21 UEY20:UEY21 TVC20:TVC21 TLG20:TLG21 TBK20:TBK21 SRO20:SRO21 SHS20:SHS21 RXW20:RXW21 ROA20:ROA21 REE20:REE21 QUI20:QUI21 QKM20:QKM21 QAQ20:QAQ21 PQU20:PQU21 PGY20:PGY21 OXC20:OXC21 ONG20:ONG21 ODK20:ODK21 NTO20:NTO21 NJS20:NJS21 MZW20:MZW21 MQA20:MQA21 MGE20:MGE21 LWI20:LWI21 LMM20:LMM21 LCQ20:LCQ21 KSU20:KSU21 KIY20:KIY21 JZC20:JZC21 JPG20:JPG21 JFK20:JFK21 IVO20:IVO21 ILS20:ILS21 IBW20:IBW21 HSA20:HSA21 HIE20:HIE21 GYI20:GYI21 GOM20:GOM21 GEQ20:GEQ21 FUU20:FUU21 FKY20:FKY21 FBC20:FBC21 ERG20:ERG21 EHK20:EHK21 DXO20:DXO21 DNS20:DNS21 DDW20:DDW21 CUA20:CUA21 CKE20:CKE21 CAI20:CAI21 BQM20:BQM21 BGQ20:BGQ21 AWU20:AWU21 AMY20:AMY21 ADC20:ADC21 TG20:TG21 JK20:JK21 WVW30:WVW31 WMA30:WMA31 WCE30:WCE31 VSI30:VSI31 VIM30:VIM31 UYQ30:UYQ31 UOU30:UOU31 UEY30:UEY31 TVC30:TVC31 TLG30:TLG31 TBK30:TBK31 SRO30:SRO31 SHS30:SHS31 RXW30:RXW31 ROA30:ROA31 REE30:REE31 QUI30:QUI31 QKM30:QKM31 QAQ30:QAQ31 PQU30:PQU31 PGY30:PGY31 OXC30:OXC31 ONG30:ONG31 ODK30:ODK31 NTO30:NTO31 NJS30:NJS31 MZW30:MZW31 MQA30:MQA31 MGE30:MGE31 LWI30:LWI31 LMM30:LMM31 LCQ30:LCQ31 KSU30:KSU31 KIY30:KIY31 JZC30:JZC31 JPG30:JPG31 JFK30:JFK31 IVO30:IVO31 ILS30:ILS31 IBW30:IBW31 HSA30:HSA31 HIE30:HIE31 GYI30:GYI31 GOM30:GOM31 GEQ30:GEQ31 FUU30:FUU31 FKY30:FKY31 FBC30:FBC31 ERG30:ERG31 EHK30:EHK31 DXO30:DXO31 DNS30:DNS31 DDW30:DDW31 CUA30:CUA31 CKE30:CKE31 CAI30:CAI31 BQM30:BQM31 BGQ30:BGQ31 AWU30:AWU31 AMY30:AMY31 ADC30:ADC31 TG30:TG31 JK30:JK31 JK40:JK41 TG40:TG41 ADC40:ADC41 AMY40:AMY41 AWU40:AWU41 BGQ40:BGQ41 BQM40:BQM41 CAI40:CAI41 CKE40:CKE41 CUA40:CUA41 DDW40:DDW41 DNS40:DNS41 DXO40:DXO41 EHK40:EHK41 ERG40:ERG41 FBC40:FBC41 FKY40:FKY41 FUU40:FUU41 GEQ40:GEQ41 GOM40:GOM41 GYI40:GYI41 HIE40:HIE41 HSA40:HSA41 IBW40:IBW41 ILS40:ILS41 IVO40:IVO41 JFK40:JFK41 JPG40:JPG41 JZC40:JZC41 KIY40:KIY41 KSU40:KSU41 LCQ40:LCQ41 LMM40:LMM41 LWI40:LWI41 MGE40:MGE41 MQA40:MQA41 MZW40:MZW41 NJS40:NJS41 NTO40:NTO41 ODK40:ODK41 ONG40:ONG41 OXC40:OXC41 PGY40:PGY41 PQU40:PQU41 QAQ40:QAQ41 QKM40:QKM41 QUI40:QUI41 REE40:REE41 ROA40:ROA41 RXW40:RXW41 SHS40:SHS41 SRO40:SRO41 TBK40:TBK41 TLG40:TLG41 TVC40:TVC41 UEY40:UEY41 UOU40:UOU41 UYQ40:UYQ41 VIM40:VIM41 VSI40:VSI41 WCE40:WCE41 WMA40:WMA41 WVW40:WVW41 JK43:JK44 TG43:TG44 ADC43:ADC44 AMY43:AMY44 AWU43:AWU44 BGQ43:BGQ44 BQM43:BQM44 CAI43:CAI44 CKE43:CKE44 CUA43:CUA44 DDW43:DDW44 DNS43:DNS44 DXO43:DXO44 EHK43:EHK44 ERG43:ERG44 FBC43:FBC44 FKY43:FKY44 FUU43:FUU44 GEQ43:GEQ44 GOM43:GOM44 GYI43:GYI44 HIE43:HIE44 HSA43:HSA44 IBW43:IBW44 ILS43:ILS44 IVO43:IVO44 JFK43:JFK44 JPG43:JPG44 JZC43:JZC44 KIY43:KIY44 KSU43:KSU44 LCQ43:LCQ44 LMM43:LMM44 LWI43:LWI44 MGE43:MGE44 MQA43:MQA44 MZW43:MZW44 NJS43:NJS44 NTO43:NTO44 ODK43:ODK44 ONG43:ONG44 OXC43:OXC44 PGY43:PGY44 PQU43:PQU44 QAQ43:QAQ44 QKM43:QKM44 QUI43:QUI44 REE43:REE44 ROA43:ROA44 RXW43:RXW44 SHS43:SHS44 SRO43:SRO44 TBK43:TBK44 TLG43:TLG44 TVC43:TVC44 UEY43:UEY44 UOU43:UOU44 UYQ43:UYQ44 VIM43:VIM44 VSI43:VSI44 WCE43:WCE44 WMA43:WMA44 WVW43:WVW44 JK46:JK47 TG46:TG47 ADC46:ADC47 AMY46:AMY47 AWU46:AWU47 BGQ46:BGQ47 BQM46:BQM47 CAI46:CAI47 CKE46:CKE47 CUA46:CUA47 DDW46:DDW47 DNS46:DNS47 DXO46:DXO47 EHK46:EHK47 ERG46:ERG47 FBC46:FBC47 FKY46:FKY47 FUU46:FUU47 GEQ46:GEQ47 GOM46:GOM47 GYI46:GYI47 HIE46:HIE47 HSA46:HSA47 IBW46:IBW47 ILS46:ILS47 IVO46:IVO47 JFK46:JFK47 JPG46:JPG47 JZC46:JZC47 KIY46:KIY47 KSU46:KSU47 LCQ46:LCQ47 LMM46:LMM47 LWI46:LWI47 MGE46:MGE47 MQA46:MQA47 MZW46:MZW47 NJS46:NJS47 NTO46:NTO47 ODK46:ODK47 ONG46:ONG47 OXC46:OXC47 PGY46:PGY47 PQU46:PQU47 QAQ46:QAQ47 QKM46:QKM47 QUI46:QUI47 REE46:REE47 ROA46:ROA47 RXW46:RXW47 SHS46:SHS47 SRO46:SRO47 TBK46:TBK47 TLG46:TLG47 TVC46:TVC47 UEY46:UEY47 UOU46:UOU47 UYQ46:UYQ47 VIM46:VIM47 VSI46:VSI47 WCE46:WCE47 WMA46:WMA47 WVW46:WVW47 JK53:JK56 TG53:TG56 ADC53:ADC56 AMY53:AMY56 AWU53:AWU56 BGQ53:BGQ56 BQM53:BQM56 CAI53:CAI56 CKE53:CKE56 CUA53:CUA56 DDW53:DDW56 DNS53:DNS56 DXO53:DXO56 EHK53:EHK56 ERG53:ERG56 FBC53:FBC56 FKY53:FKY56 FUU53:FUU56 GEQ53:GEQ56 GOM53:GOM56 GYI53:GYI56 HIE53:HIE56 HSA53:HSA56 IBW53:IBW56 ILS53:ILS56 IVO53:IVO56 JFK53:JFK56 JPG53:JPG56 JZC53:JZC56 KIY53:KIY56 KSU53:KSU56 LCQ53:LCQ56 LMM53:LMM56 LWI53:LWI56 MGE53:MGE56 MQA53:MQA56 MZW53:MZW56 NJS53:NJS56 NTO53:NTO56 ODK53:ODK56 ONG53:ONG56 OXC53:OXC56 PGY53:PGY56 PQU53:PQU56 QAQ53:QAQ56 QKM53:QKM56 QUI53:QUI56 REE53:REE56 ROA53:ROA56 RXW53:RXW56 SHS53:SHS56 SRO53:SRO56 TBK53:TBK56 TLG53:TLG56 TVC53:TVC56 UEY53:UEY56 UOU53:UOU56 UYQ53:UYQ56 VIM53:VIM56 VSI53:VSI56 WCE53:WCE56 WMA53:WMA56 WVW53:WVW56 JK58:JK59 TG58:TG59 ADC58:ADC59 AMY58:AMY59 AWU58:AWU59 BGQ58:BGQ59 BQM58:BQM59 CAI58:CAI59 CKE58:CKE59 CUA58:CUA59 DDW58:DDW59 DNS58:DNS59 DXO58:DXO59 EHK58:EHK59 ERG58:ERG59 FBC58:FBC59 FKY58:FKY59 FUU58:FUU59 GEQ58:GEQ59 GOM58:GOM59 GYI58:GYI59 HIE58:HIE59 HSA58:HSA59 IBW58:IBW59 ILS58:ILS59 IVO58:IVO59 JFK58:JFK59 JPG58:JPG59 JZC58:JZC59 KIY58:KIY59 KSU58:KSU59 LCQ58:LCQ59 LMM58:LMM59 LWI58:LWI59 MGE58:MGE59 MQA58:MQA59 MZW58:MZW59 NJS58:NJS59 NTO58:NTO59 ODK58:ODK59 ONG58:ONG59 OXC58:OXC59 PGY58:PGY59 PQU58:PQU59 QAQ58:QAQ59 QKM58:QKM59 QUI58:QUI59 REE58:REE59 ROA58:ROA59 RXW58:RXW59 SHS58:SHS59 SRO58:SRO59 TBK58:TBK59 TLG58:TLG59 TVC58:TVC59 UEY58:UEY59 UOU58:UOU59 UYQ58:UYQ59 VIM58:VIM59 VSI58:VSI59 WCE58:WCE59 WMA58:WMA59 WVW58:WVW59 JK64:JK65 TG64:TG65 ADC64:ADC65 AMY64:AMY65 AWU64:AWU65 BGQ64:BGQ65 BQM64:BQM65 CAI64:CAI65 CKE64:CKE65 CUA64:CUA65 DDW64:DDW65 DNS64:DNS65 DXO64:DXO65 EHK64:EHK65 ERG64:ERG65 FBC64:FBC65 FKY64:FKY65 FUU64:FUU65 GEQ64:GEQ65 GOM64:GOM65 GYI64:GYI65 HIE64:HIE65 HSA64:HSA65 IBW64:IBW65 ILS64:ILS65 IVO64:IVO65 JFK64:JFK65 JPG64:JPG65 JZC64:JZC65 KIY64:KIY65 KSU64:KSU65 LCQ64:LCQ65 LMM64:LMM65 LWI64:LWI65 MGE64:MGE65 MQA64:MQA65 MZW64:MZW65 NJS64:NJS65 NTO64:NTO65 ODK64:ODK65 ONG64:ONG65 OXC64:OXC65 PGY64:PGY65 PQU64:PQU65 QAQ64:QAQ65 QKM64:QKM65 QUI64:QUI65 REE64:REE65 ROA64:ROA65 RXW64:RXW65 SHS64:SHS65 SRO64:SRO65 TBK64:TBK65 TLG64:TLG65 TVC64:TVC65 UEY64:UEY65 UOU64:UOU65 UYQ64:UYQ65 VIM64:VIM65 VSI64:VSI65 WCE64:WCE65 WMA64:WMA65 WVW64:WVW65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WVW49:WVW50 WMA49:WMA50 WCE49:WCE50 VSI49:VSI50 VIM49:VIM50 UYQ49:UYQ50 UOU49:UOU50 UEY49:UEY50 TVC49:TVC50 TLG49:TLG50 TBK49:TBK50 SRO49:SRO50 SHS49:SHS50 RXW49:RXW50 ROA49:ROA50 REE49:REE50 QUI49:QUI50 QKM49:QKM50 QAQ49:QAQ50 PQU49:PQU50 PGY49:PGY50 OXC49:OXC50 ONG49:ONG50 ODK49:ODK50 NTO49:NTO50 NJS49:NJS50 MZW49:MZW50 MQA49:MQA50 MGE49:MGE50 LWI49:LWI50 LMM49:LMM50 LCQ49:LCQ50 KSU49:KSU50 KIY49:KIY50 JZC49:JZC50 JPG49:JPG50 JFK49:JFK50 IVO49:IVO50 ILS49:ILS50 IBW49:IBW50 HSA49:HSA50 HIE49:HIE50 GYI49:GYI50 GOM49:GOM50 GEQ49:GEQ50 FUU49:FUU50 FKY49:FKY50 FBC49:FBC50 ERG49:ERG50 EHK49:EHK50 DXO49:DXO50 DNS49:DNS50 DDW49:DDW50 CUA49:CUA50 CKE49:CKE50 CAI49:CAI50 BQM49:BQM50 BGQ49:BGQ50 AWU49:AWU50 AMY49:AMY50 ADC49:ADC50 TG49:TG50 JK49:JK50 WVW61:WVW62 WMA61:WMA62 WCE61:WCE62 VSI61:VSI62 VIM61:VIM62 UYQ61:UYQ62 UOU61:UOU62 UEY61:UEY62 TVC61:TVC62 TLG61:TLG62 TBK61:TBK62 SRO61:SRO62 SHS61:SHS62 RXW61:RXW62 ROA61:ROA62 REE61:REE62 QUI61:QUI62 QKM61:QKM62 QAQ61:QAQ62 PQU61:PQU62 PGY61:PGY62 OXC61:OXC62 ONG61:ONG62 ODK61:ODK62 NTO61:NTO62 NJS61:NJS62 MZW61:MZW62 MQA61:MQA62 MGE61:MGE62 LWI61:LWI62 LMM61:LMM62 LCQ61:LCQ62 KSU61:KSU62 KIY61:KIY62 JZC61:JZC62 JPG61:JPG62 JFK61:JFK62 IVO61:IVO62 ILS61:ILS62 IBW61:IBW62 HSA61:HSA62 HIE61:HIE62 GYI61:GYI62 GOM61:GOM62 GEQ61:GEQ62 FUU61:FUU62 FKY61:FKY62 FBC61:FBC62 ERG61:ERG62 EHK61:EHK62 DXO61:DXO62 DNS61:DNS62 DDW61:DDW62 CUA61:CUA62 CKE61:CKE62 CAI61:CAI62 BQM61:BQM62 BGQ61:BGQ62 AWU61:AWU62 AMY61:AMY62 ADC61:ADC62 TG61:TG62 JK61:JK62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84:JK85 TG84:TG85 ADC84:ADC85 AMY84:AMY85 AWU84:AWU85 BGQ84:BGQ85 BQM84:BQM85 CAI84:CAI85 CKE84:CKE85 CUA84:CUA85 DDW84:DDW85 DNS84:DNS85 DXO84:DXO85 EHK84:EHK85 ERG84:ERG85 FBC84:FBC85 FKY84:FKY85 FUU84:FUU85 GEQ84:GEQ85 GOM84:GOM85 GYI84:GYI85 HIE84:HIE85 HSA84:HSA85 IBW84:IBW85 ILS84:ILS85 IVO84:IVO85 JFK84:JFK85 JPG84:JPG85 JZC84:JZC85 KIY84:KIY85 KSU84:KSU85 LCQ84:LCQ85 LMM84:LMM85 LWI84:LWI85 MGE84:MGE85 MQA84:MQA85 MZW84:MZW85 NJS84:NJS85 NTO84:NTO85 ODK84:ODK85 ONG84:ONG85 OXC84:OXC85 PGY84:PGY85 PQU84:PQU85 QAQ84:QAQ85 QKM84:QKM85 QUI84:QUI85 REE84:REE85 ROA84:ROA85 RXW84:RXW85 SHS84:SHS85 SRO84:SRO85 TBK84:TBK85 TLG84:TLG85 TVC84:TVC85 UEY84:UEY85 UOU84:UOU85 UYQ84:UYQ85 VIM84:VIM85 VSI84:VSI85 WCE84:WCE85 WMA84:WMA85 WVW84:WVW85 JK87:JK88 TG87:TG88 ADC87:ADC88 AMY87:AMY88 AWU87:AWU88 BGQ87:BGQ88 BQM87:BQM88 CAI87:CAI88 CKE87:CKE88 CUA87:CUA88 DDW87:DDW88 DNS87:DNS88 DXO87:DXO88 EHK87:EHK88 ERG87:ERG88 FBC87:FBC88 FKY87:FKY88 FUU87:FUU88 GEQ87:GEQ88 GOM87:GOM88 GYI87:GYI88 HIE87:HIE88 HSA87:HSA88 IBW87:IBW88 ILS87:ILS88 IVO87:IVO88 JFK87:JFK88 JPG87:JPG88 JZC87:JZC88 KIY87:KIY88 KSU87:KSU88 LCQ87:LCQ88 LMM87:LMM88 LWI87:LWI88 MGE87:MGE88 MQA87:MQA88 MZW87:MZW88 NJS87:NJS88 NTO87:NTO88 ODK87:ODK88 ONG87:ONG88 OXC87:OXC88 PGY87:PGY88 PQU87:PQU88 QAQ87:QAQ88 QKM87:QKM88 QUI87:QUI88 REE87:REE88 ROA87:ROA88 RXW87:RXW88 SHS87:SHS88 SRO87:SRO88 TBK87:TBK88 TLG87:TLG88 TVC87:TVC88 UEY87:UEY88 UOU87:UOU88 UYQ87:UYQ88 VIM87:VIM88 VSI87:VSI88 WCE87:WCE88 WMA87:WMA88 WVW87:WVW88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TG80:TG81 JK80:JK81 WVW90:WVW91 WMA90:WMA91 WCE90:WCE91 VSI90:VSI91 VIM90:VIM91 UYQ90:UYQ91 UOU90:UOU91 UEY90:UEY91 TVC90:TVC91 TLG90:TLG91 TBK90:TBK91 SRO90:SRO91 SHS90:SHS91 RXW90:RXW91 ROA90:ROA91 REE90:REE91 QUI90:QUI91 QKM90:QKM91 QAQ90:QAQ91 PQU90:PQU91 PGY90:PGY91 OXC90:OXC91 ONG90:ONG91 ODK90:ODK91 NTO90:NTO91 NJS90:NJS91 MZW90:MZW91 MQA90:MQA91 MGE90:MGE91 LWI90:LWI91 LMM90:LMM91 LCQ90:LCQ91 KSU90:KSU91 KIY90:KIY91 JZC90:JZC91 JPG90:JPG91 JFK90:JFK91 IVO90:IVO91 ILS90:ILS91 IBW90:IBW91 HSA90:HSA91 HIE90:HIE91 GYI90:GYI91 GOM90:GOM91 GEQ90:GEQ91 FUU90:FUU91 FKY90:FKY91 FBC90:FBC91 ERG90:ERG91 EHK90:EHK91 DXO90:DXO91 DNS90:DNS91 DDW90:DDW91 CUA90:CUA91 CKE90:CKE91 CAI90:CAI91 BQM90:BQM91 BGQ90:BGQ91 AWU90:AWU91 AMY90:AMY91 ADC90:ADC91 TG90:TG91 JK90:JK91 WMA1009:WMA10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6:JK387 TG386:TG387 ADC386:ADC387 AMY386:AMY387 AWU386:AWU387 BGQ386:BGQ387 BQM386:BQM387 CAI386:CAI387 CKE386:CKE387 CUA386:CUA387 DDW386:DDW387 DNS386:DNS387 DXO386:DXO387 EHK386:EHK387 ERG386:ERG387 FBC386:FBC387 FKY386:FKY387 FUU386:FUU387 GEQ386:GEQ387 GOM386:GOM387 GYI386:GYI387 HIE386:HIE387 HSA386:HSA387 IBW386:IBW387 ILS386:ILS387 IVO386:IVO387 JFK386:JFK387 JPG386:JPG387 JZC386:JZC387 KIY386:KIY387 KSU386:KSU387 LCQ386:LCQ387 LMM386:LMM387 LWI386:LWI387 MGE386:MGE387 MQA386:MQA387 MZW386:MZW387 NJS386:NJS387 NTO386:NTO387 ODK386:ODK387 ONG386:ONG387 OXC386:OXC387 PGY386:PGY387 PQU386:PQU387 QAQ386:QAQ387 QKM386:QKM387 QUI386:QUI387 REE386:REE387 ROA386:ROA387 RXW386:RXW387 SHS386:SHS387 SRO386:SRO387 TBK386:TBK387 TLG386:TLG387 TVC386:TVC387 UEY386:UEY387 UOU386:UOU387 UYQ386:UYQ387 VIM386:VIM387 VSI386:VSI387 WCE386:WCE387 WMA386:WMA387 WVW386:WVW387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JK401:JK402 TG401:TG402 ADC401:ADC402 AMY401:AMY402 AWU401:AWU402 BGQ401:BGQ402 BQM401:BQM402 CAI401:CAI402 CKE401:CKE402 CUA401:CUA402 DDW401:DDW402 DNS401:DNS402 DXO401:DXO402 EHK401:EHK402 ERG401:ERG402 FBC401:FBC402 FKY401:FKY402 FUU401:FUU402 GEQ401:GEQ402 GOM401:GOM402 GYI401:GYI402 HIE401:HIE402 HSA401:HSA402 IBW401:IBW402 ILS401:ILS402 IVO401:IVO402 JFK401:JFK402 JPG401:JPG402 JZC401:JZC402 KIY401:KIY402 KSU401:KSU402 LCQ401:LCQ402 LMM401:LMM402 LWI401:LWI402 MGE401:MGE402 MQA401:MQA402 MZW401:MZW402 NJS401:NJS402 NTO401:NTO402 ODK401:ODK402 ONG401:ONG402 OXC401:OXC402 PGY401:PGY402 PQU401:PQU402 QAQ401:QAQ402 QKM401:QKM402 QUI401:QUI402 REE401:REE402 ROA401:ROA402 RXW401:RXW402 SHS401:SHS402 SRO401:SRO402 TBK401:TBK402 TLG401:TLG402 TVC401:TVC402 UEY401:UEY402 UOU401:UOU402 UYQ401:UYQ402 VIM401:VIM402 VSI401:VSI402 WCE401:WCE402 WMA401:WMA402 WVW401:WVW402 JK404:JK405 TG404:TG405 ADC404:ADC405 AMY404:AMY405 AWU404:AWU405 BGQ404:BGQ405 BQM404:BQM405 CAI404:CAI405 CKE404:CKE405 CUA404:CUA405 DDW404:DDW405 DNS404:DNS405 DXO404:DXO405 EHK404:EHK405 ERG404:ERG405 FBC404:FBC405 FKY404:FKY405 FUU404:FUU405 GEQ404:GEQ405 GOM404:GOM405 GYI404:GYI405 HIE404:HIE405 HSA404:HSA405 IBW404:IBW405 ILS404:ILS405 IVO404:IVO405 JFK404:JFK405 JPG404:JPG405 JZC404:JZC405 KIY404:KIY405 KSU404:KSU405 LCQ404:LCQ405 LMM404:LMM405 LWI404:LWI405 MGE404:MGE405 MQA404:MQA405 MZW404:MZW405 NJS404:NJS405 NTO404:NTO405 ODK404:ODK405 ONG404:ONG405 OXC404:OXC405 PGY404:PGY405 PQU404:PQU405 QAQ404:QAQ405 QKM404:QKM405 QUI404:QUI405 REE404:REE405 ROA404:ROA405 RXW404:RXW405 SHS404:SHS405 SRO404:SRO405 TBK404:TBK405 TLG404:TLG405 TVC404:TVC405 UEY404:UEY405 UOU404:UOU405 UYQ404:UYQ405 VIM404:VIM405 VSI404:VSI405 WCE404:WCE405 WMA404:WMA405 WVW404:WVW405 WVW389:WVW390 WMA389:WMA390 WCE389:WCE390 VSI389:VSI390 VIM389:VIM390 UYQ389:UYQ390 UOU389:UOU390 UEY389:UEY390 TVC389:TVC390 TLG389:TLG390 TBK389:TBK390 SRO389:SRO390 SHS389:SHS390 RXW389:RXW390 ROA389:ROA390 REE389:REE390 QUI389:QUI390 QKM389:QKM390 QAQ389:QAQ390 PQU389:PQU390 PGY389:PGY390 OXC389:OXC390 ONG389:ONG390 ODK389:ODK390 NTO389:NTO390 NJS389:NJS390 MZW389:MZW390 MQA389:MQA390 MGE389:MGE390 LWI389:LWI390 LMM389:LMM390 LCQ389:LCQ390 KSU389:KSU390 KIY389:KIY390 JZC389:JZC390 JPG389:JPG390 JFK389:JFK390 IVO389:IVO390 ILS389:ILS390 IBW389:IBW390 HSA389:HSA390 HIE389:HIE390 GYI389:GYI390 GOM389:GOM390 GEQ389:GEQ390 FUU389:FUU390 FKY389:FKY390 FBC389:FBC390 ERG389:ERG390 EHK389:EHK390 DXO389:DXO390 DNS389:DNS390 DDW389:DDW390 CUA389:CUA390 CKE389:CKE390 CAI389:CAI390 BQM389:BQM390 BGQ389:BGQ390 AWU389:AWU390 AMY389:AMY390 ADC389:ADC390 TG389:TG390 JK389:JK390 WVW398:WVW399 WMA398:WMA399 WCE398:WCE399 VSI398:VSI399 VIM398:VIM399 UYQ398:UYQ399 UOU398:UOU399 UEY398:UEY399 TVC398:TVC399 TLG398:TLG399 TBK398:TBK399 SRO398:SRO399 SHS398:SHS399 RXW398:RXW399 ROA398:ROA399 REE398:REE399 QUI398:QUI399 QKM398:QKM399 QAQ398:QAQ399 PQU398:PQU399 PGY398:PGY399 OXC398:OXC399 ONG398:ONG399 ODK398:ODK399 NTO398:NTO399 NJS398:NJS399 MZW398:MZW399 MQA398:MQA399 MGE398:MGE399 LWI398:LWI399 LMM398:LMM399 LCQ398:LCQ399 KSU398:KSU399 KIY398:KIY399 JZC398:JZC399 JPG398:JPG399 JFK398:JFK399 IVO398:IVO399 ILS398:ILS399 IBW398:IBW399 HSA398:HSA399 HIE398:HIE399 GYI398:GYI399 GOM398:GOM399 GEQ398:GEQ399 FUU398:FUU399 FKY398:FKY399 FBC398:FBC399 ERG398:ERG399 EHK398:EHK399 DXO398:DXO399 DNS398:DNS399 DDW398:DDW399 CUA398:CUA399 CKE398:CKE399 CAI398:CAI399 BQM398:BQM399 BGQ398:BGQ399 AWU398:AWU399 AMY398:AMY399 ADC398:ADC399 TG398:TG399 JK398:JK399 JK407:JK408 TG407:TG408 ADC407:ADC408 AMY407:AMY408 AWU407:AWU408 BGQ407:BGQ408 BQM407:BQM408 CAI407:CAI408 CKE407:CKE408 CUA407:CUA408 DDW407:DDW408 DNS407:DNS408 DXO407:DXO408 EHK407:EHK408 ERG407:ERG408 FBC407:FBC408 FKY407:FKY408 FUU407:FUU408 GEQ407:GEQ408 GOM407:GOM408 GYI407:GYI408 HIE407:HIE408 HSA407:HSA408 IBW407:IBW408 ILS407:ILS408 IVO407:IVO408 JFK407:JFK408 JPG407:JPG408 JZC407:JZC408 KIY407:KIY408 KSU407:KSU408 LCQ407:LCQ408 LMM407:LMM408 LWI407:LWI408 MGE407:MGE408 MQA407:MQA408 MZW407:MZW408 NJS407:NJS408 NTO407:NTO408 ODK407:ODK408 ONG407:ONG408 OXC407:OXC408 PGY407:PGY408 PQU407:PQU408 QAQ407:QAQ408 QKM407:QKM408 QUI407:QUI408 REE407:REE408 ROA407:ROA408 RXW407:RXW408 SHS407:SHS408 SRO407:SRO408 TBK407:TBK408 TLG407:TLG408 TVC407:TVC408 UEY407:UEY408 UOU407:UOU408 UYQ407:UYQ408 VIM407:VIM408 VSI407:VSI408 WCE407:WCE408 WMA407:WMA408 WVW407:WVW408 JK410:JK411 TG410:TG411 ADC410:ADC411 AMY410:AMY411 AWU410:AWU411 BGQ410:BGQ411 BQM410:BQM411 CAI410:CAI411 CKE410:CKE411 CUA410:CUA411 DDW410:DDW411 DNS410:DNS411 DXO410:DXO411 EHK410:EHK411 ERG410:ERG411 FBC410:FBC411 FKY410:FKY411 FUU410:FUU411 GEQ410:GEQ411 GOM410:GOM411 GYI410:GYI411 HIE410:HIE411 HSA410:HSA411 IBW410:IBW411 ILS410:ILS411 IVO410:IVO411 JFK410:JFK411 JPG410:JPG411 JZC410:JZC411 KIY410:KIY411 KSU410:KSU411 LCQ410:LCQ411 LMM410:LMM411 LWI410:LWI411 MGE410:MGE411 MQA410:MQA411 MZW410:MZW411 NJS410:NJS411 NTO410:NTO411 ODK410:ODK411 ONG410:ONG411 OXC410:OXC411 PGY410:PGY411 PQU410:PQU411 QAQ410:QAQ411 QKM410:QKM411 QUI410:QUI411 REE410:REE411 ROA410:ROA411 RXW410:RXW411 SHS410:SHS411 SRO410:SRO411 TBK410:TBK411 TLG410:TLG411 TVC410:TVC411 UEY410:UEY411 UOU410:UOU411 UYQ410:UYQ411 VIM410:VIM411 VSI410:VSI411 WCE410:WCE411 WMA410:WMA411 WVW410:WVW411 JK413:JK414 TG413:TG414 ADC413:ADC414 AMY413:AMY414 AWU413:AWU414 BGQ413:BGQ414 BQM413:BQM414 CAI413:CAI414 CKE413:CKE414 CUA413:CUA414 DDW413:DDW414 DNS413:DNS414 DXO413:DXO414 EHK413:EHK414 ERG413:ERG414 FBC413:FBC414 FKY413:FKY414 FUU413:FUU414 GEQ413:GEQ414 GOM413:GOM414 GYI413:GYI414 HIE413:HIE414 HSA413:HSA414 IBW413:IBW414 ILS413:ILS414 IVO413:IVO414 JFK413:JFK414 JPG413:JPG414 JZC413:JZC414 KIY413:KIY414 KSU413:KSU414 LCQ413:LCQ414 LMM413:LMM414 LWI413:LWI414 MGE413:MGE414 MQA413:MQA414 MZW413:MZW414 NJS413:NJS414 NTO413:NTO414 ODK413:ODK414 ONG413:ONG414 OXC413:OXC414 PGY413:PGY414 PQU413:PQU414 QAQ413:QAQ414 QKM413:QKM414 QUI413:QUI414 REE413:REE414 ROA413:ROA414 RXW413:RXW414 SHS413:SHS414 SRO413:SRO414 TBK413:TBK414 TLG413:TLG414 TVC413:TVC414 UEY413:UEY414 UOU413:UOU414 UYQ413:UYQ414 VIM413:VIM414 VSI413:VSI414 WCE413:WCE414 WMA413:WMA414 WVW413:WVW414 JK419:JK420 TG419:TG420 ADC419:ADC420 AMY419:AMY420 AWU419:AWU420 BGQ419:BGQ420 BQM419:BQM420 CAI419:CAI420 CKE419:CKE420 CUA419:CUA420 DDW419:DDW420 DNS419:DNS420 DXO419:DXO420 EHK419:EHK420 ERG419:ERG420 FBC419:FBC420 FKY419:FKY420 FUU419:FUU420 GEQ419:GEQ420 GOM419:GOM420 GYI419:GYI420 HIE419:HIE420 HSA419:HSA420 IBW419:IBW420 ILS419:ILS420 IVO419:IVO420 JFK419:JFK420 JPG419:JPG420 JZC419:JZC420 KIY419:KIY420 KSU419:KSU420 LCQ419:LCQ420 LMM419:LMM420 LWI419:LWI420 MGE419:MGE420 MQA419:MQA420 MZW419:MZW420 NJS419:NJS420 NTO419:NTO420 ODK419:ODK420 ONG419:ONG420 OXC419:OXC420 PGY419:PGY420 PQU419:PQU420 QAQ419:QAQ420 QKM419:QKM420 QUI419:QUI420 REE419:REE420 ROA419:ROA420 RXW419:RXW420 SHS419:SHS420 SRO419:SRO420 TBK419:TBK420 TLG419:TLG420 TVC419:TVC420 UEY419:UEY420 UOU419:UOU420 UYQ419:UYQ420 VIM419:VIM420 VSI419:VSI420 WCE419:WCE420 WMA419:WMA420 WVW419:WVW420 JK422:JK423 TG422:TG423 ADC422:ADC423 AMY422:AMY423 AWU422:AWU423 BGQ422:BGQ423 BQM422:BQM423 CAI422:CAI423 CKE422:CKE423 CUA422:CUA423 DDW422:DDW423 DNS422:DNS423 DXO422:DXO423 EHK422:EHK423 ERG422:ERG423 FBC422:FBC423 FKY422:FKY423 FUU422:FUU423 GEQ422:GEQ423 GOM422:GOM423 GYI422:GYI423 HIE422:HIE423 HSA422:HSA423 IBW422:IBW423 ILS422:ILS423 IVO422:IVO423 JFK422:JFK423 JPG422:JPG423 JZC422:JZC423 KIY422:KIY423 KSU422:KSU423 LCQ422:LCQ423 LMM422:LMM423 LWI422:LWI423 MGE422:MGE423 MQA422:MQA423 MZW422:MZW423 NJS422:NJS423 NTO422:NTO423 ODK422:ODK423 ONG422:ONG423 OXC422:OXC423 PGY422:PGY423 PQU422:PQU423 QAQ422:QAQ423 QKM422:QKM423 QUI422:QUI423 REE422:REE423 ROA422:ROA423 RXW422:RXW423 SHS422:SHS423 SRO422:SRO423 TBK422:TBK423 TLG422:TLG423 TVC422:TVC423 UEY422:UEY423 UOU422:UOU423 UYQ422:UYQ423 VIM422:VIM423 VSI422:VSI423 WCE422:WCE423 WMA422:WMA423 WVW422:WVW423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JK431:JK432 TG431:TG432 ADC431:ADC432 AMY431:AMY432 AWU431:AWU432 BGQ431:BGQ432 BQM431:BQM432 CAI431:CAI432 CKE431:CKE432 CUA431:CUA432 DDW431:DDW432 DNS431:DNS432 DXO431:DXO432 EHK431:EHK432 ERG431:ERG432 FBC431:FBC432 FKY431:FKY432 FUU431:FUU432 GEQ431:GEQ432 GOM431:GOM432 GYI431:GYI432 HIE431:HIE432 HSA431:HSA432 IBW431:IBW432 ILS431:ILS432 IVO431:IVO432 JFK431:JFK432 JPG431:JPG432 JZC431:JZC432 KIY431:KIY432 KSU431:KSU432 LCQ431:LCQ432 LMM431:LMM432 LWI431:LWI432 MGE431:MGE432 MQA431:MQA432 MZW431:MZW432 NJS431:NJS432 NTO431:NTO432 ODK431:ODK432 ONG431:ONG432 OXC431:OXC432 PGY431:PGY432 PQU431:PQU432 QAQ431:QAQ432 QKM431:QKM432 QUI431:QUI432 REE431:REE432 ROA431:ROA432 RXW431:RXW432 SHS431:SHS432 SRO431:SRO432 TBK431:TBK432 TLG431:TLG432 TVC431:TVC432 UEY431:UEY432 UOU431:UOU432 UYQ431:UYQ432 VIM431:VIM432 VSI431:VSI432 WCE431:WCE432 WMA431:WMA432 WVW431:WVW432 WVW416:WVW417 WMA416:WMA417 WCE416:WCE417 VSI416:VSI417 VIM416:VIM417 UYQ416:UYQ417 UOU416:UOU417 UEY416:UEY417 TVC416:TVC417 TLG416:TLG417 TBK416:TBK417 SRO416:SRO417 SHS416:SHS417 RXW416:RXW417 ROA416:ROA417 REE416:REE417 QUI416:QUI417 QKM416:QKM417 QAQ416:QAQ417 PQU416:PQU417 PGY416:PGY417 OXC416:OXC417 ONG416:ONG417 ODK416:ODK417 NTO416:NTO417 NJS416:NJS417 MZW416:MZW417 MQA416:MQA417 MGE416:MGE417 LWI416:LWI417 LMM416:LMM417 LCQ416:LCQ417 KSU416:KSU417 KIY416:KIY417 JZC416:JZC417 JPG416:JPG417 JFK416:JFK417 IVO416:IVO417 ILS416:ILS417 IBW416:IBW417 HSA416:HSA417 HIE416:HIE417 GYI416:GYI417 GOM416:GOM417 GEQ416:GEQ417 FUU416:FUU417 FKY416:FKY417 FBC416:FBC417 ERG416:ERG417 EHK416:EHK417 DXO416:DXO417 DNS416:DNS417 DDW416:DDW417 CUA416:CUA417 CKE416:CKE417 CAI416:CAI417 BQM416:BQM417 BGQ416:BGQ417 AWU416:AWU417 AMY416:AMY417 ADC416:ADC417 TG416:TG417 JK416:JK417 WVW425:WVW426 WMA425:WMA426 WCE425:WCE426 VSI425:VSI426 VIM425:VIM426 UYQ425:UYQ426 UOU425:UOU426 UEY425:UEY426 TVC425:TVC426 TLG425:TLG426 TBK425:TBK426 SRO425:SRO426 SHS425:SHS426 RXW425:RXW426 ROA425:ROA426 REE425:REE426 QUI425:QUI426 QKM425:QKM426 QAQ425:QAQ426 PQU425:PQU426 PGY425:PGY426 OXC425:OXC426 ONG425:ONG426 ODK425:ODK426 NTO425:NTO426 NJS425:NJS426 MZW425:MZW426 MQA425:MQA426 MGE425:MGE426 LWI425:LWI426 LMM425:LMM426 LCQ425:LCQ426 KSU425:KSU426 KIY425:KIY426 JZC425:JZC426 JPG425:JPG426 JFK425:JFK426 IVO425:IVO426 ILS425:ILS426 IBW425:IBW426 HSA425:HSA426 HIE425:HIE426 GYI425:GYI426 GOM425:GOM426 GEQ425:GEQ426 FUU425:FUU426 FKY425:FKY426 FBC425:FBC426 ERG425:ERG426 EHK425:EHK426 DXO425:DXO426 DNS425:DNS426 DDW425:DDW426 CUA425:CUA426 CKE425:CKE426 CAI425:CAI426 BQM425:BQM426 BGQ425:BGQ426 AWU425:AWU426 AMY425:AMY426 ADC425:ADC426 TG425:TG426 JK425:JK426 JK434:JK435 TG434:TG435 ADC434:ADC435 AMY434:AMY435 AWU434:AWU435 BGQ434:BGQ435 BQM434:BQM435 CAI434:CAI435 CKE434:CKE435 CUA434:CUA435 DDW434:DDW435 DNS434:DNS435 DXO434:DXO435 EHK434:EHK435 ERG434:ERG435 FBC434:FBC435 FKY434:FKY435 FUU434:FUU435 GEQ434:GEQ435 GOM434:GOM435 GYI434:GYI435 HIE434:HIE435 HSA434:HSA435 IBW434:IBW435 ILS434:ILS435 IVO434:IVO435 JFK434:JFK435 JPG434:JPG435 JZC434:JZC435 KIY434:KIY435 KSU434:KSU435 LCQ434:LCQ435 LMM434:LMM435 LWI434:LWI435 MGE434:MGE435 MQA434:MQA435 MZW434:MZW435 NJS434:NJS435 NTO434:NTO435 ODK434:ODK435 ONG434:ONG435 OXC434:OXC435 PGY434:PGY435 PQU434:PQU435 QAQ434:QAQ435 QKM434:QKM435 QUI434:QUI435 REE434:REE435 ROA434:ROA435 RXW434:RXW435 SHS434:SHS435 SRO434:SRO435 TBK434:TBK435 TLG434:TLG435 TVC434:TVC435 UEY434:UEY435 UOU434:UOU435 UYQ434:UYQ435 VIM434:VIM435 VSI434:VSI435 WCE434:WCE435 WMA434:WMA435 WVW434:WVW435 JK437:JK438 TG437:TG438 ADC437:ADC438 AMY437:AMY438 AWU437:AWU438 BGQ437:BGQ438 BQM437:BQM438 CAI437:CAI438 CKE437:CKE438 CUA437:CUA438 DDW437:DDW438 DNS437:DNS438 DXO437:DXO438 EHK437:EHK438 ERG437:ERG438 FBC437:FBC438 FKY437:FKY438 FUU437:FUU438 GEQ437:GEQ438 GOM437:GOM438 GYI437:GYI438 HIE437:HIE438 HSA437:HSA438 IBW437:IBW438 ILS437:ILS438 IVO437:IVO438 JFK437:JFK438 JPG437:JPG438 JZC437:JZC438 KIY437:KIY438 KSU437:KSU438 LCQ437:LCQ438 LMM437:LMM438 LWI437:LWI438 MGE437:MGE438 MQA437:MQA438 MZW437:MZW438 NJS437:NJS438 NTO437:NTO438 ODK437:ODK438 ONG437:ONG438 OXC437:OXC438 PGY437:PGY438 PQU437:PQU438 QAQ437:QAQ438 QKM437:QKM438 QUI437:QUI438 REE437:REE438 ROA437:ROA438 RXW437:RXW438 SHS437:SHS438 SRO437:SRO438 TBK437:TBK438 TLG437:TLG438 TVC437:TVC438 UEY437:UEY438 UOU437:UOU438 UYQ437:UYQ438 VIM437:VIM438 VSI437:VSI438 WCE437:WCE438 WMA437:WMA438 WVW437:WVW438 JK440:JK441 TG440:TG441 ADC440:ADC441 AMY440:AMY441 AWU440:AWU441 BGQ440:BGQ441 BQM440:BQM441 CAI440:CAI441 CKE440:CKE441 CUA440:CUA441 DDW440:DDW441 DNS440:DNS441 DXO440:DXO441 EHK440:EHK441 ERG440:ERG441 FBC440:FBC441 FKY440:FKY441 FUU440:FUU441 GEQ440:GEQ441 GOM440:GOM441 GYI440:GYI441 HIE440:HIE441 HSA440:HSA441 IBW440:IBW441 ILS440:ILS441 IVO440:IVO441 JFK440:JFK441 JPG440:JPG441 JZC440:JZC441 KIY440:KIY441 KSU440:KSU441 LCQ440:LCQ441 LMM440:LMM441 LWI440:LWI441 MGE440:MGE441 MQA440:MQA441 MZW440:MZW441 NJS440:NJS441 NTO440:NTO441 ODK440:ODK441 ONG440:ONG441 OXC440:OXC441 PGY440:PGY441 PQU440:PQU441 QAQ440:QAQ441 QKM440:QKM441 QUI440:QUI441 REE440:REE441 ROA440:ROA441 RXW440:RXW441 SHS440:SHS441 SRO440:SRO441 TBK440:TBK441 TLG440:TLG441 TVC440:TVC441 UEY440:UEY441 UOU440:UOU441 UYQ440:UYQ441 VIM440:VIM441 VSI440:VSI441 WCE440:WCE441 WMA440:WMA441 WVW440:WVW441 JK446:JK447 TG446:TG447 ADC446:ADC447 AMY446:AMY447 AWU446:AWU447 BGQ446:BGQ447 BQM446:BQM447 CAI446:CAI447 CKE446:CKE447 CUA446:CUA447 DDW446:DDW447 DNS446:DNS447 DXO446:DXO447 EHK446:EHK447 ERG446:ERG447 FBC446:FBC447 FKY446:FKY447 FUU446:FUU447 GEQ446:GEQ447 GOM446:GOM447 GYI446:GYI447 HIE446:HIE447 HSA446:HSA447 IBW446:IBW447 ILS446:ILS447 IVO446:IVO447 JFK446:JFK447 JPG446:JPG447 JZC446:JZC447 KIY446:KIY447 KSU446:KSU447 LCQ446:LCQ447 LMM446:LMM447 LWI446:LWI447 MGE446:MGE447 MQA446:MQA447 MZW446:MZW447 NJS446:NJS447 NTO446:NTO447 ODK446:ODK447 ONG446:ONG447 OXC446:OXC447 PGY446:PGY447 PQU446:PQU447 QAQ446:QAQ447 QKM446:QKM447 QUI446:QUI447 REE446:REE447 ROA446:ROA447 RXW446:RXW447 SHS446:SHS447 SRO446:SRO447 TBK446:TBK447 TLG446:TLG447 TVC446:TVC447 UEY446:UEY447 UOU446:UOU447 UYQ446:UYQ447 VIM446:VIM447 VSI446:VSI447 WCE446:WCE447 WMA446:WMA447 WVW446:WVW447 JK449:JK450 TG449:TG450 ADC449:ADC450 AMY449:AMY450 AWU449:AWU450 BGQ449:BGQ450 BQM449:BQM450 CAI449:CAI450 CKE449:CKE450 CUA449:CUA450 DDW449:DDW450 DNS449:DNS450 DXO449:DXO450 EHK449:EHK450 ERG449:ERG450 FBC449:FBC450 FKY449:FKY450 FUU449:FUU450 GEQ449:GEQ450 GOM449:GOM450 GYI449:GYI450 HIE449:HIE450 HSA449:HSA450 IBW449:IBW450 ILS449:ILS450 IVO449:IVO450 JFK449:JFK450 JPG449:JPG450 JZC449:JZC450 KIY449:KIY450 KSU449:KSU450 LCQ449:LCQ450 LMM449:LMM450 LWI449:LWI450 MGE449:MGE450 MQA449:MQA450 MZW449:MZW450 NJS449:NJS450 NTO449:NTO450 ODK449:ODK450 ONG449:ONG450 OXC449:OXC450 PGY449:PGY450 PQU449:PQU450 QAQ449:QAQ450 QKM449:QKM450 QUI449:QUI450 REE449:REE450 ROA449:ROA450 RXW449:RXW450 SHS449:SHS450 SRO449:SRO450 TBK449:TBK450 TLG449:TLG450 TVC449:TVC450 UEY449:UEY450 UOU449:UOU450 UYQ449:UYQ450 VIM449:VIM450 VSI449:VSI450 WCE449:WCE450 WMA449:WMA450 WVW449:WVW450 JK455:JK456 TG455:TG456 ADC455:ADC456 AMY455:AMY456 AWU455:AWU456 BGQ455:BGQ456 BQM455:BQM456 CAI455:CAI456 CKE455:CKE456 CUA455:CUA456 DDW455:DDW456 DNS455:DNS456 DXO455:DXO456 EHK455:EHK456 ERG455:ERG456 FBC455:FBC456 FKY455:FKY456 FUU455:FUU456 GEQ455:GEQ456 GOM455:GOM456 GYI455:GYI456 HIE455:HIE456 HSA455:HSA456 IBW455:IBW456 ILS455:ILS456 IVO455:IVO456 JFK455:JFK456 JPG455:JPG456 JZC455:JZC456 KIY455:KIY456 KSU455:KSU456 LCQ455:LCQ456 LMM455:LMM456 LWI455:LWI456 MGE455:MGE456 MQA455:MQA456 MZW455:MZW456 NJS455:NJS456 NTO455:NTO456 ODK455:ODK456 ONG455:ONG456 OXC455:OXC456 PGY455:PGY456 PQU455:PQU456 QAQ455:QAQ456 QKM455:QKM456 QUI455:QUI456 REE455:REE456 ROA455:ROA456 RXW455:RXW456 SHS455:SHS456 SRO455:SRO456 TBK455:TBK456 TLG455:TLG456 TVC455:TVC456 UEY455:UEY456 UOU455:UOU456 UYQ455:UYQ456 VIM455:VIM456 VSI455:VSI456 WCE455:WCE456 WMA455:WMA456 WVW455:WVW456 WVW443:WVW444 WMA443:WMA444 WCE443:WCE444 VSI443:VSI444 VIM443:VIM444 UYQ443:UYQ444 UOU443:UOU444 UEY443:UEY444 TVC443:TVC444 TLG443:TLG444 TBK443:TBK444 SRO443:SRO444 SHS443:SHS444 RXW443:RXW444 ROA443:ROA444 REE443:REE444 QUI443:QUI444 QKM443:QKM444 QAQ443:QAQ444 PQU443:PQU444 PGY443:PGY444 OXC443:OXC444 ONG443:ONG444 ODK443:ODK444 NTO443:NTO444 NJS443:NJS444 MZW443:MZW444 MQA443:MQA444 MGE443:MGE444 LWI443:LWI444 LMM443:LMM444 LCQ443:LCQ444 KSU443:KSU444 KIY443:KIY444 JZC443:JZC444 JPG443:JPG444 JFK443:JFK444 IVO443:IVO444 ILS443:ILS444 IBW443:IBW444 HSA443:HSA444 HIE443:HIE444 GYI443:GYI444 GOM443:GOM444 GEQ443:GEQ444 FUU443:FUU444 FKY443:FKY444 FBC443:FBC444 ERG443:ERG444 EHK443:EHK444 DXO443:DXO444 DNS443:DNS444 DDW443:DDW444 CUA443:CUA444 CKE443:CKE444 CAI443:CAI444 BQM443:BQM444 BGQ443:BGQ444 AWU443:AWU444 AMY443:AMY444 ADC443:ADC444 TG443:TG444 JK443:JK444 WVW452:WVW453 WMA452:WMA453 WCE452:WCE453 VSI452:VSI453 VIM452:VIM453 UYQ452:UYQ453 UOU452:UOU453 UEY452:UEY453 TVC452:TVC453 TLG452:TLG453 TBK452:TBK453 SRO452:SRO453 SHS452:SHS453 RXW452:RXW453 ROA452:ROA453 REE452:REE453 QUI452:QUI453 QKM452:QKM453 QAQ452:QAQ453 PQU452:PQU453 PGY452:PGY453 OXC452:OXC453 ONG452:ONG453 ODK452:ODK453 NTO452:NTO453 NJS452:NJS453 MZW452:MZW453 MQA452:MQA453 MGE452:MGE453 LWI452:LWI453 LMM452:LMM453 LCQ452:LCQ453 KSU452:KSU453 KIY452:KIY453 JZC452:JZC453 JPG452:JPG453 JFK452:JFK453 IVO452:IVO453 ILS452:ILS453 IBW452:IBW453 HSA452:HSA453 HIE452:HIE453 GYI452:GYI453 GOM452:GOM453 GEQ452:GEQ453 FUU452:FUU453 FKY452:FKY453 FBC452:FBC453 ERG452:ERG453 EHK452:EHK453 DXO452:DXO453 DNS452:DNS453 DDW452:DDW453 CUA452:CUA453 CKE452:CKE453 CAI452:CAI453 BQM452:BQM453 BGQ452:BGQ453 AWU452:AWU453 AMY452:AMY453 ADC452:ADC453 TG452:TG453 JK452:JK453 WVW1843:WVW1949 JK1843:JK1949 TG1843:TG1949 ADC1843:ADC1949 AMY1843:AMY1949 AWU1843:AWU1949 BGQ1843:BGQ1949 BQM1843:BQM1949 CAI1843:CAI1949 CKE1843:CKE1949 CUA1843:CUA1949 DDW1843:DDW1949 DNS1843:DNS1949 DXO1843:DXO1949 EHK1843:EHK1949 ERG1843:ERG1949 FBC1843:FBC1949 FKY1843:FKY1949 FUU1843:FUU1949 GEQ1843:GEQ1949 GOM1843:GOM1949 GYI1843:GYI1949 HIE1843:HIE1949 HSA1843:HSA1949 IBW1843:IBW1949 ILS1843:ILS1949 IVO1843:IVO1949 JFK1843:JFK1949 JPG1843:JPG1949 JZC1843:JZC1949 KIY1843:KIY1949 KSU1843:KSU1949 LCQ1843:LCQ1949 LMM1843:LMM1949 LWI1843:LWI1949 MGE1843:MGE1949 MQA1843:MQA1949 MZW1843:MZW1949 NJS1843:NJS1949 NTO1843:NTO1949 ODK1843:ODK1949 ONG1843:ONG1949 OXC1843:OXC1949 PGY1843:PGY1949 PQU1843:PQU1949 QAQ1843:QAQ1949 QKM1843:QKM1949 QUI1843:QUI1949 REE1843:REE1949 ROA1843:ROA1949 RXW1843:RXW1949 SHS1843:SHS1949 SRO1843:SRO1949 TBK1843:TBK1949 TLG1843:TLG1949 TVC1843:TVC1949 UEY1843:UEY1949 UOU1843:UOU1949 UYQ1843:UYQ1949 VIM1843:VIM1949 VSI1843:VSI1949 WCE1843:WCE1949 WCE909:WCE1007 VSI909:VSI1007 VIM909:VIM1007 UYQ909:UYQ1007 UOU909:UOU1007 UEY909:UEY1007 TVC909:TVC1007 TLG909:TLG1007 TBK909:TBK1007 SRO909:SRO1007 SHS909:SHS1007 RXW909:RXW1007 ROA909:ROA1007 REE909:REE1007 QUI909:QUI1007 QKM909:QKM1007 QAQ909:QAQ1007 PQU909:PQU1007 PGY909:PGY1007 OXC909:OXC1007 ONG909:ONG1007 ODK909:ODK1007 NTO909:NTO1007 NJS909:NJS1007 MZW909:MZW1007 MQA909:MQA1007 MGE909:MGE1007 LWI909:LWI1007 LMM909:LMM1007 LCQ909:LCQ1007 KSU909:KSU1007 KIY909:KIY1007 JZC909:JZC1007 JPG909:JPG1007 JFK909:JFK1007 IVO909:IVO1007 ILS909:ILS1007 IBW909:IBW1007 HSA909:HSA1007 HIE909:HIE1007 GYI909:GYI1007 GOM909:GOM1007 GEQ909:GEQ1007 FUU909:FUU1007 FKY909:FKY1007 FBC909:FBC1007 ERG909:ERG1007 EHK909:EHK1007 DXO909:DXO1007 DNS909:DNS1007 DDW909:DDW1007 CUA909:CUA1007 CKE909:CKE1007 CAI909:CAI1007 BQM909:BQM1007 BGQ909:BGQ1007 AWU909:AWU1007 AMY909:AMY1007 ADC909:ADC1007 TG909:TG1007 JK909:JK1007 WVW909:WVW1007 WMA909:WMA1007 WMA1843:WMA1949 WVW1389:WVW1459 JK1389:JK1459 TG1389:TG1459 ADC1389:ADC1459 AMY1389:AMY1459 AWU1389:AWU1459 BGQ1389:BGQ1459 BQM1389:BQM1459 CAI1389:CAI1459 CKE1389:CKE1459 CUA1389:CUA1459 DDW1389:DDW1459 DNS1389:DNS1459 DXO1389:DXO1459 EHK1389:EHK1459 ERG1389:ERG1459 FBC1389:FBC1459 FKY1389:FKY1459 FUU1389:FUU1459 GEQ1389:GEQ1459 GOM1389:GOM1459 GYI1389:GYI1459 HIE1389:HIE1459 HSA1389:HSA1459 IBW1389:IBW1459 ILS1389:ILS1459 IVO1389:IVO1459 JFK1389:JFK1459 JPG1389:JPG1459 JZC1389:JZC1459 KIY1389:KIY1459 KSU1389:KSU1459 LCQ1389:LCQ1459 LMM1389:LMM1459 LWI1389:LWI1459 MGE1389:MGE1459 MQA1389:MQA1459 MZW1389:MZW1459 NJS1389:NJS1459 NTO1389:NTO1459 ODK1389:ODK1459 ONG1389:ONG1459 OXC1389:OXC1459 PGY1389:PGY1459 PQU1389:PQU1459 QAQ1389:QAQ1459 QKM1389:QKM1459 QUI1389:QUI1459 REE1389:REE1459 ROA1389:ROA1459 RXW1389:RXW1459 SHS1389:SHS1459 SRO1389:SRO1459 TBK1389:TBK1459 TLG1389:TLG1459 TVC1389:TVC1459 UEY1389:UEY1459 UOU1389:UOU1459 UYQ1389:UYQ1459 VIM1389:VIM1459 VSI1389:VSI1459 WCE1389:WCE1459 VSI1245:VSI1315 VIM1245:VIM1315 UYQ1245:UYQ1315 UOU1245:UOU1315 UEY1245:UEY1315 TVC1245:TVC1315 TLG1245:TLG1315 TBK1245:TBK1315 SRO1245:SRO1315 SHS1245:SHS1315 RXW1245:RXW1315 ROA1245:ROA1315 REE1245:REE1315 QUI1245:QUI1315 QKM1245:QKM1315 QAQ1245:QAQ1315 PQU1245:PQU1315 PGY1245:PGY1315 OXC1245:OXC1315 ONG1245:ONG1315 ODK1245:ODK1315 NTO1245:NTO1315 NJS1245:NJS1315 MZW1245:MZW1315 MQA1245:MQA1315 MGE1245:MGE1315 LWI1245:LWI1315 LMM1245:LMM1315 LCQ1245:LCQ1315 KSU1245:KSU1315 KIY1245:KIY1315 JZC1245:JZC1315 JPG1245:JPG1315 JFK1245:JFK1315 IVO1245:IVO1315 ILS1245:ILS1315 IBW1245:IBW1315 HSA1245:HSA1315 HIE1245:HIE1315 GYI1245:GYI1315 GOM1245:GOM1315 GEQ1245:GEQ1315 FUU1245:FUU1315 FKY1245:FKY1315 FBC1245:FBC1315 ERG1245:ERG1315 EHK1245:EHK1315 DXO1245:DXO1315 DNS1245:DNS1315 DDW1245:DDW1315 CUA1245:CUA1315 CKE1245:CKE1315 CAI1245:CAI1315 BQM1245:BQM1315 BGQ1245:BGQ1315 AWU1245:AWU1315 AMY1245:AMY1315 ADC1245:ADC1315 TG1245:TG1315 JK1245:JK1315 WVW1245:WVW1315 WMA1245:WMA1315 WCE1317:WCE1387 WMA1389:WMA1459 VSI1317:VSI1387 VIM1317:VIM1387 UYQ1317:UYQ1387 UOU1317:UOU1387 UEY1317:UEY1387 TVC1317:TVC1387 TLG1317:TLG1387 TBK1317:TBK1387 SRO1317:SRO1387 SHS1317:SHS1387 RXW1317:RXW1387 ROA1317:ROA1387 REE1317:REE1387 QUI1317:QUI1387 QKM1317:QKM1387 QAQ1317:QAQ1387 PQU1317:PQU1387 PGY1317:PGY1387 OXC1317:OXC1387 ONG1317:ONG1387 ODK1317:ODK1387 NTO1317:NTO1387 NJS1317:NJS1387 MZW1317:MZW1387 MQA1317:MQA1387 MGE1317:MGE1387 LWI1317:LWI1387 LMM1317:LMM1387 LCQ1317:LCQ1387 KSU1317:KSU1387 KIY1317:KIY1387 JZC1317:JZC1387 JPG1317:JPG1387 JFK1317:JFK1387 IVO1317:IVO1387 ILS1317:ILS1387 IBW1317:IBW1387 HSA1317:HSA1387 HIE1317:HIE1387 GYI1317:GYI1387 GOM1317:GOM1387 GEQ1317:GEQ1387 FUU1317:FUU1387 FKY1317:FKY1387 FBC1317:FBC1387 ERG1317:ERG1387 EHK1317:EHK1387 DXO1317:DXO1387 DNS1317:DNS1387 DDW1317:DDW1387 CUA1317:CUA1387 CKE1317:CKE1387 CAI1317:CAI1387 BQM1317:BQM1387 BGQ1317:BGQ1387 AWU1317:AWU1387 AMY1317:AMY1387 ADC1317:ADC1387 TG1317:TG1387 JK1317:JK1387 WVW1317:WVW1387 WMA1317:WMA1387 WCE1245:WCE1315 VSI1173:VSI1243 VIM1173:VIM1243 UYQ1173:UYQ1243 UOU1173:UOU1243 UEY1173:UEY1243 TVC1173:TVC1243 TLG1173:TLG1243 TBK1173:TBK1243 SRO1173:SRO1243 SHS1173:SHS1243 RXW1173:RXW1243 ROA1173:ROA1243 REE1173:REE1243 QUI1173:QUI1243 QKM1173:QKM1243 QAQ1173:QAQ1243 PQU1173:PQU1243 PGY1173:PGY1243 OXC1173:OXC1243 ONG1173:ONG1243 ODK1173:ODK1243 NTO1173:NTO1243 NJS1173:NJS1243 MZW1173:MZW1243 MQA1173:MQA1243 MGE1173:MGE1243 LWI1173:LWI1243 LMM1173:LMM1243 LCQ1173:LCQ1243 KSU1173:KSU1243 KIY1173:KIY1243 JZC1173:JZC1243 JPG1173:JPG1243 JFK1173:JFK1243 IVO1173:IVO1243 ILS1173:ILS1243 IBW1173:IBW1243 HSA1173:HSA1243 HIE1173:HIE1243 GYI1173:GYI1243 GOM1173:GOM1243 GEQ1173:GEQ1243 FUU1173:FUU1243 FKY1173:FKY1243 FBC1173:FBC1243 ERG1173:ERG1243 EHK1173:EHK1243 DXO1173:DXO1243 DNS1173:DNS1243 DDW1173:DDW1243 CUA1173:CUA1243 CKE1173:CKE1243 CAI1173:CAI1243 BQM1173:BQM1243 BGQ1173:BGQ1243 AWU1173:AWU1243 AMY1173:AMY1243 ADC1173:ADC1243 TG1173:TG1243 JK1173:JK1243 WVW1173:WVW1243 WMA1173:WMA1243 WVW1083:WVW1171 JK1083:JK1171 TG1083:TG1171 ADC1083:ADC1171 AMY1083:AMY1171 AWU1083:AWU1171 BGQ1083:BGQ1171 BQM1083:BQM1171 CAI1083:CAI1171 CKE1083:CKE1171 CUA1083:CUA1171 DDW1083:DDW1171 DNS1083:DNS1171 DXO1083:DXO1171 EHK1083:EHK1171 ERG1083:ERG1171 FBC1083:FBC1171 FKY1083:FKY1171 FUU1083:FUU1171 GEQ1083:GEQ1171 GOM1083:GOM1171 GYI1083:GYI1171 HIE1083:HIE1171 HSA1083:HSA1171 IBW1083:IBW1171 ILS1083:ILS1171 IVO1083:IVO1171 JFK1083:JFK1171 JPG1083:JPG1171 JZC1083:JZC1171 KIY1083:KIY1171 KSU1083:KSU1171 LCQ1083:LCQ1171 LMM1083:LMM1171 LWI1083:LWI1171 MGE1083:MGE1171 MQA1083:MQA1171 MZW1083:MZW1171 NJS1083:NJS1171 NTO1083:NTO1171 ODK1083:ODK1171 ONG1083:ONG1171 OXC1083:OXC1171 PGY1083:PGY1171 PQU1083:PQU1171 QAQ1083:QAQ1171 QKM1083:QKM1171 QUI1083:QUI1171 REE1083:REE1171 ROA1083:ROA1171 RXW1083:RXW1171 SHS1083:SHS1171 SRO1083:SRO1171 TBK1083:TBK1171 TLG1083:TLG1171 TVC1083:TVC1171 UEY1083:UEY1171 UOU1083:UOU1171 UYQ1083:UYQ1171 VIM1083:VIM1171 VSI1083:VSI1171 WCE1083:WCE1171 WCE1173:WCE1243 WMA1083:WMA1171 JK6:JK10 WVW6:WVW10 WMA6:WMA10 WCE6:WCE10 VSI6:VSI10 VIM6:VIM10 UYQ6:UYQ10 UOU6:UOU10 UEY6:UEY10 TVC6:TVC10 TLG6:TLG10 TBK6:TBK10 SRO6:SRO10 SHS6:SHS10 RXW6:RXW10 ROA6:ROA10 REE6:REE10 QUI6:QUI10 QKM6:QKM10 QAQ6:QAQ10 PQU6:PQU10 PGY6:PGY10 OXC6:OXC10 ONG6:ONG10 ODK6:ODK10 NTO6:NTO10 NJS6:NJS10 MZW6:MZW10 MQA6:MQA10 MGE6:MGE10 LWI6:LWI10 LMM6:LMM10 LCQ6:LCQ10 KSU6:KSU10 KIY6:KIY10 JZC6:JZC10 JPG6:JPG10 JFK6:JFK10 IVO6:IVO10 ILS6:ILS10 IBW6:IBW10 HSA6:HSA10 HIE6:HIE10 GYI6:GYI10 GOM6:GOM10 GEQ6:GEQ10 FUU6:FUU10 FKY6:FKY10 FBC6:FBC10 ERG6:ERG10 EHK6:EHK10 DXO6:DXO10 DNS6:DNS10 DDW6:DDW10 CUA6:CUA10 CKE6:CKE10 CAI6:CAI10 BQM6:BQM10 BGQ6:BGQ10 AWU6:AWU10 AMY6:AMY10 ADC6:ADC10 TG6:TG10 WMA1461:WMA1841 WVW1461:WVW1841 JK1461:JK1841 TG1461:TG1841 ADC1461:ADC1841 AMY1461:AMY1841 AWU1461:AWU1841 BGQ1461:BGQ1841 BQM1461:BQM1841 CAI1461:CAI1841 CKE1461:CKE1841 CUA1461:CUA1841 DDW1461:DDW1841 DNS1461:DNS1841 DXO1461:DXO1841 EHK1461:EHK1841 ERG1461:ERG1841 FBC1461:FBC1841 FKY1461:FKY1841 FUU1461:FUU1841 GEQ1461:GEQ1841 GOM1461:GOM1841 GYI1461:GYI1841 HIE1461:HIE1841 HSA1461:HSA1841 IBW1461:IBW1841 ILS1461:ILS1841 IVO1461:IVO1841 JFK1461:JFK1841 JPG1461:JPG1841 JZC1461:JZC1841 KIY1461:KIY1841 KSU1461:KSU1841 LCQ1461:LCQ1841 LMM1461:LMM1841 LWI1461:LWI1841 MGE1461:MGE1841 MQA1461:MQA1841 MZW1461:MZW1841 NJS1461:NJS1841 NTO1461:NTO1841 ODK1461:ODK1841 ONG1461:ONG1841 OXC1461:OXC1841 PGY1461:PGY1841 PQU1461:PQU1841 QAQ1461:QAQ1841 QKM1461:QKM1841 QUI1461:QUI1841 REE1461:REE1841 ROA1461:ROA1841 RXW1461:RXW1841 SHS1461:SHS1841 SRO1461:SRO1841 TBK1461:TBK1841 TLG1461:TLG1841 TVC1461:TVC1841 UEY1461:UEY1841 UOU1461:UOU1841 UYQ1461:UYQ1841 VIM1461:VIM1841 VSI1461:VSI1841 WCE1461:WCE1841 WMA458:WMA788 WVW1951:WVW2110 WVW1009:WVW1081 JK1009:JK1081 TG1009:TG1081 ADC1009:ADC1081 AMY1009:AMY1081 AWU1009:AWU1081 BGQ1009:BGQ1081 BQM1009:BQM1081 CAI1009:CAI1081 CKE1009:CKE1081 CUA1009:CUA1081 DDW1009:DDW1081 DNS1009:DNS1081 DXO1009:DXO1081 EHK1009:EHK1081 ERG1009:ERG1081 FBC1009:FBC1081 FKY1009:FKY1081 FUU1009:FUU1081 GEQ1009:GEQ1081 GOM1009:GOM1081 GYI1009:GYI1081 HIE1009:HIE1081 HSA1009:HSA1081 IBW1009:IBW1081 ILS1009:ILS1081 IVO1009:IVO1081 JFK1009:JFK1081 JPG1009:JPG1081 JZC1009:JZC1081 KIY1009:KIY1081 KSU1009:KSU1081 LCQ1009:LCQ1081 LMM1009:LMM1081 LWI1009:LWI1081 MGE1009:MGE1081 MQA1009:MQA1081 MZW1009:MZW1081 NJS1009:NJS1081 NTO1009:NTO1081 ODK1009:ODK1081 ONG1009:ONG1081 OXC1009:OXC1081 PGY1009:PGY1081 PQU1009:PQU1081 QAQ1009:QAQ1081 QKM1009:QKM1081 QUI1009:QUI1081 REE1009:REE1081 ROA1009:ROA1081 RXW1009:RXW1081 SHS1009:SHS1081 SRO1009:SRO1081 TBK1009:TBK1081 TLG1009:TLG1081 TVC1009:TVC1081 UEY1009:UEY1081 UOU1009:UOU1081 UYQ1009:UYQ1081 VIM1009:VIM1081 VSI1009:VSI1081 WCE1009:WCE1081 WVW96:WVW381 JK96:JK381 TG96:TG381 ADC96:ADC381 AMY96:AMY381 AWU96:AWU381 BGQ96:BGQ381 BQM96:BQM381 CAI96:CAI381 CKE96:CKE381 CUA96:CUA381 DDW96:DDW381 DNS96:DNS381 DXO96:DXO381 EHK96:EHK381 ERG96:ERG381 FBC96:FBC381 FKY96:FKY381 FUU96:FUU381 GEQ96:GEQ381 GOM96:GOM381 GYI96:GYI381 HIE96:HIE381 HSA96:HSA381 IBW96:IBW381 ILS96:ILS381 IVO96:IVO381 JFK96:JFK381 JPG96:JPG381 JZC96:JZC381 KIY96:KIY381 KSU96:KSU381 LCQ96:LCQ381 LMM96:LMM381 LWI96:LWI381 MGE96:MGE381 MQA96:MQA381 MZW96:MZW381 NJS96:NJS381 NTO96:NTO381 ODK96:ODK381 ONG96:ONG381 OXC96:OXC381 PGY96:PGY381 PQU96:PQU381 QAQ96:QAQ381 QKM96:QKM381 QUI96:QUI381 REE96:REE381 ROA96:ROA381 RXW96:RXW381 SHS96:SHS381 SRO96:SRO381 TBK96:TBK381 TLG96:TLG381 TVC96:TVC381 UEY96:UEY381 UOU96:UOU381 UYQ96:UYQ381 VIM96:VIM381 VSI96:VSI381 WCE96:WCE381 WMA96:WMA381 WVW458:WVW788 JK458:JK788 TG458:TG788 ADC458:ADC788 AMY458:AMY788 AWU458:AWU788 BGQ458:BGQ788 BQM458:BQM788 CAI458:CAI788 CKE458:CKE788 CUA458:CUA788 DDW458:DDW788 DNS458:DNS788 DXO458:DXO788 EHK458:EHK788 ERG458:ERG788 FBC458:FBC788 FKY458:FKY788 FUU458:FUU788 GEQ458:GEQ788 GOM458:GOM788 GYI458:GYI788 HIE458:HIE788 HSA458:HSA788 IBW458:IBW788 ILS458:ILS788 IVO458:IVO788 JFK458:JFK788 JPG458:JPG788 JZC458:JZC788 KIY458:KIY788 KSU458:KSU788 LCQ458:LCQ788 LMM458:LMM788 LWI458:LWI788 MGE458:MGE788 MQA458:MQA788 MZW458:MZW788 NJS458:NJS788 NTO458:NTO788 ODK458:ODK788 ONG458:ONG788 OXC458:OXC788 PGY458:PGY788 PQU458:PQU788 QAQ458:QAQ788 QKM458:QKM788 QUI458:QUI788 REE458:REE788 ROA458:ROA788 RXW458:RXW788 SHS458:SHS788 SRO458:SRO788 TBK458:TBK788 TLG458:TLG788 TVC458:TVC788 UEY458:UEY788 UOU458:UOU788 UYQ458:UYQ788 VIM458:VIM788 VSI458:VSI788 WCE458:WCE788 WMA1951:WMA2110 WCE1951:WCE2110 VSI1951:VSI2110 VIM1951:VIM2110 UYQ1951:UYQ2110 UOU1951:UOU2110 UEY1951:UEY2110 TVC1951:TVC2110 TLG1951:TLG2110 TBK1951:TBK2110 SRO1951:SRO2110 SHS1951:SHS2110 RXW1951:RXW2110 ROA1951:ROA2110 REE1951:REE2110 QUI1951:QUI2110 QKM1951:QKM2110 QAQ1951:QAQ2110 PQU1951:PQU2110 PGY1951:PGY2110 OXC1951:OXC2110 ONG1951:ONG2110 ODK1951:ODK2110 NTO1951:NTO2110 NJS1951:NJS2110 MZW1951:MZW2110 MQA1951:MQA2110 MGE1951:MGE2110 LWI1951:LWI2110 LMM1951:LMM2110 LCQ1951:LCQ2110 KSU1951:KSU2110 KIY1951:KIY2110 JZC1951:JZC2110 JPG1951:JPG2110 JFK1951:JFK2110 IVO1951:IVO2110 ILS1951:ILS2110 IBW1951:IBW2110 HSA1951:HSA2110 HIE1951:HIE2110 GYI1951:GYI2110 GOM1951:GOM2110 GEQ1951:GEQ2110 FUU1951:FUU2110 FKY1951:FKY2110 FBC1951:FBC2110 ERG1951:ERG2110 EHK1951:EHK2110 DXO1951:DXO2110 DNS1951:DNS2110 DDW1951:DDW2110 CUA1951:CUA2110 CKE1951:CKE2110 CAI1951:CAI2110 BQM1951:BQM2110 BGQ1951:BGQ2110 AWU1951:AWU2110 AMY1951:AMY2110 ADC1951:ADC2110 TG1951:TG2110 JK1951:JK2110 WCE2112:WCE2419 VSI2112:VSI2419 VIM2112:VIM2419 UYQ2112:UYQ2419 UOU2112:UOU2419 UEY2112:UEY2419 TVC2112:TVC2419 TLG2112:TLG2419 TBK2112:TBK2419 SRO2112:SRO2419 SHS2112:SHS2419 RXW2112:RXW2419 ROA2112:ROA2419 REE2112:REE2419 QUI2112:QUI2419 QKM2112:QKM2419 QAQ2112:QAQ2419 PQU2112:PQU2419 PGY2112:PGY2419 OXC2112:OXC2419 ONG2112:ONG2419 ODK2112:ODK2419 NTO2112:NTO2419 NJS2112:NJS2419 MZW2112:MZW2419 MQA2112:MQA2419 MGE2112:MGE2419 LWI2112:LWI2419 LMM2112:LMM2419 LCQ2112:LCQ2419 KSU2112:KSU2419 KIY2112:KIY2419 JZC2112:JZC2419 JPG2112:JPG2419 JFK2112:JFK2419 IVO2112:IVO2419 ILS2112:ILS2419 IBW2112:IBW2419 HSA2112:HSA2419 HIE2112:HIE2419 GYI2112:GYI2419 GOM2112:GOM2419 GEQ2112:GEQ2419 FUU2112:FUU2419 FKY2112:FKY2419 FBC2112:FBC2419 ERG2112:ERG2419 EHK2112:EHK2419 DXO2112:DXO2419 DNS2112:DNS2419 DDW2112:DDW2419 CUA2112:CUA2419 CKE2112:CKE2419 CAI2112:CAI2419 BQM2112:BQM2419 BGQ2112:BGQ2419 AWU2112:AWU2419 AMY2112:AMY2419 ADC2112:ADC2419 TG2112:TG2419 JK2112:JK2419 WVW2112:WVW2419 WMA2112:WMA2419 TG790:TG906 ADC790:ADC906 AMY790:AMY906 AWU790:AWU906 BGQ790:BGQ906 BQM790:BQM906 CAI790:CAI906 CKE790:CKE906 CUA790:CUA906 DDW790:DDW906 DNS790:DNS906 DXO790:DXO906 EHK790:EHK906 ERG790:ERG906 FBC790:FBC906 FKY790:FKY906 FUU790:FUU906 GEQ790:GEQ906 GOM790:GOM906 GYI790:GYI906 HIE790:HIE906 HSA790:HSA906 IBW790:IBW906 ILS790:ILS906 IVO790:IVO906 JFK790:JFK906 JPG790:JPG906 JZC790:JZC906 KIY790:KIY906 KSU790:KSU906 LCQ790:LCQ906 LMM790:LMM906 LWI790:LWI906 MGE790:MGE906 MQA790:MQA906 MZW790:MZW906 NJS790:NJS906 NTO790:NTO906 ODK790:ODK906 ONG790:ONG906 OXC790:OXC906 PGY790:PGY906 PQU790:PQU906 QAQ790:QAQ906 QKM790:QKM906 QUI790:QUI906 REE790:REE906 ROA790:ROA906 RXW790:RXW906 SHS790:SHS906 SRO790:SRO906 TBK790:TBK906 TLG790:TLG906 TVC790:TVC906 UEY790:UEY906 UOU790:UOU906 UYQ790:UYQ906 VIM790:VIM906 VSI790:VSI906 WCE790:WCE906 WMA790:WMA906 WVW790:WVW906 JK790:JK906" xr:uid="{00000000-0002-0000-0000-00001C000000}"/>
    <dataValidation allowBlank="1" showInputMessage="1" showErrorMessage="1" promptTitle="Mes Estimado de inicio - proceso" prompt="Despliegue el listado y seleccione el mes en el que se espera iniciar el proceso contractual." sqref="L6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JI33:JI35 TE33:TE35 ADA33:ADA35 AMW33:AMW35 AWS33:AWS35 BGO33:BGO35 BQK33:BQK35 CAG33:CAG35 CKC33:CKC35 CTY33:CTY35 DDU33:DDU35 DNQ33:DNQ35 DXM33:DXM35 EHI33:EHI35 ERE33:ERE35 FBA33:FBA35 FKW33:FKW35 FUS33:FUS35 GEO33:GEO35 GOK33:GOK35 GYG33:GYG35 HIC33:HIC35 HRY33:HRY35 IBU33:IBU35 ILQ33:ILQ35 IVM33:IVM35 JFI33:JFI35 JPE33:JPE35 JZA33:JZA35 KIW33:KIW35 KSS33:KSS35 LCO33:LCO35 LMK33:LMK35 LWG33:LWG35 MGC33:MGC35 MPY33:MPY35 MZU33:MZU35 NJQ33:NJQ35 NTM33:NTM35 ODI33:ODI35 ONE33:ONE35 OXA33:OXA35 PGW33:PGW35 PQS33:PQS35 QAO33:QAO35 QKK33:QKK35 QUG33:QUG35 REC33:REC35 RNY33:RNY35 RXU33:RXU35 SHQ33:SHQ35 SRM33:SRM35 TBI33:TBI35 TLE33:TLE35 TVA33:TVA35 UEW33:UEW35 UOS33:UOS35 UYO33:UYO35 VIK33:VIK35 VSG33:VSG35 WCC33:WCC35 WLY33:WLY35 WVU33:WVU35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WVU20:WVU21 WLY20:WLY21 WCC20:WCC21 VSG20:VSG21 VIK20:VIK21 UYO20:UYO21 UOS20:UOS21 UEW20:UEW21 TVA20:TVA21 TLE20:TLE21 TBI20:TBI21 SRM20:SRM21 SHQ20:SHQ21 RXU20:RXU21 RNY20:RNY21 REC20:REC21 QUG20:QUG21 QKK20:QKK21 QAO20:QAO21 PQS20:PQS21 PGW20:PGW21 OXA20:OXA21 ONE20:ONE21 ODI20:ODI21 NTM20:NTM21 NJQ20:NJQ21 MZU20:MZU21 MPY20:MPY21 MGC20:MGC21 LWG20:LWG21 LMK20:LMK21 LCO20:LCO21 KSS20:KSS21 KIW20:KIW21 JZA20:JZA21 JPE20:JPE21 JFI20:JFI21 IVM20:IVM21 ILQ20:ILQ21 IBU20:IBU21 HRY20:HRY21 HIC20:HIC21 GYG20:GYG21 GOK20:GOK21 GEO20:GEO21 FUS20:FUS21 FKW20:FKW21 FBA20:FBA21 ERE20:ERE21 EHI20:EHI21 DXM20:DXM21 DNQ20:DNQ21 DDU20:DDU21 CTY20:CTY21 CKC20:CKC21 CAG20:CAG21 BQK20:BQK21 BGO20:BGO21 AWS20:AWS21 AMW20:AMW21 ADA20:ADA21 TE20:TE21 JI20:JI21 WVU30:WVU31 WLY30:WLY31 WCC30:WCC31 VSG30:VSG31 VIK30:VIK31 UYO30:UYO31 UOS30:UOS31 UEW30:UEW31 TVA30:TVA31 TLE30:TLE31 TBI30:TBI31 SRM30:SRM31 SHQ30:SHQ31 RXU30:RXU31 RNY30:RNY31 REC30:REC31 QUG30:QUG31 QKK30:QKK31 QAO30:QAO31 PQS30:PQS31 PGW30:PGW31 OXA30:OXA31 ONE30:ONE31 ODI30:ODI31 NTM30:NTM31 NJQ30:NJQ31 MZU30:MZU31 MPY30:MPY31 MGC30:MGC31 LWG30:LWG31 LMK30:LMK31 LCO30:LCO31 KSS30:KSS31 KIW30:KIW31 JZA30:JZA31 JPE30:JPE31 JFI30:JFI31 IVM30:IVM31 ILQ30:ILQ31 IBU30:IBU31 HRY30:HRY31 HIC30:HIC31 GYG30:GYG31 GOK30:GOK31 GEO30:GEO31 FUS30:FUS31 FKW30:FKW31 FBA30:FBA31 ERE30:ERE31 EHI30:EHI31 DXM30:DXM31 DNQ30:DNQ31 DDU30:DDU31 CTY30:CTY31 CKC30:CKC31 CAG30:CAG31 BQK30:BQK31 BGO30:BGO31 AWS30:AWS31 AMW30:AMW31 ADA30:ADA31 TE30:TE31 JI30:JI31 JI40:JI41 TE40:TE41 ADA40:ADA41 AMW40:AMW41 AWS40:AWS41 BGO40:BGO41 BQK40:BQK41 CAG40:CAG41 CKC40:CKC41 CTY40:CTY41 DDU40:DDU41 DNQ40:DNQ41 DXM40:DXM41 EHI40:EHI41 ERE40:ERE41 FBA40:FBA41 FKW40:FKW41 FUS40:FUS41 GEO40:GEO41 GOK40:GOK41 GYG40:GYG41 HIC40:HIC41 HRY40:HRY41 IBU40:IBU41 ILQ40:ILQ41 IVM40:IVM41 JFI40:JFI41 JPE40:JPE41 JZA40:JZA41 KIW40:KIW41 KSS40:KSS41 LCO40:LCO41 LMK40:LMK41 LWG40:LWG41 MGC40:MGC41 MPY40:MPY41 MZU40:MZU41 NJQ40:NJQ41 NTM40:NTM41 ODI40:ODI41 ONE40:ONE41 OXA40:OXA41 PGW40:PGW41 PQS40:PQS41 QAO40:QAO41 QKK40:QKK41 QUG40:QUG41 REC40:REC41 RNY40:RNY41 RXU40:RXU41 SHQ40:SHQ41 SRM40:SRM41 TBI40:TBI41 TLE40:TLE41 TVA40:TVA41 UEW40:UEW41 UOS40:UOS41 UYO40:UYO41 VIK40:VIK41 VSG40:VSG41 WCC40:WCC41 WLY40:WLY41 WVU40:WVU41 JI43:JI44 TE43:TE44 ADA43:ADA44 AMW43:AMW44 AWS43:AWS44 BGO43:BGO44 BQK43:BQK44 CAG43:CAG44 CKC43:CKC44 CTY43:CTY44 DDU43:DDU44 DNQ43:DNQ44 DXM43:DXM44 EHI43:EHI44 ERE43:ERE44 FBA43:FBA44 FKW43:FKW44 FUS43:FUS44 GEO43:GEO44 GOK43:GOK44 GYG43:GYG44 HIC43:HIC44 HRY43:HRY44 IBU43:IBU44 ILQ43:ILQ44 IVM43:IVM44 JFI43:JFI44 JPE43:JPE44 JZA43:JZA44 KIW43:KIW44 KSS43:KSS44 LCO43:LCO44 LMK43:LMK44 LWG43:LWG44 MGC43:MGC44 MPY43:MPY44 MZU43:MZU44 NJQ43:NJQ44 NTM43:NTM44 ODI43:ODI44 ONE43:ONE44 OXA43:OXA44 PGW43:PGW44 PQS43:PQS44 QAO43:QAO44 QKK43:QKK44 QUG43:QUG44 REC43:REC44 RNY43:RNY44 RXU43:RXU44 SHQ43:SHQ44 SRM43:SRM44 TBI43:TBI44 TLE43:TLE44 TVA43:TVA44 UEW43:UEW44 UOS43:UOS44 UYO43:UYO44 VIK43:VIK44 VSG43:VSG44 WCC43:WCC44 WLY43:WLY44 WVU43:WVU44 JI46:JI47 TE46:TE47 ADA46:ADA47 AMW46:AMW47 AWS46:AWS47 BGO46:BGO47 BQK46:BQK47 CAG46:CAG47 CKC46:CKC47 CTY46:CTY47 DDU46:DDU47 DNQ46:DNQ47 DXM46:DXM47 EHI46:EHI47 ERE46:ERE47 FBA46:FBA47 FKW46:FKW47 FUS46:FUS47 GEO46:GEO47 GOK46:GOK47 GYG46:GYG47 HIC46:HIC47 HRY46:HRY47 IBU46:IBU47 ILQ46:ILQ47 IVM46:IVM47 JFI46:JFI47 JPE46:JPE47 JZA46:JZA47 KIW46:KIW47 KSS46:KSS47 LCO46:LCO47 LMK46:LMK47 LWG46:LWG47 MGC46:MGC47 MPY46:MPY47 MZU46:MZU47 NJQ46:NJQ47 NTM46:NTM47 ODI46:ODI47 ONE46:ONE47 OXA46:OXA47 PGW46:PGW47 PQS46:PQS47 QAO46:QAO47 QKK46:QKK47 QUG46:QUG47 REC46:REC47 RNY46:RNY47 RXU46:RXU47 SHQ46:SHQ47 SRM46:SRM47 TBI46:TBI47 TLE46:TLE47 TVA46:TVA47 UEW46:UEW47 UOS46:UOS47 UYO46:UYO47 VIK46:VIK47 VSG46:VSG47 WCC46:WCC47 WLY46:WLY47 WVU46:WVU47 JI53:JI56 TE53:TE56 ADA53:ADA56 AMW53:AMW56 AWS53:AWS56 BGO53:BGO56 BQK53:BQK56 CAG53:CAG56 CKC53:CKC56 CTY53:CTY56 DDU53:DDU56 DNQ53:DNQ56 DXM53:DXM56 EHI53:EHI56 ERE53:ERE56 FBA53:FBA56 FKW53:FKW56 FUS53:FUS56 GEO53:GEO56 GOK53:GOK56 GYG53:GYG56 HIC53:HIC56 HRY53:HRY56 IBU53:IBU56 ILQ53:ILQ56 IVM53:IVM56 JFI53:JFI56 JPE53:JPE56 JZA53:JZA56 KIW53:KIW56 KSS53:KSS56 LCO53:LCO56 LMK53:LMK56 LWG53:LWG56 MGC53:MGC56 MPY53:MPY56 MZU53:MZU56 NJQ53:NJQ56 NTM53:NTM56 ODI53:ODI56 ONE53:ONE56 OXA53:OXA56 PGW53:PGW56 PQS53:PQS56 QAO53:QAO56 QKK53:QKK56 QUG53:QUG56 REC53:REC56 RNY53:RNY56 RXU53:RXU56 SHQ53:SHQ56 SRM53:SRM56 TBI53:TBI56 TLE53:TLE56 TVA53:TVA56 UEW53:UEW56 UOS53:UOS56 UYO53:UYO56 VIK53:VIK56 VSG53:VSG56 WCC53:WCC56 WLY53:WLY56 WVU53:WVU56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JI64:JI65 TE64:TE65 ADA64:ADA65 AMW64:AMW65 AWS64:AWS65 BGO64:BGO65 BQK64:BQK65 CAG64:CAG65 CKC64:CKC65 CTY64:CTY65 DDU64:DDU65 DNQ64:DNQ65 DXM64:DXM65 EHI64:EHI65 ERE64:ERE65 FBA64:FBA65 FKW64:FKW65 FUS64:FUS65 GEO64:GEO65 GOK64:GOK65 GYG64:GYG65 HIC64:HIC65 HRY64:HRY65 IBU64:IBU65 ILQ64:ILQ65 IVM64:IVM65 JFI64:JFI65 JPE64:JPE65 JZA64:JZA65 KIW64:KIW65 KSS64:KSS65 LCO64:LCO65 LMK64:LMK65 LWG64:LWG65 MGC64:MGC65 MPY64:MPY65 MZU64:MZU65 NJQ64:NJQ65 NTM64:NTM65 ODI64:ODI65 ONE64:ONE65 OXA64:OXA65 PGW64:PGW65 PQS64:PQS65 QAO64:QAO65 QKK64:QKK65 QUG64:QUG65 REC64:REC65 RNY64:RNY65 RXU64:RXU65 SHQ64:SHQ65 SRM64:SRM65 TBI64:TBI65 TLE64:TLE65 TVA64:TVA65 UEW64:UEW65 UOS64:UOS65 UYO64:UYO65 VIK64:VIK65 VSG64:VSG65 WCC64:WCC65 WLY64:WLY65 WVU64:WVU65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WVU49:WVU50 WLY49:WLY50 WCC49:WCC50 VSG49:VSG50 VIK49:VIK50 UYO49:UYO50 UOS49:UOS50 UEW49:UEW50 TVA49:TVA50 TLE49:TLE50 TBI49:TBI50 SRM49:SRM50 SHQ49:SHQ50 RXU49:RXU50 RNY49:RNY50 REC49:REC50 QUG49:QUG50 QKK49:QKK50 QAO49:QAO50 PQS49:PQS50 PGW49:PGW50 OXA49:OXA50 ONE49:ONE50 ODI49:ODI50 NTM49:NTM50 NJQ49:NJQ50 MZU49:MZU50 MPY49:MPY50 MGC49:MGC50 LWG49:LWG50 LMK49:LMK50 LCO49:LCO50 KSS49:KSS50 KIW49:KIW50 JZA49:JZA50 JPE49:JPE50 JFI49:JFI50 IVM49:IVM50 ILQ49:ILQ50 IBU49:IBU50 HRY49:HRY50 HIC49:HIC50 GYG49:GYG50 GOK49:GOK50 GEO49:GEO50 FUS49:FUS50 FKW49:FKW50 FBA49:FBA50 ERE49:ERE50 EHI49:EHI50 DXM49:DXM50 DNQ49:DNQ50 DDU49:DDU50 CTY49:CTY50 CKC49:CKC50 CAG49:CAG50 BQK49:BQK50 BGO49:BGO50 AWS49:AWS50 AMW49:AMW50 ADA49:ADA50 TE49:TE50 JI49:JI50 WVU61:WVU62 WLY61:WLY62 WCC61:WCC62 VSG61:VSG62 VIK61:VIK62 UYO61:UYO62 UOS61:UOS62 UEW61:UEW62 TVA61:TVA62 TLE61:TLE62 TBI61:TBI62 SRM61:SRM62 SHQ61:SHQ62 RXU61:RXU62 RNY61:RNY62 REC61:REC62 QUG61:QUG62 QKK61:QKK62 QAO61:QAO62 PQS61:PQS62 PGW61:PGW62 OXA61:OXA62 ONE61:ONE62 ODI61:ODI62 NTM61:NTM62 NJQ61:NJQ62 MZU61:MZU62 MPY61:MPY62 MGC61:MGC62 LWG61:LWG62 LMK61:LMK62 LCO61:LCO62 KSS61:KSS62 KIW61:KIW62 JZA61:JZA62 JPE61:JPE62 JFI61:JFI62 IVM61:IVM62 ILQ61:ILQ62 IBU61:IBU62 HRY61:HRY62 HIC61:HIC62 GYG61:GYG62 GOK61:GOK62 GEO61:GEO62 FUS61:FUS62 FKW61:FKW62 FBA61:FBA62 ERE61:ERE62 EHI61:EHI62 DXM61:DXM62 DNQ61:DNQ62 DDU61:DDU62 CTY61:CTY62 CKC61:CKC62 CAG61:CAG62 BQK61:BQK62 BGO61:BGO62 AWS61:AWS62 AMW61:AMW62 ADA61:ADA62 TE61:TE62 JI61:JI62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84:JI85 TE84:TE85 ADA84:ADA85 AMW84:AMW85 AWS84:AWS85 BGO84:BGO85 BQK84:BQK85 CAG84:CAG85 CKC84:CKC85 CTY84:CTY85 DDU84:DDU85 DNQ84:DNQ85 DXM84:DXM85 EHI84:EHI85 ERE84:ERE85 FBA84:FBA85 FKW84:FKW85 FUS84:FUS85 GEO84:GEO85 GOK84:GOK85 GYG84:GYG85 HIC84:HIC85 HRY84:HRY85 IBU84:IBU85 ILQ84:ILQ85 IVM84:IVM85 JFI84:JFI85 JPE84:JPE85 JZA84:JZA85 KIW84:KIW85 KSS84:KSS85 LCO84:LCO85 LMK84:LMK85 LWG84:LWG85 MGC84:MGC85 MPY84:MPY85 MZU84:MZU85 NJQ84:NJQ85 NTM84:NTM85 ODI84:ODI85 ONE84:ONE85 OXA84:OXA85 PGW84:PGW85 PQS84:PQS85 QAO84:QAO85 QKK84:QKK85 QUG84:QUG85 REC84:REC85 RNY84:RNY85 RXU84:RXU85 SHQ84:SHQ85 SRM84:SRM85 TBI84:TBI85 TLE84:TLE85 TVA84:TVA85 UEW84:UEW85 UOS84:UOS85 UYO84:UYO85 VIK84:VIK85 VSG84:VSG85 WCC84:WCC85 WLY84:WLY85 WVU84:WVU85 JI87:JI88 TE87:TE88 ADA87:ADA88 AMW87:AMW88 AWS87:AWS88 BGO87:BGO88 BQK87:BQK88 CAG87:CAG88 CKC87:CKC88 CTY87:CTY88 DDU87:DDU88 DNQ87:DNQ88 DXM87:DXM88 EHI87:EHI88 ERE87:ERE88 FBA87:FBA88 FKW87:FKW88 FUS87:FUS88 GEO87:GEO88 GOK87:GOK88 GYG87:GYG88 HIC87:HIC88 HRY87:HRY88 IBU87:IBU88 ILQ87:ILQ88 IVM87:IVM88 JFI87:JFI88 JPE87:JPE88 JZA87:JZA88 KIW87:KIW88 KSS87:KSS88 LCO87:LCO88 LMK87:LMK88 LWG87:LWG88 MGC87:MGC88 MPY87:MPY88 MZU87:MZU88 NJQ87:NJQ88 NTM87:NTM88 ODI87:ODI88 ONE87:ONE88 OXA87:OXA88 PGW87:PGW88 PQS87:PQS88 QAO87:QAO88 QKK87:QKK88 QUG87:QUG88 REC87:REC88 RNY87:RNY88 RXU87:RXU88 SHQ87:SHQ88 SRM87:SRM88 TBI87:TBI88 TLE87:TLE88 TVA87:TVA88 UEW87:UEW88 UOS87:UOS88 UYO87:UYO88 VIK87:VIK88 VSG87:VSG88 WCC87:WCC88 WLY87:WLY88 WVU87:WVU88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WVU80:WVU81 WLY80:WLY81 WCC80:WCC81 VSG80:VSG81 VIK80:VIK81 UYO80:UYO81 UOS80:UOS81 UEW80:UEW81 TVA80:TVA81 TLE80:TLE81 TBI80:TBI81 SRM80:SRM81 SHQ80:SHQ81 RXU80:RXU81 RNY80:RNY81 REC80:REC81 QUG80:QUG81 QKK80:QKK81 QAO80:QAO81 PQS80:PQS81 PGW80:PGW81 OXA80:OXA81 ONE80:ONE81 ODI80:ODI81 NTM80:NTM81 NJQ80:NJQ81 MZU80:MZU81 MPY80:MPY81 MGC80:MGC81 LWG80:LWG81 LMK80:LMK81 LCO80:LCO81 KSS80:KSS81 KIW80:KIW81 JZA80:JZA81 JPE80:JPE81 JFI80:JFI81 IVM80:IVM81 ILQ80:ILQ81 IBU80:IBU81 HRY80:HRY81 HIC80:HIC81 GYG80:GYG81 GOK80:GOK81 GEO80:GEO81 FUS80:FUS81 FKW80:FKW81 FBA80:FBA81 ERE80:ERE81 EHI80:EHI81 DXM80:DXM81 DNQ80:DNQ81 DDU80:DDU81 CTY80:CTY81 CKC80:CKC81 CAG80:CAG81 BQK80:BQK81 BGO80:BGO81 AWS80:AWS81 AMW80:AMW81 ADA80:ADA81 TE80:TE81 JI80:JI81 WVU90:WVU91 WLY90:WLY91 WCC90:WCC91 VSG90:VSG91 VIK90:VIK91 UYO90:UYO91 UOS90:UOS91 UEW90:UEW91 TVA90:TVA91 TLE90:TLE91 TBI90:TBI91 SRM90:SRM91 SHQ90:SHQ91 RXU90:RXU91 RNY90:RNY91 REC90:REC91 QUG90:QUG91 QKK90:QKK91 QAO90:QAO91 PQS90:PQS91 PGW90:PGW91 OXA90:OXA91 ONE90:ONE91 ODI90:ODI91 NTM90:NTM91 NJQ90:NJQ91 MZU90:MZU91 MPY90:MPY91 MGC90:MGC91 LWG90:LWG91 LMK90:LMK91 LCO90:LCO91 KSS90:KSS91 KIW90:KIW91 JZA90:JZA91 JPE90:JPE91 JFI90:JFI91 IVM90:IVM91 ILQ90:ILQ91 IBU90:IBU91 HRY90:HRY91 HIC90:HIC91 GYG90:GYG91 GOK90:GOK91 GEO90:GEO91 FUS90:FUS91 FKW90:FKW91 FBA90:FBA91 ERE90:ERE91 EHI90:EHI91 DXM90:DXM91 DNQ90:DNQ91 DDU90:DDU91 CTY90:CTY91 CKC90:CKC91 CAG90:CAG91 BQK90:BQK91 BGO90:BGO91 AWS90:AWS91 AMW90:AMW91 ADA90:ADA91 TE90:TE91 JI90:JI91 WLY1009:WLY10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6:JI387 TE386:TE387 ADA386:ADA387 AMW386:AMW387 AWS386:AWS387 BGO386:BGO387 BQK386:BQK387 CAG386:CAG387 CKC386:CKC387 CTY386:CTY387 DDU386:DDU387 DNQ386:DNQ387 DXM386:DXM387 EHI386:EHI387 ERE386:ERE387 FBA386:FBA387 FKW386:FKW387 FUS386:FUS387 GEO386:GEO387 GOK386:GOK387 GYG386:GYG387 HIC386:HIC387 HRY386:HRY387 IBU386:IBU387 ILQ386:ILQ387 IVM386:IVM387 JFI386:JFI387 JPE386:JPE387 JZA386:JZA387 KIW386:KIW387 KSS386:KSS387 LCO386:LCO387 LMK386:LMK387 LWG386:LWG387 MGC386:MGC387 MPY386:MPY387 MZU386:MZU387 NJQ386:NJQ387 NTM386:NTM387 ODI386:ODI387 ONE386:ONE387 OXA386:OXA387 PGW386:PGW387 PQS386:PQS387 QAO386:QAO387 QKK386:QKK387 QUG386:QUG387 REC386:REC387 RNY386:RNY387 RXU386:RXU387 SHQ386:SHQ387 SRM386:SRM387 TBI386:TBI387 TLE386:TLE387 TVA386:TVA387 UEW386:UEW387 UOS386:UOS387 UYO386:UYO387 VIK386:VIK387 VSG386:VSG387 WCC386:WCC387 WLY386:WLY387 WVU386:WVU387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5:JI396 TE395:TE396 ADA395:ADA396 AMW395:AMW396 AWS395:AWS396 BGO395:BGO396 BQK395:BQK396 CAG395:CAG396 CKC395:CKC396 CTY395:CTY396 DDU395:DDU396 DNQ395:DNQ396 DXM395:DXM396 EHI395:EHI396 ERE395:ERE396 FBA395:FBA396 FKW395:FKW396 FUS395:FUS396 GEO395:GEO396 GOK395:GOK396 GYG395:GYG396 HIC395:HIC396 HRY395:HRY396 IBU395:IBU396 ILQ395:ILQ396 IVM395:IVM396 JFI395:JFI396 JPE395:JPE396 JZA395:JZA396 KIW395:KIW396 KSS395:KSS396 LCO395:LCO396 LMK395:LMK396 LWG395:LWG396 MGC395:MGC396 MPY395:MPY396 MZU395:MZU396 NJQ395:NJQ396 NTM395:NTM396 ODI395:ODI396 ONE395:ONE396 OXA395:OXA396 PGW395:PGW396 PQS395:PQS396 QAO395:QAO396 QKK395:QKK396 QUG395:QUG396 REC395:REC396 RNY395:RNY396 RXU395:RXU396 SHQ395:SHQ396 SRM395:SRM396 TBI395:TBI396 TLE395:TLE396 TVA395:TVA396 UEW395:UEW396 UOS395:UOS396 UYO395:UYO396 VIK395:VIK396 VSG395:VSG396 WCC395:WCC396 WLY395:WLY396 WVU395:WVU396 JI401:JI402 TE401:TE402 ADA401:ADA402 AMW401:AMW402 AWS401:AWS402 BGO401:BGO402 BQK401:BQK402 CAG401:CAG402 CKC401:CKC402 CTY401:CTY402 DDU401:DDU402 DNQ401:DNQ402 DXM401:DXM402 EHI401:EHI402 ERE401:ERE402 FBA401:FBA402 FKW401:FKW402 FUS401:FUS402 GEO401:GEO402 GOK401:GOK402 GYG401:GYG402 HIC401:HIC402 HRY401:HRY402 IBU401:IBU402 ILQ401:ILQ402 IVM401:IVM402 JFI401:JFI402 JPE401:JPE402 JZA401:JZA402 KIW401:KIW402 KSS401:KSS402 LCO401:LCO402 LMK401:LMK402 LWG401:LWG402 MGC401:MGC402 MPY401:MPY402 MZU401:MZU402 NJQ401:NJQ402 NTM401:NTM402 ODI401:ODI402 ONE401:ONE402 OXA401:OXA402 PGW401:PGW402 PQS401:PQS402 QAO401:QAO402 QKK401:QKK402 QUG401:QUG402 REC401:REC402 RNY401:RNY402 RXU401:RXU402 SHQ401:SHQ402 SRM401:SRM402 TBI401:TBI402 TLE401:TLE402 TVA401:TVA402 UEW401:UEW402 UOS401:UOS402 UYO401:UYO402 VIK401:VIK402 VSG401:VSG402 WCC401:WCC402 WLY401:WLY402 WVU401:WVU402 JI404:JI405 TE404:TE405 ADA404:ADA405 AMW404:AMW405 AWS404:AWS405 BGO404:BGO405 BQK404:BQK405 CAG404:CAG405 CKC404:CKC405 CTY404:CTY405 DDU404:DDU405 DNQ404:DNQ405 DXM404:DXM405 EHI404:EHI405 ERE404:ERE405 FBA404:FBA405 FKW404:FKW405 FUS404:FUS405 GEO404:GEO405 GOK404:GOK405 GYG404:GYG405 HIC404:HIC405 HRY404:HRY405 IBU404:IBU405 ILQ404:ILQ405 IVM404:IVM405 JFI404:JFI405 JPE404:JPE405 JZA404:JZA405 KIW404:KIW405 KSS404:KSS405 LCO404:LCO405 LMK404:LMK405 LWG404:LWG405 MGC404:MGC405 MPY404:MPY405 MZU404:MZU405 NJQ404:NJQ405 NTM404:NTM405 ODI404:ODI405 ONE404:ONE405 OXA404:OXA405 PGW404:PGW405 PQS404:PQS405 QAO404:QAO405 QKK404:QKK405 QUG404:QUG405 REC404:REC405 RNY404:RNY405 RXU404:RXU405 SHQ404:SHQ405 SRM404:SRM405 TBI404:TBI405 TLE404:TLE405 TVA404:TVA405 UEW404:UEW405 UOS404:UOS405 UYO404:UYO405 VIK404:VIK405 VSG404:VSG405 WCC404:WCC405 WLY404:WLY405 WVU404:WVU405 WVU389:WVU390 WLY389:WLY390 WCC389:WCC390 VSG389:VSG390 VIK389:VIK390 UYO389:UYO390 UOS389:UOS390 UEW389:UEW390 TVA389:TVA390 TLE389:TLE390 TBI389:TBI390 SRM389:SRM390 SHQ389:SHQ390 RXU389:RXU390 RNY389:RNY390 REC389:REC390 QUG389:QUG390 QKK389:QKK390 QAO389:QAO390 PQS389:PQS390 PGW389:PGW390 OXA389:OXA390 ONE389:ONE390 ODI389:ODI390 NTM389:NTM390 NJQ389:NJQ390 MZU389:MZU390 MPY389:MPY390 MGC389:MGC390 LWG389:LWG390 LMK389:LMK390 LCO389:LCO390 KSS389:KSS390 KIW389:KIW390 JZA389:JZA390 JPE389:JPE390 JFI389:JFI390 IVM389:IVM390 ILQ389:ILQ390 IBU389:IBU390 HRY389:HRY390 HIC389:HIC390 GYG389:GYG390 GOK389:GOK390 GEO389:GEO390 FUS389:FUS390 FKW389:FKW390 FBA389:FBA390 ERE389:ERE390 EHI389:EHI390 DXM389:DXM390 DNQ389:DNQ390 DDU389:DDU390 CTY389:CTY390 CKC389:CKC390 CAG389:CAG390 BQK389:BQK390 BGO389:BGO390 AWS389:AWS390 AMW389:AMW390 ADA389:ADA390 TE389:TE390 JI389:JI390 WVU398:WVU399 WLY398:WLY399 WCC398:WCC399 VSG398:VSG399 VIK398:VIK399 UYO398:UYO399 UOS398:UOS399 UEW398:UEW399 TVA398:TVA399 TLE398:TLE399 TBI398:TBI399 SRM398:SRM399 SHQ398:SHQ399 RXU398:RXU399 RNY398:RNY399 REC398:REC399 QUG398:QUG399 QKK398:QKK399 QAO398:QAO399 PQS398:PQS399 PGW398:PGW399 OXA398:OXA399 ONE398:ONE399 ODI398:ODI399 NTM398:NTM399 NJQ398:NJQ399 MZU398:MZU399 MPY398:MPY399 MGC398:MGC399 LWG398:LWG399 LMK398:LMK399 LCO398:LCO399 KSS398:KSS399 KIW398:KIW399 JZA398:JZA399 JPE398:JPE399 JFI398:JFI399 IVM398:IVM399 ILQ398:ILQ399 IBU398:IBU399 HRY398:HRY399 HIC398:HIC399 GYG398:GYG399 GOK398:GOK399 GEO398:GEO399 FUS398:FUS399 FKW398:FKW399 FBA398:FBA399 ERE398:ERE399 EHI398:EHI399 DXM398:DXM399 DNQ398:DNQ399 DDU398:DDU399 CTY398:CTY399 CKC398:CKC399 CAG398:CAG399 BQK398:BQK399 BGO398:BGO399 AWS398:AWS399 AMW398:AMW399 ADA398:ADA399 TE398:TE399 JI398:JI399 JI407:JI408 TE407:TE408 ADA407:ADA408 AMW407:AMW408 AWS407:AWS408 BGO407:BGO408 BQK407:BQK408 CAG407:CAG408 CKC407:CKC408 CTY407:CTY408 DDU407:DDU408 DNQ407:DNQ408 DXM407:DXM408 EHI407:EHI408 ERE407:ERE408 FBA407:FBA408 FKW407:FKW408 FUS407:FUS408 GEO407:GEO408 GOK407:GOK408 GYG407:GYG408 HIC407:HIC408 HRY407:HRY408 IBU407:IBU408 ILQ407:ILQ408 IVM407:IVM408 JFI407:JFI408 JPE407:JPE408 JZA407:JZA408 KIW407:KIW408 KSS407:KSS408 LCO407:LCO408 LMK407:LMK408 LWG407:LWG408 MGC407:MGC408 MPY407:MPY408 MZU407:MZU408 NJQ407:NJQ408 NTM407:NTM408 ODI407:ODI408 ONE407:ONE408 OXA407:OXA408 PGW407:PGW408 PQS407:PQS408 QAO407:QAO408 QKK407:QKK408 QUG407:QUG408 REC407:REC408 RNY407:RNY408 RXU407:RXU408 SHQ407:SHQ408 SRM407:SRM408 TBI407:TBI408 TLE407:TLE408 TVA407:TVA408 UEW407:UEW408 UOS407:UOS408 UYO407:UYO408 VIK407:VIK408 VSG407:VSG408 WCC407:WCC408 WLY407:WLY408 WVU407:WVU408 JI410:JI411 TE410:TE411 ADA410:ADA411 AMW410:AMW411 AWS410:AWS411 BGO410:BGO411 BQK410:BQK411 CAG410:CAG411 CKC410:CKC411 CTY410:CTY411 DDU410:DDU411 DNQ410:DNQ411 DXM410:DXM411 EHI410:EHI411 ERE410:ERE411 FBA410:FBA411 FKW410:FKW411 FUS410:FUS411 GEO410:GEO411 GOK410:GOK411 GYG410:GYG411 HIC410:HIC411 HRY410:HRY411 IBU410:IBU411 ILQ410:ILQ411 IVM410:IVM411 JFI410:JFI411 JPE410:JPE411 JZA410:JZA411 KIW410:KIW411 KSS410:KSS411 LCO410:LCO411 LMK410:LMK411 LWG410:LWG411 MGC410:MGC411 MPY410:MPY411 MZU410:MZU411 NJQ410:NJQ411 NTM410:NTM411 ODI410:ODI411 ONE410:ONE411 OXA410:OXA411 PGW410:PGW411 PQS410:PQS411 QAO410:QAO411 QKK410:QKK411 QUG410:QUG411 REC410:REC411 RNY410:RNY411 RXU410:RXU411 SHQ410:SHQ411 SRM410:SRM411 TBI410:TBI411 TLE410:TLE411 TVA410:TVA411 UEW410:UEW411 UOS410:UOS411 UYO410:UYO411 VIK410:VIK411 VSG410:VSG411 WCC410:WCC411 WLY410:WLY411 WVU410:WVU411 JI413:JI414 TE413:TE414 ADA413:ADA414 AMW413:AMW414 AWS413:AWS414 BGO413:BGO414 BQK413:BQK414 CAG413:CAG414 CKC413:CKC414 CTY413:CTY414 DDU413:DDU414 DNQ413:DNQ414 DXM413:DXM414 EHI413:EHI414 ERE413:ERE414 FBA413:FBA414 FKW413:FKW414 FUS413:FUS414 GEO413:GEO414 GOK413:GOK414 GYG413:GYG414 HIC413:HIC414 HRY413:HRY414 IBU413:IBU414 ILQ413:ILQ414 IVM413:IVM414 JFI413:JFI414 JPE413:JPE414 JZA413:JZA414 KIW413:KIW414 KSS413:KSS414 LCO413:LCO414 LMK413:LMK414 LWG413:LWG414 MGC413:MGC414 MPY413:MPY414 MZU413:MZU414 NJQ413:NJQ414 NTM413:NTM414 ODI413:ODI414 ONE413:ONE414 OXA413:OXA414 PGW413:PGW414 PQS413:PQS414 QAO413:QAO414 QKK413:QKK414 QUG413:QUG414 REC413:REC414 RNY413:RNY414 RXU413:RXU414 SHQ413:SHQ414 SRM413:SRM414 TBI413:TBI414 TLE413:TLE414 TVA413:TVA414 UEW413:UEW414 UOS413:UOS414 UYO413:UYO414 VIK413:VIK414 VSG413:VSG414 WCC413:WCC414 WLY413:WLY414 WVU413:WVU414 JI419:JI420 TE419:TE420 ADA419:ADA420 AMW419:AMW420 AWS419:AWS420 BGO419:BGO420 BQK419:BQK420 CAG419:CAG420 CKC419:CKC420 CTY419:CTY420 DDU419:DDU420 DNQ419:DNQ420 DXM419:DXM420 EHI419:EHI420 ERE419:ERE420 FBA419:FBA420 FKW419:FKW420 FUS419:FUS420 GEO419:GEO420 GOK419:GOK420 GYG419:GYG420 HIC419:HIC420 HRY419:HRY420 IBU419:IBU420 ILQ419:ILQ420 IVM419:IVM420 JFI419:JFI420 JPE419:JPE420 JZA419:JZA420 KIW419:KIW420 KSS419:KSS420 LCO419:LCO420 LMK419:LMK420 LWG419:LWG420 MGC419:MGC420 MPY419:MPY420 MZU419:MZU420 NJQ419:NJQ420 NTM419:NTM420 ODI419:ODI420 ONE419:ONE420 OXA419:OXA420 PGW419:PGW420 PQS419:PQS420 QAO419:QAO420 QKK419:QKK420 QUG419:QUG420 REC419:REC420 RNY419:RNY420 RXU419:RXU420 SHQ419:SHQ420 SRM419:SRM420 TBI419:TBI420 TLE419:TLE420 TVA419:TVA420 UEW419:UEW420 UOS419:UOS420 UYO419:UYO420 VIK419:VIK420 VSG419:VSG420 WCC419:WCC420 WLY419:WLY420 WVU419:WVU420 JI422:JI423 TE422:TE423 ADA422:ADA423 AMW422:AMW423 AWS422:AWS423 BGO422:BGO423 BQK422:BQK423 CAG422:CAG423 CKC422:CKC423 CTY422:CTY423 DDU422:DDU423 DNQ422:DNQ423 DXM422:DXM423 EHI422:EHI423 ERE422:ERE423 FBA422:FBA423 FKW422:FKW423 FUS422:FUS423 GEO422:GEO423 GOK422:GOK423 GYG422:GYG423 HIC422:HIC423 HRY422:HRY423 IBU422:IBU423 ILQ422:ILQ423 IVM422:IVM423 JFI422:JFI423 JPE422:JPE423 JZA422:JZA423 KIW422:KIW423 KSS422:KSS423 LCO422:LCO423 LMK422:LMK423 LWG422:LWG423 MGC422:MGC423 MPY422:MPY423 MZU422:MZU423 NJQ422:NJQ423 NTM422:NTM423 ODI422:ODI423 ONE422:ONE423 OXA422:OXA423 PGW422:PGW423 PQS422:PQS423 QAO422:QAO423 QKK422:QKK423 QUG422:QUG423 REC422:REC423 RNY422:RNY423 RXU422:RXU423 SHQ422:SHQ423 SRM422:SRM423 TBI422:TBI423 TLE422:TLE423 TVA422:TVA423 UEW422:UEW423 UOS422:UOS423 UYO422:UYO423 VIK422:VIK423 VSG422:VSG423 WCC422:WCC423 WLY422:WLY423 WVU422:WVU423 JI428:JI429 TE428:TE429 ADA428:ADA429 AMW428:AMW429 AWS428:AWS429 BGO428:BGO429 BQK428:BQK429 CAG428:CAG429 CKC428:CKC429 CTY428:CTY429 DDU428:DDU429 DNQ428:DNQ429 DXM428:DXM429 EHI428:EHI429 ERE428:ERE429 FBA428:FBA429 FKW428:FKW429 FUS428:FUS429 GEO428:GEO429 GOK428:GOK429 GYG428:GYG429 HIC428:HIC429 HRY428:HRY429 IBU428:IBU429 ILQ428:ILQ429 IVM428:IVM429 JFI428:JFI429 JPE428:JPE429 JZA428:JZA429 KIW428:KIW429 KSS428:KSS429 LCO428:LCO429 LMK428:LMK429 LWG428:LWG429 MGC428:MGC429 MPY428:MPY429 MZU428:MZU429 NJQ428:NJQ429 NTM428:NTM429 ODI428:ODI429 ONE428:ONE429 OXA428:OXA429 PGW428:PGW429 PQS428:PQS429 QAO428:QAO429 QKK428:QKK429 QUG428:QUG429 REC428:REC429 RNY428:RNY429 RXU428:RXU429 SHQ428:SHQ429 SRM428:SRM429 TBI428:TBI429 TLE428:TLE429 TVA428:TVA429 UEW428:UEW429 UOS428:UOS429 UYO428:UYO429 VIK428:VIK429 VSG428:VSG429 WCC428:WCC429 WLY428:WLY429 WVU428:WVU429 JI431:JI432 TE431:TE432 ADA431:ADA432 AMW431:AMW432 AWS431:AWS432 BGO431:BGO432 BQK431:BQK432 CAG431:CAG432 CKC431:CKC432 CTY431:CTY432 DDU431:DDU432 DNQ431:DNQ432 DXM431:DXM432 EHI431:EHI432 ERE431:ERE432 FBA431:FBA432 FKW431:FKW432 FUS431:FUS432 GEO431:GEO432 GOK431:GOK432 GYG431:GYG432 HIC431:HIC432 HRY431:HRY432 IBU431:IBU432 ILQ431:ILQ432 IVM431:IVM432 JFI431:JFI432 JPE431:JPE432 JZA431:JZA432 KIW431:KIW432 KSS431:KSS432 LCO431:LCO432 LMK431:LMK432 LWG431:LWG432 MGC431:MGC432 MPY431:MPY432 MZU431:MZU432 NJQ431:NJQ432 NTM431:NTM432 ODI431:ODI432 ONE431:ONE432 OXA431:OXA432 PGW431:PGW432 PQS431:PQS432 QAO431:QAO432 QKK431:QKK432 QUG431:QUG432 REC431:REC432 RNY431:RNY432 RXU431:RXU432 SHQ431:SHQ432 SRM431:SRM432 TBI431:TBI432 TLE431:TLE432 TVA431:TVA432 UEW431:UEW432 UOS431:UOS432 UYO431:UYO432 VIK431:VIK432 VSG431:VSG432 WCC431:WCC432 WLY431:WLY432 WVU431:WVU432 WVU416:WVU417 WLY416:WLY417 WCC416:WCC417 VSG416:VSG417 VIK416:VIK417 UYO416:UYO417 UOS416:UOS417 UEW416:UEW417 TVA416:TVA417 TLE416:TLE417 TBI416:TBI417 SRM416:SRM417 SHQ416:SHQ417 RXU416:RXU417 RNY416:RNY417 REC416:REC417 QUG416:QUG417 QKK416:QKK417 QAO416:QAO417 PQS416:PQS417 PGW416:PGW417 OXA416:OXA417 ONE416:ONE417 ODI416:ODI417 NTM416:NTM417 NJQ416:NJQ417 MZU416:MZU417 MPY416:MPY417 MGC416:MGC417 LWG416:LWG417 LMK416:LMK417 LCO416:LCO417 KSS416:KSS417 KIW416:KIW417 JZA416:JZA417 JPE416:JPE417 JFI416:JFI417 IVM416:IVM417 ILQ416:ILQ417 IBU416:IBU417 HRY416:HRY417 HIC416:HIC417 GYG416:GYG417 GOK416:GOK417 GEO416:GEO417 FUS416:FUS417 FKW416:FKW417 FBA416:FBA417 ERE416:ERE417 EHI416:EHI417 DXM416:DXM417 DNQ416:DNQ417 DDU416:DDU417 CTY416:CTY417 CKC416:CKC417 CAG416:CAG417 BQK416:BQK417 BGO416:BGO417 AWS416:AWS417 AMW416:AMW417 ADA416:ADA417 TE416:TE417 JI416:JI417 WVU425:WVU426 WLY425:WLY426 WCC425:WCC426 VSG425:VSG426 VIK425:VIK426 UYO425:UYO426 UOS425:UOS426 UEW425:UEW426 TVA425:TVA426 TLE425:TLE426 TBI425:TBI426 SRM425:SRM426 SHQ425:SHQ426 RXU425:RXU426 RNY425:RNY426 REC425:REC426 QUG425:QUG426 QKK425:QKK426 QAO425:QAO426 PQS425:PQS426 PGW425:PGW426 OXA425:OXA426 ONE425:ONE426 ODI425:ODI426 NTM425:NTM426 NJQ425:NJQ426 MZU425:MZU426 MPY425:MPY426 MGC425:MGC426 LWG425:LWG426 LMK425:LMK426 LCO425:LCO426 KSS425:KSS426 KIW425:KIW426 JZA425:JZA426 JPE425:JPE426 JFI425:JFI426 IVM425:IVM426 ILQ425:ILQ426 IBU425:IBU426 HRY425:HRY426 HIC425:HIC426 GYG425:GYG426 GOK425:GOK426 GEO425:GEO426 FUS425:FUS426 FKW425:FKW426 FBA425:FBA426 ERE425:ERE426 EHI425:EHI426 DXM425:DXM426 DNQ425:DNQ426 DDU425:DDU426 CTY425:CTY426 CKC425:CKC426 CAG425:CAG426 BQK425:BQK426 BGO425:BGO426 AWS425:AWS426 AMW425:AMW426 ADA425:ADA426 TE425:TE426 JI425:JI426 JI434:JI435 TE434:TE435 ADA434:ADA435 AMW434:AMW435 AWS434:AWS435 BGO434:BGO435 BQK434:BQK435 CAG434:CAG435 CKC434:CKC435 CTY434:CTY435 DDU434:DDU435 DNQ434:DNQ435 DXM434:DXM435 EHI434:EHI435 ERE434:ERE435 FBA434:FBA435 FKW434:FKW435 FUS434:FUS435 GEO434:GEO435 GOK434:GOK435 GYG434:GYG435 HIC434:HIC435 HRY434:HRY435 IBU434:IBU435 ILQ434:ILQ435 IVM434:IVM435 JFI434:JFI435 JPE434:JPE435 JZA434:JZA435 KIW434:KIW435 KSS434:KSS435 LCO434:LCO435 LMK434:LMK435 LWG434:LWG435 MGC434:MGC435 MPY434:MPY435 MZU434:MZU435 NJQ434:NJQ435 NTM434:NTM435 ODI434:ODI435 ONE434:ONE435 OXA434:OXA435 PGW434:PGW435 PQS434:PQS435 QAO434:QAO435 QKK434:QKK435 QUG434:QUG435 REC434:REC435 RNY434:RNY435 RXU434:RXU435 SHQ434:SHQ435 SRM434:SRM435 TBI434:TBI435 TLE434:TLE435 TVA434:TVA435 UEW434:UEW435 UOS434:UOS435 UYO434:UYO435 VIK434:VIK435 VSG434:VSG435 WCC434:WCC435 WLY434:WLY435 WVU434:WVU435 JI437:JI438 TE437:TE438 ADA437:ADA438 AMW437:AMW438 AWS437:AWS438 BGO437:BGO438 BQK437:BQK438 CAG437:CAG438 CKC437:CKC438 CTY437:CTY438 DDU437:DDU438 DNQ437:DNQ438 DXM437:DXM438 EHI437:EHI438 ERE437:ERE438 FBA437:FBA438 FKW437:FKW438 FUS437:FUS438 GEO437:GEO438 GOK437:GOK438 GYG437:GYG438 HIC437:HIC438 HRY437:HRY438 IBU437:IBU438 ILQ437:ILQ438 IVM437:IVM438 JFI437:JFI438 JPE437:JPE438 JZA437:JZA438 KIW437:KIW438 KSS437:KSS438 LCO437:LCO438 LMK437:LMK438 LWG437:LWG438 MGC437:MGC438 MPY437:MPY438 MZU437:MZU438 NJQ437:NJQ438 NTM437:NTM438 ODI437:ODI438 ONE437:ONE438 OXA437:OXA438 PGW437:PGW438 PQS437:PQS438 QAO437:QAO438 QKK437:QKK438 QUG437:QUG438 REC437:REC438 RNY437:RNY438 RXU437:RXU438 SHQ437:SHQ438 SRM437:SRM438 TBI437:TBI438 TLE437:TLE438 TVA437:TVA438 UEW437:UEW438 UOS437:UOS438 UYO437:UYO438 VIK437:VIK438 VSG437:VSG438 WCC437:WCC438 WLY437:WLY438 WVU437:WVU438 JI440:JI441 TE440:TE441 ADA440:ADA441 AMW440:AMW441 AWS440:AWS441 BGO440:BGO441 BQK440:BQK441 CAG440:CAG441 CKC440:CKC441 CTY440:CTY441 DDU440:DDU441 DNQ440:DNQ441 DXM440:DXM441 EHI440:EHI441 ERE440:ERE441 FBA440:FBA441 FKW440:FKW441 FUS440:FUS441 GEO440:GEO441 GOK440:GOK441 GYG440:GYG441 HIC440:HIC441 HRY440:HRY441 IBU440:IBU441 ILQ440:ILQ441 IVM440:IVM441 JFI440:JFI441 JPE440:JPE441 JZA440:JZA441 KIW440:KIW441 KSS440:KSS441 LCO440:LCO441 LMK440:LMK441 LWG440:LWG441 MGC440:MGC441 MPY440:MPY441 MZU440:MZU441 NJQ440:NJQ441 NTM440:NTM441 ODI440:ODI441 ONE440:ONE441 OXA440:OXA441 PGW440:PGW441 PQS440:PQS441 QAO440:QAO441 QKK440:QKK441 QUG440:QUG441 REC440:REC441 RNY440:RNY441 RXU440:RXU441 SHQ440:SHQ441 SRM440:SRM441 TBI440:TBI441 TLE440:TLE441 TVA440:TVA441 UEW440:UEW441 UOS440:UOS441 UYO440:UYO441 VIK440:VIK441 VSG440:VSG441 WCC440:WCC441 WLY440:WLY441 WVU440:WVU441 JI446:JI447 TE446:TE447 ADA446:ADA447 AMW446:AMW447 AWS446:AWS447 BGO446:BGO447 BQK446:BQK447 CAG446:CAG447 CKC446:CKC447 CTY446:CTY447 DDU446:DDU447 DNQ446:DNQ447 DXM446:DXM447 EHI446:EHI447 ERE446:ERE447 FBA446:FBA447 FKW446:FKW447 FUS446:FUS447 GEO446:GEO447 GOK446:GOK447 GYG446:GYG447 HIC446:HIC447 HRY446:HRY447 IBU446:IBU447 ILQ446:ILQ447 IVM446:IVM447 JFI446:JFI447 JPE446:JPE447 JZA446:JZA447 KIW446:KIW447 KSS446:KSS447 LCO446:LCO447 LMK446:LMK447 LWG446:LWG447 MGC446:MGC447 MPY446:MPY447 MZU446:MZU447 NJQ446:NJQ447 NTM446:NTM447 ODI446:ODI447 ONE446:ONE447 OXA446:OXA447 PGW446:PGW447 PQS446:PQS447 QAO446:QAO447 QKK446:QKK447 QUG446:QUG447 REC446:REC447 RNY446:RNY447 RXU446:RXU447 SHQ446:SHQ447 SRM446:SRM447 TBI446:TBI447 TLE446:TLE447 TVA446:TVA447 UEW446:UEW447 UOS446:UOS447 UYO446:UYO447 VIK446:VIK447 VSG446:VSG447 WCC446:WCC447 WLY446:WLY447 WVU446:WVU447 JI449:JI450 TE449:TE450 ADA449:ADA450 AMW449:AMW450 AWS449:AWS450 BGO449:BGO450 BQK449:BQK450 CAG449:CAG450 CKC449:CKC450 CTY449:CTY450 DDU449:DDU450 DNQ449:DNQ450 DXM449:DXM450 EHI449:EHI450 ERE449:ERE450 FBA449:FBA450 FKW449:FKW450 FUS449:FUS450 GEO449:GEO450 GOK449:GOK450 GYG449:GYG450 HIC449:HIC450 HRY449:HRY450 IBU449:IBU450 ILQ449:ILQ450 IVM449:IVM450 JFI449:JFI450 JPE449:JPE450 JZA449:JZA450 KIW449:KIW450 KSS449:KSS450 LCO449:LCO450 LMK449:LMK450 LWG449:LWG450 MGC449:MGC450 MPY449:MPY450 MZU449:MZU450 NJQ449:NJQ450 NTM449:NTM450 ODI449:ODI450 ONE449:ONE450 OXA449:OXA450 PGW449:PGW450 PQS449:PQS450 QAO449:QAO450 QKK449:QKK450 QUG449:QUG450 REC449:REC450 RNY449:RNY450 RXU449:RXU450 SHQ449:SHQ450 SRM449:SRM450 TBI449:TBI450 TLE449:TLE450 TVA449:TVA450 UEW449:UEW450 UOS449:UOS450 UYO449:UYO450 VIK449:VIK450 VSG449:VSG450 WCC449:WCC450 WLY449:WLY450 WVU449:WVU450 JI455:JI456 TE455:TE456 ADA455:ADA456 AMW455:AMW456 AWS455:AWS456 BGO455:BGO456 BQK455:BQK456 CAG455:CAG456 CKC455:CKC456 CTY455:CTY456 DDU455:DDU456 DNQ455:DNQ456 DXM455:DXM456 EHI455:EHI456 ERE455:ERE456 FBA455:FBA456 FKW455:FKW456 FUS455:FUS456 GEO455:GEO456 GOK455:GOK456 GYG455:GYG456 HIC455:HIC456 HRY455:HRY456 IBU455:IBU456 ILQ455:ILQ456 IVM455:IVM456 JFI455:JFI456 JPE455:JPE456 JZA455:JZA456 KIW455:KIW456 KSS455:KSS456 LCO455:LCO456 LMK455:LMK456 LWG455:LWG456 MGC455:MGC456 MPY455:MPY456 MZU455:MZU456 NJQ455:NJQ456 NTM455:NTM456 ODI455:ODI456 ONE455:ONE456 OXA455:OXA456 PGW455:PGW456 PQS455:PQS456 QAO455:QAO456 QKK455:QKK456 QUG455:QUG456 REC455:REC456 RNY455:RNY456 RXU455:RXU456 SHQ455:SHQ456 SRM455:SRM456 TBI455:TBI456 TLE455:TLE456 TVA455:TVA456 UEW455:UEW456 UOS455:UOS456 UYO455:UYO456 VIK455:VIK456 VSG455:VSG456 WCC455:WCC456 WLY455:WLY456 WVU455:WVU456 WVU443:WVU444 WLY443:WLY444 WCC443:WCC444 VSG443:VSG444 VIK443:VIK444 UYO443:UYO444 UOS443:UOS444 UEW443:UEW444 TVA443:TVA444 TLE443:TLE444 TBI443:TBI444 SRM443:SRM444 SHQ443:SHQ444 RXU443:RXU444 RNY443:RNY444 REC443:REC444 QUG443:QUG444 QKK443:QKK444 QAO443:QAO444 PQS443:PQS444 PGW443:PGW444 OXA443:OXA444 ONE443:ONE444 ODI443:ODI444 NTM443:NTM444 NJQ443:NJQ444 MZU443:MZU444 MPY443:MPY444 MGC443:MGC444 LWG443:LWG444 LMK443:LMK444 LCO443:LCO444 KSS443:KSS444 KIW443:KIW444 JZA443:JZA444 JPE443:JPE444 JFI443:JFI444 IVM443:IVM444 ILQ443:ILQ444 IBU443:IBU444 HRY443:HRY444 HIC443:HIC444 GYG443:GYG444 GOK443:GOK444 GEO443:GEO444 FUS443:FUS444 FKW443:FKW444 FBA443:FBA444 ERE443:ERE444 EHI443:EHI444 DXM443:DXM444 DNQ443:DNQ444 DDU443:DDU444 CTY443:CTY444 CKC443:CKC444 CAG443:CAG444 BQK443:BQK444 BGO443:BGO444 AWS443:AWS444 AMW443:AMW444 ADA443:ADA444 TE443:TE444 JI443:JI444 WVU452:WVU453 WLY452:WLY453 WCC452:WCC453 VSG452:VSG453 VIK452:VIK453 UYO452:UYO453 UOS452:UOS453 UEW452:UEW453 TVA452:TVA453 TLE452:TLE453 TBI452:TBI453 SRM452:SRM453 SHQ452:SHQ453 RXU452:RXU453 RNY452:RNY453 REC452:REC453 QUG452:QUG453 QKK452:QKK453 QAO452:QAO453 PQS452:PQS453 PGW452:PGW453 OXA452:OXA453 ONE452:ONE453 ODI452:ODI453 NTM452:NTM453 NJQ452:NJQ453 MZU452:MZU453 MPY452:MPY453 MGC452:MGC453 LWG452:LWG453 LMK452:LMK453 LCO452:LCO453 KSS452:KSS453 KIW452:KIW453 JZA452:JZA453 JPE452:JPE453 JFI452:JFI453 IVM452:IVM453 ILQ452:ILQ453 IBU452:IBU453 HRY452:HRY453 HIC452:HIC453 GYG452:GYG453 GOK452:GOK453 GEO452:GEO453 FUS452:FUS453 FKW452:FKW453 FBA452:FBA453 ERE452:ERE453 EHI452:EHI453 DXM452:DXM453 DNQ452:DNQ453 DDU452:DDU453 CTY452:CTY453 CKC452:CKC453 CAG452:CAG453 BQK452:BQK453 BGO452:BGO453 AWS452:AWS453 AMW452:AMW453 ADA452:ADA453 TE452:TE453 JI452:JI453 WVU1843:WVU1949 JI1843:JI1949 TE1843:TE1949 ADA1843:ADA1949 AMW1843:AMW1949 AWS1843:AWS1949 BGO1843:BGO1949 BQK1843:BQK1949 CAG1843:CAG1949 CKC1843:CKC1949 CTY1843:CTY1949 DDU1843:DDU1949 DNQ1843:DNQ1949 DXM1843:DXM1949 EHI1843:EHI1949 ERE1843:ERE1949 FBA1843:FBA1949 FKW1843:FKW1949 FUS1843:FUS1949 GEO1843:GEO1949 GOK1843:GOK1949 GYG1843:GYG1949 HIC1843:HIC1949 HRY1843:HRY1949 IBU1843:IBU1949 ILQ1843:ILQ1949 IVM1843:IVM1949 JFI1843:JFI1949 JPE1843:JPE1949 JZA1843:JZA1949 KIW1843:KIW1949 KSS1843:KSS1949 LCO1843:LCO1949 LMK1843:LMK1949 LWG1843:LWG1949 MGC1843:MGC1949 MPY1843:MPY1949 MZU1843:MZU1949 NJQ1843:NJQ1949 NTM1843:NTM1949 ODI1843:ODI1949 ONE1843:ONE1949 OXA1843:OXA1949 PGW1843:PGW1949 PQS1843:PQS1949 QAO1843:QAO1949 QKK1843:QKK1949 QUG1843:QUG1949 REC1843:REC1949 RNY1843:RNY1949 RXU1843:RXU1949 SHQ1843:SHQ1949 SRM1843:SRM1949 TBI1843:TBI1949 TLE1843:TLE1949 TVA1843:TVA1949 UEW1843:UEW1949 UOS1843:UOS1949 UYO1843:UYO1949 VIK1843:VIK1949 VSG1843:VSG1949 WCC1843:WCC1949 WCC909:WCC1007 VSG909:VSG1007 VIK909:VIK1007 UYO909:UYO1007 UOS909:UOS1007 UEW909:UEW1007 TVA909:TVA1007 TLE909:TLE1007 TBI909:TBI1007 SRM909:SRM1007 SHQ909:SHQ1007 RXU909:RXU1007 RNY909:RNY1007 REC909:REC1007 QUG909:QUG1007 QKK909:QKK1007 QAO909:QAO1007 PQS909:PQS1007 PGW909:PGW1007 OXA909:OXA1007 ONE909:ONE1007 ODI909:ODI1007 NTM909:NTM1007 NJQ909:NJQ1007 MZU909:MZU1007 MPY909:MPY1007 MGC909:MGC1007 LWG909:LWG1007 LMK909:LMK1007 LCO909:LCO1007 KSS909:KSS1007 KIW909:KIW1007 JZA909:JZA1007 JPE909:JPE1007 JFI909:JFI1007 IVM909:IVM1007 ILQ909:ILQ1007 IBU909:IBU1007 HRY909:HRY1007 HIC909:HIC1007 GYG909:GYG1007 GOK909:GOK1007 GEO909:GEO1007 FUS909:FUS1007 FKW909:FKW1007 FBA909:FBA1007 ERE909:ERE1007 EHI909:EHI1007 DXM909:DXM1007 DNQ909:DNQ1007 DDU909:DDU1007 CTY909:CTY1007 CKC909:CKC1007 CAG909:CAG1007 BQK909:BQK1007 BGO909:BGO1007 AWS909:AWS1007 AMW909:AMW1007 ADA909:ADA1007 TE909:TE1007 JI909:JI1007 WVU909:WVU1007 WLY909:WLY1007 WLY1843:WLY1949 WVU1389:WVU1459 JI1389:JI1459 TE1389:TE1459 ADA1389:ADA1459 AMW1389:AMW1459 AWS1389:AWS1459 BGO1389:BGO1459 BQK1389:BQK1459 CAG1389:CAG1459 CKC1389:CKC1459 CTY1389:CTY1459 DDU1389:DDU1459 DNQ1389:DNQ1459 DXM1389:DXM1459 EHI1389:EHI1459 ERE1389:ERE1459 FBA1389:FBA1459 FKW1389:FKW1459 FUS1389:FUS1459 GEO1389:GEO1459 GOK1389:GOK1459 GYG1389:GYG1459 HIC1389:HIC1459 HRY1389:HRY1459 IBU1389:IBU1459 ILQ1389:ILQ1459 IVM1389:IVM1459 JFI1389:JFI1459 JPE1389:JPE1459 JZA1389:JZA1459 KIW1389:KIW1459 KSS1389:KSS1459 LCO1389:LCO1459 LMK1389:LMK1459 LWG1389:LWG1459 MGC1389:MGC1459 MPY1389:MPY1459 MZU1389:MZU1459 NJQ1389:NJQ1459 NTM1389:NTM1459 ODI1389:ODI1459 ONE1389:ONE1459 OXA1389:OXA1459 PGW1389:PGW1459 PQS1389:PQS1459 QAO1389:QAO1459 QKK1389:QKK1459 QUG1389:QUG1459 REC1389:REC1459 RNY1389:RNY1459 RXU1389:RXU1459 SHQ1389:SHQ1459 SRM1389:SRM1459 TBI1389:TBI1459 TLE1389:TLE1459 TVA1389:TVA1459 UEW1389:UEW1459 UOS1389:UOS1459 UYO1389:UYO1459 VIK1389:VIK1459 VSG1389:VSG1459 WCC1389:WCC1459 VSG1245:VSG1315 VIK1245:VIK1315 UYO1245:UYO1315 UOS1245:UOS1315 UEW1245:UEW1315 TVA1245:TVA1315 TLE1245:TLE1315 TBI1245:TBI1315 SRM1245:SRM1315 SHQ1245:SHQ1315 RXU1245:RXU1315 RNY1245:RNY1315 REC1245:REC1315 QUG1245:QUG1315 QKK1245:QKK1315 QAO1245:QAO1315 PQS1245:PQS1315 PGW1245:PGW1315 OXA1245:OXA1315 ONE1245:ONE1315 ODI1245:ODI1315 NTM1245:NTM1315 NJQ1245:NJQ1315 MZU1245:MZU1315 MPY1245:MPY1315 MGC1245:MGC1315 LWG1245:LWG1315 LMK1245:LMK1315 LCO1245:LCO1315 KSS1245:KSS1315 KIW1245:KIW1315 JZA1245:JZA1315 JPE1245:JPE1315 JFI1245:JFI1315 IVM1245:IVM1315 ILQ1245:ILQ1315 IBU1245:IBU1315 HRY1245:HRY1315 HIC1245:HIC1315 GYG1245:GYG1315 GOK1245:GOK1315 GEO1245:GEO1315 FUS1245:FUS1315 FKW1245:FKW1315 FBA1245:FBA1315 ERE1245:ERE1315 EHI1245:EHI1315 DXM1245:DXM1315 DNQ1245:DNQ1315 DDU1245:DDU1315 CTY1245:CTY1315 CKC1245:CKC1315 CAG1245:CAG1315 BQK1245:BQK1315 BGO1245:BGO1315 AWS1245:AWS1315 AMW1245:AMW1315 ADA1245:ADA1315 TE1245:TE1315 JI1245:JI1315 WVU1245:WVU1315 WLY1245:WLY1315 WCC1317:WCC1387 WLY1389:WLY1459 VSG1317:VSG1387 VIK1317:VIK1387 UYO1317:UYO1387 UOS1317:UOS1387 UEW1317:UEW1387 TVA1317:TVA1387 TLE1317:TLE1387 TBI1317:TBI1387 SRM1317:SRM1387 SHQ1317:SHQ1387 RXU1317:RXU1387 RNY1317:RNY1387 REC1317:REC1387 QUG1317:QUG1387 QKK1317:QKK1387 QAO1317:QAO1387 PQS1317:PQS1387 PGW1317:PGW1387 OXA1317:OXA1387 ONE1317:ONE1387 ODI1317:ODI1387 NTM1317:NTM1387 NJQ1317:NJQ1387 MZU1317:MZU1387 MPY1317:MPY1387 MGC1317:MGC1387 LWG1317:LWG1387 LMK1317:LMK1387 LCO1317:LCO1387 KSS1317:KSS1387 KIW1317:KIW1387 JZA1317:JZA1387 JPE1317:JPE1387 JFI1317:JFI1387 IVM1317:IVM1387 ILQ1317:ILQ1387 IBU1317:IBU1387 HRY1317:HRY1387 HIC1317:HIC1387 GYG1317:GYG1387 GOK1317:GOK1387 GEO1317:GEO1387 FUS1317:FUS1387 FKW1317:FKW1387 FBA1317:FBA1387 ERE1317:ERE1387 EHI1317:EHI1387 DXM1317:DXM1387 DNQ1317:DNQ1387 DDU1317:DDU1387 CTY1317:CTY1387 CKC1317:CKC1387 CAG1317:CAG1387 BQK1317:BQK1387 BGO1317:BGO1387 AWS1317:AWS1387 AMW1317:AMW1387 ADA1317:ADA1387 TE1317:TE1387 JI1317:JI1387 WVU1317:WVU1387 WLY1317:WLY1387 WCC1245:WCC1315 VSG1173:VSG1243 VIK1173:VIK1243 UYO1173:UYO1243 UOS1173:UOS1243 UEW1173:UEW1243 TVA1173:TVA1243 TLE1173:TLE1243 TBI1173:TBI1243 SRM1173:SRM1243 SHQ1173:SHQ1243 RXU1173:RXU1243 RNY1173:RNY1243 REC1173:REC1243 QUG1173:QUG1243 QKK1173:QKK1243 QAO1173:QAO1243 PQS1173:PQS1243 PGW1173:PGW1243 OXA1173:OXA1243 ONE1173:ONE1243 ODI1173:ODI1243 NTM1173:NTM1243 NJQ1173:NJQ1243 MZU1173:MZU1243 MPY1173:MPY1243 MGC1173:MGC1243 LWG1173:LWG1243 LMK1173:LMK1243 LCO1173:LCO1243 KSS1173:KSS1243 KIW1173:KIW1243 JZA1173:JZA1243 JPE1173:JPE1243 JFI1173:JFI1243 IVM1173:IVM1243 ILQ1173:ILQ1243 IBU1173:IBU1243 HRY1173:HRY1243 HIC1173:HIC1243 GYG1173:GYG1243 GOK1173:GOK1243 GEO1173:GEO1243 FUS1173:FUS1243 FKW1173:FKW1243 FBA1173:FBA1243 ERE1173:ERE1243 EHI1173:EHI1243 DXM1173:DXM1243 DNQ1173:DNQ1243 DDU1173:DDU1243 CTY1173:CTY1243 CKC1173:CKC1243 CAG1173:CAG1243 BQK1173:BQK1243 BGO1173:BGO1243 AWS1173:AWS1243 AMW1173:AMW1243 ADA1173:ADA1243 TE1173:TE1243 JI1173:JI1243 WVU1173:WVU1243 WLY1173:WLY1243 WVU1083:WVU1171 JI1083:JI1171 TE1083:TE1171 ADA1083:ADA1171 AMW1083:AMW1171 AWS1083:AWS1171 BGO1083:BGO1171 BQK1083:BQK1171 CAG1083:CAG1171 CKC1083:CKC1171 CTY1083:CTY1171 DDU1083:DDU1171 DNQ1083:DNQ1171 DXM1083:DXM1171 EHI1083:EHI1171 ERE1083:ERE1171 FBA1083:FBA1171 FKW1083:FKW1171 FUS1083:FUS1171 GEO1083:GEO1171 GOK1083:GOK1171 GYG1083:GYG1171 HIC1083:HIC1171 HRY1083:HRY1171 IBU1083:IBU1171 ILQ1083:ILQ1171 IVM1083:IVM1171 JFI1083:JFI1171 JPE1083:JPE1171 JZA1083:JZA1171 KIW1083:KIW1171 KSS1083:KSS1171 LCO1083:LCO1171 LMK1083:LMK1171 LWG1083:LWG1171 MGC1083:MGC1171 MPY1083:MPY1171 MZU1083:MZU1171 NJQ1083:NJQ1171 NTM1083:NTM1171 ODI1083:ODI1171 ONE1083:ONE1171 OXA1083:OXA1171 PGW1083:PGW1171 PQS1083:PQS1171 QAO1083:QAO1171 QKK1083:QKK1171 QUG1083:QUG1171 REC1083:REC1171 RNY1083:RNY1171 RXU1083:RXU1171 SHQ1083:SHQ1171 SRM1083:SRM1171 TBI1083:TBI1171 TLE1083:TLE1171 TVA1083:TVA1171 UEW1083:UEW1171 UOS1083:UOS1171 UYO1083:UYO1171 VIK1083:VIK1171 VSG1083:VSG1171 WCC1083:WCC1171 WCC1173:WCC1243 WLY1083:WLY1171 JI6:JI10 WVU6:WVU10 WLY6:WLY10 WCC6:WCC10 VSG6:VSG10 VIK6:VIK10 UYO6:UYO10 UOS6:UOS10 UEW6:UEW10 TVA6:TVA10 TLE6:TLE10 TBI6:TBI10 SRM6:SRM10 SHQ6:SHQ10 RXU6:RXU10 RNY6:RNY10 REC6:REC10 QUG6:QUG10 QKK6:QKK10 QAO6:QAO10 PQS6:PQS10 PGW6:PGW10 OXA6:OXA10 ONE6:ONE10 ODI6:ODI10 NTM6:NTM10 NJQ6:NJQ10 MZU6:MZU10 MPY6:MPY10 MGC6:MGC10 LWG6:LWG10 LMK6:LMK10 LCO6:LCO10 KSS6:KSS10 KIW6:KIW10 JZA6:JZA10 JPE6:JPE10 JFI6:JFI10 IVM6:IVM10 ILQ6:ILQ10 IBU6:IBU10 HRY6:HRY10 HIC6:HIC10 GYG6:GYG10 GOK6:GOK10 GEO6:GEO10 FUS6:FUS10 FKW6:FKW10 FBA6:FBA10 ERE6:ERE10 EHI6:EHI10 DXM6:DXM10 DNQ6:DNQ10 DDU6:DDU10 CTY6:CTY10 CKC6:CKC10 CAG6:CAG10 BQK6:BQK10 BGO6:BGO10 AWS6:AWS10 AMW6:AMW10 ADA6:ADA10 TE6:TE10 WLY1461:WLY1841 WVU1461:WVU1841 JI1461:JI1841 TE1461:TE1841 ADA1461:ADA1841 AMW1461:AMW1841 AWS1461:AWS1841 BGO1461:BGO1841 BQK1461:BQK1841 CAG1461:CAG1841 CKC1461:CKC1841 CTY1461:CTY1841 DDU1461:DDU1841 DNQ1461:DNQ1841 DXM1461:DXM1841 EHI1461:EHI1841 ERE1461:ERE1841 FBA1461:FBA1841 FKW1461:FKW1841 FUS1461:FUS1841 GEO1461:GEO1841 GOK1461:GOK1841 GYG1461:GYG1841 HIC1461:HIC1841 HRY1461:HRY1841 IBU1461:IBU1841 ILQ1461:ILQ1841 IVM1461:IVM1841 JFI1461:JFI1841 JPE1461:JPE1841 JZA1461:JZA1841 KIW1461:KIW1841 KSS1461:KSS1841 LCO1461:LCO1841 LMK1461:LMK1841 LWG1461:LWG1841 MGC1461:MGC1841 MPY1461:MPY1841 MZU1461:MZU1841 NJQ1461:NJQ1841 NTM1461:NTM1841 ODI1461:ODI1841 ONE1461:ONE1841 OXA1461:OXA1841 PGW1461:PGW1841 PQS1461:PQS1841 QAO1461:QAO1841 QKK1461:QKK1841 QUG1461:QUG1841 REC1461:REC1841 RNY1461:RNY1841 RXU1461:RXU1841 SHQ1461:SHQ1841 SRM1461:SRM1841 TBI1461:TBI1841 TLE1461:TLE1841 TVA1461:TVA1841 UEW1461:UEW1841 UOS1461:UOS1841 UYO1461:UYO1841 VIK1461:VIK1841 VSG1461:VSG1841 WCC1461:WCC1841 WLY458:WLY788 WVU1951:WVU2110 WVU1009:WVU1081 JI1009:JI1081 TE1009:TE1081 ADA1009:ADA1081 AMW1009:AMW1081 AWS1009:AWS1081 BGO1009:BGO1081 BQK1009:BQK1081 CAG1009:CAG1081 CKC1009:CKC1081 CTY1009:CTY1081 DDU1009:DDU1081 DNQ1009:DNQ1081 DXM1009:DXM1081 EHI1009:EHI1081 ERE1009:ERE1081 FBA1009:FBA1081 FKW1009:FKW1081 FUS1009:FUS1081 GEO1009:GEO1081 GOK1009:GOK1081 GYG1009:GYG1081 HIC1009:HIC1081 HRY1009:HRY1081 IBU1009:IBU1081 ILQ1009:ILQ1081 IVM1009:IVM1081 JFI1009:JFI1081 JPE1009:JPE1081 JZA1009:JZA1081 KIW1009:KIW1081 KSS1009:KSS1081 LCO1009:LCO1081 LMK1009:LMK1081 LWG1009:LWG1081 MGC1009:MGC1081 MPY1009:MPY1081 MZU1009:MZU1081 NJQ1009:NJQ1081 NTM1009:NTM1081 ODI1009:ODI1081 ONE1009:ONE1081 OXA1009:OXA1081 PGW1009:PGW1081 PQS1009:PQS1081 QAO1009:QAO1081 QKK1009:QKK1081 QUG1009:QUG1081 REC1009:REC1081 RNY1009:RNY1081 RXU1009:RXU1081 SHQ1009:SHQ1081 SRM1009:SRM1081 TBI1009:TBI1081 TLE1009:TLE1081 TVA1009:TVA1081 UEW1009:UEW1081 UOS1009:UOS1081 UYO1009:UYO1081 VIK1009:VIK1081 VSG1009:VSG1081 WCC1009:WCC1081 WVU96:WVU381 JI96:JI381 TE96:TE381 ADA96:ADA381 AMW96:AMW381 AWS96:AWS381 BGO96:BGO381 BQK96:BQK381 CAG96:CAG381 CKC96:CKC381 CTY96:CTY381 DDU96:DDU381 DNQ96:DNQ381 DXM96:DXM381 EHI96:EHI381 ERE96:ERE381 FBA96:FBA381 FKW96:FKW381 FUS96:FUS381 GEO96:GEO381 GOK96:GOK381 GYG96:GYG381 HIC96:HIC381 HRY96:HRY381 IBU96:IBU381 ILQ96:ILQ381 IVM96:IVM381 JFI96:JFI381 JPE96:JPE381 JZA96:JZA381 KIW96:KIW381 KSS96:KSS381 LCO96:LCO381 LMK96:LMK381 LWG96:LWG381 MGC96:MGC381 MPY96:MPY381 MZU96:MZU381 NJQ96:NJQ381 NTM96:NTM381 ODI96:ODI381 ONE96:ONE381 OXA96:OXA381 PGW96:PGW381 PQS96:PQS381 QAO96:QAO381 QKK96:QKK381 QUG96:QUG381 REC96:REC381 RNY96:RNY381 RXU96:RXU381 SHQ96:SHQ381 SRM96:SRM381 TBI96:TBI381 TLE96:TLE381 TVA96:TVA381 UEW96:UEW381 UOS96:UOS381 UYO96:UYO381 VIK96:VIK381 VSG96:VSG381 WCC96:WCC381 WLY96:WLY381 WVU458:WVU788 JI458:JI788 TE458:TE788 ADA458:ADA788 AMW458:AMW788 AWS458:AWS788 BGO458:BGO788 BQK458:BQK788 CAG458:CAG788 CKC458:CKC788 CTY458:CTY788 DDU458:DDU788 DNQ458:DNQ788 DXM458:DXM788 EHI458:EHI788 ERE458:ERE788 FBA458:FBA788 FKW458:FKW788 FUS458:FUS788 GEO458:GEO788 GOK458:GOK788 GYG458:GYG788 HIC458:HIC788 HRY458:HRY788 IBU458:IBU788 ILQ458:ILQ788 IVM458:IVM788 JFI458:JFI788 JPE458:JPE788 JZA458:JZA788 KIW458:KIW788 KSS458:KSS788 LCO458:LCO788 LMK458:LMK788 LWG458:LWG788 MGC458:MGC788 MPY458:MPY788 MZU458:MZU788 NJQ458:NJQ788 NTM458:NTM788 ODI458:ODI788 ONE458:ONE788 OXA458:OXA788 PGW458:PGW788 PQS458:PQS788 QAO458:QAO788 QKK458:QKK788 QUG458:QUG788 REC458:REC788 RNY458:RNY788 RXU458:RXU788 SHQ458:SHQ788 SRM458:SRM788 TBI458:TBI788 TLE458:TLE788 TVA458:TVA788 UEW458:UEW788 UOS458:UOS788 UYO458:UYO788 VIK458:VIK788 VSG458:VSG788 WCC458:WCC788 WLY1951:WLY2110 WCC1951:WCC2110 VSG1951:VSG2110 VIK1951:VIK2110 UYO1951:UYO2110 UOS1951:UOS2110 UEW1951:UEW2110 TVA1951:TVA2110 TLE1951:TLE2110 TBI1951:TBI2110 SRM1951:SRM2110 SHQ1951:SHQ2110 RXU1951:RXU2110 RNY1951:RNY2110 REC1951:REC2110 QUG1951:QUG2110 QKK1951:QKK2110 QAO1951:QAO2110 PQS1951:PQS2110 PGW1951:PGW2110 OXA1951:OXA2110 ONE1951:ONE2110 ODI1951:ODI2110 NTM1951:NTM2110 NJQ1951:NJQ2110 MZU1951:MZU2110 MPY1951:MPY2110 MGC1951:MGC2110 LWG1951:LWG2110 LMK1951:LMK2110 LCO1951:LCO2110 KSS1951:KSS2110 KIW1951:KIW2110 JZA1951:JZA2110 JPE1951:JPE2110 JFI1951:JFI2110 IVM1951:IVM2110 ILQ1951:ILQ2110 IBU1951:IBU2110 HRY1951:HRY2110 HIC1951:HIC2110 GYG1951:GYG2110 GOK1951:GOK2110 GEO1951:GEO2110 FUS1951:FUS2110 FKW1951:FKW2110 FBA1951:FBA2110 ERE1951:ERE2110 EHI1951:EHI2110 DXM1951:DXM2110 DNQ1951:DNQ2110 DDU1951:DDU2110 CTY1951:CTY2110 CKC1951:CKC2110 CAG1951:CAG2110 BQK1951:BQK2110 BGO1951:BGO2110 AWS1951:AWS2110 AMW1951:AMW2110 ADA1951:ADA2110 TE1951:TE2110 JI1951:JI2110 WCC2112:WCC2419 VSG2112:VSG2419 VIK2112:VIK2419 UYO2112:UYO2419 UOS2112:UOS2419 UEW2112:UEW2419 TVA2112:TVA2419 TLE2112:TLE2419 TBI2112:TBI2419 SRM2112:SRM2419 SHQ2112:SHQ2419 RXU2112:RXU2419 RNY2112:RNY2419 REC2112:REC2419 QUG2112:QUG2419 QKK2112:QKK2419 QAO2112:QAO2419 PQS2112:PQS2419 PGW2112:PGW2419 OXA2112:OXA2419 ONE2112:ONE2419 ODI2112:ODI2419 NTM2112:NTM2419 NJQ2112:NJQ2419 MZU2112:MZU2419 MPY2112:MPY2419 MGC2112:MGC2419 LWG2112:LWG2419 LMK2112:LMK2419 LCO2112:LCO2419 KSS2112:KSS2419 KIW2112:KIW2419 JZA2112:JZA2419 JPE2112:JPE2419 JFI2112:JFI2419 IVM2112:IVM2419 ILQ2112:ILQ2419 IBU2112:IBU2419 HRY2112:HRY2419 HIC2112:HIC2419 GYG2112:GYG2419 GOK2112:GOK2419 GEO2112:GEO2419 FUS2112:FUS2419 FKW2112:FKW2419 FBA2112:FBA2419 ERE2112:ERE2419 EHI2112:EHI2419 DXM2112:DXM2419 DNQ2112:DNQ2419 DDU2112:DDU2419 CTY2112:CTY2419 CKC2112:CKC2419 CAG2112:CAG2419 BQK2112:BQK2419 BGO2112:BGO2419 AWS2112:AWS2419 AMW2112:AMW2419 ADA2112:ADA2419 TE2112:TE2419 JI2112:JI2419 WVU2112:WVU2419 WLY2112:WLY2419 TE790:TE906 ADA790:ADA906 AMW790:AMW906 AWS790:AWS906 BGO790:BGO906 BQK790:BQK906 CAG790:CAG906 CKC790:CKC906 CTY790:CTY906 DDU790:DDU906 DNQ790:DNQ906 DXM790:DXM906 EHI790:EHI906 ERE790:ERE906 FBA790:FBA906 FKW790:FKW906 FUS790:FUS906 GEO790:GEO906 GOK790:GOK906 GYG790:GYG906 HIC790:HIC906 HRY790:HRY906 IBU790:IBU906 ILQ790:ILQ906 IVM790:IVM906 JFI790:JFI906 JPE790:JPE906 JZA790:JZA906 KIW790:KIW906 KSS790:KSS906 LCO790:LCO906 LMK790:LMK906 LWG790:LWG906 MGC790:MGC906 MPY790:MPY906 MZU790:MZU906 NJQ790:NJQ906 NTM790:NTM906 ODI790:ODI906 ONE790:ONE906 OXA790:OXA906 PGW790:PGW906 PQS790:PQS906 QAO790:QAO906 QKK790:QKK906 QUG790:QUG906 REC790:REC906 RNY790:RNY906 RXU790:RXU906 SHQ790:SHQ906 SRM790:SRM906 TBI790:TBI906 TLE790:TLE906 TVA790:TVA906 UEW790:UEW906 UOS790:UOS906 UYO790:UYO906 VIK790:VIK906 VSG790:VSG906 WCC790:WCC906 WLY790:WLY906 WVU790:WVU906 JI790:JI906" xr:uid="{00000000-0002-0000-0000-00001D000000}"/>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JH12:JH15 TD12:TD15 ACZ12:ACZ15 AMV12:AMV15 AWR12:AWR15 BGN12:BGN15 BQJ12:BQJ15 CAF12:CAF15 CKB12:CKB15 CTX12:CTX15 DDT12:DDT15 DNP12:DNP15 DXL12:DXL15 EHH12:EHH15 ERD12:ERD15 FAZ12:FAZ15 FKV12:FKV15 FUR12:FUR15 GEN12:GEN15 GOJ12:GOJ15 GYF12:GYF15 HIB12:HIB15 HRX12:HRX15 IBT12:IBT15 ILP12:ILP15 IVL12:IVL15 JFH12:JFH15 JPD12:JPD15 JYZ12:JYZ15 KIV12:KIV15 KSR12:KSR15 LCN12:LCN15 LMJ12:LMJ15 LWF12:LWF15 MGB12:MGB15 MPX12:MPX15 MZT12:MZT15 NJP12:NJP15 NTL12:NTL15 ODH12:ODH15 OND12:OND15 OWZ12:OWZ15 PGV12:PGV15 PQR12:PQR15 QAN12:QAN15 QKJ12:QKJ15 QUF12:QUF15 REB12:REB15 RNX12:RNX15 RXT12:RXT15 SHP12:SHP15 SRL12:SRL15 TBH12:TBH15 TLD12:TLD15 TUZ12:TUZ15 UEV12:UEV15 UOR12:UOR15 UYN12:UYN15 VIJ12:VIJ15 VSF12:VSF15 WCB12:WCB15 WLX12:WLX15 WVT12:WVT15 JH17:JH18 TD17:TD18 ACZ17:ACZ18 AMV17:AMV18 AWR17:AWR18 BGN17:BGN18 BQJ17:BQJ18 CAF17:CAF18 CKB17:CKB18 CTX17:CTX18 DDT17:DDT18 DNP17:DNP18 DXL17:DXL18 EHH17:EHH18 ERD17:ERD18 FAZ17:FAZ18 FKV17:FKV18 FUR17:FUR18 GEN17:GEN18 GOJ17:GOJ18 GYF17:GYF18 HIB17:HIB18 HRX17:HRX18 IBT17:IBT18 ILP17:ILP18 IVL17:IVL18 JFH17:JFH18 JPD17:JPD18 JYZ17:JYZ18 KIV17:KIV18 KSR17:KSR18 LCN17:LCN18 LMJ17:LMJ18 LWF17:LWF18 MGB17:MGB18 MPX17:MPX18 MZT17:MZT18 NJP17:NJP18 NTL17:NTL18 ODH17:ODH18 OND17:OND18 OWZ17:OWZ18 PGV17:PGV18 PQR17:PQR18 QAN17:QAN18 QKJ17:QKJ18 QUF17:QUF18 REB17:REB18 RNX17:RNX18 RXT17:RXT18 SHP17:SHP18 SRL17:SRL18 TBH17:TBH18 TLD17:TLD18 TUZ17:TUZ18 UEV17:UEV18 UOR17:UOR18 UYN17:UYN18 VIJ17:VIJ18 VSF17:VSF18 WCB17:WCB18 WLX17:WLX18 WVT17:WVT18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JH33:JH35 TD33:TD35 ACZ33:ACZ35 AMV33:AMV35 AWR33:AWR35 BGN33:BGN35 BQJ33:BQJ35 CAF33:CAF35 CKB33:CKB35 CTX33:CTX35 DDT33:DDT35 DNP33:DNP35 DXL33:DXL35 EHH33:EHH35 ERD33:ERD35 FAZ33:FAZ35 FKV33:FKV35 FUR33:FUR35 GEN33:GEN35 GOJ33:GOJ35 GYF33:GYF35 HIB33:HIB35 HRX33:HRX35 IBT33:IBT35 ILP33:ILP35 IVL33:IVL35 JFH33:JFH35 JPD33:JPD35 JYZ33:JYZ35 KIV33:KIV35 KSR33:KSR35 LCN33:LCN35 LMJ33:LMJ35 LWF33:LWF35 MGB33:MGB35 MPX33:MPX35 MZT33:MZT35 NJP33:NJP35 NTL33:NTL35 ODH33:ODH35 OND33:OND35 OWZ33:OWZ35 PGV33:PGV35 PQR33:PQR35 QAN33:QAN35 QKJ33:QKJ35 QUF33:QUF35 REB33:REB35 RNX33:RNX35 RXT33:RXT35 SHP33:SHP35 SRL33:SRL35 TBH33:TBH35 TLD33:TLD35 TUZ33:TUZ35 UEV33:UEV35 UOR33:UOR35 UYN33:UYN35 VIJ33:VIJ35 VSF33:VSF35 WCB33:WCB35 WLX33:WLX35 WVT33:WVT35 JH37:JH38 TD37:TD38 ACZ37:ACZ38 AMV37:AMV38 AWR37:AWR38 BGN37:BGN38 BQJ37:BQJ38 CAF37:CAF38 CKB37:CKB38 CTX37:CTX38 DDT37:DDT38 DNP37:DNP38 DXL37:DXL38 EHH37:EHH38 ERD37:ERD38 FAZ37:FAZ38 FKV37:FKV38 FUR37:FUR38 GEN37:GEN38 GOJ37:GOJ38 GYF37:GYF38 HIB37:HIB38 HRX37:HRX38 IBT37:IBT38 ILP37:ILP38 IVL37:IVL38 JFH37:JFH38 JPD37:JPD38 JYZ37:JYZ38 KIV37:KIV38 KSR37:KSR38 LCN37:LCN38 LMJ37:LMJ38 LWF37:LWF38 MGB37:MGB38 MPX37:MPX38 MZT37:MZT38 NJP37:NJP38 NTL37:NTL38 ODH37:ODH38 OND37:OND38 OWZ37:OWZ38 PGV37:PGV38 PQR37:PQR38 QAN37:QAN38 QKJ37:QKJ38 QUF37:QUF38 REB37:REB38 RNX37:RNX38 RXT37:RXT38 SHP37:SHP38 SRL37:SRL38 TBH37:TBH38 TLD37:TLD38 TUZ37:TUZ38 UEV37:UEV38 UOR37:UOR38 UYN37:UYN38 VIJ37:VIJ38 VSF37:VSF38 WCB37:WCB38 WLX37:WLX38 WVT37:WVT38 WVT20:WVT21 WLX20:WLX21 WCB20:WCB21 VSF20:VSF21 VIJ20:VIJ21 UYN20:UYN21 UOR20:UOR21 UEV20:UEV21 TUZ20:TUZ21 TLD20:TLD21 TBH20:TBH21 SRL20:SRL21 SHP20:SHP21 RXT20:RXT21 RNX20:RNX21 REB20:REB21 QUF20:QUF21 QKJ20:QKJ21 QAN20:QAN21 PQR20:PQR21 PGV20:PGV21 OWZ20:OWZ21 OND20:OND21 ODH20:ODH21 NTL20:NTL21 NJP20:NJP21 MZT20:MZT21 MPX20:MPX21 MGB20:MGB21 LWF20:LWF21 LMJ20:LMJ21 LCN20:LCN21 KSR20:KSR21 KIV20:KIV21 JYZ20:JYZ21 JPD20:JPD21 JFH20:JFH21 IVL20:IVL21 ILP20:ILP21 IBT20:IBT21 HRX20:HRX21 HIB20:HIB21 GYF20:GYF21 GOJ20:GOJ21 GEN20:GEN21 FUR20:FUR21 FKV20:FKV21 FAZ20:FAZ21 ERD20:ERD21 EHH20:EHH21 DXL20:DXL21 DNP20:DNP21 DDT20:DDT21 CTX20:CTX21 CKB20:CKB21 CAF20:CAF21 BQJ20:BQJ21 BGN20:BGN21 AWR20:AWR21 AMV20:AMV21 ACZ20:ACZ21 TD20:TD21 JH20:JH21 WVT30:WVT31 WLX30:WLX31 WCB30:WCB31 VSF30:VSF31 VIJ30:VIJ31 UYN30:UYN31 UOR30:UOR31 UEV30:UEV31 TUZ30:TUZ31 TLD30:TLD31 TBH30:TBH31 SRL30:SRL31 SHP30:SHP31 RXT30:RXT31 RNX30:RNX31 REB30:REB31 QUF30:QUF31 QKJ30:QKJ31 QAN30:QAN31 PQR30:PQR31 PGV30:PGV31 OWZ30:OWZ31 OND30:OND31 ODH30:ODH31 NTL30:NTL31 NJP30:NJP31 MZT30:MZT31 MPX30:MPX31 MGB30:MGB31 LWF30:LWF31 LMJ30:LMJ31 LCN30:LCN31 KSR30:KSR31 KIV30:KIV31 JYZ30:JYZ31 JPD30:JPD31 JFH30:JFH31 IVL30:IVL31 ILP30:ILP31 IBT30:IBT31 HRX30:HRX31 HIB30:HIB31 GYF30:GYF31 GOJ30:GOJ31 GEN30:GEN31 FUR30:FUR31 FKV30:FKV31 FAZ30:FAZ31 ERD30:ERD31 EHH30:EHH31 DXL30:DXL31 DNP30:DNP31 DDT30:DDT31 CTX30:CTX31 CKB30:CKB31 CAF30:CAF31 BQJ30:BQJ31 BGN30:BGN31 AWR30:AWR31 AMV30:AMV31 ACZ30:ACZ31 TD30:TD31 JH30:JH3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WVT40:WVT41 JH43:JH44 TD43:TD44 ACZ43:ACZ44 AMV43:AMV44 AWR43:AWR44 BGN43:BGN44 BQJ43:BQJ44 CAF43:CAF44 CKB43:CKB44 CTX43:CTX44 DDT43:DDT44 DNP43:DNP44 DXL43:DXL44 EHH43:EHH44 ERD43:ERD44 FAZ43:FAZ44 FKV43:FKV44 FUR43:FUR44 GEN43:GEN44 GOJ43:GOJ44 GYF43:GYF44 HIB43:HIB44 HRX43:HRX44 IBT43:IBT44 ILP43:ILP44 IVL43:IVL44 JFH43:JFH44 JPD43:JPD44 JYZ43:JYZ44 KIV43:KIV44 KSR43:KSR44 LCN43:LCN44 LMJ43:LMJ44 LWF43:LWF44 MGB43:MGB44 MPX43:MPX44 MZT43:MZT44 NJP43:NJP44 NTL43:NTL44 ODH43:ODH44 OND43:OND44 OWZ43:OWZ44 PGV43:PGV44 PQR43:PQR44 QAN43:QAN44 QKJ43:QKJ44 QUF43:QUF44 REB43:REB44 RNX43:RNX44 RXT43:RXT44 SHP43:SHP44 SRL43:SRL44 TBH43:TBH44 TLD43:TLD44 TUZ43:TUZ44 UEV43:UEV44 UOR43:UOR44 UYN43:UYN44 VIJ43:VIJ44 VSF43:VSF44 WCB43:WCB44 WLX43:WLX44 WVT43:WVT44 JH46:JH47 TD46:TD47 ACZ46:ACZ47 AMV46:AMV47 AWR46:AWR47 BGN46:BGN47 BQJ46:BQJ47 CAF46:CAF47 CKB46:CKB47 CTX46:CTX47 DDT46:DDT47 DNP46:DNP47 DXL46:DXL47 EHH46:EHH47 ERD46:ERD47 FAZ46:FAZ47 FKV46:FKV47 FUR46:FUR47 GEN46:GEN47 GOJ46:GOJ47 GYF46:GYF47 HIB46:HIB47 HRX46:HRX47 IBT46:IBT47 ILP46:ILP47 IVL46:IVL47 JFH46:JFH47 JPD46:JPD47 JYZ46:JYZ47 KIV46:KIV47 KSR46:KSR47 LCN46:LCN47 LMJ46:LMJ47 LWF46:LWF47 MGB46:MGB47 MPX46:MPX47 MZT46:MZT47 NJP46:NJP47 NTL46:NTL47 ODH46:ODH47 OND46:OND47 OWZ46:OWZ47 PGV46:PGV47 PQR46:PQR47 QAN46:QAN47 QKJ46:QKJ47 QUF46:QUF47 REB46:REB47 RNX46:RNX47 RXT46:RXT47 SHP46:SHP47 SRL46:SRL47 TBH46:TBH47 TLD46:TLD47 TUZ46:TUZ47 UEV46:UEV47 UOR46:UOR47 UYN46:UYN47 VIJ46:VIJ47 VSF46:VSF47 WCB46:WCB47 WLX46:WLX47 WVT46:WVT47 JH53:JH56 TD53:TD56 ACZ53:ACZ56 AMV53:AMV56 AWR53:AWR56 BGN53:BGN56 BQJ53:BQJ56 CAF53:CAF56 CKB53:CKB56 CTX53:CTX56 DDT53:DDT56 DNP53:DNP56 DXL53:DXL56 EHH53:EHH56 ERD53:ERD56 FAZ53:FAZ56 FKV53:FKV56 FUR53:FUR56 GEN53:GEN56 GOJ53:GOJ56 GYF53:GYF56 HIB53:HIB56 HRX53:HRX56 IBT53:IBT56 ILP53:ILP56 IVL53:IVL56 JFH53:JFH56 JPD53:JPD56 JYZ53:JYZ56 KIV53:KIV56 KSR53:KSR56 LCN53:LCN56 LMJ53:LMJ56 LWF53:LWF56 MGB53:MGB56 MPX53:MPX56 MZT53:MZT56 NJP53:NJP56 NTL53:NTL56 ODH53:ODH56 OND53:OND56 OWZ53:OWZ56 PGV53:PGV56 PQR53:PQR56 QAN53:QAN56 QKJ53:QKJ56 QUF53:QUF56 REB53:REB56 RNX53:RNX56 RXT53:RXT56 SHP53:SHP56 SRL53:SRL56 TBH53:TBH56 TLD53:TLD56 TUZ53:TUZ56 UEV53:UEV56 UOR53:UOR56 UYN53:UYN56 VIJ53:VIJ56 VSF53:VSF56 WCB53:WCB56 WLX53:WLX56 WVT53:WVT56 JH58:JH59 TD58:TD59 ACZ58:ACZ59 AMV58:AMV59 AWR58:AWR59 BGN58:BGN59 BQJ58:BQJ59 CAF58:CAF59 CKB58:CKB59 CTX58:CTX59 DDT58:DDT59 DNP58:DNP59 DXL58:DXL59 EHH58:EHH59 ERD58:ERD59 FAZ58:FAZ59 FKV58:FKV59 FUR58:FUR59 GEN58:GEN59 GOJ58:GOJ59 GYF58:GYF59 HIB58:HIB59 HRX58:HRX59 IBT58:IBT59 ILP58:ILP59 IVL58:IVL59 JFH58:JFH59 JPD58:JPD59 JYZ58:JYZ59 KIV58:KIV59 KSR58:KSR59 LCN58:LCN59 LMJ58:LMJ59 LWF58:LWF59 MGB58:MGB59 MPX58:MPX59 MZT58:MZT59 NJP58:NJP59 NTL58:NTL59 ODH58:ODH59 OND58:OND59 OWZ58:OWZ59 PGV58:PGV59 PQR58:PQR59 QAN58:QAN59 QKJ58:QKJ59 QUF58:QUF59 REB58:REB59 RNX58:RNX59 RXT58:RXT59 SHP58:SHP59 SRL58:SRL59 TBH58:TBH59 TLD58:TLD59 TUZ58:TUZ59 UEV58:UEV59 UOR58:UOR59 UYN58:UYN59 VIJ58:VIJ59 VSF58:VSF59 WCB58:WCB59 WLX58:WLX59 WVT58:WVT59 JH64:JH65 TD64:TD65 ACZ64:ACZ65 AMV64:AMV65 AWR64:AWR65 BGN64:BGN65 BQJ64:BQJ65 CAF64:CAF65 CKB64:CKB65 CTX64:CTX65 DDT64:DDT65 DNP64:DNP65 DXL64:DXL65 EHH64:EHH65 ERD64:ERD65 FAZ64:FAZ65 FKV64:FKV65 FUR64:FUR65 GEN64:GEN65 GOJ64:GOJ65 GYF64:GYF65 HIB64:HIB65 HRX64:HRX65 IBT64:IBT65 ILP64:ILP65 IVL64:IVL65 JFH64:JFH65 JPD64:JPD65 JYZ64:JYZ65 KIV64:KIV65 KSR64:KSR65 LCN64:LCN65 LMJ64:LMJ65 LWF64:LWF65 MGB64:MGB65 MPX64:MPX65 MZT64:MZT65 NJP64:NJP65 NTL64:NTL65 ODH64:ODH65 OND64:OND65 OWZ64:OWZ65 PGV64:PGV65 PQR64:PQR65 QAN64:QAN65 QKJ64:QKJ65 QUF64:QUF65 REB64:REB65 RNX64:RNX65 RXT64:RXT65 SHP64:SHP65 SRL64:SRL65 TBH64:TBH65 TLD64:TLD65 TUZ64:TUZ65 UEV64:UEV65 UOR64:UOR65 UYN64:UYN65 VIJ64:VIJ65 VSF64:VSF65 WCB64:WCB65 WLX64:WLX65 WVT64:WVT65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WVT49:WVT50 WLX49:WLX50 WCB49:WCB50 VSF49:VSF50 VIJ49:VIJ50 UYN49:UYN50 UOR49:UOR50 UEV49:UEV50 TUZ49:TUZ50 TLD49:TLD50 TBH49:TBH50 SRL49:SRL50 SHP49:SHP50 RXT49:RXT50 RNX49:RNX50 REB49:REB50 QUF49:QUF50 QKJ49:QKJ50 QAN49:QAN50 PQR49:PQR50 PGV49:PGV50 OWZ49:OWZ50 OND49:OND50 ODH49:ODH50 NTL49:NTL50 NJP49:NJP50 MZT49:MZT50 MPX49:MPX50 MGB49:MGB50 LWF49:LWF50 LMJ49:LMJ50 LCN49:LCN50 KSR49:KSR50 KIV49:KIV50 JYZ49:JYZ50 JPD49:JPD50 JFH49:JFH50 IVL49:IVL50 ILP49:ILP50 IBT49:IBT50 HRX49:HRX50 HIB49:HIB50 GYF49:GYF50 GOJ49:GOJ50 GEN49:GEN50 FUR49:FUR50 FKV49:FKV50 FAZ49:FAZ50 ERD49:ERD50 EHH49:EHH50 DXL49:DXL50 DNP49:DNP50 DDT49:DDT50 CTX49:CTX50 CKB49:CKB50 CAF49:CAF50 BQJ49:BQJ50 BGN49:BGN50 AWR49:AWR50 AMV49:AMV50 ACZ49:ACZ50 TD49:TD50 JH49:JH50 WVT61:WVT62 WLX61:WLX62 WCB61:WCB62 VSF61:VSF62 VIJ61:VIJ62 UYN61:UYN62 UOR61:UOR62 UEV61:UEV62 TUZ61:TUZ62 TLD61:TLD62 TBH61:TBH62 SRL61:SRL62 SHP61:SHP62 RXT61:RXT62 RNX61:RNX62 REB61:REB62 QUF61:QUF62 QKJ61:QKJ62 QAN61:QAN62 PQR61:PQR62 PGV61:PGV62 OWZ61:OWZ62 OND61:OND62 ODH61:ODH62 NTL61:NTL62 NJP61:NJP62 MZT61:MZT62 MPX61:MPX62 MGB61:MGB62 LWF61:LWF62 LMJ61:LMJ62 LCN61:LCN62 KSR61:KSR62 KIV61:KIV62 JYZ61:JYZ62 JPD61:JPD62 JFH61:JFH62 IVL61:IVL62 ILP61:ILP62 IBT61:IBT62 HRX61:HRX62 HIB61:HIB62 GYF61:GYF62 GOJ61:GOJ62 GEN61:GEN62 FUR61:FUR62 FKV61:FKV62 FAZ61:FAZ62 ERD61:ERD62 EHH61:EHH62 DXL61:DXL62 DNP61:DNP62 DDT61:DDT62 CTX61:CTX62 CKB61:CKB62 CAF61:CAF62 BQJ61:BQJ62 BGN61:BGN62 AWR61:AWR62 AMV61:AMV62 ACZ61:ACZ62 TD61:TD62 JH61:JH62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84:JH85 TD84:TD85 ACZ84:ACZ85 AMV84:AMV85 AWR84:AWR85 BGN84:BGN85 BQJ84:BQJ85 CAF84:CAF85 CKB84:CKB85 CTX84:CTX85 DDT84:DDT85 DNP84:DNP85 DXL84:DXL85 EHH84:EHH85 ERD84:ERD85 FAZ84:FAZ85 FKV84:FKV85 FUR84:FUR85 GEN84:GEN85 GOJ84:GOJ85 GYF84:GYF85 HIB84:HIB85 HRX84:HRX85 IBT84:IBT85 ILP84:ILP85 IVL84:IVL85 JFH84:JFH85 JPD84:JPD85 JYZ84:JYZ85 KIV84:KIV85 KSR84:KSR85 LCN84:LCN85 LMJ84:LMJ85 LWF84:LWF85 MGB84:MGB85 MPX84:MPX85 MZT84:MZT85 NJP84:NJP85 NTL84:NTL85 ODH84:ODH85 OND84:OND85 OWZ84:OWZ85 PGV84:PGV85 PQR84:PQR85 QAN84:QAN85 QKJ84:QKJ85 QUF84:QUF85 REB84:REB85 RNX84:RNX85 RXT84:RXT85 SHP84:SHP85 SRL84:SRL85 TBH84:TBH85 TLD84:TLD85 TUZ84:TUZ85 UEV84:UEV85 UOR84:UOR85 UYN84:UYN85 VIJ84:VIJ85 VSF84:VSF85 WCB84:WCB85 WLX84:WLX85 WVT84:WVT85 JH87:JH88 TD87:TD88 ACZ87:ACZ88 AMV87:AMV88 AWR87:AWR88 BGN87:BGN88 BQJ87:BQJ88 CAF87:CAF88 CKB87:CKB88 CTX87:CTX88 DDT87:DDT88 DNP87:DNP88 DXL87:DXL88 EHH87:EHH88 ERD87:ERD88 FAZ87:FAZ88 FKV87:FKV88 FUR87:FUR88 GEN87:GEN88 GOJ87:GOJ88 GYF87:GYF88 HIB87:HIB88 HRX87:HRX88 IBT87:IBT88 ILP87:ILP88 IVL87:IVL88 JFH87:JFH88 JPD87:JPD88 JYZ87:JYZ88 KIV87:KIV88 KSR87:KSR88 LCN87:LCN88 LMJ87:LMJ88 LWF87:LWF88 MGB87:MGB88 MPX87:MPX88 MZT87:MZT88 NJP87:NJP88 NTL87:NTL88 ODH87:ODH88 OND87:OND88 OWZ87:OWZ88 PGV87:PGV88 PQR87:PQR88 QAN87:QAN88 QKJ87:QKJ88 QUF87:QUF88 REB87:REB88 RNX87:RNX88 RXT87:RXT88 SHP87:SHP88 SRL87:SRL88 TBH87:TBH88 TLD87:TLD88 TUZ87:TUZ88 UEV87:UEV88 UOR87:UOR88 UYN87:UYN88 VIJ87:VIJ88 VSF87:VSF88 WCB87:WCB88 WLX87:WLX88 WVT87:WVT88 JH93:JH94 TD93:TD94 ACZ93:ACZ94 AMV93:AMV94 AWR93:AWR94 BGN93:BGN94 BQJ93:BQJ94 CAF93:CAF94 CKB93:CKB94 CTX93:CTX94 DDT93:DDT94 DNP93:DNP94 DXL93:DXL94 EHH93:EHH94 ERD93:ERD94 FAZ93:FAZ94 FKV93:FKV94 FUR93:FUR94 GEN93:GEN94 GOJ93:GOJ94 GYF93:GYF94 HIB93:HIB94 HRX93:HRX94 IBT93:IBT94 ILP93:ILP94 IVL93:IVL94 JFH93:JFH94 JPD93:JPD94 JYZ93:JYZ94 KIV93:KIV94 KSR93:KSR94 LCN93:LCN94 LMJ93:LMJ94 LWF93:LWF94 MGB93:MGB94 MPX93:MPX94 MZT93:MZT94 NJP93:NJP94 NTL93:NTL94 ODH93:ODH94 OND93:OND94 OWZ93:OWZ94 PGV93:PGV94 PQR93:PQR94 QAN93:QAN94 QKJ93:QKJ94 QUF93:QUF94 REB93:REB94 RNX93:RNX94 RXT93:RXT94 SHP93:SHP94 SRL93:SRL94 TBH93:TBH94 TLD93:TLD94 TUZ93:TUZ94 UEV93:UEV94 UOR93:UOR94 UYN93:UYN94 VIJ93:VIJ94 VSF93:VSF94 WCB93:WCB94 WLX93:WLX94 WVT93:WVT94 WVT80:WVT81 WLX80:WLX81 WCB80:WCB81 VSF80:VSF81 VIJ80:VIJ81 UYN80:UYN81 UOR80:UOR81 UEV80:UEV81 TUZ80:TUZ81 TLD80:TLD81 TBH80:TBH81 SRL80:SRL81 SHP80:SHP81 RXT80:RXT81 RNX80:RNX81 REB80:REB81 QUF80:QUF81 QKJ80:QKJ81 QAN80:QAN81 PQR80:PQR81 PGV80:PGV81 OWZ80:OWZ81 OND80:OND81 ODH80:ODH81 NTL80:NTL81 NJP80:NJP81 MZT80:MZT81 MPX80:MPX81 MGB80:MGB81 LWF80:LWF81 LMJ80:LMJ81 LCN80:LCN81 KSR80:KSR81 KIV80:KIV81 JYZ80:JYZ81 JPD80:JPD81 JFH80:JFH81 IVL80:IVL81 ILP80:ILP81 IBT80:IBT81 HRX80:HRX81 HIB80:HIB81 GYF80:GYF81 GOJ80:GOJ81 GEN80:GEN81 FUR80:FUR81 FKV80:FKV81 FAZ80:FAZ81 ERD80:ERD81 EHH80:EHH81 DXL80:DXL81 DNP80:DNP81 DDT80:DDT81 CTX80:CTX81 CKB80:CKB81 CAF80:CAF81 BQJ80:BQJ81 BGN80:BGN81 AWR80:AWR81 AMV80:AMV81 ACZ80:ACZ81 TD80:TD81 JH80:JH81 WVT90:WVT91 WLX90:WLX91 WCB90:WCB91 VSF90:VSF91 VIJ90:VIJ91 UYN90:UYN91 UOR90:UOR91 UEV90:UEV91 TUZ90:TUZ91 TLD90:TLD91 TBH90:TBH91 SRL90:SRL91 SHP90:SHP91 RXT90:RXT91 RNX90:RNX91 REB90:REB91 QUF90:QUF91 QKJ90:QKJ91 QAN90:QAN91 PQR90:PQR91 PGV90:PGV91 OWZ90:OWZ91 OND90:OND91 ODH90:ODH91 NTL90:NTL91 NJP90:NJP91 MZT90:MZT91 MPX90:MPX91 MGB90:MGB91 LWF90:LWF91 LMJ90:LMJ91 LCN90:LCN91 KSR90:KSR91 KIV90:KIV91 JYZ90:JYZ91 JPD90:JPD91 JFH90:JFH91 IVL90:IVL91 ILP90:ILP91 IBT90:IBT91 HRX90:HRX91 HIB90:HIB91 GYF90:GYF91 GOJ90:GOJ91 GEN90:GEN91 FUR90:FUR91 FKV90:FKV91 FAZ90:FAZ91 ERD90:ERD91 EHH90:EHH91 DXL90:DXL91 DNP90:DNP91 DDT90:DDT91 CTX90:CTX91 CKB90:CKB91 CAF90:CAF91 BQJ90:BQJ91 BGN90:BGN91 AWR90:AWR91 AMV90:AMV91 ACZ90:ACZ91 TD90:TD91 JH90:JH91 WLX1009:WLX10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6:JH387 TD386:TD387 ACZ386:ACZ387 AMV386:AMV387 AWR386:AWR387 BGN386:BGN387 BQJ386:BQJ387 CAF386:CAF387 CKB386:CKB387 CTX386:CTX387 DDT386:DDT387 DNP386:DNP387 DXL386:DXL387 EHH386:EHH387 ERD386:ERD387 FAZ386:FAZ387 FKV386:FKV387 FUR386:FUR387 GEN386:GEN387 GOJ386:GOJ387 GYF386:GYF387 HIB386:HIB387 HRX386:HRX387 IBT386:IBT387 ILP386:ILP387 IVL386:IVL387 JFH386:JFH387 JPD386:JPD387 JYZ386:JYZ387 KIV386:KIV387 KSR386:KSR387 LCN386:LCN387 LMJ386:LMJ387 LWF386:LWF387 MGB386:MGB387 MPX386:MPX387 MZT386:MZT387 NJP386:NJP387 NTL386:NTL387 ODH386:ODH387 OND386:OND387 OWZ386:OWZ387 PGV386:PGV387 PQR386:PQR387 QAN386:QAN387 QKJ386:QKJ387 QUF386:QUF387 REB386:REB387 RNX386:RNX387 RXT386:RXT387 SHP386:SHP387 SRL386:SRL387 TBH386:TBH387 TLD386:TLD387 TUZ386:TUZ387 UEV386:UEV387 UOR386:UOR387 UYN386:UYN387 VIJ386:VIJ387 VSF386:VSF387 WCB386:WCB387 WLX386:WLX387 WVT386:WVT387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5:JH396 TD395:TD396 ACZ395:ACZ396 AMV395:AMV396 AWR395:AWR396 BGN395:BGN396 BQJ395:BQJ396 CAF395:CAF396 CKB395:CKB396 CTX395:CTX396 DDT395:DDT396 DNP395:DNP396 DXL395:DXL396 EHH395:EHH396 ERD395:ERD396 FAZ395:FAZ396 FKV395:FKV396 FUR395:FUR396 GEN395:GEN396 GOJ395:GOJ396 GYF395:GYF396 HIB395:HIB396 HRX395:HRX396 IBT395:IBT396 ILP395:ILP396 IVL395:IVL396 JFH395:JFH396 JPD395:JPD396 JYZ395:JYZ396 KIV395:KIV396 KSR395:KSR396 LCN395:LCN396 LMJ395:LMJ396 LWF395:LWF396 MGB395:MGB396 MPX395:MPX396 MZT395:MZT396 NJP395:NJP396 NTL395:NTL396 ODH395:ODH396 OND395:OND396 OWZ395:OWZ396 PGV395:PGV396 PQR395:PQR396 QAN395:QAN396 QKJ395:QKJ396 QUF395:QUF396 REB395:REB396 RNX395:RNX396 RXT395:RXT396 SHP395:SHP396 SRL395:SRL396 TBH395:TBH396 TLD395:TLD396 TUZ395:TUZ396 UEV395:UEV396 UOR395:UOR396 UYN395:UYN396 VIJ395:VIJ396 VSF395:VSF396 WCB395:WCB396 WLX395:WLX396 WVT395:WVT396 JH401:JH402 TD401:TD402 ACZ401:ACZ402 AMV401:AMV402 AWR401:AWR402 BGN401:BGN402 BQJ401:BQJ402 CAF401:CAF402 CKB401:CKB402 CTX401:CTX402 DDT401:DDT402 DNP401:DNP402 DXL401:DXL402 EHH401:EHH402 ERD401:ERD402 FAZ401:FAZ402 FKV401:FKV402 FUR401:FUR402 GEN401:GEN402 GOJ401:GOJ402 GYF401:GYF402 HIB401:HIB402 HRX401:HRX402 IBT401:IBT402 ILP401:ILP402 IVL401:IVL402 JFH401:JFH402 JPD401:JPD402 JYZ401:JYZ402 KIV401:KIV402 KSR401:KSR402 LCN401:LCN402 LMJ401:LMJ402 LWF401:LWF402 MGB401:MGB402 MPX401:MPX402 MZT401:MZT402 NJP401:NJP402 NTL401:NTL402 ODH401:ODH402 OND401:OND402 OWZ401:OWZ402 PGV401:PGV402 PQR401:PQR402 QAN401:QAN402 QKJ401:QKJ402 QUF401:QUF402 REB401:REB402 RNX401:RNX402 RXT401:RXT402 SHP401:SHP402 SRL401:SRL402 TBH401:TBH402 TLD401:TLD402 TUZ401:TUZ402 UEV401:UEV402 UOR401:UOR402 UYN401:UYN402 VIJ401:VIJ402 VSF401:VSF402 WCB401:WCB402 WLX401:WLX402 WVT401:WVT402 JH404:JH405 TD404:TD405 ACZ404:ACZ405 AMV404:AMV405 AWR404:AWR405 BGN404:BGN405 BQJ404:BQJ405 CAF404:CAF405 CKB404:CKB405 CTX404:CTX405 DDT404:DDT405 DNP404:DNP405 DXL404:DXL405 EHH404:EHH405 ERD404:ERD405 FAZ404:FAZ405 FKV404:FKV405 FUR404:FUR405 GEN404:GEN405 GOJ404:GOJ405 GYF404:GYF405 HIB404:HIB405 HRX404:HRX405 IBT404:IBT405 ILP404:ILP405 IVL404:IVL405 JFH404:JFH405 JPD404:JPD405 JYZ404:JYZ405 KIV404:KIV405 KSR404:KSR405 LCN404:LCN405 LMJ404:LMJ405 LWF404:LWF405 MGB404:MGB405 MPX404:MPX405 MZT404:MZT405 NJP404:NJP405 NTL404:NTL405 ODH404:ODH405 OND404:OND405 OWZ404:OWZ405 PGV404:PGV405 PQR404:PQR405 QAN404:QAN405 QKJ404:QKJ405 QUF404:QUF405 REB404:REB405 RNX404:RNX405 RXT404:RXT405 SHP404:SHP405 SRL404:SRL405 TBH404:TBH405 TLD404:TLD405 TUZ404:TUZ405 UEV404:UEV405 UOR404:UOR405 UYN404:UYN405 VIJ404:VIJ405 VSF404:VSF405 WCB404:WCB405 WLX404:WLX405 WVT404:WVT405 WVT389:WVT390 WLX389:WLX390 WCB389:WCB390 VSF389:VSF390 VIJ389:VIJ390 UYN389:UYN390 UOR389:UOR390 UEV389:UEV390 TUZ389:TUZ390 TLD389:TLD390 TBH389:TBH390 SRL389:SRL390 SHP389:SHP390 RXT389:RXT390 RNX389:RNX390 REB389:REB390 QUF389:QUF390 QKJ389:QKJ390 QAN389:QAN390 PQR389:PQR390 PGV389:PGV390 OWZ389:OWZ390 OND389:OND390 ODH389:ODH390 NTL389:NTL390 NJP389:NJP390 MZT389:MZT390 MPX389:MPX390 MGB389:MGB390 LWF389:LWF390 LMJ389:LMJ390 LCN389:LCN390 KSR389:KSR390 KIV389:KIV390 JYZ389:JYZ390 JPD389:JPD390 JFH389:JFH390 IVL389:IVL390 ILP389:ILP390 IBT389:IBT390 HRX389:HRX390 HIB389:HIB390 GYF389:GYF390 GOJ389:GOJ390 GEN389:GEN390 FUR389:FUR390 FKV389:FKV390 FAZ389:FAZ390 ERD389:ERD390 EHH389:EHH390 DXL389:DXL390 DNP389:DNP390 DDT389:DDT390 CTX389:CTX390 CKB389:CKB390 CAF389:CAF390 BQJ389:BQJ390 BGN389:BGN390 AWR389:AWR390 AMV389:AMV390 ACZ389:ACZ390 TD389:TD390 JH389:JH390 WVT398:WVT399 WLX398:WLX399 WCB398:WCB399 VSF398:VSF399 VIJ398:VIJ399 UYN398:UYN399 UOR398:UOR399 UEV398:UEV399 TUZ398:TUZ399 TLD398:TLD399 TBH398:TBH399 SRL398:SRL399 SHP398:SHP399 RXT398:RXT399 RNX398:RNX399 REB398:REB399 QUF398:QUF399 QKJ398:QKJ399 QAN398:QAN399 PQR398:PQR399 PGV398:PGV399 OWZ398:OWZ399 OND398:OND399 ODH398:ODH399 NTL398:NTL399 NJP398:NJP399 MZT398:MZT399 MPX398:MPX399 MGB398:MGB399 LWF398:LWF399 LMJ398:LMJ399 LCN398:LCN399 KSR398:KSR399 KIV398:KIV399 JYZ398:JYZ399 JPD398:JPD399 JFH398:JFH399 IVL398:IVL399 ILP398:ILP399 IBT398:IBT399 HRX398:HRX399 HIB398:HIB399 GYF398:GYF399 GOJ398:GOJ399 GEN398:GEN399 FUR398:FUR399 FKV398:FKV399 FAZ398:FAZ399 ERD398:ERD399 EHH398:EHH399 DXL398:DXL399 DNP398:DNP399 DDT398:DDT399 CTX398:CTX399 CKB398:CKB399 CAF398:CAF399 BQJ398:BQJ399 BGN398:BGN399 AWR398:AWR399 AMV398:AMV399 ACZ398:ACZ399 TD398:TD399 JH398:JH399 JH407:JH408 TD407:TD408 ACZ407:ACZ408 AMV407:AMV408 AWR407:AWR408 BGN407:BGN408 BQJ407:BQJ408 CAF407:CAF408 CKB407:CKB408 CTX407:CTX408 DDT407:DDT408 DNP407:DNP408 DXL407:DXL408 EHH407:EHH408 ERD407:ERD408 FAZ407:FAZ408 FKV407:FKV408 FUR407:FUR408 GEN407:GEN408 GOJ407:GOJ408 GYF407:GYF408 HIB407:HIB408 HRX407:HRX408 IBT407:IBT408 ILP407:ILP408 IVL407:IVL408 JFH407:JFH408 JPD407:JPD408 JYZ407:JYZ408 KIV407:KIV408 KSR407:KSR408 LCN407:LCN408 LMJ407:LMJ408 LWF407:LWF408 MGB407:MGB408 MPX407:MPX408 MZT407:MZT408 NJP407:NJP408 NTL407:NTL408 ODH407:ODH408 OND407:OND408 OWZ407:OWZ408 PGV407:PGV408 PQR407:PQR408 QAN407:QAN408 QKJ407:QKJ408 QUF407:QUF408 REB407:REB408 RNX407:RNX408 RXT407:RXT408 SHP407:SHP408 SRL407:SRL408 TBH407:TBH408 TLD407:TLD408 TUZ407:TUZ408 UEV407:UEV408 UOR407:UOR408 UYN407:UYN408 VIJ407:VIJ408 VSF407:VSF408 WCB407:WCB408 WLX407:WLX408 WVT407:WVT408 JH410:JH411 TD410:TD411 ACZ410:ACZ411 AMV410:AMV411 AWR410:AWR411 BGN410:BGN411 BQJ410:BQJ411 CAF410:CAF411 CKB410:CKB411 CTX410:CTX411 DDT410:DDT411 DNP410:DNP411 DXL410:DXL411 EHH410:EHH411 ERD410:ERD411 FAZ410:FAZ411 FKV410:FKV411 FUR410:FUR411 GEN410:GEN411 GOJ410:GOJ411 GYF410:GYF411 HIB410:HIB411 HRX410:HRX411 IBT410:IBT411 ILP410:ILP411 IVL410:IVL411 JFH410:JFH411 JPD410:JPD411 JYZ410:JYZ411 KIV410:KIV411 KSR410:KSR411 LCN410:LCN411 LMJ410:LMJ411 LWF410:LWF411 MGB410:MGB411 MPX410:MPX411 MZT410:MZT411 NJP410:NJP411 NTL410:NTL411 ODH410:ODH411 OND410:OND411 OWZ410:OWZ411 PGV410:PGV411 PQR410:PQR411 QAN410:QAN411 QKJ410:QKJ411 QUF410:QUF411 REB410:REB411 RNX410:RNX411 RXT410:RXT411 SHP410:SHP411 SRL410:SRL411 TBH410:TBH411 TLD410:TLD411 TUZ410:TUZ411 UEV410:UEV411 UOR410:UOR411 UYN410:UYN411 VIJ410:VIJ411 VSF410:VSF411 WCB410:WCB411 WLX410:WLX411 WVT410:WVT411 JH413:JH414 TD413:TD414 ACZ413:ACZ414 AMV413:AMV414 AWR413:AWR414 BGN413:BGN414 BQJ413:BQJ414 CAF413:CAF414 CKB413:CKB414 CTX413:CTX414 DDT413:DDT414 DNP413:DNP414 DXL413:DXL414 EHH413:EHH414 ERD413:ERD414 FAZ413:FAZ414 FKV413:FKV414 FUR413:FUR414 GEN413:GEN414 GOJ413:GOJ414 GYF413:GYF414 HIB413:HIB414 HRX413:HRX414 IBT413:IBT414 ILP413:ILP414 IVL413:IVL414 JFH413:JFH414 JPD413:JPD414 JYZ413:JYZ414 KIV413:KIV414 KSR413:KSR414 LCN413:LCN414 LMJ413:LMJ414 LWF413:LWF414 MGB413:MGB414 MPX413:MPX414 MZT413:MZT414 NJP413:NJP414 NTL413:NTL414 ODH413:ODH414 OND413:OND414 OWZ413:OWZ414 PGV413:PGV414 PQR413:PQR414 QAN413:QAN414 QKJ413:QKJ414 QUF413:QUF414 REB413:REB414 RNX413:RNX414 RXT413:RXT414 SHP413:SHP414 SRL413:SRL414 TBH413:TBH414 TLD413:TLD414 TUZ413:TUZ414 UEV413:UEV414 UOR413:UOR414 UYN413:UYN414 VIJ413:VIJ414 VSF413:VSF414 WCB413:WCB414 WLX413:WLX414 WVT413:WVT414 JH419:JH420 TD419:TD420 ACZ419:ACZ420 AMV419:AMV420 AWR419:AWR420 BGN419:BGN420 BQJ419:BQJ420 CAF419:CAF420 CKB419:CKB420 CTX419:CTX420 DDT419:DDT420 DNP419:DNP420 DXL419:DXL420 EHH419:EHH420 ERD419:ERD420 FAZ419:FAZ420 FKV419:FKV420 FUR419:FUR420 GEN419:GEN420 GOJ419:GOJ420 GYF419:GYF420 HIB419:HIB420 HRX419:HRX420 IBT419:IBT420 ILP419:ILP420 IVL419:IVL420 JFH419:JFH420 JPD419:JPD420 JYZ419:JYZ420 KIV419:KIV420 KSR419:KSR420 LCN419:LCN420 LMJ419:LMJ420 LWF419:LWF420 MGB419:MGB420 MPX419:MPX420 MZT419:MZT420 NJP419:NJP420 NTL419:NTL420 ODH419:ODH420 OND419:OND420 OWZ419:OWZ420 PGV419:PGV420 PQR419:PQR420 QAN419:QAN420 QKJ419:QKJ420 QUF419:QUF420 REB419:REB420 RNX419:RNX420 RXT419:RXT420 SHP419:SHP420 SRL419:SRL420 TBH419:TBH420 TLD419:TLD420 TUZ419:TUZ420 UEV419:UEV420 UOR419:UOR420 UYN419:UYN420 VIJ419:VIJ420 VSF419:VSF420 WCB419:WCB420 WLX419:WLX420 WVT419:WVT420 JH422:JH423 TD422:TD423 ACZ422:ACZ423 AMV422:AMV423 AWR422:AWR423 BGN422:BGN423 BQJ422:BQJ423 CAF422:CAF423 CKB422:CKB423 CTX422:CTX423 DDT422:DDT423 DNP422:DNP423 DXL422:DXL423 EHH422:EHH423 ERD422:ERD423 FAZ422:FAZ423 FKV422:FKV423 FUR422:FUR423 GEN422:GEN423 GOJ422:GOJ423 GYF422:GYF423 HIB422:HIB423 HRX422:HRX423 IBT422:IBT423 ILP422:ILP423 IVL422:IVL423 JFH422:JFH423 JPD422:JPD423 JYZ422:JYZ423 KIV422:KIV423 KSR422:KSR423 LCN422:LCN423 LMJ422:LMJ423 LWF422:LWF423 MGB422:MGB423 MPX422:MPX423 MZT422:MZT423 NJP422:NJP423 NTL422:NTL423 ODH422:ODH423 OND422:OND423 OWZ422:OWZ423 PGV422:PGV423 PQR422:PQR423 QAN422:QAN423 QKJ422:QKJ423 QUF422:QUF423 REB422:REB423 RNX422:RNX423 RXT422:RXT423 SHP422:SHP423 SRL422:SRL423 TBH422:TBH423 TLD422:TLD423 TUZ422:TUZ423 UEV422:UEV423 UOR422:UOR423 UYN422:UYN423 VIJ422:VIJ423 VSF422:VSF423 WCB422:WCB423 WLX422:WLX423 WVT422:WVT423 JH428:JH429 TD428:TD429 ACZ428:ACZ429 AMV428:AMV429 AWR428:AWR429 BGN428:BGN429 BQJ428:BQJ429 CAF428:CAF429 CKB428:CKB429 CTX428:CTX429 DDT428:DDT429 DNP428:DNP429 DXL428:DXL429 EHH428:EHH429 ERD428:ERD429 FAZ428:FAZ429 FKV428:FKV429 FUR428:FUR429 GEN428:GEN429 GOJ428:GOJ429 GYF428:GYF429 HIB428:HIB429 HRX428:HRX429 IBT428:IBT429 ILP428:ILP429 IVL428:IVL429 JFH428:JFH429 JPD428:JPD429 JYZ428:JYZ429 KIV428:KIV429 KSR428:KSR429 LCN428:LCN429 LMJ428:LMJ429 LWF428:LWF429 MGB428:MGB429 MPX428:MPX429 MZT428:MZT429 NJP428:NJP429 NTL428:NTL429 ODH428:ODH429 OND428:OND429 OWZ428:OWZ429 PGV428:PGV429 PQR428:PQR429 QAN428:QAN429 QKJ428:QKJ429 QUF428:QUF429 REB428:REB429 RNX428:RNX429 RXT428:RXT429 SHP428:SHP429 SRL428:SRL429 TBH428:TBH429 TLD428:TLD429 TUZ428:TUZ429 UEV428:UEV429 UOR428:UOR429 UYN428:UYN429 VIJ428:VIJ429 VSF428:VSF429 WCB428:WCB429 WLX428:WLX429 WVT428:WVT429 JH431:JH432 TD431:TD432 ACZ431:ACZ432 AMV431:AMV432 AWR431:AWR432 BGN431:BGN432 BQJ431:BQJ432 CAF431:CAF432 CKB431:CKB432 CTX431:CTX432 DDT431:DDT432 DNP431:DNP432 DXL431:DXL432 EHH431:EHH432 ERD431:ERD432 FAZ431:FAZ432 FKV431:FKV432 FUR431:FUR432 GEN431:GEN432 GOJ431:GOJ432 GYF431:GYF432 HIB431:HIB432 HRX431:HRX432 IBT431:IBT432 ILP431:ILP432 IVL431:IVL432 JFH431:JFH432 JPD431:JPD432 JYZ431:JYZ432 KIV431:KIV432 KSR431:KSR432 LCN431:LCN432 LMJ431:LMJ432 LWF431:LWF432 MGB431:MGB432 MPX431:MPX432 MZT431:MZT432 NJP431:NJP432 NTL431:NTL432 ODH431:ODH432 OND431:OND432 OWZ431:OWZ432 PGV431:PGV432 PQR431:PQR432 QAN431:QAN432 QKJ431:QKJ432 QUF431:QUF432 REB431:REB432 RNX431:RNX432 RXT431:RXT432 SHP431:SHP432 SRL431:SRL432 TBH431:TBH432 TLD431:TLD432 TUZ431:TUZ432 UEV431:UEV432 UOR431:UOR432 UYN431:UYN432 VIJ431:VIJ432 VSF431:VSF432 WCB431:WCB432 WLX431:WLX432 WVT431:WVT432 WVT416:WVT417 WLX416:WLX417 WCB416:WCB417 VSF416:VSF417 VIJ416:VIJ417 UYN416:UYN417 UOR416:UOR417 UEV416:UEV417 TUZ416:TUZ417 TLD416:TLD417 TBH416:TBH417 SRL416:SRL417 SHP416:SHP417 RXT416:RXT417 RNX416:RNX417 REB416:REB417 QUF416:QUF417 QKJ416:QKJ417 QAN416:QAN417 PQR416:PQR417 PGV416:PGV417 OWZ416:OWZ417 OND416:OND417 ODH416:ODH417 NTL416:NTL417 NJP416:NJP417 MZT416:MZT417 MPX416:MPX417 MGB416:MGB417 LWF416:LWF417 LMJ416:LMJ417 LCN416:LCN417 KSR416:KSR417 KIV416:KIV417 JYZ416:JYZ417 JPD416:JPD417 JFH416:JFH417 IVL416:IVL417 ILP416:ILP417 IBT416:IBT417 HRX416:HRX417 HIB416:HIB417 GYF416:GYF417 GOJ416:GOJ417 GEN416:GEN417 FUR416:FUR417 FKV416:FKV417 FAZ416:FAZ417 ERD416:ERD417 EHH416:EHH417 DXL416:DXL417 DNP416:DNP417 DDT416:DDT417 CTX416:CTX417 CKB416:CKB417 CAF416:CAF417 BQJ416:BQJ417 BGN416:BGN417 AWR416:AWR417 AMV416:AMV417 ACZ416:ACZ417 TD416:TD417 JH416:JH417 WVT425:WVT426 WLX425:WLX426 WCB425:WCB426 VSF425:VSF426 VIJ425:VIJ426 UYN425:UYN426 UOR425:UOR426 UEV425:UEV426 TUZ425:TUZ426 TLD425:TLD426 TBH425:TBH426 SRL425:SRL426 SHP425:SHP426 RXT425:RXT426 RNX425:RNX426 REB425:REB426 QUF425:QUF426 QKJ425:QKJ426 QAN425:QAN426 PQR425:PQR426 PGV425:PGV426 OWZ425:OWZ426 OND425:OND426 ODH425:ODH426 NTL425:NTL426 NJP425:NJP426 MZT425:MZT426 MPX425:MPX426 MGB425:MGB426 LWF425:LWF426 LMJ425:LMJ426 LCN425:LCN426 KSR425:KSR426 KIV425:KIV426 JYZ425:JYZ426 JPD425:JPD426 JFH425:JFH426 IVL425:IVL426 ILP425:ILP426 IBT425:IBT426 HRX425:HRX426 HIB425:HIB426 GYF425:GYF426 GOJ425:GOJ426 GEN425:GEN426 FUR425:FUR426 FKV425:FKV426 FAZ425:FAZ426 ERD425:ERD426 EHH425:EHH426 DXL425:DXL426 DNP425:DNP426 DDT425:DDT426 CTX425:CTX426 CKB425:CKB426 CAF425:CAF426 BQJ425:BQJ426 BGN425:BGN426 AWR425:AWR426 AMV425:AMV426 ACZ425:ACZ426 TD425:TD426 JH425:JH426 JH434:JH435 TD434:TD435 ACZ434:ACZ435 AMV434:AMV435 AWR434:AWR435 BGN434:BGN435 BQJ434:BQJ435 CAF434:CAF435 CKB434:CKB435 CTX434:CTX435 DDT434:DDT435 DNP434:DNP435 DXL434:DXL435 EHH434:EHH435 ERD434:ERD435 FAZ434:FAZ435 FKV434:FKV435 FUR434:FUR435 GEN434:GEN435 GOJ434:GOJ435 GYF434:GYF435 HIB434:HIB435 HRX434:HRX435 IBT434:IBT435 ILP434:ILP435 IVL434:IVL435 JFH434:JFH435 JPD434:JPD435 JYZ434:JYZ435 KIV434:KIV435 KSR434:KSR435 LCN434:LCN435 LMJ434:LMJ435 LWF434:LWF435 MGB434:MGB435 MPX434:MPX435 MZT434:MZT435 NJP434:NJP435 NTL434:NTL435 ODH434:ODH435 OND434:OND435 OWZ434:OWZ435 PGV434:PGV435 PQR434:PQR435 QAN434:QAN435 QKJ434:QKJ435 QUF434:QUF435 REB434:REB435 RNX434:RNX435 RXT434:RXT435 SHP434:SHP435 SRL434:SRL435 TBH434:TBH435 TLD434:TLD435 TUZ434:TUZ435 UEV434:UEV435 UOR434:UOR435 UYN434:UYN435 VIJ434:VIJ435 VSF434:VSF435 WCB434:WCB435 WLX434:WLX435 WVT434:WVT435 JH437:JH438 TD437:TD438 ACZ437:ACZ438 AMV437:AMV438 AWR437:AWR438 BGN437:BGN438 BQJ437:BQJ438 CAF437:CAF438 CKB437:CKB438 CTX437:CTX438 DDT437:DDT438 DNP437:DNP438 DXL437:DXL438 EHH437:EHH438 ERD437:ERD438 FAZ437:FAZ438 FKV437:FKV438 FUR437:FUR438 GEN437:GEN438 GOJ437:GOJ438 GYF437:GYF438 HIB437:HIB438 HRX437:HRX438 IBT437:IBT438 ILP437:ILP438 IVL437:IVL438 JFH437:JFH438 JPD437:JPD438 JYZ437:JYZ438 KIV437:KIV438 KSR437:KSR438 LCN437:LCN438 LMJ437:LMJ438 LWF437:LWF438 MGB437:MGB438 MPX437:MPX438 MZT437:MZT438 NJP437:NJP438 NTL437:NTL438 ODH437:ODH438 OND437:OND438 OWZ437:OWZ438 PGV437:PGV438 PQR437:PQR438 QAN437:QAN438 QKJ437:QKJ438 QUF437:QUF438 REB437:REB438 RNX437:RNX438 RXT437:RXT438 SHP437:SHP438 SRL437:SRL438 TBH437:TBH438 TLD437:TLD438 TUZ437:TUZ438 UEV437:UEV438 UOR437:UOR438 UYN437:UYN438 VIJ437:VIJ438 VSF437:VSF438 WCB437:WCB438 WLX437:WLX438 WVT437:WVT438 JH440:JH441 TD440:TD441 ACZ440:ACZ441 AMV440:AMV441 AWR440:AWR441 BGN440:BGN441 BQJ440:BQJ441 CAF440:CAF441 CKB440:CKB441 CTX440:CTX441 DDT440:DDT441 DNP440:DNP441 DXL440:DXL441 EHH440:EHH441 ERD440:ERD441 FAZ440:FAZ441 FKV440:FKV441 FUR440:FUR441 GEN440:GEN441 GOJ440:GOJ441 GYF440:GYF441 HIB440:HIB441 HRX440:HRX441 IBT440:IBT441 ILP440:ILP441 IVL440:IVL441 JFH440:JFH441 JPD440:JPD441 JYZ440:JYZ441 KIV440:KIV441 KSR440:KSR441 LCN440:LCN441 LMJ440:LMJ441 LWF440:LWF441 MGB440:MGB441 MPX440:MPX441 MZT440:MZT441 NJP440:NJP441 NTL440:NTL441 ODH440:ODH441 OND440:OND441 OWZ440:OWZ441 PGV440:PGV441 PQR440:PQR441 QAN440:QAN441 QKJ440:QKJ441 QUF440:QUF441 REB440:REB441 RNX440:RNX441 RXT440:RXT441 SHP440:SHP441 SRL440:SRL441 TBH440:TBH441 TLD440:TLD441 TUZ440:TUZ441 UEV440:UEV441 UOR440:UOR441 UYN440:UYN441 VIJ440:VIJ441 VSF440:VSF441 WCB440:WCB441 WLX440:WLX441 WVT440:WVT441 JH446:JH447 TD446:TD447 ACZ446:ACZ447 AMV446:AMV447 AWR446:AWR447 BGN446:BGN447 BQJ446:BQJ447 CAF446:CAF447 CKB446:CKB447 CTX446:CTX447 DDT446:DDT447 DNP446:DNP447 DXL446:DXL447 EHH446:EHH447 ERD446:ERD447 FAZ446:FAZ447 FKV446:FKV447 FUR446:FUR447 GEN446:GEN447 GOJ446:GOJ447 GYF446:GYF447 HIB446:HIB447 HRX446:HRX447 IBT446:IBT447 ILP446:ILP447 IVL446:IVL447 JFH446:JFH447 JPD446:JPD447 JYZ446:JYZ447 KIV446:KIV447 KSR446:KSR447 LCN446:LCN447 LMJ446:LMJ447 LWF446:LWF447 MGB446:MGB447 MPX446:MPX447 MZT446:MZT447 NJP446:NJP447 NTL446:NTL447 ODH446:ODH447 OND446:OND447 OWZ446:OWZ447 PGV446:PGV447 PQR446:PQR447 QAN446:QAN447 QKJ446:QKJ447 QUF446:QUF447 REB446:REB447 RNX446:RNX447 RXT446:RXT447 SHP446:SHP447 SRL446:SRL447 TBH446:TBH447 TLD446:TLD447 TUZ446:TUZ447 UEV446:UEV447 UOR446:UOR447 UYN446:UYN447 VIJ446:VIJ447 VSF446:VSF447 WCB446:WCB447 WLX446:WLX447 WVT446:WVT447 JH449:JH450 TD449:TD450 ACZ449:ACZ450 AMV449:AMV450 AWR449:AWR450 BGN449:BGN450 BQJ449:BQJ450 CAF449:CAF450 CKB449:CKB450 CTX449:CTX450 DDT449:DDT450 DNP449:DNP450 DXL449:DXL450 EHH449:EHH450 ERD449:ERD450 FAZ449:FAZ450 FKV449:FKV450 FUR449:FUR450 GEN449:GEN450 GOJ449:GOJ450 GYF449:GYF450 HIB449:HIB450 HRX449:HRX450 IBT449:IBT450 ILP449:ILP450 IVL449:IVL450 JFH449:JFH450 JPD449:JPD450 JYZ449:JYZ450 KIV449:KIV450 KSR449:KSR450 LCN449:LCN450 LMJ449:LMJ450 LWF449:LWF450 MGB449:MGB450 MPX449:MPX450 MZT449:MZT450 NJP449:NJP450 NTL449:NTL450 ODH449:ODH450 OND449:OND450 OWZ449:OWZ450 PGV449:PGV450 PQR449:PQR450 QAN449:QAN450 QKJ449:QKJ450 QUF449:QUF450 REB449:REB450 RNX449:RNX450 RXT449:RXT450 SHP449:SHP450 SRL449:SRL450 TBH449:TBH450 TLD449:TLD450 TUZ449:TUZ450 UEV449:UEV450 UOR449:UOR450 UYN449:UYN450 VIJ449:VIJ450 VSF449:VSF450 WCB449:WCB450 WLX449:WLX450 WVT449:WVT450 JH455:JH456 TD455:TD456 ACZ455:ACZ456 AMV455:AMV456 AWR455:AWR456 BGN455:BGN456 BQJ455:BQJ456 CAF455:CAF456 CKB455:CKB456 CTX455:CTX456 DDT455:DDT456 DNP455:DNP456 DXL455:DXL456 EHH455:EHH456 ERD455:ERD456 FAZ455:FAZ456 FKV455:FKV456 FUR455:FUR456 GEN455:GEN456 GOJ455:GOJ456 GYF455:GYF456 HIB455:HIB456 HRX455:HRX456 IBT455:IBT456 ILP455:ILP456 IVL455:IVL456 JFH455:JFH456 JPD455:JPD456 JYZ455:JYZ456 KIV455:KIV456 KSR455:KSR456 LCN455:LCN456 LMJ455:LMJ456 LWF455:LWF456 MGB455:MGB456 MPX455:MPX456 MZT455:MZT456 NJP455:NJP456 NTL455:NTL456 ODH455:ODH456 OND455:OND456 OWZ455:OWZ456 PGV455:PGV456 PQR455:PQR456 QAN455:QAN456 QKJ455:QKJ456 QUF455:QUF456 REB455:REB456 RNX455:RNX456 RXT455:RXT456 SHP455:SHP456 SRL455:SRL456 TBH455:TBH456 TLD455:TLD456 TUZ455:TUZ456 UEV455:UEV456 UOR455:UOR456 UYN455:UYN456 VIJ455:VIJ456 VSF455:VSF456 WCB455:WCB456 WLX455:WLX456 WVT455:WVT456 WVT443:WVT444 WLX443:WLX444 WCB443:WCB444 VSF443:VSF444 VIJ443:VIJ444 UYN443:UYN444 UOR443:UOR444 UEV443:UEV444 TUZ443:TUZ444 TLD443:TLD444 TBH443:TBH444 SRL443:SRL444 SHP443:SHP444 RXT443:RXT444 RNX443:RNX444 REB443:REB444 QUF443:QUF444 QKJ443:QKJ444 QAN443:QAN444 PQR443:PQR444 PGV443:PGV444 OWZ443:OWZ444 OND443:OND444 ODH443:ODH444 NTL443:NTL444 NJP443:NJP444 MZT443:MZT444 MPX443:MPX444 MGB443:MGB444 LWF443:LWF444 LMJ443:LMJ444 LCN443:LCN444 KSR443:KSR444 KIV443:KIV444 JYZ443:JYZ444 JPD443:JPD444 JFH443:JFH444 IVL443:IVL444 ILP443:ILP444 IBT443:IBT444 HRX443:HRX444 HIB443:HIB444 GYF443:GYF444 GOJ443:GOJ444 GEN443:GEN444 FUR443:FUR444 FKV443:FKV444 FAZ443:FAZ444 ERD443:ERD444 EHH443:EHH444 DXL443:DXL444 DNP443:DNP444 DDT443:DDT444 CTX443:CTX444 CKB443:CKB444 CAF443:CAF444 BQJ443:BQJ444 BGN443:BGN444 AWR443:AWR444 AMV443:AMV444 ACZ443:ACZ444 TD443:TD444 JH443:JH444 WVT452:WVT453 WLX452:WLX453 WCB452:WCB453 VSF452:VSF453 VIJ452:VIJ453 UYN452:UYN453 UOR452:UOR453 UEV452:UEV453 TUZ452:TUZ453 TLD452:TLD453 TBH452:TBH453 SRL452:SRL453 SHP452:SHP453 RXT452:RXT453 RNX452:RNX453 REB452:REB453 QUF452:QUF453 QKJ452:QKJ453 QAN452:QAN453 PQR452:PQR453 PGV452:PGV453 OWZ452:OWZ453 OND452:OND453 ODH452:ODH453 NTL452:NTL453 NJP452:NJP453 MZT452:MZT453 MPX452:MPX453 MGB452:MGB453 LWF452:LWF453 LMJ452:LMJ453 LCN452:LCN453 KSR452:KSR453 KIV452:KIV453 JYZ452:JYZ453 JPD452:JPD453 JFH452:JFH453 IVL452:IVL453 ILP452:ILP453 IBT452:IBT453 HRX452:HRX453 HIB452:HIB453 GYF452:GYF453 GOJ452:GOJ453 GEN452:GEN453 FUR452:FUR453 FKV452:FKV453 FAZ452:FAZ453 ERD452:ERD453 EHH452:EHH453 DXL452:DXL453 DNP452:DNP453 DDT452:DDT453 CTX452:CTX453 CKB452:CKB453 CAF452:CAF453 BQJ452:BQJ453 BGN452:BGN453 AWR452:AWR453 AMV452:AMV453 ACZ452:ACZ453 TD452:TD453 JH452:JH453 WVT1843:WVT1949 JH1843:JH1949 TD1843:TD1949 ACZ1843:ACZ1949 AMV1843:AMV1949 AWR1843:AWR1949 BGN1843:BGN1949 BQJ1843:BQJ1949 CAF1843:CAF1949 CKB1843:CKB1949 CTX1843:CTX1949 DDT1843:DDT1949 DNP1843:DNP1949 DXL1843:DXL1949 EHH1843:EHH1949 ERD1843:ERD1949 FAZ1843:FAZ1949 FKV1843:FKV1949 FUR1843:FUR1949 GEN1843:GEN1949 GOJ1843:GOJ1949 GYF1843:GYF1949 HIB1843:HIB1949 HRX1843:HRX1949 IBT1843:IBT1949 ILP1843:ILP1949 IVL1843:IVL1949 JFH1843:JFH1949 JPD1843:JPD1949 JYZ1843:JYZ1949 KIV1843:KIV1949 KSR1843:KSR1949 LCN1843:LCN1949 LMJ1843:LMJ1949 LWF1843:LWF1949 MGB1843:MGB1949 MPX1843:MPX1949 MZT1843:MZT1949 NJP1843:NJP1949 NTL1843:NTL1949 ODH1843:ODH1949 OND1843:OND1949 OWZ1843:OWZ1949 PGV1843:PGV1949 PQR1843:PQR1949 QAN1843:QAN1949 QKJ1843:QKJ1949 QUF1843:QUF1949 REB1843:REB1949 RNX1843:RNX1949 RXT1843:RXT1949 SHP1843:SHP1949 SRL1843:SRL1949 TBH1843:TBH1949 TLD1843:TLD1949 TUZ1843:TUZ1949 UEV1843:UEV1949 UOR1843:UOR1949 UYN1843:UYN1949 VIJ1843:VIJ1949 VSF1843:VSF1949 WCB1843:WCB1949 WCB909:WCB1007 VSF909:VSF1007 VIJ909:VIJ1007 UYN909:UYN1007 UOR909:UOR1007 UEV909:UEV1007 TUZ909:TUZ1007 TLD909:TLD1007 TBH909:TBH1007 SRL909:SRL1007 SHP909:SHP1007 RXT909:RXT1007 RNX909:RNX1007 REB909:REB1007 QUF909:QUF1007 QKJ909:QKJ1007 QAN909:QAN1007 PQR909:PQR1007 PGV909:PGV1007 OWZ909:OWZ1007 OND909:OND1007 ODH909:ODH1007 NTL909:NTL1007 NJP909:NJP1007 MZT909:MZT1007 MPX909:MPX1007 MGB909:MGB1007 LWF909:LWF1007 LMJ909:LMJ1007 LCN909:LCN1007 KSR909:KSR1007 KIV909:KIV1007 JYZ909:JYZ1007 JPD909:JPD1007 JFH909:JFH1007 IVL909:IVL1007 ILP909:ILP1007 IBT909:IBT1007 HRX909:HRX1007 HIB909:HIB1007 GYF909:GYF1007 GOJ909:GOJ1007 GEN909:GEN1007 FUR909:FUR1007 FKV909:FKV1007 FAZ909:FAZ1007 ERD909:ERD1007 EHH909:EHH1007 DXL909:DXL1007 DNP909:DNP1007 DDT909:DDT1007 CTX909:CTX1007 CKB909:CKB1007 CAF909:CAF1007 BQJ909:BQJ1007 BGN909:BGN1007 AWR909:AWR1007 AMV909:AMV1007 ACZ909:ACZ1007 TD909:TD1007 JH909:JH1007 WVT909:WVT1007 WLX909:WLX1007 WLX1843:WLX1949 WVT1389:WVT1459 JH1389:JH1459 TD1389:TD1459 ACZ1389:ACZ1459 AMV1389:AMV1459 AWR1389:AWR1459 BGN1389:BGN1459 BQJ1389:BQJ1459 CAF1389:CAF1459 CKB1389:CKB1459 CTX1389:CTX1459 DDT1389:DDT1459 DNP1389:DNP1459 DXL1389:DXL1459 EHH1389:EHH1459 ERD1389:ERD1459 FAZ1389:FAZ1459 FKV1389:FKV1459 FUR1389:FUR1459 GEN1389:GEN1459 GOJ1389:GOJ1459 GYF1389:GYF1459 HIB1389:HIB1459 HRX1389:HRX1459 IBT1389:IBT1459 ILP1389:ILP1459 IVL1389:IVL1459 JFH1389:JFH1459 JPD1389:JPD1459 JYZ1389:JYZ1459 KIV1389:KIV1459 KSR1389:KSR1459 LCN1389:LCN1459 LMJ1389:LMJ1459 LWF1389:LWF1459 MGB1389:MGB1459 MPX1389:MPX1459 MZT1389:MZT1459 NJP1389:NJP1459 NTL1389:NTL1459 ODH1389:ODH1459 OND1389:OND1459 OWZ1389:OWZ1459 PGV1389:PGV1459 PQR1389:PQR1459 QAN1389:QAN1459 QKJ1389:QKJ1459 QUF1389:QUF1459 REB1389:REB1459 RNX1389:RNX1459 RXT1389:RXT1459 SHP1389:SHP1459 SRL1389:SRL1459 TBH1389:TBH1459 TLD1389:TLD1459 TUZ1389:TUZ1459 UEV1389:UEV1459 UOR1389:UOR1459 UYN1389:UYN1459 VIJ1389:VIJ1459 VSF1389:VSF1459 WCB1389:WCB1459 VSF1245:VSF1315 VIJ1245:VIJ1315 UYN1245:UYN1315 UOR1245:UOR1315 UEV1245:UEV1315 TUZ1245:TUZ1315 TLD1245:TLD1315 TBH1245:TBH1315 SRL1245:SRL1315 SHP1245:SHP1315 RXT1245:RXT1315 RNX1245:RNX1315 REB1245:REB1315 QUF1245:QUF1315 QKJ1245:QKJ1315 QAN1245:QAN1315 PQR1245:PQR1315 PGV1245:PGV1315 OWZ1245:OWZ1315 OND1245:OND1315 ODH1245:ODH1315 NTL1245:NTL1315 NJP1245:NJP1315 MZT1245:MZT1315 MPX1245:MPX1315 MGB1245:MGB1315 LWF1245:LWF1315 LMJ1245:LMJ1315 LCN1245:LCN1315 KSR1245:KSR1315 KIV1245:KIV1315 JYZ1245:JYZ1315 JPD1245:JPD1315 JFH1245:JFH1315 IVL1245:IVL1315 ILP1245:ILP1315 IBT1245:IBT1315 HRX1245:HRX1315 HIB1245:HIB1315 GYF1245:GYF1315 GOJ1245:GOJ1315 GEN1245:GEN1315 FUR1245:FUR1315 FKV1245:FKV1315 FAZ1245:FAZ1315 ERD1245:ERD1315 EHH1245:EHH1315 DXL1245:DXL1315 DNP1245:DNP1315 DDT1245:DDT1315 CTX1245:CTX1315 CKB1245:CKB1315 CAF1245:CAF1315 BQJ1245:BQJ1315 BGN1245:BGN1315 AWR1245:AWR1315 AMV1245:AMV1315 ACZ1245:ACZ1315 TD1245:TD1315 JH1245:JH1315 WVT1245:WVT1315 WLX1245:WLX1315 WCB1317:WCB1387 WLX1389:WLX1459 VSF1317:VSF1387 VIJ1317:VIJ1387 UYN1317:UYN1387 UOR1317:UOR1387 UEV1317:UEV1387 TUZ1317:TUZ1387 TLD1317:TLD1387 TBH1317:TBH1387 SRL1317:SRL1387 SHP1317:SHP1387 RXT1317:RXT1387 RNX1317:RNX1387 REB1317:REB1387 QUF1317:QUF1387 QKJ1317:QKJ1387 QAN1317:QAN1387 PQR1317:PQR1387 PGV1317:PGV1387 OWZ1317:OWZ1387 OND1317:OND1387 ODH1317:ODH1387 NTL1317:NTL1387 NJP1317:NJP1387 MZT1317:MZT1387 MPX1317:MPX1387 MGB1317:MGB1387 LWF1317:LWF1387 LMJ1317:LMJ1387 LCN1317:LCN1387 KSR1317:KSR1387 KIV1317:KIV1387 JYZ1317:JYZ1387 JPD1317:JPD1387 JFH1317:JFH1387 IVL1317:IVL1387 ILP1317:ILP1387 IBT1317:IBT1387 HRX1317:HRX1387 HIB1317:HIB1387 GYF1317:GYF1387 GOJ1317:GOJ1387 GEN1317:GEN1387 FUR1317:FUR1387 FKV1317:FKV1387 FAZ1317:FAZ1387 ERD1317:ERD1387 EHH1317:EHH1387 DXL1317:DXL1387 DNP1317:DNP1387 DDT1317:DDT1387 CTX1317:CTX1387 CKB1317:CKB1387 CAF1317:CAF1387 BQJ1317:BQJ1387 BGN1317:BGN1387 AWR1317:AWR1387 AMV1317:AMV1387 ACZ1317:ACZ1387 TD1317:TD1387 JH1317:JH1387 WVT1317:WVT1387 WLX1317:WLX1387 WCB1245:WCB1315 VSF1173:VSF1243 VIJ1173:VIJ1243 UYN1173:UYN1243 UOR1173:UOR1243 UEV1173:UEV1243 TUZ1173:TUZ1243 TLD1173:TLD1243 TBH1173:TBH1243 SRL1173:SRL1243 SHP1173:SHP1243 RXT1173:RXT1243 RNX1173:RNX1243 REB1173:REB1243 QUF1173:QUF1243 QKJ1173:QKJ1243 QAN1173:QAN1243 PQR1173:PQR1243 PGV1173:PGV1243 OWZ1173:OWZ1243 OND1173:OND1243 ODH1173:ODH1243 NTL1173:NTL1243 NJP1173:NJP1243 MZT1173:MZT1243 MPX1173:MPX1243 MGB1173:MGB1243 LWF1173:LWF1243 LMJ1173:LMJ1243 LCN1173:LCN1243 KSR1173:KSR1243 KIV1173:KIV1243 JYZ1173:JYZ1243 JPD1173:JPD1243 JFH1173:JFH1243 IVL1173:IVL1243 ILP1173:ILP1243 IBT1173:IBT1243 HRX1173:HRX1243 HIB1173:HIB1243 GYF1173:GYF1243 GOJ1173:GOJ1243 GEN1173:GEN1243 FUR1173:FUR1243 FKV1173:FKV1243 FAZ1173:FAZ1243 ERD1173:ERD1243 EHH1173:EHH1243 DXL1173:DXL1243 DNP1173:DNP1243 DDT1173:DDT1243 CTX1173:CTX1243 CKB1173:CKB1243 CAF1173:CAF1243 BQJ1173:BQJ1243 BGN1173:BGN1243 AWR1173:AWR1243 AMV1173:AMV1243 ACZ1173:ACZ1243 TD1173:TD1243 JH1173:JH1243 WVT1173:WVT1243 WLX1173:WLX1243 WVT1083:WVT1171 JH1083:JH1171 TD1083:TD1171 ACZ1083:ACZ1171 AMV1083:AMV1171 AWR1083:AWR1171 BGN1083:BGN1171 BQJ1083:BQJ1171 CAF1083:CAF1171 CKB1083:CKB1171 CTX1083:CTX1171 DDT1083:DDT1171 DNP1083:DNP1171 DXL1083:DXL1171 EHH1083:EHH1171 ERD1083:ERD1171 FAZ1083:FAZ1171 FKV1083:FKV1171 FUR1083:FUR1171 GEN1083:GEN1171 GOJ1083:GOJ1171 GYF1083:GYF1171 HIB1083:HIB1171 HRX1083:HRX1171 IBT1083:IBT1171 ILP1083:ILP1171 IVL1083:IVL1171 JFH1083:JFH1171 JPD1083:JPD1171 JYZ1083:JYZ1171 KIV1083:KIV1171 KSR1083:KSR1171 LCN1083:LCN1171 LMJ1083:LMJ1171 LWF1083:LWF1171 MGB1083:MGB1171 MPX1083:MPX1171 MZT1083:MZT1171 NJP1083:NJP1171 NTL1083:NTL1171 ODH1083:ODH1171 OND1083:OND1171 OWZ1083:OWZ1171 PGV1083:PGV1171 PQR1083:PQR1171 QAN1083:QAN1171 QKJ1083:QKJ1171 QUF1083:QUF1171 REB1083:REB1171 RNX1083:RNX1171 RXT1083:RXT1171 SHP1083:SHP1171 SRL1083:SRL1171 TBH1083:TBH1171 TLD1083:TLD1171 TUZ1083:TUZ1171 UEV1083:UEV1171 UOR1083:UOR1171 UYN1083:UYN1171 VIJ1083:VIJ1171 VSF1083:VSF1171 WCB1083:WCB1171 WCB1173:WCB1243 WLX1083:WLX1171 JH6:JH10 WVT6:WVT10 WLX6:WLX10 WCB6:WCB10 VSF6:VSF10 VIJ6:VIJ10 UYN6:UYN10 UOR6:UOR10 UEV6:UEV10 TUZ6:TUZ10 TLD6:TLD10 TBH6:TBH10 SRL6:SRL10 SHP6:SHP10 RXT6:RXT10 RNX6:RNX10 REB6:REB10 QUF6:QUF10 QKJ6:QKJ10 QAN6:QAN10 PQR6:PQR10 PGV6:PGV10 OWZ6:OWZ10 OND6:OND10 ODH6:ODH10 NTL6:NTL10 NJP6:NJP10 MZT6:MZT10 MPX6:MPX10 MGB6:MGB10 LWF6:LWF10 LMJ6:LMJ10 LCN6:LCN10 KSR6:KSR10 KIV6:KIV10 JYZ6:JYZ10 JPD6:JPD10 JFH6:JFH10 IVL6:IVL10 ILP6:ILP10 IBT6:IBT10 HRX6:HRX10 HIB6:HIB10 GYF6:GYF10 GOJ6:GOJ10 GEN6:GEN10 FUR6:FUR10 FKV6:FKV10 FAZ6:FAZ10 ERD6:ERD10 EHH6:EHH10 DXL6:DXL10 DNP6:DNP10 DDT6:DDT10 CTX6:CTX10 CKB6:CKB10 CAF6:CAF10 BQJ6:BQJ10 BGN6:BGN10 AWR6:AWR10 AMV6:AMV10 ACZ6:ACZ10 TD6:TD10 WLX1461:WLX1841 WVT1461:WVT1841 JH1461:JH1841 TD1461:TD1841 ACZ1461:ACZ1841 AMV1461:AMV1841 AWR1461:AWR1841 BGN1461:BGN1841 BQJ1461:BQJ1841 CAF1461:CAF1841 CKB1461:CKB1841 CTX1461:CTX1841 DDT1461:DDT1841 DNP1461:DNP1841 DXL1461:DXL1841 EHH1461:EHH1841 ERD1461:ERD1841 FAZ1461:FAZ1841 FKV1461:FKV1841 FUR1461:FUR1841 GEN1461:GEN1841 GOJ1461:GOJ1841 GYF1461:GYF1841 HIB1461:HIB1841 HRX1461:HRX1841 IBT1461:IBT1841 ILP1461:ILP1841 IVL1461:IVL1841 JFH1461:JFH1841 JPD1461:JPD1841 JYZ1461:JYZ1841 KIV1461:KIV1841 KSR1461:KSR1841 LCN1461:LCN1841 LMJ1461:LMJ1841 LWF1461:LWF1841 MGB1461:MGB1841 MPX1461:MPX1841 MZT1461:MZT1841 NJP1461:NJP1841 NTL1461:NTL1841 ODH1461:ODH1841 OND1461:OND1841 OWZ1461:OWZ1841 PGV1461:PGV1841 PQR1461:PQR1841 QAN1461:QAN1841 QKJ1461:QKJ1841 QUF1461:QUF1841 REB1461:REB1841 RNX1461:RNX1841 RXT1461:RXT1841 SHP1461:SHP1841 SRL1461:SRL1841 TBH1461:TBH1841 TLD1461:TLD1841 TUZ1461:TUZ1841 UEV1461:UEV1841 UOR1461:UOR1841 UYN1461:UYN1841 VIJ1461:VIJ1841 VSF1461:VSF1841 WCB1461:WCB1841 WLX458:WLX788 WVT1951:WVT2110 WVT1009:WVT1081 JH1009:JH1081 TD1009:TD1081 ACZ1009:ACZ1081 AMV1009:AMV1081 AWR1009:AWR1081 BGN1009:BGN1081 BQJ1009:BQJ1081 CAF1009:CAF1081 CKB1009:CKB1081 CTX1009:CTX1081 DDT1009:DDT1081 DNP1009:DNP1081 DXL1009:DXL1081 EHH1009:EHH1081 ERD1009:ERD1081 FAZ1009:FAZ1081 FKV1009:FKV1081 FUR1009:FUR1081 GEN1009:GEN1081 GOJ1009:GOJ1081 GYF1009:GYF1081 HIB1009:HIB1081 HRX1009:HRX1081 IBT1009:IBT1081 ILP1009:ILP1081 IVL1009:IVL1081 JFH1009:JFH1081 JPD1009:JPD1081 JYZ1009:JYZ1081 KIV1009:KIV1081 KSR1009:KSR1081 LCN1009:LCN1081 LMJ1009:LMJ1081 LWF1009:LWF1081 MGB1009:MGB1081 MPX1009:MPX1081 MZT1009:MZT1081 NJP1009:NJP1081 NTL1009:NTL1081 ODH1009:ODH1081 OND1009:OND1081 OWZ1009:OWZ1081 PGV1009:PGV1081 PQR1009:PQR1081 QAN1009:QAN1081 QKJ1009:QKJ1081 QUF1009:QUF1081 REB1009:REB1081 RNX1009:RNX1081 RXT1009:RXT1081 SHP1009:SHP1081 SRL1009:SRL1081 TBH1009:TBH1081 TLD1009:TLD1081 TUZ1009:TUZ1081 UEV1009:UEV1081 UOR1009:UOR1081 UYN1009:UYN1081 VIJ1009:VIJ1081 VSF1009:VSF1081 WCB1009:WCB1081 WVT96:WVT381 JH96:JH381 TD96:TD381 ACZ96:ACZ381 AMV96:AMV381 AWR96:AWR381 BGN96:BGN381 BQJ96:BQJ381 CAF96:CAF381 CKB96:CKB381 CTX96:CTX381 DDT96:DDT381 DNP96:DNP381 DXL96:DXL381 EHH96:EHH381 ERD96:ERD381 FAZ96:FAZ381 FKV96:FKV381 FUR96:FUR381 GEN96:GEN381 GOJ96:GOJ381 GYF96:GYF381 HIB96:HIB381 HRX96:HRX381 IBT96:IBT381 ILP96:ILP381 IVL96:IVL381 JFH96:JFH381 JPD96:JPD381 JYZ96:JYZ381 KIV96:KIV381 KSR96:KSR381 LCN96:LCN381 LMJ96:LMJ381 LWF96:LWF381 MGB96:MGB381 MPX96:MPX381 MZT96:MZT381 NJP96:NJP381 NTL96:NTL381 ODH96:ODH381 OND96:OND381 OWZ96:OWZ381 PGV96:PGV381 PQR96:PQR381 QAN96:QAN381 QKJ96:QKJ381 QUF96:QUF381 REB96:REB381 RNX96:RNX381 RXT96:RXT381 SHP96:SHP381 SRL96:SRL381 TBH96:TBH381 TLD96:TLD381 TUZ96:TUZ381 UEV96:UEV381 UOR96:UOR381 UYN96:UYN381 VIJ96:VIJ381 VSF96:VSF381 WCB96:WCB381 WLX96:WLX381 WVT458:WVT788 JH458:JH788 TD458:TD788 ACZ458:ACZ788 AMV458:AMV788 AWR458:AWR788 BGN458:BGN788 BQJ458:BQJ788 CAF458:CAF788 CKB458:CKB788 CTX458:CTX788 DDT458:DDT788 DNP458:DNP788 DXL458:DXL788 EHH458:EHH788 ERD458:ERD788 FAZ458:FAZ788 FKV458:FKV788 FUR458:FUR788 GEN458:GEN788 GOJ458:GOJ788 GYF458:GYF788 HIB458:HIB788 HRX458:HRX788 IBT458:IBT788 ILP458:ILP788 IVL458:IVL788 JFH458:JFH788 JPD458:JPD788 JYZ458:JYZ788 KIV458:KIV788 KSR458:KSR788 LCN458:LCN788 LMJ458:LMJ788 LWF458:LWF788 MGB458:MGB788 MPX458:MPX788 MZT458:MZT788 NJP458:NJP788 NTL458:NTL788 ODH458:ODH788 OND458:OND788 OWZ458:OWZ788 PGV458:PGV788 PQR458:PQR788 QAN458:QAN788 QKJ458:QKJ788 QUF458:QUF788 REB458:REB788 RNX458:RNX788 RXT458:RXT788 SHP458:SHP788 SRL458:SRL788 TBH458:TBH788 TLD458:TLD788 TUZ458:TUZ788 UEV458:UEV788 UOR458:UOR788 UYN458:UYN788 VIJ458:VIJ788 VSF458:VSF788 WCB458:WCB788 WLX1951:WLX2110 WCB1951:WCB2110 VSF1951:VSF2110 VIJ1951:VIJ2110 UYN1951:UYN2110 UOR1951:UOR2110 UEV1951:UEV2110 TUZ1951:TUZ2110 TLD1951:TLD2110 TBH1951:TBH2110 SRL1951:SRL2110 SHP1951:SHP2110 RXT1951:RXT2110 RNX1951:RNX2110 REB1951:REB2110 QUF1951:QUF2110 QKJ1951:QKJ2110 QAN1951:QAN2110 PQR1951:PQR2110 PGV1951:PGV2110 OWZ1951:OWZ2110 OND1951:OND2110 ODH1951:ODH2110 NTL1951:NTL2110 NJP1951:NJP2110 MZT1951:MZT2110 MPX1951:MPX2110 MGB1951:MGB2110 LWF1951:LWF2110 LMJ1951:LMJ2110 LCN1951:LCN2110 KSR1951:KSR2110 KIV1951:KIV2110 JYZ1951:JYZ2110 JPD1951:JPD2110 JFH1951:JFH2110 IVL1951:IVL2110 ILP1951:ILP2110 IBT1951:IBT2110 HRX1951:HRX2110 HIB1951:HIB2110 GYF1951:GYF2110 GOJ1951:GOJ2110 GEN1951:GEN2110 FUR1951:FUR2110 FKV1951:FKV2110 FAZ1951:FAZ2110 ERD1951:ERD2110 EHH1951:EHH2110 DXL1951:DXL2110 DNP1951:DNP2110 DDT1951:DDT2110 CTX1951:CTX2110 CKB1951:CKB2110 CAF1951:CAF2110 BQJ1951:BQJ2110 BGN1951:BGN2110 AWR1951:AWR2110 AMV1951:AMV2110 ACZ1951:ACZ2110 TD1951:TD2110 JH1951:JH2110 WCB2112:WCB2419 VSF2112:VSF2419 VIJ2112:VIJ2419 UYN2112:UYN2419 UOR2112:UOR2419 UEV2112:UEV2419 TUZ2112:TUZ2419 TLD2112:TLD2419 TBH2112:TBH2419 SRL2112:SRL2419 SHP2112:SHP2419 RXT2112:RXT2419 RNX2112:RNX2419 REB2112:REB2419 QUF2112:QUF2419 QKJ2112:QKJ2419 QAN2112:QAN2419 PQR2112:PQR2419 PGV2112:PGV2419 OWZ2112:OWZ2419 OND2112:OND2419 ODH2112:ODH2419 NTL2112:NTL2419 NJP2112:NJP2419 MZT2112:MZT2419 MPX2112:MPX2419 MGB2112:MGB2419 LWF2112:LWF2419 LMJ2112:LMJ2419 LCN2112:LCN2419 KSR2112:KSR2419 KIV2112:KIV2419 JYZ2112:JYZ2419 JPD2112:JPD2419 JFH2112:JFH2419 IVL2112:IVL2419 ILP2112:ILP2419 IBT2112:IBT2419 HRX2112:HRX2419 HIB2112:HIB2419 GYF2112:GYF2419 GOJ2112:GOJ2419 GEN2112:GEN2419 FUR2112:FUR2419 FKV2112:FKV2419 FAZ2112:FAZ2419 ERD2112:ERD2419 EHH2112:EHH2419 DXL2112:DXL2419 DNP2112:DNP2419 DDT2112:DDT2419 CTX2112:CTX2419 CKB2112:CKB2419 CAF2112:CAF2419 BQJ2112:BQJ2419 BGN2112:BGN2419 AWR2112:AWR2419 AMV2112:AMV2419 ACZ2112:ACZ2419 TD2112:TD2419 JH2112:JH2419 WVT2112:WVT2419 WLX2112:WLX2419 TD790:TD906 ACZ790:ACZ906 AMV790:AMV906 AWR790:AWR906 BGN790:BGN906 BQJ790:BQJ906 CAF790:CAF906 CKB790:CKB906 CTX790:CTX906 DDT790:DDT906 DNP790:DNP906 DXL790:DXL906 EHH790:EHH906 ERD790:ERD906 FAZ790:FAZ906 FKV790:FKV906 FUR790:FUR906 GEN790:GEN906 GOJ790:GOJ906 GYF790:GYF906 HIB790:HIB906 HRX790:HRX906 IBT790:IBT906 ILP790:ILP906 IVL790:IVL906 JFH790:JFH906 JPD790:JPD906 JYZ790:JYZ906 KIV790:KIV906 KSR790:KSR906 LCN790:LCN906 LMJ790:LMJ906 LWF790:LWF906 MGB790:MGB906 MPX790:MPX906 MZT790:MZT906 NJP790:NJP906 NTL790:NTL906 ODH790:ODH906 OND790:OND906 OWZ790:OWZ906 PGV790:PGV906 PQR790:PQR906 QAN790:QAN906 QKJ790:QKJ906 QUF790:QUF906 REB790:REB906 RNX790:RNX906 RXT790:RXT906 SHP790:SHP906 SRL790:SRL906 TBH790:TBH906 TLD790:TLD906 TUZ790:TUZ906 UEV790:UEV906 UOR790:UOR906 UYN790:UYN906 VIJ790:VIJ906 VSF790:VSF906 WCB790:WCB906 WLX790:WLX906 WVT790:WVT906 JH790:JH906" xr:uid="{00000000-0002-0000-0000-00001E000000}"/>
    <dataValidation allowBlank="1" showInputMessage="1" showErrorMessage="1" promptTitle="Descripción" prompt="Describa de manera clara y detallada  lo que será el objeto contractual." sqref="WVR17:WVS18 JF12:JG15 TB12:TC15 ACX12:ACY15 AMT12:AMU15 AWP12:AWQ15 BGL12:BGM15 BQH12:BQI15 CAD12:CAE15 CJZ12:CKA15 CTV12:CTW15 DDR12:DDS15 DNN12:DNO15 DXJ12:DXK15 EHF12:EHG15 ERB12:ERC15 FAX12:FAY15 FKT12:FKU15 FUP12:FUQ15 GEL12:GEM15 GOH12:GOI15 GYD12:GYE15 HHZ12:HIA15 HRV12:HRW15 IBR12:IBS15 ILN12:ILO15 IVJ12:IVK15 JFF12:JFG15 JPB12:JPC15 JYX12:JYY15 KIT12:KIU15 KSP12:KSQ15 LCL12:LCM15 LMH12:LMI15 LWD12:LWE15 MFZ12:MGA15 MPV12:MPW15 MZR12:MZS15 NJN12:NJO15 NTJ12:NTK15 ODF12:ODG15 ONB12:ONC15 OWX12:OWY15 PGT12:PGU15 PQP12:PQQ15 QAL12:QAM15 QKH12:QKI15 QUD12:QUE15 RDZ12:REA15 RNV12:RNW15 RXR12:RXS15 SHN12:SHO15 SRJ12:SRK15 TBF12:TBG15 TLB12:TLC15 TUX12:TUY15 UET12:UEU15 UOP12:UOQ15 UYL12:UYM15 VIH12:VII15 VSD12:VSE15 WBZ12:WCA15 WLV12:WLW15 WVR12:WVS15 JF17:JG18 TB17:TC18 ACX17:ACY18 AMT17:AMU18 AWP17:AWQ18 BGL17:BGM18 BQH17:BQI18 CAD17:CAE18 CJZ17:CKA18 CTV17:CTW18 DDR17:DDS18 DNN17:DNO18 DXJ17:DXK18 EHF17:EHG18 ERB17:ERC18 FAX17:FAY18 FKT17:FKU18 FUP17:FUQ18 GEL17:GEM18 GOH17:GOI18 GYD17:GYE18 HHZ17:HIA18 HRV17:HRW18 IBR17:IBS18 ILN17:ILO18 IVJ17:IVK18 JFF17:JFG18 JPB17:JPC18 JYX17:JYY18 KIT17:KIU18 KSP17:KSQ18 LCL17:LCM18 LMH17:LMI18 LWD17:LWE18 MFZ17:MGA18 MPV17:MPW18 MZR17:MZS18 NJN17:NJO18 NTJ17:NTK18 ODF17:ODG18 ONB17:ONC18 OWX17:OWY18 PGT17:PGU18 PQP17:PQQ18 QAL17:QAM18 QKH17:QKI18 QUD17:QUE18 RDZ17:REA18 RNV17:RNW18 RXR17:RXS18 SHN17:SHO18 SRJ17:SRK18 TBF17:TBG18 TLB17:TLC18 TUX17:TUY18 UET17:UEU18 UOP17:UOQ18 UYL17:UYM18 VIH17:VII18 VSD17:VSE18 WBZ17:WCA18 WLV17:WLW18 WVR26:WVS27 JF23:JG24 TB23:TC24 ACX23:ACY24 AMT23:AMU24 AWP23:AWQ24 BGL23:BGM24 BQH23:BQI24 CAD23:CAE24 CJZ23:CKA24 CTV23:CTW24 DDR23:DDS24 DNN23:DNO24 DXJ23:DXK24 EHF23:EHG24 ERB23:ERC24 FAX23:FAY24 FKT23:FKU24 FUP23:FUQ24 GEL23:GEM24 GOH23:GOI24 GYD23:GYE24 HHZ23:HIA24 HRV23:HRW24 IBR23:IBS24 ILN23:ILO24 IVJ23:IVK24 JFF23:JFG24 JPB23:JPC24 JYX23:JYY24 KIT23:KIU24 KSP23:KSQ24 LCL23:LCM24 LMH23:LMI24 LWD23:LWE24 MFZ23:MGA24 MPV23:MPW24 MZR23:MZS24 NJN23:NJO24 NTJ23:NTK24 ODF23:ODG24 ONB23:ONC24 OWX23:OWY24 PGT23:PGU24 PQP23:PQQ24 QAL23:QAM24 QKH23:QKI24 QUD23:QUE24 RDZ23:REA24 RNV23:RNW24 RXR23:RXS24 SHN23:SHO24 SRJ23:SRK24 TBF23:TBG24 TLB23:TLC24 TUX23:TUY24 UET23:UEU24 UOP23:UOQ24 UYL23:UYM24 VIH23:VII24 VSD23:VSE24 WBZ23:WCA24 WLV23:WLW24 WVR23:WVS24 JF26:JG27 TB26:TC27 ACX26:ACY27 AMT26:AMU27 AWP26:AWQ27 BGL26:BGM27 BQH26:BQI27 CAD26:CAE27 CJZ26:CKA27 CTV26:CTW27 DDR26:DDS27 DNN26:DNO27 DXJ26:DXK27 EHF26:EHG27 ERB26:ERC27 FAX26:FAY27 FKT26:FKU27 FUP26:FUQ27 GEL26:GEM27 GOH26:GOI27 GYD26:GYE27 HHZ26:HIA27 HRV26:HRW27 IBR26:IBS27 ILN26:ILO27 IVJ26:IVK27 JFF26:JFG27 JPB26:JPC27 JYX26:JYY27 KIT26:KIU27 KSP26:KSQ27 LCL26:LCM27 LMH26:LMI27 LWD26:LWE27 MFZ26:MGA27 MPV26:MPW27 MZR26:MZS27 NJN26:NJO27 NTJ26:NTK27 ODF26:ODG27 ONB26:ONC27 OWX26:OWY27 PGT26:PGU27 PQP26:PQQ27 QAL26:QAM27 QKH26:QKI27 QUD26:QUE27 RDZ26:REA27 RNV26:RNW27 RXR26:RXS27 SHN26:SHO27 SRJ26:SRK27 TBF26:TBG27 TLB26:TLC27 TUX26:TUY27 UET26:UEU27 UOP26:UOQ27 UYL26:UYM27 VIH26:VII27 VSD26:VSE27 WBZ26:WCA27 WLV26:WLW27 WVR37:WVS38 JF33:JG35 TB33:TC35 ACX33:ACY35 AMT33:AMU35 AWP33:AWQ35 BGL33:BGM35 BQH33:BQI35 CAD33:CAE35 CJZ33:CKA35 CTV33:CTW35 DDR33:DDS35 DNN33:DNO35 DXJ33:DXK35 EHF33:EHG35 ERB33:ERC35 FAX33:FAY35 FKT33:FKU35 FUP33:FUQ35 GEL33:GEM35 GOH33:GOI35 GYD33:GYE35 HHZ33:HIA35 HRV33:HRW35 IBR33:IBS35 ILN33:ILO35 IVJ33:IVK35 JFF33:JFG35 JPB33:JPC35 JYX33:JYY35 KIT33:KIU35 KSP33:KSQ35 LCL33:LCM35 LMH33:LMI35 LWD33:LWE35 MFZ33:MGA35 MPV33:MPW35 MZR33:MZS35 NJN33:NJO35 NTJ33:NTK35 ODF33:ODG35 ONB33:ONC35 OWX33:OWY35 PGT33:PGU35 PQP33:PQQ35 QAL33:QAM35 QKH33:QKI35 QUD33:QUE35 RDZ33:REA35 RNV33:RNW35 RXR33:RXS35 SHN33:SHO35 SRJ33:SRK35 TBF33:TBG35 TLB33:TLC35 TUX33:TUY35 UET33:UEU35 UOP33:UOQ35 UYL33:UYM35 VIH33:VII35 VSD33:VSE35 WBZ33:WCA35 WLV33:WLW35 WVR33:WVS35 JF37:JG38 TB37:TC38 ACX37:ACY38 AMT37:AMU38 AWP37:AWQ38 BGL37:BGM38 BQH37:BQI38 CAD37:CAE38 CJZ37:CKA38 CTV37:CTW38 DDR37:DDS38 DNN37:DNO38 DXJ37:DXK38 EHF37:EHG38 ERB37:ERC38 FAX37:FAY38 FKT37:FKU38 FUP37:FUQ38 GEL37:GEM38 GOH37:GOI38 GYD37:GYE38 HHZ37:HIA38 HRV37:HRW38 IBR37:IBS38 ILN37:ILO38 IVJ37:IVK38 JFF37:JFG38 JPB37:JPC38 JYX37:JYY38 KIT37:KIU38 KSP37:KSQ38 LCL37:LCM38 LMH37:LMI38 LWD37:LWE38 MFZ37:MGA38 MPV37:MPW38 MZR37:MZS38 NJN37:NJO38 NTJ37:NTK38 ODF37:ODG38 ONB37:ONC38 OWX37:OWY38 PGT37:PGU38 PQP37:PQQ38 QAL37:QAM38 QKH37:QKI38 QUD37:QUE38 RDZ37:REA38 RNV37:RNW38 RXR37:RXS38 SHN37:SHO38 SRJ37:SRK38 TBF37:TBG38 TLB37:TLC38 TUX37:TUY38 UET37:UEU38 UOP37:UOQ38 UYL37:UYM38 VIH37:VII38 VSD37:VSE38 WBZ37:WCA38 WLV37:WLW38 WVR20:WVS21 WLV20:WLW21 WBZ20:WCA21 VSD20:VSE21 VIH20:VII21 UYL20:UYM21 UOP20:UOQ21 UET20:UEU21 TUX20:TUY21 TLB20:TLC21 TBF20:TBG21 SRJ20:SRK21 SHN20:SHO21 RXR20:RXS21 RNV20:RNW21 RDZ20:REA21 QUD20:QUE21 QKH20:QKI21 QAL20:QAM21 PQP20:PQQ21 PGT20:PGU21 OWX20:OWY21 ONB20:ONC21 ODF20:ODG21 NTJ20:NTK21 NJN20:NJO21 MZR20:MZS21 MPV20:MPW21 MFZ20:MGA21 LWD20:LWE21 LMH20:LMI21 LCL20:LCM21 KSP20:KSQ21 KIT20:KIU21 JYX20:JYY21 JPB20:JPC21 JFF20:JFG21 IVJ20:IVK21 ILN20:ILO21 IBR20:IBS21 HRV20:HRW21 HHZ20:HIA21 GYD20:GYE21 GOH20:GOI21 GEL20:GEM21 FUP20:FUQ21 FKT20:FKU21 FAX20:FAY21 ERB20:ERC21 EHF20:EHG21 DXJ20:DXK21 DNN20:DNO21 DDR20:DDS21 CTV20:CTW21 CJZ20:CKA21 CAD20:CAE21 BQH20:BQI21 BGL20:BGM21 AWP20:AWQ21 AMT20:AMU21 ACX20:ACY21 TB20:TC21 JF20:JG21 WVR30:WVS31 WLV30:WLW31 WBZ30:WCA31 VSD30:VSE31 VIH30:VII31 UYL30:UYM31 UOP30:UOQ31 UET30:UEU31 TUX30:TUY31 TLB30:TLC31 TBF30:TBG31 SRJ30:SRK31 SHN30:SHO31 RXR30:RXS31 RNV30:RNW31 RDZ30:REA31 QUD30:QUE31 QKH30:QKI31 QAL30:QAM31 PQP30:PQQ31 PGT30:PGU31 OWX30:OWY31 ONB30:ONC31 ODF30:ODG31 NTJ30:NTK31 NJN30:NJO31 MZR30:MZS31 MPV30:MPW31 MFZ30:MGA31 LWD30:LWE31 LMH30:LMI31 LCL30:LCM31 KSP30:KSQ31 KIT30:KIU31 JYX30:JYY31 JPB30:JPC31 JFF30:JFG31 IVJ30:IVK31 ILN30:ILO31 IBR30:IBS31 HRV30:HRW31 HHZ30:HIA31 GYD30:GYE31 GOH30:GOI31 GEL30:GEM31 FUP30:FUQ31 FKT30:FKU31 FAX30:FAY31 ERB30:ERC31 EHF30:EHG31 DXJ30:DXK31 DNN30:DNO31 DDR30:DDS31 CTV30:CTW31 CJZ30:CKA31 CAD30:CAE31 BQH30:BQI31 BGL30:BGM31 AWP30:AWQ31 AMT30:AMU31 ACX30:ACY31 TB30:TC31 JF30:JG31 JF40:JG41 TB40:TC41 ACX40:ACY41 AMT40:AMU41 AWP40:AWQ41 BGL40:BGM41 BQH40:BQI41 CAD40:CAE41 CJZ40:CKA41 CTV40:CTW41 DDR40:DDS41 DNN40:DNO41 DXJ40:DXK41 EHF40:EHG41 ERB40:ERC41 FAX40:FAY41 FKT40:FKU41 FUP40:FUQ41 GEL40:GEM41 GOH40:GOI41 GYD40:GYE41 HHZ40:HIA41 HRV40:HRW41 IBR40:IBS41 ILN40:ILO41 IVJ40:IVK41 JFF40:JFG41 JPB40:JPC41 JYX40:JYY41 KIT40:KIU41 KSP40:KSQ41 LCL40:LCM41 LMH40:LMI41 LWD40:LWE41 MFZ40:MGA41 MPV40:MPW41 MZR40:MZS41 NJN40:NJO41 NTJ40:NTK41 ODF40:ODG41 ONB40:ONC41 OWX40:OWY41 PGT40:PGU41 PQP40:PQQ41 QAL40:QAM41 QKH40:QKI41 QUD40:QUE41 RDZ40:REA41 RNV40:RNW41 RXR40:RXS41 SHN40:SHO41 SRJ40:SRK41 TBF40:TBG41 TLB40:TLC41 TUX40:TUY41 UET40:UEU41 UOP40:UOQ41 UYL40:UYM41 VIH40:VII41 VSD40:VSE41 WBZ40:WCA41 WLV40:WLW41 WVR40:WVS41 WVR46:WVS47 JF43:JG44 TB43:TC44 ACX43:ACY44 AMT43:AMU44 AWP43:AWQ44 BGL43:BGM44 BQH43:BQI44 CAD43:CAE44 CJZ43:CKA44 CTV43:CTW44 DDR43:DDS44 DNN43:DNO44 DXJ43:DXK44 EHF43:EHG44 ERB43:ERC44 FAX43:FAY44 FKT43:FKU44 FUP43:FUQ44 GEL43:GEM44 GOH43:GOI44 GYD43:GYE44 HHZ43:HIA44 HRV43:HRW44 IBR43:IBS44 ILN43:ILO44 IVJ43:IVK44 JFF43:JFG44 JPB43:JPC44 JYX43:JYY44 KIT43:KIU44 KSP43:KSQ44 LCL43:LCM44 LMH43:LMI44 LWD43:LWE44 MFZ43:MGA44 MPV43:MPW44 MZR43:MZS44 NJN43:NJO44 NTJ43:NTK44 ODF43:ODG44 ONB43:ONC44 OWX43:OWY44 PGT43:PGU44 PQP43:PQQ44 QAL43:QAM44 QKH43:QKI44 QUD43:QUE44 RDZ43:REA44 RNV43:RNW44 RXR43:RXS44 SHN43:SHO44 SRJ43:SRK44 TBF43:TBG44 TLB43:TLC44 TUX43:TUY44 UET43:UEU44 UOP43:UOQ44 UYL43:UYM44 VIH43:VII44 VSD43:VSE44 WBZ43:WCA44 WLV43:WLW44 WVR43:WVS44 JF46:JG47 TB46:TC47 ACX46:ACY47 AMT46:AMU47 AWP46:AWQ47 BGL46:BGM47 BQH46:BQI47 CAD46:CAE47 CJZ46:CKA47 CTV46:CTW47 DDR46:DDS47 DNN46:DNO47 DXJ46:DXK47 EHF46:EHG47 ERB46:ERC47 FAX46:FAY47 FKT46:FKU47 FUP46:FUQ47 GEL46:GEM47 GOH46:GOI47 GYD46:GYE47 HHZ46:HIA47 HRV46:HRW47 IBR46:IBS47 ILN46:ILO47 IVJ46:IVK47 JFF46:JFG47 JPB46:JPC47 JYX46:JYY47 KIT46:KIU47 KSP46:KSQ47 LCL46:LCM47 LMH46:LMI47 LWD46:LWE47 MFZ46:MGA47 MPV46:MPW47 MZR46:MZS47 NJN46:NJO47 NTJ46:NTK47 ODF46:ODG47 ONB46:ONC47 OWX46:OWY47 PGT46:PGU47 PQP46:PQQ47 QAL46:QAM47 QKH46:QKI47 QUD46:QUE47 RDZ46:REA47 RNV46:RNW47 RXR46:RXS47 SHN46:SHO47 SRJ46:SRK47 TBF46:TBG47 TLB46:TLC47 TUX46:TUY47 UET46:UEU47 UOP46:UOQ47 UYL46:UYM47 VIH46:VII47 VSD46:VSE47 WBZ46:WCA47 WLV46:WLW47 WVR58:WVS59 JF53:JG56 TB53:TC56 ACX53:ACY56 AMT53:AMU56 AWP53:AWQ56 BGL53:BGM56 BQH53:BQI56 CAD53:CAE56 CJZ53:CKA56 CTV53:CTW56 DDR53:DDS56 DNN53:DNO56 DXJ53:DXK56 EHF53:EHG56 ERB53:ERC56 FAX53:FAY56 FKT53:FKU56 FUP53:FUQ56 GEL53:GEM56 GOH53:GOI56 GYD53:GYE56 HHZ53:HIA56 HRV53:HRW56 IBR53:IBS56 ILN53:ILO56 IVJ53:IVK56 JFF53:JFG56 JPB53:JPC56 JYX53:JYY56 KIT53:KIU56 KSP53:KSQ56 LCL53:LCM56 LMH53:LMI56 LWD53:LWE56 MFZ53:MGA56 MPV53:MPW56 MZR53:MZS56 NJN53:NJO56 NTJ53:NTK56 ODF53:ODG56 ONB53:ONC56 OWX53:OWY56 PGT53:PGU56 PQP53:PQQ56 QAL53:QAM56 QKH53:QKI56 QUD53:QUE56 RDZ53:REA56 RNV53:RNW56 RXR53:RXS56 SHN53:SHO56 SRJ53:SRK56 TBF53:TBG56 TLB53:TLC56 TUX53:TUY56 UET53:UEU56 UOP53:UOQ56 UYL53:UYM56 VIH53:VII56 VSD53:VSE56 WBZ53:WCA56 WLV53:WLW56 WVR53:WVS56 JF58:JG59 TB58:TC59 ACX58:ACY59 AMT58:AMU59 AWP58:AWQ59 BGL58:BGM59 BQH58:BQI59 CAD58:CAE59 CJZ58:CKA59 CTV58:CTW59 DDR58:DDS59 DNN58:DNO59 DXJ58:DXK59 EHF58:EHG59 ERB58:ERC59 FAX58:FAY59 FKT58:FKU59 FUP58:FUQ59 GEL58:GEM59 GOH58:GOI59 GYD58:GYE59 HHZ58:HIA59 HRV58:HRW59 IBR58:IBS59 ILN58:ILO59 IVJ58:IVK59 JFF58:JFG59 JPB58:JPC59 JYX58:JYY59 KIT58:KIU59 KSP58:KSQ59 LCL58:LCM59 LMH58:LMI59 LWD58:LWE59 MFZ58:MGA59 MPV58:MPW59 MZR58:MZS59 NJN58:NJO59 NTJ58:NTK59 ODF58:ODG59 ONB58:ONC59 OWX58:OWY59 PGT58:PGU59 PQP58:PQQ59 QAL58:QAM59 QKH58:QKI59 QUD58:QUE59 RDZ58:REA59 RNV58:RNW59 RXR58:RXS59 SHN58:SHO59 SRJ58:SRK59 TBF58:TBG59 TLB58:TLC59 TUX58:TUY59 UET58:UEU59 UOP58:UOQ59 UYL58:UYM59 VIH58:VII59 VSD58:VSE59 WBZ58:WCA59 WLV58:WLW59 WVR67:WVS68 JF64:JG65 TB64:TC65 ACX64:ACY65 AMT64:AMU65 AWP64:AWQ65 BGL64:BGM65 BQH64:BQI65 CAD64:CAE65 CJZ64:CKA65 CTV64:CTW65 DDR64:DDS65 DNN64:DNO65 DXJ64:DXK65 EHF64:EHG65 ERB64:ERC65 FAX64:FAY65 FKT64:FKU65 FUP64:FUQ65 GEL64:GEM65 GOH64:GOI65 GYD64:GYE65 HHZ64:HIA65 HRV64:HRW65 IBR64:IBS65 ILN64:ILO65 IVJ64:IVK65 JFF64:JFG65 JPB64:JPC65 JYX64:JYY65 KIT64:KIU65 KSP64:KSQ65 LCL64:LCM65 LMH64:LMI65 LWD64:LWE65 MFZ64:MGA65 MPV64:MPW65 MZR64:MZS65 NJN64:NJO65 NTJ64:NTK65 ODF64:ODG65 ONB64:ONC65 OWX64:OWY65 PGT64:PGU65 PQP64:PQQ65 QAL64:QAM65 QKH64:QKI65 QUD64:QUE65 RDZ64:REA65 RNV64:RNW65 RXR64:RXS65 SHN64:SHO65 SRJ64:SRK65 TBF64:TBG65 TLB64:TLC65 TUX64:TUY65 UET64:UEU65 UOP64:UOQ65 UYL64:UYM65 VIH64:VII65 VSD64:VSE65 WBZ64:WCA65 WLV64:WLW65 WVR64:WVS65 JF67:JG68 TB67:TC68 ACX67:ACY68 AMT67:AMU68 AWP67:AWQ68 BGL67:BGM68 BQH67:BQI68 CAD67:CAE68 CJZ67:CKA68 CTV67:CTW68 DDR67:DDS68 DNN67:DNO68 DXJ67:DXK68 EHF67:EHG68 ERB67:ERC68 FAX67:FAY68 FKT67:FKU68 FUP67:FUQ68 GEL67:GEM68 GOH67:GOI68 GYD67:GYE68 HHZ67:HIA68 HRV67:HRW68 IBR67:IBS68 ILN67:ILO68 IVJ67:IVK68 JFF67:JFG68 JPB67:JPC68 JYX67:JYY68 KIT67:KIU68 KSP67:KSQ68 LCL67:LCM68 LMH67:LMI68 LWD67:LWE68 MFZ67:MGA68 MPV67:MPW68 MZR67:MZS68 NJN67:NJO68 NTJ67:NTK68 ODF67:ODG68 ONB67:ONC68 OWX67:OWY68 PGT67:PGU68 PQP67:PQQ68 QAL67:QAM68 QKH67:QKI68 QUD67:QUE68 RDZ67:REA68 RNV67:RNW68 RXR67:RXS68 SHN67:SHO68 SRJ67:SRK68 TBF67:TBG68 TLB67:TLC68 TUX67:TUY68 UET67:UEU68 UOP67:UOQ68 UYL67:UYM68 VIH67:VII68 VSD67:VSE68 WBZ67:WCA68 WLV67:WLW68 WVR49:WVS50 WLV49:WLW50 WBZ49:WCA50 VSD49:VSE50 VIH49:VII50 UYL49:UYM50 UOP49:UOQ50 UET49:UEU50 TUX49:TUY50 TLB49:TLC50 TBF49:TBG50 SRJ49:SRK50 SHN49:SHO50 RXR49:RXS50 RNV49:RNW50 RDZ49:REA50 QUD49:QUE50 QKH49:QKI50 QAL49:QAM50 PQP49:PQQ50 PGT49:PGU50 OWX49:OWY50 ONB49:ONC50 ODF49:ODG50 NTJ49:NTK50 NJN49:NJO50 MZR49:MZS50 MPV49:MPW50 MFZ49:MGA50 LWD49:LWE50 LMH49:LMI50 LCL49:LCM50 KSP49:KSQ50 KIT49:KIU50 JYX49:JYY50 JPB49:JPC50 JFF49:JFG50 IVJ49:IVK50 ILN49:ILO50 IBR49:IBS50 HRV49:HRW50 HHZ49:HIA50 GYD49:GYE50 GOH49:GOI50 GEL49:GEM50 FUP49:FUQ50 FKT49:FKU50 FAX49:FAY50 ERB49:ERC50 EHF49:EHG50 DXJ49:DXK50 DNN49:DNO50 DDR49:DDS50 CTV49:CTW50 CJZ49:CKA50 CAD49:CAE50 BQH49:BQI50 BGL49:BGM50 AWP49:AWQ50 AMT49:AMU50 ACX49:ACY50 TB49:TC50 JF49:JG50 WVR61:WVS62 WLV61:WLW62 WBZ61:WCA62 VSD61:VSE62 VIH61:VII62 UYL61:UYM62 UOP61:UOQ62 UET61:UEU62 TUX61:TUY62 TLB61:TLC62 TBF61:TBG62 SRJ61:SRK62 SHN61:SHO62 RXR61:RXS62 RNV61:RNW62 RDZ61:REA62 QUD61:QUE62 QKH61:QKI62 QAL61:QAM62 PQP61:PQQ62 PGT61:PGU62 OWX61:OWY62 ONB61:ONC62 ODF61:ODG62 NTJ61:NTK62 NJN61:NJO62 MZR61:MZS62 MPV61:MPW62 MFZ61:MGA62 LWD61:LWE62 LMH61:LMI62 LCL61:LCM62 KSP61:KSQ62 KIT61:KIU62 JYX61:JYY62 JPB61:JPC62 JFF61:JFG62 IVJ61:IVK62 ILN61:ILO62 IBR61:IBS62 HRV61:HRW62 HHZ61:HIA62 GYD61:GYE62 GOH61:GOI62 GEL61:GEM62 FUP61:FUQ62 FKT61:FKU62 FAX61:FAY62 ERB61:ERC62 EHF61:EHG62 DXJ61:DXK62 DNN61:DNO62 DDR61:DDS62 CTV61:CTW62 CJZ61:CKA62 CAD61:CAE62 BQH61:BQI62 BGL61:BGM62 AWP61:AWQ62 AMT61:AMU62 ACX61:ACY62 TB61:TC62 JF61:JG62 JF70:JG71 TB70:TC71 ACX70:ACY71 AMT70:AMU71 AWP70:AWQ71 BGL70:BGM71 BQH70:BQI71 CAD70:CAE71 CJZ70:CKA71 CTV70:CTW71 DDR70:DDS71 DNN70:DNO71 DXJ70:DXK71 EHF70:EHG71 ERB70:ERC71 FAX70:FAY71 FKT70:FKU71 FUP70:FUQ71 GEL70:GEM71 GOH70:GOI71 GYD70:GYE71 HHZ70:HIA71 HRV70:HRW71 IBR70:IBS71 ILN70:ILO71 IVJ70:IVK71 JFF70:JFG71 JPB70:JPC71 JYX70:JYY71 KIT70:KIU71 KSP70:KSQ71 LCL70:LCM71 LMH70:LMI71 LWD70:LWE71 MFZ70:MGA71 MPV70:MPW71 MZR70:MZS71 NJN70:NJO71 NTJ70:NTK71 ODF70:ODG71 ONB70:ONC71 OWX70:OWY71 PGT70:PGU71 PQP70:PQQ71 QAL70:QAM71 QKH70:QKI71 QUD70:QUE71 RDZ70:REA71 RNV70:RNW71 RXR70:RXS71 SHN70:SHO71 SRJ70:SRK71 TBF70:TBG71 TLB70:TLC71 TUX70:TUY71 UET70:UEU71 UOP70:UOQ71 UYL70:UYM71 VIH70:VII71 VSD70:VSE71 WBZ70:WCA71 WLV70:WLW71 WVR70:WVS71 WVR76:WVS77 JF73:JG74 TB73:TC74 ACX73:ACY74 AMT73:AMU74 AWP73:AWQ74 BGL73:BGM74 BQH73:BQI74 CAD73:CAE74 CJZ73:CKA74 CTV73:CTW74 DDR73:DDS74 DNN73:DNO74 DXJ73:DXK74 EHF73:EHG74 ERB73:ERC74 FAX73:FAY74 FKT73:FKU74 FUP73:FUQ74 GEL73:GEM74 GOH73:GOI74 GYD73:GYE74 HHZ73:HIA74 HRV73:HRW74 IBR73:IBS74 ILN73:ILO74 IVJ73:IVK74 JFF73:JFG74 JPB73:JPC74 JYX73:JYY74 KIT73:KIU74 KSP73:KSQ74 LCL73:LCM74 LMH73:LMI74 LWD73:LWE74 MFZ73:MGA74 MPV73:MPW74 MZR73:MZS74 NJN73:NJO74 NTJ73:NTK74 ODF73:ODG74 ONB73:ONC74 OWX73:OWY74 PGT73:PGU74 PQP73:PQQ74 QAL73:QAM74 QKH73:QKI74 QUD73:QUE74 RDZ73:REA74 RNV73:RNW74 RXR73:RXS74 SHN73:SHO74 SRJ73:SRK74 TBF73:TBG74 TLB73:TLC74 TUX73:TUY74 UET73:UEU74 UOP73:UOQ74 UYL73:UYM74 VIH73:VII74 VSD73:VSE74 WBZ73:WCA74 WLV73:WLW74 WVR73:WVS74 JF76:JG77 TB76:TC77 ACX76:ACY77 AMT76:AMU77 AWP76:AWQ77 BGL76:BGM77 BQH76:BQI77 CAD76:CAE77 CJZ76:CKA77 CTV76:CTW77 DDR76:DDS77 DNN76:DNO77 DXJ76:DXK77 EHF76:EHG77 ERB76:ERC77 FAX76:FAY77 FKT76:FKU77 FUP76:FUQ77 GEL76:GEM77 GOH76:GOI77 GYD76:GYE77 HHZ76:HIA77 HRV76:HRW77 IBR76:IBS77 ILN76:ILO77 IVJ76:IVK77 JFF76:JFG77 JPB76:JPC77 JYX76:JYY77 KIT76:KIU77 KSP76:KSQ77 LCL76:LCM77 LMH76:LMI77 LWD76:LWE77 MFZ76:MGA77 MPV76:MPW77 MZR76:MZS77 NJN76:NJO77 NTJ76:NTK77 ODF76:ODG77 ONB76:ONC77 OWX76:OWY77 PGT76:PGU77 PQP76:PQQ77 QAL76:QAM77 QKH76:QKI77 QUD76:QUE77 RDZ76:REA77 RNV76:RNW77 RXR76:RXS77 SHN76:SHO77 SRJ76:SRK77 TBF76:TBG77 TLB76:TLC77 TUX76:TUY77 UET76:UEU77 UOP76:UOQ77 UYL76:UYM77 VIH76:VII77 VSD76:VSE77 WBZ76:WCA77 WLV76:WLW77 WVR87:WVS88 JF84:JG85 TB84:TC85 ACX84:ACY85 AMT84:AMU85 AWP84:AWQ85 BGL84:BGM85 BQH84:BQI85 CAD84:CAE85 CJZ84:CKA85 CTV84:CTW85 DDR84:DDS85 DNN84:DNO85 DXJ84:DXK85 EHF84:EHG85 ERB84:ERC85 FAX84:FAY85 FKT84:FKU85 FUP84:FUQ85 GEL84:GEM85 GOH84:GOI85 GYD84:GYE85 HHZ84:HIA85 HRV84:HRW85 IBR84:IBS85 ILN84:ILO85 IVJ84:IVK85 JFF84:JFG85 JPB84:JPC85 JYX84:JYY85 KIT84:KIU85 KSP84:KSQ85 LCL84:LCM85 LMH84:LMI85 LWD84:LWE85 MFZ84:MGA85 MPV84:MPW85 MZR84:MZS85 NJN84:NJO85 NTJ84:NTK85 ODF84:ODG85 ONB84:ONC85 OWX84:OWY85 PGT84:PGU85 PQP84:PQQ85 QAL84:QAM85 QKH84:QKI85 QUD84:QUE85 RDZ84:REA85 RNV84:RNW85 RXR84:RXS85 SHN84:SHO85 SRJ84:SRK85 TBF84:TBG85 TLB84:TLC85 TUX84:TUY85 UET84:UEU85 UOP84:UOQ85 UYL84:UYM85 VIH84:VII85 VSD84:VSE85 WBZ84:WCA85 WLV84:WLW85 WVR84:WVS85 JF87:JG88 TB87:TC88 ACX87:ACY88 AMT87:AMU88 AWP87:AWQ88 BGL87:BGM88 BQH87:BQI88 CAD87:CAE88 CJZ87:CKA88 CTV87:CTW88 DDR87:DDS88 DNN87:DNO88 DXJ87:DXK88 EHF87:EHG88 ERB87:ERC88 FAX87:FAY88 FKT87:FKU88 FUP87:FUQ88 GEL87:GEM88 GOH87:GOI88 GYD87:GYE88 HHZ87:HIA88 HRV87:HRW88 IBR87:IBS88 ILN87:ILO88 IVJ87:IVK88 JFF87:JFG88 JPB87:JPC88 JYX87:JYY88 KIT87:KIU88 KSP87:KSQ88 LCL87:LCM88 LMH87:LMI88 LWD87:LWE88 MFZ87:MGA88 MPV87:MPW88 MZR87:MZS88 NJN87:NJO88 NTJ87:NTK88 ODF87:ODG88 ONB87:ONC88 OWX87:OWY88 PGT87:PGU88 PQP87:PQQ88 QAL87:QAM88 QKH87:QKI88 QUD87:QUE88 RDZ87:REA88 RNV87:RNW88 RXR87:RXS88 SHN87:SHO88 SRJ87:SRK88 TBF87:TBG88 TLB87:TLC88 TUX87:TUY88 UET87:UEU88 UOP87:UOQ88 UYL87:UYM88 VIH87:VII88 VSD87:VSE88 WBZ87:WCA88 WLV87:WLW88 JF93:JG94 TB93:TC94 ACX93:ACY94 AMT93:AMU94 AWP93:AWQ94 BGL93:BGM94 BQH93:BQI94 CAD93:CAE94 CJZ93:CKA94 CTV93:CTW94 DDR93:DDS94 DNN93:DNO94 DXJ93:DXK94 EHF93:EHG94 ERB93:ERC94 FAX93:FAY94 FKT93:FKU94 FUP93:FUQ94 GEL93:GEM94 GOH93:GOI94 GYD93:GYE94 HHZ93:HIA94 HRV93:HRW94 IBR93:IBS94 ILN93:ILO94 IVJ93:IVK94 JFF93:JFG94 JPB93:JPC94 JYX93:JYY94 KIT93:KIU94 KSP93:KSQ94 LCL93:LCM94 LMH93:LMI94 LWD93:LWE94 MFZ93:MGA94 MPV93:MPW94 MZR93:MZS94 NJN93:NJO94 NTJ93:NTK94 ODF93:ODG94 ONB93:ONC94 OWX93:OWY94 PGT93:PGU94 PQP93:PQQ94 QAL93:QAM94 QKH93:QKI94 QUD93:QUE94 RDZ93:REA94 RNV93:RNW94 RXR93:RXS94 SHN93:SHO94 SRJ93:SRK94 TBF93:TBG94 TLB93:TLC94 TUX93:TUY94 UET93:UEU94 UOP93:UOQ94 UYL93:UYM94 VIH93:VII94 VSD93:VSE94 WBZ93:WCA94 WLV93:WLW94 WVR93:WVS94 WVR80:WVS81 WLV80:WLW81 WBZ80:WCA81 VSD80:VSE81 VIH80:VII81 UYL80:UYM81 UOP80:UOQ81 UET80:UEU81 TUX80:TUY81 TLB80:TLC81 TBF80:TBG81 SRJ80:SRK81 SHN80:SHO81 RXR80:RXS81 RNV80:RNW81 RDZ80:REA81 QUD80:QUE81 QKH80:QKI81 QAL80:QAM81 PQP80:PQQ81 PGT80:PGU81 OWX80:OWY81 ONB80:ONC81 ODF80:ODG81 NTJ80:NTK81 NJN80:NJO81 MZR80:MZS81 MPV80:MPW81 MFZ80:MGA81 LWD80:LWE81 LMH80:LMI81 LCL80:LCM81 KSP80:KSQ81 KIT80:KIU81 JYX80:JYY81 JPB80:JPC81 JFF80:JFG81 IVJ80:IVK81 ILN80:ILO81 IBR80:IBS81 HRV80:HRW81 HHZ80:HIA81 GYD80:GYE81 GOH80:GOI81 GEL80:GEM81 FUP80:FUQ81 FKT80:FKU81 FAX80:FAY81 ERB80:ERC81 EHF80:EHG81 DXJ80:DXK81 DNN80:DNO81 DDR80:DDS81 CTV80:CTW81 CJZ80:CKA81 CAD80:CAE81 BQH80:BQI81 BGL80:BGM81 AWP80:AWQ81 AMT80:AMU81 ACX80:ACY81 TB80:TC81 JF80:JG81 WVR90:WVS91 WLV90:WLW91 WBZ90:WCA91 VSD90:VSE91 VIH90:VII91 UYL90:UYM91 UOP90:UOQ91 UET90:UEU91 TUX90:TUY91 TLB90:TLC91 TBF90:TBG91 SRJ90:SRK91 SHN90:SHO91 RXR90:RXS91 RNV90:RNW91 RDZ90:REA91 QUD90:QUE91 QKH90:QKI91 QAL90:QAM91 PQP90:PQQ91 PGT90:PGU91 OWX90:OWY91 ONB90:ONC91 ODF90:ODG91 NTJ90:NTK91 NJN90:NJO91 MZR90:MZS91 MPV90:MPW91 MFZ90:MGA91 LWD90:LWE91 LMH90:LMI91 LCL90:LCM91 KSP90:KSQ91 KIT90:KIU91 JYX90:JYY91 JPB90:JPC91 JFF90:JFG91 IVJ90:IVK91 ILN90:ILO91 IBR90:IBS91 HRV90:HRW91 HHZ90:HIA91 GYD90:GYE91 GOH90:GOI91 GEL90:GEM91 FUP90:FUQ91 FKT90:FKU91 FAX90:FAY91 ERB90:ERC91 EHF90:EHG91 DXJ90:DXK91 DNN90:DNO91 DDR90:DDS91 CTV90:CTW91 CJZ90:CKA91 CAD90:CAE91 BQH90:BQI91 BGL90:BGM91 AWP90:AWQ91 AMT90:AMU91 ACX90:ACY91 TB90:TC91 JF90:JG91 WBZ1009:WCA1081 WVR386:WVS387 JF383:JG384 TB383:TC384 ACX383:ACY384 AMT383:AMU384 AWP383:AWQ384 BGL383:BGM384 BQH383:BQI384 CAD383:CAE384 CJZ383:CKA384 CTV383:CTW384 DDR383:DDS384 DNN383:DNO384 DXJ383:DXK384 EHF383:EHG384 ERB383:ERC384 FAX383:FAY384 FKT383:FKU384 FUP383:FUQ384 GEL383:GEM384 GOH383:GOI384 GYD383:GYE384 HHZ383:HIA384 HRV383:HRW384 IBR383:IBS384 ILN383:ILO384 IVJ383:IVK384 JFF383:JFG384 JPB383:JPC384 JYX383:JYY384 KIT383:KIU384 KSP383:KSQ384 LCL383:LCM384 LMH383:LMI384 LWD383:LWE384 MFZ383:MGA384 MPV383:MPW384 MZR383:MZS384 NJN383:NJO384 NTJ383:NTK384 ODF383:ODG384 ONB383:ONC384 OWX383:OWY384 PGT383:PGU384 PQP383:PQQ384 QAL383:QAM384 QKH383:QKI384 QUD383:QUE384 RDZ383:REA384 RNV383:RNW384 RXR383:RXS384 SHN383:SHO384 SRJ383:SRK384 TBF383:TBG384 TLB383:TLC384 TUX383:TUY384 UET383:UEU384 UOP383:UOQ384 UYL383:UYM384 VIH383:VII384 VSD383:VSE384 WBZ383:WCA384 WLV383:WLW384 WVR383:WVS384 JF386:JG387 TB386:TC387 ACX386:ACY387 AMT386:AMU387 AWP386:AWQ387 BGL386:BGM387 BQH386:BQI387 CAD386:CAE387 CJZ386:CKA387 CTV386:CTW387 DDR386:DDS387 DNN386:DNO387 DXJ386:DXK387 EHF386:EHG387 ERB386:ERC387 FAX386:FAY387 FKT386:FKU387 FUP386:FUQ387 GEL386:GEM387 GOH386:GOI387 GYD386:GYE387 HHZ386:HIA387 HRV386:HRW387 IBR386:IBS387 ILN386:ILO387 IVJ386:IVK387 JFF386:JFG387 JPB386:JPC387 JYX386:JYY387 KIT386:KIU387 KSP386:KSQ387 LCL386:LCM387 LMH386:LMI387 LWD386:LWE387 MFZ386:MGA387 MPV386:MPW387 MZR386:MZS387 NJN386:NJO387 NTJ386:NTK387 ODF386:ODG387 ONB386:ONC387 OWX386:OWY387 PGT386:PGU387 PQP386:PQQ387 QAL386:QAM387 QKH386:QKI387 QUD386:QUE387 RDZ386:REA387 RNV386:RNW387 RXR386:RXS387 SHN386:SHO387 SRJ386:SRK387 TBF386:TBG387 TLB386:TLC387 TUX386:TUY387 UET386:UEU387 UOP386:UOQ387 UYL386:UYM387 VIH386:VII387 VSD386:VSE387 WBZ386:WCA387 WLV386:WLW387 WVR395:WVS396 JF392:JG393 TB392:TC393 ACX392:ACY393 AMT392:AMU393 AWP392:AWQ393 BGL392:BGM393 BQH392:BQI393 CAD392:CAE393 CJZ392:CKA393 CTV392:CTW393 DDR392:DDS393 DNN392:DNO393 DXJ392:DXK393 EHF392:EHG393 ERB392:ERC393 FAX392:FAY393 FKT392:FKU393 FUP392:FUQ393 GEL392:GEM393 GOH392:GOI393 GYD392:GYE393 HHZ392:HIA393 HRV392:HRW393 IBR392:IBS393 ILN392:ILO393 IVJ392:IVK393 JFF392:JFG393 JPB392:JPC393 JYX392:JYY393 KIT392:KIU393 KSP392:KSQ393 LCL392:LCM393 LMH392:LMI393 LWD392:LWE393 MFZ392:MGA393 MPV392:MPW393 MZR392:MZS393 NJN392:NJO393 NTJ392:NTK393 ODF392:ODG393 ONB392:ONC393 OWX392:OWY393 PGT392:PGU393 PQP392:PQQ393 QAL392:QAM393 QKH392:QKI393 QUD392:QUE393 RDZ392:REA393 RNV392:RNW393 RXR392:RXS393 SHN392:SHO393 SRJ392:SRK393 TBF392:TBG393 TLB392:TLC393 TUX392:TUY393 UET392:UEU393 UOP392:UOQ393 UYL392:UYM393 VIH392:VII393 VSD392:VSE393 WBZ392:WCA393 WLV392:WLW393 WVR392:WVS393 JF395:JG396 TB395:TC396 ACX395:ACY396 AMT395:AMU396 AWP395:AWQ396 BGL395:BGM396 BQH395:BQI396 CAD395:CAE396 CJZ395:CKA396 CTV395:CTW396 DDR395:DDS396 DNN395:DNO396 DXJ395:DXK396 EHF395:EHG396 ERB395:ERC396 FAX395:FAY396 FKT395:FKU396 FUP395:FUQ396 GEL395:GEM396 GOH395:GOI396 GYD395:GYE396 HHZ395:HIA396 HRV395:HRW396 IBR395:IBS396 ILN395:ILO396 IVJ395:IVK396 JFF395:JFG396 JPB395:JPC396 JYX395:JYY396 KIT395:KIU396 KSP395:KSQ396 LCL395:LCM396 LMH395:LMI396 LWD395:LWE396 MFZ395:MGA396 MPV395:MPW396 MZR395:MZS396 NJN395:NJO396 NTJ395:NTK396 ODF395:ODG396 ONB395:ONC396 OWX395:OWY396 PGT395:PGU396 PQP395:PQQ396 QAL395:QAM396 QKH395:QKI396 QUD395:QUE396 RDZ395:REA396 RNV395:RNW396 RXR395:RXS396 SHN395:SHO396 SRJ395:SRK396 TBF395:TBG396 TLB395:TLC396 TUX395:TUY396 UET395:UEU396 UOP395:UOQ396 UYL395:UYM396 VIH395:VII396 VSD395:VSE396 WBZ395:WCA396 WLV395:WLW396 WVR404:WVS405 JF401:JG402 TB401:TC402 ACX401:ACY402 AMT401:AMU402 AWP401:AWQ402 BGL401:BGM402 BQH401:BQI402 CAD401:CAE402 CJZ401:CKA402 CTV401:CTW402 DDR401:DDS402 DNN401:DNO402 DXJ401:DXK402 EHF401:EHG402 ERB401:ERC402 FAX401:FAY402 FKT401:FKU402 FUP401:FUQ402 GEL401:GEM402 GOH401:GOI402 GYD401:GYE402 HHZ401:HIA402 HRV401:HRW402 IBR401:IBS402 ILN401:ILO402 IVJ401:IVK402 JFF401:JFG402 JPB401:JPC402 JYX401:JYY402 KIT401:KIU402 KSP401:KSQ402 LCL401:LCM402 LMH401:LMI402 LWD401:LWE402 MFZ401:MGA402 MPV401:MPW402 MZR401:MZS402 NJN401:NJO402 NTJ401:NTK402 ODF401:ODG402 ONB401:ONC402 OWX401:OWY402 PGT401:PGU402 PQP401:PQQ402 QAL401:QAM402 QKH401:QKI402 QUD401:QUE402 RDZ401:REA402 RNV401:RNW402 RXR401:RXS402 SHN401:SHO402 SRJ401:SRK402 TBF401:TBG402 TLB401:TLC402 TUX401:TUY402 UET401:UEU402 UOP401:UOQ402 UYL401:UYM402 VIH401:VII402 VSD401:VSE402 WBZ401:WCA402 WLV401:WLW402 WVR401:WVS402 JF404:JG405 TB404:TC405 ACX404:ACY405 AMT404:AMU405 AWP404:AWQ405 BGL404:BGM405 BQH404:BQI405 CAD404:CAE405 CJZ404:CKA405 CTV404:CTW405 DDR404:DDS405 DNN404:DNO405 DXJ404:DXK405 EHF404:EHG405 ERB404:ERC405 FAX404:FAY405 FKT404:FKU405 FUP404:FUQ405 GEL404:GEM405 GOH404:GOI405 GYD404:GYE405 HHZ404:HIA405 HRV404:HRW405 IBR404:IBS405 ILN404:ILO405 IVJ404:IVK405 JFF404:JFG405 JPB404:JPC405 JYX404:JYY405 KIT404:KIU405 KSP404:KSQ405 LCL404:LCM405 LMH404:LMI405 LWD404:LWE405 MFZ404:MGA405 MPV404:MPW405 MZR404:MZS405 NJN404:NJO405 NTJ404:NTK405 ODF404:ODG405 ONB404:ONC405 OWX404:OWY405 PGT404:PGU405 PQP404:PQQ405 QAL404:QAM405 QKH404:QKI405 QUD404:QUE405 RDZ404:REA405 RNV404:RNW405 RXR404:RXS405 SHN404:SHO405 SRJ404:SRK405 TBF404:TBG405 TLB404:TLC405 TUX404:TUY405 UET404:UEU405 UOP404:UOQ405 UYL404:UYM405 VIH404:VII405 VSD404:VSE405 WBZ404:WCA405 WLV404:WLW405 WVR389:WVS390 WLV389:WLW390 WBZ389:WCA390 VSD389:VSE390 VIH389:VII390 UYL389:UYM390 UOP389:UOQ390 UET389:UEU390 TUX389:TUY390 TLB389:TLC390 TBF389:TBG390 SRJ389:SRK390 SHN389:SHO390 RXR389:RXS390 RNV389:RNW390 RDZ389:REA390 QUD389:QUE390 QKH389:QKI390 QAL389:QAM390 PQP389:PQQ390 PGT389:PGU390 OWX389:OWY390 ONB389:ONC390 ODF389:ODG390 NTJ389:NTK390 NJN389:NJO390 MZR389:MZS390 MPV389:MPW390 MFZ389:MGA390 LWD389:LWE390 LMH389:LMI390 LCL389:LCM390 KSP389:KSQ390 KIT389:KIU390 JYX389:JYY390 JPB389:JPC390 JFF389:JFG390 IVJ389:IVK390 ILN389:ILO390 IBR389:IBS390 HRV389:HRW390 HHZ389:HIA390 GYD389:GYE390 GOH389:GOI390 GEL389:GEM390 FUP389:FUQ390 FKT389:FKU390 FAX389:FAY390 ERB389:ERC390 EHF389:EHG390 DXJ389:DXK390 DNN389:DNO390 DDR389:DDS390 CTV389:CTW390 CJZ389:CKA390 CAD389:CAE390 BQH389:BQI390 BGL389:BGM390 AWP389:AWQ390 AMT389:AMU390 ACX389:ACY390 TB389:TC390 JF389:JG390 WVR398:WVS399 WLV398:WLW399 WBZ398:WCA399 VSD398:VSE399 VIH398:VII399 UYL398:UYM399 UOP398:UOQ399 UET398:UEU399 TUX398:TUY399 TLB398:TLC399 TBF398:TBG399 SRJ398:SRK399 SHN398:SHO399 RXR398:RXS399 RNV398:RNW399 RDZ398:REA399 QUD398:QUE399 QKH398:QKI399 QAL398:QAM399 PQP398:PQQ399 PGT398:PGU399 OWX398:OWY399 ONB398:ONC399 ODF398:ODG399 NTJ398:NTK399 NJN398:NJO399 MZR398:MZS399 MPV398:MPW399 MFZ398:MGA399 LWD398:LWE399 LMH398:LMI399 LCL398:LCM399 KSP398:KSQ399 KIT398:KIU399 JYX398:JYY399 JPB398:JPC399 JFF398:JFG399 IVJ398:IVK399 ILN398:ILO399 IBR398:IBS399 HRV398:HRW399 HHZ398:HIA399 GYD398:GYE399 GOH398:GOI399 GEL398:GEM399 FUP398:FUQ399 FKT398:FKU399 FAX398:FAY399 ERB398:ERC399 EHF398:EHG399 DXJ398:DXK399 DNN398:DNO399 DDR398:DDS399 CTV398:CTW399 CJZ398:CKA399 CAD398:CAE399 BQH398:BQI399 BGL398:BGM399 AWP398:AWQ399 AMT398:AMU399 ACX398:ACY399 TB398:TC399 JF398:JG399 JF407:JG408 TB407:TC408 ACX407:ACY408 AMT407:AMU408 AWP407:AWQ408 BGL407:BGM408 BQH407:BQI408 CAD407:CAE408 CJZ407:CKA408 CTV407:CTW408 DDR407:DDS408 DNN407:DNO408 DXJ407:DXK408 EHF407:EHG408 ERB407:ERC408 FAX407:FAY408 FKT407:FKU408 FUP407:FUQ408 GEL407:GEM408 GOH407:GOI408 GYD407:GYE408 HHZ407:HIA408 HRV407:HRW408 IBR407:IBS408 ILN407:ILO408 IVJ407:IVK408 JFF407:JFG408 JPB407:JPC408 JYX407:JYY408 KIT407:KIU408 KSP407:KSQ408 LCL407:LCM408 LMH407:LMI408 LWD407:LWE408 MFZ407:MGA408 MPV407:MPW408 MZR407:MZS408 NJN407:NJO408 NTJ407:NTK408 ODF407:ODG408 ONB407:ONC408 OWX407:OWY408 PGT407:PGU408 PQP407:PQQ408 QAL407:QAM408 QKH407:QKI408 QUD407:QUE408 RDZ407:REA408 RNV407:RNW408 RXR407:RXS408 SHN407:SHO408 SRJ407:SRK408 TBF407:TBG408 TLB407:TLC408 TUX407:TUY408 UET407:UEU408 UOP407:UOQ408 UYL407:UYM408 VIH407:VII408 VSD407:VSE408 WBZ407:WCA408 WLV407:WLW408 WVR407:WVS408 WVR413:WVS414 JF410:JG411 TB410:TC411 ACX410:ACY411 AMT410:AMU411 AWP410:AWQ411 BGL410:BGM411 BQH410:BQI411 CAD410:CAE411 CJZ410:CKA411 CTV410:CTW411 DDR410:DDS411 DNN410:DNO411 DXJ410:DXK411 EHF410:EHG411 ERB410:ERC411 FAX410:FAY411 FKT410:FKU411 FUP410:FUQ411 GEL410:GEM411 GOH410:GOI411 GYD410:GYE411 HHZ410:HIA411 HRV410:HRW411 IBR410:IBS411 ILN410:ILO411 IVJ410:IVK411 JFF410:JFG411 JPB410:JPC411 JYX410:JYY411 KIT410:KIU411 KSP410:KSQ411 LCL410:LCM411 LMH410:LMI411 LWD410:LWE411 MFZ410:MGA411 MPV410:MPW411 MZR410:MZS411 NJN410:NJO411 NTJ410:NTK411 ODF410:ODG411 ONB410:ONC411 OWX410:OWY411 PGT410:PGU411 PQP410:PQQ411 QAL410:QAM411 QKH410:QKI411 QUD410:QUE411 RDZ410:REA411 RNV410:RNW411 RXR410:RXS411 SHN410:SHO411 SRJ410:SRK411 TBF410:TBG411 TLB410:TLC411 TUX410:TUY411 UET410:UEU411 UOP410:UOQ411 UYL410:UYM411 VIH410:VII411 VSD410:VSE411 WBZ410:WCA411 WLV410:WLW411 WVR410:WVS411 JF413:JG414 TB413:TC414 ACX413:ACY414 AMT413:AMU414 AWP413:AWQ414 BGL413:BGM414 BQH413:BQI414 CAD413:CAE414 CJZ413:CKA414 CTV413:CTW414 DDR413:DDS414 DNN413:DNO414 DXJ413:DXK414 EHF413:EHG414 ERB413:ERC414 FAX413:FAY414 FKT413:FKU414 FUP413:FUQ414 GEL413:GEM414 GOH413:GOI414 GYD413:GYE414 HHZ413:HIA414 HRV413:HRW414 IBR413:IBS414 ILN413:ILO414 IVJ413:IVK414 JFF413:JFG414 JPB413:JPC414 JYX413:JYY414 KIT413:KIU414 KSP413:KSQ414 LCL413:LCM414 LMH413:LMI414 LWD413:LWE414 MFZ413:MGA414 MPV413:MPW414 MZR413:MZS414 NJN413:NJO414 NTJ413:NTK414 ODF413:ODG414 ONB413:ONC414 OWX413:OWY414 PGT413:PGU414 PQP413:PQQ414 QAL413:QAM414 QKH413:QKI414 QUD413:QUE414 RDZ413:REA414 RNV413:RNW414 RXR413:RXS414 SHN413:SHO414 SRJ413:SRK414 TBF413:TBG414 TLB413:TLC414 TUX413:TUY414 UET413:UEU414 UOP413:UOQ414 UYL413:UYM414 VIH413:VII414 VSD413:VSE414 WBZ413:WCA414 WLV413:WLW414 WVR422:WVS423 JF419:JG420 TB419:TC420 ACX419:ACY420 AMT419:AMU420 AWP419:AWQ420 BGL419:BGM420 BQH419:BQI420 CAD419:CAE420 CJZ419:CKA420 CTV419:CTW420 DDR419:DDS420 DNN419:DNO420 DXJ419:DXK420 EHF419:EHG420 ERB419:ERC420 FAX419:FAY420 FKT419:FKU420 FUP419:FUQ420 GEL419:GEM420 GOH419:GOI420 GYD419:GYE420 HHZ419:HIA420 HRV419:HRW420 IBR419:IBS420 ILN419:ILO420 IVJ419:IVK420 JFF419:JFG420 JPB419:JPC420 JYX419:JYY420 KIT419:KIU420 KSP419:KSQ420 LCL419:LCM420 LMH419:LMI420 LWD419:LWE420 MFZ419:MGA420 MPV419:MPW420 MZR419:MZS420 NJN419:NJO420 NTJ419:NTK420 ODF419:ODG420 ONB419:ONC420 OWX419:OWY420 PGT419:PGU420 PQP419:PQQ420 QAL419:QAM420 QKH419:QKI420 QUD419:QUE420 RDZ419:REA420 RNV419:RNW420 RXR419:RXS420 SHN419:SHO420 SRJ419:SRK420 TBF419:TBG420 TLB419:TLC420 TUX419:TUY420 UET419:UEU420 UOP419:UOQ420 UYL419:UYM420 VIH419:VII420 VSD419:VSE420 WBZ419:WCA420 WLV419:WLW420 WVR419:WVS420 JF422:JG423 TB422:TC423 ACX422:ACY423 AMT422:AMU423 AWP422:AWQ423 BGL422:BGM423 BQH422:BQI423 CAD422:CAE423 CJZ422:CKA423 CTV422:CTW423 DDR422:DDS423 DNN422:DNO423 DXJ422:DXK423 EHF422:EHG423 ERB422:ERC423 FAX422:FAY423 FKT422:FKU423 FUP422:FUQ423 GEL422:GEM423 GOH422:GOI423 GYD422:GYE423 HHZ422:HIA423 HRV422:HRW423 IBR422:IBS423 ILN422:ILO423 IVJ422:IVK423 JFF422:JFG423 JPB422:JPC423 JYX422:JYY423 KIT422:KIU423 KSP422:KSQ423 LCL422:LCM423 LMH422:LMI423 LWD422:LWE423 MFZ422:MGA423 MPV422:MPW423 MZR422:MZS423 NJN422:NJO423 NTJ422:NTK423 ODF422:ODG423 ONB422:ONC423 OWX422:OWY423 PGT422:PGU423 PQP422:PQQ423 QAL422:QAM423 QKH422:QKI423 QUD422:QUE423 RDZ422:REA423 RNV422:RNW423 RXR422:RXS423 SHN422:SHO423 SRJ422:SRK423 TBF422:TBG423 TLB422:TLC423 TUX422:TUY423 UET422:UEU423 UOP422:UOQ423 UYL422:UYM423 VIH422:VII423 VSD422:VSE423 WBZ422:WCA423 WLV422:WLW423 WVR431:WVS432 JF428:JG429 TB428:TC429 ACX428:ACY429 AMT428:AMU429 AWP428:AWQ429 BGL428:BGM429 BQH428:BQI429 CAD428:CAE429 CJZ428:CKA429 CTV428:CTW429 DDR428:DDS429 DNN428:DNO429 DXJ428:DXK429 EHF428:EHG429 ERB428:ERC429 FAX428:FAY429 FKT428:FKU429 FUP428:FUQ429 GEL428:GEM429 GOH428:GOI429 GYD428:GYE429 HHZ428:HIA429 HRV428:HRW429 IBR428:IBS429 ILN428:ILO429 IVJ428:IVK429 JFF428:JFG429 JPB428:JPC429 JYX428:JYY429 KIT428:KIU429 KSP428:KSQ429 LCL428:LCM429 LMH428:LMI429 LWD428:LWE429 MFZ428:MGA429 MPV428:MPW429 MZR428:MZS429 NJN428:NJO429 NTJ428:NTK429 ODF428:ODG429 ONB428:ONC429 OWX428:OWY429 PGT428:PGU429 PQP428:PQQ429 QAL428:QAM429 QKH428:QKI429 QUD428:QUE429 RDZ428:REA429 RNV428:RNW429 RXR428:RXS429 SHN428:SHO429 SRJ428:SRK429 TBF428:TBG429 TLB428:TLC429 TUX428:TUY429 UET428:UEU429 UOP428:UOQ429 UYL428:UYM429 VIH428:VII429 VSD428:VSE429 WBZ428:WCA429 WLV428:WLW429 WVR428:WVS429 JF431:JG432 TB431:TC432 ACX431:ACY432 AMT431:AMU432 AWP431:AWQ432 BGL431:BGM432 BQH431:BQI432 CAD431:CAE432 CJZ431:CKA432 CTV431:CTW432 DDR431:DDS432 DNN431:DNO432 DXJ431:DXK432 EHF431:EHG432 ERB431:ERC432 FAX431:FAY432 FKT431:FKU432 FUP431:FUQ432 GEL431:GEM432 GOH431:GOI432 GYD431:GYE432 HHZ431:HIA432 HRV431:HRW432 IBR431:IBS432 ILN431:ILO432 IVJ431:IVK432 JFF431:JFG432 JPB431:JPC432 JYX431:JYY432 KIT431:KIU432 KSP431:KSQ432 LCL431:LCM432 LMH431:LMI432 LWD431:LWE432 MFZ431:MGA432 MPV431:MPW432 MZR431:MZS432 NJN431:NJO432 NTJ431:NTK432 ODF431:ODG432 ONB431:ONC432 OWX431:OWY432 PGT431:PGU432 PQP431:PQQ432 QAL431:QAM432 QKH431:QKI432 QUD431:QUE432 RDZ431:REA432 RNV431:RNW432 RXR431:RXS432 SHN431:SHO432 SRJ431:SRK432 TBF431:TBG432 TLB431:TLC432 TUX431:TUY432 UET431:UEU432 UOP431:UOQ432 UYL431:UYM432 VIH431:VII432 VSD431:VSE432 WBZ431:WCA432 WLV431:WLW432 WVR416:WVS417 WLV416:WLW417 WBZ416:WCA417 VSD416:VSE417 VIH416:VII417 UYL416:UYM417 UOP416:UOQ417 UET416:UEU417 TUX416:TUY417 TLB416:TLC417 TBF416:TBG417 SRJ416:SRK417 SHN416:SHO417 RXR416:RXS417 RNV416:RNW417 RDZ416:REA417 QUD416:QUE417 QKH416:QKI417 QAL416:QAM417 PQP416:PQQ417 PGT416:PGU417 OWX416:OWY417 ONB416:ONC417 ODF416:ODG417 NTJ416:NTK417 NJN416:NJO417 MZR416:MZS417 MPV416:MPW417 MFZ416:MGA417 LWD416:LWE417 LMH416:LMI417 LCL416:LCM417 KSP416:KSQ417 KIT416:KIU417 JYX416:JYY417 JPB416:JPC417 JFF416:JFG417 IVJ416:IVK417 ILN416:ILO417 IBR416:IBS417 HRV416:HRW417 HHZ416:HIA417 GYD416:GYE417 GOH416:GOI417 GEL416:GEM417 FUP416:FUQ417 FKT416:FKU417 FAX416:FAY417 ERB416:ERC417 EHF416:EHG417 DXJ416:DXK417 DNN416:DNO417 DDR416:DDS417 CTV416:CTW417 CJZ416:CKA417 CAD416:CAE417 BQH416:BQI417 BGL416:BGM417 AWP416:AWQ417 AMT416:AMU417 ACX416:ACY417 TB416:TC417 JF416:JG417 WVR425:WVS426 WLV425:WLW426 WBZ425:WCA426 VSD425:VSE426 VIH425:VII426 UYL425:UYM426 UOP425:UOQ426 UET425:UEU426 TUX425:TUY426 TLB425:TLC426 TBF425:TBG426 SRJ425:SRK426 SHN425:SHO426 RXR425:RXS426 RNV425:RNW426 RDZ425:REA426 QUD425:QUE426 QKH425:QKI426 QAL425:QAM426 PQP425:PQQ426 PGT425:PGU426 OWX425:OWY426 ONB425:ONC426 ODF425:ODG426 NTJ425:NTK426 NJN425:NJO426 MZR425:MZS426 MPV425:MPW426 MFZ425:MGA426 LWD425:LWE426 LMH425:LMI426 LCL425:LCM426 KSP425:KSQ426 KIT425:KIU426 JYX425:JYY426 JPB425:JPC426 JFF425:JFG426 IVJ425:IVK426 ILN425:ILO426 IBR425:IBS426 HRV425:HRW426 HHZ425:HIA426 GYD425:GYE426 GOH425:GOI426 GEL425:GEM426 FUP425:FUQ426 FKT425:FKU426 FAX425:FAY426 ERB425:ERC426 EHF425:EHG426 DXJ425:DXK426 DNN425:DNO426 DDR425:DDS426 CTV425:CTW426 CJZ425:CKA426 CAD425:CAE426 BQH425:BQI426 BGL425:BGM426 AWP425:AWQ426 AMT425:AMU426 ACX425:ACY426 TB425:TC426 JF425:JG426 JF434:JG435 TB434:TC435 ACX434:ACY435 AMT434:AMU435 AWP434:AWQ435 BGL434:BGM435 BQH434:BQI435 CAD434:CAE435 CJZ434:CKA435 CTV434:CTW435 DDR434:DDS435 DNN434:DNO435 DXJ434:DXK435 EHF434:EHG435 ERB434:ERC435 FAX434:FAY435 FKT434:FKU435 FUP434:FUQ435 GEL434:GEM435 GOH434:GOI435 GYD434:GYE435 HHZ434:HIA435 HRV434:HRW435 IBR434:IBS435 ILN434:ILO435 IVJ434:IVK435 JFF434:JFG435 JPB434:JPC435 JYX434:JYY435 KIT434:KIU435 KSP434:KSQ435 LCL434:LCM435 LMH434:LMI435 LWD434:LWE435 MFZ434:MGA435 MPV434:MPW435 MZR434:MZS435 NJN434:NJO435 NTJ434:NTK435 ODF434:ODG435 ONB434:ONC435 OWX434:OWY435 PGT434:PGU435 PQP434:PQQ435 QAL434:QAM435 QKH434:QKI435 QUD434:QUE435 RDZ434:REA435 RNV434:RNW435 RXR434:RXS435 SHN434:SHO435 SRJ434:SRK435 TBF434:TBG435 TLB434:TLC435 TUX434:TUY435 UET434:UEU435 UOP434:UOQ435 UYL434:UYM435 VIH434:VII435 VSD434:VSE435 WBZ434:WCA435 WLV434:WLW435 WVR434:WVS435 WVR440:WVS441 JF437:JG438 TB437:TC438 ACX437:ACY438 AMT437:AMU438 AWP437:AWQ438 BGL437:BGM438 BQH437:BQI438 CAD437:CAE438 CJZ437:CKA438 CTV437:CTW438 DDR437:DDS438 DNN437:DNO438 DXJ437:DXK438 EHF437:EHG438 ERB437:ERC438 FAX437:FAY438 FKT437:FKU438 FUP437:FUQ438 GEL437:GEM438 GOH437:GOI438 GYD437:GYE438 HHZ437:HIA438 HRV437:HRW438 IBR437:IBS438 ILN437:ILO438 IVJ437:IVK438 JFF437:JFG438 JPB437:JPC438 JYX437:JYY438 KIT437:KIU438 KSP437:KSQ438 LCL437:LCM438 LMH437:LMI438 LWD437:LWE438 MFZ437:MGA438 MPV437:MPW438 MZR437:MZS438 NJN437:NJO438 NTJ437:NTK438 ODF437:ODG438 ONB437:ONC438 OWX437:OWY438 PGT437:PGU438 PQP437:PQQ438 QAL437:QAM438 QKH437:QKI438 QUD437:QUE438 RDZ437:REA438 RNV437:RNW438 RXR437:RXS438 SHN437:SHO438 SRJ437:SRK438 TBF437:TBG438 TLB437:TLC438 TUX437:TUY438 UET437:UEU438 UOP437:UOQ438 UYL437:UYM438 VIH437:VII438 VSD437:VSE438 WBZ437:WCA438 WLV437:WLW438 WVR437:WVS438 JF440:JG441 TB440:TC441 ACX440:ACY441 AMT440:AMU441 AWP440:AWQ441 BGL440:BGM441 BQH440:BQI441 CAD440:CAE441 CJZ440:CKA441 CTV440:CTW441 DDR440:DDS441 DNN440:DNO441 DXJ440:DXK441 EHF440:EHG441 ERB440:ERC441 FAX440:FAY441 FKT440:FKU441 FUP440:FUQ441 GEL440:GEM441 GOH440:GOI441 GYD440:GYE441 HHZ440:HIA441 HRV440:HRW441 IBR440:IBS441 ILN440:ILO441 IVJ440:IVK441 JFF440:JFG441 JPB440:JPC441 JYX440:JYY441 KIT440:KIU441 KSP440:KSQ441 LCL440:LCM441 LMH440:LMI441 LWD440:LWE441 MFZ440:MGA441 MPV440:MPW441 MZR440:MZS441 NJN440:NJO441 NTJ440:NTK441 ODF440:ODG441 ONB440:ONC441 OWX440:OWY441 PGT440:PGU441 PQP440:PQQ441 QAL440:QAM441 QKH440:QKI441 QUD440:QUE441 RDZ440:REA441 RNV440:RNW441 RXR440:RXS441 SHN440:SHO441 SRJ440:SRK441 TBF440:TBG441 TLB440:TLC441 TUX440:TUY441 UET440:UEU441 UOP440:UOQ441 UYL440:UYM441 VIH440:VII441 VSD440:VSE441 WBZ440:WCA441 WLV440:WLW441 WVR449:WVS450 JF446:JG447 TB446:TC447 ACX446:ACY447 AMT446:AMU447 AWP446:AWQ447 BGL446:BGM447 BQH446:BQI447 CAD446:CAE447 CJZ446:CKA447 CTV446:CTW447 DDR446:DDS447 DNN446:DNO447 DXJ446:DXK447 EHF446:EHG447 ERB446:ERC447 FAX446:FAY447 FKT446:FKU447 FUP446:FUQ447 GEL446:GEM447 GOH446:GOI447 GYD446:GYE447 HHZ446:HIA447 HRV446:HRW447 IBR446:IBS447 ILN446:ILO447 IVJ446:IVK447 JFF446:JFG447 JPB446:JPC447 JYX446:JYY447 KIT446:KIU447 KSP446:KSQ447 LCL446:LCM447 LMH446:LMI447 LWD446:LWE447 MFZ446:MGA447 MPV446:MPW447 MZR446:MZS447 NJN446:NJO447 NTJ446:NTK447 ODF446:ODG447 ONB446:ONC447 OWX446:OWY447 PGT446:PGU447 PQP446:PQQ447 QAL446:QAM447 QKH446:QKI447 QUD446:QUE447 RDZ446:REA447 RNV446:RNW447 RXR446:RXS447 SHN446:SHO447 SRJ446:SRK447 TBF446:TBG447 TLB446:TLC447 TUX446:TUY447 UET446:UEU447 UOP446:UOQ447 UYL446:UYM447 VIH446:VII447 VSD446:VSE447 WBZ446:WCA447 WLV446:WLW447 WVR446:WVS447 JF449:JG450 TB449:TC450 ACX449:ACY450 AMT449:AMU450 AWP449:AWQ450 BGL449:BGM450 BQH449:BQI450 CAD449:CAE450 CJZ449:CKA450 CTV449:CTW450 DDR449:DDS450 DNN449:DNO450 DXJ449:DXK450 EHF449:EHG450 ERB449:ERC450 FAX449:FAY450 FKT449:FKU450 FUP449:FUQ450 GEL449:GEM450 GOH449:GOI450 GYD449:GYE450 HHZ449:HIA450 HRV449:HRW450 IBR449:IBS450 ILN449:ILO450 IVJ449:IVK450 JFF449:JFG450 JPB449:JPC450 JYX449:JYY450 KIT449:KIU450 KSP449:KSQ450 LCL449:LCM450 LMH449:LMI450 LWD449:LWE450 MFZ449:MGA450 MPV449:MPW450 MZR449:MZS450 NJN449:NJO450 NTJ449:NTK450 ODF449:ODG450 ONB449:ONC450 OWX449:OWY450 PGT449:PGU450 PQP449:PQQ450 QAL449:QAM450 QKH449:QKI450 QUD449:QUE450 RDZ449:REA450 RNV449:RNW450 RXR449:RXS450 SHN449:SHO450 SRJ449:SRK450 TBF449:TBG450 TLB449:TLC450 TUX449:TUY450 UET449:UEU450 UOP449:UOQ450 UYL449:UYM450 VIH449:VII450 VSD449:VSE450 WBZ449:WCA450 WLV449:WLW450 JF455:JG456 TB455:TC456 ACX455:ACY456 AMT455:AMU456 AWP455:AWQ456 BGL455:BGM456 BQH455:BQI456 CAD455:CAE456 CJZ455:CKA456 CTV455:CTW456 DDR455:DDS456 DNN455:DNO456 DXJ455:DXK456 EHF455:EHG456 ERB455:ERC456 FAX455:FAY456 FKT455:FKU456 FUP455:FUQ456 GEL455:GEM456 GOH455:GOI456 GYD455:GYE456 HHZ455:HIA456 HRV455:HRW456 IBR455:IBS456 ILN455:ILO456 IVJ455:IVK456 JFF455:JFG456 JPB455:JPC456 JYX455:JYY456 KIT455:KIU456 KSP455:KSQ456 LCL455:LCM456 LMH455:LMI456 LWD455:LWE456 MFZ455:MGA456 MPV455:MPW456 MZR455:MZS456 NJN455:NJO456 NTJ455:NTK456 ODF455:ODG456 ONB455:ONC456 OWX455:OWY456 PGT455:PGU456 PQP455:PQQ456 QAL455:QAM456 QKH455:QKI456 QUD455:QUE456 RDZ455:REA456 RNV455:RNW456 RXR455:RXS456 SHN455:SHO456 SRJ455:SRK456 TBF455:TBG456 TLB455:TLC456 TUX455:TUY456 UET455:UEU456 UOP455:UOQ456 UYL455:UYM456 VIH455:VII456 VSD455:VSE456 WBZ455:WCA456 WLV455:WLW456 WVR455:WVS456 WVR443:WVS444 WLV443:WLW444 WBZ443:WCA444 VSD443:VSE444 VIH443:VII444 UYL443:UYM444 UOP443:UOQ444 UET443:UEU444 TUX443:TUY444 TLB443:TLC444 TBF443:TBG444 SRJ443:SRK444 SHN443:SHO444 RXR443:RXS444 RNV443:RNW444 RDZ443:REA444 QUD443:QUE444 QKH443:QKI444 QAL443:QAM444 PQP443:PQQ444 PGT443:PGU444 OWX443:OWY444 ONB443:ONC444 ODF443:ODG444 NTJ443:NTK444 NJN443:NJO444 MZR443:MZS444 MPV443:MPW444 MFZ443:MGA444 LWD443:LWE444 LMH443:LMI444 LCL443:LCM444 KSP443:KSQ444 KIT443:KIU444 JYX443:JYY444 JPB443:JPC444 JFF443:JFG444 IVJ443:IVK444 ILN443:ILO444 IBR443:IBS444 HRV443:HRW444 HHZ443:HIA444 GYD443:GYE444 GOH443:GOI444 GEL443:GEM444 FUP443:FUQ444 FKT443:FKU444 FAX443:FAY444 ERB443:ERC444 EHF443:EHG444 DXJ443:DXK444 DNN443:DNO444 DDR443:DDS444 CTV443:CTW444 CJZ443:CKA444 CAD443:CAE444 BQH443:BQI444 BGL443:BGM444 AWP443:AWQ444 AMT443:AMU444 ACX443:ACY444 TB443:TC444 JF443:JG444 WVR452:WVS453 WLV452:WLW453 WBZ452:WCA453 VSD452:VSE453 VIH452:VII453 UYL452:UYM453 UOP452:UOQ453 UET452:UEU453 TUX452:TUY453 TLB452:TLC453 TBF452:TBG453 SRJ452:SRK453 SHN452:SHO453 RXR452:RXS453 RNV452:RNW453 RDZ452:REA453 QUD452:QUE453 QKH452:QKI453 QAL452:QAM453 PQP452:PQQ453 PGT452:PGU453 OWX452:OWY453 ONB452:ONC453 ODF452:ODG453 NTJ452:NTK453 NJN452:NJO453 MZR452:MZS453 MPV452:MPW453 MFZ452:MGA453 LWD452:LWE453 LMH452:LMI453 LCL452:LCM453 KSP452:KSQ453 KIT452:KIU453 JYX452:JYY453 JPB452:JPC453 JFF452:JFG453 IVJ452:IVK453 ILN452:ILO453 IBR452:IBS453 HRV452:HRW453 HHZ452:HIA453 GYD452:GYE453 GOH452:GOI453 GEL452:GEM453 FUP452:FUQ453 FKT452:FKU453 FAX452:FAY453 ERB452:ERC453 EHF452:EHG453 DXJ452:DXK453 DNN452:DNO453 DDR452:DDS453 CTV452:CTW453 CJZ452:CKA453 CAD452:CAE453 BQH452:BQI453 BGL452:BGM453 AWP452:AWQ453 AMT452:AMU453 ACX452:ACY453 TB452:TC453 JF452:JG453 WLV1843:WLW1949 WVR1843:WVS1949 JF1843:JG1949 TB1843:TC1949 ACX1843:ACY1949 AMT1843:AMU1949 AWP1843:AWQ1949 BGL1843:BGM1949 BQH1843:BQI1949 CAD1843:CAE1949 CJZ1843:CKA1949 CTV1843:CTW1949 DDR1843:DDS1949 DNN1843:DNO1949 DXJ1843:DXK1949 EHF1843:EHG1949 ERB1843:ERC1949 FAX1843:FAY1949 FKT1843:FKU1949 FUP1843:FUQ1949 GEL1843:GEM1949 GOH1843:GOI1949 GYD1843:GYE1949 HHZ1843:HIA1949 HRV1843:HRW1949 IBR1843:IBS1949 ILN1843:ILO1949 IVJ1843:IVK1949 JFF1843:JFG1949 JPB1843:JPC1949 JYX1843:JYY1949 KIT1843:KIU1949 KSP1843:KSQ1949 LCL1843:LCM1949 LMH1843:LMI1949 LWD1843:LWE1949 MFZ1843:MGA1949 MPV1843:MPW1949 MZR1843:MZS1949 NJN1843:NJO1949 NTJ1843:NTK1949 ODF1843:ODG1949 ONB1843:ONC1949 OWX1843:OWY1949 PGT1843:PGU1949 PQP1843:PQQ1949 QAL1843:QAM1949 QKH1843:QKI1949 QUD1843:QUE1949 RDZ1843:REA1949 RNV1843:RNW1949 RXR1843:RXS1949 SHN1843:SHO1949 SRJ1843:SRK1949 TBF1843:TBG1949 TLB1843:TLC1949 TUX1843:TUY1949 UET1843:UEU1949 UOP1843:UOQ1949 UYL1843:UYM1949 VIH1843:VII1949 VSD1843:VSE1949 VSD909:VSE1007 VIH909:VII1007 UYL909:UYM1007 UOP909:UOQ1007 UET909:UEU1007 TUX909:TUY1007 TLB909:TLC1007 TBF909:TBG1007 SRJ909:SRK1007 SHN909:SHO1007 RXR909:RXS1007 RNV909:RNW1007 RDZ909:REA1007 QUD909:QUE1007 QKH909:QKI1007 QAL909:QAM1007 PQP909:PQQ1007 PGT909:PGU1007 OWX909:OWY1007 ONB909:ONC1007 ODF909:ODG1007 NTJ909:NTK1007 NJN909:NJO1007 MZR909:MZS1007 MPV909:MPW1007 MFZ909:MGA1007 LWD909:LWE1007 LMH909:LMI1007 LCL909:LCM1007 KSP909:KSQ1007 KIT909:KIU1007 JYX909:JYY1007 JPB909:JPC1007 JFF909:JFG1007 IVJ909:IVK1007 ILN909:ILO1007 IBR909:IBS1007 HRV909:HRW1007 HHZ909:HIA1007 GYD909:GYE1007 GOH909:GOI1007 GEL909:GEM1007 FUP909:FUQ1007 FKT909:FKU1007 FAX909:FAY1007 ERB909:ERC1007 EHF909:EHG1007 DXJ909:DXK1007 DNN909:DNO1007 DDR909:DDS1007 CTV909:CTW1007 CJZ909:CKA1007 CAD909:CAE1007 BQH909:BQI1007 BGL909:BGM1007 AWP909:AWQ1007 AMT909:AMU1007 ACX909:ACY1007 TB909:TC1007 JF909:JG1007 WVR909:WVS1007 WLV909:WLW1007 WBZ909:WCA1007 WBZ1843:WCA1949 WLV1389:WLW1459 WVR1389:WVS1459 JF1389:JG1459 TB1389:TC1459 ACX1389:ACY1459 AMT1389:AMU1459 AWP1389:AWQ1459 BGL1389:BGM1459 BQH1389:BQI1459 CAD1389:CAE1459 CJZ1389:CKA1459 CTV1389:CTW1459 DDR1389:DDS1459 DNN1389:DNO1459 DXJ1389:DXK1459 EHF1389:EHG1459 ERB1389:ERC1459 FAX1389:FAY1459 FKT1389:FKU1459 FUP1389:FUQ1459 GEL1389:GEM1459 GOH1389:GOI1459 GYD1389:GYE1459 HHZ1389:HIA1459 HRV1389:HRW1459 IBR1389:IBS1459 ILN1389:ILO1459 IVJ1389:IVK1459 JFF1389:JFG1459 JPB1389:JPC1459 JYX1389:JYY1459 KIT1389:KIU1459 KSP1389:KSQ1459 LCL1389:LCM1459 LMH1389:LMI1459 LWD1389:LWE1459 MFZ1389:MGA1459 MPV1389:MPW1459 MZR1389:MZS1459 NJN1389:NJO1459 NTJ1389:NTK1459 ODF1389:ODG1459 ONB1389:ONC1459 OWX1389:OWY1459 PGT1389:PGU1459 PQP1389:PQQ1459 QAL1389:QAM1459 QKH1389:QKI1459 QUD1389:QUE1459 RDZ1389:REA1459 RNV1389:RNW1459 RXR1389:RXS1459 SHN1389:SHO1459 SRJ1389:SRK1459 TBF1389:TBG1459 TLB1389:TLC1459 TUX1389:TUY1459 UET1389:UEU1459 UOP1389:UOQ1459 UYL1389:UYM1459 VIH1389:VII1459 VSD1389:VSE1459 VIH1245:VII1315 UYL1245:UYM1315 UOP1245:UOQ1315 UET1245:UEU1315 TUX1245:TUY1315 TLB1245:TLC1315 TBF1245:TBG1315 SRJ1245:SRK1315 SHN1245:SHO1315 RXR1245:RXS1315 RNV1245:RNW1315 RDZ1245:REA1315 QUD1245:QUE1315 QKH1245:QKI1315 QAL1245:QAM1315 PQP1245:PQQ1315 PGT1245:PGU1315 OWX1245:OWY1315 ONB1245:ONC1315 ODF1245:ODG1315 NTJ1245:NTK1315 NJN1245:NJO1315 MZR1245:MZS1315 MPV1245:MPW1315 MFZ1245:MGA1315 LWD1245:LWE1315 LMH1245:LMI1315 LCL1245:LCM1315 KSP1245:KSQ1315 KIT1245:KIU1315 JYX1245:JYY1315 JPB1245:JPC1315 JFF1245:JFG1315 IVJ1245:IVK1315 ILN1245:ILO1315 IBR1245:IBS1315 HRV1245:HRW1315 HHZ1245:HIA1315 GYD1245:GYE1315 GOH1245:GOI1315 GEL1245:GEM1315 FUP1245:FUQ1315 FKT1245:FKU1315 FAX1245:FAY1315 ERB1245:ERC1315 EHF1245:EHG1315 DXJ1245:DXK1315 DNN1245:DNO1315 DDR1245:DDS1315 CTV1245:CTW1315 CJZ1245:CKA1315 CAD1245:CAE1315 BQH1245:BQI1315 BGL1245:BGM1315 AWP1245:AWQ1315 AMT1245:AMU1315 ACX1245:ACY1315 TB1245:TC1315 JF1245:JG1315 WVR1245:WVS1315 WLV1245:WLW1315 WBZ1245:WCA1315 VSD1317:VSE1387 WBZ1389:WCA1459 VIH1317:VII1387 UYL1317:UYM1387 UOP1317:UOQ1387 UET1317:UEU1387 TUX1317:TUY1387 TLB1317:TLC1387 TBF1317:TBG1387 SRJ1317:SRK1387 SHN1317:SHO1387 RXR1317:RXS1387 RNV1317:RNW1387 RDZ1317:REA1387 QUD1317:QUE1387 QKH1317:QKI1387 QAL1317:QAM1387 PQP1317:PQQ1387 PGT1317:PGU1387 OWX1317:OWY1387 ONB1317:ONC1387 ODF1317:ODG1387 NTJ1317:NTK1387 NJN1317:NJO1387 MZR1317:MZS1387 MPV1317:MPW1387 MFZ1317:MGA1387 LWD1317:LWE1387 LMH1317:LMI1387 LCL1317:LCM1387 KSP1317:KSQ1387 KIT1317:KIU1387 JYX1317:JYY1387 JPB1317:JPC1387 JFF1317:JFG1387 IVJ1317:IVK1387 ILN1317:ILO1387 IBR1317:IBS1387 HRV1317:HRW1387 HHZ1317:HIA1387 GYD1317:GYE1387 GOH1317:GOI1387 GEL1317:GEM1387 FUP1317:FUQ1387 FKT1317:FKU1387 FAX1317:FAY1387 ERB1317:ERC1387 EHF1317:EHG1387 DXJ1317:DXK1387 DNN1317:DNO1387 DDR1317:DDS1387 CTV1317:CTW1387 CJZ1317:CKA1387 CAD1317:CAE1387 BQH1317:BQI1387 BGL1317:BGM1387 AWP1317:AWQ1387 AMT1317:AMU1387 ACX1317:ACY1387 TB1317:TC1387 JF1317:JG1387 WVR1317:WVS1387 WLV1317:WLW1387 WBZ1317:WCA1387 VSD1245:VSE1315 VIH1173:VII1243 UYL1173:UYM1243 UOP1173:UOQ1243 UET1173:UEU1243 TUX1173:TUY1243 TLB1173:TLC1243 TBF1173:TBG1243 SRJ1173:SRK1243 SHN1173:SHO1243 RXR1173:RXS1243 RNV1173:RNW1243 RDZ1173:REA1243 QUD1173:QUE1243 QKH1173:QKI1243 QAL1173:QAM1243 PQP1173:PQQ1243 PGT1173:PGU1243 OWX1173:OWY1243 ONB1173:ONC1243 ODF1173:ODG1243 NTJ1173:NTK1243 NJN1173:NJO1243 MZR1173:MZS1243 MPV1173:MPW1243 MFZ1173:MGA1243 LWD1173:LWE1243 LMH1173:LMI1243 LCL1173:LCM1243 KSP1173:KSQ1243 KIT1173:KIU1243 JYX1173:JYY1243 JPB1173:JPC1243 JFF1173:JFG1243 IVJ1173:IVK1243 ILN1173:ILO1243 IBR1173:IBS1243 HRV1173:HRW1243 HHZ1173:HIA1243 GYD1173:GYE1243 GOH1173:GOI1243 GEL1173:GEM1243 FUP1173:FUQ1243 FKT1173:FKU1243 FAX1173:FAY1243 ERB1173:ERC1243 EHF1173:EHG1243 DXJ1173:DXK1243 DNN1173:DNO1243 DDR1173:DDS1243 CTV1173:CTW1243 CJZ1173:CKA1243 CAD1173:CAE1243 BQH1173:BQI1243 BGL1173:BGM1243 AWP1173:AWQ1243 AMT1173:AMU1243 ACX1173:ACY1243 TB1173:TC1243 JF1173:JG1243 WVR1173:WVS1243 WLV1173:WLW1243 WBZ1173:WCA1243 WLV1083:WLW1171 WVR1083:WVS1171 JF1083:JG1171 TB1083:TC1171 ACX1083:ACY1171 AMT1083:AMU1171 AWP1083:AWQ1171 BGL1083:BGM1171 BQH1083:BQI1171 CAD1083:CAE1171 CJZ1083:CKA1171 CTV1083:CTW1171 DDR1083:DDS1171 DNN1083:DNO1171 DXJ1083:DXK1171 EHF1083:EHG1171 ERB1083:ERC1171 FAX1083:FAY1171 FKT1083:FKU1171 FUP1083:FUQ1171 GEL1083:GEM1171 GOH1083:GOI1171 GYD1083:GYE1171 HHZ1083:HIA1171 HRV1083:HRW1171 IBR1083:IBS1171 ILN1083:ILO1171 IVJ1083:IVK1171 JFF1083:JFG1171 JPB1083:JPC1171 JYX1083:JYY1171 KIT1083:KIU1171 KSP1083:KSQ1171 LCL1083:LCM1171 LMH1083:LMI1171 LWD1083:LWE1171 MFZ1083:MGA1171 MPV1083:MPW1171 MZR1083:MZS1171 NJN1083:NJO1171 NTJ1083:NTK1171 ODF1083:ODG1171 ONB1083:ONC1171 OWX1083:OWY1171 PGT1083:PGU1171 PQP1083:PQQ1171 QAL1083:QAM1171 QKH1083:QKI1171 QUD1083:QUE1171 RDZ1083:REA1171 RNV1083:RNW1171 RXR1083:RXS1171 SHN1083:SHO1171 SRJ1083:SRK1171 TBF1083:TBG1171 TLB1083:TLC1171 TUX1083:TUY1171 UET1083:UEU1171 UOP1083:UOQ1171 UYL1083:UYM1171 VIH1083:VII1171 VSD1083:VSE1171 VSD1173:VSE1243 WBZ1083:WCA1171 JF6:JG10 WVR6:WVS10 WLV6:WLW10 WBZ6:WCA10 VSD6:VSE10 VIH6:VII10 UYL6:UYM10 UOP6:UOQ10 UET6:UEU10 TUX6:TUY10 TLB6:TLC10 TBF6:TBG10 SRJ6:SRK10 SHN6:SHO10 RXR6:RXS10 RNV6:RNW10 RDZ6:REA10 QUD6:QUE10 QKH6:QKI10 QAL6:QAM10 PQP6:PQQ10 PGT6:PGU10 OWX6:OWY10 ONB6:ONC10 ODF6:ODG10 NTJ6:NTK10 NJN6:NJO10 MZR6:MZS10 MPV6:MPW10 MFZ6:MGA10 LWD6:LWE10 LMH6:LMI10 LCL6:LCM10 KSP6:KSQ10 KIT6:KIU10 JYX6:JYY10 JPB6:JPC10 JFF6:JFG10 IVJ6:IVK10 ILN6:ILO10 IBR6:IBS10 HRV6:HRW10 HHZ6:HIA10 GYD6:GYE10 GOH6:GOI10 GEL6:GEM10 FUP6:FUQ10 FKT6:FKU10 FAX6:FAY10 ERB6:ERC10 EHF6:EHG10 DXJ6:DXK10 DNN6:DNO10 DDR6:DDS10 CTV6:CTW10 CJZ6:CKA10 CAD6:CAE10 BQH6:BQI10 BGL6:BGM10 AWP6:AWQ10 AMT6:AMU10 ACX6:ACY10 TB6:TC10 WBZ1461:WCA1841 WLV1461:WLW1841 WVR1461:WVS1841 JF1461:JG1841 TB1461:TC1841 ACX1461:ACY1841 AMT1461:AMU1841 AWP1461:AWQ1841 BGL1461:BGM1841 BQH1461:BQI1841 CAD1461:CAE1841 CJZ1461:CKA1841 CTV1461:CTW1841 DDR1461:DDS1841 DNN1461:DNO1841 DXJ1461:DXK1841 EHF1461:EHG1841 ERB1461:ERC1841 FAX1461:FAY1841 FKT1461:FKU1841 FUP1461:FUQ1841 GEL1461:GEM1841 GOH1461:GOI1841 GYD1461:GYE1841 HHZ1461:HIA1841 HRV1461:HRW1841 IBR1461:IBS1841 ILN1461:ILO1841 IVJ1461:IVK1841 JFF1461:JFG1841 JPB1461:JPC1841 JYX1461:JYY1841 KIT1461:KIU1841 KSP1461:KSQ1841 LCL1461:LCM1841 LMH1461:LMI1841 LWD1461:LWE1841 MFZ1461:MGA1841 MPV1461:MPW1841 MZR1461:MZS1841 NJN1461:NJO1841 NTJ1461:NTK1841 ODF1461:ODG1841 ONB1461:ONC1841 OWX1461:OWY1841 PGT1461:PGU1841 PQP1461:PQQ1841 QAL1461:QAM1841 QKH1461:QKI1841 QUD1461:QUE1841 RDZ1461:REA1841 RNV1461:RNW1841 RXR1461:RXS1841 SHN1461:SHO1841 SRJ1461:SRK1841 TBF1461:TBG1841 TLB1461:TLC1841 TUX1461:TUY1841 UET1461:UEU1841 UOP1461:UOQ1841 UYL1461:UYM1841 VIH1461:VII1841 VSD1461:VSE1841 WBZ458:WCA788 WLV1951:WLW2110 WLV1009:WLW1081 WVR1009:WVS1081 JF1009:JG1081 TB1009:TC1081 ACX1009:ACY1081 AMT1009:AMU1081 AWP1009:AWQ1081 BGL1009:BGM1081 BQH1009:BQI1081 CAD1009:CAE1081 CJZ1009:CKA1081 CTV1009:CTW1081 DDR1009:DDS1081 DNN1009:DNO1081 DXJ1009:DXK1081 EHF1009:EHG1081 ERB1009:ERC1081 FAX1009:FAY1081 FKT1009:FKU1081 FUP1009:FUQ1081 GEL1009:GEM1081 GOH1009:GOI1081 GYD1009:GYE1081 HHZ1009:HIA1081 HRV1009:HRW1081 IBR1009:IBS1081 ILN1009:ILO1081 IVJ1009:IVK1081 JFF1009:JFG1081 JPB1009:JPC1081 JYX1009:JYY1081 KIT1009:KIU1081 KSP1009:KSQ1081 LCL1009:LCM1081 LMH1009:LMI1081 LWD1009:LWE1081 MFZ1009:MGA1081 MPV1009:MPW1081 MZR1009:MZS1081 NJN1009:NJO1081 NTJ1009:NTK1081 ODF1009:ODG1081 ONB1009:ONC1081 OWX1009:OWY1081 PGT1009:PGU1081 PQP1009:PQQ1081 QAL1009:QAM1081 QKH1009:QKI1081 QUD1009:QUE1081 RDZ1009:REA1081 RNV1009:RNW1081 RXR1009:RXS1081 SHN1009:SHO1081 SRJ1009:SRK1081 TBF1009:TBG1081 TLB1009:TLC1081 TUX1009:TUY1081 UET1009:UEU1081 UOP1009:UOQ1081 UYL1009:UYM1081 VIH1009:VII1081 VSD1009:VSE1081 WLV96:WLW381 WVR96:WVS381 JF96:JG381 TB96:TC381 ACX96:ACY381 AMT96:AMU381 AWP96:AWQ381 BGL96:BGM381 BQH96:BQI381 CAD96:CAE381 CJZ96:CKA381 CTV96:CTW381 DDR96:DDS381 DNN96:DNO381 DXJ96:DXK381 EHF96:EHG381 ERB96:ERC381 FAX96:FAY381 FKT96:FKU381 FUP96:FUQ381 GEL96:GEM381 GOH96:GOI381 GYD96:GYE381 HHZ96:HIA381 HRV96:HRW381 IBR96:IBS381 ILN96:ILO381 IVJ96:IVK381 JFF96:JFG381 JPB96:JPC381 JYX96:JYY381 KIT96:KIU381 KSP96:KSQ381 LCL96:LCM381 LMH96:LMI381 LWD96:LWE381 MFZ96:MGA381 MPV96:MPW381 MZR96:MZS381 NJN96:NJO381 NTJ96:NTK381 ODF96:ODG381 ONB96:ONC381 OWX96:OWY381 PGT96:PGU381 PQP96:PQQ381 QAL96:QAM381 QKH96:QKI381 QUD96:QUE381 RDZ96:REA381 RNV96:RNW381 RXR96:RXS381 SHN96:SHO381 SRJ96:SRK381 TBF96:TBG381 TLB96:TLC381 TUX96:TUY381 UET96:UEU381 UOP96:UOQ381 UYL96:UYM381 VIH96:VII381 VSD96:VSE381 WBZ96:WCA381 WLV458:WLW788 WVR458:WVS788 JF458:JG788 TB458:TC788 ACX458:ACY788 AMT458:AMU788 AWP458:AWQ788 BGL458:BGM788 BQH458:BQI788 CAD458:CAE788 CJZ458:CKA788 CTV458:CTW788 DDR458:DDS788 DNN458:DNO788 DXJ458:DXK788 EHF458:EHG788 ERB458:ERC788 FAX458:FAY788 FKT458:FKU788 FUP458:FUQ788 GEL458:GEM788 GOH458:GOI788 GYD458:GYE788 HHZ458:HIA788 HRV458:HRW788 IBR458:IBS788 ILN458:ILO788 IVJ458:IVK788 JFF458:JFG788 JPB458:JPC788 JYX458:JYY788 KIT458:KIU788 KSP458:KSQ788 LCL458:LCM788 LMH458:LMI788 LWD458:LWE788 MFZ458:MGA788 MPV458:MPW788 MZR458:MZS788 NJN458:NJO788 NTJ458:NTK788 ODF458:ODG788 ONB458:ONC788 OWX458:OWY788 PGT458:PGU788 PQP458:PQQ788 QAL458:QAM788 QKH458:QKI788 QUD458:QUE788 RDZ458:REA788 RNV458:RNW788 RXR458:RXS788 SHN458:SHO788 SRJ458:SRK788 TBF458:TBG788 TLB458:TLC788 TUX458:TUY788 UET458:UEU788 UOP458:UOQ788 UYL458:UYM788 VIH458:VII788 VSD458:VSE788 WBZ1951:WCA2110 VSD1951:VSE2110 VIH1951:VII2110 UYL1951:UYM2110 UOP1951:UOQ2110 UET1951:UEU2110 TUX1951:TUY2110 TLB1951:TLC2110 TBF1951:TBG2110 SRJ1951:SRK2110 SHN1951:SHO2110 RXR1951:RXS2110 RNV1951:RNW2110 RDZ1951:REA2110 QUD1951:QUE2110 QKH1951:QKI2110 QAL1951:QAM2110 PQP1951:PQQ2110 PGT1951:PGU2110 OWX1951:OWY2110 ONB1951:ONC2110 ODF1951:ODG2110 NTJ1951:NTK2110 NJN1951:NJO2110 MZR1951:MZS2110 MPV1951:MPW2110 MFZ1951:MGA2110 LWD1951:LWE2110 LMH1951:LMI2110 LCL1951:LCM2110 KSP1951:KSQ2110 KIT1951:KIU2110 JYX1951:JYY2110 JPB1951:JPC2110 JFF1951:JFG2110 IVJ1951:IVK2110 ILN1951:ILO2110 IBR1951:IBS2110 HRV1951:HRW2110 HHZ1951:HIA2110 GYD1951:GYE2110 GOH1951:GOI2110 GEL1951:GEM2110 FUP1951:FUQ2110 FKT1951:FKU2110 FAX1951:FAY2110 ERB1951:ERC2110 EHF1951:EHG2110 DXJ1951:DXK2110 DNN1951:DNO2110 DDR1951:DDS2110 CTV1951:CTW2110 CJZ1951:CKA2110 CAD1951:CAE2110 BQH1951:BQI2110 BGL1951:BGM2110 AWP1951:AWQ2110 AMT1951:AMU2110 ACX1951:ACY2110 TB1951:TC2110 JF1951:JG2110 WVR1951:WVS2110 VSD2112:VSE2419 VIH2112:VII2419 UYL2112:UYM2419 UOP2112:UOQ2419 UET2112:UEU2419 TUX2112:TUY2419 TLB2112:TLC2419 TBF2112:TBG2419 SRJ2112:SRK2419 SHN2112:SHO2419 RXR2112:RXS2419 RNV2112:RNW2419 RDZ2112:REA2419 QUD2112:QUE2419 QKH2112:QKI2419 QAL2112:QAM2419 PQP2112:PQQ2419 PGT2112:PGU2419 OWX2112:OWY2419 ONB2112:ONC2419 ODF2112:ODG2419 NTJ2112:NTK2419 NJN2112:NJO2419 MZR2112:MZS2419 MPV2112:MPW2419 MFZ2112:MGA2419 LWD2112:LWE2419 LMH2112:LMI2419 LCL2112:LCM2419 KSP2112:KSQ2419 KIT2112:KIU2419 JYX2112:JYY2419 JPB2112:JPC2419 JFF2112:JFG2419 IVJ2112:IVK2419 ILN2112:ILO2419 IBR2112:IBS2419 HRV2112:HRW2419 HHZ2112:HIA2419 GYD2112:GYE2419 GOH2112:GOI2419 GEL2112:GEM2419 FUP2112:FUQ2419 FKT2112:FKU2419 FAX2112:FAY2419 ERB2112:ERC2419 EHF2112:EHG2419 DXJ2112:DXK2419 DNN2112:DNO2419 DDR2112:DDS2419 CTV2112:CTW2419 CJZ2112:CKA2419 CAD2112:CAE2419 BQH2112:BQI2419 BGL2112:BGM2419 AWP2112:AWQ2419 AMT2112:AMU2419 ACX2112:ACY2419 TB2112:TC2419 JF2112:JG2419 WVR2112:WVS2419 WLV2112:WLW2419 WBZ2112:WCA2419 JF790:JG906 TB790:TC906 ACX790:ACY906 AMT790:AMU906 AWP790:AWQ906 BGL790:BGM906 BQH790:BQI906 CAD790:CAE906 CJZ790:CKA906 CTV790:CTW906 DDR790:DDS906 DNN790:DNO906 DXJ790:DXK906 EHF790:EHG906 ERB790:ERC906 FAX790:FAY906 FKT790:FKU906 FUP790:FUQ906 GEL790:GEM906 GOH790:GOI906 GYD790:GYE906 HHZ790:HIA906 HRV790:HRW906 IBR790:IBS906 ILN790:ILO906 IVJ790:IVK906 JFF790:JFG906 JPB790:JPC906 JYX790:JYY906 KIT790:KIU906 KSP790:KSQ906 LCL790:LCM906 LMH790:LMI906 LWD790:LWE906 MFZ790:MGA906 MPV790:MPW906 MZR790:MZS906 NJN790:NJO906 NTJ790:NTK906 ODF790:ODG906 ONB790:ONC906 OWX790:OWY906 PGT790:PGU906 PQP790:PQQ906 QAL790:QAM906 QKH790:QKI906 QUD790:QUE906 RDZ790:REA906 RNV790:RNW906 RXR790:RXS906 SHN790:SHO906 SRJ790:SRK906 TBF790:TBG906 TLB790:TLC906 TUX790:TUY906 UET790:UEU906 UOP790:UOQ906 UYL790:UYM906 VIH790:VII906 VSD790:VSE906 WBZ790:WCA906 WLV790:WLW906 WVR790:WVS906" xr:uid="{00000000-0002-0000-0000-00001F000000}"/>
    <dataValidation type="list" allowBlank="1" showInputMessage="1" showErrorMessage="1" errorTitle="Estado solicitud vigencias" error="Despliegue la flecha y seleccione el estado en que se encuentra la solicitud de vigencia futura." sqref="WWD11 WMH11 WCL11 VSP11 VIT11 UYX11 UPB11 UFF11 TVJ11 TLN11 TBR11 SRV11 SHZ11 RYD11 ROH11 REL11 QUP11 QKT11 QAX11 PRB11 PHF11 OXJ11 ONN11 ODR11 NTV11 NJZ11 NAD11 MQH11 MGL11 LWP11 LMT11 LCX11 KTB11 KJF11 JZJ11 JPN11 JFR11 IVV11 ILZ11 ICD11 HSH11 HIL11 GYP11 GOT11 GEX11 FVB11 FLF11 FBJ11 ERN11 EHR11 DXV11 DNZ11 DED11 CUH11 CKL11 CAP11 BQT11 BGX11 AXB11 ANF11 ADJ11 TN11 JR11 WWD16 WMH16 WCL16 VSP16 VIT16 UYX16 UPB16 UFF16 TVJ16 TLN16 TBR16 SRV16 SHZ16 RYD16 ROH16 REL16 QUP16 QKT16 QAX16 PRB16 PHF16 OXJ16 ONN16 ODR16 NTV16 NJZ16 NAD16 MQH16 MGL16 LWP16 LMT16 LCX16 KTB16 KJF16 JZJ16 JPN16 JFR16 IVV16 ILZ16 ICD16 HSH16 HIL16 GYP16 GOT16 GEX16 FVB16 FLF16 FBJ16 ERN16 EHR16 DXV16 DNZ16 DED16 CUH16 CKL16 CAP16 BQT16 BGX16 AXB16 ANF16 ADJ16 TN16 JR16 WWD19 WMH19 WCL19 VSP19 VIT19 UYX19 UPB19 UFF19 TVJ19 TLN19 TBR19 SRV19 SHZ19 RYD19 ROH19 REL19 QUP19 QKT19 QAX19 PRB19 PHF19 OXJ19 ONN19 ODR19 NTV19 NJZ19 NAD19 MQH19 MGL19 LWP19 LMT19 LCX19 KTB19 KJF19 JZJ19 JPN19 JFR19 IVV19 ILZ19 ICD19 HSH19 HIL19 GYP19 GOT19 GEX19 FVB19 FLF19 FBJ19 ERN19 EHR19 DXV19 DNZ19 DED19 CUH19 CKL19 CAP19 BQT19 BGX19 AXB19 ANF19 ADJ19 TN19 JR19 WWD22 WMH22 WCL22 VSP22 VIT22 UYX22 UPB22 UFF22 TVJ22 TLN22 TBR22 SRV22 SHZ22 RYD22 ROH22 REL22 QUP22 QKT22 QAX22 PRB22 PHF22 OXJ22 ONN22 ODR22 NTV22 NJZ22 NAD22 MQH22 MGL22 LWP22 LMT22 LCX22 KTB22 KJF22 JZJ22 JPN22 JFR22 IVV22 ILZ22 ICD22 HSH22 HIL22 GYP22 GOT22 GEX22 FVB22 FLF22 FBJ22 ERN22 EHR22 DXV22 DNZ22 DED22 CUH22 CKL22 CAP22 BQT22 BGX22 AXB22 ANF22 ADJ22 TN22 JR22 WWD25 WMH25 WCL25 VSP25 VIT25 UYX25 UPB25 UFF25 TVJ25 TLN25 TBR25 SRV25 SHZ25 RYD25 ROH25 REL25 QUP25 QKT25 QAX25 PRB25 PHF25 OXJ25 ONN25 ODR25 NTV25 NJZ25 NAD25 MQH25 MGL25 LWP25 LMT25 LCX25 KTB25 KJF25 JZJ25 JPN25 JFR25 IVV25 ILZ25 ICD25 HSH25 HIL25 GYP25 GOT25 GEX25 FVB25 FLF25 FBJ25 ERN25 EHR25 DXV25 DNZ25 DED25 CUH25 CKL25 CAP25 BQT25 BGX25 AXB25 ANF25 ADJ25 TN25 JR25 WMH28:WMH29 WCL28:WCL29 VSP28:VSP29 VIT28:VIT29 UYX28:UYX29 UPB28:UPB29 UFF28:UFF29 TVJ28:TVJ29 TLN28:TLN29 TBR28:TBR29 SRV28:SRV29 SHZ28:SHZ29 RYD28:RYD29 ROH28:ROH29 REL28:REL29 QUP28:QUP29 QKT28:QKT29 QAX28:QAX29 PRB28:PRB29 PHF28:PHF29 OXJ28:OXJ29 ONN28:ONN29 ODR28:ODR29 NTV28:NTV29 NJZ28:NJZ29 NAD28:NAD29 MQH28:MQH29 MGL28:MGL29 LWP28:LWP29 LMT28:LMT29 LCX28:LCX29 KTB28:KTB29 KJF28:KJF29 JZJ28:JZJ29 JPN28:JPN29 JFR28:JFR29 IVV28:IVV29 ILZ28:ILZ29 ICD28:ICD29 HSH28:HSH29 HIL28:HIL29 GYP28:GYP29 GOT28:GOT29 GEX28:GEX29 FVB28:FVB29 FLF28:FLF29 FBJ28:FBJ29 ERN28:ERN29 EHR28:EHR29 DXV28:DXV29 DNZ28:DNZ29 DED28:DED29 CUH28:CUH29 CKL28:CKL29 CAP28:CAP29 BQT28:BQT29 BGX28:BGX29 AXB28:AXB29 ANF28:ANF29 ADJ28:ADJ29 TN28:TN29 JR28:JR29 JR1008 WWD32 WMH32 WCL32 VSP32 VIT32 UYX32 UPB32 UFF32 TVJ32 TLN32 TBR32 SRV32 SHZ32 RYD32 ROH32 REL32 QUP32 QKT32 QAX32 PRB32 PHF32 OXJ32 ONN32 ODR32 NTV32 NJZ32 NAD32 MQH32 MGL32 LWP32 LMT32 LCX32 KTB32 KJF32 JZJ32 JPN32 JFR32 IVV32 ILZ32 ICD32 HSH32 HIL32 GYP32 GOT32 GEX32 FVB32 FLF32 FBJ32 ERN32 EHR32 DXV32 DNZ32 DED32 CUH32 CKL32 CAP32 BQT32 BGX32 AXB32 ANF32 ADJ32 TN32 JR32 WWD36 WMH36 WCL36 VSP36 VIT36 UYX36 UPB36 UFF36 TVJ36 TLN36 TBR36 SRV36 SHZ36 RYD36 ROH36 REL36 QUP36 QKT36 QAX36 PRB36 PHF36 OXJ36 ONN36 ODR36 NTV36 NJZ36 NAD36 MQH36 MGL36 LWP36 LMT36 LCX36 KTB36 KJF36 JZJ36 JPN36 JFR36 IVV36 ILZ36 ICD36 HSH36 HIL36 GYP36 GOT36 GEX36 FVB36 FLF36 FBJ36 ERN36 EHR36 DXV36 DNZ36 DED36 CUH36 CKL36 CAP36 BQT36 BGX36 AXB36 ANF36 ADJ36 TN36 JR36 WWD39 WMH39 WCL39 VSP39 VIT39 UYX39 UPB39 UFF39 TVJ39 TLN39 TBR39 SRV39 SHZ39 RYD39 ROH39 REL39 QUP39 QKT39 QAX39 PRB39 PHF39 OXJ39 ONN39 ODR39 NTV39 NJZ39 NAD39 MQH39 MGL39 LWP39 LMT39 LCX39 KTB39 KJF39 JZJ39 JPN39 JFR39 IVV39 ILZ39 ICD39 HSH39 HIL39 GYP39 GOT39 GEX39 FVB39 FLF39 FBJ39 ERN39 EHR39 DXV39 DNZ39 DED39 CUH39 CKL39 CAP39 BQT39 BGX39 AXB39 ANF39 ADJ39 TN39 JR39 WWD42 WMH42 WCL42 VSP42 VIT42 UYX42 UPB42 UFF42 TVJ42 TLN42 TBR42 SRV42 SHZ42 RYD42 ROH42 REL42 QUP42 QKT42 QAX42 PRB42 PHF42 OXJ42 ONN42 ODR42 NTV42 NJZ42 NAD42 MQH42 MGL42 LWP42 LMT42 LCX42 KTB42 KJF42 JZJ42 JPN42 JFR42 IVV42 ILZ42 ICD42 HSH42 HIL42 GYP42 GOT42 GEX42 FVB42 FLF42 FBJ42 ERN42 EHR42 DXV42 DNZ42 DED42 CUH42 CKL42 CAP42 BQT42 BGX42 AXB42 ANF42 ADJ42 TN42 JR42 WWD45 WMH45 WCL45 VSP45 VIT45 UYX45 UPB45 UFF45 TVJ45 TLN45 TBR45 SRV45 SHZ45 RYD45 ROH45 REL45 QUP45 QKT45 QAX45 PRB45 PHF45 OXJ45 ONN45 ODR45 NTV45 NJZ45 NAD45 MQH45 MGL45 LWP45 LMT45 LCX45 KTB45 KJF45 JZJ45 JPN45 JFR45 IVV45 ILZ45 ICD45 HSH45 HIL45 GYP45 GOT45 GEX45 FVB45 FLF45 FBJ45 ERN45 EHR45 DXV45 DNZ45 DED45 CUH45 CKL45 CAP45 BQT45 BGX45 AXB45 ANF45 ADJ45 TN45 JR45 WWD48 WMH48 WCL48 VSP48 VIT48 UYX48 UPB48 UFF48 TVJ48 TLN48 TBR48 SRV48 SHZ48 RYD48 ROH48 REL48 QUP48 QKT48 QAX48 PRB48 PHF48 OXJ48 ONN48 ODR48 NTV48 NJZ48 NAD48 MQH48 MGL48 LWP48 LMT48 LCX48 KTB48 KJF48 JZJ48 JPN48 JFR48 IVV48 ILZ48 ICD48 HSH48 HIL48 GYP48 GOT48 GEX48 FVB48 FLF48 FBJ48 ERN48 EHR48 DXV48 DNZ48 DED48 CUH48 CKL48 CAP48 BQT48 BGX48 AXB48 ANF48 ADJ48 TN48 JR48 WWD51:WWD52 WMH51:WMH52 WCL51:WCL52 VSP51:VSP52 VIT51:VIT52 UYX51:UYX52 UPB51:UPB52 UFF51:UFF52 TVJ51:TVJ52 TLN51:TLN52 TBR51:TBR52 SRV51:SRV52 SHZ51:SHZ52 RYD51:RYD52 ROH51:ROH52 REL51:REL52 QUP51:QUP52 QKT51:QKT52 QAX51:QAX52 PRB51:PRB52 PHF51:PHF52 OXJ51:OXJ52 ONN51:ONN52 ODR51:ODR52 NTV51:NTV52 NJZ51:NJZ52 NAD51:NAD52 MQH51:MQH52 MGL51:MGL52 LWP51:LWP52 LMT51:LMT52 LCX51:LCX52 KTB51:KTB52 KJF51:KJF52 JZJ51:JZJ52 JPN51:JPN52 JFR51:JFR52 IVV51:IVV52 ILZ51:ILZ52 ICD51:ICD52 HSH51:HSH52 HIL51:HIL52 GYP51:GYP52 GOT51:GOT52 GEX51:GEX52 FVB51:FVB52 FLF51:FLF52 FBJ51:FBJ52 ERN51:ERN52 EHR51:EHR52 DXV51:DXV52 DNZ51:DNZ52 DED51:DED52 CUH51:CUH52 CKL51:CKL52 CAP51:CAP52 BQT51:BQT52 BGX51:BGX52 AXB51:AXB52 ANF51:ANF52 ADJ51:ADJ52 TN51:TN52 JR51:JR52 WWD57 WMH57 WCL57 VSP57 VIT57 UYX57 UPB57 UFF57 TVJ57 TLN57 TBR57 SRV57 SHZ57 RYD57 ROH57 REL57 QUP57 QKT57 QAX57 PRB57 PHF57 OXJ57 ONN57 ODR57 NTV57 NJZ57 NAD57 MQH57 MGL57 LWP57 LMT57 LCX57 KTB57 KJF57 JZJ57 JPN57 JFR57 IVV57 ILZ57 ICD57 HSH57 HIL57 GYP57 GOT57 GEX57 FVB57 FLF57 FBJ57 ERN57 EHR57 DXV57 DNZ57 DED57 CUH57 CKL57 CAP57 BQT57 BGX57 AXB57 ANF57 ADJ57 TN57 JR57 WWD60 WMH60 WCL60 VSP60 VIT60 UYX60 UPB60 UFF60 TVJ60 TLN60 TBR60 SRV60 SHZ60 RYD60 ROH60 REL60 QUP60 QKT60 QAX60 PRB60 PHF60 OXJ60 ONN60 ODR60 NTV60 NJZ60 NAD60 MQH60 MGL60 LWP60 LMT60 LCX60 KTB60 KJF60 JZJ60 JPN60 JFR60 IVV60 ILZ60 ICD60 HSH60 HIL60 GYP60 GOT60 GEX60 FVB60 FLF60 FBJ60 ERN60 EHR60 DXV60 DNZ60 DED60 CUH60 CKL60 CAP60 BQT60 BGX60 AXB60 ANF60 ADJ60 TN60 JR60 WWD63 WMH63 WCL63 VSP63 VIT63 UYX63 UPB63 UFF63 TVJ63 TLN63 TBR63 SRV63 SHZ63 RYD63 ROH63 REL63 QUP63 QKT63 QAX63 PRB63 PHF63 OXJ63 ONN63 ODR63 NTV63 NJZ63 NAD63 MQH63 MGL63 LWP63 LMT63 LCX63 KTB63 KJF63 JZJ63 JPN63 JFR63 IVV63 ILZ63 ICD63 HSH63 HIL63 GYP63 GOT63 GEX63 FVB63 FLF63 FBJ63 ERN63 EHR63 DXV63 DNZ63 DED63 CUH63 CKL63 CAP63 BQT63 BGX63 AXB63 ANF63 ADJ63 TN63 JR63 WWD66 WMH66 WCL66 VSP66 VIT66 UYX66 UPB66 UFF66 TVJ66 TLN66 TBR66 SRV66 SHZ66 RYD66 ROH66 REL66 QUP66 QKT66 QAX66 PRB66 PHF66 OXJ66 ONN66 ODR66 NTV66 NJZ66 NAD66 MQH66 MGL66 LWP66 LMT66 LCX66 KTB66 KJF66 JZJ66 JPN66 JFR66 IVV66 ILZ66 ICD66 HSH66 HIL66 GYP66 GOT66 GEX66 FVB66 FLF66 FBJ66 ERN66 EHR66 DXV66 DNZ66 DED66 CUH66 CKL66 CAP66 BQT66 BGX66 AXB66 ANF66 ADJ66 TN66 JR66 WWD69 WMH69 WCL69 VSP69 VIT69 UYX69 UPB69 UFF69 TVJ69 TLN69 TBR69 SRV69 SHZ69 RYD69 ROH69 REL69 QUP69 QKT69 QAX69 PRB69 PHF69 OXJ69 ONN69 ODR69 NTV69 NJZ69 NAD69 MQH69 MGL69 LWP69 LMT69 LCX69 KTB69 KJF69 JZJ69 JPN69 JFR69 IVV69 ILZ69 ICD69 HSH69 HIL69 GYP69 GOT69 GEX69 FVB69 FLF69 FBJ69 ERN69 EHR69 DXV69 DNZ69 DED69 CUH69 CKL69 CAP69 BQT69 BGX69 AXB69 ANF69 ADJ69 TN69 JR69 WWD72 WMH72 WCL72 VSP72 VIT72 UYX72 UPB72 UFF72 TVJ72 TLN72 TBR72 SRV72 SHZ72 RYD72 ROH72 REL72 QUP72 QKT72 QAX72 PRB72 PHF72 OXJ72 ONN72 ODR72 NTV72 NJZ72 NAD72 MQH72 MGL72 LWP72 LMT72 LCX72 KTB72 KJF72 JZJ72 JPN72 JFR72 IVV72 ILZ72 ICD72 HSH72 HIL72 GYP72 GOT72 GEX72 FVB72 FLF72 FBJ72 ERN72 EHR72 DXV72 DNZ72 DED72 CUH72 CKL72 CAP72 BQT72 BGX72 AXB72 ANF72 ADJ72 TN72 JR72 WWD75 WMH75 WCL75 VSP75 VIT75 UYX75 UPB75 UFF75 TVJ75 TLN75 TBR75 SRV75 SHZ75 RYD75 ROH75 REL75 QUP75 QKT75 QAX75 PRB75 PHF75 OXJ75 ONN75 ODR75 NTV75 NJZ75 NAD75 MQH75 MGL75 LWP75 LMT75 LCX75 KTB75 KJF75 JZJ75 JPN75 JFR75 IVV75 ILZ75 ICD75 HSH75 HIL75 GYP75 GOT75 GEX75 FVB75 FLF75 FBJ75 ERN75 EHR75 DXV75 DNZ75 DED75 CUH75 CKL75 CAP75 BQT75 BGX75 AXB75 ANF75 ADJ75 TN75 JR75 WMH78:WMH79 WCL78:WCL79 VSP78:VSP79 VIT78:VIT79 UYX78:UYX79 UPB78:UPB79 UFF78:UFF79 TVJ78:TVJ79 TLN78:TLN79 TBR78:TBR79 SRV78:SRV79 SHZ78:SHZ79 RYD78:RYD79 ROH78:ROH79 REL78:REL79 QUP78:QUP79 QKT78:QKT79 QAX78:QAX79 PRB78:PRB79 PHF78:PHF79 OXJ78:OXJ79 ONN78:ONN79 ODR78:ODR79 NTV78:NTV79 NJZ78:NJZ79 NAD78:NAD79 MQH78:MQH79 MGL78:MGL79 LWP78:LWP79 LMT78:LMT79 LCX78:LCX79 KTB78:KTB79 KJF78:KJF79 JZJ78:JZJ79 JPN78:JPN79 JFR78:JFR79 IVV78:IVV79 ILZ78:ILZ79 ICD78:ICD79 HSH78:HSH79 HIL78:HIL79 GYP78:GYP79 GOT78:GOT79 GEX78:GEX79 FVB78:FVB79 FLF78:FLF79 FBJ78:FBJ79 ERN78:ERN79 EHR78:EHR79 DXV78:DXV79 DNZ78:DNZ79 DED78:DED79 CUH78:CUH79 CKL78:CKL79 CAP78:CAP79 BQT78:BQT79 BGX78:BGX79 AXB78:AXB79 ANF78:ANF79 ADJ78:ADJ79 TN78:TN79 JR78:JR79 WWD28:WWD29 WMH82:WMH83 WCL82:WCL83 VSP82:VSP83 VIT82:VIT83 UYX82:UYX83 UPB82:UPB83 UFF82:UFF83 TVJ82:TVJ83 TLN82:TLN83 TBR82:TBR83 SRV82:SRV83 SHZ82:SHZ83 RYD82:RYD83 ROH82:ROH83 REL82:REL83 QUP82:QUP83 QKT82:QKT83 QAX82:QAX83 PRB82:PRB83 PHF82:PHF83 OXJ82:OXJ83 ONN82:ONN83 ODR82:ODR83 NTV82:NTV83 NJZ82:NJZ83 NAD82:NAD83 MQH82:MQH83 MGL82:MGL83 LWP82:LWP83 LMT82:LMT83 LCX82:LCX83 KTB82:KTB83 KJF82:KJF83 JZJ82:JZJ83 JPN82:JPN83 JFR82:JFR83 IVV82:IVV83 ILZ82:ILZ83 ICD82:ICD83 HSH82:HSH83 HIL82:HIL83 GYP82:GYP83 GOT82:GOT83 GEX82:GEX83 FVB82:FVB83 FLF82:FLF83 FBJ82:FBJ83 ERN82:ERN83 EHR82:EHR83 DXV82:DXV83 DNZ82:DNZ83 DED82:DED83 CUH82:CUH83 CKL82:CKL83 CAP82:CAP83 BQT82:BQT83 BGX82:BGX83 AXB82:AXB83 ANF82:ANF83 ADJ82:ADJ83 TN82:TN83 JR82:JR83 WWD78:WWD79 WWD86 WMH86 WCL86 VSP86 VIT86 UYX86 UPB86 UFF86 TVJ86 TLN86 TBR86 SRV86 SHZ86 RYD86 ROH86 REL86 QUP86 QKT86 QAX86 PRB86 PHF86 OXJ86 ONN86 ODR86 NTV86 NJZ86 NAD86 MQH86 MGL86 LWP86 LMT86 LCX86 KTB86 KJF86 JZJ86 JPN86 JFR86 IVV86 ILZ86 ICD86 HSH86 HIL86 GYP86 GOT86 GEX86 FVB86 FLF86 FBJ86 ERN86 EHR86 DXV86 DNZ86 DED86 CUH86 CKL86 CAP86 BQT86 BGX86 AXB86 ANF86 ADJ86 TN86 JR86 WWD89 WMH89 WCL89 VSP89 VIT89 UYX89 UPB89 UFF89 TVJ89 TLN89 TBR89 SRV89 SHZ89 RYD89 ROH89 REL89 QUP89 QKT89 QAX89 PRB89 PHF89 OXJ89 ONN89 ODR89 NTV89 NJZ89 NAD89 MQH89 MGL89 LWP89 LMT89 LCX89 KTB89 KJF89 JZJ89 JPN89 JFR89 IVV89 ILZ89 ICD89 HSH89 HIL89 GYP89 GOT89 GEX89 FVB89 FLF89 FBJ89 ERN89 EHR89 DXV89 DNZ89 DED89 CUH89 CKL89 CAP89 BQT89 BGX89 AXB89 ANF89 ADJ89 TN89 JR89 WWD92 WMH92 WCL92 VSP92 VIT92 UYX92 UPB92 UFF92 TVJ92 TLN92 TBR92 SRV92 SHZ92 RYD92 ROH92 REL92 QUP92 QKT92 QAX92 PRB92 PHF92 OXJ92 ONN92 ODR92 NTV92 NJZ92 NAD92 MQH92 MGL92 LWP92 LMT92 LCX92 KTB92 KJF92 JZJ92 JPN92 JFR92 IVV92 ILZ92 ICD92 HSH92 HIL92 GYP92 GOT92 GEX92 FVB92 FLF92 FBJ92 ERN92 EHR92 DXV92 DNZ92 DED92 CUH92 CKL92 CAP92 BQT92 BGX92 AXB92 ANF92 ADJ92 TN92 JR92 WWD95 WMH95 WCL95 VSP95 VIT95 UYX95 UPB95 UFF95 TVJ95 TLN95 TBR95 SRV95 SHZ95 RYD95 ROH95 REL95 QUP95 QKT95 QAX95 PRB95 PHF95 OXJ95 ONN95 ODR95 NTV95 NJZ95 NAD95 MQH95 MGL95 LWP95 LMT95 LCX95 KTB95 KJF95 JZJ95 JPN95 JFR95 IVV95 ILZ95 ICD95 HSH95 HIL95 GYP95 GOT95 GEX95 FVB95 FLF95 FBJ95 ERN95 EHR95 DXV95 DNZ95 DED95 CUH95 CKL95 CAP95 BQT95 BGX95 AXB95 ANF95 ADJ95 TN95 JR95 WWD382 WMH382 WCL382 VSP382 VIT382 UYX382 UPB382 UFF382 TVJ382 TLN382 TBR382 SRV382 SHZ382 RYD382 ROH382 REL382 QUP382 QKT382 QAX382 PRB382 PHF382 OXJ382 ONN382 ODR382 NTV382 NJZ382 NAD382 MQH382 MGL382 LWP382 LMT382 LCX382 KTB382 KJF382 JZJ382 JPN382 JFR382 IVV382 ILZ382 ICD382 HSH382 HIL382 GYP382 GOT382 GEX382 FVB382 FLF382 FBJ382 ERN382 EHR382 DXV382 DNZ382 DED382 CUH382 CKL382 CAP382 BQT382 BGX382 AXB382 ANF382 ADJ382 TN382 JR382 WWD385 WMH385 WCL385 VSP385 VIT385 UYX385 UPB385 UFF385 TVJ385 TLN385 TBR385 SRV385 SHZ385 RYD385 ROH385 REL385 QUP385 QKT385 QAX385 PRB385 PHF385 OXJ385 ONN385 ODR385 NTV385 NJZ385 NAD385 MQH385 MGL385 LWP385 LMT385 LCX385 KTB385 KJF385 JZJ385 JPN385 JFR385 IVV385 ILZ385 ICD385 HSH385 HIL385 GYP385 GOT385 GEX385 FVB385 FLF385 FBJ385 ERN385 EHR385 DXV385 DNZ385 DED385 CUH385 CKL385 CAP385 BQT385 BGX385 AXB385 ANF385 ADJ385 TN385 JR385 WWD388 WMH388 WCL388 VSP388 VIT388 UYX388 UPB388 UFF388 TVJ388 TLN388 TBR388 SRV388 SHZ388 RYD388 ROH388 REL388 QUP388 QKT388 QAX388 PRB388 PHF388 OXJ388 ONN388 ODR388 NTV388 NJZ388 NAD388 MQH388 MGL388 LWP388 LMT388 LCX388 KTB388 KJF388 JZJ388 JPN388 JFR388 IVV388 ILZ388 ICD388 HSH388 HIL388 GYP388 GOT388 GEX388 FVB388 FLF388 FBJ388 ERN388 EHR388 DXV388 DNZ388 DED388 CUH388 CKL388 CAP388 BQT388 BGX388 AXB388 ANF388 ADJ388 TN388 JR388 WWD391 WMH391 WCL391 VSP391 VIT391 UYX391 UPB391 UFF391 TVJ391 TLN391 TBR391 SRV391 SHZ391 RYD391 ROH391 REL391 QUP391 QKT391 QAX391 PRB391 PHF391 OXJ391 ONN391 ODR391 NTV391 NJZ391 NAD391 MQH391 MGL391 LWP391 LMT391 LCX391 KTB391 KJF391 JZJ391 JPN391 JFR391 IVV391 ILZ391 ICD391 HSH391 HIL391 GYP391 GOT391 GEX391 FVB391 FLF391 FBJ391 ERN391 EHR391 DXV391 DNZ391 DED391 CUH391 CKL391 CAP391 BQT391 BGX391 AXB391 ANF391 ADJ391 TN391 JR391 WWD394 WMH394 WCL394 VSP394 VIT394 UYX394 UPB394 UFF394 TVJ394 TLN394 TBR394 SRV394 SHZ394 RYD394 ROH394 REL394 QUP394 QKT394 QAX394 PRB394 PHF394 OXJ394 ONN394 ODR394 NTV394 NJZ394 NAD394 MQH394 MGL394 LWP394 LMT394 LCX394 KTB394 KJF394 JZJ394 JPN394 JFR394 IVV394 ILZ394 ICD394 HSH394 HIL394 GYP394 GOT394 GEX394 FVB394 FLF394 FBJ394 ERN394 EHR394 DXV394 DNZ394 DED394 CUH394 CKL394 CAP394 BQT394 BGX394 AXB394 ANF394 ADJ394 TN394 JR394 WWD397 WMH397 WCL397 VSP397 VIT397 UYX397 UPB397 UFF397 TVJ397 TLN397 TBR397 SRV397 SHZ397 RYD397 ROH397 REL397 QUP397 QKT397 QAX397 PRB397 PHF397 OXJ397 ONN397 ODR397 NTV397 NJZ397 NAD397 MQH397 MGL397 LWP397 LMT397 LCX397 KTB397 KJF397 JZJ397 JPN397 JFR397 IVV397 ILZ397 ICD397 HSH397 HIL397 GYP397 GOT397 GEX397 FVB397 FLF397 FBJ397 ERN397 EHR397 DXV397 DNZ397 DED397 CUH397 CKL397 CAP397 BQT397 BGX397 AXB397 ANF397 ADJ397 TN397 JR397 WWD400 WMH400 WCL400 VSP400 VIT400 UYX400 UPB400 UFF400 TVJ400 TLN400 TBR400 SRV400 SHZ400 RYD400 ROH400 REL400 QUP400 QKT400 QAX400 PRB400 PHF400 OXJ400 ONN400 ODR400 NTV400 NJZ400 NAD400 MQH400 MGL400 LWP400 LMT400 LCX400 KTB400 KJF400 JZJ400 JPN400 JFR400 IVV400 ILZ400 ICD400 HSH400 HIL400 GYP400 GOT400 GEX400 FVB400 FLF400 FBJ400 ERN400 EHR400 DXV400 DNZ400 DED400 CUH400 CKL400 CAP400 BQT400 BGX400 AXB400 ANF400 ADJ400 TN400 JR400 WWD403 WMH403 WCL403 VSP403 VIT403 UYX403 UPB403 UFF403 TVJ403 TLN403 TBR403 SRV403 SHZ403 RYD403 ROH403 REL403 QUP403 QKT403 QAX403 PRB403 PHF403 OXJ403 ONN403 ODR403 NTV403 NJZ403 NAD403 MQH403 MGL403 LWP403 LMT403 LCX403 KTB403 KJF403 JZJ403 JPN403 JFR403 IVV403 ILZ403 ICD403 HSH403 HIL403 GYP403 GOT403 GEX403 FVB403 FLF403 FBJ403 ERN403 EHR403 DXV403 DNZ403 DED403 CUH403 CKL403 CAP403 BQT403 BGX403 AXB403 ANF403 ADJ403 TN403 JR403 WWD406 WMH406 WCL406 VSP406 VIT406 UYX406 UPB406 UFF406 TVJ406 TLN406 TBR406 SRV406 SHZ406 RYD406 ROH406 REL406 QUP406 QKT406 QAX406 PRB406 PHF406 OXJ406 ONN406 ODR406 NTV406 NJZ406 NAD406 MQH406 MGL406 LWP406 LMT406 LCX406 KTB406 KJF406 JZJ406 JPN406 JFR406 IVV406 ILZ406 ICD406 HSH406 HIL406 GYP406 GOT406 GEX406 FVB406 FLF406 FBJ406 ERN406 EHR406 DXV406 DNZ406 DED406 CUH406 CKL406 CAP406 BQT406 BGX406 AXB406 ANF406 ADJ406 TN406 JR406 WWD409 WMH409 WCL409 VSP409 VIT409 UYX409 UPB409 UFF409 TVJ409 TLN409 TBR409 SRV409 SHZ409 RYD409 ROH409 REL409 QUP409 QKT409 QAX409 PRB409 PHF409 OXJ409 ONN409 ODR409 NTV409 NJZ409 NAD409 MQH409 MGL409 LWP409 LMT409 LCX409 KTB409 KJF409 JZJ409 JPN409 JFR409 IVV409 ILZ409 ICD409 HSH409 HIL409 GYP409 GOT409 GEX409 FVB409 FLF409 FBJ409 ERN409 EHR409 DXV409 DNZ409 DED409 CUH409 CKL409 CAP409 BQT409 BGX409 AXB409 ANF409 ADJ409 TN409 JR409 WWD412 WMH412 WCL412 VSP412 VIT412 UYX412 UPB412 UFF412 TVJ412 TLN412 TBR412 SRV412 SHZ412 RYD412 ROH412 REL412 QUP412 QKT412 QAX412 PRB412 PHF412 OXJ412 ONN412 ODR412 NTV412 NJZ412 NAD412 MQH412 MGL412 LWP412 LMT412 LCX412 KTB412 KJF412 JZJ412 JPN412 JFR412 IVV412 ILZ412 ICD412 HSH412 HIL412 GYP412 GOT412 GEX412 FVB412 FLF412 FBJ412 ERN412 EHR412 DXV412 DNZ412 DED412 CUH412 CKL412 CAP412 BQT412 BGX412 AXB412 ANF412 ADJ412 TN412 JR412 WWD415 WMH415 WCL415 VSP415 VIT415 UYX415 UPB415 UFF415 TVJ415 TLN415 TBR415 SRV415 SHZ415 RYD415 ROH415 REL415 QUP415 QKT415 QAX415 PRB415 PHF415 OXJ415 ONN415 ODR415 NTV415 NJZ415 NAD415 MQH415 MGL415 LWP415 LMT415 LCX415 KTB415 KJF415 JZJ415 JPN415 JFR415 IVV415 ILZ415 ICD415 HSH415 HIL415 GYP415 GOT415 GEX415 FVB415 FLF415 FBJ415 ERN415 EHR415 DXV415 DNZ415 DED415 CUH415 CKL415 CAP415 BQT415 BGX415 AXB415 ANF415 ADJ415 TN415 JR415 WWD418 WMH418 WCL418 VSP418 VIT418 UYX418 UPB418 UFF418 TVJ418 TLN418 TBR418 SRV418 SHZ418 RYD418 ROH418 REL418 QUP418 QKT418 QAX418 PRB418 PHF418 OXJ418 ONN418 ODR418 NTV418 NJZ418 NAD418 MQH418 MGL418 LWP418 LMT418 LCX418 KTB418 KJF418 JZJ418 JPN418 JFR418 IVV418 ILZ418 ICD418 HSH418 HIL418 GYP418 GOT418 GEX418 FVB418 FLF418 FBJ418 ERN418 EHR418 DXV418 DNZ418 DED418 CUH418 CKL418 CAP418 BQT418 BGX418 AXB418 ANF418 ADJ418 TN418 JR418 WWD421 WMH421 WCL421 VSP421 VIT421 UYX421 UPB421 UFF421 TVJ421 TLN421 TBR421 SRV421 SHZ421 RYD421 ROH421 REL421 QUP421 QKT421 QAX421 PRB421 PHF421 OXJ421 ONN421 ODR421 NTV421 NJZ421 NAD421 MQH421 MGL421 LWP421 LMT421 LCX421 KTB421 KJF421 JZJ421 JPN421 JFR421 IVV421 ILZ421 ICD421 HSH421 HIL421 GYP421 GOT421 GEX421 FVB421 FLF421 FBJ421 ERN421 EHR421 DXV421 DNZ421 DED421 CUH421 CKL421 CAP421 BQT421 BGX421 AXB421 ANF421 ADJ421 TN421 JR421 WWD424 WMH424 WCL424 VSP424 VIT424 UYX424 UPB424 UFF424 TVJ424 TLN424 TBR424 SRV424 SHZ424 RYD424 ROH424 REL424 QUP424 QKT424 QAX424 PRB424 PHF424 OXJ424 ONN424 ODR424 NTV424 NJZ424 NAD424 MQH424 MGL424 LWP424 LMT424 LCX424 KTB424 KJF424 JZJ424 JPN424 JFR424 IVV424 ILZ424 ICD424 HSH424 HIL424 GYP424 GOT424 GEX424 FVB424 FLF424 FBJ424 ERN424 EHR424 DXV424 DNZ424 DED424 CUH424 CKL424 CAP424 BQT424 BGX424 AXB424 ANF424 ADJ424 TN424 JR424 WWD427 WMH427 WCL427 VSP427 VIT427 UYX427 UPB427 UFF427 TVJ427 TLN427 TBR427 SRV427 SHZ427 RYD427 ROH427 REL427 QUP427 QKT427 QAX427 PRB427 PHF427 OXJ427 ONN427 ODR427 NTV427 NJZ427 NAD427 MQH427 MGL427 LWP427 LMT427 LCX427 KTB427 KJF427 JZJ427 JPN427 JFR427 IVV427 ILZ427 ICD427 HSH427 HIL427 GYP427 GOT427 GEX427 FVB427 FLF427 FBJ427 ERN427 EHR427 DXV427 DNZ427 DED427 CUH427 CKL427 CAP427 BQT427 BGX427 AXB427 ANF427 ADJ427 TN427 JR427 WWD430 WMH430 WCL430 VSP430 VIT430 UYX430 UPB430 UFF430 TVJ430 TLN430 TBR430 SRV430 SHZ430 RYD430 ROH430 REL430 QUP430 QKT430 QAX430 PRB430 PHF430 OXJ430 ONN430 ODR430 NTV430 NJZ430 NAD430 MQH430 MGL430 LWP430 LMT430 LCX430 KTB430 KJF430 JZJ430 JPN430 JFR430 IVV430 ILZ430 ICD430 HSH430 HIL430 GYP430 GOT430 GEX430 FVB430 FLF430 FBJ430 ERN430 EHR430 DXV430 DNZ430 DED430 CUH430 CKL430 CAP430 BQT430 BGX430 AXB430 ANF430 ADJ430 TN430 JR430 WWD433 WMH433 WCL433 VSP433 VIT433 UYX433 UPB433 UFF433 TVJ433 TLN433 TBR433 SRV433 SHZ433 RYD433 ROH433 REL433 QUP433 QKT433 QAX433 PRB433 PHF433 OXJ433 ONN433 ODR433 NTV433 NJZ433 NAD433 MQH433 MGL433 LWP433 LMT433 LCX433 KTB433 KJF433 JZJ433 JPN433 JFR433 IVV433 ILZ433 ICD433 HSH433 HIL433 GYP433 GOT433 GEX433 FVB433 FLF433 FBJ433 ERN433 EHR433 DXV433 DNZ433 DED433 CUH433 CKL433 CAP433 BQT433 BGX433 AXB433 ANF433 ADJ433 TN433 JR433 WWD436 WMH436 WCL436 VSP436 VIT436 UYX436 UPB436 UFF436 TVJ436 TLN436 TBR436 SRV436 SHZ436 RYD436 ROH436 REL436 QUP436 QKT436 QAX436 PRB436 PHF436 OXJ436 ONN436 ODR436 NTV436 NJZ436 NAD436 MQH436 MGL436 LWP436 LMT436 LCX436 KTB436 KJF436 JZJ436 JPN436 JFR436 IVV436 ILZ436 ICD436 HSH436 HIL436 GYP436 GOT436 GEX436 FVB436 FLF436 FBJ436 ERN436 EHR436 DXV436 DNZ436 DED436 CUH436 CKL436 CAP436 BQT436 BGX436 AXB436 ANF436 ADJ436 TN436 JR436 WWD439 WMH439 WCL439 VSP439 VIT439 UYX439 UPB439 UFF439 TVJ439 TLN439 TBR439 SRV439 SHZ439 RYD439 ROH439 REL439 QUP439 QKT439 QAX439 PRB439 PHF439 OXJ439 ONN439 ODR439 NTV439 NJZ439 NAD439 MQH439 MGL439 LWP439 LMT439 LCX439 KTB439 KJF439 JZJ439 JPN439 JFR439 IVV439 ILZ439 ICD439 HSH439 HIL439 GYP439 GOT439 GEX439 FVB439 FLF439 FBJ439 ERN439 EHR439 DXV439 DNZ439 DED439 CUH439 CKL439 CAP439 BQT439 BGX439 AXB439 ANF439 ADJ439 TN439 JR439 WWD442 WMH442 WCL442 VSP442 VIT442 UYX442 UPB442 UFF442 TVJ442 TLN442 TBR442 SRV442 SHZ442 RYD442 ROH442 REL442 QUP442 QKT442 QAX442 PRB442 PHF442 OXJ442 ONN442 ODR442 NTV442 NJZ442 NAD442 MQH442 MGL442 LWP442 LMT442 LCX442 KTB442 KJF442 JZJ442 JPN442 JFR442 IVV442 ILZ442 ICD442 HSH442 HIL442 GYP442 GOT442 GEX442 FVB442 FLF442 FBJ442 ERN442 EHR442 DXV442 DNZ442 DED442 CUH442 CKL442 CAP442 BQT442 BGX442 AXB442 ANF442 ADJ442 TN442 JR442 WWD445 WMH445 WCL445 VSP445 VIT445 UYX445 UPB445 UFF445 TVJ445 TLN445 TBR445 SRV445 SHZ445 RYD445 ROH445 REL445 QUP445 QKT445 QAX445 PRB445 PHF445 OXJ445 ONN445 ODR445 NTV445 NJZ445 NAD445 MQH445 MGL445 LWP445 LMT445 LCX445 KTB445 KJF445 JZJ445 JPN445 JFR445 IVV445 ILZ445 ICD445 HSH445 HIL445 GYP445 GOT445 GEX445 FVB445 FLF445 FBJ445 ERN445 EHR445 DXV445 DNZ445 DED445 CUH445 CKL445 CAP445 BQT445 BGX445 AXB445 ANF445 ADJ445 TN445 JR445 WWD448 WMH448 WCL448 VSP448 VIT448 UYX448 UPB448 UFF448 TVJ448 TLN448 TBR448 SRV448 SHZ448 RYD448 ROH448 REL448 QUP448 QKT448 QAX448 PRB448 PHF448 OXJ448 ONN448 ODR448 NTV448 NJZ448 NAD448 MQH448 MGL448 LWP448 LMT448 LCX448 KTB448 KJF448 JZJ448 JPN448 JFR448 IVV448 ILZ448 ICD448 HSH448 HIL448 GYP448 GOT448 GEX448 FVB448 FLF448 FBJ448 ERN448 EHR448 DXV448 DNZ448 DED448 CUH448 CKL448 CAP448 BQT448 BGX448 AXB448 ANF448 ADJ448 TN448 JR448 WWD451 WMH451 WCL451 VSP451 VIT451 UYX451 UPB451 UFF451 TVJ451 TLN451 TBR451 SRV451 SHZ451 RYD451 ROH451 REL451 QUP451 QKT451 QAX451 PRB451 PHF451 OXJ451 ONN451 ODR451 NTV451 NJZ451 NAD451 MQH451 MGL451 LWP451 LMT451 LCX451 KTB451 KJF451 JZJ451 JPN451 JFR451 IVV451 ILZ451 ICD451 HSH451 HIL451 GYP451 GOT451 GEX451 FVB451 FLF451 FBJ451 ERN451 EHR451 DXV451 DNZ451 DED451 CUH451 CKL451 CAP451 BQT451 BGX451 AXB451 ANF451 ADJ451 TN451 JR451 WWD454 WMH454 WCL454 VSP454 VIT454 UYX454 UPB454 UFF454 TVJ454 TLN454 TBR454 SRV454 SHZ454 RYD454 ROH454 REL454 QUP454 QKT454 QAX454 PRB454 PHF454 OXJ454 ONN454 ODR454 NTV454 NJZ454 NAD454 MQH454 MGL454 LWP454 LMT454 LCX454 KTB454 KJF454 JZJ454 JPN454 JFR454 IVV454 ILZ454 ICD454 HSH454 HIL454 GYP454 GOT454 GEX454 FVB454 FLF454 FBJ454 ERN454 EHR454 DXV454 DNZ454 DED454 CUH454 CKL454 CAP454 BQT454 BGX454 AXB454 ANF454 ADJ454 TN454 JR454 WWD457 WMH457 WCL457 VSP457 VIT457 UYX457 UPB457 UFF457 TVJ457 TLN457 TBR457 SRV457 SHZ457 RYD457 ROH457 REL457 QUP457 QKT457 QAX457 PRB457 PHF457 OXJ457 ONN457 ODR457 NTV457 NJZ457 NAD457 MQH457 MGL457 LWP457 LMT457 LCX457 KTB457 KJF457 JZJ457 JPN457 JFR457 IVV457 ILZ457 ICD457 HSH457 HIL457 GYP457 GOT457 GEX457 FVB457 FLF457 FBJ457 ERN457 EHR457 DXV457 DNZ457 DED457 CUH457 CKL457 CAP457 BQT457 BGX457 AXB457 ANF457 ADJ457 TN457 JR457 WWD907:WWD908 WMH907:WMH908 WCL907:WCL908 VSP907:VSP908 VIT907:VIT908 UYX907:UYX908 UPB907:UPB908 UFF907:UFF908 TVJ907:TVJ908 TLN907:TLN908 TBR907:TBR908 SRV907:SRV908 SHZ907:SHZ908 RYD907:RYD908 ROH907:ROH908 REL907:REL908 QUP907:QUP908 QKT907:QKT908 QAX907:QAX908 PRB907:PRB908 PHF907:PHF908 OXJ907:OXJ908 ONN907:ONN908 ODR907:ODR908 NTV907:NTV908 NJZ907:NJZ908 NAD907:NAD908 MQH907:MQH908 MGL907:MGL908 LWP907:LWP908 LMT907:LMT908 LCX907:LCX908 KTB907:KTB908 KJF907:KJF908 JZJ907:JZJ908 JPN907:JPN908 JFR907:JFR908 IVV907:IVV908 ILZ907:ILZ908 ICD907:ICD908 HSH907:HSH908 HIL907:HIL908 GYP907:GYP908 GOT907:GOT908 GEX907:GEX908 FVB907:FVB908 FLF907:FLF908 FBJ907:FBJ908 ERN907:ERN908 EHR907:EHR908 DXV907:DXV908 DNZ907:DNZ908 DED907:DED908 CUH907:CUH908 CKL907:CKL908 CAP907:CAP908 BQT907:BQT908 BGX907:BGX908 AXB907:AXB908 ANF907:ANF908 ADJ907:ADJ908 TN907:TN908 JR907:JR908 WWD789 WMH789 WCL789 VSP789 VIT789 UYX789 UPB789 UFF789 TVJ789 TLN789 TBR789 SRV789 SHZ789 RYD789 ROH789 REL789 QUP789 QKT789 QAX789 PRB789 PHF789 OXJ789 ONN789 ODR789 NTV789 NJZ789 NAD789 MQH789 MGL789 LWP789 LMT789 LCX789 KTB789 KJF789 JZJ789 JPN789 JFR789 IVV789 ILZ789 ICD789 HSH789 HIL789 GYP789 GOT789 GEX789 FVB789 FLF789 FBJ789 ERN789 EHR789 DXV789 DNZ789 DED789 CUH789 CKL789 CAP789 BQT789 BGX789 AXB789 ANF789 ADJ789 TN789 JR789 WWD2111 WMH2111 WCL2111 VSP2111 VIT2111 UYX2111 UPB2111 UFF2111 TVJ2111 TLN2111 TBR2111 SRV2111 SHZ2111 RYD2111 ROH2111 REL2111 QUP2111 QKT2111 QAX2111 PRB2111 PHF2111 OXJ2111 ONN2111 ODR2111 NTV2111 NJZ2111 NAD2111 MQH2111 MGL2111 LWP2111 LMT2111 LCX2111 KTB2111 KJF2111 JZJ2111 JPN2111 JFR2111 IVV2111 ILZ2111 ICD2111 HSH2111 HIL2111 GYP2111 GOT2111 GEX2111 FVB2111 FLF2111 FBJ2111 ERN2111 EHR2111 DXV2111 DNZ2111 DED2111 CUH2111 CKL2111 CAP2111 BQT2111 BGX2111 AXB2111 ANF2111 ADJ2111 TN2111 JR2111 WWD1950 WMH1950 WCL1950 VSP1950 VIT1950 UYX1950 UPB1950 UFF1950 TVJ1950 TLN1950 TBR1950 SRV1950 SHZ1950 RYD1950 ROH1950 REL1950 QUP1950 QKT1950 QAX1950 PRB1950 PHF1950 OXJ1950 ONN1950 ODR1950 NTV1950 NJZ1950 NAD1950 MQH1950 MGL1950 LWP1950 LMT1950 LCX1950 KTB1950 KJF1950 JZJ1950 JPN1950 JFR1950 IVV1950 ILZ1950 ICD1950 HSH1950 HIL1950 GYP1950 GOT1950 GEX1950 FVB1950 FLF1950 FBJ1950 ERN1950 EHR1950 DXV1950 DNZ1950 DED1950 CUH1950 CKL1950 CAP1950 BQT1950 BGX1950 AXB1950 ANF1950 ADJ1950 TN1950 JR1950 WWD1842 WMH1842 WCL1842 VSP1842 VIT1842 UYX1842 UPB1842 UFF1842 TVJ1842 TLN1842 TBR1842 SRV1842 SHZ1842 RYD1842 ROH1842 REL1842 QUP1842 QKT1842 QAX1842 PRB1842 PHF1842 OXJ1842 ONN1842 ODR1842 NTV1842 NJZ1842 NAD1842 MQH1842 MGL1842 LWP1842 LMT1842 LCX1842 KTB1842 KJF1842 JZJ1842 JPN1842 JFR1842 IVV1842 ILZ1842 ICD1842 HSH1842 HIL1842 GYP1842 GOT1842 GEX1842 FVB1842 FLF1842 FBJ1842 ERN1842 EHR1842 DXV1842 DNZ1842 DED1842 CUH1842 CKL1842 CAP1842 BQT1842 BGX1842 AXB1842 ANF1842 ADJ1842 TN1842 JR1842 WWD1460 WMH1460 WCL1460 VSP1460 VIT1460 UYX1460 UPB1460 UFF1460 TVJ1460 TLN1460 TBR1460 SRV1460 SHZ1460 RYD1460 ROH1460 REL1460 QUP1460 QKT1460 QAX1460 PRB1460 PHF1460 OXJ1460 ONN1460 ODR1460 NTV1460 NJZ1460 NAD1460 MQH1460 MGL1460 LWP1460 LMT1460 LCX1460 KTB1460 KJF1460 JZJ1460 JPN1460 JFR1460 IVV1460 ILZ1460 ICD1460 HSH1460 HIL1460 GYP1460 GOT1460 GEX1460 FVB1460 FLF1460 FBJ1460 ERN1460 EHR1460 DXV1460 DNZ1460 DED1460 CUH1460 CKL1460 CAP1460 BQT1460 BGX1460 AXB1460 ANF1460 ADJ1460 TN1460 JR1460 WWD1388 WMH1388 WCL1388 VSP1388 VIT1388 UYX1388 UPB1388 UFF1388 TVJ1388 TLN1388 TBR1388 SRV1388 SHZ1388 RYD1388 ROH1388 REL1388 QUP1388 QKT1388 QAX1388 PRB1388 PHF1388 OXJ1388 ONN1388 ODR1388 NTV1388 NJZ1388 NAD1388 MQH1388 MGL1388 LWP1388 LMT1388 LCX1388 KTB1388 KJF1388 JZJ1388 JPN1388 JFR1388 IVV1388 ILZ1388 ICD1388 HSH1388 HIL1388 GYP1388 GOT1388 GEX1388 FVB1388 FLF1388 FBJ1388 ERN1388 EHR1388 DXV1388 DNZ1388 DED1388 CUH1388 CKL1388 CAP1388 BQT1388 BGX1388 AXB1388 ANF1388 ADJ1388 TN1388 JR1388 WWD1316 WMH1316 WCL1316 VSP1316 VIT1316 UYX1316 UPB1316 UFF1316 TVJ1316 TLN1316 TBR1316 SRV1316 SHZ1316 RYD1316 ROH1316 REL1316 QUP1316 QKT1316 QAX1316 PRB1316 PHF1316 OXJ1316 ONN1316 ODR1316 NTV1316 NJZ1316 NAD1316 MQH1316 MGL1316 LWP1316 LMT1316 LCX1316 KTB1316 KJF1316 JZJ1316 JPN1316 JFR1316 IVV1316 ILZ1316 ICD1316 HSH1316 HIL1316 GYP1316 GOT1316 GEX1316 FVB1316 FLF1316 FBJ1316 ERN1316 EHR1316 DXV1316 DNZ1316 DED1316 CUH1316 CKL1316 CAP1316 BQT1316 BGX1316 AXB1316 ANF1316 ADJ1316 TN1316 JR1316 WWD1244 WMH1244 WCL1244 VSP1244 VIT1244 UYX1244 UPB1244 UFF1244 TVJ1244 TLN1244 TBR1244 SRV1244 SHZ1244 RYD1244 ROH1244 REL1244 QUP1244 QKT1244 QAX1244 PRB1244 PHF1244 OXJ1244 ONN1244 ODR1244 NTV1244 NJZ1244 NAD1244 MQH1244 MGL1244 LWP1244 LMT1244 LCX1244 KTB1244 KJF1244 JZJ1244 JPN1244 JFR1244 IVV1244 ILZ1244 ICD1244 HSH1244 HIL1244 GYP1244 GOT1244 GEX1244 FVB1244 FLF1244 FBJ1244 ERN1244 EHR1244 DXV1244 DNZ1244 DED1244 CUH1244 CKL1244 CAP1244 BQT1244 BGX1244 AXB1244 ANF1244 ADJ1244 TN1244 JR1244 WWD1172 WMH1172 WCL1172 VSP1172 VIT1172 UYX1172 UPB1172 UFF1172 TVJ1172 TLN1172 TBR1172 SRV1172 SHZ1172 RYD1172 ROH1172 REL1172 QUP1172 QKT1172 QAX1172 PRB1172 PHF1172 OXJ1172 ONN1172 ODR1172 NTV1172 NJZ1172 NAD1172 MQH1172 MGL1172 LWP1172 LMT1172 LCX1172 KTB1172 KJF1172 JZJ1172 JPN1172 JFR1172 IVV1172 ILZ1172 ICD1172 HSH1172 HIL1172 GYP1172 GOT1172 GEX1172 FVB1172 FLF1172 FBJ1172 ERN1172 EHR1172 DXV1172 DNZ1172 DED1172 CUH1172 CKL1172 CAP1172 BQT1172 BGX1172 AXB1172 ANF1172 ADJ1172 TN1172 JR1172 WWD1082 WMH1082 WCL1082 VSP1082 VIT1082 UYX1082 UPB1082 UFF1082 TVJ1082 TLN1082 TBR1082 SRV1082 SHZ1082 RYD1082 ROH1082 REL1082 QUP1082 QKT1082 QAX1082 PRB1082 PHF1082 OXJ1082 ONN1082 ODR1082 NTV1082 NJZ1082 NAD1082 MQH1082 MGL1082 LWP1082 LMT1082 LCX1082 KTB1082 KJF1082 JZJ1082 JPN1082 JFR1082 IVV1082 ILZ1082 ICD1082 HSH1082 HIL1082 GYP1082 GOT1082 GEX1082 FVB1082 FLF1082 FBJ1082 ERN1082 EHR1082 DXV1082 DNZ1082 DED1082 CUH1082 CKL1082 CAP1082 BQT1082 BGX1082 AXB1082 ANF1082 ADJ1082 TN1082 JR1082 WWD1008 WMH1008 WCL1008 VSP1008 VIT1008 UYX1008 UPB1008 UFF1008 TVJ1008 TLN1008 TBR1008 SRV1008 SHZ1008 RYD1008 ROH1008 REL1008 QUP1008 QKT1008 QAX1008 PRB1008 PHF1008 OXJ1008 ONN1008 ODR1008 NTV1008 NJZ1008 NAD1008 MQH1008 MGL1008 LWP1008 LMT1008 LCX1008 KTB1008 KJF1008 JZJ1008 JPN1008 JFR1008 IVV1008 ILZ1008 ICD1008 HSH1008 HIL1008 GYP1008 GOT1008 GEX1008 FVB1008 FLF1008 FBJ1008 ERN1008 EHR1008 DXV1008 DNZ1008 DED1008 CUH1008 CKL1008 CAP1008 BQT1008 BGX1008 AXB1008 ANF1008 ADJ1008 TN1008 WWD82:WWD83" xr:uid="{00000000-0002-0000-0000-000020000000}">
      <formula1>INDIRECT(JQ11)</formula1>
    </dataValidation>
    <dataValidation allowBlank="1" showInputMessage="1" showErrorMessage="1" errorTitle="Vigencia" error="Despliegue la flecha y seleccione el año de la vigencia del Plan Anual de Adquisiciones." promptTitle="Vigencia" prompt="Despliegue la flecha y seleccione el año de la vigencia del Plan Anual de Adquisiciones." sqref="B1" xr:uid="{00000000-0002-0000-0000-000021000000}"/>
    <dataValidation allowBlank="1" showInputMessage="1" showErrorMessage="1" promptTitle="Validación de datos" prompt="Estas columnas validan que la sumatoria de compromisos y obligaciones sea igual a el valor estimado en la vigencia actual." sqref="AZ5" xr:uid="{00000000-0002-0000-0000-000022000000}"/>
    <dataValidation allowBlank="1" showInputMessage="1" showErrorMessage="1" promptTitle="Objetivo" prompt="Despliegue la lista y seleccione el objetivo al que va vinculada la línea del PAA" sqref="E6" xr:uid="{00000000-0002-0000-0000-000023000000}"/>
    <dataValidation allowBlank="1" showInputMessage="1" showErrorMessage="1" promptTitle="Producto" prompt="Despliegue la lista y seleccione el producto al que va vinculada la línea del PAA" sqref="F6" xr:uid="{00000000-0002-0000-0000-000024000000}"/>
    <dataValidation allowBlank="1" showInputMessage="1" showErrorMessage="1" promptTitle="Producto vinculado a PAI" prompt="¿El producto está vinculaddo al PAI de la vigencia? SÍ o NO" sqref="G6" xr:uid="{00000000-0002-0000-0000-000025000000}"/>
    <dataValidation allowBlank="1" showInputMessage="1" showErrorMessage="1" promptTitle="Actividad" prompt="Despliegue la lista y seleccione la actividad a la que va vinculada la línea del PAA" sqref="H6" xr:uid="{00000000-0002-0000-0000-000026000000}"/>
    <dataValidation allowBlank="1" showInputMessage="1" showErrorMessage="1" promptTitle="Código CCP" prompt="En este espacio debe registrar el código CCP solamente a nivel de CUENTA. Lo correspondiente al nivel de uso, se registrará en la parte correspondiente al PAC" sqref="J6" xr:uid="{00000000-0002-0000-0000-000027000000}"/>
    <dataValidation allowBlank="1" showInputMessage="1" showErrorMessage="1" promptTitle="Descripción" prompt="Describa de manera clara y detallada  el posible objeto contractual." sqref="K6" xr:uid="{00000000-0002-0000-0000-000028000000}"/>
    <dataValidation allowBlank="1" showInputMessage="1" showErrorMessage="1" promptTitle="Código CCP" prompt="Registre en este espacio el código CCP a nivel de uso presupuestal" sqref="Z6" xr:uid="{00000000-0002-0000-0000-000029000000}"/>
    <dataValidation type="custom" allowBlank="1" showInputMessage="1" showErrorMessage="1" errorTitle="Código UNSPSC" error="Ha usado caracteres incorrectos o ha introducido códigos con extensión diferente a 8 dígitos" sqref="I2428:I2432 I2426 I2435:I2551 I2079 I2083:I2092 I2094 I1896:I2077 I1817:I1890 I7:I203 I2100:I2420 I205:I1814" xr:uid="{00000000-0002-0000-0000-00002A000000}">
      <formula1>AND((GCD((LEN(I7)+1),9)=9),ISERROR(FIND(",",I7)))</formula1>
    </dataValidation>
    <dataValidation type="decimal" allowBlank="1" showInputMessage="1" showErrorMessage="1" error="Esta celda solo acepta valores numéricos" sqref="AX295:AX308 AX290 AW296:AW308 R2426 R2428:R2434 R2492:R2551 R9:R93 R95:R752 R2436:R2490 R7:S8 R831:R2424 R754:R828" xr:uid="{00000000-0002-0000-0000-00002B000000}">
      <formula1>0</formula1>
      <formula2>1E+26</formula2>
    </dataValidation>
    <dataValidation type="whole" allowBlank="1" showInputMessage="1" showErrorMessage="1" errorTitle="PAC" error="Registre solo valores enteros " sqref="AX291:AX294 AA203:AB203 AD203 AF203 AW309:AX320 AG200:AW200 AA191:AF202 AG191:AX199 AG201:AV320 AA204:AF320 AW201:AW295 AX200:AX289 AY202 AA2426:AX2429 AA2424:AX2424 AW2423 AW2409:AX2409 AA2410:AX2421 AA2409:AU2409 AA2431:AX2551 AA2083:AX2092 AA1903:AX2076 AA1817:AX1890 AA7:AX190 AA2100:AX2408 AA321:AX1814" xr:uid="{00000000-0002-0000-0000-00002C000000}">
      <formula1>0</formula1>
      <formula2>9.99999999999999E+39</formula2>
    </dataValidation>
    <dataValidation type="list" allowBlank="1" showInputMessage="1" showErrorMessage="1" sqref="J221" xr:uid="{00000000-0002-0000-0000-00002D000000}">
      <formula1>INDIRECT(VLOOKUP($E221,#REF!,9,0))</formula1>
    </dataValidation>
    <dataValidation type="custom" allowBlank="1" showInputMessage="1" showErrorMessage="1" errorTitle="Correo electrónico" error="Ha cometido un error a la hora de ingresar el correo electrónico. Verifique que no existan espacios" sqref="Y2436:Y2551 Y1817:Y2419 Y7:Y1814" xr:uid="{00000000-0002-0000-0000-00002E000000}">
      <formula1>ISERROR(FIND(" ",Y7))</formula1>
    </dataValidation>
    <dataValidation type="custom" allowBlank="1" showInputMessage="1" showErrorMessage="1" error="Ha usado un carácter inválido. Revise no usar comas ( , ) o espacios entre los caracteres" sqref="D2424:D2551 D1903:D2076 D2083:D2092 D1817:D1890 BC461 D2100:D2421 D7:D1814" xr:uid="{00000000-0002-0000-0000-00002F000000}">
      <formula1>AND(ISERROR(FIND(",",D7)),ISERROR(FIND(" ",D7)))</formula1>
    </dataValidation>
    <dataValidation type="decimal" allowBlank="1" showInputMessage="1" showErrorMessage="1" error="Esta celda solo acepta valores numéricos. Si el error persiste verifique que la cantidad introducida sea igual o menor que la digitada en la columna de valor total estimado" sqref="S2424 S2426 S2428:S2429 S2431:S2551 R829:R830 R753 R94 R2491 S9:S2421" xr:uid="{00000000-0002-0000-0000-000030000000}">
      <formula1>0</formula1>
      <formula2>Q9</formula2>
    </dataValidation>
    <dataValidation type="list" allowBlank="1" showInputMessage="1" showErrorMessage="1" errorTitle="Duración estimada del contrato" error="Diligencie en formato número el tiempo en meses que tendra la duración del contrato._x000a__x000a_Redondee la duración al entero siguiente_x000a__x000a_No diligencie las palabras, ni mes, ni meses. " sqref="O2424 O2420:O2421 O2426:O2551" xr:uid="{00000000-0002-0000-0000-000031000000}">
      <formula1>"1,2,3,4,5,6,7,8,9,10,11,12"</formula1>
    </dataValidation>
    <dataValidation type="list" allowBlank="1" showInputMessage="1" showErrorMessage="1" sqref="Z2433:Z2435" xr:uid="{00000000-0002-0000-0000-000032000000}">
      <formula1>#REF!</formula1>
    </dataValidation>
    <dataValidation type="decimal" allowBlank="1" showInputMessage="1" showErrorMessage="1" errorTitle="Valor total estimado" error="registre en formato número el valor total estimado del contrato" sqref="R2427:S2427 R2435" xr:uid="{00000000-0002-0000-0000-000033000000}">
      <formula1>1</formula1>
      <formula2>100000000000000000000</formula2>
    </dataValidation>
    <dataValidation allowBlank="1" showInputMessage="1" showErrorMessage="1" promptTitle="SIGLA PROYECTO" prompt="Es la sigla del Proyecto de Inversión" sqref="A6" xr:uid="{00000000-0002-0000-0000-000034000000}"/>
    <dataValidation allowBlank="1" showInputMessage="1" showErrorMessage="1" promptTitle="Versión individualizada PAA" prompt="Es la versión indiidualizada del PAA del PI" sqref="B6" xr:uid="{00000000-0002-0000-0000-000035000000}"/>
    <dataValidation allowBlank="1" showInputMessage="1" showErrorMessage="1" promptTitle="Agregados" prompt="Señala el agrupamiento por tipo de datos (SECOP, caja menor u otros)" sqref="C6" xr:uid="{00000000-0002-0000-0000-000036000000}"/>
    <dataValidation type="list" allowBlank="1" showInputMessage="1" showErrorMessage="1" sqref="J2436:J2551" xr:uid="{00000000-0002-0000-0000-000037000000}">
      <formula1>CCP</formula1>
    </dataValidation>
    <dataValidation type="whole" allowBlank="1" showInputMessage="1" showErrorMessage="1" errorTitle="Duración estimada del contrato" error="Diligencie en formato número el tiempo en meses que tendra la duración del contrato._x000a__x000a_Redondee la duración al entero siguiente_x000a__x000a_No diligencie las palabras, ni mes, ni meses. " sqref="O2083:O2092 O1903:O2076 O1817:O1890 O2100:O2419 O7:O1814" xr:uid="{00000000-0002-0000-0000-000038000000}">
      <formula1>1</formula1>
      <formula2>12</formula2>
    </dataValidation>
    <dataValidation type="list" allowBlank="1" showInputMessage="1" showErrorMessage="1" sqref="L2083:N2092 L1903:N2076 L1817:N1890 L2100:N2551 L7:N1814" xr:uid="{00000000-0002-0000-0000-000039000000}">
      <formula1>MESES</formula1>
    </dataValidation>
    <dataValidation type="list" allowBlank="1" showInputMessage="1" showErrorMessage="1" sqref="Q2083:Q2092 Q1817:Q1890 Q1903:Q2076 Q2100:Q2551 Q7:Q1814" xr:uid="{00000000-0002-0000-0000-00003A000000}">
      <formula1>FUENTE</formula1>
    </dataValidation>
    <dataValidation type="list" allowBlank="1" showInputMessage="1" showErrorMessage="1" sqref="P2083:P2092 P1903:P2076 P1817:P1890 P2100:P2551 P7:P1814" xr:uid="{00000000-0002-0000-0000-00003B000000}">
      <formula1>MODALIDAD_CONTRATACIÓN</formula1>
    </dataValidation>
    <dataValidation type="list" allowBlank="1" showInputMessage="1" showErrorMessage="1" sqref="U2083:U2092 U1903:U2076 U1817:U1890 U2100:U2551 U7:U1814" xr:uid="{00000000-0002-0000-0000-00003C000000}">
      <formula1>EDO_VIG_FUT</formula1>
    </dataValidation>
    <dataValidation type="list" allowBlank="1" showInputMessage="1" showErrorMessage="1" errorTitle="Estado" error="Despliegue la flecha y seleccione la opción de acuerdo con el estado en que se encuentra la solicitud de la vigencia futura " sqref="U2077:U2082 U1815:U1816 U1891:U1902 U2093:U2099" xr:uid="{00000000-0002-0000-0000-00003D000000}">
      <formula1>EDO_VIG_FUT</formula1>
    </dataValidation>
    <dataValidation type="list" allowBlank="1" showInputMessage="1" showErrorMessage="1" errorTitle="¿Se requieren vigencias futuras?" error="Despliegue la flecha y seleccione:_x000a_&quot;SI&quot; si se requieren vigencias Futuras para financiar el contrato_x000a_&quot;NO&quot; si no se requieren vigencias futuras; y_x000a_ N/A si no aplican las vigencias  futuras para financiar el contrato" sqref="T1817:T2551 T7:T1814" xr:uid="{00000000-0002-0000-0000-00003E000000}">
      <formula1>"SI,NO,N/A"</formula1>
    </dataValidation>
    <dataValidation type="list" allowBlank="1" showInputMessage="1" showErrorMessage="1" promptTitle="Telefono del responsable" prompt="Está celda debe permanecer inalterada" sqref="X1817:X2551 X7:X1814" xr:uid="{00000000-0002-0000-0000-00003F000000}">
      <formula1>"5870000"</formula1>
    </dataValidation>
    <dataValidation type="list" allowBlank="1" showInputMessage="1" showErrorMessage="1" promptTitle="No" sqref="G1817:G2551 G7:G1814" xr:uid="{00000000-0002-0000-0000-000040000000}">
      <formula1>"SI,NO"</formula1>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headerFooter>
    <oddFooter>&amp;RDE01-F16 Vr.1 (2020-10-30)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Spinner 1">
              <controlPr defaultSize="0" autoPict="0">
                <anchor moveWithCells="1" sizeWithCells="1">
                  <from>
                    <xdr:col>2</xdr:col>
                    <xdr:colOff>552450</xdr:colOff>
                    <xdr:row>0</xdr:row>
                    <xdr:rowOff>95250</xdr:rowOff>
                  </from>
                  <to>
                    <xdr:col>3</xdr:col>
                    <xdr:colOff>66675</xdr:colOff>
                    <xdr:row>0</xdr:row>
                    <xdr:rowOff>447675</xdr:rowOff>
                  </to>
                </anchor>
              </controlPr>
            </control>
          </mc:Choice>
        </mc:AlternateContent>
        <mc:AlternateContent xmlns:mc="http://schemas.openxmlformats.org/markup-compatibility/2006">
          <mc:Choice Requires="x14">
            <control shapeId="11273" r:id="rId5" name="Spinner 9">
              <controlPr defaultSize="0" autoPict="0" altText="ddddd">
                <anchor moveWithCells="1" sizeWithCells="1">
                  <from>
                    <xdr:col>2</xdr:col>
                    <xdr:colOff>885825</xdr:colOff>
                    <xdr:row>2</xdr:row>
                    <xdr:rowOff>19050</xdr:rowOff>
                  </from>
                  <to>
                    <xdr:col>2</xdr:col>
                    <xdr:colOff>1257300</xdr:colOff>
                    <xdr:row>2</xdr:row>
                    <xdr:rowOff>247650</xdr:rowOff>
                  </to>
                </anchor>
              </controlPr>
            </control>
          </mc:Choice>
        </mc:AlternateContent>
        <mc:AlternateContent xmlns:mc="http://schemas.openxmlformats.org/markup-compatibility/2006">
          <mc:Choice Requires="x14">
            <control shapeId="11274" r:id="rId6" name="Spinner 10">
              <controlPr defaultSize="0" autoPict="0">
                <anchor moveWithCells="1" sizeWithCells="1">
                  <from>
                    <xdr:col>2</xdr:col>
                    <xdr:colOff>885825</xdr:colOff>
                    <xdr:row>3</xdr:row>
                    <xdr:rowOff>19050</xdr:rowOff>
                  </from>
                  <to>
                    <xdr:col>2</xdr:col>
                    <xdr:colOff>1257300</xdr:colOff>
                    <xdr:row>3</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8">
        <x14:dataValidation type="list" allowBlank="1" showInputMessage="1" showErrorMessage="1" promptTitle="No" xr:uid="{00000000-0002-0000-0000-000041000000}">
          <x14:formula1>
            <xm:f>INDIRECT(LISTAS!#REF!)</xm:f>
          </x14:formula1>
          <xm:sqref>E7:E149 E2400:E2551 E2083:E2092 E1817:E1890 E1903:E2076 E2100:E2169 E554:E805 E808:E1814</xm:sqref>
        </x14:dataValidation>
        <x14:dataValidation type="list" allowBlank="1" showInputMessage="1" showErrorMessage="1" promptTitle="No" xr:uid="{00000000-0002-0000-0000-000042000000}">
          <x14:formula1>
            <xm:f>INDIRECT(VLOOKUP($E7,LISTAS!#REF!,5,0))</xm:f>
          </x14:formula1>
          <xm:sqref>F7:F149 F2400:F2551 F2083:F2092 F1817:F1890 F2100:F2169 F1903:F2047 F2050:F2059 F2063:F2066 F2070:F2076 F554:F805 F808:F1814</xm:sqref>
        </x14:dataValidation>
        <x14:dataValidation type="list" allowBlank="1" showInputMessage="1" showErrorMessage="1" promptTitle="No" xr:uid="{00000000-0002-0000-0000-000043000000}">
          <x14:formula1>
            <xm:f>INDIRECT(VLOOKUP($F7,LISTAS!#REF!,5,0))</xm:f>
          </x14:formula1>
          <xm:sqref>H7:H149 H2400:H2551 H2083:H2092 H1817:H1890 H1903:H2076 H2100:H2169 H554:H805 H808:H1814</xm:sqref>
        </x14:dataValidation>
        <x14:dataValidation type="list" allowBlank="1" showInputMessage="1" showErrorMessage="1" xr:uid="{00000000-0002-0000-0000-000044000000}">
          <x14:formula1>
            <xm:f>INDIRECT(VLOOKUP($F7,LISTAS!#REF!,9,0))</xm:f>
          </x14:formula1>
          <xm:sqref>J7:J118 J2400:J2419 J2083:J2092 J1817:J1890 J1903:J2076 J2100:J2169 J554:J805 J808:J1814</xm:sqref>
        </x14:dataValidation>
        <x14:dataValidation type="list" allowBlank="1" showInputMessage="1" showErrorMessage="1" xr:uid="{00000000-0002-0000-0000-000045000000}">
          <x14:formula1>
            <xm:f>INDIRECT(VLOOKUP(#REF!,LISTAS!#REF!,9,0))</xm:f>
          </x14:formula1>
          <xm:sqref>J119</xm:sqref>
        </x14:dataValidation>
        <x14:dataValidation type="list" allowBlank="1" showInputMessage="1" showErrorMessage="1" xr:uid="{00000000-0002-0000-0000-000046000000}">
          <x14:formula1>
            <xm:f>INDIRECT(VLOOKUP($E150,'E:\OAP-SIC\NUEVOS FORMATOS\CADENAS DE VALOR\1. Jurisdiccional\[2. Cadena de Valor Jurisdiccional VF.xlsx]LISTAS'!#REF!,9,0))</xm:f>
          </x14:formula1>
          <xm:sqref>J150:J220 J222:J553</xm:sqref>
        </x14:dataValidation>
        <x14:dataValidation type="list" allowBlank="1" showInputMessage="1" showErrorMessage="1" promptTitle="No" xr:uid="{00000000-0002-0000-0000-000047000000}">
          <x14:formula1>
            <xm:f>INDIRECT('C:\Users\escha\Desktop\borrar\[PAA OSCAE 2020 (sin cargue SECOP).xlsm]LISTAS'!#REF!)</xm:f>
          </x14:formula1>
          <xm:sqref>E2170:E2399</xm:sqref>
        </x14:dataValidation>
        <x14:dataValidation type="list" allowBlank="1" showInputMessage="1" showErrorMessage="1" xr:uid="{00000000-0002-0000-0000-000048000000}">
          <x14:formula1>
            <xm:f>INDIRECT(VLOOKUP($C2170,'C:\Users\escha\Desktop\borrar\[PAA OSCAE 2020 (sin cargue SECOP).xlsm]LISTAS'!#REF!,9,0))</xm:f>
          </x14:formula1>
          <xm:sqref>J2170:J2399</xm:sqref>
        </x14:dataValidation>
        <x14:dataValidation type="list" allowBlank="1" showInputMessage="1" showErrorMessage="1" promptTitle="No" xr:uid="{00000000-0002-0000-0000-000049000000}">
          <x14:formula1>
            <xm:f>INDIRECT(VLOOKUP($C2170,'C:\Users\escha\Desktop\borrar\[PAA OSCAE 2020 (sin cargue SECOP).xlsm]LISTAS'!#REF!,5,0))</xm:f>
          </x14:formula1>
          <xm:sqref>H2170:H2399</xm:sqref>
        </x14:dataValidation>
        <x14:dataValidation type="list" allowBlank="1" showInputMessage="1" showErrorMessage="1" promptTitle="No" xr:uid="{00000000-0002-0000-0000-00004A000000}">
          <x14:formula1>
            <xm:f>INDIRECT(VLOOKUP($B2170,'C:\Users\escha\Desktop\borrar\[PAA OSCAE 2020 (sin cargue SECOP).xlsm]LISTAS'!#REF!,5,0))</xm:f>
          </x14:formula1>
          <xm:sqref>F2170:F2399</xm:sqref>
        </x14:dataValidation>
        <x14:dataValidation type="list" allowBlank="1" showInputMessage="1" showErrorMessage="1" xr:uid="{00000000-0002-0000-0000-00004B000000}">
          <x14:formula1>
            <xm:f>INDIRECT(VLOOKUP($F119,LISTAS!#REF!,9,0))</xm:f>
          </x14:formula1>
          <xm:sqref>J120:J129 J144:J148 J137:J138 J131:J135</xm:sqref>
        </x14:dataValidation>
        <x14:dataValidation type="list" allowBlank="1" showInputMessage="1" showErrorMessage="1" xr:uid="{00000000-0002-0000-0000-00004C000000}">
          <x14:formula1>
            <xm:f>INDIRECT(VLOOKUP($F136,LISTAS!#REF!,9,0))</xm:f>
          </x14:formula1>
          <xm:sqref>J139:J140 J149</xm:sqref>
        </x14:dataValidation>
        <x14:dataValidation type="list" allowBlank="1" showInputMessage="1" showErrorMessage="1" xr:uid="{00000000-0002-0000-0000-00004D000000}">
          <x14:formula1>
            <xm:f>INDIRECT(VLOOKUP($F125,LISTAS!#REF!,9,0))</xm:f>
          </x14:formula1>
          <xm:sqref>J130</xm:sqref>
        </x14:dataValidation>
        <x14:dataValidation type="list" allowBlank="1" showInputMessage="1" showErrorMessage="1" promptTitle="No" xr:uid="{00000000-0002-0000-0000-00004E000000}">
          <x14:formula1>
            <xm:f>INDIRECT(VLOOKUP($C2077,'C:\Users\PORTATIL\Downloads\[SOLICITUD MODIFICACIÓN 2 P.A.A. 2020 (V.2) (5) (1) (1).xlsm]LISTAS'!#REF!,5,0))</xm:f>
          </x14:formula1>
          <xm:sqref>H2077:H2082 H2093:H2099</xm:sqref>
        </x14:dataValidation>
        <x14:dataValidation type="list" allowBlank="1" showInputMessage="1" showErrorMessage="1" promptTitle="No" xr:uid="{00000000-0002-0000-0000-00004F000000}">
          <x14:formula1>
            <xm:f>INDIRECT(VLOOKUP($B2077,'C:\Users\PORTATIL\Downloads\[SOLICITUD MODIFICACIÓN 2 P.A.A. 2020 (V.2) (5) (1) (1).xlsm]LISTAS'!#REF!,5,0))</xm:f>
          </x14:formula1>
          <xm:sqref>F2077:F2082 F2093:F2099</xm:sqref>
        </x14:dataValidation>
        <x14:dataValidation type="list" allowBlank="1" showInputMessage="1" showErrorMessage="1" promptTitle="No" xr:uid="{00000000-0002-0000-0000-000050000000}">
          <x14:formula1>
            <xm:f>INDIRECT('C:\Users\PORTATIL\Downloads\[SOLICITUD MODIFICACIÓN 2 P.A.A. 2020 (V.2) (5) (1) (1).xlsm]LISTAS'!#REF!)</xm:f>
          </x14:formula1>
          <xm:sqref>E2077:E2082 E2093:E2099</xm:sqref>
        </x14:dataValidation>
        <x14:dataValidation type="list" allowBlank="1" showInputMessage="1" showErrorMessage="1" promptTitle="No" xr:uid="{00000000-0002-0000-0000-000051000000}">
          <x14:formula1>
            <xm:f>INDIRECT(VLOOKUP($C1891,'C:\Users\PORTATIL\Downloads\[SOLICITUD MODIFICACIÓN 4 P.A.A. 2020 (V.4)RNPC (2).xlsm]LISTAS'!#REF!,5,0))</xm:f>
          </x14:formula1>
          <xm:sqref>H1891:H1902</xm:sqref>
        </x14:dataValidation>
        <x14:dataValidation type="list" allowBlank="1" showInputMessage="1" showErrorMessage="1" promptTitle="No" xr:uid="{00000000-0002-0000-0000-000052000000}">
          <x14:formula1>
            <xm:f>INDIRECT(VLOOKUP($B1891,'C:\Users\PORTATIL\Downloads\[SOLICITUD MODIFICACIÓN 4 P.A.A. 2020 (V.4)RNPC (2).xlsm]LISTAS'!#REF!,5,0))</xm:f>
          </x14:formula1>
          <xm:sqref>F1891:F1900</xm:sqref>
        </x14:dataValidation>
        <x14:dataValidation type="list" allowBlank="1" showInputMessage="1" showErrorMessage="1" promptTitle="No" xr:uid="{00000000-0002-0000-0000-000053000000}">
          <x14:formula1>
            <xm:f>INDIRECT('C:\Users\PORTATIL\Downloads\[SOLICITUD MODIFICACIÓN 4 P.A.A. 2020 (V.4)RNPC (2).xlsm]LISTAS'!#REF!)</xm:f>
          </x14:formula1>
          <xm:sqref>E1891:E1902</xm:sqref>
        </x14:dataValidation>
        <x14:dataValidation type="list" allowBlank="1" showInputMessage="1" showErrorMessage="1" xr:uid="{00000000-0002-0000-0000-000054000000}">
          <x14:formula1>
            <xm:f>IF(ISBLANK($C1891),CCP_FUNC,INDIRECT(VLOOKUP($C1891,'C:\Users\PORTATIL\Downloads\[SOLICITUD MODIFICACIÓN 4 P.A.A. 2020 (V.4)RNPC (2).xlsm]LISTAS'!#REF!,9,0)))</xm:f>
          </x14:formula1>
          <xm:sqref>J1891:J1902</xm:sqref>
        </x14:dataValidation>
        <x14:dataValidation type="list" allowBlank="1" showInputMessage="1" showErrorMessage="1" xr:uid="{00000000-0002-0000-0000-000055000000}">
          <x14:formula1>
            <xm:f>INDIRECT(VLOOKUP($F134,LISTAS!#REF!,9,0))</xm:f>
          </x14:formula1>
          <xm:sqref>J141:J143 J136</xm:sqref>
        </x14:dataValidation>
        <x14:dataValidation type="list" allowBlank="1" showInputMessage="1" showErrorMessage="1" promptTitle="No" xr:uid="{00000000-0002-0000-0000-000056000000}">
          <x14:formula1>
            <xm:f>INDIRECT(VLOOKUP($E150,'E:\OAP-SIC\NUEVOS FORMATOS\CADENAS DE VALOR\1. Jurisdiccional\[2. Cadena de Valor Jurisdiccional VF.xlsx]LISTAS'!#REF!,5,0))</xm:f>
          </x14:formula1>
          <xm:sqref>H150:H553</xm:sqref>
        </x14:dataValidation>
        <x14:dataValidation type="list" allowBlank="1" showInputMessage="1" showErrorMessage="1" promptTitle="No" xr:uid="{00000000-0002-0000-0000-000057000000}">
          <x14:formula1>
            <xm:f>INDIRECT(VLOOKUP($D150,'E:\OAP-SIC\NUEVOS FORMATOS\CADENAS DE VALOR\1. Jurisdiccional\[2. Cadena de Valor Jurisdiccional VF.xlsx]LISTAS'!#REF!,5,0))</xm:f>
          </x14:formula1>
          <xm:sqref>F150:F553</xm:sqref>
        </x14:dataValidation>
        <x14:dataValidation type="list" allowBlank="1" showInputMessage="1" showErrorMessage="1" promptTitle="No" xr:uid="{00000000-0002-0000-0000-000058000000}">
          <x14:formula1>
            <xm:f>INDIRECT('E:\OAP-SIC\NUEVOS FORMATOS\CADENAS DE VALOR\1. Jurisdiccional\[2. Cadena de Valor Jurisdiccional VF.xlsx]LISTAS'!#REF!)</xm:f>
          </x14:formula1>
          <xm:sqref>E150:E553</xm:sqref>
        </x14:dataValidation>
        <x14:dataValidation type="list" allowBlank="1" showInputMessage="1" showErrorMessage="1" xr:uid="{00000000-0002-0000-0000-000059000000}">
          <x14:formula1>
            <xm:f>INDIRECT(VLOOKUP($F806,'Z:\2020\1. Planes Anuales de Adquisiciones\1. VERSIONES CONSOLIDADAS\[PAA CONSOLIDADO V.78.xlsm]LISTAS'!#REF!,9,0))</xm:f>
          </x14:formula1>
          <xm:sqref>J806:J807</xm:sqref>
        </x14:dataValidation>
        <x14:dataValidation type="list" allowBlank="1" showInputMessage="1" showErrorMessage="1" promptTitle="No" xr:uid="{00000000-0002-0000-0000-00005A000000}">
          <x14:formula1>
            <xm:f>INDIRECT(VLOOKUP($F806,'Z:\2020\1. Planes Anuales de Adquisiciones\1. VERSIONES CONSOLIDADAS\[PAA CONSOLIDADO V.78.xlsm]LISTAS'!#REF!,5,0))</xm:f>
          </x14:formula1>
          <xm:sqref>H806:H807</xm:sqref>
        </x14:dataValidation>
        <x14:dataValidation type="list" allowBlank="1" showInputMessage="1" showErrorMessage="1" promptTitle="No" xr:uid="{00000000-0002-0000-0000-00005B000000}">
          <x14:formula1>
            <xm:f>INDIRECT(VLOOKUP($E806,'Z:\2020\1. Planes Anuales de Adquisiciones\1. VERSIONES CONSOLIDADAS\[PAA CONSOLIDADO V.78.xlsm]LISTAS'!#REF!,5,0))</xm:f>
          </x14:formula1>
          <xm:sqref>F806:F807</xm:sqref>
        </x14:dataValidation>
        <x14:dataValidation type="list" allowBlank="1" showInputMessage="1" showErrorMessage="1" promptTitle="No" xr:uid="{00000000-0002-0000-0000-00005C000000}">
          <x14:formula1>
            <xm:f>INDIRECT('Z:\2020\1. Planes Anuales de Adquisiciones\1. VERSIONES CONSOLIDADAS\[PAA CONSOLIDADO V.78.xlsm]LISTAS'!#REF!)</xm:f>
          </x14:formula1>
          <xm:sqref>E806:E807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sheetPr>
  <dimension ref="A1:H78"/>
  <sheetViews>
    <sheetView showGridLines="0" workbookViewId="0"/>
  </sheetViews>
  <sheetFormatPr baseColWidth="10" defaultRowHeight="15" x14ac:dyDescent="0.25"/>
  <cols>
    <col min="1" max="1" width="17.5703125" customWidth="1"/>
    <col min="2" max="2" width="27.42578125" customWidth="1"/>
    <col min="3" max="3" width="41.28515625" customWidth="1"/>
    <col min="4" max="4" width="37.42578125" bestFit="1" customWidth="1"/>
    <col min="5" max="5" width="11" customWidth="1"/>
    <col min="6" max="6" width="16.28515625" customWidth="1"/>
    <col min="7" max="7" width="16.28515625" bestFit="1" customWidth="1"/>
    <col min="9" max="9" width="11.85546875" bestFit="1" customWidth="1"/>
    <col min="10" max="12" width="17.28515625" customWidth="1"/>
    <col min="16" max="22" width="11.85546875" bestFit="1" customWidth="1"/>
  </cols>
  <sheetData>
    <row r="1" spans="1:8" ht="33.75" customHeight="1" x14ac:dyDescent="0.25">
      <c r="A1" s="160" t="s">
        <v>748</v>
      </c>
      <c r="B1" s="160" t="s">
        <v>749</v>
      </c>
      <c r="C1" s="239" t="s">
        <v>758</v>
      </c>
      <c r="D1" s="256" t="s">
        <v>750</v>
      </c>
      <c r="E1" s="256"/>
      <c r="F1" s="256"/>
      <c r="G1" s="256"/>
      <c r="H1" s="256"/>
    </row>
    <row r="2" spans="1:8" ht="29.25" customHeight="1" x14ac:dyDescent="0.25">
      <c r="A2" s="157" t="s">
        <v>733</v>
      </c>
      <c r="B2" s="159"/>
      <c r="C2" s="158" t="e">
        <f>+VLOOKUP(B2,LISTAS!$B$44:$G$56,6,0)</f>
        <v>#N/A</v>
      </c>
      <c r="D2" s="255" t="str">
        <f>+IF(ISBLANK(B2),"ACTUALMENTE NO SE HA DEFINIDO EL TOPE PRESUPUESTAL DE ESTE RUBRO",IF(C2=GETPIVOTDATA("Valor estimado en la vigencia actual",$A$19,"SIGLA DEL PROYECTO","AP"),"LA SUMATORIA EN EL RUBRO HA PASADO LA PRUEBA DE VALIDACIÓN","SE PRESENTA UNA DIFERENCIA ENTRE EL VALOR APROBADO PARA EL RUBRO Y LA ACTUAL PROGRAMACIÓN PRESUPUESTAL"))</f>
        <v>ACTUALMENTE NO SE HA DEFINIDO EL TOPE PRESUPUESTAL DE ESTE RUBRO</v>
      </c>
      <c r="E2" s="255"/>
      <c r="F2" s="255"/>
      <c r="G2" s="255"/>
      <c r="H2" s="255"/>
    </row>
    <row r="3" spans="1:8" ht="29.25" customHeight="1" x14ac:dyDescent="0.25">
      <c r="A3" s="157" t="s">
        <v>684</v>
      </c>
      <c r="B3" s="203" t="s">
        <v>117</v>
      </c>
      <c r="C3" s="158">
        <f>+VLOOKUP(B3,LISTAS!$B$44:$G$56,6,0)</f>
        <v>0</v>
      </c>
      <c r="D3" s="255" t="e">
        <f>+IF(ISBLANK(B3),"ACTUALMENTE NO SE HA DEFINIDO EL TOPE PRESUPUESTAL DE ESTE RUBRO",IF(C3=GETPIVOTDATA("Valor estimado en la vigencia actual",$A$19,"SIGLA DEL PROYECTO","CÁMARAS"),"LA SUMATORIA EN EL RUBRO HA PASADO LA PRUEBA DE VALIDACIÓN","SE PRESENTA UNA DIFERENCIA ENTRE EL VALOR APROBADO PARA EL RUBRO Y LA ACTUAL PROGRAMACIÓN PRESUPUESTAL"))</f>
        <v>#REF!</v>
      </c>
      <c r="E3" s="255"/>
      <c r="F3" s="255"/>
      <c r="G3" s="255"/>
      <c r="H3" s="255"/>
    </row>
    <row r="4" spans="1:8" ht="29.25" customHeight="1" x14ac:dyDescent="0.25">
      <c r="A4" s="157" t="s">
        <v>685</v>
      </c>
      <c r="B4" s="203" t="s">
        <v>105</v>
      </c>
      <c r="C4" s="158">
        <f>+VLOOKUP(B4,LISTAS!$B$44:$G$56,6,0)</f>
        <v>0</v>
      </c>
      <c r="D4" s="255" t="e">
        <f>+IF(ISBLANK(B4),"ACTUALMENTE NO SE HA DEFINIDO EL TOPE PRESUPUESTAL DE ESTE RUBRO",IF(C4=GETPIVOTDATA("Valor estimado en la vigencia actual",$A$19,"SIGLA DEL PROYECTO","COMPETENCIA"),"LA SUMATORIA EN EL RUBRO HA PASADO LA PRUEBA DE VALIDACIÓN","SE PRESENTA UNA DIFERENCIA ENTRE EL VALOR APROBADO PARA EL RUBRO Y LA ACTUAL PROGRAMACIÓN PRESUPUESTAL"))</f>
        <v>#REF!</v>
      </c>
      <c r="E4" s="255"/>
      <c r="F4" s="255"/>
      <c r="G4" s="255"/>
      <c r="H4" s="255"/>
    </row>
    <row r="5" spans="1:8" ht="29.25" customHeight="1" x14ac:dyDescent="0.25">
      <c r="A5" s="157" t="s">
        <v>686</v>
      </c>
      <c r="B5" s="203" t="s">
        <v>97</v>
      </c>
      <c r="C5" s="158">
        <f>+VLOOKUP(B5,LISTAS!$B$44:$G$56,6,0)</f>
        <v>0</v>
      </c>
      <c r="D5" s="255" t="e">
        <f>+IF(ISBLANK(B5),"ACTUALMENTE NO SE HA DEFINIDO EL TOPE PRESUPUESTAL DE ESTE RUBRO",IF(C5=GETPIVOTDATA("Valor estimado en la vigencia actual",$A$19,"SIGLA DEL PROYECTO","CONSUMIDOR"),"LA SUMATORIA EN EL RUBRO HA PASADO LA PRUEBA DE VALIDACIÓN","SE PRESENTA UNA DIFERENCIA ENTRE EL VALOR APROBADO PARA EL RUBRO Y LA ACTUAL PROGRAMACIÓN PRESUPUESTAL"))</f>
        <v>#REF!</v>
      </c>
      <c r="E5" s="255"/>
      <c r="F5" s="255"/>
      <c r="G5" s="255"/>
      <c r="H5" s="255"/>
    </row>
    <row r="6" spans="1:8" ht="29.25" customHeight="1" x14ac:dyDescent="0.25">
      <c r="A6" s="157" t="s">
        <v>687</v>
      </c>
      <c r="B6" s="203" t="s">
        <v>109</v>
      </c>
      <c r="C6" s="158">
        <f>+VLOOKUP(B6,LISTAS!$B$44:$G$56,6,0)</f>
        <v>0</v>
      </c>
      <c r="D6" s="255" t="e">
        <f>+IF(ISBLANK(B6),"ACTUALMENTE NO SE HA DEFINIDO EL TOPE PRESUPUESTAL DE ESTE RUBRO",IF(C6=GETPIVOTDATA("Valor estimado en la vigencia actual",$A$19,"SIGLA DEL PROYECTO","DATOS"),"LA SUMATORIA EN EL RUBRO HA PASADO LA PRUEBA DE VALIDACIÓN","SE PRESENTA UNA DIFERENCIA ENTRE EL VALOR APROBADO PARA EL RUBRO Y LA ACTUAL PROGRAMACIÓN PRESUPUESTAL"))</f>
        <v>#REF!</v>
      </c>
      <c r="E6" s="255"/>
      <c r="F6" s="255"/>
      <c r="G6" s="255"/>
      <c r="H6" s="255"/>
    </row>
    <row r="7" spans="1:8" ht="29.25" customHeight="1" x14ac:dyDescent="0.25">
      <c r="A7" s="157" t="s">
        <v>689</v>
      </c>
      <c r="B7" s="203" t="s">
        <v>113</v>
      </c>
      <c r="C7" s="216">
        <f>+VLOOKUP(B7,LISTAS!$B$44:$G$56,6,0)</f>
        <v>0</v>
      </c>
      <c r="D7" s="255" t="e">
        <f>+IF(ISBLANK(B7),"ACTUALMENTE NO SE HA DEFINIDO EL TOPE PRESUPUESTAL DE ESTE RUBRO",IF(C7=GETPIVOTDATA("Valor estimado en la vigencia actual",$A$19,"SIGLA DEL PROYECTO","JURISDICCIONAL"),"LA SUMATORIA EN EL RUBRO HA PASADO LA PRUEBA DE VALIDACIÓN","SE PRESENTA UNA DIFERENCIA ENTRE EL VALOR APROBADO PARA EL RUBRO Y LA ACTUAL PROGRAMACIÓN PRESUPUESTAL"))</f>
        <v>#REF!</v>
      </c>
      <c r="E7" s="255"/>
      <c r="F7" s="255"/>
      <c r="G7" s="255"/>
      <c r="H7" s="255"/>
    </row>
    <row r="8" spans="1:8" ht="29.25" customHeight="1" x14ac:dyDescent="0.25">
      <c r="A8" s="157" t="s">
        <v>736</v>
      </c>
      <c r="B8" s="203" t="s">
        <v>81</v>
      </c>
      <c r="C8" s="158">
        <f>+VLOOKUP(B8,LISTAS!$B$44:$G$56,6,0)</f>
        <v>0</v>
      </c>
      <c r="D8" s="255" t="e">
        <f>+IF(ISBLANK(B8),"ACTUALMENTE NO SE HA DEFINIDO EL TOPE PRESUPUESTAL DE ESTE RUBRO",IF(C8=GETPIVOTDATA("Valor estimado en la vigencia actual",$A$19,"SIGLA DEL PROYECTO","OSCAE"),"LA SUMATORIA EN EL RUBRO HA PASADO LA PRUEBA DE VALIDACIÓN","SE PRESENTA UNA DIFERENCIA ENTRE EL VALOR APROBADO PARA EL RUBRO Y LA ACTUAL PROGRAMACIÓN PRESUPUESTAL"))</f>
        <v>#REF!</v>
      </c>
      <c r="E8" s="255"/>
      <c r="F8" s="255"/>
      <c r="G8" s="255"/>
      <c r="H8" s="255"/>
    </row>
    <row r="9" spans="1:8" ht="29.25" customHeight="1" x14ac:dyDescent="0.25">
      <c r="A9" s="157" t="s">
        <v>690</v>
      </c>
      <c r="B9" s="203" t="s">
        <v>77</v>
      </c>
      <c r="C9" s="158">
        <f>+VLOOKUP(B9,LISTAS!$B$44:$G$56,6,0)</f>
        <v>0</v>
      </c>
      <c r="D9" s="255" t="e">
        <f>+IF(ISBLANK(B9),"ACTUALMENTE NO SE HA DEFINIDO EL TOPE PRESUPUESTAL DE ESTE RUBRO",IF(C9=GETPIVOTDATA("Valor estimado en la vigencia actual",$A$19,"SIGLA DEL PROYECTO","OTI"),"LA SUMATORIA EN EL RUBRO HA PASADO LA PRUEBA DE VALIDACIÓN","SE PRESENTA UNA DIFERENCIA ENTRE EL VALOR APROBADO PARA EL RUBRO Y LA ACTUAL PROGRAMACIÓN PRESUPUESTAL"))</f>
        <v>#REF!</v>
      </c>
      <c r="E9" s="255"/>
      <c r="F9" s="255"/>
      <c r="G9" s="255"/>
      <c r="H9" s="255"/>
    </row>
    <row r="10" spans="1:8" ht="29.25" customHeight="1" x14ac:dyDescent="0.25">
      <c r="A10" s="157" t="s">
        <v>691</v>
      </c>
      <c r="B10" s="203" t="s">
        <v>101</v>
      </c>
      <c r="C10" s="158">
        <f>+VLOOKUP(B10,LISTAS!$B$44:$G$56,6,0)</f>
        <v>0</v>
      </c>
      <c r="D10" s="255" t="e">
        <f>+IF(ISBLANK(B10),"ACTUALMENTE NO SE HA DEFINIDO EL TOPE PRESUPUESTAL DE ESTE RUBRO",IF(C10=GETPIVOTDATA("Valor estimado en la vigencia actual",$A$19,"SIGLA DEL PROYECTO","PI"),"LA SUMATORIA EN EL RUBRO HA PASADO LA PRUEBA DE VALIDACIÓN","SE PRESENTA UNA DIFERENCIA ENTRE EL VALOR APROBADO PARA EL RUBRO Y LA ACTUAL PROGRAMACIÓN PRESUPUESTAL"))</f>
        <v>#REF!</v>
      </c>
      <c r="E10" s="255"/>
      <c r="F10" s="255"/>
      <c r="G10" s="255"/>
      <c r="H10" s="255"/>
    </row>
    <row r="11" spans="1:8" ht="29.25" customHeight="1" x14ac:dyDescent="0.25">
      <c r="A11" s="157" t="s">
        <v>735</v>
      </c>
      <c r="B11" s="159"/>
      <c r="C11" s="158" t="e">
        <f>+VLOOKUP(B11,LISTAS!$B$44:$G$56,6,0)</f>
        <v>#N/A</v>
      </c>
      <c r="D11" s="255" t="str">
        <f>+IF(ISBLANK(B11),"ACTUALMENTE NO SE HA DEFINIDO EL TOPE PRESUPUESTAL DE ESTE RUBRO",IF(C11=GETPIVOTDATA("Valor estimado en la vigencia actual",$A$19,"SIGLA DEL PROYECTO","RF"),"LA SUMATORIA EN EL RUBRO HA PASADO LA PRUEBA DE VALIDACIÓN","SE PRESENTA UNA DIFERENCIA ENTRE EL VALOR APROBADO PARA EL RUBRO Y LA ACTUAL PROGRAMACIÓN PRESUPUESTAL"))</f>
        <v>ACTUALMENTE NO SE HA DEFINIDO EL TOPE PRESUPUESTAL DE ESTE RUBRO</v>
      </c>
      <c r="E11" s="255"/>
      <c r="F11" s="255"/>
      <c r="G11" s="255"/>
      <c r="H11" s="255"/>
    </row>
    <row r="12" spans="1:8" ht="29.25" customHeight="1" x14ac:dyDescent="0.25">
      <c r="A12" s="157" t="s">
        <v>692</v>
      </c>
      <c r="B12" s="203" t="s">
        <v>89</v>
      </c>
      <c r="C12" s="216">
        <f>+VLOOKUP(B12,LISTAS!$B$44:$G$56,6,0)</f>
        <v>0</v>
      </c>
      <c r="D12" s="255" t="e">
        <f>+IF(ISBLANK(B12),"ACTUALMENTE NO SE HA DEFINIDO EL TOPE PRESUPUESTAL DE ESTE RUBRO",IF(C12=GETPIVOTDATA("Valor estimado en la vigencia actual",$A$19,"SIGLA DEL PROYECTO","RNPC"),"LA SUMATORIA EN EL RUBRO HA PASADO LA PRUEBA DE VALIDACIÓN","SE PRESENTA UNA DIFERENCIA ENTRE EL VALOR APROBADO PARA EL RUBRO Y LA ACTUAL PROGRAMACIÓN PRESUPUESTAL"))</f>
        <v>#REF!</v>
      </c>
      <c r="E12" s="255"/>
      <c r="F12" s="255"/>
      <c r="G12" s="255"/>
      <c r="H12" s="255"/>
    </row>
    <row r="13" spans="1:8" ht="29.25" customHeight="1" x14ac:dyDescent="0.25">
      <c r="A13" s="157" t="s">
        <v>688</v>
      </c>
      <c r="B13" s="203" t="s">
        <v>93</v>
      </c>
      <c r="C13" s="158">
        <f>+VLOOKUP(B13,LISTAS!$B$44:$G$56,6,0)</f>
        <v>0</v>
      </c>
      <c r="D13" s="255" t="e">
        <f>+IF(ISBLANK(B13),"ACTUALMENTE NO SE HA DEFINIDO EL TOPE PRESUPUESTAL DE ESTE RUBRO",IF(C13=GETPIVOTDATA("Valor estimado en la vigencia actual",$A$19,"SIGLA DEL PROYECTO","RTyML"),"LA SUMATORIA EN EL RUBRO HA PASADO LA PRUEBA DE VALIDACIÓN","SE PRESENTA UNA DIFERENCIA ENTRE EL VALOR APROBADO PARA EL RUBRO Y LA ACTUAL PROGRAMACIÓN PRESUPUESTAL"))</f>
        <v>#REF!</v>
      </c>
      <c r="E13" s="255"/>
      <c r="F13" s="255"/>
      <c r="G13" s="255"/>
      <c r="H13" s="255"/>
    </row>
    <row r="14" spans="1:8" ht="29.25" customHeight="1" x14ac:dyDescent="0.25">
      <c r="A14" s="157" t="s">
        <v>732</v>
      </c>
      <c r="B14" s="159"/>
      <c r="C14" s="158" t="e">
        <f>+VLOOKUP(B14,LISTAS!$B$44:$G$56,6,0)</f>
        <v>#N/A</v>
      </c>
      <c r="D14" s="255" t="str">
        <f>+IF(ISBLANK(B14),"ACTUALMENTE NO SE HA DEFINIDO EL TOPE PRESUPUESTAL DE ESTE RUBRO",IF(C14=GETPIVOTDATA("Valor estimado en la vigencia actual",$A$19,"SIGLA DEL PROYECTO","SG"),"LA SUMATORIA EN EL RUBRO HA PASADO LA PRUEBA DE VALIDACIÓN","SE PRESENTA UNA DIFERENCIA ENTRE EL VALOR APROBADO PARA EL RUBRO Y LA ACTUAL PROGRAMACIÓN PRESUPUESTAL"))</f>
        <v>ACTUALMENTE NO SE HA DEFINIDO EL TOPE PRESUPUESTAL DE ESTE RUBRO</v>
      </c>
      <c r="E14" s="255"/>
      <c r="F14" s="255"/>
      <c r="G14" s="255"/>
      <c r="H14" s="255"/>
    </row>
    <row r="15" spans="1:8" ht="29.25" customHeight="1" x14ac:dyDescent="0.25">
      <c r="A15" s="157" t="s">
        <v>734</v>
      </c>
      <c r="B15" s="159"/>
      <c r="C15" s="158" t="e">
        <f>+VLOOKUP(B15,LISTAS!$B$44:$G$56,6,0)</f>
        <v>#N/A</v>
      </c>
      <c r="D15" s="255" t="str">
        <f>+IF(ISBLANK(B15),"ACTUALMENTE NO SE HA DEFINIDO EL TOPE PRESUPUESTAL DE ESTE RUBRO",IF(C15=GETPIVOTDATA("Valor estimado en la vigencia actual",$A$19,"SIGLA DEL PROYECTO","TH"),"LA SUMATORIA EN EL RUBRO HA PASADO LA PRUEBA DE VALIDACIÓN","SE PRESENTA UNA DIFERENCIA ENTRE EL VALOR APROBADO PARA EL RUBRO Y LA ACTUAL PROGRAMACIÓN PRESUPUESTAL"))</f>
        <v>ACTUALMENTE NO SE HA DEFINIDO EL TOPE PRESUPUESTAL DE ESTE RUBRO</v>
      </c>
      <c r="E15" s="255"/>
      <c r="F15" s="255"/>
      <c r="G15" s="255"/>
      <c r="H15" s="255"/>
    </row>
    <row r="16" spans="1:8" s="164" customFormat="1" ht="29.25" customHeight="1" x14ac:dyDescent="0.25">
      <c r="A16" s="157" t="s">
        <v>755</v>
      </c>
      <c r="B16" s="203" t="s">
        <v>73</v>
      </c>
      <c r="C16" s="158">
        <f>+VLOOKUP(B16,LISTAS!$B$44:$G$56,6,0)</f>
        <v>0</v>
      </c>
      <c r="D16" s="255" t="e">
        <f>+IF(ISBLANK(B16),"ACTUALMENTE NO SE HA DEFINIDO EL TOPE PRESUPUESTAL DE ESTE RUBRO",IF(C16=GETPIVOTDATA("Valor estimado en la vigencia actual",$A$19,"SIGLA DEL PROYECTO","AS"),"LA SUMATORIA EN EL RUBRO HA PASADO LA PRUEBA DE VALIDACIÓN","SE PRESENTA UNA DIFERENCIA ENTRE EL VALOR APROBADO PARA EL RUBRO Y LA ACTUAL PROGRAMACIÓN PRESUPUESTAL"))</f>
        <v>#REF!</v>
      </c>
      <c r="E16" s="255"/>
      <c r="F16" s="255"/>
      <c r="G16" s="255"/>
      <c r="H16" s="255"/>
    </row>
    <row r="17" spans="1:8" ht="29.25" customHeight="1" x14ac:dyDescent="0.25">
      <c r="A17" s="157" t="s">
        <v>746</v>
      </c>
      <c r="B17" s="203" t="s">
        <v>69</v>
      </c>
      <c r="C17" s="158">
        <f>+VLOOKUP(B17,LISTAS!$B$44:$G$56,6,0)</f>
        <v>0</v>
      </c>
      <c r="D17" s="255" t="e">
        <f>+IF(ISBLANK(B17),"ACTUALMENTE NO SE HA DEFINIDO EL TOPE PRESUPUESTAL DE ESTE RUBRO",IF(C17=GETPIVOTDATA("Valor estimado en la vigencia actual",$A$19,"SIGLA DEL PROYECTO","TRANSVERSAL"),"LA SUMATORIA EN EL RUBRO HA PASADO LA PRUEBA DE VALIDACIÓN","SE PRESENTA UNA DIFERENCIA ENTRE EL VALOR APROBADO PARA EL RUBRO Y LA ACTUAL PROGRAMACIÓN PRESUPUESTAL"))</f>
        <v>#REF!</v>
      </c>
      <c r="E17" s="255"/>
      <c r="F17" s="255"/>
      <c r="G17" s="255"/>
      <c r="H17" s="255"/>
    </row>
    <row r="19" spans="1:8" x14ac:dyDescent="0.25">
      <c r="A19" s="218" t="s">
        <v>747</v>
      </c>
      <c r="B19" s="218" t="s">
        <v>745</v>
      </c>
    </row>
    <row r="20" spans="1:8" x14ac:dyDescent="0.25">
      <c r="A20" s="218" t="s">
        <v>743</v>
      </c>
      <c r="B20" s="217" t="s">
        <v>752</v>
      </c>
      <c r="C20" s="217" t="s">
        <v>744</v>
      </c>
    </row>
    <row r="21" spans="1:8" x14ac:dyDescent="0.25">
      <c r="A21" s="155" t="s">
        <v>752</v>
      </c>
      <c r="B21" s="219"/>
      <c r="C21" s="219"/>
    </row>
    <row r="22" spans="1:8" x14ac:dyDescent="0.25">
      <c r="A22" s="163" t="s">
        <v>752</v>
      </c>
      <c r="B22" s="219"/>
      <c r="C22" s="219"/>
    </row>
    <row r="23" spans="1:8" x14ac:dyDescent="0.25">
      <c r="A23" s="155" t="s">
        <v>744</v>
      </c>
      <c r="B23" s="219"/>
      <c r="C23" s="219"/>
    </row>
    <row r="71" spans="1:7" s="164" customFormat="1" x14ac:dyDescent="0.25">
      <c r="A71"/>
      <c r="B71"/>
      <c r="C71"/>
      <c r="D71"/>
      <c r="E71"/>
      <c r="F71"/>
      <c r="G71"/>
    </row>
    <row r="72" spans="1:7" s="164" customFormat="1" x14ac:dyDescent="0.25">
      <c r="A72"/>
      <c r="B72"/>
      <c r="C72"/>
      <c r="D72"/>
      <c r="E72"/>
      <c r="F72"/>
      <c r="G72"/>
    </row>
    <row r="73" spans="1:7" s="164" customFormat="1" x14ac:dyDescent="0.25">
      <c r="A73"/>
      <c r="B73"/>
      <c r="C73"/>
      <c r="D73"/>
      <c r="E73"/>
      <c r="F73"/>
      <c r="G73"/>
    </row>
    <row r="75" spans="1:7" x14ac:dyDescent="0.25">
      <c r="A75" s="218" t="s">
        <v>743</v>
      </c>
      <c r="B75" s="217" t="s">
        <v>753</v>
      </c>
      <c r="C75" s="217" t="s">
        <v>747</v>
      </c>
    </row>
    <row r="76" spans="1:7" x14ac:dyDescent="0.25">
      <c r="A76" s="155" t="s">
        <v>752</v>
      </c>
      <c r="B76" s="219"/>
      <c r="C76" s="219"/>
    </row>
    <row r="77" spans="1:7" x14ac:dyDescent="0.25">
      <c r="A77" s="163" t="s">
        <v>752</v>
      </c>
      <c r="B77" s="219"/>
      <c r="C77" s="219"/>
    </row>
    <row r="78" spans="1:7" x14ac:dyDescent="0.25">
      <c r="A78" s="155" t="s">
        <v>744</v>
      </c>
      <c r="B78" s="219"/>
      <c r="C78" s="219"/>
    </row>
  </sheetData>
  <mergeCells count="17">
    <mergeCell ref="D1:H1"/>
    <mergeCell ref="D8:H8"/>
    <mergeCell ref="D9:H9"/>
    <mergeCell ref="D10:H10"/>
    <mergeCell ref="D11:H11"/>
    <mergeCell ref="D2:H2"/>
    <mergeCell ref="D3:H3"/>
    <mergeCell ref="D4:H4"/>
    <mergeCell ref="D5:H5"/>
    <mergeCell ref="D6:H6"/>
    <mergeCell ref="D7:H7"/>
    <mergeCell ref="D16:H16"/>
    <mergeCell ref="D14:H14"/>
    <mergeCell ref="D15:H15"/>
    <mergeCell ref="D17:H17"/>
    <mergeCell ref="D12:H12"/>
    <mergeCell ref="D13:H13"/>
  </mergeCells>
  <conditionalFormatting sqref="D2:H17">
    <cfRule type="expression" dxfId="18" priority="1">
      <formula>OR(D2="ACTUALMENTE NO SE HA DEFINIDO EL TOPE PRESUPUESTAL DE ESTE RUBRO",D2="LA SUMATORIA EN EL RUBRO HA PASADO LA PRUEBA DE VALIDACIÓN")</formula>
    </cfRule>
  </conditionalFormatting>
  <pageMargins left="0.70866141732283472" right="0.70866141732283472" top="0.74803149606299213" bottom="0.74803149606299213" header="0.31496062992125984" footer="0.31496062992125984"/>
  <pageSetup orientation="portrait" r:id="rId3"/>
  <headerFooter>
    <oddFooter>&amp;RDE01-F16 Vr.1 (2020-10-30)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R4003"/>
  <sheetViews>
    <sheetView workbookViewId="0"/>
  </sheetViews>
  <sheetFormatPr baseColWidth="10" defaultRowHeight="15" x14ac:dyDescent="0.25"/>
  <cols>
    <col min="1" max="1" width="11.85546875" bestFit="1" customWidth="1"/>
    <col min="2" max="2" width="41" customWidth="1"/>
    <col min="3" max="3" width="71.85546875" customWidth="1"/>
    <col min="4" max="6" width="11"/>
    <col min="7" max="7" width="11" customWidth="1"/>
    <col min="8" max="8" width="39.85546875" customWidth="1"/>
    <col min="9" max="9" width="14.42578125" customWidth="1"/>
    <col min="10" max="10" width="20.28515625" customWidth="1"/>
    <col min="11" max="11" width="18.85546875" bestFit="1" customWidth="1"/>
    <col min="12" max="13" width="11"/>
    <col min="14" max="15" width="11" customWidth="1"/>
  </cols>
  <sheetData>
    <row r="1" spans="1:18" ht="48" customHeight="1" x14ac:dyDescent="0.25"/>
    <row r="2" spans="1:18" ht="48" customHeight="1" x14ac:dyDescent="0.25"/>
    <row r="3" spans="1:18" s="121" customFormat="1" ht="63.75" customHeight="1" x14ac:dyDescent="0.2">
      <c r="A3" s="83" t="s">
        <v>729</v>
      </c>
      <c r="B3" s="79" t="s">
        <v>727</v>
      </c>
      <c r="C3" s="79" t="s">
        <v>5</v>
      </c>
      <c r="D3" s="79" t="s">
        <v>726</v>
      </c>
      <c r="E3" s="79" t="s">
        <v>725</v>
      </c>
      <c r="F3" s="79" t="s">
        <v>724</v>
      </c>
      <c r="G3" s="79" t="s">
        <v>723</v>
      </c>
      <c r="H3" s="79" t="s">
        <v>9</v>
      </c>
      <c r="I3" s="79" t="s">
        <v>4</v>
      </c>
      <c r="J3" s="79" t="s">
        <v>3</v>
      </c>
      <c r="K3" s="79" t="s">
        <v>2</v>
      </c>
      <c r="L3" s="79" t="s">
        <v>8</v>
      </c>
      <c r="M3" s="79" t="s">
        <v>7</v>
      </c>
      <c r="N3" s="79" t="s">
        <v>722</v>
      </c>
      <c r="O3" s="79" t="s">
        <v>721</v>
      </c>
      <c r="P3" s="79" t="s">
        <v>720</v>
      </c>
      <c r="Q3" s="79" t="s">
        <v>0</v>
      </c>
      <c r="R3" s="79" t="s">
        <v>719</v>
      </c>
    </row>
    <row r="4" spans="1:18" x14ac:dyDescent="0.25">
      <c r="A4" s="120">
        <f>+'PAA CONSOLIDADO'!C7</f>
        <v>0</v>
      </c>
      <c r="B4" s="211">
        <f>+'PAA CONSOLIDADO'!I7</f>
        <v>0</v>
      </c>
      <c r="C4" s="164" t="str">
        <f>+CONCATENATE('PAA CONSOLIDADO'!A7,"-",'PAA CONSOLIDADO'!D7,"-",'PAA CONSOLIDADO'!K7)</f>
        <v>--</v>
      </c>
      <c r="D4" s="209" t="e">
        <f>+VLOOKUP('PAA CONSOLIDADO'!L7,LISTAS!$D$4:$E$15,2,0)</f>
        <v>#N/A</v>
      </c>
      <c r="E4" s="209" t="e">
        <f>+VLOOKUP('PAA CONSOLIDADO'!M7,LISTAS!$D$4:$E$15,2,0)</f>
        <v>#N/A</v>
      </c>
      <c r="F4" s="209">
        <f>+'PAA CONSOLIDADO'!O7</f>
        <v>0</v>
      </c>
      <c r="G4" s="164">
        <f>+IF(ISBLANK(B4),"",1)</f>
        <v>1</v>
      </c>
      <c r="H4" s="164" t="e">
        <f>+VLOOKUP('PAA CONSOLIDADO'!P7,LISTAS!$B$4:$C$17,2,0)</f>
        <v>#N/A</v>
      </c>
      <c r="I4" s="164" t="e">
        <f>+VLOOKUP('PAA CONSOLIDADO'!Q7,LISTAS!$B$22:$C$25,2,0)</f>
        <v>#N/A</v>
      </c>
      <c r="J4" s="165">
        <f>'PAA CONSOLIDADO'!R7</f>
        <v>0</v>
      </c>
      <c r="K4" s="165">
        <f>+'PAA CONSOLIDADO'!S7</f>
        <v>0</v>
      </c>
      <c r="L4" s="164" t="e">
        <f>+VLOOKUP('PAA CONSOLIDADO'!T7,LISTAS!$B$29:$C$31,2,0)</f>
        <v>#N/A</v>
      </c>
      <c r="M4" s="164" t="e">
        <f>+VLOOKUP('PAA CONSOLIDADO'!U7,LISTAS!$B$36:$C$39,2,0)</f>
        <v>#N/A</v>
      </c>
      <c r="N4" s="164" t="str">
        <f>+IF(ISBLANK(B4),"","Unidad de Contratación (1)")</f>
        <v>Unidad de Contratación (1)</v>
      </c>
      <c r="O4" s="164" t="str">
        <f>+IF(ISBLANK(B4),"","CO-DC-11001")</f>
        <v>CO-DC-11001</v>
      </c>
      <c r="P4" s="164">
        <f>+'PAA CONSOLIDADO'!V7</f>
        <v>0</v>
      </c>
      <c r="Q4" s="164">
        <f>+'PAA CONSOLIDADO'!X7</f>
        <v>0</v>
      </c>
      <c r="R4" s="164">
        <f>+'PAA CONSOLIDADO'!Y7</f>
        <v>0</v>
      </c>
    </row>
    <row r="5" spans="1:18" s="217" customFormat="1" x14ac:dyDescent="0.25">
      <c r="A5" s="211">
        <f>+'PAA CONSOLIDADO'!C8</f>
        <v>0</v>
      </c>
      <c r="B5" s="211">
        <f>+'PAA CONSOLIDADO'!I8</f>
        <v>0</v>
      </c>
      <c r="C5" s="217" t="str">
        <f>+CONCATENATE('PAA CONSOLIDADO'!A8,"-",'PAA CONSOLIDADO'!D8,"-",'PAA CONSOLIDADO'!K8)</f>
        <v>--</v>
      </c>
      <c r="D5" s="217" t="e">
        <f>+VLOOKUP('PAA CONSOLIDADO'!L8,LISTAS!$D$4:$E$15,2,0)</f>
        <v>#N/A</v>
      </c>
      <c r="E5" s="217" t="e">
        <f>+VLOOKUP('PAA CONSOLIDADO'!M8,LISTAS!$D$4:$E$15,2,0)</f>
        <v>#N/A</v>
      </c>
      <c r="F5" s="217">
        <f>+'PAA CONSOLIDADO'!O8</f>
        <v>0</v>
      </c>
      <c r="G5" s="217">
        <f t="shared" ref="G5:G68" si="0">+IF(ISBLANK(B5),"",1)</f>
        <v>1</v>
      </c>
      <c r="H5" s="217" t="e">
        <f>+VLOOKUP('PAA CONSOLIDADO'!P8,LISTAS!$B$4:$C$17,2,0)</f>
        <v>#N/A</v>
      </c>
      <c r="I5" s="217" t="e">
        <f>+VLOOKUP('PAA CONSOLIDADO'!Q8,LISTAS!$B$22:$C$25,2,0)</f>
        <v>#N/A</v>
      </c>
      <c r="J5" s="219">
        <f>'PAA CONSOLIDADO'!R8</f>
        <v>0</v>
      </c>
      <c r="K5" s="219">
        <f>+'PAA CONSOLIDADO'!S8</f>
        <v>0</v>
      </c>
      <c r="L5" s="217" t="e">
        <f>+VLOOKUP('PAA CONSOLIDADO'!T8,LISTAS!$B$29:$C$31,2,0)</f>
        <v>#N/A</v>
      </c>
      <c r="M5" s="217" t="e">
        <f>+VLOOKUP('PAA CONSOLIDADO'!U8,LISTAS!$B$36:$C$39,2,0)</f>
        <v>#N/A</v>
      </c>
      <c r="N5" s="217" t="str">
        <f t="shared" ref="N5:N68" si="1">+IF(ISBLANK(B5),"","Unidad de Contratación (1)")</f>
        <v>Unidad de Contratación (1)</v>
      </c>
      <c r="O5" s="217" t="str">
        <f t="shared" ref="O5:O68" si="2">+IF(ISBLANK(B5),"","CO-DC-11001")</f>
        <v>CO-DC-11001</v>
      </c>
      <c r="P5" s="217">
        <f>+'PAA CONSOLIDADO'!V8</f>
        <v>0</v>
      </c>
      <c r="Q5" s="217">
        <f>+'PAA CONSOLIDADO'!X8</f>
        <v>0</v>
      </c>
      <c r="R5" s="217">
        <f>+'PAA CONSOLIDADO'!Y8</f>
        <v>0</v>
      </c>
    </row>
    <row r="6" spans="1:18" s="217" customFormat="1" x14ac:dyDescent="0.25">
      <c r="A6" s="211">
        <f>+'PAA CONSOLIDADO'!C9</f>
        <v>0</v>
      </c>
      <c r="B6" s="211">
        <f>+'PAA CONSOLIDADO'!I9</f>
        <v>0</v>
      </c>
      <c r="C6" s="217" t="str">
        <f>+CONCATENATE('PAA CONSOLIDADO'!A9,"-",'PAA CONSOLIDADO'!D9,"-",'PAA CONSOLIDADO'!K9)</f>
        <v>--</v>
      </c>
      <c r="D6" s="217" t="e">
        <f>+VLOOKUP('PAA CONSOLIDADO'!L9,LISTAS!$D$4:$E$15,2,0)</f>
        <v>#N/A</v>
      </c>
      <c r="E6" s="217" t="e">
        <f>+VLOOKUP('PAA CONSOLIDADO'!M9,LISTAS!$D$4:$E$15,2,0)</f>
        <v>#N/A</v>
      </c>
      <c r="F6" s="217">
        <f>+'PAA CONSOLIDADO'!O9</f>
        <v>0</v>
      </c>
      <c r="G6" s="217">
        <f t="shared" si="0"/>
        <v>1</v>
      </c>
      <c r="H6" s="217" t="e">
        <f>+VLOOKUP('PAA CONSOLIDADO'!P9,LISTAS!$B$4:$C$17,2,0)</f>
        <v>#N/A</v>
      </c>
      <c r="I6" s="217" t="e">
        <f>+VLOOKUP('PAA CONSOLIDADO'!Q9,LISTAS!$B$22:$C$25,2,0)</f>
        <v>#N/A</v>
      </c>
      <c r="J6" s="219">
        <f>'PAA CONSOLIDADO'!R9</f>
        <v>0</v>
      </c>
      <c r="K6" s="219">
        <f>+'PAA CONSOLIDADO'!S9</f>
        <v>0</v>
      </c>
      <c r="L6" s="217" t="e">
        <f>+VLOOKUP('PAA CONSOLIDADO'!T9,LISTAS!$B$29:$C$31,2,0)</f>
        <v>#N/A</v>
      </c>
      <c r="M6" s="217" t="e">
        <f>+VLOOKUP('PAA CONSOLIDADO'!U9,LISTAS!$B$36:$C$39,2,0)</f>
        <v>#N/A</v>
      </c>
      <c r="N6" s="217" t="str">
        <f t="shared" si="1"/>
        <v>Unidad de Contratación (1)</v>
      </c>
      <c r="O6" s="217" t="str">
        <f t="shared" si="2"/>
        <v>CO-DC-11001</v>
      </c>
      <c r="P6" s="217">
        <f>+'PAA CONSOLIDADO'!V9</f>
        <v>0</v>
      </c>
      <c r="Q6" s="217">
        <f>+'PAA CONSOLIDADO'!X9</f>
        <v>0</v>
      </c>
      <c r="R6" s="217">
        <f>+'PAA CONSOLIDADO'!Y9</f>
        <v>0</v>
      </c>
    </row>
    <row r="7" spans="1:18" s="217" customFormat="1" x14ac:dyDescent="0.25">
      <c r="A7" s="211">
        <f>+'PAA CONSOLIDADO'!C10</f>
        <v>0</v>
      </c>
      <c r="B7" s="211">
        <f>+'PAA CONSOLIDADO'!I10</f>
        <v>0</v>
      </c>
      <c r="C7" s="217" t="str">
        <f>+CONCATENATE('PAA CONSOLIDADO'!A10,"-",'PAA CONSOLIDADO'!D10,"-",'PAA CONSOLIDADO'!K10)</f>
        <v>--</v>
      </c>
      <c r="D7" s="217" t="e">
        <f>+VLOOKUP('PAA CONSOLIDADO'!L10,LISTAS!$D$4:$E$15,2,0)</f>
        <v>#N/A</v>
      </c>
      <c r="E7" s="217" t="e">
        <f>+VLOOKUP('PAA CONSOLIDADO'!M10,LISTAS!$D$4:$E$15,2,0)</f>
        <v>#N/A</v>
      </c>
      <c r="F7" s="217">
        <f>+'PAA CONSOLIDADO'!O10</f>
        <v>0</v>
      </c>
      <c r="G7" s="217">
        <f t="shared" si="0"/>
        <v>1</v>
      </c>
      <c r="H7" s="217" t="e">
        <f>+VLOOKUP('PAA CONSOLIDADO'!P10,LISTAS!$B$4:$C$17,2,0)</f>
        <v>#N/A</v>
      </c>
      <c r="I7" s="217" t="e">
        <f>+VLOOKUP('PAA CONSOLIDADO'!Q10,LISTAS!$B$22:$C$25,2,0)</f>
        <v>#N/A</v>
      </c>
      <c r="J7" s="219">
        <f>'PAA CONSOLIDADO'!R10</f>
        <v>0</v>
      </c>
      <c r="K7" s="219">
        <f>+'PAA CONSOLIDADO'!S10</f>
        <v>0</v>
      </c>
      <c r="L7" s="217" t="e">
        <f>+VLOOKUP('PAA CONSOLIDADO'!T10,LISTAS!$B$29:$C$31,2,0)</f>
        <v>#N/A</v>
      </c>
      <c r="M7" s="217" t="e">
        <f>+VLOOKUP('PAA CONSOLIDADO'!U10,LISTAS!$B$36:$C$39,2,0)</f>
        <v>#N/A</v>
      </c>
      <c r="N7" s="217" t="str">
        <f t="shared" si="1"/>
        <v>Unidad de Contratación (1)</v>
      </c>
      <c r="O7" s="217" t="str">
        <f t="shared" si="2"/>
        <v>CO-DC-11001</v>
      </c>
      <c r="P7" s="217">
        <f>+'PAA CONSOLIDADO'!V10</f>
        <v>0</v>
      </c>
      <c r="Q7" s="217">
        <f>+'PAA CONSOLIDADO'!X10</f>
        <v>0</v>
      </c>
      <c r="R7" s="217">
        <f>+'PAA CONSOLIDADO'!Y10</f>
        <v>0</v>
      </c>
    </row>
    <row r="8" spans="1:18" s="217" customFormat="1" x14ac:dyDescent="0.25">
      <c r="A8" s="211">
        <f>+'PAA CONSOLIDADO'!C11</f>
        <v>0</v>
      </c>
      <c r="B8" s="211">
        <f>+'PAA CONSOLIDADO'!I11</f>
        <v>0</v>
      </c>
      <c r="C8" s="217" t="str">
        <f>+CONCATENATE('PAA CONSOLIDADO'!A11,"-",'PAA CONSOLIDADO'!D11,"-",'PAA CONSOLIDADO'!K11)</f>
        <v>--</v>
      </c>
      <c r="D8" s="217" t="e">
        <f>+VLOOKUP('PAA CONSOLIDADO'!L11,LISTAS!$D$4:$E$15,2,0)</f>
        <v>#N/A</v>
      </c>
      <c r="E8" s="217" t="e">
        <f>+VLOOKUP('PAA CONSOLIDADO'!M11,LISTAS!$D$4:$E$15,2,0)</f>
        <v>#N/A</v>
      </c>
      <c r="F8" s="217">
        <f>+'PAA CONSOLIDADO'!O11</f>
        <v>0</v>
      </c>
      <c r="G8" s="217">
        <f t="shared" si="0"/>
        <v>1</v>
      </c>
      <c r="H8" s="217" t="e">
        <f>+VLOOKUP('PAA CONSOLIDADO'!P11,LISTAS!$B$4:$C$17,2,0)</f>
        <v>#N/A</v>
      </c>
      <c r="I8" s="217" t="e">
        <f>+VLOOKUP('PAA CONSOLIDADO'!Q11,LISTAS!$B$22:$C$25,2,0)</f>
        <v>#N/A</v>
      </c>
      <c r="J8" s="219">
        <f>'PAA CONSOLIDADO'!R11</f>
        <v>0</v>
      </c>
      <c r="K8" s="219">
        <f>+'PAA CONSOLIDADO'!S11</f>
        <v>0</v>
      </c>
      <c r="L8" s="217" t="e">
        <f>+VLOOKUP('PAA CONSOLIDADO'!T11,LISTAS!$B$29:$C$31,2,0)</f>
        <v>#N/A</v>
      </c>
      <c r="M8" s="217" t="e">
        <f>+VLOOKUP('PAA CONSOLIDADO'!U11,LISTAS!$B$36:$C$39,2,0)</f>
        <v>#N/A</v>
      </c>
      <c r="N8" s="217" t="str">
        <f t="shared" si="1"/>
        <v>Unidad de Contratación (1)</v>
      </c>
      <c r="O8" s="217" t="str">
        <f t="shared" si="2"/>
        <v>CO-DC-11001</v>
      </c>
      <c r="P8" s="217">
        <f>+'PAA CONSOLIDADO'!V11</f>
        <v>0</v>
      </c>
      <c r="Q8" s="217">
        <f>+'PAA CONSOLIDADO'!X11</f>
        <v>0</v>
      </c>
      <c r="R8" s="217">
        <f>+'PAA CONSOLIDADO'!Y11</f>
        <v>0</v>
      </c>
    </row>
    <row r="9" spans="1:18" s="217" customFormat="1" x14ac:dyDescent="0.25">
      <c r="A9" s="211">
        <f>+'PAA CONSOLIDADO'!C12</f>
        <v>0</v>
      </c>
      <c r="B9" s="211">
        <f>+'PAA CONSOLIDADO'!I12</f>
        <v>0</v>
      </c>
      <c r="C9" s="217" t="str">
        <f>+CONCATENATE('PAA CONSOLIDADO'!A12,"-",'PAA CONSOLIDADO'!D12,"-",'PAA CONSOLIDADO'!K12)</f>
        <v>--</v>
      </c>
      <c r="D9" s="217" t="e">
        <f>+VLOOKUP('PAA CONSOLIDADO'!L12,LISTAS!$D$4:$E$15,2,0)</f>
        <v>#N/A</v>
      </c>
      <c r="E9" s="217" t="e">
        <f>+VLOOKUP('PAA CONSOLIDADO'!M12,LISTAS!$D$4:$E$15,2,0)</f>
        <v>#N/A</v>
      </c>
      <c r="F9" s="217">
        <f>+'PAA CONSOLIDADO'!O12</f>
        <v>0</v>
      </c>
      <c r="G9" s="217">
        <f t="shared" si="0"/>
        <v>1</v>
      </c>
      <c r="H9" s="217" t="e">
        <f>+VLOOKUP('PAA CONSOLIDADO'!P12,LISTAS!$B$4:$C$17,2,0)</f>
        <v>#N/A</v>
      </c>
      <c r="I9" s="217" t="e">
        <f>+VLOOKUP('PAA CONSOLIDADO'!Q12,LISTAS!$B$22:$C$25,2,0)</f>
        <v>#N/A</v>
      </c>
      <c r="J9" s="219">
        <f>'PAA CONSOLIDADO'!R12</f>
        <v>0</v>
      </c>
      <c r="K9" s="219">
        <f>+'PAA CONSOLIDADO'!S12</f>
        <v>0</v>
      </c>
      <c r="L9" s="217" t="e">
        <f>+VLOOKUP('PAA CONSOLIDADO'!T12,LISTAS!$B$29:$C$31,2,0)</f>
        <v>#N/A</v>
      </c>
      <c r="M9" s="217" t="e">
        <f>+VLOOKUP('PAA CONSOLIDADO'!U12,LISTAS!$B$36:$C$39,2,0)</f>
        <v>#N/A</v>
      </c>
      <c r="N9" s="217" t="str">
        <f t="shared" si="1"/>
        <v>Unidad de Contratación (1)</v>
      </c>
      <c r="O9" s="217" t="str">
        <f t="shared" si="2"/>
        <v>CO-DC-11001</v>
      </c>
      <c r="P9" s="217">
        <f>+'PAA CONSOLIDADO'!V12</f>
        <v>0</v>
      </c>
      <c r="Q9" s="217">
        <f>+'PAA CONSOLIDADO'!X12</f>
        <v>0</v>
      </c>
      <c r="R9" s="217">
        <f>+'PAA CONSOLIDADO'!Y12</f>
        <v>0</v>
      </c>
    </row>
    <row r="10" spans="1:18" s="217" customFormat="1" x14ac:dyDescent="0.25">
      <c r="A10" s="211">
        <f>+'PAA CONSOLIDADO'!C13</f>
        <v>0</v>
      </c>
      <c r="B10" s="211">
        <f>+'PAA CONSOLIDADO'!I13</f>
        <v>0</v>
      </c>
      <c r="C10" s="217" t="str">
        <f>+CONCATENATE('PAA CONSOLIDADO'!A13,"-",'PAA CONSOLIDADO'!D13,"-",'PAA CONSOLIDADO'!K13)</f>
        <v>--</v>
      </c>
      <c r="D10" s="217" t="e">
        <f>+VLOOKUP('PAA CONSOLIDADO'!L13,LISTAS!$D$4:$E$15,2,0)</f>
        <v>#N/A</v>
      </c>
      <c r="E10" s="217" t="e">
        <f>+VLOOKUP('PAA CONSOLIDADO'!M13,LISTAS!$D$4:$E$15,2,0)</f>
        <v>#N/A</v>
      </c>
      <c r="F10" s="217">
        <f>+'PAA CONSOLIDADO'!O13</f>
        <v>0</v>
      </c>
      <c r="G10" s="217">
        <f t="shared" si="0"/>
        <v>1</v>
      </c>
      <c r="H10" s="217" t="e">
        <f>+VLOOKUP('PAA CONSOLIDADO'!P13,LISTAS!$B$4:$C$17,2,0)</f>
        <v>#N/A</v>
      </c>
      <c r="I10" s="217" t="e">
        <f>+VLOOKUP('PAA CONSOLIDADO'!Q13,LISTAS!$B$22:$C$25,2,0)</f>
        <v>#N/A</v>
      </c>
      <c r="J10" s="219">
        <f>'PAA CONSOLIDADO'!R13</f>
        <v>0</v>
      </c>
      <c r="K10" s="219">
        <f>+'PAA CONSOLIDADO'!S13</f>
        <v>0</v>
      </c>
      <c r="L10" s="217" t="e">
        <f>+VLOOKUP('PAA CONSOLIDADO'!T13,LISTAS!$B$29:$C$31,2,0)</f>
        <v>#N/A</v>
      </c>
      <c r="M10" s="217" t="e">
        <f>+VLOOKUP('PAA CONSOLIDADO'!U13,LISTAS!$B$36:$C$39,2,0)</f>
        <v>#N/A</v>
      </c>
      <c r="N10" s="217" t="str">
        <f t="shared" si="1"/>
        <v>Unidad de Contratación (1)</v>
      </c>
      <c r="O10" s="217" t="str">
        <f t="shared" si="2"/>
        <v>CO-DC-11001</v>
      </c>
      <c r="P10" s="217">
        <f>+'PAA CONSOLIDADO'!V13</f>
        <v>0</v>
      </c>
      <c r="Q10" s="217">
        <f>+'PAA CONSOLIDADO'!X13</f>
        <v>0</v>
      </c>
      <c r="R10" s="217">
        <f>+'PAA CONSOLIDADO'!Y13</f>
        <v>0</v>
      </c>
    </row>
    <row r="11" spans="1:18" s="217" customFormat="1" x14ac:dyDescent="0.25">
      <c r="A11" s="211">
        <f>+'PAA CONSOLIDADO'!C14</f>
        <v>0</v>
      </c>
      <c r="B11" s="211">
        <f>+'PAA CONSOLIDADO'!I14</f>
        <v>0</v>
      </c>
      <c r="C11" s="217" t="str">
        <f>+CONCATENATE('PAA CONSOLIDADO'!A14,"-",'PAA CONSOLIDADO'!D14,"-",'PAA CONSOLIDADO'!K14)</f>
        <v>--</v>
      </c>
      <c r="D11" s="217" t="e">
        <f>+VLOOKUP('PAA CONSOLIDADO'!L14,LISTAS!$D$4:$E$15,2,0)</f>
        <v>#N/A</v>
      </c>
      <c r="E11" s="217" t="e">
        <f>+VLOOKUP('PAA CONSOLIDADO'!M14,LISTAS!$D$4:$E$15,2,0)</f>
        <v>#N/A</v>
      </c>
      <c r="F11" s="217">
        <f>+'PAA CONSOLIDADO'!O14</f>
        <v>0</v>
      </c>
      <c r="G11" s="217">
        <f t="shared" si="0"/>
        <v>1</v>
      </c>
      <c r="H11" s="217" t="e">
        <f>+VLOOKUP('PAA CONSOLIDADO'!P14,LISTAS!$B$4:$C$17,2,0)</f>
        <v>#N/A</v>
      </c>
      <c r="I11" s="217" t="e">
        <f>+VLOOKUP('PAA CONSOLIDADO'!Q14,LISTAS!$B$22:$C$25,2,0)</f>
        <v>#N/A</v>
      </c>
      <c r="J11" s="219">
        <f>'PAA CONSOLIDADO'!R14</f>
        <v>0</v>
      </c>
      <c r="K11" s="219">
        <f>+'PAA CONSOLIDADO'!S14</f>
        <v>0</v>
      </c>
      <c r="L11" s="217" t="e">
        <f>+VLOOKUP('PAA CONSOLIDADO'!T14,LISTAS!$B$29:$C$31,2,0)</f>
        <v>#N/A</v>
      </c>
      <c r="M11" s="217" t="e">
        <f>+VLOOKUP('PAA CONSOLIDADO'!U14,LISTAS!$B$36:$C$39,2,0)</f>
        <v>#N/A</v>
      </c>
      <c r="N11" s="217" t="str">
        <f t="shared" si="1"/>
        <v>Unidad de Contratación (1)</v>
      </c>
      <c r="O11" s="217" t="str">
        <f t="shared" si="2"/>
        <v>CO-DC-11001</v>
      </c>
      <c r="P11" s="217">
        <f>+'PAA CONSOLIDADO'!V14</f>
        <v>0</v>
      </c>
      <c r="Q11" s="217">
        <f>+'PAA CONSOLIDADO'!X14</f>
        <v>0</v>
      </c>
      <c r="R11" s="217">
        <f>+'PAA CONSOLIDADO'!Y14</f>
        <v>0</v>
      </c>
    </row>
    <row r="12" spans="1:18" s="217" customFormat="1" x14ac:dyDescent="0.25">
      <c r="A12" s="211">
        <f>+'PAA CONSOLIDADO'!C15</f>
        <v>0</v>
      </c>
      <c r="B12" s="211">
        <f>+'PAA CONSOLIDADO'!I15</f>
        <v>0</v>
      </c>
      <c r="C12" s="217" t="str">
        <f>+CONCATENATE('PAA CONSOLIDADO'!A15,"-",'PAA CONSOLIDADO'!D15,"-",'PAA CONSOLIDADO'!K15)</f>
        <v>--</v>
      </c>
      <c r="D12" s="217" t="e">
        <f>+VLOOKUP('PAA CONSOLIDADO'!L15,LISTAS!$D$4:$E$15,2,0)</f>
        <v>#N/A</v>
      </c>
      <c r="E12" s="217" t="e">
        <f>+VLOOKUP('PAA CONSOLIDADO'!M15,LISTAS!$D$4:$E$15,2,0)</f>
        <v>#N/A</v>
      </c>
      <c r="F12" s="217">
        <f>+'PAA CONSOLIDADO'!O15</f>
        <v>0</v>
      </c>
      <c r="G12" s="217">
        <f t="shared" si="0"/>
        <v>1</v>
      </c>
      <c r="H12" s="217" t="e">
        <f>+VLOOKUP('PAA CONSOLIDADO'!P15,LISTAS!$B$4:$C$17,2,0)</f>
        <v>#N/A</v>
      </c>
      <c r="I12" s="217" t="e">
        <f>+VLOOKUP('PAA CONSOLIDADO'!Q15,LISTAS!$B$22:$C$25,2,0)</f>
        <v>#N/A</v>
      </c>
      <c r="J12" s="219">
        <f>'PAA CONSOLIDADO'!R15</f>
        <v>0</v>
      </c>
      <c r="K12" s="219">
        <f>+'PAA CONSOLIDADO'!S15</f>
        <v>0</v>
      </c>
      <c r="L12" s="217" t="e">
        <f>+VLOOKUP('PAA CONSOLIDADO'!T15,LISTAS!$B$29:$C$31,2,0)</f>
        <v>#N/A</v>
      </c>
      <c r="M12" s="217" t="e">
        <f>+VLOOKUP('PAA CONSOLIDADO'!U15,LISTAS!$B$36:$C$39,2,0)</f>
        <v>#N/A</v>
      </c>
      <c r="N12" s="217" t="str">
        <f t="shared" si="1"/>
        <v>Unidad de Contratación (1)</v>
      </c>
      <c r="O12" s="217" t="str">
        <f t="shared" si="2"/>
        <v>CO-DC-11001</v>
      </c>
      <c r="P12" s="217">
        <f>+'PAA CONSOLIDADO'!V15</f>
        <v>0</v>
      </c>
      <c r="Q12" s="217">
        <f>+'PAA CONSOLIDADO'!X15</f>
        <v>0</v>
      </c>
      <c r="R12" s="217">
        <f>+'PAA CONSOLIDADO'!Y15</f>
        <v>0</v>
      </c>
    </row>
    <row r="13" spans="1:18" s="217" customFormat="1" x14ac:dyDescent="0.25">
      <c r="A13" s="211">
        <f>+'PAA CONSOLIDADO'!C16</f>
        <v>0</v>
      </c>
      <c r="B13" s="211">
        <f>+'PAA CONSOLIDADO'!I16</f>
        <v>0</v>
      </c>
      <c r="C13" s="217" t="str">
        <f>+CONCATENATE('PAA CONSOLIDADO'!A16,"-",'PAA CONSOLIDADO'!D16,"-",'PAA CONSOLIDADO'!K16)</f>
        <v>--</v>
      </c>
      <c r="D13" s="217" t="e">
        <f>+VLOOKUP('PAA CONSOLIDADO'!L16,LISTAS!$D$4:$E$15,2,0)</f>
        <v>#N/A</v>
      </c>
      <c r="E13" s="217" t="e">
        <f>+VLOOKUP('PAA CONSOLIDADO'!M16,LISTAS!$D$4:$E$15,2,0)</f>
        <v>#N/A</v>
      </c>
      <c r="F13" s="217">
        <f>+'PAA CONSOLIDADO'!O16</f>
        <v>0</v>
      </c>
      <c r="G13" s="217">
        <f t="shared" si="0"/>
        <v>1</v>
      </c>
      <c r="H13" s="217" t="e">
        <f>+VLOOKUP('PAA CONSOLIDADO'!P16,LISTAS!$B$4:$C$17,2,0)</f>
        <v>#N/A</v>
      </c>
      <c r="I13" s="217" t="e">
        <f>+VLOOKUP('PAA CONSOLIDADO'!Q16,LISTAS!$B$22:$C$25,2,0)</f>
        <v>#N/A</v>
      </c>
      <c r="J13" s="219">
        <f>'PAA CONSOLIDADO'!R16</f>
        <v>0</v>
      </c>
      <c r="K13" s="219">
        <f>+'PAA CONSOLIDADO'!S16</f>
        <v>0</v>
      </c>
      <c r="L13" s="217" t="e">
        <f>+VLOOKUP('PAA CONSOLIDADO'!T16,LISTAS!$B$29:$C$31,2,0)</f>
        <v>#N/A</v>
      </c>
      <c r="M13" s="217" t="e">
        <f>+VLOOKUP('PAA CONSOLIDADO'!U16,LISTAS!$B$36:$C$39,2,0)</f>
        <v>#N/A</v>
      </c>
      <c r="N13" s="217" t="str">
        <f t="shared" si="1"/>
        <v>Unidad de Contratación (1)</v>
      </c>
      <c r="O13" s="217" t="str">
        <f t="shared" si="2"/>
        <v>CO-DC-11001</v>
      </c>
      <c r="P13" s="217">
        <f>+'PAA CONSOLIDADO'!V16</f>
        <v>0</v>
      </c>
      <c r="Q13" s="217">
        <f>+'PAA CONSOLIDADO'!X16</f>
        <v>0</v>
      </c>
      <c r="R13" s="217">
        <f>+'PAA CONSOLIDADO'!Y16</f>
        <v>0</v>
      </c>
    </row>
    <row r="14" spans="1:18" s="217" customFormat="1" x14ac:dyDescent="0.25">
      <c r="A14" s="211">
        <f>+'PAA CONSOLIDADO'!C17</f>
        <v>0</v>
      </c>
      <c r="B14" s="211">
        <f>+'PAA CONSOLIDADO'!I17</f>
        <v>0</v>
      </c>
      <c r="C14" s="217" t="str">
        <f>+CONCATENATE('PAA CONSOLIDADO'!A17,"-",'PAA CONSOLIDADO'!D17,"-",'PAA CONSOLIDADO'!K17)</f>
        <v>--</v>
      </c>
      <c r="D14" s="217" t="e">
        <f>+VLOOKUP('PAA CONSOLIDADO'!L17,LISTAS!$D$4:$E$15,2,0)</f>
        <v>#N/A</v>
      </c>
      <c r="E14" s="217" t="e">
        <f>+VLOOKUP('PAA CONSOLIDADO'!M17,LISTAS!$D$4:$E$15,2,0)</f>
        <v>#N/A</v>
      </c>
      <c r="F14" s="217">
        <f>+'PAA CONSOLIDADO'!O17</f>
        <v>0</v>
      </c>
      <c r="G14" s="217">
        <f t="shared" si="0"/>
        <v>1</v>
      </c>
      <c r="H14" s="217" t="e">
        <f>+VLOOKUP('PAA CONSOLIDADO'!P17,LISTAS!$B$4:$C$17,2,0)</f>
        <v>#N/A</v>
      </c>
      <c r="I14" s="217" t="e">
        <f>+VLOOKUP('PAA CONSOLIDADO'!Q17,LISTAS!$B$22:$C$25,2,0)</f>
        <v>#N/A</v>
      </c>
      <c r="J14" s="219">
        <f>'PAA CONSOLIDADO'!R17</f>
        <v>0</v>
      </c>
      <c r="K14" s="219">
        <f>+'PAA CONSOLIDADO'!S17</f>
        <v>0</v>
      </c>
      <c r="L14" s="217" t="e">
        <f>+VLOOKUP('PAA CONSOLIDADO'!T17,LISTAS!$B$29:$C$31,2,0)</f>
        <v>#N/A</v>
      </c>
      <c r="M14" s="217" t="e">
        <f>+VLOOKUP('PAA CONSOLIDADO'!U17,LISTAS!$B$36:$C$39,2,0)</f>
        <v>#N/A</v>
      </c>
      <c r="N14" s="217" t="str">
        <f t="shared" si="1"/>
        <v>Unidad de Contratación (1)</v>
      </c>
      <c r="O14" s="217" t="str">
        <f t="shared" si="2"/>
        <v>CO-DC-11001</v>
      </c>
      <c r="P14" s="217">
        <f>+'PAA CONSOLIDADO'!V17</f>
        <v>0</v>
      </c>
      <c r="Q14" s="217">
        <f>+'PAA CONSOLIDADO'!X17</f>
        <v>0</v>
      </c>
      <c r="R14" s="217">
        <f>+'PAA CONSOLIDADO'!Y17</f>
        <v>0</v>
      </c>
    </row>
    <row r="15" spans="1:18" s="217" customFormat="1" x14ac:dyDescent="0.25">
      <c r="A15" s="211">
        <f>+'PAA CONSOLIDADO'!C18</f>
        <v>0</v>
      </c>
      <c r="B15" s="211">
        <f>+'PAA CONSOLIDADO'!I18</f>
        <v>0</v>
      </c>
      <c r="C15" s="217" t="str">
        <f>+CONCATENATE('PAA CONSOLIDADO'!A18,"-",'PAA CONSOLIDADO'!D18,"-",'PAA CONSOLIDADO'!K18)</f>
        <v>--</v>
      </c>
      <c r="D15" s="217" t="e">
        <f>+VLOOKUP('PAA CONSOLIDADO'!L18,LISTAS!$D$4:$E$15,2,0)</f>
        <v>#N/A</v>
      </c>
      <c r="E15" s="217" t="e">
        <f>+VLOOKUP('PAA CONSOLIDADO'!M18,LISTAS!$D$4:$E$15,2,0)</f>
        <v>#N/A</v>
      </c>
      <c r="F15" s="217">
        <f>+'PAA CONSOLIDADO'!O18</f>
        <v>0</v>
      </c>
      <c r="G15" s="217">
        <f t="shared" si="0"/>
        <v>1</v>
      </c>
      <c r="H15" s="217" t="e">
        <f>+VLOOKUP('PAA CONSOLIDADO'!P18,LISTAS!$B$4:$C$17,2,0)</f>
        <v>#N/A</v>
      </c>
      <c r="I15" s="217" t="e">
        <f>+VLOOKUP('PAA CONSOLIDADO'!Q18,LISTAS!$B$22:$C$25,2,0)</f>
        <v>#N/A</v>
      </c>
      <c r="J15" s="219">
        <f>'PAA CONSOLIDADO'!R18</f>
        <v>0</v>
      </c>
      <c r="K15" s="219">
        <f>+'PAA CONSOLIDADO'!S18</f>
        <v>0</v>
      </c>
      <c r="L15" s="217" t="e">
        <f>+VLOOKUP('PAA CONSOLIDADO'!T18,LISTAS!$B$29:$C$31,2,0)</f>
        <v>#N/A</v>
      </c>
      <c r="M15" s="217" t="e">
        <f>+VLOOKUP('PAA CONSOLIDADO'!U18,LISTAS!$B$36:$C$39,2,0)</f>
        <v>#N/A</v>
      </c>
      <c r="N15" s="217" t="str">
        <f t="shared" si="1"/>
        <v>Unidad de Contratación (1)</v>
      </c>
      <c r="O15" s="217" t="str">
        <f t="shared" si="2"/>
        <v>CO-DC-11001</v>
      </c>
      <c r="P15" s="217">
        <f>+'PAA CONSOLIDADO'!V18</f>
        <v>0</v>
      </c>
      <c r="Q15" s="217">
        <f>+'PAA CONSOLIDADO'!X18</f>
        <v>0</v>
      </c>
      <c r="R15" s="217">
        <f>+'PAA CONSOLIDADO'!Y18</f>
        <v>0</v>
      </c>
    </row>
    <row r="16" spans="1:18" s="217" customFormat="1" x14ac:dyDescent="0.25">
      <c r="A16" s="211">
        <f>+'PAA CONSOLIDADO'!C19</f>
        <v>0</v>
      </c>
      <c r="B16" s="211">
        <f>+'PAA CONSOLIDADO'!I19</f>
        <v>0</v>
      </c>
      <c r="C16" s="217" t="str">
        <f>+CONCATENATE('PAA CONSOLIDADO'!A19,"-",'PAA CONSOLIDADO'!D19,"-",'PAA CONSOLIDADO'!K19)</f>
        <v>--</v>
      </c>
      <c r="D16" s="217" t="e">
        <f>+VLOOKUP('PAA CONSOLIDADO'!L19,LISTAS!$D$4:$E$15,2,0)</f>
        <v>#N/A</v>
      </c>
      <c r="E16" s="217" t="e">
        <f>+VLOOKUP('PAA CONSOLIDADO'!M19,LISTAS!$D$4:$E$15,2,0)</f>
        <v>#N/A</v>
      </c>
      <c r="F16" s="217">
        <f>+'PAA CONSOLIDADO'!O19</f>
        <v>0</v>
      </c>
      <c r="G16" s="217">
        <f t="shared" si="0"/>
        <v>1</v>
      </c>
      <c r="H16" s="217" t="e">
        <f>+VLOOKUP('PAA CONSOLIDADO'!P19,LISTAS!$B$4:$C$17,2,0)</f>
        <v>#N/A</v>
      </c>
      <c r="I16" s="217" t="e">
        <f>+VLOOKUP('PAA CONSOLIDADO'!Q19,LISTAS!$B$22:$C$25,2,0)</f>
        <v>#N/A</v>
      </c>
      <c r="J16" s="219">
        <f>'PAA CONSOLIDADO'!R19</f>
        <v>0</v>
      </c>
      <c r="K16" s="219">
        <f>+'PAA CONSOLIDADO'!S19</f>
        <v>0</v>
      </c>
      <c r="L16" s="217" t="e">
        <f>+VLOOKUP('PAA CONSOLIDADO'!T19,LISTAS!$B$29:$C$31,2,0)</f>
        <v>#N/A</v>
      </c>
      <c r="M16" s="217" t="e">
        <f>+VLOOKUP('PAA CONSOLIDADO'!U19,LISTAS!$B$36:$C$39,2,0)</f>
        <v>#N/A</v>
      </c>
      <c r="N16" s="217" t="str">
        <f t="shared" si="1"/>
        <v>Unidad de Contratación (1)</v>
      </c>
      <c r="O16" s="217" t="str">
        <f t="shared" si="2"/>
        <v>CO-DC-11001</v>
      </c>
      <c r="P16" s="217">
        <f>+'PAA CONSOLIDADO'!V19</f>
        <v>0</v>
      </c>
      <c r="Q16" s="217">
        <f>+'PAA CONSOLIDADO'!X19</f>
        <v>0</v>
      </c>
      <c r="R16" s="217">
        <f>+'PAA CONSOLIDADO'!Y19</f>
        <v>0</v>
      </c>
    </row>
    <row r="17" spans="1:18" s="217" customFormat="1" x14ac:dyDescent="0.25">
      <c r="A17" s="211">
        <f>+'PAA CONSOLIDADO'!C20</f>
        <v>0</v>
      </c>
      <c r="B17" s="211">
        <f>+'PAA CONSOLIDADO'!I20</f>
        <v>0</v>
      </c>
      <c r="C17" s="217" t="str">
        <f>+CONCATENATE('PAA CONSOLIDADO'!A20,"-",'PAA CONSOLIDADO'!D20,"-",'PAA CONSOLIDADO'!K20)</f>
        <v>--</v>
      </c>
      <c r="D17" s="217" t="e">
        <f>+VLOOKUP('PAA CONSOLIDADO'!L20,LISTAS!$D$4:$E$15,2,0)</f>
        <v>#N/A</v>
      </c>
      <c r="E17" s="217" t="e">
        <f>+VLOOKUP('PAA CONSOLIDADO'!M20,LISTAS!$D$4:$E$15,2,0)</f>
        <v>#N/A</v>
      </c>
      <c r="F17" s="217">
        <f>+'PAA CONSOLIDADO'!O20</f>
        <v>0</v>
      </c>
      <c r="G17" s="217">
        <f t="shared" si="0"/>
        <v>1</v>
      </c>
      <c r="H17" s="217" t="e">
        <f>+VLOOKUP('PAA CONSOLIDADO'!P20,LISTAS!$B$4:$C$17,2,0)</f>
        <v>#N/A</v>
      </c>
      <c r="I17" s="217" t="e">
        <f>+VLOOKUP('PAA CONSOLIDADO'!Q20,LISTAS!$B$22:$C$25,2,0)</f>
        <v>#N/A</v>
      </c>
      <c r="J17" s="219">
        <f>'PAA CONSOLIDADO'!R20</f>
        <v>0</v>
      </c>
      <c r="K17" s="219">
        <f>+'PAA CONSOLIDADO'!S20</f>
        <v>0</v>
      </c>
      <c r="L17" s="217" t="e">
        <f>+VLOOKUP('PAA CONSOLIDADO'!T20,LISTAS!$B$29:$C$31,2,0)</f>
        <v>#N/A</v>
      </c>
      <c r="M17" s="217" t="e">
        <f>+VLOOKUP('PAA CONSOLIDADO'!U20,LISTAS!$B$36:$C$39,2,0)</f>
        <v>#N/A</v>
      </c>
      <c r="N17" s="217" t="str">
        <f t="shared" si="1"/>
        <v>Unidad de Contratación (1)</v>
      </c>
      <c r="O17" s="217" t="str">
        <f t="shared" si="2"/>
        <v>CO-DC-11001</v>
      </c>
      <c r="P17" s="217">
        <f>+'PAA CONSOLIDADO'!V20</f>
        <v>0</v>
      </c>
      <c r="Q17" s="217">
        <f>+'PAA CONSOLIDADO'!X20</f>
        <v>0</v>
      </c>
      <c r="R17" s="217">
        <f>+'PAA CONSOLIDADO'!Y20</f>
        <v>0</v>
      </c>
    </row>
    <row r="18" spans="1:18" s="217" customFormat="1" x14ac:dyDescent="0.25">
      <c r="A18" s="211">
        <f>+'PAA CONSOLIDADO'!C21</f>
        <v>0</v>
      </c>
      <c r="B18" s="211">
        <f>+'PAA CONSOLIDADO'!I21</f>
        <v>0</v>
      </c>
      <c r="C18" s="217" t="str">
        <f>+CONCATENATE('PAA CONSOLIDADO'!A21,"-",'PAA CONSOLIDADO'!D21,"-",'PAA CONSOLIDADO'!K21)</f>
        <v>--</v>
      </c>
      <c r="D18" s="217" t="e">
        <f>+VLOOKUP('PAA CONSOLIDADO'!L21,LISTAS!$D$4:$E$15,2,0)</f>
        <v>#N/A</v>
      </c>
      <c r="E18" s="217" t="e">
        <f>+VLOOKUP('PAA CONSOLIDADO'!M21,LISTAS!$D$4:$E$15,2,0)</f>
        <v>#N/A</v>
      </c>
      <c r="F18" s="217">
        <f>+'PAA CONSOLIDADO'!O21</f>
        <v>0</v>
      </c>
      <c r="G18" s="217">
        <f t="shared" si="0"/>
        <v>1</v>
      </c>
      <c r="H18" s="217" t="e">
        <f>+VLOOKUP('PAA CONSOLIDADO'!P21,LISTAS!$B$4:$C$17,2,0)</f>
        <v>#N/A</v>
      </c>
      <c r="I18" s="217" t="e">
        <f>+VLOOKUP('PAA CONSOLIDADO'!Q21,LISTAS!$B$22:$C$25,2,0)</f>
        <v>#N/A</v>
      </c>
      <c r="J18" s="219">
        <f>'PAA CONSOLIDADO'!R21</f>
        <v>0</v>
      </c>
      <c r="K18" s="219">
        <f>+'PAA CONSOLIDADO'!S21</f>
        <v>0</v>
      </c>
      <c r="L18" s="217" t="e">
        <f>+VLOOKUP('PAA CONSOLIDADO'!T21,LISTAS!$B$29:$C$31,2,0)</f>
        <v>#N/A</v>
      </c>
      <c r="M18" s="217" t="e">
        <f>+VLOOKUP('PAA CONSOLIDADO'!U21,LISTAS!$B$36:$C$39,2,0)</f>
        <v>#N/A</v>
      </c>
      <c r="N18" s="217" t="str">
        <f t="shared" si="1"/>
        <v>Unidad de Contratación (1)</v>
      </c>
      <c r="O18" s="217" t="str">
        <f t="shared" si="2"/>
        <v>CO-DC-11001</v>
      </c>
      <c r="P18" s="217">
        <f>+'PAA CONSOLIDADO'!V21</f>
        <v>0</v>
      </c>
      <c r="Q18" s="217">
        <f>+'PAA CONSOLIDADO'!X21</f>
        <v>0</v>
      </c>
      <c r="R18" s="217">
        <f>+'PAA CONSOLIDADO'!Y21</f>
        <v>0</v>
      </c>
    </row>
    <row r="19" spans="1:18" s="217" customFormat="1" x14ac:dyDescent="0.25">
      <c r="A19" s="211">
        <f>+'PAA CONSOLIDADO'!C22</f>
        <v>0</v>
      </c>
      <c r="B19" s="211">
        <f>+'PAA CONSOLIDADO'!I22</f>
        <v>0</v>
      </c>
      <c r="C19" s="217" t="str">
        <f>+CONCATENATE('PAA CONSOLIDADO'!A22,"-",'PAA CONSOLIDADO'!D22,"-",'PAA CONSOLIDADO'!K22)</f>
        <v>--</v>
      </c>
      <c r="D19" s="217" t="e">
        <f>+VLOOKUP('PAA CONSOLIDADO'!L22,LISTAS!$D$4:$E$15,2,0)</f>
        <v>#N/A</v>
      </c>
      <c r="E19" s="217" t="e">
        <f>+VLOOKUP('PAA CONSOLIDADO'!M22,LISTAS!$D$4:$E$15,2,0)</f>
        <v>#N/A</v>
      </c>
      <c r="F19" s="217">
        <f>+'PAA CONSOLIDADO'!O22</f>
        <v>0</v>
      </c>
      <c r="G19" s="217">
        <f t="shared" si="0"/>
        <v>1</v>
      </c>
      <c r="H19" s="217" t="e">
        <f>+VLOOKUP('PAA CONSOLIDADO'!P22,LISTAS!$B$4:$C$17,2,0)</f>
        <v>#N/A</v>
      </c>
      <c r="I19" s="217" t="e">
        <f>+VLOOKUP('PAA CONSOLIDADO'!Q22,LISTAS!$B$22:$C$25,2,0)</f>
        <v>#N/A</v>
      </c>
      <c r="J19" s="219">
        <f>'PAA CONSOLIDADO'!R22</f>
        <v>0</v>
      </c>
      <c r="K19" s="219">
        <f>+'PAA CONSOLIDADO'!S22</f>
        <v>0</v>
      </c>
      <c r="L19" s="217" t="e">
        <f>+VLOOKUP('PAA CONSOLIDADO'!T22,LISTAS!$B$29:$C$31,2,0)</f>
        <v>#N/A</v>
      </c>
      <c r="M19" s="217" t="e">
        <f>+VLOOKUP('PAA CONSOLIDADO'!U22,LISTAS!$B$36:$C$39,2,0)</f>
        <v>#N/A</v>
      </c>
      <c r="N19" s="217" t="str">
        <f t="shared" si="1"/>
        <v>Unidad de Contratación (1)</v>
      </c>
      <c r="O19" s="217" t="str">
        <f t="shared" si="2"/>
        <v>CO-DC-11001</v>
      </c>
      <c r="P19" s="217">
        <f>+'PAA CONSOLIDADO'!V22</f>
        <v>0</v>
      </c>
      <c r="Q19" s="217">
        <f>+'PAA CONSOLIDADO'!X22</f>
        <v>0</v>
      </c>
      <c r="R19" s="217">
        <f>+'PAA CONSOLIDADO'!Y22</f>
        <v>0</v>
      </c>
    </row>
    <row r="20" spans="1:18" s="217" customFormat="1" x14ac:dyDescent="0.25">
      <c r="A20" s="211">
        <f>+'PAA CONSOLIDADO'!C23</f>
        <v>0</v>
      </c>
      <c r="B20" s="211">
        <f>+'PAA CONSOLIDADO'!I23</f>
        <v>0</v>
      </c>
      <c r="C20" s="217" t="str">
        <f>+CONCATENATE('PAA CONSOLIDADO'!A23,"-",'PAA CONSOLIDADO'!D23,"-",'PAA CONSOLIDADO'!K23)</f>
        <v>--</v>
      </c>
      <c r="D20" s="217" t="e">
        <f>+VLOOKUP('PAA CONSOLIDADO'!L23,LISTAS!$D$4:$E$15,2,0)</f>
        <v>#N/A</v>
      </c>
      <c r="E20" s="217" t="e">
        <f>+VLOOKUP('PAA CONSOLIDADO'!M23,LISTAS!$D$4:$E$15,2,0)</f>
        <v>#N/A</v>
      </c>
      <c r="F20" s="217">
        <f>+'PAA CONSOLIDADO'!O23</f>
        <v>0</v>
      </c>
      <c r="G20" s="217">
        <f t="shared" si="0"/>
        <v>1</v>
      </c>
      <c r="H20" s="217" t="e">
        <f>+VLOOKUP('PAA CONSOLIDADO'!P23,LISTAS!$B$4:$C$17,2,0)</f>
        <v>#N/A</v>
      </c>
      <c r="I20" s="217" t="e">
        <f>+VLOOKUP('PAA CONSOLIDADO'!Q23,LISTAS!$B$22:$C$25,2,0)</f>
        <v>#N/A</v>
      </c>
      <c r="J20" s="219">
        <f>'PAA CONSOLIDADO'!R23</f>
        <v>0</v>
      </c>
      <c r="K20" s="219">
        <f>+'PAA CONSOLIDADO'!S23</f>
        <v>0</v>
      </c>
      <c r="L20" s="217" t="e">
        <f>+VLOOKUP('PAA CONSOLIDADO'!T23,LISTAS!$B$29:$C$31,2,0)</f>
        <v>#N/A</v>
      </c>
      <c r="M20" s="217" t="e">
        <f>+VLOOKUP('PAA CONSOLIDADO'!U23,LISTAS!$B$36:$C$39,2,0)</f>
        <v>#N/A</v>
      </c>
      <c r="N20" s="217" t="str">
        <f t="shared" si="1"/>
        <v>Unidad de Contratación (1)</v>
      </c>
      <c r="O20" s="217" t="str">
        <f t="shared" si="2"/>
        <v>CO-DC-11001</v>
      </c>
      <c r="P20" s="217">
        <f>+'PAA CONSOLIDADO'!V23</f>
        <v>0</v>
      </c>
      <c r="Q20" s="217">
        <f>+'PAA CONSOLIDADO'!X23</f>
        <v>0</v>
      </c>
      <c r="R20" s="217">
        <f>+'PAA CONSOLIDADO'!Y23</f>
        <v>0</v>
      </c>
    </row>
    <row r="21" spans="1:18" s="217" customFormat="1" x14ac:dyDescent="0.25">
      <c r="A21" s="211">
        <f>+'PAA CONSOLIDADO'!C24</f>
        <v>0</v>
      </c>
      <c r="B21" s="211">
        <f>+'PAA CONSOLIDADO'!I24</f>
        <v>0</v>
      </c>
      <c r="C21" s="217" t="str">
        <f>+CONCATENATE('PAA CONSOLIDADO'!A24,"-",'PAA CONSOLIDADO'!D24,"-",'PAA CONSOLIDADO'!K24)</f>
        <v>--</v>
      </c>
      <c r="D21" s="217" t="e">
        <f>+VLOOKUP('PAA CONSOLIDADO'!L24,LISTAS!$D$4:$E$15,2,0)</f>
        <v>#N/A</v>
      </c>
      <c r="E21" s="217" t="e">
        <f>+VLOOKUP('PAA CONSOLIDADO'!M24,LISTAS!$D$4:$E$15,2,0)</f>
        <v>#N/A</v>
      </c>
      <c r="F21" s="217">
        <f>+'PAA CONSOLIDADO'!O24</f>
        <v>0</v>
      </c>
      <c r="G21" s="217">
        <f t="shared" si="0"/>
        <v>1</v>
      </c>
      <c r="H21" s="217" t="e">
        <f>+VLOOKUP('PAA CONSOLIDADO'!P24,LISTAS!$B$4:$C$17,2,0)</f>
        <v>#N/A</v>
      </c>
      <c r="I21" s="217" t="e">
        <f>+VLOOKUP('PAA CONSOLIDADO'!Q24,LISTAS!$B$22:$C$25,2,0)</f>
        <v>#N/A</v>
      </c>
      <c r="J21" s="219">
        <f>'PAA CONSOLIDADO'!R24</f>
        <v>0</v>
      </c>
      <c r="K21" s="219">
        <f>+'PAA CONSOLIDADO'!S24</f>
        <v>0</v>
      </c>
      <c r="L21" s="217" t="e">
        <f>+VLOOKUP('PAA CONSOLIDADO'!T24,LISTAS!$B$29:$C$31,2,0)</f>
        <v>#N/A</v>
      </c>
      <c r="M21" s="217" t="e">
        <f>+VLOOKUP('PAA CONSOLIDADO'!U24,LISTAS!$B$36:$C$39,2,0)</f>
        <v>#N/A</v>
      </c>
      <c r="N21" s="217" t="str">
        <f t="shared" si="1"/>
        <v>Unidad de Contratación (1)</v>
      </c>
      <c r="O21" s="217" t="str">
        <f t="shared" si="2"/>
        <v>CO-DC-11001</v>
      </c>
      <c r="P21" s="217">
        <f>+'PAA CONSOLIDADO'!V24</f>
        <v>0</v>
      </c>
      <c r="Q21" s="217">
        <f>+'PAA CONSOLIDADO'!X24</f>
        <v>0</v>
      </c>
      <c r="R21" s="217">
        <f>+'PAA CONSOLIDADO'!Y24</f>
        <v>0</v>
      </c>
    </row>
    <row r="22" spans="1:18" s="217" customFormat="1" x14ac:dyDescent="0.25">
      <c r="A22" s="211">
        <f>+'PAA CONSOLIDADO'!C25</f>
        <v>0</v>
      </c>
      <c r="B22" s="211">
        <f>+'PAA CONSOLIDADO'!I25</f>
        <v>0</v>
      </c>
      <c r="C22" s="217" t="str">
        <f>+CONCATENATE('PAA CONSOLIDADO'!A25,"-",'PAA CONSOLIDADO'!D25,"-",'PAA CONSOLIDADO'!K25)</f>
        <v>--</v>
      </c>
      <c r="D22" s="217" t="e">
        <f>+VLOOKUP('PAA CONSOLIDADO'!L25,LISTAS!$D$4:$E$15,2,0)</f>
        <v>#N/A</v>
      </c>
      <c r="E22" s="217" t="e">
        <f>+VLOOKUP('PAA CONSOLIDADO'!M25,LISTAS!$D$4:$E$15,2,0)</f>
        <v>#N/A</v>
      </c>
      <c r="F22" s="217">
        <f>+'PAA CONSOLIDADO'!O25</f>
        <v>0</v>
      </c>
      <c r="G22" s="217">
        <f t="shared" si="0"/>
        <v>1</v>
      </c>
      <c r="H22" s="217" t="e">
        <f>+VLOOKUP('PAA CONSOLIDADO'!P25,LISTAS!$B$4:$C$17,2,0)</f>
        <v>#N/A</v>
      </c>
      <c r="I22" s="217" t="e">
        <f>+VLOOKUP('PAA CONSOLIDADO'!Q25,LISTAS!$B$22:$C$25,2,0)</f>
        <v>#N/A</v>
      </c>
      <c r="J22" s="219">
        <f>'PAA CONSOLIDADO'!R25</f>
        <v>0</v>
      </c>
      <c r="K22" s="219">
        <f>+'PAA CONSOLIDADO'!S25</f>
        <v>0</v>
      </c>
      <c r="L22" s="217" t="e">
        <f>+VLOOKUP('PAA CONSOLIDADO'!T25,LISTAS!$B$29:$C$31,2,0)</f>
        <v>#N/A</v>
      </c>
      <c r="M22" s="217" t="e">
        <f>+VLOOKUP('PAA CONSOLIDADO'!U25,LISTAS!$B$36:$C$39,2,0)</f>
        <v>#N/A</v>
      </c>
      <c r="N22" s="217" t="str">
        <f t="shared" si="1"/>
        <v>Unidad de Contratación (1)</v>
      </c>
      <c r="O22" s="217" t="str">
        <f t="shared" si="2"/>
        <v>CO-DC-11001</v>
      </c>
      <c r="P22" s="217">
        <f>+'PAA CONSOLIDADO'!V25</f>
        <v>0</v>
      </c>
      <c r="Q22" s="217">
        <f>+'PAA CONSOLIDADO'!X25</f>
        <v>0</v>
      </c>
      <c r="R22" s="217">
        <f>+'PAA CONSOLIDADO'!Y25</f>
        <v>0</v>
      </c>
    </row>
    <row r="23" spans="1:18" s="217" customFormat="1" x14ac:dyDescent="0.25">
      <c r="A23" s="211">
        <f>+'PAA CONSOLIDADO'!C26</f>
        <v>0</v>
      </c>
      <c r="B23" s="211">
        <f>+'PAA CONSOLIDADO'!I26</f>
        <v>0</v>
      </c>
      <c r="C23" s="217" t="str">
        <f>+CONCATENATE('PAA CONSOLIDADO'!A26,"-",'PAA CONSOLIDADO'!D26,"-",'PAA CONSOLIDADO'!K26)</f>
        <v>--</v>
      </c>
      <c r="D23" s="217" t="e">
        <f>+VLOOKUP('PAA CONSOLIDADO'!L26,LISTAS!$D$4:$E$15,2,0)</f>
        <v>#N/A</v>
      </c>
      <c r="E23" s="217" t="e">
        <f>+VLOOKUP('PAA CONSOLIDADO'!M26,LISTAS!$D$4:$E$15,2,0)</f>
        <v>#N/A</v>
      </c>
      <c r="F23" s="217">
        <f>+'PAA CONSOLIDADO'!O26</f>
        <v>0</v>
      </c>
      <c r="G23" s="217">
        <f t="shared" si="0"/>
        <v>1</v>
      </c>
      <c r="H23" s="217" t="e">
        <f>+VLOOKUP('PAA CONSOLIDADO'!P26,LISTAS!$B$4:$C$17,2,0)</f>
        <v>#N/A</v>
      </c>
      <c r="I23" s="217" t="e">
        <f>+VLOOKUP('PAA CONSOLIDADO'!Q26,LISTAS!$B$22:$C$25,2,0)</f>
        <v>#N/A</v>
      </c>
      <c r="J23" s="219">
        <f>'PAA CONSOLIDADO'!R26</f>
        <v>0</v>
      </c>
      <c r="K23" s="219">
        <f>+'PAA CONSOLIDADO'!S26</f>
        <v>0</v>
      </c>
      <c r="L23" s="217" t="e">
        <f>+VLOOKUP('PAA CONSOLIDADO'!T26,LISTAS!$B$29:$C$31,2,0)</f>
        <v>#N/A</v>
      </c>
      <c r="M23" s="217" t="e">
        <f>+VLOOKUP('PAA CONSOLIDADO'!U26,LISTAS!$B$36:$C$39,2,0)</f>
        <v>#N/A</v>
      </c>
      <c r="N23" s="217" t="str">
        <f t="shared" si="1"/>
        <v>Unidad de Contratación (1)</v>
      </c>
      <c r="O23" s="217" t="str">
        <f t="shared" si="2"/>
        <v>CO-DC-11001</v>
      </c>
      <c r="P23" s="217">
        <f>+'PAA CONSOLIDADO'!V26</f>
        <v>0</v>
      </c>
      <c r="Q23" s="217">
        <f>+'PAA CONSOLIDADO'!X26</f>
        <v>0</v>
      </c>
      <c r="R23" s="217">
        <f>+'PAA CONSOLIDADO'!Y26</f>
        <v>0</v>
      </c>
    </row>
    <row r="24" spans="1:18" s="217" customFormat="1" x14ac:dyDescent="0.25">
      <c r="A24" s="211">
        <f>+'PAA CONSOLIDADO'!C27</f>
        <v>0</v>
      </c>
      <c r="B24" s="211">
        <f>+'PAA CONSOLIDADO'!I27</f>
        <v>0</v>
      </c>
      <c r="C24" s="217" t="str">
        <f>+CONCATENATE('PAA CONSOLIDADO'!A27,"-",'PAA CONSOLIDADO'!D27,"-",'PAA CONSOLIDADO'!K27)</f>
        <v>--</v>
      </c>
      <c r="D24" s="217" t="e">
        <f>+VLOOKUP('PAA CONSOLIDADO'!L27,LISTAS!$D$4:$E$15,2,0)</f>
        <v>#N/A</v>
      </c>
      <c r="E24" s="217" t="e">
        <f>+VLOOKUP('PAA CONSOLIDADO'!M27,LISTAS!$D$4:$E$15,2,0)</f>
        <v>#N/A</v>
      </c>
      <c r="F24" s="217">
        <f>+'PAA CONSOLIDADO'!O27</f>
        <v>0</v>
      </c>
      <c r="G24" s="217">
        <f t="shared" si="0"/>
        <v>1</v>
      </c>
      <c r="H24" s="217" t="e">
        <f>+VLOOKUP('PAA CONSOLIDADO'!P27,LISTAS!$B$4:$C$17,2,0)</f>
        <v>#N/A</v>
      </c>
      <c r="I24" s="217" t="e">
        <f>+VLOOKUP('PAA CONSOLIDADO'!Q27,LISTAS!$B$22:$C$25,2,0)</f>
        <v>#N/A</v>
      </c>
      <c r="J24" s="219">
        <f>'PAA CONSOLIDADO'!R27</f>
        <v>0</v>
      </c>
      <c r="K24" s="219">
        <f>+'PAA CONSOLIDADO'!S27</f>
        <v>0</v>
      </c>
      <c r="L24" s="217" t="e">
        <f>+VLOOKUP('PAA CONSOLIDADO'!T27,LISTAS!$B$29:$C$31,2,0)</f>
        <v>#N/A</v>
      </c>
      <c r="M24" s="217" t="e">
        <f>+VLOOKUP('PAA CONSOLIDADO'!U27,LISTAS!$B$36:$C$39,2,0)</f>
        <v>#N/A</v>
      </c>
      <c r="N24" s="217" t="str">
        <f t="shared" si="1"/>
        <v>Unidad de Contratación (1)</v>
      </c>
      <c r="O24" s="217" t="str">
        <f t="shared" si="2"/>
        <v>CO-DC-11001</v>
      </c>
      <c r="P24" s="217">
        <f>+'PAA CONSOLIDADO'!V27</f>
        <v>0</v>
      </c>
      <c r="Q24" s="217">
        <f>+'PAA CONSOLIDADO'!X27</f>
        <v>0</v>
      </c>
      <c r="R24" s="217">
        <f>+'PAA CONSOLIDADO'!Y27</f>
        <v>0</v>
      </c>
    </row>
    <row r="25" spans="1:18" s="217" customFormat="1" x14ac:dyDescent="0.25">
      <c r="A25" s="211">
        <f>+'PAA CONSOLIDADO'!C28</f>
        <v>0</v>
      </c>
      <c r="B25" s="211">
        <f>+'PAA CONSOLIDADO'!I28</f>
        <v>0</v>
      </c>
      <c r="C25" s="217" t="str">
        <f>+CONCATENATE('PAA CONSOLIDADO'!A28,"-",'PAA CONSOLIDADO'!D28,"-",'PAA CONSOLIDADO'!K28)</f>
        <v>--</v>
      </c>
      <c r="D25" s="217" t="e">
        <f>+VLOOKUP('PAA CONSOLIDADO'!L28,LISTAS!$D$4:$E$15,2,0)</f>
        <v>#N/A</v>
      </c>
      <c r="E25" s="217" t="e">
        <f>+VLOOKUP('PAA CONSOLIDADO'!M28,LISTAS!$D$4:$E$15,2,0)</f>
        <v>#N/A</v>
      </c>
      <c r="F25" s="217">
        <f>+'PAA CONSOLIDADO'!O28</f>
        <v>0</v>
      </c>
      <c r="G25" s="217">
        <f t="shared" si="0"/>
        <v>1</v>
      </c>
      <c r="H25" s="217" t="e">
        <f>+VLOOKUP('PAA CONSOLIDADO'!P28,LISTAS!$B$4:$C$17,2,0)</f>
        <v>#N/A</v>
      </c>
      <c r="I25" s="217" t="e">
        <f>+VLOOKUP('PAA CONSOLIDADO'!Q28,LISTAS!$B$22:$C$25,2,0)</f>
        <v>#N/A</v>
      </c>
      <c r="J25" s="219">
        <f>'PAA CONSOLIDADO'!R28</f>
        <v>0</v>
      </c>
      <c r="K25" s="219">
        <f>+'PAA CONSOLIDADO'!S28</f>
        <v>0</v>
      </c>
      <c r="L25" s="217" t="e">
        <f>+VLOOKUP('PAA CONSOLIDADO'!T28,LISTAS!$B$29:$C$31,2,0)</f>
        <v>#N/A</v>
      </c>
      <c r="M25" s="217" t="e">
        <f>+VLOOKUP('PAA CONSOLIDADO'!U28,LISTAS!$B$36:$C$39,2,0)</f>
        <v>#N/A</v>
      </c>
      <c r="N25" s="217" t="str">
        <f t="shared" si="1"/>
        <v>Unidad de Contratación (1)</v>
      </c>
      <c r="O25" s="217" t="str">
        <f t="shared" si="2"/>
        <v>CO-DC-11001</v>
      </c>
      <c r="P25" s="217">
        <f>+'PAA CONSOLIDADO'!V28</f>
        <v>0</v>
      </c>
      <c r="Q25" s="217">
        <f>+'PAA CONSOLIDADO'!X28</f>
        <v>0</v>
      </c>
      <c r="R25" s="217">
        <f>+'PAA CONSOLIDADO'!Y28</f>
        <v>0</v>
      </c>
    </row>
    <row r="26" spans="1:18" s="217" customFormat="1" x14ac:dyDescent="0.25">
      <c r="A26" s="211">
        <f>+'PAA CONSOLIDADO'!C29</f>
        <v>0</v>
      </c>
      <c r="B26" s="211">
        <f>+'PAA CONSOLIDADO'!I29</f>
        <v>0</v>
      </c>
      <c r="C26" s="217" t="str">
        <f>+CONCATENATE('PAA CONSOLIDADO'!A29,"-",'PAA CONSOLIDADO'!D29,"-",'PAA CONSOLIDADO'!K29)</f>
        <v>--</v>
      </c>
      <c r="D26" s="217" t="e">
        <f>+VLOOKUP('PAA CONSOLIDADO'!L29,LISTAS!$D$4:$E$15,2,0)</f>
        <v>#N/A</v>
      </c>
      <c r="E26" s="217" t="e">
        <f>+VLOOKUP('PAA CONSOLIDADO'!M29,LISTAS!$D$4:$E$15,2,0)</f>
        <v>#N/A</v>
      </c>
      <c r="F26" s="217">
        <f>+'PAA CONSOLIDADO'!O29</f>
        <v>0</v>
      </c>
      <c r="G26" s="217">
        <f t="shared" si="0"/>
        <v>1</v>
      </c>
      <c r="H26" s="217" t="e">
        <f>+VLOOKUP('PAA CONSOLIDADO'!P29,LISTAS!$B$4:$C$17,2,0)</f>
        <v>#N/A</v>
      </c>
      <c r="I26" s="217" t="e">
        <f>+VLOOKUP('PAA CONSOLIDADO'!Q29,LISTAS!$B$22:$C$25,2,0)</f>
        <v>#N/A</v>
      </c>
      <c r="J26" s="219">
        <f>'PAA CONSOLIDADO'!R29</f>
        <v>0</v>
      </c>
      <c r="K26" s="219">
        <f>+'PAA CONSOLIDADO'!S29</f>
        <v>0</v>
      </c>
      <c r="L26" s="217" t="e">
        <f>+VLOOKUP('PAA CONSOLIDADO'!T29,LISTAS!$B$29:$C$31,2,0)</f>
        <v>#N/A</v>
      </c>
      <c r="M26" s="217" t="e">
        <f>+VLOOKUP('PAA CONSOLIDADO'!U29,LISTAS!$B$36:$C$39,2,0)</f>
        <v>#N/A</v>
      </c>
      <c r="N26" s="217" t="str">
        <f t="shared" si="1"/>
        <v>Unidad de Contratación (1)</v>
      </c>
      <c r="O26" s="217" t="str">
        <f t="shared" si="2"/>
        <v>CO-DC-11001</v>
      </c>
      <c r="P26" s="217">
        <f>+'PAA CONSOLIDADO'!V29</f>
        <v>0</v>
      </c>
      <c r="Q26" s="217">
        <f>+'PAA CONSOLIDADO'!X29</f>
        <v>0</v>
      </c>
      <c r="R26" s="217">
        <f>+'PAA CONSOLIDADO'!Y29</f>
        <v>0</v>
      </c>
    </row>
    <row r="27" spans="1:18" s="217" customFormat="1" x14ac:dyDescent="0.25">
      <c r="A27" s="211">
        <f>+'PAA CONSOLIDADO'!C30</f>
        <v>0</v>
      </c>
      <c r="B27" s="211">
        <f>+'PAA CONSOLIDADO'!I30</f>
        <v>0</v>
      </c>
      <c r="C27" s="217" t="str">
        <f>+CONCATENATE('PAA CONSOLIDADO'!A30,"-",'PAA CONSOLIDADO'!D30,"-",'PAA CONSOLIDADO'!K30)</f>
        <v>--</v>
      </c>
      <c r="D27" s="217" t="e">
        <f>+VLOOKUP('PAA CONSOLIDADO'!L30,LISTAS!$D$4:$E$15,2,0)</f>
        <v>#N/A</v>
      </c>
      <c r="E27" s="217" t="e">
        <f>+VLOOKUP('PAA CONSOLIDADO'!M30,LISTAS!$D$4:$E$15,2,0)</f>
        <v>#N/A</v>
      </c>
      <c r="F27" s="217">
        <f>+'PAA CONSOLIDADO'!O30</f>
        <v>0</v>
      </c>
      <c r="G27" s="217">
        <f t="shared" si="0"/>
        <v>1</v>
      </c>
      <c r="H27" s="217" t="e">
        <f>+VLOOKUP('PAA CONSOLIDADO'!P30,LISTAS!$B$4:$C$17,2,0)</f>
        <v>#N/A</v>
      </c>
      <c r="I27" s="217" t="e">
        <f>+VLOOKUP('PAA CONSOLIDADO'!Q30,LISTAS!$B$22:$C$25,2,0)</f>
        <v>#N/A</v>
      </c>
      <c r="J27" s="219">
        <f>'PAA CONSOLIDADO'!R30</f>
        <v>0</v>
      </c>
      <c r="K27" s="219">
        <f>+'PAA CONSOLIDADO'!S30</f>
        <v>0</v>
      </c>
      <c r="L27" s="217" t="e">
        <f>+VLOOKUP('PAA CONSOLIDADO'!T30,LISTAS!$B$29:$C$31,2,0)</f>
        <v>#N/A</v>
      </c>
      <c r="M27" s="217" t="e">
        <f>+VLOOKUP('PAA CONSOLIDADO'!U30,LISTAS!$B$36:$C$39,2,0)</f>
        <v>#N/A</v>
      </c>
      <c r="N27" s="217" t="str">
        <f t="shared" si="1"/>
        <v>Unidad de Contratación (1)</v>
      </c>
      <c r="O27" s="217" t="str">
        <f t="shared" si="2"/>
        <v>CO-DC-11001</v>
      </c>
      <c r="P27" s="217">
        <f>+'PAA CONSOLIDADO'!V30</f>
        <v>0</v>
      </c>
      <c r="Q27" s="217">
        <f>+'PAA CONSOLIDADO'!X30</f>
        <v>0</v>
      </c>
      <c r="R27" s="217">
        <f>+'PAA CONSOLIDADO'!Y30</f>
        <v>0</v>
      </c>
    </row>
    <row r="28" spans="1:18" s="217" customFormat="1" x14ac:dyDescent="0.25">
      <c r="A28" s="211">
        <f>+'PAA CONSOLIDADO'!C31</f>
        <v>0</v>
      </c>
      <c r="B28" s="211">
        <f>+'PAA CONSOLIDADO'!I31</f>
        <v>0</v>
      </c>
      <c r="C28" s="217" t="str">
        <f>+CONCATENATE('PAA CONSOLIDADO'!A31,"-",'PAA CONSOLIDADO'!D31,"-",'PAA CONSOLIDADO'!K31)</f>
        <v>--</v>
      </c>
      <c r="D28" s="217" t="e">
        <f>+VLOOKUP('PAA CONSOLIDADO'!L31,LISTAS!$D$4:$E$15,2,0)</f>
        <v>#N/A</v>
      </c>
      <c r="E28" s="217" t="e">
        <f>+VLOOKUP('PAA CONSOLIDADO'!M31,LISTAS!$D$4:$E$15,2,0)</f>
        <v>#N/A</v>
      </c>
      <c r="F28" s="217">
        <f>+'PAA CONSOLIDADO'!O31</f>
        <v>0</v>
      </c>
      <c r="G28" s="217">
        <f t="shared" si="0"/>
        <v>1</v>
      </c>
      <c r="H28" s="217" t="e">
        <f>+VLOOKUP('PAA CONSOLIDADO'!P31,LISTAS!$B$4:$C$17,2,0)</f>
        <v>#N/A</v>
      </c>
      <c r="I28" s="217" t="e">
        <f>+VLOOKUP('PAA CONSOLIDADO'!Q31,LISTAS!$B$22:$C$25,2,0)</f>
        <v>#N/A</v>
      </c>
      <c r="J28" s="219">
        <f>'PAA CONSOLIDADO'!R31</f>
        <v>0</v>
      </c>
      <c r="K28" s="219">
        <f>+'PAA CONSOLIDADO'!S31</f>
        <v>0</v>
      </c>
      <c r="L28" s="217" t="e">
        <f>+VLOOKUP('PAA CONSOLIDADO'!T31,LISTAS!$B$29:$C$31,2,0)</f>
        <v>#N/A</v>
      </c>
      <c r="M28" s="217" t="e">
        <f>+VLOOKUP('PAA CONSOLIDADO'!U31,LISTAS!$B$36:$C$39,2,0)</f>
        <v>#N/A</v>
      </c>
      <c r="N28" s="217" t="str">
        <f t="shared" si="1"/>
        <v>Unidad de Contratación (1)</v>
      </c>
      <c r="O28" s="217" t="str">
        <f t="shared" si="2"/>
        <v>CO-DC-11001</v>
      </c>
      <c r="P28" s="217">
        <f>+'PAA CONSOLIDADO'!V31</f>
        <v>0</v>
      </c>
      <c r="Q28" s="217">
        <f>+'PAA CONSOLIDADO'!X31</f>
        <v>0</v>
      </c>
      <c r="R28" s="217">
        <f>+'PAA CONSOLIDADO'!Y31</f>
        <v>0</v>
      </c>
    </row>
    <row r="29" spans="1:18" s="217" customFormat="1" x14ac:dyDescent="0.25">
      <c r="A29" s="211">
        <f>+'PAA CONSOLIDADO'!C32</f>
        <v>0</v>
      </c>
      <c r="B29" s="211">
        <f>+'PAA CONSOLIDADO'!I32</f>
        <v>0</v>
      </c>
      <c r="C29" s="217" t="str">
        <f>+CONCATENATE('PAA CONSOLIDADO'!A32,"-",'PAA CONSOLIDADO'!D32,"-",'PAA CONSOLIDADO'!K32)</f>
        <v>--</v>
      </c>
      <c r="D29" s="217" t="e">
        <f>+VLOOKUP('PAA CONSOLIDADO'!L32,LISTAS!$D$4:$E$15,2,0)</f>
        <v>#N/A</v>
      </c>
      <c r="E29" s="217" t="e">
        <f>+VLOOKUP('PAA CONSOLIDADO'!M32,LISTAS!$D$4:$E$15,2,0)</f>
        <v>#N/A</v>
      </c>
      <c r="F29" s="217">
        <f>+'PAA CONSOLIDADO'!O32</f>
        <v>0</v>
      </c>
      <c r="G29" s="217">
        <f t="shared" si="0"/>
        <v>1</v>
      </c>
      <c r="H29" s="217" t="e">
        <f>+VLOOKUP('PAA CONSOLIDADO'!P32,LISTAS!$B$4:$C$17,2,0)</f>
        <v>#N/A</v>
      </c>
      <c r="I29" s="217" t="e">
        <f>+VLOOKUP('PAA CONSOLIDADO'!Q32,LISTAS!$B$22:$C$25,2,0)</f>
        <v>#N/A</v>
      </c>
      <c r="J29" s="219">
        <f>'PAA CONSOLIDADO'!R32</f>
        <v>0</v>
      </c>
      <c r="K29" s="219">
        <f>+'PAA CONSOLIDADO'!S32</f>
        <v>0</v>
      </c>
      <c r="L29" s="217" t="e">
        <f>+VLOOKUP('PAA CONSOLIDADO'!T32,LISTAS!$B$29:$C$31,2,0)</f>
        <v>#N/A</v>
      </c>
      <c r="M29" s="217" t="e">
        <f>+VLOOKUP('PAA CONSOLIDADO'!U32,LISTAS!$B$36:$C$39,2,0)</f>
        <v>#N/A</v>
      </c>
      <c r="N29" s="217" t="str">
        <f t="shared" si="1"/>
        <v>Unidad de Contratación (1)</v>
      </c>
      <c r="O29" s="217" t="str">
        <f t="shared" si="2"/>
        <v>CO-DC-11001</v>
      </c>
      <c r="P29" s="217">
        <f>+'PAA CONSOLIDADO'!V32</f>
        <v>0</v>
      </c>
      <c r="Q29" s="217">
        <f>+'PAA CONSOLIDADO'!X32</f>
        <v>0</v>
      </c>
      <c r="R29" s="217">
        <f>+'PAA CONSOLIDADO'!Y32</f>
        <v>0</v>
      </c>
    </row>
    <row r="30" spans="1:18" s="217" customFormat="1" x14ac:dyDescent="0.25">
      <c r="A30" s="211">
        <f>+'PAA CONSOLIDADO'!C33</f>
        <v>0</v>
      </c>
      <c r="B30" s="211">
        <f>+'PAA CONSOLIDADO'!I33</f>
        <v>0</v>
      </c>
      <c r="C30" s="217" t="str">
        <f>+CONCATENATE('PAA CONSOLIDADO'!A33,"-",'PAA CONSOLIDADO'!D33,"-",'PAA CONSOLIDADO'!K33)</f>
        <v>--</v>
      </c>
      <c r="D30" s="217" t="e">
        <f>+VLOOKUP('PAA CONSOLIDADO'!L33,LISTAS!$D$4:$E$15,2,0)</f>
        <v>#N/A</v>
      </c>
      <c r="E30" s="217" t="e">
        <f>+VLOOKUP('PAA CONSOLIDADO'!M33,LISTAS!$D$4:$E$15,2,0)</f>
        <v>#N/A</v>
      </c>
      <c r="F30" s="217">
        <f>+'PAA CONSOLIDADO'!O33</f>
        <v>0</v>
      </c>
      <c r="G30" s="217">
        <f t="shared" si="0"/>
        <v>1</v>
      </c>
      <c r="H30" s="217" t="e">
        <f>+VLOOKUP('PAA CONSOLIDADO'!P33,LISTAS!$B$4:$C$17,2,0)</f>
        <v>#N/A</v>
      </c>
      <c r="I30" s="217" t="e">
        <f>+VLOOKUP('PAA CONSOLIDADO'!Q33,LISTAS!$B$22:$C$25,2,0)</f>
        <v>#N/A</v>
      </c>
      <c r="J30" s="219">
        <f>'PAA CONSOLIDADO'!R33</f>
        <v>0</v>
      </c>
      <c r="K30" s="219">
        <f>+'PAA CONSOLIDADO'!S33</f>
        <v>0</v>
      </c>
      <c r="L30" s="217" t="e">
        <f>+VLOOKUP('PAA CONSOLIDADO'!T33,LISTAS!$B$29:$C$31,2,0)</f>
        <v>#N/A</v>
      </c>
      <c r="M30" s="217" t="e">
        <f>+VLOOKUP('PAA CONSOLIDADO'!U33,LISTAS!$B$36:$C$39,2,0)</f>
        <v>#N/A</v>
      </c>
      <c r="N30" s="217" t="str">
        <f t="shared" si="1"/>
        <v>Unidad de Contratación (1)</v>
      </c>
      <c r="O30" s="217" t="str">
        <f t="shared" si="2"/>
        <v>CO-DC-11001</v>
      </c>
      <c r="P30" s="217">
        <f>+'PAA CONSOLIDADO'!V33</f>
        <v>0</v>
      </c>
      <c r="Q30" s="217">
        <f>+'PAA CONSOLIDADO'!X33</f>
        <v>0</v>
      </c>
      <c r="R30" s="217">
        <f>+'PAA CONSOLIDADO'!Y33</f>
        <v>0</v>
      </c>
    </row>
    <row r="31" spans="1:18" s="217" customFormat="1" x14ac:dyDescent="0.25">
      <c r="A31" s="211">
        <f>+'PAA CONSOLIDADO'!C34</f>
        <v>0</v>
      </c>
      <c r="B31" s="211">
        <f>+'PAA CONSOLIDADO'!I34</f>
        <v>0</v>
      </c>
      <c r="C31" s="217" t="str">
        <f>+CONCATENATE('PAA CONSOLIDADO'!A34,"-",'PAA CONSOLIDADO'!D34,"-",'PAA CONSOLIDADO'!K34)</f>
        <v>--</v>
      </c>
      <c r="D31" s="217" t="e">
        <f>+VLOOKUP('PAA CONSOLIDADO'!L34,LISTAS!$D$4:$E$15,2,0)</f>
        <v>#N/A</v>
      </c>
      <c r="E31" s="217" t="e">
        <f>+VLOOKUP('PAA CONSOLIDADO'!M34,LISTAS!$D$4:$E$15,2,0)</f>
        <v>#N/A</v>
      </c>
      <c r="F31" s="217">
        <f>+'PAA CONSOLIDADO'!O34</f>
        <v>0</v>
      </c>
      <c r="G31" s="217">
        <f t="shared" si="0"/>
        <v>1</v>
      </c>
      <c r="H31" s="217" t="e">
        <f>+VLOOKUP('PAA CONSOLIDADO'!P34,LISTAS!$B$4:$C$17,2,0)</f>
        <v>#N/A</v>
      </c>
      <c r="I31" s="217" t="e">
        <f>+VLOOKUP('PAA CONSOLIDADO'!Q34,LISTAS!$B$22:$C$25,2,0)</f>
        <v>#N/A</v>
      </c>
      <c r="J31" s="219">
        <f>'PAA CONSOLIDADO'!R34</f>
        <v>0</v>
      </c>
      <c r="K31" s="219">
        <f>+'PAA CONSOLIDADO'!S34</f>
        <v>0</v>
      </c>
      <c r="L31" s="217" t="e">
        <f>+VLOOKUP('PAA CONSOLIDADO'!T34,LISTAS!$B$29:$C$31,2,0)</f>
        <v>#N/A</v>
      </c>
      <c r="M31" s="217" t="e">
        <f>+VLOOKUP('PAA CONSOLIDADO'!U34,LISTAS!$B$36:$C$39,2,0)</f>
        <v>#N/A</v>
      </c>
      <c r="N31" s="217" t="str">
        <f t="shared" si="1"/>
        <v>Unidad de Contratación (1)</v>
      </c>
      <c r="O31" s="217" t="str">
        <f t="shared" si="2"/>
        <v>CO-DC-11001</v>
      </c>
      <c r="P31" s="217">
        <f>+'PAA CONSOLIDADO'!V34</f>
        <v>0</v>
      </c>
      <c r="Q31" s="217">
        <f>+'PAA CONSOLIDADO'!X34</f>
        <v>0</v>
      </c>
      <c r="R31" s="217">
        <f>+'PAA CONSOLIDADO'!Y34</f>
        <v>0</v>
      </c>
    </row>
    <row r="32" spans="1:18" s="217" customFormat="1" x14ac:dyDescent="0.25">
      <c r="A32" s="211">
        <f>+'PAA CONSOLIDADO'!C35</f>
        <v>0</v>
      </c>
      <c r="B32" s="211">
        <f>+'PAA CONSOLIDADO'!I35</f>
        <v>0</v>
      </c>
      <c r="C32" s="217" t="str">
        <f>+CONCATENATE('PAA CONSOLIDADO'!A35,"-",'PAA CONSOLIDADO'!D35,"-",'PAA CONSOLIDADO'!K35)</f>
        <v>--</v>
      </c>
      <c r="D32" s="217" t="e">
        <f>+VLOOKUP('PAA CONSOLIDADO'!L35,LISTAS!$D$4:$E$15,2,0)</f>
        <v>#N/A</v>
      </c>
      <c r="E32" s="217" t="e">
        <f>+VLOOKUP('PAA CONSOLIDADO'!M35,LISTAS!$D$4:$E$15,2,0)</f>
        <v>#N/A</v>
      </c>
      <c r="F32" s="217">
        <f>+'PAA CONSOLIDADO'!O35</f>
        <v>0</v>
      </c>
      <c r="G32" s="217">
        <f t="shared" si="0"/>
        <v>1</v>
      </c>
      <c r="H32" s="217" t="e">
        <f>+VLOOKUP('PAA CONSOLIDADO'!P35,LISTAS!$B$4:$C$17,2,0)</f>
        <v>#N/A</v>
      </c>
      <c r="I32" s="217" t="e">
        <f>+VLOOKUP('PAA CONSOLIDADO'!Q35,LISTAS!$B$22:$C$25,2,0)</f>
        <v>#N/A</v>
      </c>
      <c r="J32" s="219">
        <f>'PAA CONSOLIDADO'!R35</f>
        <v>0</v>
      </c>
      <c r="K32" s="219">
        <f>+'PAA CONSOLIDADO'!S35</f>
        <v>0</v>
      </c>
      <c r="L32" s="217" t="e">
        <f>+VLOOKUP('PAA CONSOLIDADO'!T35,LISTAS!$B$29:$C$31,2,0)</f>
        <v>#N/A</v>
      </c>
      <c r="M32" s="217" t="e">
        <f>+VLOOKUP('PAA CONSOLIDADO'!U35,LISTAS!$B$36:$C$39,2,0)</f>
        <v>#N/A</v>
      </c>
      <c r="N32" s="217" t="str">
        <f t="shared" si="1"/>
        <v>Unidad de Contratación (1)</v>
      </c>
      <c r="O32" s="217" t="str">
        <f t="shared" si="2"/>
        <v>CO-DC-11001</v>
      </c>
      <c r="P32" s="217">
        <f>+'PAA CONSOLIDADO'!V35</f>
        <v>0</v>
      </c>
      <c r="Q32" s="217">
        <f>+'PAA CONSOLIDADO'!X35</f>
        <v>0</v>
      </c>
      <c r="R32" s="217">
        <f>+'PAA CONSOLIDADO'!Y35</f>
        <v>0</v>
      </c>
    </row>
    <row r="33" spans="1:18" s="217" customFormat="1" x14ac:dyDescent="0.25">
      <c r="A33" s="211">
        <f>+'PAA CONSOLIDADO'!C36</f>
        <v>0</v>
      </c>
      <c r="B33" s="211">
        <f>+'PAA CONSOLIDADO'!I36</f>
        <v>0</v>
      </c>
      <c r="C33" s="217" t="str">
        <f>+CONCATENATE('PAA CONSOLIDADO'!A36,"-",'PAA CONSOLIDADO'!D36,"-",'PAA CONSOLIDADO'!K36)</f>
        <v>--</v>
      </c>
      <c r="D33" s="217" t="e">
        <f>+VLOOKUP('PAA CONSOLIDADO'!L36,LISTAS!$D$4:$E$15,2,0)</f>
        <v>#N/A</v>
      </c>
      <c r="E33" s="217" t="e">
        <f>+VLOOKUP('PAA CONSOLIDADO'!M36,LISTAS!$D$4:$E$15,2,0)</f>
        <v>#N/A</v>
      </c>
      <c r="F33" s="217">
        <f>+'PAA CONSOLIDADO'!O36</f>
        <v>0</v>
      </c>
      <c r="G33" s="217">
        <f t="shared" si="0"/>
        <v>1</v>
      </c>
      <c r="H33" s="217" t="e">
        <f>+VLOOKUP('PAA CONSOLIDADO'!P36,LISTAS!$B$4:$C$17,2,0)</f>
        <v>#N/A</v>
      </c>
      <c r="I33" s="217" t="e">
        <f>+VLOOKUP('PAA CONSOLIDADO'!Q36,LISTAS!$B$22:$C$25,2,0)</f>
        <v>#N/A</v>
      </c>
      <c r="J33" s="219">
        <f>'PAA CONSOLIDADO'!R36</f>
        <v>0</v>
      </c>
      <c r="K33" s="219">
        <f>+'PAA CONSOLIDADO'!S36</f>
        <v>0</v>
      </c>
      <c r="L33" s="217" t="e">
        <f>+VLOOKUP('PAA CONSOLIDADO'!T36,LISTAS!$B$29:$C$31,2,0)</f>
        <v>#N/A</v>
      </c>
      <c r="M33" s="217" t="e">
        <f>+VLOOKUP('PAA CONSOLIDADO'!U36,LISTAS!$B$36:$C$39,2,0)</f>
        <v>#N/A</v>
      </c>
      <c r="N33" s="217" t="str">
        <f t="shared" si="1"/>
        <v>Unidad de Contratación (1)</v>
      </c>
      <c r="O33" s="217" t="str">
        <f t="shared" si="2"/>
        <v>CO-DC-11001</v>
      </c>
      <c r="P33" s="217">
        <f>+'PAA CONSOLIDADO'!V36</f>
        <v>0</v>
      </c>
      <c r="Q33" s="217">
        <f>+'PAA CONSOLIDADO'!X36</f>
        <v>0</v>
      </c>
      <c r="R33" s="217">
        <f>+'PAA CONSOLIDADO'!Y36</f>
        <v>0</v>
      </c>
    </row>
    <row r="34" spans="1:18" s="217" customFormat="1" x14ac:dyDescent="0.25">
      <c r="A34" s="211">
        <f>+'PAA CONSOLIDADO'!C37</f>
        <v>0</v>
      </c>
      <c r="B34" s="211">
        <f>+'PAA CONSOLIDADO'!I37</f>
        <v>0</v>
      </c>
      <c r="C34" s="217" t="str">
        <f>+CONCATENATE('PAA CONSOLIDADO'!A37,"-",'PAA CONSOLIDADO'!D37,"-",'PAA CONSOLIDADO'!K37)</f>
        <v>--</v>
      </c>
      <c r="D34" s="217" t="e">
        <f>+VLOOKUP('PAA CONSOLIDADO'!L37,LISTAS!$D$4:$E$15,2,0)</f>
        <v>#N/A</v>
      </c>
      <c r="E34" s="217" t="e">
        <f>+VLOOKUP('PAA CONSOLIDADO'!M37,LISTAS!$D$4:$E$15,2,0)</f>
        <v>#N/A</v>
      </c>
      <c r="F34" s="217">
        <f>+'PAA CONSOLIDADO'!O37</f>
        <v>0</v>
      </c>
      <c r="G34" s="217">
        <f t="shared" si="0"/>
        <v>1</v>
      </c>
      <c r="H34" s="217" t="e">
        <f>+VLOOKUP('PAA CONSOLIDADO'!P37,LISTAS!$B$4:$C$17,2,0)</f>
        <v>#N/A</v>
      </c>
      <c r="I34" s="217" t="e">
        <f>+VLOOKUP('PAA CONSOLIDADO'!Q37,LISTAS!$B$22:$C$25,2,0)</f>
        <v>#N/A</v>
      </c>
      <c r="J34" s="219">
        <f>'PAA CONSOLIDADO'!R37</f>
        <v>0</v>
      </c>
      <c r="K34" s="219">
        <f>+'PAA CONSOLIDADO'!S37</f>
        <v>0</v>
      </c>
      <c r="L34" s="217" t="e">
        <f>+VLOOKUP('PAA CONSOLIDADO'!T37,LISTAS!$B$29:$C$31,2,0)</f>
        <v>#N/A</v>
      </c>
      <c r="M34" s="217" t="e">
        <f>+VLOOKUP('PAA CONSOLIDADO'!U37,LISTAS!$B$36:$C$39,2,0)</f>
        <v>#N/A</v>
      </c>
      <c r="N34" s="217" t="str">
        <f t="shared" si="1"/>
        <v>Unidad de Contratación (1)</v>
      </c>
      <c r="O34" s="217" t="str">
        <f t="shared" si="2"/>
        <v>CO-DC-11001</v>
      </c>
      <c r="P34" s="217">
        <f>+'PAA CONSOLIDADO'!V37</f>
        <v>0</v>
      </c>
      <c r="Q34" s="217">
        <f>+'PAA CONSOLIDADO'!X37</f>
        <v>0</v>
      </c>
      <c r="R34" s="217">
        <f>+'PAA CONSOLIDADO'!Y37</f>
        <v>0</v>
      </c>
    </row>
    <row r="35" spans="1:18" s="217" customFormat="1" x14ac:dyDescent="0.25">
      <c r="A35" s="211">
        <f>+'PAA CONSOLIDADO'!C38</f>
        <v>0</v>
      </c>
      <c r="B35" s="211">
        <f>+'PAA CONSOLIDADO'!I38</f>
        <v>0</v>
      </c>
      <c r="C35" s="217" t="str">
        <f>+CONCATENATE('PAA CONSOLIDADO'!A38,"-",'PAA CONSOLIDADO'!D38,"-",'PAA CONSOLIDADO'!K38)</f>
        <v>--</v>
      </c>
      <c r="D35" s="217" t="e">
        <f>+VLOOKUP('PAA CONSOLIDADO'!L38,LISTAS!$D$4:$E$15,2,0)</f>
        <v>#N/A</v>
      </c>
      <c r="E35" s="217" t="e">
        <f>+VLOOKUP('PAA CONSOLIDADO'!M38,LISTAS!$D$4:$E$15,2,0)</f>
        <v>#N/A</v>
      </c>
      <c r="F35" s="217">
        <f>+'PAA CONSOLIDADO'!O38</f>
        <v>0</v>
      </c>
      <c r="G35" s="217">
        <f t="shared" si="0"/>
        <v>1</v>
      </c>
      <c r="H35" s="217" t="e">
        <f>+VLOOKUP('PAA CONSOLIDADO'!P38,LISTAS!$B$4:$C$17,2,0)</f>
        <v>#N/A</v>
      </c>
      <c r="I35" s="217" t="e">
        <f>+VLOOKUP('PAA CONSOLIDADO'!Q38,LISTAS!$B$22:$C$25,2,0)</f>
        <v>#N/A</v>
      </c>
      <c r="J35" s="219">
        <f>'PAA CONSOLIDADO'!R38</f>
        <v>0</v>
      </c>
      <c r="K35" s="219">
        <f>+'PAA CONSOLIDADO'!S38</f>
        <v>0</v>
      </c>
      <c r="L35" s="217" t="e">
        <f>+VLOOKUP('PAA CONSOLIDADO'!T38,LISTAS!$B$29:$C$31,2,0)</f>
        <v>#N/A</v>
      </c>
      <c r="M35" s="217" t="e">
        <f>+VLOOKUP('PAA CONSOLIDADO'!U38,LISTAS!$B$36:$C$39,2,0)</f>
        <v>#N/A</v>
      </c>
      <c r="N35" s="217" t="str">
        <f t="shared" si="1"/>
        <v>Unidad de Contratación (1)</v>
      </c>
      <c r="O35" s="217" t="str">
        <f t="shared" si="2"/>
        <v>CO-DC-11001</v>
      </c>
      <c r="P35" s="217">
        <f>+'PAA CONSOLIDADO'!V38</f>
        <v>0</v>
      </c>
      <c r="Q35" s="217">
        <f>+'PAA CONSOLIDADO'!X38</f>
        <v>0</v>
      </c>
      <c r="R35" s="217">
        <f>+'PAA CONSOLIDADO'!Y38</f>
        <v>0</v>
      </c>
    </row>
    <row r="36" spans="1:18" s="217" customFormat="1" x14ac:dyDescent="0.25">
      <c r="A36" s="211">
        <f>+'PAA CONSOLIDADO'!C39</f>
        <v>0</v>
      </c>
      <c r="B36" s="211">
        <f>+'PAA CONSOLIDADO'!I39</f>
        <v>0</v>
      </c>
      <c r="C36" s="217" t="str">
        <f>+CONCATENATE('PAA CONSOLIDADO'!A39,"-",'PAA CONSOLIDADO'!D39,"-",'PAA CONSOLIDADO'!K39)</f>
        <v>--</v>
      </c>
      <c r="D36" s="217" t="e">
        <f>+VLOOKUP('PAA CONSOLIDADO'!L39,LISTAS!$D$4:$E$15,2,0)</f>
        <v>#N/A</v>
      </c>
      <c r="E36" s="217" t="e">
        <f>+VLOOKUP('PAA CONSOLIDADO'!M39,LISTAS!$D$4:$E$15,2,0)</f>
        <v>#N/A</v>
      </c>
      <c r="F36" s="217">
        <f>+'PAA CONSOLIDADO'!O39</f>
        <v>0</v>
      </c>
      <c r="G36" s="217">
        <f t="shared" si="0"/>
        <v>1</v>
      </c>
      <c r="H36" s="217" t="e">
        <f>+VLOOKUP('PAA CONSOLIDADO'!P39,LISTAS!$B$4:$C$17,2,0)</f>
        <v>#N/A</v>
      </c>
      <c r="I36" s="217" t="e">
        <f>+VLOOKUP('PAA CONSOLIDADO'!Q39,LISTAS!$B$22:$C$25,2,0)</f>
        <v>#N/A</v>
      </c>
      <c r="J36" s="219">
        <f>'PAA CONSOLIDADO'!R39</f>
        <v>0</v>
      </c>
      <c r="K36" s="219">
        <f>+'PAA CONSOLIDADO'!S39</f>
        <v>0</v>
      </c>
      <c r="L36" s="217" t="e">
        <f>+VLOOKUP('PAA CONSOLIDADO'!T39,LISTAS!$B$29:$C$31,2,0)</f>
        <v>#N/A</v>
      </c>
      <c r="M36" s="217" t="e">
        <f>+VLOOKUP('PAA CONSOLIDADO'!U39,LISTAS!$B$36:$C$39,2,0)</f>
        <v>#N/A</v>
      </c>
      <c r="N36" s="217" t="str">
        <f t="shared" si="1"/>
        <v>Unidad de Contratación (1)</v>
      </c>
      <c r="O36" s="217" t="str">
        <f t="shared" si="2"/>
        <v>CO-DC-11001</v>
      </c>
      <c r="P36" s="217">
        <f>+'PAA CONSOLIDADO'!V39</f>
        <v>0</v>
      </c>
      <c r="Q36" s="217">
        <f>+'PAA CONSOLIDADO'!X39</f>
        <v>0</v>
      </c>
      <c r="R36" s="217">
        <f>+'PAA CONSOLIDADO'!Y39</f>
        <v>0</v>
      </c>
    </row>
    <row r="37" spans="1:18" s="217" customFormat="1" x14ac:dyDescent="0.25">
      <c r="A37" s="211">
        <f>+'PAA CONSOLIDADO'!C40</f>
        <v>0</v>
      </c>
      <c r="B37" s="211">
        <f>+'PAA CONSOLIDADO'!I40</f>
        <v>0</v>
      </c>
      <c r="C37" s="217" t="str">
        <f>+CONCATENATE('PAA CONSOLIDADO'!A40,"-",'PAA CONSOLIDADO'!D40,"-",'PAA CONSOLIDADO'!K40)</f>
        <v>--</v>
      </c>
      <c r="D37" s="217" t="e">
        <f>+VLOOKUP('PAA CONSOLIDADO'!L40,LISTAS!$D$4:$E$15,2,0)</f>
        <v>#N/A</v>
      </c>
      <c r="E37" s="217" t="e">
        <f>+VLOOKUP('PAA CONSOLIDADO'!M40,LISTAS!$D$4:$E$15,2,0)</f>
        <v>#N/A</v>
      </c>
      <c r="F37" s="217">
        <f>+'PAA CONSOLIDADO'!O40</f>
        <v>0</v>
      </c>
      <c r="G37" s="217">
        <f t="shared" si="0"/>
        <v>1</v>
      </c>
      <c r="H37" s="217" t="e">
        <f>+VLOOKUP('PAA CONSOLIDADO'!P40,LISTAS!$B$4:$C$17,2,0)</f>
        <v>#N/A</v>
      </c>
      <c r="I37" s="217" t="e">
        <f>+VLOOKUP('PAA CONSOLIDADO'!Q40,LISTAS!$B$22:$C$25,2,0)</f>
        <v>#N/A</v>
      </c>
      <c r="J37" s="219">
        <f>'PAA CONSOLIDADO'!R40</f>
        <v>0</v>
      </c>
      <c r="K37" s="219">
        <f>+'PAA CONSOLIDADO'!S40</f>
        <v>0</v>
      </c>
      <c r="L37" s="217" t="e">
        <f>+VLOOKUP('PAA CONSOLIDADO'!T40,LISTAS!$B$29:$C$31,2,0)</f>
        <v>#N/A</v>
      </c>
      <c r="M37" s="217" t="e">
        <f>+VLOOKUP('PAA CONSOLIDADO'!U40,LISTAS!$B$36:$C$39,2,0)</f>
        <v>#N/A</v>
      </c>
      <c r="N37" s="217" t="str">
        <f t="shared" si="1"/>
        <v>Unidad de Contratación (1)</v>
      </c>
      <c r="O37" s="217" t="str">
        <f t="shared" si="2"/>
        <v>CO-DC-11001</v>
      </c>
      <c r="P37" s="217">
        <f>+'PAA CONSOLIDADO'!V40</f>
        <v>0</v>
      </c>
      <c r="Q37" s="217">
        <f>+'PAA CONSOLIDADO'!X40</f>
        <v>0</v>
      </c>
      <c r="R37" s="217">
        <f>+'PAA CONSOLIDADO'!Y40</f>
        <v>0</v>
      </c>
    </row>
    <row r="38" spans="1:18" s="217" customFormat="1" x14ac:dyDescent="0.25">
      <c r="A38" s="211">
        <f>+'PAA CONSOLIDADO'!C41</f>
        <v>0</v>
      </c>
      <c r="B38" s="211">
        <f>+'PAA CONSOLIDADO'!I41</f>
        <v>0</v>
      </c>
      <c r="C38" s="217" t="str">
        <f>+CONCATENATE('PAA CONSOLIDADO'!A41,"-",'PAA CONSOLIDADO'!D41,"-",'PAA CONSOLIDADO'!K41)</f>
        <v>--</v>
      </c>
      <c r="D38" s="217" t="e">
        <f>+VLOOKUP('PAA CONSOLIDADO'!L41,LISTAS!$D$4:$E$15,2,0)</f>
        <v>#N/A</v>
      </c>
      <c r="E38" s="217" t="e">
        <f>+VLOOKUP('PAA CONSOLIDADO'!M41,LISTAS!$D$4:$E$15,2,0)</f>
        <v>#N/A</v>
      </c>
      <c r="F38" s="217">
        <f>+'PAA CONSOLIDADO'!O41</f>
        <v>0</v>
      </c>
      <c r="G38" s="217">
        <f t="shared" si="0"/>
        <v>1</v>
      </c>
      <c r="H38" s="217" t="e">
        <f>+VLOOKUP('PAA CONSOLIDADO'!P41,LISTAS!$B$4:$C$17,2,0)</f>
        <v>#N/A</v>
      </c>
      <c r="I38" s="217" t="e">
        <f>+VLOOKUP('PAA CONSOLIDADO'!Q41,LISTAS!$B$22:$C$25,2,0)</f>
        <v>#N/A</v>
      </c>
      <c r="J38" s="219">
        <f>'PAA CONSOLIDADO'!R41</f>
        <v>0</v>
      </c>
      <c r="K38" s="219">
        <f>+'PAA CONSOLIDADO'!S41</f>
        <v>0</v>
      </c>
      <c r="L38" s="217" t="e">
        <f>+VLOOKUP('PAA CONSOLIDADO'!T41,LISTAS!$B$29:$C$31,2,0)</f>
        <v>#N/A</v>
      </c>
      <c r="M38" s="217" t="e">
        <f>+VLOOKUP('PAA CONSOLIDADO'!U41,LISTAS!$B$36:$C$39,2,0)</f>
        <v>#N/A</v>
      </c>
      <c r="N38" s="217" t="str">
        <f t="shared" si="1"/>
        <v>Unidad de Contratación (1)</v>
      </c>
      <c r="O38" s="217" t="str">
        <f t="shared" si="2"/>
        <v>CO-DC-11001</v>
      </c>
      <c r="P38" s="217">
        <f>+'PAA CONSOLIDADO'!V41</f>
        <v>0</v>
      </c>
      <c r="Q38" s="217">
        <f>+'PAA CONSOLIDADO'!X41</f>
        <v>0</v>
      </c>
      <c r="R38" s="217">
        <f>+'PAA CONSOLIDADO'!Y41</f>
        <v>0</v>
      </c>
    </row>
    <row r="39" spans="1:18" s="217" customFormat="1" x14ac:dyDescent="0.25">
      <c r="A39" s="211">
        <f>+'PAA CONSOLIDADO'!C42</f>
        <v>0</v>
      </c>
      <c r="B39" s="211">
        <f>+'PAA CONSOLIDADO'!I42</f>
        <v>0</v>
      </c>
      <c r="C39" s="217" t="str">
        <f>+CONCATENATE('PAA CONSOLIDADO'!A42,"-",'PAA CONSOLIDADO'!D42,"-",'PAA CONSOLIDADO'!K42)</f>
        <v>--</v>
      </c>
      <c r="D39" s="217" t="e">
        <f>+VLOOKUP('PAA CONSOLIDADO'!L42,LISTAS!$D$4:$E$15,2,0)</f>
        <v>#N/A</v>
      </c>
      <c r="E39" s="217" t="e">
        <f>+VLOOKUP('PAA CONSOLIDADO'!M42,LISTAS!$D$4:$E$15,2,0)</f>
        <v>#N/A</v>
      </c>
      <c r="F39" s="217">
        <f>+'PAA CONSOLIDADO'!O42</f>
        <v>0</v>
      </c>
      <c r="G39" s="217">
        <f t="shared" si="0"/>
        <v>1</v>
      </c>
      <c r="H39" s="217" t="e">
        <f>+VLOOKUP('PAA CONSOLIDADO'!P42,LISTAS!$B$4:$C$17,2,0)</f>
        <v>#N/A</v>
      </c>
      <c r="I39" s="217" t="e">
        <f>+VLOOKUP('PAA CONSOLIDADO'!Q42,LISTAS!$B$22:$C$25,2,0)</f>
        <v>#N/A</v>
      </c>
      <c r="J39" s="219">
        <f>'PAA CONSOLIDADO'!R42</f>
        <v>0</v>
      </c>
      <c r="K39" s="219">
        <f>+'PAA CONSOLIDADO'!S42</f>
        <v>0</v>
      </c>
      <c r="L39" s="217" t="e">
        <f>+VLOOKUP('PAA CONSOLIDADO'!T42,LISTAS!$B$29:$C$31,2,0)</f>
        <v>#N/A</v>
      </c>
      <c r="M39" s="217" t="e">
        <f>+VLOOKUP('PAA CONSOLIDADO'!U42,LISTAS!$B$36:$C$39,2,0)</f>
        <v>#N/A</v>
      </c>
      <c r="N39" s="217" t="str">
        <f t="shared" si="1"/>
        <v>Unidad de Contratación (1)</v>
      </c>
      <c r="O39" s="217" t="str">
        <f t="shared" si="2"/>
        <v>CO-DC-11001</v>
      </c>
      <c r="P39" s="217">
        <f>+'PAA CONSOLIDADO'!V42</f>
        <v>0</v>
      </c>
      <c r="Q39" s="217">
        <f>+'PAA CONSOLIDADO'!X42</f>
        <v>0</v>
      </c>
      <c r="R39" s="217">
        <f>+'PAA CONSOLIDADO'!Y42</f>
        <v>0</v>
      </c>
    </row>
    <row r="40" spans="1:18" s="217" customFormat="1" x14ac:dyDescent="0.25">
      <c r="A40" s="211">
        <f>+'PAA CONSOLIDADO'!C43</f>
        <v>0</v>
      </c>
      <c r="B40" s="211">
        <f>+'PAA CONSOLIDADO'!I43</f>
        <v>0</v>
      </c>
      <c r="C40" s="217" t="str">
        <f>+CONCATENATE('PAA CONSOLIDADO'!A43,"-",'PAA CONSOLIDADO'!D43,"-",'PAA CONSOLIDADO'!K43)</f>
        <v>--</v>
      </c>
      <c r="D40" s="217" t="e">
        <f>+VLOOKUP('PAA CONSOLIDADO'!L43,LISTAS!$D$4:$E$15,2,0)</f>
        <v>#N/A</v>
      </c>
      <c r="E40" s="217" t="e">
        <f>+VLOOKUP('PAA CONSOLIDADO'!M43,LISTAS!$D$4:$E$15,2,0)</f>
        <v>#N/A</v>
      </c>
      <c r="F40" s="217">
        <f>+'PAA CONSOLIDADO'!O43</f>
        <v>0</v>
      </c>
      <c r="G40" s="217">
        <f t="shared" si="0"/>
        <v>1</v>
      </c>
      <c r="H40" s="217" t="e">
        <f>+VLOOKUP('PAA CONSOLIDADO'!P43,LISTAS!$B$4:$C$17,2,0)</f>
        <v>#N/A</v>
      </c>
      <c r="I40" s="217" t="e">
        <f>+VLOOKUP('PAA CONSOLIDADO'!Q43,LISTAS!$B$22:$C$25,2,0)</f>
        <v>#N/A</v>
      </c>
      <c r="J40" s="219">
        <f>'PAA CONSOLIDADO'!R43</f>
        <v>0</v>
      </c>
      <c r="K40" s="219">
        <f>+'PAA CONSOLIDADO'!S43</f>
        <v>0</v>
      </c>
      <c r="L40" s="217" t="e">
        <f>+VLOOKUP('PAA CONSOLIDADO'!T43,LISTAS!$B$29:$C$31,2,0)</f>
        <v>#N/A</v>
      </c>
      <c r="M40" s="217" t="e">
        <f>+VLOOKUP('PAA CONSOLIDADO'!U43,LISTAS!$B$36:$C$39,2,0)</f>
        <v>#N/A</v>
      </c>
      <c r="N40" s="217" t="str">
        <f t="shared" si="1"/>
        <v>Unidad de Contratación (1)</v>
      </c>
      <c r="O40" s="217" t="str">
        <f t="shared" si="2"/>
        <v>CO-DC-11001</v>
      </c>
      <c r="P40" s="217">
        <f>+'PAA CONSOLIDADO'!V43</f>
        <v>0</v>
      </c>
      <c r="Q40" s="217">
        <f>+'PAA CONSOLIDADO'!X43</f>
        <v>0</v>
      </c>
      <c r="R40" s="217">
        <f>+'PAA CONSOLIDADO'!Y43</f>
        <v>0</v>
      </c>
    </row>
    <row r="41" spans="1:18" s="217" customFormat="1" x14ac:dyDescent="0.25">
      <c r="A41" s="211">
        <f>+'PAA CONSOLIDADO'!C44</f>
        <v>0</v>
      </c>
      <c r="B41" s="211">
        <f>+'PAA CONSOLIDADO'!I44</f>
        <v>0</v>
      </c>
      <c r="C41" s="217" t="str">
        <f>+CONCATENATE('PAA CONSOLIDADO'!A44,"-",'PAA CONSOLIDADO'!D44,"-",'PAA CONSOLIDADO'!K44)</f>
        <v>--</v>
      </c>
      <c r="D41" s="217" t="e">
        <f>+VLOOKUP('PAA CONSOLIDADO'!L44,LISTAS!$D$4:$E$15,2,0)</f>
        <v>#N/A</v>
      </c>
      <c r="E41" s="217" t="e">
        <f>+VLOOKUP('PAA CONSOLIDADO'!M44,LISTAS!$D$4:$E$15,2,0)</f>
        <v>#N/A</v>
      </c>
      <c r="F41" s="217">
        <f>+'PAA CONSOLIDADO'!O44</f>
        <v>0</v>
      </c>
      <c r="G41" s="217">
        <f t="shared" si="0"/>
        <v>1</v>
      </c>
      <c r="H41" s="217" t="e">
        <f>+VLOOKUP('PAA CONSOLIDADO'!P44,LISTAS!$B$4:$C$17,2,0)</f>
        <v>#N/A</v>
      </c>
      <c r="I41" s="217" t="e">
        <f>+VLOOKUP('PAA CONSOLIDADO'!Q44,LISTAS!$B$22:$C$25,2,0)</f>
        <v>#N/A</v>
      </c>
      <c r="J41" s="219">
        <f>'PAA CONSOLIDADO'!R44</f>
        <v>0</v>
      </c>
      <c r="K41" s="219">
        <f>+'PAA CONSOLIDADO'!S44</f>
        <v>0</v>
      </c>
      <c r="L41" s="217" t="e">
        <f>+VLOOKUP('PAA CONSOLIDADO'!T44,LISTAS!$B$29:$C$31,2,0)</f>
        <v>#N/A</v>
      </c>
      <c r="M41" s="217" t="e">
        <f>+VLOOKUP('PAA CONSOLIDADO'!U44,LISTAS!$B$36:$C$39,2,0)</f>
        <v>#N/A</v>
      </c>
      <c r="N41" s="217" t="str">
        <f t="shared" si="1"/>
        <v>Unidad de Contratación (1)</v>
      </c>
      <c r="O41" s="217" t="str">
        <f t="shared" si="2"/>
        <v>CO-DC-11001</v>
      </c>
      <c r="P41" s="217">
        <f>+'PAA CONSOLIDADO'!V44</f>
        <v>0</v>
      </c>
      <c r="Q41" s="217">
        <f>+'PAA CONSOLIDADO'!X44</f>
        <v>0</v>
      </c>
      <c r="R41" s="217">
        <f>+'PAA CONSOLIDADO'!Y44</f>
        <v>0</v>
      </c>
    </row>
    <row r="42" spans="1:18" s="217" customFormat="1" x14ac:dyDescent="0.25">
      <c r="A42" s="211">
        <f>+'PAA CONSOLIDADO'!C45</f>
        <v>0</v>
      </c>
      <c r="B42" s="211">
        <f>+'PAA CONSOLIDADO'!I45</f>
        <v>0</v>
      </c>
      <c r="C42" s="217" t="str">
        <f>+CONCATENATE('PAA CONSOLIDADO'!A45,"-",'PAA CONSOLIDADO'!D45,"-",'PAA CONSOLIDADO'!K45)</f>
        <v>--</v>
      </c>
      <c r="D42" s="217" t="e">
        <f>+VLOOKUP('PAA CONSOLIDADO'!L45,LISTAS!$D$4:$E$15,2,0)</f>
        <v>#N/A</v>
      </c>
      <c r="E42" s="217" t="e">
        <f>+VLOOKUP('PAA CONSOLIDADO'!M45,LISTAS!$D$4:$E$15,2,0)</f>
        <v>#N/A</v>
      </c>
      <c r="F42" s="217">
        <f>+'PAA CONSOLIDADO'!O45</f>
        <v>0</v>
      </c>
      <c r="G42" s="217">
        <f t="shared" si="0"/>
        <v>1</v>
      </c>
      <c r="H42" s="217" t="e">
        <f>+VLOOKUP('PAA CONSOLIDADO'!P45,LISTAS!$B$4:$C$17,2,0)</f>
        <v>#N/A</v>
      </c>
      <c r="I42" s="217" t="e">
        <f>+VLOOKUP('PAA CONSOLIDADO'!Q45,LISTAS!$B$22:$C$25,2,0)</f>
        <v>#N/A</v>
      </c>
      <c r="J42" s="219">
        <f>'PAA CONSOLIDADO'!R45</f>
        <v>0</v>
      </c>
      <c r="K42" s="219">
        <f>+'PAA CONSOLIDADO'!S45</f>
        <v>0</v>
      </c>
      <c r="L42" s="217" t="e">
        <f>+VLOOKUP('PAA CONSOLIDADO'!T45,LISTAS!$B$29:$C$31,2,0)</f>
        <v>#N/A</v>
      </c>
      <c r="M42" s="217" t="e">
        <f>+VLOOKUP('PAA CONSOLIDADO'!U45,LISTAS!$B$36:$C$39,2,0)</f>
        <v>#N/A</v>
      </c>
      <c r="N42" s="217" t="str">
        <f t="shared" si="1"/>
        <v>Unidad de Contratación (1)</v>
      </c>
      <c r="O42" s="217" t="str">
        <f t="shared" si="2"/>
        <v>CO-DC-11001</v>
      </c>
      <c r="P42" s="217">
        <f>+'PAA CONSOLIDADO'!V45</f>
        <v>0</v>
      </c>
      <c r="Q42" s="217">
        <f>+'PAA CONSOLIDADO'!X45</f>
        <v>0</v>
      </c>
      <c r="R42" s="217">
        <f>+'PAA CONSOLIDADO'!Y45</f>
        <v>0</v>
      </c>
    </row>
    <row r="43" spans="1:18" s="217" customFormat="1" x14ac:dyDescent="0.25">
      <c r="A43" s="211">
        <f>+'PAA CONSOLIDADO'!C46</f>
        <v>0</v>
      </c>
      <c r="B43" s="211">
        <f>+'PAA CONSOLIDADO'!I46</f>
        <v>0</v>
      </c>
      <c r="C43" s="217" t="str">
        <f>+CONCATENATE('PAA CONSOLIDADO'!A46,"-",'PAA CONSOLIDADO'!D46,"-",'PAA CONSOLIDADO'!K46)</f>
        <v>--</v>
      </c>
      <c r="D43" s="217" t="e">
        <f>+VLOOKUP('PAA CONSOLIDADO'!L46,LISTAS!$D$4:$E$15,2,0)</f>
        <v>#N/A</v>
      </c>
      <c r="E43" s="217" t="e">
        <f>+VLOOKUP('PAA CONSOLIDADO'!M46,LISTAS!$D$4:$E$15,2,0)</f>
        <v>#N/A</v>
      </c>
      <c r="F43" s="217">
        <f>+'PAA CONSOLIDADO'!O46</f>
        <v>0</v>
      </c>
      <c r="G43" s="217">
        <f t="shared" si="0"/>
        <v>1</v>
      </c>
      <c r="H43" s="217" t="e">
        <f>+VLOOKUP('PAA CONSOLIDADO'!P46,LISTAS!$B$4:$C$17,2,0)</f>
        <v>#N/A</v>
      </c>
      <c r="I43" s="217" t="e">
        <f>+VLOOKUP('PAA CONSOLIDADO'!Q46,LISTAS!$B$22:$C$25,2,0)</f>
        <v>#N/A</v>
      </c>
      <c r="J43" s="219">
        <f>'PAA CONSOLIDADO'!R46</f>
        <v>0</v>
      </c>
      <c r="K43" s="219">
        <f>+'PAA CONSOLIDADO'!S46</f>
        <v>0</v>
      </c>
      <c r="L43" s="217" t="e">
        <f>+VLOOKUP('PAA CONSOLIDADO'!T46,LISTAS!$B$29:$C$31,2,0)</f>
        <v>#N/A</v>
      </c>
      <c r="M43" s="217" t="e">
        <f>+VLOOKUP('PAA CONSOLIDADO'!U46,LISTAS!$B$36:$C$39,2,0)</f>
        <v>#N/A</v>
      </c>
      <c r="N43" s="217" t="str">
        <f t="shared" si="1"/>
        <v>Unidad de Contratación (1)</v>
      </c>
      <c r="O43" s="217" t="str">
        <f t="shared" si="2"/>
        <v>CO-DC-11001</v>
      </c>
      <c r="P43" s="217">
        <f>+'PAA CONSOLIDADO'!V46</f>
        <v>0</v>
      </c>
      <c r="Q43" s="217">
        <f>+'PAA CONSOLIDADO'!X46</f>
        <v>0</v>
      </c>
      <c r="R43" s="217">
        <f>+'PAA CONSOLIDADO'!Y46</f>
        <v>0</v>
      </c>
    </row>
    <row r="44" spans="1:18" s="217" customFormat="1" x14ac:dyDescent="0.25">
      <c r="A44" s="211">
        <f>+'PAA CONSOLIDADO'!C47</f>
        <v>0</v>
      </c>
      <c r="B44" s="211">
        <f>+'PAA CONSOLIDADO'!I47</f>
        <v>0</v>
      </c>
      <c r="C44" s="217" t="str">
        <f>+CONCATENATE('PAA CONSOLIDADO'!A47,"-",'PAA CONSOLIDADO'!D47,"-",'PAA CONSOLIDADO'!K47)</f>
        <v>--</v>
      </c>
      <c r="D44" s="217" t="e">
        <f>+VLOOKUP('PAA CONSOLIDADO'!L47,LISTAS!$D$4:$E$15,2,0)</f>
        <v>#N/A</v>
      </c>
      <c r="E44" s="217" t="e">
        <f>+VLOOKUP('PAA CONSOLIDADO'!M47,LISTAS!$D$4:$E$15,2,0)</f>
        <v>#N/A</v>
      </c>
      <c r="F44" s="217">
        <f>+'PAA CONSOLIDADO'!O47</f>
        <v>0</v>
      </c>
      <c r="G44" s="217">
        <f t="shared" si="0"/>
        <v>1</v>
      </c>
      <c r="H44" s="217" t="e">
        <f>+VLOOKUP('PAA CONSOLIDADO'!P47,LISTAS!$B$4:$C$17,2,0)</f>
        <v>#N/A</v>
      </c>
      <c r="I44" s="217" t="e">
        <f>+VLOOKUP('PAA CONSOLIDADO'!Q47,LISTAS!$B$22:$C$25,2,0)</f>
        <v>#N/A</v>
      </c>
      <c r="J44" s="219">
        <f>'PAA CONSOLIDADO'!R47</f>
        <v>0</v>
      </c>
      <c r="K44" s="219">
        <f>+'PAA CONSOLIDADO'!S47</f>
        <v>0</v>
      </c>
      <c r="L44" s="217" t="e">
        <f>+VLOOKUP('PAA CONSOLIDADO'!T47,LISTAS!$B$29:$C$31,2,0)</f>
        <v>#N/A</v>
      </c>
      <c r="M44" s="217" t="e">
        <f>+VLOOKUP('PAA CONSOLIDADO'!U47,LISTAS!$B$36:$C$39,2,0)</f>
        <v>#N/A</v>
      </c>
      <c r="N44" s="217" t="str">
        <f t="shared" si="1"/>
        <v>Unidad de Contratación (1)</v>
      </c>
      <c r="O44" s="217" t="str">
        <f t="shared" si="2"/>
        <v>CO-DC-11001</v>
      </c>
      <c r="P44" s="217">
        <f>+'PAA CONSOLIDADO'!V47</f>
        <v>0</v>
      </c>
      <c r="Q44" s="217">
        <f>+'PAA CONSOLIDADO'!X47</f>
        <v>0</v>
      </c>
      <c r="R44" s="217">
        <f>+'PAA CONSOLIDADO'!Y47</f>
        <v>0</v>
      </c>
    </row>
    <row r="45" spans="1:18" s="217" customFormat="1" x14ac:dyDescent="0.25">
      <c r="A45" s="211">
        <f>+'PAA CONSOLIDADO'!C48</f>
        <v>0</v>
      </c>
      <c r="B45" s="211">
        <f>+'PAA CONSOLIDADO'!I48</f>
        <v>0</v>
      </c>
      <c r="C45" s="217" t="str">
        <f>+CONCATENATE('PAA CONSOLIDADO'!A48,"-",'PAA CONSOLIDADO'!D48,"-",'PAA CONSOLIDADO'!K48)</f>
        <v>--</v>
      </c>
      <c r="D45" s="217" t="e">
        <f>+VLOOKUP('PAA CONSOLIDADO'!L48,LISTAS!$D$4:$E$15,2,0)</f>
        <v>#N/A</v>
      </c>
      <c r="E45" s="217" t="e">
        <f>+VLOOKUP('PAA CONSOLIDADO'!M48,LISTAS!$D$4:$E$15,2,0)</f>
        <v>#N/A</v>
      </c>
      <c r="F45" s="217">
        <f>+'PAA CONSOLIDADO'!O48</f>
        <v>0</v>
      </c>
      <c r="G45" s="217">
        <f t="shared" si="0"/>
        <v>1</v>
      </c>
      <c r="H45" s="217" t="e">
        <f>+VLOOKUP('PAA CONSOLIDADO'!P48,LISTAS!$B$4:$C$17,2,0)</f>
        <v>#N/A</v>
      </c>
      <c r="I45" s="217" t="e">
        <f>+VLOOKUP('PAA CONSOLIDADO'!Q48,LISTAS!$B$22:$C$25,2,0)</f>
        <v>#N/A</v>
      </c>
      <c r="J45" s="219">
        <f>'PAA CONSOLIDADO'!R48</f>
        <v>0</v>
      </c>
      <c r="K45" s="219">
        <f>+'PAA CONSOLIDADO'!S48</f>
        <v>0</v>
      </c>
      <c r="L45" s="217" t="e">
        <f>+VLOOKUP('PAA CONSOLIDADO'!T48,LISTAS!$B$29:$C$31,2,0)</f>
        <v>#N/A</v>
      </c>
      <c r="M45" s="217" t="e">
        <f>+VLOOKUP('PAA CONSOLIDADO'!U48,LISTAS!$B$36:$C$39,2,0)</f>
        <v>#N/A</v>
      </c>
      <c r="N45" s="217" t="str">
        <f t="shared" si="1"/>
        <v>Unidad de Contratación (1)</v>
      </c>
      <c r="O45" s="217" t="str">
        <f t="shared" si="2"/>
        <v>CO-DC-11001</v>
      </c>
      <c r="P45" s="217">
        <f>+'PAA CONSOLIDADO'!V48</f>
        <v>0</v>
      </c>
      <c r="Q45" s="217">
        <f>+'PAA CONSOLIDADO'!X48</f>
        <v>0</v>
      </c>
      <c r="R45" s="217">
        <f>+'PAA CONSOLIDADO'!Y48</f>
        <v>0</v>
      </c>
    </row>
    <row r="46" spans="1:18" s="217" customFormat="1" x14ac:dyDescent="0.25">
      <c r="A46" s="211">
        <f>+'PAA CONSOLIDADO'!C49</f>
        <v>0</v>
      </c>
      <c r="B46" s="211">
        <f>+'PAA CONSOLIDADO'!I49</f>
        <v>0</v>
      </c>
      <c r="C46" s="217" t="str">
        <f>+CONCATENATE('PAA CONSOLIDADO'!A49,"-",'PAA CONSOLIDADO'!D49,"-",'PAA CONSOLIDADO'!K49)</f>
        <v>--</v>
      </c>
      <c r="D46" s="217" t="e">
        <f>+VLOOKUP('PAA CONSOLIDADO'!L49,LISTAS!$D$4:$E$15,2,0)</f>
        <v>#N/A</v>
      </c>
      <c r="E46" s="217" t="e">
        <f>+VLOOKUP('PAA CONSOLIDADO'!M49,LISTAS!$D$4:$E$15,2,0)</f>
        <v>#N/A</v>
      </c>
      <c r="F46" s="217">
        <f>+'PAA CONSOLIDADO'!O49</f>
        <v>0</v>
      </c>
      <c r="G46" s="217">
        <f t="shared" si="0"/>
        <v>1</v>
      </c>
      <c r="H46" s="217" t="e">
        <f>+VLOOKUP('PAA CONSOLIDADO'!P49,LISTAS!$B$4:$C$17,2,0)</f>
        <v>#N/A</v>
      </c>
      <c r="I46" s="217" t="e">
        <f>+VLOOKUP('PAA CONSOLIDADO'!Q49,LISTAS!$B$22:$C$25,2,0)</f>
        <v>#N/A</v>
      </c>
      <c r="J46" s="219">
        <f>'PAA CONSOLIDADO'!R49</f>
        <v>0</v>
      </c>
      <c r="K46" s="219">
        <f>+'PAA CONSOLIDADO'!S49</f>
        <v>0</v>
      </c>
      <c r="L46" s="217" t="e">
        <f>+VLOOKUP('PAA CONSOLIDADO'!T49,LISTAS!$B$29:$C$31,2,0)</f>
        <v>#N/A</v>
      </c>
      <c r="M46" s="217" t="e">
        <f>+VLOOKUP('PAA CONSOLIDADO'!U49,LISTAS!$B$36:$C$39,2,0)</f>
        <v>#N/A</v>
      </c>
      <c r="N46" s="217" t="str">
        <f t="shared" si="1"/>
        <v>Unidad de Contratación (1)</v>
      </c>
      <c r="O46" s="217" t="str">
        <f t="shared" si="2"/>
        <v>CO-DC-11001</v>
      </c>
      <c r="P46" s="217">
        <f>+'PAA CONSOLIDADO'!V49</f>
        <v>0</v>
      </c>
      <c r="Q46" s="217">
        <f>+'PAA CONSOLIDADO'!X49</f>
        <v>0</v>
      </c>
      <c r="R46" s="217">
        <f>+'PAA CONSOLIDADO'!Y49</f>
        <v>0</v>
      </c>
    </row>
    <row r="47" spans="1:18" s="217" customFormat="1" x14ac:dyDescent="0.25">
      <c r="A47" s="211">
        <f>+'PAA CONSOLIDADO'!C50</f>
        <v>0</v>
      </c>
      <c r="B47" s="211">
        <f>+'PAA CONSOLIDADO'!I50</f>
        <v>0</v>
      </c>
      <c r="C47" s="217" t="str">
        <f>+CONCATENATE('PAA CONSOLIDADO'!A50,"-",'PAA CONSOLIDADO'!D50,"-",'PAA CONSOLIDADO'!K50)</f>
        <v>--</v>
      </c>
      <c r="D47" s="217" t="e">
        <f>+VLOOKUP('PAA CONSOLIDADO'!L50,LISTAS!$D$4:$E$15,2,0)</f>
        <v>#N/A</v>
      </c>
      <c r="E47" s="217" t="e">
        <f>+VLOOKUP('PAA CONSOLIDADO'!M50,LISTAS!$D$4:$E$15,2,0)</f>
        <v>#N/A</v>
      </c>
      <c r="F47" s="217">
        <f>+'PAA CONSOLIDADO'!O50</f>
        <v>0</v>
      </c>
      <c r="G47" s="217">
        <f t="shared" si="0"/>
        <v>1</v>
      </c>
      <c r="H47" s="217" t="e">
        <f>+VLOOKUP('PAA CONSOLIDADO'!P50,LISTAS!$B$4:$C$17,2,0)</f>
        <v>#N/A</v>
      </c>
      <c r="I47" s="217" t="e">
        <f>+VLOOKUP('PAA CONSOLIDADO'!Q50,LISTAS!$B$22:$C$25,2,0)</f>
        <v>#N/A</v>
      </c>
      <c r="J47" s="219">
        <f>'PAA CONSOLIDADO'!R50</f>
        <v>0</v>
      </c>
      <c r="K47" s="219">
        <f>+'PAA CONSOLIDADO'!S50</f>
        <v>0</v>
      </c>
      <c r="L47" s="217" t="e">
        <f>+VLOOKUP('PAA CONSOLIDADO'!T50,LISTAS!$B$29:$C$31,2,0)</f>
        <v>#N/A</v>
      </c>
      <c r="M47" s="217" t="e">
        <f>+VLOOKUP('PAA CONSOLIDADO'!U50,LISTAS!$B$36:$C$39,2,0)</f>
        <v>#N/A</v>
      </c>
      <c r="N47" s="217" t="str">
        <f t="shared" si="1"/>
        <v>Unidad de Contratación (1)</v>
      </c>
      <c r="O47" s="217" t="str">
        <f t="shared" si="2"/>
        <v>CO-DC-11001</v>
      </c>
      <c r="P47" s="217">
        <f>+'PAA CONSOLIDADO'!V50</f>
        <v>0</v>
      </c>
      <c r="Q47" s="217">
        <f>+'PAA CONSOLIDADO'!X50</f>
        <v>0</v>
      </c>
      <c r="R47" s="217">
        <f>+'PAA CONSOLIDADO'!Y50</f>
        <v>0</v>
      </c>
    </row>
    <row r="48" spans="1:18" s="217" customFormat="1" x14ac:dyDescent="0.25">
      <c r="A48" s="211">
        <f>+'PAA CONSOLIDADO'!C51</f>
        <v>0</v>
      </c>
      <c r="B48" s="211">
        <f>+'PAA CONSOLIDADO'!I51</f>
        <v>0</v>
      </c>
      <c r="C48" s="217" t="str">
        <f>+CONCATENATE('PAA CONSOLIDADO'!A51,"-",'PAA CONSOLIDADO'!D51,"-",'PAA CONSOLIDADO'!K51)</f>
        <v>--</v>
      </c>
      <c r="D48" s="217" t="e">
        <f>+VLOOKUP('PAA CONSOLIDADO'!L51,LISTAS!$D$4:$E$15,2,0)</f>
        <v>#N/A</v>
      </c>
      <c r="E48" s="217" t="e">
        <f>+VLOOKUP('PAA CONSOLIDADO'!M51,LISTAS!$D$4:$E$15,2,0)</f>
        <v>#N/A</v>
      </c>
      <c r="F48" s="217">
        <f>+'PAA CONSOLIDADO'!O51</f>
        <v>0</v>
      </c>
      <c r="G48" s="217">
        <f t="shared" si="0"/>
        <v>1</v>
      </c>
      <c r="H48" s="217" t="e">
        <f>+VLOOKUP('PAA CONSOLIDADO'!P51,LISTAS!$B$4:$C$17,2,0)</f>
        <v>#N/A</v>
      </c>
      <c r="I48" s="217" t="e">
        <f>+VLOOKUP('PAA CONSOLIDADO'!Q51,LISTAS!$B$22:$C$25,2,0)</f>
        <v>#N/A</v>
      </c>
      <c r="J48" s="219">
        <f>'PAA CONSOLIDADO'!R51</f>
        <v>0</v>
      </c>
      <c r="K48" s="219">
        <f>+'PAA CONSOLIDADO'!S51</f>
        <v>0</v>
      </c>
      <c r="L48" s="217" t="e">
        <f>+VLOOKUP('PAA CONSOLIDADO'!T51,LISTAS!$B$29:$C$31,2,0)</f>
        <v>#N/A</v>
      </c>
      <c r="M48" s="217" t="e">
        <f>+VLOOKUP('PAA CONSOLIDADO'!U51,LISTAS!$B$36:$C$39,2,0)</f>
        <v>#N/A</v>
      </c>
      <c r="N48" s="217" t="str">
        <f t="shared" si="1"/>
        <v>Unidad de Contratación (1)</v>
      </c>
      <c r="O48" s="217" t="str">
        <f t="shared" si="2"/>
        <v>CO-DC-11001</v>
      </c>
      <c r="P48" s="217">
        <f>+'PAA CONSOLIDADO'!V51</f>
        <v>0</v>
      </c>
      <c r="Q48" s="217">
        <f>+'PAA CONSOLIDADO'!X51</f>
        <v>0</v>
      </c>
      <c r="R48" s="217">
        <f>+'PAA CONSOLIDADO'!Y51</f>
        <v>0</v>
      </c>
    </row>
    <row r="49" spans="1:18" s="217" customFormat="1" x14ac:dyDescent="0.25">
      <c r="A49" s="211">
        <f>+'PAA CONSOLIDADO'!C52</f>
        <v>0</v>
      </c>
      <c r="B49" s="211">
        <f>+'PAA CONSOLIDADO'!I52</f>
        <v>0</v>
      </c>
      <c r="C49" s="217" t="str">
        <f>+CONCATENATE('PAA CONSOLIDADO'!A52,"-",'PAA CONSOLIDADO'!D52,"-",'PAA CONSOLIDADO'!K52)</f>
        <v>--</v>
      </c>
      <c r="D49" s="217" t="e">
        <f>+VLOOKUP('PAA CONSOLIDADO'!L52,LISTAS!$D$4:$E$15,2,0)</f>
        <v>#N/A</v>
      </c>
      <c r="E49" s="217" t="e">
        <f>+VLOOKUP('PAA CONSOLIDADO'!M52,LISTAS!$D$4:$E$15,2,0)</f>
        <v>#N/A</v>
      </c>
      <c r="F49" s="217">
        <f>+'PAA CONSOLIDADO'!O52</f>
        <v>0</v>
      </c>
      <c r="G49" s="217">
        <f t="shared" si="0"/>
        <v>1</v>
      </c>
      <c r="H49" s="217" t="e">
        <f>+VLOOKUP('PAA CONSOLIDADO'!P52,LISTAS!$B$4:$C$17,2,0)</f>
        <v>#N/A</v>
      </c>
      <c r="I49" s="217" t="e">
        <f>+VLOOKUP('PAA CONSOLIDADO'!Q52,LISTAS!$B$22:$C$25,2,0)</f>
        <v>#N/A</v>
      </c>
      <c r="J49" s="219">
        <f>'PAA CONSOLIDADO'!R52</f>
        <v>0</v>
      </c>
      <c r="K49" s="219">
        <f>+'PAA CONSOLIDADO'!S52</f>
        <v>0</v>
      </c>
      <c r="L49" s="217" t="e">
        <f>+VLOOKUP('PAA CONSOLIDADO'!T52,LISTAS!$B$29:$C$31,2,0)</f>
        <v>#N/A</v>
      </c>
      <c r="M49" s="217" t="e">
        <f>+VLOOKUP('PAA CONSOLIDADO'!U52,LISTAS!$B$36:$C$39,2,0)</f>
        <v>#N/A</v>
      </c>
      <c r="N49" s="217" t="str">
        <f t="shared" si="1"/>
        <v>Unidad de Contratación (1)</v>
      </c>
      <c r="O49" s="217" t="str">
        <f t="shared" si="2"/>
        <v>CO-DC-11001</v>
      </c>
      <c r="P49" s="217">
        <f>+'PAA CONSOLIDADO'!V52</f>
        <v>0</v>
      </c>
      <c r="Q49" s="217">
        <f>+'PAA CONSOLIDADO'!X52</f>
        <v>0</v>
      </c>
      <c r="R49" s="217">
        <f>+'PAA CONSOLIDADO'!Y52</f>
        <v>0</v>
      </c>
    </row>
    <row r="50" spans="1:18" s="217" customFormat="1" x14ac:dyDescent="0.25">
      <c r="A50" s="211">
        <f>+'PAA CONSOLIDADO'!C53</f>
        <v>0</v>
      </c>
      <c r="B50" s="211">
        <f>+'PAA CONSOLIDADO'!I53</f>
        <v>0</v>
      </c>
      <c r="C50" s="217" t="str">
        <f>+CONCATENATE('PAA CONSOLIDADO'!A53,"-",'PAA CONSOLIDADO'!D53,"-",'PAA CONSOLIDADO'!K53)</f>
        <v>--</v>
      </c>
      <c r="D50" s="217" t="e">
        <f>+VLOOKUP('PAA CONSOLIDADO'!L53,LISTAS!$D$4:$E$15,2,0)</f>
        <v>#N/A</v>
      </c>
      <c r="E50" s="217" t="e">
        <f>+VLOOKUP('PAA CONSOLIDADO'!M53,LISTAS!$D$4:$E$15,2,0)</f>
        <v>#N/A</v>
      </c>
      <c r="F50" s="217">
        <f>+'PAA CONSOLIDADO'!O53</f>
        <v>0</v>
      </c>
      <c r="G50" s="217">
        <f t="shared" si="0"/>
        <v>1</v>
      </c>
      <c r="H50" s="217" t="e">
        <f>+VLOOKUP('PAA CONSOLIDADO'!P53,LISTAS!$B$4:$C$17,2,0)</f>
        <v>#N/A</v>
      </c>
      <c r="I50" s="217" t="e">
        <f>+VLOOKUP('PAA CONSOLIDADO'!Q53,LISTAS!$B$22:$C$25,2,0)</f>
        <v>#N/A</v>
      </c>
      <c r="J50" s="219">
        <f>'PAA CONSOLIDADO'!R53</f>
        <v>0</v>
      </c>
      <c r="K50" s="219">
        <f>+'PAA CONSOLIDADO'!S53</f>
        <v>0</v>
      </c>
      <c r="L50" s="217" t="e">
        <f>+VLOOKUP('PAA CONSOLIDADO'!T53,LISTAS!$B$29:$C$31,2,0)</f>
        <v>#N/A</v>
      </c>
      <c r="M50" s="217" t="e">
        <f>+VLOOKUP('PAA CONSOLIDADO'!U53,LISTAS!$B$36:$C$39,2,0)</f>
        <v>#N/A</v>
      </c>
      <c r="N50" s="217" t="str">
        <f t="shared" si="1"/>
        <v>Unidad de Contratación (1)</v>
      </c>
      <c r="O50" s="217" t="str">
        <f t="shared" si="2"/>
        <v>CO-DC-11001</v>
      </c>
      <c r="P50" s="217">
        <f>+'PAA CONSOLIDADO'!V53</f>
        <v>0</v>
      </c>
      <c r="Q50" s="217">
        <f>+'PAA CONSOLIDADO'!X53</f>
        <v>0</v>
      </c>
      <c r="R50" s="217">
        <f>+'PAA CONSOLIDADO'!Y53</f>
        <v>0</v>
      </c>
    </row>
    <row r="51" spans="1:18" s="217" customFormat="1" x14ac:dyDescent="0.25">
      <c r="A51" s="211">
        <f>+'PAA CONSOLIDADO'!C54</f>
        <v>0</v>
      </c>
      <c r="B51" s="211">
        <f>+'PAA CONSOLIDADO'!I54</f>
        <v>0</v>
      </c>
      <c r="C51" s="217" t="str">
        <f>+CONCATENATE('PAA CONSOLIDADO'!A54,"-",'PAA CONSOLIDADO'!D54,"-",'PAA CONSOLIDADO'!K54)</f>
        <v>--</v>
      </c>
      <c r="D51" s="217" t="e">
        <f>+VLOOKUP('PAA CONSOLIDADO'!L54,LISTAS!$D$4:$E$15,2,0)</f>
        <v>#N/A</v>
      </c>
      <c r="E51" s="217" t="e">
        <f>+VLOOKUP('PAA CONSOLIDADO'!M54,LISTAS!$D$4:$E$15,2,0)</f>
        <v>#N/A</v>
      </c>
      <c r="F51" s="217">
        <f>+'PAA CONSOLIDADO'!O54</f>
        <v>0</v>
      </c>
      <c r="G51" s="217">
        <f t="shared" si="0"/>
        <v>1</v>
      </c>
      <c r="H51" s="217" t="e">
        <f>+VLOOKUP('PAA CONSOLIDADO'!P54,LISTAS!$B$4:$C$17,2,0)</f>
        <v>#N/A</v>
      </c>
      <c r="I51" s="217" t="e">
        <f>+VLOOKUP('PAA CONSOLIDADO'!Q54,LISTAS!$B$22:$C$25,2,0)</f>
        <v>#N/A</v>
      </c>
      <c r="J51" s="219">
        <f>'PAA CONSOLIDADO'!R54</f>
        <v>0</v>
      </c>
      <c r="K51" s="219">
        <f>+'PAA CONSOLIDADO'!S54</f>
        <v>0</v>
      </c>
      <c r="L51" s="217" t="e">
        <f>+VLOOKUP('PAA CONSOLIDADO'!T54,LISTAS!$B$29:$C$31,2,0)</f>
        <v>#N/A</v>
      </c>
      <c r="M51" s="217" t="e">
        <f>+VLOOKUP('PAA CONSOLIDADO'!U54,LISTAS!$B$36:$C$39,2,0)</f>
        <v>#N/A</v>
      </c>
      <c r="N51" s="217" t="str">
        <f t="shared" si="1"/>
        <v>Unidad de Contratación (1)</v>
      </c>
      <c r="O51" s="217" t="str">
        <f t="shared" si="2"/>
        <v>CO-DC-11001</v>
      </c>
      <c r="P51" s="217">
        <f>+'PAA CONSOLIDADO'!V54</f>
        <v>0</v>
      </c>
      <c r="Q51" s="217">
        <f>+'PAA CONSOLIDADO'!X54</f>
        <v>0</v>
      </c>
      <c r="R51" s="217">
        <f>+'PAA CONSOLIDADO'!Y54</f>
        <v>0</v>
      </c>
    </row>
    <row r="52" spans="1:18" s="217" customFormat="1" x14ac:dyDescent="0.25">
      <c r="A52" s="211">
        <f>+'PAA CONSOLIDADO'!C55</f>
        <v>0</v>
      </c>
      <c r="B52" s="211">
        <f>+'PAA CONSOLIDADO'!I55</f>
        <v>0</v>
      </c>
      <c r="C52" s="217" t="str">
        <f>+CONCATENATE('PAA CONSOLIDADO'!A55,"-",'PAA CONSOLIDADO'!D55,"-",'PAA CONSOLIDADO'!K55)</f>
        <v>--</v>
      </c>
      <c r="D52" s="217" t="e">
        <f>+VLOOKUP('PAA CONSOLIDADO'!L55,LISTAS!$D$4:$E$15,2,0)</f>
        <v>#N/A</v>
      </c>
      <c r="E52" s="217" t="e">
        <f>+VLOOKUP('PAA CONSOLIDADO'!M55,LISTAS!$D$4:$E$15,2,0)</f>
        <v>#N/A</v>
      </c>
      <c r="F52" s="217">
        <f>+'PAA CONSOLIDADO'!O55</f>
        <v>0</v>
      </c>
      <c r="G52" s="217">
        <f t="shared" si="0"/>
        <v>1</v>
      </c>
      <c r="H52" s="217" t="e">
        <f>+VLOOKUP('PAA CONSOLIDADO'!P55,LISTAS!$B$4:$C$17,2,0)</f>
        <v>#N/A</v>
      </c>
      <c r="I52" s="217" t="e">
        <f>+VLOOKUP('PAA CONSOLIDADO'!Q55,LISTAS!$B$22:$C$25,2,0)</f>
        <v>#N/A</v>
      </c>
      <c r="J52" s="219">
        <f>'PAA CONSOLIDADO'!R55</f>
        <v>0</v>
      </c>
      <c r="K52" s="219">
        <f>+'PAA CONSOLIDADO'!S55</f>
        <v>0</v>
      </c>
      <c r="L52" s="217" t="e">
        <f>+VLOOKUP('PAA CONSOLIDADO'!T55,LISTAS!$B$29:$C$31,2,0)</f>
        <v>#N/A</v>
      </c>
      <c r="M52" s="217" t="e">
        <f>+VLOOKUP('PAA CONSOLIDADO'!U55,LISTAS!$B$36:$C$39,2,0)</f>
        <v>#N/A</v>
      </c>
      <c r="N52" s="217" t="str">
        <f t="shared" si="1"/>
        <v>Unidad de Contratación (1)</v>
      </c>
      <c r="O52" s="217" t="str">
        <f t="shared" si="2"/>
        <v>CO-DC-11001</v>
      </c>
      <c r="P52" s="217">
        <f>+'PAA CONSOLIDADO'!V55</f>
        <v>0</v>
      </c>
      <c r="Q52" s="217">
        <f>+'PAA CONSOLIDADO'!X55</f>
        <v>0</v>
      </c>
      <c r="R52" s="217">
        <f>+'PAA CONSOLIDADO'!Y55</f>
        <v>0</v>
      </c>
    </row>
    <row r="53" spans="1:18" s="217" customFormat="1" x14ac:dyDescent="0.25">
      <c r="A53" s="211">
        <f>+'PAA CONSOLIDADO'!C56</f>
        <v>0</v>
      </c>
      <c r="B53" s="211">
        <f>+'PAA CONSOLIDADO'!I56</f>
        <v>0</v>
      </c>
      <c r="C53" s="217" t="str">
        <f>+CONCATENATE('PAA CONSOLIDADO'!A56,"-",'PAA CONSOLIDADO'!D56,"-",'PAA CONSOLIDADO'!K56)</f>
        <v>--</v>
      </c>
      <c r="D53" s="217" t="e">
        <f>+VLOOKUP('PAA CONSOLIDADO'!L56,LISTAS!$D$4:$E$15,2,0)</f>
        <v>#N/A</v>
      </c>
      <c r="E53" s="217" t="e">
        <f>+VLOOKUP('PAA CONSOLIDADO'!M56,LISTAS!$D$4:$E$15,2,0)</f>
        <v>#N/A</v>
      </c>
      <c r="F53" s="217">
        <f>+'PAA CONSOLIDADO'!O56</f>
        <v>0</v>
      </c>
      <c r="G53" s="217">
        <f t="shared" si="0"/>
        <v>1</v>
      </c>
      <c r="H53" s="217" t="e">
        <f>+VLOOKUP('PAA CONSOLIDADO'!P56,LISTAS!$B$4:$C$17,2,0)</f>
        <v>#N/A</v>
      </c>
      <c r="I53" s="217" t="e">
        <f>+VLOOKUP('PAA CONSOLIDADO'!Q56,LISTAS!$B$22:$C$25,2,0)</f>
        <v>#N/A</v>
      </c>
      <c r="J53" s="219">
        <f>'PAA CONSOLIDADO'!R56</f>
        <v>0</v>
      </c>
      <c r="K53" s="219">
        <f>+'PAA CONSOLIDADO'!S56</f>
        <v>0</v>
      </c>
      <c r="L53" s="217" t="e">
        <f>+VLOOKUP('PAA CONSOLIDADO'!T56,LISTAS!$B$29:$C$31,2,0)</f>
        <v>#N/A</v>
      </c>
      <c r="M53" s="217" t="e">
        <f>+VLOOKUP('PAA CONSOLIDADO'!U56,LISTAS!$B$36:$C$39,2,0)</f>
        <v>#N/A</v>
      </c>
      <c r="N53" s="217" t="str">
        <f t="shared" si="1"/>
        <v>Unidad de Contratación (1)</v>
      </c>
      <c r="O53" s="217" t="str">
        <f t="shared" si="2"/>
        <v>CO-DC-11001</v>
      </c>
      <c r="P53" s="217">
        <f>+'PAA CONSOLIDADO'!V56</f>
        <v>0</v>
      </c>
      <c r="Q53" s="217">
        <f>+'PAA CONSOLIDADO'!X56</f>
        <v>0</v>
      </c>
      <c r="R53" s="217">
        <f>+'PAA CONSOLIDADO'!Y56</f>
        <v>0</v>
      </c>
    </row>
    <row r="54" spans="1:18" s="217" customFormat="1" x14ac:dyDescent="0.25">
      <c r="A54" s="211">
        <f>+'PAA CONSOLIDADO'!C57</f>
        <v>0</v>
      </c>
      <c r="B54" s="211">
        <f>+'PAA CONSOLIDADO'!I57</f>
        <v>0</v>
      </c>
      <c r="C54" s="217" t="str">
        <f>+CONCATENATE('PAA CONSOLIDADO'!A57,"-",'PAA CONSOLIDADO'!D57,"-",'PAA CONSOLIDADO'!K57)</f>
        <v>--</v>
      </c>
      <c r="D54" s="217" t="e">
        <f>+VLOOKUP('PAA CONSOLIDADO'!L57,LISTAS!$D$4:$E$15,2,0)</f>
        <v>#N/A</v>
      </c>
      <c r="E54" s="217" t="e">
        <f>+VLOOKUP('PAA CONSOLIDADO'!M57,LISTAS!$D$4:$E$15,2,0)</f>
        <v>#N/A</v>
      </c>
      <c r="F54" s="217">
        <f>+'PAA CONSOLIDADO'!O57</f>
        <v>0</v>
      </c>
      <c r="G54" s="217">
        <f t="shared" si="0"/>
        <v>1</v>
      </c>
      <c r="H54" s="217" t="e">
        <f>+VLOOKUP('PAA CONSOLIDADO'!P57,LISTAS!$B$4:$C$17,2,0)</f>
        <v>#N/A</v>
      </c>
      <c r="I54" s="217" t="e">
        <f>+VLOOKUP('PAA CONSOLIDADO'!Q57,LISTAS!$B$22:$C$25,2,0)</f>
        <v>#N/A</v>
      </c>
      <c r="J54" s="219">
        <f>'PAA CONSOLIDADO'!R57</f>
        <v>0</v>
      </c>
      <c r="K54" s="219">
        <f>+'PAA CONSOLIDADO'!S57</f>
        <v>0</v>
      </c>
      <c r="L54" s="217" t="e">
        <f>+VLOOKUP('PAA CONSOLIDADO'!T57,LISTAS!$B$29:$C$31,2,0)</f>
        <v>#N/A</v>
      </c>
      <c r="M54" s="217" t="e">
        <f>+VLOOKUP('PAA CONSOLIDADO'!U57,LISTAS!$B$36:$C$39,2,0)</f>
        <v>#N/A</v>
      </c>
      <c r="N54" s="217" t="str">
        <f t="shared" si="1"/>
        <v>Unidad de Contratación (1)</v>
      </c>
      <c r="O54" s="217" t="str">
        <f t="shared" si="2"/>
        <v>CO-DC-11001</v>
      </c>
      <c r="P54" s="217">
        <f>+'PAA CONSOLIDADO'!V57</f>
        <v>0</v>
      </c>
      <c r="Q54" s="217">
        <f>+'PAA CONSOLIDADO'!X57</f>
        <v>0</v>
      </c>
      <c r="R54" s="217">
        <f>+'PAA CONSOLIDADO'!Y57</f>
        <v>0</v>
      </c>
    </row>
    <row r="55" spans="1:18" s="217" customFormat="1" x14ac:dyDescent="0.25">
      <c r="A55" s="211">
        <f>+'PAA CONSOLIDADO'!C58</f>
        <v>0</v>
      </c>
      <c r="B55" s="211">
        <f>+'PAA CONSOLIDADO'!I58</f>
        <v>0</v>
      </c>
      <c r="C55" s="217" t="str">
        <f>+CONCATENATE('PAA CONSOLIDADO'!A58,"-",'PAA CONSOLIDADO'!D58,"-",'PAA CONSOLIDADO'!K58)</f>
        <v>--</v>
      </c>
      <c r="D55" s="217" t="e">
        <f>+VLOOKUP('PAA CONSOLIDADO'!L58,LISTAS!$D$4:$E$15,2,0)</f>
        <v>#N/A</v>
      </c>
      <c r="E55" s="217" t="e">
        <f>+VLOOKUP('PAA CONSOLIDADO'!M58,LISTAS!$D$4:$E$15,2,0)</f>
        <v>#N/A</v>
      </c>
      <c r="F55" s="217">
        <f>+'PAA CONSOLIDADO'!O58</f>
        <v>0</v>
      </c>
      <c r="G55" s="217">
        <f t="shared" si="0"/>
        <v>1</v>
      </c>
      <c r="H55" s="217" t="e">
        <f>+VLOOKUP('PAA CONSOLIDADO'!P58,LISTAS!$B$4:$C$17,2,0)</f>
        <v>#N/A</v>
      </c>
      <c r="I55" s="217" t="e">
        <f>+VLOOKUP('PAA CONSOLIDADO'!Q58,LISTAS!$B$22:$C$25,2,0)</f>
        <v>#N/A</v>
      </c>
      <c r="J55" s="219">
        <f>'PAA CONSOLIDADO'!R58</f>
        <v>0</v>
      </c>
      <c r="K55" s="219">
        <f>+'PAA CONSOLIDADO'!S58</f>
        <v>0</v>
      </c>
      <c r="L55" s="217" t="e">
        <f>+VLOOKUP('PAA CONSOLIDADO'!T58,LISTAS!$B$29:$C$31,2,0)</f>
        <v>#N/A</v>
      </c>
      <c r="M55" s="217" t="e">
        <f>+VLOOKUP('PAA CONSOLIDADO'!U58,LISTAS!$B$36:$C$39,2,0)</f>
        <v>#N/A</v>
      </c>
      <c r="N55" s="217" t="str">
        <f t="shared" si="1"/>
        <v>Unidad de Contratación (1)</v>
      </c>
      <c r="O55" s="217" t="str">
        <f t="shared" si="2"/>
        <v>CO-DC-11001</v>
      </c>
      <c r="P55" s="217">
        <f>+'PAA CONSOLIDADO'!V58</f>
        <v>0</v>
      </c>
      <c r="Q55" s="217">
        <f>+'PAA CONSOLIDADO'!X58</f>
        <v>0</v>
      </c>
      <c r="R55" s="217">
        <f>+'PAA CONSOLIDADO'!Y58</f>
        <v>0</v>
      </c>
    </row>
    <row r="56" spans="1:18" s="217" customFormat="1" x14ac:dyDescent="0.25">
      <c r="A56" s="211">
        <f>+'PAA CONSOLIDADO'!C59</f>
        <v>0</v>
      </c>
      <c r="B56" s="211">
        <f>+'PAA CONSOLIDADO'!I59</f>
        <v>0</v>
      </c>
      <c r="C56" s="217" t="str">
        <f>+CONCATENATE('PAA CONSOLIDADO'!A59,"-",'PAA CONSOLIDADO'!D59,"-",'PAA CONSOLIDADO'!K59)</f>
        <v>--</v>
      </c>
      <c r="D56" s="217" t="e">
        <f>+VLOOKUP('PAA CONSOLIDADO'!L59,LISTAS!$D$4:$E$15,2,0)</f>
        <v>#N/A</v>
      </c>
      <c r="E56" s="217" t="e">
        <f>+VLOOKUP('PAA CONSOLIDADO'!M59,LISTAS!$D$4:$E$15,2,0)</f>
        <v>#N/A</v>
      </c>
      <c r="F56" s="217">
        <f>+'PAA CONSOLIDADO'!O59</f>
        <v>0</v>
      </c>
      <c r="G56" s="217">
        <f t="shared" si="0"/>
        <v>1</v>
      </c>
      <c r="H56" s="217" t="e">
        <f>+VLOOKUP('PAA CONSOLIDADO'!P59,LISTAS!$B$4:$C$17,2,0)</f>
        <v>#N/A</v>
      </c>
      <c r="I56" s="217" t="e">
        <f>+VLOOKUP('PAA CONSOLIDADO'!Q59,LISTAS!$B$22:$C$25,2,0)</f>
        <v>#N/A</v>
      </c>
      <c r="J56" s="219">
        <f>'PAA CONSOLIDADO'!R59</f>
        <v>0</v>
      </c>
      <c r="K56" s="219">
        <f>+'PAA CONSOLIDADO'!S59</f>
        <v>0</v>
      </c>
      <c r="L56" s="217" t="e">
        <f>+VLOOKUP('PAA CONSOLIDADO'!T59,LISTAS!$B$29:$C$31,2,0)</f>
        <v>#N/A</v>
      </c>
      <c r="M56" s="217" t="e">
        <f>+VLOOKUP('PAA CONSOLIDADO'!U59,LISTAS!$B$36:$C$39,2,0)</f>
        <v>#N/A</v>
      </c>
      <c r="N56" s="217" t="str">
        <f t="shared" si="1"/>
        <v>Unidad de Contratación (1)</v>
      </c>
      <c r="O56" s="217" t="str">
        <f t="shared" si="2"/>
        <v>CO-DC-11001</v>
      </c>
      <c r="P56" s="217">
        <f>+'PAA CONSOLIDADO'!V59</f>
        <v>0</v>
      </c>
      <c r="Q56" s="217">
        <f>+'PAA CONSOLIDADO'!X59</f>
        <v>0</v>
      </c>
      <c r="R56" s="217">
        <f>+'PAA CONSOLIDADO'!Y59</f>
        <v>0</v>
      </c>
    </row>
    <row r="57" spans="1:18" s="217" customFormat="1" x14ac:dyDescent="0.25">
      <c r="A57" s="211">
        <f>+'PAA CONSOLIDADO'!C60</f>
        <v>0</v>
      </c>
      <c r="B57" s="211">
        <f>+'PAA CONSOLIDADO'!I60</f>
        <v>0</v>
      </c>
      <c r="C57" s="217" t="str">
        <f>+CONCATENATE('PAA CONSOLIDADO'!A60,"-",'PAA CONSOLIDADO'!D60,"-",'PAA CONSOLIDADO'!K60)</f>
        <v>--</v>
      </c>
      <c r="D57" s="217" t="e">
        <f>+VLOOKUP('PAA CONSOLIDADO'!L60,LISTAS!$D$4:$E$15,2,0)</f>
        <v>#N/A</v>
      </c>
      <c r="E57" s="217" t="e">
        <f>+VLOOKUP('PAA CONSOLIDADO'!M60,LISTAS!$D$4:$E$15,2,0)</f>
        <v>#N/A</v>
      </c>
      <c r="F57" s="217">
        <f>+'PAA CONSOLIDADO'!O60</f>
        <v>0</v>
      </c>
      <c r="G57" s="217">
        <f t="shared" si="0"/>
        <v>1</v>
      </c>
      <c r="H57" s="217" t="e">
        <f>+VLOOKUP('PAA CONSOLIDADO'!P60,LISTAS!$B$4:$C$17,2,0)</f>
        <v>#N/A</v>
      </c>
      <c r="I57" s="217" t="e">
        <f>+VLOOKUP('PAA CONSOLIDADO'!Q60,LISTAS!$B$22:$C$25,2,0)</f>
        <v>#N/A</v>
      </c>
      <c r="J57" s="219">
        <f>'PAA CONSOLIDADO'!R60</f>
        <v>0</v>
      </c>
      <c r="K57" s="219">
        <f>+'PAA CONSOLIDADO'!S60</f>
        <v>0</v>
      </c>
      <c r="L57" s="217" t="e">
        <f>+VLOOKUP('PAA CONSOLIDADO'!T60,LISTAS!$B$29:$C$31,2,0)</f>
        <v>#N/A</v>
      </c>
      <c r="M57" s="217" t="e">
        <f>+VLOOKUP('PAA CONSOLIDADO'!U60,LISTAS!$B$36:$C$39,2,0)</f>
        <v>#N/A</v>
      </c>
      <c r="N57" s="217" t="str">
        <f t="shared" si="1"/>
        <v>Unidad de Contratación (1)</v>
      </c>
      <c r="O57" s="217" t="str">
        <f t="shared" si="2"/>
        <v>CO-DC-11001</v>
      </c>
      <c r="P57" s="217">
        <f>+'PAA CONSOLIDADO'!V60</f>
        <v>0</v>
      </c>
      <c r="Q57" s="217">
        <f>+'PAA CONSOLIDADO'!X60</f>
        <v>0</v>
      </c>
      <c r="R57" s="217">
        <f>+'PAA CONSOLIDADO'!Y60</f>
        <v>0</v>
      </c>
    </row>
    <row r="58" spans="1:18" s="217" customFormat="1" x14ac:dyDescent="0.25">
      <c r="A58" s="211">
        <f>+'PAA CONSOLIDADO'!C61</f>
        <v>0</v>
      </c>
      <c r="B58" s="211">
        <f>+'PAA CONSOLIDADO'!I61</f>
        <v>0</v>
      </c>
      <c r="C58" s="217" t="str">
        <f>+CONCATENATE('PAA CONSOLIDADO'!A61,"-",'PAA CONSOLIDADO'!D61,"-",'PAA CONSOLIDADO'!K61)</f>
        <v>--</v>
      </c>
      <c r="D58" s="217" t="e">
        <f>+VLOOKUP('PAA CONSOLIDADO'!L61,LISTAS!$D$4:$E$15,2,0)</f>
        <v>#N/A</v>
      </c>
      <c r="E58" s="217" t="e">
        <f>+VLOOKUP('PAA CONSOLIDADO'!M61,LISTAS!$D$4:$E$15,2,0)</f>
        <v>#N/A</v>
      </c>
      <c r="F58" s="217">
        <f>+'PAA CONSOLIDADO'!O61</f>
        <v>0</v>
      </c>
      <c r="G58" s="217">
        <f t="shared" si="0"/>
        <v>1</v>
      </c>
      <c r="H58" s="217" t="e">
        <f>+VLOOKUP('PAA CONSOLIDADO'!P61,LISTAS!$B$4:$C$17,2,0)</f>
        <v>#N/A</v>
      </c>
      <c r="I58" s="217" t="e">
        <f>+VLOOKUP('PAA CONSOLIDADO'!Q61,LISTAS!$B$22:$C$25,2,0)</f>
        <v>#N/A</v>
      </c>
      <c r="J58" s="219">
        <f>'PAA CONSOLIDADO'!R61</f>
        <v>0</v>
      </c>
      <c r="K58" s="219">
        <f>+'PAA CONSOLIDADO'!S61</f>
        <v>0</v>
      </c>
      <c r="L58" s="217" t="e">
        <f>+VLOOKUP('PAA CONSOLIDADO'!T61,LISTAS!$B$29:$C$31,2,0)</f>
        <v>#N/A</v>
      </c>
      <c r="M58" s="217" t="e">
        <f>+VLOOKUP('PAA CONSOLIDADO'!U61,LISTAS!$B$36:$C$39,2,0)</f>
        <v>#N/A</v>
      </c>
      <c r="N58" s="217" t="str">
        <f t="shared" si="1"/>
        <v>Unidad de Contratación (1)</v>
      </c>
      <c r="O58" s="217" t="str">
        <f t="shared" si="2"/>
        <v>CO-DC-11001</v>
      </c>
      <c r="P58" s="217">
        <f>+'PAA CONSOLIDADO'!V61</f>
        <v>0</v>
      </c>
      <c r="Q58" s="217">
        <f>+'PAA CONSOLIDADO'!X61</f>
        <v>0</v>
      </c>
      <c r="R58" s="217">
        <f>+'PAA CONSOLIDADO'!Y61</f>
        <v>0</v>
      </c>
    </row>
    <row r="59" spans="1:18" s="217" customFormat="1" x14ac:dyDescent="0.25">
      <c r="A59" s="211">
        <f>+'PAA CONSOLIDADO'!C62</f>
        <v>0</v>
      </c>
      <c r="B59" s="211">
        <f>+'PAA CONSOLIDADO'!I62</f>
        <v>0</v>
      </c>
      <c r="C59" s="217" t="str">
        <f>+CONCATENATE('PAA CONSOLIDADO'!A62,"-",'PAA CONSOLIDADO'!D62,"-",'PAA CONSOLIDADO'!K62)</f>
        <v>--</v>
      </c>
      <c r="D59" s="217" t="e">
        <f>+VLOOKUP('PAA CONSOLIDADO'!L62,LISTAS!$D$4:$E$15,2,0)</f>
        <v>#N/A</v>
      </c>
      <c r="E59" s="217" t="e">
        <f>+VLOOKUP('PAA CONSOLIDADO'!M62,LISTAS!$D$4:$E$15,2,0)</f>
        <v>#N/A</v>
      </c>
      <c r="F59" s="217">
        <f>+'PAA CONSOLIDADO'!O62</f>
        <v>0</v>
      </c>
      <c r="G59" s="217">
        <f t="shared" si="0"/>
        <v>1</v>
      </c>
      <c r="H59" s="217" t="e">
        <f>+VLOOKUP('PAA CONSOLIDADO'!P62,LISTAS!$B$4:$C$17,2,0)</f>
        <v>#N/A</v>
      </c>
      <c r="I59" s="217" t="e">
        <f>+VLOOKUP('PAA CONSOLIDADO'!Q62,LISTAS!$B$22:$C$25,2,0)</f>
        <v>#N/A</v>
      </c>
      <c r="J59" s="219">
        <f>'PAA CONSOLIDADO'!R62</f>
        <v>0</v>
      </c>
      <c r="K59" s="219">
        <f>+'PAA CONSOLIDADO'!S62</f>
        <v>0</v>
      </c>
      <c r="L59" s="217" t="e">
        <f>+VLOOKUP('PAA CONSOLIDADO'!T62,LISTAS!$B$29:$C$31,2,0)</f>
        <v>#N/A</v>
      </c>
      <c r="M59" s="217" t="e">
        <f>+VLOOKUP('PAA CONSOLIDADO'!U62,LISTAS!$B$36:$C$39,2,0)</f>
        <v>#N/A</v>
      </c>
      <c r="N59" s="217" t="str">
        <f t="shared" si="1"/>
        <v>Unidad de Contratación (1)</v>
      </c>
      <c r="O59" s="217" t="str">
        <f t="shared" si="2"/>
        <v>CO-DC-11001</v>
      </c>
      <c r="P59" s="217">
        <f>+'PAA CONSOLIDADO'!V62</f>
        <v>0</v>
      </c>
      <c r="Q59" s="217">
        <f>+'PAA CONSOLIDADO'!X62</f>
        <v>0</v>
      </c>
      <c r="R59" s="217">
        <f>+'PAA CONSOLIDADO'!Y62</f>
        <v>0</v>
      </c>
    </row>
    <row r="60" spans="1:18" s="217" customFormat="1" x14ac:dyDescent="0.25">
      <c r="A60" s="211">
        <f>+'PAA CONSOLIDADO'!C63</f>
        <v>0</v>
      </c>
      <c r="B60" s="211">
        <f>+'PAA CONSOLIDADO'!I63</f>
        <v>0</v>
      </c>
      <c r="C60" s="217" t="str">
        <f>+CONCATENATE('PAA CONSOLIDADO'!A63,"-",'PAA CONSOLIDADO'!D63,"-",'PAA CONSOLIDADO'!K63)</f>
        <v>--</v>
      </c>
      <c r="D60" s="217" t="e">
        <f>+VLOOKUP('PAA CONSOLIDADO'!L63,LISTAS!$D$4:$E$15,2,0)</f>
        <v>#N/A</v>
      </c>
      <c r="E60" s="217" t="e">
        <f>+VLOOKUP('PAA CONSOLIDADO'!M63,LISTAS!$D$4:$E$15,2,0)</f>
        <v>#N/A</v>
      </c>
      <c r="F60" s="217">
        <f>+'PAA CONSOLIDADO'!O63</f>
        <v>0</v>
      </c>
      <c r="G60" s="217">
        <f t="shared" si="0"/>
        <v>1</v>
      </c>
      <c r="H60" s="217" t="e">
        <f>+VLOOKUP('PAA CONSOLIDADO'!P63,LISTAS!$B$4:$C$17,2,0)</f>
        <v>#N/A</v>
      </c>
      <c r="I60" s="217" t="e">
        <f>+VLOOKUP('PAA CONSOLIDADO'!Q63,LISTAS!$B$22:$C$25,2,0)</f>
        <v>#N/A</v>
      </c>
      <c r="J60" s="219">
        <f>'PAA CONSOLIDADO'!R63</f>
        <v>0</v>
      </c>
      <c r="K60" s="219">
        <f>+'PAA CONSOLIDADO'!S63</f>
        <v>0</v>
      </c>
      <c r="L60" s="217" t="e">
        <f>+VLOOKUP('PAA CONSOLIDADO'!T63,LISTAS!$B$29:$C$31,2,0)</f>
        <v>#N/A</v>
      </c>
      <c r="M60" s="217" t="e">
        <f>+VLOOKUP('PAA CONSOLIDADO'!U63,LISTAS!$B$36:$C$39,2,0)</f>
        <v>#N/A</v>
      </c>
      <c r="N60" s="217" t="str">
        <f t="shared" si="1"/>
        <v>Unidad de Contratación (1)</v>
      </c>
      <c r="O60" s="217" t="str">
        <f t="shared" si="2"/>
        <v>CO-DC-11001</v>
      </c>
      <c r="P60" s="217">
        <f>+'PAA CONSOLIDADO'!V63</f>
        <v>0</v>
      </c>
      <c r="Q60" s="217">
        <f>+'PAA CONSOLIDADO'!X63</f>
        <v>0</v>
      </c>
      <c r="R60" s="217">
        <f>+'PAA CONSOLIDADO'!Y63</f>
        <v>0</v>
      </c>
    </row>
    <row r="61" spans="1:18" s="217" customFormat="1" x14ac:dyDescent="0.25">
      <c r="A61" s="211">
        <f>+'PAA CONSOLIDADO'!C64</f>
        <v>0</v>
      </c>
      <c r="B61" s="211">
        <f>+'PAA CONSOLIDADO'!I64</f>
        <v>0</v>
      </c>
      <c r="C61" s="217" t="str">
        <f>+CONCATENATE('PAA CONSOLIDADO'!A64,"-",'PAA CONSOLIDADO'!D64,"-",'PAA CONSOLIDADO'!K64)</f>
        <v>--</v>
      </c>
      <c r="D61" s="217" t="e">
        <f>+VLOOKUP('PAA CONSOLIDADO'!L64,LISTAS!$D$4:$E$15,2,0)</f>
        <v>#N/A</v>
      </c>
      <c r="E61" s="217" t="e">
        <f>+VLOOKUP('PAA CONSOLIDADO'!M64,LISTAS!$D$4:$E$15,2,0)</f>
        <v>#N/A</v>
      </c>
      <c r="F61" s="217">
        <f>+'PAA CONSOLIDADO'!O64</f>
        <v>0</v>
      </c>
      <c r="G61" s="217">
        <f t="shared" si="0"/>
        <v>1</v>
      </c>
      <c r="H61" s="217" t="e">
        <f>+VLOOKUP('PAA CONSOLIDADO'!P64,LISTAS!$B$4:$C$17,2,0)</f>
        <v>#N/A</v>
      </c>
      <c r="I61" s="217" t="e">
        <f>+VLOOKUP('PAA CONSOLIDADO'!Q64,LISTAS!$B$22:$C$25,2,0)</f>
        <v>#N/A</v>
      </c>
      <c r="J61" s="219">
        <f>'PAA CONSOLIDADO'!R64</f>
        <v>0</v>
      </c>
      <c r="K61" s="219">
        <f>+'PAA CONSOLIDADO'!S64</f>
        <v>0</v>
      </c>
      <c r="L61" s="217" t="e">
        <f>+VLOOKUP('PAA CONSOLIDADO'!T64,LISTAS!$B$29:$C$31,2,0)</f>
        <v>#N/A</v>
      </c>
      <c r="M61" s="217" t="e">
        <f>+VLOOKUP('PAA CONSOLIDADO'!U64,LISTAS!$B$36:$C$39,2,0)</f>
        <v>#N/A</v>
      </c>
      <c r="N61" s="217" t="str">
        <f t="shared" si="1"/>
        <v>Unidad de Contratación (1)</v>
      </c>
      <c r="O61" s="217" t="str">
        <f t="shared" si="2"/>
        <v>CO-DC-11001</v>
      </c>
      <c r="P61" s="217">
        <f>+'PAA CONSOLIDADO'!V64</f>
        <v>0</v>
      </c>
      <c r="Q61" s="217">
        <f>+'PAA CONSOLIDADO'!X64</f>
        <v>0</v>
      </c>
      <c r="R61" s="217">
        <f>+'PAA CONSOLIDADO'!Y64</f>
        <v>0</v>
      </c>
    </row>
    <row r="62" spans="1:18" s="217" customFormat="1" x14ac:dyDescent="0.25">
      <c r="A62" s="211">
        <f>+'PAA CONSOLIDADO'!C65</f>
        <v>0</v>
      </c>
      <c r="B62" s="211">
        <f>+'PAA CONSOLIDADO'!I65</f>
        <v>0</v>
      </c>
      <c r="C62" s="217" t="str">
        <f>+CONCATENATE('PAA CONSOLIDADO'!A65,"-",'PAA CONSOLIDADO'!D65,"-",'PAA CONSOLIDADO'!K65)</f>
        <v>--</v>
      </c>
      <c r="D62" s="217" t="e">
        <f>+VLOOKUP('PAA CONSOLIDADO'!L65,LISTAS!$D$4:$E$15,2,0)</f>
        <v>#N/A</v>
      </c>
      <c r="E62" s="217" t="e">
        <f>+VLOOKUP('PAA CONSOLIDADO'!M65,LISTAS!$D$4:$E$15,2,0)</f>
        <v>#N/A</v>
      </c>
      <c r="F62" s="217">
        <f>+'PAA CONSOLIDADO'!O65</f>
        <v>0</v>
      </c>
      <c r="G62" s="217">
        <f t="shared" si="0"/>
        <v>1</v>
      </c>
      <c r="H62" s="217" t="e">
        <f>+VLOOKUP('PAA CONSOLIDADO'!P65,LISTAS!$B$4:$C$17,2,0)</f>
        <v>#N/A</v>
      </c>
      <c r="I62" s="217" t="e">
        <f>+VLOOKUP('PAA CONSOLIDADO'!Q65,LISTAS!$B$22:$C$25,2,0)</f>
        <v>#N/A</v>
      </c>
      <c r="J62" s="219">
        <f>'PAA CONSOLIDADO'!R65</f>
        <v>0</v>
      </c>
      <c r="K62" s="219">
        <f>+'PAA CONSOLIDADO'!S65</f>
        <v>0</v>
      </c>
      <c r="L62" s="217" t="e">
        <f>+VLOOKUP('PAA CONSOLIDADO'!T65,LISTAS!$B$29:$C$31,2,0)</f>
        <v>#N/A</v>
      </c>
      <c r="M62" s="217" t="e">
        <f>+VLOOKUP('PAA CONSOLIDADO'!U65,LISTAS!$B$36:$C$39,2,0)</f>
        <v>#N/A</v>
      </c>
      <c r="N62" s="217" t="str">
        <f t="shared" si="1"/>
        <v>Unidad de Contratación (1)</v>
      </c>
      <c r="O62" s="217" t="str">
        <f t="shared" si="2"/>
        <v>CO-DC-11001</v>
      </c>
      <c r="P62" s="217">
        <f>+'PAA CONSOLIDADO'!V65</f>
        <v>0</v>
      </c>
      <c r="Q62" s="217">
        <f>+'PAA CONSOLIDADO'!X65</f>
        <v>0</v>
      </c>
      <c r="R62" s="217">
        <f>+'PAA CONSOLIDADO'!Y65</f>
        <v>0</v>
      </c>
    </row>
    <row r="63" spans="1:18" s="217" customFormat="1" x14ac:dyDescent="0.25">
      <c r="A63" s="211">
        <f>+'PAA CONSOLIDADO'!C66</f>
        <v>0</v>
      </c>
      <c r="B63" s="211">
        <f>+'PAA CONSOLIDADO'!I66</f>
        <v>0</v>
      </c>
      <c r="C63" s="217" t="str">
        <f>+CONCATENATE('PAA CONSOLIDADO'!A66,"-",'PAA CONSOLIDADO'!D66,"-",'PAA CONSOLIDADO'!K66)</f>
        <v>--</v>
      </c>
      <c r="D63" s="217" t="e">
        <f>+VLOOKUP('PAA CONSOLIDADO'!L66,LISTAS!$D$4:$E$15,2,0)</f>
        <v>#N/A</v>
      </c>
      <c r="E63" s="217" t="e">
        <f>+VLOOKUP('PAA CONSOLIDADO'!M66,LISTAS!$D$4:$E$15,2,0)</f>
        <v>#N/A</v>
      </c>
      <c r="F63" s="217">
        <f>+'PAA CONSOLIDADO'!O66</f>
        <v>0</v>
      </c>
      <c r="G63" s="217">
        <f t="shared" si="0"/>
        <v>1</v>
      </c>
      <c r="H63" s="217" t="e">
        <f>+VLOOKUP('PAA CONSOLIDADO'!P66,LISTAS!$B$4:$C$17,2,0)</f>
        <v>#N/A</v>
      </c>
      <c r="I63" s="217" t="e">
        <f>+VLOOKUP('PAA CONSOLIDADO'!Q66,LISTAS!$B$22:$C$25,2,0)</f>
        <v>#N/A</v>
      </c>
      <c r="J63" s="219">
        <f>'PAA CONSOLIDADO'!R66</f>
        <v>0</v>
      </c>
      <c r="K63" s="219">
        <f>+'PAA CONSOLIDADO'!S66</f>
        <v>0</v>
      </c>
      <c r="L63" s="217" t="e">
        <f>+VLOOKUP('PAA CONSOLIDADO'!T66,LISTAS!$B$29:$C$31,2,0)</f>
        <v>#N/A</v>
      </c>
      <c r="M63" s="217" t="e">
        <f>+VLOOKUP('PAA CONSOLIDADO'!U66,LISTAS!$B$36:$C$39,2,0)</f>
        <v>#N/A</v>
      </c>
      <c r="N63" s="217" t="str">
        <f t="shared" si="1"/>
        <v>Unidad de Contratación (1)</v>
      </c>
      <c r="O63" s="217" t="str">
        <f t="shared" si="2"/>
        <v>CO-DC-11001</v>
      </c>
      <c r="P63" s="217">
        <f>+'PAA CONSOLIDADO'!V66</f>
        <v>0</v>
      </c>
      <c r="Q63" s="217">
        <f>+'PAA CONSOLIDADO'!X66</f>
        <v>0</v>
      </c>
      <c r="R63" s="217">
        <f>+'PAA CONSOLIDADO'!Y66</f>
        <v>0</v>
      </c>
    </row>
    <row r="64" spans="1:18" s="217" customFormat="1" x14ac:dyDescent="0.25">
      <c r="A64" s="211">
        <f>+'PAA CONSOLIDADO'!C67</f>
        <v>0</v>
      </c>
      <c r="B64" s="211">
        <f>+'PAA CONSOLIDADO'!I67</f>
        <v>0</v>
      </c>
      <c r="C64" s="217" t="str">
        <f>+CONCATENATE('PAA CONSOLIDADO'!A67,"-",'PAA CONSOLIDADO'!D67,"-",'PAA CONSOLIDADO'!K67)</f>
        <v>--</v>
      </c>
      <c r="D64" s="217" t="e">
        <f>+VLOOKUP('PAA CONSOLIDADO'!L67,LISTAS!$D$4:$E$15,2,0)</f>
        <v>#N/A</v>
      </c>
      <c r="E64" s="217" t="e">
        <f>+VLOOKUP('PAA CONSOLIDADO'!M67,LISTAS!$D$4:$E$15,2,0)</f>
        <v>#N/A</v>
      </c>
      <c r="F64" s="217">
        <f>+'PAA CONSOLIDADO'!O67</f>
        <v>0</v>
      </c>
      <c r="G64" s="217">
        <f t="shared" si="0"/>
        <v>1</v>
      </c>
      <c r="H64" s="217" t="e">
        <f>+VLOOKUP('PAA CONSOLIDADO'!P67,LISTAS!$B$4:$C$17,2,0)</f>
        <v>#N/A</v>
      </c>
      <c r="I64" s="217" t="e">
        <f>+VLOOKUP('PAA CONSOLIDADO'!Q67,LISTAS!$B$22:$C$25,2,0)</f>
        <v>#N/A</v>
      </c>
      <c r="J64" s="219">
        <f>'PAA CONSOLIDADO'!R67</f>
        <v>0</v>
      </c>
      <c r="K64" s="219">
        <f>+'PAA CONSOLIDADO'!S67</f>
        <v>0</v>
      </c>
      <c r="L64" s="217" t="e">
        <f>+VLOOKUP('PAA CONSOLIDADO'!T67,LISTAS!$B$29:$C$31,2,0)</f>
        <v>#N/A</v>
      </c>
      <c r="M64" s="217" t="e">
        <f>+VLOOKUP('PAA CONSOLIDADO'!U67,LISTAS!$B$36:$C$39,2,0)</f>
        <v>#N/A</v>
      </c>
      <c r="N64" s="217" t="str">
        <f t="shared" si="1"/>
        <v>Unidad de Contratación (1)</v>
      </c>
      <c r="O64" s="217" t="str">
        <f t="shared" si="2"/>
        <v>CO-DC-11001</v>
      </c>
      <c r="P64" s="217">
        <f>+'PAA CONSOLIDADO'!V67</f>
        <v>0</v>
      </c>
      <c r="Q64" s="217">
        <f>+'PAA CONSOLIDADO'!X67</f>
        <v>0</v>
      </c>
      <c r="R64" s="217">
        <f>+'PAA CONSOLIDADO'!Y67</f>
        <v>0</v>
      </c>
    </row>
    <row r="65" spans="1:18" s="217" customFormat="1" x14ac:dyDescent="0.25">
      <c r="A65" s="211">
        <f>+'PAA CONSOLIDADO'!C68</f>
        <v>0</v>
      </c>
      <c r="B65" s="211">
        <f>+'PAA CONSOLIDADO'!I68</f>
        <v>0</v>
      </c>
      <c r="C65" s="217" t="str">
        <f>+CONCATENATE('PAA CONSOLIDADO'!A68,"-",'PAA CONSOLIDADO'!D68,"-",'PAA CONSOLIDADO'!K68)</f>
        <v>--</v>
      </c>
      <c r="D65" s="217" t="e">
        <f>+VLOOKUP('PAA CONSOLIDADO'!L68,LISTAS!$D$4:$E$15,2,0)</f>
        <v>#N/A</v>
      </c>
      <c r="E65" s="217" t="e">
        <f>+VLOOKUP('PAA CONSOLIDADO'!M68,LISTAS!$D$4:$E$15,2,0)</f>
        <v>#N/A</v>
      </c>
      <c r="F65" s="217">
        <f>+'PAA CONSOLIDADO'!O68</f>
        <v>0</v>
      </c>
      <c r="G65" s="217">
        <f t="shared" si="0"/>
        <v>1</v>
      </c>
      <c r="H65" s="217" t="e">
        <f>+VLOOKUP('PAA CONSOLIDADO'!P68,LISTAS!$B$4:$C$17,2,0)</f>
        <v>#N/A</v>
      </c>
      <c r="I65" s="217" t="e">
        <f>+VLOOKUP('PAA CONSOLIDADO'!Q68,LISTAS!$B$22:$C$25,2,0)</f>
        <v>#N/A</v>
      </c>
      <c r="J65" s="219">
        <f>'PAA CONSOLIDADO'!R68</f>
        <v>0</v>
      </c>
      <c r="K65" s="219">
        <f>+'PAA CONSOLIDADO'!S68</f>
        <v>0</v>
      </c>
      <c r="L65" s="217" t="e">
        <f>+VLOOKUP('PAA CONSOLIDADO'!T68,LISTAS!$B$29:$C$31,2,0)</f>
        <v>#N/A</v>
      </c>
      <c r="M65" s="217" t="e">
        <f>+VLOOKUP('PAA CONSOLIDADO'!U68,LISTAS!$B$36:$C$39,2,0)</f>
        <v>#N/A</v>
      </c>
      <c r="N65" s="217" t="str">
        <f t="shared" si="1"/>
        <v>Unidad de Contratación (1)</v>
      </c>
      <c r="O65" s="217" t="str">
        <f t="shared" si="2"/>
        <v>CO-DC-11001</v>
      </c>
      <c r="P65" s="217">
        <f>+'PAA CONSOLIDADO'!V68</f>
        <v>0</v>
      </c>
      <c r="Q65" s="217">
        <f>+'PAA CONSOLIDADO'!X68</f>
        <v>0</v>
      </c>
      <c r="R65" s="217">
        <f>+'PAA CONSOLIDADO'!Y68</f>
        <v>0</v>
      </c>
    </row>
    <row r="66" spans="1:18" s="217" customFormat="1" x14ac:dyDescent="0.25">
      <c r="A66" s="211">
        <f>+'PAA CONSOLIDADO'!C69</f>
        <v>0</v>
      </c>
      <c r="B66" s="211">
        <f>+'PAA CONSOLIDADO'!I69</f>
        <v>0</v>
      </c>
      <c r="C66" s="217" t="str">
        <f>+CONCATENATE('PAA CONSOLIDADO'!A69,"-",'PAA CONSOLIDADO'!D69,"-",'PAA CONSOLIDADO'!K69)</f>
        <v>--</v>
      </c>
      <c r="D66" s="217" t="e">
        <f>+VLOOKUP('PAA CONSOLIDADO'!L69,LISTAS!$D$4:$E$15,2,0)</f>
        <v>#N/A</v>
      </c>
      <c r="E66" s="217" t="e">
        <f>+VLOOKUP('PAA CONSOLIDADO'!M69,LISTAS!$D$4:$E$15,2,0)</f>
        <v>#N/A</v>
      </c>
      <c r="F66" s="217">
        <f>+'PAA CONSOLIDADO'!O69</f>
        <v>0</v>
      </c>
      <c r="G66" s="217">
        <f t="shared" si="0"/>
        <v>1</v>
      </c>
      <c r="H66" s="217" t="e">
        <f>+VLOOKUP('PAA CONSOLIDADO'!P69,LISTAS!$B$4:$C$17,2,0)</f>
        <v>#N/A</v>
      </c>
      <c r="I66" s="217" t="e">
        <f>+VLOOKUP('PAA CONSOLIDADO'!Q69,LISTAS!$B$22:$C$25,2,0)</f>
        <v>#N/A</v>
      </c>
      <c r="J66" s="219">
        <f>'PAA CONSOLIDADO'!R69</f>
        <v>0</v>
      </c>
      <c r="K66" s="219">
        <f>+'PAA CONSOLIDADO'!S69</f>
        <v>0</v>
      </c>
      <c r="L66" s="217" t="e">
        <f>+VLOOKUP('PAA CONSOLIDADO'!T69,LISTAS!$B$29:$C$31,2,0)</f>
        <v>#N/A</v>
      </c>
      <c r="M66" s="217" t="e">
        <f>+VLOOKUP('PAA CONSOLIDADO'!U69,LISTAS!$B$36:$C$39,2,0)</f>
        <v>#N/A</v>
      </c>
      <c r="N66" s="217" t="str">
        <f t="shared" si="1"/>
        <v>Unidad de Contratación (1)</v>
      </c>
      <c r="O66" s="217" t="str">
        <f t="shared" si="2"/>
        <v>CO-DC-11001</v>
      </c>
      <c r="P66" s="217">
        <f>+'PAA CONSOLIDADO'!V69</f>
        <v>0</v>
      </c>
      <c r="Q66" s="217">
        <f>+'PAA CONSOLIDADO'!X69</f>
        <v>0</v>
      </c>
      <c r="R66" s="217">
        <f>+'PAA CONSOLIDADO'!Y69</f>
        <v>0</v>
      </c>
    </row>
    <row r="67" spans="1:18" s="217" customFormat="1" x14ac:dyDescent="0.25">
      <c r="A67" s="211">
        <f>+'PAA CONSOLIDADO'!C70</f>
        <v>0</v>
      </c>
      <c r="B67" s="211">
        <f>+'PAA CONSOLIDADO'!I70</f>
        <v>0</v>
      </c>
      <c r="C67" s="217" t="str">
        <f>+CONCATENATE('PAA CONSOLIDADO'!A70,"-",'PAA CONSOLIDADO'!D70,"-",'PAA CONSOLIDADO'!K70)</f>
        <v>--</v>
      </c>
      <c r="D67" s="217" t="e">
        <f>+VLOOKUP('PAA CONSOLIDADO'!L70,LISTAS!$D$4:$E$15,2,0)</f>
        <v>#N/A</v>
      </c>
      <c r="E67" s="217" t="e">
        <f>+VLOOKUP('PAA CONSOLIDADO'!M70,LISTAS!$D$4:$E$15,2,0)</f>
        <v>#N/A</v>
      </c>
      <c r="F67" s="217">
        <f>+'PAA CONSOLIDADO'!O70</f>
        <v>0</v>
      </c>
      <c r="G67" s="217">
        <f t="shared" si="0"/>
        <v>1</v>
      </c>
      <c r="H67" s="217" t="e">
        <f>+VLOOKUP('PAA CONSOLIDADO'!P70,LISTAS!$B$4:$C$17,2,0)</f>
        <v>#N/A</v>
      </c>
      <c r="I67" s="217" t="e">
        <f>+VLOOKUP('PAA CONSOLIDADO'!Q70,LISTAS!$B$22:$C$25,2,0)</f>
        <v>#N/A</v>
      </c>
      <c r="J67" s="219">
        <f>'PAA CONSOLIDADO'!R70</f>
        <v>0</v>
      </c>
      <c r="K67" s="219">
        <f>+'PAA CONSOLIDADO'!S70</f>
        <v>0</v>
      </c>
      <c r="L67" s="217" t="e">
        <f>+VLOOKUP('PAA CONSOLIDADO'!T70,LISTAS!$B$29:$C$31,2,0)</f>
        <v>#N/A</v>
      </c>
      <c r="M67" s="217" t="e">
        <f>+VLOOKUP('PAA CONSOLIDADO'!U70,LISTAS!$B$36:$C$39,2,0)</f>
        <v>#N/A</v>
      </c>
      <c r="N67" s="217" t="str">
        <f t="shared" si="1"/>
        <v>Unidad de Contratación (1)</v>
      </c>
      <c r="O67" s="217" t="str">
        <f t="shared" si="2"/>
        <v>CO-DC-11001</v>
      </c>
      <c r="P67" s="217">
        <f>+'PAA CONSOLIDADO'!V70</f>
        <v>0</v>
      </c>
      <c r="Q67" s="217">
        <f>+'PAA CONSOLIDADO'!X70</f>
        <v>0</v>
      </c>
      <c r="R67" s="217">
        <f>+'PAA CONSOLIDADO'!Y70</f>
        <v>0</v>
      </c>
    </row>
    <row r="68" spans="1:18" s="217" customFormat="1" x14ac:dyDescent="0.25">
      <c r="A68" s="211">
        <f>+'PAA CONSOLIDADO'!C71</f>
        <v>0</v>
      </c>
      <c r="B68" s="211">
        <f>+'PAA CONSOLIDADO'!I71</f>
        <v>0</v>
      </c>
      <c r="C68" s="217" t="str">
        <f>+CONCATENATE('PAA CONSOLIDADO'!A71,"-",'PAA CONSOLIDADO'!D71,"-",'PAA CONSOLIDADO'!K71)</f>
        <v>--</v>
      </c>
      <c r="D68" s="217" t="e">
        <f>+VLOOKUP('PAA CONSOLIDADO'!L71,LISTAS!$D$4:$E$15,2,0)</f>
        <v>#N/A</v>
      </c>
      <c r="E68" s="217" t="e">
        <f>+VLOOKUP('PAA CONSOLIDADO'!M71,LISTAS!$D$4:$E$15,2,0)</f>
        <v>#N/A</v>
      </c>
      <c r="F68" s="217">
        <f>+'PAA CONSOLIDADO'!O71</f>
        <v>0</v>
      </c>
      <c r="G68" s="217">
        <f t="shared" si="0"/>
        <v>1</v>
      </c>
      <c r="H68" s="217" t="e">
        <f>+VLOOKUP('PAA CONSOLIDADO'!P71,LISTAS!$B$4:$C$17,2,0)</f>
        <v>#N/A</v>
      </c>
      <c r="I68" s="217" t="e">
        <f>+VLOOKUP('PAA CONSOLIDADO'!Q71,LISTAS!$B$22:$C$25,2,0)</f>
        <v>#N/A</v>
      </c>
      <c r="J68" s="219">
        <f>'PAA CONSOLIDADO'!R71</f>
        <v>0</v>
      </c>
      <c r="K68" s="219">
        <f>+'PAA CONSOLIDADO'!S71</f>
        <v>0</v>
      </c>
      <c r="L68" s="217" t="e">
        <f>+VLOOKUP('PAA CONSOLIDADO'!T71,LISTAS!$B$29:$C$31,2,0)</f>
        <v>#N/A</v>
      </c>
      <c r="M68" s="217" t="e">
        <f>+VLOOKUP('PAA CONSOLIDADO'!U71,LISTAS!$B$36:$C$39,2,0)</f>
        <v>#N/A</v>
      </c>
      <c r="N68" s="217" t="str">
        <f t="shared" si="1"/>
        <v>Unidad de Contratación (1)</v>
      </c>
      <c r="O68" s="217" t="str">
        <f t="shared" si="2"/>
        <v>CO-DC-11001</v>
      </c>
      <c r="P68" s="217">
        <f>+'PAA CONSOLIDADO'!V71</f>
        <v>0</v>
      </c>
      <c r="Q68" s="217">
        <f>+'PAA CONSOLIDADO'!X71</f>
        <v>0</v>
      </c>
      <c r="R68" s="217">
        <f>+'PAA CONSOLIDADO'!Y71</f>
        <v>0</v>
      </c>
    </row>
    <row r="69" spans="1:18" s="217" customFormat="1" x14ac:dyDescent="0.25">
      <c r="A69" s="211">
        <f>+'PAA CONSOLIDADO'!C72</f>
        <v>0</v>
      </c>
      <c r="B69" s="211">
        <f>+'PAA CONSOLIDADO'!I72</f>
        <v>0</v>
      </c>
      <c r="C69" s="217" t="str">
        <f>+CONCATENATE('PAA CONSOLIDADO'!A72,"-",'PAA CONSOLIDADO'!D72,"-",'PAA CONSOLIDADO'!K72)</f>
        <v>--</v>
      </c>
      <c r="D69" s="217" t="e">
        <f>+VLOOKUP('PAA CONSOLIDADO'!L72,LISTAS!$D$4:$E$15,2,0)</f>
        <v>#N/A</v>
      </c>
      <c r="E69" s="217" t="e">
        <f>+VLOOKUP('PAA CONSOLIDADO'!M72,LISTAS!$D$4:$E$15,2,0)</f>
        <v>#N/A</v>
      </c>
      <c r="F69" s="217">
        <f>+'PAA CONSOLIDADO'!O72</f>
        <v>0</v>
      </c>
      <c r="G69" s="217">
        <f t="shared" ref="G69:G132" si="3">+IF(ISBLANK(B69),"",1)</f>
        <v>1</v>
      </c>
      <c r="H69" s="217" t="e">
        <f>+VLOOKUP('PAA CONSOLIDADO'!P72,LISTAS!$B$4:$C$17,2,0)</f>
        <v>#N/A</v>
      </c>
      <c r="I69" s="217" t="e">
        <f>+VLOOKUP('PAA CONSOLIDADO'!Q72,LISTAS!$B$22:$C$25,2,0)</f>
        <v>#N/A</v>
      </c>
      <c r="J69" s="219">
        <f>'PAA CONSOLIDADO'!R72</f>
        <v>0</v>
      </c>
      <c r="K69" s="219">
        <f>+'PAA CONSOLIDADO'!S72</f>
        <v>0</v>
      </c>
      <c r="L69" s="217" t="e">
        <f>+VLOOKUP('PAA CONSOLIDADO'!T72,LISTAS!$B$29:$C$31,2,0)</f>
        <v>#N/A</v>
      </c>
      <c r="M69" s="217" t="e">
        <f>+VLOOKUP('PAA CONSOLIDADO'!U72,LISTAS!$B$36:$C$39,2,0)</f>
        <v>#N/A</v>
      </c>
      <c r="N69" s="217" t="str">
        <f t="shared" ref="N69:N132" si="4">+IF(ISBLANK(B69),"","Unidad de Contratación (1)")</f>
        <v>Unidad de Contratación (1)</v>
      </c>
      <c r="O69" s="217" t="str">
        <f t="shared" ref="O69:O132" si="5">+IF(ISBLANK(B69),"","CO-DC-11001")</f>
        <v>CO-DC-11001</v>
      </c>
      <c r="P69" s="217">
        <f>+'PAA CONSOLIDADO'!V72</f>
        <v>0</v>
      </c>
      <c r="Q69" s="217">
        <f>+'PAA CONSOLIDADO'!X72</f>
        <v>0</v>
      </c>
      <c r="R69" s="217">
        <f>+'PAA CONSOLIDADO'!Y72</f>
        <v>0</v>
      </c>
    </row>
    <row r="70" spans="1:18" s="217" customFormat="1" x14ac:dyDescent="0.25">
      <c r="A70" s="211">
        <f>+'PAA CONSOLIDADO'!C73</f>
        <v>0</v>
      </c>
      <c r="B70" s="211">
        <f>+'PAA CONSOLIDADO'!I73</f>
        <v>0</v>
      </c>
      <c r="C70" s="217" t="str">
        <f>+CONCATENATE('PAA CONSOLIDADO'!A73,"-",'PAA CONSOLIDADO'!D73,"-",'PAA CONSOLIDADO'!K73)</f>
        <v>--</v>
      </c>
      <c r="D70" s="217" t="e">
        <f>+VLOOKUP('PAA CONSOLIDADO'!L73,LISTAS!$D$4:$E$15,2,0)</f>
        <v>#N/A</v>
      </c>
      <c r="E70" s="217" t="e">
        <f>+VLOOKUP('PAA CONSOLIDADO'!M73,LISTAS!$D$4:$E$15,2,0)</f>
        <v>#N/A</v>
      </c>
      <c r="F70" s="217">
        <f>+'PAA CONSOLIDADO'!O73</f>
        <v>0</v>
      </c>
      <c r="G70" s="217">
        <f t="shared" si="3"/>
        <v>1</v>
      </c>
      <c r="H70" s="217" t="e">
        <f>+VLOOKUP('PAA CONSOLIDADO'!P73,LISTAS!$B$4:$C$17,2,0)</f>
        <v>#N/A</v>
      </c>
      <c r="I70" s="217" t="e">
        <f>+VLOOKUP('PAA CONSOLIDADO'!Q73,LISTAS!$B$22:$C$25,2,0)</f>
        <v>#N/A</v>
      </c>
      <c r="J70" s="219">
        <f>'PAA CONSOLIDADO'!R73</f>
        <v>0</v>
      </c>
      <c r="K70" s="219">
        <f>+'PAA CONSOLIDADO'!S73</f>
        <v>0</v>
      </c>
      <c r="L70" s="217" t="e">
        <f>+VLOOKUP('PAA CONSOLIDADO'!T73,LISTAS!$B$29:$C$31,2,0)</f>
        <v>#N/A</v>
      </c>
      <c r="M70" s="217" t="e">
        <f>+VLOOKUP('PAA CONSOLIDADO'!U73,LISTAS!$B$36:$C$39,2,0)</f>
        <v>#N/A</v>
      </c>
      <c r="N70" s="217" t="str">
        <f t="shared" si="4"/>
        <v>Unidad de Contratación (1)</v>
      </c>
      <c r="O70" s="217" t="str">
        <f t="shared" si="5"/>
        <v>CO-DC-11001</v>
      </c>
      <c r="P70" s="217">
        <f>+'PAA CONSOLIDADO'!V73</f>
        <v>0</v>
      </c>
      <c r="Q70" s="217">
        <f>+'PAA CONSOLIDADO'!X73</f>
        <v>0</v>
      </c>
      <c r="R70" s="217">
        <f>+'PAA CONSOLIDADO'!Y73</f>
        <v>0</v>
      </c>
    </row>
    <row r="71" spans="1:18" s="217" customFormat="1" x14ac:dyDescent="0.25">
      <c r="A71" s="211">
        <f>+'PAA CONSOLIDADO'!C74</f>
        <v>0</v>
      </c>
      <c r="B71" s="211">
        <f>+'PAA CONSOLIDADO'!I74</f>
        <v>0</v>
      </c>
      <c r="C71" s="217" t="str">
        <f>+CONCATENATE('PAA CONSOLIDADO'!A74,"-",'PAA CONSOLIDADO'!D74,"-",'PAA CONSOLIDADO'!K74)</f>
        <v>--</v>
      </c>
      <c r="D71" s="217" t="e">
        <f>+VLOOKUP('PAA CONSOLIDADO'!L74,LISTAS!$D$4:$E$15,2,0)</f>
        <v>#N/A</v>
      </c>
      <c r="E71" s="217" t="e">
        <f>+VLOOKUP('PAA CONSOLIDADO'!M74,LISTAS!$D$4:$E$15,2,0)</f>
        <v>#N/A</v>
      </c>
      <c r="F71" s="217">
        <f>+'PAA CONSOLIDADO'!O74</f>
        <v>0</v>
      </c>
      <c r="G71" s="217">
        <f t="shared" si="3"/>
        <v>1</v>
      </c>
      <c r="H71" s="217" t="e">
        <f>+VLOOKUP('PAA CONSOLIDADO'!P74,LISTAS!$B$4:$C$17,2,0)</f>
        <v>#N/A</v>
      </c>
      <c r="I71" s="217" t="e">
        <f>+VLOOKUP('PAA CONSOLIDADO'!Q74,LISTAS!$B$22:$C$25,2,0)</f>
        <v>#N/A</v>
      </c>
      <c r="J71" s="219">
        <f>'PAA CONSOLIDADO'!R74</f>
        <v>0</v>
      </c>
      <c r="K71" s="219">
        <f>+'PAA CONSOLIDADO'!S74</f>
        <v>0</v>
      </c>
      <c r="L71" s="217" t="e">
        <f>+VLOOKUP('PAA CONSOLIDADO'!T74,LISTAS!$B$29:$C$31,2,0)</f>
        <v>#N/A</v>
      </c>
      <c r="M71" s="217" t="e">
        <f>+VLOOKUP('PAA CONSOLIDADO'!U74,LISTAS!$B$36:$C$39,2,0)</f>
        <v>#N/A</v>
      </c>
      <c r="N71" s="217" t="str">
        <f t="shared" si="4"/>
        <v>Unidad de Contratación (1)</v>
      </c>
      <c r="O71" s="217" t="str">
        <f t="shared" si="5"/>
        <v>CO-DC-11001</v>
      </c>
      <c r="P71" s="217">
        <f>+'PAA CONSOLIDADO'!V74</f>
        <v>0</v>
      </c>
      <c r="Q71" s="217">
        <f>+'PAA CONSOLIDADO'!X74</f>
        <v>0</v>
      </c>
      <c r="R71" s="217">
        <f>+'PAA CONSOLIDADO'!Y74</f>
        <v>0</v>
      </c>
    </row>
    <row r="72" spans="1:18" s="217" customFormat="1" x14ac:dyDescent="0.25">
      <c r="A72" s="211">
        <f>+'PAA CONSOLIDADO'!C75</f>
        <v>0</v>
      </c>
      <c r="B72" s="211">
        <f>+'PAA CONSOLIDADO'!I75</f>
        <v>0</v>
      </c>
      <c r="C72" s="217" t="str">
        <f>+CONCATENATE('PAA CONSOLIDADO'!A75,"-",'PAA CONSOLIDADO'!D75,"-",'PAA CONSOLIDADO'!K75)</f>
        <v>--</v>
      </c>
      <c r="D72" s="217" t="e">
        <f>+VLOOKUP('PAA CONSOLIDADO'!L75,LISTAS!$D$4:$E$15,2,0)</f>
        <v>#N/A</v>
      </c>
      <c r="E72" s="217" t="e">
        <f>+VLOOKUP('PAA CONSOLIDADO'!M75,LISTAS!$D$4:$E$15,2,0)</f>
        <v>#N/A</v>
      </c>
      <c r="F72" s="217">
        <f>+'PAA CONSOLIDADO'!O75</f>
        <v>0</v>
      </c>
      <c r="G72" s="217">
        <f t="shared" si="3"/>
        <v>1</v>
      </c>
      <c r="H72" s="217" t="e">
        <f>+VLOOKUP('PAA CONSOLIDADO'!P75,LISTAS!$B$4:$C$17,2,0)</f>
        <v>#N/A</v>
      </c>
      <c r="I72" s="217" t="e">
        <f>+VLOOKUP('PAA CONSOLIDADO'!Q75,LISTAS!$B$22:$C$25,2,0)</f>
        <v>#N/A</v>
      </c>
      <c r="J72" s="219">
        <f>'PAA CONSOLIDADO'!R75</f>
        <v>0</v>
      </c>
      <c r="K72" s="219">
        <f>+'PAA CONSOLIDADO'!S75</f>
        <v>0</v>
      </c>
      <c r="L72" s="217" t="e">
        <f>+VLOOKUP('PAA CONSOLIDADO'!T75,LISTAS!$B$29:$C$31,2,0)</f>
        <v>#N/A</v>
      </c>
      <c r="M72" s="217" t="e">
        <f>+VLOOKUP('PAA CONSOLIDADO'!U75,LISTAS!$B$36:$C$39,2,0)</f>
        <v>#N/A</v>
      </c>
      <c r="N72" s="217" t="str">
        <f t="shared" si="4"/>
        <v>Unidad de Contratación (1)</v>
      </c>
      <c r="O72" s="217" t="str">
        <f t="shared" si="5"/>
        <v>CO-DC-11001</v>
      </c>
      <c r="P72" s="217">
        <f>+'PAA CONSOLIDADO'!V75</f>
        <v>0</v>
      </c>
      <c r="Q72" s="217">
        <f>+'PAA CONSOLIDADO'!X75</f>
        <v>0</v>
      </c>
      <c r="R72" s="217">
        <f>+'PAA CONSOLIDADO'!Y75</f>
        <v>0</v>
      </c>
    </row>
    <row r="73" spans="1:18" s="217" customFormat="1" x14ac:dyDescent="0.25">
      <c r="A73" s="211">
        <f>+'PAA CONSOLIDADO'!C76</f>
        <v>0</v>
      </c>
      <c r="B73" s="211">
        <f>+'PAA CONSOLIDADO'!I76</f>
        <v>0</v>
      </c>
      <c r="C73" s="217" t="str">
        <f>+CONCATENATE('PAA CONSOLIDADO'!A76,"-",'PAA CONSOLIDADO'!D76,"-",'PAA CONSOLIDADO'!K76)</f>
        <v>--</v>
      </c>
      <c r="D73" s="217" t="e">
        <f>+VLOOKUP('PAA CONSOLIDADO'!L76,LISTAS!$D$4:$E$15,2,0)</f>
        <v>#N/A</v>
      </c>
      <c r="E73" s="217" t="e">
        <f>+VLOOKUP('PAA CONSOLIDADO'!M76,LISTAS!$D$4:$E$15,2,0)</f>
        <v>#N/A</v>
      </c>
      <c r="F73" s="217">
        <f>+'PAA CONSOLIDADO'!O76</f>
        <v>0</v>
      </c>
      <c r="G73" s="217">
        <f t="shared" si="3"/>
        <v>1</v>
      </c>
      <c r="H73" s="217" t="e">
        <f>+VLOOKUP('PAA CONSOLIDADO'!P76,LISTAS!$B$4:$C$17,2,0)</f>
        <v>#N/A</v>
      </c>
      <c r="I73" s="217" t="e">
        <f>+VLOOKUP('PAA CONSOLIDADO'!Q76,LISTAS!$B$22:$C$25,2,0)</f>
        <v>#N/A</v>
      </c>
      <c r="J73" s="219">
        <f>'PAA CONSOLIDADO'!R76</f>
        <v>0</v>
      </c>
      <c r="K73" s="219">
        <f>+'PAA CONSOLIDADO'!S76</f>
        <v>0</v>
      </c>
      <c r="L73" s="217" t="e">
        <f>+VLOOKUP('PAA CONSOLIDADO'!T76,LISTAS!$B$29:$C$31,2,0)</f>
        <v>#N/A</v>
      </c>
      <c r="M73" s="217" t="e">
        <f>+VLOOKUP('PAA CONSOLIDADO'!U76,LISTAS!$B$36:$C$39,2,0)</f>
        <v>#N/A</v>
      </c>
      <c r="N73" s="217" t="str">
        <f t="shared" si="4"/>
        <v>Unidad de Contratación (1)</v>
      </c>
      <c r="O73" s="217" t="str">
        <f t="shared" si="5"/>
        <v>CO-DC-11001</v>
      </c>
      <c r="P73" s="217">
        <f>+'PAA CONSOLIDADO'!V76</f>
        <v>0</v>
      </c>
      <c r="Q73" s="217">
        <f>+'PAA CONSOLIDADO'!X76</f>
        <v>0</v>
      </c>
      <c r="R73" s="217">
        <f>+'PAA CONSOLIDADO'!Y76</f>
        <v>0</v>
      </c>
    </row>
    <row r="74" spans="1:18" s="217" customFormat="1" x14ac:dyDescent="0.25">
      <c r="A74" s="211">
        <f>+'PAA CONSOLIDADO'!C77</f>
        <v>0</v>
      </c>
      <c r="B74" s="211">
        <f>+'PAA CONSOLIDADO'!I77</f>
        <v>0</v>
      </c>
      <c r="C74" s="217" t="str">
        <f>+CONCATENATE('PAA CONSOLIDADO'!A77,"-",'PAA CONSOLIDADO'!D77,"-",'PAA CONSOLIDADO'!K77)</f>
        <v>--</v>
      </c>
      <c r="D74" s="217" t="e">
        <f>+VLOOKUP('PAA CONSOLIDADO'!L77,LISTAS!$D$4:$E$15,2,0)</f>
        <v>#N/A</v>
      </c>
      <c r="E74" s="217" t="e">
        <f>+VLOOKUP('PAA CONSOLIDADO'!M77,LISTAS!$D$4:$E$15,2,0)</f>
        <v>#N/A</v>
      </c>
      <c r="F74" s="217">
        <f>+'PAA CONSOLIDADO'!O77</f>
        <v>0</v>
      </c>
      <c r="G74" s="217">
        <f t="shared" si="3"/>
        <v>1</v>
      </c>
      <c r="H74" s="217" t="e">
        <f>+VLOOKUP('PAA CONSOLIDADO'!P77,LISTAS!$B$4:$C$17,2,0)</f>
        <v>#N/A</v>
      </c>
      <c r="I74" s="217" t="e">
        <f>+VLOOKUP('PAA CONSOLIDADO'!Q77,LISTAS!$B$22:$C$25,2,0)</f>
        <v>#N/A</v>
      </c>
      <c r="J74" s="219">
        <f>'PAA CONSOLIDADO'!R77</f>
        <v>0</v>
      </c>
      <c r="K74" s="219">
        <f>+'PAA CONSOLIDADO'!S77</f>
        <v>0</v>
      </c>
      <c r="L74" s="217" t="e">
        <f>+VLOOKUP('PAA CONSOLIDADO'!T77,LISTAS!$B$29:$C$31,2,0)</f>
        <v>#N/A</v>
      </c>
      <c r="M74" s="217" t="e">
        <f>+VLOOKUP('PAA CONSOLIDADO'!U77,LISTAS!$B$36:$C$39,2,0)</f>
        <v>#N/A</v>
      </c>
      <c r="N74" s="217" t="str">
        <f t="shared" si="4"/>
        <v>Unidad de Contratación (1)</v>
      </c>
      <c r="O74" s="217" t="str">
        <f t="shared" si="5"/>
        <v>CO-DC-11001</v>
      </c>
      <c r="P74" s="217">
        <f>+'PAA CONSOLIDADO'!V77</f>
        <v>0</v>
      </c>
      <c r="Q74" s="217">
        <f>+'PAA CONSOLIDADO'!X77</f>
        <v>0</v>
      </c>
      <c r="R74" s="217">
        <f>+'PAA CONSOLIDADO'!Y77</f>
        <v>0</v>
      </c>
    </row>
    <row r="75" spans="1:18" s="217" customFormat="1" x14ac:dyDescent="0.25">
      <c r="A75" s="211">
        <f>+'PAA CONSOLIDADO'!C78</f>
        <v>0</v>
      </c>
      <c r="B75" s="211">
        <f>+'PAA CONSOLIDADO'!I78</f>
        <v>0</v>
      </c>
      <c r="C75" s="217" t="str">
        <f>+CONCATENATE('PAA CONSOLIDADO'!A78,"-",'PAA CONSOLIDADO'!D78,"-",'PAA CONSOLIDADO'!K78)</f>
        <v>--</v>
      </c>
      <c r="D75" s="217" t="e">
        <f>+VLOOKUP('PAA CONSOLIDADO'!L78,LISTAS!$D$4:$E$15,2,0)</f>
        <v>#N/A</v>
      </c>
      <c r="E75" s="217" t="e">
        <f>+VLOOKUP('PAA CONSOLIDADO'!M78,LISTAS!$D$4:$E$15,2,0)</f>
        <v>#N/A</v>
      </c>
      <c r="F75" s="217">
        <f>+'PAA CONSOLIDADO'!O78</f>
        <v>0</v>
      </c>
      <c r="G75" s="217">
        <f t="shared" si="3"/>
        <v>1</v>
      </c>
      <c r="H75" s="217" t="e">
        <f>+VLOOKUP('PAA CONSOLIDADO'!P78,LISTAS!$B$4:$C$17,2,0)</f>
        <v>#N/A</v>
      </c>
      <c r="I75" s="217" t="e">
        <f>+VLOOKUP('PAA CONSOLIDADO'!Q78,LISTAS!$B$22:$C$25,2,0)</f>
        <v>#N/A</v>
      </c>
      <c r="J75" s="219">
        <f>'PAA CONSOLIDADO'!R78</f>
        <v>0</v>
      </c>
      <c r="K75" s="219">
        <f>+'PAA CONSOLIDADO'!S78</f>
        <v>0</v>
      </c>
      <c r="L75" s="217" t="e">
        <f>+VLOOKUP('PAA CONSOLIDADO'!T78,LISTAS!$B$29:$C$31,2,0)</f>
        <v>#N/A</v>
      </c>
      <c r="M75" s="217" t="e">
        <f>+VLOOKUP('PAA CONSOLIDADO'!U78,LISTAS!$B$36:$C$39,2,0)</f>
        <v>#N/A</v>
      </c>
      <c r="N75" s="217" t="str">
        <f t="shared" si="4"/>
        <v>Unidad de Contratación (1)</v>
      </c>
      <c r="O75" s="217" t="str">
        <f t="shared" si="5"/>
        <v>CO-DC-11001</v>
      </c>
      <c r="P75" s="217">
        <f>+'PAA CONSOLIDADO'!V78</f>
        <v>0</v>
      </c>
      <c r="Q75" s="217">
        <f>+'PAA CONSOLIDADO'!X78</f>
        <v>0</v>
      </c>
      <c r="R75" s="217">
        <f>+'PAA CONSOLIDADO'!Y78</f>
        <v>0</v>
      </c>
    </row>
    <row r="76" spans="1:18" s="217" customFormat="1" x14ac:dyDescent="0.25">
      <c r="A76" s="211">
        <f>+'PAA CONSOLIDADO'!C79</f>
        <v>0</v>
      </c>
      <c r="B76" s="211">
        <f>+'PAA CONSOLIDADO'!I79</f>
        <v>0</v>
      </c>
      <c r="C76" s="217" t="str">
        <f>+CONCATENATE('PAA CONSOLIDADO'!A79,"-",'PAA CONSOLIDADO'!D79,"-",'PAA CONSOLIDADO'!K79)</f>
        <v>--</v>
      </c>
      <c r="D76" s="217" t="e">
        <f>+VLOOKUP('PAA CONSOLIDADO'!L79,LISTAS!$D$4:$E$15,2,0)</f>
        <v>#N/A</v>
      </c>
      <c r="E76" s="217" t="e">
        <f>+VLOOKUP('PAA CONSOLIDADO'!M79,LISTAS!$D$4:$E$15,2,0)</f>
        <v>#N/A</v>
      </c>
      <c r="F76" s="217">
        <f>+'PAA CONSOLIDADO'!O79</f>
        <v>0</v>
      </c>
      <c r="G76" s="217">
        <f t="shared" si="3"/>
        <v>1</v>
      </c>
      <c r="H76" s="217" t="e">
        <f>+VLOOKUP('PAA CONSOLIDADO'!P79,LISTAS!$B$4:$C$17,2,0)</f>
        <v>#N/A</v>
      </c>
      <c r="I76" s="217" t="e">
        <f>+VLOOKUP('PAA CONSOLIDADO'!Q79,LISTAS!$B$22:$C$25,2,0)</f>
        <v>#N/A</v>
      </c>
      <c r="J76" s="219">
        <f>'PAA CONSOLIDADO'!R79</f>
        <v>0</v>
      </c>
      <c r="K76" s="219">
        <f>+'PAA CONSOLIDADO'!S79</f>
        <v>0</v>
      </c>
      <c r="L76" s="217" t="e">
        <f>+VLOOKUP('PAA CONSOLIDADO'!T79,LISTAS!$B$29:$C$31,2,0)</f>
        <v>#N/A</v>
      </c>
      <c r="M76" s="217" t="e">
        <f>+VLOOKUP('PAA CONSOLIDADO'!U79,LISTAS!$B$36:$C$39,2,0)</f>
        <v>#N/A</v>
      </c>
      <c r="N76" s="217" t="str">
        <f t="shared" si="4"/>
        <v>Unidad de Contratación (1)</v>
      </c>
      <c r="O76" s="217" t="str">
        <f t="shared" si="5"/>
        <v>CO-DC-11001</v>
      </c>
      <c r="P76" s="217">
        <f>+'PAA CONSOLIDADO'!V79</f>
        <v>0</v>
      </c>
      <c r="Q76" s="217">
        <f>+'PAA CONSOLIDADO'!X79</f>
        <v>0</v>
      </c>
      <c r="R76" s="217">
        <f>+'PAA CONSOLIDADO'!Y79</f>
        <v>0</v>
      </c>
    </row>
    <row r="77" spans="1:18" s="217" customFormat="1" x14ac:dyDescent="0.25">
      <c r="A77" s="211">
        <f>+'PAA CONSOLIDADO'!C80</f>
        <v>0</v>
      </c>
      <c r="B77" s="211">
        <f>+'PAA CONSOLIDADO'!I80</f>
        <v>0</v>
      </c>
      <c r="C77" s="217" t="str">
        <f>+CONCATENATE('PAA CONSOLIDADO'!A80,"-",'PAA CONSOLIDADO'!D80,"-",'PAA CONSOLIDADO'!K80)</f>
        <v>--</v>
      </c>
      <c r="D77" s="217" t="e">
        <f>+VLOOKUP('PAA CONSOLIDADO'!L80,LISTAS!$D$4:$E$15,2,0)</f>
        <v>#N/A</v>
      </c>
      <c r="E77" s="217" t="e">
        <f>+VLOOKUP('PAA CONSOLIDADO'!M80,LISTAS!$D$4:$E$15,2,0)</f>
        <v>#N/A</v>
      </c>
      <c r="F77" s="217">
        <f>+'PAA CONSOLIDADO'!O80</f>
        <v>0</v>
      </c>
      <c r="G77" s="217">
        <f t="shared" si="3"/>
        <v>1</v>
      </c>
      <c r="H77" s="217" t="e">
        <f>+VLOOKUP('PAA CONSOLIDADO'!P80,LISTAS!$B$4:$C$17,2,0)</f>
        <v>#N/A</v>
      </c>
      <c r="I77" s="217" t="e">
        <f>+VLOOKUP('PAA CONSOLIDADO'!Q80,LISTAS!$B$22:$C$25,2,0)</f>
        <v>#N/A</v>
      </c>
      <c r="J77" s="219">
        <f>'PAA CONSOLIDADO'!R80</f>
        <v>0</v>
      </c>
      <c r="K77" s="219">
        <f>+'PAA CONSOLIDADO'!S80</f>
        <v>0</v>
      </c>
      <c r="L77" s="217" t="e">
        <f>+VLOOKUP('PAA CONSOLIDADO'!T80,LISTAS!$B$29:$C$31,2,0)</f>
        <v>#N/A</v>
      </c>
      <c r="M77" s="217" t="e">
        <f>+VLOOKUP('PAA CONSOLIDADO'!U80,LISTAS!$B$36:$C$39,2,0)</f>
        <v>#N/A</v>
      </c>
      <c r="N77" s="217" t="str">
        <f t="shared" si="4"/>
        <v>Unidad de Contratación (1)</v>
      </c>
      <c r="O77" s="217" t="str">
        <f t="shared" si="5"/>
        <v>CO-DC-11001</v>
      </c>
      <c r="P77" s="217">
        <f>+'PAA CONSOLIDADO'!V80</f>
        <v>0</v>
      </c>
      <c r="Q77" s="217">
        <f>+'PAA CONSOLIDADO'!X80</f>
        <v>0</v>
      </c>
      <c r="R77" s="217">
        <f>+'PAA CONSOLIDADO'!Y80</f>
        <v>0</v>
      </c>
    </row>
    <row r="78" spans="1:18" s="217" customFormat="1" x14ac:dyDescent="0.25">
      <c r="A78" s="211">
        <f>+'PAA CONSOLIDADO'!C81</f>
        <v>0</v>
      </c>
      <c r="B78" s="211">
        <f>+'PAA CONSOLIDADO'!I81</f>
        <v>0</v>
      </c>
      <c r="C78" s="217" t="str">
        <f>+CONCATENATE('PAA CONSOLIDADO'!A81,"-",'PAA CONSOLIDADO'!D81,"-",'PAA CONSOLIDADO'!K81)</f>
        <v>--</v>
      </c>
      <c r="D78" s="217" t="e">
        <f>+VLOOKUP('PAA CONSOLIDADO'!L81,LISTAS!$D$4:$E$15,2,0)</f>
        <v>#N/A</v>
      </c>
      <c r="E78" s="217" t="e">
        <f>+VLOOKUP('PAA CONSOLIDADO'!M81,LISTAS!$D$4:$E$15,2,0)</f>
        <v>#N/A</v>
      </c>
      <c r="F78" s="217">
        <f>+'PAA CONSOLIDADO'!O81</f>
        <v>0</v>
      </c>
      <c r="G78" s="217">
        <f t="shared" si="3"/>
        <v>1</v>
      </c>
      <c r="H78" s="217" t="e">
        <f>+VLOOKUP('PAA CONSOLIDADO'!P81,LISTAS!$B$4:$C$17,2,0)</f>
        <v>#N/A</v>
      </c>
      <c r="I78" s="217" t="e">
        <f>+VLOOKUP('PAA CONSOLIDADO'!Q81,LISTAS!$B$22:$C$25,2,0)</f>
        <v>#N/A</v>
      </c>
      <c r="J78" s="219">
        <f>'PAA CONSOLIDADO'!R81</f>
        <v>0</v>
      </c>
      <c r="K78" s="219">
        <f>+'PAA CONSOLIDADO'!S81</f>
        <v>0</v>
      </c>
      <c r="L78" s="217" t="e">
        <f>+VLOOKUP('PAA CONSOLIDADO'!T81,LISTAS!$B$29:$C$31,2,0)</f>
        <v>#N/A</v>
      </c>
      <c r="M78" s="217" t="e">
        <f>+VLOOKUP('PAA CONSOLIDADO'!U81,LISTAS!$B$36:$C$39,2,0)</f>
        <v>#N/A</v>
      </c>
      <c r="N78" s="217" t="str">
        <f t="shared" si="4"/>
        <v>Unidad de Contratación (1)</v>
      </c>
      <c r="O78" s="217" t="str">
        <f t="shared" si="5"/>
        <v>CO-DC-11001</v>
      </c>
      <c r="P78" s="217">
        <f>+'PAA CONSOLIDADO'!V81</f>
        <v>0</v>
      </c>
      <c r="Q78" s="217">
        <f>+'PAA CONSOLIDADO'!X81</f>
        <v>0</v>
      </c>
      <c r="R78" s="217">
        <f>+'PAA CONSOLIDADO'!Y81</f>
        <v>0</v>
      </c>
    </row>
    <row r="79" spans="1:18" s="217" customFormat="1" x14ac:dyDescent="0.25">
      <c r="A79" s="211">
        <f>+'PAA CONSOLIDADO'!C82</f>
        <v>0</v>
      </c>
      <c r="B79" s="211">
        <f>+'PAA CONSOLIDADO'!I82</f>
        <v>0</v>
      </c>
      <c r="C79" s="217" t="str">
        <f>+CONCATENATE('PAA CONSOLIDADO'!A82,"-",'PAA CONSOLIDADO'!D82,"-",'PAA CONSOLIDADO'!K82)</f>
        <v>--</v>
      </c>
      <c r="D79" s="217" t="e">
        <f>+VLOOKUP('PAA CONSOLIDADO'!L82,LISTAS!$D$4:$E$15,2,0)</f>
        <v>#N/A</v>
      </c>
      <c r="E79" s="217" t="e">
        <f>+VLOOKUP('PAA CONSOLIDADO'!M82,LISTAS!$D$4:$E$15,2,0)</f>
        <v>#N/A</v>
      </c>
      <c r="F79" s="217">
        <f>+'PAA CONSOLIDADO'!O82</f>
        <v>0</v>
      </c>
      <c r="G79" s="217">
        <f t="shared" si="3"/>
        <v>1</v>
      </c>
      <c r="H79" s="217" t="e">
        <f>+VLOOKUP('PAA CONSOLIDADO'!P82,LISTAS!$B$4:$C$17,2,0)</f>
        <v>#N/A</v>
      </c>
      <c r="I79" s="217" t="e">
        <f>+VLOOKUP('PAA CONSOLIDADO'!Q82,LISTAS!$B$22:$C$25,2,0)</f>
        <v>#N/A</v>
      </c>
      <c r="J79" s="219">
        <f>'PAA CONSOLIDADO'!R82</f>
        <v>0</v>
      </c>
      <c r="K79" s="219">
        <f>+'PAA CONSOLIDADO'!S82</f>
        <v>0</v>
      </c>
      <c r="L79" s="217" t="e">
        <f>+VLOOKUP('PAA CONSOLIDADO'!T82,LISTAS!$B$29:$C$31,2,0)</f>
        <v>#N/A</v>
      </c>
      <c r="M79" s="217" t="e">
        <f>+VLOOKUP('PAA CONSOLIDADO'!U82,LISTAS!$B$36:$C$39,2,0)</f>
        <v>#N/A</v>
      </c>
      <c r="N79" s="217" t="str">
        <f t="shared" si="4"/>
        <v>Unidad de Contratación (1)</v>
      </c>
      <c r="O79" s="217" t="str">
        <f t="shared" si="5"/>
        <v>CO-DC-11001</v>
      </c>
      <c r="P79" s="217">
        <f>+'PAA CONSOLIDADO'!V82</f>
        <v>0</v>
      </c>
      <c r="Q79" s="217">
        <f>+'PAA CONSOLIDADO'!X82</f>
        <v>0</v>
      </c>
      <c r="R79" s="217">
        <f>+'PAA CONSOLIDADO'!Y82</f>
        <v>0</v>
      </c>
    </row>
    <row r="80" spans="1:18" s="217" customFormat="1" x14ac:dyDescent="0.25">
      <c r="A80" s="211">
        <f>+'PAA CONSOLIDADO'!C83</f>
        <v>0</v>
      </c>
      <c r="B80" s="211">
        <f>+'PAA CONSOLIDADO'!I83</f>
        <v>0</v>
      </c>
      <c r="C80" s="217" t="str">
        <f>+CONCATENATE('PAA CONSOLIDADO'!A83,"-",'PAA CONSOLIDADO'!D83,"-",'PAA CONSOLIDADO'!K83)</f>
        <v>--</v>
      </c>
      <c r="D80" s="217" t="e">
        <f>+VLOOKUP('PAA CONSOLIDADO'!L83,LISTAS!$D$4:$E$15,2,0)</f>
        <v>#N/A</v>
      </c>
      <c r="E80" s="217" t="e">
        <f>+VLOOKUP('PAA CONSOLIDADO'!M83,LISTAS!$D$4:$E$15,2,0)</f>
        <v>#N/A</v>
      </c>
      <c r="F80" s="217">
        <f>+'PAA CONSOLIDADO'!O83</f>
        <v>0</v>
      </c>
      <c r="G80" s="217">
        <f t="shared" si="3"/>
        <v>1</v>
      </c>
      <c r="H80" s="217" t="e">
        <f>+VLOOKUP('PAA CONSOLIDADO'!P83,LISTAS!$B$4:$C$17,2,0)</f>
        <v>#N/A</v>
      </c>
      <c r="I80" s="217" t="e">
        <f>+VLOOKUP('PAA CONSOLIDADO'!Q83,LISTAS!$B$22:$C$25,2,0)</f>
        <v>#N/A</v>
      </c>
      <c r="J80" s="219">
        <f>'PAA CONSOLIDADO'!R83</f>
        <v>0</v>
      </c>
      <c r="K80" s="219">
        <f>+'PAA CONSOLIDADO'!S83</f>
        <v>0</v>
      </c>
      <c r="L80" s="217" t="e">
        <f>+VLOOKUP('PAA CONSOLIDADO'!T83,LISTAS!$B$29:$C$31,2,0)</f>
        <v>#N/A</v>
      </c>
      <c r="M80" s="217" t="e">
        <f>+VLOOKUP('PAA CONSOLIDADO'!U83,LISTAS!$B$36:$C$39,2,0)</f>
        <v>#N/A</v>
      </c>
      <c r="N80" s="217" t="str">
        <f t="shared" si="4"/>
        <v>Unidad de Contratación (1)</v>
      </c>
      <c r="O80" s="217" t="str">
        <f t="shared" si="5"/>
        <v>CO-DC-11001</v>
      </c>
      <c r="P80" s="217">
        <f>+'PAA CONSOLIDADO'!V83</f>
        <v>0</v>
      </c>
      <c r="Q80" s="217">
        <f>+'PAA CONSOLIDADO'!X83</f>
        <v>0</v>
      </c>
      <c r="R80" s="217">
        <f>+'PAA CONSOLIDADO'!Y83</f>
        <v>0</v>
      </c>
    </row>
    <row r="81" spans="1:18" s="217" customFormat="1" x14ac:dyDescent="0.25">
      <c r="A81" s="211">
        <f>+'PAA CONSOLIDADO'!C84</f>
        <v>0</v>
      </c>
      <c r="B81" s="211">
        <f>+'PAA CONSOLIDADO'!I84</f>
        <v>0</v>
      </c>
      <c r="C81" s="217" t="str">
        <f>+CONCATENATE('PAA CONSOLIDADO'!A84,"-",'PAA CONSOLIDADO'!D84,"-",'PAA CONSOLIDADO'!K84)</f>
        <v>--</v>
      </c>
      <c r="D81" s="217" t="e">
        <f>+VLOOKUP('PAA CONSOLIDADO'!L84,LISTAS!$D$4:$E$15,2,0)</f>
        <v>#N/A</v>
      </c>
      <c r="E81" s="217" t="e">
        <f>+VLOOKUP('PAA CONSOLIDADO'!M84,LISTAS!$D$4:$E$15,2,0)</f>
        <v>#N/A</v>
      </c>
      <c r="F81" s="217">
        <f>+'PAA CONSOLIDADO'!O84</f>
        <v>0</v>
      </c>
      <c r="G81" s="217">
        <f t="shared" si="3"/>
        <v>1</v>
      </c>
      <c r="H81" s="217" t="e">
        <f>+VLOOKUP('PAA CONSOLIDADO'!P84,LISTAS!$B$4:$C$17,2,0)</f>
        <v>#N/A</v>
      </c>
      <c r="I81" s="217" t="e">
        <f>+VLOOKUP('PAA CONSOLIDADO'!Q84,LISTAS!$B$22:$C$25,2,0)</f>
        <v>#N/A</v>
      </c>
      <c r="J81" s="219">
        <f>'PAA CONSOLIDADO'!R84</f>
        <v>0</v>
      </c>
      <c r="K81" s="219">
        <f>+'PAA CONSOLIDADO'!S84</f>
        <v>0</v>
      </c>
      <c r="L81" s="217" t="e">
        <f>+VLOOKUP('PAA CONSOLIDADO'!T84,LISTAS!$B$29:$C$31,2,0)</f>
        <v>#N/A</v>
      </c>
      <c r="M81" s="217" t="e">
        <f>+VLOOKUP('PAA CONSOLIDADO'!U84,LISTAS!$B$36:$C$39,2,0)</f>
        <v>#N/A</v>
      </c>
      <c r="N81" s="217" t="str">
        <f t="shared" si="4"/>
        <v>Unidad de Contratación (1)</v>
      </c>
      <c r="O81" s="217" t="str">
        <f t="shared" si="5"/>
        <v>CO-DC-11001</v>
      </c>
      <c r="P81" s="217">
        <f>+'PAA CONSOLIDADO'!V84</f>
        <v>0</v>
      </c>
      <c r="Q81" s="217">
        <f>+'PAA CONSOLIDADO'!X84</f>
        <v>0</v>
      </c>
      <c r="R81" s="217">
        <f>+'PAA CONSOLIDADO'!Y84</f>
        <v>0</v>
      </c>
    </row>
    <row r="82" spans="1:18" s="217" customFormat="1" x14ac:dyDescent="0.25">
      <c r="A82" s="211">
        <f>+'PAA CONSOLIDADO'!C85</f>
        <v>0</v>
      </c>
      <c r="B82" s="211">
        <f>+'PAA CONSOLIDADO'!I85</f>
        <v>0</v>
      </c>
      <c r="C82" s="217" t="str">
        <f>+CONCATENATE('PAA CONSOLIDADO'!A85,"-",'PAA CONSOLIDADO'!D85,"-",'PAA CONSOLIDADO'!K85)</f>
        <v>--</v>
      </c>
      <c r="D82" s="217" t="e">
        <f>+VLOOKUP('PAA CONSOLIDADO'!L85,LISTAS!$D$4:$E$15,2,0)</f>
        <v>#N/A</v>
      </c>
      <c r="E82" s="217" t="e">
        <f>+VLOOKUP('PAA CONSOLIDADO'!M85,LISTAS!$D$4:$E$15,2,0)</f>
        <v>#N/A</v>
      </c>
      <c r="F82" s="217">
        <f>+'PAA CONSOLIDADO'!O85</f>
        <v>0</v>
      </c>
      <c r="G82" s="217">
        <f t="shared" si="3"/>
        <v>1</v>
      </c>
      <c r="H82" s="217" t="e">
        <f>+VLOOKUP('PAA CONSOLIDADO'!P85,LISTAS!$B$4:$C$17,2,0)</f>
        <v>#N/A</v>
      </c>
      <c r="I82" s="217" t="e">
        <f>+VLOOKUP('PAA CONSOLIDADO'!Q85,LISTAS!$B$22:$C$25,2,0)</f>
        <v>#N/A</v>
      </c>
      <c r="J82" s="219">
        <f>'PAA CONSOLIDADO'!R85</f>
        <v>0</v>
      </c>
      <c r="K82" s="219">
        <f>+'PAA CONSOLIDADO'!S85</f>
        <v>0</v>
      </c>
      <c r="L82" s="217" t="e">
        <f>+VLOOKUP('PAA CONSOLIDADO'!T85,LISTAS!$B$29:$C$31,2,0)</f>
        <v>#N/A</v>
      </c>
      <c r="M82" s="217" t="e">
        <f>+VLOOKUP('PAA CONSOLIDADO'!U85,LISTAS!$B$36:$C$39,2,0)</f>
        <v>#N/A</v>
      </c>
      <c r="N82" s="217" t="str">
        <f t="shared" si="4"/>
        <v>Unidad de Contratación (1)</v>
      </c>
      <c r="O82" s="217" t="str">
        <f t="shared" si="5"/>
        <v>CO-DC-11001</v>
      </c>
      <c r="P82" s="217">
        <f>+'PAA CONSOLIDADO'!V85</f>
        <v>0</v>
      </c>
      <c r="Q82" s="217">
        <f>+'PAA CONSOLIDADO'!X85</f>
        <v>0</v>
      </c>
      <c r="R82" s="217">
        <f>+'PAA CONSOLIDADO'!Y85</f>
        <v>0</v>
      </c>
    </row>
    <row r="83" spans="1:18" s="217" customFormat="1" x14ac:dyDescent="0.25">
      <c r="A83" s="211">
        <f>+'PAA CONSOLIDADO'!C86</f>
        <v>0</v>
      </c>
      <c r="B83" s="211">
        <f>+'PAA CONSOLIDADO'!I86</f>
        <v>0</v>
      </c>
      <c r="C83" s="217" t="str">
        <f>+CONCATENATE('PAA CONSOLIDADO'!A86,"-",'PAA CONSOLIDADO'!D86,"-",'PAA CONSOLIDADO'!K86)</f>
        <v>--</v>
      </c>
      <c r="D83" s="217" t="e">
        <f>+VLOOKUP('PAA CONSOLIDADO'!L86,LISTAS!$D$4:$E$15,2,0)</f>
        <v>#N/A</v>
      </c>
      <c r="E83" s="217" t="e">
        <f>+VLOOKUP('PAA CONSOLIDADO'!M86,LISTAS!$D$4:$E$15,2,0)</f>
        <v>#N/A</v>
      </c>
      <c r="F83" s="217">
        <f>+'PAA CONSOLIDADO'!O86</f>
        <v>0</v>
      </c>
      <c r="G83" s="217">
        <f t="shared" si="3"/>
        <v>1</v>
      </c>
      <c r="H83" s="217" t="e">
        <f>+VLOOKUP('PAA CONSOLIDADO'!P86,LISTAS!$B$4:$C$17,2,0)</f>
        <v>#N/A</v>
      </c>
      <c r="I83" s="217" t="e">
        <f>+VLOOKUP('PAA CONSOLIDADO'!Q86,LISTAS!$B$22:$C$25,2,0)</f>
        <v>#N/A</v>
      </c>
      <c r="J83" s="219">
        <f>'PAA CONSOLIDADO'!R86</f>
        <v>0</v>
      </c>
      <c r="K83" s="219">
        <f>+'PAA CONSOLIDADO'!S86</f>
        <v>0</v>
      </c>
      <c r="L83" s="217" t="e">
        <f>+VLOOKUP('PAA CONSOLIDADO'!T86,LISTAS!$B$29:$C$31,2,0)</f>
        <v>#N/A</v>
      </c>
      <c r="M83" s="217" t="e">
        <f>+VLOOKUP('PAA CONSOLIDADO'!U86,LISTAS!$B$36:$C$39,2,0)</f>
        <v>#N/A</v>
      </c>
      <c r="N83" s="217" t="str">
        <f t="shared" si="4"/>
        <v>Unidad de Contratación (1)</v>
      </c>
      <c r="O83" s="217" t="str">
        <f t="shared" si="5"/>
        <v>CO-DC-11001</v>
      </c>
      <c r="P83" s="217">
        <f>+'PAA CONSOLIDADO'!V86</f>
        <v>0</v>
      </c>
      <c r="Q83" s="217">
        <f>+'PAA CONSOLIDADO'!X86</f>
        <v>0</v>
      </c>
      <c r="R83" s="217">
        <f>+'PAA CONSOLIDADO'!Y86</f>
        <v>0</v>
      </c>
    </row>
    <row r="84" spans="1:18" s="217" customFormat="1" x14ac:dyDescent="0.25">
      <c r="A84" s="211">
        <f>+'PAA CONSOLIDADO'!C87</f>
        <v>0</v>
      </c>
      <c r="B84" s="211">
        <f>+'PAA CONSOLIDADO'!I87</f>
        <v>0</v>
      </c>
      <c r="C84" s="217" t="str">
        <f>+CONCATENATE('PAA CONSOLIDADO'!A87,"-",'PAA CONSOLIDADO'!D87,"-",'PAA CONSOLIDADO'!K87)</f>
        <v>--</v>
      </c>
      <c r="D84" s="217" t="e">
        <f>+VLOOKUP('PAA CONSOLIDADO'!L87,LISTAS!$D$4:$E$15,2,0)</f>
        <v>#N/A</v>
      </c>
      <c r="E84" s="217" t="e">
        <f>+VLOOKUP('PAA CONSOLIDADO'!M87,LISTAS!$D$4:$E$15,2,0)</f>
        <v>#N/A</v>
      </c>
      <c r="F84" s="217">
        <f>+'PAA CONSOLIDADO'!O87</f>
        <v>0</v>
      </c>
      <c r="G84" s="217">
        <f t="shared" si="3"/>
        <v>1</v>
      </c>
      <c r="H84" s="217" t="e">
        <f>+VLOOKUP('PAA CONSOLIDADO'!P87,LISTAS!$B$4:$C$17,2,0)</f>
        <v>#N/A</v>
      </c>
      <c r="I84" s="217" t="e">
        <f>+VLOOKUP('PAA CONSOLIDADO'!Q87,LISTAS!$B$22:$C$25,2,0)</f>
        <v>#N/A</v>
      </c>
      <c r="J84" s="219">
        <f>'PAA CONSOLIDADO'!R87</f>
        <v>0</v>
      </c>
      <c r="K84" s="219">
        <f>+'PAA CONSOLIDADO'!S87</f>
        <v>0</v>
      </c>
      <c r="L84" s="217" t="e">
        <f>+VLOOKUP('PAA CONSOLIDADO'!T87,LISTAS!$B$29:$C$31,2,0)</f>
        <v>#N/A</v>
      </c>
      <c r="M84" s="217" t="e">
        <f>+VLOOKUP('PAA CONSOLIDADO'!U87,LISTAS!$B$36:$C$39,2,0)</f>
        <v>#N/A</v>
      </c>
      <c r="N84" s="217" t="str">
        <f t="shared" si="4"/>
        <v>Unidad de Contratación (1)</v>
      </c>
      <c r="O84" s="217" t="str">
        <f t="shared" si="5"/>
        <v>CO-DC-11001</v>
      </c>
      <c r="P84" s="217">
        <f>+'PAA CONSOLIDADO'!V87</f>
        <v>0</v>
      </c>
      <c r="Q84" s="217">
        <f>+'PAA CONSOLIDADO'!X87</f>
        <v>0</v>
      </c>
      <c r="R84" s="217">
        <f>+'PAA CONSOLIDADO'!Y87</f>
        <v>0</v>
      </c>
    </row>
    <row r="85" spans="1:18" s="217" customFormat="1" x14ac:dyDescent="0.25">
      <c r="A85" s="211">
        <f>+'PAA CONSOLIDADO'!C88</f>
        <v>0</v>
      </c>
      <c r="B85" s="211">
        <f>+'PAA CONSOLIDADO'!I88</f>
        <v>0</v>
      </c>
      <c r="C85" s="217" t="str">
        <f>+CONCATENATE('PAA CONSOLIDADO'!A88,"-",'PAA CONSOLIDADO'!D88,"-",'PAA CONSOLIDADO'!K88)</f>
        <v>--</v>
      </c>
      <c r="D85" s="217" t="e">
        <f>+VLOOKUP('PAA CONSOLIDADO'!L88,LISTAS!$D$4:$E$15,2,0)</f>
        <v>#N/A</v>
      </c>
      <c r="E85" s="217" t="e">
        <f>+VLOOKUP('PAA CONSOLIDADO'!M88,LISTAS!$D$4:$E$15,2,0)</f>
        <v>#N/A</v>
      </c>
      <c r="F85" s="217">
        <f>+'PAA CONSOLIDADO'!O88</f>
        <v>0</v>
      </c>
      <c r="G85" s="217">
        <f t="shared" si="3"/>
        <v>1</v>
      </c>
      <c r="H85" s="217" t="e">
        <f>+VLOOKUP('PAA CONSOLIDADO'!P88,LISTAS!$B$4:$C$17,2,0)</f>
        <v>#N/A</v>
      </c>
      <c r="I85" s="217" t="e">
        <f>+VLOOKUP('PAA CONSOLIDADO'!Q88,LISTAS!$B$22:$C$25,2,0)</f>
        <v>#N/A</v>
      </c>
      <c r="J85" s="219">
        <f>'PAA CONSOLIDADO'!R88</f>
        <v>0</v>
      </c>
      <c r="K85" s="219">
        <f>+'PAA CONSOLIDADO'!S88</f>
        <v>0</v>
      </c>
      <c r="L85" s="217" t="e">
        <f>+VLOOKUP('PAA CONSOLIDADO'!T88,LISTAS!$B$29:$C$31,2,0)</f>
        <v>#N/A</v>
      </c>
      <c r="M85" s="217" t="e">
        <f>+VLOOKUP('PAA CONSOLIDADO'!U88,LISTAS!$B$36:$C$39,2,0)</f>
        <v>#N/A</v>
      </c>
      <c r="N85" s="217" t="str">
        <f t="shared" si="4"/>
        <v>Unidad de Contratación (1)</v>
      </c>
      <c r="O85" s="217" t="str">
        <f t="shared" si="5"/>
        <v>CO-DC-11001</v>
      </c>
      <c r="P85" s="217">
        <f>+'PAA CONSOLIDADO'!V88</f>
        <v>0</v>
      </c>
      <c r="Q85" s="217">
        <f>+'PAA CONSOLIDADO'!X88</f>
        <v>0</v>
      </c>
      <c r="R85" s="217">
        <f>+'PAA CONSOLIDADO'!Y88</f>
        <v>0</v>
      </c>
    </row>
    <row r="86" spans="1:18" s="217" customFormat="1" x14ac:dyDescent="0.25">
      <c r="A86" s="211">
        <f>+'PAA CONSOLIDADO'!C89</f>
        <v>0</v>
      </c>
      <c r="B86" s="211">
        <f>+'PAA CONSOLIDADO'!I89</f>
        <v>0</v>
      </c>
      <c r="C86" s="217" t="str">
        <f>+CONCATENATE('PAA CONSOLIDADO'!A89,"-",'PAA CONSOLIDADO'!D89,"-",'PAA CONSOLIDADO'!K89)</f>
        <v>--</v>
      </c>
      <c r="D86" s="217" t="e">
        <f>+VLOOKUP('PAA CONSOLIDADO'!L89,LISTAS!$D$4:$E$15,2,0)</f>
        <v>#N/A</v>
      </c>
      <c r="E86" s="217" t="e">
        <f>+VLOOKUP('PAA CONSOLIDADO'!M89,LISTAS!$D$4:$E$15,2,0)</f>
        <v>#N/A</v>
      </c>
      <c r="F86" s="217">
        <f>+'PAA CONSOLIDADO'!O89</f>
        <v>0</v>
      </c>
      <c r="G86" s="217">
        <f t="shared" si="3"/>
        <v>1</v>
      </c>
      <c r="H86" s="217" t="e">
        <f>+VLOOKUP('PAA CONSOLIDADO'!P89,LISTAS!$B$4:$C$17,2,0)</f>
        <v>#N/A</v>
      </c>
      <c r="I86" s="217" t="e">
        <f>+VLOOKUP('PAA CONSOLIDADO'!Q89,LISTAS!$B$22:$C$25,2,0)</f>
        <v>#N/A</v>
      </c>
      <c r="J86" s="219">
        <f>'PAA CONSOLIDADO'!R89</f>
        <v>0</v>
      </c>
      <c r="K86" s="219">
        <f>+'PAA CONSOLIDADO'!S89</f>
        <v>0</v>
      </c>
      <c r="L86" s="217" t="e">
        <f>+VLOOKUP('PAA CONSOLIDADO'!T89,LISTAS!$B$29:$C$31,2,0)</f>
        <v>#N/A</v>
      </c>
      <c r="M86" s="217" t="e">
        <f>+VLOOKUP('PAA CONSOLIDADO'!U89,LISTAS!$B$36:$C$39,2,0)</f>
        <v>#N/A</v>
      </c>
      <c r="N86" s="217" t="str">
        <f t="shared" si="4"/>
        <v>Unidad de Contratación (1)</v>
      </c>
      <c r="O86" s="217" t="str">
        <f t="shared" si="5"/>
        <v>CO-DC-11001</v>
      </c>
      <c r="P86" s="217">
        <f>+'PAA CONSOLIDADO'!V89</f>
        <v>0</v>
      </c>
      <c r="Q86" s="217">
        <f>+'PAA CONSOLIDADO'!X89</f>
        <v>0</v>
      </c>
      <c r="R86" s="217">
        <f>+'PAA CONSOLIDADO'!Y89</f>
        <v>0</v>
      </c>
    </row>
    <row r="87" spans="1:18" s="217" customFormat="1" x14ac:dyDescent="0.25">
      <c r="A87" s="211">
        <f>+'PAA CONSOLIDADO'!C90</f>
        <v>0</v>
      </c>
      <c r="B87" s="211">
        <f>+'PAA CONSOLIDADO'!I90</f>
        <v>0</v>
      </c>
      <c r="C87" s="217" t="str">
        <f>+CONCATENATE('PAA CONSOLIDADO'!A90,"-",'PAA CONSOLIDADO'!D90,"-",'PAA CONSOLIDADO'!K90)</f>
        <v>--</v>
      </c>
      <c r="D87" s="217" t="e">
        <f>+VLOOKUP('PAA CONSOLIDADO'!L90,LISTAS!$D$4:$E$15,2,0)</f>
        <v>#N/A</v>
      </c>
      <c r="E87" s="217" t="e">
        <f>+VLOOKUP('PAA CONSOLIDADO'!M90,LISTAS!$D$4:$E$15,2,0)</f>
        <v>#N/A</v>
      </c>
      <c r="F87" s="217">
        <f>+'PAA CONSOLIDADO'!O90</f>
        <v>0</v>
      </c>
      <c r="G87" s="217">
        <f t="shared" si="3"/>
        <v>1</v>
      </c>
      <c r="H87" s="217" t="e">
        <f>+VLOOKUP('PAA CONSOLIDADO'!P90,LISTAS!$B$4:$C$17,2,0)</f>
        <v>#N/A</v>
      </c>
      <c r="I87" s="217" t="e">
        <f>+VLOOKUP('PAA CONSOLIDADO'!Q90,LISTAS!$B$22:$C$25,2,0)</f>
        <v>#N/A</v>
      </c>
      <c r="J87" s="219">
        <f>'PAA CONSOLIDADO'!R90</f>
        <v>0</v>
      </c>
      <c r="K87" s="219">
        <f>+'PAA CONSOLIDADO'!S90</f>
        <v>0</v>
      </c>
      <c r="L87" s="217" t="e">
        <f>+VLOOKUP('PAA CONSOLIDADO'!T90,LISTAS!$B$29:$C$31,2,0)</f>
        <v>#N/A</v>
      </c>
      <c r="M87" s="217" t="e">
        <f>+VLOOKUP('PAA CONSOLIDADO'!U90,LISTAS!$B$36:$C$39,2,0)</f>
        <v>#N/A</v>
      </c>
      <c r="N87" s="217" t="str">
        <f t="shared" si="4"/>
        <v>Unidad de Contratación (1)</v>
      </c>
      <c r="O87" s="217" t="str">
        <f t="shared" si="5"/>
        <v>CO-DC-11001</v>
      </c>
      <c r="P87" s="217">
        <f>+'PAA CONSOLIDADO'!V90</f>
        <v>0</v>
      </c>
      <c r="Q87" s="217">
        <f>+'PAA CONSOLIDADO'!X90</f>
        <v>0</v>
      </c>
      <c r="R87" s="217">
        <f>+'PAA CONSOLIDADO'!Y90</f>
        <v>0</v>
      </c>
    </row>
    <row r="88" spans="1:18" s="217" customFormat="1" x14ac:dyDescent="0.25">
      <c r="A88" s="211">
        <f>+'PAA CONSOLIDADO'!C91</f>
        <v>0</v>
      </c>
      <c r="B88" s="211">
        <f>+'PAA CONSOLIDADO'!I91</f>
        <v>0</v>
      </c>
      <c r="C88" s="217" t="str">
        <f>+CONCATENATE('PAA CONSOLIDADO'!A91,"-",'PAA CONSOLIDADO'!D91,"-",'PAA CONSOLIDADO'!K91)</f>
        <v>--</v>
      </c>
      <c r="D88" s="217" t="e">
        <f>+VLOOKUP('PAA CONSOLIDADO'!L91,LISTAS!$D$4:$E$15,2,0)</f>
        <v>#N/A</v>
      </c>
      <c r="E88" s="217" t="e">
        <f>+VLOOKUP('PAA CONSOLIDADO'!M91,LISTAS!$D$4:$E$15,2,0)</f>
        <v>#N/A</v>
      </c>
      <c r="F88" s="217">
        <f>+'PAA CONSOLIDADO'!O91</f>
        <v>0</v>
      </c>
      <c r="G88" s="217">
        <f t="shared" si="3"/>
        <v>1</v>
      </c>
      <c r="H88" s="217" t="e">
        <f>+VLOOKUP('PAA CONSOLIDADO'!P91,LISTAS!$B$4:$C$17,2,0)</f>
        <v>#N/A</v>
      </c>
      <c r="I88" s="217" t="e">
        <f>+VLOOKUP('PAA CONSOLIDADO'!Q91,LISTAS!$B$22:$C$25,2,0)</f>
        <v>#N/A</v>
      </c>
      <c r="J88" s="219">
        <f>'PAA CONSOLIDADO'!R91</f>
        <v>0</v>
      </c>
      <c r="K88" s="219">
        <f>+'PAA CONSOLIDADO'!S91</f>
        <v>0</v>
      </c>
      <c r="L88" s="217" t="e">
        <f>+VLOOKUP('PAA CONSOLIDADO'!T91,LISTAS!$B$29:$C$31,2,0)</f>
        <v>#N/A</v>
      </c>
      <c r="M88" s="217" t="e">
        <f>+VLOOKUP('PAA CONSOLIDADO'!U91,LISTAS!$B$36:$C$39,2,0)</f>
        <v>#N/A</v>
      </c>
      <c r="N88" s="217" t="str">
        <f t="shared" si="4"/>
        <v>Unidad de Contratación (1)</v>
      </c>
      <c r="O88" s="217" t="str">
        <f t="shared" si="5"/>
        <v>CO-DC-11001</v>
      </c>
      <c r="P88" s="217">
        <f>+'PAA CONSOLIDADO'!V91</f>
        <v>0</v>
      </c>
      <c r="Q88" s="217">
        <f>+'PAA CONSOLIDADO'!X91</f>
        <v>0</v>
      </c>
      <c r="R88" s="217">
        <f>+'PAA CONSOLIDADO'!Y91</f>
        <v>0</v>
      </c>
    </row>
    <row r="89" spans="1:18" s="217" customFormat="1" x14ac:dyDescent="0.25">
      <c r="A89" s="211">
        <f>+'PAA CONSOLIDADO'!C92</f>
        <v>0</v>
      </c>
      <c r="B89" s="211">
        <f>+'PAA CONSOLIDADO'!I92</f>
        <v>0</v>
      </c>
      <c r="C89" s="217" t="str">
        <f>+CONCATENATE('PAA CONSOLIDADO'!A92,"-",'PAA CONSOLIDADO'!D92,"-",'PAA CONSOLIDADO'!K92)</f>
        <v>--</v>
      </c>
      <c r="D89" s="217" t="e">
        <f>+VLOOKUP('PAA CONSOLIDADO'!L92,LISTAS!$D$4:$E$15,2,0)</f>
        <v>#N/A</v>
      </c>
      <c r="E89" s="217" t="e">
        <f>+VLOOKUP('PAA CONSOLIDADO'!M92,LISTAS!$D$4:$E$15,2,0)</f>
        <v>#N/A</v>
      </c>
      <c r="F89" s="217">
        <f>+'PAA CONSOLIDADO'!O92</f>
        <v>0</v>
      </c>
      <c r="G89" s="217">
        <f t="shared" si="3"/>
        <v>1</v>
      </c>
      <c r="H89" s="217" t="e">
        <f>+VLOOKUP('PAA CONSOLIDADO'!P92,LISTAS!$B$4:$C$17,2,0)</f>
        <v>#N/A</v>
      </c>
      <c r="I89" s="217" t="e">
        <f>+VLOOKUP('PAA CONSOLIDADO'!Q92,LISTAS!$B$22:$C$25,2,0)</f>
        <v>#N/A</v>
      </c>
      <c r="J89" s="219">
        <f>'PAA CONSOLIDADO'!R92</f>
        <v>0</v>
      </c>
      <c r="K89" s="219">
        <f>+'PAA CONSOLIDADO'!S92</f>
        <v>0</v>
      </c>
      <c r="L89" s="217" t="e">
        <f>+VLOOKUP('PAA CONSOLIDADO'!T92,LISTAS!$B$29:$C$31,2,0)</f>
        <v>#N/A</v>
      </c>
      <c r="M89" s="217" t="e">
        <f>+VLOOKUP('PAA CONSOLIDADO'!U92,LISTAS!$B$36:$C$39,2,0)</f>
        <v>#N/A</v>
      </c>
      <c r="N89" s="217" t="str">
        <f t="shared" si="4"/>
        <v>Unidad de Contratación (1)</v>
      </c>
      <c r="O89" s="217" t="str">
        <f t="shared" si="5"/>
        <v>CO-DC-11001</v>
      </c>
      <c r="P89" s="217">
        <f>+'PAA CONSOLIDADO'!V92</f>
        <v>0</v>
      </c>
      <c r="Q89" s="217">
        <f>+'PAA CONSOLIDADO'!X92</f>
        <v>0</v>
      </c>
      <c r="R89" s="217">
        <f>+'PAA CONSOLIDADO'!Y92</f>
        <v>0</v>
      </c>
    </row>
    <row r="90" spans="1:18" s="217" customFormat="1" x14ac:dyDescent="0.25">
      <c r="A90" s="211">
        <f>+'PAA CONSOLIDADO'!C93</f>
        <v>0</v>
      </c>
      <c r="B90" s="211">
        <f>+'PAA CONSOLIDADO'!I93</f>
        <v>0</v>
      </c>
      <c r="C90" s="217" t="str">
        <f>+CONCATENATE('PAA CONSOLIDADO'!A93,"-",'PAA CONSOLIDADO'!D93,"-",'PAA CONSOLIDADO'!K93)</f>
        <v>--</v>
      </c>
      <c r="D90" s="217" t="e">
        <f>+VLOOKUP('PAA CONSOLIDADO'!L93,LISTAS!$D$4:$E$15,2,0)</f>
        <v>#N/A</v>
      </c>
      <c r="E90" s="217" t="e">
        <f>+VLOOKUP('PAA CONSOLIDADO'!M93,LISTAS!$D$4:$E$15,2,0)</f>
        <v>#N/A</v>
      </c>
      <c r="F90" s="217">
        <f>+'PAA CONSOLIDADO'!O93</f>
        <v>0</v>
      </c>
      <c r="G90" s="217">
        <f t="shared" si="3"/>
        <v>1</v>
      </c>
      <c r="H90" s="217" t="e">
        <f>+VLOOKUP('PAA CONSOLIDADO'!P93,LISTAS!$B$4:$C$17,2,0)</f>
        <v>#N/A</v>
      </c>
      <c r="I90" s="217" t="e">
        <f>+VLOOKUP('PAA CONSOLIDADO'!Q93,LISTAS!$B$22:$C$25,2,0)</f>
        <v>#N/A</v>
      </c>
      <c r="J90" s="219">
        <f>'PAA CONSOLIDADO'!R93</f>
        <v>0</v>
      </c>
      <c r="K90" s="219">
        <f>+'PAA CONSOLIDADO'!S93</f>
        <v>0</v>
      </c>
      <c r="L90" s="217" t="e">
        <f>+VLOOKUP('PAA CONSOLIDADO'!T93,LISTAS!$B$29:$C$31,2,0)</f>
        <v>#N/A</v>
      </c>
      <c r="M90" s="217" t="e">
        <f>+VLOOKUP('PAA CONSOLIDADO'!U93,LISTAS!$B$36:$C$39,2,0)</f>
        <v>#N/A</v>
      </c>
      <c r="N90" s="217" t="str">
        <f t="shared" si="4"/>
        <v>Unidad de Contratación (1)</v>
      </c>
      <c r="O90" s="217" t="str">
        <f t="shared" si="5"/>
        <v>CO-DC-11001</v>
      </c>
      <c r="P90" s="217">
        <f>+'PAA CONSOLIDADO'!V93</f>
        <v>0</v>
      </c>
      <c r="Q90" s="217">
        <f>+'PAA CONSOLIDADO'!X93</f>
        <v>0</v>
      </c>
      <c r="R90" s="217">
        <f>+'PAA CONSOLIDADO'!Y93</f>
        <v>0</v>
      </c>
    </row>
    <row r="91" spans="1:18" s="217" customFormat="1" x14ac:dyDescent="0.25">
      <c r="A91" s="211">
        <f>+'PAA CONSOLIDADO'!C94</f>
        <v>0</v>
      </c>
      <c r="B91" s="211">
        <f>+'PAA CONSOLIDADO'!I94</f>
        <v>0</v>
      </c>
      <c r="C91" s="217" t="str">
        <f>+CONCATENATE('PAA CONSOLIDADO'!A94,"-",'PAA CONSOLIDADO'!D94,"-",'PAA CONSOLIDADO'!K94)</f>
        <v>--</v>
      </c>
      <c r="D91" s="217" t="e">
        <f>+VLOOKUP('PAA CONSOLIDADO'!L94,LISTAS!$D$4:$E$15,2,0)</f>
        <v>#N/A</v>
      </c>
      <c r="E91" s="217" t="e">
        <f>+VLOOKUP('PAA CONSOLIDADO'!M94,LISTAS!$D$4:$E$15,2,0)</f>
        <v>#N/A</v>
      </c>
      <c r="F91" s="217">
        <f>+'PAA CONSOLIDADO'!O94</f>
        <v>0</v>
      </c>
      <c r="G91" s="217">
        <f t="shared" si="3"/>
        <v>1</v>
      </c>
      <c r="H91" s="217" t="e">
        <f>+VLOOKUP('PAA CONSOLIDADO'!P94,LISTAS!$B$4:$C$17,2,0)</f>
        <v>#N/A</v>
      </c>
      <c r="I91" s="217" t="e">
        <f>+VLOOKUP('PAA CONSOLIDADO'!Q94,LISTAS!$B$22:$C$25,2,0)</f>
        <v>#N/A</v>
      </c>
      <c r="J91" s="219">
        <f>'PAA CONSOLIDADO'!R94</f>
        <v>0</v>
      </c>
      <c r="K91" s="219">
        <f>+'PAA CONSOLIDADO'!S94</f>
        <v>0</v>
      </c>
      <c r="L91" s="217" t="e">
        <f>+VLOOKUP('PAA CONSOLIDADO'!T94,LISTAS!$B$29:$C$31,2,0)</f>
        <v>#N/A</v>
      </c>
      <c r="M91" s="217" t="e">
        <f>+VLOOKUP('PAA CONSOLIDADO'!U94,LISTAS!$B$36:$C$39,2,0)</f>
        <v>#N/A</v>
      </c>
      <c r="N91" s="217" t="str">
        <f t="shared" si="4"/>
        <v>Unidad de Contratación (1)</v>
      </c>
      <c r="O91" s="217" t="str">
        <f t="shared" si="5"/>
        <v>CO-DC-11001</v>
      </c>
      <c r="P91" s="217">
        <f>+'PAA CONSOLIDADO'!V94</f>
        <v>0</v>
      </c>
      <c r="Q91" s="217">
        <f>+'PAA CONSOLIDADO'!X94</f>
        <v>0</v>
      </c>
      <c r="R91" s="217">
        <f>+'PAA CONSOLIDADO'!Y94</f>
        <v>0</v>
      </c>
    </row>
    <row r="92" spans="1:18" s="217" customFormat="1" x14ac:dyDescent="0.25">
      <c r="A92" s="211">
        <f>+'PAA CONSOLIDADO'!C95</f>
        <v>0</v>
      </c>
      <c r="B92" s="211">
        <f>+'PAA CONSOLIDADO'!I95</f>
        <v>0</v>
      </c>
      <c r="C92" s="217" t="str">
        <f>+CONCATENATE('PAA CONSOLIDADO'!A95,"-",'PAA CONSOLIDADO'!D95,"-",'PAA CONSOLIDADO'!K95)</f>
        <v>--</v>
      </c>
      <c r="D92" s="217" t="e">
        <f>+VLOOKUP('PAA CONSOLIDADO'!L95,LISTAS!$D$4:$E$15,2,0)</f>
        <v>#N/A</v>
      </c>
      <c r="E92" s="217" t="e">
        <f>+VLOOKUP('PAA CONSOLIDADO'!M95,LISTAS!$D$4:$E$15,2,0)</f>
        <v>#N/A</v>
      </c>
      <c r="F92" s="217">
        <f>+'PAA CONSOLIDADO'!O95</f>
        <v>0</v>
      </c>
      <c r="G92" s="217">
        <f t="shared" si="3"/>
        <v>1</v>
      </c>
      <c r="H92" s="217" t="e">
        <f>+VLOOKUP('PAA CONSOLIDADO'!P95,LISTAS!$B$4:$C$17,2,0)</f>
        <v>#N/A</v>
      </c>
      <c r="I92" s="217" t="e">
        <f>+VLOOKUP('PAA CONSOLIDADO'!Q95,LISTAS!$B$22:$C$25,2,0)</f>
        <v>#N/A</v>
      </c>
      <c r="J92" s="219">
        <f>'PAA CONSOLIDADO'!R95</f>
        <v>0</v>
      </c>
      <c r="K92" s="219">
        <f>+'PAA CONSOLIDADO'!S95</f>
        <v>0</v>
      </c>
      <c r="L92" s="217" t="e">
        <f>+VLOOKUP('PAA CONSOLIDADO'!T95,LISTAS!$B$29:$C$31,2,0)</f>
        <v>#N/A</v>
      </c>
      <c r="M92" s="217" t="e">
        <f>+VLOOKUP('PAA CONSOLIDADO'!U95,LISTAS!$B$36:$C$39,2,0)</f>
        <v>#N/A</v>
      </c>
      <c r="N92" s="217" t="str">
        <f t="shared" si="4"/>
        <v>Unidad de Contratación (1)</v>
      </c>
      <c r="O92" s="217" t="str">
        <f t="shared" si="5"/>
        <v>CO-DC-11001</v>
      </c>
      <c r="P92" s="217">
        <f>+'PAA CONSOLIDADO'!V95</f>
        <v>0</v>
      </c>
      <c r="Q92" s="217">
        <f>+'PAA CONSOLIDADO'!X95</f>
        <v>0</v>
      </c>
      <c r="R92" s="217">
        <f>+'PAA CONSOLIDADO'!Y95</f>
        <v>0</v>
      </c>
    </row>
    <row r="93" spans="1:18" s="217" customFormat="1" x14ac:dyDescent="0.25">
      <c r="A93" s="211">
        <f>+'PAA CONSOLIDADO'!C96</f>
        <v>0</v>
      </c>
      <c r="B93" s="211">
        <f>+'PAA CONSOLIDADO'!I96</f>
        <v>0</v>
      </c>
      <c r="C93" s="217" t="str">
        <f>+CONCATENATE('PAA CONSOLIDADO'!A96,"-",'PAA CONSOLIDADO'!D96,"-",'PAA CONSOLIDADO'!K96)</f>
        <v>--</v>
      </c>
      <c r="D93" s="217" t="e">
        <f>+VLOOKUP('PAA CONSOLIDADO'!L96,LISTAS!$D$4:$E$15,2,0)</f>
        <v>#N/A</v>
      </c>
      <c r="E93" s="217" t="e">
        <f>+VLOOKUP('PAA CONSOLIDADO'!M96,LISTAS!$D$4:$E$15,2,0)</f>
        <v>#N/A</v>
      </c>
      <c r="F93" s="217">
        <f>+'PAA CONSOLIDADO'!O96</f>
        <v>0</v>
      </c>
      <c r="G93" s="217">
        <f t="shared" si="3"/>
        <v>1</v>
      </c>
      <c r="H93" s="217" t="e">
        <f>+VLOOKUP('PAA CONSOLIDADO'!P96,LISTAS!$B$4:$C$17,2,0)</f>
        <v>#N/A</v>
      </c>
      <c r="I93" s="217" t="e">
        <f>+VLOOKUP('PAA CONSOLIDADO'!Q96,LISTAS!$B$22:$C$25,2,0)</f>
        <v>#N/A</v>
      </c>
      <c r="J93" s="219">
        <f>'PAA CONSOLIDADO'!R96</f>
        <v>0</v>
      </c>
      <c r="K93" s="219">
        <f>+'PAA CONSOLIDADO'!S96</f>
        <v>0</v>
      </c>
      <c r="L93" s="217" t="e">
        <f>+VLOOKUP('PAA CONSOLIDADO'!T96,LISTAS!$B$29:$C$31,2,0)</f>
        <v>#N/A</v>
      </c>
      <c r="M93" s="217" t="e">
        <f>+VLOOKUP('PAA CONSOLIDADO'!U96,LISTAS!$B$36:$C$39,2,0)</f>
        <v>#N/A</v>
      </c>
      <c r="N93" s="217" t="str">
        <f t="shared" si="4"/>
        <v>Unidad de Contratación (1)</v>
      </c>
      <c r="O93" s="217" t="str">
        <f t="shared" si="5"/>
        <v>CO-DC-11001</v>
      </c>
      <c r="P93" s="217">
        <f>+'PAA CONSOLIDADO'!V96</f>
        <v>0</v>
      </c>
      <c r="Q93" s="217">
        <f>+'PAA CONSOLIDADO'!X96</f>
        <v>0</v>
      </c>
      <c r="R93" s="217">
        <f>+'PAA CONSOLIDADO'!Y96</f>
        <v>0</v>
      </c>
    </row>
    <row r="94" spans="1:18" s="217" customFormat="1" x14ac:dyDescent="0.25">
      <c r="A94" s="211">
        <f>+'PAA CONSOLIDADO'!C97</f>
        <v>0</v>
      </c>
      <c r="B94" s="211">
        <f>+'PAA CONSOLIDADO'!I97</f>
        <v>0</v>
      </c>
      <c r="C94" s="217" t="str">
        <f>+CONCATENATE('PAA CONSOLIDADO'!A97,"-",'PAA CONSOLIDADO'!D97,"-",'PAA CONSOLIDADO'!K97)</f>
        <v>--</v>
      </c>
      <c r="D94" s="217" t="e">
        <f>+VLOOKUP('PAA CONSOLIDADO'!L97,LISTAS!$D$4:$E$15,2,0)</f>
        <v>#N/A</v>
      </c>
      <c r="E94" s="217" t="e">
        <f>+VLOOKUP('PAA CONSOLIDADO'!M97,LISTAS!$D$4:$E$15,2,0)</f>
        <v>#N/A</v>
      </c>
      <c r="F94" s="217">
        <f>+'PAA CONSOLIDADO'!O97</f>
        <v>0</v>
      </c>
      <c r="G94" s="217">
        <f t="shared" si="3"/>
        <v>1</v>
      </c>
      <c r="H94" s="217" t="e">
        <f>+VLOOKUP('PAA CONSOLIDADO'!P97,LISTAS!$B$4:$C$17,2,0)</f>
        <v>#N/A</v>
      </c>
      <c r="I94" s="217" t="e">
        <f>+VLOOKUP('PAA CONSOLIDADO'!Q97,LISTAS!$B$22:$C$25,2,0)</f>
        <v>#N/A</v>
      </c>
      <c r="J94" s="219">
        <f>'PAA CONSOLIDADO'!R97</f>
        <v>0</v>
      </c>
      <c r="K94" s="219">
        <f>+'PAA CONSOLIDADO'!S97</f>
        <v>0</v>
      </c>
      <c r="L94" s="217" t="e">
        <f>+VLOOKUP('PAA CONSOLIDADO'!T97,LISTAS!$B$29:$C$31,2,0)</f>
        <v>#N/A</v>
      </c>
      <c r="M94" s="217" t="e">
        <f>+VLOOKUP('PAA CONSOLIDADO'!U97,LISTAS!$B$36:$C$39,2,0)</f>
        <v>#N/A</v>
      </c>
      <c r="N94" s="217" t="str">
        <f t="shared" si="4"/>
        <v>Unidad de Contratación (1)</v>
      </c>
      <c r="O94" s="217" t="str">
        <f t="shared" si="5"/>
        <v>CO-DC-11001</v>
      </c>
      <c r="P94" s="217">
        <f>+'PAA CONSOLIDADO'!V97</f>
        <v>0</v>
      </c>
      <c r="Q94" s="217">
        <f>+'PAA CONSOLIDADO'!X97</f>
        <v>0</v>
      </c>
      <c r="R94" s="217">
        <f>+'PAA CONSOLIDADO'!Y97</f>
        <v>0</v>
      </c>
    </row>
    <row r="95" spans="1:18" s="217" customFormat="1" x14ac:dyDescent="0.25">
      <c r="A95" s="211">
        <f>+'PAA CONSOLIDADO'!C98</f>
        <v>0</v>
      </c>
      <c r="B95" s="211">
        <f>+'PAA CONSOLIDADO'!I98</f>
        <v>0</v>
      </c>
      <c r="C95" s="217" t="str">
        <f>+CONCATENATE('PAA CONSOLIDADO'!A98,"-",'PAA CONSOLIDADO'!D98,"-",'PAA CONSOLIDADO'!K98)</f>
        <v>--</v>
      </c>
      <c r="D95" s="217" t="e">
        <f>+VLOOKUP('PAA CONSOLIDADO'!L98,LISTAS!$D$4:$E$15,2,0)</f>
        <v>#N/A</v>
      </c>
      <c r="E95" s="217" t="e">
        <f>+VLOOKUP('PAA CONSOLIDADO'!M98,LISTAS!$D$4:$E$15,2,0)</f>
        <v>#N/A</v>
      </c>
      <c r="F95" s="217">
        <f>+'PAA CONSOLIDADO'!O98</f>
        <v>0</v>
      </c>
      <c r="G95" s="217">
        <f t="shared" si="3"/>
        <v>1</v>
      </c>
      <c r="H95" s="217" t="e">
        <f>+VLOOKUP('PAA CONSOLIDADO'!P98,LISTAS!$B$4:$C$17,2,0)</f>
        <v>#N/A</v>
      </c>
      <c r="I95" s="217" t="e">
        <f>+VLOOKUP('PAA CONSOLIDADO'!Q98,LISTAS!$B$22:$C$25,2,0)</f>
        <v>#N/A</v>
      </c>
      <c r="J95" s="219">
        <f>'PAA CONSOLIDADO'!R98</f>
        <v>0</v>
      </c>
      <c r="K95" s="219">
        <f>+'PAA CONSOLIDADO'!S98</f>
        <v>0</v>
      </c>
      <c r="L95" s="217" t="e">
        <f>+VLOOKUP('PAA CONSOLIDADO'!T98,LISTAS!$B$29:$C$31,2,0)</f>
        <v>#N/A</v>
      </c>
      <c r="M95" s="217" t="e">
        <f>+VLOOKUP('PAA CONSOLIDADO'!U98,LISTAS!$B$36:$C$39,2,0)</f>
        <v>#N/A</v>
      </c>
      <c r="N95" s="217" t="str">
        <f t="shared" si="4"/>
        <v>Unidad de Contratación (1)</v>
      </c>
      <c r="O95" s="217" t="str">
        <f t="shared" si="5"/>
        <v>CO-DC-11001</v>
      </c>
      <c r="P95" s="217">
        <f>+'PAA CONSOLIDADO'!V98</f>
        <v>0</v>
      </c>
      <c r="Q95" s="217">
        <f>+'PAA CONSOLIDADO'!X98</f>
        <v>0</v>
      </c>
      <c r="R95" s="217">
        <f>+'PAA CONSOLIDADO'!Y98</f>
        <v>0</v>
      </c>
    </row>
    <row r="96" spans="1:18" s="217" customFormat="1" x14ac:dyDescent="0.25">
      <c r="A96" s="211">
        <f>+'PAA CONSOLIDADO'!C99</f>
        <v>0</v>
      </c>
      <c r="B96" s="211">
        <f>+'PAA CONSOLIDADO'!I99</f>
        <v>0</v>
      </c>
      <c r="C96" s="217" t="str">
        <f>+CONCATENATE('PAA CONSOLIDADO'!A99,"-",'PAA CONSOLIDADO'!D99,"-",'PAA CONSOLIDADO'!K99)</f>
        <v>--</v>
      </c>
      <c r="D96" s="217" t="e">
        <f>+VLOOKUP('PAA CONSOLIDADO'!L99,LISTAS!$D$4:$E$15,2,0)</f>
        <v>#N/A</v>
      </c>
      <c r="E96" s="217" t="e">
        <f>+VLOOKUP('PAA CONSOLIDADO'!M99,LISTAS!$D$4:$E$15,2,0)</f>
        <v>#N/A</v>
      </c>
      <c r="F96" s="217">
        <f>+'PAA CONSOLIDADO'!O99</f>
        <v>0</v>
      </c>
      <c r="G96" s="217">
        <f t="shared" si="3"/>
        <v>1</v>
      </c>
      <c r="H96" s="217" t="e">
        <f>+VLOOKUP('PAA CONSOLIDADO'!P99,LISTAS!$B$4:$C$17,2,0)</f>
        <v>#N/A</v>
      </c>
      <c r="I96" s="217" t="e">
        <f>+VLOOKUP('PAA CONSOLIDADO'!Q99,LISTAS!$B$22:$C$25,2,0)</f>
        <v>#N/A</v>
      </c>
      <c r="J96" s="219">
        <f>'PAA CONSOLIDADO'!R99</f>
        <v>0</v>
      </c>
      <c r="K96" s="219">
        <f>+'PAA CONSOLIDADO'!S99</f>
        <v>0</v>
      </c>
      <c r="L96" s="217" t="e">
        <f>+VLOOKUP('PAA CONSOLIDADO'!T99,LISTAS!$B$29:$C$31,2,0)</f>
        <v>#N/A</v>
      </c>
      <c r="M96" s="217" t="e">
        <f>+VLOOKUP('PAA CONSOLIDADO'!U99,LISTAS!$B$36:$C$39,2,0)</f>
        <v>#N/A</v>
      </c>
      <c r="N96" s="217" t="str">
        <f t="shared" si="4"/>
        <v>Unidad de Contratación (1)</v>
      </c>
      <c r="O96" s="217" t="str">
        <f t="shared" si="5"/>
        <v>CO-DC-11001</v>
      </c>
      <c r="P96" s="217">
        <f>+'PAA CONSOLIDADO'!V99</f>
        <v>0</v>
      </c>
      <c r="Q96" s="217">
        <f>+'PAA CONSOLIDADO'!X99</f>
        <v>0</v>
      </c>
      <c r="R96" s="217">
        <f>+'PAA CONSOLIDADO'!Y99</f>
        <v>0</v>
      </c>
    </row>
    <row r="97" spans="1:18" s="217" customFormat="1" x14ac:dyDescent="0.25">
      <c r="A97" s="211">
        <f>+'PAA CONSOLIDADO'!C100</f>
        <v>0</v>
      </c>
      <c r="B97" s="211">
        <f>+'PAA CONSOLIDADO'!I100</f>
        <v>0</v>
      </c>
      <c r="C97" s="217" t="str">
        <f>+CONCATENATE('PAA CONSOLIDADO'!A100,"-",'PAA CONSOLIDADO'!D100,"-",'PAA CONSOLIDADO'!K100)</f>
        <v>--</v>
      </c>
      <c r="D97" s="217" t="e">
        <f>+VLOOKUP('PAA CONSOLIDADO'!L100,LISTAS!$D$4:$E$15,2,0)</f>
        <v>#N/A</v>
      </c>
      <c r="E97" s="217" t="e">
        <f>+VLOOKUP('PAA CONSOLIDADO'!M100,LISTAS!$D$4:$E$15,2,0)</f>
        <v>#N/A</v>
      </c>
      <c r="F97" s="217">
        <f>+'PAA CONSOLIDADO'!O100</f>
        <v>0</v>
      </c>
      <c r="G97" s="217">
        <f t="shared" si="3"/>
        <v>1</v>
      </c>
      <c r="H97" s="217" t="e">
        <f>+VLOOKUP('PAA CONSOLIDADO'!P100,LISTAS!$B$4:$C$17,2,0)</f>
        <v>#N/A</v>
      </c>
      <c r="I97" s="217" t="e">
        <f>+VLOOKUP('PAA CONSOLIDADO'!Q100,LISTAS!$B$22:$C$25,2,0)</f>
        <v>#N/A</v>
      </c>
      <c r="J97" s="219">
        <f>'PAA CONSOLIDADO'!R100</f>
        <v>0</v>
      </c>
      <c r="K97" s="219">
        <f>+'PAA CONSOLIDADO'!S100</f>
        <v>0</v>
      </c>
      <c r="L97" s="217" t="e">
        <f>+VLOOKUP('PAA CONSOLIDADO'!T100,LISTAS!$B$29:$C$31,2,0)</f>
        <v>#N/A</v>
      </c>
      <c r="M97" s="217" t="e">
        <f>+VLOOKUP('PAA CONSOLIDADO'!U100,LISTAS!$B$36:$C$39,2,0)</f>
        <v>#N/A</v>
      </c>
      <c r="N97" s="217" t="str">
        <f t="shared" si="4"/>
        <v>Unidad de Contratación (1)</v>
      </c>
      <c r="O97" s="217" t="str">
        <f t="shared" si="5"/>
        <v>CO-DC-11001</v>
      </c>
      <c r="P97" s="217">
        <f>+'PAA CONSOLIDADO'!V100</f>
        <v>0</v>
      </c>
      <c r="Q97" s="217">
        <f>+'PAA CONSOLIDADO'!X100</f>
        <v>0</v>
      </c>
      <c r="R97" s="217">
        <f>+'PAA CONSOLIDADO'!Y100</f>
        <v>0</v>
      </c>
    </row>
    <row r="98" spans="1:18" s="217" customFormat="1" x14ac:dyDescent="0.25">
      <c r="A98" s="211">
        <f>+'PAA CONSOLIDADO'!C101</f>
        <v>0</v>
      </c>
      <c r="B98" s="211">
        <f>+'PAA CONSOLIDADO'!I101</f>
        <v>0</v>
      </c>
      <c r="C98" s="217" t="str">
        <f>+CONCATENATE('PAA CONSOLIDADO'!A101,"-",'PAA CONSOLIDADO'!D101,"-",'PAA CONSOLIDADO'!K101)</f>
        <v>--</v>
      </c>
      <c r="D98" s="217" t="e">
        <f>+VLOOKUP('PAA CONSOLIDADO'!L101,LISTAS!$D$4:$E$15,2,0)</f>
        <v>#N/A</v>
      </c>
      <c r="E98" s="217" t="e">
        <f>+VLOOKUP('PAA CONSOLIDADO'!M101,LISTAS!$D$4:$E$15,2,0)</f>
        <v>#N/A</v>
      </c>
      <c r="F98" s="217">
        <f>+'PAA CONSOLIDADO'!O101</f>
        <v>0</v>
      </c>
      <c r="G98" s="217">
        <f t="shared" si="3"/>
        <v>1</v>
      </c>
      <c r="H98" s="217" t="e">
        <f>+VLOOKUP('PAA CONSOLIDADO'!P101,LISTAS!$B$4:$C$17,2,0)</f>
        <v>#N/A</v>
      </c>
      <c r="I98" s="217" t="e">
        <f>+VLOOKUP('PAA CONSOLIDADO'!Q101,LISTAS!$B$22:$C$25,2,0)</f>
        <v>#N/A</v>
      </c>
      <c r="J98" s="219">
        <f>'PAA CONSOLIDADO'!R101</f>
        <v>0</v>
      </c>
      <c r="K98" s="219">
        <f>+'PAA CONSOLIDADO'!S101</f>
        <v>0</v>
      </c>
      <c r="L98" s="217" t="e">
        <f>+VLOOKUP('PAA CONSOLIDADO'!T101,LISTAS!$B$29:$C$31,2,0)</f>
        <v>#N/A</v>
      </c>
      <c r="M98" s="217" t="e">
        <f>+VLOOKUP('PAA CONSOLIDADO'!U101,LISTAS!$B$36:$C$39,2,0)</f>
        <v>#N/A</v>
      </c>
      <c r="N98" s="217" t="str">
        <f t="shared" si="4"/>
        <v>Unidad de Contratación (1)</v>
      </c>
      <c r="O98" s="217" t="str">
        <f t="shared" si="5"/>
        <v>CO-DC-11001</v>
      </c>
      <c r="P98" s="217">
        <f>+'PAA CONSOLIDADO'!V101</f>
        <v>0</v>
      </c>
      <c r="Q98" s="217">
        <f>+'PAA CONSOLIDADO'!X101</f>
        <v>0</v>
      </c>
      <c r="R98" s="217">
        <f>+'PAA CONSOLIDADO'!Y101</f>
        <v>0</v>
      </c>
    </row>
    <row r="99" spans="1:18" s="217" customFormat="1" x14ac:dyDescent="0.25">
      <c r="A99" s="211">
        <f>+'PAA CONSOLIDADO'!C102</f>
        <v>0</v>
      </c>
      <c r="B99" s="211">
        <f>+'PAA CONSOLIDADO'!I102</f>
        <v>0</v>
      </c>
      <c r="C99" s="217" t="str">
        <f>+CONCATENATE('PAA CONSOLIDADO'!A102,"-",'PAA CONSOLIDADO'!D102,"-",'PAA CONSOLIDADO'!K102)</f>
        <v>--</v>
      </c>
      <c r="D99" s="217" t="e">
        <f>+VLOOKUP('PAA CONSOLIDADO'!L102,LISTAS!$D$4:$E$15,2,0)</f>
        <v>#N/A</v>
      </c>
      <c r="E99" s="217" t="e">
        <f>+VLOOKUP('PAA CONSOLIDADO'!M102,LISTAS!$D$4:$E$15,2,0)</f>
        <v>#N/A</v>
      </c>
      <c r="F99" s="217">
        <f>+'PAA CONSOLIDADO'!O102</f>
        <v>0</v>
      </c>
      <c r="G99" s="217">
        <f t="shared" si="3"/>
        <v>1</v>
      </c>
      <c r="H99" s="217" t="e">
        <f>+VLOOKUP('PAA CONSOLIDADO'!P102,LISTAS!$B$4:$C$17,2,0)</f>
        <v>#N/A</v>
      </c>
      <c r="I99" s="217" t="e">
        <f>+VLOOKUP('PAA CONSOLIDADO'!Q102,LISTAS!$B$22:$C$25,2,0)</f>
        <v>#N/A</v>
      </c>
      <c r="J99" s="219">
        <f>'PAA CONSOLIDADO'!R102</f>
        <v>0</v>
      </c>
      <c r="K99" s="219">
        <f>+'PAA CONSOLIDADO'!S102</f>
        <v>0</v>
      </c>
      <c r="L99" s="217" t="e">
        <f>+VLOOKUP('PAA CONSOLIDADO'!T102,LISTAS!$B$29:$C$31,2,0)</f>
        <v>#N/A</v>
      </c>
      <c r="M99" s="217" t="e">
        <f>+VLOOKUP('PAA CONSOLIDADO'!U102,LISTAS!$B$36:$C$39,2,0)</f>
        <v>#N/A</v>
      </c>
      <c r="N99" s="217" t="str">
        <f t="shared" si="4"/>
        <v>Unidad de Contratación (1)</v>
      </c>
      <c r="O99" s="217" t="str">
        <f t="shared" si="5"/>
        <v>CO-DC-11001</v>
      </c>
      <c r="P99" s="217">
        <f>+'PAA CONSOLIDADO'!V102</f>
        <v>0</v>
      </c>
      <c r="Q99" s="217">
        <f>+'PAA CONSOLIDADO'!X102</f>
        <v>0</v>
      </c>
      <c r="R99" s="217">
        <f>+'PAA CONSOLIDADO'!Y102</f>
        <v>0</v>
      </c>
    </row>
    <row r="100" spans="1:18" s="217" customFormat="1" x14ac:dyDescent="0.25">
      <c r="A100" s="211">
        <f>+'PAA CONSOLIDADO'!C103</f>
        <v>0</v>
      </c>
      <c r="B100" s="211">
        <f>+'PAA CONSOLIDADO'!I103</f>
        <v>0</v>
      </c>
      <c r="C100" s="217" t="str">
        <f>+CONCATENATE('PAA CONSOLIDADO'!A103,"-",'PAA CONSOLIDADO'!D103,"-",'PAA CONSOLIDADO'!K103)</f>
        <v>--</v>
      </c>
      <c r="D100" s="217" t="e">
        <f>+VLOOKUP('PAA CONSOLIDADO'!L103,LISTAS!$D$4:$E$15,2,0)</f>
        <v>#N/A</v>
      </c>
      <c r="E100" s="217" t="e">
        <f>+VLOOKUP('PAA CONSOLIDADO'!M103,LISTAS!$D$4:$E$15,2,0)</f>
        <v>#N/A</v>
      </c>
      <c r="F100" s="217">
        <f>+'PAA CONSOLIDADO'!O103</f>
        <v>0</v>
      </c>
      <c r="G100" s="217">
        <f t="shared" si="3"/>
        <v>1</v>
      </c>
      <c r="H100" s="217" t="e">
        <f>+VLOOKUP('PAA CONSOLIDADO'!P103,LISTAS!$B$4:$C$17,2,0)</f>
        <v>#N/A</v>
      </c>
      <c r="I100" s="217" t="e">
        <f>+VLOOKUP('PAA CONSOLIDADO'!Q103,LISTAS!$B$22:$C$25,2,0)</f>
        <v>#N/A</v>
      </c>
      <c r="J100" s="219">
        <f>'PAA CONSOLIDADO'!R103</f>
        <v>0</v>
      </c>
      <c r="K100" s="219">
        <f>+'PAA CONSOLIDADO'!S103</f>
        <v>0</v>
      </c>
      <c r="L100" s="217" t="e">
        <f>+VLOOKUP('PAA CONSOLIDADO'!T103,LISTAS!$B$29:$C$31,2,0)</f>
        <v>#N/A</v>
      </c>
      <c r="M100" s="217" t="e">
        <f>+VLOOKUP('PAA CONSOLIDADO'!U103,LISTAS!$B$36:$C$39,2,0)</f>
        <v>#N/A</v>
      </c>
      <c r="N100" s="217" t="str">
        <f t="shared" si="4"/>
        <v>Unidad de Contratación (1)</v>
      </c>
      <c r="O100" s="217" t="str">
        <f t="shared" si="5"/>
        <v>CO-DC-11001</v>
      </c>
      <c r="P100" s="217">
        <f>+'PAA CONSOLIDADO'!V103</f>
        <v>0</v>
      </c>
      <c r="Q100" s="217">
        <f>+'PAA CONSOLIDADO'!X103</f>
        <v>0</v>
      </c>
      <c r="R100" s="217">
        <f>+'PAA CONSOLIDADO'!Y103</f>
        <v>0</v>
      </c>
    </row>
    <row r="101" spans="1:18" s="217" customFormat="1" x14ac:dyDescent="0.25">
      <c r="A101" s="211">
        <f>+'PAA CONSOLIDADO'!C104</f>
        <v>0</v>
      </c>
      <c r="B101" s="211">
        <f>+'PAA CONSOLIDADO'!I104</f>
        <v>0</v>
      </c>
      <c r="C101" s="217" t="str">
        <f>+CONCATENATE('PAA CONSOLIDADO'!A104,"-",'PAA CONSOLIDADO'!D104,"-",'PAA CONSOLIDADO'!K104)</f>
        <v>--</v>
      </c>
      <c r="D101" s="217" t="e">
        <f>+VLOOKUP('PAA CONSOLIDADO'!L104,LISTAS!$D$4:$E$15,2,0)</f>
        <v>#N/A</v>
      </c>
      <c r="E101" s="217" t="e">
        <f>+VLOOKUP('PAA CONSOLIDADO'!M104,LISTAS!$D$4:$E$15,2,0)</f>
        <v>#N/A</v>
      </c>
      <c r="F101" s="217">
        <f>+'PAA CONSOLIDADO'!O104</f>
        <v>0</v>
      </c>
      <c r="G101" s="217">
        <f t="shared" si="3"/>
        <v>1</v>
      </c>
      <c r="H101" s="217" t="e">
        <f>+VLOOKUP('PAA CONSOLIDADO'!P104,LISTAS!$B$4:$C$17,2,0)</f>
        <v>#N/A</v>
      </c>
      <c r="I101" s="217" t="e">
        <f>+VLOOKUP('PAA CONSOLIDADO'!Q104,LISTAS!$B$22:$C$25,2,0)</f>
        <v>#N/A</v>
      </c>
      <c r="J101" s="219">
        <f>'PAA CONSOLIDADO'!R104</f>
        <v>0</v>
      </c>
      <c r="K101" s="219">
        <f>+'PAA CONSOLIDADO'!S104</f>
        <v>0</v>
      </c>
      <c r="L101" s="217" t="e">
        <f>+VLOOKUP('PAA CONSOLIDADO'!T104,LISTAS!$B$29:$C$31,2,0)</f>
        <v>#N/A</v>
      </c>
      <c r="M101" s="217" t="e">
        <f>+VLOOKUP('PAA CONSOLIDADO'!U104,LISTAS!$B$36:$C$39,2,0)</f>
        <v>#N/A</v>
      </c>
      <c r="N101" s="217" t="str">
        <f t="shared" si="4"/>
        <v>Unidad de Contratación (1)</v>
      </c>
      <c r="O101" s="217" t="str">
        <f t="shared" si="5"/>
        <v>CO-DC-11001</v>
      </c>
      <c r="P101" s="217">
        <f>+'PAA CONSOLIDADO'!V104</f>
        <v>0</v>
      </c>
      <c r="Q101" s="217">
        <f>+'PAA CONSOLIDADO'!X104</f>
        <v>0</v>
      </c>
      <c r="R101" s="217">
        <f>+'PAA CONSOLIDADO'!Y104</f>
        <v>0</v>
      </c>
    </row>
    <row r="102" spans="1:18" s="217" customFormat="1" x14ac:dyDescent="0.25">
      <c r="A102" s="211">
        <f>+'PAA CONSOLIDADO'!C105</f>
        <v>0</v>
      </c>
      <c r="B102" s="211">
        <f>+'PAA CONSOLIDADO'!I105</f>
        <v>0</v>
      </c>
      <c r="C102" s="217" t="str">
        <f>+CONCATENATE('PAA CONSOLIDADO'!A105,"-",'PAA CONSOLIDADO'!D105,"-",'PAA CONSOLIDADO'!K105)</f>
        <v>--</v>
      </c>
      <c r="D102" s="217" t="e">
        <f>+VLOOKUP('PAA CONSOLIDADO'!L105,LISTAS!$D$4:$E$15,2,0)</f>
        <v>#N/A</v>
      </c>
      <c r="E102" s="217" t="e">
        <f>+VLOOKUP('PAA CONSOLIDADO'!M105,LISTAS!$D$4:$E$15,2,0)</f>
        <v>#N/A</v>
      </c>
      <c r="F102" s="217">
        <f>+'PAA CONSOLIDADO'!O105</f>
        <v>0</v>
      </c>
      <c r="G102" s="217">
        <f t="shared" si="3"/>
        <v>1</v>
      </c>
      <c r="H102" s="217" t="e">
        <f>+VLOOKUP('PAA CONSOLIDADO'!P105,LISTAS!$B$4:$C$17,2,0)</f>
        <v>#N/A</v>
      </c>
      <c r="I102" s="217" t="e">
        <f>+VLOOKUP('PAA CONSOLIDADO'!Q105,LISTAS!$B$22:$C$25,2,0)</f>
        <v>#N/A</v>
      </c>
      <c r="J102" s="219">
        <f>'PAA CONSOLIDADO'!R105</f>
        <v>0</v>
      </c>
      <c r="K102" s="219">
        <f>+'PAA CONSOLIDADO'!S105</f>
        <v>0</v>
      </c>
      <c r="L102" s="217" t="e">
        <f>+VLOOKUP('PAA CONSOLIDADO'!T105,LISTAS!$B$29:$C$31,2,0)</f>
        <v>#N/A</v>
      </c>
      <c r="M102" s="217" t="e">
        <f>+VLOOKUP('PAA CONSOLIDADO'!U105,LISTAS!$B$36:$C$39,2,0)</f>
        <v>#N/A</v>
      </c>
      <c r="N102" s="217" t="str">
        <f t="shared" si="4"/>
        <v>Unidad de Contratación (1)</v>
      </c>
      <c r="O102" s="217" t="str">
        <f t="shared" si="5"/>
        <v>CO-DC-11001</v>
      </c>
      <c r="P102" s="217">
        <f>+'PAA CONSOLIDADO'!V105</f>
        <v>0</v>
      </c>
      <c r="Q102" s="217">
        <f>+'PAA CONSOLIDADO'!X105</f>
        <v>0</v>
      </c>
      <c r="R102" s="217">
        <f>+'PAA CONSOLIDADO'!Y105</f>
        <v>0</v>
      </c>
    </row>
    <row r="103" spans="1:18" s="217" customFormat="1" x14ac:dyDescent="0.25">
      <c r="A103" s="211">
        <f>+'PAA CONSOLIDADO'!C106</f>
        <v>0</v>
      </c>
      <c r="B103" s="211">
        <f>+'PAA CONSOLIDADO'!I106</f>
        <v>0</v>
      </c>
      <c r="C103" s="217" t="str">
        <f>+CONCATENATE('PAA CONSOLIDADO'!A106,"-",'PAA CONSOLIDADO'!D106,"-",'PAA CONSOLIDADO'!K106)</f>
        <v>--</v>
      </c>
      <c r="D103" s="217" t="e">
        <f>+VLOOKUP('PAA CONSOLIDADO'!L106,LISTAS!$D$4:$E$15,2,0)</f>
        <v>#N/A</v>
      </c>
      <c r="E103" s="217" t="e">
        <f>+VLOOKUP('PAA CONSOLIDADO'!M106,LISTAS!$D$4:$E$15,2,0)</f>
        <v>#N/A</v>
      </c>
      <c r="F103" s="217">
        <f>+'PAA CONSOLIDADO'!O106</f>
        <v>0</v>
      </c>
      <c r="G103" s="217">
        <f t="shared" si="3"/>
        <v>1</v>
      </c>
      <c r="H103" s="217" t="e">
        <f>+VLOOKUP('PAA CONSOLIDADO'!P106,LISTAS!$B$4:$C$17,2,0)</f>
        <v>#N/A</v>
      </c>
      <c r="I103" s="217" t="e">
        <f>+VLOOKUP('PAA CONSOLIDADO'!Q106,LISTAS!$B$22:$C$25,2,0)</f>
        <v>#N/A</v>
      </c>
      <c r="J103" s="219">
        <f>'PAA CONSOLIDADO'!R106</f>
        <v>0</v>
      </c>
      <c r="K103" s="219">
        <f>+'PAA CONSOLIDADO'!S106</f>
        <v>0</v>
      </c>
      <c r="L103" s="217" t="e">
        <f>+VLOOKUP('PAA CONSOLIDADO'!T106,LISTAS!$B$29:$C$31,2,0)</f>
        <v>#N/A</v>
      </c>
      <c r="M103" s="217" t="e">
        <f>+VLOOKUP('PAA CONSOLIDADO'!U106,LISTAS!$B$36:$C$39,2,0)</f>
        <v>#N/A</v>
      </c>
      <c r="N103" s="217" t="str">
        <f t="shared" si="4"/>
        <v>Unidad de Contratación (1)</v>
      </c>
      <c r="O103" s="217" t="str">
        <f t="shared" si="5"/>
        <v>CO-DC-11001</v>
      </c>
      <c r="P103" s="217">
        <f>+'PAA CONSOLIDADO'!V106</f>
        <v>0</v>
      </c>
      <c r="Q103" s="217">
        <f>+'PAA CONSOLIDADO'!X106</f>
        <v>0</v>
      </c>
      <c r="R103" s="217">
        <f>+'PAA CONSOLIDADO'!Y106</f>
        <v>0</v>
      </c>
    </row>
    <row r="104" spans="1:18" s="217" customFormat="1" x14ac:dyDescent="0.25">
      <c r="A104" s="211">
        <f>+'PAA CONSOLIDADO'!C107</f>
        <v>0</v>
      </c>
      <c r="B104" s="211">
        <f>+'PAA CONSOLIDADO'!I107</f>
        <v>0</v>
      </c>
      <c r="C104" s="217" t="str">
        <f>+CONCATENATE('PAA CONSOLIDADO'!A107,"-",'PAA CONSOLIDADO'!D107,"-",'PAA CONSOLIDADO'!K107)</f>
        <v>--</v>
      </c>
      <c r="D104" s="217" t="e">
        <f>+VLOOKUP('PAA CONSOLIDADO'!L107,LISTAS!$D$4:$E$15,2,0)</f>
        <v>#N/A</v>
      </c>
      <c r="E104" s="217" t="e">
        <f>+VLOOKUP('PAA CONSOLIDADO'!M107,LISTAS!$D$4:$E$15,2,0)</f>
        <v>#N/A</v>
      </c>
      <c r="F104" s="217">
        <f>+'PAA CONSOLIDADO'!O107</f>
        <v>0</v>
      </c>
      <c r="G104" s="217">
        <f t="shared" si="3"/>
        <v>1</v>
      </c>
      <c r="H104" s="217" t="e">
        <f>+VLOOKUP('PAA CONSOLIDADO'!P107,LISTAS!$B$4:$C$17,2,0)</f>
        <v>#N/A</v>
      </c>
      <c r="I104" s="217" t="e">
        <f>+VLOOKUP('PAA CONSOLIDADO'!Q107,LISTAS!$B$22:$C$25,2,0)</f>
        <v>#N/A</v>
      </c>
      <c r="J104" s="219">
        <f>'PAA CONSOLIDADO'!R107</f>
        <v>0</v>
      </c>
      <c r="K104" s="219">
        <f>+'PAA CONSOLIDADO'!S107</f>
        <v>0</v>
      </c>
      <c r="L104" s="217" t="e">
        <f>+VLOOKUP('PAA CONSOLIDADO'!T107,LISTAS!$B$29:$C$31,2,0)</f>
        <v>#N/A</v>
      </c>
      <c r="M104" s="217" t="e">
        <f>+VLOOKUP('PAA CONSOLIDADO'!U107,LISTAS!$B$36:$C$39,2,0)</f>
        <v>#N/A</v>
      </c>
      <c r="N104" s="217" t="str">
        <f t="shared" si="4"/>
        <v>Unidad de Contratación (1)</v>
      </c>
      <c r="O104" s="217" t="str">
        <f t="shared" si="5"/>
        <v>CO-DC-11001</v>
      </c>
      <c r="P104" s="217">
        <f>+'PAA CONSOLIDADO'!V107</f>
        <v>0</v>
      </c>
      <c r="Q104" s="217">
        <f>+'PAA CONSOLIDADO'!X107</f>
        <v>0</v>
      </c>
      <c r="R104" s="217">
        <f>+'PAA CONSOLIDADO'!Y107</f>
        <v>0</v>
      </c>
    </row>
    <row r="105" spans="1:18" s="217" customFormat="1" x14ac:dyDescent="0.25">
      <c r="A105" s="211">
        <f>+'PAA CONSOLIDADO'!C108</f>
        <v>0</v>
      </c>
      <c r="B105" s="211">
        <f>+'PAA CONSOLIDADO'!I108</f>
        <v>0</v>
      </c>
      <c r="C105" s="217" t="str">
        <f>+CONCATENATE('PAA CONSOLIDADO'!A108,"-",'PAA CONSOLIDADO'!D108,"-",'PAA CONSOLIDADO'!K108)</f>
        <v>--</v>
      </c>
      <c r="D105" s="217" t="e">
        <f>+VLOOKUP('PAA CONSOLIDADO'!L108,LISTAS!$D$4:$E$15,2,0)</f>
        <v>#N/A</v>
      </c>
      <c r="E105" s="217" t="e">
        <f>+VLOOKUP('PAA CONSOLIDADO'!M108,LISTAS!$D$4:$E$15,2,0)</f>
        <v>#N/A</v>
      </c>
      <c r="F105" s="217">
        <f>+'PAA CONSOLIDADO'!O108</f>
        <v>0</v>
      </c>
      <c r="G105" s="217">
        <f t="shared" si="3"/>
        <v>1</v>
      </c>
      <c r="H105" s="217" t="e">
        <f>+VLOOKUP('PAA CONSOLIDADO'!P108,LISTAS!$B$4:$C$17,2,0)</f>
        <v>#N/A</v>
      </c>
      <c r="I105" s="217" t="e">
        <f>+VLOOKUP('PAA CONSOLIDADO'!Q108,LISTAS!$B$22:$C$25,2,0)</f>
        <v>#N/A</v>
      </c>
      <c r="J105" s="219">
        <f>'PAA CONSOLIDADO'!R108</f>
        <v>0</v>
      </c>
      <c r="K105" s="219">
        <f>+'PAA CONSOLIDADO'!S108</f>
        <v>0</v>
      </c>
      <c r="L105" s="217" t="e">
        <f>+VLOOKUP('PAA CONSOLIDADO'!T108,LISTAS!$B$29:$C$31,2,0)</f>
        <v>#N/A</v>
      </c>
      <c r="M105" s="217" t="e">
        <f>+VLOOKUP('PAA CONSOLIDADO'!U108,LISTAS!$B$36:$C$39,2,0)</f>
        <v>#N/A</v>
      </c>
      <c r="N105" s="217" t="str">
        <f t="shared" si="4"/>
        <v>Unidad de Contratación (1)</v>
      </c>
      <c r="O105" s="217" t="str">
        <f t="shared" si="5"/>
        <v>CO-DC-11001</v>
      </c>
      <c r="P105" s="217">
        <f>+'PAA CONSOLIDADO'!V108</f>
        <v>0</v>
      </c>
      <c r="Q105" s="217">
        <f>+'PAA CONSOLIDADO'!X108</f>
        <v>0</v>
      </c>
      <c r="R105" s="217">
        <f>+'PAA CONSOLIDADO'!Y108</f>
        <v>0</v>
      </c>
    </row>
    <row r="106" spans="1:18" s="217" customFormat="1" x14ac:dyDescent="0.25">
      <c r="A106" s="211">
        <f>+'PAA CONSOLIDADO'!C109</f>
        <v>0</v>
      </c>
      <c r="B106" s="211">
        <f>+'PAA CONSOLIDADO'!I109</f>
        <v>0</v>
      </c>
      <c r="C106" s="217" t="str">
        <f>+CONCATENATE('PAA CONSOLIDADO'!A109,"-",'PAA CONSOLIDADO'!D109,"-",'PAA CONSOLIDADO'!K109)</f>
        <v>--</v>
      </c>
      <c r="D106" s="217" t="e">
        <f>+VLOOKUP('PAA CONSOLIDADO'!L109,LISTAS!$D$4:$E$15,2,0)</f>
        <v>#N/A</v>
      </c>
      <c r="E106" s="217" t="e">
        <f>+VLOOKUP('PAA CONSOLIDADO'!M109,LISTAS!$D$4:$E$15,2,0)</f>
        <v>#N/A</v>
      </c>
      <c r="F106" s="217">
        <f>+'PAA CONSOLIDADO'!O109</f>
        <v>0</v>
      </c>
      <c r="G106" s="217">
        <f t="shared" si="3"/>
        <v>1</v>
      </c>
      <c r="H106" s="217" t="e">
        <f>+VLOOKUP('PAA CONSOLIDADO'!P109,LISTAS!$B$4:$C$17,2,0)</f>
        <v>#N/A</v>
      </c>
      <c r="I106" s="217" t="e">
        <f>+VLOOKUP('PAA CONSOLIDADO'!Q109,LISTAS!$B$22:$C$25,2,0)</f>
        <v>#N/A</v>
      </c>
      <c r="J106" s="219">
        <f>'PAA CONSOLIDADO'!R109</f>
        <v>0</v>
      </c>
      <c r="K106" s="219">
        <f>+'PAA CONSOLIDADO'!S109</f>
        <v>0</v>
      </c>
      <c r="L106" s="217" t="e">
        <f>+VLOOKUP('PAA CONSOLIDADO'!T109,LISTAS!$B$29:$C$31,2,0)</f>
        <v>#N/A</v>
      </c>
      <c r="M106" s="217" t="e">
        <f>+VLOOKUP('PAA CONSOLIDADO'!U109,LISTAS!$B$36:$C$39,2,0)</f>
        <v>#N/A</v>
      </c>
      <c r="N106" s="217" t="str">
        <f t="shared" si="4"/>
        <v>Unidad de Contratación (1)</v>
      </c>
      <c r="O106" s="217" t="str">
        <f t="shared" si="5"/>
        <v>CO-DC-11001</v>
      </c>
      <c r="P106" s="217">
        <f>+'PAA CONSOLIDADO'!V109</f>
        <v>0</v>
      </c>
      <c r="Q106" s="217">
        <f>+'PAA CONSOLIDADO'!X109</f>
        <v>0</v>
      </c>
      <c r="R106" s="217">
        <f>+'PAA CONSOLIDADO'!Y109</f>
        <v>0</v>
      </c>
    </row>
    <row r="107" spans="1:18" s="217" customFormat="1" x14ac:dyDescent="0.25">
      <c r="A107" s="211">
        <f>+'PAA CONSOLIDADO'!C110</f>
        <v>0</v>
      </c>
      <c r="B107" s="211">
        <f>+'PAA CONSOLIDADO'!I110</f>
        <v>0</v>
      </c>
      <c r="C107" s="217" t="str">
        <f>+CONCATENATE('PAA CONSOLIDADO'!A110,"-",'PAA CONSOLIDADO'!D110,"-",'PAA CONSOLIDADO'!K110)</f>
        <v>--</v>
      </c>
      <c r="D107" s="217" t="e">
        <f>+VLOOKUP('PAA CONSOLIDADO'!L110,LISTAS!$D$4:$E$15,2,0)</f>
        <v>#N/A</v>
      </c>
      <c r="E107" s="217" t="e">
        <f>+VLOOKUP('PAA CONSOLIDADO'!M110,LISTAS!$D$4:$E$15,2,0)</f>
        <v>#N/A</v>
      </c>
      <c r="F107" s="217">
        <f>+'PAA CONSOLIDADO'!O110</f>
        <v>0</v>
      </c>
      <c r="G107" s="217">
        <f t="shared" si="3"/>
        <v>1</v>
      </c>
      <c r="H107" s="217" t="e">
        <f>+VLOOKUP('PAA CONSOLIDADO'!P110,LISTAS!$B$4:$C$17,2,0)</f>
        <v>#N/A</v>
      </c>
      <c r="I107" s="217" t="e">
        <f>+VLOOKUP('PAA CONSOLIDADO'!Q110,LISTAS!$B$22:$C$25,2,0)</f>
        <v>#N/A</v>
      </c>
      <c r="J107" s="219">
        <f>'PAA CONSOLIDADO'!R110</f>
        <v>0</v>
      </c>
      <c r="K107" s="219">
        <f>+'PAA CONSOLIDADO'!S110</f>
        <v>0</v>
      </c>
      <c r="L107" s="217" t="e">
        <f>+VLOOKUP('PAA CONSOLIDADO'!T110,LISTAS!$B$29:$C$31,2,0)</f>
        <v>#N/A</v>
      </c>
      <c r="M107" s="217" t="e">
        <f>+VLOOKUP('PAA CONSOLIDADO'!U110,LISTAS!$B$36:$C$39,2,0)</f>
        <v>#N/A</v>
      </c>
      <c r="N107" s="217" t="str">
        <f t="shared" si="4"/>
        <v>Unidad de Contratación (1)</v>
      </c>
      <c r="O107" s="217" t="str">
        <f t="shared" si="5"/>
        <v>CO-DC-11001</v>
      </c>
      <c r="P107" s="217">
        <f>+'PAA CONSOLIDADO'!V110</f>
        <v>0</v>
      </c>
      <c r="Q107" s="217">
        <f>+'PAA CONSOLIDADO'!X110</f>
        <v>0</v>
      </c>
      <c r="R107" s="217">
        <f>+'PAA CONSOLIDADO'!Y110</f>
        <v>0</v>
      </c>
    </row>
    <row r="108" spans="1:18" s="217" customFormat="1" x14ac:dyDescent="0.25">
      <c r="A108" s="211">
        <f>+'PAA CONSOLIDADO'!C111</f>
        <v>0</v>
      </c>
      <c r="B108" s="211">
        <f>+'PAA CONSOLIDADO'!I111</f>
        <v>0</v>
      </c>
      <c r="C108" s="217" t="str">
        <f>+CONCATENATE('PAA CONSOLIDADO'!A111,"-",'PAA CONSOLIDADO'!D111,"-",'PAA CONSOLIDADO'!K111)</f>
        <v>--</v>
      </c>
      <c r="D108" s="217" t="e">
        <f>+VLOOKUP('PAA CONSOLIDADO'!L111,LISTAS!$D$4:$E$15,2,0)</f>
        <v>#N/A</v>
      </c>
      <c r="E108" s="217" t="e">
        <f>+VLOOKUP('PAA CONSOLIDADO'!M111,LISTAS!$D$4:$E$15,2,0)</f>
        <v>#N/A</v>
      </c>
      <c r="F108" s="217">
        <f>+'PAA CONSOLIDADO'!O111</f>
        <v>0</v>
      </c>
      <c r="G108" s="217">
        <f t="shared" si="3"/>
        <v>1</v>
      </c>
      <c r="H108" s="217" t="e">
        <f>+VLOOKUP('PAA CONSOLIDADO'!P111,LISTAS!$B$4:$C$17,2,0)</f>
        <v>#N/A</v>
      </c>
      <c r="I108" s="217" t="e">
        <f>+VLOOKUP('PAA CONSOLIDADO'!Q111,LISTAS!$B$22:$C$25,2,0)</f>
        <v>#N/A</v>
      </c>
      <c r="J108" s="219">
        <f>'PAA CONSOLIDADO'!R111</f>
        <v>0</v>
      </c>
      <c r="K108" s="219">
        <f>+'PAA CONSOLIDADO'!S111</f>
        <v>0</v>
      </c>
      <c r="L108" s="217" t="e">
        <f>+VLOOKUP('PAA CONSOLIDADO'!T111,LISTAS!$B$29:$C$31,2,0)</f>
        <v>#N/A</v>
      </c>
      <c r="M108" s="217" t="e">
        <f>+VLOOKUP('PAA CONSOLIDADO'!U111,LISTAS!$B$36:$C$39,2,0)</f>
        <v>#N/A</v>
      </c>
      <c r="N108" s="217" t="str">
        <f t="shared" si="4"/>
        <v>Unidad de Contratación (1)</v>
      </c>
      <c r="O108" s="217" t="str">
        <f t="shared" si="5"/>
        <v>CO-DC-11001</v>
      </c>
      <c r="P108" s="217">
        <f>+'PAA CONSOLIDADO'!V111</f>
        <v>0</v>
      </c>
      <c r="Q108" s="217">
        <f>+'PAA CONSOLIDADO'!X111</f>
        <v>0</v>
      </c>
      <c r="R108" s="217">
        <f>+'PAA CONSOLIDADO'!Y111</f>
        <v>0</v>
      </c>
    </row>
    <row r="109" spans="1:18" s="217" customFormat="1" x14ac:dyDescent="0.25">
      <c r="A109" s="211">
        <f>+'PAA CONSOLIDADO'!C112</f>
        <v>0</v>
      </c>
      <c r="B109" s="211">
        <f>+'PAA CONSOLIDADO'!I112</f>
        <v>0</v>
      </c>
      <c r="C109" s="217" t="str">
        <f>+CONCATENATE('PAA CONSOLIDADO'!A112,"-",'PAA CONSOLIDADO'!D112,"-",'PAA CONSOLIDADO'!K112)</f>
        <v>--</v>
      </c>
      <c r="D109" s="217" t="e">
        <f>+VLOOKUP('PAA CONSOLIDADO'!L112,LISTAS!$D$4:$E$15,2,0)</f>
        <v>#N/A</v>
      </c>
      <c r="E109" s="217" t="e">
        <f>+VLOOKUP('PAA CONSOLIDADO'!M112,LISTAS!$D$4:$E$15,2,0)</f>
        <v>#N/A</v>
      </c>
      <c r="F109" s="217">
        <f>+'PAA CONSOLIDADO'!O112</f>
        <v>0</v>
      </c>
      <c r="G109" s="217">
        <f t="shared" si="3"/>
        <v>1</v>
      </c>
      <c r="H109" s="217" t="e">
        <f>+VLOOKUP('PAA CONSOLIDADO'!P112,LISTAS!$B$4:$C$17,2,0)</f>
        <v>#N/A</v>
      </c>
      <c r="I109" s="217" t="e">
        <f>+VLOOKUP('PAA CONSOLIDADO'!Q112,LISTAS!$B$22:$C$25,2,0)</f>
        <v>#N/A</v>
      </c>
      <c r="J109" s="219">
        <f>'PAA CONSOLIDADO'!R112</f>
        <v>0</v>
      </c>
      <c r="K109" s="219">
        <f>+'PAA CONSOLIDADO'!S112</f>
        <v>0</v>
      </c>
      <c r="L109" s="217" t="e">
        <f>+VLOOKUP('PAA CONSOLIDADO'!T112,LISTAS!$B$29:$C$31,2,0)</f>
        <v>#N/A</v>
      </c>
      <c r="M109" s="217" t="e">
        <f>+VLOOKUP('PAA CONSOLIDADO'!U112,LISTAS!$B$36:$C$39,2,0)</f>
        <v>#N/A</v>
      </c>
      <c r="N109" s="217" t="str">
        <f t="shared" si="4"/>
        <v>Unidad de Contratación (1)</v>
      </c>
      <c r="O109" s="217" t="str">
        <f t="shared" si="5"/>
        <v>CO-DC-11001</v>
      </c>
      <c r="P109" s="217">
        <f>+'PAA CONSOLIDADO'!V112</f>
        <v>0</v>
      </c>
      <c r="Q109" s="217">
        <f>+'PAA CONSOLIDADO'!X112</f>
        <v>0</v>
      </c>
      <c r="R109" s="217">
        <f>+'PAA CONSOLIDADO'!Y112</f>
        <v>0</v>
      </c>
    </row>
    <row r="110" spans="1:18" s="217" customFormat="1" x14ac:dyDescent="0.25">
      <c r="A110" s="211">
        <f>+'PAA CONSOLIDADO'!C113</f>
        <v>0</v>
      </c>
      <c r="B110" s="211">
        <f>+'PAA CONSOLIDADO'!I113</f>
        <v>0</v>
      </c>
      <c r="C110" s="217" t="str">
        <f>+CONCATENATE('PAA CONSOLIDADO'!A113,"-",'PAA CONSOLIDADO'!D113,"-",'PAA CONSOLIDADO'!K113)</f>
        <v>--</v>
      </c>
      <c r="D110" s="217" t="e">
        <f>+VLOOKUP('PAA CONSOLIDADO'!L113,LISTAS!$D$4:$E$15,2,0)</f>
        <v>#N/A</v>
      </c>
      <c r="E110" s="217" t="e">
        <f>+VLOOKUP('PAA CONSOLIDADO'!M113,LISTAS!$D$4:$E$15,2,0)</f>
        <v>#N/A</v>
      </c>
      <c r="F110" s="217">
        <f>+'PAA CONSOLIDADO'!O113</f>
        <v>0</v>
      </c>
      <c r="G110" s="217">
        <f t="shared" si="3"/>
        <v>1</v>
      </c>
      <c r="H110" s="217" t="e">
        <f>+VLOOKUP('PAA CONSOLIDADO'!P113,LISTAS!$B$4:$C$17,2,0)</f>
        <v>#N/A</v>
      </c>
      <c r="I110" s="217" t="e">
        <f>+VLOOKUP('PAA CONSOLIDADO'!Q113,LISTAS!$B$22:$C$25,2,0)</f>
        <v>#N/A</v>
      </c>
      <c r="J110" s="219">
        <f>'PAA CONSOLIDADO'!R113</f>
        <v>0</v>
      </c>
      <c r="K110" s="219">
        <f>+'PAA CONSOLIDADO'!S113</f>
        <v>0</v>
      </c>
      <c r="L110" s="217" t="e">
        <f>+VLOOKUP('PAA CONSOLIDADO'!T113,LISTAS!$B$29:$C$31,2,0)</f>
        <v>#N/A</v>
      </c>
      <c r="M110" s="217" t="e">
        <f>+VLOOKUP('PAA CONSOLIDADO'!U113,LISTAS!$B$36:$C$39,2,0)</f>
        <v>#N/A</v>
      </c>
      <c r="N110" s="217" t="str">
        <f t="shared" si="4"/>
        <v>Unidad de Contratación (1)</v>
      </c>
      <c r="O110" s="217" t="str">
        <f t="shared" si="5"/>
        <v>CO-DC-11001</v>
      </c>
      <c r="P110" s="217">
        <f>+'PAA CONSOLIDADO'!V113</f>
        <v>0</v>
      </c>
      <c r="Q110" s="217">
        <f>+'PAA CONSOLIDADO'!X113</f>
        <v>0</v>
      </c>
      <c r="R110" s="217">
        <f>+'PAA CONSOLIDADO'!Y113</f>
        <v>0</v>
      </c>
    </row>
    <row r="111" spans="1:18" s="217" customFormat="1" x14ac:dyDescent="0.25">
      <c r="A111" s="211">
        <f>+'PAA CONSOLIDADO'!C114</f>
        <v>0</v>
      </c>
      <c r="B111" s="211">
        <f>+'PAA CONSOLIDADO'!I114</f>
        <v>0</v>
      </c>
      <c r="C111" s="217" t="str">
        <f>+CONCATENATE('PAA CONSOLIDADO'!A114,"-",'PAA CONSOLIDADO'!D114,"-",'PAA CONSOLIDADO'!K114)</f>
        <v>--</v>
      </c>
      <c r="D111" s="217" t="e">
        <f>+VLOOKUP('PAA CONSOLIDADO'!L114,LISTAS!$D$4:$E$15,2,0)</f>
        <v>#N/A</v>
      </c>
      <c r="E111" s="217" t="e">
        <f>+VLOOKUP('PAA CONSOLIDADO'!M114,LISTAS!$D$4:$E$15,2,0)</f>
        <v>#N/A</v>
      </c>
      <c r="F111" s="217">
        <f>+'PAA CONSOLIDADO'!O114</f>
        <v>0</v>
      </c>
      <c r="G111" s="217">
        <f t="shared" si="3"/>
        <v>1</v>
      </c>
      <c r="H111" s="217" t="e">
        <f>+VLOOKUP('PAA CONSOLIDADO'!P114,LISTAS!$B$4:$C$17,2,0)</f>
        <v>#N/A</v>
      </c>
      <c r="I111" s="217" t="e">
        <f>+VLOOKUP('PAA CONSOLIDADO'!Q114,LISTAS!$B$22:$C$25,2,0)</f>
        <v>#N/A</v>
      </c>
      <c r="J111" s="219">
        <f>'PAA CONSOLIDADO'!R114</f>
        <v>0</v>
      </c>
      <c r="K111" s="219">
        <f>+'PAA CONSOLIDADO'!S114</f>
        <v>0</v>
      </c>
      <c r="L111" s="217" t="e">
        <f>+VLOOKUP('PAA CONSOLIDADO'!T114,LISTAS!$B$29:$C$31,2,0)</f>
        <v>#N/A</v>
      </c>
      <c r="M111" s="217" t="e">
        <f>+VLOOKUP('PAA CONSOLIDADO'!U114,LISTAS!$B$36:$C$39,2,0)</f>
        <v>#N/A</v>
      </c>
      <c r="N111" s="217" t="str">
        <f t="shared" si="4"/>
        <v>Unidad de Contratación (1)</v>
      </c>
      <c r="O111" s="217" t="str">
        <f t="shared" si="5"/>
        <v>CO-DC-11001</v>
      </c>
      <c r="P111" s="217">
        <f>+'PAA CONSOLIDADO'!V114</f>
        <v>0</v>
      </c>
      <c r="Q111" s="217">
        <f>+'PAA CONSOLIDADO'!X114</f>
        <v>0</v>
      </c>
      <c r="R111" s="217">
        <f>+'PAA CONSOLIDADO'!Y114</f>
        <v>0</v>
      </c>
    </row>
    <row r="112" spans="1:18" s="217" customFormat="1" x14ac:dyDescent="0.25">
      <c r="A112" s="211">
        <f>+'PAA CONSOLIDADO'!C115</f>
        <v>0</v>
      </c>
      <c r="B112" s="211">
        <f>+'PAA CONSOLIDADO'!I115</f>
        <v>0</v>
      </c>
      <c r="C112" s="217" t="str">
        <f>+CONCATENATE('PAA CONSOLIDADO'!A115,"-",'PAA CONSOLIDADO'!D115,"-",'PAA CONSOLIDADO'!K115)</f>
        <v>--</v>
      </c>
      <c r="D112" s="217" t="e">
        <f>+VLOOKUP('PAA CONSOLIDADO'!L115,LISTAS!$D$4:$E$15,2,0)</f>
        <v>#N/A</v>
      </c>
      <c r="E112" s="217" t="e">
        <f>+VLOOKUP('PAA CONSOLIDADO'!M115,LISTAS!$D$4:$E$15,2,0)</f>
        <v>#N/A</v>
      </c>
      <c r="F112" s="217">
        <f>+'PAA CONSOLIDADO'!O115</f>
        <v>0</v>
      </c>
      <c r="G112" s="217">
        <f t="shared" si="3"/>
        <v>1</v>
      </c>
      <c r="H112" s="217" t="e">
        <f>+VLOOKUP('PAA CONSOLIDADO'!P115,LISTAS!$B$4:$C$17,2,0)</f>
        <v>#N/A</v>
      </c>
      <c r="I112" s="217" t="e">
        <f>+VLOOKUP('PAA CONSOLIDADO'!Q115,LISTAS!$B$22:$C$25,2,0)</f>
        <v>#N/A</v>
      </c>
      <c r="J112" s="219">
        <f>'PAA CONSOLIDADO'!R115</f>
        <v>0</v>
      </c>
      <c r="K112" s="219">
        <f>+'PAA CONSOLIDADO'!S115</f>
        <v>0</v>
      </c>
      <c r="L112" s="217" t="e">
        <f>+VLOOKUP('PAA CONSOLIDADO'!T115,LISTAS!$B$29:$C$31,2,0)</f>
        <v>#N/A</v>
      </c>
      <c r="M112" s="217" t="e">
        <f>+VLOOKUP('PAA CONSOLIDADO'!U115,LISTAS!$B$36:$C$39,2,0)</f>
        <v>#N/A</v>
      </c>
      <c r="N112" s="217" t="str">
        <f t="shared" si="4"/>
        <v>Unidad de Contratación (1)</v>
      </c>
      <c r="O112" s="217" t="str">
        <f t="shared" si="5"/>
        <v>CO-DC-11001</v>
      </c>
      <c r="P112" s="217">
        <f>+'PAA CONSOLIDADO'!V115</f>
        <v>0</v>
      </c>
      <c r="Q112" s="217">
        <f>+'PAA CONSOLIDADO'!X115</f>
        <v>0</v>
      </c>
      <c r="R112" s="217">
        <f>+'PAA CONSOLIDADO'!Y115</f>
        <v>0</v>
      </c>
    </row>
    <row r="113" spans="1:18" s="217" customFormat="1" x14ac:dyDescent="0.25">
      <c r="A113" s="211">
        <f>+'PAA CONSOLIDADO'!C116</f>
        <v>0</v>
      </c>
      <c r="B113" s="211">
        <f>+'PAA CONSOLIDADO'!I116</f>
        <v>0</v>
      </c>
      <c r="C113" s="217" t="str">
        <f>+CONCATENATE('PAA CONSOLIDADO'!A116,"-",'PAA CONSOLIDADO'!D116,"-",'PAA CONSOLIDADO'!K116)</f>
        <v>--</v>
      </c>
      <c r="D113" s="217" t="e">
        <f>+VLOOKUP('PAA CONSOLIDADO'!L116,LISTAS!$D$4:$E$15,2,0)</f>
        <v>#N/A</v>
      </c>
      <c r="E113" s="217" t="e">
        <f>+VLOOKUP('PAA CONSOLIDADO'!M116,LISTAS!$D$4:$E$15,2,0)</f>
        <v>#N/A</v>
      </c>
      <c r="F113" s="217">
        <f>+'PAA CONSOLIDADO'!O116</f>
        <v>0</v>
      </c>
      <c r="G113" s="217">
        <f t="shared" si="3"/>
        <v>1</v>
      </c>
      <c r="H113" s="217" t="e">
        <f>+VLOOKUP('PAA CONSOLIDADO'!P116,LISTAS!$B$4:$C$17,2,0)</f>
        <v>#N/A</v>
      </c>
      <c r="I113" s="217" t="e">
        <f>+VLOOKUP('PAA CONSOLIDADO'!Q116,LISTAS!$B$22:$C$25,2,0)</f>
        <v>#N/A</v>
      </c>
      <c r="J113" s="219">
        <f>'PAA CONSOLIDADO'!R116</f>
        <v>0</v>
      </c>
      <c r="K113" s="219">
        <f>+'PAA CONSOLIDADO'!S116</f>
        <v>0</v>
      </c>
      <c r="L113" s="217" t="e">
        <f>+VLOOKUP('PAA CONSOLIDADO'!T116,LISTAS!$B$29:$C$31,2,0)</f>
        <v>#N/A</v>
      </c>
      <c r="M113" s="217" t="e">
        <f>+VLOOKUP('PAA CONSOLIDADO'!U116,LISTAS!$B$36:$C$39,2,0)</f>
        <v>#N/A</v>
      </c>
      <c r="N113" s="217" t="str">
        <f t="shared" si="4"/>
        <v>Unidad de Contratación (1)</v>
      </c>
      <c r="O113" s="217" t="str">
        <f t="shared" si="5"/>
        <v>CO-DC-11001</v>
      </c>
      <c r="P113" s="217">
        <f>+'PAA CONSOLIDADO'!V116</f>
        <v>0</v>
      </c>
      <c r="Q113" s="217">
        <f>+'PAA CONSOLIDADO'!X116</f>
        <v>0</v>
      </c>
      <c r="R113" s="217">
        <f>+'PAA CONSOLIDADO'!Y116</f>
        <v>0</v>
      </c>
    </row>
    <row r="114" spans="1:18" s="217" customFormat="1" x14ac:dyDescent="0.25">
      <c r="A114" s="211">
        <f>+'PAA CONSOLIDADO'!C117</f>
        <v>0</v>
      </c>
      <c r="B114" s="211">
        <f>+'PAA CONSOLIDADO'!I117</f>
        <v>0</v>
      </c>
      <c r="C114" s="217" t="str">
        <f>+CONCATENATE('PAA CONSOLIDADO'!A117,"-",'PAA CONSOLIDADO'!D117,"-",'PAA CONSOLIDADO'!K117)</f>
        <v>--</v>
      </c>
      <c r="D114" s="217" t="e">
        <f>+VLOOKUP('PAA CONSOLIDADO'!L117,LISTAS!$D$4:$E$15,2,0)</f>
        <v>#N/A</v>
      </c>
      <c r="E114" s="217" t="e">
        <f>+VLOOKUP('PAA CONSOLIDADO'!M117,LISTAS!$D$4:$E$15,2,0)</f>
        <v>#N/A</v>
      </c>
      <c r="F114" s="217">
        <f>+'PAA CONSOLIDADO'!O117</f>
        <v>0</v>
      </c>
      <c r="G114" s="217">
        <f t="shared" si="3"/>
        <v>1</v>
      </c>
      <c r="H114" s="217" t="e">
        <f>+VLOOKUP('PAA CONSOLIDADO'!P117,LISTAS!$B$4:$C$17,2,0)</f>
        <v>#N/A</v>
      </c>
      <c r="I114" s="217" t="e">
        <f>+VLOOKUP('PAA CONSOLIDADO'!Q117,LISTAS!$B$22:$C$25,2,0)</f>
        <v>#N/A</v>
      </c>
      <c r="J114" s="219">
        <f>'PAA CONSOLIDADO'!R117</f>
        <v>0</v>
      </c>
      <c r="K114" s="219">
        <f>+'PAA CONSOLIDADO'!S117</f>
        <v>0</v>
      </c>
      <c r="L114" s="217" t="e">
        <f>+VLOOKUP('PAA CONSOLIDADO'!T117,LISTAS!$B$29:$C$31,2,0)</f>
        <v>#N/A</v>
      </c>
      <c r="M114" s="217" t="e">
        <f>+VLOOKUP('PAA CONSOLIDADO'!U117,LISTAS!$B$36:$C$39,2,0)</f>
        <v>#N/A</v>
      </c>
      <c r="N114" s="217" t="str">
        <f t="shared" si="4"/>
        <v>Unidad de Contratación (1)</v>
      </c>
      <c r="O114" s="217" t="str">
        <f t="shared" si="5"/>
        <v>CO-DC-11001</v>
      </c>
      <c r="P114" s="217">
        <f>+'PAA CONSOLIDADO'!V117</f>
        <v>0</v>
      </c>
      <c r="Q114" s="217">
        <f>+'PAA CONSOLIDADO'!X117</f>
        <v>0</v>
      </c>
      <c r="R114" s="217">
        <f>+'PAA CONSOLIDADO'!Y117</f>
        <v>0</v>
      </c>
    </row>
    <row r="115" spans="1:18" s="217" customFormat="1" x14ac:dyDescent="0.25">
      <c r="A115" s="211">
        <f>+'PAA CONSOLIDADO'!C118</f>
        <v>0</v>
      </c>
      <c r="B115" s="211">
        <f>+'PAA CONSOLIDADO'!I118</f>
        <v>0</v>
      </c>
      <c r="C115" s="217" t="str">
        <f>+CONCATENATE('PAA CONSOLIDADO'!A118,"-",'PAA CONSOLIDADO'!D118,"-",'PAA CONSOLIDADO'!K118)</f>
        <v>--</v>
      </c>
      <c r="D115" s="217" t="e">
        <f>+VLOOKUP('PAA CONSOLIDADO'!L118,LISTAS!$D$4:$E$15,2,0)</f>
        <v>#N/A</v>
      </c>
      <c r="E115" s="217" t="e">
        <f>+VLOOKUP('PAA CONSOLIDADO'!M118,LISTAS!$D$4:$E$15,2,0)</f>
        <v>#N/A</v>
      </c>
      <c r="F115" s="217">
        <f>+'PAA CONSOLIDADO'!O118</f>
        <v>0</v>
      </c>
      <c r="G115" s="217">
        <f t="shared" si="3"/>
        <v>1</v>
      </c>
      <c r="H115" s="217" t="e">
        <f>+VLOOKUP('PAA CONSOLIDADO'!P118,LISTAS!$B$4:$C$17,2,0)</f>
        <v>#N/A</v>
      </c>
      <c r="I115" s="217" t="e">
        <f>+VLOOKUP('PAA CONSOLIDADO'!Q118,LISTAS!$B$22:$C$25,2,0)</f>
        <v>#N/A</v>
      </c>
      <c r="J115" s="219">
        <f>'PAA CONSOLIDADO'!R118</f>
        <v>0</v>
      </c>
      <c r="K115" s="219">
        <f>+'PAA CONSOLIDADO'!S118</f>
        <v>0</v>
      </c>
      <c r="L115" s="217" t="e">
        <f>+VLOOKUP('PAA CONSOLIDADO'!T118,LISTAS!$B$29:$C$31,2,0)</f>
        <v>#N/A</v>
      </c>
      <c r="M115" s="217" t="e">
        <f>+VLOOKUP('PAA CONSOLIDADO'!U118,LISTAS!$B$36:$C$39,2,0)</f>
        <v>#N/A</v>
      </c>
      <c r="N115" s="217" t="str">
        <f t="shared" si="4"/>
        <v>Unidad de Contratación (1)</v>
      </c>
      <c r="O115" s="217" t="str">
        <f t="shared" si="5"/>
        <v>CO-DC-11001</v>
      </c>
      <c r="P115" s="217">
        <f>+'PAA CONSOLIDADO'!V118</f>
        <v>0</v>
      </c>
      <c r="Q115" s="217">
        <f>+'PAA CONSOLIDADO'!X118</f>
        <v>0</v>
      </c>
      <c r="R115" s="217">
        <f>+'PAA CONSOLIDADO'!Y118</f>
        <v>0</v>
      </c>
    </row>
    <row r="116" spans="1:18" s="217" customFormat="1" x14ac:dyDescent="0.25">
      <c r="A116" s="211">
        <f>+'PAA CONSOLIDADO'!C119</f>
        <v>0</v>
      </c>
      <c r="B116" s="211">
        <f>+'PAA CONSOLIDADO'!I119</f>
        <v>0</v>
      </c>
      <c r="C116" s="217" t="str">
        <f>+CONCATENATE('PAA CONSOLIDADO'!A119,"-",'PAA CONSOLIDADO'!D119,"-",'PAA CONSOLIDADO'!K119)</f>
        <v>--</v>
      </c>
      <c r="D116" s="217" t="e">
        <f>+VLOOKUP('PAA CONSOLIDADO'!L119,LISTAS!$D$4:$E$15,2,0)</f>
        <v>#N/A</v>
      </c>
      <c r="E116" s="217" t="e">
        <f>+VLOOKUP('PAA CONSOLIDADO'!M119,LISTAS!$D$4:$E$15,2,0)</f>
        <v>#N/A</v>
      </c>
      <c r="F116" s="217">
        <f>+'PAA CONSOLIDADO'!O119</f>
        <v>0</v>
      </c>
      <c r="G116" s="217">
        <f t="shared" si="3"/>
        <v>1</v>
      </c>
      <c r="H116" s="217" t="e">
        <f>+VLOOKUP('PAA CONSOLIDADO'!P119,LISTAS!$B$4:$C$17,2,0)</f>
        <v>#N/A</v>
      </c>
      <c r="I116" s="217" t="e">
        <f>+VLOOKUP('PAA CONSOLIDADO'!Q119,LISTAS!$B$22:$C$25,2,0)</f>
        <v>#N/A</v>
      </c>
      <c r="J116" s="219">
        <f>'PAA CONSOLIDADO'!R119</f>
        <v>0</v>
      </c>
      <c r="K116" s="219">
        <f>+'PAA CONSOLIDADO'!S119</f>
        <v>0</v>
      </c>
      <c r="L116" s="217" t="e">
        <f>+VLOOKUP('PAA CONSOLIDADO'!T119,LISTAS!$B$29:$C$31,2,0)</f>
        <v>#N/A</v>
      </c>
      <c r="M116" s="217" t="e">
        <f>+VLOOKUP('PAA CONSOLIDADO'!U119,LISTAS!$B$36:$C$39,2,0)</f>
        <v>#N/A</v>
      </c>
      <c r="N116" s="217" t="str">
        <f t="shared" si="4"/>
        <v>Unidad de Contratación (1)</v>
      </c>
      <c r="O116" s="217" t="str">
        <f t="shared" si="5"/>
        <v>CO-DC-11001</v>
      </c>
      <c r="P116" s="217">
        <f>+'PAA CONSOLIDADO'!V119</f>
        <v>0</v>
      </c>
      <c r="Q116" s="217">
        <f>+'PAA CONSOLIDADO'!X119</f>
        <v>0</v>
      </c>
      <c r="R116" s="217">
        <f>+'PAA CONSOLIDADO'!Y119</f>
        <v>0</v>
      </c>
    </row>
    <row r="117" spans="1:18" s="217" customFormat="1" x14ac:dyDescent="0.25">
      <c r="A117" s="211">
        <f>+'PAA CONSOLIDADO'!C120</f>
        <v>0</v>
      </c>
      <c r="B117" s="211">
        <f>+'PAA CONSOLIDADO'!I120</f>
        <v>0</v>
      </c>
      <c r="C117" s="217" t="str">
        <f>+CONCATENATE('PAA CONSOLIDADO'!A120,"-",'PAA CONSOLIDADO'!D120,"-",'PAA CONSOLIDADO'!K120)</f>
        <v>--</v>
      </c>
      <c r="D117" s="217" t="e">
        <f>+VLOOKUP('PAA CONSOLIDADO'!L120,LISTAS!$D$4:$E$15,2,0)</f>
        <v>#N/A</v>
      </c>
      <c r="E117" s="217" t="e">
        <f>+VLOOKUP('PAA CONSOLIDADO'!M120,LISTAS!$D$4:$E$15,2,0)</f>
        <v>#N/A</v>
      </c>
      <c r="F117" s="217">
        <f>+'PAA CONSOLIDADO'!O120</f>
        <v>0</v>
      </c>
      <c r="G117" s="217">
        <f t="shared" si="3"/>
        <v>1</v>
      </c>
      <c r="H117" s="217" t="e">
        <f>+VLOOKUP('PAA CONSOLIDADO'!P120,LISTAS!$B$4:$C$17,2,0)</f>
        <v>#N/A</v>
      </c>
      <c r="I117" s="217" t="e">
        <f>+VLOOKUP('PAA CONSOLIDADO'!Q120,LISTAS!$B$22:$C$25,2,0)</f>
        <v>#N/A</v>
      </c>
      <c r="J117" s="219">
        <f>'PAA CONSOLIDADO'!R120</f>
        <v>0</v>
      </c>
      <c r="K117" s="219">
        <f>+'PAA CONSOLIDADO'!S120</f>
        <v>0</v>
      </c>
      <c r="L117" s="217" t="e">
        <f>+VLOOKUP('PAA CONSOLIDADO'!T120,LISTAS!$B$29:$C$31,2,0)</f>
        <v>#N/A</v>
      </c>
      <c r="M117" s="217" t="e">
        <f>+VLOOKUP('PAA CONSOLIDADO'!U120,LISTAS!$B$36:$C$39,2,0)</f>
        <v>#N/A</v>
      </c>
      <c r="N117" s="217" t="str">
        <f t="shared" si="4"/>
        <v>Unidad de Contratación (1)</v>
      </c>
      <c r="O117" s="217" t="str">
        <f t="shared" si="5"/>
        <v>CO-DC-11001</v>
      </c>
      <c r="P117" s="217">
        <f>+'PAA CONSOLIDADO'!V120</f>
        <v>0</v>
      </c>
      <c r="Q117" s="217">
        <f>+'PAA CONSOLIDADO'!X120</f>
        <v>0</v>
      </c>
      <c r="R117" s="217">
        <f>+'PAA CONSOLIDADO'!Y120</f>
        <v>0</v>
      </c>
    </row>
    <row r="118" spans="1:18" s="217" customFormat="1" x14ac:dyDescent="0.25">
      <c r="A118" s="211">
        <f>+'PAA CONSOLIDADO'!C121</f>
        <v>0</v>
      </c>
      <c r="B118" s="211">
        <f>+'PAA CONSOLIDADO'!I121</f>
        <v>0</v>
      </c>
      <c r="C118" s="217" t="str">
        <f>+CONCATENATE('PAA CONSOLIDADO'!A121,"-",'PAA CONSOLIDADO'!D121,"-",'PAA CONSOLIDADO'!K121)</f>
        <v>--</v>
      </c>
      <c r="D118" s="217" t="e">
        <f>+VLOOKUP('PAA CONSOLIDADO'!L121,LISTAS!$D$4:$E$15,2,0)</f>
        <v>#N/A</v>
      </c>
      <c r="E118" s="217" t="e">
        <f>+VLOOKUP('PAA CONSOLIDADO'!M121,LISTAS!$D$4:$E$15,2,0)</f>
        <v>#N/A</v>
      </c>
      <c r="F118" s="217">
        <f>+'PAA CONSOLIDADO'!O121</f>
        <v>0</v>
      </c>
      <c r="G118" s="217">
        <f t="shared" si="3"/>
        <v>1</v>
      </c>
      <c r="H118" s="217" t="e">
        <f>+VLOOKUP('PAA CONSOLIDADO'!P121,LISTAS!$B$4:$C$17,2,0)</f>
        <v>#N/A</v>
      </c>
      <c r="I118" s="217" t="e">
        <f>+VLOOKUP('PAA CONSOLIDADO'!Q121,LISTAS!$B$22:$C$25,2,0)</f>
        <v>#N/A</v>
      </c>
      <c r="J118" s="219">
        <f>'PAA CONSOLIDADO'!R121</f>
        <v>0</v>
      </c>
      <c r="K118" s="219">
        <f>+'PAA CONSOLIDADO'!S121</f>
        <v>0</v>
      </c>
      <c r="L118" s="217" t="e">
        <f>+VLOOKUP('PAA CONSOLIDADO'!T121,LISTAS!$B$29:$C$31,2,0)</f>
        <v>#N/A</v>
      </c>
      <c r="M118" s="217" t="e">
        <f>+VLOOKUP('PAA CONSOLIDADO'!U121,LISTAS!$B$36:$C$39,2,0)</f>
        <v>#N/A</v>
      </c>
      <c r="N118" s="217" t="str">
        <f t="shared" si="4"/>
        <v>Unidad de Contratación (1)</v>
      </c>
      <c r="O118" s="217" t="str">
        <f t="shared" si="5"/>
        <v>CO-DC-11001</v>
      </c>
      <c r="P118" s="217">
        <f>+'PAA CONSOLIDADO'!V121</f>
        <v>0</v>
      </c>
      <c r="Q118" s="217">
        <f>+'PAA CONSOLIDADO'!X121</f>
        <v>0</v>
      </c>
      <c r="R118" s="217">
        <f>+'PAA CONSOLIDADO'!Y121</f>
        <v>0</v>
      </c>
    </row>
    <row r="119" spans="1:18" s="217" customFormat="1" x14ac:dyDescent="0.25">
      <c r="A119" s="211">
        <f>+'PAA CONSOLIDADO'!C122</f>
        <v>0</v>
      </c>
      <c r="B119" s="211">
        <f>+'PAA CONSOLIDADO'!I122</f>
        <v>0</v>
      </c>
      <c r="C119" s="217" t="str">
        <f>+CONCATENATE('PAA CONSOLIDADO'!A122,"-",'PAA CONSOLIDADO'!D122,"-",'PAA CONSOLIDADO'!K122)</f>
        <v>--</v>
      </c>
      <c r="D119" s="217" t="e">
        <f>+VLOOKUP('PAA CONSOLIDADO'!L122,LISTAS!$D$4:$E$15,2,0)</f>
        <v>#N/A</v>
      </c>
      <c r="E119" s="217" t="e">
        <f>+VLOOKUP('PAA CONSOLIDADO'!M122,LISTAS!$D$4:$E$15,2,0)</f>
        <v>#N/A</v>
      </c>
      <c r="F119" s="217">
        <f>+'PAA CONSOLIDADO'!O122</f>
        <v>0</v>
      </c>
      <c r="G119" s="217">
        <f t="shared" si="3"/>
        <v>1</v>
      </c>
      <c r="H119" s="217" t="e">
        <f>+VLOOKUP('PAA CONSOLIDADO'!P122,LISTAS!$B$4:$C$17,2,0)</f>
        <v>#N/A</v>
      </c>
      <c r="I119" s="217" t="e">
        <f>+VLOOKUP('PAA CONSOLIDADO'!Q122,LISTAS!$B$22:$C$25,2,0)</f>
        <v>#N/A</v>
      </c>
      <c r="J119" s="219">
        <f>'PAA CONSOLIDADO'!R122</f>
        <v>0</v>
      </c>
      <c r="K119" s="219">
        <f>+'PAA CONSOLIDADO'!S122</f>
        <v>0</v>
      </c>
      <c r="L119" s="217" t="e">
        <f>+VLOOKUP('PAA CONSOLIDADO'!T122,LISTAS!$B$29:$C$31,2,0)</f>
        <v>#N/A</v>
      </c>
      <c r="M119" s="217" t="e">
        <f>+VLOOKUP('PAA CONSOLIDADO'!U122,LISTAS!$B$36:$C$39,2,0)</f>
        <v>#N/A</v>
      </c>
      <c r="N119" s="217" t="str">
        <f t="shared" si="4"/>
        <v>Unidad de Contratación (1)</v>
      </c>
      <c r="O119" s="217" t="str">
        <f t="shared" si="5"/>
        <v>CO-DC-11001</v>
      </c>
      <c r="P119" s="217">
        <f>+'PAA CONSOLIDADO'!V122</f>
        <v>0</v>
      </c>
      <c r="Q119" s="217">
        <f>+'PAA CONSOLIDADO'!X122</f>
        <v>0</v>
      </c>
      <c r="R119" s="217">
        <f>+'PAA CONSOLIDADO'!Y122</f>
        <v>0</v>
      </c>
    </row>
    <row r="120" spans="1:18" s="217" customFormat="1" x14ac:dyDescent="0.25">
      <c r="A120" s="211">
        <f>+'PAA CONSOLIDADO'!C123</f>
        <v>0</v>
      </c>
      <c r="B120" s="211">
        <f>+'PAA CONSOLIDADO'!I123</f>
        <v>0</v>
      </c>
      <c r="C120" s="217" t="str">
        <f>+CONCATENATE('PAA CONSOLIDADO'!A123,"-",'PAA CONSOLIDADO'!D123,"-",'PAA CONSOLIDADO'!K123)</f>
        <v>--</v>
      </c>
      <c r="D120" s="217" t="e">
        <f>+VLOOKUP('PAA CONSOLIDADO'!L123,LISTAS!$D$4:$E$15,2,0)</f>
        <v>#N/A</v>
      </c>
      <c r="E120" s="217" t="e">
        <f>+VLOOKUP('PAA CONSOLIDADO'!M123,LISTAS!$D$4:$E$15,2,0)</f>
        <v>#N/A</v>
      </c>
      <c r="F120" s="217">
        <f>+'PAA CONSOLIDADO'!O123</f>
        <v>0</v>
      </c>
      <c r="G120" s="217">
        <f t="shared" si="3"/>
        <v>1</v>
      </c>
      <c r="H120" s="217" t="e">
        <f>+VLOOKUP('PAA CONSOLIDADO'!P123,LISTAS!$B$4:$C$17,2,0)</f>
        <v>#N/A</v>
      </c>
      <c r="I120" s="217" t="e">
        <f>+VLOOKUP('PAA CONSOLIDADO'!Q123,LISTAS!$B$22:$C$25,2,0)</f>
        <v>#N/A</v>
      </c>
      <c r="J120" s="219">
        <f>'PAA CONSOLIDADO'!R123</f>
        <v>0</v>
      </c>
      <c r="K120" s="219">
        <f>+'PAA CONSOLIDADO'!S123</f>
        <v>0</v>
      </c>
      <c r="L120" s="217" t="e">
        <f>+VLOOKUP('PAA CONSOLIDADO'!T123,LISTAS!$B$29:$C$31,2,0)</f>
        <v>#N/A</v>
      </c>
      <c r="M120" s="217" t="e">
        <f>+VLOOKUP('PAA CONSOLIDADO'!U123,LISTAS!$B$36:$C$39,2,0)</f>
        <v>#N/A</v>
      </c>
      <c r="N120" s="217" t="str">
        <f t="shared" si="4"/>
        <v>Unidad de Contratación (1)</v>
      </c>
      <c r="O120" s="217" t="str">
        <f t="shared" si="5"/>
        <v>CO-DC-11001</v>
      </c>
      <c r="P120" s="217">
        <f>+'PAA CONSOLIDADO'!V123</f>
        <v>0</v>
      </c>
      <c r="Q120" s="217">
        <f>+'PAA CONSOLIDADO'!X123</f>
        <v>0</v>
      </c>
      <c r="R120" s="217">
        <f>+'PAA CONSOLIDADO'!Y123</f>
        <v>0</v>
      </c>
    </row>
    <row r="121" spans="1:18" s="217" customFormat="1" x14ac:dyDescent="0.25">
      <c r="A121" s="211">
        <f>+'PAA CONSOLIDADO'!C124</f>
        <v>0</v>
      </c>
      <c r="B121" s="211">
        <f>+'PAA CONSOLIDADO'!I124</f>
        <v>0</v>
      </c>
      <c r="C121" s="217" t="str">
        <f>+CONCATENATE('PAA CONSOLIDADO'!A124,"-",'PAA CONSOLIDADO'!D124,"-",'PAA CONSOLIDADO'!K124)</f>
        <v>--</v>
      </c>
      <c r="D121" s="217" t="e">
        <f>+VLOOKUP('PAA CONSOLIDADO'!L124,LISTAS!$D$4:$E$15,2,0)</f>
        <v>#N/A</v>
      </c>
      <c r="E121" s="217" t="e">
        <f>+VLOOKUP('PAA CONSOLIDADO'!M124,LISTAS!$D$4:$E$15,2,0)</f>
        <v>#N/A</v>
      </c>
      <c r="F121" s="217">
        <f>+'PAA CONSOLIDADO'!O124</f>
        <v>0</v>
      </c>
      <c r="G121" s="217">
        <f t="shared" si="3"/>
        <v>1</v>
      </c>
      <c r="H121" s="217" t="e">
        <f>+VLOOKUP('PAA CONSOLIDADO'!P124,LISTAS!$B$4:$C$17,2,0)</f>
        <v>#N/A</v>
      </c>
      <c r="I121" s="217" t="e">
        <f>+VLOOKUP('PAA CONSOLIDADO'!Q124,LISTAS!$B$22:$C$25,2,0)</f>
        <v>#N/A</v>
      </c>
      <c r="J121" s="219">
        <f>'PAA CONSOLIDADO'!R124</f>
        <v>0</v>
      </c>
      <c r="K121" s="219">
        <f>+'PAA CONSOLIDADO'!S124</f>
        <v>0</v>
      </c>
      <c r="L121" s="217" t="e">
        <f>+VLOOKUP('PAA CONSOLIDADO'!T124,LISTAS!$B$29:$C$31,2,0)</f>
        <v>#N/A</v>
      </c>
      <c r="M121" s="217" t="e">
        <f>+VLOOKUP('PAA CONSOLIDADO'!U124,LISTAS!$B$36:$C$39,2,0)</f>
        <v>#N/A</v>
      </c>
      <c r="N121" s="217" t="str">
        <f t="shared" si="4"/>
        <v>Unidad de Contratación (1)</v>
      </c>
      <c r="O121" s="217" t="str">
        <f t="shared" si="5"/>
        <v>CO-DC-11001</v>
      </c>
      <c r="P121" s="217">
        <f>+'PAA CONSOLIDADO'!V124</f>
        <v>0</v>
      </c>
      <c r="Q121" s="217">
        <f>+'PAA CONSOLIDADO'!X124</f>
        <v>0</v>
      </c>
      <c r="R121" s="217">
        <f>+'PAA CONSOLIDADO'!Y124</f>
        <v>0</v>
      </c>
    </row>
    <row r="122" spans="1:18" s="217" customFormat="1" x14ac:dyDescent="0.25">
      <c r="A122" s="211">
        <f>+'PAA CONSOLIDADO'!C125</f>
        <v>0</v>
      </c>
      <c r="B122" s="211">
        <f>+'PAA CONSOLIDADO'!I125</f>
        <v>0</v>
      </c>
      <c r="C122" s="217" t="str">
        <f>+CONCATENATE('PAA CONSOLIDADO'!A125,"-",'PAA CONSOLIDADO'!D125,"-",'PAA CONSOLIDADO'!K125)</f>
        <v>--</v>
      </c>
      <c r="D122" s="217" t="e">
        <f>+VLOOKUP('PAA CONSOLIDADO'!L125,LISTAS!$D$4:$E$15,2,0)</f>
        <v>#N/A</v>
      </c>
      <c r="E122" s="217" t="e">
        <f>+VLOOKUP('PAA CONSOLIDADO'!M125,LISTAS!$D$4:$E$15,2,0)</f>
        <v>#N/A</v>
      </c>
      <c r="F122" s="217">
        <f>+'PAA CONSOLIDADO'!O125</f>
        <v>0</v>
      </c>
      <c r="G122" s="217">
        <f t="shared" si="3"/>
        <v>1</v>
      </c>
      <c r="H122" s="217" t="e">
        <f>+VLOOKUP('PAA CONSOLIDADO'!P125,LISTAS!$B$4:$C$17,2,0)</f>
        <v>#N/A</v>
      </c>
      <c r="I122" s="217" t="e">
        <f>+VLOOKUP('PAA CONSOLIDADO'!Q125,LISTAS!$B$22:$C$25,2,0)</f>
        <v>#N/A</v>
      </c>
      <c r="J122" s="219">
        <f>'PAA CONSOLIDADO'!R125</f>
        <v>0</v>
      </c>
      <c r="K122" s="219">
        <f>+'PAA CONSOLIDADO'!S125</f>
        <v>0</v>
      </c>
      <c r="L122" s="217" t="e">
        <f>+VLOOKUP('PAA CONSOLIDADO'!T125,LISTAS!$B$29:$C$31,2,0)</f>
        <v>#N/A</v>
      </c>
      <c r="M122" s="217" t="e">
        <f>+VLOOKUP('PAA CONSOLIDADO'!U125,LISTAS!$B$36:$C$39,2,0)</f>
        <v>#N/A</v>
      </c>
      <c r="N122" s="217" t="str">
        <f t="shared" si="4"/>
        <v>Unidad de Contratación (1)</v>
      </c>
      <c r="O122" s="217" t="str">
        <f t="shared" si="5"/>
        <v>CO-DC-11001</v>
      </c>
      <c r="P122" s="217">
        <f>+'PAA CONSOLIDADO'!V125</f>
        <v>0</v>
      </c>
      <c r="Q122" s="217">
        <f>+'PAA CONSOLIDADO'!X125</f>
        <v>0</v>
      </c>
      <c r="R122" s="217">
        <f>+'PAA CONSOLIDADO'!Y125</f>
        <v>0</v>
      </c>
    </row>
    <row r="123" spans="1:18" s="217" customFormat="1" x14ac:dyDescent="0.25">
      <c r="A123" s="211">
        <f>+'PAA CONSOLIDADO'!C126</f>
        <v>0</v>
      </c>
      <c r="B123" s="211">
        <f>+'PAA CONSOLIDADO'!I126</f>
        <v>0</v>
      </c>
      <c r="C123" s="217" t="str">
        <f>+CONCATENATE('PAA CONSOLIDADO'!A126,"-",'PAA CONSOLIDADO'!D126,"-",'PAA CONSOLIDADO'!K126)</f>
        <v>--</v>
      </c>
      <c r="D123" s="217" t="e">
        <f>+VLOOKUP('PAA CONSOLIDADO'!L126,LISTAS!$D$4:$E$15,2,0)</f>
        <v>#N/A</v>
      </c>
      <c r="E123" s="217" t="e">
        <f>+VLOOKUP('PAA CONSOLIDADO'!M126,LISTAS!$D$4:$E$15,2,0)</f>
        <v>#N/A</v>
      </c>
      <c r="F123" s="217">
        <f>+'PAA CONSOLIDADO'!O126</f>
        <v>0</v>
      </c>
      <c r="G123" s="217">
        <f t="shared" si="3"/>
        <v>1</v>
      </c>
      <c r="H123" s="217" t="e">
        <f>+VLOOKUP('PAA CONSOLIDADO'!P126,LISTAS!$B$4:$C$17,2,0)</f>
        <v>#N/A</v>
      </c>
      <c r="I123" s="217" t="e">
        <f>+VLOOKUP('PAA CONSOLIDADO'!Q126,LISTAS!$B$22:$C$25,2,0)</f>
        <v>#N/A</v>
      </c>
      <c r="J123" s="219">
        <f>'PAA CONSOLIDADO'!R126</f>
        <v>0</v>
      </c>
      <c r="K123" s="219">
        <f>+'PAA CONSOLIDADO'!S126</f>
        <v>0</v>
      </c>
      <c r="L123" s="217" t="e">
        <f>+VLOOKUP('PAA CONSOLIDADO'!T126,LISTAS!$B$29:$C$31,2,0)</f>
        <v>#N/A</v>
      </c>
      <c r="M123" s="217" t="e">
        <f>+VLOOKUP('PAA CONSOLIDADO'!U126,LISTAS!$B$36:$C$39,2,0)</f>
        <v>#N/A</v>
      </c>
      <c r="N123" s="217" t="str">
        <f t="shared" si="4"/>
        <v>Unidad de Contratación (1)</v>
      </c>
      <c r="O123" s="217" t="str">
        <f t="shared" si="5"/>
        <v>CO-DC-11001</v>
      </c>
      <c r="P123" s="217">
        <f>+'PAA CONSOLIDADO'!V126</f>
        <v>0</v>
      </c>
      <c r="Q123" s="217">
        <f>+'PAA CONSOLIDADO'!X126</f>
        <v>0</v>
      </c>
      <c r="R123" s="217">
        <f>+'PAA CONSOLIDADO'!Y126</f>
        <v>0</v>
      </c>
    </row>
    <row r="124" spans="1:18" s="217" customFormat="1" x14ac:dyDescent="0.25">
      <c r="A124" s="211">
        <f>+'PAA CONSOLIDADO'!C127</f>
        <v>0</v>
      </c>
      <c r="B124" s="211">
        <f>+'PAA CONSOLIDADO'!I127</f>
        <v>0</v>
      </c>
      <c r="C124" s="217" t="str">
        <f>+CONCATENATE('PAA CONSOLIDADO'!A127,"-",'PAA CONSOLIDADO'!D127,"-",'PAA CONSOLIDADO'!K127)</f>
        <v>--</v>
      </c>
      <c r="D124" s="217" t="e">
        <f>+VLOOKUP('PAA CONSOLIDADO'!L127,LISTAS!$D$4:$E$15,2,0)</f>
        <v>#N/A</v>
      </c>
      <c r="E124" s="217" t="e">
        <f>+VLOOKUP('PAA CONSOLIDADO'!M127,LISTAS!$D$4:$E$15,2,0)</f>
        <v>#N/A</v>
      </c>
      <c r="F124" s="217">
        <f>+'PAA CONSOLIDADO'!O127</f>
        <v>0</v>
      </c>
      <c r="G124" s="217">
        <f t="shared" si="3"/>
        <v>1</v>
      </c>
      <c r="H124" s="217" t="e">
        <f>+VLOOKUP('PAA CONSOLIDADO'!P127,LISTAS!$B$4:$C$17,2,0)</f>
        <v>#N/A</v>
      </c>
      <c r="I124" s="217" t="e">
        <f>+VLOOKUP('PAA CONSOLIDADO'!Q127,LISTAS!$B$22:$C$25,2,0)</f>
        <v>#N/A</v>
      </c>
      <c r="J124" s="219">
        <f>'PAA CONSOLIDADO'!R127</f>
        <v>0</v>
      </c>
      <c r="K124" s="219">
        <f>+'PAA CONSOLIDADO'!S127</f>
        <v>0</v>
      </c>
      <c r="L124" s="217" t="e">
        <f>+VLOOKUP('PAA CONSOLIDADO'!T127,LISTAS!$B$29:$C$31,2,0)</f>
        <v>#N/A</v>
      </c>
      <c r="M124" s="217" t="e">
        <f>+VLOOKUP('PAA CONSOLIDADO'!U127,LISTAS!$B$36:$C$39,2,0)</f>
        <v>#N/A</v>
      </c>
      <c r="N124" s="217" t="str">
        <f t="shared" si="4"/>
        <v>Unidad de Contratación (1)</v>
      </c>
      <c r="O124" s="217" t="str">
        <f t="shared" si="5"/>
        <v>CO-DC-11001</v>
      </c>
      <c r="P124" s="217">
        <f>+'PAA CONSOLIDADO'!V127</f>
        <v>0</v>
      </c>
      <c r="Q124" s="217">
        <f>+'PAA CONSOLIDADO'!X127</f>
        <v>0</v>
      </c>
      <c r="R124" s="217">
        <f>+'PAA CONSOLIDADO'!Y127</f>
        <v>0</v>
      </c>
    </row>
    <row r="125" spans="1:18" s="217" customFormat="1" x14ac:dyDescent="0.25">
      <c r="A125" s="211">
        <f>+'PAA CONSOLIDADO'!C128</f>
        <v>0</v>
      </c>
      <c r="B125" s="211">
        <f>+'PAA CONSOLIDADO'!I128</f>
        <v>0</v>
      </c>
      <c r="C125" s="217" t="str">
        <f>+CONCATENATE('PAA CONSOLIDADO'!A128,"-",'PAA CONSOLIDADO'!D128,"-",'PAA CONSOLIDADO'!K128)</f>
        <v>--</v>
      </c>
      <c r="D125" s="217" t="e">
        <f>+VLOOKUP('PAA CONSOLIDADO'!L128,LISTAS!$D$4:$E$15,2,0)</f>
        <v>#N/A</v>
      </c>
      <c r="E125" s="217" t="e">
        <f>+VLOOKUP('PAA CONSOLIDADO'!M128,LISTAS!$D$4:$E$15,2,0)</f>
        <v>#N/A</v>
      </c>
      <c r="F125" s="217">
        <f>+'PAA CONSOLIDADO'!O128</f>
        <v>0</v>
      </c>
      <c r="G125" s="217">
        <f t="shared" si="3"/>
        <v>1</v>
      </c>
      <c r="H125" s="217" t="e">
        <f>+VLOOKUP('PAA CONSOLIDADO'!P128,LISTAS!$B$4:$C$17,2,0)</f>
        <v>#N/A</v>
      </c>
      <c r="I125" s="217" t="e">
        <f>+VLOOKUP('PAA CONSOLIDADO'!Q128,LISTAS!$B$22:$C$25,2,0)</f>
        <v>#N/A</v>
      </c>
      <c r="J125" s="219">
        <f>'PAA CONSOLIDADO'!R128</f>
        <v>0</v>
      </c>
      <c r="K125" s="219">
        <f>+'PAA CONSOLIDADO'!S128</f>
        <v>0</v>
      </c>
      <c r="L125" s="217" t="e">
        <f>+VLOOKUP('PAA CONSOLIDADO'!T128,LISTAS!$B$29:$C$31,2,0)</f>
        <v>#N/A</v>
      </c>
      <c r="M125" s="217" t="e">
        <f>+VLOOKUP('PAA CONSOLIDADO'!U128,LISTAS!$B$36:$C$39,2,0)</f>
        <v>#N/A</v>
      </c>
      <c r="N125" s="217" t="str">
        <f t="shared" si="4"/>
        <v>Unidad de Contratación (1)</v>
      </c>
      <c r="O125" s="217" t="str">
        <f t="shared" si="5"/>
        <v>CO-DC-11001</v>
      </c>
      <c r="P125" s="217">
        <f>+'PAA CONSOLIDADO'!V128</f>
        <v>0</v>
      </c>
      <c r="Q125" s="217">
        <f>+'PAA CONSOLIDADO'!X128</f>
        <v>0</v>
      </c>
      <c r="R125" s="217">
        <f>+'PAA CONSOLIDADO'!Y128</f>
        <v>0</v>
      </c>
    </row>
    <row r="126" spans="1:18" s="217" customFormat="1" x14ac:dyDescent="0.25">
      <c r="A126" s="211">
        <f>+'PAA CONSOLIDADO'!C129</f>
        <v>0</v>
      </c>
      <c r="B126" s="211">
        <f>+'PAA CONSOLIDADO'!I129</f>
        <v>0</v>
      </c>
      <c r="C126" s="217" t="str">
        <f>+CONCATENATE('PAA CONSOLIDADO'!A129,"-",'PAA CONSOLIDADO'!D129,"-",'PAA CONSOLIDADO'!K129)</f>
        <v>--</v>
      </c>
      <c r="D126" s="217" t="e">
        <f>+VLOOKUP('PAA CONSOLIDADO'!L129,LISTAS!$D$4:$E$15,2,0)</f>
        <v>#N/A</v>
      </c>
      <c r="E126" s="217" t="e">
        <f>+VLOOKUP('PAA CONSOLIDADO'!M129,LISTAS!$D$4:$E$15,2,0)</f>
        <v>#N/A</v>
      </c>
      <c r="F126" s="217">
        <f>+'PAA CONSOLIDADO'!O129</f>
        <v>0</v>
      </c>
      <c r="G126" s="217">
        <f t="shared" si="3"/>
        <v>1</v>
      </c>
      <c r="H126" s="217" t="e">
        <f>+VLOOKUP('PAA CONSOLIDADO'!P129,LISTAS!$B$4:$C$17,2,0)</f>
        <v>#N/A</v>
      </c>
      <c r="I126" s="217" t="e">
        <f>+VLOOKUP('PAA CONSOLIDADO'!Q129,LISTAS!$B$22:$C$25,2,0)</f>
        <v>#N/A</v>
      </c>
      <c r="J126" s="219">
        <f>'PAA CONSOLIDADO'!R129</f>
        <v>0</v>
      </c>
      <c r="K126" s="219">
        <f>+'PAA CONSOLIDADO'!S129</f>
        <v>0</v>
      </c>
      <c r="L126" s="217" t="e">
        <f>+VLOOKUP('PAA CONSOLIDADO'!T129,LISTAS!$B$29:$C$31,2,0)</f>
        <v>#N/A</v>
      </c>
      <c r="M126" s="217" t="e">
        <f>+VLOOKUP('PAA CONSOLIDADO'!U129,LISTAS!$B$36:$C$39,2,0)</f>
        <v>#N/A</v>
      </c>
      <c r="N126" s="217" t="str">
        <f t="shared" si="4"/>
        <v>Unidad de Contratación (1)</v>
      </c>
      <c r="O126" s="217" t="str">
        <f t="shared" si="5"/>
        <v>CO-DC-11001</v>
      </c>
      <c r="P126" s="217">
        <f>+'PAA CONSOLIDADO'!V129</f>
        <v>0</v>
      </c>
      <c r="Q126" s="217">
        <f>+'PAA CONSOLIDADO'!X129</f>
        <v>0</v>
      </c>
      <c r="R126" s="217">
        <f>+'PAA CONSOLIDADO'!Y129</f>
        <v>0</v>
      </c>
    </row>
    <row r="127" spans="1:18" s="217" customFormat="1" x14ac:dyDescent="0.25">
      <c r="A127" s="211">
        <f>+'PAA CONSOLIDADO'!C130</f>
        <v>0</v>
      </c>
      <c r="B127" s="211">
        <f>+'PAA CONSOLIDADO'!I130</f>
        <v>0</v>
      </c>
      <c r="C127" s="217" t="str">
        <f>+CONCATENATE('PAA CONSOLIDADO'!A130,"-",'PAA CONSOLIDADO'!D130,"-",'PAA CONSOLIDADO'!K130)</f>
        <v>--</v>
      </c>
      <c r="D127" s="217" t="e">
        <f>+VLOOKUP('PAA CONSOLIDADO'!L130,LISTAS!$D$4:$E$15,2,0)</f>
        <v>#N/A</v>
      </c>
      <c r="E127" s="217" t="e">
        <f>+VLOOKUP('PAA CONSOLIDADO'!M130,LISTAS!$D$4:$E$15,2,0)</f>
        <v>#N/A</v>
      </c>
      <c r="F127" s="217">
        <f>+'PAA CONSOLIDADO'!O130</f>
        <v>0</v>
      </c>
      <c r="G127" s="217">
        <f t="shared" si="3"/>
        <v>1</v>
      </c>
      <c r="H127" s="217" t="e">
        <f>+VLOOKUP('PAA CONSOLIDADO'!P130,LISTAS!$B$4:$C$17,2,0)</f>
        <v>#N/A</v>
      </c>
      <c r="I127" s="217" t="e">
        <f>+VLOOKUP('PAA CONSOLIDADO'!Q130,LISTAS!$B$22:$C$25,2,0)</f>
        <v>#N/A</v>
      </c>
      <c r="J127" s="219">
        <f>'PAA CONSOLIDADO'!R130</f>
        <v>0</v>
      </c>
      <c r="K127" s="219">
        <f>+'PAA CONSOLIDADO'!S130</f>
        <v>0</v>
      </c>
      <c r="L127" s="217" t="e">
        <f>+VLOOKUP('PAA CONSOLIDADO'!T130,LISTAS!$B$29:$C$31,2,0)</f>
        <v>#N/A</v>
      </c>
      <c r="M127" s="217" t="e">
        <f>+VLOOKUP('PAA CONSOLIDADO'!U130,LISTAS!$B$36:$C$39,2,0)</f>
        <v>#N/A</v>
      </c>
      <c r="N127" s="217" t="str">
        <f t="shared" si="4"/>
        <v>Unidad de Contratación (1)</v>
      </c>
      <c r="O127" s="217" t="str">
        <f t="shared" si="5"/>
        <v>CO-DC-11001</v>
      </c>
      <c r="P127" s="217">
        <f>+'PAA CONSOLIDADO'!V130</f>
        <v>0</v>
      </c>
      <c r="Q127" s="217">
        <f>+'PAA CONSOLIDADO'!X130</f>
        <v>0</v>
      </c>
      <c r="R127" s="217">
        <f>+'PAA CONSOLIDADO'!Y130</f>
        <v>0</v>
      </c>
    </row>
    <row r="128" spans="1:18" s="217" customFormat="1" x14ac:dyDescent="0.25">
      <c r="A128" s="211">
        <f>+'PAA CONSOLIDADO'!C131</f>
        <v>0</v>
      </c>
      <c r="B128" s="211">
        <f>+'PAA CONSOLIDADO'!I131</f>
        <v>0</v>
      </c>
      <c r="C128" s="217" t="str">
        <f>+CONCATENATE('PAA CONSOLIDADO'!A131,"-",'PAA CONSOLIDADO'!D131,"-",'PAA CONSOLIDADO'!K131)</f>
        <v>--</v>
      </c>
      <c r="D128" s="217" t="e">
        <f>+VLOOKUP('PAA CONSOLIDADO'!L131,LISTAS!$D$4:$E$15,2,0)</f>
        <v>#N/A</v>
      </c>
      <c r="E128" s="217" t="e">
        <f>+VLOOKUP('PAA CONSOLIDADO'!M131,LISTAS!$D$4:$E$15,2,0)</f>
        <v>#N/A</v>
      </c>
      <c r="F128" s="217">
        <f>+'PAA CONSOLIDADO'!O131</f>
        <v>0</v>
      </c>
      <c r="G128" s="217">
        <f t="shared" si="3"/>
        <v>1</v>
      </c>
      <c r="H128" s="217" t="e">
        <f>+VLOOKUP('PAA CONSOLIDADO'!P131,LISTAS!$B$4:$C$17,2,0)</f>
        <v>#N/A</v>
      </c>
      <c r="I128" s="217" t="e">
        <f>+VLOOKUP('PAA CONSOLIDADO'!Q131,LISTAS!$B$22:$C$25,2,0)</f>
        <v>#N/A</v>
      </c>
      <c r="J128" s="219">
        <f>'PAA CONSOLIDADO'!R131</f>
        <v>0</v>
      </c>
      <c r="K128" s="219">
        <f>+'PAA CONSOLIDADO'!S131</f>
        <v>0</v>
      </c>
      <c r="L128" s="217" t="e">
        <f>+VLOOKUP('PAA CONSOLIDADO'!T131,LISTAS!$B$29:$C$31,2,0)</f>
        <v>#N/A</v>
      </c>
      <c r="M128" s="217" t="e">
        <f>+VLOOKUP('PAA CONSOLIDADO'!U131,LISTAS!$B$36:$C$39,2,0)</f>
        <v>#N/A</v>
      </c>
      <c r="N128" s="217" t="str">
        <f t="shared" si="4"/>
        <v>Unidad de Contratación (1)</v>
      </c>
      <c r="O128" s="217" t="str">
        <f t="shared" si="5"/>
        <v>CO-DC-11001</v>
      </c>
      <c r="P128" s="217">
        <f>+'PAA CONSOLIDADO'!V131</f>
        <v>0</v>
      </c>
      <c r="Q128" s="217">
        <f>+'PAA CONSOLIDADO'!X131</f>
        <v>0</v>
      </c>
      <c r="R128" s="217">
        <f>+'PAA CONSOLIDADO'!Y131</f>
        <v>0</v>
      </c>
    </row>
    <row r="129" spans="1:18" s="217" customFormat="1" x14ac:dyDescent="0.25">
      <c r="A129" s="211">
        <f>+'PAA CONSOLIDADO'!C132</f>
        <v>0</v>
      </c>
      <c r="B129" s="211">
        <f>+'PAA CONSOLIDADO'!I132</f>
        <v>0</v>
      </c>
      <c r="C129" s="217" t="str">
        <f>+CONCATENATE('PAA CONSOLIDADO'!A132,"-",'PAA CONSOLIDADO'!D132,"-",'PAA CONSOLIDADO'!K132)</f>
        <v>--</v>
      </c>
      <c r="D129" s="217" t="e">
        <f>+VLOOKUP('PAA CONSOLIDADO'!L132,LISTAS!$D$4:$E$15,2,0)</f>
        <v>#N/A</v>
      </c>
      <c r="E129" s="217" t="e">
        <f>+VLOOKUP('PAA CONSOLIDADO'!M132,LISTAS!$D$4:$E$15,2,0)</f>
        <v>#N/A</v>
      </c>
      <c r="F129" s="217">
        <f>+'PAA CONSOLIDADO'!O132</f>
        <v>0</v>
      </c>
      <c r="G129" s="217">
        <f t="shared" si="3"/>
        <v>1</v>
      </c>
      <c r="H129" s="217" t="e">
        <f>+VLOOKUP('PAA CONSOLIDADO'!P132,LISTAS!$B$4:$C$17,2,0)</f>
        <v>#N/A</v>
      </c>
      <c r="I129" s="217" t="e">
        <f>+VLOOKUP('PAA CONSOLIDADO'!Q132,LISTAS!$B$22:$C$25,2,0)</f>
        <v>#N/A</v>
      </c>
      <c r="J129" s="219">
        <f>'PAA CONSOLIDADO'!R132</f>
        <v>0</v>
      </c>
      <c r="K129" s="219">
        <f>+'PAA CONSOLIDADO'!S132</f>
        <v>0</v>
      </c>
      <c r="L129" s="217" t="e">
        <f>+VLOOKUP('PAA CONSOLIDADO'!T132,LISTAS!$B$29:$C$31,2,0)</f>
        <v>#N/A</v>
      </c>
      <c r="M129" s="217" t="e">
        <f>+VLOOKUP('PAA CONSOLIDADO'!U132,LISTAS!$B$36:$C$39,2,0)</f>
        <v>#N/A</v>
      </c>
      <c r="N129" s="217" t="str">
        <f t="shared" si="4"/>
        <v>Unidad de Contratación (1)</v>
      </c>
      <c r="O129" s="217" t="str">
        <f t="shared" si="5"/>
        <v>CO-DC-11001</v>
      </c>
      <c r="P129" s="217">
        <f>+'PAA CONSOLIDADO'!V132</f>
        <v>0</v>
      </c>
      <c r="Q129" s="217">
        <f>+'PAA CONSOLIDADO'!X132</f>
        <v>0</v>
      </c>
      <c r="R129" s="217">
        <f>+'PAA CONSOLIDADO'!Y132</f>
        <v>0</v>
      </c>
    </row>
    <row r="130" spans="1:18" s="217" customFormat="1" x14ac:dyDescent="0.25">
      <c r="A130" s="211">
        <f>+'PAA CONSOLIDADO'!C133</f>
        <v>0</v>
      </c>
      <c r="B130" s="211">
        <f>+'PAA CONSOLIDADO'!I133</f>
        <v>0</v>
      </c>
      <c r="C130" s="217" t="str">
        <f>+CONCATENATE('PAA CONSOLIDADO'!A133,"-",'PAA CONSOLIDADO'!D133,"-",'PAA CONSOLIDADO'!K133)</f>
        <v>--</v>
      </c>
      <c r="D130" s="217" t="e">
        <f>+VLOOKUP('PAA CONSOLIDADO'!L133,LISTAS!$D$4:$E$15,2,0)</f>
        <v>#N/A</v>
      </c>
      <c r="E130" s="217" t="e">
        <f>+VLOOKUP('PAA CONSOLIDADO'!M133,LISTAS!$D$4:$E$15,2,0)</f>
        <v>#N/A</v>
      </c>
      <c r="F130" s="217">
        <f>+'PAA CONSOLIDADO'!O133</f>
        <v>0</v>
      </c>
      <c r="G130" s="217">
        <f t="shared" si="3"/>
        <v>1</v>
      </c>
      <c r="H130" s="217" t="e">
        <f>+VLOOKUP('PAA CONSOLIDADO'!P133,LISTAS!$B$4:$C$17,2,0)</f>
        <v>#N/A</v>
      </c>
      <c r="I130" s="217" t="e">
        <f>+VLOOKUP('PAA CONSOLIDADO'!Q133,LISTAS!$B$22:$C$25,2,0)</f>
        <v>#N/A</v>
      </c>
      <c r="J130" s="219">
        <f>'PAA CONSOLIDADO'!R133</f>
        <v>0</v>
      </c>
      <c r="K130" s="219">
        <f>+'PAA CONSOLIDADO'!S133</f>
        <v>0</v>
      </c>
      <c r="L130" s="217" t="e">
        <f>+VLOOKUP('PAA CONSOLIDADO'!T133,LISTAS!$B$29:$C$31,2,0)</f>
        <v>#N/A</v>
      </c>
      <c r="M130" s="217" t="e">
        <f>+VLOOKUP('PAA CONSOLIDADO'!U133,LISTAS!$B$36:$C$39,2,0)</f>
        <v>#N/A</v>
      </c>
      <c r="N130" s="217" t="str">
        <f t="shared" si="4"/>
        <v>Unidad de Contratación (1)</v>
      </c>
      <c r="O130" s="217" t="str">
        <f t="shared" si="5"/>
        <v>CO-DC-11001</v>
      </c>
      <c r="P130" s="217">
        <f>+'PAA CONSOLIDADO'!V133</f>
        <v>0</v>
      </c>
      <c r="Q130" s="217">
        <f>+'PAA CONSOLIDADO'!X133</f>
        <v>0</v>
      </c>
      <c r="R130" s="217">
        <f>+'PAA CONSOLIDADO'!Y133</f>
        <v>0</v>
      </c>
    </row>
    <row r="131" spans="1:18" s="217" customFormat="1" x14ac:dyDescent="0.25">
      <c r="A131" s="211">
        <f>+'PAA CONSOLIDADO'!C134</f>
        <v>0</v>
      </c>
      <c r="B131" s="211">
        <f>+'PAA CONSOLIDADO'!I134</f>
        <v>0</v>
      </c>
      <c r="C131" s="217" t="str">
        <f>+CONCATENATE('PAA CONSOLIDADO'!A134,"-",'PAA CONSOLIDADO'!D134,"-",'PAA CONSOLIDADO'!K134)</f>
        <v>--</v>
      </c>
      <c r="D131" s="217" t="e">
        <f>+VLOOKUP('PAA CONSOLIDADO'!L134,LISTAS!$D$4:$E$15,2,0)</f>
        <v>#N/A</v>
      </c>
      <c r="E131" s="217" t="e">
        <f>+VLOOKUP('PAA CONSOLIDADO'!M134,LISTAS!$D$4:$E$15,2,0)</f>
        <v>#N/A</v>
      </c>
      <c r="F131" s="217">
        <f>+'PAA CONSOLIDADO'!O134</f>
        <v>0</v>
      </c>
      <c r="G131" s="217">
        <f t="shared" si="3"/>
        <v>1</v>
      </c>
      <c r="H131" s="217" t="e">
        <f>+VLOOKUP('PAA CONSOLIDADO'!P134,LISTAS!$B$4:$C$17,2,0)</f>
        <v>#N/A</v>
      </c>
      <c r="I131" s="217" t="e">
        <f>+VLOOKUP('PAA CONSOLIDADO'!Q134,LISTAS!$B$22:$C$25,2,0)</f>
        <v>#N/A</v>
      </c>
      <c r="J131" s="219">
        <f>'PAA CONSOLIDADO'!R134</f>
        <v>0</v>
      </c>
      <c r="K131" s="219">
        <f>+'PAA CONSOLIDADO'!S134</f>
        <v>0</v>
      </c>
      <c r="L131" s="217" t="e">
        <f>+VLOOKUP('PAA CONSOLIDADO'!T134,LISTAS!$B$29:$C$31,2,0)</f>
        <v>#N/A</v>
      </c>
      <c r="M131" s="217" t="e">
        <f>+VLOOKUP('PAA CONSOLIDADO'!U134,LISTAS!$B$36:$C$39,2,0)</f>
        <v>#N/A</v>
      </c>
      <c r="N131" s="217" t="str">
        <f t="shared" si="4"/>
        <v>Unidad de Contratación (1)</v>
      </c>
      <c r="O131" s="217" t="str">
        <f t="shared" si="5"/>
        <v>CO-DC-11001</v>
      </c>
      <c r="P131" s="217">
        <f>+'PAA CONSOLIDADO'!V134</f>
        <v>0</v>
      </c>
      <c r="Q131" s="217">
        <f>+'PAA CONSOLIDADO'!X134</f>
        <v>0</v>
      </c>
      <c r="R131" s="217">
        <f>+'PAA CONSOLIDADO'!Y134</f>
        <v>0</v>
      </c>
    </row>
    <row r="132" spans="1:18" s="217" customFormat="1" x14ac:dyDescent="0.25">
      <c r="A132" s="211">
        <f>+'PAA CONSOLIDADO'!C135</f>
        <v>0</v>
      </c>
      <c r="B132" s="211">
        <f>+'PAA CONSOLIDADO'!I135</f>
        <v>0</v>
      </c>
      <c r="C132" s="217" t="str">
        <f>+CONCATENATE('PAA CONSOLIDADO'!A135,"-",'PAA CONSOLIDADO'!D135,"-",'PAA CONSOLIDADO'!K135)</f>
        <v>--</v>
      </c>
      <c r="D132" s="217" t="e">
        <f>+VLOOKUP('PAA CONSOLIDADO'!L135,LISTAS!$D$4:$E$15,2,0)</f>
        <v>#N/A</v>
      </c>
      <c r="E132" s="217" t="e">
        <f>+VLOOKUP('PAA CONSOLIDADO'!M135,LISTAS!$D$4:$E$15,2,0)</f>
        <v>#N/A</v>
      </c>
      <c r="F132" s="217">
        <f>+'PAA CONSOLIDADO'!O135</f>
        <v>0</v>
      </c>
      <c r="G132" s="217">
        <f t="shared" si="3"/>
        <v>1</v>
      </c>
      <c r="H132" s="217" t="e">
        <f>+VLOOKUP('PAA CONSOLIDADO'!P135,LISTAS!$B$4:$C$17,2,0)</f>
        <v>#N/A</v>
      </c>
      <c r="I132" s="217" t="e">
        <f>+VLOOKUP('PAA CONSOLIDADO'!Q135,LISTAS!$B$22:$C$25,2,0)</f>
        <v>#N/A</v>
      </c>
      <c r="J132" s="219">
        <f>'PAA CONSOLIDADO'!R135</f>
        <v>0</v>
      </c>
      <c r="K132" s="219">
        <f>+'PAA CONSOLIDADO'!S135</f>
        <v>0</v>
      </c>
      <c r="L132" s="217" t="e">
        <f>+VLOOKUP('PAA CONSOLIDADO'!T135,LISTAS!$B$29:$C$31,2,0)</f>
        <v>#N/A</v>
      </c>
      <c r="M132" s="217" t="e">
        <f>+VLOOKUP('PAA CONSOLIDADO'!U135,LISTAS!$B$36:$C$39,2,0)</f>
        <v>#N/A</v>
      </c>
      <c r="N132" s="217" t="str">
        <f t="shared" si="4"/>
        <v>Unidad de Contratación (1)</v>
      </c>
      <c r="O132" s="217" t="str">
        <f t="shared" si="5"/>
        <v>CO-DC-11001</v>
      </c>
      <c r="P132" s="217">
        <f>+'PAA CONSOLIDADO'!V135</f>
        <v>0</v>
      </c>
      <c r="Q132" s="217">
        <f>+'PAA CONSOLIDADO'!X135</f>
        <v>0</v>
      </c>
      <c r="R132" s="217">
        <f>+'PAA CONSOLIDADO'!Y135</f>
        <v>0</v>
      </c>
    </row>
    <row r="133" spans="1:18" s="217" customFormat="1" x14ac:dyDescent="0.25">
      <c r="A133" s="211">
        <f>+'PAA CONSOLIDADO'!C136</f>
        <v>0</v>
      </c>
      <c r="B133" s="211">
        <f>+'PAA CONSOLIDADO'!I136</f>
        <v>0</v>
      </c>
      <c r="C133" s="217" t="str">
        <f>+CONCATENATE('PAA CONSOLIDADO'!A136,"-",'PAA CONSOLIDADO'!D136,"-",'PAA CONSOLIDADO'!K136)</f>
        <v>--</v>
      </c>
      <c r="D133" s="217" t="e">
        <f>+VLOOKUP('PAA CONSOLIDADO'!L136,LISTAS!$D$4:$E$15,2,0)</f>
        <v>#N/A</v>
      </c>
      <c r="E133" s="217" t="e">
        <f>+VLOOKUP('PAA CONSOLIDADO'!M136,LISTAS!$D$4:$E$15,2,0)</f>
        <v>#N/A</v>
      </c>
      <c r="F133" s="217">
        <f>+'PAA CONSOLIDADO'!O136</f>
        <v>0</v>
      </c>
      <c r="G133" s="217">
        <f t="shared" ref="G133:G196" si="6">+IF(ISBLANK(B133),"",1)</f>
        <v>1</v>
      </c>
      <c r="H133" s="217" t="e">
        <f>+VLOOKUP('PAA CONSOLIDADO'!P136,LISTAS!$B$4:$C$17,2,0)</f>
        <v>#N/A</v>
      </c>
      <c r="I133" s="217" t="e">
        <f>+VLOOKUP('PAA CONSOLIDADO'!Q136,LISTAS!$B$22:$C$25,2,0)</f>
        <v>#N/A</v>
      </c>
      <c r="J133" s="219">
        <f>'PAA CONSOLIDADO'!R136</f>
        <v>0</v>
      </c>
      <c r="K133" s="219">
        <f>+'PAA CONSOLIDADO'!S136</f>
        <v>0</v>
      </c>
      <c r="L133" s="217" t="e">
        <f>+VLOOKUP('PAA CONSOLIDADO'!T136,LISTAS!$B$29:$C$31,2,0)</f>
        <v>#N/A</v>
      </c>
      <c r="M133" s="217" t="e">
        <f>+VLOOKUP('PAA CONSOLIDADO'!U136,LISTAS!$B$36:$C$39,2,0)</f>
        <v>#N/A</v>
      </c>
      <c r="N133" s="217" t="str">
        <f t="shared" ref="N133:N196" si="7">+IF(ISBLANK(B133),"","Unidad de Contratación (1)")</f>
        <v>Unidad de Contratación (1)</v>
      </c>
      <c r="O133" s="217" t="str">
        <f t="shared" ref="O133:O196" si="8">+IF(ISBLANK(B133),"","CO-DC-11001")</f>
        <v>CO-DC-11001</v>
      </c>
      <c r="P133" s="217">
        <f>+'PAA CONSOLIDADO'!V136</f>
        <v>0</v>
      </c>
      <c r="Q133" s="217">
        <f>+'PAA CONSOLIDADO'!X136</f>
        <v>0</v>
      </c>
      <c r="R133" s="217">
        <f>+'PAA CONSOLIDADO'!Y136</f>
        <v>0</v>
      </c>
    </row>
    <row r="134" spans="1:18" s="217" customFormat="1" x14ac:dyDescent="0.25">
      <c r="A134" s="211">
        <f>+'PAA CONSOLIDADO'!C137</f>
        <v>0</v>
      </c>
      <c r="B134" s="211">
        <f>+'PAA CONSOLIDADO'!I137</f>
        <v>0</v>
      </c>
      <c r="C134" s="217" t="str">
        <f>+CONCATENATE('PAA CONSOLIDADO'!A137,"-",'PAA CONSOLIDADO'!D137,"-",'PAA CONSOLIDADO'!K137)</f>
        <v>--</v>
      </c>
      <c r="D134" s="217" t="e">
        <f>+VLOOKUP('PAA CONSOLIDADO'!L137,LISTAS!$D$4:$E$15,2,0)</f>
        <v>#N/A</v>
      </c>
      <c r="E134" s="217" t="e">
        <f>+VLOOKUP('PAA CONSOLIDADO'!M137,LISTAS!$D$4:$E$15,2,0)</f>
        <v>#N/A</v>
      </c>
      <c r="F134" s="217">
        <f>+'PAA CONSOLIDADO'!O137</f>
        <v>0</v>
      </c>
      <c r="G134" s="217">
        <f t="shared" si="6"/>
        <v>1</v>
      </c>
      <c r="H134" s="217" t="e">
        <f>+VLOOKUP('PAA CONSOLIDADO'!P137,LISTAS!$B$4:$C$17,2,0)</f>
        <v>#N/A</v>
      </c>
      <c r="I134" s="217" t="e">
        <f>+VLOOKUP('PAA CONSOLIDADO'!Q137,LISTAS!$B$22:$C$25,2,0)</f>
        <v>#N/A</v>
      </c>
      <c r="J134" s="219">
        <f>'PAA CONSOLIDADO'!R137</f>
        <v>0</v>
      </c>
      <c r="K134" s="219">
        <f>+'PAA CONSOLIDADO'!S137</f>
        <v>0</v>
      </c>
      <c r="L134" s="217" t="e">
        <f>+VLOOKUP('PAA CONSOLIDADO'!T137,LISTAS!$B$29:$C$31,2,0)</f>
        <v>#N/A</v>
      </c>
      <c r="M134" s="217" t="e">
        <f>+VLOOKUP('PAA CONSOLIDADO'!U137,LISTAS!$B$36:$C$39,2,0)</f>
        <v>#N/A</v>
      </c>
      <c r="N134" s="217" t="str">
        <f t="shared" si="7"/>
        <v>Unidad de Contratación (1)</v>
      </c>
      <c r="O134" s="217" t="str">
        <f t="shared" si="8"/>
        <v>CO-DC-11001</v>
      </c>
      <c r="P134" s="217">
        <f>+'PAA CONSOLIDADO'!V137</f>
        <v>0</v>
      </c>
      <c r="Q134" s="217">
        <f>+'PAA CONSOLIDADO'!X137</f>
        <v>0</v>
      </c>
      <c r="R134" s="217">
        <f>+'PAA CONSOLIDADO'!Y137</f>
        <v>0</v>
      </c>
    </row>
    <row r="135" spans="1:18" s="217" customFormat="1" x14ac:dyDescent="0.25">
      <c r="A135" s="211">
        <f>+'PAA CONSOLIDADO'!C138</f>
        <v>0</v>
      </c>
      <c r="B135" s="211">
        <f>+'PAA CONSOLIDADO'!I138</f>
        <v>0</v>
      </c>
      <c r="C135" s="217" t="str">
        <f>+CONCATENATE('PAA CONSOLIDADO'!A138,"-",'PAA CONSOLIDADO'!D138,"-",'PAA CONSOLIDADO'!K138)</f>
        <v>--</v>
      </c>
      <c r="D135" s="217" t="e">
        <f>+VLOOKUP('PAA CONSOLIDADO'!L138,LISTAS!$D$4:$E$15,2,0)</f>
        <v>#N/A</v>
      </c>
      <c r="E135" s="217" t="e">
        <f>+VLOOKUP('PAA CONSOLIDADO'!M138,LISTAS!$D$4:$E$15,2,0)</f>
        <v>#N/A</v>
      </c>
      <c r="F135" s="217">
        <f>+'PAA CONSOLIDADO'!O138</f>
        <v>0</v>
      </c>
      <c r="G135" s="217">
        <f t="shared" si="6"/>
        <v>1</v>
      </c>
      <c r="H135" s="217" t="e">
        <f>+VLOOKUP('PAA CONSOLIDADO'!P138,LISTAS!$B$4:$C$17,2,0)</f>
        <v>#N/A</v>
      </c>
      <c r="I135" s="217" t="e">
        <f>+VLOOKUP('PAA CONSOLIDADO'!Q138,LISTAS!$B$22:$C$25,2,0)</f>
        <v>#N/A</v>
      </c>
      <c r="J135" s="219">
        <f>'PAA CONSOLIDADO'!R138</f>
        <v>0</v>
      </c>
      <c r="K135" s="219">
        <f>+'PAA CONSOLIDADO'!S138</f>
        <v>0</v>
      </c>
      <c r="L135" s="217" t="e">
        <f>+VLOOKUP('PAA CONSOLIDADO'!T138,LISTAS!$B$29:$C$31,2,0)</f>
        <v>#N/A</v>
      </c>
      <c r="M135" s="217" t="e">
        <f>+VLOOKUP('PAA CONSOLIDADO'!U138,LISTAS!$B$36:$C$39,2,0)</f>
        <v>#N/A</v>
      </c>
      <c r="N135" s="217" t="str">
        <f t="shared" si="7"/>
        <v>Unidad de Contratación (1)</v>
      </c>
      <c r="O135" s="217" t="str">
        <f t="shared" si="8"/>
        <v>CO-DC-11001</v>
      </c>
      <c r="P135" s="217">
        <f>+'PAA CONSOLIDADO'!V138</f>
        <v>0</v>
      </c>
      <c r="Q135" s="217">
        <f>+'PAA CONSOLIDADO'!X138</f>
        <v>0</v>
      </c>
      <c r="R135" s="217">
        <f>+'PAA CONSOLIDADO'!Y138</f>
        <v>0</v>
      </c>
    </row>
    <row r="136" spans="1:18" s="217" customFormat="1" x14ac:dyDescent="0.25">
      <c r="A136" s="211">
        <f>+'PAA CONSOLIDADO'!C139</f>
        <v>0</v>
      </c>
      <c r="B136" s="211">
        <f>+'PAA CONSOLIDADO'!I139</f>
        <v>0</v>
      </c>
      <c r="C136" s="217" t="str">
        <f>+CONCATENATE('PAA CONSOLIDADO'!A139,"-",'PAA CONSOLIDADO'!D139,"-",'PAA CONSOLIDADO'!K139)</f>
        <v>--</v>
      </c>
      <c r="D136" s="217" t="e">
        <f>+VLOOKUP('PAA CONSOLIDADO'!L139,LISTAS!$D$4:$E$15,2,0)</f>
        <v>#N/A</v>
      </c>
      <c r="E136" s="217" t="e">
        <f>+VLOOKUP('PAA CONSOLIDADO'!M139,LISTAS!$D$4:$E$15,2,0)</f>
        <v>#N/A</v>
      </c>
      <c r="F136" s="217">
        <f>+'PAA CONSOLIDADO'!O139</f>
        <v>0</v>
      </c>
      <c r="G136" s="217">
        <f t="shared" si="6"/>
        <v>1</v>
      </c>
      <c r="H136" s="217" t="e">
        <f>+VLOOKUP('PAA CONSOLIDADO'!P139,LISTAS!$B$4:$C$17,2,0)</f>
        <v>#N/A</v>
      </c>
      <c r="I136" s="217" t="e">
        <f>+VLOOKUP('PAA CONSOLIDADO'!Q139,LISTAS!$B$22:$C$25,2,0)</f>
        <v>#N/A</v>
      </c>
      <c r="J136" s="219">
        <f>'PAA CONSOLIDADO'!R139</f>
        <v>0</v>
      </c>
      <c r="K136" s="219">
        <f>+'PAA CONSOLIDADO'!S139</f>
        <v>0</v>
      </c>
      <c r="L136" s="217" t="e">
        <f>+VLOOKUP('PAA CONSOLIDADO'!T139,LISTAS!$B$29:$C$31,2,0)</f>
        <v>#N/A</v>
      </c>
      <c r="M136" s="217" t="e">
        <f>+VLOOKUP('PAA CONSOLIDADO'!U139,LISTAS!$B$36:$C$39,2,0)</f>
        <v>#N/A</v>
      </c>
      <c r="N136" s="217" t="str">
        <f t="shared" si="7"/>
        <v>Unidad de Contratación (1)</v>
      </c>
      <c r="O136" s="217" t="str">
        <f t="shared" si="8"/>
        <v>CO-DC-11001</v>
      </c>
      <c r="P136" s="217">
        <f>+'PAA CONSOLIDADO'!V139</f>
        <v>0</v>
      </c>
      <c r="Q136" s="217">
        <f>+'PAA CONSOLIDADO'!X139</f>
        <v>0</v>
      </c>
      <c r="R136" s="217">
        <f>+'PAA CONSOLIDADO'!Y139</f>
        <v>0</v>
      </c>
    </row>
    <row r="137" spans="1:18" s="217" customFormat="1" x14ac:dyDescent="0.25">
      <c r="A137" s="211">
        <f>+'PAA CONSOLIDADO'!C140</f>
        <v>0</v>
      </c>
      <c r="B137" s="211">
        <f>+'PAA CONSOLIDADO'!I140</f>
        <v>0</v>
      </c>
      <c r="C137" s="217" t="str">
        <f>+CONCATENATE('PAA CONSOLIDADO'!A140,"-",'PAA CONSOLIDADO'!D140,"-",'PAA CONSOLIDADO'!K140)</f>
        <v>--</v>
      </c>
      <c r="D137" s="217" t="e">
        <f>+VLOOKUP('PAA CONSOLIDADO'!L140,LISTAS!$D$4:$E$15,2,0)</f>
        <v>#N/A</v>
      </c>
      <c r="E137" s="217" t="e">
        <f>+VLOOKUP('PAA CONSOLIDADO'!M140,LISTAS!$D$4:$E$15,2,0)</f>
        <v>#N/A</v>
      </c>
      <c r="F137" s="217">
        <f>+'PAA CONSOLIDADO'!O140</f>
        <v>0</v>
      </c>
      <c r="G137" s="217">
        <f t="shared" si="6"/>
        <v>1</v>
      </c>
      <c r="H137" s="217" t="e">
        <f>+VLOOKUP('PAA CONSOLIDADO'!P140,LISTAS!$B$4:$C$17,2,0)</f>
        <v>#N/A</v>
      </c>
      <c r="I137" s="217" t="e">
        <f>+VLOOKUP('PAA CONSOLIDADO'!Q140,LISTAS!$B$22:$C$25,2,0)</f>
        <v>#N/A</v>
      </c>
      <c r="J137" s="219">
        <f>'PAA CONSOLIDADO'!R140</f>
        <v>0</v>
      </c>
      <c r="K137" s="219">
        <f>+'PAA CONSOLIDADO'!S140</f>
        <v>0</v>
      </c>
      <c r="L137" s="217" t="e">
        <f>+VLOOKUP('PAA CONSOLIDADO'!T140,LISTAS!$B$29:$C$31,2,0)</f>
        <v>#N/A</v>
      </c>
      <c r="M137" s="217" t="e">
        <f>+VLOOKUP('PAA CONSOLIDADO'!U140,LISTAS!$B$36:$C$39,2,0)</f>
        <v>#N/A</v>
      </c>
      <c r="N137" s="217" t="str">
        <f t="shared" si="7"/>
        <v>Unidad de Contratación (1)</v>
      </c>
      <c r="O137" s="217" t="str">
        <f t="shared" si="8"/>
        <v>CO-DC-11001</v>
      </c>
      <c r="P137" s="217">
        <f>+'PAA CONSOLIDADO'!V140</f>
        <v>0</v>
      </c>
      <c r="Q137" s="217">
        <f>+'PAA CONSOLIDADO'!X140</f>
        <v>0</v>
      </c>
      <c r="R137" s="217">
        <f>+'PAA CONSOLIDADO'!Y140</f>
        <v>0</v>
      </c>
    </row>
    <row r="138" spans="1:18" s="217" customFormat="1" x14ac:dyDescent="0.25">
      <c r="A138" s="211">
        <f>+'PAA CONSOLIDADO'!C141</f>
        <v>0</v>
      </c>
      <c r="B138" s="211">
        <f>+'PAA CONSOLIDADO'!I141</f>
        <v>0</v>
      </c>
      <c r="C138" s="217" t="str">
        <f>+CONCATENATE('PAA CONSOLIDADO'!A141,"-",'PAA CONSOLIDADO'!D141,"-",'PAA CONSOLIDADO'!K141)</f>
        <v>--</v>
      </c>
      <c r="D138" s="217" t="e">
        <f>+VLOOKUP('PAA CONSOLIDADO'!L141,LISTAS!$D$4:$E$15,2,0)</f>
        <v>#N/A</v>
      </c>
      <c r="E138" s="217" t="e">
        <f>+VLOOKUP('PAA CONSOLIDADO'!M141,LISTAS!$D$4:$E$15,2,0)</f>
        <v>#N/A</v>
      </c>
      <c r="F138" s="217">
        <f>+'PAA CONSOLIDADO'!O141</f>
        <v>0</v>
      </c>
      <c r="G138" s="217">
        <f t="shared" si="6"/>
        <v>1</v>
      </c>
      <c r="H138" s="217" t="e">
        <f>+VLOOKUP('PAA CONSOLIDADO'!P141,LISTAS!$B$4:$C$17,2,0)</f>
        <v>#N/A</v>
      </c>
      <c r="I138" s="217" t="e">
        <f>+VLOOKUP('PAA CONSOLIDADO'!Q141,LISTAS!$B$22:$C$25,2,0)</f>
        <v>#N/A</v>
      </c>
      <c r="J138" s="219">
        <f>'PAA CONSOLIDADO'!R141</f>
        <v>0</v>
      </c>
      <c r="K138" s="219">
        <f>+'PAA CONSOLIDADO'!S141</f>
        <v>0</v>
      </c>
      <c r="L138" s="217" t="e">
        <f>+VLOOKUP('PAA CONSOLIDADO'!T141,LISTAS!$B$29:$C$31,2,0)</f>
        <v>#N/A</v>
      </c>
      <c r="M138" s="217" t="e">
        <f>+VLOOKUP('PAA CONSOLIDADO'!U141,LISTAS!$B$36:$C$39,2,0)</f>
        <v>#N/A</v>
      </c>
      <c r="N138" s="217" t="str">
        <f t="shared" si="7"/>
        <v>Unidad de Contratación (1)</v>
      </c>
      <c r="O138" s="217" t="str">
        <f t="shared" si="8"/>
        <v>CO-DC-11001</v>
      </c>
      <c r="P138" s="217">
        <f>+'PAA CONSOLIDADO'!V141</f>
        <v>0</v>
      </c>
      <c r="Q138" s="217">
        <f>+'PAA CONSOLIDADO'!X141</f>
        <v>0</v>
      </c>
      <c r="R138" s="217">
        <f>+'PAA CONSOLIDADO'!Y141</f>
        <v>0</v>
      </c>
    </row>
    <row r="139" spans="1:18" s="217" customFormat="1" x14ac:dyDescent="0.25">
      <c r="A139" s="211">
        <f>+'PAA CONSOLIDADO'!C142</f>
        <v>0</v>
      </c>
      <c r="B139" s="211">
        <f>+'PAA CONSOLIDADO'!I142</f>
        <v>0</v>
      </c>
      <c r="C139" s="217" t="str">
        <f>+CONCATENATE('PAA CONSOLIDADO'!A142,"-",'PAA CONSOLIDADO'!D142,"-",'PAA CONSOLIDADO'!K142)</f>
        <v>--</v>
      </c>
      <c r="D139" s="217" t="e">
        <f>+VLOOKUP('PAA CONSOLIDADO'!L142,LISTAS!$D$4:$E$15,2,0)</f>
        <v>#N/A</v>
      </c>
      <c r="E139" s="217" t="e">
        <f>+VLOOKUP('PAA CONSOLIDADO'!M142,LISTAS!$D$4:$E$15,2,0)</f>
        <v>#N/A</v>
      </c>
      <c r="F139" s="217">
        <f>+'PAA CONSOLIDADO'!O142</f>
        <v>0</v>
      </c>
      <c r="G139" s="217">
        <f t="shared" si="6"/>
        <v>1</v>
      </c>
      <c r="H139" s="217" t="e">
        <f>+VLOOKUP('PAA CONSOLIDADO'!P142,LISTAS!$B$4:$C$17,2,0)</f>
        <v>#N/A</v>
      </c>
      <c r="I139" s="217" t="e">
        <f>+VLOOKUP('PAA CONSOLIDADO'!Q142,LISTAS!$B$22:$C$25,2,0)</f>
        <v>#N/A</v>
      </c>
      <c r="J139" s="219">
        <f>'PAA CONSOLIDADO'!R142</f>
        <v>0</v>
      </c>
      <c r="K139" s="219">
        <f>+'PAA CONSOLIDADO'!S142</f>
        <v>0</v>
      </c>
      <c r="L139" s="217" t="e">
        <f>+VLOOKUP('PAA CONSOLIDADO'!T142,LISTAS!$B$29:$C$31,2,0)</f>
        <v>#N/A</v>
      </c>
      <c r="M139" s="217" t="e">
        <f>+VLOOKUP('PAA CONSOLIDADO'!U142,LISTAS!$B$36:$C$39,2,0)</f>
        <v>#N/A</v>
      </c>
      <c r="N139" s="217" t="str">
        <f t="shared" si="7"/>
        <v>Unidad de Contratación (1)</v>
      </c>
      <c r="O139" s="217" t="str">
        <f t="shared" si="8"/>
        <v>CO-DC-11001</v>
      </c>
      <c r="P139" s="217">
        <f>+'PAA CONSOLIDADO'!V142</f>
        <v>0</v>
      </c>
      <c r="Q139" s="217">
        <f>+'PAA CONSOLIDADO'!X142</f>
        <v>0</v>
      </c>
      <c r="R139" s="217">
        <f>+'PAA CONSOLIDADO'!Y142</f>
        <v>0</v>
      </c>
    </row>
    <row r="140" spans="1:18" s="217" customFormat="1" x14ac:dyDescent="0.25">
      <c r="A140" s="211">
        <f>+'PAA CONSOLIDADO'!C143</f>
        <v>0</v>
      </c>
      <c r="B140" s="211">
        <f>+'PAA CONSOLIDADO'!I143</f>
        <v>0</v>
      </c>
      <c r="C140" s="217" t="str">
        <f>+CONCATENATE('PAA CONSOLIDADO'!A143,"-",'PAA CONSOLIDADO'!D143,"-",'PAA CONSOLIDADO'!K143)</f>
        <v>--</v>
      </c>
      <c r="D140" s="217" t="e">
        <f>+VLOOKUP('PAA CONSOLIDADO'!L143,LISTAS!$D$4:$E$15,2,0)</f>
        <v>#N/A</v>
      </c>
      <c r="E140" s="217" t="e">
        <f>+VLOOKUP('PAA CONSOLIDADO'!M143,LISTAS!$D$4:$E$15,2,0)</f>
        <v>#N/A</v>
      </c>
      <c r="F140" s="217">
        <f>+'PAA CONSOLIDADO'!O143</f>
        <v>0</v>
      </c>
      <c r="G140" s="217">
        <f t="shared" si="6"/>
        <v>1</v>
      </c>
      <c r="H140" s="217" t="e">
        <f>+VLOOKUP('PAA CONSOLIDADO'!P143,LISTAS!$B$4:$C$17,2,0)</f>
        <v>#N/A</v>
      </c>
      <c r="I140" s="217" t="e">
        <f>+VLOOKUP('PAA CONSOLIDADO'!Q143,LISTAS!$B$22:$C$25,2,0)</f>
        <v>#N/A</v>
      </c>
      <c r="J140" s="219">
        <f>'PAA CONSOLIDADO'!R143</f>
        <v>0</v>
      </c>
      <c r="K140" s="219">
        <f>+'PAA CONSOLIDADO'!S143</f>
        <v>0</v>
      </c>
      <c r="L140" s="217" t="e">
        <f>+VLOOKUP('PAA CONSOLIDADO'!T143,LISTAS!$B$29:$C$31,2,0)</f>
        <v>#N/A</v>
      </c>
      <c r="M140" s="217" t="e">
        <f>+VLOOKUP('PAA CONSOLIDADO'!U143,LISTAS!$B$36:$C$39,2,0)</f>
        <v>#N/A</v>
      </c>
      <c r="N140" s="217" t="str">
        <f t="shared" si="7"/>
        <v>Unidad de Contratación (1)</v>
      </c>
      <c r="O140" s="217" t="str">
        <f t="shared" si="8"/>
        <v>CO-DC-11001</v>
      </c>
      <c r="P140" s="217">
        <f>+'PAA CONSOLIDADO'!V143</f>
        <v>0</v>
      </c>
      <c r="Q140" s="217">
        <f>+'PAA CONSOLIDADO'!X143</f>
        <v>0</v>
      </c>
      <c r="R140" s="217">
        <f>+'PAA CONSOLIDADO'!Y143</f>
        <v>0</v>
      </c>
    </row>
    <row r="141" spans="1:18" s="217" customFormat="1" x14ac:dyDescent="0.25">
      <c r="A141" s="211">
        <f>+'PAA CONSOLIDADO'!C144</f>
        <v>0</v>
      </c>
      <c r="B141" s="211">
        <f>+'PAA CONSOLIDADO'!I144</f>
        <v>0</v>
      </c>
      <c r="C141" s="217" t="str">
        <f>+CONCATENATE('PAA CONSOLIDADO'!A144,"-",'PAA CONSOLIDADO'!D144,"-",'PAA CONSOLIDADO'!K144)</f>
        <v>--</v>
      </c>
      <c r="D141" s="217" t="e">
        <f>+VLOOKUP('PAA CONSOLIDADO'!L144,LISTAS!$D$4:$E$15,2,0)</f>
        <v>#N/A</v>
      </c>
      <c r="E141" s="217" t="e">
        <f>+VLOOKUP('PAA CONSOLIDADO'!M144,LISTAS!$D$4:$E$15,2,0)</f>
        <v>#N/A</v>
      </c>
      <c r="F141" s="217">
        <f>+'PAA CONSOLIDADO'!O144</f>
        <v>0</v>
      </c>
      <c r="G141" s="217">
        <f t="shared" si="6"/>
        <v>1</v>
      </c>
      <c r="H141" s="217" t="e">
        <f>+VLOOKUP('PAA CONSOLIDADO'!P144,LISTAS!$B$4:$C$17,2,0)</f>
        <v>#N/A</v>
      </c>
      <c r="I141" s="217" t="e">
        <f>+VLOOKUP('PAA CONSOLIDADO'!Q144,LISTAS!$B$22:$C$25,2,0)</f>
        <v>#N/A</v>
      </c>
      <c r="J141" s="219">
        <f>'PAA CONSOLIDADO'!R144</f>
        <v>0</v>
      </c>
      <c r="K141" s="219">
        <f>+'PAA CONSOLIDADO'!S144</f>
        <v>0</v>
      </c>
      <c r="L141" s="217" t="e">
        <f>+VLOOKUP('PAA CONSOLIDADO'!T144,LISTAS!$B$29:$C$31,2,0)</f>
        <v>#N/A</v>
      </c>
      <c r="M141" s="217" t="e">
        <f>+VLOOKUP('PAA CONSOLIDADO'!U144,LISTAS!$B$36:$C$39,2,0)</f>
        <v>#N/A</v>
      </c>
      <c r="N141" s="217" t="str">
        <f t="shared" si="7"/>
        <v>Unidad de Contratación (1)</v>
      </c>
      <c r="O141" s="217" t="str">
        <f t="shared" si="8"/>
        <v>CO-DC-11001</v>
      </c>
      <c r="P141" s="217">
        <f>+'PAA CONSOLIDADO'!V144</f>
        <v>0</v>
      </c>
      <c r="Q141" s="217">
        <f>+'PAA CONSOLIDADO'!X144</f>
        <v>0</v>
      </c>
      <c r="R141" s="217">
        <f>+'PAA CONSOLIDADO'!Y144</f>
        <v>0</v>
      </c>
    </row>
    <row r="142" spans="1:18" s="217" customFormat="1" x14ac:dyDescent="0.25">
      <c r="A142" s="211">
        <f>+'PAA CONSOLIDADO'!C145</f>
        <v>0</v>
      </c>
      <c r="B142" s="211">
        <f>+'PAA CONSOLIDADO'!I145</f>
        <v>0</v>
      </c>
      <c r="C142" s="217" t="str">
        <f>+CONCATENATE('PAA CONSOLIDADO'!A145,"-",'PAA CONSOLIDADO'!D145,"-",'PAA CONSOLIDADO'!K145)</f>
        <v>--</v>
      </c>
      <c r="D142" s="217" t="e">
        <f>+VLOOKUP('PAA CONSOLIDADO'!L145,LISTAS!$D$4:$E$15,2,0)</f>
        <v>#N/A</v>
      </c>
      <c r="E142" s="217" t="e">
        <f>+VLOOKUP('PAA CONSOLIDADO'!M145,LISTAS!$D$4:$E$15,2,0)</f>
        <v>#N/A</v>
      </c>
      <c r="F142" s="217">
        <f>+'PAA CONSOLIDADO'!O145</f>
        <v>0</v>
      </c>
      <c r="G142" s="217">
        <f t="shared" si="6"/>
        <v>1</v>
      </c>
      <c r="H142" s="217" t="e">
        <f>+VLOOKUP('PAA CONSOLIDADO'!P145,LISTAS!$B$4:$C$17,2,0)</f>
        <v>#N/A</v>
      </c>
      <c r="I142" s="217" t="e">
        <f>+VLOOKUP('PAA CONSOLIDADO'!Q145,LISTAS!$B$22:$C$25,2,0)</f>
        <v>#N/A</v>
      </c>
      <c r="J142" s="219">
        <f>'PAA CONSOLIDADO'!R145</f>
        <v>0</v>
      </c>
      <c r="K142" s="219">
        <f>+'PAA CONSOLIDADO'!S145</f>
        <v>0</v>
      </c>
      <c r="L142" s="217" t="e">
        <f>+VLOOKUP('PAA CONSOLIDADO'!T145,LISTAS!$B$29:$C$31,2,0)</f>
        <v>#N/A</v>
      </c>
      <c r="M142" s="217" t="e">
        <f>+VLOOKUP('PAA CONSOLIDADO'!U145,LISTAS!$B$36:$C$39,2,0)</f>
        <v>#N/A</v>
      </c>
      <c r="N142" s="217" t="str">
        <f t="shared" si="7"/>
        <v>Unidad de Contratación (1)</v>
      </c>
      <c r="O142" s="217" t="str">
        <f t="shared" si="8"/>
        <v>CO-DC-11001</v>
      </c>
      <c r="P142" s="217">
        <f>+'PAA CONSOLIDADO'!V145</f>
        <v>0</v>
      </c>
      <c r="Q142" s="217">
        <f>+'PAA CONSOLIDADO'!X145</f>
        <v>0</v>
      </c>
      <c r="R142" s="217">
        <f>+'PAA CONSOLIDADO'!Y145</f>
        <v>0</v>
      </c>
    </row>
    <row r="143" spans="1:18" s="217" customFormat="1" x14ac:dyDescent="0.25">
      <c r="A143" s="211">
        <f>+'PAA CONSOLIDADO'!C146</f>
        <v>0</v>
      </c>
      <c r="B143" s="211">
        <f>+'PAA CONSOLIDADO'!I146</f>
        <v>0</v>
      </c>
      <c r="C143" s="217" t="str">
        <f>+CONCATENATE('PAA CONSOLIDADO'!A146,"-",'PAA CONSOLIDADO'!D146,"-",'PAA CONSOLIDADO'!K146)</f>
        <v>--</v>
      </c>
      <c r="D143" s="217" t="e">
        <f>+VLOOKUP('PAA CONSOLIDADO'!L146,LISTAS!$D$4:$E$15,2,0)</f>
        <v>#N/A</v>
      </c>
      <c r="E143" s="217" t="e">
        <f>+VLOOKUP('PAA CONSOLIDADO'!M146,LISTAS!$D$4:$E$15,2,0)</f>
        <v>#N/A</v>
      </c>
      <c r="F143" s="217">
        <f>+'PAA CONSOLIDADO'!O146</f>
        <v>0</v>
      </c>
      <c r="G143" s="217">
        <f t="shared" si="6"/>
        <v>1</v>
      </c>
      <c r="H143" s="217" t="e">
        <f>+VLOOKUP('PAA CONSOLIDADO'!P146,LISTAS!$B$4:$C$17,2,0)</f>
        <v>#N/A</v>
      </c>
      <c r="I143" s="217" t="e">
        <f>+VLOOKUP('PAA CONSOLIDADO'!Q146,LISTAS!$B$22:$C$25,2,0)</f>
        <v>#N/A</v>
      </c>
      <c r="J143" s="219">
        <f>'PAA CONSOLIDADO'!R146</f>
        <v>0</v>
      </c>
      <c r="K143" s="219">
        <f>+'PAA CONSOLIDADO'!S146</f>
        <v>0</v>
      </c>
      <c r="L143" s="217" t="e">
        <f>+VLOOKUP('PAA CONSOLIDADO'!T146,LISTAS!$B$29:$C$31,2,0)</f>
        <v>#N/A</v>
      </c>
      <c r="M143" s="217" t="e">
        <f>+VLOOKUP('PAA CONSOLIDADO'!U146,LISTAS!$B$36:$C$39,2,0)</f>
        <v>#N/A</v>
      </c>
      <c r="N143" s="217" t="str">
        <f t="shared" si="7"/>
        <v>Unidad de Contratación (1)</v>
      </c>
      <c r="O143" s="217" t="str">
        <f t="shared" si="8"/>
        <v>CO-DC-11001</v>
      </c>
      <c r="P143" s="217">
        <f>+'PAA CONSOLIDADO'!V146</f>
        <v>0</v>
      </c>
      <c r="Q143" s="217">
        <f>+'PAA CONSOLIDADO'!X146</f>
        <v>0</v>
      </c>
      <c r="R143" s="217">
        <f>+'PAA CONSOLIDADO'!Y146</f>
        <v>0</v>
      </c>
    </row>
    <row r="144" spans="1:18" s="217" customFormat="1" x14ac:dyDescent="0.25">
      <c r="A144" s="211">
        <f>+'PAA CONSOLIDADO'!C147</f>
        <v>0</v>
      </c>
      <c r="B144" s="211">
        <f>+'PAA CONSOLIDADO'!I147</f>
        <v>0</v>
      </c>
      <c r="C144" s="217" t="str">
        <f>+CONCATENATE('PAA CONSOLIDADO'!A147,"-",'PAA CONSOLIDADO'!D147,"-",'PAA CONSOLIDADO'!K147)</f>
        <v>--</v>
      </c>
      <c r="D144" s="217" t="e">
        <f>+VLOOKUP('PAA CONSOLIDADO'!L147,LISTAS!$D$4:$E$15,2,0)</f>
        <v>#N/A</v>
      </c>
      <c r="E144" s="217" t="e">
        <f>+VLOOKUP('PAA CONSOLIDADO'!M147,LISTAS!$D$4:$E$15,2,0)</f>
        <v>#N/A</v>
      </c>
      <c r="F144" s="217">
        <f>+'PAA CONSOLIDADO'!O147</f>
        <v>0</v>
      </c>
      <c r="G144" s="217">
        <f t="shared" si="6"/>
        <v>1</v>
      </c>
      <c r="H144" s="217" t="e">
        <f>+VLOOKUP('PAA CONSOLIDADO'!P147,LISTAS!$B$4:$C$17,2,0)</f>
        <v>#N/A</v>
      </c>
      <c r="I144" s="217" t="e">
        <f>+VLOOKUP('PAA CONSOLIDADO'!Q147,LISTAS!$B$22:$C$25,2,0)</f>
        <v>#N/A</v>
      </c>
      <c r="J144" s="219">
        <f>'PAA CONSOLIDADO'!R147</f>
        <v>0</v>
      </c>
      <c r="K144" s="219">
        <f>+'PAA CONSOLIDADO'!S147</f>
        <v>0</v>
      </c>
      <c r="L144" s="217" t="e">
        <f>+VLOOKUP('PAA CONSOLIDADO'!T147,LISTAS!$B$29:$C$31,2,0)</f>
        <v>#N/A</v>
      </c>
      <c r="M144" s="217" t="e">
        <f>+VLOOKUP('PAA CONSOLIDADO'!U147,LISTAS!$B$36:$C$39,2,0)</f>
        <v>#N/A</v>
      </c>
      <c r="N144" s="217" t="str">
        <f t="shared" si="7"/>
        <v>Unidad de Contratación (1)</v>
      </c>
      <c r="O144" s="217" t="str">
        <f t="shared" si="8"/>
        <v>CO-DC-11001</v>
      </c>
      <c r="P144" s="217">
        <f>+'PAA CONSOLIDADO'!V147</f>
        <v>0</v>
      </c>
      <c r="Q144" s="217">
        <f>+'PAA CONSOLIDADO'!X147</f>
        <v>0</v>
      </c>
      <c r="R144" s="217">
        <f>+'PAA CONSOLIDADO'!Y147</f>
        <v>0</v>
      </c>
    </row>
    <row r="145" spans="1:18" s="217" customFormat="1" x14ac:dyDescent="0.25">
      <c r="A145" s="211">
        <f>+'PAA CONSOLIDADO'!C148</f>
        <v>0</v>
      </c>
      <c r="B145" s="211">
        <f>+'PAA CONSOLIDADO'!I148</f>
        <v>0</v>
      </c>
      <c r="C145" s="217" t="str">
        <f>+CONCATENATE('PAA CONSOLIDADO'!A148,"-",'PAA CONSOLIDADO'!D148,"-",'PAA CONSOLIDADO'!K148)</f>
        <v>--</v>
      </c>
      <c r="D145" s="217" t="e">
        <f>+VLOOKUP('PAA CONSOLIDADO'!L148,LISTAS!$D$4:$E$15,2,0)</f>
        <v>#N/A</v>
      </c>
      <c r="E145" s="217" t="e">
        <f>+VLOOKUP('PAA CONSOLIDADO'!M148,LISTAS!$D$4:$E$15,2,0)</f>
        <v>#N/A</v>
      </c>
      <c r="F145" s="217">
        <f>+'PAA CONSOLIDADO'!O148</f>
        <v>0</v>
      </c>
      <c r="G145" s="217">
        <f t="shared" si="6"/>
        <v>1</v>
      </c>
      <c r="H145" s="217" t="e">
        <f>+VLOOKUP('PAA CONSOLIDADO'!P148,LISTAS!$B$4:$C$17,2,0)</f>
        <v>#N/A</v>
      </c>
      <c r="I145" s="217" t="e">
        <f>+VLOOKUP('PAA CONSOLIDADO'!Q148,LISTAS!$B$22:$C$25,2,0)</f>
        <v>#N/A</v>
      </c>
      <c r="J145" s="219">
        <f>'PAA CONSOLIDADO'!R148</f>
        <v>0</v>
      </c>
      <c r="K145" s="219">
        <f>+'PAA CONSOLIDADO'!S148</f>
        <v>0</v>
      </c>
      <c r="L145" s="217" t="e">
        <f>+VLOOKUP('PAA CONSOLIDADO'!T148,LISTAS!$B$29:$C$31,2,0)</f>
        <v>#N/A</v>
      </c>
      <c r="M145" s="217" t="e">
        <f>+VLOOKUP('PAA CONSOLIDADO'!U148,LISTAS!$B$36:$C$39,2,0)</f>
        <v>#N/A</v>
      </c>
      <c r="N145" s="217" t="str">
        <f t="shared" si="7"/>
        <v>Unidad de Contratación (1)</v>
      </c>
      <c r="O145" s="217" t="str">
        <f t="shared" si="8"/>
        <v>CO-DC-11001</v>
      </c>
      <c r="P145" s="217">
        <f>+'PAA CONSOLIDADO'!V148</f>
        <v>0</v>
      </c>
      <c r="Q145" s="217">
        <f>+'PAA CONSOLIDADO'!X148</f>
        <v>0</v>
      </c>
      <c r="R145" s="217">
        <f>+'PAA CONSOLIDADO'!Y148</f>
        <v>0</v>
      </c>
    </row>
    <row r="146" spans="1:18" s="217" customFormat="1" x14ac:dyDescent="0.25">
      <c r="A146" s="211">
        <f>+'PAA CONSOLIDADO'!C149</f>
        <v>0</v>
      </c>
      <c r="B146" s="211">
        <f>+'PAA CONSOLIDADO'!I149</f>
        <v>0</v>
      </c>
      <c r="C146" s="217" t="str">
        <f>+CONCATENATE('PAA CONSOLIDADO'!A149,"-",'PAA CONSOLIDADO'!D149,"-",'PAA CONSOLIDADO'!K149)</f>
        <v>--</v>
      </c>
      <c r="D146" s="217" t="e">
        <f>+VLOOKUP('PAA CONSOLIDADO'!L149,LISTAS!$D$4:$E$15,2,0)</f>
        <v>#N/A</v>
      </c>
      <c r="E146" s="217" t="e">
        <f>+VLOOKUP('PAA CONSOLIDADO'!M149,LISTAS!$D$4:$E$15,2,0)</f>
        <v>#N/A</v>
      </c>
      <c r="F146" s="217">
        <f>+'PAA CONSOLIDADO'!O149</f>
        <v>0</v>
      </c>
      <c r="G146" s="217">
        <f t="shared" si="6"/>
        <v>1</v>
      </c>
      <c r="H146" s="217" t="e">
        <f>+VLOOKUP('PAA CONSOLIDADO'!P149,LISTAS!$B$4:$C$17,2,0)</f>
        <v>#N/A</v>
      </c>
      <c r="I146" s="217" t="e">
        <f>+VLOOKUP('PAA CONSOLIDADO'!Q149,LISTAS!$B$22:$C$25,2,0)</f>
        <v>#N/A</v>
      </c>
      <c r="J146" s="219">
        <f>'PAA CONSOLIDADO'!R149</f>
        <v>0</v>
      </c>
      <c r="K146" s="219">
        <f>+'PAA CONSOLIDADO'!S149</f>
        <v>0</v>
      </c>
      <c r="L146" s="217" t="e">
        <f>+VLOOKUP('PAA CONSOLIDADO'!T149,LISTAS!$B$29:$C$31,2,0)</f>
        <v>#N/A</v>
      </c>
      <c r="M146" s="217" t="e">
        <f>+VLOOKUP('PAA CONSOLIDADO'!U149,LISTAS!$B$36:$C$39,2,0)</f>
        <v>#N/A</v>
      </c>
      <c r="N146" s="217" t="str">
        <f t="shared" si="7"/>
        <v>Unidad de Contratación (1)</v>
      </c>
      <c r="O146" s="217" t="str">
        <f t="shared" si="8"/>
        <v>CO-DC-11001</v>
      </c>
      <c r="P146" s="217">
        <f>+'PAA CONSOLIDADO'!V149</f>
        <v>0</v>
      </c>
      <c r="Q146" s="217">
        <f>+'PAA CONSOLIDADO'!X149</f>
        <v>0</v>
      </c>
      <c r="R146" s="217">
        <f>+'PAA CONSOLIDADO'!Y149</f>
        <v>0</v>
      </c>
    </row>
    <row r="147" spans="1:18" s="217" customFormat="1" x14ac:dyDescent="0.25">
      <c r="A147" s="211">
        <f>+'PAA CONSOLIDADO'!C150</f>
        <v>0</v>
      </c>
      <c r="B147" s="211">
        <f>+'PAA CONSOLIDADO'!I150</f>
        <v>0</v>
      </c>
      <c r="C147" s="217" t="str">
        <f>+CONCATENATE('PAA CONSOLIDADO'!A150,"-",'PAA CONSOLIDADO'!D150,"-",'PAA CONSOLIDADO'!K150)</f>
        <v>--</v>
      </c>
      <c r="D147" s="217" t="e">
        <f>+VLOOKUP('PAA CONSOLIDADO'!L150,LISTAS!$D$4:$E$15,2,0)</f>
        <v>#N/A</v>
      </c>
      <c r="E147" s="217" t="e">
        <f>+VLOOKUP('PAA CONSOLIDADO'!M150,LISTAS!$D$4:$E$15,2,0)</f>
        <v>#N/A</v>
      </c>
      <c r="F147" s="217">
        <f>+'PAA CONSOLIDADO'!O150</f>
        <v>0</v>
      </c>
      <c r="G147" s="217">
        <f t="shared" si="6"/>
        <v>1</v>
      </c>
      <c r="H147" s="217" t="e">
        <f>+VLOOKUP('PAA CONSOLIDADO'!P150,LISTAS!$B$4:$C$17,2,0)</f>
        <v>#N/A</v>
      </c>
      <c r="I147" s="217" t="e">
        <f>+VLOOKUP('PAA CONSOLIDADO'!Q150,LISTAS!$B$22:$C$25,2,0)</f>
        <v>#N/A</v>
      </c>
      <c r="J147" s="219">
        <f>'PAA CONSOLIDADO'!R150</f>
        <v>0</v>
      </c>
      <c r="K147" s="219">
        <f>+'PAA CONSOLIDADO'!S150</f>
        <v>0</v>
      </c>
      <c r="L147" s="217" t="e">
        <f>+VLOOKUP('PAA CONSOLIDADO'!T150,LISTAS!$B$29:$C$31,2,0)</f>
        <v>#N/A</v>
      </c>
      <c r="M147" s="217" t="e">
        <f>+VLOOKUP('PAA CONSOLIDADO'!U150,LISTAS!$B$36:$C$39,2,0)</f>
        <v>#N/A</v>
      </c>
      <c r="N147" s="217" t="str">
        <f t="shared" si="7"/>
        <v>Unidad de Contratación (1)</v>
      </c>
      <c r="O147" s="217" t="str">
        <f t="shared" si="8"/>
        <v>CO-DC-11001</v>
      </c>
      <c r="P147" s="217">
        <f>+'PAA CONSOLIDADO'!V150</f>
        <v>0</v>
      </c>
      <c r="Q147" s="217">
        <f>+'PAA CONSOLIDADO'!X150</f>
        <v>0</v>
      </c>
      <c r="R147" s="217">
        <f>+'PAA CONSOLIDADO'!Y150</f>
        <v>0</v>
      </c>
    </row>
    <row r="148" spans="1:18" s="217" customFormat="1" x14ac:dyDescent="0.25">
      <c r="A148" s="211">
        <f>+'PAA CONSOLIDADO'!C151</f>
        <v>0</v>
      </c>
      <c r="B148" s="211">
        <f>+'PAA CONSOLIDADO'!I151</f>
        <v>0</v>
      </c>
      <c r="C148" s="217" t="str">
        <f>+CONCATENATE('PAA CONSOLIDADO'!A151,"-",'PAA CONSOLIDADO'!D151,"-",'PAA CONSOLIDADO'!K151)</f>
        <v>--</v>
      </c>
      <c r="D148" s="217" t="e">
        <f>+VLOOKUP('PAA CONSOLIDADO'!L151,LISTAS!$D$4:$E$15,2,0)</f>
        <v>#N/A</v>
      </c>
      <c r="E148" s="217" t="e">
        <f>+VLOOKUP('PAA CONSOLIDADO'!M151,LISTAS!$D$4:$E$15,2,0)</f>
        <v>#N/A</v>
      </c>
      <c r="F148" s="217">
        <f>+'PAA CONSOLIDADO'!O151</f>
        <v>0</v>
      </c>
      <c r="G148" s="217">
        <f t="shared" si="6"/>
        <v>1</v>
      </c>
      <c r="H148" s="217" t="e">
        <f>+VLOOKUP('PAA CONSOLIDADO'!P151,LISTAS!$B$4:$C$17,2,0)</f>
        <v>#N/A</v>
      </c>
      <c r="I148" s="217" t="e">
        <f>+VLOOKUP('PAA CONSOLIDADO'!Q151,LISTAS!$B$22:$C$25,2,0)</f>
        <v>#N/A</v>
      </c>
      <c r="J148" s="219">
        <f>'PAA CONSOLIDADO'!R151</f>
        <v>0</v>
      </c>
      <c r="K148" s="219">
        <f>+'PAA CONSOLIDADO'!S151</f>
        <v>0</v>
      </c>
      <c r="L148" s="217" t="e">
        <f>+VLOOKUP('PAA CONSOLIDADO'!T151,LISTAS!$B$29:$C$31,2,0)</f>
        <v>#N/A</v>
      </c>
      <c r="M148" s="217" t="e">
        <f>+VLOOKUP('PAA CONSOLIDADO'!U151,LISTAS!$B$36:$C$39,2,0)</f>
        <v>#N/A</v>
      </c>
      <c r="N148" s="217" t="str">
        <f t="shared" si="7"/>
        <v>Unidad de Contratación (1)</v>
      </c>
      <c r="O148" s="217" t="str">
        <f t="shared" si="8"/>
        <v>CO-DC-11001</v>
      </c>
      <c r="P148" s="217">
        <f>+'PAA CONSOLIDADO'!V151</f>
        <v>0</v>
      </c>
      <c r="Q148" s="217">
        <f>+'PAA CONSOLIDADO'!X151</f>
        <v>0</v>
      </c>
      <c r="R148" s="217">
        <f>+'PAA CONSOLIDADO'!Y151</f>
        <v>0</v>
      </c>
    </row>
    <row r="149" spans="1:18" s="217" customFormat="1" x14ac:dyDescent="0.25">
      <c r="A149" s="211">
        <f>+'PAA CONSOLIDADO'!C152</f>
        <v>0</v>
      </c>
      <c r="B149" s="211">
        <f>+'PAA CONSOLIDADO'!I152</f>
        <v>0</v>
      </c>
      <c r="C149" s="217" t="str">
        <f>+CONCATENATE('PAA CONSOLIDADO'!A152,"-",'PAA CONSOLIDADO'!D152,"-",'PAA CONSOLIDADO'!K152)</f>
        <v>--</v>
      </c>
      <c r="D149" s="217" t="e">
        <f>+VLOOKUP('PAA CONSOLIDADO'!L152,LISTAS!$D$4:$E$15,2,0)</f>
        <v>#N/A</v>
      </c>
      <c r="E149" s="217" t="e">
        <f>+VLOOKUP('PAA CONSOLIDADO'!M152,LISTAS!$D$4:$E$15,2,0)</f>
        <v>#N/A</v>
      </c>
      <c r="F149" s="217">
        <f>+'PAA CONSOLIDADO'!O152</f>
        <v>0</v>
      </c>
      <c r="G149" s="217">
        <f t="shared" si="6"/>
        <v>1</v>
      </c>
      <c r="H149" s="217" t="e">
        <f>+VLOOKUP('PAA CONSOLIDADO'!P152,LISTAS!$B$4:$C$17,2,0)</f>
        <v>#N/A</v>
      </c>
      <c r="I149" s="217" t="e">
        <f>+VLOOKUP('PAA CONSOLIDADO'!Q152,LISTAS!$B$22:$C$25,2,0)</f>
        <v>#N/A</v>
      </c>
      <c r="J149" s="219">
        <f>'PAA CONSOLIDADO'!R152</f>
        <v>0</v>
      </c>
      <c r="K149" s="219">
        <f>+'PAA CONSOLIDADO'!S152</f>
        <v>0</v>
      </c>
      <c r="L149" s="217" t="e">
        <f>+VLOOKUP('PAA CONSOLIDADO'!T152,LISTAS!$B$29:$C$31,2,0)</f>
        <v>#N/A</v>
      </c>
      <c r="M149" s="217" t="e">
        <f>+VLOOKUP('PAA CONSOLIDADO'!U152,LISTAS!$B$36:$C$39,2,0)</f>
        <v>#N/A</v>
      </c>
      <c r="N149" s="217" t="str">
        <f t="shared" si="7"/>
        <v>Unidad de Contratación (1)</v>
      </c>
      <c r="O149" s="217" t="str">
        <f t="shared" si="8"/>
        <v>CO-DC-11001</v>
      </c>
      <c r="P149" s="217">
        <f>+'PAA CONSOLIDADO'!V152</f>
        <v>0</v>
      </c>
      <c r="Q149" s="217">
        <f>+'PAA CONSOLIDADO'!X152</f>
        <v>0</v>
      </c>
      <c r="R149" s="217">
        <f>+'PAA CONSOLIDADO'!Y152</f>
        <v>0</v>
      </c>
    </row>
    <row r="150" spans="1:18" s="217" customFormat="1" x14ac:dyDescent="0.25">
      <c r="A150" s="211">
        <f>+'PAA CONSOLIDADO'!C153</f>
        <v>0</v>
      </c>
      <c r="B150" s="211">
        <f>+'PAA CONSOLIDADO'!I153</f>
        <v>0</v>
      </c>
      <c r="C150" s="217" t="str">
        <f>+CONCATENATE('PAA CONSOLIDADO'!A153,"-",'PAA CONSOLIDADO'!D153,"-",'PAA CONSOLIDADO'!K153)</f>
        <v>--</v>
      </c>
      <c r="D150" s="217" t="e">
        <f>+VLOOKUP('PAA CONSOLIDADO'!L153,LISTAS!$D$4:$E$15,2,0)</f>
        <v>#N/A</v>
      </c>
      <c r="E150" s="217" t="e">
        <f>+VLOOKUP('PAA CONSOLIDADO'!M153,LISTAS!$D$4:$E$15,2,0)</f>
        <v>#N/A</v>
      </c>
      <c r="F150" s="217">
        <f>+'PAA CONSOLIDADO'!O153</f>
        <v>0</v>
      </c>
      <c r="G150" s="217">
        <f t="shared" si="6"/>
        <v>1</v>
      </c>
      <c r="H150" s="217" t="e">
        <f>+VLOOKUP('PAA CONSOLIDADO'!P153,LISTAS!$B$4:$C$17,2,0)</f>
        <v>#N/A</v>
      </c>
      <c r="I150" s="217" t="e">
        <f>+VLOOKUP('PAA CONSOLIDADO'!Q153,LISTAS!$B$22:$C$25,2,0)</f>
        <v>#N/A</v>
      </c>
      <c r="J150" s="219">
        <f>'PAA CONSOLIDADO'!R153</f>
        <v>0</v>
      </c>
      <c r="K150" s="219">
        <f>+'PAA CONSOLIDADO'!S153</f>
        <v>0</v>
      </c>
      <c r="L150" s="217" t="e">
        <f>+VLOOKUP('PAA CONSOLIDADO'!T153,LISTAS!$B$29:$C$31,2,0)</f>
        <v>#N/A</v>
      </c>
      <c r="M150" s="217" t="e">
        <f>+VLOOKUP('PAA CONSOLIDADO'!U153,LISTAS!$B$36:$C$39,2,0)</f>
        <v>#N/A</v>
      </c>
      <c r="N150" s="217" t="str">
        <f t="shared" si="7"/>
        <v>Unidad de Contratación (1)</v>
      </c>
      <c r="O150" s="217" t="str">
        <f t="shared" si="8"/>
        <v>CO-DC-11001</v>
      </c>
      <c r="P150" s="217">
        <f>+'PAA CONSOLIDADO'!V153</f>
        <v>0</v>
      </c>
      <c r="Q150" s="217">
        <f>+'PAA CONSOLIDADO'!X153</f>
        <v>0</v>
      </c>
      <c r="R150" s="217">
        <f>+'PAA CONSOLIDADO'!Y153</f>
        <v>0</v>
      </c>
    </row>
    <row r="151" spans="1:18" s="217" customFormat="1" x14ac:dyDescent="0.25">
      <c r="A151" s="211">
        <f>+'PAA CONSOLIDADO'!C154</f>
        <v>0</v>
      </c>
      <c r="B151" s="211">
        <f>+'PAA CONSOLIDADO'!I154</f>
        <v>0</v>
      </c>
      <c r="C151" s="217" t="str">
        <f>+CONCATENATE('PAA CONSOLIDADO'!A154,"-",'PAA CONSOLIDADO'!D154,"-",'PAA CONSOLIDADO'!K154)</f>
        <v>--</v>
      </c>
      <c r="D151" s="217" t="e">
        <f>+VLOOKUP('PAA CONSOLIDADO'!L154,LISTAS!$D$4:$E$15,2,0)</f>
        <v>#N/A</v>
      </c>
      <c r="E151" s="217" t="e">
        <f>+VLOOKUP('PAA CONSOLIDADO'!M154,LISTAS!$D$4:$E$15,2,0)</f>
        <v>#N/A</v>
      </c>
      <c r="F151" s="217">
        <f>+'PAA CONSOLIDADO'!O154</f>
        <v>0</v>
      </c>
      <c r="G151" s="217">
        <f t="shared" si="6"/>
        <v>1</v>
      </c>
      <c r="H151" s="217" t="e">
        <f>+VLOOKUP('PAA CONSOLIDADO'!P154,LISTAS!$B$4:$C$17,2,0)</f>
        <v>#N/A</v>
      </c>
      <c r="I151" s="217" t="e">
        <f>+VLOOKUP('PAA CONSOLIDADO'!Q154,LISTAS!$B$22:$C$25,2,0)</f>
        <v>#N/A</v>
      </c>
      <c r="J151" s="219">
        <f>'PAA CONSOLIDADO'!R154</f>
        <v>0</v>
      </c>
      <c r="K151" s="219">
        <f>+'PAA CONSOLIDADO'!S154</f>
        <v>0</v>
      </c>
      <c r="L151" s="217" t="e">
        <f>+VLOOKUP('PAA CONSOLIDADO'!T154,LISTAS!$B$29:$C$31,2,0)</f>
        <v>#N/A</v>
      </c>
      <c r="M151" s="217" t="e">
        <f>+VLOOKUP('PAA CONSOLIDADO'!U154,LISTAS!$B$36:$C$39,2,0)</f>
        <v>#N/A</v>
      </c>
      <c r="N151" s="217" t="str">
        <f t="shared" si="7"/>
        <v>Unidad de Contratación (1)</v>
      </c>
      <c r="O151" s="217" t="str">
        <f t="shared" si="8"/>
        <v>CO-DC-11001</v>
      </c>
      <c r="P151" s="217">
        <f>+'PAA CONSOLIDADO'!V154</f>
        <v>0</v>
      </c>
      <c r="Q151" s="217">
        <f>+'PAA CONSOLIDADO'!X154</f>
        <v>0</v>
      </c>
      <c r="R151" s="217">
        <f>+'PAA CONSOLIDADO'!Y154</f>
        <v>0</v>
      </c>
    </row>
    <row r="152" spans="1:18" s="217" customFormat="1" x14ac:dyDescent="0.25">
      <c r="A152" s="211">
        <f>+'PAA CONSOLIDADO'!C155</f>
        <v>0</v>
      </c>
      <c r="B152" s="211">
        <f>+'PAA CONSOLIDADO'!I155</f>
        <v>0</v>
      </c>
      <c r="C152" s="217" t="str">
        <f>+CONCATENATE('PAA CONSOLIDADO'!A155,"-",'PAA CONSOLIDADO'!D155,"-",'PAA CONSOLIDADO'!K155)</f>
        <v>--</v>
      </c>
      <c r="D152" s="217" t="e">
        <f>+VLOOKUP('PAA CONSOLIDADO'!L155,LISTAS!$D$4:$E$15,2,0)</f>
        <v>#N/A</v>
      </c>
      <c r="E152" s="217" t="e">
        <f>+VLOOKUP('PAA CONSOLIDADO'!M155,LISTAS!$D$4:$E$15,2,0)</f>
        <v>#N/A</v>
      </c>
      <c r="F152" s="217">
        <f>+'PAA CONSOLIDADO'!O155</f>
        <v>0</v>
      </c>
      <c r="G152" s="217">
        <f t="shared" si="6"/>
        <v>1</v>
      </c>
      <c r="H152" s="217" t="e">
        <f>+VLOOKUP('PAA CONSOLIDADO'!P155,LISTAS!$B$4:$C$17,2,0)</f>
        <v>#N/A</v>
      </c>
      <c r="I152" s="217" t="e">
        <f>+VLOOKUP('PAA CONSOLIDADO'!Q155,LISTAS!$B$22:$C$25,2,0)</f>
        <v>#N/A</v>
      </c>
      <c r="J152" s="219">
        <f>'PAA CONSOLIDADO'!R155</f>
        <v>0</v>
      </c>
      <c r="K152" s="219">
        <f>+'PAA CONSOLIDADO'!S155</f>
        <v>0</v>
      </c>
      <c r="L152" s="217" t="e">
        <f>+VLOOKUP('PAA CONSOLIDADO'!T155,LISTAS!$B$29:$C$31,2,0)</f>
        <v>#N/A</v>
      </c>
      <c r="M152" s="217" t="e">
        <f>+VLOOKUP('PAA CONSOLIDADO'!U155,LISTAS!$B$36:$C$39,2,0)</f>
        <v>#N/A</v>
      </c>
      <c r="N152" s="217" t="str">
        <f t="shared" si="7"/>
        <v>Unidad de Contratación (1)</v>
      </c>
      <c r="O152" s="217" t="str">
        <f t="shared" si="8"/>
        <v>CO-DC-11001</v>
      </c>
      <c r="P152" s="217">
        <f>+'PAA CONSOLIDADO'!V155</f>
        <v>0</v>
      </c>
      <c r="Q152" s="217">
        <f>+'PAA CONSOLIDADO'!X155</f>
        <v>0</v>
      </c>
      <c r="R152" s="217">
        <f>+'PAA CONSOLIDADO'!Y155</f>
        <v>0</v>
      </c>
    </row>
    <row r="153" spans="1:18" s="217" customFormat="1" x14ac:dyDescent="0.25">
      <c r="A153" s="211">
        <f>+'PAA CONSOLIDADO'!C156</f>
        <v>0</v>
      </c>
      <c r="B153" s="211">
        <f>+'PAA CONSOLIDADO'!I156</f>
        <v>0</v>
      </c>
      <c r="C153" s="217" t="str">
        <f>+CONCATENATE('PAA CONSOLIDADO'!A156,"-",'PAA CONSOLIDADO'!D156,"-",'PAA CONSOLIDADO'!K156)</f>
        <v>--</v>
      </c>
      <c r="D153" s="217" t="e">
        <f>+VLOOKUP('PAA CONSOLIDADO'!L156,LISTAS!$D$4:$E$15,2,0)</f>
        <v>#N/A</v>
      </c>
      <c r="E153" s="217" t="e">
        <f>+VLOOKUP('PAA CONSOLIDADO'!M156,LISTAS!$D$4:$E$15,2,0)</f>
        <v>#N/A</v>
      </c>
      <c r="F153" s="217">
        <f>+'PAA CONSOLIDADO'!O156</f>
        <v>0</v>
      </c>
      <c r="G153" s="217">
        <f t="shared" si="6"/>
        <v>1</v>
      </c>
      <c r="H153" s="217" t="e">
        <f>+VLOOKUP('PAA CONSOLIDADO'!P156,LISTAS!$B$4:$C$17,2,0)</f>
        <v>#N/A</v>
      </c>
      <c r="I153" s="217" t="e">
        <f>+VLOOKUP('PAA CONSOLIDADO'!Q156,LISTAS!$B$22:$C$25,2,0)</f>
        <v>#N/A</v>
      </c>
      <c r="J153" s="219">
        <f>'PAA CONSOLIDADO'!R156</f>
        <v>0</v>
      </c>
      <c r="K153" s="219">
        <f>+'PAA CONSOLIDADO'!S156</f>
        <v>0</v>
      </c>
      <c r="L153" s="217" t="e">
        <f>+VLOOKUP('PAA CONSOLIDADO'!T156,LISTAS!$B$29:$C$31,2,0)</f>
        <v>#N/A</v>
      </c>
      <c r="M153" s="217" t="e">
        <f>+VLOOKUP('PAA CONSOLIDADO'!U156,LISTAS!$B$36:$C$39,2,0)</f>
        <v>#N/A</v>
      </c>
      <c r="N153" s="217" t="str">
        <f t="shared" si="7"/>
        <v>Unidad de Contratación (1)</v>
      </c>
      <c r="O153" s="217" t="str">
        <f t="shared" si="8"/>
        <v>CO-DC-11001</v>
      </c>
      <c r="P153" s="217">
        <f>+'PAA CONSOLIDADO'!V156</f>
        <v>0</v>
      </c>
      <c r="Q153" s="217">
        <f>+'PAA CONSOLIDADO'!X156</f>
        <v>0</v>
      </c>
      <c r="R153" s="217">
        <f>+'PAA CONSOLIDADO'!Y156</f>
        <v>0</v>
      </c>
    </row>
    <row r="154" spans="1:18" s="217" customFormat="1" x14ac:dyDescent="0.25">
      <c r="A154" s="211">
        <f>+'PAA CONSOLIDADO'!C157</f>
        <v>0</v>
      </c>
      <c r="B154" s="211">
        <f>+'PAA CONSOLIDADO'!I157</f>
        <v>0</v>
      </c>
      <c r="C154" s="217" t="str">
        <f>+CONCATENATE('PAA CONSOLIDADO'!A157,"-",'PAA CONSOLIDADO'!D157,"-",'PAA CONSOLIDADO'!K157)</f>
        <v>--</v>
      </c>
      <c r="D154" s="217" t="e">
        <f>+VLOOKUP('PAA CONSOLIDADO'!L157,LISTAS!$D$4:$E$15,2,0)</f>
        <v>#N/A</v>
      </c>
      <c r="E154" s="217" t="e">
        <f>+VLOOKUP('PAA CONSOLIDADO'!M157,LISTAS!$D$4:$E$15,2,0)</f>
        <v>#N/A</v>
      </c>
      <c r="F154" s="217">
        <f>+'PAA CONSOLIDADO'!O157</f>
        <v>0</v>
      </c>
      <c r="G154" s="217">
        <f t="shared" si="6"/>
        <v>1</v>
      </c>
      <c r="H154" s="217" t="e">
        <f>+VLOOKUP('PAA CONSOLIDADO'!P157,LISTAS!$B$4:$C$17,2,0)</f>
        <v>#N/A</v>
      </c>
      <c r="I154" s="217" t="e">
        <f>+VLOOKUP('PAA CONSOLIDADO'!Q157,LISTAS!$B$22:$C$25,2,0)</f>
        <v>#N/A</v>
      </c>
      <c r="J154" s="219">
        <f>'PAA CONSOLIDADO'!R157</f>
        <v>0</v>
      </c>
      <c r="K154" s="219">
        <f>+'PAA CONSOLIDADO'!S157</f>
        <v>0</v>
      </c>
      <c r="L154" s="217" t="e">
        <f>+VLOOKUP('PAA CONSOLIDADO'!T157,LISTAS!$B$29:$C$31,2,0)</f>
        <v>#N/A</v>
      </c>
      <c r="M154" s="217" t="e">
        <f>+VLOOKUP('PAA CONSOLIDADO'!U157,LISTAS!$B$36:$C$39,2,0)</f>
        <v>#N/A</v>
      </c>
      <c r="N154" s="217" t="str">
        <f t="shared" si="7"/>
        <v>Unidad de Contratación (1)</v>
      </c>
      <c r="O154" s="217" t="str">
        <f t="shared" si="8"/>
        <v>CO-DC-11001</v>
      </c>
      <c r="P154" s="217">
        <f>+'PAA CONSOLIDADO'!V157</f>
        <v>0</v>
      </c>
      <c r="Q154" s="217">
        <f>+'PAA CONSOLIDADO'!X157</f>
        <v>0</v>
      </c>
      <c r="R154" s="217">
        <f>+'PAA CONSOLIDADO'!Y157</f>
        <v>0</v>
      </c>
    </row>
    <row r="155" spans="1:18" s="217" customFormat="1" x14ac:dyDescent="0.25">
      <c r="A155" s="211">
        <f>+'PAA CONSOLIDADO'!C158</f>
        <v>0</v>
      </c>
      <c r="B155" s="211">
        <f>+'PAA CONSOLIDADO'!I158</f>
        <v>0</v>
      </c>
      <c r="C155" s="217" t="str">
        <f>+CONCATENATE('PAA CONSOLIDADO'!A158,"-",'PAA CONSOLIDADO'!D158,"-",'PAA CONSOLIDADO'!K158)</f>
        <v>--</v>
      </c>
      <c r="D155" s="217" t="e">
        <f>+VLOOKUP('PAA CONSOLIDADO'!L158,LISTAS!$D$4:$E$15,2,0)</f>
        <v>#N/A</v>
      </c>
      <c r="E155" s="217" t="e">
        <f>+VLOOKUP('PAA CONSOLIDADO'!M158,LISTAS!$D$4:$E$15,2,0)</f>
        <v>#N/A</v>
      </c>
      <c r="F155" s="217">
        <f>+'PAA CONSOLIDADO'!O158</f>
        <v>0</v>
      </c>
      <c r="G155" s="217">
        <f t="shared" si="6"/>
        <v>1</v>
      </c>
      <c r="H155" s="217" t="e">
        <f>+VLOOKUP('PAA CONSOLIDADO'!P158,LISTAS!$B$4:$C$17,2,0)</f>
        <v>#N/A</v>
      </c>
      <c r="I155" s="217" t="e">
        <f>+VLOOKUP('PAA CONSOLIDADO'!Q158,LISTAS!$B$22:$C$25,2,0)</f>
        <v>#N/A</v>
      </c>
      <c r="J155" s="219">
        <f>'PAA CONSOLIDADO'!R158</f>
        <v>0</v>
      </c>
      <c r="K155" s="219">
        <f>+'PAA CONSOLIDADO'!S158</f>
        <v>0</v>
      </c>
      <c r="L155" s="217" t="e">
        <f>+VLOOKUP('PAA CONSOLIDADO'!T158,LISTAS!$B$29:$C$31,2,0)</f>
        <v>#N/A</v>
      </c>
      <c r="M155" s="217" t="e">
        <f>+VLOOKUP('PAA CONSOLIDADO'!U158,LISTAS!$B$36:$C$39,2,0)</f>
        <v>#N/A</v>
      </c>
      <c r="N155" s="217" t="str">
        <f t="shared" si="7"/>
        <v>Unidad de Contratación (1)</v>
      </c>
      <c r="O155" s="217" t="str">
        <f t="shared" si="8"/>
        <v>CO-DC-11001</v>
      </c>
      <c r="P155" s="217">
        <f>+'PAA CONSOLIDADO'!V158</f>
        <v>0</v>
      </c>
      <c r="Q155" s="217">
        <f>+'PAA CONSOLIDADO'!X158</f>
        <v>0</v>
      </c>
      <c r="R155" s="217">
        <f>+'PAA CONSOLIDADO'!Y158</f>
        <v>0</v>
      </c>
    </row>
    <row r="156" spans="1:18" s="217" customFormat="1" x14ac:dyDescent="0.25">
      <c r="A156" s="211">
        <f>+'PAA CONSOLIDADO'!C159</f>
        <v>0</v>
      </c>
      <c r="B156" s="211">
        <f>+'PAA CONSOLIDADO'!I159</f>
        <v>0</v>
      </c>
      <c r="C156" s="217" t="str">
        <f>+CONCATENATE('PAA CONSOLIDADO'!A159,"-",'PAA CONSOLIDADO'!D159,"-",'PAA CONSOLIDADO'!K159)</f>
        <v>--</v>
      </c>
      <c r="D156" s="217" t="e">
        <f>+VLOOKUP('PAA CONSOLIDADO'!L159,LISTAS!$D$4:$E$15,2,0)</f>
        <v>#N/A</v>
      </c>
      <c r="E156" s="217" t="e">
        <f>+VLOOKUP('PAA CONSOLIDADO'!M159,LISTAS!$D$4:$E$15,2,0)</f>
        <v>#N/A</v>
      </c>
      <c r="F156" s="217">
        <f>+'PAA CONSOLIDADO'!O159</f>
        <v>0</v>
      </c>
      <c r="G156" s="217">
        <f t="shared" si="6"/>
        <v>1</v>
      </c>
      <c r="H156" s="217" t="e">
        <f>+VLOOKUP('PAA CONSOLIDADO'!P159,LISTAS!$B$4:$C$17,2,0)</f>
        <v>#N/A</v>
      </c>
      <c r="I156" s="217" t="e">
        <f>+VLOOKUP('PAA CONSOLIDADO'!Q159,LISTAS!$B$22:$C$25,2,0)</f>
        <v>#N/A</v>
      </c>
      <c r="J156" s="219">
        <f>'PAA CONSOLIDADO'!R159</f>
        <v>0</v>
      </c>
      <c r="K156" s="219">
        <f>+'PAA CONSOLIDADO'!S159</f>
        <v>0</v>
      </c>
      <c r="L156" s="217" t="e">
        <f>+VLOOKUP('PAA CONSOLIDADO'!T159,LISTAS!$B$29:$C$31,2,0)</f>
        <v>#N/A</v>
      </c>
      <c r="M156" s="217" t="e">
        <f>+VLOOKUP('PAA CONSOLIDADO'!U159,LISTAS!$B$36:$C$39,2,0)</f>
        <v>#N/A</v>
      </c>
      <c r="N156" s="217" t="str">
        <f t="shared" si="7"/>
        <v>Unidad de Contratación (1)</v>
      </c>
      <c r="O156" s="217" t="str">
        <f t="shared" si="8"/>
        <v>CO-DC-11001</v>
      </c>
      <c r="P156" s="217">
        <f>+'PAA CONSOLIDADO'!V159</f>
        <v>0</v>
      </c>
      <c r="Q156" s="217">
        <f>+'PAA CONSOLIDADO'!X159</f>
        <v>0</v>
      </c>
      <c r="R156" s="217">
        <f>+'PAA CONSOLIDADO'!Y159</f>
        <v>0</v>
      </c>
    </row>
    <row r="157" spans="1:18" s="217" customFormat="1" x14ac:dyDescent="0.25">
      <c r="A157" s="211">
        <f>+'PAA CONSOLIDADO'!C160</f>
        <v>0</v>
      </c>
      <c r="B157" s="211">
        <f>+'PAA CONSOLIDADO'!I160</f>
        <v>0</v>
      </c>
      <c r="C157" s="217" t="str">
        <f>+CONCATENATE('PAA CONSOLIDADO'!A160,"-",'PAA CONSOLIDADO'!D160,"-",'PAA CONSOLIDADO'!K160)</f>
        <v>--</v>
      </c>
      <c r="D157" s="217" t="e">
        <f>+VLOOKUP('PAA CONSOLIDADO'!L160,LISTAS!$D$4:$E$15,2,0)</f>
        <v>#N/A</v>
      </c>
      <c r="E157" s="217" t="e">
        <f>+VLOOKUP('PAA CONSOLIDADO'!M160,LISTAS!$D$4:$E$15,2,0)</f>
        <v>#N/A</v>
      </c>
      <c r="F157" s="217">
        <f>+'PAA CONSOLIDADO'!O160</f>
        <v>0</v>
      </c>
      <c r="G157" s="217">
        <f t="shared" si="6"/>
        <v>1</v>
      </c>
      <c r="H157" s="217" t="e">
        <f>+VLOOKUP('PAA CONSOLIDADO'!P160,LISTAS!$B$4:$C$17,2,0)</f>
        <v>#N/A</v>
      </c>
      <c r="I157" s="217" t="e">
        <f>+VLOOKUP('PAA CONSOLIDADO'!Q160,LISTAS!$B$22:$C$25,2,0)</f>
        <v>#N/A</v>
      </c>
      <c r="J157" s="219">
        <f>'PAA CONSOLIDADO'!R160</f>
        <v>0</v>
      </c>
      <c r="K157" s="219">
        <f>+'PAA CONSOLIDADO'!S160</f>
        <v>0</v>
      </c>
      <c r="L157" s="217" t="e">
        <f>+VLOOKUP('PAA CONSOLIDADO'!T160,LISTAS!$B$29:$C$31,2,0)</f>
        <v>#N/A</v>
      </c>
      <c r="M157" s="217" t="e">
        <f>+VLOOKUP('PAA CONSOLIDADO'!U160,LISTAS!$B$36:$C$39,2,0)</f>
        <v>#N/A</v>
      </c>
      <c r="N157" s="217" t="str">
        <f t="shared" si="7"/>
        <v>Unidad de Contratación (1)</v>
      </c>
      <c r="O157" s="217" t="str">
        <f t="shared" si="8"/>
        <v>CO-DC-11001</v>
      </c>
      <c r="P157" s="217">
        <f>+'PAA CONSOLIDADO'!V160</f>
        <v>0</v>
      </c>
      <c r="Q157" s="217">
        <f>+'PAA CONSOLIDADO'!X160</f>
        <v>0</v>
      </c>
      <c r="R157" s="217">
        <f>+'PAA CONSOLIDADO'!Y160</f>
        <v>0</v>
      </c>
    </row>
    <row r="158" spans="1:18" s="217" customFormat="1" x14ac:dyDescent="0.25">
      <c r="A158" s="211">
        <f>+'PAA CONSOLIDADO'!C161</f>
        <v>0</v>
      </c>
      <c r="B158" s="211">
        <f>+'PAA CONSOLIDADO'!I161</f>
        <v>0</v>
      </c>
      <c r="C158" s="217" t="str">
        <f>+CONCATENATE('PAA CONSOLIDADO'!A161,"-",'PAA CONSOLIDADO'!D161,"-",'PAA CONSOLIDADO'!K161)</f>
        <v>--</v>
      </c>
      <c r="D158" s="217" t="e">
        <f>+VLOOKUP('PAA CONSOLIDADO'!L161,LISTAS!$D$4:$E$15,2,0)</f>
        <v>#N/A</v>
      </c>
      <c r="E158" s="217" t="e">
        <f>+VLOOKUP('PAA CONSOLIDADO'!M161,LISTAS!$D$4:$E$15,2,0)</f>
        <v>#N/A</v>
      </c>
      <c r="F158" s="217">
        <f>+'PAA CONSOLIDADO'!O161</f>
        <v>0</v>
      </c>
      <c r="G158" s="217">
        <f t="shared" si="6"/>
        <v>1</v>
      </c>
      <c r="H158" s="217" t="e">
        <f>+VLOOKUP('PAA CONSOLIDADO'!P161,LISTAS!$B$4:$C$17,2,0)</f>
        <v>#N/A</v>
      </c>
      <c r="I158" s="217" t="e">
        <f>+VLOOKUP('PAA CONSOLIDADO'!Q161,LISTAS!$B$22:$C$25,2,0)</f>
        <v>#N/A</v>
      </c>
      <c r="J158" s="219">
        <f>'PAA CONSOLIDADO'!R161</f>
        <v>0</v>
      </c>
      <c r="K158" s="219">
        <f>+'PAA CONSOLIDADO'!S161</f>
        <v>0</v>
      </c>
      <c r="L158" s="217" t="e">
        <f>+VLOOKUP('PAA CONSOLIDADO'!T161,LISTAS!$B$29:$C$31,2,0)</f>
        <v>#N/A</v>
      </c>
      <c r="M158" s="217" t="e">
        <f>+VLOOKUP('PAA CONSOLIDADO'!U161,LISTAS!$B$36:$C$39,2,0)</f>
        <v>#N/A</v>
      </c>
      <c r="N158" s="217" t="str">
        <f t="shared" si="7"/>
        <v>Unidad de Contratación (1)</v>
      </c>
      <c r="O158" s="217" t="str">
        <f t="shared" si="8"/>
        <v>CO-DC-11001</v>
      </c>
      <c r="P158" s="217">
        <f>+'PAA CONSOLIDADO'!V161</f>
        <v>0</v>
      </c>
      <c r="Q158" s="217">
        <f>+'PAA CONSOLIDADO'!X161</f>
        <v>0</v>
      </c>
      <c r="R158" s="217">
        <f>+'PAA CONSOLIDADO'!Y161</f>
        <v>0</v>
      </c>
    </row>
    <row r="159" spans="1:18" s="217" customFormat="1" x14ac:dyDescent="0.25">
      <c r="A159" s="211">
        <f>+'PAA CONSOLIDADO'!C162</f>
        <v>0</v>
      </c>
      <c r="B159" s="211">
        <f>+'PAA CONSOLIDADO'!I162</f>
        <v>0</v>
      </c>
      <c r="C159" s="217" t="str">
        <f>+CONCATENATE('PAA CONSOLIDADO'!A162,"-",'PAA CONSOLIDADO'!D162,"-",'PAA CONSOLIDADO'!K162)</f>
        <v>--</v>
      </c>
      <c r="D159" s="217" t="e">
        <f>+VLOOKUP('PAA CONSOLIDADO'!L162,LISTAS!$D$4:$E$15,2,0)</f>
        <v>#N/A</v>
      </c>
      <c r="E159" s="217" t="e">
        <f>+VLOOKUP('PAA CONSOLIDADO'!M162,LISTAS!$D$4:$E$15,2,0)</f>
        <v>#N/A</v>
      </c>
      <c r="F159" s="217">
        <f>+'PAA CONSOLIDADO'!O162</f>
        <v>0</v>
      </c>
      <c r="G159" s="217">
        <f t="shared" si="6"/>
        <v>1</v>
      </c>
      <c r="H159" s="217" t="e">
        <f>+VLOOKUP('PAA CONSOLIDADO'!P162,LISTAS!$B$4:$C$17,2,0)</f>
        <v>#N/A</v>
      </c>
      <c r="I159" s="217" t="e">
        <f>+VLOOKUP('PAA CONSOLIDADO'!Q162,LISTAS!$B$22:$C$25,2,0)</f>
        <v>#N/A</v>
      </c>
      <c r="J159" s="219">
        <f>'PAA CONSOLIDADO'!R162</f>
        <v>0</v>
      </c>
      <c r="K159" s="219">
        <f>+'PAA CONSOLIDADO'!S162</f>
        <v>0</v>
      </c>
      <c r="L159" s="217" t="e">
        <f>+VLOOKUP('PAA CONSOLIDADO'!T162,LISTAS!$B$29:$C$31,2,0)</f>
        <v>#N/A</v>
      </c>
      <c r="M159" s="217" t="e">
        <f>+VLOOKUP('PAA CONSOLIDADO'!U162,LISTAS!$B$36:$C$39,2,0)</f>
        <v>#N/A</v>
      </c>
      <c r="N159" s="217" t="str">
        <f t="shared" si="7"/>
        <v>Unidad de Contratación (1)</v>
      </c>
      <c r="O159" s="217" t="str">
        <f t="shared" si="8"/>
        <v>CO-DC-11001</v>
      </c>
      <c r="P159" s="217">
        <f>+'PAA CONSOLIDADO'!V162</f>
        <v>0</v>
      </c>
      <c r="Q159" s="217">
        <f>+'PAA CONSOLIDADO'!X162</f>
        <v>0</v>
      </c>
      <c r="R159" s="217">
        <f>+'PAA CONSOLIDADO'!Y162</f>
        <v>0</v>
      </c>
    </row>
    <row r="160" spans="1:18" s="217" customFormat="1" x14ac:dyDescent="0.25">
      <c r="A160" s="211">
        <f>+'PAA CONSOLIDADO'!C163</f>
        <v>0</v>
      </c>
      <c r="B160" s="211">
        <f>+'PAA CONSOLIDADO'!I163</f>
        <v>0</v>
      </c>
      <c r="C160" s="217" t="str">
        <f>+CONCATENATE('PAA CONSOLIDADO'!A163,"-",'PAA CONSOLIDADO'!D163,"-",'PAA CONSOLIDADO'!K163)</f>
        <v>--</v>
      </c>
      <c r="D160" s="217" t="e">
        <f>+VLOOKUP('PAA CONSOLIDADO'!L163,LISTAS!$D$4:$E$15,2,0)</f>
        <v>#N/A</v>
      </c>
      <c r="E160" s="217" t="e">
        <f>+VLOOKUP('PAA CONSOLIDADO'!M163,LISTAS!$D$4:$E$15,2,0)</f>
        <v>#N/A</v>
      </c>
      <c r="F160" s="217">
        <f>+'PAA CONSOLIDADO'!O163</f>
        <v>0</v>
      </c>
      <c r="G160" s="217">
        <f t="shared" si="6"/>
        <v>1</v>
      </c>
      <c r="H160" s="217" t="e">
        <f>+VLOOKUP('PAA CONSOLIDADO'!P163,LISTAS!$B$4:$C$17,2,0)</f>
        <v>#N/A</v>
      </c>
      <c r="I160" s="217" t="e">
        <f>+VLOOKUP('PAA CONSOLIDADO'!Q163,LISTAS!$B$22:$C$25,2,0)</f>
        <v>#N/A</v>
      </c>
      <c r="J160" s="219">
        <f>'PAA CONSOLIDADO'!R163</f>
        <v>0</v>
      </c>
      <c r="K160" s="219">
        <f>+'PAA CONSOLIDADO'!S163</f>
        <v>0</v>
      </c>
      <c r="L160" s="217" t="e">
        <f>+VLOOKUP('PAA CONSOLIDADO'!T163,LISTAS!$B$29:$C$31,2,0)</f>
        <v>#N/A</v>
      </c>
      <c r="M160" s="217" t="e">
        <f>+VLOOKUP('PAA CONSOLIDADO'!U163,LISTAS!$B$36:$C$39,2,0)</f>
        <v>#N/A</v>
      </c>
      <c r="N160" s="217" t="str">
        <f t="shared" si="7"/>
        <v>Unidad de Contratación (1)</v>
      </c>
      <c r="O160" s="217" t="str">
        <f t="shared" si="8"/>
        <v>CO-DC-11001</v>
      </c>
      <c r="P160" s="217">
        <f>+'PAA CONSOLIDADO'!V163</f>
        <v>0</v>
      </c>
      <c r="Q160" s="217">
        <f>+'PAA CONSOLIDADO'!X163</f>
        <v>0</v>
      </c>
      <c r="R160" s="217">
        <f>+'PAA CONSOLIDADO'!Y163</f>
        <v>0</v>
      </c>
    </row>
    <row r="161" spans="1:18" s="217" customFormat="1" x14ac:dyDescent="0.25">
      <c r="A161" s="211">
        <f>+'PAA CONSOLIDADO'!C164</f>
        <v>0</v>
      </c>
      <c r="B161" s="211">
        <f>+'PAA CONSOLIDADO'!I164</f>
        <v>0</v>
      </c>
      <c r="C161" s="217" t="str">
        <f>+CONCATENATE('PAA CONSOLIDADO'!A164,"-",'PAA CONSOLIDADO'!D164,"-",'PAA CONSOLIDADO'!K164)</f>
        <v>--</v>
      </c>
      <c r="D161" s="217" t="e">
        <f>+VLOOKUP('PAA CONSOLIDADO'!L164,LISTAS!$D$4:$E$15,2,0)</f>
        <v>#N/A</v>
      </c>
      <c r="E161" s="217" t="e">
        <f>+VLOOKUP('PAA CONSOLIDADO'!M164,LISTAS!$D$4:$E$15,2,0)</f>
        <v>#N/A</v>
      </c>
      <c r="F161" s="217">
        <f>+'PAA CONSOLIDADO'!O164</f>
        <v>0</v>
      </c>
      <c r="G161" s="217">
        <f t="shared" si="6"/>
        <v>1</v>
      </c>
      <c r="H161" s="217" t="e">
        <f>+VLOOKUP('PAA CONSOLIDADO'!P164,LISTAS!$B$4:$C$17,2,0)</f>
        <v>#N/A</v>
      </c>
      <c r="I161" s="217" t="e">
        <f>+VLOOKUP('PAA CONSOLIDADO'!Q164,LISTAS!$B$22:$C$25,2,0)</f>
        <v>#N/A</v>
      </c>
      <c r="J161" s="219">
        <f>'PAA CONSOLIDADO'!R164</f>
        <v>0</v>
      </c>
      <c r="K161" s="219">
        <f>+'PAA CONSOLIDADO'!S164</f>
        <v>0</v>
      </c>
      <c r="L161" s="217" t="e">
        <f>+VLOOKUP('PAA CONSOLIDADO'!T164,LISTAS!$B$29:$C$31,2,0)</f>
        <v>#N/A</v>
      </c>
      <c r="M161" s="217" t="e">
        <f>+VLOOKUP('PAA CONSOLIDADO'!U164,LISTAS!$B$36:$C$39,2,0)</f>
        <v>#N/A</v>
      </c>
      <c r="N161" s="217" t="str">
        <f t="shared" si="7"/>
        <v>Unidad de Contratación (1)</v>
      </c>
      <c r="O161" s="217" t="str">
        <f t="shared" si="8"/>
        <v>CO-DC-11001</v>
      </c>
      <c r="P161" s="217">
        <f>+'PAA CONSOLIDADO'!V164</f>
        <v>0</v>
      </c>
      <c r="Q161" s="217">
        <f>+'PAA CONSOLIDADO'!X164</f>
        <v>0</v>
      </c>
      <c r="R161" s="217">
        <f>+'PAA CONSOLIDADO'!Y164</f>
        <v>0</v>
      </c>
    </row>
    <row r="162" spans="1:18" s="217" customFormat="1" x14ac:dyDescent="0.25">
      <c r="A162" s="211">
        <f>+'PAA CONSOLIDADO'!C165</f>
        <v>0</v>
      </c>
      <c r="B162" s="211">
        <f>+'PAA CONSOLIDADO'!I165</f>
        <v>0</v>
      </c>
      <c r="C162" s="217" t="str">
        <f>+CONCATENATE('PAA CONSOLIDADO'!A165,"-",'PAA CONSOLIDADO'!D165,"-",'PAA CONSOLIDADO'!K165)</f>
        <v>--</v>
      </c>
      <c r="D162" s="217" t="e">
        <f>+VLOOKUP('PAA CONSOLIDADO'!L165,LISTAS!$D$4:$E$15,2,0)</f>
        <v>#N/A</v>
      </c>
      <c r="E162" s="217" t="e">
        <f>+VLOOKUP('PAA CONSOLIDADO'!M165,LISTAS!$D$4:$E$15,2,0)</f>
        <v>#N/A</v>
      </c>
      <c r="F162" s="217">
        <f>+'PAA CONSOLIDADO'!O165</f>
        <v>0</v>
      </c>
      <c r="G162" s="217">
        <f t="shared" si="6"/>
        <v>1</v>
      </c>
      <c r="H162" s="217" t="e">
        <f>+VLOOKUP('PAA CONSOLIDADO'!P165,LISTAS!$B$4:$C$17,2,0)</f>
        <v>#N/A</v>
      </c>
      <c r="I162" s="217" t="e">
        <f>+VLOOKUP('PAA CONSOLIDADO'!Q165,LISTAS!$B$22:$C$25,2,0)</f>
        <v>#N/A</v>
      </c>
      <c r="J162" s="219">
        <f>'PAA CONSOLIDADO'!R165</f>
        <v>0</v>
      </c>
      <c r="K162" s="219">
        <f>+'PAA CONSOLIDADO'!S165</f>
        <v>0</v>
      </c>
      <c r="L162" s="217" t="e">
        <f>+VLOOKUP('PAA CONSOLIDADO'!T165,LISTAS!$B$29:$C$31,2,0)</f>
        <v>#N/A</v>
      </c>
      <c r="M162" s="217" t="e">
        <f>+VLOOKUP('PAA CONSOLIDADO'!U165,LISTAS!$B$36:$C$39,2,0)</f>
        <v>#N/A</v>
      </c>
      <c r="N162" s="217" t="str">
        <f t="shared" si="7"/>
        <v>Unidad de Contratación (1)</v>
      </c>
      <c r="O162" s="217" t="str">
        <f t="shared" si="8"/>
        <v>CO-DC-11001</v>
      </c>
      <c r="P162" s="217">
        <f>+'PAA CONSOLIDADO'!V165</f>
        <v>0</v>
      </c>
      <c r="Q162" s="217">
        <f>+'PAA CONSOLIDADO'!X165</f>
        <v>0</v>
      </c>
      <c r="R162" s="217">
        <f>+'PAA CONSOLIDADO'!Y165</f>
        <v>0</v>
      </c>
    </row>
    <row r="163" spans="1:18" s="217" customFormat="1" x14ac:dyDescent="0.25">
      <c r="A163" s="211">
        <f>+'PAA CONSOLIDADO'!C166</f>
        <v>0</v>
      </c>
      <c r="B163" s="211">
        <f>+'PAA CONSOLIDADO'!I166</f>
        <v>0</v>
      </c>
      <c r="C163" s="217" t="str">
        <f>+CONCATENATE('PAA CONSOLIDADO'!A166,"-",'PAA CONSOLIDADO'!D166,"-",'PAA CONSOLIDADO'!K166)</f>
        <v>--</v>
      </c>
      <c r="D163" s="217" t="e">
        <f>+VLOOKUP('PAA CONSOLIDADO'!L166,LISTAS!$D$4:$E$15,2,0)</f>
        <v>#N/A</v>
      </c>
      <c r="E163" s="217" t="e">
        <f>+VLOOKUP('PAA CONSOLIDADO'!M166,LISTAS!$D$4:$E$15,2,0)</f>
        <v>#N/A</v>
      </c>
      <c r="F163" s="217">
        <f>+'PAA CONSOLIDADO'!O166</f>
        <v>0</v>
      </c>
      <c r="G163" s="217">
        <f t="shared" si="6"/>
        <v>1</v>
      </c>
      <c r="H163" s="217" t="e">
        <f>+VLOOKUP('PAA CONSOLIDADO'!P166,LISTAS!$B$4:$C$17,2,0)</f>
        <v>#N/A</v>
      </c>
      <c r="I163" s="217" t="e">
        <f>+VLOOKUP('PAA CONSOLIDADO'!Q166,LISTAS!$B$22:$C$25,2,0)</f>
        <v>#N/A</v>
      </c>
      <c r="J163" s="219">
        <f>'PAA CONSOLIDADO'!R166</f>
        <v>0</v>
      </c>
      <c r="K163" s="219">
        <f>+'PAA CONSOLIDADO'!S166</f>
        <v>0</v>
      </c>
      <c r="L163" s="217" t="e">
        <f>+VLOOKUP('PAA CONSOLIDADO'!T166,LISTAS!$B$29:$C$31,2,0)</f>
        <v>#N/A</v>
      </c>
      <c r="M163" s="217" t="e">
        <f>+VLOOKUP('PAA CONSOLIDADO'!U166,LISTAS!$B$36:$C$39,2,0)</f>
        <v>#N/A</v>
      </c>
      <c r="N163" s="217" t="str">
        <f t="shared" si="7"/>
        <v>Unidad de Contratación (1)</v>
      </c>
      <c r="O163" s="217" t="str">
        <f t="shared" si="8"/>
        <v>CO-DC-11001</v>
      </c>
      <c r="P163" s="217">
        <f>+'PAA CONSOLIDADO'!V166</f>
        <v>0</v>
      </c>
      <c r="Q163" s="217">
        <f>+'PAA CONSOLIDADO'!X166</f>
        <v>0</v>
      </c>
      <c r="R163" s="217">
        <f>+'PAA CONSOLIDADO'!Y166</f>
        <v>0</v>
      </c>
    </row>
    <row r="164" spans="1:18" s="217" customFormat="1" x14ac:dyDescent="0.25">
      <c r="A164" s="211">
        <f>+'PAA CONSOLIDADO'!C167</f>
        <v>0</v>
      </c>
      <c r="B164" s="211">
        <f>+'PAA CONSOLIDADO'!I167</f>
        <v>0</v>
      </c>
      <c r="C164" s="217" t="str">
        <f>+CONCATENATE('PAA CONSOLIDADO'!A167,"-",'PAA CONSOLIDADO'!D167,"-",'PAA CONSOLIDADO'!K167)</f>
        <v>--</v>
      </c>
      <c r="D164" s="217" t="e">
        <f>+VLOOKUP('PAA CONSOLIDADO'!L167,LISTAS!$D$4:$E$15,2,0)</f>
        <v>#N/A</v>
      </c>
      <c r="E164" s="217" t="e">
        <f>+VLOOKUP('PAA CONSOLIDADO'!M167,LISTAS!$D$4:$E$15,2,0)</f>
        <v>#N/A</v>
      </c>
      <c r="F164" s="217">
        <f>+'PAA CONSOLIDADO'!O167</f>
        <v>0</v>
      </c>
      <c r="G164" s="217">
        <f t="shared" si="6"/>
        <v>1</v>
      </c>
      <c r="H164" s="217" t="e">
        <f>+VLOOKUP('PAA CONSOLIDADO'!P167,LISTAS!$B$4:$C$17,2,0)</f>
        <v>#N/A</v>
      </c>
      <c r="I164" s="217" t="e">
        <f>+VLOOKUP('PAA CONSOLIDADO'!Q167,LISTAS!$B$22:$C$25,2,0)</f>
        <v>#N/A</v>
      </c>
      <c r="J164" s="219">
        <f>'PAA CONSOLIDADO'!R167</f>
        <v>0</v>
      </c>
      <c r="K164" s="219">
        <f>+'PAA CONSOLIDADO'!S167</f>
        <v>0</v>
      </c>
      <c r="L164" s="217" t="e">
        <f>+VLOOKUP('PAA CONSOLIDADO'!T167,LISTAS!$B$29:$C$31,2,0)</f>
        <v>#N/A</v>
      </c>
      <c r="M164" s="217" t="e">
        <f>+VLOOKUP('PAA CONSOLIDADO'!U167,LISTAS!$B$36:$C$39,2,0)</f>
        <v>#N/A</v>
      </c>
      <c r="N164" s="217" t="str">
        <f t="shared" si="7"/>
        <v>Unidad de Contratación (1)</v>
      </c>
      <c r="O164" s="217" t="str">
        <f t="shared" si="8"/>
        <v>CO-DC-11001</v>
      </c>
      <c r="P164" s="217">
        <f>+'PAA CONSOLIDADO'!V167</f>
        <v>0</v>
      </c>
      <c r="Q164" s="217">
        <f>+'PAA CONSOLIDADO'!X167</f>
        <v>0</v>
      </c>
      <c r="R164" s="217">
        <f>+'PAA CONSOLIDADO'!Y167</f>
        <v>0</v>
      </c>
    </row>
    <row r="165" spans="1:18" s="217" customFormat="1" x14ac:dyDescent="0.25">
      <c r="A165" s="211">
        <f>+'PAA CONSOLIDADO'!C168</f>
        <v>0</v>
      </c>
      <c r="B165" s="211">
        <f>+'PAA CONSOLIDADO'!I168</f>
        <v>0</v>
      </c>
      <c r="C165" s="217" t="str">
        <f>+CONCATENATE('PAA CONSOLIDADO'!A168,"-",'PAA CONSOLIDADO'!D168,"-",'PAA CONSOLIDADO'!K168)</f>
        <v>--</v>
      </c>
      <c r="D165" s="217" t="e">
        <f>+VLOOKUP('PAA CONSOLIDADO'!L168,LISTAS!$D$4:$E$15,2,0)</f>
        <v>#N/A</v>
      </c>
      <c r="E165" s="217" t="e">
        <f>+VLOOKUP('PAA CONSOLIDADO'!M168,LISTAS!$D$4:$E$15,2,0)</f>
        <v>#N/A</v>
      </c>
      <c r="F165" s="217">
        <f>+'PAA CONSOLIDADO'!O168</f>
        <v>0</v>
      </c>
      <c r="G165" s="217">
        <f t="shared" si="6"/>
        <v>1</v>
      </c>
      <c r="H165" s="217" t="e">
        <f>+VLOOKUP('PAA CONSOLIDADO'!P168,LISTAS!$B$4:$C$17,2,0)</f>
        <v>#N/A</v>
      </c>
      <c r="I165" s="217" t="e">
        <f>+VLOOKUP('PAA CONSOLIDADO'!Q168,LISTAS!$B$22:$C$25,2,0)</f>
        <v>#N/A</v>
      </c>
      <c r="J165" s="219">
        <f>'PAA CONSOLIDADO'!R168</f>
        <v>0</v>
      </c>
      <c r="K165" s="219">
        <f>+'PAA CONSOLIDADO'!S168</f>
        <v>0</v>
      </c>
      <c r="L165" s="217" t="e">
        <f>+VLOOKUP('PAA CONSOLIDADO'!T168,LISTAS!$B$29:$C$31,2,0)</f>
        <v>#N/A</v>
      </c>
      <c r="M165" s="217" t="e">
        <f>+VLOOKUP('PAA CONSOLIDADO'!U168,LISTAS!$B$36:$C$39,2,0)</f>
        <v>#N/A</v>
      </c>
      <c r="N165" s="217" t="str">
        <f t="shared" si="7"/>
        <v>Unidad de Contratación (1)</v>
      </c>
      <c r="O165" s="217" t="str">
        <f t="shared" si="8"/>
        <v>CO-DC-11001</v>
      </c>
      <c r="P165" s="217">
        <f>+'PAA CONSOLIDADO'!V168</f>
        <v>0</v>
      </c>
      <c r="Q165" s="217">
        <f>+'PAA CONSOLIDADO'!X168</f>
        <v>0</v>
      </c>
      <c r="R165" s="217">
        <f>+'PAA CONSOLIDADO'!Y168</f>
        <v>0</v>
      </c>
    </row>
    <row r="166" spans="1:18" s="217" customFormat="1" x14ac:dyDescent="0.25">
      <c r="A166" s="211">
        <f>+'PAA CONSOLIDADO'!C169</f>
        <v>0</v>
      </c>
      <c r="B166" s="211">
        <f>+'PAA CONSOLIDADO'!I169</f>
        <v>0</v>
      </c>
      <c r="C166" s="217" t="str">
        <f>+CONCATENATE('PAA CONSOLIDADO'!A169,"-",'PAA CONSOLIDADO'!D169,"-",'PAA CONSOLIDADO'!K169)</f>
        <v>--</v>
      </c>
      <c r="D166" s="217" t="e">
        <f>+VLOOKUP('PAA CONSOLIDADO'!L169,LISTAS!$D$4:$E$15,2,0)</f>
        <v>#N/A</v>
      </c>
      <c r="E166" s="217" t="e">
        <f>+VLOOKUP('PAA CONSOLIDADO'!M169,LISTAS!$D$4:$E$15,2,0)</f>
        <v>#N/A</v>
      </c>
      <c r="F166" s="217">
        <f>+'PAA CONSOLIDADO'!O169</f>
        <v>0</v>
      </c>
      <c r="G166" s="217">
        <f t="shared" si="6"/>
        <v>1</v>
      </c>
      <c r="H166" s="217" t="e">
        <f>+VLOOKUP('PAA CONSOLIDADO'!P169,LISTAS!$B$4:$C$17,2,0)</f>
        <v>#N/A</v>
      </c>
      <c r="I166" s="217" t="e">
        <f>+VLOOKUP('PAA CONSOLIDADO'!Q169,LISTAS!$B$22:$C$25,2,0)</f>
        <v>#N/A</v>
      </c>
      <c r="J166" s="219">
        <f>'PAA CONSOLIDADO'!R169</f>
        <v>0</v>
      </c>
      <c r="K166" s="219">
        <f>+'PAA CONSOLIDADO'!S169</f>
        <v>0</v>
      </c>
      <c r="L166" s="217" t="e">
        <f>+VLOOKUP('PAA CONSOLIDADO'!T169,LISTAS!$B$29:$C$31,2,0)</f>
        <v>#N/A</v>
      </c>
      <c r="M166" s="217" t="e">
        <f>+VLOOKUP('PAA CONSOLIDADO'!U169,LISTAS!$B$36:$C$39,2,0)</f>
        <v>#N/A</v>
      </c>
      <c r="N166" s="217" t="str">
        <f t="shared" si="7"/>
        <v>Unidad de Contratación (1)</v>
      </c>
      <c r="O166" s="217" t="str">
        <f t="shared" si="8"/>
        <v>CO-DC-11001</v>
      </c>
      <c r="P166" s="217">
        <f>+'PAA CONSOLIDADO'!V169</f>
        <v>0</v>
      </c>
      <c r="Q166" s="217">
        <f>+'PAA CONSOLIDADO'!X169</f>
        <v>0</v>
      </c>
      <c r="R166" s="217">
        <f>+'PAA CONSOLIDADO'!Y169</f>
        <v>0</v>
      </c>
    </row>
    <row r="167" spans="1:18" s="217" customFormat="1" x14ac:dyDescent="0.25">
      <c r="A167" s="211">
        <f>+'PAA CONSOLIDADO'!C170</f>
        <v>0</v>
      </c>
      <c r="B167" s="211">
        <f>+'PAA CONSOLIDADO'!I170</f>
        <v>0</v>
      </c>
      <c r="C167" s="217" t="str">
        <f>+CONCATENATE('PAA CONSOLIDADO'!A170,"-",'PAA CONSOLIDADO'!D170,"-",'PAA CONSOLIDADO'!K170)</f>
        <v>--</v>
      </c>
      <c r="D167" s="217" t="e">
        <f>+VLOOKUP('PAA CONSOLIDADO'!L170,LISTAS!$D$4:$E$15,2,0)</f>
        <v>#N/A</v>
      </c>
      <c r="E167" s="217" t="e">
        <f>+VLOOKUP('PAA CONSOLIDADO'!M170,LISTAS!$D$4:$E$15,2,0)</f>
        <v>#N/A</v>
      </c>
      <c r="F167" s="217">
        <f>+'PAA CONSOLIDADO'!O170</f>
        <v>0</v>
      </c>
      <c r="G167" s="217">
        <f t="shared" si="6"/>
        <v>1</v>
      </c>
      <c r="H167" s="217" t="e">
        <f>+VLOOKUP('PAA CONSOLIDADO'!P170,LISTAS!$B$4:$C$17,2,0)</f>
        <v>#N/A</v>
      </c>
      <c r="I167" s="217" t="e">
        <f>+VLOOKUP('PAA CONSOLIDADO'!Q170,LISTAS!$B$22:$C$25,2,0)</f>
        <v>#N/A</v>
      </c>
      <c r="J167" s="219">
        <f>'PAA CONSOLIDADO'!R170</f>
        <v>0</v>
      </c>
      <c r="K167" s="219">
        <f>+'PAA CONSOLIDADO'!S170</f>
        <v>0</v>
      </c>
      <c r="L167" s="217" t="e">
        <f>+VLOOKUP('PAA CONSOLIDADO'!T170,LISTAS!$B$29:$C$31,2,0)</f>
        <v>#N/A</v>
      </c>
      <c r="M167" s="217" t="e">
        <f>+VLOOKUP('PAA CONSOLIDADO'!U170,LISTAS!$B$36:$C$39,2,0)</f>
        <v>#N/A</v>
      </c>
      <c r="N167" s="217" t="str">
        <f t="shared" si="7"/>
        <v>Unidad de Contratación (1)</v>
      </c>
      <c r="O167" s="217" t="str">
        <f t="shared" si="8"/>
        <v>CO-DC-11001</v>
      </c>
      <c r="P167" s="217">
        <f>+'PAA CONSOLIDADO'!V170</f>
        <v>0</v>
      </c>
      <c r="Q167" s="217">
        <f>+'PAA CONSOLIDADO'!X170</f>
        <v>0</v>
      </c>
      <c r="R167" s="217">
        <f>+'PAA CONSOLIDADO'!Y170</f>
        <v>0</v>
      </c>
    </row>
    <row r="168" spans="1:18" s="217" customFormat="1" x14ac:dyDescent="0.25">
      <c r="A168" s="211">
        <f>+'PAA CONSOLIDADO'!C171</f>
        <v>0</v>
      </c>
      <c r="B168" s="211">
        <f>+'PAA CONSOLIDADO'!I171</f>
        <v>0</v>
      </c>
      <c r="C168" s="217" t="str">
        <f>+CONCATENATE('PAA CONSOLIDADO'!A171,"-",'PAA CONSOLIDADO'!D171,"-",'PAA CONSOLIDADO'!K171)</f>
        <v>--</v>
      </c>
      <c r="D168" s="217" t="e">
        <f>+VLOOKUP('PAA CONSOLIDADO'!L171,LISTAS!$D$4:$E$15,2,0)</f>
        <v>#N/A</v>
      </c>
      <c r="E168" s="217" t="e">
        <f>+VLOOKUP('PAA CONSOLIDADO'!M171,LISTAS!$D$4:$E$15,2,0)</f>
        <v>#N/A</v>
      </c>
      <c r="F168" s="217">
        <f>+'PAA CONSOLIDADO'!O171</f>
        <v>0</v>
      </c>
      <c r="G168" s="217">
        <f t="shared" si="6"/>
        <v>1</v>
      </c>
      <c r="H168" s="217" t="e">
        <f>+VLOOKUP('PAA CONSOLIDADO'!P171,LISTAS!$B$4:$C$17,2,0)</f>
        <v>#N/A</v>
      </c>
      <c r="I168" s="217" t="e">
        <f>+VLOOKUP('PAA CONSOLIDADO'!Q171,LISTAS!$B$22:$C$25,2,0)</f>
        <v>#N/A</v>
      </c>
      <c r="J168" s="219">
        <f>'PAA CONSOLIDADO'!R171</f>
        <v>0</v>
      </c>
      <c r="K168" s="219">
        <f>+'PAA CONSOLIDADO'!S171</f>
        <v>0</v>
      </c>
      <c r="L168" s="217" t="e">
        <f>+VLOOKUP('PAA CONSOLIDADO'!T171,LISTAS!$B$29:$C$31,2,0)</f>
        <v>#N/A</v>
      </c>
      <c r="M168" s="217" t="e">
        <f>+VLOOKUP('PAA CONSOLIDADO'!U171,LISTAS!$B$36:$C$39,2,0)</f>
        <v>#N/A</v>
      </c>
      <c r="N168" s="217" t="str">
        <f t="shared" si="7"/>
        <v>Unidad de Contratación (1)</v>
      </c>
      <c r="O168" s="217" t="str">
        <f t="shared" si="8"/>
        <v>CO-DC-11001</v>
      </c>
      <c r="P168" s="217">
        <f>+'PAA CONSOLIDADO'!V171</f>
        <v>0</v>
      </c>
      <c r="Q168" s="217">
        <f>+'PAA CONSOLIDADO'!X171</f>
        <v>0</v>
      </c>
      <c r="R168" s="217">
        <f>+'PAA CONSOLIDADO'!Y171</f>
        <v>0</v>
      </c>
    </row>
    <row r="169" spans="1:18" s="217" customFormat="1" x14ac:dyDescent="0.25">
      <c r="A169" s="211">
        <f>+'PAA CONSOLIDADO'!C172</f>
        <v>0</v>
      </c>
      <c r="B169" s="211">
        <f>+'PAA CONSOLIDADO'!I172</f>
        <v>0</v>
      </c>
      <c r="C169" s="217" t="str">
        <f>+CONCATENATE('PAA CONSOLIDADO'!A172,"-",'PAA CONSOLIDADO'!D172,"-",'PAA CONSOLIDADO'!K172)</f>
        <v>--</v>
      </c>
      <c r="D169" s="217" t="e">
        <f>+VLOOKUP('PAA CONSOLIDADO'!L172,LISTAS!$D$4:$E$15,2,0)</f>
        <v>#N/A</v>
      </c>
      <c r="E169" s="217" t="e">
        <f>+VLOOKUP('PAA CONSOLIDADO'!M172,LISTAS!$D$4:$E$15,2,0)</f>
        <v>#N/A</v>
      </c>
      <c r="F169" s="217">
        <f>+'PAA CONSOLIDADO'!O172</f>
        <v>0</v>
      </c>
      <c r="G169" s="217">
        <f t="shared" si="6"/>
        <v>1</v>
      </c>
      <c r="H169" s="217" t="e">
        <f>+VLOOKUP('PAA CONSOLIDADO'!P172,LISTAS!$B$4:$C$17,2,0)</f>
        <v>#N/A</v>
      </c>
      <c r="I169" s="217" t="e">
        <f>+VLOOKUP('PAA CONSOLIDADO'!Q172,LISTAS!$B$22:$C$25,2,0)</f>
        <v>#N/A</v>
      </c>
      <c r="J169" s="219">
        <f>'PAA CONSOLIDADO'!R172</f>
        <v>0</v>
      </c>
      <c r="K169" s="219">
        <f>+'PAA CONSOLIDADO'!S172</f>
        <v>0</v>
      </c>
      <c r="L169" s="217" t="e">
        <f>+VLOOKUP('PAA CONSOLIDADO'!T172,LISTAS!$B$29:$C$31,2,0)</f>
        <v>#N/A</v>
      </c>
      <c r="M169" s="217" t="e">
        <f>+VLOOKUP('PAA CONSOLIDADO'!U172,LISTAS!$B$36:$C$39,2,0)</f>
        <v>#N/A</v>
      </c>
      <c r="N169" s="217" t="str">
        <f t="shared" si="7"/>
        <v>Unidad de Contratación (1)</v>
      </c>
      <c r="O169" s="217" t="str">
        <f t="shared" si="8"/>
        <v>CO-DC-11001</v>
      </c>
      <c r="P169" s="217">
        <f>+'PAA CONSOLIDADO'!V172</f>
        <v>0</v>
      </c>
      <c r="Q169" s="217">
        <f>+'PAA CONSOLIDADO'!X172</f>
        <v>0</v>
      </c>
      <c r="R169" s="217">
        <f>+'PAA CONSOLIDADO'!Y172</f>
        <v>0</v>
      </c>
    </row>
    <row r="170" spans="1:18" s="217" customFormat="1" x14ac:dyDescent="0.25">
      <c r="A170" s="211">
        <f>+'PAA CONSOLIDADO'!C173</f>
        <v>0</v>
      </c>
      <c r="B170" s="211">
        <f>+'PAA CONSOLIDADO'!I173</f>
        <v>0</v>
      </c>
      <c r="C170" s="217" t="str">
        <f>+CONCATENATE('PAA CONSOLIDADO'!A173,"-",'PAA CONSOLIDADO'!D173,"-",'PAA CONSOLIDADO'!K173)</f>
        <v>--</v>
      </c>
      <c r="D170" s="217" t="e">
        <f>+VLOOKUP('PAA CONSOLIDADO'!L173,LISTAS!$D$4:$E$15,2,0)</f>
        <v>#N/A</v>
      </c>
      <c r="E170" s="217" t="e">
        <f>+VLOOKUP('PAA CONSOLIDADO'!M173,LISTAS!$D$4:$E$15,2,0)</f>
        <v>#N/A</v>
      </c>
      <c r="F170" s="217">
        <f>+'PAA CONSOLIDADO'!O173</f>
        <v>0</v>
      </c>
      <c r="G170" s="217">
        <f t="shared" si="6"/>
        <v>1</v>
      </c>
      <c r="H170" s="217" t="e">
        <f>+VLOOKUP('PAA CONSOLIDADO'!P173,LISTAS!$B$4:$C$17,2,0)</f>
        <v>#N/A</v>
      </c>
      <c r="I170" s="217" t="e">
        <f>+VLOOKUP('PAA CONSOLIDADO'!Q173,LISTAS!$B$22:$C$25,2,0)</f>
        <v>#N/A</v>
      </c>
      <c r="J170" s="219">
        <f>'PAA CONSOLIDADO'!R173</f>
        <v>0</v>
      </c>
      <c r="K170" s="219">
        <f>+'PAA CONSOLIDADO'!S173</f>
        <v>0</v>
      </c>
      <c r="L170" s="217" t="e">
        <f>+VLOOKUP('PAA CONSOLIDADO'!T173,LISTAS!$B$29:$C$31,2,0)</f>
        <v>#N/A</v>
      </c>
      <c r="M170" s="217" t="e">
        <f>+VLOOKUP('PAA CONSOLIDADO'!U173,LISTAS!$B$36:$C$39,2,0)</f>
        <v>#N/A</v>
      </c>
      <c r="N170" s="217" t="str">
        <f t="shared" si="7"/>
        <v>Unidad de Contratación (1)</v>
      </c>
      <c r="O170" s="217" t="str">
        <f t="shared" si="8"/>
        <v>CO-DC-11001</v>
      </c>
      <c r="P170" s="217">
        <f>+'PAA CONSOLIDADO'!V173</f>
        <v>0</v>
      </c>
      <c r="Q170" s="217">
        <f>+'PAA CONSOLIDADO'!X173</f>
        <v>0</v>
      </c>
      <c r="R170" s="217">
        <f>+'PAA CONSOLIDADO'!Y173</f>
        <v>0</v>
      </c>
    </row>
    <row r="171" spans="1:18" s="217" customFormat="1" x14ac:dyDescent="0.25">
      <c r="A171" s="211">
        <f>+'PAA CONSOLIDADO'!C174</f>
        <v>0</v>
      </c>
      <c r="B171" s="211">
        <f>+'PAA CONSOLIDADO'!I174</f>
        <v>0</v>
      </c>
      <c r="C171" s="217" t="str">
        <f>+CONCATENATE('PAA CONSOLIDADO'!A174,"-",'PAA CONSOLIDADO'!D174,"-",'PAA CONSOLIDADO'!K174)</f>
        <v>--</v>
      </c>
      <c r="D171" s="217" t="e">
        <f>+VLOOKUP('PAA CONSOLIDADO'!L174,LISTAS!$D$4:$E$15,2,0)</f>
        <v>#N/A</v>
      </c>
      <c r="E171" s="217" t="e">
        <f>+VLOOKUP('PAA CONSOLIDADO'!M174,LISTAS!$D$4:$E$15,2,0)</f>
        <v>#N/A</v>
      </c>
      <c r="F171" s="217">
        <f>+'PAA CONSOLIDADO'!O174</f>
        <v>0</v>
      </c>
      <c r="G171" s="217">
        <f t="shared" si="6"/>
        <v>1</v>
      </c>
      <c r="H171" s="217" t="e">
        <f>+VLOOKUP('PAA CONSOLIDADO'!P174,LISTAS!$B$4:$C$17,2,0)</f>
        <v>#N/A</v>
      </c>
      <c r="I171" s="217" t="e">
        <f>+VLOOKUP('PAA CONSOLIDADO'!Q174,LISTAS!$B$22:$C$25,2,0)</f>
        <v>#N/A</v>
      </c>
      <c r="J171" s="219">
        <f>'PAA CONSOLIDADO'!R174</f>
        <v>0</v>
      </c>
      <c r="K171" s="219">
        <f>+'PAA CONSOLIDADO'!S174</f>
        <v>0</v>
      </c>
      <c r="L171" s="217" t="e">
        <f>+VLOOKUP('PAA CONSOLIDADO'!T174,LISTAS!$B$29:$C$31,2,0)</f>
        <v>#N/A</v>
      </c>
      <c r="M171" s="217" t="e">
        <f>+VLOOKUP('PAA CONSOLIDADO'!U174,LISTAS!$B$36:$C$39,2,0)</f>
        <v>#N/A</v>
      </c>
      <c r="N171" s="217" t="str">
        <f t="shared" si="7"/>
        <v>Unidad de Contratación (1)</v>
      </c>
      <c r="O171" s="217" t="str">
        <f t="shared" si="8"/>
        <v>CO-DC-11001</v>
      </c>
      <c r="P171" s="217">
        <f>+'PAA CONSOLIDADO'!V174</f>
        <v>0</v>
      </c>
      <c r="Q171" s="217">
        <f>+'PAA CONSOLIDADO'!X174</f>
        <v>0</v>
      </c>
      <c r="R171" s="217">
        <f>+'PAA CONSOLIDADO'!Y174</f>
        <v>0</v>
      </c>
    </row>
    <row r="172" spans="1:18" s="217" customFormat="1" x14ac:dyDescent="0.25">
      <c r="A172" s="211">
        <f>+'PAA CONSOLIDADO'!C175</f>
        <v>0</v>
      </c>
      <c r="B172" s="211">
        <f>+'PAA CONSOLIDADO'!I175</f>
        <v>0</v>
      </c>
      <c r="C172" s="217" t="str">
        <f>+CONCATENATE('PAA CONSOLIDADO'!A175,"-",'PAA CONSOLIDADO'!D175,"-",'PAA CONSOLIDADO'!K175)</f>
        <v>--</v>
      </c>
      <c r="D172" s="217" t="e">
        <f>+VLOOKUP('PAA CONSOLIDADO'!L175,LISTAS!$D$4:$E$15,2,0)</f>
        <v>#N/A</v>
      </c>
      <c r="E172" s="217" t="e">
        <f>+VLOOKUP('PAA CONSOLIDADO'!M175,LISTAS!$D$4:$E$15,2,0)</f>
        <v>#N/A</v>
      </c>
      <c r="F172" s="217">
        <f>+'PAA CONSOLIDADO'!O175</f>
        <v>0</v>
      </c>
      <c r="G172" s="217">
        <f t="shared" si="6"/>
        <v>1</v>
      </c>
      <c r="H172" s="217" t="e">
        <f>+VLOOKUP('PAA CONSOLIDADO'!P175,LISTAS!$B$4:$C$17,2,0)</f>
        <v>#N/A</v>
      </c>
      <c r="I172" s="217" t="e">
        <f>+VLOOKUP('PAA CONSOLIDADO'!Q175,LISTAS!$B$22:$C$25,2,0)</f>
        <v>#N/A</v>
      </c>
      <c r="J172" s="219">
        <f>'PAA CONSOLIDADO'!R175</f>
        <v>0</v>
      </c>
      <c r="K172" s="219">
        <f>+'PAA CONSOLIDADO'!S175</f>
        <v>0</v>
      </c>
      <c r="L172" s="217" t="e">
        <f>+VLOOKUP('PAA CONSOLIDADO'!T175,LISTAS!$B$29:$C$31,2,0)</f>
        <v>#N/A</v>
      </c>
      <c r="M172" s="217" t="e">
        <f>+VLOOKUP('PAA CONSOLIDADO'!U175,LISTAS!$B$36:$C$39,2,0)</f>
        <v>#N/A</v>
      </c>
      <c r="N172" s="217" t="str">
        <f t="shared" si="7"/>
        <v>Unidad de Contratación (1)</v>
      </c>
      <c r="O172" s="217" t="str">
        <f t="shared" si="8"/>
        <v>CO-DC-11001</v>
      </c>
      <c r="P172" s="217">
        <f>+'PAA CONSOLIDADO'!V175</f>
        <v>0</v>
      </c>
      <c r="Q172" s="217">
        <f>+'PAA CONSOLIDADO'!X175</f>
        <v>0</v>
      </c>
      <c r="R172" s="217">
        <f>+'PAA CONSOLIDADO'!Y175</f>
        <v>0</v>
      </c>
    </row>
    <row r="173" spans="1:18" s="217" customFormat="1" x14ac:dyDescent="0.25">
      <c r="A173" s="211">
        <f>+'PAA CONSOLIDADO'!C176</f>
        <v>0</v>
      </c>
      <c r="B173" s="211">
        <f>+'PAA CONSOLIDADO'!I176</f>
        <v>0</v>
      </c>
      <c r="C173" s="217" t="str">
        <f>+CONCATENATE('PAA CONSOLIDADO'!A176,"-",'PAA CONSOLIDADO'!D176,"-",'PAA CONSOLIDADO'!K176)</f>
        <v>--</v>
      </c>
      <c r="D173" s="217" t="e">
        <f>+VLOOKUP('PAA CONSOLIDADO'!L176,LISTAS!$D$4:$E$15,2,0)</f>
        <v>#N/A</v>
      </c>
      <c r="E173" s="217" t="e">
        <f>+VLOOKUP('PAA CONSOLIDADO'!M176,LISTAS!$D$4:$E$15,2,0)</f>
        <v>#N/A</v>
      </c>
      <c r="F173" s="217">
        <f>+'PAA CONSOLIDADO'!O176</f>
        <v>0</v>
      </c>
      <c r="G173" s="217">
        <f t="shared" si="6"/>
        <v>1</v>
      </c>
      <c r="H173" s="217" t="e">
        <f>+VLOOKUP('PAA CONSOLIDADO'!P176,LISTAS!$B$4:$C$17,2,0)</f>
        <v>#N/A</v>
      </c>
      <c r="I173" s="217" t="e">
        <f>+VLOOKUP('PAA CONSOLIDADO'!Q176,LISTAS!$B$22:$C$25,2,0)</f>
        <v>#N/A</v>
      </c>
      <c r="J173" s="219">
        <f>'PAA CONSOLIDADO'!R176</f>
        <v>0</v>
      </c>
      <c r="K173" s="219">
        <f>+'PAA CONSOLIDADO'!S176</f>
        <v>0</v>
      </c>
      <c r="L173" s="217" t="e">
        <f>+VLOOKUP('PAA CONSOLIDADO'!T176,LISTAS!$B$29:$C$31,2,0)</f>
        <v>#N/A</v>
      </c>
      <c r="M173" s="217" t="e">
        <f>+VLOOKUP('PAA CONSOLIDADO'!U176,LISTAS!$B$36:$C$39,2,0)</f>
        <v>#N/A</v>
      </c>
      <c r="N173" s="217" t="str">
        <f t="shared" si="7"/>
        <v>Unidad de Contratación (1)</v>
      </c>
      <c r="O173" s="217" t="str">
        <f t="shared" si="8"/>
        <v>CO-DC-11001</v>
      </c>
      <c r="P173" s="217">
        <f>+'PAA CONSOLIDADO'!V176</f>
        <v>0</v>
      </c>
      <c r="Q173" s="217">
        <f>+'PAA CONSOLIDADO'!X176</f>
        <v>0</v>
      </c>
      <c r="R173" s="217">
        <f>+'PAA CONSOLIDADO'!Y176</f>
        <v>0</v>
      </c>
    </row>
    <row r="174" spans="1:18" s="217" customFormat="1" x14ac:dyDescent="0.25">
      <c r="A174" s="211">
        <f>+'PAA CONSOLIDADO'!C177</f>
        <v>0</v>
      </c>
      <c r="B174" s="211">
        <f>+'PAA CONSOLIDADO'!I177</f>
        <v>0</v>
      </c>
      <c r="C174" s="217" t="str">
        <f>+CONCATENATE('PAA CONSOLIDADO'!A177,"-",'PAA CONSOLIDADO'!D177,"-",'PAA CONSOLIDADO'!K177)</f>
        <v>--</v>
      </c>
      <c r="D174" s="217" t="e">
        <f>+VLOOKUP('PAA CONSOLIDADO'!L177,LISTAS!$D$4:$E$15,2,0)</f>
        <v>#N/A</v>
      </c>
      <c r="E174" s="217" t="e">
        <f>+VLOOKUP('PAA CONSOLIDADO'!M177,LISTAS!$D$4:$E$15,2,0)</f>
        <v>#N/A</v>
      </c>
      <c r="F174" s="217">
        <f>+'PAA CONSOLIDADO'!O177</f>
        <v>0</v>
      </c>
      <c r="G174" s="217">
        <f t="shared" si="6"/>
        <v>1</v>
      </c>
      <c r="H174" s="217" t="e">
        <f>+VLOOKUP('PAA CONSOLIDADO'!P177,LISTAS!$B$4:$C$17,2,0)</f>
        <v>#N/A</v>
      </c>
      <c r="I174" s="217" t="e">
        <f>+VLOOKUP('PAA CONSOLIDADO'!Q177,LISTAS!$B$22:$C$25,2,0)</f>
        <v>#N/A</v>
      </c>
      <c r="J174" s="219">
        <f>'PAA CONSOLIDADO'!R177</f>
        <v>0</v>
      </c>
      <c r="K174" s="219">
        <f>+'PAA CONSOLIDADO'!S177</f>
        <v>0</v>
      </c>
      <c r="L174" s="217" t="e">
        <f>+VLOOKUP('PAA CONSOLIDADO'!T177,LISTAS!$B$29:$C$31,2,0)</f>
        <v>#N/A</v>
      </c>
      <c r="M174" s="217" t="e">
        <f>+VLOOKUP('PAA CONSOLIDADO'!U177,LISTAS!$B$36:$C$39,2,0)</f>
        <v>#N/A</v>
      </c>
      <c r="N174" s="217" t="str">
        <f t="shared" si="7"/>
        <v>Unidad de Contratación (1)</v>
      </c>
      <c r="O174" s="217" t="str">
        <f t="shared" si="8"/>
        <v>CO-DC-11001</v>
      </c>
      <c r="P174" s="217">
        <f>+'PAA CONSOLIDADO'!V177</f>
        <v>0</v>
      </c>
      <c r="Q174" s="217">
        <f>+'PAA CONSOLIDADO'!X177</f>
        <v>0</v>
      </c>
      <c r="R174" s="217">
        <f>+'PAA CONSOLIDADO'!Y177</f>
        <v>0</v>
      </c>
    </row>
    <row r="175" spans="1:18" s="217" customFormat="1" x14ac:dyDescent="0.25">
      <c r="A175" s="211">
        <f>+'PAA CONSOLIDADO'!C178</f>
        <v>0</v>
      </c>
      <c r="B175" s="211">
        <f>+'PAA CONSOLIDADO'!I178</f>
        <v>0</v>
      </c>
      <c r="C175" s="217" t="str">
        <f>+CONCATENATE('PAA CONSOLIDADO'!A178,"-",'PAA CONSOLIDADO'!D178,"-",'PAA CONSOLIDADO'!K178)</f>
        <v>--</v>
      </c>
      <c r="D175" s="217" t="e">
        <f>+VLOOKUP('PAA CONSOLIDADO'!L178,LISTAS!$D$4:$E$15,2,0)</f>
        <v>#N/A</v>
      </c>
      <c r="E175" s="217" t="e">
        <f>+VLOOKUP('PAA CONSOLIDADO'!M178,LISTAS!$D$4:$E$15,2,0)</f>
        <v>#N/A</v>
      </c>
      <c r="F175" s="217">
        <f>+'PAA CONSOLIDADO'!O178</f>
        <v>0</v>
      </c>
      <c r="G175" s="217">
        <f t="shared" si="6"/>
        <v>1</v>
      </c>
      <c r="H175" s="217" t="e">
        <f>+VLOOKUP('PAA CONSOLIDADO'!P178,LISTAS!$B$4:$C$17,2,0)</f>
        <v>#N/A</v>
      </c>
      <c r="I175" s="217" t="e">
        <f>+VLOOKUP('PAA CONSOLIDADO'!Q178,LISTAS!$B$22:$C$25,2,0)</f>
        <v>#N/A</v>
      </c>
      <c r="J175" s="219">
        <f>'PAA CONSOLIDADO'!R178</f>
        <v>0</v>
      </c>
      <c r="K175" s="219">
        <f>+'PAA CONSOLIDADO'!S178</f>
        <v>0</v>
      </c>
      <c r="L175" s="217" t="e">
        <f>+VLOOKUP('PAA CONSOLIDADO'!T178,LISTAS!$B$29:$C$31,2,0)</f>
        <v>#N/A</v>
      </c>
      <c r="M175" s="217" t="e">
        <f>+VLOOKUP('PAA CONSOLIDADO'!U178,LISTAS!$B$36:$C$39,2,0)</f>
        <v>#N/A</v>
      </c>
      <c r="N175" s="217" t="str">
        <f t="shared" si="7"/>
        <v>Unidad de Contratación (1)</v>
      </c>
      <c r="O175" s="217" t="str">
        <f t="shared" si="8"/>
        <v>CO-DC-11001</v>
      </c>
      <c r="P175" s="217">
        <f>+'PAA CONSOLIDADO'!V178</f>
        <v>0</v>
      </c>
      <c r="Q175" s="217">
        <f>+'PAA CONSOLIDADO'!X178</f>
        <v>0</v>
      </c>
      <c r="R175" s="217">
        <f>+'PAA CONSOLIDADO'!Y178</f>
        <v>0</v>
      </c>
    </row>
    <row r="176" spans="1:18" s="217" customFormat="1" x14ac:dyDescent="0.25">
      <c r="A176" s="211">
        <f>+'PAA CONSOLIDADO'!C179</f>
        <v>0</v>
      </c>
      <c r="B176" s="211">
        <f>+'PAA CONSOLIDADO'!I179</f>
        <v>0</v>
      </c>
      <c r="C176" s="217" t="str">
        <f>+CONCATENATE('PAA CONSOLIDADO'!A179,"-",'PAA CONSOLIDADO'!D179,"-",'PAA CONSOLIDADO'!K179)</f>
        <v>--</v>
      </c>
      <c r="D176" s="217" t="e">
        <f>+VLOOKUP('PAA CONSOLIDADO'!L179,LISTAS!$D$4:$E$15,2,0)</f>
        <v>#N/A</v>
      </c>
      <c r="E176" s="217" t="e">
        <f>+VLOOKUP('PAA CONSOLIDADO'!M179,LISTAS!$D$4:$E$15,2,0)</f>
        <v>#N/A</v>
      </c>
      <c r="F176" s="217">
        <f>+'PAA CONSOLIDADO'!O179</f>
        <v>0</v>
      </c>
      <c r="G176" s="217">
        <f t="shared" si="6"/>
        <v>1</v>
      </c>
      <c r="H176" s="217" t="e">
        <f>+VLOOKUP('PAA CONSOLIDADO'!P179,LISTAS!$B$4:$C$17,2,0)</f>
        <v>#N/A</v>
      </c>
      <c r="I176" s="217" t="e">
        <f>+VLOOKUP('PAA CONSOLIDADO'!Q179,LISTAS!$B$22:$C$25,2,0)</f>
        <v>#N/A</v>
      </c>
      <c r="J176" s="219">
        <f>'PAA CONSOLIDADO'!R179</f>
        <v>0</v>
      </c>
      <c r="K176" s="219">
        <f>+'PAA CONSOLIDADO'!S179</f>
        <v>0</v>
      </c>
      <c r="L176" s="217" t="e">
        <f>+VLOOKUP('PAA CONSOLIDADO'!T179,LISTAS!$B$29:$C$31,2,0)</f>
        <v>#N/A</v>
      </c>
      <c r="M176" s="217" t="e">
        <f>+VLOOKUP('PAA CONSOLIDADO'!U179,LISTAS!$B$36:$C$39,2,0)</f>
        <v>#N/A</v>
      </c>
      <c r="N176" s="217" t="str">
        <f t="shared" si="7"/>
        <v>Unidad de Contratación (1)</v>
      </c>
      <c r="O176" s="217" t="str">
        <f t="shared" si="8"/>
        <v>CO-DC-11001</v>
      </c>
      <c r="P176" s="217">
        <f>+'PAA CONSOLIDADO'!V179</f>
        <v>0</v>
      </c>
      <c r="Q176" s="217">
        <f>+'PAA CONSOLIDADO'!X179</f>
        <v>0</v>
      </c>
      <c r="R176" s="217">
        <f>+'PAA CONSOLIDADO'!Y179</f>
        <v>0</v>
      </c>
    </row>
    <row r="177" spans="1:18" s="217" customFormat="1" x14ac:dyDescent="0.25">
      <c r="A177" s="211">
        <f>+'PAA CONSOLIDADO'!C180</f>
        <v>0</v>
      </c>
      <c r="B177" s="211">
        <f>+'PAA CONSOLIDADO'!I180</f>
        <v>0</v>
      </c>
      <c r="C177" s="217" t="str">
        <f>+CONCATENATE('PAA CONSOLIDADO'!A180,"-",'PAA CONSOLIDADO'!D180,"-",'PAA CONSOLIDADO'!K180)</f>
        <v>--</v>
      </c>
      <c r="D177" s="217" t="e">
        <f>+VLOOKUP('PAA CONSOLIDADO'!L180,LISTAS!$D$4:$E$15,2,0)</f>
        <v>#N/A</v>
      </c>
      <c r="E177" s="217" t="e">
        <f>+VLOOKUP('PAA CONSOLIDADO'!M180,LISTAS!$D$4:$E$15,2,0)</f>
        <v>#N/A</v>
      </c>
      <c r="F177" s="217">
        <f>+'PAA CONSOLIDADO'!O180</f>
        <v>0</v>
      </c>
      <c r="G177" s="217">
        <f t="shared" si="6"/>
        <v>1</v>
      </c>
      <c r="H177" s="217" t="e">
        <f>+VLOOKUP('PAA CONSOLIDADO'!P180,LISTAS!$B$4:$C$17,2,0)</f>
        <v>#N/A</v>
      </c>
      <c r="I177" s="217" t="e">
        <f>+VLOOKUP('PAA CONSOLIDADO'!Q180,LISTAS!$B$22:$C$25,2,0)</f>
        <v>#N/A</v>
      </c>
      <c r="J177" s="219">
        <f>'PAA CONSOLIDADO'!R180</f>
        <v>0</v>
      </c>
      <c r="K177" s="219">
        <f>+'PAA CONSOLIDADO'!S180</f>
        <v>0</v>
      </c>
      <c r="L177" s="217" t="e">
        <f>+VLOOKUP('PAA CONSOLIDADO'!T180,LISTAS!$B$29:$C$31,2,0)</f>
        <v>#N/A</v>
      </c>
      <c r="M177" s="217" t="e">
        <f>+VLOOKUP('PAA CONSOLIDADO'!U180,LISTAS!$B$36:$C$39,2,0)</f>
        <v>#N/A</v>
      </c>
      <c r="N177" s="217" t="str">
        <f t="shared" si="7"/>
        <v>Unidad de Contratación (1)</v>
      </c>
      <c r="O177" s="217" t="str">
        <f t="shared" si="8"/>
        <v>CO-DC-11001</v>
      </c>
      <c r="P177" s="217">
        <f>+'PAA CONSOLIDADO'!V180</f>
        <v>0</v>
      </c>
      <c r="Q177" s="217">
        <f>+'PAA CONSOLIDADO'!X180</f>
        <v>0</v>
      </c>
      <c r="R177" s="217">
        <f>+'PAA CONSOLIDADO'!Y180</f>
        <v>0</v>
      </c>
    </row>
    <row r="178" spans="1:18" s="217" customFormat="1" x14ac:dyDescent="0.25">
      <c r="A178" s="211">
        <f>+'PAA CONSOLIDADO'!C181</f>
        <v>0</v>
      </c>
      <c r="B178" s="211">
        <f>+'PAA CONSOLIDADO'!I181</f>
        <v>0</v>
      </c>
      <c r="C178" s="217" t="str">
        <f>+CONCATENATE('PAA CONSOLIDADO'!A181,"-",'PAA CONSOLIDADO'!D181,"-",'PAA CONSOLIDADO'!K181)</f>
        <v>--</v>
      </c>
      <c r="D178" s="217" t="e">
        <f>+VLOOKUP('PAA CONSOLIDADO'!L181,LISTAS!$D$4:$E$15,2,0)</f>
        <v>#N/A</v>
      </c>
      <c r="E178" s="217" t="e">
        <f>+VLOOKUP('PAA CONSOLIDADO'!M181,LISTAS!$D$4:$E$15,2,0)</f>
        <v>#N/A</v>
      </c>
      <c r="F178" s="217">
        <f>+'PAA CONSOLIDADO'!O181</f>
        <v>0</v>
      </c>
      <c r="G178" s="217">
        <f t="shared" si="6"/>
        <v>1</v>
      </c>
      <c r="H178" s="217" t="e">
        <f>+VLOOKUP('PAA CONSOLIDADO'!P181,LISTAS!$B$4:$C$17,2,0)</f>
        <v>#N/A</v>
      </c>
      <c r="I178" s="217" t="e">
        <f>+VLOOKUP('PAA CONSOLIDADO'!Q181,LISTAS!$B$22:$C$25,2,0)</f>
        <v>#N/A</v>
      </c>
      <c r="J178" s="219">
        <f>'PAA CONSOLIDADO'!R181</f>
        <v>0</v>
      </c>
      <c r="K178" s="219">
        <f>+'PAA CONSOLIDADO'!S181</f>
        <v>0</v>
      </c>
      <c r="L178" s="217" t="e">
        <f>+VLOOKUP('PAA CONSOLIDADO'!T181,LISTAS!$B$29:$C$31,2,0)</f>
        <v>#N/A</v>
      </c>
      <c r="M178" s="217" t="e">
        <f>+VLOOKUP('PAA CONSOLIDADO'!U181,LISTAS!$B$36:$C$39,2,0)</f>
        <v>#N/A</v>
      </c>
      <c r="N178" s="217" t="str">
        <f t="shared" si="7"/>
        <v>Unidad de Contratación (1)</v>
      </c>
      <c r="O178" s="217" t="str">
        <f t="shared" si="8"/>
        <v>CO-DC-11001</v>
      </c>
      <c r="P178" s="217">
        <f>+'PAA CONSOLIDADO'!V181</f>
        <v>0</v>
      </c>
      <c r="Q178" s="217">
        <f>+'PAA CONSOLIDADO'!X181</f>
        <v>0</v>
      </c>
      <c r="R178" s="217">
        <f>+'PAA CONSOLIDADO'!Y181</f>
        <v>0</v>
      </c>
    </row>
    <row r="179" spans="1:18" s="217" customFormat="1" x14ac:dyDescent="0.25">
      <c r="A179" s="211">
        <f>+'PAA CONSOLIDADO'!C182</f>
        <v>0</v>
      </c>
      <c r="B179" s="211">
        <f>+'PAA CONSOLIDADO'!I182</f>
        <v>0</v>
      </c>
      <c r="C179" s="217" t="str">
        <f>+CONCATENATE('PAA CONSOLIDADO'!A182,"-",'PAA CONSOLIDADO'!D182,"-",'PAA CONSOLIDADO'!K182)</f>
        <v>--</v>
      </c>
      <c r="D179" s="217" t="e">
        <f>+VLOOKUP('PAA CONSOLIDADO'!L182,LISTAS!$D$4:$E$15,2,0)</f>
        <v>#N/A</v>
      </c>
      <c r="E179" s="217" t="e">
        <f>+VLOOKUP('PAA CONSOLIDADO'!M182,LISTAS!$D$4:$E$15,2,0)</f>
        <v>#N/A</v>
      </c>
      <c r="F179" s="217">
        <f>+'PAA CONSOLIDADO'!O182</f>
        <v>0</v>
      </c>
      <c r="G179" s="217">
        <f t="shared" si="6"/>
        <v>1</v>
      </c>
      <c r="H179" s="217" t="e">
        <f>+VLOOKUP('PAA CONSOLIDADO'!P182,LISTAS!$B$4:$C$17,2,0)</f>
        <v>#N/A</v>
      </c>
      <c r="I179" s="217" t="e">
        <f>+VLOOKUP('PAA CONSOLIDADO'!Q182,LISTAS!$B$22:$C$25,2,0)</f>
        <v>#N/A</v>
      </c>
      <c r="J179" s="219">
        <f>'PAA CONSOLIDADO'!R182</f>
        <v>0</v>
      </c>
      <c r="K179" s="219">
        <f>+'PAA CONSOLIDADO'!S182</f>
        <v>0</v>
      </c>
      <c r="L179" s="217" t="e">
        <f>+VLOOKUP('PAA CONSOLIDADO'!T182,LISTAS!$B$29:$C$31,2,0)</f>
        <v>#N/A</v>
      </c>
      <c r="M179" s="217" t="e">
        <f>+VLOOKUP('PAA CONSOLIDADO'!U182,LISTAS!$B$36:$C$39,2,0)</f>
        <v>#N/A</v>
      </c>
      <c r="N179" s="217" t="str">
        <f t="shared" si="7"/>
        <v>Unidad de Contratación (1)</v>
      </c>
      <c r="O179" s="217" t="str">
        <f t="shared" si="8"/>
        <v>CO-DC-11001</v>
      </c>
      <c r="P179" s="217">
        <f>+'PAA CONSOLIDADO'!V182</f>
        <v>0</v>
      </c>
      <c r="Q179" s="217">
        <f>+'PAA CONSOLIDADO'!X182</f>
        <v>0</v>
      </c>
      <c r="R179" s="217">
        <f>+'PAA CONSOLIDADO'!Y182</f>
        <v>0</v>
      </c>
    </row>
    <row r="180" spans="1:18" s="217" customFormat="1" x14ac:dyDescent="0.25">
      <c r="A180" s="211">
        <f>+'PAA CONSOLIDADO'!C183</f>
        <v>0</v>
      </c>
      <c r="B180" s="211">
        <f>+'PAA CONSOLIDADO'!I183</f>
        <v>0</v>
      </c>
      <c r="C180" s="217" t="str">
        <f>+CONCATENATE('PAA CONSOLIDADO'!A183,"-",'PAA CONSOLIDADO'!D183,"-",'PAA CONSOLIDADO'!K183)</f>
        <v>--</v>
      </c>
      <c r="D180" s="217" t="e">
        <f>+VLOOKUP('PAA CONSOLIDADO'!L183,LISTAS!$D$4:$E$15,2,0)</f>
        <v>#N/A</v>
      </c>
      <c r="E180" s="217" t="e">
        <f>+VLOOKUP('PAA CONSOLIDADO'!M183,LISTAS!$D$4:$E$15,2,0)</f>
        <v>#N/A</v>
      </c>
      <c r="F180" s="217">
        <f>+'PAA CONSOLIDADO'!O183</f>
        <v>0</v>
      </c>
      <c r="G180" s="217">
        <f t="shared" si="6"/>
        <v>1</v>
      </c>
      <c r="H180" s="217" t="e">
        <f>+VLOOKUP('PAA CONSOLIDADO'!P183,LISTAS!$B$4:$C$17,2,0)</f>
        <v>#N/A</v>
      </c>
      <c r="I180" s="217" t="e">
        <f>+VLOOKUP('PAA CONSOLIDADO'!Q183,LISTAS!$B$22:$C$25,2,0)</f>
        <v>#N/A</v>
      </c>
      <c r="J180" s="219">
        <f>'PAA CONSOLIDADO'!R183</f>
        <v>0</v>
      </c>
      <c r="K180" s="219">
        <f>+'PAA CONSOLIDADO'!S183</f>
        <v>0</v>
      </c>
      <c r="L180" s="217" t="e">
        <f>+VLOOKUP('PAA CONSOLIDADO'!T183,LISTAS!$B$29:$C$31,2,0)</f>
        <v>#N/A</v>
      </c>
      <c r="M180" s="217" t="e">
        <f>+VLOOKUP('PAA CONSOLIDADO'!U183,LISTAS!$B$36:$C$39,2,0)</f>
        <v>#N/A</v>
      </c>
      <c r="N180" s="217" t="str">
        <f t="shared" si="7"/>
        <v>Unidad de Contratación (1)</v>
      </c>
      <c r="O180" s="217" t="str">
        <f t="shared" si="8"/>
        <v>CO-DC-11001</v>
      </c>
      <c r="P180" s="217">
        <f>+'PAA CONSOLIDADO'!V183</f>
        <v>0</v>
      </c>
      <c r="Q180" s="217">
        <f>+'PAA CONSOLIDADO'!X183</f>
        <v>0</v>
      </c>
      <c r="R180" s="217">
        <f>+'PAA CONSOLIDADO'!Y183</f>
        <v>0</v>
      </c>
    </row>
    <row r="181" spans="1:18" s="217" customFormat="1" x14ac:dyDescent="0.25">
      <c r="A181" s="211">
        <f>+'PAA CONSOLIDADO'!C184</f>
        <v>0</v>
      </c>
      <c r="B181" s="211">
        <f>+'PAA CONSOLIDADO'!I184</f>
        <v>0</v>
      </c>
      <c r="C181" s="217" t="str">
        <f>+CONCATENATE('PAA CONSOLIDADO'!A184,"-",'PAA CONSOLIDADO'!D184,"-",'PAA CONSOLIDADO'!K184)</f>
        <v>--</v>
      </c>
      <c r="D181" s="217" t="e">
        <f>+VLOOKUP('PAA CONSOLIDADO'!L184,LISTAS!$D$4:$E$15,2,0)</f>
        <v>#N/A</v>
      </c>
      <c r="E181" s="217" t="e">
        <f>+VLOOKUP('PAA CONSOLIDADO'!M184,LISTAS!$D$4:$E$15,2,0)</f>
        <v>#N/A</v>
      </c>
      <c r="F181" s="217">
        <f>+'PAA CONSOLIDADO'!O184</f>
        <v>0</v>
      </c>
      <c r="G181" s="217">
        <f t="shared" si="6"/>
        <v>1</v>
      </c>
      <c r="H181" s="217" t="e">
        <f>+VLOOKUP('PAA CONSOLIDADO'!P184,LISTAS!$B$4:$C$17,2,0)</f>
        <v>#N/A</v>
      </c>
      <c r="I181" s="217" t="e">
        <f>+VLOOKUP('PAA CONSOLIDADO'!Q184,LISTAS!$B$22:$C$25,2,0)</f>
        <v>#N/A</v>
      </c>
      <c r="J181" s="219">
        <f>'PAA CONSOLIDADO'!R184</f>
        <v>0</v>
      </c>
      <c r="K181" s="219">
        <f>+'PAA CONSOLIDADO'!S184</f>
        <v>0</v>
      </c>
      <c r="L181" s="217" t="e">
        <f>+VLOOKUP('PAA CONSOLIDADO'!T184,LISTAS!$B$29:$C$31,2,0)</f>
        <v>#N/A</v>
      </c>
      <c r="M181" s="217" t="e">
        <f>+VLOOKUP('PAA CONSOLIDADO'!U184,LISTAS!$B$36:$C$39,2,0)</f>
        <v>#N/A</v>
      </c>
      <c r="N181" s="217" t="str">
        <f t="shared" si="7"/>
        <v>Unidad de Contratación (1)</v>
      </c>
      <c r="O181" s="217" t="str">
        <f t="shared" si="8"/>
        <v>CO-DC-11001</v>
      </c>
      <c r="P181" s="217">
        <f>+'PAA CONSOLIDADO'!V184</f>
        <v>0</v>
      </c>
      <c r="Q181" s="217">
        <f>+'PAA CONSOLIDADO'!X184</f>
        <v>0</v>
      </c>
      <c r="R181" s="217">
        <f>+'PAA CONSOLIDADO'!Y184</f>
        <v>0</v>
      </c>
    </row>
    <row r="182" spans="1:18" s="217" customFormat="1" x14ac:dyDescent="0.25">
      <c r="A182" s="211">
        <f>+'PAA CONSOLIDADO'!C185</f>
        <v>0</v>
      </c>
      <c r="B182" s="211">
        <f>+'PAA CONSOLIDADO'!I185</f>
        <v>0</v>
      </c>
      <c r="C182" s="217" t="str">
        <f>+CONCATENATE('PAA CONSOLIDADO'!A185,"-",'PAA CONSOLIDADO'!D185,"-",'PAA CONSOLIDADO'!K185)</f>
        <v>--</v>
      </c>
      <c r="D182" s="217" t="e">
        <f>+VLOOKUP('PAA CONSOLIDADO'!L185,LISTAS!$D$4:$E$15,2,0)</f>
        <v>#N/A</v>
      </c>
      <c r="E182" s="217" t="e">
        <f>+VLOOKUP('PAA CONSOLIDADO'!M185,LISTAS!$D$4:$E$15,2,0)</f>
        <v>#N/A</v>
      </c>
      <c r="F182" s="217">
        <f>+'PAA CONSOLIDADO'!O185</f>
        <v>0</v>
      </c>
      <c r="G182" s="217">
        <f t="shared" si="6"/>
        <v>1</v>
      </c>
      <c r="H182" s="217" t="e">
        <f>+VLOOKUP('PAA CONSOLIDADO'!P185,LISTAS!$B$4:$C$17,2,0)</f>
        <v>#N/A</v>
      </c>
      <c r="I182" s="217" t="e">
        <f>+VLOOKUP('PAA CONSOLIDADO'!Q185,LISTAS!$B$22:$C$25,2,0)</f>
        <v>#N/A</v>
      </c>
      <c r="J182" s="219">
        <f>'PAA CONSOLIDADO'!R185</f>
        <v>0</v>
      </c>
      <c r="K182" s="219">
        <f>+'PAA CONSOLIDADO'!S185</f>
        <v>0</v>
      </c>
      <c r="L182" s="217" t="e">
        <f>+VLOOKUP('PAA CONSOLIDADO'!T185,LISTAS!$B$29:$C$31,2,0)</f>
        <v>#N/A</v>
      </c>
      <c r="M182" s="217" t="e">
        <f>+VLOOKUP('PAA CONSOLIDADO'!U185,LISTAS!$B$36:$C$39,2,0)</f>
        <v>#N/A</v>
      </c>
      <c r="N182" s="217" t="str">
        <f t="shared" si="7"/>
        <v>Unidad de Contratación (1)</v>
      </c>
      <c r="O182" s="217" t="str">
        <f t="shared" si="8"/>
        <v>CO-DC-11001</v>
      </c>
      <c r="P182" s="217">
        <f>+'PAA CONSOLIDADO'!V185</f>
        <v>0</v>
      </c>
      <c r="Q182" s="217">
        <f>+'PAA CONSOLIDADO'!X185</f>
        <v>0</v>
      </c>
      <c r="R182" s="217">
        <f>+'PAA CONSOLIDADO'!Y185</f>
        <v>0</v>
      </c>
    </row>
    <row r="183" spans="1:18" s="217" customFormat="1" x14ac:dyDescent="0.25">
      <c r="A183" s="211">
        <f>+'PAA CONSOLIDADO'!C186</f>
        <v>0</v>
      </c>
      <c r="B183" s="211">
        <f>+'PAA CONSOLIDADO'!I186</f>
        <v>0</v>
      </c>
      <c r="C183" s="217" t="str">
        <f>+CONCATENATE('PAA CONSOLIDADO'!A186,"-",'PAA CONSOLIDADO'!D186,"-",'PAA CONSOLIDADO'!K186)</f>
        <v>--</v>
      </c>
      <c r="D183" s="217" t="e">
        <f>+VLOOKUP('PAA CONSOLIDADO'!L186,LISTAS!$D$4:$E$15,2,0)</f>
        <v>#N/A</v>
      </c>
      <c r="E183" s="217" t="e">
        <f>+VLOOKUP('PAA CONSOLIDADO'!M186,LISTAS!$D$4:$E$15,2,0)</f>
        <v>#N/A</v>
      </c>
      <c r="F183" s="217">
        <f>+'PAA CONSOLIDADO'!O186</f>
        <v>0</v>
      </c>
      <c r="G183" s="217">
        <f t="shared" si="6"/>
        <v>1</v>
      </c>
      <c r="H183" s="217" t="e">
        <f>+VLOOKUP('PAA CONSOLIDADO'!P186,LISTAS!$B$4:$C$17,2,0)</f>
        <v>#N/A</v>
      </c>
      <c r="I183" s="217" t="e">
        <f>+VLOOKUP('PAA CONSOLIDADO'!Q186,LISTAS!$B$22:$C$25,2,0)</f>
        <v>#N/A</v>
      </c>
      <c r="J183" s="219">
        <f>'PAA CONSOLIDADO'!R186</f>
        <v>0</v>
      </c>
      <c r="K183" s="219">
        <f>+'PAA CONSOLIDADO'!S186</f>
        <v>0</v>
      </c>
      <c r="L183" s="217" t="e">
        <f>+VLOOKUP('PAA CONSOLIDADO'!T186,LISTAS!$B$29:$C$31,2,0)</f>
        <v>#N/A</v>
      </c>
      <c r="M183" s="217" t="e">
        <f>+VLOOKUP('PAA CONSOLIDADO'!U186,LISTAS!$B$36:$C$39,2,0)</f>
        <v>#N/A</v>
      </c>
      <c r="N183" s="217" t="str">
        <f t="shared" si="7"/>
        <v>Unidad de Contratación (1)</v>
      </c>
      <c r="O183" s="217" t="str">
        <f t="shared" si="8"/>
        <v>CO-DC-11001</v>
      </c>
      <c r="P183" s="217">
        <f>+'PAA CONSOLIDADO'!V186</f>
        <v>0</v>
      </c>
      <c r="Q183" s="217">
        <f>+'PAA CONSOLIDADO'!X186</f>
        <v>0</v>
      </c>
      <c r="R183" s="217">
        <f>+'PAA CONSOLIDADO'!Y186</f>
        <v>0</v>
      </c>
    </row>
    <row r="184" spans="1:18" s="217" customFormat="1" x14ac:dyDescent="0.25">
      <c r="A184" s="211">
        <f>+'PAA CONSOLIDADO'!C187</f>
        <v>0</v>
      </c>
      <c r="B184" s="211">
        <f>+'PAA CONSOLIDADO'!I187</f>
        <v>0</v>
      </c>
      <c r="C184" s="217" t="str">
        <f>+CONCATENATE('PAA CONSOLIDADO'!A187,"-",'PAA CONSOLIDADO'!D187,"-",'PAA CONSOLIDADO'!K187)</f>
        <v>--</v>
      </c>
      <c r="D184" s="217" t="e">
        <f>+VLOOKUP('PAA CONSOLIDADO'!L187,LISTAS!$D$4:$E$15,2,0)</f>
        <v>#N/A</v>
      </c>
      <c r="E184" s="217" t="e">
        <f>+VLOOKUP('PAA CONSOLIDADO'!M187,LISTAS!$D$4:$E$15,2,0)</f>
        <v>#N/A</v>
      </c>
      <c r="F184" s="217">
        <f>+'PAA CONSOLIDADO'!O187</f>
        <v>0</v>
      </c>
      <c r="G184" s="217">
        <f t="shared" si="6"/>
        <v>1</v>
      </c>
      <c r="H184" s="217" t="e">
        <f>+VLOOKUP('PAA CONSOLIDADO'!P187,LISTAS!$B$4:$C$17,2,0)</f>
        <v>#N/A</v>
      </c>
      <c r="I184" s="217" t="e">
        <f>+VLOOKUP('PAA CONSOLIDADO'!Q187,LISTAS!$B$22:$C$25,2,0)</f>
        <v>#N/A</v>
      </c>
      <c r="J184" s="219">
        <f>'PAA CONSOLIDADO'!R187</f>
        <v>0</v>
      </c>
      <c r="K184" s="219">
        <f>+'PAA CONSOLIDADO'!S187</f>
        <v>0</v>
      </c>
      <c r="L184" s="217" t="e">
        <f>+VLOOKUP('PAA CONSOLIDADO'!T187,LISTAS!$B$29:$C$31,2,0)</f>
        <v>#N/A</v>
      </c>
      <c r="M184" s="217" t="e">
        <f>+VLOOKUP('PAA CONSOLIDADO'!U187,LISTAS!$B$36:$C$39,2,0)</f>
        <v>#N/A</v>
      </c>
      <c r="N184" s="217" t="str">
        <f t="shared" si="7"/>
        <v>Unidad de Contratación (1)</v>
      </c>
      <c r="O184" s="217" t="str">
        <f t="shared" si="8"/>
        <v>CO-DC-11001</v>
      </c>
      <c r="P184" s="217">
        <f>+'PAA CONSOLIDADO'!V187</f>
        <v>0</v>
      </c>
      <c r="Q184" s="217">
        <f>+'PAA CONSOLIDADO'!X187</f>
        <v>0</v>
      </c>
      <c r="R184" s="217">
        <f>+'PAA CONSOLIDADO'!Y187</f>
        <v>0</v>
      </c>
    </row>
    <row r="185" spans="1:18" s="217" customFormat="1" x14ac:dyDescent="0.25">
      <c r="A185" s="211">
        <f>+'PAA CONSOLIDADO'!C188</f>
        <v>0</v>
      </c>
      <c r="B185" s="211">
        <f>+'PAA CONSOLIDADO'!I188</f>
        <v>0</v>
      </c>
      <c r="C185" s="217" t="str">
        <f>+CONCATENATE('PAA CONSOLIDADO'!A188,"-",'PAA CONSOLIDADO'!D188,"-",'PAA CONSOLIDADO'!K188)</f>
        <v>--</v>
      </c>
      <c r="D185" s="217" t="e">
        <f>+VLOOKUP('PAA CONSOLIDADO'!L188,LISTAS!$D$4:$E$15,2,0)</f>
        <v>#N/A</v>
      </c>
      <c r="E185" s="217" t="e">
        <f>+VLOOKUP('PAA CONSOLIDADO'!M188,LISTAS!$D$4:$E$15,2,0)</f>
        <v>#N/A</v>
      </c>
      <c r="F185" s="217">
        <f>+'PAA CONSOLIDADO'!O188</f>
        <v>0</v>
      </c>
      <c r="G185" s="217">
        <f t="shared" si="6"/>
        <v>1</v>
      </c>
      <c r="H185" s="217" t="e">
        <f>+VLOOKUP('PAA CONSOLIDADO'!P188,LISTAS!$B$4:$C$17,2,0)</f>
        <v>#N/A</v>
      </c>
      <c r="I185" s="217" t="e">
        <f>+VLOOKUP('PAA CONSOLIDADO'!Q188,LISTAS!$B$22:$C$25,2,0)</f>
        <v>#N/A</v>
      </c>
      <c r="J185" s="219">
        <f>'PAA CONSOLIDADO'!R188</f>
        <v>0</v>
      </c>
      <c r="K185" s="219">
        <f>+'PAA CONSOLIDADO'!S188</f>
        <v>0</v>
      </c>
      <c r="L185" s="217" t="e">
        <f>+VLOOKUP('PAA CONSOLIDADO'!T188,LISTAS!$B$29:$C$31,2,0)</f>
        <v>#N/A</v>
      </c>
      <c r="M185" s="217" t="e">
        <f>+VLOOKUP('PAA CONSOLIDADO'!U188,LISTAS!$B$36:$C$39,2,0)</f>
        <v>#N/A</v>
      </c>
      <c r="N185" s="217" t="str">
        <f t="shared" si="7"/>
        <v>Unidad de Contratación (1)</v>
      </c>
      <c r="O185" s="217" t="str">
        <f t="shared" si="8"/>
        <v>CO-DC-11001</v>
      </c>
      <c r="P185" s="217">
        <f>+'PAA CONSOLIDADO'!V188</f>
        <v>0</v>
      </c>
      <c r="Q185" s="217">
        <f>+'PAA CONSOLIDADO'!X188</f>
        <v>0</v>
      </c>
      <c r="R185" s="217">
        <f>+'PAA CONSOLIDADO'!Y188</f>
        <v>0</v>
      </c>
    </row>
    <row r="186" spans="1:18" s="217" customFormat="1" x14ac:dyDescent="0.25">
      <c r="A186" s="211">
        <f>+'PAA CONSOLIDADO'!C189</f>
        <v>0</v>
      </c>
      <c r="B186" s="211">
        <f>+'PAA CONSOLIDADO'!I189</f>
        <v>0</v>
      </c>
      <c r="C186" s="217" t="str">
        <f>+CONCATENATE('PAA CONSOLIDADO'!A189,"-",'PAA CONSOLIDADO'!D189,"-",'PAA CONSOLIDADO'!K189)</f>
        <v>--</v>
      </c>
      <c r="D186" s="217" t="e">
        <f>+VLOOKUP('PAA CONSOLIDADO'!L189,LISTAS!$D$4:$E$15,2,0)</f>
        <v>#N/A</v>
      </c>
      <c r="E186" s="217" t="e">
        <f>+VLOOKUP('PAA CONSOLIDADO'!M189,LISTAS!$D$4:$E$15,2,0)</f>
        <v>#N/A</v>
      </c>
      <c r="F186" s="217">
        <f>+'PAA CONSOLIDADO'!O189</f>
        <v>0</v>
      </c>
      <c r="G186" s="217">
        <f t="shared" si="6"/>
        <v>1</v>
      </c>
      <c r="H186" s="217" t="e">
        <f>+VLOOKUP('PAA CONSOLIDADO'!P189,LISTAS!$B$4:$C$17,2,0)</f>
        <v>#N/A</v>
      </c>
      <c r="I186" s="217" t="e">
        <f>+VLOOKUP('PAA CONSOLIDADO'!Q189,LISTAS!$B$22:$C$25,2,0)</f>
        <v>#N/A</v>
      </c>
      <c r="J186" s="219">
        <f>'PAA CONSOLIDADO'!R189</f>
        <v>0</v>
      </c>
      <c r="K186" s="219">
        <f>+'PAA CONSOLIDADO'!S189</f>
        <v>0</v>
      </c>
      <c r="L186" s="217" t="e">
        <f>+VLOOKUP('PAA CONSOLIDADO'!T189,LISTAS!$B$29:$C$31,2,0)</f>
        <v>#N/A</v>
      </c>
      <c r="M186" s="217" t="e">
        <f>+VLOOKUP('PAA CONSOLIDADO'!U189,LISTAS!$B$36:$C$39,2,0)</f>
        <v>#N/A</v>
      </c>
      <c r="N186" s="217" t="str">
        <f t="shared" si="7"/>
        <v>Unidad de Contratación (1)</v>
      </c>
      <c r="O186" s="217" t="str">
        <f t="shared" si="8"/>
        <v>CO-DC-11001</v>
      </c>
      <c r="P186" s="217">
        <f>+'PAA CONSOLIDADO'!V189</f>
        <v>0</v>
      </c>
      <c r="Q186" s="217">
        <f>+'PAA CONSOLIDADO'!X189</f>
        <v>0</v>
      </c>
      <c r="R186" s="217">
        <f>+'PAA CONSOLIDADO'!Y189</f>
        <v>0</v>
      </c>
    </row>
    <row r="187" spans="1:18" s="217" customFormat="1" x14ac:dyDescent="0.25">
      <c r="A187" s="211">
        <f>+'PAA CONSOLIDADO'!C190</f>
        <v>0</v>
      </c>
      <c r="B187" s="211">
        <f>+'PAA CONSOLIDADO'!I190</f>
        <v>0</v>
      </c>
      <c r="C187" s="217" t="str">
        <f>+CONCATENATE('PAA CONSOLIDADO'!A190,"-",'PAA CONSOLIDADO'!D190,"-",'PAA CONSOLIDADO'!K190)</f>
        <v>--</v>
      </c>
      <c r="D187" s="217" t="e">
        <f>+VLOOKUP('PAA CONSOLIDADO'!L190,LISTAS!$D$4:$E$15,2,0)</f>
        <v>#N/A</v>
      </c>
      <c r="E187" s="217" t="e">
        <f>+VLOOKUP('PAA CONSOLIDADO'!M190,LISTAS!$D$4:$E$15,2,0)</f>
        <v>#N/A</v>
      </c>
      <c r="F187" s="217">
        <f>+'PAA CONSOLIDADO'!O190</f>
        <v>0</v>
      </c>
      <c r="G187" s="217">
        <f t="shared" si="6"/>
        <v>1</v>
      </c>
      <c r="H187" s="217" t="e">
        <f>+VLOOKUP('PAA CONSOLIDADO'!P190,LISTAS!$B$4:$C$17,2,0)</f>
        <v>#N/A</v>
      </c>
      <c r="I187" s="217" t="e">
        <f>+VLOOKUP('PAA CONSOLIDADO'!Q190,LISTAS!$B$22:$C$25,2,0)</f>
        <v>#N/A</v>
      </c>
      <c r="J187" s="219">
        <f>'PAA CONSOLIDADO'!R190</f>
        <v>0</v>
      </c>
      <c r="K187" s="219">
        <f>+'PAA CONSOLIDADO'!S190</f>
        <v>0</v>
      </c>
      <c r="L187" s="217" t="e">
        <f>+VLOOKUP('PAA CONSOLIDADO'!T190,LISTAS!$B$29:$C$31,2,0)</f>
        <v>#N/A</v>
      </c>
      <c r="M187" s="217" t="e">
        <f>+VLOOKUP('PAA CONSOLIDADO'!U190,LISTAS!$B$36:$C$39,2,0)</f>
        <v>#N/A</v>
      </c>
      <c r="N187" s="217" t="str">
        <f t="shared" si="7"/>
        <v>Unidad de Contratación (1)</v>
      </c>
      <c r="O187" s="217" t="str">
        <f t="shared" si="8"/>
        <v>CO-DC-11001</v>
      </c>
      <c r="P187" s="217">
        <f>+'PAA CONSOLIDADO'!V190</f>
        <v>0</v>
      </c>
      <c r="Q187" s="217">
        <f>+'PAA CONSOLIDADO'!X190</f>
        <v>0</v>
      </c>
      <c r="R187" s="217">
        <f>+'PAA CONSOLIDADO'!Y190</f>
        <v>0</v>
      </c>
    </row>
    <row r="188" spans="1:18" s="217" customFormat="1" x14ac:dyDescent="0.25">
      <c r="A188" s="211">
        <f>+'PAA CONSOLIDADO'!C191</f>
        <v>0</v>
      </c>
      <c r="B188" s="211">
        <f>+'PAA CONSOLIDADO'!I191</f>
        <v>0</v>
      </c>
      <c r="C188" s="217" t="str">
        <f>+CONCATENATE('PAA CONSOLIDADO'!A191,"-",'PAA CONSOLIDADO'!D191,"-",'PAA CONSOLIDADO'!K191)</f>
        <v>--</v>
      </c>
      <c r="D188" s="217" t="e">
        <f>+VLOOKUP('PAA CONSOLIDADO'!L191,LISTAS!$D$4:$E$15,2,0)</f>
        <v>#N/A</v>
      </c>
      <c r="E188" s="217" t="e">
        <f>+VLOOKUP('PAA CONSOLIDADO'!M191,LISTAS!$D$4:$E$15,2,0)</f>
        <v>#N/A</v>
      </c>
      <c r="F188" s="217">
        <f>+'PAA CONSOLIDADO'!O191</f>
        <v>0</v>
      </c>
      <c r="G188" s="217">
        <f t="shared" si="6"/>
        <v>1</v>
      </c>
      <c r="H188" s="217" t="e">
        <f>+VLOOKUP('PAA CONSOLIDADO'!P191,LISTAS!$B$4:$C$17,2,0)</f>
        <v>#N/A</v>
      </c>
      <c r="I188" s="217" t="e">
        <f>+VLOOKUP('PAA CONSOLIDADO'!Q191,LISTAS!$B$22:$C$25,2,0)</f>
        <v>#N/A</v>
      </c>
      <c r="J188" s="219">
        <f>'PAA CONSOLIDADO'!R191</f>
        <v>0</v>
      </c>
      <c r="K188" s="219">
        <f>+'PAA CONSOLIDADO'!S191</f>
        <v>0</v>
      </c>
      <c r="L188" s="217" t="e">
        <f>+VLOOKUP('PAA CONSOLIDADO'!T191,LISTAS!$B$29:$C$31,2,0)</f>
        <v>#N/A</v>
      </c>
      <c r="M188" s="217" t="e">
        <f>+VLOOKUP('PAA CONSOLIDADO'!U191,LISTAS!$B$36:$C$39,2,0)</f>
        <v>#N/A</v>
      </c>
      <c r="N188" s="217" t="str">
        <f t="shared" si="7"/>
        <v>Unidad de Contratación (1)</v>
      </c>
      <c r="O188" s="217" t="str">
        <f t="shared" si="8"/>
        <v>CO-DC-11001</v>
      </c>
      <c r="P188" s="217">
        <f>+'PAA CONSOLIDADO'!V191</f>
        <v>0</v>
      </c>
      <c r="Q188" s="217">
        <f>+'PAA CONSOLIDADO'!X191</f>
        <v>0</v>
      </c>
      <c r="R188" s="217">
        <f>+'PAA CONSOLIDADO'!Y191</f>
        <v>0</v>
      </c>
    </row>
    <row r="189" spans="1:18" s="217" customFormat="1" x14ac:dyDescent="0.25">
      <c r="A189" s="211">
        <f>+'PAA CONSOLIDADO'!C192</f>
        <v>0</v>
      </c>
      <c r="B189" s="211">
        <f>+'PAA CONSOLIDADO'!I192</f>
        <v>0</v>
      </c>
      <c r="C189" s="217" t="str">
        <f>+CONCATENATE('PAA CONSOLIDADO'!A192,"-",'PAA CONSOLIDADO'!D192,"-",'PAA CONSOLIDADO'!K192)</f>
        <v>--</v>
      </c>
      <c r="D189" s="217" t="e">
        <f>+VLOOKUP('PAA CONSOLIDADO'!L192,LISTAS!$D$4:$E$15,2,0)</f>
        <v>#N/A</v>
      </c>
      <c r="E189" s="217" t="e">
        <f>+VLOOKUP('PAA CONSOLIDADO'!M192,LISTAS!$D$4:$E$15,2,0)</f>
        <v>#N/A</v>
      </c>
      <c r="F189" s="217">
        <f>+'PAA CONSOLIDADO'!O192</f>
        <v>0</v>
      </c>
      <c r="G189" s="217">
        <f t="shared" si="6"/>
        <v>1</v>
      </c>
      <c r="H189" s="217" t="e">
        <f>+VLOOKUP('PAA CONSOLIDADO'!P192,LISTAS!$B$4:$C$17,2,0)</f>
        <v>#N/A</v>
      </c>
      <c r="I189" s="217" t="e">
        <f>+VLOOKUP('PAA CONSOLIDADO'!Q192,LISTAS!$B$22:$C$25,2,0)</f>
        <v>#N/A</v>
      </c>
      <c r="J189" s="219">
        <f>'PAA CONSOLIDADO'!R192</f>
        <v>0</v>
      </c>
      <c r="K189" s="219">
        <f>+'PAA CONSOLIDADO'!S192</f>
        <v>0</v>
      </c>
      <c r="L189" s="217" t="e">
        <f>+VLOOKUP('PAA CONSOLIDADO'!T192,LISTAS!$B$29:$C$31,2,0)</f>
        <v>#N/A</v>
      </c>
      <c r="M189" s="217" t="e">
        <f>+VLOOKUP('PAA CONSOLIDADO'!U192,LISTAS!$B$36:$C$39,2,0)</f>
        <v>#N/A</v>
      </c>
      <c r="N189" s="217" t="str">
        <f t="shared" si="7"/>
        <v>Unidad de Contratación (1)</v>
      </c>
      <c r="O189" s="217" t="str">
        <f t="shared" si="8"/>
        <v>CO-DC-11001</v>
      </c>
      <c r="P189" s="217">
        <f>+'PAA CONSOLIDADO'!V192</f>
        <v>0</v>
      </c>
      <c r="Q189" s="217">
        <f>+'PAA CONSOLIDADO'!X192</f>
        <v>0</v>
      </c>
      <c r="R189" s="217">
        <f>+'PAA CONSOLIDADO'!Y192</f>
        <v>0</v>
      </c>
    </row>
    <row r="190" spans="1:18" s="217" customFormat="1" x14ac:dyDescent="0.25">
      <c r="A190" s="211">
        <f>+'PAA CONSOLIDADO'!C193</f>
        <v>0</v>
      </c>
      <c r="B190" s="211">
        <f>+'PAA CONSOLIDADO'!I193</f>
        <v>0</v>
      </c>
      <c r="C190" s="217" t="str">
        <f>+CONCATENATE('PAA CONSOLIDADO'!A193,"-",'PAA CONSOLIDADO'!D193,"-",'PAA CONSOLIDADO'!K193)</f>
        <v>--</v>
      </c>
      <c r="D190" s="217" t="e">
        <f>+VLOOKUP('PAA CONSOLIDADO'!L193,LISTAS!$D$4:$E$15,2,0)</f>
        <v>#N/A</v>
      </c>
      <c r="E190" s="217" t="e">
        <f>+VLOOKUP('PAA CONSOLIDADO'!M193,LISTAS!$D$4:$E$15,2,0)</f>
        <v>#N/A</v>
      </c>
      <c r="F190" s="217">
        <f>+'PAA CONSOLIDADO'!O193</f>
        <v>0</v>
      </c>
      <c r="G190" s="217">
        <f t="shared" si="6"/>
        <v>1</v>
      </c>
      <c r="H190" s="217" t="e">
        <f>+VLOOKUP('PAA CONSOLIDADO'!P193,LISTAS!$B$4:$C$17,2,0)</f>
        <v>#N/A</v>
      </c>
      <c r="I190" s="217" t="e">
        <f>+VLOOKUP('PAA CONSOLIDADO'!Q193,LISTAS!$B$22:$C$25,2,0)</f>
        <v>#N/A</v>
      </c>
      <c r="J190" s="219">
        <f>'PAA CONSOLIDADO'!R193</f>
        <v>0</v>
      </c>
      <c r="K190" s="219">
        <f>+'PAA CONSOLIDADO'!S193</f>
        <v>0</v>
      </c>
      <c r="L190" s="217" t="e">
        <f>+VLOOKUP('PAA CONSOLIDADO'!T193,LISTAS!$B$29:$C$31,2,0)</f>
        <v>#N/A</v>
      </c>
      <c r="M190" s="217" t="e">
        <f>+VLOOKUP('PAA CONSOLIDADO'!U193,LISTAS!$B$36:$C$39,2,0)</f>
        <v>#N/A</v>
      </c>
      <c r="N190" s="217" t="str">
        <f t="shared" si="7"/>
        <v>Unidad de Contratación (1)</v>
      </c>
      <c r="O190" s="217" t="str">
        <f t="shared" si="8"/>
        <v>CO-DC-11001</v>
      </c>
      <c r="P190" s="217">
        <f>+'PAA CONSOLIDADO'!V193</f>
        <v>0</v>
      </c>
      <c r="Q190" s="217">
        <f>+'PAA CONSOLIDADO'!X193</f>
        <v>0</v>
      </c>
      <c r="R190" s="217">
        <f>+'PAA CONSOLIDADO'!Y193</f>
        <v>0</v>
      </c>
    </row>
    <row r="191" spans="1:18" s="217" customFormat="1" x14ac:dyDescent="0.25">
      <c r="A191" s="211">
        <f>+'PAA CONSOLIDADO'!C194</f>
        <v>0</v>
      </c>
      <c r="B191" s="211">
        <f>+'PAA CONSOLIDADO'!I194</f>
        <v>0</v>
      </c>
      <c r="C191" s="217" t="str">
        <f>+CONCATENATE('PAA CONSOLIDADO'!A194,"-",'PAA CONSOLIDADO'!D194,"-",'PAA CONSOLIDADO'!K194)</f>
        <v>--</v>
      </c>
      <c r="D191" s="217" t="e">
        <f>+VLOOKUP('PAA CONSOLIDADO'!L194,LISTAS!$D$4:$E$15,2,0)</f>
        <v>#N/A</v>
      </c>
      <c r="E191" s="217" t="e">
        <f>+VLOOKUP('PAA CONSOLIDADO'!M194,LISTAS!$D$4:$E$15,2,0)</f>
        <v>#N/A</v>
      </c>
      <c r="F191" s="217">
        <f>+'PAA CONSOLIDADO'!O194</f>
        <v>0</v>
      </c>
      <c r="G191" s="217">
        <f t="shared" si="6"/>
        <v>1</v>
      </c>
      <c r="H191" s="217" t="e">
        <f>+VLOOKUP('PAA CONSOLIDADO'!P194,LISTAS!$B$4:$C$17,2,0)</f>
        <v>#N/A</v>
      </c>
      <c r="I191" s="217" t="e">
        <f>+VLOOKUP('PAA CONSOLIDADO'!Q194,LISTAS!$B$22:$C$25,2,0)</f>
        <v>#N/A</v>
      </c>
      <c r="J191" s="219">
        <f>'PAA CONSOLIDADO'!R194</f>
        <v>0</v>
      </c>
      <c r="K191" s="219">
        <f>+'PAA CONSOLIDADO'!S194</f>
        <v>0</v>
      </c>
      <c r="L191" s="217" t="e">
        <f>+VLOOKUP('PAA CONSOLIDADO'!T194,LISTAS!$B$29:$C$31,2,0)</f>
        <v>#N/A</v>
      </c>
      <c r="M191" s="217" t="e">
        <f>+VLOOKUP('PAA CONSOLIDADO'!U194,LISTAS!$B$36:$C$39,2,0)</f>
        <v>#N/A</v>
      </c>
      <c r="N191" s="217" t="str">
        <f t="shared" si="7"/>
        <v>Unidad de Contratación (1)</v>
      </c>
      <c r="O191" s="217" t="str">
        <f t="shared" si="8"/>
        <v>CO-DC-11001</v>
      </c>
      <c r="P191" s="217">
        <f>+'PAA CONSOLIDADO'!V194</f>
        <v>0</v>
      </c>
      <c r="Q191" s="217">
        <f>+'PAA CONSOLIDADO'!X194</f>
        <v>0</v>
      </c>
      <c r="R191" s="217">
        <f>+'PAA CONSOLIDADO'!Y194</f>
        <v>0</v>
      </c>
    </row>
    <row r="192" spans="1:18" s="217" customFormat="1" x14ac:dyDescent="0.25">
      <c r="A192" s="211">
        <f>+'PAA CONSOLIDADO'!C195</f>
        <v>0</v>
      </c>
      <c r="B192" s="211">
        <f>+'PAA CONSOLIDADO'!I195</f>
        <v>0</v>
      </c>
      <c r="C192" s="217" t="str">
        <f>+CONCATENATE('PAA CONSOLIDADO'!A195,"-",'PAA CONSOLIDADO'!D195,"-",'PAA CONSOLIDADO'!K195)</f>
        <v>--</v>
      </c>
      <c r="D192" s="217" t="e">
        <f>+VLOOKUP('PAA CONSOLIDADO'!L195,LISTAS!$D$4:$E$15,2,0)</f>
        <v>#N/A</v>
      </c>
      <c r="E192" s="217" t="e">
        <f>+VLOOKUP('PAA CONSOLIDADO'!M195,LISTAS!$D$4:$E$15,2,0)</f>
        <v>#N/A</v>
      </c>
      <c r="F192" s="217">
        <f>+'PAA CONSOLIDADO'!O195</f>
        <v>0</v>
      </c>
      <c r="G192" s="217">
        <f t="shared" si="6"/>
        <v>1</v>
      </c>
      <c r="H192" s="217" t="e">
        <f>+VLOOKUP('PAA CONSOLIDADO'!P195,LISTAS!$B$4:$C$17,2,0)</f>
        <v>#N/A</v>
      </c>
      <c r="I192" s="217" t="e">
        <f>+VLOOKUP('PAA CONSOLIDADO'!Q195,LISTAS!$B$22:$C$25,2,0)</f>
        <v>#N/A</v>
      </c>
      <c r="J192" s="219">
        <f>'PAA CONSOLIDADO'!R195</f>
        <v>0</v>
      </c>
      <c r="K192" s="219">
        <f>+'PAA CONSOLIDADO'!S195</f>
        <v>0</v>
      </c>
      <c r="L192" s="217" t="e">
        <f>+VLOOKUP('PAA CONSOLIDADO'!T195,LISTAS!$B$29:$C$31,2,0)</f>
        <v>#N/A</v>
      </c>
      <c r="M192" s="217" t="e">
        <f>+VLOOKUP('PAA CONSOLIDADO'!U195,LISTAS!$B$36:$C$39,2,0)</f>
        <v>#N/A</v>
      </c>
      <c r="N192" s="217" t="str">
        <f t="shared" si="7"/>
        <v>Unidad de Contratación (1)</v>
      </c>
      <c r="O192" s="217" t="str">
        <f t="shared" si="8"/>
        <v>CO-DC-11001</v>
      </c>
      <c r="P192" s="217">
        <f>+'PAA CONSOLIDADO'!V195</f>
        <v>0</v>
      </c>
      <c r="Q192" s="217">
        <f>+'PAA CONSOLIDADO'!X195</f>
        <v>0</v>
      </c>
      <c r="R192" s="217">
        <f>+'PAA CONSOLIDADO'!Y195</f>
        <v>0</v>
      </c>
    </row>
    <row r="193" spans="1:18" s="217" customFormat="1" x14ac:dyDescent="0.25">
      <c r="A193" s="211">
        <f>+'PAA CONSOLIDADO'!C196</f>
        <v>0</v>
      </c>
      <c r="B193" s="211">
        <f>+'PAA CONSOLIDADO'!I196</f>
        <v>0</v>
      </c>
      <c r="C193" s="217" t="str">
        <f>+CONCATENATE('PAA CONSOLIDADO'!A196,"-",'PAA CONSOLIDADO'!D196,"-",'PAA CONSOLIDADO'!K196)</f>
        <v>--</v>
      </c>
      <c r="D193" s="217" t="e">
        <f>+VLOOKUP('PAA CONSOLIDADO'!L196,LISTAS!$D$4:$E$15,2,0)</f>
        <v>#N/A</v>
      </c>
      <c r="E193" s="217" t="e">
        <f>+VLOOKUP('PAA CONSOLIDADO'!M196,LISTAS!$D$4:$E$15,2,0)</f>
        <v>#N/A</v>
      </c>
      <c r="F193" s="217">
        <f>+'PAA CONSOLIDADO'!O196</f>
        <v>0</v>
      </c>
      <c r="G193" s="217">
        <f t="shared" si="6"/>
        <v>1</v>
      </c>
      <c r="H193" s="217" t="e">
        <f>+VLOOKUP('PAA CONSOLIDADO'!P196,LISTAS!$B$4:$C$17,2,0)</f>
        <v>#N/A</v>
      </c>
      <c r="I193" s="217" t="e">
        <f>+VLOOKUP('PAA CONSOLIDADO'!Q196,LISTAS!$B$22:$C$25,2,0)</f>
        <v>#N/A</v>
      </c>
      <c r="J193" s="219">
        <f>'PAA CONSOLIDADO'!R196</f>
        <v>0</v>
      </c>
      <c r="K193" s="219">
        <f>+'PAA CONSOLIDADO'!S196</f>
        <v>0</v>
      </c>
      <c r="L193" s="217" t="e">
        <f>+VLOOKUP('PAA CONSOLIDADO'!T196,LISTAS!$B$29:$C$31,2,0)</f>
        <v>#N/A</v>
      </c>
      <c r="M193" s="217" t="e">
        <f>+VLOOKUP('PAA CONSOLIDADO'!U196,LISTAS!$B$36:$C$39,2,0)</f>
        <v>#N/A</v>
      </c>
      <c r="N193" s="217" t="str">
        <f t="shared" si="7"/>
        <v>Unidad de Contratación (1)</v>
      </c>
      <c r="O193" s="217" t="str">
        <f t="shared" si="8"/>
        <v>CO-DC-11001</v>
      </c>
      <c r="P193" s="217">
        <f>+'PAA CONSOLIDADO'!V196</f>
        <v>0</v>
      </c>
      <c r="Q193" s="217">
        <f>+'PAA CONSOLIDADO'!X196</f>
        <v>0</v>
      </c>
      <c r="R193" s="217">
        <f>+'PAA CONSOLIDADO'!Y196</f>
        <v>0</v>
      </c>
    </row>
    <row r="194" spans="1:18" s="217" customFormat="1" x14ac:dyDescent="0.25">
      <c r="A194" s="211">
        <f>+'PAA CONSOLIDADO'!C197</f>
        <v>0</v>
      </c>
      <c r="B194" s="211">
        <f>+'PAA CONSOLIDADO'!I197</f>
        <v>0</v>
      </c>
      <c r="C194" s="217" t="str">
        <f>+CONCATENATE('PAA CONSOLIDADO'!A197,"-",'PAA CONSOLIDADO'!D197,"-",'PAA CONSOLIDADO'!K197)</f>
        <v>--</v>
      </c>
      <c r="D194" s="217" t="e">
        <f>+VLOOKUP('PAA CONSOLIDADO'!L197,LISTAS!$D$4:$E$15,2,0)</f>
        <v>#N/A</v>
      </c>
      <c r="E194" s="217" t="e">
        <f>+VLOOKUP('PAA CONSOLIDADO'!M197,LISTAS!$D$4:$E$15,2,0)</f>
        <v>#N/A</v>
      </c>
      <c r="F194" s="217">
        <f>+'PAA CONSOLIDADO'!O197</f>
        <v>0</v>
      </c>
      <c r="G194" s="217">
        <f t="shared" si="6"/>
        <v>1</v>
      </c>
      <c r="H194" s="217" t="e">
        <f>+VLOOKUP('PAA CONSOLIDADO'!P197,LISTAS!$B$4:$C$17,2,0)</f>
        <v>#N/A</v>
      </c>
      <c r="I194" s="217" t="e">
        <f>+VLOOKUP('PAA CONSOLIDADO'!Q197,LISTAS!$B$22:$C$25,2,0)</f>
        <v>#N/A</v>
      </c>
      <c r="J194" s="219">
        <f>'PAA CONSOLIDADO'!R197</f>
        <v>0</v>
      </c>
      <c r="K194" s="219">
        <f>+'PAA CONSOLIDADO'!S197</f>
        <v>0</v>
      </c>
      <c r="L194" s="217" t="e">
        <f>+VLOOKUP('PAA CONSOLIDADO'!T197,LISTAS!$B$29:$C$31,2,0)</f>
        <v>#N/A</v>
      </c>
      <c r="M194" s="217" t="e">
        <f>+VLOOKUP('PAA CONSOLIDADO'!U197,LISTAS!$B$36:$C$39,2,0)</f>
        <v>#N/A</v>
      </c>
      <c r="N194" s="217" t="str">
        <f t="shared" si="7"/>
        <v>Unidad de Contratación (1)</v>
      </c>
      <c r="O194" s="217" t="str">
        <f t="shared" si="8"/>
        <v>CO-DC-11001</v>
      </c>
      <c r="P194" s="217">
        <f>+'PAA CONSOLIDADO'!V197</f>
        <v>0</v>
      </c>
      <c r="Q194" s="217">
        <f>+'PAA CONSOLIDADO'!X197</f>
        <v>0</v>
      </c>
      <c r="R194" s="217">
        <f>+'PAA CONSOLIDADO'!Y197</f>
        <v>0</v>
      </c>
    </row>
    <row r="195" spans="1:18" s="217" customFormat="1" x14ac:dyDescent="0.25">
      <c r="A195" s="211">
        <f>+'PAA CONSOLIDADO'!C198</f>
        <v>0</v>
      </c>
      <c r="B195" s="211">
        <f>+'PAA CONSOLIDADO'!I198</f>
        <v>0</v>
      </c>
      <c r="C195" s="217" t="str">
        <f>+CONCATENATE('PAA CONSOLIDADO'!A198,"-",'PAA CONSOLIDADO'!D198,"-",'PAA CONSOLIDADO'!K198)</f>
        <v>--</v>
      </c>
      <c r="D195" s="217" t="e">
        <f>+VLOOKUP('PAA CONSOLIDADO'!L198,LISTAS!$D$4:$E$15,2,0)</f>
        <v>#N/A</v>
      </c>
      <c r="E195" s="217" t="e">
        <f>+VLOOKUP('PAA CONSOLIDADO'!M198,LISTAS!$D$4:$E$15,2,0)</f>
        <v>#N/A</v>
      </c>
      <c r="F195" s="217">
        <f>+'PAA CONSOLIDADO'!O198</f>
        <v>0</v>
      </c>
      <c r="G195" s="217">
        <f t="shared" si="6"/>
        <v>1</v>
      </c>
      <c r="H195" s="217" t="e">
        <f>+VLOOKUP('PAA CONSOLIDADO'!P198,LISTAS!$B$4:$C$17,2,0)</f>
        <v>#N/A</v>
      </c>
      <c r="I195" s="217" t="e">
        <f>+VLOOKUP('PAA CONSOLIDADO'!Q198,LISTAS!$B$22:$C$25,2,0)</f>
        <v>#N/A</v>
      </c>
      <c r="J195" s="219">
        <f>'PAA CONSOLIDADO'!R198</f>
        <v>0</v>
      </c>
      <c r="K195" s="219">
        <f>+'PAA CONSOLIDADO'!S198</f>
        <v>0</v>
      </c>
      <c r="L195" s="217" t="e">
        <f>+VLOOKUP('PAA CONSOLIDADO'!T198,LISTAS!$B$29:$C$31,2,0)</f>
        <v>#N/A</v>
      </c>
      <c r="M195" s="217" t="e">
        <f>+VLOOKUP('PAA CONSOLIDADO'!U198,LISTAS!$B$36:$C$39,2,0)</f>
        <v>#N/A</v>
      </c>
      <c r="N195" s="217" t="str">
        <f t="shared" si="7"/>
        <v>Unidad de Contratación (1)</v>
      </c>
      <c r="O195" s="217" t="str">
        <f t="shared" si="8"/>
        <v>CO-DC-11001</v>
      </c>
      <c r="P195" s="217">
        <f>+'PAA CONSOLIDADO'!V198</f>
        <v>0</v>
      </c>
      <c r="Q195" s="217">
        <f>+'PAA CONSOLIDADO'!X198</f>
        <v>0</v>
      </c>
      <c r="R195" s="217">
        <f>+'PAA CONSOLIDADO'!Y198</f>
        <v>0</v>
      </c>
    </row>
    <row r="196" spans="1:18" s="217" customFormat="1" x14ac:dyDescent="0.25">
      <c r="A196" s="211">
        <f>+'PAA CONSOLIDADO'!C199</f>
        <v>0</v>
      </c>
      <c r="B196" s="211">
        <f>+'PAA CONSOLIDADO'!I199</f>
        <v>0</v>
      </c>
      <c r="C196" s="217" t="str">
        <f>+CONCATENATE('PAA CONSOLIDADO'!A199,"-",'PAA CONSOLIDADO'!D199,"-",'PAA CONSOLIDADO'!K199)</f>
        <v>--</v>
      </c>
      <c r="D196" s="217" t="e">
        <f>+VLOOKUP('PAA CONSOLIDADO'!L199,LISTAS!$D$4:$E$15,2,0)</f>
        <v>#N/A</v>
      </c>
      <c r="E196" s="217" t="e">
        <f>+VLOOKUP('PAA CONSOLIDADO'!M199,LISTAS!$D$4:$E$15,2,0)</f>
        <v>#N/A</v>
      </c>
      <c r="F196" s="217">
        <f>+'PAA CONSOLIDADO'!O199</f>
        <v>0</v>
      </c>
      <c r="G196" s="217">
        <f t="shared" si="6"/>
        <v>1</v>
      </c>
      <c r="H196" s="217" t="e">
        <f>+VLOOKUP('PAA CONSOLIDADO'!P199,LISTAS!$B$4:$C$17,2,0)</f>
        <v>#N/A</v>
      </c>
      <c r="I196" s="217" t="e">
        <f>+VLOOKUP('PAA CONSOLIDADO'!Q199,LISTAS!$B$22:$C$25,2,0)</f>
        <v>#N/A</v>
      </c>
      <c r="J196" s="219">
        <f>'PAA CONSOLIDADO'!R199</f>
        <v>0</v>
      </c>
      <c r="K196" s="219">
        <f>+'PAA CONSOLIDADO'!S199</f>
        <v>0</v>
      </c>
      <c r="L196" s="217" t="e">
        <f>+VLOOKUP('PAA CONSOLIDADO'!T199,LISTAS!$B$29:$C$31,2,0)</f>
        <v>#N/A</v>
      </c>
      <c r="M196" s="217" t="e">
        <f>+VLOOKUP('PAA CONSOLIDADO'!U199,LISTAS!$B$36:$C$39,2,0)</f>
        <v>#N/A</v>
      </c>
      <c r="N196" s="217" t="str">
        <f t="shared" si="7"/>
        <v>Unidad de Contratación (1)</v>
      </c>
      <c r="O196" s="217" t="str">
        <f t="shared" si="8"/>
        <v>CO-DC-11001</v>
      </c>
      <c r="P196" s="217">
        <f>+'PAA CONSOLIDADO'!V199</f>
        <v>0</v>
      </c>
      <c r="Q196" s="217">
        <f>+'PAA CONSOLIDADO'!X199</f>
        <v>0</v>
      </c>
      <c r="R196" s="217">
        <f>+'PAA CONSOLIDADO'!Y199</f>
        <v>0</v>
      </c>
    </row>
    <row r="197" spans="1:18" s="217" customFormat="1" x14ac:dyDescent="0.25">
      <c r="A197" s="211">
        <f>+'PAA CONSOLIDADO'!C200</f>
        <v>0</v>
      </c>
      <c r="B197" s="211">
        <f>+'PAA CONSOLIDADO'!I200</f>
        <v>0</v>
      </c>
      <c r="C197" s="217" t="str">
        <f>+CONCATENATE('PAA CONSOLIDADO'!A200,"-",'PAA CONSOLIDADO'!D200,"-",'PAA CONSOLIDADO'!K200)</f>
        <v>--</v>
      </c>
      <c r="D197" s="217" t="e">
        <f>+VLOOKUP('PAA CONSOLIDADO'!L200,LISTAS!$D$4:$E$15,2,0)</f>
        <v>#N/A</v>
      </c>
      <c r="E197" s="217" t="e">
        <f>+VLOOKUP('PAA CONSOLIDADO'!M200,LISTAS!$D$4:$E$15,2,0)</f>
        <v>#N/A</v>
      </c>
      <c r="F197" s="217">
        <f>+'PAA CONSOLIDADO'!O200</f>
        <v>0</v>
      </c>
      <c r="G197" s="217">
        <f t="shared" ref="G197:G260" si="9">+IF(ISBLANK(B197),"",1)</f>
        <v>1</v>
      </c>
      <c r="H197" s="217" t="e">
        <f>+VLOOKUP('PAA CONSOLIDADO'!P200,LISTAS!$B$4:$C$17,2,0)</f>
        <v>#N/A</v>
      </c>
      <c r="I197" s="217" t="e">
        <f>+VLOOKUP('PAA CONSOLIDADO'!Q200,LISTAS!$B$22:$C$25,2,0)</f>
        <v>#N/A</v>
      </c>
      <c r="J197" s="219">
        <f>'PAA CONSOLIDADO'!R200</f>
        <v>0</v>
      </c>
      <c r="K197" s="219">
        <f>+'PAA CONSOLIDADO'!S200</f>
        <v>0</v>
      </c>
      <c r="L197" s="217" t="e">
        <f>+VLOOKUP('PAA CONSOLIDADO'!T200,LISTAS!$B$29:$C$31,2,0)</f>
        <v>#N/A</v>
      </c>
      <c r="M197" s="217" t="e">
        <f>+VLOOKUP('PAA CONSOLIDADO'!U200,LISTAS!$B$36:$C$39,2,0)</f>
        <v>#N/A</v>
      </c>
      <c r="N197" s="217" t="str">
        <f t="shared" ref="N197:N260" si="10">+IF(ISBLANK(B197),"","Unidad de Contratación (1)")</f>
        <v>Unidad de Contratación (1)</v>
      </c>
      <c r="O197" s="217" t="str">
        <f t="shared" ref="O197:O260" si="11">+IF(ISBLANK(B197),"","CO-DC-11001")</f>
        <v>CO-DC-11001</v>
      </c>
      <c r="P197" s="217">
        <f>+'PAA CONSOLIDADO'!V200</f>
        <v>0</v>
      </c>
      <c r="Q197" s="217">
        <f>+'PAA CONSOLIDADO'!X200</f>
        <v>0</v>
      </c>
      <c r="R197" s="217">
        <f>+'PAA CONSOLIDADO'!Y200</f>
        <v>0</v>
      </c>
    </row>
    <row r="198" spans="1:18" s="217" customFormat="1" x14ac:dyDescent="0.25">
      <c r="A198" s="211">
        <f>+'PAA CONSOLIDADO'!C201</f>
        <v>0</v>
      </c>
      <c r="B198" s="211">
        <f>+'PAA CONSOLIDADO'!I201</f>
        <v>0</v>
      </c>
      <c r="C198" s="217" t="str">
        <f>+CONCATENATE('PAA CONSOLIDADO'!A201,"-",'PAA CONSOLIDADO'!D201,"-",'PAA CONSOLIDADO'!K201)</f>
        <v>--</v>
      </c>
      <c r="D198" s="217" t="e">
        <f>+VLOOKUP('PAA CONSOLIDADO'!L201,LISTAS!$D$4:$E$15,2,0)</f>
        <v>#N/A</v>
      </c>
      <c r="E198" s="217" t="e">
        <f>+VLOOKUP('PAA CONSOLIDADO'!M201,LISTAS!$D$4:$E$15,2,0)</f>
        <v>#N/A</v>
      </c>
      <c r="F198" s="217">
        <f>+'PAA CONSOLIDADO'!O201</f>
        <v>0</v>
      </c>
      <c r="G198" s="217">
        <f t="shared" si="9"/>
        <v>1</v>
      </c>
      <c r="H198" s="217" t="e">
        <f>+VLOOKUP('PAA CONSOLIDADO'!P201,LISTAS!$B$4:$C$17,2,0)</f>
        <v>#N/A</v>
      </c>
      <c r="I198" s="217" t="e">
        <f>+VLOOKUP('PAA CONSOLIDADO'!Q201,LISTAS!$B$22:$C$25,2,0)</f>
        <v>#N/A</v>
      </c>
      <c r="J198" s="219">
        <f>'PAA CONSOLIDADO'!R201</f>
        <v>0</v>
      </c>
      <c r="K198" s="219">
        <f>+'PAA CONSOLIDADO'!S201</f>
        <v>0</v>
      </c>
      <c r="L198" s="217" t="e">
        <f>+VLOOKUP('PAA CONSOLIDADO'!T201,LISTAS!$B$29:$C$31,2,0)</f>
        <v>#N/A</v>
      </c>
      <c r="M198" s="217" t="e">
        <f>+VLOOKUP('PAA CONSOLIDADO'!U201,LISTAS!$B$36:$C$39,2,0)</f>
        <v>#N/A</v>
      </c>
      <c r="N198" s="217" t="str">
        <f t="shared" si="10"/>
        <v>Unidad de Contratación (1)</v>
      </c>
      <c r="O198" s="217" t="str">
        <f t="shared" si="11"/>
        <v>CO-DC-11001</v>
      </c>
      <c r="P198" s="217">
        <f>+'PAA CONSOLIDADO'!V201</f>
        <v>0</v>
      </c>
      <c r="Q198" s="217">
        <f>+'PAA CONSOLIDADO'!X201</f>
        <v>0</v>
      </c>
      <c r="R198" s="217">
        <f>+'PAA CONSOLIDADO'!Y201</f>
        <v>0</v>
      </c>
    </row>
    <row r="199" spans="1:18" s="217" customFormat="1" x14ac:dyDescent="0.25">
      <c r="A199" s="211">
        <f>+'PAA CONSOLIDADO'!C202</f>
        <v>0</v>
      </c>
      <c r="B199" s="211">
        <f>+'PAA CONSOLIDADO'!I202</f>
        <v>0</v>
      </c>
      <c r="C199" s="217" t="str">
        <f>+CONCATENATE('PAA CONSOLIDADO'!A202,"-",'PAA CONSOLIDADO'!D202,"-",'PAA CONSOLIDADO'!K202)</f>
        <v>--</v>
      </c>
      <c r="D199" s="217" t="e">
        <f>+VLOOKUP('PAA CONSOLIDADO'!L202,LISTAS!$D$4:$E$15,2,0)</f>
        <v>#N/A</v>
      </c>
      <c r="E199" s="217" t="e">
        <f>+VLOOKUP('PAA CONSOLIDADO'!M202,LISTAS!$D$4:$E$15,2,0)</f>
        <v>#N/A</v>
      </c>
      <c r="F199" s="217">
        <f>+'PAA CONSOLIDADO'!O202</f>
        <v>0</v>
      </c>
      <c r="G199" s="217">
        <f t="shared" si="9"/>
        <v>1</v>
      </c>
      <c r="H199" s="217" t="e">
        <f>+VLOOKUP('PAA CONSOLIDADO'!P202,LISTAS!$B$4:$C$17,2,0)</f>
        <v>#N/A</v>
      </c>
      <c r="I199" s="217" t="e">
        <f>+VLOOKUP('PAA CONSOLIDADO'!Q202,LISTAS!$B$22:$C$25,2,0)</f>
        <v>#N/A</v>
      </c>
      <c r="J199" s="219">
        <f>'PAA CONSOLIDADO'!R202</f>
        <v>0</v>
      </c>
      <c r="K199" s="219">
        <f>+'PAA CONSOLIDADO'!S202</f>
        <v>0</v>
      </c>
      <c r="L199" s="217" t="e">
        <f>+VLOOKUP('PAA CONSOLIDADO'!T202,LISTAS!$B$29:$C$31,2,0)</f>
        <v>#N/A</v>
      </c>
      <c r="M199" s="217" t="e">
        <f>+VLOOKUP('PAA CONSOLIDADO'!U202,LISTAS!$B$36:$C$39,2,0)</f>
        <v>#N/A</v>
      </c>
      <c r="N199" s="217" t="str">
        <f t="shared" si="10"/>
        <v>Unidad de Contratación (1)</v>
      </c>
      <c r="O199" s="217" t="str">
        <f t="shared" si="11"/>
        <v>CO-DC-11001</v>
      </c>
      <c r="P199" s="217">
        <f>+'PAA CONSOLIDADO'!V202</f>
        <v>0</v>
      </c>
      <c r="Q199" s="217">
        <f>+'PAA CONSOLIDADO'!X202</f>
        <v>0</v>
      </c>
      <c r="R199" s="217">
        <f>+'PAA CONSOLIDADO'!Y202</f>
        <v>0</v>
      </c>
    </row>
    <row r="200" spans="1:18" s="217" customFormat="1" x14ac:dyDescent="0.25">
      <c r="A200" s="211">
        <f>+'PAA CONSOLIDADO'!C203</f>
        <v>0</v>
      </c>
      <c r="B200" s="211">
        <f>+'PAA CONSOLIDADO'!I203</f>
        <v>0</v>
      </c>
      <c r="C200" s="217" t="str">
        <f>+CONCATENATE('PAA CONSOLIDADO'!A203,"-",'PAA CONSOLIDADO'!D203,"-",'PAA CONSOLIDADO'!K203)</f>
        <v>--</v>
      </c>
      <c r="D200" s="217" t="e">
        <f>+VLOOKUP('PAA CONSOLIDADO'!L203,LISTAS!$D$4:$E$15,2,0)</f>
        <v>#N/A</v>
      </c>
      <c r="E200" s="217" t="e">
        <f>+VLOOKUP('PAA CONSOLIDADO'!M203,LISTAS!$D$4:$E$15,2,0)</f>
        <v>#N/A</v>
      </c>
      <c r="F200" s="217">
        <f>+'PAA CONSOLIDADO'!O203</f>
        <v>0</v>
      </c>
      <c r="G200" s="217">
        <f t="shared" si="9"/>
        <v>1</v>
      </c>
      <c r="H200" s="217" t="e">
        <f>+VLOOKUP('PAA CONSOLIDADO'!P203,LISTAS!$B$4:$C$17,2,0)</f>
        <v>#N/A</v>
      </c>
      <c r="I200" s="217" t="e">
        <f>+VLOOKUP('PAA CONSOLIDADO'!Q203,LISTAS!$B$22:$C$25,2,0)</f>
        <v>#N/A</v>
      </c>
      <c r="J200" s="219">
        <f>'PAA CONSOLIDADO'!R203</f>
        <v>0</v>
      </c>
      <c r="K200" s="219">
        <f>+'PAA CONSOLIDADO'!S203</f>
        <v>0</v>
      </c>
      <c r="L200" s="217" t="e">
        <f>+VLOOKUP('PAA CONSOLIDADO'!T203,LISTAS!$B$29:$C$31,2,0)</f>
        <v>#N/A</v>
      </c>
      <c r="M200" s="217" t="e">
        <f>+VLOOKUP('PAA CONSOLIDADO'!U203,LISTAS!$B$36:$C$39,2,0)</f>
        <v>#N/A</v>
      </c>
      <c r="N200" s="217" t="str">
        <f t="shared" si="10"/>
        <v>Unidad de Contratación (1)</v>
      </c>
      <c r="O200" s="217" t="str">
        <f t="shared" si="11"/>
        <v>CO-DC-11001</v>
      </c>
      <c r="P200" s="217">
        <f>+'PAA CONSOLIDADO'!V203</f>
        <v>0</v>
      </c>
      <c r="Q200" s="217">
        <f>+'PAA CONSOLIDADO'!X203</f>
        <v>0</v>
      </c>
      <c r="R200" s="217">
        <f>+'PAA CONSOLIDADO'!Y203</f>
        <v>0</v>
      </c>
    </row>
    <row r="201" spans="1:18" s="217" customFormat="1" x14ac:dyDescent="0.25">
      <c r="A201" s="211">
        <f>+'PAA CONSOLIDADO'!C204</f>
        <v>0</v>
      </c>
      <c r="B201" s="211">
        <f>+'PAA CONSOLIDADO'!I204</f>
        <v>0</v>
      </c>
      <c r="C201" s="217" t="str">
        <f>+CONCATENATE('PAA CONSOLIDADO'!A204,"-",'PAA CONSOLIDADO'!D204,"-",'PAA CONSOLIDADO'!K204)</f>
        <v>--</v>
      </c>
      <c r="D201" s="217" t="e">
        <f>+VLOOKUP('PAA CONSOLIDADO'!L204,LISTAS!$D$4:$E$15,2,0)</f>
        <v>#N/A</v>
      </c>
      <c r="E201" s="217" t="e">
        <f>+VLOOKUP('PAA CONSOLIDADO'!M204,LISTAS!$D$4:$E$15,2,0)</f>
        <v>#N/A</v>
      </c>
      <c r="F201" s="217">
        <f>+'PAA CONSOLIDADO'!O204</f>
        <v>0</v>
      </c>
      <c r="G201" s="217">
        <f t="shared" si="9"/>
        <v>1</v>
      </c>
      <c r="H201" s="217" t="e">
        <f>+VLOOKUP('PAA CONSOLIDADO'!P204,LISTAS!$B$4:$C$17,2,0)</f>
        <v>#N/A</v>
      </c>
      <c r="I201" s="217" t="e">
        <f>+VLOOKUP('PAA CONSOLIDADO'!Q204,LISTAS!$B$22:$C$25,2,0)</f>
        <v>#N/A</v>
      </c>
      <c r="J201" s="219">
        <f>'PAA CONSOLIDADO'!R204</f>
        <v>0</v>
      </c>
      <c r="K201" s="219">
        <f>+'PAA CONSOLIDADO'!S204</f>
        <v>0</v>
      </c>
      <c r="L201" s="217" t="e">
        <f>+VLOOKUP('PAA CONSOLIDADO'!T204,LISTAS!$B$29:$C$31,2,0)</f>
        <v>#N/A</v>
      </c>
      <c r="M201" s="217" t="e">
        <f>+VLOOKUP('PAA CONSOLIDADO'!U204,LISTAS!$B$36:$C$39,2,0)</f>
        <v>#N/A</v>
      </c>
      <c r="N201" s="217" t="str">
        <f t="shared" si="10"/>
        <v>Unidad de Contratación (1)</v>
      </c>
      <c r="O201" s="217" t="str">
        <f t="shared" si="11"/>
        <v>CO-DC-11001</v>
      </c>
      <c r="P201" s="217">
        <f>+'PAA CONSOLIDADO'!V204</f>
        <v>0</v>
      </c>
      <c r="Q201" s="217">
        <f>+'PAA CONSOLIDADO'!X204</f>
        <v>0</v>
      </c>
      <c r="R201" s="217">
        <f>+'PAA CONSOLIDADO'!Y204</f>
        <v>0</v>
      </c>
    </row>
    <row r="202" spans="1:18" s="217" customFormat="1" x14ac:dyDescent="0.25">
      <c r="A202" s="211">
        <f>+'PAA CONSOLIDADO'!C205</f>
        <v>0</v>
      </c>
      <c r="B202" s="211">
        <f>+'PAA CONSOLIDADO'!I205</f>
        <v>0</v>
      </c>
      <c r="C202" s="217" t="str">
        <f>+CONCATENATE('PAA CONSOLIDADO'!A205,"-",'PAA CONSOLIDADO'!D205,"-",'PAA CONSOLIDADO'!K205)</f>
        <v>--</v>
      </c>
      <c r="D202" s="217" t="e">
        <f>+VLOOKUP('PAA CONSOLIDADO'!L205,LISTAS!$D$4:$E$15,2,0)</f>
        <v>#N/A</v>
      </c>
      <c r="E202" s="217" t="e">
        <f>+VLOOKUP('PAA CONSOLIDADO'!M205,LISTAS!$D$4:$E$15,2,0)</f>
        <v>#N/A</v>
      </c>
      <c r="F202" s="217">
        <f>+'PAA CONSOLIDADO'!O205</f>
        <v>0</v>
      </c>
      <c r="G202" s="217">
        <f t="shared" si="9"/>
        <v>1</v>
      </c>
      <c r="H202" s="217" t="e">
        <f>+VLOOKUP('PAA CONSOLIDADO'!P205,LISTAS!$B$4:$C$17,2,0)</f>
        <v>#N/A</v>
      </c>
      <c r="I202" s="217" t="e">
        <f>+VLOOKUP('PAA CONSOLIDADO'!Q205,LISTAS!$B$22:$C$25,2,0)</f>
        <v>#N/A</v>
      </c>
      <c r="J202" s="219">
        <f>'PAA CONSOLIDADO'!R205</f>
        <v>0</v>
      </c>
      <c r="K202" s="219">
        <f>+'PAA CONSOLIDADO'!S205</f>
        <v>0</v>
      </c>
      <c r="L202" s="217" t="e">
        <f>+VLOOKUP('PAA CONSOLIDADO'!T205,LISTAS!$B$29:$C$31,2,0)</f>
        <v>#N/A</v>
      </c>
      <c r="M202" s="217" t="e">
        <f>+VLOOKUP('PAA CONSOLIDADO'!U205,LISTAS!$B$36:$C$39,2,0)</f>
        <v>#N/A</v>
      </c>
      <c r="N202" s="217" t="str">
        <f t="shared" si="10"/>
        <v>Unidad de Contratación (1)</v>
      </c>
      <c r="O202" s="217" t="str">
        <f t="shared" si="11"/>
        <v>CO-DC-11001</v>
      </c>
      <c r="P202" s="217">
        <f>+'PAA CONSOLIDADO'!V205</f>
        <v>0</v>
      </c>
      <c r="Q202" s="217">
        <f>+'PAA CONSOLIDADO'!X205</f>
        <v>0</v>
      </c>
      <c r="R202" s="217">
        <f>+'PAA CONSOLIDADO'!Y205</f>
        <v>0</v>
      </c>
    </row>
    <row r="203" spans="1:18" s="217" customFormat="1" x14ac:dyDescent="0.25">
      <c r="A203" s="211">
        <f>+'PAA CONSOLIDADO'!C206</f>
        <v>0</v>
      </c>
      <c r="B203" s="211">
        <f>+'PAA CONSOLIDADO'!I206</f>
        <v>0</v>
      </c>
      <c r="C203" s="217" t="str">
        <f>+CONCATENATE('PAA CONSOLIDADO'!A206,"-",'PAA CONSOLIDADO'!D206,"-",'PAA CONSOLIDADO'!K206)</f>
        <v>--</v>
      </c>
      <c r="D203" s="217" t="e">
        <f>+VLOOKUP('PAA CONSOLIDADO'!L206,LISTAS!$D$4:$E$15,2,0)</f>
        <v>#N/A</v>
      </c>
      <c r="E203" s="217" t="e">
        <f>+VLOOKUP('PAA CONSOLIDADO'!M206,LISTAS!$D$4:$E$15,2,0)</f>
        <v>#N/A</v>
      </c>
      <c r="F203" s="217">
        <f>+'PAA CONSOLIDADO'!O206</f>
        <v>0</v>
      </c>
      <c r="G203" s="217">
        <f t="shared" si="9"/>
        <v>1</v>
      </c>
      <c r="H203" s="217" t="e">
        <f>+VLOOKUP('PAA CONSOLIDADO'!P206,LISTAS!$B$4:$C$17,2,0)</f>
        <v>#N/A</v>
      </c>
      <c r="I203" s="217" t="e">
        <f>+VLOOKUP('PAA CONSOLIDADO'!Q206,LISTAS!$B$22:$C$25,2,0)</f>
        <v>#N/A</v>
      </c>
      <c r="J203" s="219">
        <f>'PAA CONSOLIDADO'!R206</f>
        <v>0</v>
      </c>
      <c r="K203" s="219">
        <f>+'PAA CONSOLIDADO'!S206</f>
        <v>0</v>
      </c>
      <c r="L203" s="217" t="e">
        <f>+VLOOKUP('PAA CONSOLIDADO'!T206,LISTAS!$B$29:$C$31,2,0)</f>
        <v>#N/A</v>
      </c>
      <c r="M203" s="217" t="e">
        <f>+VLOOKUP('PAA CONSOLIDADO'!U206,LISTAS!$B$36:$C$39,2,0)</f>
        <v>#N/A</v>
      </c>
      <c r="N203" s="217" t="str">
        <f t="shared" si="10"/>
        <v>Unidad de Contratación (1)</v>
      </c>
      <c r="O203" s="217" t="str">
        <f t="shared" si="11"/>
        <v>CO-DC-11001</v>
      </c>
      <c r="P203" s="217">
        <f>+'PAA CONSOLIDADO'!V206</f>
        <v>0</v>
      </c>
      <c r="Q203" s="217">
        <f>+'PAA CONSOLIDADO'!X206</f>
        <v>0</v>
      </c>
      <c r="R203" s="217">
        <f>+'PAA CONSOLIDADO'!Y206</f>
        <v>0</v>
      </c>
    </row>
    <row r="204" spans="1:18" s="217" customFormat="1" x14ac:dyDescent="0.25">
      <c r="A204" s="211">
        <f>+'PAA CONSOLIDADO'!C207</f>
        <v>0</v>
      </c>
      <c r="B204" s="211">
        <f>+'PAA CONSOLIDADO'!I207</f>
        <v>0</v>
      </c>
      <c r="C204" s="217" t="str">
        <f>+CONCATENATE('PAA CONSOLIDADO'!A207,"-",'PAA CONSOLIDADO'!D207,"-",'PAA CONSOLIDADO'!K207)</f>
        <v>--</v>
      </c>
      <c r="D204" s="217" t="e">
        <f>+VLOOKUP('PAA CONSOLIDADO'!L207,LISTAS!$D$4:$E$15,2,0)</f>
        <v>#N/A</v>
      </c>
      <c r="E204" s="217" t="e">
        <f>+VLOOKUP('PAA CONSOLIDADO'!M207,LISTAS!$D$4:$E$15,2,0)</f>
        <v>#N/A</v>
      </c>
      <c r="F204" s="217">
        <f>+'PAA CONSOLIDADO'!O207</f>
        <v>0</v>
      </c>
      <c r="G204" s="217">
        <f t="shared" si="9"/>
        <v>1</v>
      </c>
      <c r="H204" s="217" t="e">
        <f>+VLOOKUP('PAA CONSOLIDADO'!P207,LISTAS!$B$4:$C$17,2,0)</f>
        <v>#N/A</v>
      </c>
      <c r="I204" s="217" t="e">
        <f>+VLOOKUP('PAA CONSOLIDADO'!Q207,LISTAS!$B$22:$C$25,2,0)</f>
        <v>#N/A</v>
      </c>
      <c r="J204" s="219">
        <f>'PAA CONSOLIDADO'!R207</f>
        <v>0</v>
      </c>
      <c r="K204" s="219">
        <f>+'PAA CONSOLIDADO'!S207</f>
        <v>0</v>
      </c>
      <c r="L204" s="217" t="e">
        <f>+VLOOKUP('PAA CONSOLIDADO'!T207,LISTAS!$B$29:$C$31,2,0)</f>
        <v>#N/A</v>
      </c>
      <c r="M204" s="217" t="e">
        <f>+VLOOKUP('PAA CONSOLIDADO'!U207,LISTAS!$B$36:$C$39,2,0)</f>
        <v>#N/A</v>
      </c>
      <c r="N204" s="217" t="str">
        <f t="shared" si="10"/>
        <v>Unidad de Contratación (1)</v>
      </c>
      <c r="O204" s="217" t="str">
        <f t="shared" si="11"/>
        <v>CO-DC-11001</v>
      </c>
      <c r="P204" s="217">
        <f>+'PAA CONSOLIDADO'!V207</f>
        <v>0</v>
      </c>
      <c r="Q204" s="217">
        <f>+'PAA CONSOLIDADO'!X207</f>
        <v>0</v>
      </c>
      <c r="R204" s="217">
        <f>+'PAA CONSOLIDADO'!Y207</f>
        <v>0</v>
      </c>
    </row>
    <row r="205" spans="1:18" s="217" customFormat="1" x14ac:dyDescent="0.25">
      <c r="A205" s="211">
        <f>+'PAA CONSOLIDADO'!C208</f>
        <v>0</v>
      </c>
      <c r="B205" s="211">
        <f>+'PAA CONSOLIDADO'!I208</f>
        <v>0</v>
      </c>
      <c r="C205" s="217" t="str">
        <f>+CONCATENATE('PAA CONSOLIDADO'!A208,"-",'PAA CONSOLIDADO'!D208,"-",'PAA CONSOLIDADO'!K208)</f>
        <v>--</v>
      </c>
      <c r="D205" s="217" t="e">
        <f>+VLOOKUP('PAA CONSOLIDADO'!L208,LISTAS!$D$4:$E$15,2,0)</f>
        <v>#N/A</v>
      </c>
      <c r="E205" s="217" t="e">
        <f>+VLOOKUP('PAA CONSOLIDADO'!M208,LISTAS!$D$4:$E$15,2,0)</f>
        <v>#N/A</v>
      </c>
      <c r="F205" s="217">
        <f>+'PAA CONSOLIDADO'!O208</f>
        <v>0</v>
      </c>
      <c r="G205" s="217">
        <f t="shared" si="9"/>
        <v>1</v>
      </c>
      <c r="H205" s="217" t="e">
        <f>+VLOOKUP('PAA CONSOLIDADO'!P208,LISTAS!$B$4:$C$17,2,0)</f>
        <v>#N/A</v>
      </c>
      <c r="I205" s="217" t="e">
        <f>+VLOOKUP('PAA CONSOLIDADO'!Q208,LISTAS!$B$22:$C$25,2,0)</f>
        <v>#N/A</v>
      </c>
      <c r="J205" s="219">
        <f>'PAA CONSOLIDADO'!R208</f>
        <v>0</v>
      </c>
      <c r="K205" s="219">
        <f>+'PAA CONSOLIDADO'!S208</f>
        <v>0</v>
      </c>
      <c r="L205" s="217" t="e">
        <f>+VLOOKUP('PAA CONSOLIDADO'!T208,LISTAS!$B$29:$C$31,2,0)</f>
        <v>#N/A</v>
      </c>
      <c r="M205" s="217" t="e">
        <f>+VLOOKUP('PAA CONSOLIDADO'!U208,LISTAS!$B$36:$C$39,2,0)</f>
        <v>#N/A</v>
      </c>
      <c r="N205" s="217" t="str">
        <f t="shared" si="10"/>
        <v>Unidad de Contratación (1)</v>
      </c>
      <c r="O205" s="217" t="str">
        <f t="shared" si="11"/>
        <v>CO-DC-11001</v>
      </c>
      <c r="P205" s="217">
        <f>+'PAA CONSOLIDADO'!V208</f>
        <v>0</v>
      </c>
      <c r="Q205" s="217">
        <f>+'PAA CONSOLIDADO'!X208</f>
        <v>0</v>
      </c>
      <c r="R205" s="217">
        <f>+'PAA CONSOLIDADO'!Y208</f>
        <v>0</v>
      </c>
    </row>
    <row r="206" spans="1:18" s="217" customFormat="1" x14ac:dyDescent="0.25">
      <c r="A206" s="211">
        <f>+'PAA CONSOLIDADO'!C209</f>
        <v>0</v>
      </c>
      <c r="B206" s="211">
        <f>+'PAA CONSOLIDADO'!I209</f>
        <v>0</v>
      </c>
      <c r="C206" s="217" t="str">
        <f>+CONCATENATE('PAA CONSOLIDADO'!A209,"-",'PAA CONSOLIDADO'!D209,"-",'PAA CONSOLIDADO'!K209)</f>
        <v>--</v>
      </c>
      <c r="D206" s="217" t="e">
        <f>+VLOOKUP('PAA CONSOLIDADO'!L209,LISTAS!$D$4:$E$15,2,0)</f>
        <v>#N/A</v>
      </c>
      <c r="E206" s="217" t="e">
        <f>+VLOOKUP('PAA CONSOLIDADO'!M209,LISTAS!$D$4:$E$15,2,0)</f>
        <v>#N/A</v>
      </c>
      <c r="F206" s="217">
        <f>+'PAA CONSOLIDADO'!O209</f>
        <v>0</v>
      </c>
      <c r="G206" s="217">
        <f t="shared" si="9"/>
        <v>1</v>
      </c>
      <c r="H206" s="217" t="e">
        <f>+VLOOKUP('PAA CONSOLIDADO'!P209,LISTAS!$B$4:$C$17,2,0)</f>
        <v>#N/A</v>
      </c>
      <c r="I206" s="217" t="e">
        <f>+VLOOKUP('PAA CONSOLIDADO'!Q209,LISTAS!$B$22:$C$25,2,0)</f>
        <v>#N/A</v>
      </c>
      <c r="J206" s="219">
        <f>'PAA CONSOLIDADO'!R209</f>
        <v>0</v>
      </c>
      <c r="K206" s="219">
        <f>+'PAA CONSOLIDADO'!S209</f>
        <v>0</v>
      </c>
      <c r="L206" s="217" t="e">
        <f>+VLOOKUP('PAA CONSOLIDADO'!T209,LISTAS!$B$29:$C$31,2,0)</f>
        <v>#N/A</v>
      </c>
      <c r="M206" s="217" t="e">
        <f>+VLOOKUP('PAA CONSOLIDADO'!U209,LISTAS!$B$36:$C$39,2,0)</f>
        <v>#N/A</v>
      </c>
      <c r="N206" s="217" t="str">
        <f t="shared" si="10"/>
        <v>Unidad de Contratación (1)</v>
      </c>
      <c r="O206" s="217" t="str">
        <f t="shared" si="11"/>
        <v>CO-DC-11001</v>
      </c>
      <c r="P206" s="217">
        <f>+'PAA CONSOLIDADO'!V209</f>
        <v>0</v>
      </c>
      <c r="Q206" s="217">
        <f>+'PAA CONSOLIDADO'!X209</f>
        <v>0</v>
      </c>
      <c r="R206" s="217">
        <f>+'PAA CONSOLIDADO'!Y209</f>
        <v>0</v>
      </c>
    </row>
    <row r="207" spans="1:18" s="217" customFormat="1" x14ac:dyDescent="0.25">
      <c r="A207" s="211">
        <f>+'PAA CONSOLIDADO'!C210</f>
        <v>0</v>
      </c>
      <c r="B207" s="211">
        <f>+'PAA CONSOLIDADO'!I210</f>
        <v>0</v>
      </c>
      <c r="C207" s="217" t="str">
        <f>+CONCATENATE('PAA CONSOLIDADO'!A210,"-",'PAA CONSOLIDADO'!D210,"-",'PAA CONSOLIDADO'!K210)</f>
        <v>--</v>
      </c>
      <c r="D207" s="217" t="e">
        <f>+VLOOKUP('PAA CONSOLIDADO'!L210,LISTAS!$D$4:$E$15,2,0)</f>
        <v>#N/A</v>
      </c>
      <c r="E207" s="217" t="e">
        <f>+VLOOKUP('PAA CONSOLIDADO'!M210,LISTAS!$D$4:$E$15,2,0)</f>
        <v>#N/A</v>
      </c>
      <c r="F207" s="217">
        <f>+'PAA CONSOLIDADO'!O210</f>
        <v>0</v>
      </c>
      <c r="G207" s="217">
        <f t="shared" si="9"/>
        <v>1</v>
      </c>
      <c r="H207" s="217" t="e">
        <f>+VLOOKUP('PAA CONSOLIDADO'!P210,LISTAS!$B$4:$C$17,2,0)</f>
        <v>#N/A</v>
      </c>
      <c r="I207" s="217" t="e">
        <f>+VLOOKUP('PAA CONSOLIDADO'!Q210,LISTAS!$B$22:$C$25,2,0)</f>
        <v>#N/A</v>
      </c>
      <c r="J207" s="219">
        <f>'PAA CONSOLIDADO'!R210</f>
        <v>0</v>
      </c>
      <c r="K207" s="219">
        <f>+'PAA CONSOLIDADO'!S210</f>
        <v>0</v>
      </c>
      <c r="L207" s="217" t="e">
        <f>+VLOOKUP('PAA CONSOLIDADO'!T210,LISTAS!$B$29:$C$31,2,0)</f>
        <v>#N/A</v>
      </c>
      <c r="M207" s="217" t="e">
        <f>+VLOOKUP('PAA CONSOLIDADO'!U210,LISTAS!$B$36:$C$39,2,0)</f>
        <v>#N/A</v>
      </c>
      <c r="N207" s="217" t="str">
        <f t="shared" si="10"/>
        <v>Unidad de Contratación (1)</v>
      </c>
      <c r="O207" s="217" t="str">
        <f t="shared" si="11"/>
        <v>CO-DC-11001</v>
      </c>
      <c r="P207" s="217">
        <f>+'PAA CONSOLIDADO'!V210</f>
        <v>0</v>
      </c>
      <c r="Q207" s="217">
        <f>+'PAA CONSOLIDADO'!X210</f>
        <v>0</v>
      </c>
      <c r="R207" s="217">
        <f>+'PAA CONSOLIDADO'!Y210</f>
        <v>0</v>
      </c>
    </row>
    <row r="208" spans="1:18" s="217" customFormat="1" x14ac:dyDescent="0.25">
      <c r="A208" s="211">
        <f>+'PAA CONSOLIDADO'!C211</f>
        <v>0</v>
      </c>
      <c r="B208" s="211">
        <f>+'PAA CONSOLIDADO'!I211</f>
        <v>0</v>
      </c>
      <c r="C208" s="217" t="str">
        <f>+CONCATENATE('PAA CONSOLIDADO'!A211,"-",'PAA CONSOLIDADO'!D211,"-",'PAA CONSOLIDADO'!K211)</f>
        <v>--</v>
      </c>
      <c r="D208" s="217" t="e">
        <f>+VLOOKUP('PAA CONSOLIDADO'!L211,LISTAS!$D$4:$E$15,2,0)</f>
        <v>#N/A</v>
      </c>
      <c r="E208" s="217" t="e">
        <f>+VLOOKUP('PAA CONSOLIDADO'!M211,LISTAS!$D$4:$E$15,2,0)</f>
        <v>#N/A</v>
      </c>
      <c r="F208" s="217">
        <f>+'PAA CONSOLIDADO'!O211</f>
        <v>0</v>
      </c>
      <c r="G208" s="217">
        <f t="shared" si="9"/>
        <v>1</v>
      </c>
      <c r="H208" s="217" t="e">
        <f>+VLOOKUP('PAA CONSOLIDADO'!P211,LISTAS!$B$4:$C$17,2,0)</f>
        <v>#N/A</v>
      </c>
      <c r="I208" s="217" t="e">
        <f>+VLOOKUP('PAA CONSOLIDADO'!Q211,LISTAS!$B$22:$C$25,2,0)</f>
        <v>#N/A</v>
      </c>
      <c r="J208" s="219">
        <f>'PAA CONSOLIDADO'!R211</f>
        <v>0</v>
      </c>
      <c r="K208" s="219">
        <f>+'PAA CONSOLIDADO'!S211</f>
        <v>0</v>
      </c>
      <c r="L208" s="217" t="e">
        <f>+VLOOKUP('PAA CONSOLIDADO'!T211,LISTAS!$B$29:$C$31,2,0)</f>
        <v>#N/A</v>
      </c>
      <c r="M208" s="217" t="e">
        <f>+VLOOKUP('PAA CONSOLIDADO'!U211,LISTAS!$B$36:$C$39,2,0)</f>
        <v>#N/A</v>
      </c>
      <c r="N208" s="217" t="str">
        <f t="shared" si="10"/>
        <v>Unidad de Contratación (1)</v>
      </c>
      <c r="O208" s="217" t="str">
        <f t="shared" si="11"/>
        <v>CO-DC-11001</v>
      </c>
      <c r="P208" s="217">
        <f>+'PAA CONSOLIDADO'!V211</f>
        <v>0</v>
      </c>
      <c r="Q208" s="217">
        <f>+'PAA CONSOLIDADO'!X211</f>
        <v>0</v>
      </c>
      <c r="R208" s="217">
        <f>+'PAA CONSOLIDADO'!Y211</f>
        <v>0</v>
      </c>
    </row>
    <row r="209" spans="1:18" s="217" customFormat="1" x14ac:dyDescent="0.25">
      <c r="A209" s="211">
        <f>+'PAA CONSOLIDADO'!C212</f>
        <v>0</v>
      </c>
      <c r="B209" s="211">
        <f>+'PAA CONSOLIDADO'!I212</f>
        <v>0</v>
      </c>
      <c r="C209" s="217" t="str">
        <f>+CONCATENATE('PAA CONSOLIDADO'!A212,"-",'PAA CONSOLIDADO'!D212,"-",'PAA CONSOLIDADO'!K212)</f>
        <v>--</v>
      </c>
      <c r="D209" s="217" t="e">
        <f>+VLOOKUP('PAA CONSOLIDADO'!L212,LISTAS!$D$4:$E$15,2,0)</f>
        <v>#N/A</v>
      </c>
      <c r="E209" s="217" t="e">
        <f>+VLOOKUP('PAA CONSOLIDADO'!M212,LISTAS!$D$4:$E$15,2,0)</f>
        <v>#N/A</v>
      </c>
      <c r="F209" s="217">
        <f>+'PAA CONSOLIDADO'!O212</f>
        <v>0</v>
      </c>
      <c r="G209" s="217">
        <f t="shared" si="9"/>
        <v>1</v>
      </c>
      <c r="H209" s="217" t="e">
        <f>+VLOOKUP('PAA CONSOLIDADO'!P212,LISTAS!$B$4:$C$17,2,0)</f>
        <v>#N/A</v>
      </c>
      <c r="I209" s="217" t="e">
        <f>+VLOOKUP('PAA CONSOLIDADO'!Q212,LISTAS!$B$22:$C$25,2,0)</f>
        <v>#N/A</v>
      </c>
      <c r="J209" s="219">
        <f>'PAA CONSOLIDADO'!R212</f>
        <v>0</v>
      </c>
      <c r="K209" s="219">
        <f>+'PAA CONSOLIDADO'!S212</f>
        <v>0</v>
      </c>
      <c r="L209" s="217" t="e">
        <f>+VLOOKUP('PAA CONSOLIDADO'!T212,LISTAS!$B$29:$C$31,2,0)</f>
        <v>#N/A</v>
      </c>
      <c r="M209" s="217" t="e">
        <f>+VLOOKUP('PAA CONSOLIDADO'!U212,LISTAS!$B$36:$C$39,2,0)</f>
        <v>#N/A</v>
      </c>
      <c r="N209" s="217" t="str">
        <f t="shared" si="10"/>
        <v>Unidad de Contratación (1)</v>
      </c>
      <c r="O209" s="217" t="str">
        <f t="shared" si="11"/>
        <v>CO-DC-11001</v>
      </c>
      <c r="P209" s="217">
        <f>+'PAA CONSOLIDADO'!V212</f>
        <v>0</v>
      </c>
      <c r="Q209" s="217">
        <f>+'PAA CONSOLIDADO'!X212</f>
        <v>0</v>
      </c>
      <c r="R209" s="217">
        <f>+'PAA CONSOLIDADO'!Y212</f>
        <v>0</v>
      </c>
    </row>
    <row r="210" spans="1:18" s="217" customFormat="1" x14ac:dyDescent="0.25">
      <c r="A210" s="211">
        <f>+'PAA CONSOLIDADO'!C213</f>
        <v>0</v>
      </c>
      <c r="B210" s="211">
        <f>+'PAA CONSOLIDADO'!I213</f>
        <v>0</v>
      </c>
      <c r="C210" s="217" t="str">
        <f>+CONCATENATE('PAA CONSOLIDADO'!A213,"-",'PAA CONSOLIDADO'!D213,"-",'PAA CONSOLIDADO'!K213)</f>
        <v>--</v>
      </c>
      <c r="D210" s="217" t="e">
        <f>+VLOOKUP('PAA CONSOLIDADO'!L213,LISTAS!$D$4:$E$15,2,0)</f>
        <v>#N/A</v>
      </c>
      <c r="E210" s="217" t="e">
        <f>+VLOOKUP('PAA CONSOLIDADO'!M213,LISTAS!$D$4:$E$15,2,0)</f>
        <v>#N/A</v>
      </c>
      <c r="F210" s="217">
        <f>+'PAA CONSOLIDADO'!O213</f>
        <v>0</v>
      </c>
      <c r="G210" s="217">
        <f t="shared" si="9"/>
        <v>1</v>
      </c>
      <c r="H210" s="217" t="e">
        <f>+VLOOKUP('PAA CONSOLIDADO'!P213,LISTAS!$B$4:$C$17,2,0)</f>
        <v>#N/A</v>
      </c>
      <c r="I210" s="217" t="e">
        <f>+VLOOKUP('PAA CONSOLIDADO'!Q213,LISTAS!$B$22:$C$25,2,0)</f>
        <v>#N/A</v>
      </c>
      <c r="J210" s="219">
        <f>'PAA CONSOLIDADO'!R213</f>
        <v>0</v>
      </c>
      <c r="K210" s="219">
        <f>+'PAA CONSOLIDADO'!S213</f>
        <v>0</v>
      </c>
      <c r="L210" s="217" t="e">
        <f>+VLOOKUP('PAA CONSOLIDADO'!T213,LISTAS!$B$29:$C$31,2,0)</f>
        <v>#N/A</v>
      </c>
      <c r="M210" s="217" t="e">
        <f>+VLOOKUP('PAA CONSOLIDADO'!U213,LISTAS!$B$36:$C$39,2,0)</f>
        <v>#N/A</v>
      </c>
      <c r="N210" s="217" t="str">
        <f t="shared" si="10"/>
        <v>Unidad de Contratación (1)</v>
      </c>
      <c r="O210" s="217" t="str">
        <f t="shared" si="11"/>
        <v>CO-DC-11001</v>
      </c>
      <c r="P210" s="217">
        <f>+'PAA CONSOLIDADO'!V213</f>
        <v>0</v>
      </c>
      <c r="Q210" s="217">
        <f>+'PAA CONSOLIDADO'!X213</f>
        <v>0</v>
      </c>
      <c r="R210" s="217">
        <f>+'PAA CONSOLIDADO'!Y213</f>
        <v>0</v>
      </c>
    </row>
    <row r="211" spans="1:18" s="217" customFormat="1" x14ac:dyDescent="0.25">
      <c r="A211" s="211">
        <f>+'PAA CONSOLIDADO'!C214</f>
        <v>0</v>
      </c>
      <c r="B211" s="211">
        <f>+'PAA CONSOLIDADO'!I214</f>
        <v>0</v>
      </c>
      <c r="C211" s="217" t="str">
        <f>+CONCATENATE('PAA CONSOLIDADO'!A214,"-",'PAA CONSOLIDADO'!D214,"-",'PAA CONSOLIDADO'!K214)</f>
        <v>--</v>
      </c>
      <c r="D211" s="217" t="e">
        <f>+VLOOKUP('PAA CONSOLIDADO'!L214,LISTAS!$D$4:$E$15,2,0)</f>
        <v>#N/A</v>
      </c>
      <c r="E211" s="217" t="e">
        <f>+VLOOKUP('PAA CONSOLIDADO'!M214,LISTAS!$D$4:$E$15,2,0)</f>
        <v>#N/A</v>
      </c>
      <c r="F211" s="217">
        <f>+'PAA CONSOLIDADO'!O214</f>
        <v>0</v>
      </c>
      <c r="G211" s="217">
        <f t="shared" si="9"/>
        <v>1</v>
      </c>
      <c r="H211" s="217" t="e">
        <f>+VLOOKUP('PAA CONSOLIDADO'!P214,LISTAS!$B$4:$C$17,2,0)</f>
        <v>#N/A</v>
      </c>
      <c r="I211" s="217" t="e">
        <f>+VLOOKUP('PAA CONSOLIDADO'!Q214,LISTAS!$B$22:$C$25,2,0)</f>
        <v>#N/A</v>
      </c>
      <c r="J211" s="219">
        <f>'PAA CONSOLIDADO'!R214</f>
        <v>0</v>
      </c>
      <c r="K211" s="219">
        <f>+'PAA CONSOLIDADO'!S214</f>
        <v>0</v>
      </c>
      <c r="L211" s="217" t="e">
        <f>+VLOOKUP('PAA CONSOLIDADO'!T214,LISTAS!$B$29:$C$31,2,0)</f>
        <v>#N/A</v>
      </c>
      <c r="M211" s="217" t="e">
        <f>+VLOOKUP('PAA CONSOLIDADO'!U214,LISTAS!$B$36:$C$39,2,0)</f>
        <v>#N/A</v>
      </c>
      <c r="N211" s="217" t="str">
        <f t="shared" si="10"/>
        <v>Unidad de Contratación (1)</v>
      </c>
      <c r="O211" s="217" t="str">
        <f t="shared" si="11"/>
        <v>CO-DC-11001</v>
      </c>
      <c r="P211" s="217">
        <f>+'PAA CONSOLIDADO'!V214</f>
        <v>0</v>
      </c>
      <c r="Q211" s="217">
        <f>+'PAA CONSOLIDADO'!X214</f>
        <v>0</v>
      </c>
      <c r="R211" s="217">
        <f>+'PAA CONSOLIDADO'!Y214</f>
        <v>0</v>
      </c>
    </row>
    <row r="212" spans="1:18" s="217" customFormat="1" x14ac:dyDescent="0.25">
      <c r="A212" s="211">
        <f>+'PAA CONSOLIDADO'!C215</f>
        <v>0</v>
      </c>
      <c r="B212" s="211">
        <f>+'PAA CONSOLIDADO'!I215</f>
        <v>0</v>
      </c>
      <c r="C212" s="217" t="str">
        <f>+CONCATENATE('PAA CONSOLIDADO'!A215,"-",'PAA CONSOLIDADO'!D215,"-",'PAA CONSOLIDADO'!K215)</f>
        <v>--</v>
      </c>
      <c r="D212" s="217" t="e">
        <f>+VLOOKUP('PAA CONSOLIDADO'!L215,LISTAS!$D$4:$E$15,2,0)</f>
        <v>#N/A</v>
      </c>
      <c r="E212" s="217" t="e">
        <f>+VLOOKUP('PAA CONSOLIDADO'!M215,LISTAS!$D$4:$E$15,2,0)</f>
        <v>#N/A</v>
      </c>
      <c r="F212" s="217">
        <f>+'PAA CONSOLIDADO'!O215</f>
        <v>0</v>
      </c>
      <c r="G212" s="217">
        <f t="shared" si="9"/>
        <v>1</v>
      </c>
      <c r="H212" s="217" t="e">
        <f>+VLOOKUP('PAA CONSOLIDADO'!P215,LISTAS!$B$4:$C$17,2,0)</f>
        <v>#N/A</v>
      </c>
      <c r="I212" s="217" t="e">
        <f>+VLOOKUP('PAA CONSOLIDADO'!Q215,LISTAS!$B$22:$C$25,2,0)</f>
        <v>#N/A</v>
      </c>
      <c r="J212" s="219">
        <f>'PAA CONSOLIDADO'!R215</f>
        <v>0</v>
      </c>
      <c r="K212" s="219">
        <f>+'PAA CONSOLIDADO'!S215</f>
        <v>0</v>
      </c>
      <c r="L212" s="217" t="e">
        <f>+VLOOKUP('PAA CONSOLIDADO'!T215,LISTAS!$B$29:$C$31,2,0)</f>
        <v>#N/A</v>
      </c>
      <c r="M212" s="217" t="e">
        <f>+VLOOKUP('PAA CONSOLIDADO'!U215,LISTAS!$B$36:$C$39,2,0)</f>
        <v>#N/A</v>
      </c>
      <c r="N212" s="217" t="str">
        <f t="shared" si="10"/>
        <v>Unidad de Contratación (1)</v>
      </c>
      <c r="O212" s="217" t="str">
        <f t="shared" si="11"/>
        <v>CO-DC-11001</v>
      </c>
      <c r="P212" s="217">
        <f>+'PAA CONSOLIDADO'!V215</f>
        <v>0</v>
      </c>
      <c r="Q212" s="217">
        <f>+'PAA CONSOLIDADO'!X215</f>
        <v>0</v>
      </c>
      <c r="R212" s="217">
        <f>+'PAA CONSOLIDADO'!Y215</f>
        <v>0</v>
      </c>
    </row>
    <row r="213" spans="1:18" s="217" customFormat="1" x14ac:dyDescent="0.25">
      <c r="A213" s="211">
        <f>+'PAA CONSOLIDADO'!C216</f>
        <v>0</v>
      </c>
      <c r="B213" s="211">
        <f>+'PAA CONSOLIDADO'!I216</f>
        <v>0</v>
      </c>
      <c r="C213" s="217" t="str">
        <f>+CONCATENATE('PAA CONSOLIDADO'!A216,"-",'PAA CONSOLIDADO'!D216,"-",'PAA CONSOLIDADO'!K216)</f>
        <v>--</v>
      </c>
      <c r="D213" s="217" t="e">
        <f>+VLOOKUP('PAA CONSOLIDADO'!L216,LISTAS!$D$4:$E$15,2,0)</f>
        <v>#N/A</v>
      </c>
      <c r="E213" s="217" t="e">
        <f>+VLOOKUP('PAA CONSOLIDADO'!M216,LISTAS!$D$4:$E$15,2,0)</f>
        <v>#N/A</v>
      </c>
      <c r="F213" s="217">
        <f>+'PAA CONSOLIDADO'!O216</f>
        <v>0</v>
      </c>
      <c r="G213" s="217">
        <f t="shared" si="9"/>
        <v>1</v>
      </c>
      <c r="H213" s="217" t="e">
        <f>+VLOOKUP('PAA CONSOLIDADO'!P216,LISTAS!$B$4:$C$17,2,0)</f>
        <v>#N/A</v>
      </c>
      <c r="I213" s="217" t="e">
        <f>+VLOOKUP('PAA CONSOLIDADO'!Q216,LISTAS!$B$22:$C$25,2,0)</f>
        <v>#N/A</v>
      </c>
      <c r="J213" s="219">
        <f>'PAA CONSOLIDADO'!R216</f>
        <v>0</v>
      </c>
      <c r="K213" s="219">
        <f>+'PAA CONSOLIDADO'!S216</f>
        <v>0</v>
      </c>
      <c r="L213" s="217" t="e">
        <f>+VLOOKUP('PAA CONSOLIDADO'!T216,LISTAS!$B$29:$C$31,2,0)</f>
        <v>#N/A</v>
      </c>
      <c r="M213" s="217" t="e">
        <f>+VLOOKUP('PAA CONSOLIDADO'!U216,LISTAS!$B$36:$C$39,2,0)</f>
        <v>#N/A</v>
      </c>
      <c r="N213" s="217" t="str">
        <f t="shared" si="10"/>
        <v>Unidad de Contratación (1)</v>
      </c>
      <c r="O213" s="217" t="str">
        <f t="shared" si="11"/>
        <v>CO-DC-11001</v>
      </c>
      <c r="P213" s="217">
        <f>+'PAA CONSOLIDADO'!V216</f>
        <v>0</v>
      </c>
      <c r="Q213" s="217">
        <f>+'PAA CONSOLIDADO'!X216</f>
        <v>0</v>
      </c>
      <c r="R213" s="217">
        <f>+'PAA CONSOLIDADO'!Y216</f>
        <v>0</v>
      </c>
    </row>
    <row r="214" spans="1:18" s="217" customFormat="1" x14ac:dyDescent="0.25">
      <c r="A214" s="211">
        <f>+'PAA CONSOLIDADO'!C217</f>
        <v>0</v>
      </c>
      <c r="B214" s="211">
        <f>+'PAA CONSOLIDADO'!I217</f>
        <v>0</v>
      </c>
      <c r="C214" s="217" t="str">
        <f>+CONCATENATE('PAA CONSOLIDADO'!A217,"-",'PAA CONSOLIDADO'!D217,"-",'PAA CONSOLIDADO'!K217)</f>
        <v>--</v>
      </c>
      <c r="D214" s="217" t="e">
        <f>+VLOOKUP('PAA CONSOLIDADO'!L217,LISTAS!$D$4:$E$15,2,0)</f>
        <v>#N/A</v>
      </c>
      <c r="E214" s="217" t="e">
        <f>+VLOOKUP('PAA CONSOLIDADO'!M217,LISTAS!$D$4:$E$15,2,0)</f>
        <v>#N/A</v>
      </c>
      <c r="F214" s="217">
        <f>+'PAA CONSOLIDADO'!O217</f>
        <v>0</v>
      </c>
      <c r="G214" s="217">
        <f t="shared" si="9"/>
        <v>1</v>
      </c>
      <c r="H214" s="217" t="e">
        <f>+VLOOKUP('PAA CONSOLIDADO'!P217,LISTAS!$B$4:$C$17,2,0)</f>
        <v>#N/A</v>
      </c>
      <c r="I214" s="217" t="e">
        <f>+VLOOKUP('PAA CONSOLIDADO'!Q217,LISTAS!$B$22:$C$25,2,0)</f>
        <v>#N/A</v>
      </c>
      <c r="J214" s="219">
        <f>'PAA CONSOLIDADO'!R217</f>
        <v>0</v>
      </c>
      <c r="K214" s="219">
        <f>+'PAA CONSOLIDADO'!S217</f>
        <v>0</v>
      </c>
      <c r="L214" s="217" t="e">
        <f>+VLOOKUP('PAA CONSOLIDADO'!T217,LISTAS!$B$29:$C$31,2,0)</f>
        <v>#N/A</v>
      </c>
      <c r="M214" s="217" t="e">
        <f>+VLOOKUP('PAA CONSOLIDADO'!U217,LISTAS!$B$36:$C$39,2,0)</f>
        <v>#N/A</v>
      </c>
      <c r="N214" s="217" t="str">
        <f t="shared" si="10"/>
        <v>Unidad de Contratación (1)</v>
      </c>
      <c r="O214" s="217" t="str">
        <f t="shared" si="11"/>
        <v>CO-DC-11001</v>
      </c>
      <c r="P214" s="217">
        <f>+'PAA CONSOLIDADO'!V217</f>
        <v>0</v>
      </c>
      <c r="Q214" s="217">
        <f>+'PAA CONSOLIDADO'!X217</f>
        <v>0</v>
      </c>
      <c r="R214" s="217">
        <f>+'PAA CONSOLIDADO'!Y217</f>
        <v>0</v>
      </c>
    </row>
    <row r="215" spans="1:18" s="217" customFormat="1" x14ac:dyDescent="0.25">
      <c r="A215" s="211">
        <f>+'PAA CONSOLIDADO'!C218</f>
        <v>0</v>
      </c>
      <c r="B215" s="211">
        <f>+'PAA CONSOLIDADO'!I218</f>
        <v>0</v>
      </c>
      <c r="C215" s="217" t="str">
        <f>+CONCATENATE('PAA CONSOLIDADO'!A218,"-",'PAA CONSOLIDADO'!D218,"-",'PAA CONSOLIDADO'!K218)</f>
        <v>--</v>
      </c>
      <c r="D215" s="217" t="e">
        <f>+VLOOKUP('PAA CONSOLIDADO'!L218,LISTAS!$D$4:$E$15,2,0)</f>
        <v>#N/A</v>
      </c>
      <c r="E215" s="217" t="e">
        <f>+VLOOKUP('PAA CONSOLIDADO'!M218,LISTAS!$D$4:$E$15,2,0)</f>
        <v>#N/A</v>
      </c>
      <c r="F215" s="217">
        <f>+'PAA CONSOLIDADO'!O218</f>
        <v>0</v>
      </c>
      <c r="G215" s="217">
        <f t="shared" si="9"/>
        <v>1</v>
      </c>
      <c r="H215" s="217" t="e">
        <f>+VLOOKUP('PAA CONSOLIDADO'!P218,LISTAS!$B$4:$C$17,2,0)</f>
        <v>#N/A</v>
      </c>
      <c r="I215" s="217" t="e">
        <f>+VLOOKUP('PAA CONSOLIDADO'!Q218,LISTAS!$B$22:$C$25,2,0)</f>
        <v>#N/A</v>
      </c>
      <c r="J215" s="219">
        <f>'PAA CONSOLIDADO'!R218</f>
        <v>0</v>
      </c>
      <c r="K215" s="219">
        <f>+'PAA CONSOLIDADO'!S218</f>
        <v>0</v>
      </c>
      <c r="L215" s="217" t="e">
        <f>+VLOOKUP('PAA CONSOLIDADO'!T218,LISTAS!$B$29:$C$31,2,0)</f>
        <v>#N/A</v>
      </c>
      <c r="M215" s="217" t="e">
        <f>+VLOOKUP('PAA CONSOLIDADO'!U218,LISTAS!$B$36:$C$39,2,0)</f>
        <v>#N/A</v>
      </c>
      <c r="N215" s="217" t="str">
        <f t="shared" si="10"/>
        <v>Unidad de Contratación (1)</v>
      </c>
      <c r="O215" s="217" t="str">
        <f t="shared" si="11"/>
        <v>CO-DC-11001</v>
      </c>
      <c r="P215" s="217">
        <f>+'PAA CONSOLIDADO'!V218</f>
        <v>0</v>
      </c>
      <c r="Q215" s="217">
        <f>+'PAA CONSOLIDADO'!X218</f>
        <v>0</v>
      </c>
      <c r="R215" s="217">
        <f>+'PAA CONSOLIDADO'!Y218</f>
        <v>0</v>
      </c>
    </row>
    <row r="216" spans="1:18" s="217" customFormat="1" x14ac:dyDescent="0.25">
      <c r="A216" s="211">
        <f>+'PAA CONSOLIDADO'!C219</f>
        <v>0</v>
      </c>
      <c r="B216" s="211">
        <f>+'PAA CONSOLIDADO'!I219</f>
        <v>0</v>
      </c>
      <c r="C216" s="217" t="str">
        <f>+CONCATENATE('PAA CONSOLIDADO'!A219,"-",'PAA CONSOLIDADO'!D219,"-",'PAA CONSOLIDADO'!K219)</f>
        <v>--</v>
      </c>
      <c r="D216" s="217" t="e">
        <f>+VLOOKUP('PAA CONSOLIDADO'!L219,LISTAS!$D$4:$E$15,2,0)</f>
        <v>#N/A</v>
      </c>
      <c r="E216" s="217" t="e">
        <f>+VLOOKUP('PAA CONSOLIDADO'!M219,LISTAS!$D$4:$E$15,2,0)</f>
        <v>#N/A</v>
      </c>
      <c r="F216" s="217">
        <f>+'PAA CONSOLIDADO'!O219</f>
        <v>0</v>
      </c>
      <c r="G216" s="217">
        <f t="shared" si="9"/>
        <v>1</v>
      </c>
      <c r="H216" s="217" t="e">
        <f>+VLOOKUP('PAA CONSOLIDADO'!P219,LISTAS!$B$4:$C$17,2,0)</f>
        <v>#N/A</v>
      </c>
      <c r="I216" s="217" t="e">
        <f>+VLOOKUP('PAA CONSOLIDADO'!Q219,LISTAS!$B$22:$C$25,2,0)</f>
        <v>#N/A</v>
      </c>
      <c r="J216" s="219">
        <f>'PAA CONSOLIDADO'!R219</f>
        <v>0</v>
      </c>
      <c r="K216" s="219">
        <f>+'PAA CONSOLIDADO'!S219</f>
        <v>0</v>
      </c>
      <c r="L216" s="217" t="e">
        <f>+VLOOKUP('PAA CONSOLIDADO'!T219,LISTAS!$B$29:$C$31,2,0)</f>
        <v>#N/A</v>
      </c>
      <c r="M216" s="217" t="e">
        <f>+VLOOKUP('PAA CONSOLIDADO'!U219,LISTAS!$B$36:$C$39,2,0)</f>
        <v>#N/A</v>
      </c>
      <c r="N216" s="217" t="str">
        <f t="shared" si="10"/>
        <v>Unidad de Contratación (1)</v>
      </c>
      <c r="O216" s="217" t="str">
        <f t="shared" si="11"/>
        <v>CO-DC-11001</v>
      </c>
      <c r="P216" s="217">
        <f>+'PAA CONSOLIDADO'!V219</f>
        <v>0</v>
      </c>
      <c r="Q216" s="217">
        <f>+'PAA CONSOLIDADO'!X219</f>
        <v>0</v>
      </c>
      <c r="R216" s="217">
        <f>+'PAA CONSOLIDADO'!Y219</f>
        <v>0</v>
      </c>
    </row>
    <row r="217" spans="1:18" s="217" customFormat="1" x14ac:dyDescent="0.25">
      <c r="A217" s="211">
        <f>+'PAA CONSOLIDADO'!C220</f>
        <v>0</v>
      </c>
      <c r="B217" s="211">
        <f>+'PAA CONSOLIDADO'!I220</f>
        <v>0</v>
      </c>
      <c r="C217" s="217" t="str">
        <f>+CONCATENATE('PAA CONSOLIDADO'!A220,"-",'PAA CONSOLIDADO'!D220,"-",'PAA CONSOLIDADO'!K220)</f>
        <v>--</v>
      </c>
      <c r="D217" s="217" t="e">
        <f>+VLOOKUP('PAA CONSOLIDADO'!L220,LISTAS!$D$4:$E$15,2,0)</f>
        <v>#N/A</v>
      </c>
      <c r="E217" s="217" t="e">
        <f>+VLOOKUP('PAA CONSOLIDADO'!M220,LISTAS!$D$4:$E$15,2,0)</f>
        <v>#N/A</v>
      </c>
      <c r="F217" s="217">
        <f>+'PAA CONSOLIDADO'!O220</f>
        <v>0</v>
      </c>
      <c r="G217" s="217">
        <f t="shared" si="9"/>
        <v>1</v>
      </c>
      <c r="H217" s="217" t="e">
        <f>+VLOOKUP('PAA CONSOLIDADO'!P220,LISTAS!$B$4:$C$17,2,0)</f>
        <v>#N/A</v>
      </c>
      <c r="I217" s="217" t="e">
        <f>+VLOOKUP('PAA CONSOLIDADO'!Q220,LISTAS!$B$22:$C$25,2,0)</f>
        <v>#N/A</v>
      </c>
      <c r="J217" s="219">
        <f>'PAA CONSOLIDADO'!R220</f>
        <v>0</v>
      </c>
      <c r="K217" s="219">
        <f>+'PAA CONSOLIDADO'!S220</f>
        <v>0</v>
      </c>
      <c r="L217" s="217" t="e">
        <f>+VLOOKUP('PAA CONSOLIDADO'!T220,LISTAS!$B$29:$C$31,2,0)</f>
        <v>#N/A</v>
      </c>
      <c r="M217" s="217" t="e">
        <f>+VLOOKUP('PAA CONSOLIDADO'!U220,LISTAS!$B$36:$C$39,2,0)</f>
        <v>#N/A</v>
      </c>
      <c r="N217" s="217" t="str">
        <f t="shared" si="10"/>
        <v>Unidad de Contratación (1)</v>
      </c>
      <c r="O217" s="217" t="str">
        <f t="shared" si="11"/>
        <v>CO-DC-11001</v>
      </c>
      <c r="P217" s="217">
        <f>+'PAA CONSOLIDADO'!V220</f>
        <v>0</v>
      </c>
      <c r="Q217" s="217">
        <f>+'PAA CONSOLIDADO'!X220</f>
        <v>0</v>
      </c>
      <c r="R217" s="217">
        <f>+'PAA CONSOLIDADO'!Y220</f>
        <v>0</v>
      </c>
    </row>
    <row r="218" spans="1:18" s="217" customFormat="1" x14ac:dyDescent="0.25">
      <c r="A218" s="211">
        <f>+'PAA CONSOLIDADO'!C221</f>
        <v>0</v>
      </c>
      <c r="B218" s="211">
        <f>+'PAA CONSOLIDADO'!I221</f>
        <v>0</v>
      </c>
      <c r="C218" s="217" t="str">
        <f>+CONCATENATE('PAA CONSOLIDADO'!A221,"-",'PAA CONSOLIDADO'!D221,"-",'PAA CONSOLIDADO'!K221)</f>
        <v>--</v>
      </c>
      <c r="D218" s="217" t="e">
        <f>+VLOOKUP('PAA CONSOLIDADO'!L221,LISTAS!$D$4:$E$15,2,0)</f>
        <v>#N/A</v>
      </c>
      <c r="E218" s="217" t="e">
        <f>+VLOOKUP('PAA CONSOLIDADO'!M221,LISTAS!$D$4:$E$15,2,0)</f>
        <v>#N/A</v>
      </c>
      <c r="F218" s="217">
        <f>+'PAA CONSOLIDADO'!O221</f>
        <v>0</v>
      </c>
      <c r="G218" s="217">
        <f t="shared" si="9"/>
        <v>1</v>
      </c>
      <c r="H218" s="217" t="e">
        <f>+VLOOKUP('PAA CONSOLIDADO'!P221,LISTAS!$B$4:$C$17,2,0)</f>
        <v>#N/A</v>
      </c>
      <c r="I218" s="217" t="e">
        <f>+VLOOKUP('PAA CONSOLIDADO'!Q221,LISTAS!$B$22:$C$25,2,0)</f>
        <v>#N/A</v>
      </c>
      <c r="J218" s="219">
        <f>'PAA CONSOLIDADO'!R221</f>
        <v>0</v>
      </c>
      <c r="K218" s="219">
        <f>+'PAA CONSOLIDADO'!S221</f>
        <v>0</v>
      </c>
      <c r="L218" s="217" t="e">
        <f>+VLOOKUP('PAA CONSOLIDADO'!T221,LISTAS!$B$29:$C$31,2,0)</f>
        <v>#N/A</v>
      </c>
      <c r="M218" s="217" t="e">
        <f>+VLOOKUP('PAA CONSOLIDADO'!U221,LISTAS!$B$36:$C$39,2,0)</f>
        <v>#N/A</v>
      </c>
      <c r="N218" s="217" t="str">
        <f t="shared" si="10"/>
        <v>Unidad de Contratación (1)</v>
      </c>
      <c r="O218" s="217" t="str">
        <f t="shared" si="11"/>
        <v>CO-DC-11001</v>
      </c>
      <c r="P218" s="217">
        <f>+'PAA CONSOLIDADO'!V221</f>
        <v>0</v>
      </c>
      <c r="Q218" s="217">
        <f>+'PAA CONSOLIDADO'!X221</f>
        <v>0</v>
      </c>
      <c r="R218" s="217">
        <f>+'PAA CONSOLIDADO'!Y221</f>
        <v>0</v>
      </c>
    </row>
    <row r="219" spans="1:18" s="217" customFormat="1" x14ac:dyDescent="0.25">
      <c r="A219" s="211">
        <f>+'PAA CONSOLIDADO'!C222</f>
        <v>0</v>
      </c>
      <c r="B219" s="211">
        <f>+'PAA CONSOLIDADO'!I222</f>
        <v>0</v>
      </c>
      <c r="C219" s="217" t="str">
        <f>+CONCATENATE('PAA CONSOLIDADO'!A222,"-",'PAA CONSOLIDADO'!D222,"-",'PAA CONSOLIDADO'!K222)</f>
        <v>--</v>
      </c>
      <c r="D219" s="217" t="e">
        <f>+VLOOKUP('PAA CONSOLIDADO'!L222,LISTAS!$D$4:$E$15,2,0)</f>
        <v>#N/A</v>
      </c>
      <c r="E219" s="217" t="e">
        <f>+VLOOKUP('PAA CONSOLIDADO'!M222,LISTAS!$D$4:$E$15,2,0)</f>
        <v>#N/A</v>
      </c>
      <c r="F219" s="217">
        <f>+'PAA CONSOLIDADO'!O222</f>
        <v>0</v>
      </c>
      <c r="G219" s="217">
        <f t="shared" si="9"/>
        <v>1</v>
      </c>
      <c r="H219" s="217" t="e">
        <f>+VLOOKUP('PAA CONSOLIDADO'!P222,LISTAS!$B$4:$C$17,2,0)</f>
        <v>#N/A</v>
      </c>
      <c r="I219" s="217" t="e">
        <f>+VLOOKUP('PAA CONSOLIDADO'!Q222,LISTAS!$B$22:$C$25,2,0)</f>
        <v>#N/A</v>
      </c>
      <c r="J219" s="219">
        <f>'PAA CONSOLIDADO'!R222</f>
        <v>0</v>
      </c>
      <c r="K219" s="219">
        <f>+'PAA CONSOLIDADO'!S222</f>
        <v>0</v>
      </c>
      <c r="L219" s="217" t="e">
        <f>+VLOOKUP('PAA CONSOLIDADO'!T222,LISTAS!$B$29:$C$31,2,0)</f>
        <v>#N/A</v>
      </c>
      <c r="M219" s="217" t="e">
        <f>+VLOOKUP('PAA CONSOLIDADO'!U222,LISTAS!$B$36:$C$39,2,0)</f>
        <v>#N/A</v>
      </c>
      <c r="N219" s="217" t="str">
        <f t="shared" si="10"/>
        <v>Unidad de Contratación (1)</v>
      </c>
      <c r="O219" s="217" t="str">
        <f t="shared" si="11"/>
        <v>CO-DC-11001</v>
      </c>
      <c r="P219" s="217">
        <f>+'PAA CONSOLIDADO'!V222</f>
        <v>0</v>
      </c>
      <c r="Q219" s="217">
        <f>+'PAA CONSOLIDADO'!X222</f>
        <v>0</v>
      </c>
      <c r="R219" s="217">
        <f>+'PAA CONSOLIDADO'!Y222</f>
        <v>0</v>
      </c>
    </row>
    <row r="220" spans="1:18" s="217" customFormat="1" x14ac:dyDescent="0.25">
      <c r="A220" s="211">
        <f>+'PAA CONSOLIDADO'!C223</f>
        <v>0</v>
      </c>
      <c r="B220" s="211">
        <f>+'PAA CONSOLIDADO'!I223</f>
        <v>0</v>
      </c>
      <c r="C220" s="217" t="str">
        <f>+CONCATENATE('PAA CONSOLIDADO'!A223,"-",'PAA CONSOLIDADO'!D223,"-",'PAA CONSOLIDADO'!K223)</f>
        <v>--</v>
      </c>
      <c r="D220" s="217" t="e">
        <f>+VLOOKUP('PAA CONSOLIDADO'!L223,LISTAS!$D$4:$E$15,2,0)</f>
        <v>#N/A</v>
      </c>
      <c r="E220" s="217" t="e">
        <f>+VLOOKUP('PAA CONSOLIDADO'!M223,LISTAS!$D$4:$E$15,2,0)</f>
        <v>#N/A</v>
      </c>
      <c r="F220" s="217">
        <f>+'PAA CONSOLIDADO'!O223</f>
        <v>0</v>
      </c>
      <c r="G220" s="217">
        <f t="shared" si="9"/>
        <v>1</v>
      </c>
      <c r="H220" s="217" t="e">
        <f>+VLOOKUP('PAA CONSOLIDADO'!P223,LISTAS!$B$4:$C$17,2,0)</f>
        <v>#N/A</v>
      </c>
      <c r="I220" s="217" t="e">
        <f>+VLOOKUP('PAA CONSOLIDADO'!Q223,LISTAS!$B$22:$C$25,2,0)</f>
        <v>#N/A</v>
      </c>
      <c r="J220" s="219">
        <f>'PAA CONSOLIDADO'!R223</f>
        <v>0</v>
      </c>
      <c r="K220" s="219">
        <f>+'PAA CONSOLIDADO'!S223</f>
        <v>0</v>
      </c>
      <c r="L220" s="217" t="e">
        <f>+VLOOKUP('PAA CONSOLIDADO'!T223,LISTAS!$B$29:$C$31,2,0)</f>
        <v>#N/A</v>
      </c>
      <c r="M220" s="217" t="e">
        <f>+VLOOKUP('PAA CONSOLIDADO'!U223,LISTAS!$B$36:$C$39,2,0)</f>
        <v>#N/A</v>
      </c>
      <c r="N220" s="217" t="str">
        <f t="shared" si="10"/>
        <v>Unidad de Contratación (1)</v>
      </c>
      <c r="O220" s="217" t="str">
        <f t="shared" si="11"/>
        <v>CO-DC-11001</v>
      </c>
      <c r="P220" s="217">
        <f>+'PAA CONSOLIDADO'!V223</f>
        <v>0</v>
      </c>
      <c r="Q220" s="217">
        <f>+'PAA CONSOLIDADO'!X223</f>
        <v>0</v>
      </c>
      <c r="R220" s="217">
        <f>+'PAA CONSOLIDADO'!Y223</f>
        <v>0</v>
      </c>
    </row>
    <row r="221" spans="1:18" s="217" customFormat="1" x14ac:dyDescent="0.25">
      <c r="A221" s="211">
        <f>+'PAA CONSOLIDADO'!C224</f>
        <v>0</v>
      </c>
      <c r="B221" s="211">
        <f>+'PAA CONSOLIDADO'!I224</f>
        <v>0</v>
      </c>
      <c r="C221" s="217" t="str">
        <f>+CONCATENATE('PAA CONSOLIDADO'!A224,"-",'PAA CONSOLIDADO'!D224,"-",'PAA CONSOLIDADO'!K224)</f>
        <v>--</v>
      </c>
      <c r="D221" s="217" t="e">
        <f>+VLOOKUP('PAA CONSOLIDADO'!L224,LISTAS!$D$4:$E$15,2,0)</f>
        <v>#N/A</v>
      </c>
      <c r="E221" s="217" t="e">
        <f>+VLOOKUP('PAA CONSOLIDADO'!M224,LISTAS!$D$4:$E$15,2,0)</f>
        <v>#N/A</v>
      </c>
      <c r="F221" s="217">
        <f>+'PAA CONSOLIDADO'!O224</f>
        <v>0</v>
      </c>
      <c r="G221" s="217">
        <f t="shared" si="9"/>
        <v>1</v>
      </c>
      <c r="H221" s="217" t="e">
        <f>+VLOOKUP('PAA CONSOLIDADO'!P224,LISTAS!$B$4:$C$17,2,0)</f>
        <v>#N/A</v>
      </c>
      <c r="I221" s="217" t="e">
        <f>+VLOOKUP('PAA CONSOLIDADO'!Q224,LISTAS!$B$22:$C$25,2,0)</f>
        <v>#N/A</v>
      </c>
      <c r="J221" s="219">
        <f>'PAA CONSOLIDADO'!R224</f>
        <v>0</v>
      </c>
      <c r="K221" s="219">
        <f>+'PAA CONSOLIDADO'!S224</f>
        <v>0</v>
      </c>
      <c r="L221" s="217" t="e">
        <f>+VLOOKUP('PAA CONSOLIDADO'!T224,LISTAS!$B$29:$C$31,2,0)</f>
        <v>#N/A</v>
      </c>
      <c r="M221" s="217" t="e">
        <f>+VLOOKUP('PAA CONSOLIDADO'!U224,LISTAS!$B$36:$C$39,2,0)</f>
        <v>#N/A</v>
      </c>
      <c r="N221" s="217" t="str">
        <f t="shared" si="10"/>
        <v>Unidad de Contratación (1)</v>
      </c>
      <c r="O221" s="217" t="str">
        <f t="shared" si="11"/>
        <v>CO-DC-11001</v>
      </c>
      <c r="P221" s="217">
        <f>+'PAA CONSOLIDADO'!V224</f>
        <v>0</v>
      </c>
      <c r="Q221" s="217">
        <f>+'PAA CONSOLIDADO'!X224</f>
        <v>0</v>
      </c>
      <c r="R221" s="217">
        <f>+'PAA CONSOLIDADO'!Y224</f>
        <v>0</v>
      </c>
    </row>
    <row r="222" spans="1:18" s="217" customFormat="1" x14ac:dyDescent="0.25">
      <c r="A222" s="211">
        <f>+'PAA CONSOLIDADO'!C225</f>
        <v>0</v>
      </c>
      <c r="B222" s="211">
        <f>+'PAA CONSOLIDADO'!I225</f>
        <v>0</v>
      </c>
      <c r="C222" s="217" t="str">
        <f>+CONCATENATE('PAA CONSOLIDADO'!A225,"-",'PAA CONSOLIDADO'!D225,"-",'PAA CONSOLIDADO'!K225)</f>
        <v>--</v>
      </c>
      <c r="D222" s="217" t="e">
        <f>+VLOOKUP('PAA CONSOLIDADO'!L225,LISTAS!$D$4:$E$15,2,0)</f>
        <v>#N/A</v>
      </c>
      <c r="E222" s="217" t="e">
        <f>+VLOOKUP('PAA CONSOLIDADO'!M225,LISTAS!$D$4:$E$15,2,0)</f>
        <v>#N/A</v>
      </c>
      <c r="F222" s="217">
        <f>+'PAA CONSOLIDADO'!O225</f>
        <v>0</v>
      </c>
      <c r="G222" s="217">
        <f t="shared" si="9"/>
        <v>1</v>
      </c>
      <c r="H222" s="217" t="e">
        <f>+VLOOKUP('PAA CONSOLIDADO'!P225,LISTAS!$B$4:$C$17,2,0)</f>
        <v>#N/A</v>
      </c>
      <c r="I222" s="217" t="e">
        <f>+VLOOKUP('PAA CONSOLIDADO'!Q225,LISTAS!$B$22:$C$25,2,0)</f>
        <v>#N/A</v>
      </c>
      <c r="J222" s="219">
        <f>'PAA CONSOLIDADO'!R225</f>
        <v>0</v>
      </c>
      <c r="K222" s="219">
        <f>+'PAA CONSOLIDADO'!S225</f>
        <v>0</v>
      </c>
      <c r="L222" s="217" t="e">
        <f>+VLOOKUP('PAA CONSOLIDADO'!T225,LISTAS!$B$29:$C$31,2,0)</f>
        <v>#N/A</v>
      </c>
      <c r="M222" s="217" t="e">
        <f>+VLOOKUP('PAA CONSOLIDADO'!U225,LISTAS!$B$36:$C$39,2,0)</f>
        <v>#N/A</v>
      </c>
      <c r="N222" s="217" t="str">
        <f t="shared" si="10"/>
        <v>Unidad de Contratación (1)</v>
      </c>
      <c r="O222" s="217" t="str">
        <f t="shared" si="11"/>
        <v>CO-DC-11001</v>
      </c>
      <c r="P222" s="217">
        <f>+'PAA CONSOLIDADO'!V225</f>
        <v>0</v>
      </c>
      <c r="Q222" s="217">
        <f>+'PAA CONSOLIDADO'!X225</f>
        <v>0</v>
      </c>
      <c r="R222" s="217">
        <f>+'PAA CONSOLIDADO'!Y225</f>
        <v>0</v>
      </c>
    </row>
    <row r="223" spans="1:18" s="217" customFormat="1" x14ac:dyDescent="0.25">
      <c r="A223" s="211">
        <f>+'PAA CONSOLIDADO'!C226</f>
        <v>0</v>
      </c>
      <c r="B223" s="211">
        <f>+'PAA CONSOLIDADO'!I226</f>
        <v>0</v>
      </c>
      <c r="C223" s="217" t="str">
        <f>+CONCATENATE('PAA CONSOLIDADO'!A226,"-",'PAA CONSOLIDADO'!D226,"-",'PAA CONSOLIDADO'!K226)</f>
        <v>--</v>
      </c>
      <c r="D223" s="217" t="e">
        <f>+VLOOKUP('PAA CONSOLIDADO'!L226,LISTAS!$D$4:$E$15,2,0)</f>
        <v>#N/A</v>
      </c>
      <c r="E223" s="217" t="e">
        <f>+VLOOKUP('PAA CONSOLIDADO'!M226,LISTAS!$D$4:$E$15,2,0)</f>
        <v>#N/A</v>
      </c>
      <c r="F223" s="217">
        <f>+'PAA CONSOLIDADO'!O226</f>
        <v>0</v>
      </c>
      <c r="G223" s="217">
        <f t="shared" si="9"/>
        <v>1</v>
      </c>
      <c r="H223" s="217" t="e">
        <f>+VLOOKUP('PAA CONSOLIDADO'!P226,LISTAS!$B$4:$C$17,2,0)</f>
        <v>#N/A</v>
      </c>
      <c r="I223" s="217" t="e">
        <f>+VLOOKUP('PAA CONSOLIDADO'!Q226,LISTAS!$B$22:$C$25,2,0)</f>
        <v>#N/A</v>
      </c>
      <c r="J223" s="219">
        <f>'PAA CONSOLIDADO'!R226</f>
        <v>0</v>
      </c>
      <c r="K223" s="219">
        <f>+'PAA CONSOLIDADO'!S226</f>
        <v>0</v>
      </c>
      <c r="L223" s="217" t="e">
        <f>+VLOOKUP('PAA CONSOLIDADO'!T226,LISTAS!$B$29:$C$31,2,0)</f>
        <v>#N/A</v>
      </c>
      <c r="M223" s="217" t="e">
        <f>+VLOOKUP('PAA CONSOLIDADO'!U226,LISTAS!$B$36:$C$39,2,0)</f>
        <v>#N/A</v>
      </c>
      <c r="N223" s="217" t="str">
        <f t="shared" si="10"/>
        <v>Unidad de Contratación (1)</v>
      </c>
      <c r="O223" s="217" t="str">
        <f t="shared" si="11"/>
        <v>CO-DC-11001</v>
      </c>
      <c r="P223" s="217">
        <f>+'PAA CONSOLIDADO'!V226</f>
        <v>0</v>
      </c>
      <c r="Q223" s="217">
        <f>+'PAA CONSOLIDADO'!X226</f>
        <v>0</v>
      </c>
      <c r="R223" s="217">
        <f>+'PAA CONSOLIDADO'!Y226</f>
        <v>0</v>
      </c>
    </row>
    <row r="224" spans="1:18" s="217" customFormat="1" x14ac:dyDescent="0.25">
      <c r="A224" s="211">
        <f>+'PAA CONSOLIDADO'!C227</f>
        <v>0</v>
      </c>
      <c r="B224" s="211">
        <f>+'PAA CONSOLIDADO'!I227</f>
        <v>0</v>
      </c>
      <c r="C224" s="217" t="str">
        <f>+CONCATENATE('PAA CONSOLIDADO'!A227,"-",'PAA CONSOLIDADO'!D227,"-",'PAA CONSOLIDADO'!K227)</f>
        <v>--</v>
      </c>
      <c r="D224" s="217" t="e">
        <f>+VLOOKUP('PAA CONSOLIDADO'!L227,LISTAS!$D$4:$E$15,2,0)</f>
        <v>#N/A</v>
      </c>
      <c r="E224" s="217" t="e">
        <f>+VLOOKUP('PAA CONSOLIDADO'!M227,LISTAS!$D$4:$E$15,2,0)</f>
        <v>#N/A</v>
      </c>
      <c r="F224" s="217">
        <f>+'PAA CONSOLIDADO'!O227</f>
        <v>0</v>
      </c>
      <c r="G224" s="217">
        <f t="shared" si="9"/>
        <v>1</v>
      </c>
      <c r="H224" s="217" t="e">
        <f>+VLOOKUP('PAA CONSOLIDADO'!P227,LISTAS!$B$4:$C$17,2,0)</f>
        <v>#N/A</v>
      </c>
      <c r="I224" s="217" t="e">
        <f>+VLOOKUP('PAA CONSOLIDADO'!Q227,LISTAS!$B$22:$C$25,2,0)</f>
        <v>#N/A</v>
      </c>
      <c r="J224" s="219">
        <f>'PAA CONSOLIDADO'!R227</f>
        <v>0</v>
      </c>
      <c r="K224" s="219">
        <f>+'PAA CONSOLIDADO'!S227</f>
        <v>0</v>
      </c>
      <c r="L224" s="217" t="e">
        <f>+VLOOKUP('PAA CONSOLIDADO'!T227,LISTAS!$B$29:$C$31,2,0)</f>
        <v>#N/A</v>
      </c>
      <c r="M224" s="217" t="e">
        <f>+VLOOKUP('PAA CONSOLIDADO'!U227,LISTAS!$B$36:$C$39,2,0)</f>
        <v>#N/A</v>
      </c>
      <c r="N224" s="217" t="str">
        <f t="shared" si="10"/>
        <v>Unidad de Contratación (1)</v>
      </c>
      <c r="O224" s="217" t="str">
        <f t="shared" si="11"/>
        <v>CO-DC-11001</v>
      </c>
      <c r="P224" s="217">
        <f>+'PAA CONSOLIDADO'!V227</f>
        <v>0</v>
      </c>
      <c r="Q224" s="217">
        <f>+'PAA CONSOLIDADO'!X227</f>
        <v>0</v>
      </c>
      <c r="R224" s="217">
        <f>+'PAA CONSOLIDADO'!Y227</f>
        <v>0</v>
      </c>
    </row>
    <row r="225" spans="1:18" s="217" customFormat="1" x14ac:dyDescent="0.25">
      <c r="A225" s="211">
        <f>+'PAA CONSOLIDADO'!C228</f>
        <v>0</v>
      </c>
      <c r="B225" s="211">
        <f>+'PAA CONSOLIDADO'!I228</f>
        <v>0</v>
      </c>
      <c r="C225" s="217" t="str">
        <f>+CONCATENATE('PAA CONSOLIDADO'!A228,"-",'PAA CONSOLIDADO'!D228,"-",'PAA CONSOLIDADO'!K228)</f>
        <v>--</v>
      </c>
      <c r="D225" s="217" t="e">
        <f>+VLOOKUP('PAA CONSOLIDADO'!L228,LISTAS!$D$4:$E$15,2,0)</f>
        <v>#N/A</v>
      </c>
      <c r="E225" s="217" t="e">
        <f>+VLOOKUP('PAA CONSOLIDADO'!M228,LISTAS!$D$4:$E$15,2,0)</f>
        <v>#N/A</v>
      </c>
      <c r="F225" s="217">
        <f>+'PAA CONSOLIDADO'!O228</f>
        <v>0</v>
      </c>
      <c r="G225" s="217">
        <f t="shared" si="9"/>
        <v>1</v>
      </c>
      <c r="H225" s="217" t="e">
        <f>+VLOOKUP('PAA CONSOLIDADO'!P228,LISTAS!$B$4:$C$17,2,0)</f>
        <v>#N/A</v>
      </c>
      <c r="I225" s="217" t="e">
        <f>+VLOOKUP('PAA CONSOLIDADO'!Q228,LISTAS!$B$22:$C$25,2,0)</f>
        <v>#N/A</v>
      </c>
      <c r="J225" s="219">
        <f>'PAA CONSOLIDADO'!R228</f>
        <v>0</v>
      </c>
      <c r="K225" s="219">
        <f>+'PAA CONSOLIDADO'!S228</f>
        <v>0</v>
      </c>
      <c r="L225" s="217" t="e">
        <f>+VLOOKUP('PAA CONSOLIDADO'!T228,LISTAS!$B$29:$C$31,2,0)</f>
        <v>#N/A</v>
      </c>
      <c r="M225" s="217" t="e">
        <f>+VLOOKUP('PAA CONSOLIDADO'!U228,LISTAS!$B$36:$C$39,2,0)</f>
        <v>#N/A</v>
      </c>
      <c r="N225" s="217" t="str">
        <f t="shared" si="10"/>
        <v>Unidad de Contratación (1)</v>
      </c>
      <c r="O225" s="217" t="str">
        <f t="shared" si="11"/>
        <v>CO-DC-11001</v>
      </c>
      <c r="P225" s="217">
        <f>+'PAA CONSOLIDADO'!V228</f>
        <v>0</v>
      </c>
      <c r="Q225" s="217">
        <f>+'PAA CONSOLIDADO'!X228</f>
        <v>0</v>
      </c>
      <c r="R225" s="217">
        <f>+'PAA CONSOLIDADO'!Y228</f>
        <v>0</v>
      </c>
    </row>
    <row r="226" spans="1:18" s="217" customFormat="1" x14ac:dyDescent="0.25">
      <c r="A226" s="211">
        <f>+'PAA CONSOLIDADO'!C229</f>
        <v>0</v>
      </c>
      <c r="B226" s="211">
        <f>+'PAA CONSOLIDADO'!I229</f>
        <v>0</v>
      </c>
      <c r="C226" s="217" t="str">
        <f>+CONCATENATE('PAA CONSOLIDADO'!A229,"-",'PAA CONSOLIDADO'!D229,"-",'PAA CONSOLIDADO'!K229)</f>
        <v>--</v>
      </c>
      <c r="D226" s="217" t="e">
        <f>+VLOOKUP('PAA CONSOLIDADO'!L229,LISTAS!$D$4:$E$15,2,0)</f>
        <v>#N/A</v>
      </c>
      <c r="E226" s="217" t="e">
        <f>+VLOOKUP('PAA CONSOLIDADO'!M229,LISTAS!$D$4:$E$15,2,0)</f>
        <v>#N/A</v>
      </c>
      <c r="F226" s="217">
        <f>+'PAA CONSOLIDADO'!O229</f>
        <v>0</v>
      </c>
      <c r="G226" s="217">
        <f t="shared" si="9"/>
        <v>1</v>
      </c>
      <c r="H226" s="217" t="e">
        <f>+VLOOKUP('PAA CONSOLIDADO'!P229,LISTAS!$B$4:$C$17,2,0)</f>
        <v>#N/A</v>
      </c>
      <c r="I226" s="217" t="e">
        <f>+VLOOKUP('PAA CONSOLIDADO'!Q229,LISTAS!$B$22:$C$25,2,0)</f>
        <v>#N/A</v>
      </c>
      <c r="J226" s="219">
        <f>'PAA CONSOLIDADO'!R229</f>
        <v>0</v>
      </c>
      <c r="K226" s="219">
        <f>+'PAA CONSOLIDADO'!S229</f>
        <v>0</v>
      </c>
      <c r="L226" s="217" t="e">
        <f>+VLOOKUP('PAA CONSOLIDADO'!T229,LISTAS!$B$29:$C$31,2,0)</f>
        <v>#N/A</v>
      </c>
      <c r="M226" s="217" t="e">
        <f>+VLOOKUP('PAA CONSOLIDADO'!U229,LISTAS!$B$36:$C$39,2,0)</f>
        <v>#N/A</v>
      </c>
      <c r="N226" s="217" t="str">
        <f t="shared" si="10"/>
        <v>Unidad de Contratación (1)</v>
      </c>
      <c r="O226" s="217" t="str">
        <f t="shared" si="11"/>
        <v>CO-DC-11001</v>
      </c>
      <c r="P226" s="217">
        <f>+'PAA CONSOLIDADO'!V229</f>
        <v>0</v>
      </c>
      <c r="Q226" s="217">
        <f>+'PAA CONSOLIDADO'!X229</f>
        <v>0</v>
      </c>
      <c r="R226" s="217">
        <f>+'PAA CONSOLIDADO'!Y229</f>
        <v>0</v>
      </c>
    </row>
    <row r="227" spans="1:18" s="217" customFormat="1" x14ac:dyDescent="0.25">
      <c r="A227" s="211">
        <f>+'PAA CONSOLIDADO'!C230</f>
        <v>0</v>
      </c>
      <c r="B227" s="211">
        <f>+'PAA CONSOLIDADO'!I230</f>
        <v>0</v>
      </c>
      <c r="C227" s="217" t="str">
        <f>+CONCATENATE('PAA CONSOLIDADO'!A230,"-",'PAA CONSOLIDADO'!D230,"-",'PAA CONSOLIDADO'!K230)</f>
        <v>--</v>
      </c>
      <c r="D227" s="217" t="e">
        <f>+VLOOKUP('PAA CONSOLIDADO'!L230,LISTAS!$D$4:$E$15,2,0)</f>
        <v>#N/A</v>
      </c>
      <c r="E227" s="217" t="e">
        <f>+VLOOKUP('PAA CONSOLIDADO'!M230,LISTAS!$D$4:$E$15,2,0)</f>
        <v>#N/A</v>
      </c>
      <c r="F227" s="217">
        <f>+'PAA CONSOLIDADO'!O230</f>
        <v>0</v>
      </c>
      <c r="G227" s="217">
        <f t="shared" si="9"/>
        <v>1</v>
      </c>
      <c r="H227" s="217" t="e">
        <f>+VLOOKUP('PAA CONSOLIDADO'!P230,LISTAS!$B$4:$C$17,2,0)</f>
        <v>#N/A</v>
      </c>
      <c r="I227" s="217" t="e">
        <f>+VLOOKUP('PAA CONSOLIDADO'!Q230,LISTAS!$B$22:$C$25,2,0)</f>
        <v>#N/A</v>
      </c>
      <c r="J227" s="219">
        <f>'PAA CONSOLIDADO'!R230</f>
        <v>0</v>
      </c>
      <c r="K227" s="219">
        <f>+'PAA CONSOLIDADO'!S230</f>
        <v>0</v>
      </c>
      <c r="L227" s="217" t="e">
        <f>+VLOOKUP('PAA CONSOLIDADO'!T230,LISTAS!$B$29:$C$31,2,0)</f>
        <v>#N/A</v>
      </c>
      <c r="M227" s="217" t="e">
        <f>+VLOOKUP('PAA CONSOLIDADO'!U230,LISTAS!$B$36:$C$39,2,0)</f>
        <v>#N/A</v>
      </c>
      <c r="N227" s="217" t="str">
        <f t="shared" si="10"/>
        <v>Unidad de Contratación (1)</v>
      </c>
      <c r="O227" s="217" t="str">
        <f t="shared" si="11"/>
        <v>CO-DC-11001</v>
      </c>
      <c r="P227" s="217">
        <f>+'PAA CONSOLIDADO'!V230</f>
        <v>0</v>
      </c>
      <c r="Q227" s="217">
        <f>+'PAA CONSOLIDADO'!X230</f>
        <v>0</v>
      </c>
      <c r="R227" s="217">
        <f>+'PAA CONSOLIDADO'!Y230</f>
        <v>0</v>
      </c>
    </row>
    <row r="228" spans="1:18" s="217" customFormat="1" x14ac:dyDescent="0.25">
      <c r="A228" s="211">
        <f>+'PAA CONSOLIDADO'!C231</f>
        <v>0</v>
      </c>
      <c r="B228" s="211">
        <f>+'PAA CONSOLIDADO'!I231</f>
        <v>0</v>
      </c>
      <c r="C228" s="217" t="str">
        <f>+CONCATENATE('PAA CONSOLIDADO'!A231,"-",'PAA CONSOLIDADO'!D231,"-",'PAA CONSOLIDADO'!K231)</f>
        <v>--</v>
      </c>
      <c r="D228" s="217" t="e">
        <f>+VLOOKUP('PAA CONSOLIDADO'!L231,LISTAS!$D$4:$E$15,2,0)</f>
        <v>#N/A</v>
      </c>
      <c r="E228" s="217" t="e">
        <f>+VLOOKUP('PAA CONSOLIDADO'!M231,LISTAS!$D$4:$E$15,2,0)</f>
        <v>#N/A</v>
      </c>
      <c r="F228" s="217">
        <f>+'PAA CONSOLIDADO'!O231</f>
        <v>0</v>
      </c>
      <c r="G228" s="217">
        <f t="shared" si="9"/>
        <v>1</v>
      </c>
      <c r="H228" s="217" t="e">
        <f>+VLOOKUP('PAA CONSOLIDADO'!P231,LISTAS!$B$4:$C$17,2,0)</f>
        <v>#N/A</v>
      </c>
      <c r="I228" s="217" t="e">
        <f>+VLOOKUP('PAA CONSOLIDADO'!Q231,LISTAS!$B$22:$C$25,2,0)</f>
        <v>#N/A</v>
      </c>
      <c r="J228" s="219">
        <f>'PAA CONSOLIDADO'!R231</f>
        <v>0</v>
      </c>
      <c r="K228" s="219">
        <f>+'PAA CONSOLIDADO'!S231</f>
        <v>0</v>
      </c>
      <c r="L228" s="217" t="e">
        <f>+VLOOKUP('PAA CONSOLIDADO'!T231,LISTAS!$B$29:$C$31,2,0)</f>
        <v>#N/A</v>
      </c>
      <c r="M228" s="217" t="e">
        <f>+VLOOKUP('PAA CONSOLIDADO'!U231,LISTAS!$B$36:$C$39,2,0)</f>
        <v>#N/A</v>
      </c>
      <c r="N228" s="217" t="str">
        <f t="shared" si="10"/>
        <v>Unidad de Contratación (1)</v>
      </c>
      <c r="O228" s="217" t="str">
        <f t="shared" si="11"/>
        <v>CO-DC-11001</v>
      </c>
      <c r="P228" s="217">
        <f>+'PAA CONSOLIDADO'!V231</f>
        <v>0</v>
      </c>
      <c r="Q228" s="217">
        <f>+'PAA CONSOLIDADO'!X231</f>
        <v>0</v>
      </c>
      <c r="R228" s="217">
        <f>+'PAA CONSOLIDADO'!Y231</f>
        <v>0</v>
      </c>
    </row>
    <row r="229" spans="1:18" s="217" customFormat="1" x14ac:dyDescent="0.25">
      <c r="A229" s="211">
        <f>+'PAA CONSOLIDADO'!C232</f>
        <v>0</v>
      </c>
      <c r="B229" s="211">
        <f>+'PAA CONSOLIDADO'!I232</f>
        <v>0</v>
      </c>
      <c r="C229" s="217" t="str">
        <f>+CONCATENATE('PAA CONSOLIDADO'!A232,"-",'PAA CONSOLIDADO'!D232,"-",'PAA CONSOLIDADO'!K232)</f>
        <v>--</v>
      </c>
      <c r="D229" s="217" t="e">
        <f>+VLOOKUP('PAA CONSOLIDADO'!L232,LISTAS!$D$4:$E$15,2,0)</f>
        <v>#N/A</v>
      </c>
      <c r="E229" s="217" t="e">
        <f>+VLOOKUP('PAA CONSOLIDADO'!M232,LISTAS!$D$4:$E$15,2,0)</f>
        <v>#N/A</v>
      </c>
      <c r="F229" s="217">
        <f>+'PAA CONSOLIDADO'!O232</f>
        <v>0</v>
      </c>
      <c r="G229" s="217">
        <f t="shared" si="9"/>
        <v>1</v>
      </c>
      <c r="H229" s="217" t="e">
        <f>+VLOOKUP('PAA CONSOLIDADO'!P232,LISTAS!$B$4:$C$17,2,0)</f>
        <v>#N/A</v>
      </c>
      <c r="I229" s="217" t="e">
        <f>+VLOOKUP('PAA CONSOLIDADO'!Q232,LISTAS!$B$22:$C$25,2,0)</f>
        <v>#N/A</v>
      </c>
      <c r="J229" s="219">
        <f>'PAA CONSOLIDADO'!R232</f>
        <v>0</v>
      </c>
      <c r="K229" s="219">
        <f>+'PAA CONSOLIDADO'!S232</f>
        <v>0</v>
      </c>
      <c r="L229" s="217" t="e">
        <f>+VLOOKUP('PAA CONSOLIDADO'!T232,LISTAS!$B$29:$C$31,2,0)</f>
        <v>#N/A</v>
      </c>
      <c r="M229" s="217" t="e">
        <f>+VLOOKUP('PAA CONSOLIDADO'!U232,LISTAS!$B$36:$C$39,2,0)</f>
        <v>#N/A</v>
      </c>
      <c r="N229" s="217" t="str">
        <f t="shared" si="10"/>
        <v>Unidad de Contratación (1)</v>
      </c>
      <c r="O229" s="217" t="str">
        <f t="shared" si="11"/>
        <v>CO-DC-11001</v>
      </c>
      <c r="P229" s="217">
        <f>+'PAA CONSOLIDADO'!V232</f>
        <v>0</v>
      </c>
      <c r="Q229" s="217">
        <f>+'PAA CONSOLIDADO'!X232</f>
        <v>0</v>
      </c>
      <c r="R229" s="217">
        <f>+'PAA CONSOLIDADO'!Y232</f>
        <v>0</v>
      </c>
    </row>
    <row r="230" spans="1:18" s="217" customFormat="1" x14ac:dyDescent="0.25">
      <c r="A230" s="211">
        <f>+'PAA CONSOLIDADO'!C233</f>
        <v>0</v>
      </c>
      <c r="B230" s="211">
        <f>+'PAA CONSOLIDADO'!I233</f>
        <v>0</v>
      </c>
      <c r="C230" s="217" t="str">
        <f>+CONCATENATE('PAA CONSOLIDADO'!A233,"-",'PAA CONSOLIDADO'!D233,"-",'PAA CONSOLIDADO'!K233)</f>
        <v>--</v>
      </c>
      <c r="D230" s="217" t="e">
        <f>+VLOOKUP('PAA CONSOLIDADO'!L233,LISTAS!$D$4:$E$15,2,0)</f>
        <v>#N/A</v>
      </c>
      <c r="E230" s="217" t="e">
        <f>+VLOOKUP('PAA CONSOLIDADO'!M233,LISTAS!$D$4:$E$15,2,0)</f>
        <v>#N/A</v>
      </c>
      <c r="F230" s="217">
        <f>+'PAA CONSOLIDADO'!O233</f>
        <v>0</v>
      </c>
      <c r="G230" s="217">
        <f t="shared" si="9"/>
        <v>1</v>
      </c>
      <c r="H230" s="217" t="e">
        <f>+VLOOKUP('PAA CONSOLIDADO'!P233,LISTAS!$B$4:$C$17,2,0)</f>
        <v>#N/A</v>
      </c>
      <c r="I230" s="217" t="e">
        <f>+VLOOKUP('PAA CONSOLIDADO'!Q233,LISTAS!$B$22:$C$25,2,0)</f>
        <v>#N/A</v>
      </c>
      <c r="J230" s="219">
        <f>'PAA CONSOLIDADO'!R233</f>
        <v>0</v>
      </c>
      <c r="K230" s="219">
        <f>+'PAA CONSOLIDADO'!S233</f>
        <v>0</v>
      </c>
      <c r="L230" s="217" t="e">
        <f>+VLOOKUP('PAA CONSOLIDADO'!T233,LISTAS!$B$29:$C$31,2,0)</f>
        <v>#N/A</v>
      </c>
      <c r="M230" s="217" t="e">
        <f>+VLOOKUP('PAA CONSOLIDADO'!U233,LISTAS!$B$36:$C$39,2,0)</f>
        <v>#N/A</v>
      </c>
      <c r="N230" s="217" t="str">
        <f t="shared" si="10"/>
        <v>Unidad de Contratación (1)</v>
      </c>
      <c r="O230" s="217" t="str">
        <f t="shared" si="11"/>
        <v>CO-DC-11001</v>
      </c>
      <c r="P230" s="217">
        <f>+'PAA CONSOLIDADO'!V233</f>
        <v>0</v>
      </c>
      <c r="Q230" s="217">
        <f>+'PAA CONSOLIDADO'!X233</f>
        <v>0</v>
      </c>
      <c r="R230" s="217">
        <f>+'PAA CONSOLIDADO'!Y233</f>
        <v>0</v>
      </c>
    </row>
    <row r="231" spans="1:18" s="217" customFormat="1" x14ac:dyDescent="0.25">
      <c r="A231" s="211">
        <f>+'PAA CONSOLIDADO'!C234</f>
        <v>0</v>
      </c>
      <c r="B231" s="211">
        <f>+'PAA CONSOLIDADO'!I234</f>
        <v>0</v>
      </c>
      <c r="C231" s="217" t="str">
        <f>+CONCATENATE('PAA CONSOLIDADO'!A234,"-",'PAA CONSOLIDADO'!D234,"-",'PAA CONSOLIDADO'!K234)</f>
        <v>--</v>
      </c>
      <c r="D231" s="217" t="e">
        <f>+VLOOKUP('PAA CONSOLIDADO'!L234,LISTAS!$D$4:$E$15,2,0)</f>
        <v>#N/A</v>
      </c>
      <c r="E231" s="217" t="e">
        <f>+VLOOKUP('PAA CONSOLIDADO'!M234,LISTAS!$D$4:$E$15,2,0)</f>
        <v>#N/A</v>
      </c>
      <c r="F231" s="217">
        <f>+'PAA CONSOLIDADO'!O234</f>
        <v>0</v>
      </c>
      <c r="G231" s="217">
        <f t="shared" si="9"/>
        <v>1</v>
      </c>
      <c r="H231" s="217" t="e">
        <f>+VLOOKUP('PAA CONSOLIDADO'!P234,LISTAS!$B$4:$C$17,2,0)</f>
        <v>#N/A</v>
      </c>
      <c r="I231" s="217" t="e">
        <f>+VLOOKUP('PAA CONSOLIDADO'!Q234,LISTAS!$B$22:$C$25,2,0)</f>
        <v>#N/A</v>
      </c>
      <c r="J231" s="219">
        <f>'PAA CONSOLIDADO'!R234</f>
        <v>0</v>
      </c>
      <c r="K231" s="219">
        <f>+'PAA CONSOLIDADO'!S234</f>
        <v>0</v>
      </c>
      <c r="L231" s="217" t="e">
        <f>+VLOOKUP('PAA CONSOLIDADO'!T234,LISTAS!$B$29:$C$31,2,0)</f>
        <v>#N/A</v>
      </c>
      <c r="M231" s="217" t="e">
        <f>+VLOOKUP('PAA CONSOLIDADO'!U234,LISTAS!$B$36:$C$39,2,0)</f>
        <v>#N/A</v>
      </c>
      <c r="N231" s="217" t="str">
        <f t="shared" si="10"/>
        <v>Unidad de Contratación (1)</v>
      </c>
      <c r="O231" s="217" t="str">
        <f t="shared" si="11"/>
        <v>CO-DC-11001</v>
      </c>
      <c r="P231" s="217">
        <f>+'PAA CONSOLIDADO'!V234</f>
        <v>0</v>
      </c>
      <c r="Q231" s="217">
        <f>+'PAA CONSOLIDADO'!X234</f>
        <v>0</v>
      </c>
      <c r="R231" s="217">
        <f>+'PAA CONSOLIDADO'!Y234</f>
        <v>0</v>
      </c>
    </row>
    <row r="232" spans="1:18" s="217" customFormat="1" x14ac:dyDescent="0.25">
      <c r="A232" s="211">
        <f>+'PAA CONSOLIDADO'!C235</f>
        <v>0</v>
      </c>
      <c r="B232" s="211">
        <f>+'PAA CONSOLIDADO'!I235</f>
        <v>0</v>
      </c>
      <c r="C232" s="217" t="str">
        <f>+CONCATENATE('PAA CONSOLIDADO'!A235,"-",'PAA CONSOLIDADO'!D235,"-",'PAA CONSOLIDADO'!K235)</f>
        <v>--</v>
      </c>
      <c r="D232" s="217" t="e">
        <f>+VLOOKUP('PAA CONSOLIDADO'!L235,LISTAS!$D$4:$E$15,2,0)</f>
        <v>#N/A</v>
      </c>
      <c r="E232" s="217" t="e">
        <f>+VLOOKUP('PAA CONSOLIDADO'!M235,LISTAS!$D$4:$E$15,2,0)</f>
        <v>#N/A</v>
      </c>
      <c r="F232" s="217">
        <f>+'PAA CONSOLIDADO'!O235</f>
        <v>0</v>
      </c>
      <c r="G232" s="217">
        <f t="shared" si="9"/>
        <v>1</v>
      </c>
      <c r="H232" s="217" t="e">
        <f>+VLOOKUP('PAA CONSOLIDADO'!P235,LISTAS!$B$4:$C$17,2,0)</f>
        <v>#N/A</v>
      </c>
      <c r="I232" s="217" t="e">
        <f>+VLOOKUP('PAA CONSOLIDADO'!Q235,LISTAS!$B$22:$C$25,2,0)</f>
        <v>#N/A</v>
      </c>
      <c r="J232" s="219">
        <f>'PAA CONSOLIDADO'!R235</f>
        <v>0</v>
      </c>
      <c r="K232" s="219">
        <f>+'PAA CONSOLIDADO'!S235</f>
        <v>0</v>
      </c>
      <c r="L232" s="217" t="e">
        <f>+VLOOKUP('PAA CONSOLIDADO'!T235,LISTAS!$B$29:$C$31,2,0)</f>
        <v>#N/A</v>
      </c>
      <c r="M232" s="217" t="e">
        <f>+VLOOKUP('PAA CONSOLIDADO'!U235,LISTAS!$B$36:$C$39,2,0)</f>
        <v>#N/A</v>
      </c>
      <c r="N232" s="217" t="str">
        <f t="shared" si="10"/>
        <v>Unidad de Contratación (1)</v>
      </c>
      <c r="O232" s="217" t="str">
        <f t="shared" si="11"/>
        <v>CO-DC-11001</v>
      </c>
      <c r="P232" s="217">
        <f>+'PAA CONSOLIDADO'!V235</f>
        <v>0</v>
      </c>
      <c r="Q232" s="217">
        <f>+'PAA CONSOLIDADO'!X235</f>
        <v>0</v>
      </c>
      <c r="R232" s="217">
        <f>+'PAA CONSOLIDADO'!Y235</f>
        <v>0</v>
      </c>
    </row>
    <row r="233" spans="1:18" s="217" customFormat="1" x14ac:dyDescent="0.25">
      <c r="A233" s="211">
        <f>+'PAA CONSOLIDADO'!C236</f>
        <v>0</v>
      </c>
      <c r="B233" s="211">
        <f>+'PAA CONSOLIDADO'!I236</f>
        <v>0</v>
      </c>
      <c r="C233" s="217" t="str">
        <f>+CONCATENATE('PAA CONSOLIDADO'!A236,"-",'PAA CONSOLIDADO'!D236,"-",'PAA CONSOLIDADO'!K236)</f>
        <v>--</v>
      </c>
      <c r="D233" s="217" t="e">
        <f>+VLOOKUP('PAA CONSOLIDADO'!L236,LISTAS!$D$4:$E$15,2,0)</f>
        <v>#N/A</v>
      </c>
      <c r="E233" s="217" t="e">
        <f>+VLOOKUP('PAA CONSOLIDADO'!M236,LISTAS!$D$4:$E$15,2,0)</f>
        <v>#N/A</v>
      </c>
      <c r="F233" s="217">
        <f>+'PAA CONSOLIDADO'!O236</f>
        <v>0</v>
      </c>
      <c r="G233" s="217">
        <f t="shared" si="9"/>
        <v>1</v>
      </c>
      <c r="H233" s="217" t="e">
        <f>+VLOOKUP('PAA CONSOLIDADO'!P236,LISTAS!$B$4:$C$17,2,0)</f>
        <v>#N/A</v>
      </c>
      <c r="I233" s="217" t="e">
        <f>+VLOOKUP('PAA CONSOLIDADO'!Q236,LISTAS!$B$22:$C$25,2,0)</f>
        <v>#N/A</v>
      </c>
      <c r="J233" s="219">
        <f>'PAA CONSOLIDADO'!R236</f>
        <v>0</v>
      </c>
      <c r="K233" s="219">
        <f>+'PAA CONSOLIDADO'!S236</f>
        <v>0</v>
      </c>
      <c r="L233" s="217" t="e">
        <f>+VLOOKUP('PAA CONSOLIDADO'!T236,LISTAS!$B$29:$C$31,2,0)</f>
        <v>#N/A</v>
      </c>
      <c r="M233" s="217" t="e">
        <f>+VLOOKUP('PAA CONSOLIDADO'!U236,LISTAS!$B$36:$C$39,2,0)</f>
        <v>#N/A</v>
      </c>
      <c r="N233" s="217" t="str">
        <f t="shared" si="10"/>
        <v>Unidad de Contratación (1)</v>
      </c>
      <c r="O233" s="217" t="str">
        <f t="shared" si="11"/>
        <v>CO-DC-11001</v>
      </c>
      <c r="P233" s="217">
        <f>+'PAA CONSOLIDADO'!V236</f>
        <v>0</v>
      </c>
      <c r="Q233" s="217">
        <f>+'PAA CONSOLIDADO'!X236</f>
        <v>0</v>
      </c>
      <c r="R233" s="217">
        <f>+'PAA CONSOLIDADO'!Y236</f>
        <v>0</v>
      </c>
    </row>
    <row r="234" spans="1:18" s="217" customFormat="1" x14ac:dyDescent="0.25">
      <c r="A234" s="211">
        <f>+'PAA CONSOLIDADO'!C237</f>
        <v>0</v>
      </c>
      <c r="B234" s="211">
        <f>+'PAA CONSOLIDADO'!I237</f>
        <v>0</v>
      </c>
      <c r="C234" s="217" t="str">
        <f>+CONCATENATE('PAA CONSOLIDADO'!A237,"-",'PAA CONSOLIDADO'!D237,"-",'PAA CONSOLIDADO'!K237)</f>
        <v>--</v>
      </c>
      <c r="D234" s="217" t="e">
        <f>+VLOOKUP('PAA CONSOLIDADO'!L237,LISTAS!$D$4:$E$15,2,0)</f>
        <v>#N/A</v>
      </c>
      <c r="E234" s="217" t="e">
        <f>+VLOOKUP('PAA CONSOLIDADO'!M237,LISTAS!$D$4:$E$15,2,0)</f>
        <v>#N/A</v>
      </c>
      <c r="F234" s="217">
        <f>+'PAA CONSOLIDADO'!O237</f>
        <v>0</v>
      </c>
      <c r="G234" s="217">
        <f t="shared" si="9"/>
        <v>1</v>
      </c>
      <c r="H234" s="217" t="e">
        <f>+VLOOKUP('PAA CONSOLIDADO'!P237,LISTAS!$B$4:$C$17,2,0)</f>
        <v>#N/A</v>
      </c>
      <c r="I234" s="217" t="e">
        <f>+VLOOKUP('PAA CONSOLIDADO'!Q237,LISTAS!$B$22:$C$25,2,0)</f>
        <v>#N/A</v>
      </c>
      <c r="J234" s="219">
        <f>'PAA CONSOLIDADO'!R237</f>
        <v>0</v>
      </c>
      <c r="K234" s="219">
        <f>+'PAA CONSOLIDADO'!S237</f>
        <v>0</v>
      </c>
      <c r="L234" s="217" t="e">
        <f>+VLOOKUP('PAA CONSOLIDADO'!T237,LISTAS!$B$29:$C$31,2,0)</f>
        <v>#N/A</v>
      </c>
      <c r="M234" s="217" t="e">
        <f>+VLOOKUP('PAA CONSOLIDADO'!U237,LISTAS!$B$36:$C$39,2,0)</f>
        <v>#N/A</v>
      </c>
      <c r="N234" s="217" t="str">
        <f t="shared" si="10"/>
        <v>Unidad de Contratación (1)</v>
      </c>
      <c r="O234" s="217" t="str">
        <f t="shared" si="11"/>
        <v>CO-DC-11001</v>
      </c>
      <c r="P234" s="217">
        <f>+'PAA CONSOLIDADO'!V237</f>
        <v>0</v>
      </c>
      <c r="Q234" s="217">
        <f>+'PAA CONSOLIDADO'!X237</f>
        <v>0</v>
      </c>
      <c r="R234" s="217">
        <f>+'PAA CONSOLIDADO'!Y237</f>
        <v>0</v>
      </c>
    </row>
    <row r="235" spans="1:18" s="217" customFormat="1" x14ac:dyDescent="0.25">
      <c r="A235" s="211">
        <f>+'PAA CONSOLIDADO'!C238</f>
        <v>0</v>
      </c>
      <c r="B235" s="211">
        <f>+'PAA CONSOLIDADO'!I238</f>
        <v>0</v>
      </c>
      <c r="C235" s="217" t="str">
        <f>+CONCATENATE('PAA CONSOLIDADO'!A238,"-",'PAA CONSOLIDADO'!D238,"-",'PAA CONSOLIDADO'!K238)</f>
        <v>--</v>
      </c>
      <c r="D235" s="217" t="e">
        <f>+VLOOKUP('PAA CONSOLIDADO'!L238,LISTAS!$D$4:$E$15,2,0)</f>
        <v>#N/A</v>
      </c>
      <c r="E235" s="217" t="e">
        <f>+VLOOKUP('PAA CONSOLIDADO'!M238,LISTAS!$D$4:$E$15,2,0)</f>
        <v>#N/A</v>
      </c>
      <c r="F235" s="217">
        <f>+'PAA CONSOLIDADO'!O238</f>
        <v>0</v>
      </c>
      <c r="G235" s="217">
        <f t="shared" si="9"/>
        <v>1</v>
      </c>
      <c r="H235" s="217" t="e">
        <f>+VLOOKUP('PAA CONSOLIDADO'!P238,LISTAS!$B$4:$C$17,2,0)</f>
        <v>#N/A</v>
      </c>
      <c r="I235" s="217" t="e">
        <f>+VLOOKUP('PAA CONSOLIDADO'!Q238,LISTAS!$B$22:$C$25,2,0)</f>
        <v>#N/A</v>
      </c>
      <c r="J235" s="219">
        <f>'PAA CONSOLIDADO'!R238</f>
        <v>0</v>
      </c>
      <c r="K235" s="219">
        <f>+'PAA CONSOLIDADO'!S238</f>
        <v>0</v>
      </c>
      <c r="L235" s="217" t="e">
        <f>+VLOOKUP('PAA CONSOLIDADO'!T238,LISTAS!$B$29:$C$31,2,0)</f>
        <v>#N/A</v>
      </c>
      <c r="M235" s="217" t="e">
        <f>+VLOOKUP('PAA CONSOLIDADO'!U238,LISTAS!$B$36:$C$39,2,0)</f>
        <v>#N/A</v>
      </c>
      <c r="N235" s="217" t="str">
        <f t="shared" si="10"/>
        <v>Unidad de Contratación (1)</v>
      </c>
      <c r="O235" s="217" t="str">
        <f t="shared" si="11"/>
        <v>CO-DC-11001</v>
      </c>
      <c r="P235" s="217">
        <f>+'PAA CONSOLIDADO'!V238</f>
        <v>0</v>
      </c>
      <c r="Q235" s="217">
        <f>+'PAA CONSOLIDADO'!X238</f>
        <v>0</v>
      </c>
      <c r="R235" s="217">
        <f>+'PAA CONSOLIDADO'!Y238</f>
        <v>0</v>
      </c>
    </row>
    <row r="236" spans="1:18" s="217" customFormat="1" x14ac:dyDescent="0.25">
      <c r="A236" s="211">
        <f>+'PAA CONSOLIDADO'!C239</f>
        <v>0</v>
      </c>
      <c r="B236" s="211">
        <f>+'PAA CONSOLIDADO'!I239</f>
        <v>0</v>
      </c>
      <c r="C236" s="217" t="str">
        <f>+CONCATENATE('PAA CONSOLIDADO'!A239,"-",'PAA CONSOLIDADO'!D239,"-",'PAA CONSOLIDADO'!K239)</f>
        <v>--</v>
      </c>
      <c r="D236" s="217" t="e">
        <f>+VLOOKUP('PAA CONSOLIDADO'!L239,LISTAS!$D$4:$E$15,2,0)</f>
        <v>#N/A</v>
      </c>
      <c r="E236" s="217" t="e">
        <f>+VLOOKUP('PAA CONSOLIDADO'!M239,LISTAS!$D$4:$E$15,2,0)</f>
        <v>#N/A</v>
      </c>
      <c r="F236" s="217">
        <f>+'PAA CONSOLIDADO'!O239</f>
        <v>0</v>
      </c>
      <c r="G236" s="217">
        <f t="shared" si="9"/>
        <v>1</v>
      </c>
      <c r="H236" s="217" t="e">
        <f>+VLOOKUP('PAA CONSOLIDADO'!P239,LISTAS!$B$4:$C$17,2,0)</f>
        <v>#N/A</v>
      </c>
      <c r="I236" s="217" t="e">
        <f>+VLOOKUP('PAA CONSOLIDADO'!Q239,LISTAS!$B$22:$C$25,2,0)</f>
        <v>#N/A</v>
      </c>
      <c r="J236" s="219">
        <f>'PAA CONSOLIDADO'!R239</f>
        <v>0</v>
      </c>
      <c r="K236" s="219">
        <f>+'PAA CONSOLIDADO'!S239</f>
        <v>0</v>
      </c>
      <c r="L236" s="217" t="e">
        <f>+VLOOKUP('PAA CONSOLIDADO'!T239,LISTAS!$B$29:$C$31,2,0)</f>
        <v>#N/A</v>
      </c>
      <c r="M236" s="217" t="e">
        <f>+VLOOKUP('PAA CONSOLIDADO'!U239,LISTAS!$B$36:$C$39,2,0)</f>
        <v>#N/A</v>
      </c>
      <c r="N236" s="217" t="str">
        <f t="shared" si="10"/>
        <v>Unidad de Contratación (1)</v>
      </c>
      <c r="O236" s="217" t="str">
        <f t="shared" si="11"/>
        <v>CO-DC-11001</v>
      </c>
      <c r="P236" s="217">
        <f>+'PAA CONSOLIDADO'!V239</f>
        <v>0</v>
      </c>
      <c r="Q236" s="217">
        <f>+'PAA CONSOLIDADO'!X239</f>
        <v>0</v>
      </c>
      <c r="R236" s="217">
        <f>+'PAA CONSOLIDADO'!Y239</f>
        <v>0</v>
      </c>
    </row>
    <row r="237" spans="1:18" s="217" customFormat="1" x14ac:dyDescent="0.25">
      <c r="A237" s="211">
        <f>+'PAA CONSOLIDADO'!C240</f>
        <v>0</v>
      </c>
      <c r="B237" s="211">
        <f>+'PAA CONSOLIDADO'!I240</f>
        <v>0</v>
      </c>
      <c r="C237" s="217" t="str">
        <f>+CONCATENATE('PAA CONSOLIDADO'!A240,"-",'PAA CONSOLIDADO'!D240,"-",'PAA CONSOLIDADO'!K240)</f>
        <v>--</v>
      </c>
      <c r="D237" s="217" t="e">
        <f>+VLOOKUP('PAA CONSOLIDADO'!L240,LISTAS!$D$4:$E$15,2,0)</f>
        <v>#N/A</v>
      </c>
      <c r="E237" s="217" t="e">
        <f>+VLOOKUP('PAA CONSOLIDADO'!M240,LISTAS!$D$4:$E$15,2,0)</f>
        <v>#N/A</v>
      </c>
      <c r="F237" s="217">
        <f>+'PAA CONSOLIDADO'!O240</f>
        <v>0</v>
      </c>
      <c r="G237" s="217">
        <f t="shared" si="9"/>
        <v>1</v>
      </c>
      <c r="H237" s="217" t="e">
        <f>+VLOOKUP('PAA CONSOLIDADO'!P240,LISTAS!$B$4:$C$17,2,0)</f>
        <v>#N/A</v>
      </c>
      <c r="I237" s="217" t="e">
        <f>+VLOOKUP('PAA CONSOLIDADO'!Q240,LISTAS!$B$22:$C$25,2,0)</f>
        <v>#N/A</v>
      </c>
      <c r="J237" s="219">
        <f>'PAA CONSOLIDADO'!R240</f>
        <v>0</v>
      </c>
      <c r="K237" s="219">
        <f>+'PAA CONSOLIDADO'!S240</f>
        <v>0</v>
      </c>
      <c r="L237" s="217" t="e">
        <f>+VLOOKUP('PAA CONSOLIDADO'!T240,LISTAS!$B$29:$C$31,2,0)</f>
        <v>#N/A</v>
      </c>
      <c r="M237" s="217" t="e">
        <f>+VLOOKUP('PAA CONSOLIDADO'!U240,LISTAS!$B$36:$C$39,2,0)</f>
        <v>#N/A</v>
      </c>
      <c r="N237" s="217" t="str">
        <f t="shared" si="10"/>
        <v>Unidad de Contratación (1)</v>
      </c>
      <c r="O237" s="217" t="str">
        <f t="shared" si="11"/>
        <v>CO-DC-11001</v>
      </c>
      <c r="P237" s="217">
        <f>+'PAA CONSOLIDADO'!V240</f>
        <v>0</v>
      </c>
      <c r="Q237" s="217">
        <f>+'PAA CONSOLIDADO'!X240</f>
        <v>0</v>
      </c>
      <c r="R237" s="217">
        <f>+'PAA CONSOLIDADO'!Y240</f>
        <v>0</v>
      </c>
    </row>
    <row r="238" spans="1:18" s="217" customFormat="1" x14ac:dyDescent="0.25">
      <c r="A238" s="211">
        <f>+'PAA CONSOLIDADO'!C241</f>
        <v>0</v>
      </c>
      <c r="B238" s="211">
        <f>+'PAA CONSOLIDADO'!I241</f>
        <v>0</v>
      </c>
      <c r="C238" s="217" t="str">
        <f>+CONCATENATE('PAA CONSOLIDADO'!A241,"-",'PAA CONSOLIDADO'!D241,"-",'PAA CONSOLIDADO'!K241)</f>
        <v>--</v>
      </c>
      <c r="D238" s="217" t="e">
        <f>+VLOOKUP('PAA CONSOLIDADO'!L241,LISTAS!$D$4:$E$15,2,0)</f>
        <v>#N/A</v>
      </c>
      <c r="E238" s="217" t="e">
        <f>+VLOOKUP('PAA CONSOLIDADO'!M241,LISTAS!$D$4:$E$15,2,0)</f>
        <v>#N/A</v>
      </c>
      <c r="F238" s="217">
        <f>+'PAA CONSOLIDADO'!O241</f>
        <v>0</v>
      </c>
      <c r="G238" s="217">
        <f t="shared" si="9"/>
        <v>1</v>
      </c>
      <c r="H238" s="217" t="e">
        <f>+VLOOKUP('PAA CONSOLIDADO'!P241,LISTAS!$B$4:$C$17,2,0)</f>
        <v>#N/A</v>
      </c>
      <c r="I238" s="217" t="e">
        <f>+VLOOKUP('PAA CONSOLIDADO'!Q241,LISTAS!$B$22:$C$25,2,0)</f>
        <v>#N/A</v>
      </c>
      <c r="J238" s="219">
        <f>'PAA CONSOLIDADO'!R241</f>
        <v>0</v>
      </c>
      <c r="K238" s="219">
        <f>+'PAA CONSOLIDADO'!S241</f>
        <v>0</v>
      </c>
      <c r="L238" s="217" t="e">
        <f>+VLOOKUP('PAA CONSOLIDADO'!T241,LISTAS!$B$29:$C$31,2,0)</f>
        <v>#N/A</v>
      </c>
      <c r="M238" s="217" t="e">
        <f>+VLOOKUP('PAA CONSOLIDADO'!U241,LISTAS!$B$36:$C$39,2,0)</f>
        <v>#N/A</v>
      </c>
      <c r="N238" s="217" t="str">
        <f t="shared" si="10"/>
        <v>Unidad de Contratación (1)</v>
      </c>
      <c r="O238" s="217" t="str">
        <f t="shared" si="11"/>
        <v>CO-DC-11001</v>
      </c>
      <c r="P238" s="217">
        <f>+'PAA CONSOLIDADO'!V241</f>
        <v>0</v>
      </c>
      <c r="Q238" s="217">
        <f>+'PAA CONSOLIDADO'!X241</f>
        <v>0</v>
      </c>
      <c r="R238" s="217">
        <f>+'PAA CONSOLIDADO'!Y241</f>
        <v>0</v>
      </c>
    </row>
    <row r="239" spans="1:18" s="217" customFormat="1" x14ac:dyDescent="0.25">
      <c r="A239" s="211">
        <f>+'PAA CONSOLIDADO'!C242</f>
        <v>0</v>
      </c>
      <c r="B239" s="211">
        <f>+'PAA CONSOLIDADO'!I242</f>
        <v>0</v>
      </c>
      <c r="C239" s="217" t="str">
        <f>+CONCATENATE('PAA CONSOLIDADO'!A242,"-",'PAA CONSOLIDADO'!D242,"-",'PAA CONSOLIDADO'!K242)</f>
        <v>--</v>
      </c>
      <c r="D239" s="217" t="e">
        <f>+VLOOKUP('PAA CONSOLIDADO'!L242,LISTAS!$D$4:$E$15,2,0)</f>
        <v>#N/A</v>
      </c>
      <c r="E239" s="217" t="e">
        <f>+VLOOKUP('PAA CONSOLIDADO'!M242,LISTAS!$D$4:$E$15,2,0)</f>
        <v>#N/A</v>
      </c>
      <c r="F239" s="217">
        <f>+'PAA CONSOLIDADO'!O242</f>
        <v>0</v>
      </c>
      <c r="G239" s="217">
        <f t="shared" si="9"/>
        <v>1</v>
      </c>
      <c r="H239" s="217" t="e">
        <f>+VLOOKUP('PAA CONSOLIDADO'!P242,LISTAS!$B$4:$C$17,2,0)</f>
        <v>#N/A</v>
      </c>
      <c r="I239" s="217" t="e">
        <f>+VLOOKUP('PAA CONSOLIDADO'!Q242,LISTAS!$B$22:$C$25,2,0)</f>
        <v>#N/A</v>
      </c>
      <c r="J239" s="219">
        <f>'PAA CONSOLIDADO'!R242</f>
        <v>0</v>
      </c>
      <c r="K239" s="219">
        <f>+'PAA CONSOLIDADO'!S242</f>
        <v>0</v>
      </c>
      <c r="L239" s="217" t="e">
        <f>+VLOOKUP('PAA CONSOLIDADO'!T242,LISTAS!$B$29:$C$31,2,0)</f>
        <v>#N/A</v>
      </c>
      <c r="M239" s="217" t="e">
        <f>+VLOOKUP('PAA CONSOLIDADO'!U242,LISTAS!$B$36:$C$39,2,0)</f>
        <v>#N/A</v>
      </c>
      <c r="N239" s="217" t="str">
        <f t="shared" si="10"/>
        <v>Unidad de Contratación (1)</v>
      </c>
      <c r="O239" s="217" t="str">
        <f t="shared" si="11"/>
        <v>CO-DC-11001</v>
      </c>
      <c r="P239" s="217">
        <f>+'PAA CONSOLIDADO'!V242</f>
        <v>0</v>
      </c>
      <c r="Q239" s="217">
        <f>+'PAA CONSOLIDADO'!X242</f>
        <v>0</v>
      </c>
      <c r="R239" s="217">
        <f>+'PAA CONSOLIDADO'!Y242</f>
        <v>0</v>
      </c>
    </row>
    <row r="240" spans="1:18" s="217" customFormat="1" x14ac:dyDescent="0.25">
      <c r="A240" s="211">
        <f>+'PAA CONSOLIDADO'!C243</f>
        <v>0</v>
      </c>
      <c r="B240" s="211">
        <f>+'PAA CONSOLIDADO'!I243</f>
        <v>0</v>
      </c>
      <c r="C240" s="217" t="str">
        <f>+CONCATENATE('PAA CONSOLIDADO'!A243,"-",'PAA CONSOLIDADO'!D243,"-",'PAA CONSOLIDADO'!K243)</f>
        <v>--</v>
      </c>
      <c r="D240" s="217" t="e">
        <f>+VLOOKUP('PAA CONSOLIDADO'!L243,LISTAS!$D$4:$E$15,2,0)</f>
        <v>#N/A</v>
      </c>
      <c r="E240" s="217" t="e">
        <f>+VLOOKUP('PAA CONSOLIDADO'!M243,LISTAS!$D$4:$E$15,2,0)</f>
        <v>#N/A</v>
      </c>
      <c r="F240" s="217">
        <f>+'PAA CONSOLIDADO'!O243</f>
        <v>0</v>
      </c>
      <c r="G240" s="217">
        <f t="shared" si="9"/>
        <v>1</v>
      </c>
      <c r="H240" s="217" t="e">
        <f>+VLOOKUP('PAA CONSOLIDADO'!P243,LISTAS!$B$4:$C$17,2,0)</f>
        <v>#N/A</v>
      </c>
      <c r="I240" s="217" t="e">
        <f>+VLOOKUP('PAA CONSOLIDADO'!Q243,LISTAS!$B$22:$C$25,2,0)</f>
        <v>#N/A</v>
      </c>
      <c r="J240" s="219">
        <f>'PAA CONSOLIDADO'!R243</f>
        <v>0</v>
      </c>
      <c r="K240" s="219">
        <f>+'PAA CONSOLIDADO'!S243</f>
        <v>0</v>
      </c>
      <c r="L240" s="217" t="e">
        <f>+VLOOKUP('PAA CONSOLIDADO'!T243,LISTAS!$B$29:$C$31,2,0)</f>
        <v>#N/A</v>
      </c>
      <c r="M240" s="217" t="e">
        <f>+VLOOKUP('PAA CONSOLIDADO'!U243,LISTAS!$B$36:$C$39,2,0)</f>
        <v>#N/A</v>
      </c>
      <c r="N240" s="217" t="str">
        <f t="shared" si="10"/>
        <v>Unidad de Contratación (1)</v>
      </c>
      <c r="O240" s="217" t="str">
        <f t="shared" si="11"/>
        <v>CO-DC-11001</v>
      </c>
      <c r="P240" s="217">
        <f>+'PAA CONSOLIDADO'!V243</f>
        <v>0</v>
      </c>
      <c r="Q240" s="217">
        <f>+'PAA CONSOLIDADO'!X243</f>
        <v>0</v>
      </c>
      <c r="R240" s="217">
        <f>+'PAA CONSOLIDADO'!Y243</f>
        <v>0</v>
      </c>
    </row>
    <row r="241" spans="1:18" s="217" customFormat="1" x14ac:dyDescent="0.25">
      <c r="A241" s="211">
        <f>+'PAA CONSOLIDADO'!C244</f>
        <v>0</v>
      </c>
      <c r="B241" s="211">
        <f>+'PAA CONSOLIDADO'!I244</f>
        <v>0</v>
      </c>
      <c r="C241" s="217" t="str">
        <f>+CONCATENATE('PAA CONSOLIDADO'!A244,"-",'PAA CONSOLIDADO'!D244,"-",'PAA CONSOLIDADO'!K244)</f>
        <v>--</v>
      </c>
      <c r="D241" s="217" t="e">
        <f>+VLOOKUP('PAA CONSOLIDADO'!L244,LISTAS!$D$4:$E$15,2,0)</f>
        <v>#N/A</v>
      </c>
      <c r="E241" s="217" t="e">
        <f>+VLOOKUP('PAA CONSOLIDADO'!M244,LISTAS!$D$4:$E$15,2,0)</f>
        <v>#N/A</v>
      </c>
      <c r="F241" s="217">
        <f>+'PAA CONSOLIDADO'!O244</f>
        <v>0</v>
      </c>
      <c r="G241" s="217">
        <f t="shared" si="9"/>
        <v>1</v>
      </c>
      <c r="H241" s="217" t="e">
        <f>+VLOOKUP('PAA CONSOLIDADO'!P244,LISTAS!$B$4:$C$17,2,0)</f>
        <v>#N/A</v>
      </c>
      <c r="I241" s="217" t="e">
        <f>+VLOOKUP('PAA CONSOLIDADO'!Q244,LISTAS!$B$22:$C$25,2,0)</f>
        <v>#N/A</v>
      </c>
      <c r="J241" s="219">
        <f>'PAA CONSOLIDADO'!R244</f>
        <v>0</v>
      </c>
      <c r="K241" s="219">
        <f>+'PAA CONSOLIDADO'!S244</f>
        <v>0</v>
      </c>
      <c r="L241" s="217" t="e">
        <f>+VLOOKUP('PAA CONSOLIDADO'!T244,LISTAS!$B$29:$C$31,2,0)</f>
        <v>#N/A</v>
      </c>
      <c r="M241" s="217" t="e">
        <f>+VLOOKUP('PAA CONSOLIDADO'!U244,LISTAS!$B$36:$C$39,2,0)</f>
        <v>#N/A</v>
      </c>
      <c r="N241" s="217" t="str">
        <f t="shared" si="10"/>
        <v>Unidad de Contratación (1)</v>
      </c>
      <c r="O241" s="217" t="str">
        <f t="shared" si="11"/>
        <v>CO-DC-11001</v>
      </c>
      <c r="P241" s="217">
        <f>+'PAA CONSOLIDADO'!V244</f>
        <v>0</v>
      </c>
      <c r="Q241" s="217">
        <f>+'PAA CONSOLIDADO'!X244</f>
        <v>0</v>
      </c>
      <c r="R241" s="217">
        <f>+'PAA CONSOLIDADO'!Y244</f>
        <v>0</v>
      </c>
    </row>
    <row r="242" spans="1:18" s="217" customFormat="1" x14ac:dyDescent="0.25">
      <c r="A242" s="211">
        <f>+'PAA CONSOLIDADO'!C245</f>
        <v>0</v>
      </c>
      <c r="B242" s="211">
        <f>+'PAA CONSOLIDADO'!I245</f>
        <v>0</v>
      </c>
      <c r="C242" s="217" t="str">
        <f>+CONCATENATE('PAA CONSOLIDADO'!A245,"-",'PAA CONSOLIDADO'!D245,"-",'PAA CONSOLIDADO'!K245)</f>
        <v>--</v>
      </c>
      <c r="D242" s="217" t="e">
        <f>+VLOOKUP('PAA CONSOLIDADO'!L245,LISTAS!$D$4:$E$15,2,0)</f>
        <v>#N/A</v>
      </c>
      <c r="E242" s="217" t="e">
        <f>+VLOOKUP('PAA CONSOLIDADO'!M245,LISTAS!$D$4:$E$15,2,0)</f>
        <v>#N/A</v>
      </c>
      <c r="F242" s="217">
        <f>+'PAA CONSOLIDADO'!O245</f>
        <v>0</v>
      </c>
      <c r="G242" s="217">
        <f t="shared" si="9"/>
        <v>1</v>
      </c>
      <c r="H242" s="217" t="e">
        <f>+VLOOKUP('PAA CONSOLIDADO'!P245,LISTAS!$B$4:$C$17,2,0)</f>
        <v>#N/A</v>
      </c>
      <c r="I242" s="217" t="e">
        <f>+VLOOKUP('PAA CONSOLIDADO'!Q245,LISTAS!$B$22:$C$25,2,0)</f>
        <v>#N/A</v>
      </c>
      <c r="J242" s="219">
        <f>'PAA CONSOLIDADO'!R245</f>
        <v>0</v>
      </c>
      <c r="K242" s="219">
        <f>+'PAA CONSOLIDADO'!S245</f>
        <v>0</v>
      </c>
      <c r="L242" s="217" t="e">
        <f>+VLOOKUP('PAA CONSOLIDADO'!T245,LISTAS!$B$29:$C$31,2,0)</f>
        <v>#N/A</v>
      </c>
      <c r="M242" s="217" t="e">
        <f>+VLOOKUP('PAA CONSOLIDADO'!U245,LISTAS!$B$36:$C$39,2,0)</f>
        <v>#N/A</v>
      </c>
      <c r="N242" s="217" t="str">
        <f t="shared" si="10"/>
        <v>Unidad de Contratación (1)</v>
      </c>
      <c r="O242" s="217" t="str">
        <f t="shared" si="11"/>
        <v>CO-DC-11001</v>
      </c>
      <c r="P242" s="217">
        <f>+'PAA CONSOLIDADO'!V245</f>
        <v>0</v>
      </c>
      <c r="Q242" s="217">
        <f>+'PAA CONSOLIDADO'!X245</f>
        <v>0</v>
      </c>
      <c r="R242" s="217">
        <f>+'PAA CONSOLIDADO'!Y245</f>
        <v>0</v>
      </c>
    </row>
    <row r="243" spans="1:18" s="217" customFormat="1" x14ac:dyDescent="0.25">
      <c r="A243" s="211">
        <f>+'PAA CONSOLIDADO'!C246</f>
        <v>0</v>
      </c>
      <c r="B243" s="211">
        <f>+'PAA CONSOLIDADO'!I246</f>
        <v>0</v>
      </c>
      <c r="C243" s="217" t="str">
        <f>+CONCATENATE('PAA CONSOLIDADO'!A246,"-",'PAA CONSOLIDADO'!D246,"-",'PAA CONSOLIDADO'!K246)</f>
        <v>--</v>
      </c>
      <c r="D243" s="217" t="e">
        <f>+VLOOKUP('PAA CONSOLIDADO'!L246,LISTAS!$D$4:$E$15,2,0)</f>
        <v>#N/A</v>
      </c>
      <c r="E243" s="217" t="e">
        <f>+VLOOKUP('PAA CONSOLIDADO'!M246,LISTAS!$D$4:$E$15,2,0)</f>
        <v>#N/A</v>
      </c>
      <c r="F243" s="217">
        <f>+'PAA CONSOLIDADO'!O246</f>
        <v>0</v>
      </c>
      <c r="G243" s="217">
        <f t="shared" si="9"/>
        <v>1</v>
      </c>
      <c r="H243" s="217" t="e">
        <f>+VLOOKUP('PAA CONSOLIDADO'!P246,LISTAS!$B$4:$C$17,2,0)</f>
        <v>#N/A</v>
      </c>
      <c r="I243" s="217" t="e">
        <f>+VLOOKUP('PAA CONSOLIDADO'!Q246,LISTAS!$B$22:$C$25,2,0)</f>
        <v>#N/A</v>
      </c>
      <c r="J243" s="219">
        <f>'PAA CONSOLIDADO'!R246</f>
        <v>0</v>
      </c>
      <c r="K243" s="219">
        <f>+'PAA CONSOLIDADO'!S246</f>
        <v>0</v>
      </c>
      <c r="L243" s="217" t="e">
        <f>+VLOOKUP('PAA CONSOLIDADO'!T246,LISTAS!$B$29:$C$31,2,0)</f>
        <v>#N/A</v>
      </c>
      <c r="M243" s="217" t="e">
        <f>+VLOOKUP('PAA CONSOLIDADO'!U246,LISTAS!$B$36:$C$39,2,0)</f>
        <v>#N/A</v>
      </c>
      <c r="N243" s="217" t="str">
        <f t="shared" si="10"/>
        <v>Unidad de Contratación (1)</v>
      </c>
      <c r="O243" s="217" t="str">
        <f t="shared" si="11"/>
        <v>CO-DC-11001</v>
      </c>
      <c r="P243" s="217">
        <f>+'PAA CONSOLIDADO'!V246</f>
        <v>0</v>
      </c>
      <c r="Q243" s="217">
        <f>+'PAA CONSOLIDADO'!X246</f>
        <v>0</v>
      </c>
      <c r="R243" s="217">
        <f>+'PAA CONSOLIDADO'!Y246</f>
        <v>0</v>
      </c>
    </row>
    <row r="244" spans="1:18" s="217" customFormat="1" x14ac:dyDescent="0.25">
      <c r="A244" s="211">
        <f>+'PAA CONSOLIDADO'!C247</f>
        <v>0</v>
      </c>
      <c r="B244" s="211">
        <f>+'PAA CONSOLIDADO'!I247</f>
        <v>0</v>
      </c>
      <c r="C244" s="217" t="str">
        <f>+CONCATENATE('PAA CONSOLIDADO'!A247,"-",'PAA CONSOLIDADO'!D247,"-",'PAA CONSOLIDADO'!K247)</f>
        <v>--</v>
      </c>
      <c r="D244" s="217" t="e">
        <f>+VLOOKUP('PAA CONSOLIDADO'!L247,LISTAS!$D$4:$E$15,2,0)</f>
        <v>#N/A</v>
      </c>
      <c r="E244" s="217" t="e">
        <f>+VLOOKUP('PAA CONSOLIDADO'!M247,LISTAS!$D$4:$E$15,2,0)</f>
        <v>#N/A</v>
      </c>
      <c r="F244" s="217">
        <f>+'PAA CONSOLIDADO'!O247</f>
        <v>0</v>
      </c>
      <c r="G244" s="217">
        <f t="shared" si="9"/>
        <v>1</v>
      </c>
      <c r="H244" s="217" t="e">
        <f>+VLOOKUP('PAA CONSOLIDADO'!P247,LISTAS!$B$4:$C$17,2,0)</f>
        <v>#N/A</v>
      </c>
      <c r="I244" s="217" t="e">
        <f>+VLOOKUP('PAA CONSOLIDADO'!Q247,LISTAS!$B$22:$C$25,2,0)</f>
        <v>#N/A</v>
      </c>
      <c r="J244" s="219">
        <f>'PAA CONSOLIDADO'!R247</f>
        <v>0</v>
      </c>
      <c r="K244" s="219">
        <f>+'PAA CONSOLIDADO'!S247</f>
        <v>0</v>
      </c>
      <c r="L244" s="217" t="e">
        <f>+VLOOKUP('PAA CONSOLIDADO'!T247,LISTAS!$B$29:$C$31,2,0)</f>
        <v>#N/A</v>
      </c>
      <c r="M244" s="217" t="e">
        <f>+VLOOKUP('PAA CONSOLIDADO'!U247,LISTAS!$B$36:$C$39,2,0)</f>
        <v>#N/A</v>
      </c>
      <c r="N244" s="217" t="str">
        <f t="shared" si="10"/>
        <v>Unidad de Contratación (1)</v>
      </c>
      <c r="O244" s="217" t="str">
        <f t="shared" si="11"/>
        <v>CO-DC-11001</v>
      </c>
      <c r="P244" s="217">
        <f>+'PAA CONSOLIDADO'!V247</f>
        <v>0</v>
      </c>
      <c r="Q244" s="217">
        <f>+'PAA CONSOLIDADO'!X247</f>
        <v>0</v>
      </c>
      <c r="R244" s="217">
        <f>+'PAA CONSOLIDADO'!Y247</f>
        <v>0</v>
      </c>
    </row>
    <row r="245" spans="1:18" s="217" customFormat="1" x14ac:dyDescent="0.25">
      <c r="A245" s="211">
        <f>+'PAA CONSOLIDADO'!C248</f>
        <v>0</v>
      </c>
      <c r="B245" s="211">
        <f>+'PAA CONSOLIDADO'!I248</f>
        <v>0</v>
      </c>
      <c r="C245" s="217" t="str">
        <f>+CONCATENATE('PAA CONSOLIDADO'!A248,"-",'PAA CONSOLIDADO'!D248,"-",'PAA CONSOLIDADO'!K248)</f>
        <v>--</v>
      </c>
      <c r="D245" s="217" t="e">
        <f>+VLOOKUP('PAA CONSOLIDADO'!L248,LISTAS!$D$4:$E$15,2,0)</f>
        <v>#N/A</v>
      </c>
      <c r="E245" s="217" t="e">
        <f>+VLOOKUP('PAA CONSOLIDADO'!M248,LISTAS!$D$4:$E$15,2,0)</f>
        <v>#N/A</v>
      </c>
      <c r="F245" s="217">
        <f>+'PAA CONSOLIDADO'!O248</f>
        <v>0</v>
      </c>
      <c r="G245" s="217">
        <f t="shared" si="9"/>
        <v>1</v>
      </c>
      <c r="H245" s="217" t="e">
        <f>+VLOOKUP('PAA CONSOLIDADO'!P248,LISTAS!$B$4:$C$17,2,0)</f>
        <v>#N/A</v>
      </c>
      <c r="I245" s="217" t="e">
        <f>+VLOOKUP('PAA CONSOLIDADO'!Q248,LISTAS!$B$22:$C$25,2,0)</f>
        <v>#N/A</v>
      </c>
      <c r="J245" s="219">
        <f>'PAA CONSOLIDADO'!R248</f>
        <v>0</v>
      </c>
      <c r="K245" s="219">
        <f>+'PAA CONSOLIDADO'!S248</f>
        <v>0</v>
      </c>
      <c r="L245" s="217" t="e">
        <f>+VLOOKUP('PAA CONSOLIDADO'!T248,LISTAS!$B$29:$C$31,2,0)</f>
        <v>#N/A</v>
      </c>
      <c r="M245" s="217" t="e">
        <f>+VLOOKUP('PAA CONSOLIDADO'!U248,LISTAS!$B$36:$C$39,2,0)</f>
        <v>#N/A</v>
      </c>
      <c r="N245" s="217" t="str">
        <f t="shared" si="10"/>
        <v>Unidad de Contratación (1)</v>
      </c>
      <c r="O245" s="217" t="str">
        <f t="shared" si="11"/>
        <v>CO-DC-11001</v>
      </c>
      <c r="P245" s="217">
        <f>+'PAA CONSOLIDADO'!V248</f>
        <v>0</v>
      </c>
      <c r="Q245" s="217">
        <f>+'PAA CONSOLIDADO'!X248</f>
        <v>0</v>
      </c>
      <c r="R245" s="217">
        <f>+'PAA CONSOLIDADO'!Y248</f>
        <v>0</v>
      </c>
    </row>
    <row r="246" spans="1:18" s="217" customFormat="1" x14ac:dyDescent="0.25">
      <c r="A246" s="211">
        <f>+'PAA CONSOLIDADO'!C249</f>
        <v>0</v>
      </c>
      <c r="B246" s="211">
        <f>+'PAA CONSOLIDADO'!I249</f>
        <v>0</v>
      </c>
      <c r="C246" s="217" t="str">
        <f>+CONCATENATE('PAA CONSOLIDADO'!A249,"-",'PAA CONSOLIDADO'!D249,"-",'PAA CONSOLIDADO'!K249)</f>
        <v>--</v>
      </c>
      <c r="D246" s="217" t="e">
        <f>+VLOOKUP('PAA CONSOLIDADO'!L249,LISTAS!$D$4:$E$15,2,0)</f>
        <v>#N/A</v>
      </c>
      <c r="E246" s="217" t="e">
        <f>+VLOOKUP('PAA CONSOLIDADO'!M249,LISTAS!$D$4:$E$15,2,0)</f>
        <v>#N/A</v>
      </c>
      <c r="F246" s="217">
        <f>+'PAA CONSOLIDADO'!O249</f>
        <v>0</v>
      </c>
      <c r="G246" s="217">
        <f t="shared" si="9"/>
        <v>1</v>
      </c>
      <c r="H246" s="217" t="e">
        <f>+VLOOKUP('PAA CONSOLIDADO'!P249,LISTAS!$B$4:$C$17,2,0)</f>
        <v>#N/A</v>
      </c>
      <c r="I246" s="217" t="e">
        <f>+VLOOKUP('PAA CONSOLIDADO'!Q249,LISTAS!$B$22:$C$25,2,0)</f>
        <v>#N/A</v>
      </c>
      <c r="J246" s="219">
        <f>'PAA CONSOLIDADO'!R249</f>
        <v>0</v>
      </c>
      <c r="K246" s="219">
        <f>+'PAA CONSOLIDADO'!S249</f>
        <v>0</v>
      </c>
      <c r="L246" s="217" t="e">
        <f>+VLOOKUP('PAA CONSOLIDADO'!T249,LISTAS!$B$29:$C$31,2,0)</f>
        <v>#N/A</v>
      </c>
      <c r="M246" s="217" t="e">
        <f>+VLOOKUP('PAA CONSOLIDADO'!U249,LISTAS!$B$36:$C$39,2,0)</f>
        <v>#N/A</v>
      </c>
      <c r="N246" s="217" t="str">
        <f t="shared" si="10"/>
        <v>Unidad de Contratación (1)</v>
      </c>
      <c r="O246" s="217" t="str">
        <f t="shared" si="11"/>
        <v>CO-DC-11001</v>
      </c>
      <c r="P246" s="217">
        <f>+'PAA CONSOLIDADO'!V249</f>
        <v>0</v>
      </c>
      <c r="Q246" s="217">
        <f>+'PAA CONSOLIDADO'!X249</f>
        <v>0</v>
      </c>
      <c r="R246" s="217">
        <f>+'PAA CONSOLIDADO'!Y249</f>
        <v>0</v>
      </c>
    </row>
    <row r="247" spans="1:18" s="217" customFormat="1" x14ac:dyDescent="0.25">
      <c r="A247" s="211">
        <f>+'PAA CONSOLIDADO'!C250</f>
        <v>0</v>
      </c>
      <c r="B247" s="211">
        <f>+'PAA CONSOLIDADO'!I250</f>
        <v>0</v>
      </c>
      <c r="C247" s="217" t="str">
        <f>+CONCATENATE('PAA CONSOLIDADO'!A250,"-",'PAA CONSOLIDADO'!D250,"-",'PAA CONSOLIDADO'!K250)</f>
        <v>--</v>
      </c>
      <c r="D247" s="217" t="e">
        <f>+VLOOKUP('PAA CONSOLIDADO'!L250,LISTAS!$D$4:$E$15,2,0)</f>
        <v>#N/A</v>
      </c>
      <c r="E247" s="217" t="e">
        <f>+VLOOKUP('PAA CONSOLIDADO'!M250,LISTAS!$D$4:$E$15,2,0)</f>
        <v>#N/A</v>
      </c>
      <c r="F247" s="217">
        <f>+'PAA CONSOLIDADO'!O250</f>
        <v>0</v>
      </c>
      <c r="G247" s="217">
        <f t="shared" si="9"/>
        <v>1</v>
      </c>
      <c r="H247" s="217" t="e">
        <f>+VLOOKUP('PAA CONSOLIDADO'!P250,LISTAS!$B$4:$C$17,2,0)</f>
        <v>#N/A</v>
      </c>
      <c r="I247" s="217" t="e">
        <f>+VLOOKUP('PAA CONSOLIDADO'!Q250,LISTAS!$B$22:$C$25,2,0)</f>
        <v>#N/A</v>
      </c>
      <c r="J247" s="219">
        <f>'PAA CONSOLIDADO'!R250</f>
        <v>0</v>
      </c>
      <c r="K247" s="219">
        <f>+'PAA CONSOLIDADO'!S250</f>
        <v>0</v>
      </c>
      <c r="L247" s="217" t="e">
        <f>+VLOOKUP('PAA CONSOLIDADO'!T250,LISTAS!$B$29:$C$31,2,0)</f>
        <v>#N/A</v>
      </c>
      <c r="M247" s="217" t="e">
        <f>+VLOOKUP('PAA CONSOLIDADO'!U250,LISTAS!$B$36:$C$39,2,0)</f>
        <v>#N/A</v>
      </c>
      <c r="N247" s="217" t="str">
        <f t="shared" si="10"/>
        <v>Unidad de Contratación (1)</v>
      </c>
      <c r="O247" s="217" t="str">
        <f t="shared" si="11"/>
        <v>CO-DC-11001</v>
      </c>
      <c r="P247" s="217">
        <f>+'PAA CONSOLIDADO'!V250</f>
        <v>0</v>
      </c>
      <c r="Q247" s="217">
        <f>+'PAA CONSOLIDADO'!X250</f>
        <v>0</v>
      </c>
      <c r="R247" s="217">
        <f>+'PAA CONSOLIDADO'!Y250</f>
        <v>0</v>
      </c>
    </row>
    <row r="248" spans="1:18" s="217" customFormat="1" x14ac:dyDescent="0.25">
      <c r="A248" s="211">
        <f>+'PAA CONSOLIDADO'!C251</f>
        <v>0</v>
      </c>
      <c r="B248" s="211">
        <f>+'PAA CONSOLIDADO'!I251</f>
        <v>0</v>
      </c>
      <c r="C248" s="217" t="str">
        <f>+CONCATENATE('PAA CONSOLIDADO'!A251,"-",'PAA CONSOLIDADO'!D251,"-",'PAA CONSOLIDADO'!K251)</f>
        <v>--</v>
      </c>
      <c r="D248" s="217" t="e">
        <f>+VLOOKUP('PAA CONSOLIDADO'!L251,LISTAS!$D$4:$E$15,2,0)</f>
        <v>#N/A</v>
      </c>
      <c r="E248" s="217" t="e">
        <f>+VLOOKUP('PAA CONSOLIDADO'!M251,LISTAS!$D$4:$E$15,2,0)</f>
        <v>#N/A</v>
      </c>
      <c r="F248" s="217">
        <f>+'PAA CONSOLIDADO'!O251</f>
        <v>0</v>
      </c>
      <c r="G248" s="217">
        <f t="shared" si="9"/>
        <v>1</v>
      </c>
      <c r="H248" s="217" t="e">
        <f>+VLOOKUP('PAA CONSOLIDADO'!P251,LISTAS!$B$4:$C$17,2,0)</f>
        <v>#N/A</v>
      </c>
      <c r="I248" s="217" t="e">
        <f>+VLOOKUP('PAA CONSOLIDADO'!Q251,LISTAS!$B$22:$C$25,2,0)</f>
        <v>#N/A</v>
      </c>
      <c r="J248" s="219">
        <f>'PAA CONSOLIDADO'!R251</f>
        <v>0</v>
      </c>
      <c r="K248" s="219">
        <f>+'PAA CONSOLIDADO'!S251</f>
        <v>0</v>
      </c>
      <c r="L248" s="217" t="e">
        <f>+VLOOKUP('PAA CONSOLIDADO'!T251,LISTAS!$B$29:$C$31,2,0)</f>
        <v>#N/A</v>
      </c>
      <c r="M248" s="217" t="e">
        <f>+VLOOKUP('PAA CONSOLIDADO'!U251,LISTAS!$B$36:$C$39,2,0)</f>
        <v>#N/A</v>
      </c>
      <c r="N248" s="217" t="str">
        <f t="shared" si="10"/>
        <v>Unidad de Contratación (1)</v>
      </c>
      <c r="O248" s="217" t="str">
        <f t="shared" si="11"/>
        <v>CO-DC-11001</v>
      </c>
      <c r="P248" s="217">
        <f>+'PAA CONSOLIDADO'!V251</f>
        <v>0</v>
      </c>
      <c r="Q248" s="217">
        <f>+'PAA CONSOLIDADO'!X251</f>
        <v>0</v>
      </c>
      <c r="R248" s="217">
        <f>+'PAA CONSOLIDADO'!Y251</f>
        <v>0</v>
      </c>
    </row>
    <row r="249" spans="1:18" s="217" customFormat="1" x14ac:dyDescent="0.25">
      <c r="A249" s="211">
        <f>+'PAA CONSOLIDADO'!C252</f>
        <v>0</v>
      </c>
      <c r="B249" s="211">
        <f>+'PAA CONSOLIDADO'!I252</f>
        <v>0</v>
      </c>
      <c r="C249" s="217" t="str">
        <f>+CONCATENATE('PAA CONSOLIDADO'!A252,"-",'PAA CONSOLIDADO'!D252,"-",'PAA CONSOLIDADO'!K252)</f>
        <v>--</v>
      </c>
      <c r="D249" s="217" t="e">
        <f>+VLOOKUP('PAA CONSOLIDADO'!L252,LISTAS!$D$4:$E$15,2,0)</f>
        <v>#N/A</v>
      </c>
      <c r="E249" s="217" t="e">
        <f>+VLOOKUP('PAA CONSOLIDADO'!M252,LISTAS!$D$4:$E$15,2,0)</f>
        <v>#N/A</v>
      </c>
      <c r="F249" s="217">
        <f>+'PAA CONSOLIDADO'!O252</f>
        <v>0</v>
      </c>
      <c r="G249" s="217">
        <f t="shared" si="9"/>
        <v>1</v>
      </c>
      <c r="H249" s="217" t="e">
        <f>+VLOOKUP('PAA CONSOLIDADO'!P252,LISTAS!$B$4:$C$17,2,0)</f>
        <v>#N/A</v>
      </c>
      <c r="I249" s="217" t="e">
        <f>+VLOOKUP('PAA CONSOLIDADO'!Q252,LISTAS!$B$22:$C$25,2,0)</f>
        <v>#N/A</v>
      </c>
      <c r="J249" s="219">
        <f>'PAA CONSOLIDADO'!R252</f>
        <v>0</v>
      </c>
      <c r="K249" s="219">
        <f>+'PAA CONSOLIDADO'!S252</f>
        <v>0</v>
      </c>
      <c r="L249" s="217" t="e">
        <f>+VLOOKUP('PAA CONSOLIDADO'!T252,LISTAS!$B$29:$C$31,2,0)</f>
        <v>#N/A</v>
      </c>
      <c r="M249" s="217" t="e">
        <f>+VLOOKUP('PAA CONSOLIDADO'!U252,LISTAS!$B$36:$C$39,2,0)</f>
        <v>#N/A</v>
      </c>
      <c r="N249" s="217" t="str">
        <f t="shared" si="10"/>
        <v>Unidad de Contratación (1)</v>
      </c>
      <c r="O249" s="217" t="str">
        <f t="shared" si="11"/>
        <v>CO-DC-11001</v>
      </c>
      <c r="P249" s="217">
        <f>+'PAA CONSOLIDADO'!V252</f>
        <v>0</v>
      </c>
      <c r="Q249" s="217">
        <f>+'PAA CONSOLIDADO'!X252</f>
        <v>0</v>
      </c>
      <c r="R249" s="217">
        <f>+'PAA CONSOLIDADO'!Y252</f>
        <v>0</v>
      </c>
    </row>
    <row r="250" spans="1:18" s="217" customFormat="1" x14ac:dyDescent="0.25">
      <c r="A250" s="211">
        <f>+'PAA CONSOLIDADO'!C253</f>
        <v>0</v>
      </c>
      <c r="B250" s="211">
        <f>+'PAA CONSOLIDADO'!I253</f>
        <v>0</v>
      </c>
      <c r="C250" s="217" t="str">
        <f>+CONCATENATE('PAA CONSOLIDADO'!A253,"-",'PAA CONSOLIDADO'!D253,"-",'PAA CONSOLIDADO'!K253)</f>
        <v>--</v>
      </c>
      <c r="D250" s="217" t="e">
        <f>+VLOOKUP('PAA CONSOLIDADO'!L253,LISTAS!$D$4:$E$15,2,0)</f>
        <v>#N/A</v>
      </c>
      <c r="E250" s="217" t="e">
        <f>+VLOOKUP('PAA CONSOLIDADO'!M253,LISTAS!$D$4:$E$15,2,0)</f>
        <v>#N/A</v>
      </c>
      <c r="F250" s="217">
        <f>+'PAA CONSOLIDADO'!O253</f>
        <v>0</v>
      </c>
      <c r="G250" s="217">
        <f t="shared" si="9"/>
        <v>1</v>
      </c>
      <c r="H250" s="217" t="e">
        <f>+VLOOKUP('PAA CONSOLIDADO'!P253,LISTAS!$B$4:$C$17,2,0)</f>
        <v>#N/A</v>
      </c>
      <c r="I250" s="217" t="e">
        <f>+VLOOKUP('PAA CONSOLIDADO'!Q253,LISTAS!$B$22:$C$25,2,0)</f>
        <v>#N/A</v>
      </c>
      <c r="J250" s="219">
        <f>'PAA CONSOLIDADO'!R253</f>
        <v>0</v>
      </c>
      <c r="K250" s="219">
        <f>+'PAA CONSOLIDADO'!S253</f>
        <v>0</v>
      </c>
      <c r="L250" s="217" t="e">
        <f>+VLOOKUP('PAA CONSOLIDADO'!T253,LISTAS!$B$29:$C$31,2,0)</f>
        <v>#N/A</v>
      </c>
      <c r="M250" s="217" t="e">
        <f>+VLOOKUP('PAA CONSOLIDADO'!U253,LISTAS!$B$36:$C$39,2,0)</f>
        <v>#N/A</v>
      </c>
      <c r="N250" s="217" t="str">
        <f t="shared" si="10"/>
        <v>Unidad de Contratación (1)</v>
      </c>
      <c r="O250" s="217" t="str">
        <f t="shared" si="11"/>
        <v>CO-DC-11001</v>
      </c>
      <c r="P250" s="217">
        <f>+'PAA CONSOLIDADO'!V253</f>
        <v>0</v>
      </c>
      <c r="Q250" s="217">
        <f>+'PAA CONSOLIDADO'!X253</f>
        <v>0</v>
      </c>
      <c r="R250" s="217">
        <f>+'PAA CONSOLIDADO'!Y253</f>
        <v>0</v>
      </c>
    </row>
    <row r="251" spans="1:18" s="217" customFormat="1" x14ac:dyDescent="0.25">
      <c r="A251" s="211">
        <f>+'PAA CONSOLIDADO'!C254</f>
        <v>0</v>
      </c>
      <c r="B251" s="211">
        <f>+'PAA CONSOLIDADO'!I254</f>
        <v>0</v>
      </c>
      <c r="C251" s="217" t="str">
        <f>+CONCATENATE('PAA CONSOLIDADO'!A254,"-",'PAA CONSOLIDADO'!D254,"-",'PAA CONSOLIDADO'!K254)</f>
        <v>--</v>
      </c>
      <c r="D251" s="217" t="e">
        <f>+VLOOKUP('PAA CONSOLIDADO'!L254,LISTAS!$D$4:$E$15,2,0)</f>
        <v>#N/A</v>
      </c>
      <c r="E251" s="217" t="e">
        <f>+VLOOKUP('PAA CONSOLIDADO'!M254,LISTAS!$D$4:$E$15,2,0)</f>
        <v>#N/A</v>
      </c>
      <c r="F251" s="217">
        <f>+'PAA CONSOLIDADO'!O254</f>
        <v>0</v>
      </c>
      <c r="G251" s="217">
        <f t="shared" si="9"/>
        <v>1</v>
      </c>
      <c r="H251" s="217" t="e">
        <f>+VLOOKUP('PAA CONSOLIDADO'!P254,LISTAS!$B$4:$C$17,2,0)</f>
        <v>#N/A</v>
      </c>
      <c r="I251" s="217" t="e">
        <f>+VLOOKUP('PAA CONSOLIDADO'!Q254,LISTAS!$B$22:$C$25,2,0)</f>
        <v>#N/A</v>
      </c>
      <c r="J251" s="219">
        <f>'PAA CONSOLIDADO'!R254</f>
        <v>0</v>
      </c>
      <c r="K251" s="219">
        <f>+'PAA CONSOLIDADO'!S254</f>
        <v>0</v>
      </c>
      <c r="L251" s="217" t="e">
        <f>+VLOOKUP('PAA CONSOLIDADO'!T254,LISTAS!$B$29:$C$31,2,0)</f>
        <v>#N/A</v>
      </c>
      <c r="M251" s="217" t="e">
        <f>+VLOOKUP('PAA CONSOLIDADO'!U254,LISTAS!$B$36:$C$39,2,0)</f>
        <v>#N/A</v>
      </c>
      <c r="N251" s="217" t="str">
        <f t="shared" si="10"/>
        <v>Unidad de Contratación (1)</v>
      </c>
      <c r="O251" s="217" t="str">
        <f t="shared" si="11"/>
        <v>CO-DC-11001</v>
      </c>
      <c r="P251" s="217">
        <f>+'PAA CONSOLIDADO'!V254</f>
        <v>0</v>
      </c>
      <c r="Q251" s="217">
        <f>+'PAA CONSOLIDADO'!X254</f>
        <v>0</v>
      </c>
      <c r="R251" s="217">
        <f>+'PAA CONSOLIDADO'!Y254</f>
        <v>0</v>
      </c>
    </row>
    <row r="252" spans="1:18" s="217" customFormat="1" x14ac:dyDescent="0.25">
      <c r="A252" s="211">
        <f>+'PAA CONSOLIDADO'!C255</f>
        <v>0</v>
      </c>
      <c r="B252" s="211">
        <f>+'PAA CONSOLIDADO'!I255</f>
        <v>0</v>
      </c>
      <c r="C252" s="217" t="str">
        <f>+CONCATENATE('PAA CONSOLIDADO'!A255,"-",'PAA CONSOLIDADO'!D255,"-",'PAA CONSOLIDADO'!K255)</f>
        <v>--</v>
      </c>
      <c r="D252" s="217" t="e">
        <f>+VLOOKUP('PAA CONSOLIDADO'!L255,LISTAS!$D$4:$E$15,2,0)</f>
        <v>#N/A</v>
      </c>
      <c r="E252" s="217" t="e">
        <f>+VLOOKUP('PAA CONSOLIDADO'!M255,LISTAS!$D$4:$E$15,2,0)</f>
        <v>#N/A</v>
      </c>
      <c r="F252" s="217">
        <f>+'PAA CONSOLIDADO'!O255</f>
        <v>0</v>
      </c>
      <c r="G252" s="217">
        <f t="shared" si="9"/>
        <v>1</v>
      </c>
      <c r="H252" s="217" t="e">
        <f>+VLOOKUP('PAA CONSOLIDADO'!P255,LISTAS!$B$4:$C$17,2,0)</f>
        <v>#N/A</v>
      </c>
      <c r="I252" s="217" t="e">
        <f>+VLOOKUP('PAA CONSOLIDADO'!Q255,LISTAS!$B$22:$C$25,2,0)</f>
        <v>#N/A</v>
      </c>
      <c r="J252" s="219">
        <f>'PAA CONSOLIDADO'!R255</f>
        <v>0</v>
      </c>
      <c r="K252" s="219">
        <f>+'PAA CONSOLIDADO'!S255</f>
        <v>0</v>
      </c>
      <c r="L252" s="217" t="e">
        <f>+VLOOKUP('PAA CONSOLIDADO'!T255,LISTAS!$B$29:$C$31,2,0)</f>
        <v>#N/A</v>
      </c>
      <c r="M252" s="217" t="e">
        <f>+VLOOKUP('PAA CONSOLIDADO'!U255,LISTAS!$B$36:$C$39,2,0)</f>
        <v>#N/A</v>
      </c>
      <c r="N252" s="217" t="str">
        <f t="shared" si="10"/>
        <v>Unidad de Contratación (1)</v>
      </c>
      <c r="O252" s="217" t="str">
        <f t="shared" si="11"/>
        <v>CO-DC-11001</v>
      </c>
      <c r="P252" s="217">
        <f>+'PAA CONSOLIDADO'!V255</f>
        <v>0</v>
      </c>
      <c r="Q252" s="217">
        <f>+'PAA CONSOLIDADO'!X255</f>
        <v>0</v>
      </c>
      <c r="R252" s="217">
        <f>+'PAA CONSOLIDADO'!Y255</f>
        <v>0</v>
      </c>
    </row>
    <row r="253" spans="1:18" s="217" customFormat="1" x14ac:dyDescent="0.25">
      <c r="A253" s="211">
        <f>+'PAA CONSOLIDADO'!C256</f>
        <v>0</v>
      </c>
      <c r="B253" s="211">
        <f>+'PAA CONSOLIDADO'!I256</f>
        <v>0</v>
      </c>
      <c r="C253" s="217" t="str">
        <f>+CONCATENATE('PAA CONSOLIDADO'!A256,"-",'PAA CONSOLIDADO'!D256,"-",'PAA CONSOLIDADO'!K256)</f>
        <v>--</v>
      </c>
      <c r="D253" s="217" t="e">
        <f>+VLOOKUP('PAA CONSOLIDADO'!L256,LISTAS!$D$4:$E$15,2,0)</f>
        <v>#N/A</v>
      </c>
      <c r="E253" s="217" t="e">
        <f>+VLOOKUP('PAA CONSOLIDADO'!M256,LISTAS!$D$4:$E$15,2,0)</f>
        <v>#N/A</v>
      </c>
      <c r="F253" s="217">
        <f>+'PAA CONSOLIDADO'!O256</f>
        <v>0</v>
      </c>
      <c r="G253" s="217">
        <f t="shared" si="9"/>
        <v>1</v>
      </c>
      <c r="H253" s="217" t="e">
        <f>+VLOOKUP('PAA CONSOLIDADO'!P256,LISTAS!$B$4:$C$17,2,0)</f>
        <v>#N/A</v>
      </c>
      <c r="I253" s="217" t="e">
        <f>+VLOOKUP('PAA CONSOLIDADO'!Q256,LISTAS!$B$22:$C$25,2,0)</f>
        <v>#N/A</v>
      </c>
      <c r="J253" s="219">
        <f>'PAA CONSOLIDADO'!R256</f>
        <v>0</v>
      </c>
      <c r="K253" s="219">
        <f>+'PAA CONSOLIDADO'!S256</f>
        <v>0</v>
      </c>
      <c r="L253" s="217" t="e">
        <f>+VLOOKUP('PAA CONSOLIDADO'!T256,LISTAS!$B$29:$C$31,2,0)</f>
        <v>#N/A</v>
      </c>
      <c r="M253" s="217" t="e">
        <f>+VLOOKUP('PAA CONSOLIDADO'!U256,LISTAS!$B$36:$C$39,2,0)</f>
        <v>#N/A</v>
      </c>
      <c r="N253" s="217" t="str">
        <f t="shared" si="10"/>
        <v>Unidad de Contratación (1)</v>
      </c>
      <c r="O253" s="217" t="str">
        <f t="shared" si="11"/>
        <v>CO-DC-11001</v>
      </c>
      <c r="P253" s="217">
        <f>+'PAA CONSOLIDADO'!V256</f>
        <v>0</v>
      </c>
      <c r="Q253" s="217">
        <f>+'PAA CONSOLIDADO'!X256</f>
        <v>0</v>
      </c>
      <c r="R253" s="217">
        <f>+'PAA CONSOLIDADO'!Y256</f>
        <v>0</v>
      </c>
    </row>
    <row r="254" spans="1:18" s="217" customFormat="1" x14ac:dyDescent="0.25">
      <c r="A254" s="211">
        <f>+'PAA CONSOLIDADO'!C257</f>
        <v>0</v>
      </c>
      <c r="B254" s="211">
        <f>+'PAA CONSOLIDADO'!I257</f>
        <v>0</v>
      </c>
      <c r="C254" s="217" t="str">
        <f>+CONCATENATE('PAA CONSOLIDADO'!A257,"-",'PAA CONSOLIDADO'!D257,"-",'PAA CONSOLIDADO'!K257)</f>
        <v>--</v>
      </c>
      <c r="D254" s="217" t="e">
        <f>+VLOOKUP('PAA CONSOLIDADO'!L257,LISTAS!$D$4:$E$15,2,0)</f>
        <v>#N/A</v>
      </c>
      <c r="E254" s="217" t="e">
        <f>+VLOOKUP('PAA CONSOLIDADO'!M257,LISTAS!$D$4:$E$15,2,0)</f>
        <v>#N/A</v>
      </c>
      <c r="F254" s="217">
        <f>+'PAA CONSOLIDADO'!O257</f>
        <v>0</v>
      </c>
      <c r="G254" s="217">
        <f t="shared" si="9"/>
        <v>1</v>
      </c>
      <c r="H254" s="217" t="e">
        <f>+VLOOKUP('PAA CONSOLIDADO'!P257,LISTAS!$B$4:$C$17,2,0)</f>
        <v>#N/A</v>
      </c>
      <c r="I254" s="217" t="e">
        <f>+VLOOKUP('PAA CONSOLIDADO'!Q257,LISTAS!$B$22:$C$25,2,0)</f>
        <v>#N/A</v>
      </c>
      <c r="J254" s="219">
        <f>'PAA CONSOLIDADO'!R257</f>
        <v>0</v>
      </c>
      <c r="K254" s="219">
        <f>+'PAA CONSOLIDADO'!S257</f>
        <v>0</v>
      </c>
      <c r="L254" s="217" t="e">
        <f>+VLOOKUP('PAA CONSOLIDADO'!T257,LISTAS!$B$29:$C$31,2,0)</f>
        <v>#N/A</v>
      </c>
      <c r="M254" s="217" t="e">
        <f>+VLOOKUP('PAA CONSOLIDADO'!U257,LISTAS!$B$36:$C$39,2,0)</f>
        <v>#N/A</v>
      </c>
      <c r="N254" s="217" t="str">
        <f t="shared" si="10"/>
        <v>Unidad de Contratación (1)</v>
      </c>
      <c r="O254" s="217" t="str">
        <f t="shared" si="11"/>
        <v>CO-DC-11001</v>
      </c>
      <c r="P254" s="217">
        <f>+'PAA CONSOLIDADO'!V257</f>
        <v>0</v>
      </c>
      <c r="Q254" s="217">
        <f>+'PAA CONSOLIDADO'!X257</f>
        <v>0</v>
      </c>
      <c r="R254" s="217">
        <f>+'PAA CONSOLIDADO'!Y257</f>
        <v>0</v>
      </c>
    </row>
    <row r="255" spans="1:18" s="217" customFormat="1" x14ac:dyDescent="0.25">
      <c r="A255" s="211">
        <f>+'PAA CONSOLIDADO'!C258</f>
        <v>0</v>
      </c>
      <c r="B255" s="211">
        <f>+'PAA CONSOLIDADO'!I258</f>
        <v>0</v>
      </c>
      <c r="C255" s="217" t="str">
        <f>+CONCATENATE('PAA CONSOLIDADO'!A258,"-",'PAA CONSOLIDADO'!D258,"-",'PAA CONSOLIDADO'!K258)</f>
        <v>--</v>
      </c>
      <c r="D255" s="217" t="e">
        <f>+VLOOKUP('PAA CONSOLIDADO'!L258,LISTAS!$D$4:$E$15,2,0)</f>
        <v>#N/A</v>
      </c>
      <c r="E255" s="217" t="e">
        <f>+VLOOKUP('PAA CONSOLIDADO'!M258,LISTAS!$D$4:$E$15,2,0)</f>
        <v>#N/A</v>
      </c>
      <c r="F255" s="217">
        <f>+'PAA CONSOLIDADO'!O258</f>
        <v>0</v>
      </c>
      <c r="G255" s="217">
        <f t="shared" si="9"/>
        <v>1</v>
      </c>
      <c r="H255" s="217" t="e">
        <f>+VLOOKUP('PAA CONSOLIDADO'!P258,LISTAS!$B$4:$C$17,2,0)</f>
        <v>#N/A</v>
      </c>
      <c r="I255" s="217" t="e">
        <f>+VLOOKUP('PAA CONSOLIDADO'!Q258,LISTAS!$B$22:$C$25,2,0)</f>
        <v>#N/A</v>
      </c>
      <c r="J255" s="219">
        <f>'PAA CONSOLIDADO'!R258</f>
        <v>0</v>
      </c>
      <c r="K255" s="219">
        <f>+'PAA CONSOLIDADO'!S258</f>
        <v>0</v>
      </c>
      <c r="L255" s="217" t="e">
        <f>+VLOOKUP('PAA CONSOLIDADO'!T258,LISTAS!$B$29:$C$31,2,0)</f>
        <v>#N/A</v>
      </c>
      <c r="M255" s="217" t="e">
        <f>+VLOOKUP('PAA CONSOLIDADO'!U258,LISTAS!$B$36:$C$39,2,0)</f>
        <v>#N/A</v>
      </c>
      <c r="N255" s="217" t="str">
        <f t="shared" si="10"/>
        <v>Unidad de Contratación (1)</v>
      </c>
      <c r="O255" s="217" t="str">
        <f t="shared" si="11"/>
        <v>CO-DC-11001</v>
      </c>
      <c r="P255" s="217">
        <f>+'PAA CONSOLIDADO'!V258</f>
        <v>0</v>
      </c>
      <c r="Q255" s="217">
        <f>+'PAA CONSOLIDADO'!X258</f>
        <v>0</v>
      </c>
      <c r="R255" s="217">
        <f>+'PAA CONSOLIDADO'!Y258</f>
        <v>0</v>
      </c>
    </row>
    <row r="256" spans="1:18" s="217" customFormat="1" x14ac:dyDescent="0.25">
      <c r="A256" s="211">
        <f>+'PAA CONSOLIDADO'!C259</f>
        <v>0</v>
      </c>
      <c r="B256" s="211">
        <f>+'PAA CONSOLIDADO'!I259</f>
        <v>0</v>
      </c>
      <c r="C256" s="217" t="str">
        <f>+CONCATENATE('PAA CONSOLIDADO'!A259,"-",'PAA CONSOLIDADO'!D259,"-",'PAA CONSOLIDADO'!K259)</f>
        <v>--</v>
      </c>
      <c r="D256" s="217" t="e">
        <f>+VLOOKUP('PAA CONSOLIDADO'!L259,LISTAS!$D$4:$E$15,2,0)</f>
        <v>#N/A</v>
      </c>
      <c r="E256" s="217" t="e">
        <f>+VLOOKUP('PAA CONSOLIDADO'!M259,LISTAS!$D$4:$E$15,2,0)</f>
        <v>#N/A</v>
      </c>
      <c r="F256" s="217">
        <f>+'PAA CONSOLIDADO'!O259</f>
        <v>0</v>
      </c>
      <c r="G256" s="217">
        <f t="shared" si="9"/>
        <v>1</v>
      </c>
      <c r="H256" s="217" t="e">
        <f>+VLOOKUP('PAA CONSOLIDADO'!P259,LISTAS!$B$4:$C$17,2,0)</f>
        <v>#N/A</v>
      </c>
      <c r="I256" s="217" t="e">
        <f>+VLOOKUP('PAA CONSOLIDADO'!Q259,LISTAS!$B$22:$C$25,2,0)</f>
        <v>#N/A</v>
      </c>
      <c r="J256" s="219">
        <f>'PAA CONSOLIDADO'!R259</f>
        <v>0</v>
      </c>
      <c r="K256" s="219">
        <f>+'PAA CONSOLIDADO'!S259</f>
        <v>0</v>
      </c>
      <c r="L256" s="217" t="e">
        <f>+VLOOKUP('PAA CONSOLIDADO'!T259,LISTAS!$B$29:$C$31,2,0)</f>
        <v>#N/A</v>
      </c>
      <c r="M256" s="217" t="e">
        <f>+VLOOKUP('PAA CONSOLIDADO'!U259,LISTAS!$B$36:$C$39,2,0)</f>
        <v>#N/A</v>
      </c>
      <c r="N256" s="217" t="str">
        <f t="shared" si="10"/>
        <v>Unidad de Contratación (1)</v>
      </c>
      <c r="O256" s="217" t="str">
        <f t="shared" si="11"/>
        <v>CO-DC-11001</v>
      </c>
      <c r="P256" s="217">
        <f>+'PAA CONSOLIDADO'!V259</f>
        <v>0</v>
      </c>
      <c r="Q256" s="217">
        <f>+'PAA CONSOLIDADO'!X259</f>
        <v>0</v>
      </c>
      <c r="R256" s="217">
        <f>+'PAA CONSOLIDADO'!Y259</f>
        <v>0</v>
      </c>
    </row>
    <row r="257" spans="1:18" s="217" customFormat="1" x14ac:dyDescent="0.25">
      <c r="A257" s="211">
        <f>+'PAA CONSOLIDADO'!C260</f>
        <v>0</v>
      </c>
      <c r="B257" s="211">
        <f>+'PAA CONSOLIDADO'!I260</f>
        <v>0</v>
      </c>
      <c r="C257" s="217" t="str">
        <f>+CONCATENATE('PAA CONSOLIDADO'!A260,"-",'PAA CONSOLIDADO'!D260,"-",'PAA CONSOLIDADO'!K260)</f>
        <v>--</v>
      </c>
      <c r="D257" s="217" t="e">
        <f>+VLOOKUP('PAA CONSOLIDADO'!L260,LISTAS!$D$4:$E$15,2,0)</f>
        <v>#N/A</v>
      </c>
      <c r="E257" s="217" t="e">
        <f>+VLOOKUP('PAA CONSOLIDADO'!M260,LISTAS!$D$4:$E$15,2,0)</f>
        <v>#N/A</v>
      </c>
      <c r="F257" s="217">
        <f>+'PAA CONSOLIDADO'!O260</f>
        <v>0</v>
      </c>
      <c r="G257" s="217">
        <f t="shared" si="9"/>
        <v>1</v>
      </c>
      <c r="H257" s="217" t="e">
        <f>+VLOOKUP('PAA CONSOLIDADO'!P260,LISTAS!$B$4:$C$17,2,0)</f>
        <v>#N/A</v>
      </c>
      <c r="I257" s="217" t="e">
        <f>+VLOOKUP('PAA CONSOLIDADO'!Q260,LISTAS!$B$22:$C$25,2,0)</f>
        <v>#N/A</v>
      </c>
      <c r="J257" s="219">
        <f>'PAA CONSOLIDADO'!R260</f>
        <v>0</v>
      </c>
      <c r="K257" s="219">
        <f>+'PAA CONSOLIDADO'!S260</f>
        <v>0</v>
      </c>
      <c r="L257" s="217" t="e">
        <f>+VLOOKUP('PAA CONSOLIDADO'!T260,LISTAS!$B$29:$C$31,2,0)</f>
        <v>#N/A</v>
      </c>
      <c r="M257" s="217" t="e">
        <f>+VLOOKUP('PAA CONSOLIDADO'!U260,LISTAS!$B$36:$C$39,2,0)</f>
        <v>#N/A</v>
      </c>
      <c r="N257" s="217" t="str">
        <f t="shared" si="10"/>
        <v>Unidad de Contratación (1)</v>
      </c>
      <c r="O257" s="217" t="str">
        <f t="shared" si="11"/>
        <v>CO-DC-11001</v>
      </c>
      <c r="P257" s="217">
        <f>+'PAA CONSOLIDADO'!V260</f>
        <v>0</v>
      </c>
      <c r="Q257" s="217">
        <f>+'PAA CONSOLIDADO'!X260</f>
        <v>0</v>
      </c>
      <c r="R257" s="217">
        <f>+'PAA CONSOLIDADO'!Y260</f>
        <v>0</v>
      </c>
    </row>
    <row r="258" spans="1:18" s="217" customFormat="1" x14ac:dyDescent="0.25">
      <c r="A258" s="211">
        <f>+'PAA CONSOLIDADO'!C261</f>
        <v>0</v>
      </c>
      <c r="B258" s="211">
        <f>+'PAA CONSOLIDADO'!I261</f>
        <v>0</v>
      </c>
      <c r="C258" s="217" t="str">
        <f>+CONCATENATE('PAA CONSOLIDADO'!A261,"-",'PAA CONSOLIDADO'!D261,"-",'PAA CONSOLIDADO'!K261)</f>
        <v>--</v>
      </c>
      <c r="D258" s="217" t="e">
        <f>+VLOOKUP('PAA CONSOLIDADO'!L261,LISTAS!$D$4:$E$15,2,0)</f>
        <v>#N/A</v>
      </c>
      <c r="E258" s="217" t="e">
        <f>+VLOOKUP('PAA CONSOLIDADO'!M261,LISTAS!$D$4:$E$15,2,0)</f>
        <v>#N/A</v>
      </c>
      <c r="F258" s="217">
        <f>+'PAA CONSOLIDADO'!O261</f>
        <v>0</v>
      </c>
      <c r="G258" s="217">
        <f t="shared" si="9"/>
        <v>1</v>
      </c>
      <c r="H258" s="217" t="e">
        <f>+VLOOKUP('PAA CONSOLIDADO'!P261,LISTAS!$B$4:$C$17,2,0)</f>
        <v>#N/A</v>
      </c>
      <c r="I258" s="217" t="e">
        <f>+VLOOKUP('PAA CONSOLIDADO'!Q261,LISTAS!$B$22:$C$25,2,0)</f>
        <v>#N/A</v>
      </c>
      <c r="J258" s="219">
        <f>'PAA CONSOLIDADO'!R261</f>
        <v>0</v>
      </c>
      <c r="K258" s="219">
        <f>+'PAA CONSOLIDADO'!S261</f>
        <v>0</v>
      </c>
      <c r="L258" s="217" t="e">
        <f>+VLOOKUP('PAA CONSOLIDADO'!T261,LISTAS!$B$29:$C$31,2,0)</f>
        <v>#N/A</v>
      </c>
      <c r="M258" s="217" t="e">
        <f>+VLOOKUP('PAA CONSOLIDADO'!U261,LISTAS!$B$36:$C$39,2,0)</f>
        <v>#N/A</v>
      </c>
      <c r="N258" s="217" t="str">
        <f t="shared" si="10"/>
        <v>Unidad de Contratación (1)</v>
      </c>
      <c r="O258" s="217" t="str">
        <f t="shared" si="11"/>
        <v>CO-DC-11001</v>
      </c>
      <c r="P258" s="217">
        <f>+'PAA CONSOLIDADO'!V261</f>
        <v>0</v>
      </c>
      <c r="Q258" s="217">
        <f>+'PAA CONSOLIDADO'!X261</f>
        <v>0</v>
      </c>
      <c r="R258" s="217">
        <f>+'PAA CONSOLIDADO'!Y261</f>
        <v>0</v>
      </c>
    </row>
    <row r="259" spans="1:18" s="217" customFormat="1" x14ac:dyDescent="0.25">
      <c r="A259" s="211">
        <f>+'PAA CONSOLIDADO'!C262</f>
        <v>0</v>
      </c>
      <c r="B259" s="211">
        <f>+'PAA CONSOLIDADO'!I262</f>
        <v>0</v>
      </c>
      <c r="C259" s="217" t="str">
        <f>+CONCATENATE('PAA CONSOLIDADO'!A262,"-",'PAA CONSOLIDADO'!D262,"-",'PAA CONSOLIDADO'!K262)</f>
        <v>--</v>
      </c>
      <c r="D259" s="217" t="e">
        <f>+VLOOKUP('PAA CONSOLIDADO'!L262,LISTAS!$D$4:$E$15,2,0)</f>
        <v>#N/A</v>
      </c>
      <c r="E259" s="217" t="e">
        <f>+VLOOKUP('PAA CONSOLIDADO'!M262,LISTAS!$D$4:$E$15,2,0)</f>
        <v>#N/A</v>
      </c>
      <c r="F259" s="217">
        <f>+'PAA CONSOLIDADO'!O262</f>
        <v>0</v>
      </c>
      <c r="G259" s="217">
        <f t="shared" si="9"/>
        <v>1</v>
      </c>
      <c r="H259" s="217" t="e">
        <f>+VLOOKUP('PAA CONSOLIDADO'!P262,LISTAS!$B$4:$C$17,2,0)</f>
        <v>#N/A</v>
      </c>
      <c r="I259" s="217" t="e">
        <f>+VLOOKUP('PAA CONSOLIDADO'!Q262,LISTAS!$B$22:$C$25,2,0)</f>
        <v>#N/A</v>
      </c>
      <c r="J259" s="219">
        <f>'PAA CONSOLIDADO'!R262</f>
        <v>0</v>
      </c>
      <c r="K259" s="219">
        <f>+'PAA CONSOLIDADO'!S262</f>
        <v>0</v>
      </c>
      <c r="L259" s="217" t="e">
        <f>+VLOOKUP('PAA CONSOLIDADO'!T262,LISTAS!$B$29:$C$31,2,0)</f>
        <v>#N/A</v>
      </c>
      <c r="M259" s="217" t="e">
        <f>+VLOOKUP('PAA CONSOLIDADO'!U262,LISTAS!$B$36:$C$39,2,0)</f>
        <v>#N/A</v>
      </c>
      <c r="N259" s="217" t="str">
        <f t="shared" si="10"/>
        <v>Unidad de Contratación (1)</v>
      </c>
      <c r="O259" s="217" t="str">
        <f t="shared" si="11"/>
        <v>CO-DC-11001</v>
      </c>
      <c r="P259" s="217">
        <f>+'PAA CONSOLIDADO'!V262</f>
        <v>0</v>
      </c>
      <c r="Q259" s="217">
        <f>+'PAA CONSOLIDADO'!X262</f>
        <v>0</v>
      </c>
      <c r="R259" s="217">
        <f>+'PAA CONSOLIDADO'!Y262</f>
        <v>0</v>
      </c>
    </row>
    <row r="260" spans="1:18" s="217" customFormat="1" x14ac:dyDescent="0.25">
      <c r="A260" s="211">
        <f>+'PAA CONSOLIDADO'!C263</f>
        <v>0</v>
      </c>
      <c r="B260" s="211">
        <f>+'PAA CONSOLIDADO'!I263</f>
        <v>0</v>
      </c>
      <c r="C260" s="217" t="str">
        <f>+CONCATENATE('PAA CONSOLIDADO'!A263,"-",'PAA CONSOLIDADO'!D263,"-",'PAA CONSOLIDADO'!K263)</f>
        <v>--</v>
      </c>
      <c r="D260" s="217" t="e">
        <f>+VLOOKUP('PAA CONSOLIDADO'!L263,LISTAS!$D$4:$E$15,2,0)</f>
        <v>#N/A</v>
      </c>
      <c r="E260" s="217" t="e">
        <f>+VLOOKUP('PAA CONSOLIDADO'!M263,LISTAS!$D$4:$E$15,2,0)</f>
        <v>#N/A</v>
      </c>
      <c r="F260" s="217">
        <f>+'PAA CONSOLIDADO'!O263</f>
        <v>0</v>
      </c>
      <c r="G260" s="217">
        <f t="shared" si="9"/>
        <v>1</v>
      </c>
      <c r="H260" s="217" t="e">
        <f>+VLOOKUP('PAA CONSOLIDADO'!P263,LISTAS!$B$4:$C$17,2,0)</f>
        <v>#N/A</v>
      </c>
      <c r="I260" s="217" t="e">
        <f>+VLOOKUP('PAA CONSOLIDADO'!Q263,LISTAS!$B$22:$C$25,2,0)</f>
        <v>#N/A</v>
      </c>
      <c r="J260" s="219">
        <f>'PAA CONSOLIDADO'!R263</f>
        <v>0</v>
      </c>
      <c r="K260" s="219">
        <f>+'PAA CONSOLIDADO'!S263</f>
        <v>0</v>
      </c>
      <c r="L260" s="217" t="e">
        <f>+VLOOKUP('PAA CONSOLIDADO'!T263,LISTAS!$B$29:$C$31,2,0)</f>
        <v>#N/A</v>
      </c>
      <c r="M260" s="217" t="e">
        <f>+VLOOKUP('PAA CONSOLIDADO'!U263,LISTAS!$B$36:$C$39,2,0)</f>
        <v>#N/A</v>
      </c>
      <c r="N260" s="217" t="str">
        <f t="shared" si="10"/>
        <v>Unidad de Contratación (1)</v>
      </c>
      <c r="O260" s="217" t="str">
        <f t="shared" si="11"/>
        <v>CO-DC-11001</v>
      </c>
      <c r="P260" s="217">
        <f>+'PAA CONSOLIDADO'!V263</f>
        <v>0</v>
      </c>
      <c r="Q260" s="217">
        <f>+'PAA CONSOLIDADO'!X263</f>
        <v>0</v>
      </c>
      <c r="R260" s="217">
        <f>+'PAA CONSOLIDADO'!Y263</f>
        <v>0</v>
      </c>
    </row>
    <row r="261" spans="1:18" s="217" customFormat="1" x14ac:dyDescent="0.25">
      <c r="A261" s="211">
        <f>+'PAA CONSOLIDADO'!C264</f>
        <v>0</v>
      </c>
      <c r="B261" s="211">
        <f>+'PAA CONSOLIDADO'!I264</f>
        <v>0</v>
      </c>
      <c r="C261" s="217" t="str">
        <f>+CONCATENATE('PAA CONSOLIDADO'!A264,"-",'PAA CONSOLIDADO'!D264,"-",'PAA CONSOLIDADO'!K264)</f>
        <v>--</v>
      </c>
      <c r="D261" s="217" t="e">
        <f>+VLOOKUP('PAA CONSOLIDADO'!L264,LISTAS!$D$4:$E$15,2,0)</f>
        <v>#N/A</v>
      </c>
      <c r="E261" s="217" t="e">
        <f>+VLOOKUP('PAA CONSOLIDADO'!M264,LISTAS!$D$4:$E$15,2,0)</f>
        <v>#N/A</v>
      </c>
      <c r="F261" s="217">
        <f>+'PAA CONSOLIDADO'!O264</f>
        <v>0</v>
      </c>
      <c r="G261" s="217">
        <f t="shared" ref="G261:G324" si="12">+IF(ISBLANK(B261),"",1)</f>
        <v>1</v>
      </c>
      <c r="H261" s="217" t="e">
        <f>+VLOOKUP('PAA CONSOLIDADO'!P264,LISTAS!$B$4:$C$17,2,0)</f>
        <v>#N/A</v>
      </c>
      <c r="I261" s="217" t="e">
        <f>+VLOOKUP('PAA CONSOLIDADO'!Q264,LISTAS!$B$22:$C$25,2,0)</f>
        <v>#N/A</v>
      </c>
      <c r="J261" s="219">
        <f>'PAA CONSOLIDADO'!R264</f>
        <v>0</v>
      </c>
      <c r="K261" s="219">
        <f>+'PAA CONSOLIDADO'!S264</f>
        <v>0</v>
      </c>
      <c r="L261" s="217" t="e">
        <f>+VLOOKUP('PAA CONSOLIDADO'!T264,LISTAS!$B$29:$C$31,2,0)</f>
        <v>#N/A</v>
      </c>
      <c r="M261" s="217" t="e">
        <f>+VLOOKUP('PAA CONSOLIDADO'!U264,LISTAS!$B$36:$C$39,2,0)</f>
        <v>#N/A</v>
      </c>
      <c r="N261" s="217" t="str">
        <f t="shared" ref="N261:N324" si="13">+IF(ISBLANK(B261),"","Unidad de Contratación (1)")</f>
        <v>Unidad de Contratación (1)</v>
      </c>
      <c r="O261" s="217" t="str">
        <f t="shared" ref="O261:O324" si="14">+IF(ISBLANK(B261),"","CO-DC-11001")</f>
        <v>CO-DC-11001</v>
      </c>
      <c r="P261" s="217">
        <f>+'PAA CONSOLIDADO'!V264</f>
        <v>0</v>
      </c>
      <c r="Q261" s="217">
        <f>+'PAA CONSOLIDADO'!X264</f>
        <v>0</v>
      </c>
      <c r="R261" s="217">
        <f>+'PAA CONSOLIDADO'!Y264</f>
        <v>0</v>
      </c>
    </row>
    <row r="262" spans="1:18" s="217" customFormat="1" x14ac:dyDescent="0.25">
      <c r="A262" s="211">
        <f>+'PAA CONSOLIDADO'!C265</f>
        <v>0</v>
      </c>
      <c r="B262" s="211">
        <f>+'PAA CONSOLIDADO'!I265</f>
        <v>0</v>
      </c>
      <c r="C262" s="217" t="str">
        <f>+CONCATENATE('PAA CONSOLIDADO'!A265,"-",'PAA CONSOLIDADO'!D265,"-",'PAA CONSOLIDADO'!K265)</f>
        <v>--</v>
      </c>
      <c r="D262" s="217" t="e">
        <f>+VLOOKUP('PAA CONSOLIDADO'!L265,LISTAS!$D$4:$E$15,2,0)</f>
        <v>#N/A</v>
      </c>
      <c r="E262" s="217" t="e">
        <f>+VLOOKUP('PAA CONSOLIDADO'!M265,LISTAS!$D$4:$E$15,2,0)</f>
        <v>#N/A</v>
      </c>
      <c r="F262" s="217">
        <f>+'PAA CONSOLIDADO'!O265</f>
        <v>0</v>
      </c>
      <c r="G262" s="217">
        <f t="shared" si="12"/>
        <v>1</v>
      </c>
      <c r="H262" s="217" t="e">
        <f>+VLOOKUP('PAA CONSOLIDADO'!P265,LISTAS!$B$4:$C$17,2,0)</f>
        <v>#N/A</v>
      </c>
      <c r="I262" s="217" t="e">
        <f>+VLOOKUP('PAA CONSOLIDADO'!Q265,LISTAS!$B$22:$C$25,2,0)</f>
        <v>#N/A</v>
      </c>
      <c r="J262" s="219">
        <f>'PAA CONSOLIDADO'!R265</f>
        <v>0</v>
      </c>
      <c r="K262" s="219">
        <f>+'PAA CONSOLIDADO'!S265</f>
        <v>0</v>
      </c>
      <c r="L262" s="217" t="e">
        <f>+VLOOKUP('PAA CONSOLIDADO'!T265,LISTAS!$B$29:$C$31,2,0)</f>
        <v>#N/A</v>
      </c>
      <c r="M262" s="217" t="e">
        <f>+VLOOKUP('PAA CONSOLIDADO'!U265,LISTAS!$B$36:$C$39,2,0)</f>
        <v>#N/A</v>
      </c>
      <c r="N262" s="217" t="str">
        <f t="shared" si="13"/>
        <v>Unidad de Contratación (1)</v>
      </c>
      <c r="O262" s="217" t="str">
        <f t="shared" si="14"/>
        <v>CO-DC-11001</v>
      </c>
      <c r="P262" s="217">
        <f>+'PAA CONSOLIDADO'!V265</f>
        <v>0</v>
      </c>
      <c r="Q262" s="217">
        <f>+'PAA CONSOLIDADO'!X265</f>
        <v>0</v>
      </c>
      <c r="R262" s="217">
        <f>+'PAA CONSOLIDADO'!Y265</f>
        <v>0</v>
      </c>
    </row>
    <row r="263" spans="1:18" s="217" customFormat="1" x14ac:dyDescent="0.25">
      <c r="A263" s="211">
        <f>+'PAA CONSOLIDADO'!C266</f>
        <v>0</v>
      </c>
      <c r="B263" s="211">
        <f>+'PAA CONSOLIDADO'!I266</f>
        <v>0</v>
      </c>
      <c r="C263" s="217" t="str">
        <f>+CONCATENATE('PAA CONSOLIDADO'!A266,"-",'PAA CONSOLIDADO'!D266,"-",'PAA CONSOLIDADO'!K266)</f>
        <v>--</v>
      </c>
      <c r="D263" s="217" t="e">
        <f>+VLOOKUP('PAA CONSOLIDADO'!L266,LISTAS!$D$4:$E$15,2,0)</f>
        <v>#N/A</v>
      </c>
      <c r="E263" s="217" t="e">
        <f>+VLOOKUP('PAA CONSOLIDADO'!M266,LISTAS!$D$4:$E$15,2,0)</f>
        <v>#N/A</v>
      </c>
      <c r="F263" s="217">
        <f>+'PAA CONSOLIDADO'!O266</f>
        <v>0</v>
      </c>
      <c r="G263" s="217">
        <f t="shared" si="12"/>
        <v>1</v>
      </c>
      <c r="H263" s="217" t="e">
        <f>+VLOOKUP('PAA CONSOLIDADO'!P266,LISTAS!$B$4:$C$17,2,0)</f>
        <v>#N/A</v>
      </c>
      <c r="I263" s="217" t="e">
        <f>+VLOOKUP('PAA CONSOLIDADO'!Q266,LISTAS!$B$22:$C$25,2,0)</f>
        <v>#N/A</v>
      </c>
      <c r="J263" s="219">
        <f>'PAA CONSOLIDADO'!R266</f>
        <v>0</v>
      </c>
      <c r="K263" s="219">
        <f>+'PAA CONSOLIDADO'!S266</f>
        <v>0</v>
      </c>
      <c r="L263" s="217" t="e">
        <f>+VLOOKUP('PAA CONSOLIDADO'!T266,LISTAS!$B$29:$C$31,2,0)</f>
        <v>#N/A</v>
      </c>
      <c r="M263" s="217" t="e">
        <f>+VLOOKUP('PAA CONSOLIDADO'!U266,LISTAS!$B$36:$C$39,2,0)</f>
        <v>#N/A</v>
      </c>
      <c r="N263" s="217" t="str">
        <f t="shared" si="13"/>
        <v>Unidad de Contratación (1)</v>
      </c>
      <c r="O263" s="217" t="str">
        <f t="shared" si="14"/>
        <v>CO-DC-11001</v>
      </c>
      <c r="P263" s="217">
        <f>+'PAA CONSOLIDADO'!V266</f>
        <v>0</v>
      </c>
      <c r="Q263" s="217">
        <f>+'PAA CONSOLIDADO'!X266</f>
        <v>0</v>
      </c>
      <c r="R263" s="217">
        <f>+'PAA CONSOLIDADO'!Y266</f>
        <v>0</v>
      </c>
    </row>
    <row r="264" spans="1:18" s="217" customFormat="1" x14ac:dyDescent="0.25">
      <c r="A264" s="211">
        <f>+'PAA CONSOLIDADO'!C267</f>
        <v>0</v>
      </c>
      <c r="B264" s="211">
        <f>+'PAA CONSOLIDADO'!I267</f>
        <v>0</v>
      </c>
      <c r="C264" s="217" t="str">
        <f>+CONCATENATE('PAA CONSOLIDADO'!A267,"-",'PAA CONSOLIDADO'!D267,"-",'PAA CONSOLIDADO'!K267)</f>
        <v>--</v>
      </c>
      <c r="D264" s="217" t="e">
        <f>+VLOOKUP('PAA CONSOLIDADO'!L267,LISTAS!$D$4:$E$15,2,0)</f>
        <v>#N/A</v>
      </c>
      <c r="E264" s="217" t="e">
        <f>+VLOOKUP('PAA CONSOLIDADO'!M267,LISTAS!$D$4:$E$15,2,0)</f>
        <v>#N/A</v>
      </c>
      <c r="F264" s="217">
        <f>+'PAA CONSOLIDADO'!O267</f>
        <v>0</v>
      </c>
      <c r="G264" s="217">
        <f t="shared" si="12"/>
        <v>1</v>
      </c>
      <c r="H264" s="217" t="e">
        <f>+VLOOKUP('PAA CONSOLIDADO'!P267,LISTAS!$B$4:$C$17,2,0)</f>
        <v>#N/A</v>
      </c>
      <c r="I264" s="217" t="e">
        <f>+VLOOKUP('PAA CONSOLIDADO'!Q267,LISTAS!$B$22:$C$25,2,0)</f>
        <v>#N/A</v>
      </c>
      <c r="J264" s="219">
        <f>'PAA CONSOLIDADO'!R267</f>
        <v>0</v>
      </c>
      <c r="K264" s="219">
        <f>+'PAA CONSOLIDADO'!S267</f>
        <v>0</v>
      </c>
      <c r="L264" s="217" t="e">
        <f>+VLOOKUP('PAA CONSOLIDADO'!T267,LISTAS!$B$29:$C$31,2,0)</f>
        <v>#N/A</v>
      </c>
      <c r="M264" s="217" t="e">
        <f>+VLOOKUP('PAA CONSOLIDADO'!U267,LISTAS!$B$36:$C$39,2,0)</f>
        <v>#N/A</v>
      </c>
      <c r="N264" s="217" t="str">
        <f t="shared" si="13"/>
        <v>Unidad de Contratación (1)</v>
      </c>
      <c r="O264" s="217" t="str">
        <f t="shared" si="14"/>
        <v>CO-DC-11001</v>
      </c>
      <c r="P264" s="217">
        <f>+'PAA CONSOLIDADO'!V267</f>
        <v>0</v>
      </c>
      <c r="Q264" s="217">
        <f>+'PAA CONSOLIDADO'!X267</f>
        <v>0</v>
      </c>
      <c r="R264" s="217">
        <f>+'PAA CONSOLIDADO'!Y267</f>
        <v>0</v>
      </c>
    </row>
    <row r="265" spans="1:18" s="217" customFormat="1" x14ac:dyDescent="0.25">
      <c r="A265" s="211">
        <f>+'PAA CONSOLIDADO'!C268</f>
        <v>0</v>
      </c>
      <c r="B265" s="211">
        <f>+'PAA CONSOLIDADO'!I268</f>
        <v>0</v>
      </c>
      <c r="C265" s="217" t="str">
        <f>+CONCATENATE('PAA CONSOLIDADO'!A268,"-",'PAA CONSOLIDADO'!D268,"-",'PAA CONSOLIDADO'!K268)</f>
        <v>--</v>
      </c>
      <c r="D265" s="217" t="e">
        <f>+VLOOKUP('PAA CONSOLIDADO'!L268,LISTAS!$D$4:$E$15,2,0)</f>
        <v>#N/A</v>
      </c>
      <c r="E265" s="217" t="e">
        <f>+VLOOKUP('PAA CONSOLIDADO'!M268,LISTAS!$D$4:$E$15,2,0)</f>
        <v>#N/A</v>
      </c>
      <c r="F265" s="217">
        <f>+'PAA CONSOLIDADO'!O268</f>
        <v>0</v>
      </c>
      <c r="G265" s="217">
        <f t="shared" si="12"/>
        <v>1</v>
      </c>
      <c r="H265" s="217" t="e">
        <f>+VLOOKUP('PAA CONSOLIDADO'!P268,LISTAS!$B$4:$C$17,2,0)</f>
        <v>#N/A</v>
      </c>
      <c r="I265" s="217" t="e">
        <f>+VLOOKUP('PAA CONSOLIDADO'!Q268,LISTAS!$B$22:$C$25,2,0)</f>
        <v>#N/A</v>
      </c>
      <c r="J265" s="219">
        <f>'PAA CONSOLIDADO'!R268</f>
        <v>0</v>
      </c>
      <c r="K265" s="219">
        <f>+'PAA CONSOLIDADO'!S268</f>
        <v>0</v>
      </c>
      <c r="L265" s="217" t="e">
        <f>+VLOOKUP('PAA CONSOLIDADO'!T268,LISTAS!$B$29:$C$31,2,0)</f>
        <v>#N/A</v>
      </c>
      <c r="M265" s="217" t="e">
        <f>+VLOOKUP('PAA CONSOLIDADO'!U268,LISTAS!$B$36:$C$39,2,0)</f>
        <v>#N/A</v>
      </c>
      <c r="N265" s="217" t="str">
        <f t="shared" si="13"/>
        <v>Unidad de Contratación (1)</v>
      </c>
      <c r="O265" s="217" t="str">
        <f t="shared" si="14"/>
        <v>CO-DC-11001</v>
      </c>
      <c r="P265" s="217">
        <f>+'PAA CONSOLIDADO'!V268</f>
        <v>0</v>
      </c>
      <c r="Q265" s="217">
        <f>+'PAA CONSOLIDADO'!X268</f>
        <v>0</v>
      </c>
      <c r="R265" s="217">
        <f>+'PAA CONSOLIDADO'!Y268</f>
        <v>0</v>
      </c>
    </row>
    <row r="266" spans="1:18" s="217" customFormat="1" x14ac:dyDescent="0.25">
      <c r="A266" s="211">
        <f>+'PAA CONSOLIDADO'!C269</f>
        <v>0</v>
      </c>
      <c r="B266" s="211">
        <f>+'PAA CONSOLIDADO'!I269</f>
        <v>0</v>
      </c>
      <c r="C266" s="217" t="str">
        <f>+CONCATENATE('PAA CONSOLIDADO'!A269,"-",'PAA CONSOLIDADO'!D269,"-",'PAA CONSOLIDADO'!K269)</f>
        <v>--</v>
      </c>
      <c r="D266" s="217" t="e">
        <f>+VLOOKUP('PAA CONSOLIDADO'!L269,LISTAS!$D$4:$E$15,2,0)</f>
        <v>#N/A</v>
      </c>
      <c r="E266" s="217" t="e">
        <f>+VLOOKUP('PAA CONSOLIDADO'!M269,LISTAS!$D$4:$E$15,2,0)</f>
        <v>#N/A</v>
      </c>
      <c r="F266" s="217">
        <f>+'PAA CONSOLIDADO'!O269</f>
        <v>0</v>
      </c>
      <c r="G266" s="217">
        <f t="shared" si="12"/>
        <v>1</v>
      </c>
      <c r="H266" s="217" t="e">
        <f>+VLOOKUP('PAA CONSOLIDADO'!P269,LISTAS!$B$4:$C$17,2,0)</f>
        <v>#N/A</v>
      </c>
      <c r="I266" s="217" t="e">
        <f>+VLOOKUP('PAA CONSOLIDADO'!Q269,LISTAS!$B$22:$C$25,2,0)</f>
        <v>#N/A</v>
      </c>
      <c r="J266" s="219">
        <f>'PAA CONSOLIDADO'!R269</f>
        <v>0</v>
      </c>
      <c r="K266" s="219">
        <f>+'PAA CONSOLIDADO'!S269</f>
        <v>0</v>
      </c>
      <c r="L266" s="217" t="e">
        <f>+VLOOKUP('PAA CONSOLIDADO'!T269,LISTAS!$B$29:$C$31,2,0)</f>
        <v>#N/A</v>
      </c>
      <c r="M266" s="217" t="e">
        <f>+VLOOKUP('PAA CONSOLIDADO'!U269,LISTAS!$B$36:$C$39,2,0)</f>
        <v>#N/A</v>
      </c>
      <c r="N266" s="217" t="str">
        <f t="shared" si="13"/>
        <v>Unidad de Contratación (1)</v>
      </c>
      <c r="O266" s="217" t="str">
        <f t="shared" si="14"/>
        <v>CO-DC-11001</v>
      </c>
      <c r="P266" s="217">
        <f>+'PAA CONSOLIDADO'!V269</f>
        <v>0</v>
      </c>
      <c r="Q266" s="217">
        <f>+'PAA CONSOLIDADO'!X269</f>
        <v>0</v>
      </c>
      <c r="R266" s="217">
        <f>+'PAA CONSOLIDADO'!Y269</f>
        <v>0</v>
      </c>
    </row>
    <row r="267" spans="1:18" s="217" customFormat="1" x14ac:dyDescent="0.25">
      <c r="A267" s="211">
        <f>+'PAA CONSOLIDADO'!C270</f>
        <v>0</v>
      </c>
      <c r="B267" s="211">
        <f>+'PAA CONSOLIDADO'!I270</f>
        <v>0</v>
      </c>
      <c r="C267" s="217" t="str">
        <f>+CONCATENATE('PAA CONSOLIDADO'!A270,"-",'PAA CONSOLIDADO'!D270,"-",'PAA CONSOLIDADO'!K270)</f>
        <v>--</v>
      </c>
      <c r="D267" s="217" t="e">
        <f>+VLOOKUP('PAA CONSOLIDADO'!L270,LISTAS!$D$4:$E$15,2,0)</f>
        <v>#N/A</v>
      </c>
      <c r="E267" s="217" t="e">
        <f>+VLOOKUP('PAA CONSOLIDADO'!M270,LISTAS!$D$4:$E$15,2,0)</f>
        <v>#N/A</v>
      </c>
      <c r="F267" s="217">
        <f>+'PAA CONSOLIDADO'!O270</f>
        <v>0</v>
      </c>
      <c r="G267" s="217">
        <f t="shared" si="12"/>
        <v>1</v>
      </c>
      <c r="H267" s="217" t="e">
        <f>+VLOOKUP('PAA CONSOLIDADO'!P270,LISTAS!$B$4:$C$17,2,0)</f>
        <v>#N/A</v>
      </c>
      <c r="I267" s="217" t="e">
        <f>+VLOOKUP('PAA CONSOLIDADO'!Q270,LISTAS!$B$22:$C$25,2,0)</f>
        <v>#N/A</v>
      </c>
      <c r="J267" s="219">
        <f>'PAA CONSOLIDADO'!R270</f>
        <v>0</v>
      </c>
      <c r="K267" s="219">
        <f>+'PAA CONSOLIDADO'!S270</f>
        <v>0</v>
      </c>
      <c r="L267" s="217" t="e">
        <f>+VLOOKUP('PAA CONSOLIDADO'!T270,LISTAS!$B$29:$C$31,2,0)</f>
        <v>#N/A</v>
      </c>
      <c r="M267" s="217" t="e">
        <f>+VLOOKUP('PAA CONSOLIDADO'!U270,LISTAS!$B$36:$C$39,2,0)</f>
        <v>#N/A</v>
      </c>
      <c r="N267" s="217" t="str">
        <f t="shared" si="13"/>
        <v>Unidad de Contratación (1)</v>
      </c>
      <c r="O267" s="217" t="str">
        <f t="shared" si="14"/>
        <v>CO-DC-11001</v>
      </c>
      <c r="P267" s="217">
        <f>+'PAA CONSOLIDADO'!V270</f>
        <v>0</v>
      </c>
      <c r="Q267" s="217">
        <f>+'PAA CONSOLIDADO'!X270</f>
        <v>0</v>
      </c>
      <c r="R267" s="217">
        <f>+'PAA CONSOLIDADO'!Y270</f>
        <v>0</v>
      </c>
    </row>
    <row r="268" spans="1:18" s="217" customFormat="1" x14ac:dyDescent="0.25">
      <c r="A268" s="211">
        <f>+'PAA CONSOLIDADO'!C271</f>
        <v>0</v>
      </c>
      <c r="B268" s="211">
        <f>+'PAA CONSOLIDADO'!I271</f>
        <v>0</v>
      </c>
      <c r="C268" s="217" t="str">
        <f>+CONCATENATE('PAA CONSOLIDADO'!A271,"-",'PAA CONSOLIDADO'!D271,"-",'PAA CONSOLIDADO'!K271)</f>
        <v>--</v>
      </c>
      <c r="D268" s="217" t="e">
        <f>+VLOOKUP('PAA CONSOLIDADO'!L271,LISTAS!$D$4:$E$15,2,0)</f>
        <v>#N/A</v>
      </c>
      <c r="E268" s="217" t="e">
        <f>+VLOOKUP('PAA CONSOLIDADO'!M271,LISTAS!$D$4:$E$15,2,0)</f>
        <v>#N/A</v>
      </c>
      <c r="F268" s="217">
        <f>+'PAA CONSOLIDADO'!O271</f>
        <v>0</v>
      </c>
      <c r="G268" s="217">
        <f t="shared" si="12"/>
        <v>1</v>
      </c>
      <c r="H268" s="217" t="e">
        <f>+VLOOKUP('PAA CONSOLIDADO'!P271,LISTAS!$B$4:$C$17,2,0)</f>
        <v>#N/A</v>
      </c>
      <c r="I268" s="217" t="e">
        <f>+VLOOKUP('PAA CONSOLIDADO'!Q271,LISTAS!$B$22:$C$25,2,0)</f>
        <v>#N/A</v>
      </c>
      <c r="J268" s="219">
        <f>'PAA CONSOLIDADO'!R271</f>
        <v>0</v>
      </c>
      <c r="K268" s="219">
        <f>+'PAA CONSOLIDADO'!S271</f>
        <v>0</v>
      </c>
      <c r="L268" s="217" t="e">
        <f>+VLOOKUP('PAA CONSOLIDADO'!T271,LISTAS!$B$29:$C$31,2,0)</f>
        <v>#N/A</v>
      </c>
      <c r="M268" s="217" t="e">
        <f>+VLOOKUP('PAA CONSOLIDADO'!U271,LISTAS!$B$36:$C$39,2,0)</f>
        <v>#N/A</v>
      </c>
      <c r="N268" s="217" t="str">
        <f t="shared" si="13"/>
        <v>Unidad de Contratación (1)</v>
      </c>
      <c r="O268" s="217" t="str">
        <f t="shared" si="14"/>
        <v>CO-DC-11001</v>
      </c>
      <c r="P268" s="217">
        <f>+'PAA CONSOLIDADO'!V271</f>
        <v>0</v>
      </c>
      <c r="Q268" s="217">
        <f>+'PAA CONSOLIDADO'!X271</f>
        <v>0</v>
      </c>
      <c r="R268" s="217">
        <f>+'PAA CONSOLIDADO'!Y271</f>
        <v>0</v>
      </c>
    </row>
    <row r="269" spans="1:18" s="217" customFormat="1" x14ac:dyDescent="0.25">
      <c r="A269" s="211">
        <f>+'PAA CONSOLIDADO'!C272</f>
        <v>0</v>
      </c>
      <c r="B269" s="211">
        <f>+'PAA CONSOLIDADO'!I272</f>
        <v>0</v>
      </c>
      <c r="C269" s="217" t="str">
        <f>+CONCATENATE('PAA CONSOLIDADO'!A272,"-",'PAA CONSOLIDADO'!D272,"-",'PAA CONSOLIDADO'!K272)</f>
        <v>--</v>
      </c>
      <c r="D269" s="217" t="e">
        <f>+VLOOKUP('PAA CONSOLIDADO'!L272,LISTAS!$D$4:$E$15,2,0)</f>
        <v>#N/A</v>
      </c>
      <c r="E269" s="217" t="e">
        <f>+VLOOKUP('PAA CONSOLIDADO'!M272,LISTAS!$D$4:$E$15,2,0)</f>
        <v>#N/A</v>
      </c>
      <c r="F269" s="217">
        <f>+'PAA CONSOLIDADO'!O272</f>
        <v>0</v>
      </c>
      <c r="G269" s="217">
        <f t="shared" si="12"/>
        <v>1</v>
      </c>
      <c r="H269" s="217" t="e">
        <f>+VLOOKUP('PAA CONSOLIDADO'!P272,LISTAS!$B$4:$C$17,2,0)</f>
        <v>#N/A</v>
      </c>
      <c r="I269" s="217" t="e">
        <f>+VLOOKUP('PAA CONSOLIDADO'!Q272,LISTAS!$B$22:$C$25,2,0)</f>
        <v>#N/A</v>
      </c>
      <c r="J269" s="219">
        <f>'PAA CONSOLIDADO'!R272</f>
        <v>0</v>
      </c>
      <c r="K269" s="219">
        <f>+'PAA CONSOLIDADO'!S272</f>
        <v>0</v>
      </c>
      <c r="L269" s="217" t="e">
        <f>+VLOOKUP('PAA CONSOLIDADO'!T272,LISTAS!$B$29:$C$31,2,0)</f>
        <v>#N/A</v>
      </c>
      <c r="M269" s="217" t="e">
        <f>+VLOOKUP('PAA CONSOLIDADO'!U272,LISTAS!$B$36:$C$39,2,0)</f>
        <v>#N/A</v>
      </c>
      <c r="N269" s="217" t="str">
        <f t="shared" si="13"/>
        <v>Unidad de Contratación (1)</v>
      </c>
      <c r="O269" s="217" t="str">
        <f t="shared" si="14"/>
        <v>CO-DC-11001</v>
      </c>
      <c r="P269" s="217">
        <f>+'PAA CONSOLIDADO'!V272</f>
        <v>0</v>
      </c>
      <c r="Q269" s="217">
        <f>+'PAA CONSOLIDADO'!X272</f>
        <v>0</v>
      </c>
      <c r="R269" s="217">
        <f>+'PAA CONSOLIDADO'!Y272</f>
        <v>0</v>
      </c>
    </row>
    <row r="270" spans="1:18" s="217" customFormat="1" x14ac:dyDescent="0.25">
      <c r="A270" s="211">
        <f>+'PAA CONSOLIDADO'!C273</f>
        <v>0</v>
      </c>
      <c r="B270" s="211">
        <f>+'PAA CONSOLIDADO'!I273</f>
        <v>0</v>
      </c>
      <c r="C270" s="217" t="str">
        <f>+CONCATENATE('PAA CONSOLIDADO'!A273,"-",'PAA CONSOLIDADO'!D273,"-",'PAA CONSOLIDADO'!K273)</f>
        <v>--</v>
      </c>
      <c r="D270" s="217" t="e">
        <f>+VLOOKUP('PAA CONSOLIDADO'!L273,LISTAS!$D$4:$E$15,2,0)</f>
        <v>#N/A</v>
      </c>
      <c r="E270" s="217" t="e">
        <f>+VLOOKUP('PAA CONSOLIDADO'!M273,LISTAS!$D$4:$E$15,2,0)</f>
        <v>#N/A</v>
      </c>
      <c r="F270" s="217">
        <f>+'PAA CONSOLIDADO'!O273</f>
        <v>0</v>
      </c>
      <c r="G270" s="217">
        <f t="shared" si="12"/>
        <v>1</v>
      </c>
      <c r="H270" s="217" t="e">
        <f>+VLOOKUP('PAA CONSOLIDADO'!P273,LISTAS!$B$4:$C$17,2,0)</f>
        <v>#N/A</v>
      </c>
      <c r="I270" s="217" t="e">
        <f>+VLOOKUP('PAA CONSOLIDADO'!Q273,LISTAS!$B$22:$C$25,2,0)</f>
        <v>#N/A</v>
      </c>
      <c r="J270" s="219">
        <f>'PAA CONSOLIDADO'!R273</f>
        <v>0</v>
      </c>
      <c r="K270" s="219">
        <f>+'PAA CONSOLIDADO'!S273</f>
        <v>0</v>
      </c>
      <c r="L270" s="217" t="e">
        <f>+VLOOKUP('PAA CONSOLIDADO'!T273,LISTAS!$B$29:$C$31,2,0)</f>
        <v>#N/A</v>
      </c>
      <c r="M270" s="217" t="e">
        <f>+VLOOKUP('PAA CONSOLIDADO'!U273,LISTAS!$B$36:$C$39,2,0)</f>
        <v>#N/A</v>
      </c>
      <c r="N270" s="217" t="str">
        <f t="shared" si="13"/>
        <v>Unidad de Contratación (1)</v>
      </c>
      <c r="O270" s="217" t="str">
        <f t="shared" si="14"/>
        <v>CO-DC-11001</v>
      </c>
      <c r="P270" s="217">
        <f>+'PAA CONSOLIDADO'!V273</f>
        <v>0</v>
      </c>
      <c r="Q270" s="217">
        <f>+'PAA CONSOLIDADO'!X273</f>
        <v>0</v>
      </c>
      <c r="R270" s="217">
        <f>+'PAA CONSOLIDADO'!Y273</f>
        <v>0</v>
      </c>
    </row>
    <row r="271" spans="1:18" s="217" customFormat="1" x14ac:dyDescent="0.25">
      <c r="A271" s="211">
        <f>+'PAA CONSOLIDADO'!C274</f>
        <v>0</v>
      </c>
      <c r="B271" s="211">
        <f>+'PAA CONSOLIDADO'!I274</f>
        <v>0</v>
      </c>
      <c r="C271" s="217" t="str">
        <f>+CONCATENATE('PAA CONSOLIDADO'!A274,"-",'PAA CONSOLIDADO'!D274,"-",'PAA CONSOLIDADO'!K274)</f>
        <v>--</v>
      </c>
      <c r="D271" s="217" t="e">
        <f>+VLOOKUP('PAA CONSOLIDADO'!L274,LISTAS!$D$4:$E$15,2,0)</f>
        <v>#N/A</v>
      </c>
      <c r="E271" s="217" t="e">
        <f>+VLOOKUP('PAA CONSOLIDADO'!M274,LISTAS!$D$4:$E$15,2,0)</f>
        <v>#N/A</v>
      </c>
      <c r="F271" s="217">
        <f>+'PAA CONSOLIDADO'!O274</f>
        <v>0</v>
      </c>
      <c r="G271" s="217">
        <f t="shared" si="12"/>
        <v>1</v>
      </c>
      <c r="H271" s="217" t="e">
        <f>+VLOOKUP('PAA CONSOLIDADO'!P274,LISTAS!$B$4:$C$17,2,0)</f>
        <v>#N/A</v>
      </c>
      <c r="I271" s="217" t="e">
        <f>+VLOOKUP('PAA CONSOLIDADO'!Q274,LISTAS!$B$22:$C$25,2,0)</f>
        <v>#N/A</v>
      </c>
      <c r="J271" s="219">
        <f>'PAA CONSOLIDADO'!R274</f>
        <v>0</v>
      </c>
      <c r="K271" s="219">
        <f>+'PAA CONSOLIDADO'!S274</f>
        <v>0</v>
      </c>
      <c r="L271" s="217" t="e">
        <f>+VLOOKUP('PAA CONSOLIDADO'!T274,LISTAS!$B$29:$C$31,2,0)</f>
        <v>#N/A</v>
      </c>
      <c r="M271" s="217" t="e">
        <f>+VLOOKUP('PAA CONSOLIDADO'!U274,LISTAS!$B$36:$C$39,2,0)</f>
        <v>#N/A</v>
      </c>
      <c r="N271" s="217" t="str">
        <f t="shared" si="13"/>
        <v>Unidad de Contratación (1)</v>
      </c>
      <c r="O271" s="217" t="str">
        <f t="shared" si="14"/>
        <v>CO-DC-11001</v>
      </c>
      <c r="P271" s="217">
        <f>+'PAA CONSOLIDADO'!V274</f>
        <v>0</v>
      </c>
      <c r="Q271" s="217">
        <f>+'PAA CONSOLIDADO'!X274</f>
        <v>0</v>
      </c>
      <c r="R271" s="217">
        <f>+'PAA CONSOLIDADO'!Y274</f>
        <v>0</v>
      </c>
    </row>
    <row r="272" spans="1:18" s="217" customFormat="1" x14ac:dyDescent="0.25">
      <c r="A272" s="211">
        <f>+'PAA CONSOLIDADO'!C275</f>
        <v>0</v>
      </c>
      <c r="B272" s="211">
        <f>+'PAA CONSOLIDADO'!I275</f>
        <v>0</v>
      </c>
      <c r="C272" s="217" t="str">
        <f>+CONCATENATE('PAA CONSOLIDADO'!A275,"-",'PAA CONSOLIDADO'!D275,"-",'PAA CONSOLIDADO'!K275)</f>
        <v>--</v>
      </c>
      <c r="D272" s="217" t="e">
        <f>+VLOOKUP('PAA CONSOLIDADO'!L275,LISTAS!$D$4:$E$15,2,0)</f>
        <v>#N/A</v>
      </c>
      <c r="E272" s="217" t="e">
        <f>+VLOOKUP('PAA CONSOLIDADO'!M275,LISTAS!$D$4:$E$15,2,0)</f>
        <v>#N/A</v>
      </c>
      <c r="F272" s="217">
        <f>+'PAA CONSOLIDADO'!O275</f>
        <v>0</v>
      </c>
      <c r="G272" s="217">
        <f t="shared" si="12"/>
        <v>1</v>
      </c>
      <c r="H272" s="217" t="e">
        <f>+VLOOKUP('PAA CONSOLIDADO'!P275,LISTAS!$B$4:$C$17,2,0)</f>
        <v>#N/A</v>
      </c>
      <c r="I272" s="217" t="e">
        <f>+VLOOKUP('PAA CONSOLIDADO'!Q275,LISTAS!$B$22:$C$25,2,0)</f>
        <v>#N/A</v>
      </c>
      <c r="J272" s="219">
        <f>'PAA CONSOLIDADO'!R275</f>
        <v>0</v>
      </c>
      <c r="K272" s="219">
        <f>+'PAA CONSOLIDADO'!S275</f>
        <v>0</v>
      </c>
      <c r="L272" s="217" t="e">
        <f>+VLOOKUP('PAA CONSOLIDADO'!T275,LISTAS!$B$29:$C$31,2,0)</f>
        <v>#N/A</v>
      </c>
      <c r="M272" s="217" t="e">
        <f>+VLOOKUP('PAA CONSOLIDADO'!U275,LISTAS!$B$36:$C$39,2,0)</f>
        <v>#N/A</v>
      </c>
      <c r="N272" s="217" t="str">
        <f t="shared" si="13"/>
        <v>Unidad de Contratación (1)</v>
      </c>
      <c r="O272" s="217" t="str">
        <f t="shared" si="14"/>
        <v>CO-DC-11001</v>
      </c>
      <c r="P272" s="217">
        <f>+'PAA CONSOLIDADO'!V275</f>
        <v>0</v>
      </c>
      <c r="Q272" s="217">
        <f>+'PAA CONSOLIDADO'!X275</f>
        <v>0</v>
      </c>
      <c r="R272" s="217">
        <f>+'PAA CONSOLIDADO'!Y275</f>
        <v>0</v>
      </c>
    </row>
    <row r="273" spans="1:18" s="217" customFormat="1" x14ac:dyDescent="0.25">
      <c r="A273" s="211">
        <f>+'PAA CONSOLIDADO'!C276</f>
        <v>0</v>
      </c>
      <c r="B273" s="211">
        <f>+'PAA CONSOLIDADO'!I276</f>
        <v>0</v>
      </c>
      <c r="C273" s="217" t="str">
        <f>+CONCATENATE('PAA CONSOLIDADO'!A276,"-",'PAA CONSOLIDADO'!D276,"-",'PAA CONSOLIDADO'!K276)</f>
        <v>--</v>
      </c>
      <c r="D273" s="217" t="e">
        <f>+VLOOKUP('PAA CONSOLIDADO'!L276,LISTAS!$D$4:$E$15,2,0)</f>
        <v>#N/A</v>
      </c>
      <c r="E273" s="217" t="e">
        <f>+VLOOKUP('PAA CONSOLIDADO'!M276,LISTAS!$D$4:$E$15,2,0)</f>
        <v>#N/A</v>
      </c>
      <c r="F273" s="217">
        <f>+'PAA CONSOLIDADO'!O276</f>
        <v>0</v>
      </c>
      <c r="G273" s="217">
        <f t="shared" si="12"/>
        <v>1</v>
      </c>
      <c r="H273" s="217" t="e">
        <f>+VLOOKUP('PAA CONSOLIDADO'!P276,LISTAS!$B$4:$C$17,2,0)</f>
        <v>#N/A</v>
      </c>
      <c r="I273" s="217" t="e">
        <f>+VLOOKUP('PAA CONSOLIDADO'!Q276,LISTAS!$B$22:$C$25,2,0)</f>
        <v>#N/A</v>
      </c>
      <c r="J273" s="219">
        <f>'PAA CONSOLIDADO'!R276</f>
        <v>0</v>
      </c>
      <c r="K273" s="219">
        <f>+'PAA CONSOLIDADO'!S276</f>
        <v>0</v>
      </c>
      <c r="L273" s="217" t="e">
        <f>+VLOOKUP('PAA CONSOLIDADO'!T276,LISTAS!$B$29:$C$31,2,0)</f>
        <v>#N/A</v>
      </c>
      <c r="M273" s="217" t="e">
        <f>+VLOOKUP('PAA CONSOLIDADO'!U276,LISTAS!$B$36:$C$39,2,0)</f>
        <v>#N/A</v>
      </c>
      <c r="N273" s="217" t="str">
        <f t="shared" si="13"/>
        <v>Unidad de Contratación (1)</v>
      </c>
      <c r="O273" s="217" t="str">
        <f t="shared" si="14"/>
        <v>CO-DC-11001</v>
      </c>
      <c r="P273" s="217">
        <f>+'PAA CONSOLIDADO'!V276</f>
        <v>0</v>
      </c>
      <c r="Q273" s="217">
        <f>+'PAA CONSOLIDADO'!X276</f>
        <v>0</v>
      </c>
      <c r="R273" s="217">
        <f>+'PAA CONSOLIDADO'!Y276</f>
        <v>0</v>
      </c>
    </row>
    <row r="274" spans="1:18" s="217" customFormat="1" x14ac:dyDescent="0.25">
      <c r="A274" s="211">
        <f>+'PAA CONSOLIDADO'!C277</f>
        <v>0</v>
      </c>
      <c r="B274" s="211">
        <f>+'PAA CONSOLIDADO'!I277</f>
        <v>0</v>
      </c>
      <c r="C274" s="217" t="str">
        <f>+CONCATENATE('PAA CONSOLIDADO'!A277,"-",'PAA CONSOLIDADO'!D277,"-",'PAA CONSOLIDADO'!K277)</f>
        <v>--</v>
      </c>
      <c r="D274" s="217" t="e">
        <f>+VLOOKUP('PAA CONSOLIDADO'!L277,LISTAS!$D$4:$E$15,2,0)</f>
        <v>#N/A</v>
      </c>
      <c r="E274" s="217" t="e">
        <f>+VLOOKUP('PAA CONSOLIDADO'!M277,LISTAS!$D$4:$E$15,2,0)</f>
        <v>#N/A</v>
      </c>
      <c r="F274" s="217">
        <f>+'PAA CONSOLIDADO'!O277</f>
        <v>0</v>
      </c>
      <c r="G274" s="217">
        <f t="shared" si="12"/>
        <v>1</v>
      </c>
      <c r="H274" s="217" t="e">
        <f>+VLOOKUP('PAA CONSOLIDADO'!P277,LISTAS!$B$4:$C$17,2,0)</f>
        <v>#N/A</v>
      </c>
      <c r="I274" s="217" t="e">
        <f>+VLOOKUP('PAA CONSOLIDADO'!Q277,LISTAS!$B$22:$C$25,2,0)</f>
        <v>#N/A</v>
      </c>
      <c r="J274" s="219">
        <f>'PAA CONSOLIDADO'!R277</f>
        <v>0</v>
      </c>
      <c r="K274" s="219">
        <f>+'PAA CONSOLIDADO'!S277</f>
        <v>0</v>
      </c>
      <c r="L274" s="217" t="e">
        <f>+VLOOKUP('PAA CONSOLIDADO'!T277,LISTAS!$B$29:$C$31,2,0)</f>
        <v>#N/A</v>
      </c>
      <c r="M274" s="217" t="e">
        <f>+VLOOKUP('PAA CONSOLIDADO'!U277,LISTAS!$B$36:$C$39,2,0)</f>
        <v>#N/A</v>
      </c>
      <c r="N274" s="217" t="str">
        <f t="shared" si="13"/>
        <v>Unidad de Contratación (1)</v>
      </c>
      <c r="O274" s="217" t="str">
        <f t="shared" si="14"/>
        <v>CO-DC-11001</v>
      </c>
      <c r="P274" s="217">
        <f>+'PAA CONSOLIDADO'!V277</f>
        <v>0</v>
      </c>
      <c r="Q274" s="217">
        <f>+'PAA CONSOLIDADO'!X277</f>
        <v>0</v>
      </c>
      <c r="R274" s="217">
        <f>+'PAA CONSOLIDADO'!Y277</f>
        <v>0</v>
      </c>
    </row>
    <row r="275" spans="1:18" s="217" customFormat="1" x14ac:dyDescent="0.25">
      <c r="A275" s="211">
        <f>+'PAA CONSOLIDADO'!C278</f>
        <v>0</v>
      </c>
      <c r="B275" s="211">
        <f>+'PAA CONSOLIDADO'!I278</f>
        <v>0</v>
      </c>
      <c r="C275" s="217" t="str">
        <f>+CONCATENATE('PAA CONSOLIDADO'!A278,"-",'PAA CONSOLIDADO'!D278,"-",'PAA CONSOLIDADO'!K278)</f>
        <v>--</v>
      </c>
      <c r="D275" s="217" t="e">
        <f>+VLOOKUP('PAA CONSOLIDADO'!L278,LISTAS!$D$4:$E$15,2,0)</f>
        <v>#N/A</v>
      </c>
      <c r="E275" s="217" t="e">
        <f>+VLOOKUP('PAA CONSOLIDADO'!M278,LISTAS!$D$4:$E$15,2,0)</f>
        <v>#N/A</v>
      </c>
      <c r="F275" s="217">
        <f>+'PAA CONSOLIDADO'!O278</f>
        <v>0</v>
      </c>
      <c r="G275" s="217">
        <f t="shared" si="12"/>
        <v>1</v>
      </c>
      <c r="H275" s="217" t="e">
        <f>+VLOOKUP('PAA CONSOLIDADO'!P278,LISTAS!$B$4:$C$17,2,0)</f>
        <v>#N/A</v>
      </c>
      <c r="I275" s="217" t="e">
        <f>+VLOOKUP('PAA CONSOLIDADO'!Q278,LISTAS!$B$22:$C$25,2,0)</f>
        <v>#N/A</v>
      </c>
      <c r="J275" s="219">
        <f>'PAA CONSOLIDADO'!R278</f>
        <v>0</v>
      </c>
      <c r="K275" s="219">
        <f>+'PAA CONSOLIDADO'!S278</f>
        <v>0</v>
      </c>
      <c r="L275" s="217" t="e">
        <f>+VLOOKUP('PAA CONSOLIDADO'!T278,LISTAS!$B$29:$C$31,2,0)</f>
        <v>#N/A</v>
      </c>
      <c r="M275" s="217" t="e">
        <f>+VLOOKUP('PAA CONSOLIDADO'!U278,LISTAS!$B$36:$C$39,2,0)</f>
        <v>#N/A</v>
      </c>
      <c r="N275" s="217" t="str">
        <f t="shared" si="13"/>
        <v>Unidad de Contratación (1)</v>
      </c>
      <c r="O275" s="217" t="str">
        <f t="shared" si="14"/>
        <v>CO-DC-11001</v>
      </c>
      <c r="P275" s="217">
        <f>+'PAA CONSOLIDADO'!V278</f>
        <v>0</v>
      </c>
      <c r="Q275" s="217">
        <f>+'PAA CONSOLIDADO'!X278</f>
        <v>0</v>
      </c>
      <c r="R275" s="217">
        <f>+'PAA CONSOLIDADO'!Y278</f>
        <v>0</v>
      </c>
    </row>
    <row r="276" spans="1:18" s="217" customFormat="1" x14ac:dyDescent="0.25">
      <c r="A276" s="211">
        <f>+'PAA CONSOLIDADO'!C279</f>
        <v>0</v>
      </c>
      <c r="B276" s="211">
        <f>+'PAA CONSOLIDADO'!I279</f>
        <v>0</v>
      </c>
      <c r="C276" s="217" t="str">
        <f>+CONCATENATE('PAA CONSOLIDADO'!A279,"-",'PAA CONSOLIDADO'!D279,"-",'PAA CONSOLIDADO'!K279)</f>
        <v>--</v>
      </c>
      <c r="D276" s="217" t="e">
        <f>+VLOOKUP('PAA CONSOLIDADO'!L279,LISTAS!$D$4:$E$15,2,0)</f>
        <v>#N/A</v>
      </c>
      <c r="E276" s="217" t="e">
        <f>+VLOOKUP('PAA CONSOLIDADO'!M279,LISTAS!$D$4:$E$15,2,0)</f>
        <v>#N/A</v>
      </c>
      <c r="F276" s="217">
        <f>+'PAA CONSOLIDADO'!O279</f>
        <v>0</v>
      </c>
      <c r="G276" s="217">
        <f t="shared" si="12"/>
        <v>1</v>
      </c>
      <c r="H276" s="217" t="e">
        <f>+VLOOKUP('PAA CONSOLIDADO'!P279,LISTAS!$B$4:$C$17,2,0)</f>
        <v>#N/A</v>
      </c>
      <c r="I276" s="217" t="e">
        <f>+VLOOKUP('PAA CONSOLIDADO'!Q279,LISTAS!$B$22:$C$25,2,0)</f>
        <v>#N/A</v>
      </c>
      <c r="J276" s="219">
        <f>'PAA CONSOLIDADO'!R279</f>
        <v>0</v>
      </c>
      <c r="K276" s="219">
        <f>+'PAA CONSOLIDADO'!S279</f>
        <v>0</v>
      </c>
      <c r="L276" s="217" t="e">
        <f>+VLOOKUP('PAA CONSOLIDADO'!T279,LISTAS!$B$29:$C$31,2,0)</f>
        <v>#N/A</v>
      </c>
      <c r="M276" s="217" t="e">
        <f>+VLOOKUP('PAA CONSOLIDADO'!U279,LISTAS!$B$36:$C$39,2,0)</f>
        <v>#N/A</v>
      </c>
      <c r="N276" s="217" t="str">
        <f t="shared" si="13"/>
        <v>Unidad de Contratación (1)</v>
      </c>
      <c r="O276" s="217" t="str">
        <f t="shared" si="14"/>
        <v>CO-DC-11001</v>
      </c>
      <c r="P276" s="217">
        <f>+'PAA CONSOLIDADO'!V279</f>
        <v>0</v>
      </c>
      <c r="Q276" s="217">
        <f>+'PAA CONSOLIDADO'!X279</f>
        <v>0</v>
      </c>
      <c r="R276" s="217">
        <f>+'PAA CONSOLIDADO'!Y279</f>
        <v>0</v>
      </c>
    </row>
    <row r="277" spans="1:18" s="217" customFormat="1" x14ac:dyDescent="0.25">
      <c r="A277" s="211">
        <f>+'PAA CONSOLIDADO'!C280</f>
        <v>0</v>
      </c>
      <c r="B277" s="211">
        <f>+'PAA CONSOLIDADO'!I280</f>
        <v>0</v>
      </c>
      <c r="C277" s="217" t="str">
        <f>+CONCATENATE('PAA CONSOLIDADO'!A280,"-",'PAA CONSOLIDADO'!D280,"-",'PAA CONSOLIDADO'!K280)</f>
        <v>--</v>
      </c>
      <c r="D277" s="217" t="e">
        <f>+VLOOKUP('PAA CONSOLIDADO'!L280,LISTAS!$D$4:$E$15,2,0)</f>
        <v>#N/A</v>
      </c>
      <c r="E277" s="217" t="e">
        <f>+VLOOKUP('PAA CONSOLIDADO'!M280,LISTAS!$D$4:$E$15,2,0)</f>
        <v>#N/A</v>
      </c>
      <c r="F277" s="217">
        <f>+'PAA CONSOLIDADO'!O280</f>
        <v>0</v>
      </c>
      <c r="G277" s="217">
        <f t="shared" si="12"/>
        <v>1</v>
      </c>
      <c r="H277" s="217" t="e">
        <f>+VLOOKUP('PAA CONSOLIDADO'!P280,LISTAS!$B$4:$C$17,2,0)</f>
        <v>#N/A</v>
      </c>
      <c r="I277" s="217" t="e">
        <f>+VLOOKUP('PAA CONSOLIDADO'!Q280,LISTAS!$B$22:$C$25,2,0)</f>
        <v>#N/A</v>
      </c>
      <c r="J277" s="219">
        <f>'PAA CONSOLIDADO'!R280</f>
        <v>0</v>
      </c>
      <c r="K277" s="219">
        <f>+'PAA CONSOLIDADO'!S280</f>
        <v>0</v>
      </c>
      <c r="L277" s="217" t="e">
        <f>+VLOOKUP('PAA CONSOLIDADO'!T280,LISTAS!$B$29:$C$31,2,0)</f>
        <v>#N/A</v>
      </c>
      <c r="M277" s="217" t="e">
        <f>+VLOOKUP('PAA CONSOLIDADO'!U280,LISTAS!$B$36:$C$39,2,0)</f>
        <v>#N/A</v>
      </c>
      <c r="N277" s="217" t="str">
        <f t="shared" si="13"/>
        <v>Unidad de Contratación (1)</v>
      </c>
      <c r="O277" s="217" t="str">
        <f t="shared" si="14"/>
        <v>CO-DC-11001</v>
      </c>
      <c r="P277" s="217">
        <f>+'PAA CONSOLIDADO'!V280</f>
        <v>0</v>
      </c>
      <c r="Q277" s="217">
        <f>+'PAA CONSOLIDADO'!X280</f>
        <v>0</v>
      </c>
      <c r="R277" s="217">
        <f>+'PAA CONSOLIDADO'!Y280</f>
        <v>0</v>
      </c>
    </row>
    <row r="278" spans="1:18" s="217" customFormat="1" x14ac:dyDescent="0.25">
      <c r="A278" s="211">
        <f>+'PAA CONSOLIDADO'!C281</f>
        <v>0</v>
      </c>
      <c r="B278" s="211">
        <f>+'PAA CONSOLIDADO'!I281</f>
        <v>0</v>
      </c>
      <c r="C278" s="217" t="str">
        <f>+CONCATENATE('PAA CONSOLIDADO'!A281,"-",'PAA CONSOLIDADO'!D281,"-",'PAA CONSOLIDADO'!K281)</f>
        <v>--</v>
      </c>
      <c r="D278" s="217" t="e">
        <f>+VLOOKUP('PAA CONSOLIDADO'!L281,LISTAS!$D$4:$E$15,2,0)</f>
        <v>#N/A</v>
      </c>
      <c r="E278" s="217" t="e">
        <f>+VLOOKUP('PAA CONSOLIDADO'!M281,LISTAS!$D$4:$E$15,2,0)</f>
        <v>#N/A</v>
      </c>
      <c r="F278" s="217">
        <f>+'PAA CONSOLIDADO'!O281</f>
        <v>0</v>
      </c>
      <c r="G278" s="217">
        <f t="shared" si="12"/>
        <v>1</v>
      </c>
      <c r="H278" s="217" t="e">
        <f>+VLOOKUP('PAA CONSOLIDADO'!P281,LISTAS!$B$4:$C$17,2,0)</f>
        <v>#N/A</v>
      </c>
      <c r="I278" s="217" t="e">
        <f>+VLOOKUP('PAA CONSOLIDADO'!Q281,LISTAS!$B$22:$C$25,2,0)</f>
        <v>#N/A</v>
      </c>
      <c r="J278" s="219">
        <f>'PAA CONSOLIDADO'!R281</f>
        <v>0</v>
      </c>
      <c r="K278" s="219">
        <f>+'PAA CONSOLIDADO'!S281</f>
        <v>0</v>
      </c>
      <c r="L278" s="217" t="e">
        <f>+VLOOKUP('PAA CONSOLIDADO'!T281,LISTAS!$B$29:$C$31,2,0)</f>
        <v>#N/A</v>
      </c>
      <c r="M278" s="217" t="e">
        <f>+VLOOKUP('PAA CONSOLIDADO'!U281,LISTAS!$B$36:$C$39,2,0)</f>
        <v>#N/A</v>
      </c>
      <c r="N278" s="217" t="str">
        <f t="shared" si="13"/>
        <v>Unidad de Contratación (1)</v>
      </c>
      <c r="O278" s="217" t="str">
        <f t="shared" si="14"/>
        <v>CO-DC-11001</v>
      </c>
      <c r="P278" s="217">
        <f>+'PAA CONSOLIDADO'!V281</f>
        <v>0</v>
      </c>
      <c r="Q278" s="217">
        <f>+'PAA CONSOLIDADO'!X281</f>
        <v>0</v>
      </c>
      <c r="R278" s="217">
        <f>+'PAA CONSOLIDADO'!Y281</f>
        <v>0</v>
      </c>
    </row>
    <row r="279" spans="1:18" s="217" customFormat="1" x14ac:dyDescent="0.25">
      <c r="A279" s="211">
        <f>+'PAA CONSOLIDADO'!C282</f>
        <v>0</v>
      </c>
      <c r="B279" s="211">
        <f>+'PAA CONSOLIDADO'!I282</f>
        <v>0</v>
      </c>
      <c r="C279" s="217" t="str">
        <f>+CONCATENATE('PAA CONSOLIDADO'!A282,"-",'PAA CONSOLIDADO'!D282,"-",'PAA CONSOLIDADO'!K282)</f>
        <v>--</v>
      </c>
      <c r="D279" s="217" t="e">
        <f>+VLOOKUP('PAA CONSOLIDADO'!L282,LISTAS!$D$4:$E$15,2,0)</f>
        <v>#N/A</v>
      </c>
      <c r="E279" s="217" t="e">
        <f>+VLOOKUP('PAA CONSOLIDADO'!M282,LISTAS!$D$4:$E$15,2,0)</f>
        <v>#N/A</v>
      </c>
      <c r="F279" s="217">
        <f>+'PAA CONSOLIDADO'!O282</f>
        <v>0</v>
      </c>
      <c r="G279" s="217">
        <f t="shared" si="12"/>
        <v>1</v>
      </c>
      <c r="H279" s="217" t="e">
        <f>+VLOOKUP('PAA CONSOLIDADO'!P282,LISTAS!$B$4:$C$17,2,0)</f>
        <v>#N/A</v>
      </c>
      <c r="I279" s="217" t="e">
        <f>+VLOOKUP('PAA CONSOLIDADO'!Q282,LISTAS!$B$22:$C$25,2,0)</f>
        <v>#N/A</v>
      </c>
      <c r="J279" s="219">
        <f>'PAA CONSOLIDADO'!R282</f>
        <v>0</v>
      </c>
      <c r="K279" s="219">
        <f>+'PAA CONSOLIDADO'!S282</f>
        <v>0</v>
      </c>
      <c r="L279" s="217" t="e">
        <f>+VLOOKUP('PAA CONSOLIDADO'!T282,LISTAS!$B$29:$C$31,2,0)</f>
        <v>#N/A</v>
      </c>
      <c r="M279" s="217" t="e">
        <f>+VLOOKUP('PAA CONSOLIDADO'!U282,LISTAS!$B$36:$C$39,2,0)</f>
        <v>#N/A</v>
      </c>
      <c r="N279" s="217" t="str">
        <f t="shared" si="13"/>
        <v>Unidad de Contratación (1)</v>
      </c>
      <c r="O279" s="217" t="str">
        <f t="shared" si="14"/>
        <v>CO-DC-11001</v>
      </c>
      <c r="P279" s="217">
        <f>+'PAA CONSOLIDADO'!V282</f>
        <v>0</v>
      </c>
      <c r="Q279" s="217">
        <f>+'PAA CONSOLIDADO'!X282</f>
        <v>0</v>
      </c>
      <c r="R279" s="217">
        <f>+'PAA CONSOLIDADO'!Y282</f>
        <v>0</v>
      </c>
    </row>
    <row r="280" spans="1:18" s="217" customFormat="1" x14ac:dyDescent="0.25">
      <c r="A280" s="211">
        <f>+'PAA CONSOLIDADO'!C283</f>
        <v>0</v>
      </c>
      <c r="B280" s="211">
        <f>+'PAA CONSOLIDADO'!I283</f>
        <v>0</v>
      </c>
      <c r="C280" s="217" t="str">
        <f>+CONCATENATE('PAA CONSOLIDADO'!A283,"-",'PAA CONSOLIDADO'!D283,"-",'PAA CONSOLIDADO'!K283)</f>
        <v>--</v>
      </c>
      <c r="D280" s="217" t="e">
        <f>+VLOOKUP('PAA CONSOLIDADO'!L283,LISTAS!$D$4:$E$15,2,0)</f>
        <v>#N/A</v>
      </c>
      <c r="E280" s="217" t="e">
        <f>+VLOOKUP('PAA CONSOLIDADO'!M283,LISTAS!$D$4:$E$15,2,0)</f>
        <v>#N/A</v>
      </c>
      <c r="F280" s="217">
        <f>+'PAA CONSOLIDADO'!O283</f>
        <v>0</v>
      </c>
      <c r="G280" s="217">
        <f t="shared" si="12"/>
        <v>1</v>
      </c>
      <c r="H280" s="217" t="e">
        <f>+VLOOKUP('PAA CONSOLIDADO'!P283,LISTAS!$B$4:$C$17,2,0)</f>
        <v>#N/A</v>
      </c>
      <c r="I280" s="217" t="e">
        <f>+VLOOKUP('PAA CONSOLIDADO'!Q283,LISTAS!$B$22:$C$25,2,0)</f>
        <v>#N/A</v>
      </c>
      <c r="J280" s="219">
        <f>'PAA CONSOLIDADO'!R283</f>
        <v>0</v>
      </c>
      <c r="K280" s="219">
        <f>+'PAA CONSOLIDADO'!S283</f>
        <v>0</v>
      </c>
      <c r="L280" s="217" t="e">
        <f>+VLOOKUP('PAA CONSOLIDADO'!T283,LISTAS!$B$29:$C$31,2,0)</f>
        <v>#N/A</v>
      </c>
      <c r="M280" s="217" t="e">
        <f>+VLOOKUP('PAA CONSOLIDADO'!U283,LISTAS!$B$36:$C$39,2,0)</f>
        <v>#N/A</v>
      </c>
      <c r="N280" s="217" t="str">
        <f t="shared" si="13"/>
        <v>Unidad de Contratación (1)</v>
      </c>
      <c r="O280" s="217" t="str">
        <f t="shared" si="14"/>
        <v>CO-DC-11001</v>
      </c>
      <c r="P280" s="217">
        <f>+'PAA CONSOLIDADO'!V283</f>
        <v>0</v>
      </c>
      <c r="Q280" s="217">
        <f>+'PAA CONSOLIDADO'!X283</f>
        <v>0</v>
      </c>
      <c r="R280" s="217">
        <f>+'PAA CONSOLIDADO'!Y283</f>
        <v>0</v>
      </c>
    </row>
    <row r="281" spans="1:18" s="217" customFormat="1" x14ac:dyDescent="0.25">
      <c r="A281" s="211">
        <f>+'PAA CONSOLIDADO'!C284</f>
        <v>0</v>
      </c>
      <c r="B281" s="211">
        <f>+'PAA CONSOLIDADO'!I284</f>
        <v>0</v>
      </c>
      <c r="C281" s="217" t="str">
        <f>+CONCATENATE('PAA CONSOLIDADO'!A284,"-",'PAA CONSOLIDADO'!D284,"-",'PAA CONSOLIDADO'!K284)</f>
        <v>--</v>
      </c>
      <c r="D281" s="217" t="e">
        <f>+VLOOKUP('PAA CONSOLIDADO'!L284,LISTAS!$D$4:$E$15,2,0)</f>
        <v>#N/A</v>
      </c>
      <c r="E281" s="217" t="e">
        <f>+VLOOKUP('PAA CONSOLIDADO'!M284,LISTAS!$D$4:$E$15,2,0)</f>
        <v>#N/A</v>
      </c>
      <c r="F281" s="217">
        <f>+'PAA CONSOLIDADO'!O284</f>
        <v>0</v>
      </c>
      <c r="G281" s="217">
        <f t="shared" si="12"/>
        <v>1</v>
      </c>
      <c r="H281" s="217" t="e">
        <f>+VLOOKUP('PAA CONSOLIDADO'!P284,LISTAS!$B$4:$C$17,2,0)</f>
        <v>#N/A</v>
      </c>
      <c r="I281" s="217" t="e">
        <f>+VLOOKUP('PAA CONSOLIDADO'!Q284,LISTAS!$B$22:$C$25,2,0)</f>
        <v>#N/A</v>
      </c>
      <c r="J281" s="219">
        <f>'PAA CONSOLIDADO'!R284</f>
        <v>0</v>
      </c>
      <c r="K281" s="219">
        <f>+'PAA CONSOLIDADO'!S284</f>
        <v>0</v>
      </c>
      <c r="L281" s="217" t="e">
        <f>+VLOOKUP('PAA CONSOLIDADO'!T284,LISTAS!$B$29:$C$31,2,0)</f>
        <v>#N/A</v>
      </c>
      <c r="M281" s="217" t="e">
        <f>+VLOOKUP('PAA CONSOLIDADO'!U284,LISTAS!$B$36:$C$39,2,0)</f>
        <v>#N/A</v>
      </c>
      <c r="N281" s="217" t="str">
        <f t="shared" si="13"/>
        <v>Unidad de Contratación (1)</v>
      </c>
      <c r="O281" s="217" t="str">
        <f t="shared" si="14"/>
        <v>CO-DC-11001</v>
      </c>
      <c r="P281" s="217">
        <f>+'PAA CONSOLIDADO'!V284</f>
        <v>0</v>
      </c>
      <c r="Q281" s="217">
        <f>+'PAA CONSOLIDADO'!X284</f>
        <v>0</v>
      </c>
      <c r="R281" s="217">
        <f>+'PAA CONSOLIDADO'!Y284</f>
        <v>0</v>
      </c>
    </row>
    <row r="282" spans="1:18" s="217" customFormat="1" x14ac:dyDescent="0.25">
      <c r="A282" s="211">
        <f>+'PAA CONSOLIDADO'!C285</f>
        <v>0</v>
      </c>
      <c r="B282" s="211">
        <f>+'PAA CONSOLIDADO'!I285</f>
        <v>0</v>
      </c>
      <c r="C282" s="217" t="str">
        <f>+CONCATENATE('PAA CONSOLIDADO'!A285,"-",'PAA CONSOLIDADO'!D285,"-",'PAA CONSOLIDADO'!K285)</f>
        <v>--</v>
      </c>
      <c r="D282" s="217" t="e">
        <f>+VLOOKUP('PAA CONSOLIDADO'!L285,LISTAS!$D$4:$E$15,2,0)</f>
        <v>#N/A</v>
      </c>
      <c r="E282" s="217" t="e">
        <f>+VLOOKUP('PAA CONSOLIDADO'!M285,LISTAS!$D$4:$E$15,2,0)</f>
        <v>#N/A</v>
      </c>
      <c r="F282" s="217">
        <f>+'PAA CONSOLIDADO'!O285</f>
        <v>0</v>
      </c>
      <c r="G282" s="217">
        <f t="shared" si="12"/>
        <v>1</v>
      </c>
      <c r="H282" s="217" t="e">
        <f>+VLOOKUP('PAA CONSOLIDADO'!P285,LISTAS!$B$4:$C$17,2,0)</f>
        <v>#N/A</v>
      </c>
      <c r="I282" s="217" t="e">
        <f>+VLOOKUP('PAA CONSOLIDADO'!Q285,LISTAS!$B$22:$C$25,2,0)</f>
        <v>#N/A</v>
      </c>
      <c r="J282" s="219">
        <f>'PAA CONSOLIDADO'!R285</f>
        <v>0</v>
      </c>
      <c r="K282" s="219">
        <f>+'PAA CONSOLIDADO'!S285</f>
        <v>0</v>
      </c>
      <c r="L282" s="217" t="e">
        <f>+VLOOKUP('PAA CONSOLIDADO'!T285,LISTAS!$B$29:$C$31,2,0)</f>
        <v>#N/A</v>
      </c>
      <c r="M282" s="217" t="e">
        <f>+VLOOKUP('PAA CONSOLIDADO'!U285,LISTAS!$B$36:$C$39,2,0)</f>
        <v>#N/A</v>
      </c>
      <c r="N282" s="217" t="str">
        <f t="shared" si="13"/>
        <v>Unidad de Contratación (1)</v>
      </c>
      <c r="O282" s="217" t="str">
        <f t="shared" si="14"/>
        <v>CO-DC-11001</v>
      </c>
      <c r="P282" s="217">
        <f>+'PAA CONSOLIDADO'!V285</f>
        <v>0</v>
      </c>
      <c r="Q282" s="217">
        <f>+'PAA CONSOLIDADO'!X285</f>
        <v>0</v>
      </c>
      <c r="R282" s="217">
        <f>+'PAA CONSOLIDADO'!Y285</f>
        <v>0</v>
      </c>
    </row>
    <row r="283" spans="1:18" s="217" customFormat="1" x14ac:dyDescent="0.25">
      <c r="A283" s="211">
        <f>+'PAA CONSOLIDADO'!C286</f>
        <v>0</v>
      </c>
      <c r="B283" s="211">
        <f>+'PAA CONSOLIDADO'!I286</f>
        <v>0</v>
      </c>
      <c r="C283" s="217" t="str">
        <f>+CONCATENATE('PAA CONSOLIDADO'!A286,"-",'PAA CONSOLIDADO'!D286,"-",'PAA CONSOLIDADO'!K286)</f>
        <v>--</v>
      </c>
      <c r="D283" s="217" t="e">
        <f>+VLOOKUP('PAA CONSOLIDADO'!L286,LISTAS!$D$4:$E$15,2,0)</f>
        <v>#N/A</v>
      </c>
      <c r="E283" s="217" t="e">
        <f>+VLOOKUP('PAA CONSOLIDADO'!M286,LISTAS!$D$4:$E$15,2,0)</f>
        <v>#N/A</v>
      </c>
      <c r="F283" s="217">
        <f>+'PAA CONSOLIDADO'!O286</f>
        <v>0</v>
      </c>
      <c r="G283" s="217">
        <f t="shared" si="12"/>
        <v>1</v>
      </c>
      <c r="H283" s="217" t="e">
        <f>+VLOOKUP('PAA CONSOLIDADO'!P286,LISTAS!$B$4:$C$17,2,0)</f>
        <v>#N/A</v>
      </c>
      <c r="I283" s="217" t="e">
        <f>+VLOOKUP('PAA CONSOLIDADO'!Q286,LISTAS!$B$22:$C$25,2,0)</f>
        <v>#N/A</v>
      </c>
      <c r="J283" s="219">
        <f>'PAA CONSOLIDADO'!R286</f>
        <v>0</v>
      </c>
      <c r="K283" s="219">
        <f>+'PAA CONSOLIDADO'!S286</f>
        <v>0</v>
      </c>
      <c r="L283" s="217" t="e">
        <f>+VLOOKUP('PAA CONSOLIDADO'!T286,LISTAS!$B$29:$C$31,2,0)</f>
        <v>#N/A</v>
      </c>
      <c r="M283" s="217" t="e">
        <f>+VLOOKUP('PAA CONSOLIDADO'!U286,LISTAS!$B$36:$C$39,2,0)</f>
        <v>#N/A</v>
      </c>
      <c r="N283" s="217" t="str">
        <f t="shared" si="13"/>
        <v>Unidad de Contratación (1)</v>
      </c>
      <c r="O283" s="217" t="str">
        <f t="shared" si="14"/>
        <v>CO-DC-11001</v>
      </c>
      <c r="P283" s="217">
        <f>+'PAA CONSOLIDADO'!V286</f>
        <v>0</v>
      </c>
      <c r="Q283" s="217">
        <f>+'PAA CONSOLIDADO'!X286</f>
        <v>0</v>
      </c>
      <c r="R283" s="217">
        <f>+'PAA CONSOLIDADO'!Y286</f>
        <v>0</v>
      </c>
    </row>
    <row r="284" spans="1:18" s="217" customFormat="1" x14ac:dyDescent="0.25">
      <c r="A284" s="211">
        <f>+'PAA CONSOLIDADO'!C287</f>
        <v>0</v>
      </c>
      <c r="B284" s="211">
        <f>+'PAA CONSOLIDADO'!I287</f>
        <v>0</v>
      </c>
      <c r="C284" s="217" t="str">
        <f>+CONCATENATE('PAA CONSOLIDADO'!A287,"-",'PAA CONSOLIDADO'!D287,"-",'PAA CONSOLIDADO'!K287)</f>
        <v>--</v>
      </c>
      <c r="D284" s="217" t="e">
        <f>+VLOOKUP('PAA CONSOLIDADO'!L287,LISTAS!$D$4:$E$15,2,0)</f>
        <v>#N/A</v>
      </c>
      <c r="E284" s="217" t="e">
        <f>+VLOOKUP('PAA CONSOLIDADO'!M287,LISTAS!$D$4:$E$15,2,0)</f>
        <v>#N/A</v>
      </c>
      <c r="F284" s="217">
        <f>+'PAA CONSOLIDADO'!O287</f>
        <v>0</v>
      </c>
      <c r="G284" s="217">
        <f t="shared" si="12"/>
        <v>1</v>
      </c>
      <c r="H284" s="217" t="e">
        <f>+VLOOKUP('PAA CONSOLIDADO'!P287,LISTAS!$B$4:$C$17,2,0)</f>
        <v>#N/A</v>
      </c>
      <c r="I284" s="217" t="e">
        <f>+VLOOKUP('PAA CONSOLIDADO'!Q287,LISTAS!$B$22:$C$25,2,0)</f>
        <v>#N/A</v>
      </c>
      <c r="J284" s="219">
        <f>'PAA CONSOLIDADO'!R287</f>
        <v>0</v>
      </c>
      <c r="K284" s="219">
        <f>+'PAA CONSOLIDADO'!S287</f>
        <v>0</v>
      </c>
      <c r="L284" s="217" t="e">
        <f>+VLOOKUP('PAA CONSOLIDADO'!T287,LISTAS!$B$29:$C$31,2,0)</f>
        <v>#N/A</v>
      </c>
      <c r="M284" s="217" t="e">
        <f>+VLOOKUP('PAA CONSOLIDADO'!U287,LISTAS!$B$36:$C$39,2,0)</f>
        <v>#N/A</v>
      </c>
      <c r="N284" s="217" t="str">
        <f t="shared" si="13"/>
        <v>Unidad de Contratación (1)</v>
      </c>
      <c r="O284" s="217" t="str">
        <f t="shared" si="14"/>
        <v>CO-DC-11001</v>
      </c>
      <c r="P284" s="217">
        <f>+'PAA CONSOLIDADO'!V287</f>
        <v>0</v>
      </c>
      <c r="Q284" s="217">
        <f>+'PAA CONSOLIDADO'!X287</f>
        <v>0</v>
      </c>
      <c r="R284" s="217">
        <f>+'PAA CONSOLIDADO'!Y287</f>
        <v>0</v>
      </c>
    </row>
    <row r="285" spans="1:18" s="217" customFormat="1" x14ac:dyDescent="0.25">
      <c r="A285" s="211">
        <f>+'PAA CONSOLIDADO'!C288</f>
        <v>0</v>
      </c>
      <c r="B285" s="211">
        <f>+'PAA CONSOLIDADO'!I288</f>
        <v>0</v>
      </c>
      <c r="C285" s="217" t="str">
        <f>+CONCATENATE('PAA CONSOLIDADO'!A288,"-",'PAA CONSOLIDADO'!D288,"-",'PAA CONSOLIDADO'!K288)</f>
        <v>--</v>
      </c>
      <c r="D285" s="217" t="e">
        <f>+VLOOKUP('PAA CONSOLIDADO'!L288,LISTAS!$D$4:$E$15,2,0)</f>
        <v>#N/A</v>
      </c>
      <c r="E285" s="217" t="e">
        <f>+VLOOKUP('PAA CONSOLIDADO'!M288,LISTAS!$D$4:$E$15,2,0)</f>
        <v>#N/A</v>
      </c>
      <c r="F285" s="217">
        <f>+'PAA CONSOLIDADO'!O288</f>
        <v>0</v>
      </c>
      <c r="G285" s="217">
        <f t="shared" si="12"/>
        <v>1</v>
      </c>
      <c r="H285" s="217" t="e">
        <f>+VLOOKUP('PAA CONSOLIDADO'!P288,LISTAS!$B$4:$C$17,2,0)</f>
        <v>#N/A</v>
      </c>
      <c r="I285" s="217" t="e">
        <f>+VLOOKUP('PAA CONSOLIDADO'!Q288,LISTAS!$B$22:$C$25,2,0)</f>
        <v>#N/A</v>
      </c>
      <c r="J285" s="219">
        <f>'PAA CONSOLIDADO'!R288</f>
        <v>0</v>
      </c>
      <c r="K285" s="219">
        <f>+'PAA CONSOLIDADO'!S288</f>
        <v>0</v>
      </c>
      <c r="L285" s="217" t="e">
        <f>+VLOOKUP('PAA CONSOLIDADO'!T288,LISTAS!$B$29:$C$31,2,0)</f>
        <v>#N/A</v>
      </c>
      <c r="M285" s="217" t="e">
        <f>+VLOOKUP('PAA CONSOLIDADO'!U288,LISTAS!$B$36:$C$39,2,0)</f>
        <v>#N/A</v>
      </c>
      <c r="N285" s="217" t="str">
        <f t="shared" si="13"/>
        <v>Unidad de Contratación (1)</v>
      </c>
      <c r="O285" s="217" t="str">
        <f t="shared" si="14"/>
        <v>CO-DC-11001</v>
      </c>
      <c r="P285" s="217">
        <f>+'PAA CONSOLIDADO'!V288</f>
        <v>0</v>
      </c>
      <c r="Q285" s="217">
        <f>+'PAA CONSOLIDADO'!X288</f>
        <v>0</v>
      </c>
      <c r="R285" s="217">
        <f>+'PAA CONSOLIDADO'!Y288</f>
        <v>0</v>
      </c>
    </row>
    <row r="286" spans="1:18" s="217" customFormat="1" x14ac:dyDescent="0.25">
      <c r="A286" s="211">
        <f>+'PAA CONSOLIDADO'!C289</f>
        <v>0</v>
      </c>
      <c r="B286" s="211">
        <f>+'PAA CONSOLIDADO'!I289</f>
        <v>0</v>
      </c>
      <c r="C286" s="217" t="str">
        <f>+CONCATENATE('PAA CONSOLIDADO'!A289,"-",'PAA CONSOLIDADO'!D289,"-",'PAA CONSOLIDADO'!K289)</f>
        <v>--</v>
      </c>
      <c r="D286" s="217" t="e">
        <f>+VLOOKUP('PAA CONSOLIDADO'!L289,LISTAS!$D$4:$E$15,2,0)</f>
        <v>#N/A</v>
      </c>
      <c r="E286" s="217" t="e">
        <f>+VLOOKUP('PAA CONSOLIDADO'!M289,LISTAS!$D$4:$E$15,2,0)</f>
        <v>#N/A</v>
      </c>
      <c r="F286" s="217">
        <f>+'PAA CONSOLIDADO'!O289</f>
        <v>0</v>
      </c>
      <c r="G286" s="217">
        <f t="shared" si="12"/>
        <v>1</v>
      </c>
      <c r="H286" s="217" t="e">
        <f>+VLOOKUP('PAA CONSOLIDADO'!P289,LISTAS!$B$4:$C$17,2,0)</f>
        <v>#N/A</v>
      </c>
      <c r="I286" s="217" t="e">
        <f>+VLOOKUP('PAA CONSOLIDADO'!Q289,LISTAS!$B$22:$C$25,2,0)</f>
        <v>#N/A</v>
      </c>
      <c r="J286" s="219">
        <f>'PAA CONSOLIDADO'!R289</f>
        <v>0</v>
      </c>
      <c r="K286" s="219">
        <f>+'PAA CONSOLIDADO'!S289</f>
        <v>0</v>
      </c>
      <c r="L286" s="217" t="e">
        <f>+VLOOKUP('PAA CONSOLIDADO'!T289,LISTAS!$B$29:$C$31,2,0)</f>
        <v>#N/A</v>
      </c>
      <c r="M286" s="217" t="e">
        <f>+VLOOKUP('PAA CONSOLIDADO'!U289,LISTAS!$B$36:$C$39,2,0)</f>
        <v>#N/A</v>
      </c>
      <c r="N286" s="217" t="str">
        <f t="shared" si="13"/>
        <v>Unidad de Contratación (1)</v>
      </c>
      <c r="O286" s="217" t="str">
        <f t="shared" si="14"/>
        <v>CO-DC-11001</v>
      </c>
      <c r="P286" s="217">
        <f>+'PAA CONSOLIDADO'!V289</f>
        <v>0</v>
      </c>
      <c r="Q286" s="217">
        <f>+'PAA CONSOLIDADO'!X289</f>
        <v>0</v>
      </c>
      <c r="R286" s="217">
        <f>+'PAA CONSOLIDADO'!Y289</f>
        <v>0</v>
      </c>
    </row>
    <row r="287" spans="1:18" s="217" customFormat="1" x14ac:dyDescent="0.25">
      <c r="A287" s="211">
        <f>+'PAA CONSOLIDADO'!C290</f>
        <v>0</v>
      </c>
      <c r="B287" s="211">
        <f>+'PAA CONSOLIDADO'!I290</f>
        <v>0</v>
      </c>
      <c r="C287" s="217" t="str">
        <f>+CONCATENATE('PAA CONSOLIDADO'!A290,"-",'PAA CONSOLIDADO'!D290,"-",'PAA CONSOLIDADO'!K290)</f>
        <v>--</v>
      </c>
      <c r="D287" s="217" t="e">
        <f>+VLOOKUP('PAA CONSOLIDADO'!L290,LISTAS!$D$4:$E$15,2,0)</f>
        <v>#N/A</v>
      </c>
      <c r="E287" s="217" t="e">
        <f>+VLOOKUP('PAA CONSOLIDADO'!M290,LISTAS!$D$4:$E$15,2,0)</f>
        <v>#N/A</v>
      </c>
      <c r="F287" s="217">
        <f>+'PAA CONSOLIDADO'!O290</f>
        <v>0</v>
      </c>
      <c r="G287" s="217">
        <f t="shared" si="12"/>
        <v>1</v>
      </c>
      <c r="H287" s="217" t="e">
        <f>+VLOOKUP('PAA CONSOLIDADO'!P290,LISTAS!$B$4:$C$17,2,0)</f>
        <v>#N/A</v>
      </c>
      <c r="I287" s="217" t="e">
        <f>+VLOOKUP('PAA CONSOLIDADO'!Q290,LISTAS!$B$22:$C$25,2,0)</f>
        <v>#N/A</v>
      </c>
      <c r="J287" s="219">
        <f>'PAA CONSOLIDADO'!R290</f>
        <v>0</v>
      </c>
      <c r="K287" s="219">
        <f>+'PAA CONSOLIDADO'!S290</f>
        <v>0</v>
      </c>
      <c r="L287" s="217" t="e">
        <f>+VLOOKUP('PAA CONSOLIDADO'!T290,LISTAS!$B$29:$C$31,2,0)</f>
        <v>#N/A</v>
      </c>
      <c r="M287" s="217" t="e">
        <f>+VLOOKUP('PAA CONSOLIDADO'!U290,LISTAS!$B$36:$C$39,2,0)</f>
        <v>#N/A</v>
      </c>
      <c r="N287" s="217" t="str">
        <f t="shared" si="13"/>
        <v>Unidad de Contratación (1)</v>
      </c>
      <c r="O287" s="217" t="str">
        <f t="shared" si="14"/>
        <v>CO-DC-11001</v>
      </c>
      <c r="P287" s="217">
        <f>+'PAA CONSOLIDADO'!V290</f>
        <v>0</v>
      </c>
      <c r="Q287" s="217">
        <f>+'PAA CONSOLIDADO'!X290</f>
        <v>0</v>
      </c>
      <c r="R287" s="217">
        <f>+'PAA CONSOLIDADO'!Y290</f>
        <v>0</v>
      </c>
    </row>
    <row r="288" spans="1:18" s="217" customFormat="1" x14ac:dyDescent="0.25">
      <c r="A288" s="211">
        <f>+'PAA CONSOLIDADO'!C291</f>
        <v>0</v>
      </c>
      <c r="B288" s="211">
        <f>+'PAA CONSOLIDADO'!I291</f>
        <v>0</v>
      </c>
      <c r="C288" s="217" t="str">
        <f>+CONCATENATE('PAA CONSOLIDADO'!A291,"-",'PAA CONSOLIDADO'!D291,"-",'PAA CONSOLIDADO'!K291)</f>
        <v>--</v>
      </c>
      <c r="D288" s="217" t="e">
        <f>+VLOOKUP('PAA CONSOLIDADO'!L291,LISTAS!$D$4:$E$15,2,0)</f>
        <v>#N/A</v>
      </c>
      <c r="E288" s="217" t="e">
        <f>+VLOOKUP('PAA CONSOLIDADO'!M291,LISTAS!$D$4:$E$15,2,0)</f>
        <v>#N/A</v>
      </c>
      <c r="F288" s="217">
        <f>+'PAA CONSOLIDADO'!O291</f>
        <v>0</v>
      </c>
      <c r="G288" s="217">
        <f t="shared" si="12"/>
        <v>1</v>
      </c>
      <c r="H288" s="217" t="e">
        <f>+VLOOKUP('PAA CONSOLIDADO'!P291,LISTAS!$B$4:$C$17,2,0)</f>
        <v>#N/A</v>
      </c>
      <c r="I288" s="217" t="e">
        <f>+VLOOKUP('PAA CONSOLIDADO'!Q291,LISTAS!$B$22:$C$25,2,0)</f>
        <v>#N/A</v>
      </c>
      <c r="J288" s="219">
        <f>'PAA CONSOLIDADO'!R291</f>
        <v>0</v>
      </c>
      <c r="K288" s="219">
        <f>+'PAA CONSOLIDADO'!S291</f>
        <v>0</v>
      </c>
      <c r="L288" s="217" t="e">
        <f>+VLOOKUP('PAA CONSOLIDADO'!T291,LISTAS!$B$29:$C$31,2,0)</f>
        <v>#N/A</v>
      </c>
      <c r="M288" s="217" t="e">
        <f>+VLOOKUP('PAA CONSOLIDADO'!U291,LISTAS!$B$36:$C$39,2,0)</f>
        <v>#N/A</v>
      </c>
      <c r="N288" s="217" t="str">
        <f t="shared" si="13"/>
        <v>Unidad de Contratación (1)</v>
      </c>
      <c r="O288" s="217" t="str">
        <f t="shared" si="14"/>
        <v>CO-DC-11001</v>
      </c>
      <c r="P288" s="217">
        <f>+'PAA CONSOLIDADO'!V291</f>
        <v>0</v>
      </c>
      <c r="Q288" s="217">
        <f>+'PAA CONSOLIDADO'!X291</f>
        <v>0</v>
      </c>
      <c r="R288" s="217">
        <f>+'PAA CONSOLIDADO'!Y291</f>
        <v>0</v>
      </c>
    </row>
    <row r="289" spans="1:18" s="217" customFormat="1" x14ac:dyDescent="0.25">
      <c r="A289" s="211">
        <f>+'PAA CONSOLIDADO'!C292</f>
        <v>0</v>
      </c>
      <c r="B289" s="211">
        <f>+'PAA CONSOLIDADO'!I292</f>
        <v>0</v>
      </c>
      <c r="C289" s="217" t="str">
        <f>+CONCATENATE('PAA CONSOLIDADO'!A292,"-",'PAA CONSOLIDADO'!D292,"-",'PAA CONSOLIDADO'!K292)</f>
        <v>--</v>
      </c>
      <c r="D289" s="217" t="e">
        <f>+VLOOKUP('PAA CONSOLIDADO'!L292,LISTAS!$D$4:$E$15,2,0)</f>
        <v>#N/A</v>
      </c>
      <c r="E289" s="217" t="e">
        <f>+VLOOKUP('PAA CONSOLIDADO'!M292,LISTAS!$D$4:$E$15,2,0)</f>
        <v>#N/A</v>
      </c>
      <c r="F289" s="217">
        <f>+'PAA CONSOLIDADO'!O292</f>
        <v>0</v>
      </c>
      <c r="G289" s="217">
        <f t="shared" si="12"/>
        <v>1</v>
      </c>
      <c r="H289" s="217" t="e">
        <f>+VLOOKUP('PAA CONSOLIDADO'!P292,LISTAS!$B$4:$C$17,2,0)</f>
        <v>#N/A</v>
      </c>
      <c r="I289" s="217" t="e">
        <f>+VLOOKUP('PAA CONSOLIDADO'!Q292,LISTAS!$B$22:$C$25,2,0)</f>
        <v>#N/A</v>
      </c>
      <c r="J289" s="219">
        <f>'PAA CONSOLIDADO'!R292</f>
        <v>0</v>
      </c>
      <c r="K289" s="219">
        <f>+'PAA CONSOLIDADO'!S292</f>
        <v>0</v>
      </c>
      <c r="L289" s="217" t="e">
        <f>+VLOOKUP('PAA CONSOLIDADO'!T292,LISTAS!$B$29:$C$31,2,0)</f>
        <v>#N/A</v>
      </c>
      <c r="M289" s="217" t="e">
        <f>+VLOOKUP('PAA CONSOLIDADO'!U292,LISTAS!$B$36:$C$39,2,0)</f>
        <v>#N/A</v>
      </c>
      <c r="N289" s="217" t="str">
        <f t="shared" si="13"/>
        <v>Unidad de Contratación (1)</v>
      </c>
      <c r="O289" s="217" t="str">
        <f t="shared" si="14"/>
        <v>CO-DC-11001</v>
      </c>
      <c r="P289" s="217">
        <f>+'PAA CONSOLIDADO'!V292</f>
        <v>0</v>
      </c>
      <c r="Q289" s="217">
        <f>+'PAA CONSOLIDADO'!X292</f>
        <v>0</v>
      </c>
      <c r="R289" s="217">
        <f>+'PAA CONSOLIDADO'!Y292</f>
        <v>0</v>
      </c>
    </row>
    <row r="290" spans="1:18" s="217" customFormat="1" x14ac:dyDescent="0.25">
      <c r="A290" s="211">
        <f>+'PAA CONSOLIDADO'!C293</f>
        <v>0</v>
      </c>
      <c r="B290" s="211">
        <f>+'PAA CONSOLIDADO'!I293</f>
        <v>0</v>
      </c>
      <c r="C290" s="217" t="str">
        <f>+CONCATENATE('PAA CONSOLIDADO'!A293,"-",'PAA CONSOLIDADO'!D293,"-",'PAA CONSOLIDADO'!K293)</f>
        <v>--</v>
      </c>
      <c r="D290" s="217" t="e">
        <f>+VLOOKUP('PAA CONSOLIDADO'!L293,LISTAS!$D$4:$E$15,2,0)</f>
        <v>#N/A</v>
      </c>
      <c r="E290" s="217" t="e">
        <f>+VLOOKUP('PAA CONSOLIDADO'!M293,LISTAS!$D$4:$E$15,2,0)</f>
        <v>#N/A</v>
      </c>
      <c r="F290" s="217">
        <f>+'PAA CONSOLIDADO'!O293</f>
        <v>0</v>
      </c>
      <c r="G290" s="217">
        <f t="shared" si="12"/>
        <v>1</v>
      </c>
      <c r="H290" s="217" t="e">
        <f>+VLOOKUP('PAA CONSOLIDADO'!P293,LISTAS!$B$4:$C$17,2,0)</f>
        <v>#N/A</v>
      </c>
      <c r="I290" s="217" t="e">
        <f>+VLOOKUP('PAA CONSOLIDADO'!Q293,LISTAS!$B$22:$C$25,2,0)</f>
        <v>#N/A</v>
      </c>
      <c r="J290" s="219">
        <f>'PAA CONSOLIDADO'!R293</f>
        <v>0</v>
      </c>
      <c r="K290" s="219">
        <f>+'PAA CONSOLIDADO'!S293</f>
        <v>0</v>
      </c>
      <c r="L290" s="217" t="e">
        <f>+VLOOKUP('PAA CONSOLIDADO'!T293,LISTAS!$B$29:$C$31,2,0)</f>
        <v>#N/A</v>
      </c>
      <c r="M290" s="217" t="e">
        <f>+VLOOKUP('PAA CONSOLIDADO'!U293,LISTAS!$B$36:$C$39,2,0)</f>
        <v>#N/A</v>
      </c>
      <c r="N290" s="217" t="str">
        <f t="shared" si="13"/>
        <v>Unidad de Contratación (1)</v>
      </c>
      <c r="O290" s="217" t="str">
        <f t="shared" si="14"/>
        <v>CO-DC-11001</v>
      </c>
      <c r="P290" s="217">
        <f>+'PAA CONSOLIDADO'!V293</f>
        <v>0</v>
      </c>
      <c r="Q290" s="217">
        <f>+'PAA CONSOLIDADO'!X293</f>
        <v>0</v>
      </c>
      <c r="R290" s="217">
        <f>+'PAA CONSOLIDADO'!Y293</f>
        <v>0</v>
      </c>
    </row>
    <row r="291" spans="1:18" s="217" customFormat="1" x14ac:dyDescent="0.25">
      <c r="A291" s="211">
        <f>+'PAA CONSOLIDADO'!C294</f>
        <v>0</v>
      </c>
      <c r="B291" s="211">
        <f>+'PAA CONSOLIDADO'!I294</f>
        <v>0</v>
      </c>
      <c r="C291" s="217" t="str">
        <f>+CONCATENATE('PAA CONSOLIDADO'!A294,"-",'PAA CONSOLIDADO'!D294,"-",'PAA CONSOLIDADO'!K294)</f>
        <v>--</v>
      </c>
      <c r="D291" s="217" t="e">
        <f>+VLOOKUP('PAA CONSOLIDADO'!L294,LISTAS!$D$4:$E$15,2,0)</f>
        <v>#N/A</v>
      </c>
      <c r="E291" s="217" t="e">
        <f>+VLOOKUP('PAA CONSOLIDADO'!M294,LISTAS!$D$4:$E$15,2,0)</f>
        <v>#N/A</v>
      </c>
      <c r="F291" s="217">
        <f>+'PAA CONSOLIDADO'!O294</f>
        <v>0</v>
      </c>
      <c r="G291" s="217">
        <f t="shared" si="12"/>
        <v>1</v>
      </c>
      <c r="H291" s="217" t="e">
        <f>+VLOOKUP('PAA CONSOLIDADO'!P294,LISTAS!$B$4:$C$17,2,0)</f>
        <v>#N/A</v>
      </c>
      <c r="I291" s="217" t="e">
        <f>+VLOOKUP('PAA CONSOLIDADO'!Q294,LISTAS!$B$22:$C$25,2,0)</f>
        <v>#N/A</v>
      </c>
      <c r="J291" s="219">
        <f>'PAA CONSOLIDADO'!R294</f>
        <v>0</v>
      </c>
      <c r="K291" s="219">
        <f>+'PAA CONSOLIDADO'!S294</f>
        <v>0</v>
      </c>
      <c r="L291" s="217" t="e">
        <f>+VLOOKUP('PAA CONSOLIDADO'!T294,LISTAS!$B$29:$C$31,2,0)</f>
        <v>#N/A</v>
      </c>
      <c r="M291" s="217" t="e">
        <f>+VLOOKUP('PAA CONSOLIDADO'!U294,LISTAS!$B$36:$C$39,2,0)</f>
        <v>#N/A</v>
      </c>
      <c r="N291" s="217" t="str">
        <f t="shared" si="13"/>
        <v>Unidad de Contratación (1)</v>
      </c>
      <c r="O291" s="217" t="str">
        <f t="shared" si="14"/>
        <v>CO-DC-11001</v>
      </c>
      <c r="P291" s="217">
        <f>+'PAA CONSOLIDADO'!V294</f>
        <v>0</v>
      </c>
      <c r="Q291" s="217">
        <f>+'PAA CONSOLIDADO'!X294</f>
        <v>0</v>
      </c>
      <c r="R291" s="217">
        <f>+'PAA CONSOLIDADO'!Y294</f>
        <v>0</v>
      </c>
    </row>
    <row r="292" spans="1:18" s="217" customFormat="1" x14ac:dyDescent="0.25">
      <c r="A292" s="211">
        <f>+'PAA CONSOLIDADO'!C295</f>
        <v>0</v>
      </c>
      <c r="B292" s="211">
        <f>+'PAA CONSOLIDADO'!I295</f>
        <v>0</v>
      </c>
      <c r="C292" s="217" t="str">
        <f>+CONCATENATE('PAA CONSOLIDADO'!A295,"-",'PAA CONSOLIDADO'!D295,"-",'PAA CONSOLIDADO'!K295)</f>
        <v>--</v>
      </c>
      <c r="D292" s="217" t="e">
        <f>+VLOOKUP('PAA CONSOLIDADO'!L295,LISTAS!$D$4:$E$15,2,0)</f>
        <v>#N/A</v>
      </c>
      <c r="E292" s="217" t="e">
        <f>+VLOOKUP('PAA CONSOLIDADO'!M295,LISTAS!$D$4:$E$15,2,0)</f>
        <v>#N/A</v>
      </c>
      <c r="F292" s="217">
        <f>+'PAA CONSOLIDADO'!O295</f>
        <v>0</v>
      </c>
      <c r="G292" s="217">
        <f t="shared" si="12"/>
        <v>1</v>
      </c>
      <c r="H292" s="217" t="e">
        <f>+VLOOKUP('PAA CONSOLIDADO'!P295,LISTAS!$B$4:$C$17,2,0)</f>
        <v>#N/A</v>
      </c>
      <c r="I292" s="217" t="e">
        <f>+VLOOKUP('PAA CONSOLIDADO'!Q295,LISTAS!$B$22:$C$25,2,0)</f>
        <v>#N/A</v>
      </c>
      <c r="J292" s="219">
        <f>'PAA CONSOLIDADO'!R295</f>
        <v>0</v>
      </c>
      <c r="K292" s="219">
        <f>+'PAA CONSOLIDADO'!S295</f>
        <v>0</v>
      </c>
      <c r="L292" s="217" t="e">
        <f>+VLOOKUP('PAA CONSOLIDADO'!T295,LISTAS!$B$29:$C$31,2,0)</f>
        <v>#N/A</v>
      </c>
      <c r="M292" s="217" t="e">
        <f>+VLOOKUP('PAA CONSOLIDADO'!U295,LISTAS!$B$36:$C$39,2,0)</f>
        <v>#N/A</v>
      </c>
      <c r="N292" s="217" t="str">
        <f t="shared" si="13"/>
        <v>Unidad de Contratación (1)</v>
      </c>
      <c r="O292" s="217" t="str">
        <f t="shared" si="14"/>
        <v>CO-DC-11001</v>
      </c>
      <c r="P292" s="217">
        <f>+'PAA CONSOLIDADO'!V295</f>
        <v>0</v>
      </c>
      <c r="Q292" s="217">
        <f>+'PAA CONSOLIDADO'!X295</f>
        <v>0</v>
      </c>
      <c r="R292" s="217">
        <f>+'PAA CONSOLIDADO'!Y295</f>
        <v>0</v>
      </c>
    </row>
    <row r="293" spans="1:18" s="217" customFormat="1" x14ac:dyDescent="0.25">
      <c r="A293" s="211">
        <f>+'PAA CONSOLIDADO'!C296</f>
        <v>0</v>
      </c>
      <c r="B293" s="211">
        <f>+'PAA CONSOLIDADO'!I296</f>
        <v>0</v>
      </c>
      <c r="C293" s="217" t="str">
        <f>+CONCATENATE('PAA CONSOLIDADO'!A296,"-",'PAA CONSOLIDADO'!D296,"-",'PAA CONSOLIDADO'!K296)</f>
        <v>--</v>
      </c>
      <c r="D293" s="217" t="e">
        <f>+VLOOKUP('PAA CONSOLIDADO'!L296,LISTAS!$D$4:$E$15,2,0)</f>
        <v>#N/A</v>
      </c>
      <c r="E293" s="217" t="e">
        <f>+VLOOKUP('PAA CONSOLIDADO'!M296,LISTAS!$D$4:$E$15,2,0)</f>
        <v>#N/A</v>
      </c>
      <c r="F293" s="217">
        <f>+'PAA CONSOLIDADO'!O296</f>
        <v>0</v>
      </c>
      <c r="G293" s="217">
        <f t="shared" si="12"/>
        <v>1</v>
      </c>
      <c r="H293" s="217" t="e">
        <f>+VLOOKUP('PAA CONSOLIDADO'!P296,LISTAS!$B$4:$C$17,2,0)</f>
        <v>#N/A</v>
      </c>
      <c r="I293" s="217" t="e">
        <f>+VLOOKUP('PAA CONSOLIDADO'!Q296,LISTAS!$B$22:$C$25,2,0)</f>
        <v>#N/A</v>
      </c>
      <c r="J293" s="219">
        <f>'PAA CONSOLIDADO'!R296</f>
        <v>0</v>
      </c>
      <c r="K293" s="219">
        <f>+'PAA CONSOLIDADO'!S296</f>
        <v>0</v>
      </c>
      <c r="L293" s="217" t="e">
        <f>+VLOOKUP('PAA CONSOLIDADO'!T296,LISTAS!$B$29:$C$31,2,0)</f>
        <v>#N/A</v>
      </c>
      <c r="M293" s="217" t="e">
        <f>+VLOOKUP('PAA CONSOLIDADO'!U296,LISTAS!$B$36:$C$39,2,0)</f>
        <v>#N/A</v>
      </c>
      <c r="N293" s="217" t="str">
        <f t="shared" si="13"/>
        <v>Unidad de Contratación (1)</v>
      </c>
      <c r="O293" s="217" t="str">
        <f t="shared" si="14"/>
        <v>CO-DC-11001</v>
      </c>
      <c r="P293" s="217">
        <f>+'PAA CONSOLIDADO'!V296</f>
        <v>0</v>
      </c>
      <c r="Q293" s="217">
        <f>+'PAA CONSOLIDADO'!X296</f>
        <v>0</v>
      </c>
      <c r="R293" s="217">
        <f>+'PAA CONSOLIDADO'!Y296</f>
        <v>0</v>
      </c>
    </row>
    <row r="294" spans="1:18" s="217" customFormat="1" x14ac:dyDescent="0.25">
      <c r="A294" s="211">
        <f>+'PAA CONSOLIDADO'!C297</f>
        <v>0</v>
      </c>
      <c r="B294" s="211">
        <f>+'PAA CONSOLIDADO'!I297</f>
        <v>0</v>
      </c>
      <c r="C294" s="217" t="str">
        <f>+CONCATENATE('PAA CONSOLIDADO'!A297,"-",'PAA CONSOLIDADO'!D297,"-",'PAA CONSOLIDADO'!K297)</f>
        <v>--</v>
      </c>
      <c r="D294" s="217" t="e">
        <f>+VLOOKUP('PAA CONSOLIDADO'!L297,LISTAS!$D$4:$E$15,2,0)</f>
        <v>#N/A</v>
      </c>
      <c r="E294" s="217" t="e">
        <f>+VLOOKUP('PAA CONSOLIDADO'!M297,LISTAS!$D$4:$E$15,2,0)</f>
        <v>#N/A</v>
      </c>
      <c r="F294" s="217">
        <f>+'PAA CONSOLIDADO'!O297</f>
        <v>0</v>
      </c>
      <c r="G294" s="217">
        <f t="shared" si="12"/>
        <v>1</v>
      </c>
      <c r="H294" s="217" t="e">
        <f>+VLOOKUP('PAA CONSOLIDADO'!P297,LISTAS!$B$4:$C$17,2,0)</f>
        <v>#N/A</v>
      </c>
      <c r="I294" s="217" t="e">
        <f>+VLOOKUP('PAA CONSOLIDADO'!Q297,LISTAS!$B$22:$C$25,2,0)</f>
        <v>#N/A</v>
      </c>
      <c r="J294" s="219">
        <f>'PAA CONSOLIDADO'!R297</f>
        <v>0</v>
      </c>
      <c r="K294" s="219">
        <f>+'PAA CONSOLIDADO'!S297</f>
        <v>0</v>
      </c>
      <c r="L294" s="217" t="e">
        <f>+VLOOKUP('PAA CONSOLIDADO'!T297,LISTAS!$B$29:$C$31,2,0)</f>
        <v>#N/A</v>
      </c>
      <c r="M294" s="217" t="e">
        <f>+VLOOKUP('PAA CONSOLIDADO'!U297,LISTAS!$B$36:$C$39,2,0)</f>
        <v>#N/A</v>
      </c>
      <c r="N294" s="217" t="str">
        <f t="shared" si="13"/>
        <v>Unidad de Contratación (1)</v>
      </c>
      <c r="O294" s="217" t="str">
        <f t="shared" si="14"/>
        <v>CO-DC-11001</v>
      </c>
      <c r="P294" s="217">
        <f>+'PAA CONSOLIDADO'!V297</f>
        <v>0</v>
      </c>
      <c r="Q294" s="217">
        <f>+'PAA CONSOLIDADO'!X297</f>
        <v>0</v>
      </c>
      <c r="R294" s="217">
        <f>+'PAA CONSOLIDADO'!Y297</f>
        <v>0</v>
      </c>
    </row>
    <row r="295" spans="1:18" s="217" customFormat="1" x14ac:dyDescent="0.25">
      <c r="A295" s="211">
        <f>+'PAA CONSOLIDADO'!C298</f>
        <v>0</v>
      </c>
      <c r="B295" s="211">
        <f>+'PAA CONSOLIDADO'!I298</f>
        <v>0</v>
      </c>
      <c r="C295" s="217" t="str">
        <f>+CONCATENATE('PAA CONSOLIDADO'!A298,"-",'PAA CONSOLIDADO'!D298,"-",'PAA CONSOLIDADO'!K298)</f>
        <v>--</v>
      </c>
      <c r="D295" s="217" t="e">
        <f>+VLOOKUP('PAA CONSOLIDADO'!L298,LISTAS!$D$4:$E$15,2,0)</f>
        <v>#N/A</v>
      </c>
      <c r="E295" s="217" t="e">
        <f>+VLOOKUP('PAA CONSOLIDADO'!M298,LISTAS!$D$4:$E$15,2,0)</f>
        <v>#N/A</v>
      </c>
      <c r="F295" s="217">
        <f>+'PAA CONSOLIDADO'!O298</f>
        <v>0</v>
      </c>
      <c r="G295" s="217">
        <f t="shared" si="12"/>
        <v>1</v>
      </c>
      <c r="H295" s="217" t="e">
        <f>+VLOOKUP('PAA CONSOLIDADO'!P298,LISTAS!$B$4:$C$17,2,0)</f>
        <v>#N/A</v>
      </c>
      <c r="I295" s="217" t="e">
        <f>+VLOOKUP('PAA CONSOLIDADO'!Q298,LISTAS!$B$22:$C$25,2,0)</f>
        <v>#N/A</v>
      </c>
      <c r="J295" s="219">
        <f>'PAA CONSOLIDADO'!R298</f>
        <v>0</v>
      </c>
      <c r="K295" s="219">
        <f>+'PAA CONSOLIDADO'!S298</f>
        <v>0</v>
      </c>
      <c r="L295" s="217" t="e">
        <f>+VLOOKUP('PAA CONSOLIDADO'!T298,LISTAS!$B$29:$C$31,2,0)</f>
        <v>#N/A</v>
      </c>
      <c r="M295" s="217" t="e">
        <f>+VLOOKUP('PAA CONSOLIDADO'!U298,LISTAS!$B$36:$C$39,2,0)</f>
        <v>#N/A</v>
      </c>
      <c r="N295" s="217" t="str">
        <f t="shared" si="13"/>
        <v>Unidad de Contratación (1)</v>
      </c>
      <c r="O295" s="217" t="str">
        <f t="shared" si="14"/>
        <v>CO-DC-11001</v>
      </c>
      <c r="P295" s="217">
        <f>+'PAA CONSOLIDADO'!V298</f>
        <v>0</v>
      </c>
      <c r="Q295" s="217">
        <f>+'PAA CONSOLIDADO'!X298</f>
        <v>0</v>
      </c>
      <c r="R295" s="217">
        <f>+'PAA CONSOLIDADO'!Y298</f>
        <v>0</v>
      </c>
    </row>
    <row r="296" spans="1:18" s="217" customFormat="1" x14ac:dyDescent="0.25">
      <c r="A296" s="211">
        <f>+'PAA CONSOLIDADO'!C299</f>
        <v>0</v>
      </c>
      <c r="B296" s="211">
        <f>+'PAA CONSOLIDADO'!I299</f>
        <v>0</v>
      </c>
      <c r="C296" s="217" t="str">
        <f>+CONCATENATE('PAA CONSOLIDADO'!A299,"-",'PAA CONSOLIDADO'!D299,"-",'PAA CONSOLIDADO'!K299)</f>
        <v>--</v>
      </c>
      <c r="D296" s="217" t="e">
        <f>+VLOOKUP('PAA CONSOLIDADO'!L299,LISTAS!$D$4:$E$15,2,0)</f>
        <v>#N/A</v>
      </c>
      <c r="E296" s="217" t="e">
        <f>+VLOOKUP('PAA CONSOLIDADO'!M299,LISTAS!$D$4:$E$15,2,0)</f>
        <v>#N/A</v>
      </c>
      <c r="F296" s="217">
        <f>+'PAA CONSOLIDADO'!O299</f>
        <v>0</v>
      </c>
      <c r="G296" s="217">
        <f t="shared" si="12"/>
        <v>1</v>
      </c>
      <c r="H296" s="217" t="e">
        <f>+VLOOKUP('PAA CONSOLIDADO'!P299,LISTAS!$B$4:$C$17,2,0)</f>
        <v>#N/A</v>
      </c>
      <c r="I296" s="217" t="e">
        <f>+VLOOKUP('PAA CONSOLIDADO'!Q299,LISTAS!$B$22:$C$25,2,0)</f>
        <v>#N/A</v>
      </c>
      <c r="J296" s="219">
        <f>'PAA CONSOLIDADO'!R299</f>
        <v>0</v>
      </c>
      <c r="K296" s="219">
        <f>+'PAA CONSOLIDADO'!S299</f>
        <v>0</v>
      </c>
      <c r="L296" s="217" t="e">
        <f>+VLOOKUP('PAA CONSOLIDADO'!T299,LISTAS!$B$29:$C$31,2,0)</f>
        <v>#N/A</v>
      </c>
      <c r="M296" s="217" t="e">
        <f>+VLOOKUP('PAA CONSOLIDADO'!U299,LISTAS!$B$36:$C$39,2,0)</f>
        <v>#N/A</v>
      </c>
      <c r="N296" s="217" t="str">
        <f t="shared" si="13"/>
        <v>Unidad de Contratación (1)</v>
      </c>
      <c r="O296" s="217" t="str">
        <f t="shared" si="14"/>
        <v>CO-DC-11001</v>
      </c>
      <c r="P296" s="217">
        <f>+'PAA CONSOLIDADO'!V299</f>
        <v>0</v>
      </c>
      <c r="Q296" s="217">
        <f>+'PAA CONSOLIDADO'!X299</f>
        <v>0</v>
      </c>
      <c r="R296" s="217">
        <f>+'PAA CONSOLIDADO'!Y299</f>
        <v>0</v>
      </c>
    </row>
    <row r="297" spans="1:18" s="217" customFormat="1" x14ac:dyDescent="0.25">
      <c r="A297" s="211">
        <f>+'PAA CONSOLIDADO'!C300</f>
        <v>0</v>
      </c>
      <c r="B297" s="211">
        <f>+'PAA CONSOLIDADO'!I300</f>
        <v>0</v>
      </c>
      <c r="C297" s="217" t="str">
        <f>+CONCATENATE('PAA CONSOLIDADO'!A300,"-",'PAA CONSOLIDADO'!D300,"-",'PAA CONSOLIDADO'!K300)</f>
        <v>--</v>
      </c>
      <c r="D297" s="217" t="e">
        <f>+VLOOKUP('PAA CONSOLIDADO'!L300,LISTAS!$D$4:$E$15,2,0)</f>
        <v>#N/A</v>
      </c>
      <c r="E297" s="217" t="e">
        <f>+VLOOKUP('PAA CONSOLIDADO'!M300,LISTAS!$D$4:$E$15,2,0)</f>
        <v>#N/A</v>
      </c>
      <c r="F297" s="217">
        <f>+'PAA CONSOLIDADO'!O300</f>
        <v>0</v>
      </c>
      <c r="G297" s="217">
        <f t="shared" si="12"/>
        <v>1</v>
      </c>
      <c r="H297" s="217" t="e">
        <f>+VLOOKUP('PAA CONSOLIDADO'!P300,LISTAS!$B$4:$C$17,2,0)</f>
        <v>#N/A</v>
      </c>
      <c r="I297" s="217" t="e">
        <f>+VLOOKUP('PAA CONSOLIDADO'!Q300,LISTAS!$B$22:$C$25,2,0)</f>
        <v>#N/A</v>
      </c>
      <c r="J297" s="219">
        <f>'PAA CONSOLIDADO'!R300</f>
        <v>0</v>
      </c>
      <c r="K297" s="219">
        <f>+'PAA CONSOLIDADO'!S300</f>
        <v>0</v>
      </c>
      <c r="L297" s="217" t="e">
        <f>+VLOOKUP('PAA CONSOLIDADO'!T300,LISTAS!$B$29:$C$31,2,0)</f>
        <v>#N/A</v>
      </c>
      <c r="M297" s="217" t="e">
        <f>+VLOOKUP('PAA CONSOLIDADO'!U300,LISTAS!$B$36:$C$39,2,0)</f>
        <v>#N/A</v>
      </c>
      <c r="N297" s="217" t="str">
        <f t="shared" si="13"/>
        <v>Unidad de Contratación (1)</v>
      </c>
      <c r="O297" s="217" t="str">
        <f t="shared" si="14"/>
        <v>CO-DC-11001</v>
      </c>
      <c r="P297" s="217">
        <f>+'PAA CONSOLIDADO'!V300</f>
        <v>0</v>
      </c>
      <c r="Q297" s="217">
        <f>+'PAA CONSOLIDADO'!X300</f>
        <v>0</v>
      </c>
      <c r="R297" s="217">
        <f>+'PAA CONSOLIDADO'!Y300</f>
        <v>0</v>
      </c>
    </row>
    <row r="298" spans="1:18" s="217" customFormat="1" x14ac:dyDescent="0.25">
      <c r="A298" s="211">
        <f>+'PAA CONSOLIDADO'!C301</f>
        <v>0</v>
      </c>
      <c r="B298" s="211">
        <f>+'PAA CONSOLIDADO'!I301</f>
        <v>0</v>
      </c>
      <c r="C298" s="217" t="str">
        <f>+CONCATENATE('PAA CONSOLIDADO'!A301,"-",'PAA CONSOLIDADO'!D301,"-",'PAA CONSOLIDADO'!K301)</f>
        <v>--</v>
      </c>
      <c r="D298" s="217" t="e">
        <f>+VLOOKUP('PAA CONSOLIDADO'!L301,LISTAS!$D$4:$E$15,2,0)</f>
        <v>#N/A</v>
      </c>
      <c r="E298" s="217" t="e">
        <f>+VLOOKUP('PAA CONSOLIDADO'!M301,LISTAS!$D$4:$E$15,2,0)</f>
        <v>#N/A</v>
      </c>
      <c r="F298" s="217">
        <f>+'PAA CONSOLIDADO'!O301</f>
        <v>0</v>
      </c>
      <c r="G298" s="217">
        <f t="shared" si="12"/>
        <v>1</v>
      </c>
      <c r="H298" s="217" t="e">
        <f>+VLOOKUP('PAA CONSOLIDADO'!P301,LISTAS!$B$4:$C$17,2,0)</f>
        <v>#N/A</v>
      </c>
      <c r="I298" s="217" t="e">
        <f>+VLOOKUP('PAA CONSOLIDADO'!Q301,LISTAS!$B$22:$C$25,2,0)</f>
        <v>#N/A</v>
      </c>
      <c r="J298" s="219">
        <f>'PAA CONSOLIDADO'!R301</f>
        <v>0</v>
      </c>
      <c r="K298" s="219">
        <f>+'PAA CONSOLIDADO'!S301</f>
        <v>0</v>
      </c>
      <c r="L298" s="217" t="e">
        <f>+VLOOKUP('PAA CONSOLIDADO'!T301,LISTAS!$B$29:$C$31,2,0)</f>
        <v>#N/A</v>
      </c>
      <c r="M298" s="217" t="e">
        <f>+VLOOKUP('PAA CONSOLIDADO'!U301,LISTAS!$B$36:$C$39,2,0)</f>
        <v>#N/A</v>
      </c>
      <c r="N298" s="217" t="str">
        <f t="shared" si="13"/>
        <v>Unidad de Contratación (1)</v>
      </c>
      <c r="O298" s="217" t="str">
        <f t="shared" si="14"/>
        <v>CO-DC-11001</v>
      </c>
      <c r="P298" s="217">
        <f>+'PAA CONSOLIDADO'!V301</f>
        <v>0</v>
      </c>
      <c r="Q298" s="217">
        <f>+'PAA CONSOLIDADO'!X301</f>
        <v>0</v>
      </c>
      <c r="R298" s="217">
        <f>+'PAA CONSOLIDADO'!Y301</f>
        <v>0</v>
      </c>
    </row>
    <row r="299" spans="1:18" s="217" customFormat="1" x14ac:dyDescent="0.25">
      <c r="A299" s="211">
        <f>+'PAA CONSOLIDADO'!C302</f>
        <v>0</v>
      </c>
      <c r="B299" s="211">
        <f>+'PAA CONSOLIDADO'!I302</f>
        <v>0</v>
      </c>
      <c r="C299" s="217" t="str">
        <f>+CONCATENATE('PAA CONSOLIDADO'!A302,"-",'PAA CONSOLIDADO'!D302,"-",'PAA CONSOLIDADO'!K302)</f>
        <v>--</v>
      </c>
      <c r="D299" s="217" t="e">
        <f>+VLOOKUP('PAA CONSOLIDADO'!L302,LISTAS!$D$4:$E$15,2,0)</f>
        <v>#N/A</v>
      </c>
      <c r="E299" s="217" t="e">
        <f>+VLOOKUP('PAA CONSOLIDADO'!M302,LISTAS!$D$4:$E$15,2,0)</f>
        <v>#N/A</v>
      </c>
      <c r="F299" s="217">
        <f>+'PAA CONSOLIDADO'!O302</f>
        <v>0</v>
      </c>
      <c r="G299" s="217">
        <f t="shared" si="12"/>
        <v>1</v>
      </c>
      <c r="H299" s="217" t="e">
        <f>+VLOOKUP('PAA CONSOLIDADO'!P302,LISTAS!$B$4:$C$17,2,0)</f>
        <v>#N/A</v>
      </c>
      <c r="I299" s="217" t="e">
        <f>+VLOOKUP('PAA CONSOLIDADO'!Q302,LISTAS!$B$22:$C$25,2,0)</f>
        <v>#N/A</v>
      </c>
      <c r="J299" s="219">
        <f>'PAA CONSOLIDADO'!R302</f>
        <v>0</v>
      </c>
      <c r="K299" s="219">
        <f>+'PAA CONSOLIDADO'!S302</f>
        <v>0</v>
      </c>
      <c r="L299" s="217" t="e">
        <f>+VLOOKUP('PAA CONSOLIDADO'!T302,LISTAS!$B$29:$C$31,2,0)</f>
        <v>#N/A</v>
      </c>
      <c r="M299" s="217" t="e">
        <f>+VLOOKUP('PAA CONSOLIDADO'!U302,LISTAS!$B$36:$C$39,2,0)</f>
        <v>#N/A</v>
      </c>
      <c r="N299" s="217" t="str">
        <f t="shared" si="13"/>
        <v>Unidad de Contratación (1)</v>
      </c>
      <c r="O299" s="217" t="str">
        <f t="shared" si="14"/>
        <v>CO-DC-11001</v>
      </c>
      <c r="P299" s="217">
        <f>+'PAA CONSOLIDADO'!V302</f>
        <v>0</v>
      </c>
      <c r="Q299" s="217">
        <f>+'PAA CONSOLIDADO'!X302</f>
        <v>0</v>
      </c>
      <c r="R299" s="217">
        <f>+'PAA CONSOLIDADO'!Y302</f>
        <v>0</v>
      </c>
    </row>
    <row r="300" spans="1:18" s="217" customFormat="1" x14ac:dyDescent="0.25">
      <c r="A300" s="211">
        <f>+'PAA CONSOLIDADO'!C303</f>
        <v>0</v>
      </c>
      <c r="B300" s="211">
        <f>+'PAA CONSOLIDADO'!I303</f>
        <v>0</v>
      </c>
      <c r="C300" s="217" t="str">
        <f>+CONCATENATE('PAA CONSOLIDADO'!A303,"-",'PAA CONSOLIDADO'!D303,"-",'PAA CONSOLIDADO'!K303)</f>
        <v>--</v>
      </c>
      <c r="D300" s="217" t="e">
        <f>+VLOOKUP('PAA CONSOLIDADO'!L303,LISTAS!$D$4:$E$15,2,0)</f>
        <v>#N/A</v>
      </c>
      <c r="E300" s="217" t="e">
        <f>+VLOOKUP('PAA CONSOLIDADO'!M303,LISTAS!$D$4:$E$15,2,0)</f>
        <v>#N/A</v>
      </c>
      <c r="F300" s="217">
        <f>+'PAA CONSOLIDADO'!O303</f>
        <v>0</v>
      </c>
      <c r="G300" s="217">
        <f t="shared" si="12"/>
        <v>1</v>
      </c>
      <c r="H300" s="217" t="e">
        <f>+VLOOKUP('PAA CONSOLIDADO'!P303,LISTAS!$B$4:$C$17,2,0)</f>
        <v>#N/A</v>
      </c>
      <c r="I300" s="217" t="e">
        <f>+VLOOKUP('PAA CONSOLIDADO'!Q303,LISTAS!$B$22:$C$25,2,0)</f>
        <v>#N/A</v>
      </c>
      <c r="J300" s="219">
        <f>'PAA CONSOLIDADO'!R303</f>
        <v>0</v>
      </c>
      <c r="K300" s="219">
        <f>+'PAA CONSOLIDADO'!S303</f>
        <v>0</v>
      </c>
      <c r="L300" s="217" t="e">
        <f>+VLOOKUP('PAA CONSOLIDADO'!T303,LISTAS!$B$29:$C$31,2,0)</f>
        <v>#N/A</v>
      </c>
      <c r="M300" s="217" t="e">
        <f>+VLOOKUP('PAA CONSOLIDADO'!U303,LISTAS!$B$36:$C$39,2,0)</f>
        <v>#N/A</v>
      </c>
      <c r="N300" s="217" t="str">
        <f t="shared" si="13"/>
        <v>Unidad de Contratación (1)</v>
      </c>
      <c r="O300" s="217" t="str">
        <f t="shared" si="14"/>
        <v>CO-DC-11001</v>
      </c>
      <c r="P300" s="217">
        <f>+'PAA CONSOLIDADO'!V303</f>
        <v>0</v>
      </c>
      <c r="Q300" s="217">
        <f>+'PAA CONSOLIDADO'!X303</f>
        <v>0</v>
      </c>
      <c r="R300" s="217">
        <f>+'PAA CONSOLIDADO'!Y303</f>
        <v>0</v>
      </c>
    </row>
    <row r="301" spans="1:18" s="217" customFormat="1" x14ac:dyDescent="0.25">
      <c r="A301" s="211">
        <f>+'PAA CONSOLIDADO'!C304</f>
        <v>0</v>
      </c>
      <c r="B301" s="211">
        <f>+'PAA CONSOLIDADO'!I304</f>
        <v>0</v>
      </c>
      <c r="C301" s="217" t="str">
        <f>+CONCATENATE('PAA CONSOLIDADO'!A304,"-",'PAA CONSOLIDADO'!D304,"-",'PAA CONSOLIDADO'!K304)</f>
        <v>--</v>
      </c>
      <c r="D301" s="217" t="e">
        <f>+VLOOKUP('PAA CONSOLIDADO'!L304,LISTAS!$D$4:$E$15,2,0)</f>
        <v>#N/A</v>
      </c>
      <c r="E301" s="217" t="e">
        <f>+VLOOKUP('PAA CONSOLIDADO'!M304,LISTAS!$D$4:$E$15,2,0)</f>
        <v>#N/A</v>
      </c>
      <c r="F301" s="217">
        <f>+'PAA CONSOLIDADO'!O304</f>
        <v>0</v>
      </c>
      <c r="G301" s="217">
        <f t="shared" si="12"/>
        <v>1</v>
      </c>
      <c r="H301" s="217" t="e">
        <f>+VLOOKUP('PAA CONSOLIDADO'!P304,LISTAS!$B$4:$C$17,2,0)</f>
        <v>#N/A</v>
      </c>
      <c r="I301" s="217" t="e">
        <f>+VLOOKUP('PAA CONSOLIDADO'!Q304,LISTAS!$B$22:$C$25,2,0)</f>
        <v>#N/A</v>
      </c>
      <c r="J301" s="219">
        <f>'PAA CONSOLIDADO'!R304</f>
        <v>0</v>
      </c>
      <c r="K301" s="219">
        <f>+'PAA CONSOLIDADO'!S304</f>
        <v>0</v>
      </c>
      <c r="L301" s="217" t="e">
        <f>+VLOOKUP('PAA CONSOLIDADO'!T304,LISTAS!$B$29:$C$31,2,0)</f>
        <v>#N/A</v>
      </c>
      <c r="M301" s="217" t="e">
        <f>+VLOOKUP('PAA CONSOLIDADO'!U304,LISTAS!$B$36:$C$39,2,0)</f>
        <v>#N/A</v>
      </c>
      <c r="N301" s="217" t="str">
        <f t="shared" si="13"/>
        <v>Unidad de Contratación (1)</v>
      </c>
      <c r="O301" s="217" t="str">
        <f t="shared" si="14"/>
        <v>CO-DC-11001</v>
      </c>
      <c r="P301" s="217">
        <f>+'PAA CONSOLIDADO'!V304</f>
        <v>0</v>
      </c>
      <c r="Q301" s="217">
        <f>+'PAA CONSOLIDADO'!X304</f>
        <v>0</v>
      </c>
      <c r="R301" s="217">
        <f>+'PAA CONSOLIDADO'!Y304</f>
        <v>0</v>
      </c>
    </row>
    <row r="302" spans="1:18" s="217" customFormat="1" x14ac:dyDescent="0.25">
      <c r="A302" s="211">
        <f>+'PAA CONSOLIDADO'!C305</f>
        <v>0</v>
      </c>
      <c r="B302" s="211">
        <f>+'PAA CONSOLIDADO'!I305</f>
        <v>0</v>
      </c>
      <c r="C302" s="217" t="str">
        <f>+CONCATENATE('PAA CONSOLIDADO'!A305,"-",'PAA CONSOLIDADO'!D305,"-",'PAA CONSOLIDADO'!K305)</f>
        <v>--</v>
      </c>
      <c r="D302" s="217" t="e">
        <f>+VLOOKUP('PAA CONSOLIDADO'!L305,LISTAS!$D$4:$E$15,2,0)</f>
        <v>#N/A</v>
      </c>
      <c r="E302" s="217" t="e">
        <f>+VLOOKUP('PAA CONSOLIDADO'!M305,LISTAS!$D$4:$E$15,2,0)</f>
        <v>#N/A</v>
      </c>
      <c r="F302" s="217">
        <f>+'PAA CONSOLIDADO'!O305</f>
        <v>0</v>
      </c>
      <c r="G302" s="217">
        <f t="shared" si="12"/>
        <v>1</v>
      </c>
      <c r="H302" s="217" t="e">
        <f>+VLOOKUP('PAA CONSOLIDADO'!P305,LISTAS!$B$4:$C$17,2,0)</f>
        <v>#N/A</v>
      </c>
      <c r="I302" s="217" t="e">
        <f>+VLOOKUP('PAA CONSOLIDADO'!Q305,LISTAS!$B$22:$C$25,2,0)</f>
        <v>#N/A</v>
      </c>
      <c r="J302" s="219">
        <f>'PAA CONSOLIDADO'!R305</f>
        <v>0</v>
      </c>
      <c r="K302" s="219">
        <f>+'PAA CONSOLIDADO'!S305</f>
        <v>0</v>
      </c>
      <c r="L302" s="217" t="e">
        <f>+VLOOKUP('PAA CONSOLIDADO'!T305,LISTAS!$B$29:$C$31,2,0)</f>
        <v>#N/A</v>
      </c>
      <c r="M302" s="217" t="e">
        <f>+VLOOKUP('PAA CONSOLIDADO'!U305,LISTAS!$B$36:$C$39,2,0)</f>
        <v>#N/A</v>
      </c>
      <c r="N302" s="217" t="str">
        <f t="shared" si="13"/>
        <v>Unidad de Contratación (1)</v>
      </c>
      <c r="O302" s="217" t="str">
        <f t="shared" si="14"/>
        <v>CO-DC-11001</v>
      </c>
      <c r="P302" s="217">
        <f>+'PAA CONSOLIDADO'!V305</f>
        <v>0</v>
      </c>
      <c r="Q302" s="217">
        <f>+'PAA CONSOLIDADO'!X305</f>
        <v>0</v>
      </c>
      <c r="R302" s="217">
        <f>+'PAA CONSOLIDADO'!Y305</f>
        <v>0</v>
      </c>
    </row>
    <row r="303" spans="1:18" s="217" customFormat="1" x14ac:dyDescent="0.25">
      <c r="A303" s="211">
        <f>+'PAA CONSOLIDADO'!C306</f>
        <v>0</v>
      </c>
      <c r="B303" s="211">
        <f>+'PAA CONSOLIDADO'!I306</f>
        <v>0</v>
      </c>
      <c r="C303" s="217" t="str">
        <f>+CONCATENATE('PAA CONSOLIDADO'!A306,"-",'PAA CONSOLIDADO'!D306,"-",'PAA CONSOLIDADO'!K306)</f>
        <v>--</v>
      </c>
      <c r="D303" s="217" t="e">
        <f>+VLOOKUP('PAA CONSOLIDADO'!L306,LISTAS!$D$4:$E$15,2,0)</f>
        <v>#N/A</v>
      </c>
      <c r="E303" s="217" t="e">
        <f>+VLOOKUP('PAA CONSOLIDADO'!M306,LISTAS!$D$4:$E$15,2,0)</f>
        <v>#N/A</v>
      </c>
      <c r="F303" s="217">
        <f>+'PAA CONSOLIDADO'!O306</f>
        <v>0</v>
      </c>
      <c r="G303" s="217">
        <f t="shared" si="12"/>
        <v>1</v>
      </c>
      <c r="H303" s="217" t="e">
        <f>+VLOOKUP('PAA CONSOLIDADO'!P306,LISTAS!$B$4:$C$17,2,0)</f>
        <v>#N/A</v>
      </c>
      <c r="I303" s="217" t="e">
        <f>+VLOOKUP('PAA CONSOLIDADO'!Q306,LISTAS!$B$22:$C$25,2,0)</f>
        <v>#N/A</v>
      </c>
      <c r="J303" s="219">
        <f>'PAA CONSOLIDADO'!R306</f>
        <v>0</v>
      </c>
      <c r="K303" s="219">
        <f>+'PAA CONSOLIDADO'!S306</f>
        <v>0</v>
      </c>
      <c r="L303" s="217" t="e">
        <f>+VLOOKUP('PAA CONSOLIDADO'!T306,LISTAS!$B$29:$C$31,2,0)</f>
        <v>#N/A</v>
      </c>
      <c r="M303" s="217" t="e">
        <f>+VLOOKUP('PAA CONSOLIDADO'!U306,LISTAS!$B$36:$C$39,2,0)</f>
        <v>#N/A</v>
      </c>
      <c r="N303" s="217" t="str">
        <f t="shared" si="13"/>
        <v>Unidad de Contratación (1)</v>
      </c>
      <c r="O303" s="217" t="str">
        <f t="shared" si="14"/>
        <v>CO-DC-11001</v>
      </c>
      <c r="P303" s="217">
        <f>+'PAA CONSOLIDADO'!V306</f>
        <v>0</v>
      </c>
      <c r="Q303" s="217">
        <f>+'PAA CONSOLIDADO'!X306</f>
        <v>0</v>
      </c>
      <c r="R303" s="217">
        <f>+'PAA CONSOLIDADO'!Y306</f>
        <v>0</v>
      </c>
    </row>
    <row r="304" spans="1:18" s="217" customFormat="1" x14ac:dyDescent="0.25">
      <c r="A304" s="211">
        <f>+'PAA CONSOLIDADO'!C307</f>
        <v>0</v>
      </c>
      <c r="B304" s="211">
        <f>+'PAA CONSOLIDADO'!I307</f>
        <v>0</v>
      </c>
      <c r="C304" s="217" t="str">
        <f>+CONCATENATE('PAA CONSOLIDADO'!A307,"-",'PAA CONSOLIDADO'!D307,"-",'PAA CONSOLIDADO'!K307)</f>
        <v>--</v>
      </c>
      <c r="D304" s="217" t="e">
        <f>+VLOOKUP('PAA CONSOLIDADO'!L307,LISTAS!$D$4:$E$15,2,0)</f>
        <v>#N/A</v>
      </c>
      <c r="E304" s="217" t="e">
        <f>+VLOOKUP('PAA CONSOLIDADO'!M307,LISTAS!$D$4:$E$15,2,0)</f>
        <v>#N/A</v>
      </c>
      <c r="F304" s="217">
        <f>+'PAA CONSOLIDADO'!O307</f>
        <v>0</v>
      </c>
      <c r="G304" s="217">
        <f t="shared" si="12"/>
        <v>1</v>
      </c>
      <c r="H304" s="217" t="e">
        <f>+VLOOKUP('PAA CONSOLIDADO'!P307,LISTAS!$B$4:$C$17,2,0)</f>
        <v>#N/A</v>
      </c>
      <c r="I304" s="217" t="e">
        <f>+VLOOKUP('PAA CONSOLIDADO'!Q307,LISTAS!$B$22:$C$25,2,0)</f>
        <v>#N/A</v>
      </c>
      <c r="J304" s="219">
        <f>'PAA CONSOLIDADO'!R307</f>
        <v>0</v>
      </c>
      <c r="K304" s="219">
        <f>+'PAA CONSOLIDADO'!S307</f>
        <v>0</v>
      </c>
      <c r="L304" s="217" t="e">
        <f>+VLOOKUP('PAA CONSOLIDADO'!T307,LISTAS!$B$29:$C$31,2,0)</f>
        <v>#N/A</v>
      </c>
      <c r="M304" s="217" t="e">
        <f>+VLOOKUP('PAA CONSOLIDADO'!U307,LISTAS!$B$36:$C$39,2,0)</f>
        <v>#N/A</v>
      </c>
      <c r="N304" s="217" t="str">
        <f t="shared" si="13"/>
        <v>Unidad de Contratación (1)</v>
      </c>
      <c r="O304" s="217" t="str">
        <f t="shared" si="14"/>
        <v>CO-DC-11001</v>
      </c>
      <c r="P304" s="217">
        <f>+'PAA CONSOLIDADO'!V307</f>
        <v>0</v>
      </c>
      <c r="Q304" s="217">
        <f>+'PAA CONSOLIDADO'!X307</f>
        <v>0</v>
      </c>
      <c r="R304" s="217">
        <f>+'PAA CONSOLIDADO'!Y307</f>
        <v>0</v>
      </c>
    </row>
    <row r="305" spans="1:18" s="217" customFormat="1" x14ac:dyDescent="0.25">
      <c r="A305" s="211">
        <f>+'PAA CONSOLIDADO'!C308</f>
        <v>0</v>
      </c>
      <c r="B305" s="211">
        <f>+'PAA CONSOLIDADO'!I308</f>
        <v>0</v>
      </c>
      <c r="C305" s="217" t="str">
        <f>+CONCATENATE('PAA CONSOLIDADO'!A308,"-",'PAA CONSOLIDADO'!D308,"-",'PAA CONSOLIDADO'!K308)</f>
        <v>--</v>
      </c>
      <c r="D305" s="217" t="e">
        <f>+VLOOKUP('PAA CONSOLIDADO'!L308,LISTAS!$D$4:$E$15,2,0)</f>
        <v>#N/A</v>
      </c>
      <c r="E305" s="217" t="e">
        <f>+VLOOKUP('PAA CONSOLIDADO'!M308,LISTAS!$D$4:$E$15,2,0)</f>
        <v>#N/A</v>
      </c>
      <c r="F305" s="217">
        <f>+'PAA CONSOLIDADO'!O308</f>
        <v>0</v>
      </c>
      <c r="G305" s="217">
        <f t="shared" si="12"/>
        <v>1</v>
      </c>
      <c r="H305" s="217" t="e">
        <f>+VLOOKUP('PAA CONSOLIDADO'!P308,LISTAS!$B$4:$C$17,2,0)</f>
        <v>#N/A</v>
      </c>
      <c r="I305" s="217" t="e">
        <f>+VLOOKUP('PAA CONSOLIDADO'!Q308,LISTAS!$B$22:$C$25,2,0)</f>
        <v>#N/A</v>
      </c>
      <c r="J305" s="219">
        <f>'PAA CONSOLIDADO'!R308</f>
        <v>0</v>
      </c>
      <c r="K305" s="219">
        <f>+'PAA CONSOLIDADO'!S308</f>
        <v>0</v>
      </c>
      <c r="L305" s="217" t="e">
        <f>+VLOOKUP('PAA CONSOLIDADO'!T308,LISTAS!$B$29:$C$31,2,0)</f>
        <v>#N/A</v>
      </c>
      <c r="M305" s="217" t="e">
        <f>+VLOOKUP('PAA CONSOLIDADO'!U308,LISTAS!$B$36:$C$39,2,0)</f>
        <v>#N/A</v>
      </c>
      <c r="N305" s="217" t="str">
        <f t="shared" si="13"/>
        <v>Unidad de Contratación (1)</v>
      </c>
      <c r="O305" s="217" t="str">
        <f t="shared" si="14"/>
        <v>CO-DC-11001</v>
      </c>
      <c r="P305" s="217">
        <f>+'PAA CONSOLIDADO'!V308</f>
        <v>0</v>
      </c>
      <c r="Q305" s="217">
        <f>+'PAA CONSOLIDADO'!X308</f>
        <v>0</v>
      </c>
      <c r="R305" s="217">
        <f>+'PAA CONSOLIDADO'!Y308</f>
        <v>0</v>
      </c>
    </row>
    <row r="306" spans="1:18" s="217" customFormat="1" x14ac:dyDescent="0.25">
      <c r="A306" s="211">
        <f>+'PAA CONSOLIDADO'!C309</f>
        <v>0</v>
      </c>
      <c r="B306" s="211">
        <f>+'PAA CONSOLIDADO'!I309</f>
        <v>0</v>
      </c>
      <c r="C306" s="217" t="str">
        <f>+CONCATENATE('PAA CONSOLIDADO'!A309,"-",'PAA CONSOLIDADO'!D309,"-",'PAA CONSOLIDADO'!K309)</f>
        <v>--</v>
      </c>
      <c r="D306" s="217" t="e">
        <f>+VLOOKUP('PAA CONSOLIDADO'!L309,LISTAS!$D$4:$E$15,2,0)</f>
        <v>#N/A</v>
      </c>
      <c r="E306" s="217" t="e">
        <f>+VLOOKUP('PAA CONSOLIDADO'!M309,LISTAS!$D$4:$E$15,2,0)</f>
        <v>#N/A</v>
      </c>
      <c r="F306" s="217">
        <f>+'PAA CONSOLIDADO'!O309</f>
        <v>0</v>
      </c>
      <c r="G306" s="217">
        <f t="shared" si="12"/>
        <v>1</v>
      </c>
      <c r="H306" s="217" t="e">
        <f>+VLOOKUP('PAA CONSOLIDADO'!P309,LISTAS!$B$4:$C$17,2,0)</f>
        <v>#N/A</v>
      </c>
      <c r="I306" s="217" t="e">
        <f>+VLOOKUP('PAA CONSOLIDADO'!Q309,LISTAS!$B$22:$C$25,2,0)</f>
        <v>#N/A</v>
      </c>
      <c r="J306" s="219">
        <f>'PAA CONSOLIDADO'!R309</f>
        <v>0</v>
      </c>
      <c r="K306" s="219">
        <f>+'PAA CONSOLIDADO'!S309</f>
        <v>0</v>
      </c>
      <c r="L306" s="217" t="e">
        <f>+VLOOKUP('PAA CONSOLIDADO'!T309,LISTAS!$B$29:$C$31,2,0)</f>
        <v>#N/A</v>
      </c>
      <c r="M306" s="217" t="e">
        <f>+VLOOKUP('PAA CONSOLIDADO'!U309,LISTAS!$B$36:$C$39,2,0)</f>
        <v>#N/A</v>
      </c>
      <c r="N306" s="217" t="str">
        <f t="shared" si="13"/>
        <v>Unidad de Contratación (1)</v>
      </c>
      <c r="O306" s="217" t="str">
        <f t="shared" si="14"/>
        <v>CO-DC-11001</v>
      </c>
      <c r="P306" s="217">
        <f>+'PAA CONSOLIDADO'!V309</f>
        <v>0</v>
      </c>
      <c r="Q306" s="217">
        <f>+'PAA CONSOLIDADO'!X309</f>
        <v>0</v>
      </c>
      <c r="R306" s="217">
        <f>+'PAA CONSOLIDADO'!Y309</f>
        <v>0</v>
      </c>
    </row>
    <row r="307" spans="1:18" s="217" customFormat="1" x14ac:dyDescent="0.25">
      <c r="A307" s="211">
        <f>+'PAA CONSOLIDADO'!C310</f>
        <v>0</v>
      </c>
      <c r="B307" s="211">
        <f>+'PAA CONSOLIDADO'!I310</f>
        <v>0</v>
      </c>
      <c r="C307" s="217" t="str">
        <f>+CONCATENATE('PAA CONSOLIDADO'!A310,"-",'PAA CONSOLIDADO'!D310,"-",'PAA CONSOLIDADO'!K310)</f>
        <v>--</v>
      </c>
      <c r="D307" s="217" t="e">
        <f>+VLOOKUP('PAA CONSOLIDADO'!L310,LISTAS!$D$4:$E$15,2,0)</f>
        <v>#N/A</v>
      </c>
      <c r="E307" s="217" t="e">
        <f>+VLOOKUP('PAA CONSOLIDADO'!M310,LISTAS!$D$4:$E$15,2,0)</f>
        <v>#N/A</v>
      </c>
      <c r="F307" s="217">
        <f>+'PAA CONSOLIDADO'!O310</f>
        <v>0</v>
      </c>
      <c r="G307" s="217">
        <f t="shared" si="12"/>
        <v>1</v>
      </c>
      <c r="H307" s="217" t="e">
        <f>+VLOOKUP('PAA CONSOLIDADO'!P310,LISTAS!$B$4:$C$17,2,0)</f>
        <v>#N/A</v>
      </c>
      <c r="I307" s="217" t="e">
        <f>+VLOOKUP('PAA CONSOLIDADO'!Q310,LISTAS!$B$22:$C$25,2,0)</f>
        <v>#N/A</v>
      </c>
      <c r="J307" s="219">
        <f>'PAA CONSOLIDADO'!R310</f>
        <v>0</v>
      </c>
      <c r="K307" s="219">
        <f>+'PAA CONSOLIDADO'!S310</f>
        <v>0</v>
      </c>
      <c r="L307" s="217" t="e">
        <f>+VLOOKUP('PAA CONSOLIDADO'!T310,LISTAS!$B$29:$C$31,2,0)</f>
        <v>#N/A</v>
      </c>
      <c r="M307" s="217" t="e">
        <f>+VLOOKUP('PAA CONSOLIDADO'!U310,LISTAS!$B$36:$C$39,2,0)</f>
        <v>#N/A</v>
      </c>
      <c r="N307" s="217" t="str">
        <f t="shared" si="13"/>
        <v>Unidad de Contratación (1)</v>
      </c>
      <c r="O307" s="217" t="str">
        <f t="shared" si="14"/>
        <v>CO-DC-11001</v>
      </c>
      <c r="P307" s="217">
        <f>+'PAA CONSOLIDADO'!V310</f>
        <v>0</v>
      </c>
      <c r="Q307" s="217">
        <f>+'PAA CONSOLIDADO'!X310</f>
        <v>0</v>
      </c>
      <c r="R307" s="217">
        <f>+'PAA CONSOLIDADO'!Y310</f>
        <v>0</v>
      </c>
    </row>
    <row r="308" spans="1:18" s="217" customFormat="1" x14ac:dyDescent="0.25">
      <c r="A308" s="211">
        <f>+'PAA CONSOLIDADO'!C311</f>
        <v>0</v>
      </c>
      <c r="B308" s="211">
        <f>+'PAA CONSOLIDADO'!I311</f>
        <v>0</v>
      </c>
      <c r="C308" s="217" t="str">
        <f>+CONCATENATE('PAA CONSOLIDADO'!A311,"-",'PAA CONSOLIDADO'!D311,"-",'PAA CONSOLIDADO'!K311)</f>
        <v>--</v>
      </c>
      <c r="D308" s="217" t="e">
        <f>+VLOOKUP('PAA CONSOLIDADO'!L311,LISTAS!$D$4:$E$15,2,0)</f>
        <v>#N/A</v>
      </c>
      <c r="E308" s="217" t="e">
        <f>+VLOOKUP('PAA CONSOLIDADO'!M311,LISTAS!$D$4:$E$15,2,0)</f>
        <v>#N/A</v>
      </c>
      <c r="F308" s="217">
        <f>+'PAA CONSOLIDADO'!O311</f>
        <v>0</v>
      </c>
      <c r="G308" s="217">
        <f t="shared" si="12"/>
        <v>1</v>
      </c>
      <c r="H308" s="217" t="e">
        <f>+VLOOKUP('PAA CONSOLIDADO'!P311,LISTAS!$B$4:$C$17,2,0)</f>
        <v>#N/A</v>
      </c>
      <c r="I308" s="217" t="e">
        <f>+VLOOKUP('PAA CONSOLIDADO'!Q311,LISTAS!$B$22:$C$25,2,0)</f>
        <v>#N/A</v>
      </c>
      <c r="J308" s="219">
        <f>'PAA CONSOLIDADO'!R311</f>
        <v>0</v>
      </c>
      <c r="K308" s="219">
        <f>+'PAA CONSOLIDADO'!S311</f>
        <v>0</v>
      </c>
      <c r="L308" s="217" t="e">
        <f>+VLOOKUP('PAA CONSOLIDADO'!T311,LISTAS!$B$29:$C$31,2,0)</f>
        <v>#N/A</v>
      </c>
      <c r="M308" s="217" t="e">
        <f>+VLOOKUP('PAA CONSOLIDADO'!U311,LISTAS!$B$36:$C$39,2,0)</f>
        <v>#N/A</v>
      </c>
      <c r="N308" s="217" t="str">
        <f t="shared" si="13"/>
        <v>Unidad de Contratación (1)</v>
      </c>
      <c r="O308" s="217" t="str">
        <f t="shared" si="14"/>
        <v>CO-DC-11001</v>
      </c>
      <c r="P308" s="217">
        <f>+'PAA CONSOLIDADO'!V311</f>
        <v>0</v>
      </c>
      <c r="Q308" s="217">
        <f>+'PAA CONSOLIDADO'!X311</f>
        <v>0</v>
      </c>
      <c r="R308" s="217">
        <f>+'PAA CONSOLIDADO'!Y311</f>
        <v>0</v>
      </c>
    </row>
    <row r="309" spans="1:18" s="217" customFormat="1" x14ac:dyDescent="0.25">
      <c r="A309" s="211">
        <f>+'PAA CONSOLIDADO'!C312</f>
        <v>0</v>
      </c>
      <c r="B309" s="211">
        <f>+'PAA CONSOLIDADO'!I312</f>
        <v>0</v>
      </c>
      <c r="C309" s="217" t="str">
        <f>+CONCATENATE('PAA CONSOLIDADO'!A312,"-",'PAA CONSOLIDADO'!D312,"-",'PAA CONSOLIDADO'!K312)</f>
        <v>--</v>
      </c>
      <c r="D309" s="217" t="e">
        <f>+VLOOKUP('PAA CONSOLIDADO'!L312,LISTAS!$D$4:$E$15,2,0)</f>
        <v>#N/A</v>
      </c>
      <c r="E309" s="217" t="e">
        <f>+VLOOKUP('PAA CONSOLIDADO'!M312,LISTAS!$D$4:$E$15,2,0)</f>
        <v>#N/A</v>
      </c>
      <c r="F309" s="217">
        <f>+'PAA CONSOLIDADO'!O312</f>
        <v>0</v>
      </c>
      <c r="G309" s="217">
        <f t="shared" si="12"/>
        <v>1</v>
      </c>
      <c r="H309" s="217" t="e">
        <f>+VLOOKUP('PAA CONSOLIDADO'!P312,LISTAS!$B$4:$C$17,2,0)</f>
        <v>#N/A</v>
      </c>
      <c r="I309" s="217" t="e">
        <f>+VLOOKUP('PAA CONSOLIDADO'!Q312,LISTAS!$B$22:$C$25,2,0)</f>
        <v>#N/A</v>
      </c>
      <c r="J309" s="219">
        <f>'PAA CONSOLIDADO'!R312</f>
        <v>0</v>
      </c>
      <c r="K309" s="219">
        <f>+'PAA CONSOLIDADO'!S312</f>
        <v>0</v>
      </c>
      <c r="L309" s="217" t="e">
        <f>+VLOOKUP('PAA CONSOLIDADO'!T312,LISTAS!$B$29:$C$31,2,0)</f>
        <v>#N/A</v>
      </c>
      <c r="M309" s="217" t="e">
        <f>+VLOOKUP('PAA CONSOLIDADO'!U312,LISTAS!$B$36:$C$39,2,0)</f>
        <v>#N/A</v>
      </c>
      <c r="N309" s="217" t="str">
        <f t="shared" si="13"/>
        <v>Unidad de Contratación (1)</v>
      </c>
      <c r="O309" s="217" t="str">
        <f t="shared" si="14"/>
        <v>CO-DC-11001</v>
      </c>
      <c r="P309" s="217">
        <f>+'PAA CONSOLIDADO'!V312</f>
        <v>0</v>
      </c>
      <c r="Q309" s="217">
        <f>+'PAA CONSOLIDADO'!X312</f>
        <v>0</v>
      </c>
      <c r="R309" s="217">
        <f>+'PAA CONSOLIDADO'!Y312</f>
        <v>0</v>
      </c>
    </row>
    <row r="310" spans="1:18" s="217" customFormat="1" x14ac:dyDescent="0.25">
      <c r="A310" s="211">
        <f>+'PAA CONSOLIDADO'!C313</f>
        <v>0</v>
      </c>
      <c r="B310" s="211">
        <f>+'PAA CONSOLIDADO'!I313</f>
        <v>0</v>
      </c>
      <c r="C310" s="217" t="str">
        <f>+CONCATENATE('PAA CONSOLIDADO'!A313,"-",'PAA CONSOLIDADO'!D313,"-",'PAA CONSOLIDADO'!K313)</f>
        <v>--</v>
      </c>
      <c r="D310" s="217" t="e">
        <f>+VLOOKUP('PAA CONSOLIDADO'!L313,LISTAS!$D$4:$E$15,2,0)</f>
        <v>#N/A</v>
      </c>
      <c r="E310" s="217" t="e">
        <f>+VLOOKUP('PAA CONSOLIDADO'!M313,LISTAS!$D$4:$E$15,2,0)</f>
        <v>#N/A</v>
      </c>
      <c r="F310" s="217">
        <f>+'PAA CONSOLIDADO'!O313</f>
        <v>0</v>
      </c>
      <c r="G310" s="217">
        <f t="shared" si="12"/>
        <v>1</v>
      </c>
      <c r="H310" s="217" t="e">
        <f>+VLOOKUP('PAA CONSOLIDADO'!P313,LISTAS!$B$4:$C$17,2,0)</f>
        <v>#N/A</v>
      </c>
      <c r="I310" s="217" t="e">
        <f>+VLOOKUP('PAA CONSOLIDADO'!Q313,LISTAS!$B$22:$C$25,2,0)</f>
        <v>#N/A</v>
      </c>
      <c r="J310" s="219">
        <f>'PAA CONSOLIDADO'!R313</f>
        <v>0</v>
      </c>
      <c r="K310" s="219">
        <f>+'PAA CONSOLIDADO'!S313</f>
        <v>0</v>
      </c>
      <c r="L310" s="217" t="e">
        <f>+VLOOKUP('PAA CONSOLIDADO'!T313,LISTAS!$B$29:$C$31,2,0)</f>
        <v>#N/A</v>
      </c>
      <c r="M310" s="217" t="e">
        <f>+VLOOKUP('PAA CONSOLIDADO'!U313,LISTAS!$B$36:$C$39,2,0)</f>
        <v>#N/A</v>
      </c>
      <c r="N310" s="217" t="str">
        <f t="shared" si="13"/>
        <v>Unidad de Contratación (1)</v>
      </c>
      <c r="O310" s="217" t="str">
        <f t="shared" si="14"/>
        <v>CO-DC-11001</v>
      </c>
      <c r="P310" s="217">
        <f>+'PAA CONSOLIDADO'!V313</f>
        <v>0</v>
      </c>
      <c r="Q310" s="217">
        <f>+'PAA CONSOLIDADO'!X313</f>
        <v>0</v>
      </c>
      <c r="R310" s="217">
        <f>+'PAA CONSOLIDADO'!Y313</f>
        <v>0</v>
      </c>
    </row>
    <row r="311" spans="1:18" s="217" customFormat="1" x14ac:dyDescent="0.25">
      <c r="A311" s="211">
        <f>+'PAA CONSOLIDADO'!C314</f>
        <v>0</v>
      </c>
      <c r="B311" s="211">
        <f>+'PAA CONSOLIDADO'!I314</f>
        <v>0</v>
      </c>
      <c r="C311" s="217" t="str">
        <f>+CONCATENATE('PAA CONSOLIDADO'!A314,"-",'PAA CONSOLIDADO'!D314,"-",'PAA CONSOLIDADO'!K314)</f>
        <v>--</v>
      </c>
      <c r="D311" s="217" t="e">
        <f>+VLOOKUP('PAA CONSOLIDADO'!L314,LISTAS!$D$4:$E$15,2,0)</f>
        <v>#N/A</v>
      </c>
      <c r="E311" s="217" t="e">
        <f>+VLOOKUP('PAA CONSOLIDADO'!M314,LISTAS!$D$4:$E$15,2,0)</f>
        <v>#N/A</v>
      </c>
      <c r="F311" s="217">
        <f>+'PAA CONSOLIDADO'!O314</f>
        <v>0</v>
      </c>
      <c r="G311" s="217">
        <f t="shared" si="12"/>
        <v>1</v>
      </c>
      <c r="H311" s="217" t="e">
        <f>+VLOOKUP('PAA CONSOLIDADO'!P314,LISTAS!$B$4:$C$17,2,0)</f>
        <v>#N/A</v>
      </c>
      <c r="I311" s="217" t="e">
        <f>+VLOOKUP('PAA CONSOLIDADO'!Q314,LISTAS!$B$22:$C$25,2,0)</f>
        <v>#N/A</v>
      </c>
      <c r="J311" s="219">
        <f>'PAA CONSOLIDADO'!R314</f>
        <v>0</v>
      </c>
      <c r="K311" s="219">
        <f>+'PAA CONSOLIDADO'!S314</f>
        <v>0</v>
      </c>
      <c r="L311" s="217" t="e">
        <f>+VLOOKUP('PAA CONSOLIDADO'!T314,LISTAS!$B$29:$C$31,2,0)</f>
        <v>#N/A</v>
      </c>
      <c r="M311" s="217" t="e">
        <f>+VLOOKUP('PAA CONSOLIDADO'!U314,LISTAS!$B$36:$C$39,2,0)</f>
        <v>#N/A</v>
      </c>
      <c r="N311" s="217" t="str">
        <f t="shared" si="13"/>
        <v>Unidad de Contratación (1)</v>
      </c>
      <c r="O311" s="217" t="str">
        <f t="shared" si="14"/>
        <v>CO-DC-11001</v>
      </c>
      <c r="P311" s="217">
        <f>+'PAA CONSOLIDADO'!V314</f>
        <v>0</v>
      </c>
      <c r="Q311" s="217">
        <f>+'PAA CONSOLIDADO'!X314</f>
        <v>0</v>
      </c>
      <c r="R311" s="217">
        <f>+'PAA CONSOLIDADO'!Y314</f>
        <v>0</v>
      </c>
    </row>
    <row r="312" spans="1:18" s="217" customFormat="1" x14ac:dyDescent="0.25">
      <c r="A312" s="211">
        <f>+'PAA CONSOLIDADO'!C315</f>
        <v>0</v>
      </c>
      <c r="B312" s="211">
        <f>+'PAA CONSOLIDADO'!I315</f>
        <v>0</v>
      </c>
      <c r="C312" s="217" t="str">
        <f>+CONCATENATE('PAA CONSOLIDADO'!A315,"-",'PAA CONSOLIDADO'!D315,"-",'PAA CONSOLIDADO'!K315)</f>
        <v>--</v>
      </c>
      <c r="D312" s="217" t="e">
        <f>+VLOOKUP('PAA CONSOLIDADO'!L315,LISTAS!$D$4:$E$15,2,0)</f>
        <v>#N/A</v>
      </c>
      <c r="E312" s="217" t="e">
        <f>+VLOOKUP('PAA CONSOLIDADO'!M315,LISTAS!$D$4:$E$15,2,0)</f>
        <v>#N/A</v>
      </c>
      <c r="F312" s="217">
        <f>+'PAA CONSOLIDADO'!O315</f>
        <v>0</v>
      </c>
      <c r="G312" s="217">
        <f t="shared" si="12"/>
        <v>1</v>
      </c>
      <c r="H312" s="217" t="e">
        <f>+VLOOKUP('PAA CONSOLIDADO'!P315,LISTAS!$B$4:$C$17,2,0)</f>
        <v>#N/A</v>
      </c>
      <c r="I312" s="217" t="e">
        <f>+VLOOKUP('PAA CONSOLIDADO'!Q315,LISTAS!$B$22:$C$25,2,0)</f>
        <v>#N/A</v>
      </c>
      <c r="J312" s="219">
        <f>'PAA CONSOLIDADO'!R315</f>
        <v>0</v>
      </c>
      <c r="K312" s="219">
        <f>+'PAA CONSOLIDADO'!S315</f>
        <v>0</v>
      </c>
      <c r="L312" s="217" t="e">
        <f>+VLOOKUP('PAA CONSOLIDADO'!T315,LISTAS!$B$29:$C$31,2,0)</f>
        <v>#N/A</v>
      </c>
      <c r="M312" s="217" t="e">
        <f>+VLOOKUP('PAA CONSOLIDADO'!U315,LISTAS!$B$36:$C$39,2,0)</f>
        <v>#N/A</v>
      </c>
      <c r="N312" s="217" t="str">
        <f t="shared" si="13"/>
        <v>Unidad de Contratación (1)</v>
      </c>
      <c r="O312" s="217" t="str">
        <f t="shared" si="14"/>
        <v>CO-DC-11001</v>
      </c>
      <c r="P312" s="217">
        <f>+'PAA CONSOLIDADO'!V315</f>
        <v>0</v>
      </c>
      <c r="Q312" s="217">
        <f>+'PAA CONSOLIDADO'!X315</f>
        <v>0</v>
      </c>
      <c r="R312" s="217">
        <f>+'PAA CONSOLIDADO'!Y315</f>
        <v>0</v>
      </c>
    </row>
    <row r="313" spans="1:18" s="217" customFormat="1" x14ac:dyDescent="0.25">
      <c r="A313" s="211">
        <f>+'PAA CONSOLIDADO'!C316</f>
        <v>0</v>
      </c>
      <c r="B313" s="211">
        <f>+'PAA CONSOLIDADO'!I316</f>
        <v>0</v>
      </c>
      <c r="C313" s="217" t="str">
        <f>+CONCATENATE('PAA CONSOLIDADO'!A316,"-",'PAA CONSOLIDADO'!D316,"-",'PAA CONSOLIDADO'!K316)</f>
        <v>--</v>
      </c>
      <c r="D313" s="217" t="e">
        <f>+VLOOKUP('PAA CONSOLIDADO'!L316,LISTAS!$D$4:$E$15,2,0)</f>
        <v>#N/A</v>
      </c>
      <c r="E313" s="217" t="e">
        <f>+VLOOKUP('PAA CONSOLIDADO'!M316,LISTAS!$D$4:$E$15,2,0)</f>
        <v>#N/A</v>
      </c>
      <c r="F313" s="217">
        <f>+'PAA CONSOLIDADO'!O316</f>
        <v>0</v>
      </c>
      <c r="G313" s="217">
        <f t="shared" si="12"/>
        <v>1</v>
      </c>
      <c r="H313" s="217" t="e">
        <f>+VLOOKUP('PAA CONSOLIDADO'!P316,LISTAS!$B$4:$C$17,2,0)</f>
        <v>#N/A</v>
      </c>
      <c r="I313" s="217" t="e">
        <f>+VLOOKUP('PAA CONSOLIDADO'!Q316,LISTAS!$B$22:$C$25,2,0)</f>
        <v>#N/A</v>
      </c>
      <c r="J313" s="219">
        <f>'PAA CONSOLIDADO'!R316</f>
        <v>0</v>
      </c>
      <c r="K313" s="219">
        <f>+'PAA CONSOLIDADO'!S316</f>
        <v>0</v>
      </c>
      <c r="L313" s="217" t="e">
        <f>+VLOOKUP('PAA CONSOLIDADO'!T316,LISTAS!$B$29:$C$31,2,0)</f>
        <v>#N/A</v>
      </c>
      <c r="M313" s="217" t="e">
        <f>+VLOOKUP('PAA CONSOLIDADO'!U316,LISTAS!$B$36:$C$39,2,0)</f>
        <v>#N/A</v>
      </c>
      <c r="N313" s="217" t="str">
        <f t="shared" si="13"/>
        <v>Unidad de Contratación (1)</v>
      </c>
      <c r="O313" s="217" t="str">
        <f t="shared" si="14"/>
        <v>CO-DC-11001</v>
      </c>
      <c r="P313" s="217">
        <f>+'PAA CONSOLIDADO'!V316</f>
        <v>0</v>
      </c>
      <c r="Q313" s="217">
        <f>+'PAA CONSOLIDADO'!X316</f>
        <v>0</v>
      </c>
      <c r="R313" s="217">
        <f>+'PAA CONSOLIDADO'!Y316</f>
        <v>0</v>
      </c>
    </row>
    <row r="314" spans="1:18" s="217" customFormat="1" x14ac:dyDescent="0.25">
      <c r="A314" s="211">
        <f>+'PAA CONSOLIDADO'!C317</f>
        <v>0</v>
      </c>
      <c r="B314" s="211">
        <f>+'PAA CONSOLIDADO'!I317</f>
        <v>0</v>
      </c>
      <c r="C314" s="217" t="str">
        <f>+CONCATENATE('PAA CONSOLIDADO'!A317,"-",'PAA CONSOLIDADO'!D317,"-",'PAA CONSOLIDADO'!K317)</f>
        <v>--</v>
      </c>
      <c r="D314" s="217" t="e">
        <f>+VLOOKUP('PAA CONSOLIDADO'!L317,LISTAS!$D$4:$E$15,2,0)</f>
        <v>#N/A</v>
      </c>
      <c r="E314" s="217" t="e">
        <f>+VLOOKUP('PAA CONSOLIDADO'!M317,LISTAS!$D$4:$E$15,2,0)</f>
        <v>#N/A</v>
      </c>
      <c r="F314" s="217">
        <f>+'PAA CONSOLIDADO'!O317</f>
        <v>0</v>
      </c>
      <c r="G314" s="217">
        <f t="shared" si="12"/>
        <v>1</v>
      </c>
      <c r="H314" s="217" t="e">
        <f>+VLOOKUP('PAA CONSOLIDADO'!P317,LISTAS!$B$4:$C$17,2,0)</f>
        <v>#N/A</v>
      </c>
      <c r="I314" s="217" t="e">
        <f>+VLOOKUP('PAA CONSOLIDADO'!Q317,LISTAS!$B$22:$C$25,2,0)</f>
        <v>#N/A</v>
      </c>
      <c r="J314" s="219">
        <f>'PAA CONSOLIDADO'!R317</f>
        <v>0</v>
      </c>
      <c r="K314" s="219">
        <f>+'PAA CONSOLIDADO'!S317</f>
        <v>0</v>
      </c>
      <c r="L314" s="217" t="e">
        <f>+VLOOKUP('PAA CONSOLIDADO'!T317,LISTAS!$B$29:$C$31,2,0)</f>
        <v>#N/A</v>
      </c>
      <c r="M314" s="217" t="e">
        <f>+VLOOKUP('PAA CONSOLIDADO'!U317,LISTAS!$B$36:$C$39,2,0)</f>
        <v>#N/A</v>
      </c>
      <c r="N314" s="217" t="str">
        <f t="shared" si="13"/>
        <v>Unidad de Contratación (1)</v>
      </c>
      <c r="O314" s="217" t="str">
        <f t="shared" si="14"/>
        <v>CO-DC-11001</v>
      </c>
      <c r="P314" s="217">
        <f>+'PAA CONSOLIDADO'!V317</f>
        <v>0</v>
      </c>
      <c r="Q314" s="217">
        <f>+'PAA CONSOLIDADO'!X317</f>
        <v>0</v>
      </c>
      <c r="R314" s="217">
        <f>+'PAA CONSOLIDADO'!Y317</f>
        <v>0</v>
      </c>
    </row>
    <row r="315" spans="1:18" s="217" customFormat="1" x14ac:dyDescent="0.25">
      <c r="A315" s="211">
        <f>+'PAA CONSOLIDADO'!C318</f>
        <v>0</v>
      </c>
      <c r="B315" s="211">
        <f>+'PAA CONSOLIDADO'!I318</f>
        <v>0</v>
      </c>
      <c r="C315" s="217" t="str">
        <f>+CONCATENATE('PAA CONSOLIDADO'!A318,"-",'PAA CONSOLIDADO'!D318,"-",'PAA CONSOLIDADO'!K318)</f>
        <v>--</v>
      </c>
      <c r="D315" s="217" t="e">
        <f>+VLOOKUP('PAA CONSOLIDADO'!L318,LISTAS!$D$4:$E$15,2,0)</f>
        <v>#N/A</v>
      </c>
      <c r="E315" s="217" t="e">
        <f>+VLOOKUP('PAA CONSOLIDADO'!M318,LISTAS!$D$4:$E$15,2,0)</f>
        <v>#N/A</v>
      </c>
      <c r="F315" s="217">
        <f>+'PAA CONSOLIDADO'!O318</f>
        <v>0</v>
      </c>
      <c r="G315" s="217">
        <f t="shared" si="12"/>
        <v>1</v>
      </c>
      <c r="H315" s="217" t="e">
        <f>+VLOOKUP('PAA CONSOLIDADO'!P318,LISTAS!$B$4:$C$17,2,0)</f>
        <v>#N/A</v>
      </c>
      <c r="I315" s="217" t="e">
        <f>+VLOOKUP('PAA CONSOLIDADO'!Q318,LISTAS!$B$22:$C$25,2,0)</f>
        <v>#N/A</v>
      </c>
      <c r="J315" s="219">
        <f>'PAA CONSOLIDADO'!R318</f>
        <v>0</v>
      </c>
      <c r="K315" s="219">
        <f>+'PAA CONSOLIDADO'!S318</f>
        <v>0</v>
      </c>
      <c r="L315" s="217" t="e">
        <f>+VLOOKUP('PAA CONSOLIDADO'!T318,LISTAS!$B$29:$C$31,2,0)</f>
        <v>#N/A</v>
      </c>
      <c r="M315" s="217" t="e">
        <f>+VLOOKUP('PAA CONSOLIDADO'!U318,LISTAS!$B$36:$C$39,2,0)</f>
        <v>#N/A</v>
      </c>
      <c r="N315" s="217" t="str">
        <f t="shared" si="13"/>
        <v>Unidad de Contratación (1)</v>
      </c>
      <c r="O315" s="217" t="str">
        <f t="shared" si="14"/>
        <v>CO-DC-11001</v>
      </c>
      <c r="P315" s="217">
        <f>+'PAA CONSOLIDADO'!V318</f>
        <v>0</v>
      </c>
      <c r="Q315" s="217">
        <f>+'PAA CONSOLIDADO'!X318</f>
        <v>0</v>
      </c>
      <c r="R315" s="217">
        <f>+'PAA CONSOLIDADO'!Y318</f>
        <v>0</v>
      </c>
    </row>
    <row r="316" spans="1:18" s="217" customFormat="1" x14ac:dyDescent="0.25">
      <c r="A316" s="211">
        <f>+'PAA CONSOLIDADO'!C319</f>
        <v>0</v>
      </c>
      <c r="B316" s="211">
        <f>+'PAA CONSOLIDADO'!I319</f>
        <v>0</v>
      </c>
      <c r="C316" s="217" t="str">
        <f>+CONCATENATE('PAA CONSOLIDADO'!A319,"-",'PAA CONSOLIDADO'!D319,"-",'PAA CONSOLIDADO'!K319)</f>
        <v>--</v>
      </c>
      <c r="D316" s="217" t="e">
        <f>+VLOOKUP('PAA CONSOLIDADO'!L319,LISTAS!$D$4:$E$15,2,0)</f>
        <v>#N/A</v>
      </c>
      <c r="E316" s="217" t="e">
        <f>+VLOOKUP('PAA CONSOLIDADO'!M319,LISTAS!$D$4:$E$15,2,0)</f>
        <v>#N/A</v>
      </c>
      <c r="F316" s="217">
        <f>+'PAA CONSOLIDADO'!O319</f>
        <v>0</v>
      </c>
      <c r="G316" s="217">
        <f t="shared" si="12"/>
        <v>1</v>
      </c>
      <c r="H316" s="217" t="e">
        <f>+VLOOKUP('PAA CONSOLIDADO'!P319,LISTAS!$B$4:$C$17,2,0)</f>
        <v>#N/A</v>
      </c>
      <c r="I316" s="217" t="e">
        <f>+VLOOKUP('PAA CONSOLIDADO'!Q319,LISTAS!$B$22:$C$25,2,0)</f>
        <v>#N/A</v>
      </c>
      <c r="J316" s="219">
        <f>'PAA CONSOLIDADO'!R319</f>
        <v>0</v>
      </c>
      <c r="K316" s="219">
        <f>+'PAA CONSOLIDADO'!S319</f>
        <v>0</v>
      </c>
      <c r="L316" s="217" t="e">
        <f>+VLOOKUP('PAA CONSOLIDADO'!T319,LISTAS!$B$29:$C$31,2,0)</f>
        <v>#N/A</v>
      </c>
      <c r="M316" s="217" t="e">
        <f>+VLOOKUP('PAA CONSOLIDADO'!U319,LISTAS!$B$36:$C$39,2,0)</f>
        <v>#N/A</v>
      </c>
      <c r="N316" s="217" t="str">
        <f t="shared" si="13"/>
        <v>Unidad de Contratación (1)</v>
      </c>
      <c r="O316" s="217" t="str">
        <f t="shared" si="14"/>
        <v>CO-DC-11001</v>
      </c>
      <c r="P316" s="217">
        <f>+'PAA CONSOLIDADO'!V319</f>
        <v>0</v>
      </c>
      <c r="Q316" s="217">
        <f>+'PAA CONSOLIDADO'!X319</f>
        <v>0</v>
      </c>
      <c r="R316" s="217">
        <f>+'PAA CONSOLIDADO'!Y319</f>
        <v>0</v>
      </c>
    </row>
    <row r="317" spans="1:18" s="217" customFormat="1" x14ac:dyDescent="0.25">
      <c r="A317" s="211">
        <f>+'PAA CONSOLIDADO'!C320</f>
        <v>0</v>
      </c>
      <c r="B317" s="211">
        <f>+'PAA CONSOLIDADO'!I320</f>
        <v>0</v>
      </c>
      <c r="C317" s="217" t="str">
        <f>+CONCATENATE('PAA CONSOLIDADO'!A320,"-",'PAA CONSOLIDADO'!D320,"-",'PAA CONSOLIDADO'!K320)</f>
        <v>--</v>
      </c>
      <c r="D317" s="217" t="e">
        <f>+VLOOKUP('PAA CONSOLIDADO'!L320,LISTAS!$D$4:$E$15,2,0)</f>
        <v>#N/A</v>
      </c>
      <c r="E317" s="217" t="e">
        <f>+VLOOKUP('PAA CONSOLIDADO'!M320,LISTAS!$D$4:$E$15,2,0)</f>
        <v>#N/A</v>
      </c>
      <c r="F317" s="217">
        <f>+'PAA CONSOLIDADO'!O320</f>
        <v>0</v>
      </c>
      <c r="G317" s="217">
        <f t="shared" si="12"/>
        <v>1</v>
      </c>
      <c r="H317" s="217" t="e">
        <f>+VLOOKUP('PAA CONSOLIDADO'!P320,LISTAS!$B$4:$C$17,2,0)</f>
        <v>#N/A</v>
      </c>
      <c r="I317" s="217" t="e">
        <f>+VLOOKUP('PAA CONSOLIDADO'!Q320,LISTAS!$B$22:$C$25,2,0)</f>
        <v>#N/A</v>
      </c>
      <c r="J317" s="219">
        <f>'PAA CONSOLIDADO'!R320</f>
        <v>0</v>
      </c>
      <c r="K317" s="219">
        <f>+'PAA CONSOLIDADO'!S320</f>
        <v>0</v>
      </c>
      <c r="L317" s="217" t="e">
        <f>+VLOOKUP('PAA CONSOLIDADO'!T320,LISTAS!$B$29:$C$31,2,0)</f>
        <v>#N/A</v>
      </c>
      <c r="M317" s="217" t="e">
        <f>+VLOOKUP('PAA CONSOLIDADO'!U320,LISTAS!$B$36:$C$39,2,0)</f>
        <v>#N/A</v>
      </c>
      <c r="N317" s="217" t="str">
        <f t="shared" si="13"/>
        <v>Unidad de Contratación (1)</v>
      </c>
      <c r="O317" s="217" t="str">
        <f t="shared" si="14"/>
        <v>CO-DC-11001</v>
      </c>
      <c r="P317" s="217">
        <f>+'PAA CONSOLIDADO'!V320</f>
        <v>0</v>
      </c>
      <c r="Q317" s="217">
        <f>+'PAA CONSOLIDADO'!X320</f>
        <v>0</v>
      </c>
      <c r="R317" s="217">
        <f>+'PAA CONSOLIDADO'!Y320</f>
        <v>0</v>
      </c>
    </row>
    <row r="318" spans="1:18" s="217" customFormat="1" x14ac:dyDescent="0.25">
      <c r="A318" s="211">
        <f>+'PAA CONSOLIDADO'!C321</f>
        <v>0</v>
      </c>
      <c r="B318" s="211">
        <f>+'PAA CONSOLIDADO'!I321</f>
        <v>0</v>
      </c>
      <c r="C318" s="217" t="str">
        <f>+CONCATENATE('PAA CONSOLIDADO'!A321,"-",'PAA CONSOLIDADO'!D321,"-",'PAA CONSOLIDADO'!K321)</f>
        <v>--</v>
      </c>
      <c r="D318" s="217" t="e">
        <f>+VLOOKUP('PAA CONSOLIDADO'!L321,LISTAS!$D$4:$E$15,2,0)</f>
        <v>#N/A</v>
      </c>
      <c r="E318" s="217" t="e">
        <f>+VLOOKUP('PAA CONSOLIDADO'!M321,LISTAS!$D$4:$E$15,2,0)</f>
        <v>#N/A</v>
      </c>
      <c r="F318" s="217">
        <f>+'PAA CONSOLIDADO'!O321</f>
        <v>0</v>
      </c>
      <c r="G318" s="217">
        <f t="shared" si="12"/>
        <v>1</v>
      </c>
      <c r="H318" s="217" t="e">
        <f>+VLOOKUP('PAA CONSOLIDADO'!P321,LISTAS!$B$4:$C$17,2,0)</f>
        <v>#N/A</v>
      </c>
      <c r="I318" s="217" t="e">
        <f>+VLOOKUP('PAA CONSOLIDADO'!Q321,LISTAS!$B$22:$C$25,2,0)</f>
        <v>#N/A</v>
      </c>
      <c r="J318" s="219">
        <f>'PAA CONSOLIDADO'!R321</f>
        <v>0</v>
      </c>
      <c r="K318" s="219">
        <f>+'PAA CONSOLIDADO'!S321</f>
        <v>0</v>
      </c>
      <c r="L318" s="217" t="e">
        <f>+VLOOKUP('PAA CONSOLIDADO'!T321,LISTAS!$B$29:$C$31,2,0)</f>
        <v>#N/A</v>
      </c>
      <c r="M318" s="217" t="e">
        <f>+VLOOKUP('PAA CONSOLIDADO'!U321,LISTAS!$B$36:$C$39,2,0)</f>
        <v>#N/A</v>
      </c>
      <c r="N318" s="217" t="str">
        <f t="shared" si="13"/>
        <v>Unidad de Contratación (1)</v>
      </c>
      <c r="O318" s="217" t="str">
        <f t="shared" si="14"/>
        <v>CO-DC-11001</v>
      </c>
      <c r="P318" s="217">
        <f>+'PAA CONSOLIDADO'!V321</f>
        <v>0</v>
      </c>
      <c r="Q318" s="217">
        <f>+'PAA CONSOLIDADO'!X321</f>
        <v>0</v>
      </c>
      <c r="R318" s="217">
        <f>+'PAA CONSOLIDADO'!Y321</f>
        <v>0</v>
      </c>
    </row>
    <row r="319" spans="1:18" s="217" customFormat="1" x14ac:dyDescent="0.25">
      <c r="A319" s="211">
        <f>+'PAA CONSOLIDADO'!C322</f>
        <v>0</v>
      </c>
      <c r="B319" s="211">
        <f>+'PAA CONSOLIDADO'!I322</f>
        <v>0</v>
      </c>
      <c r="C319" s="217" t="str">
        <f>+CONCATENATE('PAA CONSOLIDADO'!A322,"-",'PAA CONSOLIDADO'!D322,"-",'PAA CONSOLIDADO'!K322)</f>
        <v>--</v>
      </c>
      <c r="D319" s="217" t="e">
        <f>+VLOOKUP('PAA CONSOLIDADO'!L322,LISTAS!$D$4:$E$15,2,0)</f>
        <v>#N/A</v>
      </c>
      <c r="E319" s="217" t="e">
        <f>+VLOOKUP('PAA CONSOLIDADO'!M322,LISTAS!$D$4:$E$15,2,0)</f>
        <v>#N/A</v>
      </c>
      <c r="F319" s="217">
        <f>+'PAA CONSOLIDADO'!O322</f>
        <v>0</v>
      </c>
      <c r="G319" s="217">
        <f t="shared" si="12"/>
        <v>1</v>
      </c>
      <c r="H319" s="217" t="e">
        <f>+VLOOKUP('PAA CONSOLIDADO'!P322,LISTAS!$B$4:$C$17,2,0)</f>
        <v>#N/A</v>
      </c>
      <c r="I319" s="217" t="e">
        <f>+VLOOKUP('PAA CONSOLIDADO'!Q322,LISTAS!$B$22:$C$25,2,0)</f>
        <v>#N/A</v>
      </c>
      <c r="J319" s="219">
        <f>'PAA CONSOLIDADO'!R322</f>
        <v>0</v>
      </c>
      <c r="K319" s="219">
        <f>+'PAA CONSOLIDADO'!S322</f>
        <v>0</v>
      </c>
      <c r="L319" s="217" t="e">
        <f>+VLOOKUP('PAA CONSOLIDADO'!T322,LISTAS!$B$29:$C$31,2,0)</f>
        <v>#N/A</v>
      </c>
      <c r="M319" s="217" t="e">
        <f>+VLOOKUP('PAA CONSOLIDADO'!U322,LISTAS!$B$36:$C$39,2,0)</f>
        <v>#N/A</v>
      </c>
      <c r="N319" s="217" t="str">
        <f t="shared" si="13"/>
        <v>Unidad de Contratación (1)</v>
      </c>
      <c r="O319" s="217" t="str">
        <f t="shared" si="14"/>
        <v>CO-DC-11001</v>
      </c>
      <c r="P319" s="217">
        <f>+'PAA CONSOLIDADO'!V322</f>
        <v>0</v>
      </c>
      <c r="Q319" s="217">
        <f>+'PAA CONSOLIDADO'!X322</f>
        <v>0</v>
      </c>
      <c r="R319" s="217">
        <f>+'PAA CONSOLIDADO'!Y322</f>
        <v>0</v>
      </c>
    </row>
    <row r="320" spans="1:18" s="217" customFormat="1" x14ac:dyDescent="0.25">
      <c r="A320" s="211">
        <f>+'PAA CONSOLIDADO'!C323</f>
        <v>0</v>
      </c>
      <c r="B320" s="211">
        <f>+'PAA CONSOLIDADO'!I323</f>
        <v>0</v>
      </c>
      <c r="C320" s="217" t="str">
        <f>+CONCATENATE('PAA CONSOLIDADO'!A323,"-",'PAA CONSOLIDADO'!D323,"-",'PAA CONSOLIDADO'!K323)</f>
        <v>--</v>
      </c>
      <c r="D320" s="217" t="e">
        <f>+VLOOKUP('PAA CONSOLIDADO'!L323,LISTAS!$D$4:$E$15,2,0)</f>
        <v>#N/A</v>
      </c>
      <c r="E320" s="217" t="e">
        <f>+VLOOKUP('PAA CONSOLIDADO'!M323,LISTAS!$D$4:$E$15,2,0)</f>
        <v>#N/A</v>
      </c>
      <c r="F320" s="217">
        <f>+'PAA CONSOLIDADO'!O323</f>
        <v>0</v>
      </c>
      <c r="G320" s="217">
        <f t="shared" si="12"/>
        <v>1</v>
      </c>
      <c r="H320" s="217" t="e">
        <f>+VLOOKUP('PAA CONSOLIDADO'!P323,LISTAS!$B$4:$C$17,2,0)</f>
        <v>#N/A</v>
      </c>
      <c r="I320" s="217" t="e">
        <f>+VLOOKUP('PAA CONSOLIDADO'!Q323,LISTAS!$B$22:$C$25,2,0)</f>
        <v>#N/A</v>
      </c>
      <c r="J320" s="219">
        <f>'PAA CONSOLIDADO'!R323</f>
        <v>0</v>
      </c>
      <c r="K320" s="219">
        <f>+'PAA CONSOLIDADO'!S323</f>
        <v>0</v>
      </c>
      <c r="L320" s="217" t="e">
        <f>+VLOOKUP('PAA CONSOLIDADO'!T323,LISTAS!$B$29:$C$31,2,0)</f>
        <v>#N/A</v>
      </c>
      <c r="M320" s="217" t="e">
        <f>+VLOOKUP('PAA CONSOLIDADO'!U323,LISTAS!$B$36:$C$39,2,0)</f>
        <v>#N/A</v>
      </c>
      <c r="N320" s="217" t="str">
        <f t="shared" si="13"/>
        <v>Unidad de Contratación (1)</v>
      </c>
      <c r="O320" s="217" t="str">
        <f t="shared" si="14"/>
        <v>CO-DC-11001</v>
      </c>
      <c r="P320" s="217">
        <f>+'PAA CONSOLIDADO'!V323</f>
        <v>0</v>
      </c>
      <c r="Q320" s="217">
        <f>+'PAA CONSOLIDADO'!X323</f>
        <v>0</v>
      </c>
      <c r="R320" s="217">
        <f>+'PAA CONSOLIDADO'!Y323</f>
        <v>0</v>
      </c>
    </row>
    <row r="321" spans="1:18" s="217" customFormat="1" x14ac:dyDescent="0.25">
      <c r="A321" s="211">
        <f>+'PAA CONSOLIDADO'!C324</f>
        <v>0</v>
      </c>
      <c r="B321" s="211">
        <f>+'PAA CONSOLIDADO'!I324</f>
        <v>0</v>
      </c>
      <c r="C321" s="217" t="str">
        <f>+CONCATENATE('PAA CONSOLIDADO'!A324,"-",'PAA CONSOLIDADO'!D324,"-",'PAA CONSOLIDADO'!K324)</f>
        <v>--</v>
      </c>
      <c r="D321" s="217" t="e">
        <f>+VLOOKUP('PAA CONSOLIDADO'!L324,LISTAS!$D$4:$E$15,2,0)</f>
        <v>#N/A</v>
      </c>
      <c r="E321" s="217" t="e">
        <f>+VLOOKUP('PAA CONSOLIDADO'!M324,LISTAS!$D$4:$E$15,2,0)</f>
        <v>#N/A</v>
      </c>
      <c r="F321" s="217">
        <f>+'PAA CONSOLIDADO'!O324</f>
        <v>0</v>
      </c>
      <c r="G321" s="217">
        <f t="shared" si="12"/>
        <v>1</v>
      </c>
      <c r="H321" s="217" t="e">
        <f>+VLOOKUP('PAA CONSOLIDADO'!P324,LISTAS!$B$4:$C$17,2,0)</f>
        <v>#N/A</v>
      </c>
      <c r="I321" s="217" t="e">
        <f>+VLOOKUP('PAA CONSOLIDADO'!Q324,LISTAS!$B$22:$C$25,2,0)</f>
        <v>#N/A</v>
      </c>
      <c r="J321" s="219">
        <f>'PAA CONSOLIDADO'!R324</f>
        <v>0</v>
      </c>
      <c r="K321" s="219">
        <f>+'PAA CONSOLIDADO'!S324</f>
        <v>0</v>
      </c>
      <c r="L321" s="217" t="e">
        <f>+VLOOKUP('PAA CONSOLIDADO'!T324,LISTAS!$B$29:$C$31,2,0)</f>
        <v>#N/A</v>
      </c>
      <c r="M321" s="217" t="e">
        <f>+VLOOKUP('PAA CONSOLIDADO'!U324,LISTAS!$B$36:$C$39,2,0)</f>
        <v>#N/A</v>
      </c>
      <c r="N321" s="217" t="str">
        <f t="shared" si="13"/>
        <v>Unidad de Contratación (1)</v>
      </c>
      <c r="O321" s="217" t="str">
        <f t="shared" si="14"/>
        <v>CO-DC-11001</v>
      </c>
      <c r="P321" s="217">
        <f>+'PAA CONSOLIDADO'!V324</f>
        <v>0</v>
      </c>
      <c r="Q321" s="217">
        <f>+'PAA CONSOLIDADO'!X324</f>
        <v>0</v>
      </c>
      <c r="R321" s="217">
        <f>+'PAA CONSOLIDADO'!Y324</f>
        <v>0</v>
      </c>
    </row>
    <row r="322" spans="1:18" s="217" customFormat="1" x14ac:dyDescent="0.25">
      <c r="A322" s="211">
        <f>+'PAA CONSOLIDADO'!C325</f>
        <v>0</v>
      </c>
      <c r="B322" s="211">
        <f>+'PAA CONSOLIDADO'!I325</f>
        <v>0</v>
      </c>
      <c r="C322" s="217" t="str">
        <f>+CONCATENATE('PAA CONSOLIDADO'!A325,"-",'PAA CONSOLIDADO'!D325,"-",'PAA CONSOLIDADO'!K325)</f>
        <v>--</v>
      </c>
      <c r="D322" s="217" t="e">
        <f>+VLOOKUP('PAA CONSOLIDADO'!L325,LISTAS!$D$4:$E$15,2,0)</f>
        <v>#N/A</v>
      </c>
      <c r="E322" s="217" t="e">
        <f>+VLOOKUP('PAA CONSOLIDADO'!M325,LISTAS!$D$4:$E$15,2,0)</f>
        <v>#N/A</v>
      </c>
      <c r="F322" s="217">
        <f>+'PAA CONSOLIDADO'!O325</f>
        <v>0</v>
      </c>
      <c r="G322" s="217">
        <f t="shared" si="12"/>
        <v>1</v>
      </c>
      <c r="H322" s="217" t="e">
        <f>+VLOOKUP('PAA CONSOLIDADO'!P325,LISTAS!$B$4:$C$17,2,0)</f>
        <v>#N/A</v>
      </c>
      <c r="I322" s="217" t="e">
        <f>+VLOOKUP('PAA CONSOLIDADO'!Q325,LISTAS!$B$22:$C$25,2,0)</f>
        <v>#N/A</v>
      </c>
      <c r="J322" s="219">
        <f>'PAA CONSOLIDADO'!R325</f>
        <v>0</v>
      </c>
      <c r="K322" s="219">
        <f>+'PAA CONSOLIDADO'!S325</f>
        <v>0</v>
      </c>
      <c r="L322" s="217" t="e">
        <f>+VLOOKUP('PAA CONSOLIDADO'!T325,LISTAS!$B$29:$C$31,2,0)</f>
        <v>#N/A</v>
      </c>
      <c r="M322" s="217" t="e">
        <f>+VLOOKUP('PAA CONSOLIDADO'!U325,LISTAS!$B$36:$C$39,2,0)</f>
        <v>#N/A</v>
      </c>
      <c r="N322" s="217" t="str">
        <f t="shared" si="13"/>
        <v>Unidad de Contratación (1)</v>
      </c>
      <c r="O322" s="217" t="str">
        <f t="shared" si="14"/>
        <v>CO-DC-11001</v>
      </c>
      <c r="P322" s="217">
        <f>+'PAA CONSOLIDADO'!V325</f>
        <v>0</v>
      </c>
      <c r="Q322" s="217">
        <f>+'PAA CONSOLIDADO'!X325</f>
        <v>0</v>
      </c>
      <c r="R322" s="217">
        <f>+'PAA CONSOLIDADO'!Y325</f>
        <v>0</v>
      </c>
    </row>
    <row r="323" spans="1:18" s="217" customFormat="1" x14ac:dyDescent="0.25">
      <c r="A323" s="211">
        <f>+'PAA CONSOLIDADO'!C326</f>
        <v>0</v>
      </c>
      <c r="B323" s="211">
        <f>+'PAA CONSOLIDADO'!I326</f>
        <v>0</v>
      </c>
      <c r="C323" s="217" t="str">
        <f>+CONCATENATE('PAA CONSOLIDADO'!A326,"-",'PAA CONSOLIDADO'!D326,"-",'PAA CONSOLIDADO'!K326)</f>
        <v>--</v>
      </c>
      <c r="D323" s="217" t="e">
        <f>+VLOOKUP('PAA CONSOLIDADO'!L326,LISTAS!$D$4:$E$15,2,0)</f>
        <v>#N/A</v>
      </c>
      <c r="E323" s="217" t="e">
        <f>+VLOOKUP('PAA CONSOLIDADO'!M326,LISTAS!$D$4:$E$15,2,0)</f>
        <v>#N/A</v>
      </c>
      <c r="F323" s="217">
        <f>+'PAA CONSOLIDADO'!O326</f>
        <v>0</v>
      </c>
      <c r="G323" s="217">
        <f t="shared" si="12"/>
        <v>1</v>
      </c>
      <c r="H323" s="217" t="e">
        <f>+VLOOKUP('PAA CONSOLIDADO'!P326,LISTAS!$B$4:$C$17,2,0)</f>
        <v>#N/A</v>
      </c>
      <c r="I323" s="217" t="e">
        <f>+VLOOKUP('PAA CONSOLIDADO'!Q326,LISTAS!$B$22:$C$25,2,0)</f>
        <v>#N/A</v>
      </c>
      <c r="J323" s="219">
        <f>'PAA CONSOLIDADO'!R326</f>
        <v>0</v>
      </c>
      <c r="K323" s="219">
        <f>+'PAA CONSOLIDADO'!S326</f>
        <v>0</v>
      </c>
      <c r="L323" s="217" t="e">
        <f>+VLOOKUP('PAA CONSOLIDADO'!T326,LISTAS!$B$29:$C$31,2,0)</f>
        <v>#N/A</v>
      </c>
      <c r="M323" s="217" t="e">
        <f>+VLOOKUP('PAA CONSOLIDADO'!U326,LISTAS!$B$36:$C$39,2,0)</f>
        <v>#N/A</v>
      </c>
      <c r="N323" s="217" t="str">
        <f t="shared" si="13"/>
        <v>Unidad de Contratación (1)</v>
      </c>
      <c r="O323" s="217" t="str">
        <f t="shared" si="14"/>
        <v>CO-DC-11001</v>
      </c>
      <c r="P323" s="217">
        <f>+'PAA CONSOLIDADO'!V326</f>
        <v>0</v>
      </c>
      <c r="Q323" s="217">
        <f>+'PAA CONSOLIDADO'!X326</f>
        <v>0</v>
      </c>
      <c r="R323" s="217">
        <f>+'PAA CONSOLIDADO'!Y326</f>
        <v>0</v>
      </c>
    </row>
    <row r="324" spans="1:18" s="217" customFormat="1" x14ac:dyDescent="0.25">
      <c r="A324" s="211">
        <f>+'PAA CONSOLIDADO'!C327</f>
        <v>0</v>
      </c>
      <c r="B324" s="211">
        <f>+'PAA CONSOLIDADO'!I327</f>
        <v>0</v>
      </c>
      <c r="C324" s="217" t="str">
        <f>+CONCATENATE('PAA CONSOLIDADO'!A327,"-",'PAA CONSOLIDADO'!D327,"-",'PAA CONSOLIDADO'!K327)</f>
        <v>--</v>
      </c>
      <c r="D324" s="217" t="e">
        <f>+VLOOKUP('PAA CONSOLIDADO'!L327,LISTAS!$D$4:$E$15,2,0)</f>
        <v>#N/A</v>
      </c>
      <c r="E324" s="217" t="e">
        <f>+VLOOKUP('PAA CONSOLIDADO'!M327,LISTAS!$D$4:$E$15,2,0)</f>
        <v>#N/A</v>
      </c>
      <c r="F324" s="217">
        <f>+'PAA CONSOLIDADO'!O327</f>
        <v>0</v>
      </c>
      <c r="G324" s="217">
        <f t="shared" si="12"/>
        <v>1</v>
      </c>
      <c r="H324" s="217" t="e">
        <f>+VLOOKUP('PAA CONSOLIDADO'!P327,LISTAS!$B$4:$C$17,2,0)</f>
        <v>#N/A</v>
      </c>
      <c r="I324" s="217" t="e">
        <f>+VLOOKUP('PAA CONSOLIDADO'!Q327,LISTAS!$B$22:$C$25,2,0)</f>
        <v>#N/A</v>
      </c>
      <c r="J324" s="219">
        <f>'PAA CONSOLIDADO'!R327</f>
        <v>0</v>
      </c>
      <c r="K324" s="219">
        <f>+'PAA CONSOLIDADO'!S327</f>
        <v>0</v>
      </c>
      <c r="L324" s="217" t="e">
        <f>+VLOOKUP('PAA CONSOLIDADO'!T327,LISTAS!$B$29:$C$31,2,0)</f>
        <v>#N/A</v>
      </c>
      <c r="M324" s="217" t="e">
        <f>+VLOOKUP('PAA CONSOLIDADO'!U327,LISTAS!$B$36:$C$39,2,0)</f>
        <v>#N/A</v>
      </c>
      <c r="N324" s="217" t="str">
        <f t="shared" si="13"/>
        <v>Unidad de Contratación (1)</v>
      </c>
      <c r="O324" s="217" t="str">
        <f t="shared" si="14"/>
        <v>CO-DC-11001</v>
      </c>
      <c r="P324" s="217">
        <f>+'PAA CONSOLIDADO'!V327</f>
        <v>0</v>
      </c>
      <c r="Q324" s="217">
        <f>+'PAA CONSOLIDADO'!X327</f>
        <v>0</v>
      </c>
      <c r="R324" s="217">
        <f>+'PAA CONSOLIDADO'!Y327</f>
        <v>0</v>
      </c>
    </row>
    <row r="325" spans="1:18" s="217" customFormat="1" x14ac:dyDescent="0.25">
      <c r="A325" s="211">
        <f>+'PAA CONSOLIDADO'!C328</f>
        <v>0</v>
      </c>
      <c r="B325" s="211">
        <f>+'PAA CONSOLIDADO'!I328</f>
        <v>0</v>
      </c>
      <c r="C325" s="217" t="str">
        <f>+CONCATENATE('PAA CONSOLIDADO'!A328,"-",'PAA CONSOLIDADO'!D328,"-",'PAA CONSOLIDADO'!K328)</f>
        <v>--</v>
      </c>
      <c r="D325" s="217" t="e">
        <f>+VLOOKUP('PAA CONSOLIDADO'!L328,LISTAS!$D$4:$E$15,2,0)</f>
        <v>#N/A</v>
      </c>
      <c r="E325" s="217" t="e">
        <f>+VLOOKUP('PAA CONSOLIDADO'!M328,LISTAS!$D$4:$E$15,2,0)</f>
        <v>#N/A</v>
      </c>
      <c r="F325" s="217">
        <f>+'PAA CONSOLIDADO'!O328</f>
        <v>0</v>
      </c>
      <c r="G325" s="217">
        <f t="shared" ref="G325:G388" si="15">+IF(ISBLANK(B325),"",1)</f>
        <v>1</v>
      </c>
      <c r="H325" s="217" t="e">
        <f>+VLOOKUP('PAA CONSOLIDADO'!P328,LISTAS!$B$4:$C$17,2,0)</f>
        <v>#N/A</v>
      </c>
      <c r="I325" s="217" t="e">
        <f>+VLOOKUP('PAA CONSOLIDADO'!Q328,LISTAS!$B$22:$C$25,2,0)</f>
        <v>#N/A</v>
      </c>
      <c r="J325" s="219">
        <f>'PAA CONSOLIDADO'!R328</f>
        <v>0</v>
      </c>
      <c r="K325" s="219">
        <f>+'PAA CONSOLIDADO'!S328</f>
        <v>0</v>
      </c>
      <c r="L325" s="217" t="e">
        <f>+VLOOKUP('PAA CONSOLIDADO'!T328,LISTAS!$B$29:$C$31,2,0)</f>
        <v>#N/A</v>
      </c>
      <c r="M325" s="217" t="e">
        <f>+VLOOKUP('PAA CONSOLIDADO'!U328,LISTAS!$B$36:$C$39,2,0)</f>
        <v>#N/A</v>
      </c>
      <c r="N325" s="217" t="str">
        <f t="shared" ref="N325:N388" si="16">+IF(ISBLANK(B325),"","Unidad de Contratación (1)")</f>
        <v>Unidad de Contratación (1)</v>
      </c>
      <c r="O325" s="217" t="str">
        <f t="shared" ref="O325:O388" si="17">+IF(ISBLANK(B325),"","CO-DC-11001")</f>
        <v>CO-DC-11001</v>
      </c>
      <c r="P325" s="217">
        <f>+'PAA CONSOLIDADO'!V328</f>
        <v>0</v>
      </c>
      <c r="Q325" s="217">
        <f>+'PAA CONSOLIDADO'!X328</f>
        <v>0</v>
      </c>
      <c r="R325" s="217">
        <f>+'PAA CONSOLIDADO'!Y328</f>
        <v>0</v>
      </c>
    </row>
    <row r="326" spans="1:18" s="217" customFormat="1" x14ac:dyDescent="0.25">
      <c r="A326" s="211">
        <f>+'PAA CONSOLIDADO'!C329</f>
        <v>0</v>
      </c>
      <c r="B326" s="211">
        <f>+'PAA CONSOLIDADO'!I329</f>
        <v>0</v>
      </c>
      <c r="C326" s="217" t="str">
        <f>+CONCATENATE('PAA CONSOLIDADO'!A329,"-",'PAA CONSOLIDADO'!D329,"-",'PAA CONSOLIDADO'!K329)</f>
        <v>--</v>
      </c>
      <c r="D326" s="217" t="e">
        <f>+VLOOKUP('PAA CONSOLIDADO'!L329,LISTAS!$D$4:$E$15,2,0)</f>
        <v>#N/A</v>
      </c>
      <c r="E326" s="217" t="e">
        <f>+VLOOKUP('PAA CONSOLIDADO'!M329,LISTAS!$D$4:$E$15,2,0)</f>
        <v>#N/A</v>
      </c>
      <c r="F326" s="217">
        <f>+'PAA CONSOLIDADO'!O329</f>
        <v>0</v>
      </c>
      <c r="G326" s="217">
        <f t="shared" si="15"/>
        <v>1</v>
      </c>
      <c r="H326" s="217" t="e">
        <f>+VLOOKUP('PAA CONSOLIDADO'!P329,LISTAS!$B$4:$C$17,2,0)</f>
        <v>#N/A</v>
      </c>
      <c r="I326" s="217" t="e">
        <f>+VLOOKUP('PAA CONSOLIDADO'!Q329,LISTAS!$B$22:$C$25,2,0)</f>
        <v>#N/A</v>
      </c>
      <c r="J326" s="219">
        <f>'PAA CONSOLIDADO'!R329</f>
        <v>0</v>
      </c>
      <c r="K326" s="219">
        <f>+'PAA CONSOLIDADO'!S329</f>
        <v>0</v>
      </c>
      <c r="L326" s="217" t="e">
        <f>+VLOOKUP('PAA CONSOLIDADO'!T329,LISTAS!$B$29:$C$31,2,0)</f>
        <v>#N/A</v>
      </c>
      <c r="M326" s="217" t="e">
        <f>+VLOOKUP('PAA CONSOLIDADO'!U329,LISTAS!$B$36:$C$39,2,0)</f>
        <v>#N/A</v>
      </c>
      <c r="N326" s="217" t="str">
        <f t="shared" si="16"/>
        <v>Unidad de Contratación (1)</v>
      </c>
      <c r="O326" s="217" t="str">
        <f t="shared" si="17"/>
        <v>CO-DC-11001</v>
      </c>
      <c r="P326" s="217">
        <f>+'PAA CONSOLIDADO'!V329</f>
        <v>0</v>
      </c>
      <c r="Q326" s="217">
        <f>+'PAA CONSOLIDADO'!X329</f>
        <v>0</v>
      </c>
      <c r="R326" s="217">
        <f>+'PAA CONSOLIDADO'!Y329</f>
        <v>0</v>
      </c>
    </row>
    <row r="327" spans="1:18" s="217" customFormat="1" x14ac:dyDescent="0.25">
      <c r="A327" s="211">
        <f>+'PAA CONSOLIDADO'!C330</f>
        <v>0</v>
      </c>
      <c r="B327" s="211">
        <f>+'PAA CONSOLIDADO'!I330</f>
        <v>0</v>
      </c>
      <c r="C327" s="217" t="str">
        <f>+CONCATENATE('PAA CONSOLIDADO'!A330,"-",'PAA CONSOLIDADO'!D330,"-",'PAA CONSOLIDADO'!K330)</f>
        <v>--</v>
      </c>
      <c r="D327" s="217" t="e">
        <f>+VLOOKUP('PAA CONSOLIDADO'!L330,LISTAS!$D$4:$E$15,2,0)</f>
        <v>#N/A</v>
      </c>
      <c r="E327" s="217" t="e">
        <f>+VLOOKUP('PAA CONSOLIDADO'!M330,LISTAS!$D$4:$E$15,2,0)</f>
        <v>#N/A</v>
      </c>
      <c r="F327" s="217">
        <f>+'PAA CONSOLIDADO'!O330</f>
        <v>0</v>
      </c>
      <c r="G327" s="217">
        <f t="shared" si="15"/>
        <v>1</v>
      </c>
      <c r="H327" s="217" t="e">
        <f>+VLOOKUP('PAA CONSOLIDADO'!P330,LISTAS!$B$4:$C$17,2,0)</f>
        <v>#N/A</v>
      </c>
      <c r="I327" s="217" t="e">
        <f>+VLOOKUP('PAA CONSOLIDADO'!Q330,LISTAS!$B$22:$C$25,2,0)</f>
        <v>#N/A</v>
      </c>
      <c r="J327" s="219">
        <f>'PAA CONSOLIDADO'!R330</f>
        <v>0</v>
      </c>
      <c r="K327" s="219">
        <f>+'PAA CONSOLIDADO'!S330</f>
        <v>0</v>
      </c>
      <c r="L327" s="217" t="e">
        <f>+VLOOKUP('PAA CONSOLIDADO'!T330,LISTAS!$B$29:$C$31,2,0)</f>
        <v>#N/A</v>
      </c>
      <c r="M327" s="217" t="e">
        <f>+VLOOKUP('PAA CONSOLIDADO'!U330,LISTAS!$B$36:$C$39,2,0)</f>
        <v>#N/A</v>
      </c>
      <c r="N327" s="217" t="str">
        <f t="shared" si="16"/>
        <v>Unidad de Contratación (1)</v>
      </c>
      <c r="O327" s="217" t="str">
        <f t="shared" si="17"/>
        <v>CO-DC-11001</v>
      </c>
      <c r="P327" s="217">
        <f>+'PAA CONSOLIDADO'!V330</f>
        <v>0</v>
      </c>
      <c r="Q327" s="217">
        <f>+'PAA CONSOLIDADO'!X330</f>
        <v>0</v>
      </c>
      <c r="R327" s="217">
        <f>+'PAA CONSOLIDADO'!Y330</f>
        <v>0</v>
      </c>
    </row>
    <row r="328" spans="1:18" s="217" customFormat="1" x14ac:dyDescent="0.25">
      <c r="A328" s="211">
        <f>+'PAA CONSOLIDADO'!C331</f>
        <v>0</v>
      </c>
      <c r="B328" s="211">
        <f>+'PAA CONSOLIDADO'!I331</f>
        <v>0</v>
      </c>
      <c r="C328" s="217" t="str">
        <f>+CONCATENATE('PAA CONSOLIDADO'!A331,"-",'PAA CONSOLIDADO'!D331,"-",'PAA CONSOLIDADO'!K331)</f>
        <v>--</v>
      </c>
      <c r="D328" s="217" t="e">
        <f>+VLOOKUP('PAA CONSOLIDADO'!L331,LISTAS!$D$4:$E$15,2,0)</f>
        <v>#N/A</v>
      </c>
      <c r="E328" s="217" t="e">
        <f>+VLOOKUP('PAA CONSOLIDADO'!M331,LISTAS!$D$4:$E$15,2,0)</f>
        <v>#N/A</v>
      </c>
      <c r="F328" s="217">
        <f>+'PAA CONSOLIDADO'!O331</f>
        <v>0</v>
      </c>
      <c r="G328" s="217">
        <f t="shared" si="15"/>
        <v>1</v>
      </c>
      <c r="H328" s="217" t="e">
        <f>+VLOOKUP('PAA CONSOLIDADO'!P331,LISTAS!$B$4:$C$17,2,0)</f>
        <v>#N/A</v>
      </c>
      <c r="I328" s="217" t="e">
        <f>+VLOOKUP('PAA CONSOLIDADO'!Q331,LISTAS!$B$22:$C$25,2,0)</f>
        <v>#N/A</v>
      </c>
      <c r="J328" s="219">
        <f>'PAA CONSOLIDADO'!R331</f>
        <v>0</v>
      </c>
      <c r="K328" s="219">
        <f>+'PAA CONSOLIDADO'!S331</f>
        <v>0</v>
      </c>
      <c r="L328" s="217" t="e">
        <f>+VLOOKUP('PAA CONSOLIDADO'!T331,LISTAS!$B$29:$C$31,2,0)</f>
        <v>#N/A</v>
      </c>
      <c r="M328" s="217" t="e">
        <f>+VLOOKUP('PAA CONSOLIDADO'!U331,LISTAS!$B$36:$C$39,2,0)</f>
        <v>#N/A</v>
      </c>
      <c r="N328" s="217" t="str">
        <f t="shared" si="16"/>
        <v>Unidad de Contratación (1)</v>
      </c>
      <c r="O328" s="217" t="str">
        <f t="shared" si="17"/>
        <v>CO-DC-11001</v>
      </c>
      <c r="P328" s="217">
        <f>+'PAA CONSOLIDADO'!V331</f>
        <v>0</v>
      </c>
      <c r="Q328" s="217">
        <f>+'PAA CONSOLIDADO'!X331</f>
        <v>0</v>
      </c>
      <c r="R328" s="217">
        <f>+'PAA CONSOLIDADO'!Y331</f>
        <v>0</v>
      </c>
    </row>
    <row r="329" spans="1:18" s="217" customFormat="1" x14ac:dyDescent="0.25">
      <c r="A329" s="211">
        <f>+'PAA CONSOLIDADO'!C332</f>
        <v>0</v>
      </c>
      <c r="B329" s="211">
        <f>+'PAA CONSOLIDADO'!I332</f>
        <v>0</v>
      </c>
      <c r="C329" s="217" t="str">
        <f>+CONCATENATE('PAA CONSOLIDADO'!A332,"-",'PAA CONSOLIDADO'!D332,"-",'PAA CONSOLIDADO'!K332)</f>
        <v>--</v>
      </c>
      <c r="D329" s="217" t="e">
        <f>+VLOOKUP('PAA CONSOLIDADO'!L332,LISTAS!$D$4:$E$15,2,0)</f>
        <v>#N/A</v>
      </c>
      <c r="E329" s="217" t="e">
        <f>+VLOOKUP('PAA CONSOLIDADO'!M332,LISTAS!$D$4:$E$15,2,0)</f>
        <v>#N/A</v>
      </c>
      <c r="F329" s="217">
        <f>+'PAA CONSOLIDADO'!O332</f>
        <v>0</v>
      </c>
      <c r="G329" s="217">
        <f t="shared" si="15"/>
        <v>1</v>
      </c>
      <c r="H329" s="217" t="e">
        <f>+VLOOKUP('PAA CONSOLIDADO'!P332,LISTAS!$B$4:$C$17,2,0)</f>
        <v>#N/A</v>
      </c>
      <c r="I329" s="217" t="e">
        <f>+VLOOKUP('PAA CONSOLIDADO'!Q332,LISTAS!$B$22:$C$25,2,0)</f>
        <v>#N/A</v>
      </c>
      <c r="J329" s="219">
        <f>'PAA CONSOLIDADO'!R332</f>
        <v>0</v>
      </c>
      <c r="K329" s="219">
        <f>+'PAA CONSOLIDADO'!S332</f>
        <v>0</v>
      </c>
      <c r="L329" s="217" t="e">
        <f>+VLOOKUP('PAA CONSOLIDADO'!T332,LISTAS!$B$29:$C$31,2,0)</f>
        <v>#N/A</v>
      </c>
      <c r="M329" s="217" t="e">
        <f>+VLOOKUP('PAA CONSOLIDADO'!U332,LISTAS!$B$36:$C$39,2,0)</f>
        <v>#N/A</v>
      </c>
      <c r="N329" s="217" t="str">
        <f t="shared" si="16"/>
        <v>Unidad de Contratación (1)</v>
      </c>
      <c r="O329" s="217" t="str">
        <f t="shared" si="17"/>
        <v>CO-DC-11001</v>
      </c>
      <c r="P329" s="217">
        <f>+'PAA CONSOLIDADO'!V332</f>
        <v>0</v>
      </c>
      <c r="Q329" s="217">
        <f>+'PAA CONSOLIDADO'!X332</f>
        <v>0</v>
      </c>
      <c r="R329" s="217">
        <f>+'PAA CONSOLIDADO'!Y332</f>
        <v>0</v>
      </c>
    </row>
    <row r="330" spans="1:18" s="217" customFormat="1" x14ac:dyDescent="0.25">
      <c r="A330" s="211">
        <f>+'PAA CONSOLIDADO'!C333</f>
        <v>0</v>
      </c>
      <c r="B330" s="211">
        <f>+'PAA CONSOLIDADO'!I333</f>
        <v>0</v>
      </c>
      <c r="C330" s="217" t="str">
        <f>+CONCATENATE('PAA CONSOLIDADO'!A333,"-",'PAA CONSOLIDADO'!D333,"-",'PAA CONSOLIDADO'!K333)</f>
        <v>--</v>
      </c>
      <c r="D330" s="217" t="e">
        <f>+VLOOKUP('PAA CONSOLIDADO'!L333,LISTAS!$D$4:$E$15,2,0)</f>
        <v>#N/A</v>
      </c>
      <c r="E330" s="217" t="e">
        <f>+VLOOKUP('PAA CONSOLIDADO'!M333,LISTAS!$D$4:$E$15,2,0)</f>
        <v>#N/A</v>
      </c>
      <c r="F330" s="217">
        <f>+'PAA CONSOLIDADO'!O333</f>
        <v>0</v>
      </c>
      <c r="G330" s="217">
        <f t="shared" si="15"/>
        <v>1</v>
      </c>
      <c r="H330" s="217" t="e">
        <f>+VLOOKUP('PAA CONSOLIDADO'!P333,LISTAS!$B$4:$C$17,2,0)</f>
        <v>#N/A</v>
      </c>
      <c r="I330" s="217" t="e">
        <f>+VLOOKUP('PAA CONSOLIDADO'!Q333,LISTAS!$B$22:$C$25,2,0)</f>
        <v>#N/A</v>
      </c>
      <c r="J330" s="219">
        <f>'PAA CONSOLIDADO'!R333</f>
        <v>0</v>
      </c>
      <c r="K330" s="219">
        <f>+'PAA CONSOLIDADO'!S333</f>
        <v>0</v>
      </c>
      <c r="L330" s="217" t="e">
        <f>+VLOOKUP('PAA CONSOLIDADO'!T333,LISTAS!$B$29:$C$31,2,0)</f>
        <v>#N/A</v>
      </c>
      <c r="M330" s="217" t="e">
        <f>+VLOOKUP('PAA CONSOLIDADO'!U333,LISTAS!$B$36:$C$39,2,0)</f>
        <v>#N/A</v>
      </c>
      <c r="N330" s="217" t="str">
        <f t="shared" si="16"/>
        <v>Unidad de Contratación (1)</v>
      </c>
      <c r="O330" s="217" t="str">
        <f t="shared" si="17"/>
        <v>CO-DC-11001</v>
      </c>
      <c r="P330" s="217">
        <f>+'PAA CONSOLIDADO'!V333</f>
        <v>0</v>
      </c>
      <c r="Q330" s="217">
        <f>+'PAA CONSOLIDADO'!X333</f>
        <v>0</v>
      </c>
      <c r="R330" s="217">
        <f>+'PAA CONSOLIDADO'!Y333</f>
        <v>0</v>
      </c>
    </row>
    <row r="331" spans="1:18" s="217" customFormat="1" x14ac:dyDescent="0.25">
      <c r="A331" s="211">
        <f>+'PAA CONSOLIDADO'!C334</f>
        <v>0</v>
      </c>
      <c r="B331" s="211">
        <f>+'PAA CONSOLIDADO'!I334</f>
        <v>0</v>
      </c>
      <c r="C331" s="217" t="str">
        <f>+CONCATENATE('PAA CONSOLIDADO'!A334,"-",'PAA CONSOLIDADO'!D334,"-",'PAA CONSOLIDADO'!K334)</f>
        <v>--</v>
      </c>
      <c r="D331" s="217" t="e">
        <f>+VLOOKUP('PAA CONSOLIDADO'!L334,LISTAS!$D$4:$E$15,2,0)</f>
        <v>#N/A</v>
      </c>
      <c r="E331" s="217" t="e">
        <f>+VLOOKUP('PAA CONSOLIDADO'!M334,LISTAS!$D$4:$E$15,2,0)</f>
        <v>#N/A</v>
      </c>
      <c r="F331" s="217">
        <f>+'PAA CONSOLIDADO'!O334</f>
        <v>0</v>
      </c>
      <c r="G331" s="217">
        <f t="shared" si="15"/>
        <v>1</v>
      </c>
      <c r="H331" s="217" t="e">
        <f>+VLOOKUP('PAA CONSOLIDADO'!P334,LISTAS!$B$4:$C$17,2,0)</f>
        <v>#N/A</v>
      </c>
      <c r="I331" s="217" t="e">
        <f>+VLOOKUP('PAA CONSOLIDADO'!Q334,LISTAS!$B$22:$C$25,2,0)</f>
        <v>#N/A</v>
      </c>
      <c r="J331" s="219">
        <f>'PAA CONSOLIDADO'!R334</f>
        <v>0</v>
      </c>
      <c r="K331" s="219">
        <f>+'PAA CONSOLIDADO'!S334</f>
        <v>0</v>
      </c>
      <c r="L331" s="217" t="e">
        <f>+VLOOKUP('PAA CONSOLIDADO'!T334,LISTAS!$B$29:$C$31,2,0)</f>
        <v>#N/A</v>
      </c>
      <c r="M331" s="217" t="e">
        <f>+VLOOKUP('PAA CONSOLIDADO'!U334,LISTAS!$B$36:$C$39,2,0)</f>
        <v>#N/A</v>
      </c>
      <c r="N331" s="217" t="str">
        <f t="shared" si="16"/>
        <v>Unidad de Contratación (1)</v>
      </c>
      <c r="O331" s="217" t="str">
        <f t="shared" si="17"/>
        <v>CO-DC-11001</v>
      </c>
      <c r="P331" s="217">
        <f>+'PAA CONSOLIDADO'!V334</f>
        <v>0</v>
      </c>
      <c r="Q331" s="217">
        <f>+'PAA CONSOLIDADO'!X334</f>
        <v>0</v>
      </c>
      <c r="R331" s="217">
        <f>+'PAA CONSOLIDADO'!Y334</f>
        <v>0</v>
      </c>
    </row>
    <row r="332" spans="1:18" s="217" customFormat="1" x14ac:dyDescent="0.25">
      <c r="A332" s="211">
        <f>+'PAA CONSOLIDADO'!C335</f>
        <v>0</v>
      </c>
      <c r="B332" s="211">
        <f>+'PAA CONSOLIDADO'!I335</f>
        <v>0</v>
      </c>
      <c r="C332" s="217" t="str">
        <f>+CONCATENATE('PAA CONSOLIDADO'!A335,"-",'PAA CONSOLIDADO'!D335,"-",'PAA CONSOLIDADO'!K335)</f>
        <v>--</v>
      </c>
      <c r="D332" s="217" t="e">
        <f>+VLOOKUP('PAA CONSOLIDADO'!L335,LISTAS!$D$4:$E$15,2,0)</f>
        <v>#N/A</v>
      </c>
      <c r="E332" s="217" t="e">
        <f>+VLOOKUP('PAA CONSOLIDADO'!M335,LISTAS!$D$4:$E$15,2,0)</f>
        <v>#N/A</v>
      </c>
      <c r="F332" s="217">
        <f>+'PAA CONSOLIDADO'!O335</f>
        <v>0</v>
      </c>
      <c r="G332" s="217">
        <f t="shared" si="15"/>
        <v>1</v>
      </c>
      <c r="H332" s="217" t="e">
        <f>+VLOOKUP('PAA CONSOLIDADO'!P335,LISTAS!$B$4:$C$17,2,0)</f>
        <v>#N/A</v>
      </c>
      <c r="I332" s="217" t="e">
        <f>+VLOOKUP('PAA CONSOLIDADO'!Q335,LISTAS!$B$22:$C$25,2,0)</f>
        <v>#N/A</v>
      </c>
      <c r="J332" s="219">
        <f>'PAA CONSOLIDADO'!R335</f>
        <v>0</v>
      </c>
      <c r="K332" s="219">
        <f>+'PAA CONSOLIDADO'!S335</f>
        <v>0</v>
      </c>
      <c r="L332" s="217" t="e">
        <f>+VLOOKUP('PAA CONSOLIDADO'!T335,LISTAS!$B$29:$C$31,2,0)</f>
        <v>#N/A</v>
      </c>
      <c r="M332" s="217" t="e">
        <f>+VLOOKUP('PAA CONSOLIDADO'!U335,LISTAS!$B$36:$C$39,2,0)</f>
        <v>#N/A</v>
      </c>
      <c r="N332" s="217" t="str">
        <f t="shared" si="16"/>
        <v>Unidad de Contratación (1)</v>
      </c>
      <c r="O332" s="217" t="str">
        <f t="shared" si="17"/>
        <v>CO-DC-11001</v>
      </c>
      <c r="P332" s="217">
        <f>+'PAA CONSOLIDADO'!V335</f>
        <v>0</v>
      </c>
      <c r="Q332" s="217">
        <f>+'PAA CONSOLIDADO'!X335</f>
        <v>0</v>
      </c>
      <c r="R332" s="217">
        <f>+'PAA CONSOLIDADO'!Y335</f>
        <v>0</v>
      </c>
    </row>
    <row r="333" spans="1:18" s="217" customFormat="1" x14ac:dyDescent="0.25">
      <c r="A333" s="211">
        <f>+'PAA CONSOLIDADO'!C336</f>
        <v>0</v>
      </c>
      <c r="B333" s="211">
        <f>+'PAA CONSOLIDADO'!I336</f>
        <v>0</v>
      </c>
      <c r="C333" s="217" t="str">
        <f>+CONCATENATE('PAA CONSOLIDADO'!A336,"-",'PAA CONSOLIDADO'!D336,"-",'PAA CONSOLIDADO'!K336)</f>
        <v>--</v>
      </c>
      <c r="D333" s="217" t="e">
        <f>+VLOOKUP('PAA CONSOLIDADO'!L336,LISTAS!$D$4:$E$15,2,0)</f>
        <v>#N/A</v>
      </c>
      <c r="E333" s="217" t="e">
        <f>+VLOOKUP('PAA CONSOLIDADO'!M336,LISTAS!$D$4:$E$15,2,0)</f>
        <v>#N/A</v>
      </c>
      <c r="F333" s="217">
        <f>+'PAA CONSOLIDADO'!O336</f>
        <v>0</v>
      </c>
      <c r="G333" s="217">
        <f t="shared" si="15"/>
        <v>1</v>
      </c>
      <c r="H333" s="217" t="e">
        <f>+VLOOKUP('PAA CONSOLIDADO'!P336,LISTAS!$B$4:$C$17,2,0)</f>
        <v>#N/A</v>
      </c>
      <c r="I333" s="217" t="e">
        <f>+VLOOKUP('PAA CONSOLIDADO'!Q336,LISTAS!$B$22:$C$25,2,0)</f>
        <v>#N/A</v>
      </c>
      <c r="J333" s="219">
        <f>'PAA CONSOLIDADO'!R336</f>
        <v>0</v>
      </c>
      <c r="K333" s="219">
        <f>+'PAA CONSOLIDADO'!S336</f>
        <v>0</v>
      </c>
      <c r="L333" s="217" t="e">
        <f>+VLOOKUP('PAA CONSOLIDADO'!T336,LISTAS!$B$29:$C$31,2,0)</f>
        <v>#N/A</v>
      </c>
      <c r="M333" s="217" t="e">
        <f>+VLOOKUP('PAA CONSOLIDADO'!U336,LISTAS!$B$36:$C$39,2,0)</f>
        <v>#N/A</v>
      </c>
      <c r="N333" s="217" t="str">
        <f t="shared" si="16"/>
        <v>Unidad de Contratación (1)</v>
      </c>
      <c r="O333" s="217" t="str">
        <f t="shared" si="17"/>
        <v>CO-DC-11001</v>
      </c>
      <c r="P333" s="217">
        <f>+'PAA CONSOLIDADO'!V336</f>
        <v>0</v>
      </c>
      <c r="Q333" s="217">
        <f>+'PAA CONSOLIDADO'!X336</f>
        <v>0</v>
      </c>
      <c r="R333" s="217">
        <f>+'PAA CONSOLIDADO'!Y336</f>
        <v>0</v>
      </c>
    </row>
    <row r="334" spans="1:18" s="217" customFormat="1" x14ac:dyDescent="0.25">
      <c r="A334" s="211">
        <f>+'PAA CONSOLIDADO'!C337</f>
        <v>0</v>
      </c>
      <c r="B334" s="211">
        <f>+'PAA CONSOLIDADO'!I337</f>
        <v>0</v>
      </c>
      <c r="C334" s="217" t="str">
        <f>+CONCATENATE('PAA CONSOLIDADO'!A337,"-",'PAA CONSOLIDADO'!D337,"-",'PAA CONSOLIDADO'!K337)</f>
        <v>--</v>
      </c>
      <c r="D334" s="217" t="e">
        <f>+VLOOKUP('PAA CONSOLIDADO'!L337,LISTAS!$D$4:$E$15,2,0)</f>
        <v>#N/A</v>
      </c>
      <c r="E334" s="217" t="e">
        <f>+VLOOKUP('PAA CONSOLIDADO'!M337,LISTAS!$D$4:$E$15,2,0)</f>
        <v>#N/A</v>
      </c>
      <c r="F334" s="217">
        <f>+'PAA CONSOLIDADO'!O337</f>
        <v>0</v>
      </c>
      <c r="G334" s="217">
        <f t="shared" si="15"/>
        <v>1</v>
      </c>
      <c r="H334" s="217" t="e">
        <f>+VLOOKUP('PAA CONSOLIDADO'!P337,LISTAS!$B$4:$C$17,2,0)</f>
        <v>#N/A</v>
      </c>
      <c r="I334" s="217" t="e">
        <f>+VLOOKUP('PAA CONSOLIDADO'!Q337,LISTAS!$B$22:$C$25,2,0)</f>
        <v>#N/A</v>
      </c>
      <c r="J334" s="219">
        <f>'PAA CONSOLIDADO'!R337</f>
        <v>0</v>
      </c>
      <c r="K334" s="219">
        <f>+'PAA CONSOLIDADO'!S337</f>
        <v>0</v>
      </c>
      <c r="L334" s="217" t="e">
        <f>+VLOOKUP('PAA CONSOLIDADO'!T337,LISTAS!$B$29:$C$31,2,0)</f>
        <v>#N/A</v>
      </c>
      <c r="M334" s="217" t="e">
        <f>+VLOOKUP('PAA CONSOLIDADO'!U337,LISTAS!$B$36:$C$39,2,0)</f>
        <v>#N/A</v>
      </c>
      <c r="N334" s="217" t="str">
        <f t="shared" si="16"/>
        <v>Unidad de Contratación (1)</v>
      </c>
      <c r="O334" s="217" t="str">
        <f t="shared" si="17"/>
        <v>CO-DC-11001</v>
      </c>
      <c r="P334" s="217">
        <f>+'PAA CONSOLIDADO'!V337</f>
        <v>0</v>
      </c>
      <c r="Q334" s="217">
        <f>+'PAA CONSOLIDADO'!X337</f>
        <v>0</v>
      </c>
      <c r="R334" s="217">
        <f>+'PAA CONSOLIDADO'!Y337</f>
        <v>0</v>
      </c>
    </row>
    <row r="335" spans="1:18" s="217" customFormat="1" x14ac:dyDescent="0.25">
      <c r="A335" s="211">
        <f>+'PAA CONSOLIDADO'!C338</f>
        <v>0</v>
      </c>
      <c r="B335" s="211">
        <f>+'PAA CONSOLIDADO'!I338</f>
        <v>0</v>
      </c>
      <c r="C335" s="217" t="str">
        <f>+CONCATENATE('PAA CONSOLIDADO'!A338,"-",'PAA CONSOLIDADO'!D338,"-",'PAA CONSOLIDADO'!K338)</f>
        <v>--</v>
      </c>
      <c r="D335" s="217" t="e">
        <f>+VLOOKUP('PAA CONSOLIDADO'!L338,LISTAS!$D$4:$E$15,2,0)</f>
        <v>#N/A</v>
      </c>
      <c r="E335" s="217" t="e">
        <f>+VLOOKUP('PAA CONSOLIDADO'!M338,LISTAS!$D$4:$E$15,2,0)</f>
        <v>#N/A</v>
      </c>
      <c r="F335" s="217">
        <f>+'PAA CONSOLIDADO'!O338</f>
        <v>0</v>
      </c>
      <c r="G335" s="217">
        <f t="shared" si="15"/>
        <v>1</v>
      </c>
      <c r="H335" s="217" t="e">
        <f>+VLOOKUP('PAA CONSOLIDADO'!P338,LISTAS!$B$4:$C$17,2,0)</f>
        <v>#N/A</v>
      </c>
      <c r="I335" s="217" t="e">
        <f>+VLOOKUP('PAA CONSOLIDADO'!Q338,LISTAS!$B$22:$C$25,2,0)</f>
        <v>#N/A</v>
      </c>
      <c r="J335" s="219">
        <f>'PAA CONSOLIDADO'!R338</f>
        <v>0</v>
      </c>
      <c r="K335" s="219">
        <f>+'PAA CONSOLIDADO'!S338</f>
        <v>0</v>
      </c>
      <c r="L335" s="217" t="e">
        <f>+VLOOKUP('PAA CONSOLIDADO'!T338,LISTAS!$B$29:$C$31,2,0)</f>
        <v>#N/A</v>
      </c>
      <c r="M335" s="217" t="e">
        <f>+VLOOKUP('PAA CONSOLIDADO'!U338,LISTAS!$B$36:$C$39,2,0)</f>
        <v>#N/A</v>
      </c>
      <c r="N335" s="217" t="str">
        <f t="shared" si="16"/>
        <v>Unidad de Contratación (1)</v>
      </c>
      <c r="O335" s="217" t="str">
        <f t="shared" si="17"/>
        <v>CO-DC-11001</v>
      </c>
      <c r="P335" s="217">
        <f>+'PAA CONSOLIDADO'!V338</f>
        <v>0</v>
      </c>
      <c r="Q335" s="217">
        <f>+'PAA CONSOLIDADO'!X338</f>
        <v>0</v>
      </c>
      <c r="R335" s="217">
        <f>+'PAA CONSOLIDADO'!Y338</f>
        <v>0</v>
      </c>
    </row>
    <row r="336" spans="1:18" s="217" customFormat="1" x14ac:dyDescent="0.25">
      <c r="A336" s="211">
        <f>+'PAA CONSOLIDADO'!C339</f>
        <v>0</v>
      </c>
      <c r="B336" s="211">
        <f>+'PAA CONSOLIDADO'!I339</f>
        <v>0</v>
      </c>
      <c r="C336" s="217" t="str">
        <f>+CONCATENATE('PAA CONSOLIDADO'!A339,"-",'PAA CONSOLIDADO'!D339,"-",'PAA CONSOLIDADO'!K339)</f>
        <v>--</v>
      </c>
      <c r="D336" s="217" t="e">
        <f>+VLOOKUP('PAA CONSOLIDADO'!L339,LISTAS!$D$4:$E$15,2,0)</f>
        <v>#N/A</v>
      </c>
      <c r="E336" s="217" t="e">
        <f>+VLOOKUP('PAA CONSOLIDADO'!M339,LISTAS!$D$4:$E$15,2,0)</f>
        <v>#N/A</v>
      </c>
      <c r="F336" s="217">
        <f>+'PAA CONSOLIDADO'!O339</f>
        <v>0</v>
      </c>
      <c r="G336" s="217">
        <f t="shared" si="15"/>
        <v>1</v>
      </c>
      <c r="H336" s="217" t="e">
        <f>+VLOOKUP('PAA CONSOLIDADO'!P339,LISTAS!$B$4:$C$17,2,0)</f>
        <v>#N/A</v>
      </c>
      <c r="I336" s="217" t="e">
        <f>+VLOOKUP('PAA CONSOLIDADO'!Q339,LISTAS!$B$22:$C$25,2,0)</f>
        <v>#N/A</v>
      </c>
      <c r="J336" s="219">
        <f>'PAA CONSOLIDADO'!R339</f>
        <v>0</v>
      </c>
      <c r="K336" s="219">
        <f>+'PAA CONSOLIDADO'!S339</f>
        <v>0</v>
      </c>
      <c r="L336" s="217" t="e">
        <f>+VLOOKUP('PAA CONSOLIDADO'!T339,LISTAS!$B$29:$C$31,2,0)</f>
        <v>#N/A</v>
      </c>
      <c r="M336" s="217" t="e">
        <f>+VLOOKUP('PAA CONSOLIDADO'!U339,LISTAS!$B$36:$C$39,2,0)</f>
        <v>#N/A</v>
      </c>
      <c r="N336" s="217" t="str">
        <f t="shared" si="16"/>
        <v>Unidad de Contratación (1)</v>
      </c>
      <c r="O336" s="217" t="str">
        <f t="shared" si="17"/>
        <v>CO-DC-11001</v>
      </c>
      <c r="P336" s="217">
        <f>+'PAA CONSOLIDADO'!V339</f>
        <v>0</v>
      </c>
      <c r="Q336" s="217">
        <f>+'PAA CONSOLIDADO'!X339</f>
        <v>0</v>
      </c>
      <c r="R336" s="217">
        <f>+'PAA CONSOLIDADO'!Y339</f>
        <v>0</v>
      </c>
    </row>
    <row r="337" spans="1:18" s="217" customFormat="1" x14ac:dyDescent="0.25">
      <c r="A337" s="211">
        <f>+'PAA CONSOLIDADO'!C340</f>
        <v>0</v>
      </c>
      <c r="B337" s="211">
        <f>+'PAA CONSOLIDADO'!I340</f>
        <v>0</v>
      </c>
      <c r="C337" s="217" t="str">
        <f>+CONCATENATE('PAA CONSOLIDADO'!A340,"-",'PAA CONSOLIDADO'!D340,"-",'PAA CONSOLIDADO'!K340)</f>
        <v>--</v>
      </c>
      <c r="D337" s="217" t="e">
        <f>+VLOOKUP('PAA CONSOLIDADO'!L340,LISTAS!$D$4:$E$15,2,0)</f>
        <v>#N/A</v>
      </c>
      <c r="E337" s="217" t="e">
        <f>+VLOOKUP('PAA CONSOLIDADO'!M340,LISTAS!$D$4:$E$15,2,0)</f>
        <v>#N/A</v>
      </c>
      <c r="F337" s="217">
        <f>+'PAA CONSOLIDADO'!O340</f>
        <v>0</v>
      </c>
      <c r="G337" s="217">
        <f t="shared" si="15"/>
        <v>1</v>
      </c>
      <c r="H337" s="217" t="e">
        <f>+VLOOKUP('PAA CONSOLIDADO'!P340,LISTAS!$B$4:$C$17,2,0)</f>
        <v>#N/A</v>
      </c>
      <c r="I337" s="217" t="e">
        <f>+VLOOKUP('PAA CONSOLIDADO'!Q340,LISTAS!$B$22:$C$25,2,0)</f>
        <v>#N/A</v>
      </c>
      <c r="J337" s="219">
        <f>'PAA CONSOLIDADO'!R340</f>
        <v>0</v>
      </c>
      <c r="K337" s="219">
        <f>+'PAA CONSOLIDADO'!S340</f>
        <v>0</v>
      </c>
      <c r="L337" s="217" t="e">
        <f>+VLOOKUP('PAA CONSOLIDADO'!T340,LISTAS!$B$29:$C$31,2,0)</f>
        <v>#N/A</v>
      </c>
      <c r="M337" s="217" t="e">
        <f>+VLOOKUP('PAA CONSOLIDADO'!U340,LISTAS!$B$36:$C$39,2,0)</f>
        <v>#N/A</v>
      </c>
      <c r="N337" s="217" t="str">
        <f t="shared" si="16"/>
        <v>Unidad de Contratación (1)</v>
      </c>
      <c r="O337" s="217" t="str">
        <f t="shared" si="17"/>
        <v>CO-DC-11001</v>
      </c>
      <c r="P337" s="217">
        <f>+'PAA CONSOLIDADO'!V340</f>
        <v>0</v>
      </c>
      <c r="Q337" s="217">
        <f>+'PAA CONSOLIDADO'!X340</f>
        <v>0</v>
      </c>
      <c r="R337" s="217">
        <f>+'PAA CONSOLIDADO'!Y340</f>
        <v>0</v>
      </c>
    </row>
    <row r="338" spans="1:18" s="217" customFormat="1" x14ac:dyDescent="0.25">
      <c r="A338" s="211">
        <f>+'PAA CONSOLIDADO'!C341</f>
        <v>0</v>
      </c>
      <c r="B338" s="211">
        <f>+'PAA CONSOLIDADO'!I341</f>
        <v>0</v>
      </c>
      <c r="C338" s="217" t="str">
        <f>+CONCATENATE('PAA CONSOLIDADO'!A341,"-",'PAA CONSOLIDADO'!D341,"-",'PAA CONSOLIDADO'!K341)</f>
        <v>--</v>
      </c>
      <c r="D338" s="217" t="e">
        <f>+VLOOKUP('PAA CONSOLIDADO'!L341,LISTAS!$D$4:$E$15,2,0)</f>
        <v>#N/A</v>
      </c>
      <c r="E338" s="217" t="e">
        <f>+VLOOKUP('PAA CONSOLIDADO'!M341,LISTAS!$D$4:$E$15,2,0)</f>
        <v>#N/A</v>
      </c>
      <c r="F338" s="217">
        <f>+'PAA CONSOLIDADO'!O341</f>
        <v>0</v>
      </c>
      <c r="G338" s="217">
        <f t="shared" si="15"/>
        <v>1</v>
      </c>
      <c r="H338" s="217" t="e">
        <f>+VLOOKUP('PAA CONSOLIDADO'!P341,LISTAS!$B$4:$C$17,2,0)</f>
        <v>#N/A</v>
      </c>
      <c r="I338" s="217" t="e">
        <f>+VLOOKUP('PAA CONSOLIDADO'!Q341,LISTAS!$B$22:$C$25,2,0)</f>
        <v>#N/A</v>
      </c>
      <c r="J338" s="219">
        <f>'PAA CONSOLIDADO'!R341</f>
        <v>0</v>
      </c>
      <c r="K338" s="219">
        <f>+'PAA CONSOLIDADO'!S341</f>
        <v>0</v>
      </c>
      <c r="L338" s="217" t="e">
        <f>+VLOOKUP('PAA CONSOLIDADO'!T341,LISTAS!$B$29:$C$31,2,0)</f>
        <v>#N/A</v>
      </c>
      <c r="M338" s="217" t="e">
        <f>+VLOOKUP('PAA CONSOLIDADO'!U341,LISTAS!$B$36:$C$39,2,0)</f>
        <v>#N/A</v>
      </c>
      <c r="N338" s="217" t="str">
        <f t="shared" si="16"/>
        <v>Unidad de Contratación (1)</v>
      </c>
      <c r="O338" s="217" t="str">
        <f t="shared" si="17"/>
        <v>CO-DC-11001</v>
      </c>
      <c r="P338" s="217">
        <f>+'PAA CONSOLIDADO'!V341</f>
        <v>0</v>
      </c>
      <c r="Q338" s="217">
        <f>+'PAA CONSOLIDADO'!X341</f>
        <v>0</v>
      </c>
      <c r="R338" s="217">
        <f>+'PAA CONSOLIDADO'!Y341</f>
        <v>0</v>
      </c>
    </row>
    <row r="339" spans="1:18" s="217" customFormat="1" x14ac:dyDescent="0.25">
      <c r="A339" s="211">
        <f>+'PAA CONSOLIDADO'!C342</f>
        <v>0</v>
      </c>
      <c r="B339" s="211">
        <f>+'PAA CONSOLIDADO'!I342</f>
        <v>0</v>
      </c>
      <c r="C339" s="217" t="str">
        <f>+CONCATENATE('PAA CONSOLIDADO'!A342,"-",'PAA CONSOLIDADO'!D342,"-",'PAA CONSOLIDADO'!K342)</f>
        <v>--</v>
      </c>
      <c r="D339" s="217" t="e">
        <f>+VLOOKUP('PAA CONSOLIDADO'!L342,LISTAS!$D$4:$E$15,2,0)</f>
        <v>#N/A</v>
      </c>
      <c r="E339" s="217" t="e">
        <f>+VLOOKUP('PAA CONSOLIDADO'!M342,LISTAS!$D$4:$E$15,2,0)</f>
        <v>#N/A</v>
      </c>
      <c r="F339" s="217">
        <f>+'PAA CONSOLIDADO'!O342</f>
        <v>0</v>
      </c>
      <c r="G339" s="217">
        <f t="shared" si="15"/>
        <v>1</v>
      </c>
      <c r="H339" s="217" t="e">
        <f>+VLOOKUP('PAA CONSOLIDADO'!P342,LISTAS!$B$4:$C$17,2,0)</f>
        <v>#N/A</v>
      </c>
      <c r="I339" s="217" t="e">
        <f>+VLOOKUP('PAA CONSOLIDADO'!Q342,LISTAS!$B$22:$C$25,2,0)</f>
        <v>#N/A</v>
      </c>
      <c r="J339" s="219">
        <f>'PAA CONSOLIDADO'!R342</f>
        <v>0</v>
      </c>
      <c r="K339" s="219">
        <f>+'PAA CONSOLIDADO'!S342</f>
        <v>0</v>
      </c>
      <c r="L339" s="217" t="e">
        <f>+VLOOKUP('PAA CONSOLIDADO'!T342,LISTAS!$B$29:$C$31,2,0)</f>
        <v>#N/A</v>
      </c>
      <c r="M339" s="217" t="e">
        <f>+VLOOKUP('PAA CONSOLIDADO'!U342,LISTAS!$B$36:$C$39,2,0)</f>
        <v>#N/A</v>
      </c>
      <c r="N339" s="217" t="str">
        <f t="shared" si="16"/>
        <v>Unidad de Contratación (1)</v>
      </c>
      <c r="O339" s="217" t="str">
        <f t="shared" si="17"/>
        <v>CO-DC-11001</v>
      </c>
      <c r="P339" s="217">
        <f>+'PAA CONSOLIDADO'!V342</f>
        <v>0</v>
      </c>
      <c r="Q339" s="217">
        <f>+'PAA CONSOLIDADO'!X342</f>
        <v>0</v>
      </c>
      <c r="R339" s="217">
        <f>+'PAA CONSOLIDADO'!Y342</f>
        <v>0</v>
      </c>
    </row>
    <row r="340" spans="1:18" s="217" customFormat="1" x14ac:dyDescent="0.25">
      <c r="A340" s="211">
        <f>+'PAA CONSOLIDADO'!C343</f>
        <v>0</v>
      </c>
      <c r="B340" s="211">
        <f>+'PAA CONSOLIDADO'!I343</f>
        <v>0</v>
      </c>
      <c r="C340" s="217" t="str">
        <f>+CONCATENATE('PAA CONSOLIDADO'!A343,"-",'PAA CONSOLIDADO'!D343,"-",'PAA CONSOLIDADO'!K343)</f>
        <v>--</v>
      </c>
      <c r="D340" s="217" t="e">
        <f>+VLOOKUP('PAA CONSOLIDADO'!L343,LISTAS!$D$4:$E$15,2,0)</f>
        <v>#N/A</v>
      </c>
      <c r="E340" s="217" t="e">
        <f>+VLOOKUP('PAA CONSOLIDADO'!M343,LISTAS!$D$4:$E$15,2,0)</f>
        <v>#N/A</v>
      </c>
      <c r="F340" s="217">
        <f>+'PAA CONSOLIDADO'!O343</f>
        <v>0</v>
      </c>
      <c r="G340" s="217">
        <f t="shared" si="15"/>
        <v>1</v>
      </c>
      <c r="H340" s="217" t="e">
        <f>+VLOOKUP('PAA CONSOLIDADO'!P343,LISTAS!$B$4:$C$17,2,0)</f>
        <v>#N/A</v>
      </c>
      <c r="I340" s="217" t="e">
        <f>+VLOOKUP('PAA CONSOLIDADO'!Q343,LISTAS!$B$22:$C$25,2,0)</f>
        <v>#N/A</v>
      </c>
      <c r="J340" s="219">
        <f>'PAA CONSOLIDADO'!R343</f>
        <v>0</v>
      </c>
      <c r="K340" s="219">
        <f>+'PAA CONSOLIDADO'!S343</f>
        <v>0</v>
      </c>
      <c r="L340" s="217" t="e">
        <f>+VLOOKUP('PAA CONSOLIDADO'!T343,LISTAS!$B$29:$C$31,2,0)</f>
        <v>#N/A</v>
      </c>
      <c r="M340" s="217" t="e">
        <f>+VLOOKUP('PAA CONSOLIDADO'!U343,LISTAS!$B$36:$C$39,2,0)</f>
        <v>#N/A</v>
      </c>
      <c r="N340" s="217" t="str">
        <f t="shared" si="16"/>
        <v>Unidad de Contratación (1)</v>
      </c>
      <c r="O340" s="217" t="str">
        <f t="shared" si="17"/>
        <v>CO-DC-11001</v>
      </c>
      <c r="P340" s="217">
        <f>+'PAA CONSOLIDADO'!V343</f>
        <v>0</v>
      </c>
      <c r="Q340" s="217">
        <f>+'PAA CONSOLIDADO'!X343</f>
        <v>0</v>
      </c>
      <c r="R340" s="217">
        <f>+'PAA CONSOLIDADO'!Y343</f>
        <v>0</v>
      </c>
    </row>
    <row r="341" spans="1:18" s="217" customFormat="1" x14ac:dyDescent="0.25">
      <c r="A341" s="211">
        <f>+'PAA CONSOLIDADO'!C344</f>
        <v>0</v>
      </c>
      <c r="B341" s="211">
        <f>+'PAA CONSOLIDADO'!I344</f>
        <v>0</v>
      </c>
      <c r="C341" s="217" t="str">
        <f>+CONCATENATE('PAA CONSOLIDADO'!A344,"-",'PAA CONSOLIDADO'!D344,"-",'PAA CONSOLIDADO'!K344)</f>
        <v>--</v>
      </c>
      <c r="D341" s="217" t="e">
        <f>+VLOOKUP('PAA CONSOLIDADO'!L344,LISTAS!$D$4:$E$15,2,0)</f>
        <v>#N/A</v>
      </c>
      <c r="E341" s="217" t="e">
        <f>+VLOOKUP('PAA CONSOLIDADO'!M344,LISTAS!$D$4:$E$15,2,0)</f>
        <v>#N/A</v>
      </c>
      <c r="F341" s="217">
        <f>+'PAA CONSOLIDADO'!O344</f>
        <v>0</v>
      </c>
      <c r="G341" s="217">
        <f t="shared" si="15"/>
        <v>1</v>
      </c>
      <c r="H341" s="217" t="e">
        <f>+VLOOKUP('PAA CONSOLIDADO'!P344,LISTAS!$B$4:$C$17,2,0)</f>
        <v>#N/A</v>
      </c>
      <c r="I341" s="217" t="e">
        <f>+VLOOKUP('PAA CONSOLIDADO'!Q344,LISTAS!$B$22:$C$25,2,0)</f>
        <v>#N/A</v>
      </c>
      <c r="J341" s="219">
        <f>'PAA CONSOLIDADO'!R344</f>
        <v>0</v>
      </c>
      <c r="K341" s="219">
        <f>+'PAA CONSOLIDADO'!S344</f>
        <v>0</v>
      </c>
      <c r="L341" s="217" t="e">
        <f>+VLOOKUP('PAA CONSOLIDADO'!T344,LISTAS!$B$29:$C$31,2,0)</f>
        <v>#N/A</v>
      </c>
      <c r="M341" s="217" t="e">
        <f>+VLOOKUP('PAA CONSOLIDADO'!U344,LISTAS!$B$36:$C$39,2,0)</f>
        <v>#N/A</v>
      </c>
      <c r="N341" s="217" t="str">
        <f t="shared" si="16"/>
        <v>Unidad de Contratación (1)</v>
      </c>
      <c r="O341" s="217" t="str">
        <f t="shared" si="17"/>
        <v>CO-DC-11001</v>
      </c>
      <c r="P341" s="217">
        <f>+'PAA CONSOLIDADO'!V344</f>
        <v>0</v>
      </c>
      <c r="Q341" s="217">
        <f>+'PAA CONSOLIDADO'!X344</f>
        <v>0</v>
      </c>
      <c r="R341" s="217">
        <f>+'PAA CONSOLIDADO'!Y344</f>
        <v>0</v>
      </c>
    </row>
    <row r="342" spans="1:18" s="217" customFormat="1" x14ac:dyDescent="0.25">
      <c r="A342" s="211">
        <f>+'PAA CONSOLIDADO'!C345</f>
        <v>0</v>
      </c>
      <c r="B342" s="211">
        <f>+'PAA CONSOLIDADO'!I345</f>
        <v>0</v>
      </c>
      <c r="C342" s="217" t="str">
        <f>+CONCATENATE('PAA CONSOLIDADO'!A345,"-",'PAA CONSOLIDADO'!D345,"-",'PAA CONSOLIDADO'!K345)</f>
        <v>--</v>
      </c>
      <c r="D342" s="217" t="e">
        <f>+VLOOKUP('PAA CONSOLIDADO'!L345,LISTAS!$D$4:$E$15,2,0)</f>
        <v>#N/A</v>
      </c>
      <c r="E342" s="217" t="e">
        <f>+VLOOKUP('PAA CONSOLIDADO'!M345,LISTAS!$D$4:$E$15,2,0)</f>
        <v>#N/A</v>
      </c>
      <c r="F342" s="217">
        <f>+'PAA CONSOLIDADO'!O345</f>
        <v>0</v>
      </c>
      <c r="G342" s="217">
        <f t="shared" si="15"/>
        <v>1</v>
      </c>
      <c r="H342" s="217" t="e">
        <f>+VLOOKUP('PAA CONSOLIDADO'!P345,LISTAS!$B$4:$C$17,2,0)</f>
        <v>#N/A</v>
      </c>
      <c r="I342" s="217" t="e">
        <f>+VLOOKUP('PAA CONSOLIDADO'!Q345,LISTAS!$B$22:$C$25,2,0)</f>
        <v>#N/A</v>
      </c>
      <c r="J342" s="219">
        <f>'PAA CONSOLIDADO'!R345</f>
        <v>0</v>
      </c>
      <c r="K342" s="219">
        <f>+'PAA CONSOLIDADO'!S345</f>
        <v>0</v>
      </c>
      <c r="L342" s="217" t="e">
        <f>+VLOOKUP('PAA CONSOLIDADO'!T345,LISTAS!$B$29:$C$31,2,0)</f>
        <v>#N/A</v>
      </c>
      <c r="M342" s="217" t="e">
        <f>+VLOOKUP('PAA CONSOLIDADO'!U345,LISTAS!$B$36:$C$39,2,0)</f>
        <v>#N/A</v>
      </c>
      <c r="N342" s="217" t="str">
        <f t="shared" si="16"/>
        <v>Unidad de Contratación (1)</v>
      </c>
      <c r="O342" s="217" t="str">
        <f t="shared" si="17"/>
        <v>CO-DC-11001</v>
      </c>
      <c r="P342" s="217">
        <f>+'PAA CONSOLIDADO'!V345</f>
        <v>0</v>
      </c>
      <c r="Q342" s="217">
        <f>+'PAA CONSOLIDADO'!X345</f>
        <v>0</v>
      </c>
      <c r="R342" s="217">
        <f>+'PAA CONSOLIDADO'!Y345</f>
        <v>0</v>
      </c>
    </row>
    <row r="343" spans="1:18" s="217" customFormat="1" x14ac:dyDescent="0.25">
      <c r="A343" s="211">
        <f>+'PAA CONSOLIDADO'!C346</f>
        <v>0</v>
      </c>
      <c r="B343" s="211">
        <f>+'PAA CONSOLIDADO'!I346</f>
        <v>0</v>
      </c>
      <c r="C343" s="217" t="str">
        <f>+CONCATENATE('PAA CONSOLIDADO'!A346,"-",'PAA CONSOLIDADO'!D346,"-",'PAA CONSOLIDADO'!K346)</f>
        <v>--</v>
      </c>
      <c r="D343" s="217" t="e">
        <f>+VLOOKUP('PAA CONSOLIDADO'!L346,LISTAS!$D$4:$E$15,2,0)</f>
        <v>#N/A</v>
      </c>
      <c r="E343" s="217" t="e">
        <f>+VLOOKUP('PAA CONSOLIDADO'!M346,LISTAS!$D$4:$E$15,2,0)</f>
        <v>#N/A</v>
      </c>
      <c r="F343" s="217">
        <f>+'PAA CONSOLIDADO'!O346</f>
        <v>0</v>
      </c>
      <c r="G343" s="217">
        <f t="shared" si="15"/>
        <v>1</v>
      </c>
      <c r="H343" s="217" t="e">
        <f>+VLOOKUP('PAA CONSOLIDADO'!P346,LISTAS!$B$4:$C$17,2,0)</f>
        <v>#N/A</v>
      </c>
      <c r="I343" s="217" t="e">
        <f>+VLOOKUP('PAA CONSOLIDADO'!Q346,LISTAS!$B$22:$C$25,2,0)</f>
        <v>#N/A</v>
      </c>
      <c r="J343" s="219">
        <f>'PAA CONSOLIDADO'!R346</f>
        <v>0</v>
      </c>
      <c r="K343" s="219">
        <f>+'PAA CONSOLIDADO'!S346</f>
        <v>0</v>
      </c>
      <c r="L343" s="217" t="e">
        <f>+VLOOKUP('PAA CONSOLIDADO'!T346,LISTAS!$B$29:$C$31,2,0)</f>
        <v>#N/A</v>
      </c>
      <c r="M343" s="217" t="e">
        <f>+VLOOKUP('PAA CONSOLIDADO'!U346,LISTAS!$B$36:$C$39,2,0)</f>
        <v>#N/A</v>
      </c>
      <c r="N343" s="217" t="str">
        <f t="shared" si="16"/>
        <v>Unidad de Contratación (1)</v>
      </c>
      <c r="O343" s="217" t="str">
        <f t="shared" si="17"/>
        <v>CO-DC-11001</v>
      </c>
      <c r="P343" s="217">
        <f>+'PAA CONSOLIDADO'!V346</f>
        <v>0</v>
      </c>
      <c r="Q343" s="217">
        <f>+'PAA CONSOLIDADO'!X346</f>
        <v>0</v>
      </c>
      <c r="R343" s="217">
        <f>+'PAA CONSOLIDADO'!Y346</f>
        <v>0</v>
      </c>
    </row>
    <row r="344" spans="1:18" s="217" customFormat="1" x14ac:dyDescent="0.25">
      <c r="A344" s="211">
        <f>+'PAA CONSOLIDADO'!C347</f>
        <v>0</v>
      </c>
      <c r="B344" s="211">
        <f>+'PAA CONSOLIDADO'!I347</f>
        <v>0</v>
      </c>
      <c r="C344" s="217" t="str">
        <f>+CONCATENATE('PAA CONSOLIDADO'!A347,"-",'PAA CONSOLIDADO'!D347,"-",'PAA CONSOLIDADO'!K347)</f>
        <v>--</v>
      </c>
      <c r="D344" s="217" t="e">
        <f>+VLOOKUP('PAA CONSOLIDADO'!L347,LISTAS!$D$4:$E$15,2,0)</f>
        <v>#N/A</v>
      </c>
      <c r="E344" s="217" t="e">
        <f>+VLOOKUP('PAA CONSOLIDADO'!M347,LISTAS!$D$4:$E$15,2,0)</f>
        <v>#N/A</v>
      </c>
      <c r="F344" s="217">
        <f>+'PAA CONSOLIDADO'!O347</f>
        <v>0</v>
      </c>
      <c r="G344" s="217">
        <f t="shared" si="15"/>
        <v>1</v>
      </c>
      <c r="H344" s="217" t="e">
        <f>+VLOOKUP('PAA CONSOLIDADO'!P347,LISTAS!$B$4:$C$17,2,0)</f>
        <v>#N/A</v>
      </c>
      <c r="I344" s="217" t="e">
        <f>+VLOOKUP('PAA CONSOLIDADO'!Q347,LISTAS!$B$22:$C$25,2,0)</f>
        <v>#N/A</v>
      </c>
      <c r="J344" s="219">
        <f>'PAA CONSOLIDADO'!R347</f>
        <v>0</v>
      </c>
      <c r="K344" s="219">
        <f>+'PAA CONSOLIDADO'!S347</f>
        <v>0</v>
      </c>
      <c r="L344" s="217" t="e">
        <f>+VLOOKUP('PAA CONSOLIDADO'!T347,LISTAS!$B$29:$C$31,2,0)</f>
        <v>#N/A</v>
      </c>
      <c r="M344" s="217" t="e">
        <f>+VLOOKUP('PAA CONSOLIDADO'!U347,LISTAS!$B$36:$C$39,2,0)</f>
        <v>#N/A</v>
      </c>
      <c r="N344" s="217" t="str">
        <f t="shared" si="16"/>
        <v>Unidad de Contratación (1)</v>
      </c>
      <c r="O344" s="217" t="str">
        <f t="shared" si="17"/>
        <v>CO-DC-11001</v>
      </c>
      <c r="P344" s="217">
        <f>+'PAA CONSOLIDADO'!V347</f>
        <v>0</v>
      </c>
      <c r="Q344" s="217">
        <f>+'PAA CONSOLIDADO'!X347</f>
        <v>0</v>
      </c>
      <c r="R344" s="217">
        <f>+'PAA CONSOLIDADO'!Y347</f>
        <v>0</v>
      </c>
    </row>
    <row r="345" spans="1:18" s="217" customFormat="1" x14ac:dyDescent="0.25">
      <c r="A345" s="211">
        <f>+'PAA CONSOLIDADO'!C348</f>
        <v>0</v>
      </c>
      <c r="B345" s="211">
        <f>+'PAA CONSOLIDADO'!I348</f>
        <v>0</v>
      </c>
      <c r="C345" s="217" t="str">
        <f>+CONCATENATE('PAA CONSOLIDADO'!A348,"-",'PAA CONSOLIDADO'!D348,"-",'PAA CONSOLIDADO'!K348)</f>
        <v>--</v>
      </c>
      <c r="D345" s="217" t="e">
        <f>+VLOOKUP('PAA CONSOLIDADO'!L348,LISTAS!$D$4:$E$15,2,0)</f>
        <v>#N/A</v>
      </c>
      <c r="E345" s="217" t="e">
        <f>+VLOOKUP('PAA CONSOLIDADO'!M348,LISTAS!$D$4:$E$15,2,0)</f>
        <v>#N/A</v>
      </c>
      <c r="F345" s="217">
        <f>+'PAA CONSOLIDADO'!O348</f>
        <v>0</v>
      </c>
      <c r="G345" s="217">
        <f t="shared" si="15"/>
        <v>1</v>
      </c>
      <c r="H345" s="217" t="e">
        <f>+VLOOKUP('PAA CONSOLIDADO'!P348,LISTAS!$B$4:$C$17,2,0)</f>
        <v>#N/A</v>
      </c>
      <c r="I345" s="217" t="e">
        <f>+VLOOKUP('PAA CONSOLIDADO'!Q348,LISTAS!$B$22:$C$25,2,0)</f>
        <v>#N/A</v>
      </c>
      <c r="J345" s="219">
        <f>'PAA CONSOLIDADO'!R348</f>
        <v>0</v>
      </c>
      <c r="K345" s="219">
        <f>+'PAA CONSOLIDADO'!S348</f>
        <v>0</v>
      </c>
      <c r="L345" s="217" t="e">
        <f>+VLOOKUP('PAA CONSOLIDADO'!T348,LISTAS!$B$29:$C$31,2,0)</f>
        <v>#N/A</v>
      </c>
      <c r="M345" s="217" t="e">
        <f>+VLOOKUP('PAA CONSOLIDADO'!U348,LISTAS!$B$36:$C$39,2,0)</f>
        <v>#N/A</v>
      </c>
      <c r="N345" s="217" t="str">
        <f t="shared" si="16"/>
        <v>Unidad de Contratación (1)</v>
      </c>
      <c r="O345" s="217" t="str">
        <f t="shared" si="17"/>
        <v>CO-DC-11001</v>
      </c>
      <c r="P345" s="217">
        <f>+'PAA CONSOLIDADO'!V348</f>
        <v>0</v>
      </c>
      <c r="Q345" s="217">
        <f>+'PAA CONSOLIDADO'!X348</f>
        <v>0</v>
      </c>
      <c r="R345" s="217">
        <f>+'PAA CONSOLIDADO'!Y348</f>
        <v>0</v>
      </c>
    </row>
    <row r="346" spans="1:18" s="217" customFormat="1" x14ac:dyDescent="0.25">
      <c r="A346" s="211">
        <f>+'PAA CONSOLIDADO'!C349</f>
        <v>0</v>
      </c>
      <c r="B346" s="211">
        <f>+'PAA CONSOLIDADO'!I349</f>
        <v>0</v>
      </c>
      <c r="C346" s="217" t="str">
        <f>+CONCATENATE('PAA CONSOLIDADO'!A349,"-",'PAA CONSOLIDADO'!D349,"-",'PAA CONSOLIDADO'!K349)</f>
        <v>--</v>
      </c>
      <c r="D346" s="217" t="e">
        <f>+VLOOKUP('PAA CONSOLIDADO'!L349,LISTAS!$D$4:$E$15,2,0)</f>
        <v>#N/A</v>
      </c>
      <c r="E346" s="217" t="e">
        <f>+VLOOKUP('PAA CONSOLIDADO'!M349,LISTAS!$D$4:$E$15,2,0)</f>
        <v>#N/A</v>
      </c>
      <c r="F346" s="217">
        <f>+'PAA CONSOLIDADO'!O349</f>
        <v>0</v>
      </c>
      <c r="G346" s="217">
        <f t="shared" si="15"/>
        <v>1</v>
      </c>
      <c r="H346" s="217" t="e">
        <f>+VLOOKUP('PAA CONSOLIDADO'!P349,LISTAS!$B$4:$C$17,2,0)</f>
        <v>#N/A</v>
      </c>
      <c r="I346" s="217" t="e">
        <f>+VLOOKUP('PAA CONSOLIDADO'!Q349,LISTAS!$B$22:$C$25,2,0)</f>
        <v>#N/A</v>
      </c>
      <c r="J346" s="219">
        <f>'PAA CONSOLIDADO'!R349</f>
        <v>0</v>
      </c>
      <c r="K346" s="219">
        <f>+'PAA CONSOLIDADO'!S349</f>
        <v>0</v>
      </c>
      <c r="L346" s="217" t="e">
        <f>+VLOOKUP('PAA CONSOLIDADO'!T349,LISTAS!$B$29:$C$31,2,0)</f>
        <v>#N/A</v>
      </c>
      <c r="M346" s="217" t="e">
        <f>+VLOOKUP('PAA CONSOLIDADO'!U349,LISTAS!$B$36:$C$39,2,0)</f>
        <v>#N/A</v>
      </c>
      <c r="N346" s="217" t="str">
        <f t="shared" si="16"/>
        <v>Unidad de Contratación (1)</v>
      </c>
      <c r="O346" s="217" t="str">
        <f t="shared" si="17"/>
        <v>CO-DC-11001</v>
      </c>
      <c r="P346" s="217">
        <f>+'PAA CONSOLIDADO'!V349</f>
        <v>0</v>
      </c>
      <c r="Q346" s="217">
        <f>+'PAA CONSOLIDADO'!X349</f>
        <v>0</v>
      </c>
      <c r="R346" s="217">
        <f>+'PAA CONSOLIDADO'!Y349</f>
        <v>0</v>
      </c>
    </row>
    <row r="347" spans="1:18" s="217" customFormat="1" x14ac:dyDescent="0.25">
      <c r="A347" s="211">
        <f>+'PAA CONSOLIDADO'!C350</f>
        <v>0</v>
      </c>
      <c r="B347" s="211">
        <f>+'PAA CONSOLIDADO'!I350</f>
        <v>0</v>
      </c>
      <c r="C347" s="217" t="str">
        <f>+CONCATENATE('PAA CONSOLIDADO'!A350,"-",'PAA CONSOLIDADO'!D350,"-",'PAA CONSOLIDADO'!K350)</f>
        <v>--</v>
      </c>
      <c r="D347" s="217" t="e">
        <f>+VLOOKUP('PAA CONSOLIDADO'!L350,LISTAS!$D$4:$E$15,2,0)</f>
        <v>#N/A</v>
      </c>
      <c r="E347" s="217" t="e">
        <f>+VLOOKUP('PAA CONSOLIDADO'!M350,LISTAS!$D$4:$E$15,2,0)</f>
        <v>#N/A</v>
      </c>
      <c r="F347" s="217">
        <f>+'PAA CONSOLIDADO'!O350</f>
        <v>0</v>
      </c>
      <c r="G347" s="217">
        <f t="shared" si="15"/>
        <v>1</v>
      </c>
      <c r="H347" s="217" t="e">
        <f>+VLOOKUP('PAA CONSOLIDADO'!P350,LISTAS!$B$4:$C$17,2,0)</f>
        <v>#N/A</v>
      </c>
      <c r="I347" s="217" t="e">
        <f>+VLOOKUP('PAA CONSOLIDADO'!Q350,LISTAS!$B$22:$C$25,2,0)</f>
        <v>#N/A</v>
      </c>
      <c r="J347" s="219">
        <f>'PAA CONSOLIDADO'!R350</f>
        <v>0</v>
      </c>
      <c r="K347" s="219">
        <f>+'PAA CONSOLIDADO'!S350</f>
        <v>0</v>
      </c>
      <c r="L347" s="217" t="e">
        <f>+VLOOKUP('PAA CONSOLIDADO'!T350,LISTAS!$B$29:$C$31,2,0)</f>
        <v>#N/A</v>
      </c>
      <c r="M347" s="217" t="e">
        <f>+VLOOKUP('PAA CONSOLIDADO'!U350,LISTAS!$B$36:$C$39,2,0)</f>
        <v>#N/A</v>
      </c>
      <c r="N347" s="217" t="str">
        <f t="shared" si="16"/>
        <v>Unidad de Contratación (1)</v>
      </c>
      <c r="O347" s="217" t="str">
        <f t="shared" si="17"/>
        <v>CO-DC-11001</v>
      </c>
      <c r="P347" s="217">
        <f>+'PAA CONSOLIDADO'!V350</f>
        <v>0</v>
      </c>
      <c r="Q347" s="217">
        <f>+'PAA CONSOLIDADO'!X350</f>
        <v>0</v>
      </c>
      <c r="R347" s="217">
        <f>+'PAA CONSOLIDADO'!Y350</f>
        <v>0</v>
      </c>
    </row>
    <row r="348" spans="1:18" s="217" customFormat="1" x14ac:dyDescent="0.25">
      <c r="A348" s="211">
        <f>+'PAA CONSOLIDADO'!C351</f>
        <v>0</v>
      </c>
      <c r="B348" s="211">
        <f>+'PAA CONSOLIDADO'!I351</f>
        <v>0</v>
      </c>
      <c r="C348" s="217" t="str">
        <f>+CONCATENATE('PAA CONSOLIDADO'!A351,"-",'PAA CONSOLIDADO'!D351,"-",'PAA CONSOLIDADO'!K351)</f>
        <v>--</v>
      </c>
      <c r="D348" s="217" t="e">
        <f>+VLOOKUP('PAA CONSOLIDADO'!L351,LISTAS!$D$4:$E$15,2,0)</f>
        <v>#N/A</v>
      </c>
      <c r="E348" s="217" t="e">
        <f>+VLOOKUP('PAA CONSOLIDADO'!M351,LISTAS!$D$4:$E$15,2,0)</f>
        <v>#N/A</v>
      </c>
      <c r="F348" s="217">
        <f>+'PAA CONSOLIDADO'!O351</f>
        <v>0</v>
      </c>
      <c r="G348" s="217">
        <f t="shared" si="15"/>
        <v>1</v>
      </c>
      <c r="H348" s="217" t="e">
        <f>+VLOOKUP('PAA CONSOLIDADO'!P351,LISTAS!$B$4:$C$17,2,0)</f>
        <v>#N/A</v>
      </c>
      <c r="I348" s="217" t="e">
        <f>+VLOOKUP('PAA CONSOLIDADO'!Q351,LISTAS!$B$22:$C$25,2,0)</f>
        <v>#N/A</v>
      </c>
      <c r="J348" s="219">
        <f>'PAA CONSOLIDADO'!R351</f>
        <v>0</v>
      </c>
      <c r="K348" s="219">
        <f>+'PAA CONSOLIDADO'!S351</f>
        <v>0</v>
      </c>
      <c r="L348" s="217" t="e">
        <f>+VLOOKUP('PAA CONSOLIDADO'!T351,LISTAS!$B$29:$C$31,2,0)</f>
        <v>#N/A</v>
      </c>
      <c r="M348" s="217" t="e">
        <f>+VLOOKUP('PAA CONSOLIDADO'!U351,LISTAS!$B$36:$C$39,2,0)</f>
        <v>#N/A</v>
      </c>
      <c r="N348" s="217" t="str">
        <f t="shared" si="16"/>
        <v>Unidad de Contratación (1)</v>
      </c>
      <c r="O348" s="217" t="str">
        <f t="shared" si="17"/>
        <v>CO-DC-11001</v>
      </c>
      <c r="P348" s="217">
        <f>+'PAA CONSOLIDADO'!V351</f>
        <v>0</v>
      </c>
      <c r="Q348" s="217">
        <f>+'PAA CONSOLIDADO'!X351</f>
        <v>0</v>
      </c>
      <c r="R348" s="217">
        <f>+'PAA CONSOLIDADO'!Y351</f>
        <v>0</v>
      </c>
    </row>
    <row r="349" spans="1:18" s="217" customFormat="1" x14ac:dyDescent="0.25">
      <c r="A349" s="211">
        <f>+'PAA CONSOLIDADO'!C352</f>
        <v>0</v>
      </c>
      <c r="B349" s="211">
        <f>+'PAA CONSOLIDADO'!I352</f>
        <v>0</v>
      </c>
      <c r="C349" s="217" t="str">
        <f>+CONCATENATE('PAA CONSOLIDADO'!A352,"-",'PAA CONSOLIDADO'!D352,"-",'PAA CONSOLIDADO'!K352)</f>
        <v>--</v>
      </c>
      <c r="D349" s="217" t="e">
        <f>+VLOOKUP('PAA CONSOLIDADO'!L352,LISTAS!$D$4:$E$15,2,0)</f>
        <v>#N/A</v>
      </c>
      <c r="E349" s="217" t="e">
        <f>+VLOOKUP('PAA CONSOLIDADO'!M352,LISTAS!$D$4:$E$15,2,0)</f>
        <v>#N/A</v>
      </c>
      <c r="F349" s="217">
        <f>+'PAA CONSOLIDADO'!O352</f>
        <v>0</v>
      </c>
      <c r="G349" s="217">
        <f t="shared" si="15"/>
        <v>1</v>
      </c>
      <c r="H349" s="217" t="e">
        <f>+VLOOKUP('PAA CONSOLIDADO'!P352,LISTAS!$B$4:$C$17,2,0)</f>
        <v>#N/A</v>
      </c>
      <c r="I349" s="217" t="e">
        <f>+VLOOKUP('PAA CONSOLIDADO'!Q352,LISTAS!$B$22:$C$25,2,0)</f>
        <v>#N/A</v>
      </c>
      <c r="J349" s="219">
        <f>'PAA CONSOLIDADO'!R352</f>
        <v>0</v>
      </c>
      <c r="K349" s="219">
        <f>+'PAA CONSOLIDADO'!S352</f>
        <v>0</v>
      </c>
      <c r="L349" s="217" t="e">
        <f>+VLOOKUP('PAA CONSOLIDADO'!T352,LISTAS!$B$29:$C$31,2,0)</f>
        <v>#N/A</v>
      </c>
      <c r="M349" s="217" t="e">
        <f>+VLOOKUP('PAA CONSOLIDADO'!U352,LISTAS!$B$36:$C$39,2,0)</f>
        <v>#N/A</v>
      </c>
      <c r="N349" s="217" t="str">
        <f t="shared" si="16"/>
        <v>Unidad de Contratación (1)</v>
      </c>
      <c r="O349" s="217" t="str">
        <f t="shared" si="17"/>
        <v>CO-DC-11001</v>
      </c>
      <c r="P349" s="217">
        <f>+'PAA CONSOLIDADO'!V352</f>
        <v>0</v>
      </c>
      <c r="Q349" s="217">
        <f>+'PAA CONSOLIDADO'!X352</f>
        <v>0</v>
      </c>
      <c r="R349" s="217">
        <f>+'PAA CONSOLIDADO'!Y352</f>
        <v>0</v>
      </c>
    </row>
    <row r="350" spans="1:18" s="217" customFormat="1" x14ac:dyDescent="0.25">
      <c r="A350" s="211">
        <f>+'PAA CONSOLIDADO'!C353</f>
        <v>0</v>
      </c>
      <c r="B350" s="211">
        <f>+'PAA CONSOLIDADO'!I353</f>
        <v>0</v>
      </c>
      <c r="C350" s="217" t="str">
        <f>+CONCATENATE('PAA CONSOLIDADO'!A353,"-",'PAA CONSOLIDADO'!D353,"-",'PAA CONSOLIDADO'!K353)</f>
        <v>--</v>
      </c>
      <c r="D350" s="217" t="e">
        <f>+VLOOKUP('PAA CONSOLIDADO'!L353,LISTAS!$D$4:$E$15,2,0)</f>
        <v>#N/A</v>
      </c>
      <c r="E350" s="217" t="e">
        <f>+VLOOKUP('PAA CONSOLIDADO'!M353,LISTAS!$D$4:$E$15,2,0)</f>
        <v>#N/A</v>
      </c>
      <c r="F350" s="217">
        <f>+'PAA CONSOLIDADO'!O353</f>
        <v>0</v>
      </c>
      <c r="G350" s="217">
        <f t="shared" si="15"/>
        <v>1</v>
      </c>
      <c r="H350" s="217" t="e">
        <f>+VLOOKUP('PAA CONSOLIDADO'!P353,LISTAS!$B$4:$C$17,2,0)</f>
        <v>#N/A</v>
      </c>
      <c r="I350" s="217" t="e">
        <f>+VLOOKUP('PAA CONSOLIDADO'!Q353,LISTAS!$B$22:$C$25,2,0)</f>
        <v>#N/A</v>
      </c>
      <c r="J350" s="219">
        <f>'PAA CONSOLIDADO'!R353</f>
        <v>0</v>
      </c>
      <c r="K350" s="219">
        <f>+'PAA CONSOLIDADO'!S353</f>
        <v>0</v>
      </c>
      <c r="L350" s="217" t="e">
        <f>+VLOOKUP('PAA CONSOLIDADO'!T353,LISTAS!$B$29:$C$31,2,0)</f>
        <v>#N/A</v>
      </c>
      <c r="M350" s="217" t="e">
        <f>+VLOOKUP('PAA CONSOLIDADO'!U353,LISTAS!$B$36:$C$39,2,0)</f>
        <v>#N/A</v>
      </c>
      <c r="N350" s="217" t="str">
        <f t="shared" si="16"/>
        <v>Unidad de Contratación (1)</v>
      </c>
      <c r="O350" s="217" t="str">
        <f t="shared" si="17"/>
        <v>CO-DC-11001</v>
      </c>
      <c r="P350" s="217">
        <f>+'PAA CONSOLIDADO'!V353</f>
        <v>0</v>
      </c>
      <c r="Q350" s="217">
        <f>+'PAA CONSOLIDADO'!X353</f>
        <v>0</v>
      </c>
      <c r="R350" s="217">
        <f>+'PAA CONSOLIDADO'!Y353</f>
        <v>0</v>
      </c>
    </row>
    <row r="351" spans="1:18" s="217" customFormat="1" x14ac:dyDescent="0.25">
      <c r="A351" s="211">
        <f>+'PAA CONSOLIDADO'!C354</f>
        <v>0</v>
      </c>
      <c r="B351" s="211">
        <f>+'PAA CONSOLIDADO'!I354</f>
        <v>0</v>
      </c>
      <c r="C351" s="217" t="str">
        <f>+CONCATENATE('PAA CONSOLIDADO'!A354,"-",'PAA CONSOLIDADO'!D354,"-",'PAA CONSOLIDADO'!K354)</f>
        <v>--</v>
      </c>
      <c r="D351" s="217" t="e">
        <f>+VLOOKUP('PAA CONSOLIDADO'!L354,LISTAS!$D$4:$E$15,2,0)</f>
        <v>#N/A</v>
      </c>
      <c r="E351" s="217" t="e">
        <f>+VLOOKUP('PAA CONSOLIDADO'!M354,LISTAS!$D$4:$E$15,2,0)</f>
        <v>#N/A</v>
      </c>
      <c r="F351" s="217">
        <f>+'PAA CONSOLIDADO'!O354</f>
        <v>0</v>
      </c>
      <c r="G351" s="217">
        <f t="shared" si="15"/>
        <v>1</v>
      </c>
      <c r="H351" s="217" t="e">
        <f>+VLOOKUP('PAA CONSOLIDADO'!P354,LISTAS!$B$4:$C$17,2,0)</f>
        <v>#N/A</v>
      </c>
      <c r="I351" s="217" t="e">
        <f>+VLOOKUP('PAA CONSOLIDADO'!Q354,LISTAS!$B$22:$C$25,2,0)</f>
        <v>#N/A</v>
      </c>
      <c r="J351" s="219">
        <f>'PAA CONSOLIDADO'!R354</f>
        <v>0</v>
      </c>
      <c r="K351" s="219">
        <f>+'PAA CONSOLIDADO'!S354</f>
        <v>0</v>
      </c>
      <c r="L351" s="217" t="e">
        <f>+VLOOKUP('PAA CONSOLIDADO'!T354,LISTAS!$B$29:$C$31,2,0)</f>
        <v>#N/A</v>
      </c>
      <c r="M351" s="217" t="e">
        <f>+VLOOKUP('PAA CONSOLIDADO'!U354,LISTAS!$B$36:$C$39,2,0)</f>
        <v>#N/A</v>
      </c>
      <c r="N351" s="217" t="str">
        <f t="shared" si="16"/>
        <v>Unidad de Contratación (1)</v>
      </c>
      <c r="O351" s="217" t="str">
        <f t="shared" si="17"/>
        <v>CO-DC-11001</v>
      </c>
      <c r="P351" s="217">
        <f>+'PAA CONSOLIDADO'!V354</f>
        <v>0</v>
      </c>
      <c r="Q351" s="217">
        <f>+'PAA CONSOLIDADO'!X354</f>
        <v>0</v>
      </c>
      <c r="R351" s="217">
        <f>+'PAA CONSOLIDADO'!Y354</f>
        <v>0</v>
      </c>
    </row>
    <row r="352" spans="1:18" s="217" customFormat="1" x14ac:dyDescent="0.25">
      <c r="A352" s="211">
        <f>+'PAA CONSOLIDADO'!C355</f>
        <v>0</v>
      </c>
      <c r="B352" s="211">
        <f>+'PAA CONSOLIDADO'!I355</f>
        <v>0</v>
      </c>
      <c r="C352" s="217" t="str">
        <f>+CONCATENATE('PAA CONSOLIDADO'!A355,"-",'PAA CONSOLIDADO'!D355,"-",'PAA CONSOLIDADO'!K355)</f>
        <v>--</v>
      </c>
      <c r="D352" s="217" t="e">
        <f>+VLOOKUP('PAA CONSOLIDADO'!L355,LISTAS!$D$4:$E$15,2,0)</f>
        <v>#N/A</v>
      </c>
      <c r="E352" s="217" t="e">
        <f>+VLOOKUP('PAA CONSOLIDADO'!M355,LISTAS!$D$4:$E$15,2,0)</f>
        <v>#N/A</v>
      </c>
      <c r="F352" s="217">
        <f>+'PAA CONSOLIDADO'!O355</f>
        <v>0</v>
      </c>
      <c r="G352" s="217">
        <f t="shared" si="15"/>
        <v>1</v>
      </c>
      <c r="H352" s="217" t="e">
        <f>+VLOOKUP('PAA CONSOLIDADO'!P355,LISTAS!$B$4:$C$17,2,0)</f>
        <v>#N/A</v>
      </c>
      <c r="I352" s="217" t="e">
        <f>+VLOOKUP('PAA CONSOLIDADO'!Q355,LISTAS!$B$22:$C$25,2,0)</f>
        <v>#N/A</v>
      </c>
      <c r="J352" s="219">
        <f>'PAA CONSOLIDADO'!R355</f>
        <v>0</v>
      </c>
      <c r="K352" s="219">
        <f>+'PAA CONSOLIDADO'!S355</f>
        <v>0</v>
      </c>
      <c r="L352" s="217" t="e">
        <f>+VLOOKUP('PAA CONSOLIDADO'!T355,LISTAS!$B$29:$C$31,2,0)</f>
        <v>#N/A</v>
      </c>
      <c r="M352" s="217" t="e">
        <f>+VLOOKUP('PAA CONSOLIDADO'!U355,LISTAS!$B$36:$C$39,2,0)</f>
        <v>#N/A</v>
      </c>
      <c r="N352" s="217" t="str">
        <f t="shared" si="16"/>
        <v>Unidad de Contratación (1)</v>
      </c>
      <c r="O352" s="217" t="str">
        <f t="shared" si="17"/>
        <v>CO-DC-11001</v>
      </c>
      <c r="P352" s="217">
        <f>+'PAA CONSOLIDADO'!V355</f>
        <v>0</v>
      </c>
      <c r="Q352" s="217">
        <f>+'PAA CONSOLIDADO'!X355</f>
        <v>0</v>
      </c>
      <c r="R352" s="217">
        <f>+'PAA CONSOLIDADO'!Y355</f>
        <v>0</v>
      </c>
    </row>
    <row r="353" spans="1:18" s="217" customFormat="1" x14ac:dyDescent="0.25">
      <c r="A353" s="211">
        <f>+'PAA CONSOLIDADO'!C356</f>
        <v>0</v>
      </c>
      <c r="B353" s="211">
        <f>+'PAA CONSOLIDADO'!I356</f>
        <v>0</v>
      </c>
      <c r="C353" s="217" t="str">
        <f>+CONCATENATE('PAA CONSOLIDADO'!A356,"-",'PAA CONSOLIDADO'!D356,"-",'PAA CONSOLIDADO'!K356)</f>
        <v>--</v>
      </c>
      <c r="D353" s="217" t="e">
        <f>+VLOOKUP('PAA CONSOLIDADO'!L356,LISTAS!$D$4:$E$15,2,0)</f>
        <v>#N/A</v>
      </c>
      <c r="E353" s="217" t="e">
        <f>+VLOOKUP('PAA CONSOLIDADO'!M356,LISTAS!$D$4:$E$15,2,0)</f>
        <v>#N/A</v>
      </c>
      <c r="F353" s="217">
        <f>+'PAA CONSOLIDADO'!O356</f>
        <v>0</v>
      </c>
      <c r="G353" s="217">
        <f t="shared" si="15"/>
        <v>1</v>
      </c>
      <c r="H353" s="217" t="e">
        <f>+VLOOKUP('PAA CONSOLIDADO'!P356,LISTAS!$B$4:$C$17,2,0)</f>
        <v>#N/A</v>
      </c>
      <c r="I353" s="217" t="e">
        <f>+VLOOKUP('PAA CONSOLIDADO'!Q356,LISTAS!$B$22:$C$25,2,0)</f>
        <v>#N/A</v>
      </c>
      <c r="J353" s="219">
        <f>'PAA CONSOLIDADO'!R356</f>
        <v>0</v>
      </c>
      <c r="K353" s="219">
        <f>+'PAA CONSOLIDADO'!S356</f>
        <v>0</v>
      </c>
      <c r="L353" s="217" t="e">
        <f>+VLOOKUP('PAA CONSOLIDADO'!T356,LISTAS!$B$29:$C$31,2,0)</f>
        <v>#N/A</v>
      </c>
      <c r="M353" s="217" t="e">
        <f>+VLOOKUP('PAA CONSOLIDADO'!U356,LISTAS!$B$36:$C$39,2,0)</f>
        <v>#N/A</v>
      </c>
      <c r="N353" s="217" t="str">
        <f t="shared" si="16"/>
        <v>Unidad de Contratación (1)</v>
      </c>
      <c r="O353" s="217" t="str">
        <f t="shared" si="17"/>
        <v>CO-DC-11001</v>
      </c>
      <c r="P353" s="217">
        <f>+'PAA CONSOLIDADO'!V356</f>
        <v>0</v>
      </c>
      <c r="Q353" s="217">
        <f>+'PAA CONSOLIDADO'!X356</f>
        <v>0</v>
      </c>
      <c r="R353" s="217">
        <f>+'PAA CONSOLIDADO'!Y356</f>
        <v>0</v>
      </c>
    </row>
    <row r="354" spans="1:18" s="217" customFormat="1" x14ac:dyDescent="0.25">
      <c r="A354" s="211">
        <f>+'PAA CONSOLIDADO'!C357</f>
        <v>0</v>
      </c>
      <c r="B354" s="211">
        <f>+'PAA CONSOLIDADO'!I357</f>
        <v>0</v>
      </c>
      <c r="C354" s="217" t="str">
        <f>+CONCATENATE('PAA CONSOLIDADO'!A357,"-",'PAA CONSOLIDADO'!D357,"-",'PAA CONSOLIDADO'!K357)</f>
        <v>--</v>
      </c>
      <c r="D354" s="217" t="e">
        <f>+VLOOKUP('PAA CONSOLIDADO'!L357,LISTAS!$D$4:$E$15,2,0)</f>
        <v>#N/A</v>
      </c>
      <c r="E354" s="217" t="e">
        <f>+VLOOKUP('PAA CONSOLIDADO'!M357,LISTAS!$D$4:$E$15,2,0)</f>
        <v>#N/A</v>
      </c>
      <c r="F354" s="217">
        <f>+'PAA CONSOLIDADO'!O357</f>
        <v>0</v>
      </c>
      <c r="G354" s="217">
        <f t="shared" si="15"/>
        <v>1</v>
      </c>
      <c r="H354" s="217" t="e">
        <f>+VLOOKUP('PAA CONSOLIDADO'!P357,LISTAS!$B$4:$C$17,2,0)</f>
        <v>#N/A</v>
      </c>
      <c r="I354" s="217" t="e">
        <f>+VLOOKUP('PAA CONSOLIDADO'!Q357,LISTAS!$B$22:$C$25,2,0)</f>
        <v>#N/A</v>
      </c>
      <c r="J354" s="219">
        <f>'PAA CONSOLIDADO'!R357</f>
        <v>0</v>
      </c>
      <c r="K354" s="219">
        <f>+'PAA CONSOLIDADO'!S357</f>
        <v>0</v>
      </c>
      <c r="L354" s="217" t="e">
        <f>+VLOOKUP('PAA CONSOLIDADO'!T357,LISTAS!$B$29:$C$31,2,0)</f>
        <v>#N/A</v>
      </c>
      <c r="M354" s="217" t="e">
        <f>+VLOOKUP('PAA CONSOLIDADO'!U357,LISTAS!$B$36:$C$39,2,0)</f>
        <v>#N/A</v>
      </c>
      <c r="N354" s="217" t="str">
        <f t="shared" si="16"/>
        <v>Unidad de Contratación (1)</v>
      </c>
      <c r="O354" s="217" t="str">
        <f t="shared" si="17"/>
        <v>CO-DC-11001</v>
      </c>
      <c r="P354" s="217">
        <f>+'PAA CONSOLIDADO'!V357</f>
        <v>0</v>
      </c>
      <c r="Q354" s="217">
        <f>+'PAA CONSOLIDADO'!X357</f>
        <v>0</v>
      </c>
      <c r="R354" s="217">
        <f>+'PAA CONSOLIDADO'!Y357</f>
        <v>0</v>
      </c>
    </row>
    <row r="355" spans="1:18" s="217" customFormat="1" x14ac:dyDescent="0.25">
      <c r="A355" s="211">
        <f>+'PAA CONSOLIDADO'!C358</f>
        <v>0</v>
      </c>
      <c r="B355" s="211">
        <f>+'PAA CONSOLIDADO'!I358</f>
        <v>0</v>
      </c>
      <c r="C355" s="217" t="str">
        <f>+CONCATENATE('PAA CONSOLIDADO'!A358,"-",'PAA CONSOLIDADO'!D358,"-",'PAA CONSOLIDADO'!K358)</f>
        <v>--</v>
      </c>
      <c r="D355" s="217" t="e">
        <f>+VLOOKUP('PAA CONSOLIDADO'!L358,LISTAS!$D$4:$E$15,2,0)</f>
        <v>#N/A</v>
      </c>
      <c r="E355" s="217" t="e">
        <f>+VLOOKUP('PAA CONSOLIDADO'!M358,LISTAS!$D$4:$E$15,2,0)</f>
        <v>#N/A</v>
      </c>
      <c r="F355" s="217">
        <f>+'PAA CONSOLIDADO'!O358</f>
        <v>0</v>
      </c>
      <c r="G355" s="217">
        <f t="shared" si="15"/>
        <v>1</v>
      </c>
      <c r="H355" s="217" t="e">
        <f>+VLOOKUP('PAA CONSOLIDADO'!P358,LISTAS!$B$4:$C$17,2,0)</f>
        <v>#N/A</v>
      </c>
      <c r="I355" s="217" t="e">
        <f>+VLOOKUP('PAA CONSOLIDADO'!Q358,LISTAS!$B$22:$C$25,2,0)</f>
        <v>#N/A</v>
      </c>
      <c r="J355" s="219">
        <f>'PAA CONSOLIDADO'!R358</f>
        <v>0</v>
      </c>
      <c r="K355" s="219">
        <f>+'PAA CONSOLIDADO'!S358</f>
        <v>0</v>
      </c>
      <c r="L355" s="217" t="e">
        <f>+VLOOKUP('PAA CONSOLIDADO'!T358,LISTAS!$B$29:$C$31,2,0)</f>
        <v>#N/A</v>
      </c>
      <c r="M355" s="217" t="e">
        <f>+VLOOKUP('PAA CONSOLIDADO'!U358,LISTAS!$B$36:$C$39,2,0)</f>
        <v>#N/A</v>
      </c>
      <c r="N355" s="217" t="str">
        <f t="shared" si="16"/>
        <v>Unidad de Contratación (1)</v>
      </c>
      <c r="O355" s="217" t="str">
        <f t="shared" si="17"/>
        <v>CO-DC-11001</v>
      </c>
      <c r="P355" s="217">
        <f>+'PAA CONSOLIDADO'!V358</f>
        <v>0</v>
      </c>
      <c r="Q355" s="217">
        <f>+'PAA CONSOLIDADO'!X358</f>
        <v>0</v>
      </c>
      <c r="R355" s="217">
        <f>+'PAA CONSOLIDADO'!Y358</f>
        <v>0</v>
      </c>
    </row>
    <row r="356" spans="1:18" s="217" customFormat="1" x14ac:dyDescent="0.25">
      <c r="A356" s="211">
        <f>+'PAA CONSOLIDADO'!C359</f>
        <v>0</v>
      </c>
      <c r="B356" s="211">
        <f>+'PAA CONSOLIDADO'!I359</f>
        <v>0</v>
      </c>
      <c r="C356" s="217" t="str">
        <f>+CONCATENATE('PAA CONSOLIDADO'!A359,"-",'PAA CONSOLIDADO'!D359,"-",'PAA CONSOLIDADO'!K359)</f>
        <v>--</v>
      </c>
      <c r="D356" s="217" t="e">
        <f>+VLOOKUP('PAA CONSOLIDADO'!L359,LISTAS!$D$4:$E$15,2,0)</f>
        <v>#N/A</v>
      </c>
      <c r="E356" s="217" t="e">
        <f>+VLOOKUP('PAA CONSOLIDADO'!M359,LISTAS!$D$4:$E$15,2,0)</f>
        <v>#N/A</v>
      </c>
      <c r="F356" s="217">
        <f>+'PAA CONSOLIDADO'!O359</f>
        <v>0</v>
      </c>
      <c r="G356" s="217">
        <f t="shared" si="15"/>
        <v>1</v>
      </c>
      <c r="H356" s="217" t="e">
        <f>+VLOOKUP('PAA CONSOLIDADO'!P359,LISTAS!$B$4:$C$17,2,0)</f>
        <v>#N/A</v>
      </c>
      <c r="I356" s="217" t="e">
        <f>+VLOOKUP('PAA CONSOLIDADO'!Q359,LISTAS!$B$22:$C$25,2,0)</f>
        <v>#N/A</v>
      </c>
      <c r="J356" s="219">
        <f>'PAA CONSOLIDADO'!R359</f>
        <v>0</v>
      </c>
      <c r="K356" s="219">
        <f>+'PAA CONSOLIDADO'!S359</f>
        <v>0</v>
      </c>
      <c r="L356" s="217" t="e">
        <f>+VLOOKUP('PAA CONSOLIDADO'!T359,LISTAS!$B$29:$C$31,2,0)</f>
        <v>#N/A</v>
      </c>
      <c r="M356" s="217" t="e">
        <f>+VLOOKUP('PAA CONSOLIDADO'!U359,LISTAS!$B$36:$C$39,2,0)</f>
        <v>#N/A</v>
      </c>
      <c r="N356" s="217" t="str">
        <f t="shared" si="16"/>
        <v>Unidad de Contratación (1)</v>
      </c>
      <c r="O356" s="217" t="str">
        <f t="shared" si="17"/>
        <v>CO-DC-11001</v>
      </c>
      <c r="P356" s="217">
        <f>+'PAA CONSOLIDADO'!V359</f>
        <v>0</v>
      </c>
      <c r="Q356" s="217">
        <f>+'PAA CONSOLIDADO'!X359</f>
        <v>0</v>
      </c>
      <c r="R356" s="217">
        <f>+'PAA CONSOLIDADO'!Y359</f>
        <v>0</v>
      </c>
    </row>
    <row r="357" spans="1:18" s="217" customFormat="1" x14ac:dyDescent="0.25">
      <c r="A357" s="211">
        <f>+'PAA CONSOLIDADO'!C360</f>
        <v>0</v>
      </c>
      <c r="B357" s="211">
        <f>+'PAA CONSOLIDADO'!I360</f>
        <v>0</v>
      </c>
      <c r="C357" s="217" t="str">
        <f>+CONCATENATE('PAA CONSOLIDADO'!A360,"-",'PAA CONSOLIDADO'!D360,"-",'PAA CONSOLIDADO'!K360)</f>
        <v>--</v>
      </c>
      <c r="D357" s="217" t="e">
        <f>+VLOOKUP('PAA CONSOLIDADO'!L360,LISTAS!$D$4:$E$15,2,0)</f>
        <v>#N/A</v>
      </c>
      <c r="E357" s="217" t="e">
        <f>+VLOOKUP('PAA CONSOLIDADO'!M360,LISTAS!$D$4:$E$15,2,0)</f>
        <v>#N/A</v>
      </c>
      <c r="F357" s="217">
        <f>+'PAA CONSOLIDADO'!O360</f>
        <v>0</v>
      </c>
      <c r="G357" s="217">
        <f t="shared" si="15"/>
        <v>1</v>
      </c>
      <c r="H357" s="217" t="e">
        <f>+VLOOKUP('PAA CONSOLIDADO'!P360,LISTAS!$B$4:$C$17,2,0)</f>
        <v>#N/A</v>
      </c>
      <c r="I357" s="217" t="e">
        <f>+VLOOKUP('PAA CONSOLIDADO'!Q360,LISTAS!$B$22:$C$25,2,0)</f>
        <v>#N/A</v>
      </c>
      <c r="J357" s="219">
        <f>'PAA CONSOLIDADO'!R360</f>
        <v>0</v>
      </c>
      <c r="K357" s="219">
        <f>+'PAA CONSOLIDADO'!S360</f>
        <v>0</v>
      </c>
      <c r="L357" s="217" t="e">
        <f>+VLOOKUP('PAA CONSOLIDADO'!T360,LISTAS!$B$29:$C$31,2,0)</f>
        <v>#N/A</v>
      </c>
      <c r="M357" s="217" t="e">
        <f>+VLOOKUP('PAA CONSOLIDADO'!U360,LISTAS!$B$36:$C$39,2,0)</f>
        <v>#N/A</v>
      </c>
      <c r="N357" s="217" t="str">
        <f t="shared" si="16"/>
        <v>Unidad de Contratación (1)</v>
      </c>
      <c r="O357" s="217" t="str">
        <f t="shared" si="17"/>
        <v>CO-DC-11001</v>
      </c>
      <c r="P357" s="217">
        <f>+'PAA CONSOLIDADO'!V360</f>
        <v>0</v>
      </c>
      <c r="Q357" s="217">
        <f>+'PAA CONSOLIDADO'!X360</f>
        <v>0</v>
      </c>
      <c r="R357" s="217">
        <f>+'PAA CONSOLIDADO'!Y360</f>
        <v>0</v>
      </c>
    </row>
    <row r="358" spans="1:18" s="217" customFormat="1" x14ac:dyDescent="0.25">
      <c r="A358" s="211">
        <f>+'PAA CONSOLIDADO'!C361</f>
        <v>0</v>
      </c>
      <c r="B358" s="211">
        <f>+'PAA CONSOLIDADO'!I361</f>
        <v>0</v>
      </c>
      <c r="C358" s="217" t="str">
        <f>+CONCATENATE('PAA CONSOLIDADO'!A361,"-",'PAA CONSOLIDADO'!D361,"-",'PAA CONSOLIDADO'!K361)</f>
        <v>--</v>
      </c>
      <c r="D358" s="217" t="e">
        <f>+VLOOKUP('PAA CONSOLIDADO'!L361,LISTAS!$D$4:$E$15,2,0)</f>
        <v>#N/A</v>
      </c>
      <c r="E358" s="217" t="e">
        <f>+VLOOKUP('PAA CONSOLIDADO'!M361,LISTAS!$D$4:$E$15,2,0)</f>
        <v>#N/A</v>
      </c>
      <c r="F358" s="217">
        <f>+'PAA CONSOLIDADO'!O361</f>
        <v>0</v>
      </c>
      <c r="G358" s="217">
        <f t="shared" si="15"/>
        <v>1</v>
      </c>
      <c r="H358" s="217" t="e">
        <f>+VLOOKUP('PAA CONSOLIDADO'!P361,LISTAS!$B$4:$C$17,2,0)</f>
        <v>#N/A</v>
      </c>
      <c r="I358" s="217" t="e">
        <f>+VLOOKUP('PAA CONSOLIDADO'!Q361,LISTAS!$B$22:$C$25,2,0)</f>
        <v>#N/A</v>
      </c>
      <c r="J358" s="219">
        <f>'PAA CONSOLIDADO'!R361</f>
        <v>0</v>
      </c>
      <c r="K358" s="219">
        <f>+'PAA CONSOLIDADO'!S361</f>
        <v>0</v>
      </c>
      <c r="L358" s="217" t="e">
        <f>+VLOOKUP('PAA CONSOLIDADO'!T361,LISTAS!$B$29:$C$31,2,0)</f>
        <v>#N/A</v>
      </c>
      <c r="M358" s="217" t="e">
        <f>+VLOOKUP('PAA CONSOLIDADO'!U361,LISTAS!$B$36:$C$39,2,0)</f>
        <v>#N/A</v>
      </c>
      <c r="N358" s="217" t="str">
        <f t="shared" si="16"/>
        <v>Unidad de Contratación (1)</v>
      </c>
      <c r="O358" s="217" t="str">
        <f t="shared" si="17"/>
        <v>CO-DC-11001</v>
      </c>
      <c r="P358" s="217">
        <f>+'PAA CONSOLIDADO'!V361</f>
        <v>0</v>
      </c>
      <c r="Q358" s="217">
        <f>+'PAA CONSOLIDADO'!X361</f>
        <v>0</v>
      </c>
      <c r="R358" s="217">
        <f>+'PAA CONSOLIDADO'!Y361</f>
        <v>0</v>
      </c>
    </row>
    <row r="359" spans="1:18" s="217" customFormat="1" x14ac:dyDescent="0.25">
      <c r="A359" s="211">
        <f>+'PAA CONSOLIDADO'!C362</f>
        <v>0</v>
      </c>
      <c r="B359" s="211">
        <f>+'PAA CONSOLIDADO'!I362</f>
        <v>0</v>
      </c>
      <c r="C359" s="217" t="str">
        <f>+CONCATENATE('PAA CONSOLIDADO'!A362,"-",'PAA CONSOLIDADO'!D362,"-",'PAA CONSOLIDADO'!K362)</f>
        <v>--</v>
      </c>
      <c r="D359" s="217" t="e">
        <f>+VLOOKUP('PAA CONSOLIDADO'!L362,LISTAS!$D$4:$E$15,2,0)</f>
        <v>#N/A</v>
      </c>
      <c r="E359" s="217" t="e">
        <f>+VLOOKUP('PAA CONSOLIDADO'!M362,LISTAS!$D$4:$E$15,2,0)</f>
        <v>#N/A</v>
      </c>
      <c r="F359" s="217">
        <f>+'PAA CONSOLIDADO'!O362</f>
        <v>0</v>
      </c>
      <c r="G359" s="217">
        <f t="shared" si="15"/>
        <v>1</v>
      </c>
      <c r="H359" s="217" t="e">
        <f>+VLOOKUP('PAA CONSOLIDADO'!P362,LISTAS!$B$4:$C$17,2,0)</f>
        <v>#N/A</v>
      </c>
      <c r="I359" s="217" t="e">
        <f>+VLOOKUP('PAA CONSOLIDADO'!Q362,LISTAS!$B$22:$C$25,2,0)</f>
        <v>#N/A</v>
      </c>
      <c r="J359" s="219">
        <f>'PAA CONSOLIDADO'!R362</f>
        <v>0</v>
      </c>
      <c r="K359" s="219">
        <f>+'PAA CONSOLIDADO'!S362</f>
        <v>0</v>
      </c>
      <c r="L359" s="217" t="e">
        <f>+VLOOKUP('PAA CONSOLIDADO'!T362,LISTAS!$B$29:$C$31,2,0)</f>
        <v>#N/A</v>
      </c>
      <c r="M359" s="217" t="e">
        <f>+VLOOKUP('PAA CONSOLIDADO'!U362,LISTAS!$B$36:$C$39,2,0)</f>
        <v>#N/A</v>
      </c>
      <c r="N359" s="217" t="str">
        <f t="shared" si="16"/>
        <v>Unidad de Contratación (1)</v>
      </c>
      <c r="O359" s="217" t="str">
        <f t="shared" si="17"/>
        <v>CO-DC-11001</v>
      </c>
      <c r="P359" s="217">
        <f>+'PAA CONSOLIDADO'!V362</f>
        <v>0</v>
      </c>
      <c r="Q359" s="217">
        <f>+'PAA CONSOLIDADO'!X362</f>
        <v>0</v>
      </c>
      <c r="R359" s="217">
        <f>+'PAA CONSOLIDADO'!Y362</f>
        <v>0</v>
      </c>
    </row>
    <row r="360" spans="1:18" s="217" customFormat="1" x14ac:dyDescent="0.25">
      <c r="A360" s="211">
        <f>+'PAA CONSOLIDADO'!C363</f>
        <v>0</v>
      </c>
      <c r="B360" s="211">
        <f>+'PAA CONSOLIDADO'!I363</f>
        <v>0</v>
      </c>
      <c r="C360" s="217" t="str">
        <f>+CONCATENATE('PAA CONSOLIDADO'!A363,"-",'PAA CONSOLIDADO'!D363,"-",'PAA CONSOLIDADO'!K363)</f>
        <v>--</v>
      </c>
      <c r="D360" s="217" t="e">
        <f>+VLOOKUP('PAA CONSOLIDADO'!L363,LISTAS!$D$4:$E$15,2,0)</f>
        <v>#N/A</v>
      </c>
      <c r="E360" s="217" t="e">
        <f>+VLOOKUP('PAA CONSOLIDADO'!M363,LISTAS!$D$4:$E$15,2,0)</f>
        <v>#N/A</v>
      </c>
      <c r="F360" s="217">
        <f>+'PAA CONSOLIDADO'!O363</f>
        <v>0</v>
      </c>
      <c r="G360" s="217">
        <f t="shared" si="15"/>
        <v>1</v>
      </c>
      <c r="H360" s="217" t="e">
        <f>+VLOOKUP('PAA CONSOLIDADO'!P363,LISTAS!$B$4:$C$17,2,0)</f>
        <v>#N/A</v>
      </c>
      <c r="I360" s="217" t="e">
        <f>+VLOOKUP('PAA CONSOLIDADO'!Q363,LISTAS!$B$22:$C$25,2,0)</f>
        <v>#N/A</v>
      </c>
      <c r="J360" s="219">
        <f>'PAA CONSOLIDADO'!R363</f>
        <v>0</v>
      </c>
      <c r="K360" s="219">
        <f>+'PAA CONSOLIDADO'!S363</f>
        <v>0</v>
      </c>
      <c r="L360" s="217" t="e">
        <f>+VLOOKUP('PAA CONSOLIDADO'!T363,LISTAS!$B$29:$C$31,2,0)</f>
        <v>#N/A</v>
      </c>
      <c r="M360" s="217" t="e">
        <f>+VLOOKUP('PAA CONSOLIDADO'!U363,LISTAS!$B$36:$C$39,2,0)</f>
        <v>#N/A</v>
      </c>
      <c r="N360" s="217" t="str">
        <f t="shared" si="16"/>
        <v>Unidad de Contratación (1)</v>
      </c>
      <c r="O360" s="217" t="str">
        <f t="shared" si="17"/>
        <v>CO-DC-11001</v>
      </c>
      <c r="P360" s="217">
        <f>+'PAA CONSOLIDADO'!V363</f>
        <v>0</v>
      </c>
      <c r="Q360" s="217">
        <f>+'PAA CONSOLIDADO'!X363</f>
        <v>0</v>
      </c>
      <c r="R360" s="217">
        <f>+'PAA CONSOLIDADO'!Y363</f>
        <v>0</v>
      </c>
    </row>
    <row r="361" spans="1:18" s="217" customFormat="1" x14ac:dyDescent="0.25">
      <c r="A361" s="211">
        <f>+'PAA CONSOLIDADO'!C364</f>
        <v>0</v>
      </c>
      <c r="B361" s="211">
        <f>+'PAA CONSOLIDADO'!I364</f>
        <v>0</v>
      </c>
      <c r="C361" s="217" t="str">
        <f>+CONCATENATE('PAA CONSOLIDADO'!A364,"-",'PAA CONSOLIDADO'!D364,"-",'PAA CONSOLIDADO'!K364)</f>
        <v>--</v>
      </c>
      <c r="D361" s="217" t="e">
        <f>+VLOOKUP('PAA CONSOLIDADO'!L364,LISTAS!$D$4:$E$15,2,0)</f>
        <v>#N/A</v>
      </c>
      <c r="E361" s="217" t="e">
        <f>+VLOOKUP('PAA CONSOLIDADO'!M364,LISTAS!$D$4:$E$15,2,0)</f>
        <v>#N/A</v>
      </c>
      <c r="F361" s="217">
        <f>+'PAA CONSOLIDADO'!O364</f>
        <v>0</v>
      </c>
      <c r="G361" s="217">
        <f t="shared" si="15"/>
        <v>1</v>
      </c>
      <c r="H361" s="217" t="e">
        <f>+VLOOKUP('PAA CONSOLIDADO'!P364,LISTAS!$B$4:$C$17,2,0)</f>
        <v>#N/A</v>
      </c>
      <c r="I361" s="217" t="e">
        <f>+VLOOKUP('PAA CONSOLIDADO'!Q364,LISTAS!$B$22:$C$25,2,0)</f>
        <v>#N/A</v>
      </c>
      <c r="J361" s="219">
        <f>'PAA CONSOLIDADO'!R364</f>
        <v>0</v>
      </c>
      <c r="K361" s="219">
        <f>+'PAA CONSOLIDADO'!S364</f>
        <v>0</v>
      </c>
      <c r="L361" s="217" t="e">
        <f>+VLOOKUP('PAA CONSOLIDADO'!T364,LISTAS!$B$29:$C$31,2,0)</f>
        <v>#N/A</v>
      </c>
      <c r="M361" s="217" t="e">
        <f>+VLOOKUP('PAA CONSOLIDADO'!U364,LISTAS!$B$36:$C$39,2,0)</f>
        <v>#N/A</v>
      </c>
      <c r="N361" s="217" t="str">
        <f t="shared" si="16"/>
        <v>Unidad de Contratación (1)</v>
      </c>
      <c r="O361" s="217" t="str">
        <f t="shared" si="17"/>
        <v>CO-DC-11001</v>
      </c>
      <c r="P361" s="217">
        <f>+'PAA CONSOLIDADO'!V364</f>
        <v>0</v>
      </c>
      <c r="Q361" s="217">
        <f>+'PAA CONSOLIDADO'!X364</f>
        <v>0</v>
      </c>
      <c r="R361" s="217">
        <f>+'PAA CONSOLIDADO'!Y364</f>
        <v>0</v>
      </c>
    </row>
    <row r="362" spans="1:18" s="217" customFormat="1" x14ac:dyDescent="0.25">
      <c r="A362" s="211">
        <f>+'PAA CONSOLIDADO'!C365</f>
        <v>0</v>
      </c>
      <c r="B362" s="211">
        <f>+'PAA CONSOLIDADO'!I365</f>
        <v>0</v>
      </c>
      <c r="C362" s="217" t="str">
        <f>+CONCATENATE('PAA CONSOLIDADO'!A365,"-",'PAA CONSOLIDADO'!D365,"-",'PAA CONSOLIDADO'!K365)</f>
        <v>--</v>
      </c>
      <c r="D362" s="217" t="e">
        <f>+VLOOKUP('PAA CONSOLIDADO'!L365,LISTAS!$D$4:$E$15,2,0)</f>
        <v>#N/A</v>
      </c>
      <c r="E362" s="217" t="e">
        <f>+VLOOKUP('PAA CONSOLIDADO'!M365,LISTAS!$D$4:$E$15,2,0)</f>
        <v>#N/A</v>
      </c>
      <c r="F362" s="217">
        <f>+'PAA CONSOLIDADO'!O365</f>
        <v>0</v>
      </c>
      <c r="G362" s="217">
        <f t="shared" si="15"/>
        <v>1</v>
      </c>
      <c r="H362" s="217" t="e">
        <f>+VLOOKUP('PAA CONSOLIDADO'!P365,LISTAS!$B$4:$C$17,2,0)</f>
        <v>#N/A</v>
      </c>
      <c r="I362" s="217" t="e">
        <f>+VLOOKUP('PAA CONSOLIDADO'!Q365,LISTAS!$B$22:$C$25,2,0)</f>
        <v>#N/A</v>
      </c>
      <c r="J362" s="219">
        <f>'PAA CONSOLIDADO'!R365</f>
        <v>0</v>
      </c>
      <c r="K362" s="219">
        <f>+'PAA CONSOLIDADO'!S365</f>
        <v>0</v>
      </c>
      <c r="L362" s="217" t="e">
        <f>+VLOOKUP('PAA CONSOLIDADO'!T365,LISTAS!$B$29:$C$31,2,0)</f>
        <v>#N/A</v>
      </c>
      <c r="M362" s="217" t="e">
        <f>+VLOOKUP('PAA CONSOLIDADO'!U365,LISTAS!$B$36:$C$39,2,0)</f>
        <v>#N/A</v>
      </c>
      <c r="N362" s="217" t="str">
        <f t="shared" si="16"/>
        <v>Unidad de Contratación (1)</v>
      </c>
      <c r="O362" s="217" t="str">
        <f t="shared" si="17"/>
        <v>CO-DC-11001</v>
      </c>
      <c r="P362" s="217">
        <f>+'PAA CONSOLIDADO'!V365</f>
        <v>0</v>
      </c>
      <c r="Q362" s="217">
        <f>+'PAA CONSOLIDADO'!X365</f>
        <v>0</v>
      </c>
      <c r="R362" s="217">
        <f>+'PAA CONSOLIDADO'!Y365</f>
        <v>0</v>
      </c>
    </row>
    <row r="363" spans="1:18" s="217" customFormat="1" x14ac:dyDescent="0.25">
      <c r="A363" s="211">
        <f>+'PAA CONSOLIDADO'!C366</f>
        <v>0</v>
      </c>
      <c r="B363" s="211">
        <f>+'PAA CONSOLIDADO'!I366</f>
        <v>0</v>
      </c>
      <c r="C363" s="217" t="str">
        <f>+CONCATENATE('PAA CONSOLIDADO'!A366,"-",'PAA CONSOLIDADO'!D366,"-",'PAA CONSOLIDADO'!K366)</f>
        <v>--</v>
      </c>
      <c r="D363" s="217" t="e">
        <f>+VLOOKUP('PAA CONSOLIDADO'!L366,LISTAS!$D$4:$E$15,2,0)</f>
        <v>#N/A</v>
      </c>
      <c r="E363" s="217" t="e">
        <f>+VLOOKUP('PAA CONSOLIDADO'!M366,LISTAS!$D$4:$E$15,2,0)</f>
        <v>#N/A</v>
      </c>
      <c r="F363" s="217">
        <f>+'PAA CONSOLIDADO'!O366</f>
        <v>0</v>
      </c>
      <c r="G363" s="217">
        <f t="shared" si="15"/>
        <v>1</v>
      </c>
      <c r="H363" s="217" t="e">
        <f>+VLOOKUP('PAA CONSOLIDADO'!P366,LISTAS!$B$4:$C$17,2,0)</f>
        <v>#N/A</v>
      </c>
      <c r="I363" s="217" t="e">
        <f>+VLOOKUP('PAA CONSOLIDADO'!Q366,LISTAS!$B$22:$C$25,2,0)</f>
        <v>#N/A</v>
      </c>
      <c r="J363" s="219">
        <f>'PAA CONSOLIDADO'!R366</f>
        <v>0</v>
      </c>
      <c r="K363" s="219">
        <f>+'PAA CONSOLIDADO'!S366</f>
        <v>0</v>
      </c>
      <c r="L363" s="217" t="e">
        <f>+VLOOKUP('PAA CONSOLIDADO'!T366,LISTAS!$B$29:$C$31,2,0)</f>
        <v>#N/A</v>
      </c>
      <c r="M363" s="217" t="e">
        <f>+VLOOKUP('PAA CONSOLIDADO'!U366,LISTAS!$B$36:$C$39,2,0)</f>
        <v>#N/A</v>
      </c>
      <c r="N363" s="217" t="str">
        <f t="shared" si="16"/>
        <v>Unidad de Contratación (1)</v>
      </c>
      <c r="O363" s="217" t="str">
        <f t="shared" si="17"/>
        <v>CO-DC-11001</v>
      </c>
      <c r="P363" s="217">
        <f>+'PAA CONSOLIDADO'!V366</f>
        <v>0</v>
      </c>
      <c r="Q363" s="217">
        <f>+'PAA CONSOLIDADO'!X366</f>
        <v>0</v>
      </c>
      <c r="R363" s="217">
        <f>+'PAA CONSOLIDADO'!Y366</f>
        <v>0</v>
      </c>
    </row>
    <row r="364" spans="1:18" s="217" customFormat="1" x14ac:dyDescent="0.25">
      <c r="A364" s="211">
        <f>+'PAA CONSOLIDADO'!C367</f>
        <v>0</v>
      </c>
      <c r="B364" s="211">
        <f>+'PAA CONSOLIDADO'!I367</f>
        <v>0</v>
      </c>
      <c r="C364" s="217" t="str">
        <f>+CONCATENATE('PAA CONSOLIDADO'!A367,"-",'PAA CONSOLIDADO'!D367,"-",'PAA CONSOLIDADO'!K367)</f>
        <v>--</v>
      </c>
      <c r="D364" s="217" t="e">
        <f>+VLOOKUP('PAA CONSOLIDADO'!L367,LISTAS!$D$4:$E$15,2,0)</f>
        <v>#N/A</v>
      </c>
      <c r="E364" s="217" t="e">
        <f>+VLOOKUP('PAA CONSOLIDADO'!M367,LISTAS!$D$4:$E$15,2,0)</f>
        <v>#N/A</v>
      </c>
      <c r="F364" s="217">
        <f>+'PAA CONSOLIDADO'!O367</f>
        <v>0</v>
      </c>
      <c r="G364" s="217">
        <f t="shared" si="15"/>
        <v>1</v>
      </c>
      <c r="H364" s="217" t="e">
        <f>+VLOOKUP('PAA CONSOLIDADO'!P367,LISTAS!$B$4:$C$17,2,0)</f>
        <v>#N/A</v>
      </c>
      <c r="I364" s="217" t="e">
        <f>+VLOOKUP('PAA CONSOLIDADO'!Q367,LISTAS!$B$22:$C$25,2,0)</f>
        <v>#N/A</v>
      </c>
      <c r="J364" s="219">
        <f>'PAA CONSOLIDADO'!R367</f>
        <v>0</v>
      </c>
      <c r="K364" s="219">
        <f>+'PAA CONSOLIDADO'!S367</f>
        <v>0</v>
      </c>
      <c r="L364" s="217" t="e">
        <f>+VLOOKUP('PAA CONSOLIDADO'!T367,LISTAS!$B$29:$C$31,2,0)</f>
        <v>#N/A</v>
      </c>
      <c r="M364" s="217" t="e">
        <f>+VLOOKUP('PAA CONSOLIDADO'!U367,LISTAS!$B$36:$C$39,2,0)</f>
        <v>#N/A</v>
      </c>
      <c r="N364" s="217" t="str">
        <f t="shared" si="16"/>
        <v>Unidad de Contratación (1)</v>
      </c>
      <c r="O364" s="217" t="str">
        <f t="shared" si="17"/>
        <v>CO-DC-11001</v>
      </c>
      <c r="P364" s="217">
        <f>+'PAA CONSOLIDADO'!V367</f>
        <v>0</v>
      </c>
      <c r="Q364" s="217">
        <f>+'PAA CONSOLIDADO'!X367</f>
        <v>0</v>
      </c>
      <c r="R364" s="217">
        <f>+'PAA CONSOLIDADO'!Y367</f>
        <v>0</v>
      </c>
    </row>
    <row r="365" spans="1:18" s="217" customFormat="1" x14ac:dyDescent="0.25">
      <c r="A365" s="211">
        <f>+'PAA CONSOLIDADO'!C368</f>
        <v>0</v>
      </c>
      <c r="B365" s="211">
        <f>+'PAA CONSOLIDADO'!I368</f>
        <v>0</v>
      </c>
      <c r="C365" s="217" t="str">
        <f>+CONCATENATE('PAA CONSOLIDADO'!A368,"-",'PAA CONSOLIDADO'!D368,"-",'PAA CONSOLIDADO'!K368)</f>
        <v>--</v>
      </c>
      <c r="D365" s="217" t="e">
        <f>+VLOOKUP('PAA CONSOLIDADO'!L368,LISTAS!$D$4:$E$15,2,0)</f>
        <v>#N/A</v>
      </c>
      <c r="E365" s="217" t="e">
        <f>+VLOOKUP('PAA CONSOLIDADO'!M368,LISTAS!$D$4:$E$15,2,0)</f>
        <v>#N/A</v>
      </c>
      <c r="F365" s="217">
        <f>+'PAA CONSOLIDADO'!O368</f>
        <v>0</v>
      </c>
      <c r="G365" s="217">
        <f t="shared" si="15"/>
        <v>1</v>
      </c>
      <c r="H365" s="217" t="e">
        <f>+VLOOKUP('PAA CONSOLIDADO'!P368,LISTAS!$B$4:$C$17,2,0)</f>
        <v>#N/A</v>
      </c>
      <c r="I365" s="217" t="e">
        <f>+VLOOKUP('PAA CONSOLIDADO'!Q368,LISTAS!$B$22:$C$25,2,0)</f>
        <v>#N/A</v>
      </c>
      <c r="J365" s="219">
        <f>'PAA CONSOLIDADO'!R368</f>
        <v>0</v>
      </c>
      <c r="K365" s="219">
        <f>+'PAA CONSOLIDADO'!S368</f>
        <v>0</v>
      </c>
      <c r="L365" s="217" t="e">
        <f>+VLOOKUP('PAA CONSOLIDADO'!T368,LISTAS!$B$29:$C$31,2,0)</f>
        <v>#N/A</v>
      </c>
      <c r="M365" s="217" t="e">
        <f>+VLOOKUP('PAA CONSOLIDADO'!U368,LISTAS!$B$36:$C$39,2,0)</f>
        <v>#N/A</v>
      </c>
      <c r="N365" s="217" t="str">
        <f t="shared" si="16"/>
        <v>Unidad de Contratación (1)</v>
      </c>
      <c r="O365" s="217" t="str">
        <f t="shared" si="17"/>
        <v>CO-DC-11001</v>
      </c>
      <c r="P365" s="217">
        <f>+'PAA CONSOLIDADO'!V368</f>
        <v>0</v>
      </c>
      <c r="Q365" s="217">
        <f>+'PAA CONSOLIDADO'!X368</f>
        <v>0</v>
      </c>
      <c r="R365" s="217">
        <f>+'PAA CONSOLIDADO'!Y368</f>
        <v>0</v>
      </c>
    </row>
    <row r="366" spans="1:18" s="217" customFormat="1" x14ac:dyDescent="0.25">
      <c r="A366" s="211">
        <f>+'PAA CONSOLIDADO'!C369</f>
        <v>0</v>
      </c>
      <c r="B366" s="211">
        <f>+'PAA CONSOLIDADO'!I369</f>
        <v>0</v>
      </c>
      <c r="C366" s="217" t="str">
        <f>+CONCATENATE('PAA CONSOLIDADO'!A369,"-",'PAA CONSOLIDADO'!D369,"-",'PAA CONSOLIDADO'!K369)</f>
        <v>--</v>
      </c>
      <c r="D366" s="217" t="e">
        <f>+VLOOKUP('PAA CONSOLIDADO'!L369,LISTAS!$D$4:$E$15,2,0)</f>
        <v>#N/A</v>
      </c>
      <c r="E366" s="217" t="e">
        <f>+VLOOKUP('PAA CONSOLIDADO'!M369,LISTAS!$D$4:$E$15,2,0)</f>
        <v>#N/A</v>
      </c>
      <c r="F366" s="217">
        <f>+'PAA CONSOLIDADO'!O369</f>
        <v>0</v>
      </c>
      <c r="G366" s="217">
        <f t="shared" si="15"/>
        <v>1</v>
      </c>
      <c r="H366" s="217" t="e">
        <f>+VLOOKUP('PAA CONSOLIDADO'!P369,LISTAS!$B$4:$C$17,2,0)</f>
        <v>#N/A</v>
      </c>
      <c r="I366" s="217" t="e">
        <f>+VLOOKUP('PAA CONSOLIDADO'!Q369,LISTAS!$B$22:$C$25,2,0)</f>
        <v>#N/A</v>
      </c>
      <c r="J366" s="219">
        <f>'PAA CONSOLIDADO'!R369</f>
        <v>0</v>
      </c>
      <c r="K366" s="219">
        <f>+'PAA CONSOLIDADO'!S369</f>
        <v>0</v>
      </c>
      <c r="L366" s="217" t="e">
        <f>+VLOOKUP('PAA CONSOLIDADO'!T369,LISTAS!$B$29:$C$31,2,0)</f>
        <v>#N/A</v>
      </c>
      <c r="M366" s="217" t="e">
        <f>+VLOOKUP('PAA CONSOLIDADO'!U369,LISTAS!$B$36:$C$39,2,0)</f>
        <v>#N/A</v>
      </c>
      <c r="N366" s="217" t="str">
        <f t="shared" si="16"/>
        <v>Unidad de Contratación (1)</v>
      </c>
      <c r="O366" s="217" t="str">
        <f t="shared" si="17"/>
        <v>CO-DC-11001</v>
      </c>
      <c r="P366" s="217">
        <f>+'PAA CONSOLIDADO'!V369</f>
        <v>0</v>
      </c>
      <c r="Q366" s="217">
        <f>+'PAA CONSOLIDADO'!X369</f>
        <v>0</v>
      </c>
      <c r="R366" s="217">
        <f>+'PAA CONSOLIDADO'!Y369</f>
        <v>0</v>
      </c>
    </row>
    <row r="367" spans="1:18" s="217" customFormat="1" x14ac:dyDescent="0.25">
      <c r="A367" s="211">
        <f>+'PAA CONSOLIDADO'!C370</f>
        <v>0</v>
      </c>
      <c r="B367" s="211">
        <f>+'PAA CONSOLIDADO'!I370</f>
        <v>0</v>
      </c>
      <c r="C367" s="217" t="str">
        <f>+CONCATENATE('PAA CONSOLIDADO'!A370,"-",'PAA CONSOLIDADO'!D370,"-",'PAA CONSOLIDADO'!K370)</f>
        <v>--</v>
      </c>
      <c r="D367" s="217" t="e">
        <f>+VLOOKUP('PAA CONSOLIDADO'!L370,LISTAS!$D$4:$E$15,2,0)</f>
        <v>#N/A</v>
      </c>
      <c r="E367" s="217" t="e">
        <f>+VLOOKUP('PAA CONSOLIDADO'!M370,LISTAS!$D$4:$E$15,2,0)</f>
        <v>#N/A</v>
      </c>
      <c r="F367" s="217">
        <f>+'PAA CONSOLIDADO'!O370</f>
        <v>0</v>
      </c>
      <c r="G367" s="217">
        <f t="shared" si="15"/>
        <v>1</v>
      </c>
      <c r="H367" s="217" t="e">
        <f>+VLOOKUP('PAA CONSOLIDADO'!P370,LISTAS!$B$4:$C$17,2,0)</f>
        <v>#N/A</v>
      </c>
      <c r="I367" s="217" t="e">
        <f>+VLOOKUP('PAA CONSOLIDADO'!Q370,LISTAS!$B$22:$C$25,2,0)</f>
        <v>#N/A</v>
      </c>
      <c r="J367" s="219">
        <f>'PAA CONSOLIDADO'!R370</f>
        <v>0</v>
      </c>
      <c r="K367" s="219">
        <f>+'PAA CONSOLIDADO'!S370</f>
        <v>0</v>
      </c>
      <c r="L367" s="217" t="e">
        <f>+VLOOKUP('PAA CONSOLIDADO'!T370,LISTAS!$B$29:$C$31,2,0)</f>
        <v>#N/A</v>
      </c>
      <c r="M367" s="217" t="e">
        <f>+VLOOKUP('PAA CONSOLIDADO'!U370,LISTAS!$B$36:$C$39,2,0)</f>
        <v>#N/A</v>
      </c>
      <c r="N367" s="217" t="str">
        <f t="shared" si="16"/>
        <v>Unidad de Contratación (1)</v>
      </c>
      <c r="O367" s="217" t="str">
        <f t="shared" si="17"/>
        <v>CO-DC-11001</v>
      </c>
      <c r="P367" s="217">
        <f>+'PAA CONSOLIDADO'!V370</f>
        <v>0</v>
      </c>
      <c r="Q367" s="217">
        <f>+'PAA CONSOLIDADO'!X370</f>
        <v>0</v>
      </c>
      <c r="R367" s="217">
        <f>+'PAA CONSOLIDADO'!Y370</f>
        <v>0</v>
      </c>
    </row>
    <row r="368" spans="1:18" s="217" customFormat="1" x14ac:dyDescent="0.25">
      <c r="A368" s="211">
        <f>+'PAA CONSOLIDADO'!C371</f>
        <v>0</v>
      </c>
      <c r="B368" s="211">
        <f>+'PAA CONSOLIDADO'!I371</f>
        <v>0</v>
      </c>
      <c r="C368" s="217" t="str">
        <f>+CONCATENATE('PAA CONSOLIDADO'!A371,"-",'PAA CONSOLIDADO'!D371,"-",'PAA CONSOLIDADO'!K371)</f>
        <v>--</v>
      </c>
      <c r="D368" s="217" t="e">
        <f>+VLOOKUP('PAA CONSOLIDADO'!L371,LISTAS!$D$4:$E$15,2,0)</f>
        <v>#N/A</v>
      </c>
      <c r="E368" s="217" t="e">
        <f>+VLOOKUP('PAA CONSOLIDADO'!M371,LISTAS!$D$4:$E$15,2,0)</f>
        <v>#N/A</v>
      </c>
      <c r="F368" s="217">
        <f>+'PAA CONSOLIDADO'!O371</f>
        <v>0</v>
      </c>
      <c r="G368" s="217">
        <f t="shared" si="15"/>
        <v>1</v>
      </c>
      <c r="H368" s="217" t="e">
        <f>+VLOOKUP('PAA CONSOLIDADO'!P371,LISTAS!$B$4:$C$17,2,0)</f>
        <v>#N/A</v>
      </c>
      <c r="I368" s="217" t="e">
        <f>+VLOOKUP('PAA CONSOLIDADO'!Q371,LISTAS!$B$22:$C$25,2,0)</f>
        <v>#N/A</v>
      </c>
      <c r="J368" s="219">
        <f>'PAA CONSOLIDADO'!R371</f>
        <v>0</v>
      </c>
      <c r="K368" s="219">
        <f>+'PAA CONSOLIDADO'!S371</f>
        <v>0</v>
      </c>
      <c r="L368" s="217" t="e">
        <f>+VLOOKUP('PAA CONSOLIDADO'!T371,LISTAS!$B$29:$C$31,2,0)</f>
        <v>#N/A</v>
      </c>
      <c r="M368" s="217" t="e">
        <f>+VLOOKUP('PAA CONSOLIDADO'!U371,LISTAS!$B$36:$C$39,2,0)</f>
        <v>#N/A</v>
      </c>
      <c r="N368" s="217" t="str">
        <f t="shared" si="16"/>
        <v>Unidad de Contratación (1)</v>
      </c>
      <c r="O368" s="217" t="str">
        <f t="shared" si="17"/>
        <v>CO-DC-11001</v>
      </c>
      <c r="P368" s="217">
        <f>+'PAA CONSOLIDADO'!V371</f>
        <v>0</v>
      </c>
      <c r="Q368" s="217">
        <f>+'PAA CONSOLIDADO'!X371</f>
        <v>0</v>
      </c>
      <c r="R368" s="217">
        <f>+'PAA CONSOLIDADO'!Y371</f>
        <v>0</v>
      </c>
    </row>
    <row r="369" spans="1:18" s="217" customFormat="1" x14ac:dyDescent="0.25">
      <c r="A369" s="211">
        <f>+'PAA CONSOLIDADO'!C372</f>
        <v>0</v>
      </c>
      <c r="B369" s="211">
        <f>+'PAA CONSOLIDADO'!I372</f>
        <v>0</v>
      </c>
      <c r="C369" s="217" t="str">
        <f>+CONCATENATE('PAA CONSOLIDADO'!A372,"-",'PAA CONSOLIDADO'!D372,"-",'PAA CONSOLIDADO'!K372)</f>
        <v>--</v>
      </c>
      <c r="D369" s="217" t="e">
        <f>+VLOOKUP('PAA CONSOLIDADO'!L372,LISTAS!$D$4:$E$15,2,0)</f>
        <v>#N/A</v>
      </c>
      <c r="E369" s="217" t="e">
        <f>+VLOOKUP('PAA CONSOLIDADO'!M372,LISTAS!$D$4:$E$15,2,0)</f>
        <v>#N/A</v>
      </c>
      <c r="F369" s="217">
        <f>+'PAA CONSOLIDADO'!O372</f>
        <v>0</v>
      </c>
      <c r="G369" s="217">
        <f t="shared" si="15"/>
        <v>1</v>
      </c>
      <c r="H369" s="217" t="e">
        <f>+VLOOKUP('PAA CONSOLIDADO'!P372,LISTAS!$B$4:$C$17,2,0)</f>
        <v>#N/A</v>
      </c>
      <c r="I369" s="217" t="e">
        <f>+VLOOKUP('PAA CONSOLIDADO'!Q372,LISTAS!$B$22:$C$25,2,0)</f>
        <v>#N/A</v>
      </c>
      <c r="J369" s="219">
        <f>'PAA CONSOLIDADO'!R372</f>
        <v>0</v>
      </c>
      <c r="K369" s="219">
        <f>+'PAA CONSOLIDADO'!S372</f>
        <v>0</v>
      </c>
      <c r="L369" s="217" t="e">
        <f>+VLOOKUP('PAA CONSOLIDADO'!T372,LISTAS!$B$29:$C$31,2,0)</f>
        <v>#N/A</v>
      </c>
      <c r="M369" s="217" t="e">
        <f>+VLOOKUP('PAA CONSOLIDADO'!U372,LISTAS!$B$36:$C$39,2,0)</f>
        <v>#N/A</v>
      </c>
      <c r="N369" s="217" t="str">
        <f t="shared" si="16"/>
        <v>Unidad de Contratación (1)</v>
      </c>
      <c r="O369" s="217" t="str">
        <f t="shared" si="17"/>
        <v>CO-DC-11001</v>
      </c>
      <c r="P369" s="217">
        <f>+'PAA CONSOLIDADO'!V372</f>
        <v>0</v>
      </c>
      <c r="Q369" s="217">
        <f>+'PAA CONSOLIDADO'!X372</f>
        <v>0</v>
      </c>
      <c r="R369" s="217">
        <f>+'PAA CONSOLIDADO'!Y372</f>
        <v>0</v>
      </c>
    </row>
    <row r="370" spans="1:18" s="217" customFormat="1" x14ac:dyDescent="0.25">
      <c r="A370" s="211">
        <f>+'PAA CONSOLIDADO'!C373</f>
        <v>0</v>
      </c>
      <c r="B370" s="211">
        <f>+'PAA CONSOLIDADO'!I373</f>
        <v>0</v>
      </c>
      <c r="C370" s="217" t="str">
        <f>+CONCATENATE('PAA CONSOLIDADO'!A373,"-",'PAA CONSOLIDADO'!D373,"-",'PAA CONSOLIDADO'!K373)</f>
        <v>--</v>
      </c>
      <c r="D370" s="217" t="e">
        <f>+VLOOKUP('PAA CONSOLIDADO'!L373,LISTAS!$D$4:$E$15,2,0)</f>
        <v>#N/A</v>
      </c>
      <c r="E370" s="217" t="e">
        <f>+VLOOKUP('PAA CONSOLIDADO'!M373,LISTAS!$D$4:$E$15,2,0)</f>
        <v>#N/A</v>
      </c>
      <c r="F370" s="217">
        <f>+'PAA CONSOLIDADO'!O373</f>
        <v>0</v>
      </c>
      <c r="G370" s="217">
        <f t="shared" si="15"/>
        <v>1</v>
      </c>
      <c r="H370" s="217" t="e">
        <f>+VLOOKUP('PAA CONSOLIDADO'!P373,LISTAS!$B$4:$C$17,2,0)</f>
        <v>#N/A</v>
      </c>
      <c r="I370" s="217" t="e">
        <f>+VLOOKUP('PAA CONSOLIDADO'!Q373,LISTAS!$B$22:$C$25,2,0)</f>
        <v>#N/A</v>
      </c>
      <c r="J370" s="219">
        <f>'PAA CONSOLIDADO'!R373</f>
        <v>0</v>
      </c>
      <c r="K370" s="219">
        <f>+'PAA CONSOLIDADO'!S373</f>
        <v>0</v>
      </c>
      <c r="L370" s="217" t="e">
        <f>+VLOOKUP('PAA CONSOLIDADO'!T373,LISTAS!$B$29:$C$31,2,0)</f>
        <v>#N/A</v>
      </c>
      <c r="M370" s="217" t="e">
        <f>+VLOOKUP('PAA CONSOLIDADO'!U373,LISTAS!$B$36:$C$39,2,0)</f>
        <v>#N/A</v>
      </c>
      <c r="N370" s="217" t="str">
        <f t="shared" si="16"/>
        <v>Unidad de Contratación (1)</v>
      </c>
      <c r="O370" s="217" t="str">
        <f t="shared" si="17"/>
        <v>CO-DC-11001</v>
      </c>
      <c r="P370" s="217">
        <f>+'PAA CONSOLIDADO'!V373</f>
        <v>0</v>
      </c>
      <c r="Q370" s="217">
        <f>+'PAA CONSOLIDADO'!X373</f>
        <v>0</v>
      </c>
      <c r="R370" s="217">
        <f>+'PAA CONSOLIDADO'!Y373</f>
        <v>0</v>
      </c>
    </row>
    <row r="371" spans="1:18" s="217" customFormat="1" x14ac:dyDescent="0.25">
      <c r="A371" s="211">
        <f>+'PAA CONSOLIDADO'!C374</f>
        <v>0</v>
      </c>
      <c r="B371" s="211">
        <f>+'PAA CONSOLIDADO'!I374</f>
        <v>0</v>
      </c>
      <c r="C371" s="217" t="str">
        <f>+CONCATENATE('PAA CONSOLIDADO'!A374,"-",'PAA CONSOLIDADO'!D374,"-",'PAA CONSOLIDADO'!K374)</f>
        <v>--</v>
      </c>
      <c r="D371" s="217" t="e">
        <f>+VLOOKUP('PAA CONSOLIDADO'!L374,LISTAS!$D$4:$E$15,2,0)</f>
        <v>#N/A</v>
      </c>
      <c r="E371" s="217" t="e">
        <f>+VLOOKUP('PAA CONSOLIDADO'!M374,LISTAS!$D$4:$E$15,2,0)</f>
        <v>#N/A</v>
      </c>
      <c r="F371" s="217">
        <f>+'PAA CONSOLIDADO'!O374</f>
        <v>0</v>
      </c>
      <c r="G371" s="217">
        <f t="shared" si="15"/>
        <v>1</v>
      </c>
      <c r="H371" s="217" t="e">
        <f>+VLOOKUP('PAA CONSOLIDADO'!P374,LISTAS!$B$4:$C$17,2,0)</f>
        <v>#N/A</v>
      </c>
      <c r="I371" s="217" t="e">
        <f>+VLOOKUP('PAA CONSOLIDADO'!Q374,LISTAS!$B$22:$C$25,2,0)</f>
        <v>#N/A</v>
      </c>
      <c r="J371" s="219">
        <f>'PAA CONSOLIDADO'!R374</f>
        <v>0</v>
      </c>
      <c r="K371" s="219">
        <f>+'PAA CONSOLIDADO'!S374</f>
        <v>0</v>
      </c>
      <c r="L371" s="217" t="e">
        <f>+VLOOKUP('PAA CONSOLIDADO'!T374,LISTAS!$B$29:$C$31,2,0)</f>
        <v>#N/A</v>
      </c>
      <c r="M371" s="217" t="e">
        <f>+VLOOKUP('PAA CONSOLIDADO'!U374,LISTAS!$B$36:$C$39,2,0)</f>
        <v>#N/A</v>
      </c>
      <c r="N371" s="217" t="str">
        <f t="shared" si="16"/>
        <v>Unidad de Contratación (1)</v>
      </c>
      <c r="O371" s="217" t="str">
        <f t="shared" si="17"/>
        <v>CO-DC-11001</v>
      </c>
      <c r="P371" s="217">
        <f>+'PAA CONSOLIDADO'!V374</f>
        <v>0</v>
      </c>
      <c r="Q371" s="217">
        <f>+'PAA CONSOLIDADO'!X374</f>
        <v>0</v>
      </c>
      <c r="R371" s="217">
        <f>+'PAA CONSOLIDADO'!Y374</f>
        <v>0</v>
      </c>
    </row>
    <row r="372" spans="1:18" s="217" customFormat="1" x14ac:dyDescent="0.25">
      <c r="A372" s="211">
        <f>+'PAA CONSOLIDADO'!C375</f>
        <v>0</v>
      </c>
      <c r="B372" s="211">
        <f>+'PAA CONSOLIDADO'!I375</f>
        <v>0</v>
      </c>
      <c r="C372" s="217" t="str">
        <f>+CONCATENATE('PAA CONSOLIDADO'!A375,"-",'PAA CONSOLIDADO'!D375,"-",'PAA CONSOLIDADO'!K375)</f>
        <v>--</v>
      </c>
      <c r="D372" s="217" t="e">
        <f>+VLOOKUP('PAA CONSOLIDADO'!L375,LISTAS!$D$4:$E$15,2,0)</f>
        <v>#N/A</v>
      </c>
      <c r="E372" s="217" t="e">
        <f>+VLOOKUP('PAA CONSOLIDADO'!M375,LISTAS!$D$4:$E$15,2,0)</f>
        <v>#N/A</v>
      </c>
      <c r="F372" s="217">
        <f>+'PAA CONSOLIDADO'!O375</f>
        <v>0</v>
      </c>
      <c r="G372" s="217">
        <f t="shared" si="15"/>
        <v>1</v>
      </c>
      <c r="H372" s="217" t="e">
        <f>+VLOOKUP('PAA CONSOLIDADO'!P375,LISTAS!$B$4:$C$17,2,0)</f>
        <v>#N/A</v>
      </c>
      <c r="I372" s="217" t="e">
        <f>+VLOOKUP('PAA CONSOLIDADO'!Q375,LISTAS!$B$22:$C$25,2,0)</f>
        <v>#N/A</v>
      </c>
      <c r="J372" s="219">
        <f>'PAA CONSOLIDADO'!R375</f>
        <v>0</v>
      </c>
      <c r="K372" s="219">
        <f>+'PAA CONSOLIDADO'!S375</f>
        <v>0</v>
      </c>
      <c r="L372" s="217" t="e">
        <f>+VLOOKUP('PAA CONSOLIDADO'!T375,LISTAS!$B$29:$C$31,2,0)</f>
        <v>#N/A</v>
      </c>
      <c r="M372" s="217" t="e">
        <f>+VLOOKUP('PAA CONSOLIDADO'!U375,LISTAS!$B$36:$C$39,2,0)</f>
        <v>#N/A</v>
      </c>
      <c r="N372" s="217" t="str">
        <f t="shared" si="16"/>
        <v>Unidad de Contratación (1)</v>
      </c>
      <c r="O372" s="217" t="str">
        <f t="shared" si="17"/>
        <v>CO-DC-11001</v>
      </c>
      <c r="P372" s="217">
        <f>+'PAA CONSOLIDADO'!V375</f>
        <v>0</v>
      </c>
      <c r="Q372" s="217">
        <f>+'PAA CONSOLIDADO'!X375</f>
        <v>0</v>
      </c>
      <c r="R372" s="217">
        <f>+'PAA CONSOLIDADO'!Y375</f>
        <v>0</v>
      </c>
    </row>
    <row r="373" spans="1:18" s="217" customFormat="1" x14ac:dyDescent="0.25">
      <c r="A373" s="211">
        <f>+'PAA CONSOLIDADO'!C376</f>
        <v>0</v>
      </c>
      <c r="B373" s="211">
        <f>+'PAA CONSOLIDADO'!I376</f>
        <v>0</v>
      </c>
      <c r="C373" s="217" t="str">
        <f>+CONCATENATE('PAA CONSOLIDADO'!A376,"-",'PAA CONSOLIDADO'!D376,"-",'PAA CONSOLIDADO'!K376)</f>
        <v>--</v>
      </c>
      <c r="D373" s="217" t="e">
        <f>+VLOOKUP('PAA CONSOLIDADO'!L376,LISTAS!$D$4:$E$15,2,0)</f>
        <v>#N/A</v>
      </c>
      <c r="E373" s="217" t="e">
        <f>+VLOOKUP('PAA CONSOLIDADO'!M376,LISTAS!$D$4:$E$15,2,0)</f>
        <v>#N/A</v>
      </c>
      <c r="F373" s="217">
        <f>+'PAA CONSOLIDADO'!O376</f>
        <v>0</v>
      </c>
      <c r="G373" s="217">
        <f t="shared" si="15"/>
        <v>1</v>
      </c>
      <c r="H373" s="217" t="e">
        <f>+VLOOKUP('PAA CONSOLIDADO'!P376,LISTAS!$B$4:$C$17,2,0)</f>
        <v>#N/A</v>
      </c>
      <c r="I373" s="217" t="e">
        <f>+VLOOKUP('PAA CONSOLIDADO'!Q376,LISTAS!$B$22:$C$25,2,0)</f>
        <v>#N/A</v>
      </c>
      <c r="J373" s="219">
        <f>'PAA CONSOLIDADO'!R376</f>
        <v>0</v>
      </c>
      <c r="K373" s="219">
        <f>+'PAA CONSOLIDADO'!S376</f>
        <v>0</v>
      </c>
      <c r="L373" s="217" t="e">
        <f>+VLOOKUP('PAA CONSOLIDADO'!T376,LISTAS!$B$29:$C$31,2,0)</f>
        <v>#N/A</v>
      </c>
      <c r="M373" s="217" t="e">
        <f>+VLOOKUP('PAA CONSOLIDADO'!U376,LISTAS!$B$36:$C$39,2,0)</f>
        <v>#N/A</v>
      </c>
      <c r="N373" s="217" t="str">
        <f t="shared" si="16"/>
        <v>Unidad de Contratación (1)</v>
      </c>
      <c r="O373" s="217" t="str">
        <f t="shared" si="17"/>
        <v>CO-DC-11001</v>
      </c>
      <c r="P373" s="217">
        <f>+'PAA CONSOLIDADO'!V376</f>
        <v>0</v>
      </c>
      <c r="Q373" s="217">
        <f>+'PAA CONSOLIDADO'!X376</f>
        <v>0</v>
      </c>
      <c r="R373" s="217">
        <f>+'PAA CONSOLIDADO'!Y376</f>
        <v>0</v>
      </c>
    </row>
    <row r="374" spans="1:18" s="217" customFormat="1" x14ac:dyDescent="0.25">
      <c r="A374" s="211">
        <f>+'PAA CONSOLIDADO'!C377</f>
        <v>0</v>
      </c>
      <c r="B374" s="211">
        <f>+'PAA CONSOLIDADO'!I377</f>
        <v>0</v>
      </c>
      <c r="C374" s="217" t="str">
        <f>+CONCATENATE('PAA CONSOLIDADO'!A377,"-",'PAA CONSOLIDADO'!D377,"-",'PAA CONSOLIDADO'!K377)</f>
        <v>--</v>
      </c>
      <c r="D374" s="217" t="e">
        <f>+VLOOKUP('PAA CONSOLIDADO'!L377,LISTAS!$D$4:$E$15,2,0)</f>
        <v>#N/A</v>
      </c>
      <c r="E374" s="217" t="e">
        <f>+VLOOKUP('PAA CONSOLIDADO'!M377,LISTAS!$D$4:$E$15,2,0)</f>
        <v>#N/A</v>
      </c>
      <c r="F374" s="217">
        <f>+'PAA CONSOLIDADO'!O377</f>
        <v>0</v>
      </c>
      <c r="G374" s="217">
        <f t="shared" si="15"/>
        <v>1</v>
      </c>
      <c r="H374" s="217" t="e">
        <f>+VLOOKUP('PAA CONSOLIDADO'!P377,LISTAS!$B$4:$C$17,2,0)</f>
        <v>#N/A</v>
      </c>
      <c r="I374" s="217" t="e">
        <f>+VLOOKUP('PAA CONSOLIDADO'!Q377,LISTAS!$B$22:$C$25,2,0)</f>
        <v>#N/A</v>
      </c>
      <c r="J374" s="219">
        <f>'PAA CONSOLIDADO'!R377</f>
        <v>0</v>
      </c>
      <c r="K374" s="219">
        <f>+'PAA CONSOLIDADO'!S377</f>
        <v>0</v>
      </c>
      <c r="L374" s="217" t="e">
        <f>+VLOOKUP('PAA CONSOLIDADO'!T377,LISTAS!$B$29:$C$31,2,0)</f>
        <v>#N/A</v>
      </c>
      <c r="M374" s="217" t="e">
        <f>+VLOOKUP('PAA CONSOLIDADO'!U377,LISTAS!$B$36:$C$39,2,0)</f>
        <v>#N/A</v>
      </c>
      <c r="N374" s="217" t="str">
        <f t="shared" si="16"/>
        <v>Unidad de Contratación (1)</v>
      </c>
      <c r="O374" s="217" t="str">
        <f t="shared" si="17"/>
        <v>CO-DC-11001</v>
      </c>
      <c r="P374" s="217">
        <f>+'PAA CONSOLIDADO'!V377</f>
        <v>0</v>
      </c>
      <c r="Q374" s="217">
        <f>+'PAA CONSOLIDADO'!X377</f>
        <v>0</v>
      </c>
      <c r="R374" s="217">
        <f>+'PAA CONSOLIDADO'!Y377</f>
        <v>0</v>
      </c>
    </row>
    <row r="375" spans="1:18" s="217" customFormat="1" x14ac:dyDescent="0.25">
      <c r="A375" s="211">
        <f>+'PAA CONSOLIDADO'!C378</f>
        <v>0</v>
      </c>
      <c r="B375" s="211">
        <f>+'PAA CONSOLIDADO'!I378</f>
        <v>0</v>
      </c>
      <c r="C375" s="217" t="str">
        <f>+CONCATENATE('PAA CONSOLIDADO'!A378,"-",'PAA CONSOLIDADO'!D378,"-",'PAA CONSOLIDADO'!K378)</f>
        <v>--</v>
      </c>
      <c r="D375" s="217" t="e">
        <f>+VLOOKUP('PAA CONSOLIDADO'!L378,LISTAS!$D$4:$E$15,2,0)</f>
        <v>#N/A</v>
      </c>
      <c r="E375" s="217" t="e">
        <f>+VLOOKUP('PAA CONSOLIDADO'!M378,LISTAS!$D$4:$E$15,2,0)</f>
        <v>#N/A</v>
      </c>
      <c r="F375" s="217">
        <f>+'PAA CONSOLIDADO'!O378</f>
        <v>0</v>
      </c>
      <c r="G375" s="217">
        <f t="shared" si="15"/>
        <v>1</v>
      </c>
      <c r="H375" s="217" t="e">
        <f>+VLOOKUP('PAA CONSOLIDADO'!P378,LISTAS!$B$4:$C$17,2,0)</f>
        <v>#N/A</v>
      </c>
      <c r="I375" s="217" t="e">
        <f>+VLOOKUP('PAA CONSOLIDADO'!Q378,LISTAS!$B$22:$C$25,2,0)</f>
        <v>#N/A</v>
      </c>
      <c r="J375" s="219">
        <f>'PAA CONSOLIDADO'!R378</f>
        <v>0</v>
      </c>
      <c r="K375" s="219">
        <f>+'PAA CONSOLIDADO'!S378</f>
        <v>0</v>
      </c>
      <c r="L375" s="217" t="e">
        <f>+VLOOKUP('PAA CONSOLIDADO'!T378,LISTAS!$B$29:$C$31,2,0)</f>
        <v>#N/A</v>
      </c>
      <c r="M375" s="217" t="e">
        <f>+VLOOKUP('PAA CONSOLIDADO'!U378,LISTAS!$B$36:$C$39,2,0)</f>
        <v>#N/A</v>
      </c>
      <c r="N375" s="217" t="str">
        <f t="shared" si="16"/>
        <v>Unidad de Contratación (1)</v>
      </c>
      <c r="O375" s="217" t="str">
        <f t="shared" si="17"/>
        <v>CO-DC-11001</v>
      </c>
      <c r="P375" s="217">
        <f>+'PAA CONSOLIDADO'!V378</f>
        <v>0</v>
      </c>
      <c r="Q375" s="217">
        <f>+'PAA CONSOLIDADO'!X378</f>
        <v>0</v>
      </c>
      <c r="R375" s="217">
        <f>+'PAA CONSOLIDADO'!Y378</f>
        <v>0</v>
      </c>
    </row>
    <row r="376" spans="1:18" s="217" customFormat="1" x14ac:dyDescent="0.25">
      <c r="A376" s="211">
        <f>+'PAA CONSOLIDADO'!C379</f>
        <v>0</v>
      </c>
      <c r="B376" s="211">
        <f>+'PAA CONSOLIDADO'!I379</f>
        <v>0</v>
      </c>
      <c r="C376" s="217" t="str">
        <f>+CONCATENATE('PAA CONSOLIDADO'!A379,"-",'PAA CONSOLIDADO'!D379,"-",'PAA CONSOLIDADO'!K379)</f>
        <v>--</v>
      </c>
      <c r="D376" s="217" t="e">
        <f>+VLOOKUP('PAA CONSOLIDADO'!L379,LISTAS!$D$4:$E$15,2,0)</f>
        <v>#N/A</v>
      </c>
      <c r="E376" s="217" t="e">
        <f>+VLOOKUP('PAA CONSOLIDADO'!M379,LISTAS!$D$4:$E$15,2,0)</f>
        <v>#N/A</v>
      </c>
      <c r="F376" s="217">
        <f>+'PAA CONSOLIDADO'!O379</f>
        <v>0</v>
      </c>
      <c r="G376" s="217">
        <f t="shared" si="15"/>
        <v>1</v>
      </c>
      <c r="H376" s="217" t="e">
        <f>+VLOOKUP('PAA CONSOLIDADO'!P379,LISTAS!$B$4:$C$17,2,0)</f>
        <v>#N/A</v>
      </c>
      <c r="I376" s="217" t="e">
        <f>+VLOOKUP('PAA CONSOLIDADO'!Q379,LISTAS!$B$22:$C$25,2,0)</f>
        <v>#N/A</v>
      </c>
      <c r="J376" s="219">
        <f>'PAA CONSOLIDADO'!R379</f>
        <v>0</v>
      </c>
      <c r="K376" s="219">
        <f>+'PAA CONSOLIDADO'!S379</f>
        <v>0</v>
      </c>
      <c r="L376" s="217" t="e">
        <f>+VLOOKUP('PAA CONSOLIDADO'!T379,LISTAS!$B$29:$C$31,2,0)</f>
        <v>#N/A</v>
      </c>
      <c r="M376" s="217" t="e">
        <f>+VLOOKUP('PAA CONSOLIDADO'!U379,LISTAS!$B$36:$C$39,2,0)</f>
        <v>#N/A</v>
      </c>
      <c r="N376" s="217" t="str">
        <f t="shared" si="16"/>
        <v>Unidad de Contratación (1)</v>
      </c>
      <c r="O376" s="217" t="str">
        <f t="shared" si="17"/>
        <v>CO-DC-11001</v>
      </c>
      <c r="P376" s="217">
        <f>+'PAA CONSOLIDADO'!V379</f>
        <v>0</v>
      </c>
      <c r="Q376" s="217">
        <f>+'PAA CONSOLIDADO'!X379</f>
        <v>0</v>
      </c>
      <c r="R376" s="217">
        <f>+'PAA CONSOLIDADO'!Y379</f>
        <v>0</v>
      </c>
    </row>
    <row r="377" spans="1:18" s="217" customFormat="1" x14ac:dyDescent="0.25">
      <c r="A377" s="211">
        <f>+'PAA CONSOLIDADO'!C380</f>
        <v>0</v>
      </c>
      <c r="B377" s="211">
        <f>+'PAA CONSOLIDADO'!I380</f>
        <v>0</v>
      </c>
      <c r="C377" s="217" t="str">
        <f>+CONCATENATE('PAA CONSOLIDADO'!A380,"-",'PAA CONSOLIDADO'!D380,"-",'PAA CONSOLIDADO'!K380)</f>
        <v>--</v>
      </c>
      <c r="D377" s="217" t="e">
        <f>+VLOOKUP('PAA CONSOLIDADO'!L380,LISTAS!$D$4:$E$15,2,0)</f>
        <v>#N/A</v>
      </c>
      <c r="E377" s="217" t="e">
        <f>+VLOOKUP('PAA CONSOLIDADO'!M380,LISTAS!$D$4:$E$15,2,0)</f>
        <v>#N/A</v>
      </c>
      <c r="F377" s="217">
        <f>+'PAA CONSOLIDADO'!O380</f>
        <v>0</v>
      </c>
      <c r="G377" s="217">
        <f t="shared" si="15"/>
        <v>1</v>
      </c>
      <c r="H377" s="217" t="e">
        <f>+VLOOKUP('PAA CONSOLIDADO'!P380,LISTAS!$B$4:$C$17,2,0)</f>
        <v>#N/A</v>
      </c>
      <c r="I377" s="217" t="e">
        <f>+VLOOKUP('PAA CONSOLIDADO'!Q380,LISTAS!$B$22:$C$25,2,0)</f>
        <v>#N/A</v>
      </c>
      <c r="J377" s="219">
        <f>'PAA CONSOLIDADO'!R380</f>
        <v>0</v>
      </c>
      <c r="K377" s="219">
        <f>+'PAA CONSOLIDADO'!S380</f>
        <v>0</v>
      </c>
      <c r="L377" s="217" t="e">
        <f>+VLOOKUP('PAA CONSOLIDADO'!T380,LISTAS!$B$29:$C$31,2,0)</f>
        <v>#N/A</v>
      </c>
      <c r="M377" s="217" t="e">
        <f>+VLOOKUP('PAA CONSOLIDADO'!U380,LISTAS!$B$36:$C$39,2,0)</f>
        <v>#N/A</v>
      </c>
      <c r="N377" s="217" t="str">
        <f t="shared" si="16"/>
        <v>Unidad de Contratación (1)</v>
      </c>
      <c r="O377" s="217" t="str">
        <f t="shared" si="17"/>
        <v>CO-DC-11001</v>
      </c>
      <c r="P377" s="217">
        <f>+'PAA CONSOLIDADO'!V380</f>
        <v>0</v>
      </c>
      <c r="Q377" s="217">
        <f>+'PAA CONSOLIDADO'!X380</f>
        <v>0</v>
      </c>
      <c r="R377" s="217">
        <f>+'PAA CONSOLIDADO'!Y380</f>
        <v>0</v>
      </c>
    </row>
    <row r="378" spans="1:18" s="217" customFormat="1" x14ac:dyDescent="0.25">
      <c r="A378" s="211">
        <f>+'PAA CONSOLIDADO'!C381</f>
        <v>0</v>
      </c>
      <c r="B378" s="211">
        <f>+'PAA CONSOLIDADO'!I381</f>
        <v>0</v>
      </c>
      <c r="C378" s="217" t="str">
        <f>+CONCATENATE('PAA CONSOLIDADO'!A381,"-",'PAA CONSOLIDADO'!D381,"-",'PAA CONSOLIDADO'!K381)</f>
        <v>--</v>
      </c>
      <c r="D378" s="217" t="e">
        <f>+VLOOKUP('PAA CONSOLIDADO'!L381,LISTAS!$D$4:$E$15,2,0)</f>
        <v>#N/A</v>
      </c>
      <c r="E378" s="217" t="e">
        <f>+VLOOKUP('PAA CONSOLIDADO'!M381,LISTAS!$D$4:$E$15,2,0)</f>
        <v>#N/A</v>
      </c>
      <c r="F378" s="217">
        <f>+'PAA CONSOLIDADO'!O381</f>
        <v>0</v>
      </c>
      <c r="G378" s="217">
        <f t="shared" si="15"/>
        <v>1</v>
      </c>
      <c r="H378" s="217" t="e">
        <f>+VLOOKUP('PAA CONSOLIDADO'!P381,LISTAS!$B$4:$C$17,2,0)</f>
        <v>#N/A</v>
      </c>
      <c r="I378" s="217" t="e">
        <f>+VLOOKUP('PAA CONSOLIDADO'!Q381,LISTAS!$B$22:$C$25,2,0)</f>
        <v>#N/A</v>
      </c>
      <c r="J378" s="219">
        <f>'PAA CONSOLIDADO'!R381</f>
        <v>0</v>
      </c>
      <c r="K378" s="219">
        <f>+'PAA CONSOLIDADO'!S381</f>
        <v>0</v>
      </c>
      <c r="L378" s="217" t="e">
        <f>+VLOOKUP('PAA CONSOLIDADO'!T381,LISTAS!$B$29:$C$31,2,0)</f>
        <v>#N/A</v>
      </c>
      <c r="M378" s="217" t="e">
        <f>+VLOOKUP('PAA CONSOLIDADO'!U381,LISTAS!$B$36:$C$39,2,0)</f>
        <v>#N/A</v>
      </c>
      <c r="N378" s="217" t="str">
        <f t="shared" si="16"/>
        <v>Unidad de Contratación (1)</v>
      </c>
      <c r="O378" s="217" t="str">
        <f t="shared" si="17"/>
        <v>CO-DC-11001</v>
      </c>
      <c r="P378" s="217">
        <f>+'PAA CONSOLIDADO'!V381</f>
        <v>0</v>
      </c>
      <c r="Q378" s="217">
        <f>+'PAA CONSOLIDADO'!X381</f>
        <v>0</v>
      </c>
      <c r="R378" s="217">
        <f>+'PAA CONSOLIDADO'!Y381</f>
        <v>0</v>
      </c>
    </row>
    <row r="379" spans="1:18" s="217" customFormat="1" x14ac:dyDescent="0.25">
      <c r="A379" s="211">
        <f>+'PAA CONSOLIDADO'!C382</f>
        <v>0</v>
      </c>
      <c r="B379" s="211">
        <f>+'PAA CONSOLIDADO'!I382</f>
        <v>0</v>
      </c>
      <c r="C379" s="217" t="str">
        <f>+CONCATENATE('PAA CONSOLIDADO'!A382,"-",'PAA CONSOLIDADO'!D382,"-",'PAA CONSOLIDADO'!K382)</f>
        <v>--</v>
      </c>
      <c r="D379" s="217" t="e">
        <f>+VLOOKUP('PAA CONSOLIDADO'!L382,LISTAS!$D$4:$E$15,2,0)</f>
        <v>#N/A</v>
      </c>
      <c r="E379" s="217" t="e">
        <f>+VLOOKUP('PAA CONSOLIDADO'!M382,LISTAS!$D$4:$E$15,2,0)</f>
        <v>#N/A</v>
      </c>
      <c r="F379" s="217">
        <f>+'PAA CONSOLIDADO'!O382</f>
        <v>0</v>
      </c>
      <c r="G379" s="217">
        <f t="shared" si="15"/>
        <v>1</v>
      </c>
      <c r="H379" s="217" t="e">
        <f>+VLOOKUP('PAA CONSOLIDADO'!P382,LISTAS!$B$4:$C$17,2,0)</f>
        <v>#N/A</v>
      </c>
      <c r="I379" s="217" t="e">
        <f>+VLOOKUP('PAA CONSOLIDADO'!Q382,LISTAS!$B$22:$C$25,2,0)</f>
        <v>#N/A</v>
      </c>
      <c r="J379" s="219">
        <f>'PAA CONSOLIDADO'!R382</f>
        <v>0</v>
      </c>
      <c r="K379" s="219">
        <f>+'PAA CONSOLIDADO'!S382</f>
        <v>0</v>
      </c>
      <c r="L379" s="217" t="e">
        <f>+VLOOKUP('PAA CONSOLIDADO'!T382,LISTAS!$B$29:$C$31,2,0)</f>
        <v>#N/A</v>
      </c>
      <c r="M379" s="217" t="e">
        <f>+VLOOKUP('PAA CONSOLIDADO'!U382,LISTAS!$B$36:$C$39,2,0)</f>
        <v>#N/A</v>
      </c>
      <c r="N379" s="217" t="str">
        <f t="shared" si="16"/>
        <v>Unidad de Contratación (1)</v>
      </c>
      <c r="O379" s="217" t="str">
        <f t="shared" si="17"/>
        <v>CO-DC-11001</v>
      </c>
      <c r="P379" s="217">
        <f>+'PAA CONSOLIDADO'!V382</f>
        <v>0</v>
      </c>
      <c r="Q379" s="217">
        <f>+'PAA CONSOLIDADO'!X382</f>
        <v>0</v>
      </c>
      <c r="R379" s="217">
        <f>+'PAA CONSOLIDADO'!Y382</f>
        <v>0</v>
      </c>
    </row>
    <row r="380" spans="1:18" s="217" customFormat="1" x14ac:dyDescent="0.25">
      <c r="A380" s="211">
        <f>+'PAA CONSOLIDADO'!C383</f>
        <v>0</v>
      </c>
      <c r="B380" s="211">
        <f>+'PAA CONSOLIDADO'!I383</f>
        <v>0</v>
      </c>
      <c r="C380" s="217" t="str">
        <f>+CONCATENATE('PAA CONSOLIDADO'!A383,"-",'PAA CONSOLIDADO'!D383,"-",'PAA CONSOLIDADO'!K383)</f>
        <v>--</v>
      </c>
      <c r="D380" s="217" t="e">
        <f>+VLOOKUP('PAA CONSOLIDADO'!L383,LISTAS!$D$4:$E$15,2,0)</f>
        <v>#N/A</v>
      </c>
      <c r="E380" s="217" t="e">
        <f>+VLOOKUP('PAA CONSOLIDADO'!M383,LISTAS!$D$4:$E$15,2,0)</f>
        <v>#N/A</v>
      </c>
      <c r="F380" s="217">
        <f>+'PAA CONSOLIDADO'!O383</f>
        <v>0</v>
      </c>
      <c r="G380" s="217">
        <f t="shared" si="15"/>
        <v>1</v>
      </c>
      <c r="H380" s="217" t="e">
        <f>+VLOOKUP('PAA CONSOLIDADO'!P383,LISTAS!$B$4:$C$17,2,0)</f>
        <v>#N/A</v>
      </c>
      <c r="I380" s="217" t="e">
        <f>+VLOOKUP('PAA CONSOLIDADO'!Q383,LISTAS!$B$22:$C$25,2,0)</f>
        <v>#N/A</v>
      </c>
      <c r="J380" s="219">
        <f>'PAA CONSOLIDADO'!R383</f>
        <v>0</v>
      </c>
      <c r="K380" s="219">
        <f>+'PAA CONSOLIDADO'!S383</f>
        <v>0</v>
      </c>
      <c r="L380" s="217" t="e">
        <f>+VLOOKUP('PAA CONSOLIDADO'!T383,LISTAS!$B$29:$C$31,2,0)</f>
        <v>#N/A</v>
      </c>
      <c r="M380" s="217" t="e">
        <f>+VLOOKUP('PAA CONSOLIDADO'!U383,LISTAS!$B$36:$C$39,2,0)</f>
        <v>#N/A</v>
      </c>
      <c r="N380" s="217" t="str">
        <f t="shared" si="16"/>
        <v>Unidad de Contratación (1)</v>
      </c>
      <c r="O380" s="217" t="str">
        <f t="shared" si="17"/>
        <v>CO-DC-11001</v>
      </c>
      <c r="P380" s="217">
        <f>+'PAA CONSOLIDADO'!V383</f>
        <v>0</v>
      </c>
      <c r="Q380" s="217">
        <f>+'PAA CONSOLIDADO'!X383</f>
        <v>0</v>
      </c>
      <c r="R380" s="217">
        <f>+'PAA CONSOLIDADO'!Y383</f>
        <v>0</v>
      </c>
    </row>
    <row r="381" spans="1:18" s="217" customFormat="1" x14ac:dyDescent="0.25">
      <c r="A381" s="211">
        <f>+'PAA CONSOLIDADO'!C384</f>
        <v>0</v>
      </c>
      <c r="B381" s="211">
        <f>+'PAA CONSOLIDADO'!I384</f>
        <v>0</v>
      </c>
      <c r="C381" s="217" t="str">
        <f>+CONCATENATE('PAA CONSOLIDADO'!A384,"-",'PAA CONSOLIDADO'!D384,"-",'PAA CONSOLIDADO'!K384)</f>
        <v>--</v>
      </c>
      <c r="D381" s="217" t="e">
        <f>+VLOOKUP('PAA CONSOLIDADO'!L384,LISTAS!$D$4:$E$15,2,0)</f>
        <v>#N/A</v>
      </c>
      <c r="E381" s="217" t="e">
        <f>+VLOOKUP('PAA CONSOLIDADO'!M384,LISTAS!$D$4:$E$15,2,0)</f>
        <v>#N/A</v>
      </c>
      <c r="F381" s="217">
        <f>+'PAA CONSOLIDADO'!O384</f>
        <v>0</v>
      </c>
      <c r="G381" s="217">
        <f t="shared" si="15"/>
        <v>1</v>
      </c>
      <c r="H381" s="217" t="e">
        <f>+VLOOKUP('PAA CONSOLIDADO'!P384,LISTAS!$B$4:$C$17,2,0)</f>
        <v>#N/A</v>
      </c>
      <c r="I381" s="217" t="e">
        <f>+VLOOKUP('PAA CONSOLIDADO'!Q384,LISTAS!$B$22:$C$25,2,0)</f>
        <v>#N/A</v>
      </c>
      <c r="J381" s="219">
        <f>'PAA CONSOLIDADO'!R384</f>
        <v>0</v>
      </c>
      <c r="K381" s="219">
        <f>+'PAA CONSOLIDADO'!S384</f>
        <v>0</v>
      </c>
      <c r="L381" s="217" t="e">
        <f>+VLOOKUP('PAA CONSOLIDADO'!T384,LISTAS!$B$29:$C$31,2,0)</f>
        <v>#N/A</v>
      </c>
      <c r="M381" s="217" t="e">
        <f>+VLOOKUP('PAA CONSOLIDADO'!U384,LISTAS!$B$36:$C$39,2,0)</f>
        <v>#N/A</v>
      </c>
      <c r="N381" s="217" t="str">
        <f t="shared" si="16"/>
        <v>Unidad de Contratación (1)</v>
      </c>
      <c r="O381" s="217" t="str">
        <f t="shared" si="17"/>
        <v>CO-DC-11001</v>
      </c>
      <c r="P381" s="217">
        <f>+'PAA CONSOLIDADO'!V384</f>
        <v>0</v>
      </c>
      <c r="Q381" s="217">
        <f>+'PAA CONSOLIDADO'!X384</f>
        <v>0</v>
      </c>
      <c r="R381" s="217">
        <f>+'PAA CONSOLIDADO'!Y384</f>
        <v>0</v>
      </c>
    </row>
    <row r="382" spans="1:18" s="217" customFormat="1" x14ac:dyDescent="0.25">
      <c r="A382" s="211">
        <f>+'PAA CONSOLIDADO'!C385</f>
        <v>0</v>
      </c>
      <c r="B382" s="211">
        <f>+'PAA CONSOLIDADO'!I385</f>
        <v>0</v>
      </c>
      <c r="C382" s="217" t="str">
        <f>+CONCATENATE('PAA CONSOLIDADO'!A385,"-",'PAA CONSOLIDADO'!D385,"-",'PAA CONSOLIDADO'!K385)</f>
        <v>--</v>
      </c>
      <c r="D382" s="217" t="e">
        <f>+VLOOKUP('PAA CONSOLIDADO'!L385,LISTAS!$D$4:$E$15,2,0)</f>
        <v>#N/A</v>
      </c>
      <c r="E382" s="217" t="e">
        <f>+VLOOKUP('PAA CONSOLIDADO'!M385,LISTAS!$D$4:$E$15,2,0)</f>
        <v>#N/A</v>
      </c>
      <c r="F382" s="217">
        <f>+'PAA CONSOLIDADO'!O385</f>
        <v>0</v>
      </c>
      <c r="G382" s="217">
        <f t="shared" si="15"/>
        <v>1</v>
      </c>
      <c r="H382" s="217" t="e">
        <f>+VLOOKUP('PAA CONSOLIDADO'!P385,LISTAS!$B$4:$C$17,2,0)</f>
        <v>#N/A</v>
      </c>
      <c r="I382" s="217" t="e">
        <f>+VLOOKUP('PAA CONSOLIDADO'!Q385,LISTAS!$B$22:$C$25,2,0)</f>
        <v>#N/A</v>
      </c>
      <c r="J382" s="219">
        <f>'PAA CONSOLIDADO'!R385</f>
        <v>0</v>
      </c>
      <c r="K382" s="219">
        <f>+'PAA CONSOLIDADO'!S385</f>
        <v>0</v>
      </c>
      <c r="L382" s="217" t="e">
        <f>+VLOOKUP('PAA CONSOLIDADO'!T385,LISTAS!$B$29:$C$31,2,0)</f>
        <v>#N/A</v>
      </c>
      <c r="M382" s="217" t="e">
        <f>+VLOOKUP('PAA CONSOLIDADO'!U385,LISTAS!$B$36:$C$39,2,0)</f>
        <v>#N/A</v>
      </c>
      <c r="N382" s="217" t="str">
        <f t="shared" si="16"/>
        <v>Unidad de Contratación (1)</v>
      </c>
      <c r="O382" s="217" t="str">
        <f t="shared" si="17"/>
        <v>CO-DC-11001</v>
      </c>
      <c r="P382" s="217">
        <f>+'PAA CONSOLIDADO'!V385</f>
        <v>0</v>
      </c>
      <c r="Q382" s="217">
        <f>+'PAA CONSOLIDADO'!X385</f>
        <v>0</v>
      </c>
      <c r="R382" s="217">
        <f>+'PAA CONSOLIDADO'!Y385</f>
        <v>0</v>
      </c>
    </row>
    <row r="383" spans="1:18" s="217" customFormat="1" x14ac:dyDescent="0.25">
      <c r="A383" s="211">
        <f>+'PAA CONSOLIDADO'!C386</f>
        <v>0</v>
      </c>
      <c r="B383" s="211">
        <f>+'PAA CONSOLIDADO'!I386</f>
        <v>0</v>
      </c>
      <c r="C383" s="217" t="str">
        <f>+CONCATENATE('PAA CONSOLIDADO'!A386,"-",'PAA CONSOLIDADO'!D386,"-",'PAA CONSOLIDADO'!K386)</f>
        <v>--</v>
      </c>
      <c r="D383" s="217" t="e">
        <f>+VLOOKUP('PAA CONSOLIDADO'!L386,LISTAS!$D$4:$E$15,2,0)</f>
        <v>#N/A</v>
      </c>
      <c r="E383" s="217" t="e">
        <f>+VLOOKUP('PAA CONSOLIDADO'!M386,LISTAS!$D$4:$E$15,2,0)</f>
        <v>#N/A</v>
      </c>
      <c r="F383" s="217">
        <f>+'PAA CONSOLIDADO'!O386</f>
        <v>0</v>
      </c>
      <c r="G383" s="217">
        <f t="shared" si="15"/>
        <v>1</v>
      </c>
      <c r="H383" s="217" t="e">
        <f>+VLOOKUP('PAA CONSOLIDADO'!P386,LISTAS!$B$4:$C$17,2,0)</f>
        <v>#N/A</v>
      </c>
      <c r="I383" s="217" t="e">
        <f>+VLOOKUP('PAA CONSOLIDADO'!Q386,LISTAS!$B$22:$C$25,2,0)</f>
        <v>#N/A</v>
      </c>
      <c r="J383" s="219">
        <f>'PAA CONSOLIDADO'!R386</f>
        <v>0</v>
      </c>
      <c r="K383" s="219">
        <f>+'PAA CONSOLIDADO'!S386</f>
        <v>0</v>
      </c>
      <c r="L383" s="217" t="e">
        <f>+VLOOKUP('PAA CONSOLIDADO'!T386,LISTAS!$B$29:$C$31,2,0)</f>
        <v>#N/A</v>
      </c>
      <c r="M383" s="217" t="e">
        <f>+VLOOKUP('PAA CONSOLIDADO'!U386,LISTAS!$B$36:$C$39,2,0)</f>
        <v>#N/A</v>
      </c>
      <c r="N383" s="217" t="str">
        <f t="shared" si="16"/>
        <v>Unidad de Contratación (1)</v>
      </c>
      <c r="O383" s="217" t="str">
        <f t="shared" si="17"/>
        <v>CO-DC-11001</v>
      </c>
      <c r="P383" s="217">
        <f>+'PAA CONSOLIDADO'!V386</f>
        <v>0</v>
      </c>
      <c r="Q383" s="217">
        <f>+'PAA CONSOLIDADO'!X386</f>
        <v>0</v>
      </c>
      <c r="R383" s="217">
        <f>+'PAA CONSOLIDADO'!Y386</f>
        <v>0</v>
      </c>
    </row>
    <row r="384" spans="1:18" s="217" customFormat="1" x14ac:dyDescent="0.25">
      <c r="A384" s="211">
        <f>+'PAA CONSOLIDADO'!C387</f>
        <v>0</v>
      </c>
      <c r="B384" s="211">
        <f>+'PAA CONSOLIDADO'!I387</f>
        <v>0</v>
      </c>
      <c r="C384" s="217" t="str">
        <f>+CONCATENATE('PAA CONSOLIDADO'!A387,"-",'PAA CONSOLIDADO'!D387,"-",'PAA CONSOLIDADO'!K387)</f>
        <v>--</v>
      </c>
      <c r="D384" s="217" t="e">
        <f>+VLOOKUP('PAA CONSOLIDADO'!L387,LISTAS!$D$4:$E$15,2,0)</f>
        <v>#N/A</v>
      </c>
      <c r="E384" s="217" t="e">
        <f>+VLOOKUP('PAA CONSOLIDADO'!M387,LISTAS!$D$4:$E$15,2,0)</f>
        <v>#N/A</v>
      </c>
      <c r="F384" s="217">
        <f>+'PAA CONSOLIDADO'!O387</f>
        <v>0</v>
      </c>
      <c r="G384" s="217">
        <f t="shared" si="15"/>
        <v>1</v>
      </c>
      <c r="H384" s="217" t="e">
        <f>+VLOOKUP('PAA CONSOLIDADO'!P387,LISTAS!$B$4:$C$17,2,0)</f>
        <v>#N/A</v>
      </c>
      <c r="I384" s="217" t="e">
        <f>+VLOOKUP('PAA CONSOLIDADO'!Q387,LISTAS!$B$22:$C$25,2,0)</f>
        <v>#N/A</v>
      </c>
      <c r="J384" s="219">
        <f>'PAA CONSOLIDADO'!R387</f>
        <v>0</v>
      </c>
      <c r="K384" s="219">
        <f>+'PAA CONSOLIDADO'!S387</f>
        <v>0</v>
      </c>
      <c r="L384" s="217" t="e">
        <f>+VLOOKUP('PAA CONSOLIDADO'!T387,LISTAS!$B$29:$C$31,2,0)</f>
        <v>#N/A</v>
      </c>
      <c r="M384" s="217" t="e">
        <f>+VLOOKUP('PAA CONSOLIDADO'!U387,LISTAS!$B$36:$C$39,2,0)</f>
        <v>#N/A</v>
      </c>
      <c r="N384" s="217" t="str">
        <f t="shared" si="16"/>
        <v>Unidad de Contratación (1)</v>
      </c>
      <c r="O384" s="217" t="str">
        <f t="shared" si="17"/>
        <v>CO-DC-11001</v>
      </c>
      <c r="P384" s="217">
        <f>+'PAA CONSOLIDADO'!V387</f>
        <v>0</v>
      </c>
      <c r="Q384" s="217">
        <f>+'PAA CONSOLIDADO'!X387</f>
        <v>0</v>
      </c>
      <c r="R384" s="217">
        <f>+'PAA CONSOLIDADO'!Y387</f>
        <v>0</v>
      </c>
    </row>
    <row r="385" spans="1:18" s="217" customFormat="1" x14ac:dyDescent="0.25">
      <c r="A385" s="211">
        <f>+'PAA CONSOLIDADO'!C388</f>
        <v>0</v>
      </c>
      <c r="B385" s="211">
        <f>+'PAA CONSOLIDADO'!I388</f>
        <v>0</v>
      </c>
      <c r="C385" s="217" t="str">
        <f>+CONCATENATE('PAA CONSOLIDADO'!A388,"-",'PAA CONSOLIDADO'!D388,"-",'PAA CONSOLIDADO'!K388)</f>
        <v>--</v>
      </c>
      <c r="D385" s="217" t="e">
        <f>+VLOOKUP('PAA CONSOLIDADO'!L388,LISTAS!$D$4:$E$15,2,0)</f>
        <v>#N/A</v>
      </c>
      <c r="E385" s="217" t="e">
        <f>+VLOOKUP('PAA CONSOLIDADO'!M388,LISTAS!$D$4:$E$15,2,0)</f>
        <v>#N/A</v>
      </c>
      <c r="F385" s="217">
        <f>+'PAA CONSOLIDADO'!O388</f>
        <v>0</v>
      </c>
      <c r="G385" s="217">
        <f t="shared" si="15"/>
        <v>1</v>
      </c>
      <c r="H385" s="217" t="e">
        <f>+VLOOKUP('PAA CONSOLIDADO'!P388,LISTAS!$B$4:$C$17,2,0)</f>
        <v>#N/A</v>
      </c>
      <c r="I385" s="217" t="e">
        <f>+VLOOKUP('PAA CONSOLIDADO'!Q388,LISTAS!$B$22:$C$25,2,0)</f>
        <v>#N/A</v>
      </c>
      <c r="J385" s="219">
        <f>'PAA CONSOLIDADO'!R388</f>
        <v>0</v>
      </c>
      <c r="K385" s="219">
        <f>+'PAA CONSOLIDADO'!S388</f>
        <v>0</v>
      </c>
      <c r="L385" s="217" t="e">
        <f>+VLOOKUP('PAA CONSOLIDADO'!T388,LISTAS!$B$29:$C$31,2,0)</f>
        <v>#N/A</v>
      </c>
      <c r="M385" s="217" t="e">
        <f>+VLOOKUP('PAA CONSOLIDADO'!U388,LISTAS!$B$36:$C$39,2,0)</f>
        <v>#N/A</v>
      </c>
      <c r="N385" s="217" t="str">
        <f t="shared" si="16"/>
        <v>Unidad de Contratación (1)</v>
      </c>
      <c r="O385" s="217" t="str">
        <f t="shared" si="17"/>
        <v>CO-DC-11001</v>
      </c>
      <c r="P385" s="217">
        <f>+'PAA CONSOLIDADO'!V388</f>
        <v>0</v>
      </c>
      <c r="Q385" s="217">
        <f>+'PAA CONSOLIDADO'!X388</f>
        <v>0</v>
      </c>
      <c r="R385" s="217">
        <f>+'PAA CONSOLIDADO'!Y388</f>
        <v>0</v>
      </c>
    </row>
    <row r="386" spans="1:18" s="217" customFormat="1" x14ac:dyDescent="0.25">
      <c r="A386" s="211">
        <f>+'PAA CONSOLIDADO'!C389</f>
        <v>0</v>
      </c>
      <c r="B386" s="211">
        <f>+'PAA CONSOLIDADO'!I389</f>
        <v>0</v>
      </c>
      <c r="C386" s="217" t="str">
        <f>+CONCATENATE('PAA CONSOLIDADO'!A389,"-",'PAA CONSOLIDADO'!D389,"-",'PAA CONSOLIDADO'!K389)</f>
        <v>--</v>
      </c>
      <c r="D386" s="217" t="e">
        <f>+VLOOKUP('PAA CONSOLIDADO'!L389,LISTAS!$D$4:$E$15,2,0)</f>
        <v>#N/A</v>
      </c>
      <c r="E386" s="217" t="e">
        <f>+VLOOKUP('PAA CONSOLIDADO'!M389,LISTAS!$D$4:$E$15,2,0)</f>
        <v>#N/A</v>
      </c>
      <c r="F386" s="217">
        <f>+'PAA CONSOLIDADO'!O389</f>
        <v>0</v>
      </c>
      <c r="G386" s="217">
        <f t="shared" si="15"/>
        <v>1</v>
      </c>
      <c r="H386" s="217" t="e">
        <f>+VLOOKUP('PAA CONSOLIDADO'!P389,LISTAS!$B$4:$C$17,2,0)</f>
        <v>#N/A</v>
      </c>
      <c r="I386" s="217" t="e">
        <f>+VLOOKUP('PAA CONSOLIDADO'!Q389,LISTAS!$B$22:$C$25,2,0)</f>
        <v>#N/A</v>
      </c>
      <c r="J386" s="219">
        <f>'PAA CONSOLIDADO'!R389</f>
        <v>0</v>
      </c>
      <c r="K386" s="219">
        <f>+'PAA CONSOLIDADO'!S389</f>
        <v>0</v>
      </c>
      <c r="L386" s="217" t="e">
        <f>+VLOOKUP('PAA CONSOLIDADO'!T389,LISTAS!$B$29:$C$31,2,0)</f>
        <v>#N/A</v>
      </c>
      <c r="M386" s="217" t="e">
        <f>+VLOOKUP('PAA CONSOLIDADO'!U389,LISTAS!$B$36:$C$39,2,0)</f>
        <v>#N/A</v>
      </c>
      <c r="N386" s="217" t="str">
        <f t="shared" si="16"/>
        <v>Unidad de Contratación (1)</v>
      </c>
      <c r="O386" s="217" t="str">
        <f t="shared" si="17"/>
        <v>CO-DC-11001</v>
      </c>
      <c r="P386" s="217">
        <f>+'PAA CONSOLIDADO'!V389</f>
        <v>0</v>
      </c>
      <c r="Q386" s="217">
        <f>+'PAA CONSOLIDADO'!X389</f>
        <v>0</v>
      </c>
      <c r="R386" s="217">
        <f>+'PAA CONSOLIDADO'!Y389</f>
        <v>0</v>
      </c>
    </row>
    <row r="387" spans="1:18" s="217" customFormat="1" x14ac:dyDescent="0.25">
      <c r="A387" s="211">
        <f>+'PAA CONSOLIDADO'!C390</f>
        <v>0</v>
      </c>
      <c r="B387" s="211">
        <f>+'PAA CONSOLIDADO'!I390</f>
        <v>0</v>
      </c>
      <c r="C387" s="217" t="str">
        <f>+CONCATENATE('PAA CONSOLIDADO'!A390,"-",'PAA CONSOLIDADO'!D390,"-",'PAA CONSOLIDADO'!K390)</f>
        <v>--</v>
      </c>
      <c r="D387" s="217" t="e">
        <f>+VLOOKUP('PAA CONSOLIDADO'!L390,LISTAS!$D$4:$E$15,2,0)</f>
        <v>#N/A</v>
      </c>
      <c r="E387" s="217" t="e">
        <f>+VLOOKUP('PAA CONSOLIDADO'!M390,LISTAS!$D$4:$E$15,2,0)</f>
        <v>#N/A</v>
      </c>
      <c r="F387" s="217">
        <f>+'PAA CONSOLIDADO'!O390</f>
        <v>0</v>
      </c>
      <c r="G387" s="217">
        <f t="shared" si="15"/>
        <v>1</v>
      </c>
      <c r="H387" s="217" t="e">
        <f>+VLOOKUP('PAA CONSOLIDADO'!P390,LISTAS!$B$4:$C$17,2,0)</f>
        <v>#N/A</v>
      </c>
      <c r="I387" s="217" t="e">
        <f>+VLOOKUP('PAA CONSOLIDADO'!Q390,LISTAS!$B$22:$C$25,2,0)</f>
        <v>#N/A</v>
      </c>
      <c r="J387" s="219">
        <f>'PAA CONSOLIDADO'!R390</f>
        <v>0</v>
      </c>
      <c r="K387" s="219">
        <f>+'PAA CONSOLIDADO'!S390</f>
        <v>0</v>
      </c>
      <c r="L387" s="217" t="e">
        <f>+VLOOKUP('PAA CONSOLIDADO'!T390,LISTAS!$B$29:$C$31,2,0)</f>
        <v>#N/A</v>
      </c>
      <c r="M387" s="217" t="e">
        <f>+VLOOKUP('PAA CONSOLIDADO'!U390,LISTAS!$B$36:$C$39,2,0)</f>
        <v>#N/A</v>
      </c>
      <c r="N387" s="217" t="str">
        <f t="shared" si="16"/>
        <v>Unidad de Contratación (1)</v>
      </c>
      <c r="O387" s="217" t="str">
        <f t="shared" si="17"/>
        <v>CO-DC-11001</v>
      </c>
      <c r="P387" s="217">
        <f>+'PAA CONSOLIDADO'!V390</f>
        <v>0</v>
      </c>
      <c r="Q387" s="217">
        <f>+'PAA CONSOLIDADO'!X390</f>
        <v>0</v>
      </c>
      <c r="R387" s="217">
        <f>+'PAA CONSOLIDADO'!Y390</f>
        <v>0</v>
      </c>
    </row>
    <row r="388" spans="1:18" s="217" customFormat="1" x14ac:dyDescent="0.25">
      <c r="A388" s="211">
        <f>+'PAA CONSOLIDADO'!C391</f>
        <v>0</v>
      </c>
      <c r="B388" s="211">
        <f>+'PAA CONSOLIDADO'!I391</f>
        <v>0</v>
      </c>
      <c r="C388" s="217" t="str">
        <f>+CONCATENATE('PAA CONSOLIDADO'!A391,"-",'PAA CONSOLIDADO'!D391,"-",'PAA CONSOLIDADO'!K391)</f>
        <v>--</v>
      </c>
      <c r="D388" s="217" t="e">
        <f>+VLOOKUP('PAA CONSOLIDADO'!L391,LISTAS!$D$4:$E$15,2,0)</f>
        <v>#N/A</v>
      </c>
      <c r="E388" s="217" t="e">
        <f>+VLOOKUP('PAA CONSOLIDADO'!M391,LISTAS!$D$4:$E$15,2,0)</f>
        <v>#N/A</v>
      </c>
      <c r="F388" s="217">
        <f>+'PAA CONSOLIDADO'!O391</f>
        <v>0</v>
      </c>
      <c r="G388" s="217">
        <f t="shared" si="15"/>
        <v>1</v>
      </c>
      <c r="H388" s="217" t="e">
        <f>+VLOOKUP('PAA CONSOLIDADO'!P391,LISTAS!$B$4:$C$17,2,0)</f>
        <v>#N/A</v>
      </c>
      <c r="I388" s="217" t="e">
        <f>+VLOOKUP('PAA CONSOLIDADO'!Q391,LISTAS!$B$22:$C$25,2,0)</f>
        <v>#N/A</v>
      </c>
      <c r="J388" s="219">
        <f>'PAA CONSOLIDADO'!R391</f>
        <v>0</v>
      </c>
      <c r="K388" s="219">
        <f>+'PAA CONSOLIDADO'!S391</f>
        <v>0</v>
      </c>
      <c r="L388" s="217" t="e">
        <f>+VLOOKUP('PAA CONSOLIDADO'!T391,LISTAS!$B$29:$C$31,2,0)</f>
        <v>#N/A</v>
      </c>
      <c r="M388" s="217" t="e">
        <f>+VLOOKUP('PAA CONSOLIDADO'!U391,LISTAS!$B$36:$C$39,2,0)</f>
        <v>#N/A</v>
      </c>
      <c r="N388" s="217" t="str">
        <f t="shared" si="16"/>
        <v>Unidad de Contratación (1)</v>
      </c>
      <c r="O388" s="217" t="str">
        <f t="shared" si="17"/>
        <v>CO-DC-11001</v>
      </c>
      <c r="P388" s="217">
        <f>+'PAA CONSOLIDADO'!V391</f>
        <v>0</v>
      </c>
      <c r="Q388" s="217">
        <f>+'PAA CONSOLIDADO'!X391</f>
        <v>0</v>
      </c>
      <c r="R388" s="217">
        <f>+'PAA CONSOLIDADO'!Y391</f>
        <v>0</v>
      </c>
    </row>
    <row r="389" spans="1:18" s="217" customFormat="1" x14ac:dyDescent="0.25">
      <c r="A389" s="211">
        <f>+'PAA CONSOLIDADO'!C392</f>
        <v>0</v>
      </c>
      <c r="B389" s="211">
        <f>+'PAA CONSOLIDADO'!I392</f>
        <v>0</v>
      </c>
      <c r="C389" s="217" t="str">
        <f>+CONCATENATE('PAA CONSOLIDADO'!A392,"-",'PAA CONSOLIDADO'!D392,"-",'PAA CONSOLIDADO'!K392)</f>
        <v>--</v>
      </c>
      <c r="D389" s="217" t="e">
        <f>+VLOOKUP('PAA CONSOLIDADO'!L392,LISTAS!$D$4:$E$15,2,0)</f>
        <v>#N/A</v>
      </c>
      <c r="E389" s="217" t="e">
        <f>+VLOOKUP('PAA CONSOLIDADO'!M392,LISTAS!$D$4:$E$15,2,0)</f>
        <v>#N/A</v>
      </c>
      <c r="F389" s="217">
        <f>+'PAA CONSOLIDADO'!O392</f>
        <v>0</v>
      </c>
      <c r="G389" s="217">
        <f t="shared" ref="G389:G452" si="18">+IF(ISBLANK(B389),"",1)</f>
        <v>1</v>
      </c>
      <c r="H389" s="217" t="e">
        <f>+VLOOKUP('PAA CONSOLIDADO'!P392,LISTAS!$B$4:$C$17,2,0)</f>
        <v>#N/A</v>
      </c>
      <c r="I389" s="217" t="e">
        <f>+VLOOKUP('PAA CONSOLIDADO'!Q392,LISTAS!$B$22:$C$25,2,0)</f>
        <v>#N/A</v>
      </c>
      <c r="J389" s="219">
        <f>'PAA CONSOLIDADO'!R392</f>
        <v>0</v>
      </c>
      <c r="K389" s="219">
        <f>+'PAA CONSOLIDADO'!S392</f>
        <v>0</v>
      </c>
      <c r="L389" s="217" t="e">
        <f>+VLOOKUP('PAA CONSOLIDADO'!T392,LISTAS!$B$29:$C$31,2,0)</f>
        <v>#N/A</v>
      </c>
      <c r="M389" s="217" t="e">
        <f>+VLOOKUP('PAA CONSOLIDADO'!U392,LISTAS!$B$36:$C$39,2,0)</f>
        <v>#N/A</v>
      </c>
      <c r="N389" s="217" t="str">
        <f t="shared" ref="N389:N452" si="19">+IF(ISBLANK(B389),"","Unidad de Contratación (1)")</f>
        <v>Unidad de Contratación (1)</v>
      </c>
      <c r="O389" s="217" t="str">
        <f t="shared" ref="O389:O452" si="20">+IF(ISBLANK(B389),"","CO-DC-11001")</f>
        <v>CO-DC-11001</v>
      </c>
      <c r="P389" s="217">
        <f>+'PAA CONSOLIDADO'!V392</f>
        <v>0</v>
      </c>
      <c r="Q389" s="217">
        <f>+'PAA CONSOLIDADO'!X392</f>
        <v>0</v>
      </c>
      <c r="R389" s="217">
        <f>+'PAA CONSOLIDADO'!Y392</f>
        <v>0</v>
      </c>
    </row>
    <row r="390" spans="1:18" s="217" customFormat="1" x14ac:dyDescent="0.25">
      <c r="A390" s="211">
        <f>+'PAA CONSOLIDADO'!C393</f>
        <v>0</v>
      </c>
      <c r="B390" s="211">
        <f>+'PAA CONSOLIDADO'!I393</f>
        <v>0</v>
      </c>
      <c r="C390" s="217" t="str">
        <f>+CONCATENATE('PAA CONSOLIDADO'!A393,"-",'PAA CONSOLIDADO'!D393,"-",'PAA CONSOLIDADO'!K393)</f>
        <v>--</v>
      </c>
      <c r="D390" s="217" t="e">
        <f>+VLOOKUP('PAA CONSOLIDADO'!L393,LISTAS!$D$4:$E$15,2,0)</f>
        <v>#N/A</v>
      </c>
      <c r="E390" s="217" t="e">
        <f>+VLOOKUP('PAA CONSOLIDADO'!M393,LISTAS!$D$4:$E$15,2,0)</f>
        <v>#N/A</v>
      </c>
      <c r="F390" s="217">
        <f>+'PAA CONSOLIDADO'!O393</f>
        <v>0</v>
      </c>
      <c r="G390" s="217">
        <f t="shared" si="18"/>
        <v>1</v>
      </c>
      <c r="H390" s="217" t="e">
        <f>+VLOOKUP('PAA CONSOLIDADO'!P393,LISTAS!$B$4:$C$17,2,0)</f>
        <v>#N/A</v>
      </c>
      <c r="I390" s="217" t="e">
        <f>+VLOOKUP('PAA CONSOLIDADO'!Q393,LISTAS!$B$22:$C$25,2,0)</f>
        <v>#N/A</v>
      </c>
      <c r="J390" s="219">
        <f>'PAA CONSOLIDADO'!R393</f>
        <v>0</v>
      </c>
      <c r="K390" s="219">
        <f>+'PAA CONSOLIDADO'!S393</f>
        <v>0</v>
      </c>
      <c r="L390" s="217" t="e">
        <f>+VLOOKUP('PAA CONSOLIDADO'!T393,LISTAS!$B$29:$C$31,2,0)</f>
        <v>#N/A</v>
      </c>
      <c r="M390" s="217" t="e">
        <f>+VLOOKUP('PAA CONSOLIDADO'!U393,LISTAS!$B$36:$C$39,2,0)</f>
        <v>#N/A</v>
      </c>
      <c r="N390" s="217" t="str">
        <f t="shared" si="19"/>
        <v>Unidad de Contratación (1)</v>
      </c>
      <c r="O390" s="217" t="str">
        <f t="shared" si="20"/>
        <v>CO-DC-11001</v>
      </c>
      <c r="P390" s="217">
        <f>+'PAA CONSOLIDADO'!V393</f>
        <v>0</v>
      </c>
      <c r="Q390" s="217">
        <f>+'PAA CONSOLIDADO'!X393</f>
        <v>0</v>
      </c>
      <c r="R390" s="217">
        <f>+'PAA CONSOLIDADO'!Y393</f>
        <v>0</v>
      </c>
    </row>
    <row r="391" spans="1:18" s="217" customFormat="1" x14ac:dyDescent="0.25">
      <c r="A391" s="211">
        <f>+'PAA CONSOLIDADO'!C394</f>
        <v>0</v>
      </c>
      <c r="B391" s="211">
        <f>+'PAA CONSOLIDADO'!I394</f>
        <v>0</v>
      </c>
      <c r="C391" s="217" t="str">
        <f>+CONCATENATE('PAA CONSOLIDADO'!A394,"-",'PAA CONSOLIDADO'!D394,"-",'PAA CONSOLIDADO'!K394)</f>
        <v>--</v>
      </c>
      <c r="D391" s="217" t="e">
        <f>+VLOOKUP('PAA CONSOLIDADO'!L394,LISTAS!$D$4:$E$15,2,0)</f>
        <v>#N/A</v>
      </c>
      <c r="E391" s="217" t="e">
        <f>+VLOOKUP('PAA CONSOLIDADO'!M394,LISTAS!$D$4:$E$15,2,0)</f>
        <v>#N/A</v>
      </c>
      <c r="F391" s="217">
        <f>+'PAA CONSOLIDADO'!O394</f>
        <v>0</v>
      </c>
      <c r="G391" s="217">
        <f t="shared" si="18"/>
        <v>1</v>
      </c>
      <c r="H391" s="217" t="e">
        <f>+VLOOKUP('PAA CONSOLIDADO'!P394,LISTAS!$B$4:$C$17,2,0)</f>
        <v>#N/A</v>
      </c>
      <c r="I391" s="217" t="e">
        <f>+VLOOKUP('PAA CONSOLIDADO'!Q394,LISTAS!$B$22:$C$25,2,0)</f>
        <v>#N/A</v>
      </c>
      <c r="J391" s="219">
        <f>'PAA CONSOLIDADO'!R394</f>
        <v>0</v>
      </c>
      <c r="K391" s="219">
        <f>+'PAA CONSOLIDADO'!S394</f>
        <v>0</v>
      </c>
      <c r="L391" s="217" t="e">
        <f>+VLOOKUP('PAA CONSOLIDADO'!T394,LISTAS!$B$29:$C$31,2,0)</f>
        <v>#N/A</v>
      </c>
      <c r="M391" s="217" t="e">
        <f>+VLOOKUP('PAA CONSOLIDADO'!U394,LISTAS!$B$36:$C$39,2,0)</f>
        <v>#N/A</v>
      </c>
      <c r="N391" s="217" t="str">
        <f t="shared" si="19"/>
        <v>Unidad de Contratación (1)</v>
      </c>
      <c r="O391" s="217" t="str">
        <f t="shared" si="20"/>
        <v>CO-DC-11001</v>
      </c>
      <c r="P391" s="217">
        <f>+'PAA CONSOLIDADO'!V394</f>
        <v>0</v>
      </c>
      <c r="Q391" s="217">
        <f>+'PAA CONSOLIDADO'!X394</f>
        <v>0</v>
      </c>
      <c r="R391" s="217">
        <f>+'PAA CONSOLIDADO'!Y394</f>
        <v>0</v>
      </c>
    </row>
    <row r="392" spans="1:18" s="217" customFormat="1" x14ac:dyDescent="0.25">
      <c r="A392" s="211">
        <f>+'PAA CONSOLIDADO'!C395</f>
        <v>0</v>
      </c>
      <c r="B392" s="211">
        <f>+'PAA CONSOLIDADO'!I395</f>
        <v>0</v>
      </c>
      <c r="C392" s="217" t="str">
        <f>+CONCATENATE('PAA CONSOLIDADO'!A395,"-",'PAA CONSOLIDADO'!D395,"-",'PAA CONSOLIDADO'!K395)</f>
        <v>--</v>
      </c>
      <c r="D392" s="217" t="e">
        <f>+VLOOKUP('PAA CONSOLIDADO'!L395,LISTAS!$D$4:$E$15,2,0)</f>
        <v>#N/A</v>
      </c>
      <c r="E392" s="217" t="e">
        <f>+VLOOKUP('PAA CONSOLIDADO'!M395,LISTAS!$D$4:$E$15,2,0)</f>
        <v>#N/A</v>
      </c>
      <c r="F392" s="217">
        <f>+'PAA CONSOLIDADO'!O395</f>
        <v>0</v>
      </c>
      <c r="G392" s="217">
        <f t="shared" si="18"/>
        <v>1</v>
      </c>
      <c r="H392" s="217" t="e">
        <f>+VLOOKUP('PAA CONSOLIDADO'!P395,LISTAS!$B$4:$C$17,2,0)</f>
        <v>#N/A</v>
      </c>
      <c r="I392" s="217" t="e">
        <f>+VLOOKUP('PAA CONSOLIDADO'!Q395,LISTAS!$B$22:$C$25,2,0)</f>
        <v>#N/A</v>
      </c>
      <c r="J392" s="219">
        <f>'PAA CONSOLIDADO'!R395</f>
        <v>0</v>
      </c>
      <c r="K392" s="219">
        <f>+'PAA CONSOLIDADO'!S395</f>
        <v>0</v>
      </c>
      <c r="L392" s="217" t="e">
        <f>+VLOOKUP('PAA CONSOLIDADO'!T395,LISTAS!$B$29:$C$31,2,0)</f>
        <v>#N/A</v>
      </c>
      <c r="M392" s="217" t="e">
        <f>+VLOOKUP('PAA CONSOLIDADO'!U395,LISTAS!$B$36:$C$39,2,0)</f>
        <v>#N/A</v>
      </c>
      <c r="N392" s="217" t="str">
        <f t="shared" si="19"/>
        <v>Unidad de Contratación (1)</v>
      </c>
      <c r="O392" s="217" t="str">
        <f t="shared" si="20"/>
        <v>CO-DC-11001</v>
      </c>
      <c r="P392" s="217">
        <f>+'PAA CONSOLIDADO'!V395</f>
        <v>0</v>
      </c>
      <c r="Q392" s="217">
        <f>+'PAA CONSOLIDADO'!X395</f>
        <v>0</v>
      </c>
      <c r="R392" s="217">
        <f>+'PAA CONSOLIDADO'!Y395</f>
        <v>0</v>
      </c>
    </row>
    <row r="393" spans="1:18" s="217" customFormat="1" x14ac:dyDescent="0.25">
      <c r="A393" s="211">
        <f>+'PAA CONSOLIDADO'!C396</f>
        <v>0</v>
      </c>
      <c r="B393" s="211">
        <f>+'PAA CONSOLIDADO'!I396</f>
        <v>0</v>
      </c>
      <c r="C393" s="217" t="str">
        <f>+CONCATENATE('PAA CONSOLIDADO'!A396,"-",'PAA CONSOLIDADO'!D396,"-",'PAA CONSOLIDADO'!K396)</f>
        <v>--</v>
      </c>
      <c r="D393" s="217" t="e">
        <f>+VLOOKUP('PAA CONSOLIDADO'!L396,LISTAS!$D$4:$E$15,2,0)</f>
        <v>#N/A</v>
      </c>
      <c r="E393" s="217" t="e">
        <f>+VLOOKUP('PAA CONSOLIDADO'!M396,LISTAS!$D$4:$E$15,2,0)</f>
        <v>#N/A</v>
      </c>
      <c r="F393" s="217">
        <f>+'PAA CONSOLIDADO'!O396</f>
        <v>0</v>
      </c>
      <c r="G393" s="217">
        <f t="shared" si="18"/>
        <v>1</v>
      </c>
      <c r="H393" s="217" t="e">
        <f>+VLOOKUP('PAA CONSOLIDADO'!P396,LISTAS!$B$4:$C$17,2,0)</f>
        <v>#N/A</v>
      </c>
      <c r="I393" s="217" t="e">
        <f>+VLOOKUP('PAA CONSOLIDADO'!Q396,LISTAS!$B$22:$C$25,2,0)</f>
        <v>#N/A</v>
      </c>
      <c r="J393" s="219">
        <f>'PAA CONSOLIDADO'!R396</f>
        <v>0</v>
      </c>
      <c r="K393" s="219">
        <f>+'PAA CONSOLIDADO'!S396</f>
        <v>0</v>
      </c>
      <c r="L393" s="217" t="e">
        <f>+VLOOKUP('PAA CONSOLIDADO'!T396,LISTAS!$B$29:$C$31,2,0)</f>
        <v>#N/A</v>
      </c>
      <c r="M393" s="217" t="e">
        <f>+VLOOKUP('PAA CONSOLIDADO'!U396,LISTAS!$B$36:$C$39,2,0)</f>
        <v>#N/A</v>
      </c>
      <c r="N393" s="217" t="str">
        <f t="shared" si="19"/>
        <v>Unidad de Contratación (1)</v>
      </c>
      <c r="O393" s="217" t="str">
        <f t="shared" si="20"/>
        <v>CO-DC-11001</v>
      </c>
      <c r="P393" s="217">
        <f>+'PAA CONSOLIDADO'!V396</f>
        <v>0</v>
      </c>
      <c r="Q393" s="217">
        <f>+'PAA CONSOLIDADO'!X396</f>
        <v>0</v>
      </c>
      <c r="R393" s="217">
        <f>+'PAA CONSOLIDADO'!Y396</f>
        <v>0</v>
      </c>
    </row>
    <row r="394" spans="1:18" s="217" customFormat="1" x14ac:dyDescent="0.25">
      <c r="A394" s="211">
        <f>+'PAA CONSOLIDADO'!C397</f>
        <v>0</v>
      </c>
      <c r="B394" s="211">
        <f>+'PAA CONSOLIDADO'!I397</f>
        <v>0</v>
      </c>
      <c r="C394" s="217" t="str">
        <f>+CONCATENATE('PAA CONSOLIDADO'!A397,"-",'PAA CONSOLIDADO'!D397,"-",'PAA CONSOLIDADO'!K397)</f>
        <v>--</v>
      </c>
      <c r="D394" s="217" t="e">
        <f>+VLOOKUP('PAA CONSOLIDADO'!L397,LISTAS!$D$4:$E$15,2,0)</f>
        <v>#N/A</v>
      </c>
      <c r="E394" s="217" t="e">
        <f>+VLOOKUP('PAA CONSOLIDADO'!M397,LISTAS!$D$4:$E$15,2,0)</f>
        <v>#N/A</v>
      </c>
      <c r="F394" s="217">
        <f>+'PAA CONSOLIDADO'!O397</f>
        <v>0</v>
      </c>
      <c r="G394" s="217">
        <f t="shared" si="18"/>
        <v>1</v>
      </c>
      <c r="H394" s="217" t="e">
        <f>+VLOOKUP('PAA CONSOLIDADO'!P397,LISTAS!$B$4:$C$17,2,0)</f>
        <v>#N/A</v>
      </c>
      <c r="I394" s="217" t="e">
        <f>+VLOOKUP('PAA CONSOLIDADO'!Q397,LISTAS!$B$22:$C$25,2,0)</f>
        <v>#N/A</v>
      </c>
      <c r="J394" s="219">
        <f>'PAA CONSOLIDADO'!R397</f>
        <v>0</v>
      </c>
      <c r="K394" s="219">
        <f>+'PAA CONSOLIDADO'!S397</f>
        <v>0</v>
      </c>
      <c r="L394" s="217" t="e">
        <f>+VLOOKUP('PAA CONSOLIDADO'!T397,LISTAS!$B$29:$C$31,2,0)</f>
        <v>#N/A</v>
      </c>
      <c r="M394" s="217" t="e">
        <f>+VLOOKUP('PAA CONSOLIDADO'!U397,LISTAS!$B$36:$C$39,2,0)</f>
        <v>#N/A</v>
      </c>
      <c r="N394" s="217" t="str">
        <f t="shared" si="19"/>
        <v>Unidad de Contratación (1)</v>
      </c>
      <c r="O394" s="217" t="str">
        <f t="shared" si="20"/>
        <v>CO-DC-11001</v>
      </c>
      <c r="P394" s="217">
        <f>+'PAA CONSOLIDADO'!V397</f>
        <v>0</v>
      </c>
      <c r="Q394" s="217">
        <f>+'PAA CONSOLIDADO'!X397</f>
        <v>0</v>
      </c>
      <c r="R394" s="217">
        <f>+'PAA CONSOLIDADO'!Y397</f>
        <v>0</v>
      </c>
    </row>
    <row r="395" spans="1:18" s="217" customFormat="1" x14ac:dyDescent="0.25">
      <c r="A395" s="211">
        <f>+'PAA CONSOLIDADO'!C398</f>
        <v>0</v>
      </c>
      <c r="B395" s="211">
        <f>+'PAA CONSOLIDADO'!I398</f>
        <v>0</v>
      </c>
      <c r="C395" s="217" t="str">
        <f>+CONCATENATE('PAA CONSOLIDADO'!A398,"-",'PAA CONSOLIDADO'!D398,"-",'PAA CONSOLIDADO'!K398)</f>
        <v>--</v>
      </c>
      <c r="D395" s="217" t="e">
        <f>+VLOOKUP('PAA CONSOLIDADO'!L398,LISTAS!$D$4:$E$15,2,0)</f>
        <v>#N/A</v>
      </c>
      <c r="E395" s="217" t="e">
        <f>+VLOOKUP('PAA CONSOLIDADO'!M398,LISTAS!$D$4:$E$15,2,0)</f>
        <v>#N/A</v>
      </c>
      <c r="F395" s="217">
        <f>+'PAA CONSOLIDADO'!O398</f>
        <v>0</v>
      </c>
      <c r="G395" s="217">
        <f t="shared" si="18"/>
        <v>1</v>
      </c>
      <c r="H395" s="217" t="e">
        <f>+VLOOKUP('PAA CONSOLIDADO'!P398,LISTAS!$B$4:$C$17,2,0)</f>
        <v>#N/A</v>
      </c>
      <c r="I395" s="217" t="e">
        <f>+VLOOKUP('PAA CONSOLIDADO'!Q398,LISTAS!$B$22:$C$25,2,0)</f>
        <v>#N/A</v>
      </c>
      <c r="J395" s="219">
        <f>'PAA CONSOLIDADO'!R398</f>
        <v>0</v>
      </c>
      <c r="K395" s="219">
        <f>+'PAA CONSOLIDADO'!S398</f>
        <v>0</v>
      </c>
      <c r="L395" s="217" t="e">
        <f>+VLOOKUP('PAA CONSOLIDADO'!T398,LISTAS!$B$29:$C$31,2,0)</f>
        <v>#N/A</v>
      </c>
      <c r="M395" s="217" t="e">
        <f>+VLOOKUP('PAA CONSOLIDADO'!U398,LISTAS!$B$36:$C$39,2,0)</f>
        <v>#N/A</v>
      </c>
      <c r="N395" s="217" t="str">
        <f t="shared" si="19"/>
        <v>Unidad de Contratación (1)</v>
      </c>
      <c r="O395" s="217" t="str">
        <f t="shared" si="20"/>
        <v>CO-DC-11001</v>
      </c>
      <c r="P395" s="217">
        <f>+'PAA CONSOLIDADO'!V398</f>
        <v>0</v>
      </c>
      <c r="Q395" s="217">
        <f>+'PAA CONSOLIDADO'!X398</f>
        <v>0</v>
      </c>
      <c r="R395" s="217">
        <f>+'PAA CONSOLIDADO'!Y398</f>
        <v>0</v>
      </c>
    </row>
    <row r="396" spans="1:18" s="217" customFormat="1" x14ac:dyDescent="0.25">
      <c r="A396" s="211">
        <f>+'PAA CONSOLIDADO'!C399</f>
        <v>0</v>
      </c>
      <c r="B396" s="211">
        <f>+'PAA CONSOLIDADO'!I399</f>
        <v>0</v>
      </c>
      <c r="C396" s="217" t="str">
        <f>+CONCATENATE('PAA CONSOLIDADO'!A399,"-",'PAA CONSOLIDADO'!D399,"-",'PAA CONSOLIDADO'!K399)</f>
        <v>--</v>
      </c>
      <c r="D396" s="217" t="e">
        <f>+VLOOKUP('PAA CONSOLIDADO'!L399,LISTAS!$D$4:$E$15,2,0)</f>
        <v>#N/A</v>
      </c>
      <c r="E396" s="217" t="e">
        <f>+VLOOKUP('PAA CONSOLIDADO'!M399,LISTAS!$D$4:$E$15,2,0)</f>
        <v>#N/A</v>
      </c>
      <c r="F396" s="217">
        <f>+'PAA CONSOLIDADO'!O399</f>
        <v>0</v>
      </c>
      <c r="G396" s="217">
        <f t="shared" si="18"/>
        <v>1</v>
      </c>
      <c r="H396" s="217" t="e">
        <f>+VLOOKUP('PAA CONSOLIDADO'!P399,LISTAS!$B$4:$C$17,2,0)</f>
        <v>#N/A</v>
      </c>
      <c r="I396" s="217" t="e">
        <f>+VLOOKUP('PAA CONSOLIDADO'!Q399,LISTAS!$B$22:$C$25,2,0)</f>
        <v>#N/A</v>
      </c>
      <c r="J396" s="219">
        <f>'PAA CONSOLIDADO'!R399</f>
        <v>0</v>
      </c>
      <c r="K396" s="219">
        <f>+'PAA CONSOLIDADO'!S399</f>
        <v>0</v>
      </c>
      <c r="L396" s="217" t="e">
        <f>+VLOOKUP('PAA CONSOLIDADO'!T399,LISTAS!$B$29:$C$31,2,0)</f>
        <v>#N/A</v>
      </c>
      <c r="M396" s="217" t="e">
        <f>+VLOOKUP('PAA CONSOLIDADO'!U399,LISTAS!$B$36:$C$39,2,0)</f>
        <v>#N/A</v>
      </c>
      <c r="N396" s="217" t="str">
        <f t="shared" si="19"/>
        <v>Unidad de Contratación (1)</v>
      </c>
      <c r="O396" s="217" t="str">
        <f t="shared" si="20"/>
        <v>CO-DC-11001</v>
      </c>
      <c r="P396" s="217">
        <f>+'PAA CONSOLIDADO'!V399</f>
        <v>0</v>
      </c>
      <c r="Q396" s="217">
        <f>+'PAA CONSOLIDADO'!X399</f>
        <v>0</v>
      </c>
      <c r="R396" s="217">
        <f>+'PAA CONSOLIDADO'!Y399</f>
        <v>0</v>
      </c>
    </row>
    <row r="397" spans="1:18" s="217" customFormat="1" x14ac:dyDescent="0.25">
      <c r="A397" s="211">
        <f>+'PAA CONSOLIDADO'!C400</f>
        <v>0</v>
      </c>
      <c r="B397" s="211">
        <f>+'PAA CONSOLIDADO'!I400</f>
        <v>0</v>
      </c>
      <c r="C397" s="217" t="str">
        <f>+CONCATENATE('PAA CONSOLIDADO'!A400,"-",'PAA CONSOLIDADO'!D400,"-",'PAA CONSOLIDADO'!K400)</f>
        <v>--</v>
      </c>
      <c r="D397" s="217" t="e">
        <f>+VLOOKUP('PAA CONSOLIDADO'!L400,LISTAS!$D$4:$E$15,2,0)</f>
        <v>#N/A</v>
      </c>
      <c r="E397" s="217" t="e">
        <f>+VLOOKUP('PAA CONSOLIDADO'!M400,LISTAS!$D$4:$E$15,2,0)</f>
        <v>#N/A</v>
      </c>
      <c r="F397" s="217">
        <f>+'PAA CONSOLIDADO'!O400</f>
        <v>0</v>
      </c>
      <c r="G397" s="217">
        <f t="shared" si="18"/>
        <v>1</v>
      </c>
      <c r="H397" s="217" t="e">
        <f>+VLOOKUP('PAA CONSOLIDADO'!P400,LISTAS!$B$4:$C$17,2,0)</f>
        <v>#N/A</v>
      </c>
      <c r="I397" s="217" t="e">
        <f>+VLOOKUP('PAA CONSOLIDADO'!Q400,LISTAS!$B$22:$C$25,2,0)</f>
        <v>#N/A</v>
      </c>
      <c r="J397" s="219">
        <f>'PAA CONSOLIDADO'!R400</f>
        <v>0</v>
      </c>
      <c r="K397" s="219">
        <f>+'PAA CONSOLIDADO'!S400</f>
        <v>0</v>
      </c>
      <c r="L397" s="217" t="e">
        <f>+VLOOKUP('PAA CONSOLIDADO'!T400,LISTAS!$B$29:$C$31,2,0)</f>
        <v>#N/A</v>
      </c>
      <c r="M397" s="217" t="e">
        <f>+VLOOKUP('PAA CONSOLIDADO'!U400,LISTAS!$B$36:$C$39,2,0)</f>
        <v>#N/A</v>
      </c>
      <c r="N397" s="217" t="str">
        <f t="shared" si="19"/>
        <v>Unidad de Contratación (1)</v>
      </c>
      <c r="O397" s="217" t="str">
        <f t="shared" si="20"/>
        <v>CO-DC-11001</v>
      </c>
      <c r="P397" s="217">
        <f>+'PAA CONSOLIDADO'!V400</f>
        <v>0</v>
      </c>
      <c r="Q397" s="217">
        <f>+'PAA CONSOLIDADO'!X400</f>
        <v>0</v>
      </c>
      <c r="R397" s="217">
        <f>+'PAA CONSOLIDADO'!Y400</f>
        <v>0</v>
      </c>
    </row>
    <row r="398" spans="1:18" s="217" customFormat="1" x14ac:dyDescent="0.25">
      <c r="A398" s="211">
        <f>+'PAA CONSOLIDADO'!C401</f>
        <v>0</v>
      </c>
      <c r="B398" s="211">
        <f>+'PAA CONSOLIDADO'!I401</f>
        <v>0</v>
      </c>
      <c r="C398" s="217" t="str">
        <f>+CONCATENATE('PAA CONSOLIDADO'!A401,"-",'PAA CONSOLIDADO'!D401,"-",'PAA CONSOLIDADO'!K401)</f>
        <v>--</v>
      </c>
      <c r="D398" s="217" t="e">
        <f>+VLOOKUP('PAA CONSOLIDADO'!L401,LISTAS!$D$4:$E$15,2,0)</f>
        <v>#N/A</v>
      </c>
      <c r="E398" s="217" t="e">
        <f>+VLOOKUP('PAA CONSOLIDADO'!M401,LISTAS!$D$4:$E$15,2,0)</f>
        <v>#N/A</v>
      </c>
      <c r="F398" s="217">
        <f>+'PAA CONSOLIDADO'!O401</f>
        <v>0</v>
      </c>
      <c r="G398" s="217">
        <f t="shared" si="18"/>
        <v>1</v>
      </c>
      <c r="H398" s="217" t="e">
        <f>+VLOOKUP('PAA CONSOLIDADO'!P401,LISTAS!$B$4:$C$17,2,0)</f>
        <v>#N/A</v>
      </c>
      <c r="I398" s="217" t="e">
        <f>+VLOOKUP('PAA CONSOLIDADO'!Q401,LISTAS!$B$22:$C$25,2,0)</f>
        <v>#N/A</v>
      </c>
      <c r="J398" s="219">
        <f>'PAA CONSOLIDADO'!R401</f>
        <v>0</v>
      </c>
      <c r="K398" s="219">
        <f>+'PAA CONSOLIDADO'!S401</f>
        <v>0</v>
      </c>
      <c r="L398" s="217" t="e">
        <f>+VLOOKUP('PAA CONSOLIDADO'!T401,LISTAS!$B$29:$C$31,2,0)</f>
        <v>#N/A</v>
      </c>
      <c r="M398" s="217" t="e">
        <f>+VLOOKUP('PAA CONSOLIDADO'!U401,LISTAS!$B$36:$C$39,2,0)</f>
        <v>#N/A</v>
      </c>
      <c r="N398" s="217" t="str">
        <f t="shared" si="19"/>
        <v>Unidad de Contratación (1)</v>
      </c>
      <c r="O398" s="217" t="str">
        <f t="shared" si="20"/>
        <v>CO-DC-11001</v>
      </c>
      <c r="P398" s="217">
        <f>+'PAA CONSOLIDADO'!V401</f>
        <v>0</v>
      </c>
      <c r="Q398" s="217">
        <f>+'PAA CONSOLIDADO'!X401</f>
        <v>0</v>
      </c>
      <c r="R398" s="217">
        <f>+'PAA CONSOLIDADO'!Y401</f>
        <v>0</v>
      </c>
    </row>
    <row r="399" spans="1:18" s="217" customFormat="1" x14ac:dyDescent="0.25">
      <c r="A399" s="211">
        <f>+'PAA CONSOLIDADO'!C402</f>
        <v>0</v>
      </c>
      <c r="B399" s="211">
        <f>+'PAA CONSOLIDADO'!I402</f>
        <v>0</v>
      </c>
      <c r="C399" s="217" t="str">
        <f>+CONCATENATE('PAA CONSOLIDADO'!A402,"-",'PAA CONSOLIDADO'!D402,"-",'PAA CONSOLIDADO'!K402)</f>
        <v>--</v>
      </c>
      <c r="D399" s="217" t="e">
        <f>+VLOOKUP('PAA CONSOLIDADO'!L402,LISTAS!$D$4:$E$15,2,0)</f>
        <v>#N/A</v>
      </c>
      <c r="E399" s="217" t="e">
        <f>+VLOOKUP('PAA CONSOLIDADO'!M402,LISTAS!$D$4:$E$15,2,0)</f>
        <v>#N/A</v>
      </c>
      <c r="F399" s="217">
        <f>+'PAA CONSOLIDADO'!O402</f>
        <v>0</v>
      </c>
      <c r="G399" s="217">
        <f t="shared" si="18"/>
        <v>1</v>
      </c>
      <c r="H399" s="217" t="e">
        <f>+VLOOKUP('PAA CONSOLIDADO'!P402,LISTAS!$B$4:$C$17,2,0)</f>
        <v>#N/A</v>
      </c>
      <c r="I399" s="217" t="e">
        <f>+VLOOKUP('PAA CONSOLIDADO'!Q402,LISTAS!$B$22:$C$25,2,0)</f>
        <v>#N/A</v>
      </c>
      <c r="J399" s="219">
        <f>'PAA CONSOLIDADO'!R402</f>
        <v>0</v>
      </c>
      <c r="K399" s="219">
        <f>+'PAA CONSOLIDADO'!S402</f>
        <v>0</v>
      </c>
      <c r="L399" s="217" t="e">
        <f>+VLOOKUP('PAA CONSOLIDADO'!T402,LISTAS!$B$29:$C$31,2,0)</f>
        <v>#N/A</v>
      </c>
      <c r="M399" s="217" t="e">
        <f>+VLOOKUP('PAA CONSOLIDADO'!U402,LISTAS!$B$36:$C$39,2,0)</f>
        <v>#N/A</v>
      </c>
      <c r="N399" s="217" t="str">
        <f t="shared" si="19"/>
        <v>Unidad de Contratación (1)</v>
      </c>
      <c r="O399" s="217" t="str">
        <f t="shared" si="20"/>
        <v>CO-DC-11001</v>
      </c>
      <c r="P399" s="217">
        <f>+'PAA CONSOLIDADO'!V402</f>
        <v>0</v>
      </c>
      <c r="Q399" s="217">
        <f>+'PAA CONSOLIDADO'!X402</f>
        <v>0</v>
      </c>
      <c r="R399" s="217">
        <f>+'PAA CONSOLIDADO'!Y402</f>
        <v>0</v>
      </c>
    </row>
    <row r="400" spans="1:18" s="217" customFormat="1" x14ac:dyDescent="0.25">
      <c r="A400" s="211">
        <f>+'PAA CONSOLIDADO'!C403</f>
        <v>0</v>
      </c>
      <c r="B400" s="211">
        <f>+'PAA CONSOLIDADO'!I403</f>
        <v>0</v>
      </c>
      <c r="C400" s="217" t="str">
        <f>+CONCATENATE('PAA CONSOLIDADO'!A403,"-",'PAA CONSOLIDADO'!D403,"-",'PAA CONSOLIDADO'!K403)</f>
        <v>--</v>
      </c>
      <c r="D400" s="217" t="e">
        <f>+VLOOKUP('PAA CONSOLIDADO'!L403,LISTAS!$D$4:$E$15,2,0)</f>
        <v>#N/A</v>
      </c>
      <c r="E400" s="217" t="e">
        <f>+VLOOKUP('PAA CONSOLIDADO'!M403,LISTAS!$D$4:$E$15,2,0)</f>
        <v>#N/A</v>
      </c>
      <c r="F400" s="217">
        <f>+'PAA CONSOLIDADO'!O403</f>
        <v>0</v>
      </c>
      <c r="G400" s="217">
        <f t="shared" si="18"/>
        <v>1</v>
      </c>
      <c r="H400" s="217" t="e">
        <f>+VLOOKUP('PAA CONSOLIDADO'!P403,LISTAS!$B$4:$C$17,2,0)</f>
        <v>#N/A</v>
      </c>
      <c r="I400" s="217" t="e">
        <f>+VLOOKUP('PAA CONSOLIDADO'!Q403,LISTAS!$B$22:$C$25,2,0)</f>
        <v>#N/A</v>
      </c>
      <c r="J400" s="219">
        <f>'PAA CONSOLIDADO'!R403</f>
        <v>0</v>
      </c>
      <c r="K400" s="219">
        <f>+'PAA CONSOLIDADO'!S403</f>
        <v>0</v>
      </c>
      <c r="L400" s="217" t="e">
        <f>+VLOOKUP('PAA CONSOLIDADO'!T403,LISTAS!$B$29:$C$31,2,0)</f>
        <v>#N/A</v>
      </c>
      <c r="M400" s="217" t="e">
        <f>+VLOOKUP('PAA CONSOLIDADO'!U403,LISTAS!$B$36:$C$39,2,0)</f>
        <v>#N/A</v>
      </c>
      <c r="N400" s="217" t="str">
        <f t="shared" si="19"/>
        <v>Unidad de Contratación (1)</v>
      </c>
      <c r="O400" s="217" t="str">
        <f t="shared" si="20"/>
        <v>CO-DC-11001</v>
      </c>
      <c r="P400" s="217">
        <f>+'PAA CONSOLIDADO'!V403</f>
        <v>0</v>
      </c>
      <c r="Q400" s="217">
        <f>+'PAA CONSOLIDADO'!X403</f>
        <v>0</v>
      </c>
      <c r="R400" s="217">
        <f>+'PAA CONSOLIDADO'!Y403</f>
        <v>0</v>
      </c>
    </row>
    <row r="401" spans="1:18" s="217" customFormat="1" x14ac:dyDescent="0.25">
      <c r="A401" s="211">
        <f>+'PAA CONSOLIDADO'!C404</f>
        <v>0</v>
      </c>
      <c r="B401" s="211">
        <f>+'PAA CONSOLIDADO'!I404</f>
        <v>0</v>
      </c>
      <c r="C401" s="217" t="str">
        <f>+CONCATENATE('PAA CONSOLIDADO'!A404,"-",'PAA CONSOLIDADO'!D404,"-",'PAA CONSOLIDADO'!K404)</f>
        <v>--</v>
      </c>
      <c r="D401" s="217" t="e">
        <f>+VLOOKUP('PAA CONSOLIDADO'!L404,LISTAS!$D$4:$E$15,2,0)</f>
        <v>#N/A</v>
      </c>
      <c r="E401" s="217" t="e">
        <f>+VLOOKUP('PAA CONSOLIDADO'!M404,LISTAS!$D$4:$E$15,2,0)</f>
        <v>#N/A</v>
      </c>
      <c r="F401" s="217">
        <f>+'PAA CONSOLIDADO'!O404</f>
        <v>0</v>
      </c>
      <c r="G401" s="217">
        <f t="shared" si="18"/>
        <v>1</v>
      </c>
      <c r="H401" s="217" t="e">
        <f>+VLOOKUP('PAA CONSOLIDADO'!P404,LISTAS!$B$4:$C$17,2,0)</f>
        <v>#N/A</v>
      </c>
      <c r="I401" s="217" t="e">
        <f>+VLOOKUP('PAA CONSOLIDADO'!Q404,LISTAS!$B$22:$C$25,2,0)</f>
        <v>#N/A</v>
      </c>
      <c r="J401" s="219">
        <f>'PAA CONSOLIDADO'!R404</f>
        <v>0</v>
      </c>
      <c r="K401" s="219">
        <f>+'PAA CONSOLIDADO'!S404</f>
        <v>0</v>
      </c>
      <c r="L401" s="217" t="e">
        <f>+VLOOKUP('PAA CONSOLIDADO'!T404,LISTAS!$B$29:$C$31,2,0)</f>
        <v>#N/A</v>
      </c>
      <c r="M401" s="217" t="e">
        <f>+VLOOKUP('PAA CONSOLIDADO'!U404,LISTAS!$B$36:$C$39,2,0)</f>
        <v>#N/A</v>
      </c>
      <c r="N401" s="217" t="str">
        <f t="shared" si="19"/>
        <v>Unidad de Contratación (1)</v>
      </c>
      <c r="O401" s="217" t="str">
        <f t="shared" si="20"/>
        <v>CO-DC-11001</v>
      </c>
      <c r="P401" s="217">
        <f>+'PAA CONSOLIDADO'!V404</f>
        <v>0</v>
      </c>
      <c r="Q401" s="217">
        <f>+'PAA CONSOLIDADO'!X404</f>
        <v>0</v>
      </c>
      <c r="R401" s="217">
        <f>+'PAA CONSOLIDADO'!Y404</f>
        <v>0</v>
      </c>
    </row>
    <row r="402" spans="1:18" s="217" customFormat="1" x14ac:dyDescent="0.25">
      <c r="A402" s="211">
        <f>+'PAA CONSOLIDADO'!C405</f>
        <v>0</v>
      </c>
      <c r="B402" s="211">
        <f>+'PAA CONSOLIDADO'!I405</f>
        <v>0</v>
      </c>
      <c r="C402" s="217" t="str">
        <f>+CONCATENATE('PAA CONSOLIDADO'!A405,"-",'PAA CONSOLIDADO'!D405,"-",'PAA CONSOLIDADO'!K405)</f>
        <v>--</v>
      </c>
      <c r="D402" s="217" t="e">
        <f>+VLOOKUP('PAA CONSOLIDADO'!L405,LISTAS!$D$4:$E$15,2,0)</f>
        <v>#N/A</v>
      </c>
      <c r="E402" s="217" t="e">
        <f>+VLOOKUP('PAA CONSOLIDADO'!M405,LISTAS!$D$4:$E$15,2,0)</f>
        <v>#N/A</v>
      </c>
      <c r="F402" s="217">
        <f>+'PAA CONSOLIDADO'!O405</f>
        <v>0</v>
      </c>
      <c r="G402" s="217">
        <f t="shared" si="18"/>
        <v>1</v>
      </c>
      <c r="H402" s="217" t="e">
        <f>+VLOOKUP('PAA CONSOLIDADO'!P405,LISTAS!$B$4:$C$17,2,0)</f>
        <v>#N/A</v>
      </c>
      <c r="I402" s="217" t="e">
        <f>+VLOOKUP('PAA CONSOLIDADO'!Q405,LISTAS!$B$22:$C$25,2,0)</f>
        <v>#N/A</v>
      </c>
      <c r="J402" s="219">
        <f>'PAA CONSOLIDADO'!R405</f>
        <v>0</v>
      </c>
      <c r="K402" s="219">
        <f>+'PAA CONSOLIDADO'!S405</f>
        <v>0</v>
      </c>
      <c r="L402" s="217" t="e">
        <f>+VLOOKUP('PAA CONSOLIDADO'!T405,LISTAS!$B$29:$C$31,2,0)</f>
        <v>#N/A</v>
      </c>
      <c r="M402" s="217" t="e">
        <f>+VLOOKUP('PAA CONSOLIDADO'!U405,LISTAS!$B$36:$C$39,2,0)</f>
        <v>#N/A</v>
      </c>
      <c r="N402" s="217" t="str">
        <f t="shared" si="19"/>
        <v>Unidad de Contratación (1)</v>
      </c>
      <c r="O402" s="217" t="str">
        <f t="shared" si="20"/>
        <v>CO-DC-11001</v>
      </c>
      <c r="P402" s="217">
        <f>+'PAA CONSOLIDADO'!V405</f>
        <v>0</v>
      </c>
      <c r="Q402" s="217">
        <f>+'PAA CONSOLIDADO'!X405</f>
        <v>0</v>
      </c>
      <c r="R402" s="217">
        <f>+'PAA CONSOLIDADO'!Y405</f>
        <v>0</v>
      </c>
    </row>
    <row r="403" spans="1:18" s="217" customFormat="1" x14ac:dyDescent="0.25">
      <c r="A403" s="211">
        <f>+'PAA CONSOLIDADO'!C406</f>
        <v>0</v>
      </c>
      <c r="B403" s="211">
        <f>+'PAA CONSOLIDADO'!I406</f>
        <v>0</v>
      </c>
      <c r="C403" s="217" t="str">
        <f>+CONCATENATE('PAA CONSOLIDADO'!A406,"-",'PAA CONSOLIDADO'!D406,"-",'PAA CONSOLIDADO'!K406)</f>
        <v>--</v>
      </c>
      <c r="D403" s="217" t="e">
        <f>+VLOOKUP('PAA CONSOLIDADO'!L406,LISTAS!$D$4:$E$15,2,0)</f>
        <v>#N/A</v>
      </c>
      <c r="E403" s="217" t="e">
        <f>+VLOOKUP('PAA CONSOLIDADO'!M406,LISTAS!$D$4:$E$15,2,0)</f>
        <v>#N/A</v>
      </c>
      <c r="F403" s="217">
        <f>+'PAA CONSOLIDADO'!O406</f>
        <v>0</v>
      </c>
      <c r="G403" s="217">
        <f t="shared" si="18"/>
        <v>1</v>
      </c>
      <c r="H403" s="217" t="e">
        <f>+VLOOKUP('PAA CONSOLIDADO'!P406,LISTAS!$B$4:$C$17,2,0)</f>
        <v>#N/A</v>
      </c>
      <c r="I403" s="217" t="e">
        <f>+VLOOKUP('PAA CONSOLIDADO'!Q406,LISTAS!$B$22:$C$25,2,0)</f>
        <v>#N/A</v>
      </c>
      <c r="J403" s="219">
        <f>'PAA CONSOLIDADO'!R406</f>
        <v>0</v>
      </c>
      <c r="K403" s="219">
        <f>+'PAA CONSOLIDADO'!S406</f>
        <v>0</v>
      </c>
      <c r="L403" s="217" t="e">
        <f>+VLOOKUP('PAA CONSOLIDADO'!T406,LISTAS!$B$29:$C$31,2,0)</f>
        <v>#N/A</v>
      </c>
      <c r="M403" s="217" t="e">
        <f>+VLOOKUP('PAA CONSOLIDADO'!U406,LISTAS!$B$36:$C$39,2,0)</f>
        <v>#N/A</v>
      </c>
      <c r="N403" s="217" t="str">
        <f t="shared" si="19"/>
        <v>Unidad de Contratación (1)</v>
      </c>
      <c r="O403" s="217" t="str">
        <f t="shared" si="20"/>
        <v>CO-DC-11001</v>
      </c>
      <c r="P403" s="217">
        <f>+'PAA CONSOLIDADO'!V406</f>
        <v>0</v>
      </c>
      <c r="Q403" s="217">
        <f>+'PAA CONSOLIDADO'!X406</f>
        <v>0</v>
      </c>
      <c r="R403" s="217">
        <f>+'PAA CONSOLIDADO'!Y406</f>
        <v>0</v>
      </c>
    </row>
    <row r="404" spans="1:18" s="217" customFormat="1" x14ac:dyDescent="0.25">
      <c r="A404" s="211">
        <f>+'PAA CONSOLIDADO'!C407</f>
        <v>0</v>
      </c>
      <c r="B404" s="211">
        <f>+'PAA CONSOLIDADO'!I407</f>
        <v>0</v>
      </c>
      <c r="C404" s="217" t="str">
        <f>+CONCATENATE('PAA CONSOLIDADO'!A407,"-",'PAA CONSOLIDADO'!D407,"-",'PAA CONSOLIDADO'!K407)</f>
        <v>--</v>
      </c>
      <c r="D404" s="217" t="e">
        <f>+VLOOKUP('PAA CONSOLIDADO'!L407,LISTAS!$D$4:$E$15,2,0)</f>
        <v>#N/A</v>
      </c>
      <c r="E404" s="217" t="e">
        <f>+VLOOKUP('PAA CONSOLIDADO'!M407,LISTAS!$D$4:$E$15,2,0)</f>
        <v>#N/A</v>
      </c>
      <c r="F404" s="217">
        <f>+'PAA CONSOLIDADO'!O407</f>
        <v>0</v>
      </c>
      <c r="G404" s="217">
        <f t="shared" si="18"/>
        <v>1</v>
      </c>
      <c r="H404" s="217" t="e">
        <f>+VLOOKUP('PAA CONSOLIDADO'!P407,LISTAS!$B$4:$C$17,2,0)</f>
        <v>#N/A</v>
      </c>
      <c r="I404" s="217" t="e">
        <f>+VLOOKUP('PAA CONSOLIDADO'!Q407,LISTAS!$B$22:$C$25,2,0)</f>
        <v>#N/A</v>
      </c>
      <c r="J404" s="219">
        <f>'PAA CONSOLIDADO'!R407</f>
        <v>0</v>
      </c>
      <c r="K404" s="219">
        <f>+'PAA CONSOLIDADO'!S407</f>
        <v>0</v>
      </c>
      <c r="L404" s="217" t="e">
        <f>+VLOOKUP('PAA CONSOLIDADO'!T407,LISTAS!$B$29:$C$31,2,0)</f>
        <v>#N/A</v>
      </c>
      <c r="M404" s="217" t="e">
        <f>+VLOOKUP('PAA CONSOLIDADO'!U407,LISTAS!$B$36:$C$39,2,0)</f>
        <v>#N/A</v>
      </c>
      <c r="N404" s="217" t="str">
        <f t="shared" si="19"/>
        <v>Unidad de Contratación (1)</v>
      </c>
      <c r="O404" s="217" t="str">
        <f t="shared" si="20"/>
        <v>CO-DC-11001</v>
      </c>
      <c r="P404" s="217">
        <f>+'PAA CONSOLIDADO'!V407</f>
        <v>0</v>
      </c>
      <c r="Q404" s="217">
        <f>+'PAA CONSOLIDADO'!X407</f>
        <v>0</v>
      </c>
      <c r="R404" s="217">
        <f>+'PAA CONSOLIDADO'!Y407</f>
        <v>0</v>
      </c>
    </row>
    <row r="405" spans="1:18" s="217" customFormat="1" x14ac:dyDescent="0.25">
      <c r="A405" s="211">
        <f>+'PAA CONSOLIDADO'!C408</f>
        <v>0</v>
      </c>
      <c r="B405" s="211">
        <f>+'PAA CONSOLIDADO'!I408</f>
        <v>0</v>
      </c>
      <c r="C405" s="217" t="str">
        <f>+CONCATENATE('PAA CONSOLIDADO'!A408,"-",'PAA CONSOLIDADO'!D408,"-",'PAA CONSOLIDADO'!K408)</f>
        <v>--</v>
      </c>
      <c r="D405" s="217" t="e">
        <f>+VLOOKUP('PAA CONSOLIDADO'!L408,LISTAS!$D$4:$E$15,2,0)</f>
        <v>#N/A</v>
      </c>
      <c r="E405" s="217" t="e">
        <f>+VLOOKUP('PAA CONSOLIDADO'!M408,LISTAS!$D$4:$E$15,2,0)</f>
        <v>#N/A</v>
      </c>
      <c r="F405" s="217">
        <f>+'PAA CONSOLIDADO'!O408</f>
        <v>0</v>
      </c>
      <c r="G405" s="217">
        <f t="shared" si="18"/>
        <v>1</v>
      </c>
      <c r="H405" s="217" t="e">
        <f>+VLOOKUP('PAA CONSOLIDADO'!P408,LISTAS!$B$4:$C$17,2,0)</f>
        <v>#N/A</v>
      </c>
      <c r="I405" s="217" t="e">
        <f>+VLOOKUP('PAA CONSOLIDADO'!Q408,LISTAS!$B$22:$C$25,2,0)</f>
        <v>#N/A</v>
      </c>
      <c r="J405" s="219">
        <f>'PAA CONSOLIDADO'!R408</f>
        <v>0</v>
      </c>
      <c r="K405" s="219">
        <f>+'PAA CONSOLIDADO'!S408</f>
        <v>0</v>
      </c>
      <c r="L405" s="217" t="e">
        <f>+VLOOKUP('PAA CONSOLIDADO'!T408,LISTAS!$B$29:$C$31,2,0)</f>
        <v>#N/A</v>
      </c>
      <c r="M405" s="217" t="e">
        <f>+VLOOKUP('PAA CONSOLIDADO'!U408,LISTAS!$B$36:$C$39,2,0)</f>
        <v>#N/A</v>
      </c>
      <c r="N405" s="217" t="str">
        <f t="shared" si="19"/>
        <v>Unidad de Contratación (1)</v>
      </c>
      <c r="O405" s="217" t="str">
        <f t="shared" si="20"/>
        <v>CO-DC-11001</v>
      </c>
      <c r="P405" s="217">
        <f>+'PAA CONSOLIDADO'!V408</f>
        <v>0</v>
      </c>
      <c r="Q405" s="217">
        <f>+'PAA CONSOLIDADO'!X408</f>
        <v>0</v>
      </c>
      <c r="R405" s="217">
        <f>+'PAA CONSOLIDADO'!Y408</f>
        <v>0</v>
      </c>
    </row>
    <row r="406" spans="1:18" s="217" customFormat="1" x14ac:dyDescent="0.25">
      <c r="A406" s="211">
        <f>+'PAA CONSOLIDADO'!C409</f>
        <v>0</v>
      </c>
      <c r="B406" s="211">
        <f>+'PAA CONSOLIDADO'!I409</f>
        <v>0</v>
      </c>
      <c r="C406" s="217" t="str">
        <f>+CONCATENATE('PAA CONSOLIDADO'!A409,"-",'PAA CONSOLIDADO'!D409,"-",'PAA CONSOLIDADO'!K409)</f>
        <v>--</v>
      </c>
      <c r="D406" s="217" t="e">
        <f>+VLOOKUP('PAA CONSOLIDADO'!L409,LISTAS!$D$4:$E$15,2,0)</f>
        <v>#N/A</v>
      </c>
      <c r="E406" s="217" t="e">
        <f>+VLOOKUP('PAA CONSOLIDADO'!M409,LISTAS!$D$4:$E$15,2,0)</f>
        <v>#N/A</v>
      </c>
      <c r="F406" s="217">
        <f>+'PAA CONSOLIDADO'!O409</f>
        <v>0</v>
      </c>
      <c r="G406" s="217">
        <f t="shared" si="18"/>
        <v>1</v>
      </c>
      <c r="H406" s="217" t="e">
        <f>+VLOOKUP('PAA CONSOLIDADO'!P409,LISTAS!$B$4:$C$17,2,0)</f>
        <v>#N/A</v>
      </c>
      <c r="I406" s="217" t="e">
        <f>+VLOOKUP('PAA CONSOLIDADO'!Q409,LISTAS!$B$22:$C$25,2,0)</f>
        <v>#N/A</v>
      </c>
      <c r="J406" s="219">
        <f>'PAA CONSOLIDADO'!R409</f>
        <v>0</v>
      </c>
      <c r="K406" s="219">
        <f>+'PAA CONSOLIDADO'!S409</f>
        <v>0</v>
      </c>
      <c r="L406" s="217" t="e">
        <f>+VLOOKUP('PAA CONSOLIDADO'!T409,LISTAS!$B$29:$C$31,2,0)</f>
        <v>#N/A</v>
      </c>
      <c r="M406" s="217" t="e">
        <f>+VLOOKUP('PAA CONSOLIDADO'!U409,LISTAS!$B$36:$C$39,2,0)</f>
        <v>#N/A</v>
      </c>
      <c r="N406" s="217" t="str">
        <f t="shared" si="19"/>
        <v>Unidad de Contratación (1)</v>
      </c>
      <c r="O406" s="217" t="str">
        <f t="shared" si="20"/>
        <v>CO-DC-11001</v>
      </c>
      <c r="P406" s="217">
        <f>+'PAA CONSOLIDADO'!V409</f>
        <v>0</v>
      </c>
      <c r="Q406" s="217">
        <f>+'PAA CONSOLIDADO'!X409</f>
        <v>0</v>
      </c>
      <c r="R406" s="217">
        <f>+'PAA CONSOLIDADO'!Y409</f>
        <v>0</v>
      </c>
    </row>
    <row r="407" spans="1:18" s="217" customFormat="1" x14ac:dyDescent="0.25">
      <c r="A407" s="211">
        <f>+'PAA CONSOLIDADO'!C410</f>
        <v>0</v>
      </c>
      <c r="B407" s="211">
        <f>+'PAA CONSOLIDADO'!I410</f>
        <v>0</v>
      </c>
      <c r="C407" s="217" t="str">
        <f>+CONCATENATE('PAA CONSOLIDADO'!A410,"-",'PAA CONSOLIDADO'!D410,"-",'PAA CONSOLIDADO'!K410)</f>
        <v>--</v>
      </c>
      <c r="D407" s="217" t="e">
        <f>+VLOOKUP('PAA CONSOLIDADO'!L410,LISTAS!$D$4:$E$15,2,0)</f>
        <v>#N/A</v>
      </c>
      <c r="E407" s="217" t="e">
        <f>+VLOOKUP('PAA CONSOLIDADO'!M410,LISTAS!$D$4:$E$15,2,0)</f>
        <v>#N/A</v>
      </c>
      <c r="F407" s="217">
        <f>+'PAA CONSOLIDADO'!O410</f>
        <v>0</v>
      </c>
      <c r="G407" s="217">
        <f t="shared" si="18"/>
        <v>1</v>
      </c>
      <c r="H407" s="217" t="e">
        <f>+VLOOKUP('PAA CONSOLIDADO'!P410,LISTAS!$B$4:$C$17,2,0)</f>
        <v>#N/A</v>
      </c>
      <c r="I407" s="217" t="e">
        <f>+VLOOKUP('PAA CONSOLIDADO'!Q410,LISTAS!$B$22:$C$25,2,0)</f>
        <v>#N/A</v>
      </c>
      <c r="J407" s="219">
        <f>'PAA CONSOLIDADO'!R410</f>
        <v>0</v>
      </c>
      <c r="K407" s="219">
        <f>+'PAA CONSOLIDADO'!S410</f>
        <v>0</v>
      </c>
      <c r="L407" s="217" t="e">
        <f>+VLOOKUP('PAA CONSOLIDADO'!T410,LISTAS!$B$29:$C$31,2,0)</f>
        <v>#N/A</v>
      </c>
      <c r="M407" s="217" t="e">
        <f>+VLOOKUP('PAA CONSOLIDADO'!U410,LISTAS!$B$36:$C$39,2,0)</f>
        <v>#N/A</v>
      </c>
      <c r="N407" s="217" t="str">
        <f t="shared" si="19"/>
        <v>Unidad de Contratación (1)</v>
      </c>
      <c r="O407" s="217" t="str">
        <f t="shared" si="20"/>
        <v>CO-DC-11001</v>
      </c>
      <c r="P407" s="217">
        <f>+'PAA CONSOLIDADO'!V410</f>
        <v>0</v>
      </c>
      <c r="Q407" s="217">
        <f>+'PAA CONSOLIDADO'!X410</f>
        <v>0</v>
      </c>
      <c r="R407" s="217">
        <f>+'PAA CONSOLIDADO'!Y410</f>
        <v>0</v>
      </c>
    </row>
    <row r="408" spans="1:18" s="217" customFormat="1" x14ac:dyDescent="0.25">
      <c r="A408" s="211">
        <f>+'PAA CONSOLIDADO'!C411</f>
        <v>0</v>
      </c>
      <c r="B408" s="211">
        <f>+'PAA CONSOLIDADO'!I411</f>
        <v>0</v>
      </c>
      <c r="C408" s="217" t="str">
        <f>+CONCATENATE('PAA CONSOLIDADO'!A411,"-",'PAA CONSOLIDADO'!D411,"-",'PAA CONSOLIDADO'!K411)</f>
        <v>--</v>
      </c>
      <c r="D408" s="217" t="e">
        <f>+VLOOKUP('PAA CONSOLIDADO'!L411,LISTAS!$D$4:$E$15,2,0)</f>
        <v>#N/A</v>
      </c>
      <c r="E408" s="217" t="e">
        <f>+VLOOKUP('PAA CONSOLIDADO'!M411,LISTAS!$D$4:$E$15,2,0)</f>
        <v>#N/A</v>
      </c>
      <c r="F408" s="217">
        <f>+'PAA CONSOLIDADO'!O411</f>
        <v>0</v>
      </c>
      <c r="G408" s="217">
        <f t="shared" si="18"/>
        <v>1</v>
      </c>
      <c r="H408" s="217" t="e">
        <f>+VLOOKUP('PAA CONSOLIDADO'!P411,LISTAS!$B$4:$C$17,2,0)</f>
        <v>#N/A</v>
      </c>
      <c r="I408" s="217" t="e">
        <f>+VLOOKUP('PAA CONSOLIDADO'!Q411,LISTAS!$B$22:$C$25,2,0)</f>
        <v>#N/A</v>
      </c>
      <c r="J408" s="219">
        <f>'PAA CONSOLIDADO'!R411</f>
        <v>0</v>
      </c>
      <c r="K408" s="219">
        <f>+'PAA CONSOLIDADO'!S411</f>
        <v>0</v>
      </c>
      <c r="L408" s="217" t="e">
        <f>+VLOOKUP('PAA CONSOLIDADO'!T411,LISTAS!$B$29:$C$31,2,0)</f>
        <v>#N/A</v>
      </c>
      <c r="M408" s="217" t="e">
        <f>+VLOOKUP('PAA CONSOLIDADO'!U411,LISTAS!$B$36:$C$39,2,0)</f>
        <v>#N/A</v>
      </c>
      <c r="N408" s="217" t="str">
        <f t="shared" si="19"/>
        <v>Unidad de Contratación (1)</v>
      </c>
      <c r="O408" s="217" t="str">
        <f t="shared" si="20"/>
        <v>CO-DC-11001</v>
      </c>
      <c r="P408" s="217">
        <f>+'PAA CONSOLIDADO'!V411</f>
        <v>0</v>
      </c>
      <c r="Q408" s="217">
        <f>+'PAA CONSOLIDADO'!X411</f>
        <v>0</v>
      </c>
      <c r="R408" s="217">
        <f>+'PAA CONSOLIDADO'!Y411</f>
        <v>0</v>
      </c>
    </row>
    <row r="409" spans="1:18" s="217" customFormat="1" x14ac:dyDescent="0.25">
      <c r="A409" s="211">
        <f>+'PAA CONSOLIDADO'!C412</f>
        <v>0</v>
      </c>
      <c r="B409" s="211">
        <f>+'PAA CONSOLIDADO'!I412</f>
        <v>0</v>
      </c>
      <c r="C409" s="217" t="str">
        <f>+CONCATENATE('PAA CONSOLIDADO'!A412,"-",'PAA CONSOLIDADO'!D412,"-",'PAA CONSOLIDADO'!K412)</f>
        <v>--</v>
      </c>
      <c r="D409" s="217" t="e">
        <f>+VLOOKUP('PAA CONSOLIDADO'!L412,LISTAS!$D$4:$E$15,2,0)</f>
        <v>#N/A</v>
      </c>
      <c r="E409" s="217" t="e">
        <f>+VLOOKUP('PAA CONSOLIDADO'!M412,LISTAS!$D$4:$E$15,2,0)</f>
        <v>#N/A</v>
      </c>
      <c r="F409" s="217">
        <f>+'PAA CONSOLIDADO'!O412</f>
        <v>0</v>
      </c>
      <c r="G409" s="217">
        <f t="shared" si="18"/>
        <v>1</v>
      </c>
      <c r="H409" s="217" t="e">
        <f>+VLOOKUP('PAA CONSOLIDADO'!P412,LISTAS!$B$4:$C$17,2,0)</f>
        <v>#N/A</v>
      </c>
      <c r="I409" s="217" t="e">
        <f>+VLOOKUP('PAA CONSOLIDADO'!Q412,LISTAS!$B$22:$C$25,2,0)</f>
        <v>#N/A</v>
      </c>
      <c r="J409" s="219">
        <f>'PAA CONSOLIDADO'!R412</f>
        <v>0</v>
      </c>
      <c r="K409" s="219">
        <f>+'PAA CONSOLIDADO'!S412</f>
        <v>0</v>
      </c>
      <c r="L409" s="217" t="e">
        <f>+VLOOKUP('PAA CONSOLIDADO'!T412,LISTAS!$B$29:$C$31,2,0)</f>
        <v>#N/A</v>
      </c>
      <c r="M409" s="217" t="e">
        <f>+VLOOKUP('PAA CONSOLIDADO'!U412,LISTAS!$B$36:$C$39,2,0)</f>
        <v>#N/A</v>
      </c>
      <c r="N409" s="217" t="str">
        <f t="shared" si="19"/>
        <v>Unidad de Contratación (1)</v>
      </c>
      <c r="O409" s="217" t="str">
        <f t="shared" si="20"/>
        <v>CO-DC-11001</v>
      </c>
      <c r="P409" s="217">
        <f>+'PAA CONSOLIDADO'!V412</f>
        <v>0</v>
      </c>
      <c r="Q409" s="217">
        <f>+'PAA CONSOLIDADO'!X412</f>
        <v>0</v>
      </c>
      <c r="R409" s="217">
        <f>+'PAA CONSOLIDADO'!Y412</f>
        <v>0</v>
      </c>
    </row>
    <row r="410" spans="1:18" s="217" customFormat="1" x14ac:dyDescent="0.25">
      <c r="A410" s="211">
        <f>+'PAA CONSOLIDADO'!C413</f>
        <v>0</v>
      </c>
      <c r="B410" s="211">
        <f>+'PAA CONSOLIDADO'!I413</f>
        <v>0</v>
      </c>
      <c r="C410" s="217" t="str">
        <f>+CONCATENATE('PAA CONSOLIDADO'!A413,"-",'PAA CONSOLIDADO'!D413,"-",'PAA CONSOLIDADO'!K413)</f>
        <v>--</v>
      </c>
      <c r="D410" s="217" t="e">
        <f>+VLOOKUP('PAA CONSOLIDADO'!L413,LISTAS!$D$4:$E$15,2,0)</f>
        <v>#N/A</v>
      </c>
      <c r="E410" s="217" t="e">
        <f>+VLOOKUP('PAA CONSOLIDADO'!M413,LISTAS!$D$4:$E$15,2,0)</f>
        <v>#N/A</v>
      </c>
      <c r="F410" s="217">
        <f>+'PAA CONSOLIDADO'!O413</f>
        <v>0</v>
      </c>
      <c r="G410" s="217">
        <f t="shared" si="18"/>
        <v>1</v>
      </c>
      <c r="H410" s="217" t="e">
        <f>+VLOOKUP('PAA CONSOLIDADO'!P413,LISTAS!$B$4:$C$17,2,0)</f>
        <v>#N/A</v>
      </c>
      <c r="I410" s="217" t="e">
        <f>+VLOOKUP('PAA CONSOLIDADO'!Q413,LISTAS!$B$22:$C$25,2,0)</f>
        <v>#N/A</v>
      </c>
      <c r="J410" s="219">
        <f>'PAA CONSOLIDADO'!R413</f>
        <v>0</v>
      </c>
      <c r="K410" s="219">
        <f>+'PAA CONSOLIDADO'!S413</f>
        <v>0</v>
      </c>
      <c r="L410" s="217" t="e">
        <f>+VLOOKUP('PAA CONSOLIDADO'!T413,LISTAS!$B$29:$C$31,2,0)</f>
        <v>#N/A</v>
      </c>
      <c r="M410" s="217" t="e">
        <f>+VLOOKUP('PAA CONSOLIDADO'!U413,LISTAS!$B$36:$C$39,2,0)</f>
        <v>#N/A</v>
      </c>
      <c r="N410" s="217" t="str">
        <f t="shared" si="19"/>
        <v>Unidad de Contratación (1)</v>
      </c>
      <c r="O410" s="217" t="str">
        <f t="shared" si="20"/>
        <v>CO-DC-11001</v>
      </c>
      <c r="P410" s="217">
        <f>+'PAA CONSOLIDADO'!V413</f>
        <v>0</v>
      </c>
      <c r="Q410" s="217">
        <f>+'PAA CONSOLIDADO'!X413</f>
        <v>0</v>
      </c>
      <c r="R410" s="217">
        <f>+'PAA CONSOLIDADO'!Y413</f>
        <v>0</v>
      </c>
    </row>
    <row r="411" spans="1:18" s="217" customFormat="1" x14ac:dyDescent="0.25">
      <c r="A411" s="211">
        <f>+'PAA CONSOLIDADO'!C414</f>
        <v>0</v>
      </c>
      <c r="B411" s="211">
        <f>+'PAA CONSOLIDADO'!I414</f>
        <v>0</v>
      </c>
      <c r="C411" s="217" t="str">
        <f>+CONCATENATE('PAA CONSOLIDADO'!A414,"-",'PAA CONSOLIDADO'!D414,"-",'PAA CONSOLIDADO'!K414)</f>
        <v>--</v>
      </c>
      <c r="D411" s="217" t="e">
        <f>+VLOOKUP('PAA CONSOLIDADO'!L414,LISTAS!$D$4:$E$15,2,0)</f>
        <v>#N/A</v>
      </c>
      <c r="E411" s="217" t="e">
        <f>+VLOOKUP('PAA CONSOLIDADO'!M414,LISTAS!$D$4:$E$15,2,0)</f>
        <v>#N/A</v>
      </c>
      <c r="F411" s="217">
        <f>+'PAA CONSOLIDADO'!O414</f>
        <v>0</v>
      </c>
      <c r="G411" s="217">
        <f t="shared" si="18"/>
        <v>1</v>
      </c>
      <c r="H411" s="217" t="e">
        <f>+VLOOKUP('PAA CONSOLIDADO'!P414,LISTAS!$B$4:$C$17,2,0)</f>
        <v>#N/A</v>
      </c>
      <c r="I411" s="217" t="e">
        <f>+VLOOKUP('PAA CONSOLIDADO'!Q414,LISTAS!$B$22:$C$25,2,0)</f>
        <v>#N/A</v>
      </c>
      <c r="J411" s="219">
        <f>'PAA CONSOLIDADO'!R414</f>
        <v>0</v>
      </c>
      <c r="K411" s="219">
        <f>+'PAA CONSOLIDADO'!S414</f>
        <v>0</v>
      </c>
      <c r="L411" s="217" t="e">
        <f>+VLOOKUP('PAA CONSOLIDADO'!T414,LISTAS!$B$29:$C$31,2,0)</f>
        <v>#N/A</v>
      </c>
      <c r="M411" s="217" t="e">
        <f>+VLOOKUP('PAA CONSOLIDADO'!U414,LISTAS!$B$36:$C$39,2,0)</f>
        <v>#N/A</v>
      </c>
      <c r="N411" s="217" t="str">
        <f t="shared" si="19"/>
        <v>Unidad de Contratación (1)</v>
      </c>
      <c r="O411" s="217" t="str">
        <f t="shared" si="20"/>
        <v>CO-DC-11001</v>
      </c>
      <c r="P411" s="217">
        <f>+'PAA CONSOLIDADO'!V414</f>
        <v>0</v>
      </c>
      <c r="Q411" s="217">
        <f>+'PAA CONSOLIDADO'!X414</f>
        <v>0</v>
      </c>
      <c r="R411" s="217">
        <f>+'PAA CONSOLIDADO'!Y414</f>
        <v>0</v>
      </c>
    </row>
    <row r="412" spans="1:18" s="217" customFormat="1" x14ac:dyDescent="0.25">
      <c r="A412" s="211">
        <f>+'PAA CONSOLIDADO'!C415</f>
        <v>0</v>
      </c>
      <c r="B412" s="211">
        <f>+'PAA CONSOLIDADO'!I415</f>
        <v>0</v>
      </c>
      <c r="C412" s="217" t="str">
        <f>+CONCATENATE('PAA CONSOLIDADO'!A415,"-",'PAA CONSOLIDADO'!D415,"-",'PAA CONSOLIDADO'!K415)</f>
        <v>--</v>
      </c>
      <c r="D412" s="217" t="e">
        <f>+VLOOKUP('PAA CONSOLIDADO'!L415,LISTAS!$D$4:$E$15,2,0)</f>
        <v>#N/A</v>
      </c>
      <c r="E412" s="217" t="e">
        <f>+VLOOKUP('PAA CONSOLIDADO'!M415,LISTAS!$D$4:$E$15,2,0)</f>
        <v>#N/A</v>
      </c>
      <c r="F412" s="217">
        <f>+'PAA CONSOLIDADO'!O415</f>
        <v>0</v>
      </c>
      <c r="G412" s="217">
        <f t="shared" si="18"/>
        <v>1</v>
      </c>
      <c r="H412" s="217" t="e">
        <f>+VLOOKUP('PAA CONSOLIDADO'!P415,LISTAS!$B$4:$C$17,2,0)</f>
        <v>#N/A</v>
      </c>
      <c r="I412" s="217" t="e">
        <f>+VLOOKUP('PAA CONSOLIDADO'!Q415,LISTAS!$B$22:$C$25,2,0)</f>
        <v>#N/A</v>
      </c>
      <c r="J412" s="219">
        <f>'PAA CONSOLIDADO'!R415</f>
        <v>0</v>
      </c>
      <c r="K412" s="219">
        <f>+'PAA CONSOLIDADO'!S415</f>
        <v>0</v>
      </c>
      <c r="L412" s="217" t="e">
        <f>+VLOOKUP('PAA CONSOLIDADO'!T415,LISTAS!$B$29:$C$31,2,0)</f>
        <v>#N/A</v>
      </c>
      <c r="M412" s="217" t="e">
        <f>+VLOOKUP('PAA CONSOLIDADO'!U415,LISTAS!$B$36:$C$39,2,0)</f>
        <v>#N/A</v>
      </c>
      <c r="N412" s="217" t="str">
        <f t="shared" si="19"/>
        <v>Unidad de Contratación (1)</v>
      </c>
      <c r="O412" s="217" t="str">
        <f t="shared" si="20"/>
        <v>CO-DC-11001</v>
      </c>
      <c r="P412" s="217">
        <f>+'PAA CONSOLIDADO'!V415</f>
        <v>0</v>
      </c>
      <c r="Q412" s="217">
        <f>+'PAA CONSOLIDADO'!X415</f>
        <v>0</v>
      </c>
      <c r="R412" s="217">
        <f>+'PAA CONSOLIDADO'!Y415</f>
        <v>0</v>
      </c>
    </row>
    <row r="413" spans="1:18" s="217" customFormat="1" x14ac:dyDescent="0.25">
      <c r="A413" s="211">
        <f>+'PAA CONSOLIDADO'!C416</f>
        <v>0</v>
      </c>
      <c r="B413" s="211">
        <f>+'PAA CONSOLIDADO'!I416</f>
        <v>0</v>
      </c>
      <c r="C413" s="217" t="str">
        <f>+CONCATENATE('PAA CONSOLIDADO'!A416,"-",'PAA CONSOLIDADO'!D416,"-",'PAA CONSOLIDADO'!K416)</f>
        <v>--</v>
      </c>
      <c r="D413" s="217" t="e">
        <f>+VLOOKUP('PAA CONSOLIDADO'!L416,LISTAS!$D$4:$E$15,2,0)</f>
        <v>#N/A</v>
      </c>
      <c r="E413" s="217" t="e">
        <f>+VLOOKUP('PAA CONSOLIDADO'!M416,LISTAS!$D$4:$E$15,2,0)</f>
        <v>#N/A</v>
      </c>
      <c r="F413" s="217">
        <f>+'PAA CONSOLIDADO'!O416</f>
        <v>0</v>
      </c>
      <c r="G413" s="217">
        <f t="shared" si="18"/>
        <v>1</v>
      </c>
      <c r="H413" s="217" t="e">
        <f>+VLOOKUP('PAA CONSOLIDADO'!P416,LISTAS!$B$4:$C$17,2,0)</f>
        <v>#N/A</v>
      </c>
      <c r="I413" s="217" t="e">
        <f>+VLOOKUP('PAA CONSOLIDADO'!Q416,LISTAS!$B$22:$C$25,2,0)</f>
        <v>#N/A</v>
      </c>
      <c r="J413" s="219">
        <f>'PAA CONSOLIDADO'!R416</f>
        <v>0</v>
      </c>
      <c r="K413" s="219">
        <f>+'PAA CONSOLIDADO'!S416</f>
        <v>0</v>
      </c>
      <c r="L413" s="217" t="e">
        <f>+VLOOKUP('PAA CONSOLIDADO'!T416,LISTAS!$B$29:$C$31,2,0)</f>
        <v>#N/A</v>
      </c>
      <c r="M413" s="217" t="e">
        <f>+VLOOKUP('PAA CONSOLIDADO'!U416,LISTAS!$B$36:$C$39,2,0)</f>
        <v>#N/A</v>
      </c>
      <c r="N413" s="217" t="str">
        <f t="shared" si="19"/>
        <v>Unidad de Contratación (1)</v>
      </c>
      <c r="O413" s="217" t="str">
        <f t="shared" si="20"/>
        <v>CO-DC-11001</v>
      </c>
      <c r="P413" s="217">
        <f>+'PAA CONSOLIDADO'!V416</f>
        <v>0</v>
      </c>
      <c r="Q413" s="217">
        <f>+'PAA CONSOLIDADO'!X416</f>
        <v>0</v>
      </c>
      <c r="R413" s="217">
        <f>+'PAA CONSOLIDADO'!Y416</f>
        <v>0</v>
      </c>
    </row>
    <row r="414" spans="1:18" s="217" customFormat="1" x14ac:dyDescent="0.25">
      <c r="A414" s="211">
        <f>+'PAA CONSOLIDADO'!C417</f>
        <v>0</v>
      </c>
      <c r="B414" s="211">
        <f>+'PAA CONSOLIDADO'!I417</f>
        <v>0</v>
      </c>
      <c r="C414" s="217" t="str">
        <f>+CONCATENATE('PAA CONSOLIDADO'!A417,"-",'PAA CONSOLIDADO'!D417,"-",'PAA CONSOLIDADO'!K417)</f>
        <v>--</v>
      </c>
      <c r="D414" s="217" t="e">
        <f>+VLOOKUP('PAA CONSOLIDADO'!L417,LISTAS!$D$4:$E$15,2,0)</f>
        <v>#N/A</v>
      </c>
      <c r="E414" s="217" t="e">
        <f>+VLOOKUP('PAA CONSOLIDADO'!M417,LISTAS!$D$4:$E$15,2,0)</f>
        <v>#N/A</v>
      </c>
      <c r="F414" s="217">
        <f>+'PAA CONSOLIDADO'!O417</f>
        <v>0</v>
      </c>
      <c r="G414" s="217">
        <f t="shared" si="18"/>
        <v>1</v>
      </c>
      <c r="H414" s="217" t="e">
        <f>+VLOOKUP('PAA CONSOLIDADO'!P417,LISTAS!$B$4:$C$17,2,0)</f>
        <v>#N/A</v>
      </c>
      <c r="I414" s="217" t="e">
        <f>+VLOOKUP('PAA CONSOLIDADO'!Q417,LISTAS!$B$22:$C$25,2,0)</f>
        <v>#N/A</v>
      </c>
      <c r="J414" s="219">
        <f>'PAA CONSOLIDADO'!R417</f>
        <v>0</v>
      </c>
      <c r="K414" s="219">
        <f>+'PAA CONSOLIDADO'!S417</f>
        <v>0</v>
      </c>
      <c r="L414" s="217" t="e">
        <f>+VLOOKUP('PAA CONSOLIDADO'!T417,LISTAS!$B$29:$C$31,2,0)</f>
        <v>#N/A</v>
      </c>
      <c r="M414" s="217" t="e">
        <f>+VLOOKUP('PAA CONSOLIDADO'!U417,LISTAS!$B$36:$C$39,2,0)</f>
        <v>#N/A</v>
      </c>
      <c r="N414" s="217" t="str">
        <f t="shared" si="19"/>
        <v>Unidad de Contratación (1)</v>
      </c>
      <c r="O414" s="217" t="str">
        <f t="shared" si="20"/>
        <v>CO-DC-11001</v>
      </c>
      <c r="P414" s="217">
        <f>+'PAA CONSOLIDADO'!V417</f>
        <v>0</v>
      </c>
      <c r="Q414" s="217">
        <f>+'PAA CONSOLIDADO'!X417</f>
        <v>0</v>
      </c>
      <c r="R414" s="217">
        <f>+'PAA CONSOLIDADO'!Y417</f>
        <v>0</v>
      </c>
    </row>
    <row r="415" spans="1:18" s="217" customFormat="1" x14ac:dyDescent="0.25">
      <c r="A415" s="211">
        <f>+'PAA CONSOLIDADO'!C418</f>
        <v>0</v>
      </c>
      <c r="B415" s="211">
        <f>+'PAA CONSOLIDADO'!I418</f>
        <v>0</v>
      </c>
      <c r="C415" s="217" t="str">
        <f>+CONCATENATE('PAA CONSOLIDADO'!A418,"-",'PAA CONSOLIDADO'!D418,"-",'PAA CONSOLIDADO'!K418)</f>
        <v>--</v>
      </c>
      <c r="D415" s="217" t="e">
        <f>+VLOOKUP('PAA CONSOLIDADO'!L418,LISTAS!$D$4:$E$15,2,0)</f>
        <v>#N/A</v>
      </c>
      <c r="E415" s="217" t="e">
        <f>+VLOOKUP('PAA CONSOLIDADO'!M418,LISTAS!$D$4:$E$15,2,0)</f>
        <v>#N/A</v>
      </c>
      <c r="F415" s="217">
        <f>+'PAA CONSOLIDADO'!O418</f>
        <v>0</v>
      </c>
      <c r="G415" s="217">
        <f t="shared" si="18"/>
        <v>1</v>
      </c>
      <c r="H415" s="217" t="e">
        <f>+VLOOKUP('PAA CONSOLIDADO'!P418,LISTAS!$B$4:$C$17,2,0)</f>
        <v>#N/A</v>
      </c>
      <c r="I415" s="217" t="e">
        <f>+VLOOKUP('PAA CONSOLIDADO'!Q418,LISTAS!$B$22:$C$25,2,0)</f>
        <v>#N/A</v>
      </c>
      <c r="J415" s="219">
        <f>'PAA CONSOLIDADO'!R418</f>
        <v>0</v>
      </c>
      <c r="K415" s="219">
        <f>+'PAA CONSOLIDADO'!S418</f>
        <v>0</v>
      </c>
      <c r="L415" s="217" t="e">
        <f>+VLOOKUP('PAA CONSOLIDADO'!T418,LISTAS!$B$29:$C$31,2,0)</f>
        <v>#N/A</v>
      </c>
      <c r="M415" s="217" t="e">
        <f>+VLOOKUP('PAA CONSOLIDADO'!U418,LISTAS!$B$36:$C$39,2,0)</f>
        <v>#N/A</v>
      </c>
      <c r="N415" s="217" t="str">
        <f t="shared" si="19"/>
        <v>Unidad de Contratación (1)</v>
      </c>
      <c r="O415" s="217" t="str">
        <f t="shared" si="20"/>
        <v>CO-DC-11001</v>
      </c>
      <c r="P415" s="217">
        <f>+'PAA CONSOLIDADO'!V418</f>
        <v>0</v>
      </c>
      <c r="Q415" s="217">
        <f>+'PAA CONSOLIDADO'!X418</f>
        <v>0</v>
      </c>
      <c r="R415" s="217">
        <f>+'PAA CONSOLIDADO'!Y418</f>
        <v>0</v>
      </c>
    </row>
    <row r="416" spans="1:18" s="217" customFormat="1" x14ac:dyDescent="0.25">
      <c r="A416" s="211">
        <f>+'PAA CONSOLIDADO'!C419</f>
        <v>0</v>
      </c>
      <c r="B416" s="211">
        <f>+'PAA CONSOLIDADO'!I419</f>
        <v>0</v>
      </c>
      <c r="C416" s="217" t="str">
        <f>+CONCATENATE('PAA CONSOLIDADO'!A419,"-",'PAA CONSOLIDADO'!D419,"-",'PAA CONSOLIDADO'!K419)</f>
        <v>--</v>
      </c>
      <c r="D416" s="217" t="e">
        <f>+VLOOKUP('PAA CONSOLIDADO'!L419,LISTAS!$D$4:$E$15,2,0)</f>
        <v>#N/A</v>
      </c>
      <c r="E416" s="217" t="e">
        <f>+VLOOKUP('PAA CONSOLIDADO'!M419,LISTAS!$D$4:$E$15,2,0)</f>
        <v>#N/A</v>
      </c>
      <c r="F416" s="217">
        <f>+'PAA CONSOLIDADO'!O419</f>
        <v>0</v>
      </c>
      <c r="G416" s="217">
        <f t="shared" si="18"/>
        <v>1</v>
      </c>
      <c r="H416" s="217" t="e">
        <f>+VLOOKUP('PAA CONSOLIDADO'!P419,LISTAS!$B$4:$C$17,2,0)</f>
        <v>#N/A</v>
      </c>
      <c r="I416" s="217" t="e">
        <f>+VLOOKUP('PAA CONSOLIDADO'!Q419,LISTAS!$B$22:$C$25,2,0)</f>
        <v>#N/A</v>
      </c>
      <c r="J416" s="219">
        <f>'PAA CONSOLIDADO'!R419</f>
        <v>0</v>
      </c>
      <c r="K416" s="219">
        <f>+'PAA CONSOLIDADO'!S419</f>
        <v>0</v>
      </c>
      <c r="L416" s="217" t="e">
        <f>+VLOOKUP('PAA CONSOLIDADO'!T419,LISTAS!$B$29:$C$31,2,0)</f>
        <v>#N/A</v>
      </c>
      <c r="M416" s="217" t="e">
        <f>+VLOOKUP('PAA CONSOLIDADO'!U419,LISTAS!$B$36:$C$39,2,0)</f>
        <v>#N/A</v>
      </c>
      <c r="N416" s="217" t="str">
        <f t="shared" si="19"/>
        <v>Unidad de Contratación (1)</v>
      </c>
      <c r="O416" s="217" t="str">
        <f t="shared" si="20"/>
        <v>CO-DC-11001</v>
      </c>
      <c r="P416" s="217">
        <f>+'PAA CONSOLIDADO'!V419</f>
        <v>0</v>
      </c>
      <c r="Q416" s="217">
        <f>+'PAA CONSOLIDADO'!X419</f>
        <v>0</v>
      </c>
      <c r="R416" s="217">
        <f>+'PAA CONSOLIDADO'!Y419</f>
        <v>0</v>
      </c>
    </row>
    <row r="417" spans="1:18" s="217" customFormat="1" x14ac:dyDescent="0.25">
      <c r="A417" s="211">
        <f>+'PAA CONSOLIDADO'!C420</f>
        <v>0</v>
      </c>
      <c r="B417" s="211">
        <f>+'PAA CONSOLIDADO'!I420</f>
        <v>0</v>
      </c>
      <c r="C417" s="217" t="str">
        <f>+CONCATENATE('PAA CONSOLIDADO'!A420,"-",'PAA CONSOLIDADO'!D420,"-",'PAA CONSOLIDADO'!K420)</f>
        <v>--</v>
      </c>
      <c r="D417" s="217" t="e">
        <f>+VLOOKUP('PAA CONSOLIDADO'!L420,LISTAS!$D$4:$E$15,2,0)</f>
        <v>#N/A</v>
      </c>
      <c r="E417" s="217" t="e">
        <f>+VLOOKUP('PAA CONSOLIDADO'!M420,LISTAS!$D$4:$E$15,2,0)</f>
        <v>#N/A</v>
      </c>
      <c r="F417" s="217">
        <f>+'PAA CONSOLIDADO'!O420</f>
        <v>0</v>
      </c>
      <c r="G417" s="217">
        <f t="shared" si="18"/>
        <v>1</v>
      </c>
      <c r="H417" s="217" t="e">
        <f>+VLOOKUP('PAA CONSOLIDADO'!P420,LISTAS!$B$4:$C$17,2,0)</f>
        <v>#N/A</v>
      </c>
      <c r="I417" s="217" t="e">
        <f>+VLOOKUP('PAA CONSOLIDADO'!Q420,LISTAS!$B$22:$C$25,2,0)</f>
        <v>#N/A</v>
      </c>
      <c r="J417" s="219">
        <f>'PAA CONSOLIDADO'!R420</f>
        <v>0</v>
      </c>
      <c r="K417" s="219">
        <f>+'PAA CONSOLIDADO'!S420</f>
        <v>0</v>
      </c>
      <c r="L417" s="217" t="e">
        <f>+VLOOKUP('PAA CONSOLIDADO'!T420,LISTAS!$B$29:$C$31,2,0)</f>
        <v>#N/A</v>
      </c>
      <c r="M417" s="217" t="e">
        <f>+VLOOKUP('PAA CONSOLIDADO'!U420,LISTAS!$B$36:$C$39,2,0)</f>
        <v>#N/A</v>
      </c>
      <c r="N417" s="217" t="str">
        <f t="shared" si="19"/>
        <v>Unidad de Contratación (1)</v>
      </c>
      <c r="O417" s="217" t="str">
        <f t="shared" si="20"/>
        <v>CO-DC-11001</v>
      </c>
      <c r="P417" s="217">
        <f>+'PAA CONSOLIDADO'!V420</f>
        <v>0</v>
      </c>
      <c r="Q417" s="217">
        <f>+'PAA CONSOLIDADO'!X420</f>
        <v>0</v>
      </c>
      <c r="R417" s="217">
        <f>+'PAA CONSOLIDADO'!Y420</f>
        <v>0</v>
      </c>
    </row>
    <row r="418" spans="1:18" s="217" customFormat="1" x14ac:dyDescent="0.25">
      <c r="A418" s="211">
        <f>+'PAA CONSOLIDADO'!C421</f>
        <v>0</v>
      </c>
      <c r="B418" s="211">
        <f>+'PAA CONSOLIDADO'!I421</f>
        <v>0</v>
      </c>
      <c r="C418" s="217" t="str">
        <f>+CONCATENATE('PAA CONSOLIDADO'!A421,"-",'PAA CONSOLIDADO'!D421,"-",'PAA CONSOLIDADO'!K421)</f>
        <v>--</v>
      </c>
      <c r="D418" s="217" t="e">
        <f>+VLOOKUP('PAA CONSOLIDADO'!L421,LISTAS!$D$4:$E$15,2,0)</f>
        <v>#N/A</v>
      </c>
      <c r="E418" s="217" t="e">
        <f>+VLOOKUP('PAA CONSOLIDADO'!M421,LISTAS!$D$4:$E$15,2,0)</f>
        <v>#N/A</v>
      </c>
      <c r="F418" s="217">
        <f>+'PAA CONSOLIDADO'!O421</f>
        <v>0</v>
      </c>
      <c r="G418" s="217">
        <f t="shared" si="18"/>
        <v>1</v>
      </c>
      <c r="H418" s="217" t="e">
        <f>+VLOOKUP('PAA CONSOLIDADO'!P421,LISTAS!$B$4:$C$17,2,0)</f>
        <v>#N/A</v>
      </c>
      <c r="I418" s="217" t="e">
        <f>+VLOOKUP('PAA CONSOLIDADO'!Q421,LISTAS!$B$22:$C$25,2,0)</f>
        <v>#N/A</v>
      </c>
      <c r="J418" s="219">
        <f>'PAA CONSOLIDADO'!R421</f>
        <v>0</v>
      </c>
      <c r="K418" s="219">
        <f>+'PAA CONSOLIDADO'!S421</f>
        <v>0</v>
      </c>
      <c r="L418" s="217" t="e">
        <f>+VLOOKUP('PAA CONSOLIDADO'!T421,LISTAS!$B$29:$C$31,2,0)</f>
        <v>#N/A</v>
      </c>
      <c r="M418" s="217" t="e">
        <f>+VLOOKUP('PAA CONSOLIDADO'!U421,LISTAS!$B$36:$C$39,2,0)</f>
        <v>#N/A</v>
      </c>
      <c r="N418" s="217" t="str">
        <f t="shared" si="19"/>
        <v>Unidad de Contratación (1)</v>
      </c>
      <c r="O418" s="217" t="str">
        <f t="shared" si="20"/>
        <v>CO-DC-11001</v>
      </c>
      <c r="P418" s="217">
        <f>+'PAA CONSOLIDADO'!V421</f>
        <v>0</v>
      </c>
      <c r="Q418" s="217">
        <f>+'PAA CONSOLIDADO'!X421</f>
        <v>0</v>
      </c>
      <c r="R418" s="217">
        <f>+'PAA CONSOLIDADO'!Y421</f>
        <v>0</v>
      </c>
    </row>
    <row r="419" spans="1:18" s="217" customFormat="1" x14ac:dyDescent="0.25">
      <c r="A419" s="211">
        <f>+'PAA CONSOLIDADO'!C422</f>
        <v>0</v>
      </c>
      <c r="B419" s="211">
        <f>+'PAA CONSOLIDADO'!I422</f>
        <v>0</v>
      </c>
      <c r="C419" s="217" t="str">
        <f>+CONCATENATE('PAA CONSOLIDADO'!A422,"-",'PAA CONSOLIDADO'!D422,"-",'PAA CONSOLIDADO'!K422)</f>
        <v>--</v>
      </c>
      <c r="D419" s="217" t="e">
        <f>+VLOOKUP('PAA CONSOLIDADO'!L422,LISTAS!$D$4:$E$15,2,0)</f>
        <v>#N/A</v>
      </c>
      <c r="E419" s="217" t="e">
        <f>+VLOOKUP('PAA CONSOLIDADO'!M422,LISTAS!$D$4:$E$15,2,0)</f>
        <v>#N/A</v>
      </c>
      <c r="F419" s="217">
        <f>+'PAA CONSOLIDADO'!O422</f>
        <v>0</v>
      </c>
      <c r="G419" s="217">
        <f t="shared" si="18"/>
        <v>1</v>
      </c>
      <c r="H419" s="217" t="e">
        <f>+VLOOKUP('PAA CONSOLIDADO'!P422,LISTAS!$B$4:$C$17,2,0)</f>
        <v>#N/A</v>
      </c>
      <c r="I419" s="217" t="e">
        <f>+VLOOKUP('PAA CONSOLIDADO'!Q422,LISTAS!$B$22:$C$25,2,0)</f>
        <v>#N/A</v>
      </c>
      <c r="J419" s="219">
        <f>'PAA CONSOLIDADO'!R422</f>
        <v>0</v>
      </c>
      <c r="K419" s="219">
        <f>+'PAA CONSOLIDADO'!S422</f>
        <v>0</v>
      </c>
      <c r="L419" s="217" t="e">
        <f>+VLOOKUP('PAA CONSOLIDADO'!T422,LISTAS!$B$29:$C$31,2,0)</f>
        <v>#N/A</v>
      </c>
      <c r="M419" s="217" t="e">
        <f>+VLOOKUP('PAA CONSOLIDADO'!U422,LISTAS!$B$36:$C$39,2,0)</f>
        <v>#N/A</v>
      </c>
      <c r="N419" s="217" t="str">
        <f t="shared" si="19"/>
        <v>Unidad de Contratación (1)</v>
      </c>
      <c r="O419" s="217" t="str">
        <f t="shared" si="20"/>
        <v>CO-DC-11001</v>
      </c>
      <c r="P419" s="217">
        <f>+'PAA CONSOLIDADO'!V422</f>
        <v>0</v>
      </c>
      <c r="Q419" s="217">
        <f>+'PAA CONSOLIDADO'!X422</f>
        <v>0</v>
      </c>
      <c r="R419" s="217">
        <f>+'PAA CONSOLIDADO'!Y422</f>
        <v>0</v>
      </c>
    </row>
    <row r="420" spans="1:18" s="217" customFormat="1" x14ac:dyDescent="0.25">
      <c r="A420" s="211">
        <f>+'PAA CONSOLIDADO'!C423</f>
        <v>0</v>
      </c>
      <c r="B420" s="211">
        <f>+'PAA CONSOLIDADO'!I423</f>
        <v>0</v>
      </c>
      <c r="C420" s="217" t="str">
        <f>+CONCATENATE('PAA CONSOLIDADO'!A423,"-",'PAA CONSOLIDADO'!D423,"-",'PAA CONSOLIDADO'!K423)</f>
        <v>--</v>
      </c>
      <c r="D420" s="217" t="e">
        <f>+VLOOKUP('PAA CONSOLIDADO'!L423,LISTAS!$D$4:$E$15,2,0)</f>
        <v>#N/A</v>
      </c>
      <c r="E420" s="217" t="e">
        <f>+VLOOKUP('PAA CONSOLIDADO'!M423,LISTAS!$D$4:$E$15,2,0)</f>
        <v>#N/A</v>
      </c>
      <c r="F420" s="217">
        <f>+'PAA CONSOLIDADO'!O423</f>
        <v>0</v>
      </c>
      <c r="G420" s="217">
        <f t="shared" si="18"/>
        <v>1</v>
      </c>
      <c r="H420" s="217" t="e">
        <f>+VLOOKUP('PAA CONSOLIDADO'!P423,LISTAS!$B$4:$C$17,2,0)</f>
        <v>#N/A</v>
      </c>
      <c r="I420" s="217" t="e">
        <f>+VLOOKUP('PAA CONSOLIDADO'!Q423,LISTAS!$B$22:$C$25,2,0)</f>
        <v>#N/A</v>
      </c>
      <c r="J420" s="219">
        <f>'PAA CONSOLIDADO'!R423</f>
        <v>0</v>
      </c>
      <c r="K420" s="219">
        <f>+'PAA CONSOLIDADO'!S423</f>
        <v>0</v>
      </c>
      <c r="L420" s="217" t="e">
        <f>+VLOOKUP('PAA CONSOLIDADO'!T423,LISTAS!$B$29:$C$31,2,0)</f>
        <v>#N/A</v>
      </c>
      <c r="M420" s="217" t="e">
        <f>+VLOOKUP('PAA CONSOLIDADO'!U423,LISTAS!$B$36:$C$39,2,0)</f>
        <v>#N/A</v>
      </c>
      <c r="N420" s="217" t="str">
        <f t="shared" si="19"/>
        <v>Unidad de Contratación (1)</v>
      </c>
      <c r="O420" s="217" t="str">
        <f t="shared" si="20"/>
        <v>CO-DC-11001</v>
      </c>
      <c r="P420" s="217">
        <f>+'PAA CONSOLIDADO'!V423</f>
        <v>0</v>
      </c>
      <c r="Q420" s="217">
        <f>+'PAA CONSOLIDADO'!X423</f>
        <v>0</v>
      </c>
      <c r="R420" s="217">
        <f>+'PAA CONSOLIDADO'!Y423</f>
        <v>0</v>
      </c>
    </row>
    <row r="421" spans="1:18" s="217" customFormat="1" x14ac:dyDescent="0.25">
      <c r="A421" s="211">
        <f>+'PAA CONSOLIDADO'!C424</f>
        <v>0</v>
      </c>
      <c r="B421" s="211">
        <f>+'PAA CONSOLIDADO'!I424</f>
        <v>0</v>
      </c>
      <c r="C421" s="217" t="str">
        <f>+CONCATENATE('PAA CONSOLIDADO'!A424,"-",'PAA CONSOLIDADO'!D424,"-",'PAA CONSOLIDADO'!K424)</f>
        <v>--</v>
      </c>
      <c r="D421" s="217" t="e">
        <f>+VLOOKUP('PAA CONSOLIDADO'!L424,LISTAS!$D$4:$E$15,2,0)</f>
        <v>#N/A</v>
      </c>
      <c r="E421" s="217" t="e">
        <f>+VLOOKUP('PAA CONSOLIDADO'!M424,LISTAS!$D$4:$E$15,2,0)</f>
        <v>#N/A</v>
      </c>
      <c r="F421" s="217">
        <f>+'PAA CONSOLIDADO'!O424</f>
        <v>0</v>
      </c>
      <c r="G421" s="217">
        <f t="shared" si="18"/>
        <v>1</v>
      </c>
      <c r="H421" s="217" t="e">
        <f>+VLOOKUP('PAA CONSOLIDADO'!P424,LISTAS!$B$4:$C$17,2,0)</f>
        <v>#N/A</v>
      </c>
      <c r="I421" s="217" t="e">
        <f>+VLOOKUP('PAA CONSOLIDADO'!Q424,LISTAS!$B$22:$C$25,2,0)</f>
        <v>#N/A</v>
      </c>
      <c r="J421" s="219">
        <f>'PAA CONSOLIDADO'!R424</f>
        <v>0</v>
      </c>
      <c r="K421" s="219">
        <f>+'PAA CONSOLIDADO'!S424</f>
        <v>0</v>
      </c>
      <c r="L421" s="217" t="e">
        <f>+VLOOKUP('PAA CONSOLIDADO'!T424,LISTAS!$B$29:$C$31,2,0)</f>
        <v>#N/A</v>
      </c>
      <c r="M421" s="217" t="e">
        <f>+VLOOKUP('PAA CONSOLIDADO'!U424,LISTAS!$B$36:$C$39,2,0)</f>
        <v>#N/A</v>
      </c>
      <c r="N421" s="217" t="str">
        <f t="shared" si="19"/>
        <v>Unidad de Contratación (1)</v>
      </c>
      <c r="O421" s="217" t="str">
        <f t="shared" si="20"/>
        <v>CO-DC-11001</v>
      </c>
      <c r="P421" s="217">
        <f>+'PAA CONSOLIDADO'!V424</f>
        <v>0</v>
      </c>
      <c r="Q421" s="217">
        <f>+'PAA CONSOLIDADO'!X424</f>
        <v>0</v>
      </c>
      <c r="R421" s="217">
        <f>+'PAA CONSOLIDADO'!Y424</f>
        <v>0</v>
      </c>
    </row>
    <row r="422" spans="1:18" s="217" customFormat="1" x14ac:dyDescent="0.25">
      <c r="A422" s="211">
        <f>+'PAA CONSOLIDADO'!C425</f>
        <v>0</v>
      </c>
      <c r="B422" s="211">
        <f>+'PAA CONSOLIDADO'!I425</f>
        <v>0</v>
      </c>
      <c r="C422" s="217" t="str">
        <f>+CONCATENATE('PAA CONSOLIDADO'!A425,"-",'PAA CONSOLIDADO'!D425,"-",'PAA CONSOLIDADO'!K425)</f>
        <v>--</v>
      </c>
      <c r="D422" s="217" t="e">
        <f>+VLOOKUP('PAA CONSOLIDADO'!L425,LISTAS!$D$4:$E$15,2,0)</f>
        <v>#N/A</v>
      </c>
      <c r="E422" s="217" t="e">
        <f>+VLOOKUP('PAA CONSOLIDADO'!M425,LISTAS!$D$4:$E$15,2,0)</f>
        <v>#N/A</v>
      </c>
      <c r="F422" s="217">
        <f>+'PAA CONSOLIDADO'!O425</f>
        <v>0</v>
      </c>
      <c r="G422" s="217">
        <f t="shared" si="18"/>
        <v>1</v>
      </c>
      <c r="H422" s="217" t="e">
        <f>+VLOOKUP('PAA CONSOLIDADO'!P425,LISTAS!$B$4:$C$17,2,0)</f>
        <v>#N/A</v>
      </c>
      <c r="I422" s="217" t="e">
        <f>+VLOOKUP('PAA CONSOLIDADO'!Q425,LISTAS!$B$22:$C$25,2,0)</f>
        <v>#N/A</v>
      </c>
      <c r="J422" s="219">
        <f>'PAA CONSOLIDADO'!R425</f>
        <v>0</v>
      </c>
      <c r="K422" s="219">
        <f>+'PAA CONSOLIDADO'!S425</f>
        <v>0</v>
      </c>
      <c r="L422" s="217" t="e">
        <f>+VLOOKUP('PAA CONSOLIDADO'!T425,LISTAS!$B$29:$C$31,2,0)</f>
        <v>#N/A</v>
      </c>
      <c r="M422" s="217" t="e">
        <f>+VLOOKUP('PAA CONSOLIDADO'!U425,LISTAS!$B$36:$C$39,2,0)</f>
        <v>#N/A</v>
      </c>
      <c r="N422" s="217" t="str">
        <f t="shared" si="19"/>
        <v>Unidad de Contratación (1)</v>
      </c>
      <c r="O422" s="217" t="str">
        <f t="shared" si="20"/>
        <v>CO-DC-11001</v>
      </c>
      <c r="P422" s="217">
        <f>+'PAA CONSOLIDADO'!V425</f>
        <v>0</v>
      </c>
      <c r="Q422" s="217">
        <f>+'PAA CONSOLIDADO'!X425</f>
        <v>0</v>
      </c>
      <c r="R422" s="217">
        <f>+'PAA CONSOLIDADO'!Y425</f>
        <v>0</v>
      </c>
    </row>
    <row r="423" spans="1:18" s="217" customFormat="1" x14ac:dyDescent="0.25">
      <c r="A423" s="211">
        <f>+'PAA CONSOLIDADO'!C426</f>
        <v>0</v>
      </c>
      <c r="B423" s="211">
        <f>+'PAA CONSOLIDADO'!I426</f>
        <v>0</v>
      </c>
      <c r="C423" s="217" t="str">
        <f>+CONCATENATE('PAA CONSOLIDADO'!A426,"-",'PAA CONSOLIDADO'!D426,"-",'PAA CONSOLIDADO'!K426)</f>
        <v>--</v>
      </c>
      <c r="D423" s="217" t="e">
        <f>+VLOOKUP('PAA CONSOLIDADO'!L426,LISTAS!$D$4:$E$15,2,0)</f>
        <v>#N/A</v>
      </c>
      <c r="E423" s="217" t="e">
        <f>+VLOOKUP('PAA CONSOLIDADO'!M426,LISTAS!$D$4:$E$15,2,0)</f>
        <v>#N/A</v>
      </c>
      <c r="F423" s="217">
        <f>+'PAA CONSOLIDADO'!O426</f>
        <v>0</v>
      </c>
      <c r="G423" s="217">
        <f t="shared" si="18"/>
        <v>1</v>
      </c>
      <c r="H423" s="217" t="e">
        <f>+VLOOKUP('PAA CONSOLIDADO'!P426,LISTAS!$B$4:$C$17,2,0)</f>
        <v>#N/A</v>
      </c>
      <c r="I423" s="217" t="e">
        <f>+VLOOKUP('PAA CONSOLIDADO'!Q426,LISTAS!$B$22:$C$25,2,0)</f>
        <v>#N/A</v>
      </c>
      <c r="J423" s="219">
        <f>'PAA CONSOLIDADO'!R426</f>
        <v>0</v>
      </c>
      <c r="K423" s="219">
        <f>+'PAA CONSOLIDADO'!S426</f>
        <v>0</v>
      </c>
      <c r="L423" s="217" t="e">
        <f>+VLOOKUP('PAA CONSOLIDADO'!T426,LISTAS!$B$29:$C$31,2,0)</f>
        <v>#N/A</v>
      </c>
      <c r="M423" s="217" t="e">
        <f>+VLOOKUP('PAA CONSOLIDADO'!U426,LISTAS!$B$36:$C$39,2,0)</f>
        <v>#N/A</v>
      </c>
      <c r="N423" s="217" t="str">
        <f t="shared" si="19"/>
        <v>Unidad de Contratación (1)</v>
      </c>
      <c r="O423" s="217" t="str">
        <f t="shared" si="20"/>
        <v>CO-DC-11001</v>
      </c>
      <c r="P423" s="217">
        <f>+'PAA CONSOLIDADO'!V426</f>
        <v>0</v>
      </c>
      <c r="Q423" s="217">
        <f>+'PAA CONSOLIDADO'!X426</f>
        <v>0</v>
      </c>
      <c r="R423" s="217">
        <f>+'PAA CONSOLIDADO'!Y426</f>
        <v>0</v>
      </c>
    </row>
    <row r="424" spans="1:18" s="217" customFormat="1" x14ac:dyDescent="0.25">
      <c r="A424" s="211">
        <f>+'PAA CONSOLIDADO'!C427</f>
        <v>0</v>
      </c>
      <c r="B424" s="211">
        <f>+'PAA CONSOLIDADO'!I427</f>
        <v>0</v>
      </c>
      <c r="C424" s="217" t="str">
        <f>+CONCATENATE('PAA CONSOLIDADO'!A427,"-",'PAA CONSOLIDADO'!D427,"-",'PAA CONSOLIDADO'!K427)</f>
        <v>--</v>
      </c>
      <c r="D424" s="217" t="e">
        <f>+VLOOKUP('PAA CONSOLIDADO'!L427,LISTAS!$D$4:$E$15,2,0)</f>
        <v>#N/A</v>
      </c>
      <c r="E424" s="217" t="e">
        <f>+VLOOKUP('PAA CONSOLIDADO'!M427,LISTAS!$D$4:$E$15,2,0)</f>
        <v>#N/A</v>
      </c>
      <c r="F424" s="217">
        <f>+'PAA CONSOLIDADO'!O427</f>
        <v>0</v>
      </c>
      <c r="G424" s="217">
        <f t="shared" si="18"/>
        <v>1</v>
      </c>
      <c r="H424" s="217" t="e">
        <f>+VLOOKUP('PAA CONSOLIDADO'!P427,LISTAS!$B$4:$C$17,2,0)</f>
        <v>#N/A</v>
      </c>
      <c r="I424" s="217" t="e">
        <f>+VLOOKUP('PAA CONSOLIDADO'!Q427,LISTAS!$B$22:$C$25,2,0)</f>
        <v>#N/A</v>
      </c>
      <c r="J424" s="219">
        <f>'PAA CONSOLIDADO'!R427</f>
        <v>0</v>
      </c>
      <c r="K424" s="219">
        <f>+'PAA CONSOLIDADO'!S427</f>
        <v>0</v>
      </c>
      <c r="L424" s="217" t="e">
        <f>+VLOOKUP('PAA CONSOLIDADO'!T427,LISTAS!$B$29:$C$31,2,0)</f>
        <v>#N/A</v>
      </c>
      <c r="M424" s="217" t="e">
        <f>+VLOOKUP('PAA CONSOLIDADO'!U427,LISTAS!$B$36:$C$39,2,0)</f>
        <v>#N/A</v>
      </c>
      <c r="N424" s="217" t="str">
        <f t="shared" si="19"/>
        <v>Unidad de Contratación (1)</v>
      </c>
      <c r="O424" s="217" t="str">
        <f t="shared" si="20"/>
        <v>CO-DC-11001</v>
      </c>
      <c r="P424" s="217">
        <f>+'PAA CONSOLIDADO'!V427</f>
        <v>0</v>
      </c>
      <c r="Q424" s="217">
        <f>+'PAA CONSOLIDADO'!X427</f>
        <v>0</v>
      </c>
      <c r="R424" s="217">
        <f>+'PAA CONSOLIDADO'!Y427</f>
        <v>0</v>
      </c>
    </row>
    <row r="425" spans="1:18" s="217" customFormat="1" x14ac:dyDescent="0.25">
      <c r="A425" s="211">
        <f>+'PAA CONSOLIDADO'!C428</f>
        <v>0</v>
      </c>
      <c r="B425" s="211">
        <f>+'PAA CONSOLIDADO'!I428</f>
        <v>0</v>
      </c>
      <c r="C425" s="217" t="str">
        <f>+CONCATENATE('PAA CONSOLIDADO'!A428,"-",'PAA CONSOLIDADO'!D428,"-",'PAA CONSOLIDADO'!K428)</f>
        <v>--</v>
      </c>
      <c r="D425" s="217" t="e">
        <f>+VLOOKUP('PAA CONSOLIDADO'!L428,LISTAS!$D$4:$E$15,2,0)</f>
        <v>#N/A</v>
      </c>
      <c r="E425" s="217" t="e">
        <f>+VLOOKUP('PAA CONSOLIDADO'!M428,LISTAS!$D$4:$E$15,2,0)</f>
        <v>#N/A</v>
      </c>
      <c r="F425" s="217">
        <f>+'PAA CONSOLIDADO'!O428</f>
        <v>0</v>
      </c>
      <c r="G425" s="217">
        <f t="shared" si="18"/>
        <v>1</v>
      </c>
      <c r="H425" s="217" t="e">
        <f>+VLOOKUP('PAA CONSOLIDADO'!P428,LISTAS!$B$4:$C$17,2,0)</f>
        <v>#N/A</v>
      </c>
      <c r="I425" s="217" t="e">
        <f>+VLOOKUP('PAA CONSOLIDADO'!Q428,LISTAS!$B$22:$C$25,2,0)</f>
        <v>#N/A</v>
      </c>
      <c r="J425" s="219">
        <f>'PAA CONSOLIDADO'!R428</f>
        <v>0</v>
      </c>
      <c r="K425" s="219">
        <f>+'PAA CONSOLIDADO'!S428</f>
        <v>0</v>
      </c>
      <c r="L425" s="217" t="e">
        <f>+VLOOKUP('PAA CONSOLIDADO'!T428,LISTAS!$B$29:$C$31,2,0)</f>
        <v>#N/A</v>
      </c>
      <c r="M425" s="217" t="e">
        <f>+VLOOKUP('PAA CONSOLIDADO'!U428,LISTAS!$B$36:$C$39,2,0)</f>
        <v>#N/A</v>
      </c>
      <c r="N425" s="217" t="str">
        <f t="shared" si="19"/>
        <v>Unidad de Contratación (1)</v>
      </c>
      <c r="O425" s="217" t="str">
        <f t="shared" si="20"/>
        <v>CO-DC-11001</v>
      </c>
      <c r="P425" s="217">
        <f>+'PAA CONSOLIDADO'!V428</f>
        <v>0</v>
      </c>
      <c r="Q425" s="217">
        <f>+'PAA CONSOLIDADO'!X428</f>
        <v>0</v>
      </c>
      <c r="R425" s="217">
        <f>+'PAA CONSOLIDADO'!Y428</f>
        <v>0</v>
      </c>
    </row>
    <row r="426" spans="1:18" s="217" customFormat="1" x14ac:dyDescent="0.25">
      <c r="A426" s="211">
        <f>+'PAA CONSOLIDADO'!C429</f>
        <v>0</v>
      </c>
      <c r="B426" s="211">
        <f>+'PAA CONSOLIDADO'!I429</f>
        <v>0</v>
      </c>
      <c r="C426" s="217" t="str">
        <f>+CONCATENATE('PAA CONSOLIDADO'!A429,"-",'PAA CONSOLIDADO'!D429,"-",'PAA CONSOLIDADO'!K429)</f>
        <v>--</v>
      </c>
      <c r="D426" s="217" t="e">
        <f>+VLOOKUP('PAA CONSOLIDADO'!L429,LISTAS!$D$4:$E$15,2,0)</f>
        <v>#N/A</v>
      </c>
      <c r="E426" s="217" t="e">
        <f>+VLOOKUP('PAA CONSOLIDADO'!M429,LISTAS!$D$4:$E$15,2,0)</f>
        <v>#N/A</v>
      </c>
      <c r="F426" s="217">
        <f>+'PAA CONSOLIDADO'!O429</f>
        <v>0</v>
      </c>
      <c r="G426" s="217">
        <f t="shared" si="18"/>
        <v>1</v>
      </c>
      <c r="H426" s="217" t="e">
        <f>+VLOOKUP('PAA CONSOLIDADO'!P429,LISTAS!$B$4:$C$17,2,0)</f>
        <v>#N/A</v>
      </c>
      <c r="I426" s="217" t="e">
        <f>+VLOOKUP('PAA CONSOLIDADO'!Q429,LISTAS!$B$22:$C$25,2,0)</f>
        <v>#N/A</v>
      </c>
      <c r="J426" s="219">
        <f>'PAA CONSOLIDADO'!R429</f>
        <v>0</v>
      </c>
      <c r="K426" s="219">
        <f>+'PAA CONSOLIDADO'!S429</f>
        <v>0</v>
      </c>
      <c r="L426" s="217" t="e">
        <f>+VLOOKUP('PAA CONSOLIDADO'!T429,LISTAS!$B$29:$C$31,2,0)</f>
        <v>#N/A</v>
      </c>
      <c r="M426" s="217" t="e">
        <f>+VLOOKUP('PAA CONSOLIDADO'!U429,LISTAS!$B$36:$C$39,2,0)</f>
        <v>#N/A</v>
      </c>
      <c r="N426" s="217" t="str">
        <f t="shared" si="19"/>
        <v>Unidad de Contratación (1)</v>
      </c>
      <c r="O426" s="217" t="str">
        <f t="shared" si="20"/>
        <v>CO-DC-11001</v>
      </c>
      <c r="P426" s="217">
        <f>+'PAA CONSOLIDADO'!V429</f>
        <v>0</v>
      </c>
      <c r="Q426" s="217">
        <f>+'PAA CONSOLIDADO'!X429</f>
        <v>0</v>
      </c>
      <c r="R426" s="217">
        <f>+'PAA CONSOLIDADO'!Y429</f>
        <v>0</v>
      </c>
    </row>
    <row r="427" spans="1:18" s="217" customFormat="1" x14ac:dyDescent="0.25">
      <c r="A427" s="211">
        <f>+'PAA CONSOLIDADO'!C430</f>
        <v>0</v>
      </c>
      <c r="B427" s="211">
        <f>+'PAA CONSOLIDADO'!I430</f>
        <v>0</v>
      </c>
      <c r="C427" s="217" t="str">
        <f>+CONCATENATE('PAA CONSOLIDADO'!A430,"-",'PAA CONSOLIDADO'!D430,"-",'PAA CONSOLIDADO'!K430)</f>
        <v>--</v>
      </c>
      <c r="D427" s="217" t="e">
        <f>+VLOOKUP('PAA CONSOLIDADO'!L430,LISTAS!$D$4:$E$15,2,0)</f>
        <v>#N/A</v>
      </c>
      <c r="E427" s="217" t="e">
        <f>+VLOOKUP('PAA CONSOLIDADO'!M430,LISTAS!$D$4:$E$15,2,0)</f>
        <v>#N/A</v>
      </c>
      <c r="F427" s="217">
        <f>+'PAA CONSOLIDADO'!O430</f>
        <v>0</v>
      </c>
      <c r="G427" s="217">
        <f t="shared" si="18"/>
        <v>1</v>
      </c>
      <c r="H427" s="217" t="e">
        <f>+VLOOKUP('PAA CONSOLIDADO'!P430,LISTAS!$B$4:$C$17,2,0)</f>
        <v>#N/A</v>
      </c>
      <c r="I427" s="217" t="e">
        <f>+VLOOKUP('PAA CONSOLIDADO'!Q430,LISTAS!$B$22:$C$25,2,0)</f>
        <v>#N/A</v>
      </c>
      <c r="J427" s="219">
        <f>'PAA CONSOLIDADO'!R430</f>
        <v>0</v>
      </c>
      <c r="K427" s="219">
        <f>+'PAA CONSOLIDADO'!S430</f>
        <v>0</v>
      </c>
      <c r="L427" s="217" t="e">
        <f>+VLOOKUP('PAA CONSOLIDADO'!T430,LISTAS!$B$29:$C$31,2,0)</f>
        <v>#N/A</v>
      </c>
      <c r="M427" s="217" t="e">
        <f>+VLOOKUP('PAA CONSOLIDADO'!U430,LISTAS!$B$36:$C$39,2,0)</f>
        <v>#N/A</v>
      </c>
      <c r="N427" s="217" t="str">
        <f t="shared" si="19"/>
        <v>Unidad de Contratación (1)</v>
      </c>
      <c r="O427" s="217" t="str">
        <f t="shared" si="20"/>
        <v>CO-DC-11001</v>
      </c>
      <c r="P427" s="217">
        <f>+'PAA CONSOLIDADO'!V430</f>
        <v>0</v>
      </c>
      <c r="Q427" s="217">
        <f>+'PAA CONSOLIDADO'!X430</f>
        <v>0</v>
      </c>
      <c r="R427" s="217">
        <f>+'PAA CONSOLIDADO'!Y430</f>
        <v>0</v>
      </c>
    </row>
    <row r="428" spans="1:18" s="217" customFormat="1" x14ac:dyDescent="0.25">
      <c r="A428" s="211">
        <f>+'PAA CONSOLIDADO'!C431</f>
        <v>0</v>
      </c>
      <c r="B428" s="211">
        <f>+'PAA CONSOLIDADO'!I431</f>
        <v>0</v>
      </c>
      <c r="C428" s="217" t="str">
        <f>+CONCATENATE('PAA CONSOLIDADO'!A431,"-",'PAA CONSOLIDADO'!D431,"-",'PAA CONSOLIDADO'!K431)</f>
        <v>--</v>
      </c>
      <c r="D428" s="217" t="e">
        <f>+VLOOKUP('PAA CONSOLIDADO'!L431,LISTAS!$D$4:$E$15,2,0)</f>
        <v>#N/A</v>
      </c>
      <c r="E428" s="217" t="e">
        <f>+VLOOKUP('PAA CONSOLIDADO'!M431,LISTAS!$D$4:$E$15,2,0)</f>
        <v>#N/A</v>
      </c>
      <c r="F428" s="217">
        <f>+'PAA CONSOLIDADO'!O431</f>
        <v>0</v>
      </c>
      <c r="G428" s="217">
        <f t="shared" si="18"/>
        <v>1</v>
      </c>
      <c r="H428" s="217" t="e">
        <f>+VLOOKUP('PAA CONSOLIDADO'!P431,LISTAS!$B$4:$C$17,2,0)</f>
        <v>#N/A</v>
      </c>
      <c r="I428" s="217" t="e">
        <f>+VLOOKUP('PAA CONSOLIDADO'!Q431,LISTAS!$B$22:$C$25,2,0)</f>
        <v>#N/A</v>
      </c>
      <c r="J428" s="219">
        <f>'PAA CONSOLIDADO'!R431</f>
        <v>0</v>
      </c>
      <c r="K428" s="219">
        <f>+'PAA CONSOLIDADO'!S431</f>
        <v>0</v>
      </c>
      <c r="L428" s="217" t="e">
        <f>+VLOOKUP('PAA CONSOLIDADO'!T431,LISTAS!$B$29:$C$31,2,0)</f>
        <v>#N/A</v>
      </c>
      <c r="M428" s="217" t="e">
        <f>+VLOOKUP('PAA CONSOLIDADO'!U431,LISTAS!$B$36:$C$39,2,0)</f>
        <v>#N/A</v>
      </c>
      <c r="N428" s="217" t="str">
        <f t="shared" si="19"/>
        <v>Unidad de Contratación (1)</v>
      </c>
      <c r="O428" s="217" t="str">
        <f t="shared" si="20"/>
        <v>CO-DC-11001</v>
      </c>
      <c r="P428" s="217">
        <f>+'PAA CONSOLIDADO'!V431</f>
        <v>0</v>
      </c>
      <c r="Q428" s="217">
        <f>+'PAA CONSOLIDADO'!X431</f>
        <v>0</v>
      </c>
      <c r="R428" s="217">
        <f>+'PAA CONSOLIDADO'!Y431</f>
        <v>0</v>
      </c>
    </row>
    <row r="429" spans="1:18" s="217" customFormat="1" x14ac:dyDescent="0.25">
      <c r="A429" s="211">
        <f>+'PAA CONSOLIDADO'!C432</f>
        <v>0</v>
      </c>
      <c r="B429" s="211">
        <f>+'PAA CONSOLIDADO'!I432</f>
        <v>0</v>
      </c>
      <c r="C429" s="217" t="str">
        <f>+CONCATENATE('PAA CONSOLIDADO'!A432,"-",'PAA CONSOLIDADO'!D432,"-",'PAA CONSOLIDADO'!K432)</f>
        <v>--</v>
      </c>
      <c r="D429" s="217" t="e">
        <f>+VLOOKUP('PAA CONSOLIDADO'!L432,LISTAS!$D$4:$E$15,2,0)</f>
        <v>#N/A</v>
      </c>
      <c r="E429" s="217" t="e">
        <f>+VLOOKUP('PAA CONSOLIDADO'!M432,LISTAS!$D$4:$E$15,2,0)</f>
        <v>#N/A</v>
      </c>
      <c r="F429" s="217">
        <f>+'PAA CONSOLIDADO'!O432</f>
        <v>0</v>
      </c>
      <c r="G429" s="217">
        <f t="shared" si="18"/>
        <v>1</v>
      </c>
      <c r="H429" s="217" t="e">
        <f>+VLOOKUP('PAA CONSOLIDADO'!P432,LISTAS!$B$4:$C$17,2,0)</f>
        <v>#N/A</v>
      </c>
      <c r="I429" s="217" t="e">
        <f>+VLOOKUP('PAA CONSOLIDADO'!Q432,LISTAS!$B$22:$C$25,2,0)</f>
        <v>#N/A</v>
      </c>
      <c r="J429" s="219">
        <f>'PAA CONSOLIDADO'!R432</f>
        <v>0</v>
      </c>
      <c r="K429" s="219">
        <f>+'PAA CONSOLIDADO'!S432</f>
        <v>0</v>
      </c>
      <c r="L429" s="217" t="e">
        <f>+VLOOKUP('PAA CONSOLIDADO'!T432,LISTAS!$B$29:$C$31,2,0)</f>
        <v>#N/A</v>
      </c>
      <c r="M429" s="217" t="e">
        <f>+VLOOKUP('PAA CONSOLIDADO'!U432,LISTAS!$B$36:$C$39,2,0)</f>
        <v>#N/A</v>
      </c>
      <c r="N429" s="217" t="str">
        <f t="shared" si="19"/>
        <v>Unidad de Contratación (1)</v>
      </c>
      <c r="O429" s="217" t="str">
        <f t="shared" si="20"/>
        <v>CO-DC-11001</v>
      </c>
      <c r="P429" s="217">
        <f>+'PAA CONSOLIDADO'!V432</f>
        <v>0</v>
      </c>
      <c r="Q429" s="217">
        <f>+'PAA CONSOLIDADO'!X432</f>
        <v>0</v>
      </c>
      <c r="R429" s="217">
        <f>+'PAA CONSOLIDADO'!Y432</f>
        <v>0</v>
      </c>
    </row>
    <row r="430" spans="1:18" s="217" customFormat="1" x14ac:dyDescent="0.25">
      <c r="A430" s="211">
        <f>+'PAA CONSOLIDADO'!C433</f>
        <v>0</v>
      </c>
      <c r="B430" s="211">
        <f>+'PAA CONSOLIDADO'!I433</f>
        <v>0</v>
      </c>
      <c r="C430" s="217" t="str">
        <f>+CONCATENATE('PAA CONSOLIDADO'!A433,"-",'PAA CONSOLIDADO'!D433,"-",'PAA CONSOLIDADO'!K433)</f>
        <v>--</v>
      </c>
      <c r="D430" s="217" t="e">
        <f>+VLOOKUP('PAA CONSOLIDADO'!L433,LISTAS!$D$4:$E$15,2,0)</f>
        <v>#N/A</v>
      </c>
      <c r="E430" s="217" t="e">
        <f>+VLOOKUP('PAA CONSOLIDADO'!M433,LISTAS!$D$4:$E$15,2,0)</f>
        <v>#N/A</v>
      </c>
      <c r="F430" s="217">
        <f>+'PAA CONSOLIDADO'!O433</f>
        <v>0</v>
      </c>
      <c r="G430" s="217">
        <f t="shared" si="18"/>
        <v>1</v>
      </c>
      <c r="H430" s="217" t="e">
        <f>+VLOOKUP('PAA CONSOLIDADO'!P433,LISTAS!$B$4:$C$17,2,0)</f>
        <v>#N/A</v>
      </c>
      <c r="I430" s="217" t="e">
        <f>+VLOOKUP('PAA CONSOLIDADO'!Q433,LISTAS!$B$22:$C$25,2,0)</f>
        <v>#N/A</v>
      </c>
      <c r="J430" s="219">
        <f>'PAA CONSOLIDADO'!R433</f>
        <v>0</v>
      </c>
      <c r="K430" s="219">
        <f>+'PAA CONSOLIDADO'!S433</f>
        <v>0</v>
      </c>
      <c r="L430" s="217" t="e">
        <f>+VLOOKUP('PAA CONSOLIDADO'!T433,LISTAS!$B$29:$C$31,2,0)</f>
        <v>#N/A</v>
      </c>
      <c r="M430" s="217" t="e">
        <f>+VLOOKUP('PAA CONSOLIDADO'!U433,LISTAS!$B$36:$C$39,2,0)</f>
        <v>#N/A</v>
      </c>
      <c r="N430" s="217" t="str">
        <f t="shared" si="19"/>
        <v>Unidad de Contratación (1)</v>
      </c>
      <c r="O430" s="217" t="str">
        <f t="shared" si="20"/>
        <v>CO-DC-11001</v>
      </c>
      <c r="P430" s="217">
        <f>+'PAA CONSOLIDADO'!V433</f>
        <v>0</v>
      </c>
      <c r="Q430" s="217">
        <f>+'PAA CONSOLIDADO'!X433</f>
        <v>0</v>
      </c>
      <c r="R430" s="217">
        <f>+'PAA CONSOLIDADO'!Y433</f>
        <v>0</v>
      </c>
    </row>
    <row r="431" spans="1:18" s="217" customFormat="1" x14ac:dyDescent="0.25">
      <c r="A431" s="211">
        <f>+'PAA CONSOLIDADO'!C434</f>
        <v>0</v>
      </c>
      <c r="B431" s="211">
        <f>+'PAA CONSOLIDADO'!I434</f>
        <v>0</v>
      </c>
      <c r="C431" s="217" t="str">
        <f>+CONCATENATE('PAA CONSOLIDADO'!A434,"-",'PAA CONSOLIDADO'!D434,"-",'PAA CONSOLIDADO'!K434)</f>
        <v>--</v>
      </c>
      <c r="D431" s="217" t="e">
        <f>+VLOOKUP('PAA CONSOLIDADO'!L434,LISTAS!$D$4:$E$15,2,0)</f>
        <v>#N/A</v>
      </c>
      <c r="E431" s="217" t="e">
        <f>+VLOOKUP('PAA CONSOLIDADO'!M434,LISTAS!$D$4:$E$15,2,0)</f>
        <v>#N/A</v>
      </c>
      <c r="F431" s="217">
        <f>+'PAA CONSOLIDADO'!O434</f>
        <v>0</v>
      </c>
      <c r="G431" s="217">
        <f t="shared" si="18"/>
        <v>1</v>
      </c>
      <c r="H431" s="217" t="e">
        <f>+VLOOKUP('PAA CONSOLIDADO'!P434,LISTAS!$B$4:$C$17,2,0)</f>
        <v>#N/A</v>
      </c>
      <c r="I431" s="217" t="e">
        <f>+VLOOKUP('PAA CONSOLIDADO'!Q434,LISTAS!$B$22:$C$25,2,0)</f>
        <v>#N/A</v>
      </c>
      <c r="J431" s="219">
        <f>'PAA CONSOLIDADO'!R434</f>
        <v>0</v>
      </c>
      <c r="K431" s="219">
        <f>+'PAA CONSOLIDADO'!S434</f>
        <v>0</v>
      </c>
      <c r="L431" s="217" t="e">
        <f>+VLOOKUP('PAA CONSOLIDADO'!T434,LISTAS!$B$29:$C$31,2,0)</f>
        <v>#N/A</v>
      </c>
      <c r="M431" s="217" t="e">
        <f>+VLOOKUP('PAA CONSOLIDADO'!U434,LISTAS!$B$36:$C$39,2,0)</f>
        <v>#N/A</v>
      </c>
      <c r="N431" s="217" t="str">
        <f t="shared" si="19"/>
        <v>Unidad de Contratación (1)</v>
      </c>
      <c r="O431" s="217" t="str">
        <f t="shared" si="20"/>
        <v>CO-DC-11001</v>
      </c>
      <c r="P431" s="217">
        <f>+'PAA CONSOLIDADO'!V434</f>
        <v>0</v>
      </c>
      <c r="Q431" s="217">
        <f>+'PAA CONSOLIDADO'!X434</f>
        <v>0</v>
      </c>
      <c r="R431" s="217">
        <f>+'PAA CONSOLIDADO'!Y434</f>
        <v>0</v>
      </c>
    </row>
    <row r="432" spans="1:18" s="217" customFormat="1" x14ac:dyDescent="0.25">
      <c r="A432" s="211">
        <f>+'PAA CONSOLIDADO'!C435</f>
        <v>0</v>
      </c>
      <c r="B432" s="211">
        <f>+'PAA CONSOLIDADO'!I435</f>
        <v>0</v>
      </c>
      <c r="C432" s="217" t="str">
        <f>+CONCATENATE('PAA CONSOLIDADO'!A435,"-",'PAA CONSOLIDADO'!D435,"-",'PAA CONSOLIDADO'!K435)</f>
        <v>--</v>
      </c>
      <c r="D432" s="217" t="e">
        <f>+VLOOKUP('PAA CONSOLIDADO'!L435,LISTAS!$D$4:$E$15,2,0)</f>
        <v>#N/A</v>
      </c>
      <c r="E432" s="217" t="e">
        <f>+VLOOKUP('PAA CONSOLIDADO'!M435,LISTAS!$D$4:$E$15,2,0)</f>
        <v>#N/A</v>
      </c>
      <c r="F432" s="217">
        <f>+'PAA CONSOLIDADO'!O435</f>
        <v>0</v>
      </c>
      <c r="G432" s="217">
        <f t="shared" si="18"/>
        <v>1</v>
      </c>
      <c r="H432" s="217" t="e">
        <f>+VLOOKUP('PAA CONSOLIDADO'!P435,LISTAS!$B$4:$C$17,2,0)</f>
        <v>#N/A</v>
      </c>
      <c r="I432" s="217" t="e">
        <f>+VLOOKUP('PAA CONSOLIDADO'!Q435,LISTAS!$B$22:$C$25,2,0)</f>
        <v>#N/A</v>
      </c>
      <c r="J432" s="219">
        <f>'PAA CONSOLIDADO'!R435</f>
        <v>0</v>
      </c>
      <c r="K432" s="219">
        <f>+'PAA CONSOLIDADO'!S435</f>
        <v>0</v>
      </c>
      <c r="L432" s="217" t="e">
        <f>+VLOOKUP('PAA CONSOLIDADO'!T435,LISTAS!$B$29:$C$31,2,0)</f>
        <v>#N/A</v>
      </c>
      <c r="M432" s="217" t="e">
        <f>+VLOOKUP('PAA CONSOLIDADO'!U435,LISTAS!$B$36:$C$39,2,0)</f>
        <v>#N/A</v>
      </c>
      <c r="N432" s="217" t="str">
        <f t="shared" si="19"/>
        <v>Unidad de Contratación (1)</v>
      </c>
      <c r="O432" s="217" t="str">
        <f t="shared" si="20"/>
        <v>CO-DC-11001</v>
      </c>
      <c r="P432" s="217">
        <f>+'PAA CONSOLIDADO'!V435</f>
        <v>0</v>
      </c>
      <c r="Q432" s="217">
        <f>+'PAA CONSOLIDADO'!X435</f>
        <v>0</v>
      </c>
      <c r="R432" s="217">
        <f>+'PAA CONSOLIDADO'!Y435</f>
        <v>0</v>
      </c>
    </row>
    <row r="433" spans="1:18" s="217" customFormat="1" x14ac:dyDescent="0.25">
      <c r="A433" s="211">
        <f>+'PAA CONSOLIDADO'!C436</f>
        <v>0</v>
      </c>
      <c r="B433" s="211">
        <f>+'PAA CONSOLIDADO'!I436</f>
        <v>0</v>
      </c>
      <c r="C433" s="217" t="str">
        <f>+CONCATENATE('PAA CONSOLIDADO'!A436,"-",'PAA CONSOLIDADO'!D436,"-",'PAA CONSOLIDADO'!K436)</f>
        <v>--</v>
      </c>
      <c r="D433" s="217" t="e">
        <f>+VLOOKUP('PAA CONSOLIDADO'!L436,LISTAS!$D$4:$E$15,2,0)</f>
        <v>#N/A</v>
      </c>
      <c r="E433" s="217" t="e">
        <f>+VLOOKUP('PAA CONSOLIDADO'!M436,LISTAS!$D$4:$E$15,2,0)</f>
        <v>#N/A</v>
      </c>
      <c r="F433" s="217">
        <f>+'PAA CONSOLIDADO'!O436</f>
        <v>0</v>
      </c>
      <c r="G433" s="217">
        <f t="shared" si="18"/>
        <v>1</v>
      </c>
      <c r="H433" s="217" t="e">
        <f>+VLOOKUP('PAA CONSOLIDADO'!P436,LISTAS!$B$4:$C$17,2,0)</f>
        <v>#N/A</v>
      </c>
      <c r="I433" s="217" t="e">
        <f>+VLOOKUP('PAA CONSOLIDADO'!Q436,LISTAS!$B$22:$C$25,2,0)</f>
        <v>#N/A</v>
      </c>
      <c r="J433" s="219">
        <f>'PAA CONSOLIDADO'!R436</f>
        <v>0</v>
      </c>
      <c r="K433" s="219">
        <f>+'PAA CONSOLIDADO'!S436</f>
        <v>0</v>
      </c>
      <c r="L433" s="217" t="e">
        <f>+VLOOKUP('PAA CONSOLIDADO'!T436,LISTAS!$B$29:$C$31,2,0)</f>
        <v>#N/A</v>
      </c>
      <c r="M433" s="217" t="e">
        <f>+VLOOKUP('PAA CONSOLIDADO'!U436,LISTAS!$B$36:$C$39,2,0)</f>
        <v>#N/A</v>
      </c>
      <c r="N433" s="217" t="str">
        <f t="shared" si="19"/>
        <v>Unidad de Contratación (1)</v>
      </c>
      <c r="O433" s="217" t="str">
        <f t="shared" si="20"/>
        <v>CO-DC-11001</v>
      </c>
      <c r="P433" s="217">
        <f>+'PAA CONSOLIDADO'!V436</f>
        <v>0</v>
      </c>
      <c r="Q433" s="217">
        <f>+'PAA CONSOLIDADO'!X436</f>
        <v>0</v>
      </c>
      <c r="R433" s="217">
        <f>+'PAA CONSOLIDADO'!Y436</f>
        <v>0</v>
      </c>
    </row>
    <row r="434" spans="1:18" s="217" customFormat="1" x14ac:dyDescent="0.25">
      <c r="A434" s="211">
        <f>+'PAA CONSOLIDADO'!C437</f>
        <v>0</v>
      </c>
      <c r="B434" s="211">
        <f>+'PAA CONSOLIDADO'!I437</f>
        <v>0</v>
      </c>
      <c r="C434" s="217" t="str">
        <f>+CONCATENATE('PAA CONSOLIDADO'!A437,"-",'PAA CONSOLIDADO'!D437,"-",'PAA CONSOLIDADO'!K437)</f>
        <v>--</v>
      </c>
      <c r="D434" s="217" t="e">
        <f>+VLOOKUP('PAA CONSOLIDADO'!L437,LISTAS!$D$4:$E$15,2,0)</f>
        <v>#N/A</v>
      </c>
      <c r="E434" s="217" t="e">
        <f>+VLOOKUP('PAA CONSOLIDADO'!M437,LISTAS!$D$4:$E$15,2,0)</f>
        <v>#N/A</v>
      </c>
      <c r="F434" s="217">
        <f>+'PAA CONSOLIDADO'!O437</f>
        <v>0</v>
      </c>
      <c r="G434" s="217">
        <f t="shared" si="18"/>
        <v>1</v>
      </c>
      <c r="H434" s="217" t="e">
        <f>+VLOOKUP('PAA CONSOLIDADO'!P437,LISTAS!$B$4:$C$17,2,0)</f>
        <v>#N/A</v>
      </c>
      <c r="I434" s="217" t="e">
        <f>+VLOOKUP('PAA CONSOLIDADO'!Q437,LISTAS!$B$22:$C$25,2,0)</f>
        <v>#N/A</v>
      </c>
      <c r="J434" s="219">
        <f>'PAA CONSOLIDADO'!R437</f>
        <v>0</v>
      </c>
      <c r="K434" s="219">
        <f>+'PAA CONSOLIDADO'!S437</f>
        <v>0</v>
      </c>
      <c r="L434" s="217" t="e">
        <f>+VLOOKUP('PAA CONSOLIDADO'!T437,LISTAS!$B$29:$C$31,2,0)</f>
        <v>#N/A</v>
      </c>
      <c r="M434" s="217" t="e">
        <f>+VLOOKUP('PAA CONSOLIDADO'!U437,LISTAS!$B$36:$C$39,2,0)</f>
        <v>#N/A</v>
      </c>
      <c r="N434" s="217" t="str">
        <f t="shared" si="19"/>
        <v>Unidad de Contratación (1)</v>
      </c>
      <c r="O434" s="217" t="str">
        <f t="shared" si="20"/>
        <v>CO-DC-11001</v>
      </c>
      <c r="P434" s="217">
        <f>+'PAA CONSOLIDADO'!V437</f>
        <v>0</v>
      </c>
      <c r="Q434" s="217">
        <f>+'PAA CONSOLIDADO'!X437</f>
        <v>0</v>
      </c>
      <c r="R434" s="217">
        <f>+'PAA CONSOLIDADO'!Y437</f>
        <v>0</v>
      </c>
    </row>
    <row r="435" spans="1:18" s="217" customFormat="1" x14ac:dyDescent="0.25">
      <c r="A435" s="211">
        <f>+'PAA CONSOLIDADO'!C438</f>
        <v>0</v>
      </c>
      <c r="B435" s="211">
        <f>+'PAA CONSOLIDADO'!I438</f>
        <v>0</v>
      </c>
      <c r="C435" s="217" t="str">
        <f>+CONCATENATE('PAA CONSOLIDADO'!A438,"-",'PAA CONSOLIDADO'!D438,"-",'PAA CONSOLIDADO'!K438)</f>
        <v>--</v>
      </c>
      <c r="D435" s="217" t="e">
        <f>+VLOOKUP('PAA CONSOLIDADO'!L438,LISTAS!$D$4:$E$15,2,0)</f>
        <v>#N/A</v>
      </c>
      <c r="E435" s="217" t="e">
        <f>+VLOOKUP('PAA CONSOLIDADO'!M438,LISTAS!$D$4:$E$15,2,0)</f>
        <v>#N/A</v>
      </c>
      <c r="F435" s="217">
        <f>+'PAA CONSOLIDADO'!O438</f>
        <v>0</v>
      </c>
      <c r="G435" s="217">
        <f t="shared" si="18"/>
        <v>1</v>
      </c>
      <c r="H435" s="217" t="e">
        <f>+VLOOKUP('PAA CONSOLIDADO'!P438,LISTAS!$B$4:$C$17,2,0)</f>
        <v>#N/A</v>
      </c>
      <c r="I435" s="217" t="e">
        <f>+VLOOKUP('PAA CONSOLIDADO'!Q438,LISTAS!$B$22:$C$25,2,0)</f>
        <v>#N/A</v>
      </c>
      <c r="J435" s="219">
        <f>'PAA CONSOLIDADO'!R438</f>
        <v>0</v>
      </c>
      <c r="K435" s="219">
        <f>+'PAA CONSOLIDADO'!S438</f>
        <v>0</v>
      </c>
      <c r="L435" s="217" t="e">
        <f>+VLOOKUP('PAA CONSOLIDADO'!T438,LISTAS!$B$29:$C$31,2,0)</f>
        <v>#N/A</v>
      </c>
      <c r="M435" s="217" t="e">
        <f>+VLOOKUP('PAA CONSOLIDADO'!U438,LISTAS!$B$36:$C$39,2,0)</f>
        <v>#N/A</v>
      </c>
      <c r="N435" s="217" t="str">
        <f t="shared" si="19"/>
        <v>Unidad de Contratación (1)</v>
      </c>
      <c r="O435" s="217" t="str">
        <f t="shared" si="20"/>
        <v>CO-DC-11001</v>
      </c>
      <c r="P435" s="217">
        <f>+'PAA CONSOLIDADO'!V438</f>
        <v>0</v>
      </c>
      <c r="Q435" s="217">
        <f>+'PAA CONSOLIDADO'!X438</f>
        <v>0</v>
      </c>
      <c r="R435" s="217">
        <f>+'PAA CONSOLIDADO'!Y438</f>
        <v>0</v>
      </c>
    </row>
    <row r="436" spans="1:18" s="217" customFormat="1" x14ac:dyDescent="0.25">
      <c r="A436" s="211">
        <f>+'PAA CONSOLIDADO'!C439</f>
        <v>0</v>
      </c>
      <c r="B436" s="211">
        <f>+'PAA CONSOLIDADO'!I439</f>
        <v>0</v>
      </c>
      <c r="C436" s="217" t="str">
        <f>+CONCATENATE('PAA CONSOLIDADO'!A439,"-",'PAA CONSOLIDADO'!D439,"-",'PAA CONSOLIDADO'!K439)</f>
        <v>--</v>
      </c>
      <c r="D436" s="217" t="e">
        <f>+VLOOKUP('PAA CONSOLIDADO'!L439,LISTAS!$D$4:$E$15,2,0)</f>
        <v>#N/A</v>
      </c>
      <c r="E436" s="217" t="e">
        <f>+VLOOKUP('PAA CONSOLIDADO'!M439,LISTAS!$D$4:$E$15,2,0)</f>
        <v>#N/A</v>
      </c>
      <c r="F436" s="217">
        <f>+'PAA CONSOLIDADO'!O439</f>
        <v>0</v>
      </c>
      <c r="G436" s="217">
        <f t="shared" si="18"/>
        <v>1</v>
      </c>
      <c r="H436" s="217" t="e">
        <f>+VLOOKUP('PAA CONSOLIDADO'!P439,LISTAS!$B$4:$C$17,2,0)</f>
        <v>#N/A</v>
      </c>
      <c r="I436" s="217" t="e">
        <f>+VLOOKUP('PAA CONSOLIDADO'!Q439,LISTAS!$B$22:$C$25,2,0)</f>
        <v>#N/A</v>
      </c>
      <c r="J436" s="219">
        <f>'PAA CONSOLIDADO'!R439</f>
        <v>0</v>
      </c>
      <c r="K436" s="219">
        <f>+'PAA CONSOLIDADO'!S439</f>
        <v>0</v>
      </c>
      <c r="L436" s="217" t="e">
        <f>+VLOOKUP('PAA CONSOLIDADO'!T439,LISTAS!$B$29:$C$31,2,0)</f>
        <v>#N/A</v>
      </c>
      <c r="M436" s="217" t="e">
        <f>+VLOOKUP('PAA CONSOLIDADO'!U439,LISTAS!$B$36:$C$39,2,0)</f>
        <v>#N/A</v>
      </c>
      <c r="N436" s="217" t="str">
        <f t="shared" si="19"/>
        <v>Unidad de Contratación (1)</v>
      </c>
      <c r="O436" s="217" t="str">
        <f t="shared" si="20"/>
        <v>CO-DC-11001</v>
      </c>
      <c r="P436" s="217">
        <f>+'PAA CONSOLIDADO'!V439</f>
        <v>0</v>
      </c>
      <c r="Q436" s="217">
        <f>+'PAA CONSOLIDADO'!X439</f>
        <v>0</v>
      </c>
      <c r="R436" s="217">
        <f>+'PAA CONSOLIDADO'!Y439</f>
        <v>0</v>
      </c>
    </row>
    <row r="437" spans="1:18" s="217" customFormat="1" x14ac:dyDescent="0.25">
      <c r="A437" s="211">
        <f>+'PAA CONSOLIDADO'!C440</f>
        <v>0</v>
      </c>
      <c r="B437" s="211">
        <f>+'PAA CONSOLIDADO'!I440</f>
        <v>0</v>
      </c>
      <c r="C437" s="217" t="str">
        <f>+CONCATENATE('PAA CONSOLIDADO'!A440,"-",'PAA CONSOLIDADO'!D440,"-",'PAA CONSOLIDADO'!K440)</f>
        <v>--</v>
      </c>
      <c r="D437" s="217" t="e">
        <f>+VLOOKUP('PAA CONSOLIDADO'!L440,LISTAS!$D$4:$E$15,2,0)</f>
        <v>#N/A</v>
      </c>
      <c r="E437" s="217" t="e">
        <f>+VLOOKUP('PAA CONSOLIDADO'!M440,LISTAS!$D$4:$E$15,2,0)</f>
        <v>#N/A</v>
      </c>
      <c r="F437" s="217">
        <f>+'PAA CONSOLIDADO'!O440</f>
        <v>0</v>
      </c>
      <c r="G437" s="217">
        <f t="shared" si="18"/>
        <v>1</v>
      </c>
      <c r="H437" s="217" t="e">
        <f>+VLOOKUP('PAA CONSOLIDADO'!P440,LISTAS!$B$4:$C$17,2,0)</f>
        <v>#N/A</v>
      </c>
      <c r="I437" s="217" t="e">
        <f>+VLOOKUP('PAA CONSOLIDADO'!Q440,LISTAS!$B$22:$C$25,2,0)</f>
        <v>#N/A</v>
      </c>
      <c r="J437" s="219">
        <f>'PAA CONSOLIDADO'!R440</f>
        <v>0</v>
      </c>
      <c r="K437" s="219">
        <f>+'PAA CONSOLIDADO'!S440</f>
        <v>0</v>
      </c>
      <c r="L437" s="217" t="e">
        <f>+VLOOKUP('PAA CONSOLIDADO'!T440,LISTAS!$B$29:$C$31,2,0)</f>
        <v>#N/A</v>
      </c>
      <c r="M437" s="217" t="e">
        <f>+VLOOKUP('PAA CONSOLIDADO'!U440,LISTAS!$B$36:$C$39,2,0)</f>
        <v>#N/A</v>
      </c>
      <c r="N437" s="217" t="str">
        <f t="shared" si="19"/>
        <v>Unidad de Contratación (1)</v>
      </c>
      <c r="O437" s="217" t="str">
        <f t="shared" si="20"/>
        <v>CO-DC-11001</v>
      </c>
      <c r="P437" s="217">
        <f>+'PAA CONSOLIDADO'!V440</f>
        <v>0</v>
      </c>
      <c r="Q437" s="217">
        <f>+'PAA CONSOLIDADO'!X440</f>
        <v>0</v>
      </c>
      <c r="R437" s="217">
        <f>+'PAA CONSOLIDADO'!Y440</f>
        <v>0</v>
      </c>
    </row>
    <row r="438" spans="1:18" s="217" customFormat="1" x14ac:dyDescent="0.25">
      <c r="A438" s="211">
        <f>+'PAA CONSOLIDADO'!C441</f>
        <v>0</v>
      </c>
      <c r="B438" s="211">
        <f>+'PAA CONSOLIDADO'!I441</f>
        <v>0</v>
      </c>
      <c r="C438" s="217" t="str">
        <f>+CONCATENATE('PAA CONSOLIDADO'!A441,"-",'PAA CONSOLIDADO'!D441,"-",'PAA CONSOLIDADO'!K441)</f>
        <v>--</v>
      </c>
      <c r="D438" s="217" t="e">
        <f>+VLOOKUP('PAA CONSOLIDADO'!L441,LISTAS!$D$4:$E$15,2,0)</f>
        <v>#N/A</v>
      </c>
      <c r="E438" s="217" t="e">
        <f>+VLOOKUP('PAA CONSOLIDADO'!M441,LISTAS!$D$4:$E$15,2,0)</f>
        <v>#N/A</v>
      </c>
      <c r="F438" s="217">
        <f>+'PAA CONSOLIDADO'!O441</f>
        <v>0</v>
      </c>
      <c r="G438" s="217">
        <f t="shared" si="18"/>
        <v>1</v>
      </c>
      <c r="H438" s="217" t="e">
        <f>+VLOOKUP('PAA CONSOLIDADO'!P441,LISTAS!$B$4:$C$17,2,0)</f>
        <v>#N/A</v>
      </c>
      <c r="I438" s="217" t="e">
        <f>+VLOOKUP('PAA CONSOLIDADO'!Q441,LISTAS!$B$22:$C$25,2,0)</f>
        <v>#N/A</v>
      </c>
      <c r="J438" s="219">
        <f>'PAA CONSOLIDADO'!R441</f>
        <v>0</v>
      </c>
      <c r="K438" s="219">
        <f>+'PAA CONSOLIDADO'!S441</f>
        <v>0</v>
      </c>
      <c r="L438" s="217" t="e">
        <f>+VLOOKUP('PAA CONSOLIDADO'!T441,LISTAS!$B$29:$C$31,2,0)</f>
        <v>#N/A</v>
      </c>
      <c r="M438" s="217" t="e">
        <f>+VLOOKUP('PAA CONSOLIDADO'!U441,LISTAS!$B$36:$C$39,2,0)</f>
        <v>#N/A</v>
      </c>
      <c r="N438" s="217" t="str">
        <f t="shared" si="19"/>
        <v>Unidad de Contratación (1)</v>
      </c>
      <c r="O438" s="217" t="str">
        <f t="shared" si="20"/>
        <v>CO-DC-11001</v>
      </c>
      <c r="P438" s="217">
        <f>+'PAA CONSOLIDADO'!V441</f>
        <v>0</v>
      </c>
      <c r="Q438" s="217">
        <f>+'PAA CONSOLIDADO'!X441</f>
        <v>0</v>
      </c>
      <c r="R438" s="217">
        <f>+'PAA CONSOLIDADO'!Y441</f>
        <v>0</v>
      </c>
    </row>
    <row r="439" spans="1:18" s="217" customFormat="1" x14ac:dyDescent="0.25">
      <c r="A439" s="211">
        <f>+'PAA CONSOLIDADO'!C442</f>
        <v>0</v>
      </c>
      <c r="B439" s="211">
        <f>+'PAA CONSOLIDADO'!I442</f>
        <v>0</v>
      </c>
      <c r="C439" s="217" t="str">
        <f>+CONCATENATE('PAA CONSOLIDADO'!A442,"-",'PAA CONSOLIDADO'!D442,"-",'PAA CONSOLIDADO'!K442)</f>
        <v>--</v>
      </c>
      <c r="D439" s="217" t="e">
        <f>+VLOOKUP('PAA CONSOLIDADO'!L442,LISTAS!$D$4:$E$15,2,0)</f>
        <v>#N/A</v>
      </c>
      <c r="E439" s="217" t="e">
        <f>+VLOOKUP('PAA CONSOLIDADO'!M442,LISTAS!$D$4:$E$15,2,0)</f>
        <v>#N/A</v>
      </c>
      <c r="F439" s="217">
        <f>+'PAA CONSOLIDADO'!O442</f>
        <v>0</v>
      </c>
      <c r="G439" s="217">
        <f t="shared" si="18"/>
        <v>1</v>
      </c>
      <c r="H439" s="217" t="e">
        <f>+VLOOKUP('PAA CONSOLIDADO'!P442,LISTAS!$B$4:$C$17,2,0)</f>
        <v>#N/A</v>
      </c>
      <c r="I439" s="217" t="e">
        <f>+VLOOKUP('PAA CONSOLIDADO'!Q442,LISTAS!$B$22:$C$25,2,0)</f>
        <v>#N/A</v>
      </c>
      <c r="J439" s="219">
        <f>'PAA CONSOLIDADO'!R442</f>
        <v>0</v>
      </c>
      <c r="K439" s="219">
        <f>+'PAA CONSOLIDADO'!S442</f>
        <v>0</v>
      </c>
      <c r="L439" s="217" t="e">
        <f>+VLOOKUP('PAA CONSOLIDADO'!T442,LISTAS!$B$29:$C$31,2,0)</f>
        <v>#N/A</v>
      </c>
      <c r="M439" s="217" t="e">
        <f>+VLOOKUP('PAA CONSOLIDADO'!U442,LISTAS!$B$36:$C$39,2,0)</f>
        <v>#N/A</v>
      </c>
      <c r="N439" s="217" t="str">
        <f t="shared" si="19"/>
        <v>Unidad de Contratación (1)</v>
      </c>
      <c r="O439" s="217" t="str">
        <f t="shared" si="20"/>
        <v>CO-DC-11001</v>
      </c>
      <c r="P439" s="217">
        <f>+'PAA CONSOLIDADO'!V442</f>
        <v>0</v>
      </c>
      <c r="Q439" s="217">
        <f>+'PAA CONSOLIDADO'!X442</f>
        <v>0</v>
      </c>
      <c r="R439" s="217">
        <f>+'PAA CONSOLIDADO'!Y442</f>
        <v>0</v>
      </c>
    </row>
    <row r="440" spans="1:18" s="217" customFormat="1" x14ac:dyDescent="0.25">
      <c r="A440" s="211">
        <f>+'PAA CONSOLIDADO'!C443</f>
        <v>0</v>
      </c>
      <c r="B440" s="211">
        <f>+'PAA CONSOLIDADO'!I443</f>
        <v>0</v>
      </c>
      <c r="C440" s="217" t="str">
        <f>+CONCATENATE('PAA CONSOLIDADO'!A443,"-",'PAA CONSOLIDADO'!D443,"-",'PAA CONSOLIDADO'!K443)</f>
        <v>--</v>
      </c>
      <c r="D440" s="217" t="e">
        <f>+VLOOKUP('PAA CONSOLIDADO'!L443,LISTAS!$D$4:$E$15,2,0)</f>
        <v>#N/A</v>
      </c>
      <c r="E440" s="217" t="e">
        <f>+VLOOKUP('PAA CONSOLIDADO'!M443,LISTAS!$D$4:$E$15,2,0)</f>
        <v>#N/A</v>
      </c>
      <c r="F440" s="217">
        <f>+'PAA CONSOLIDADO'!O443</f>
        <v>0</v>
      </c>
      <c r="G440" s="217">
        <f t="shared" si="18"/>
        <v>1</v>
      </c>
      <c r="H440" s="217" t="e">
        <f>+VLOOKUP('PAA CONSOLIDADO'!P443,LISTAS!$B$4:$C$17,2,0)</f>
        <v>#N/A</v>
      </c>
      <c r="I440" s="217" t="e">
        <f>+VLOOKUP('PAA CONSOLIDADO'!Q443,LISTAS!$B$22:$C$25,2,0)</f>
        <v>#N/A</v>
      </c>
      <c r="J440" s="219">
        <f>'PAA CONSOLIDADO'!R443</f>
        <v>0</v>
      </c>
      <c r="K440" s="219">
        <f>+'PAA CONSOLIDADO'!S443</f>
        <v>0</v>
      </c>
      <c r="L440" s="217" t="e">
        <f>+VLOOKUP('PAA CONSOLIDADO'!T443,LISTAS!$B$29:$C$31,2,0)</f>
        <v>#N/A</v>
      </c>
      <c r="M440" s="217" t="e">
        <f>+VLOOKUP('PAA CONSOLIDADO'!U443,LISTAS!$B$36:$C$39,2,0)</f>
        <v>#N/A</v>
      </c>
      <c r="N440" s="217" t="str">
        <f t="shared" si="19"/>
        <v>Unidad de Contratación (1)</v>
      </c>
      <c r="O440" s="217" t="str">
        <f t="shared" si="20"/>
        <v>CO-DC-11001</v>
      </c>
      <c r="P440" s="217">
        <f>+'PAA CONSOLIDADO'!V443</f>
        <v>0</v>
      </c>
      <c r="Q440" s="217">
        <f>+'PAA CONSOLIDADO'!X443</f>
        <v>0</v>
      </c>
      <c r="R440" s="217">
        <f>+'PAA CONSOLIDADO'!Y443</f>
        <v>0</v>
      </c>
    </row>
    <row r="441" spans="1:18" s="217" customFormat="1" x14ac:dyDescent="0.25">
      <c r="A441" s="211">
        <f>+'PAA CONSOLIDADO'!C444</f>
        <v>0</v>
      </c>
      <c r="B441" s="211">
        <f>+'PAA CONSOLIDADO'!I444</f>
        <v>0</v>
      </c>
      <c r="C441" s="217" t="str">
        <f>+CONCATENATE('PAA CONSOLIDADO'!A444,"-",'PAA CONSOLIDADO'!D444,"-",'PAA CONSOLIDADO'!K444)</f>
        <v>--</v>
      </c>
      <c r="D441" s="217" t="e">
        <f>+VLOOKUP('PAA CONSOLIDADO'!L444,LISTAS!$D$4:$E$15,2,0)</f>
        <v>#N/A</v>
      </c>
      <c r="E441" s="217" t="e">
        <f>+VLOOKUP('PAA CONSOLIDADO'!M444,LISTAS!$D$4:$E$15,2,0)</f>
        <v>#N/A</v>
      </c>
      <c r="F441" s="217">
        <f>+'PAA CONSOLIDADO'!O444</f>
        <v>0</v>
      </c>
      <c r="G441" s="217">
        <f t="shared" si="18"/>
        <v>1</v>
      </c>
      <c r="H441" s="217" t="e">
        <f>+VLOOKUP('PAA CONSOLIDADO'!P444,LISTAS!$B$4:$C$17,2,0)</f>
        <v>#N/A</v>
      </c>
      <c r="I441" s="217" t="e">
        <f>+VLOOKUP('PAA CONSOLIDADO'!Q444,LISTAS!$B$22:$C$25,2,0)</f>
        <v>#N/A</v>
      </c>
      <c r="J441" s="219">
        <f>'PAA CONSOLIDADO'!R444</f>
        <v>0</v>
      </c>
      <c r="K441" s="219">
        <f>+'PAA CONSOLIDADO'!S444</f>
        <v>0</v>
      </c>
      <c r="L441" s="217" t="e">
        <f>+VLOOKUP('PAA CONSOLIDADO'!T444,LISTAS!$B$29:$C$31,2,0)</f>
        <v>#N/A</v>
      </c>
      <c r="M441" s="217" t="e">
        <f>+VLOOKUP('PAA CONSOLIDADO'!U444,LISTAS!$B$36:$C$39,2,0)</f>
        <v>#N/A</v>
      </c>
      <c r="N441" s="217" t="str">
        <f t="shared" si="19"/>
        <v>Unidad de Contratación (1)</v>
      </c>
      <c r="O441" s="217" t="str">
        <f t="shared" si="20"/>
        <v>CO-DC-11001</v>
      </c>
      <c r="P441" s="217">
        <f>+'PAA CONSOLIDADO'!V444</f>
        <v>0</v>
      </c>
      <c r="Q441" s="217">
        <f>+'PAA CONSOLIDADO'!X444</f>
        <v>0</v>
      </c>
      <c r="R441" s="217">
        <f>+'PAA CONSOLIDADO'!Y444</f>
        <v>0</v>
      </c>
    </row>
    <row r="442" spans="1:18" s="217" customFormat="1" x14ac:dyDescent="0.25">
      <c r="A442" s="211">
        <f>+'PAA CONSOLIDADO'!C445</f>
        <v>0</v>
      </c>
      <c r="B442" s="211">
        <f>+'PAA CONSOLIDADO'!I445</f>
        <v>0</v>
      </c>
      <c r="C442" s="217" t="str">
        <f>+CONCATENATE('PAA CONSOLIDADO'!A445,"-",'PAA CONSOLIDADO'!D445,"-",'PAA CONSOLIDADO'!K445)</f>
        <v>--</v>
      </c>
      <c r="D442" s="217" t="e">
        <f>+VLOOKUP('PAA CONSOLIDADO'!L445,LISTAS!$D$4:$E$15,2,0)</f>
        <v>#N/A</v>
      </c>
      <c r="E442" s="217" t="e">
        <f>+VLOOKUP('PAA CONSOLIDADO'!M445,LISTAS!$D$4:$E$15,2,0)</f>
        <v>#N/A</v>
      </c>
      <c r="F442" s="217">
        <f>+'PAA CONSOLIDADO'!O445</f>
        <v>0</v>
      </c>
      <c r="G442" s="217">
        <f t="shared" si="18"/>
        <v>1</v>
      </c>
      <c r="H442" s="217" t="e">
        <f>+VLOOKUP('PAA CONSOLIDADO'!P445,LISTAS!$B$4:$C$17,2,0)</f>
        <v>#N/A</v>
      </c>
      <c r="I442" s="217" t="e">
        <f>+VLOOKUP('PAA CONSOLIDADO'!Q445,LISTAS!$B$22:$C$25,2,0)</f>
        <v>#N/A</v>
      </c>
      <c r="J442" s="219">
        <f>'PAA CONSOLIDADO'!R445</f>
        <v>0</v>
      </c>
      <c r="K442" s="219">
        <f>+'PAA CONSOLIDADO'!S445</f>
        <v>0</v>
      </c>
      <c r="L442" s="217" t="e">
        <f>+VLOOKUP('PAA CONSOLIDADO'!T445,LISTAS!$B$29:$C$31,2,0)</f>
        <v>#N/A</v>
      </c>
      <c r="M442" s="217" t="e">
        <f>+VLOOKUP('PAA CONSOLIDADO'!U445,LISTAS!$B$36:$C$39,2,0)</f>
        <v>#N/A</v>
      </c>
      <c r="N442" s="217" t="str">
        <f t="shared" si="19"/>
        <v>Unidad de Contratación (1)</v>
      </c>
      <c r="O442" s="217" t="str">
        <f t="shared" si="20"/>
        <v>CO-DC-11001</v>
      </c>
      <c r="P442" s="217">
        <f>+'PAA CONSOLIDADO'!V445</f>
        <v>0</v>
      </c>
      <c r="Q442" s="217">
        <f>+'PAA CONSOLIDADO'!X445</f>
        <v>0</v>
      </c>
      <c r="R442" s="217">
        <f>+'PAA CONSOLIDADO'!Y445</f>
        <v>0</v>
      </c>
    </row>
    <row r="443" spans="1:18" s="217" customFormat="1" x14ac:dyDescent="0.25">
      <c r="A443" s="211">
        <f>+'PAA CONSOLIDADO'!C446</f>
        <v>0</v>
      </c>
      <c r="B443" s="211">
        <f>+'PAA CONSOLIDADO'!I446</f>
        <v>0</v>
      </c>
      <c r="C443" s="217" t="str">
        <f>+CONCATENATE('PAA CONSOLIDADO'!A446,"-",'PAA CONSOLIDADO'!D446,"-",'PAA CONSOLIDADO'!K446)</f>
        <v>--</v>
      </c>
      <c r="D443" s="217" t="e">
        <f>+VLOOKUP('PAA CONSOLIDADO'!L446,LISTAS!$D$4:$E$15,2,0)</f>
        <v>#N/A</v>
      </c>
      <c r="E443" s="217" t="e">
        <f>+VLOOKUP('PAA CONSOLIDADO'!M446,LISTAS!$D$4:$E$15,2,0)</f>
        <v>#N/A</v>
      </c>
      <c r="F443" s="217">
        <f>+'PAA CONSOLIDADO'!O446</f>
        <v>0</v>
      </c>
      <c r="G443" s="217">
        <f t="shared" si="18"/>
        <v>1</v>
      </c>
      <c r="H443" s="217" t="e">
        <f>+VLOOKUP('PAA CONSOLIDADO'!P446,LISTAS!$B$4:$C$17,2,0)</f>
        <v>#N/A</v>
      </c>
      <c r="I443" s="217" t="e">
        <f>+VLOOKUP('PAA CONSOLIDADO'!Q446,LISTAS!$B$22:$C$25,2,0)</f>
        <v>#N/A</v>
      </c>
      <c r="J443" s="219">
        <f>'PAA CONSOLIDADO'!R446</f>
        <v>0</v>
      </c>
      <c r="K443" s="219">
        <f>+'PAA CONSOLIDADO'!S446</f>
        <v>0</v>
      </c>
      <c r="L443" s="217" t="e">
        <f>+VLOOKUP('PAA CONSOLIDADO'!T446,LISTAS!$B$29:$C$31,2,0)</f>
        <v>#N/A</v>
      </c>
      <c r="M443" s="217" t="e">
        <f>+VLOOKUP('PAA CONSOLIDADO'!U446,LISTAS!$B$36:$C$39,2,0)</f>
        <v>#N/A</v>
      </c>
      <c r="N443" s="217" t="str">
        <f t="shared" si="19"/>
        <v>Unidad de Contratación (1)</v>
      </c>
      <c r="O443" s="217" t="str">
        <f t="shared" si="20"/>
        <v>CO-DC-11001</v>
      </c>
      <c r="P443" s="217">
        <f>+'PAA CONSOLIDADO'!V446</f>
        <v>0</v>
      </c>
      <c r="Q443" s="217">
        <f>+'PAA CONSOLIDADO'!X446</f>
        <v>0</v>
      </c>
      <c r="R443" s="217">
        <f>+'PAA CONSOLIDADO'!Y446</f>
        <v>0</v>
      </c>
    </row>
    <row r="444" spans="1:18" s="217" customFormat="1" x14ac:dyDescent="0.25">
      <c r="A444" s="211">
        <f>+'PAA CONSOLIDADO'!C447</f>
        <v>0</v>
      </c>
      <c r="B444" s="211">
        <f>+'PAA CONSOLIDADO'!I447</f>
        <v>0</v>
      </c>
      <c r="C444" s="217" t="str">
        <f>+CONCATENATE('PAA CONSOLIDADO'!A447,"-",'PAA CONSOLIDADO'!D447,"-",'PAA CONSOLIDADO'!K447)</f>
        <v>--</v>
      </c>
      <c r="D444" s="217" t="e">
        <f>+VLOOKUP('PAA CONSOLIDADO'!L447,LISTAS!$D$4:$E$15,2,0)</f>
        <v>#N/A</v>
      </c>
      <c r="E444" s="217" t="e">
        <f>+VLOOKUP('PAA CONSOLIDADO'!M447,LISTAS!$D$4:$E$15,2,0)</f>
        <v>#N/A</v>
      </c>
      <c r="F444" s="217">
        <f>+'PAA CONSOLIDADO'!O447</f>
        <v>0</v>
      </c>
      <c r="G444" s="217">
        <f t="shared" si="18"/>
        <v>1</v>
      </c>
      <c r="H444" s="217" t="e">
        <f>+VLOOKUP('PAA CONSOLIDADO'!P447,LISTAS!$B$4:$C$17,2,0)</f>
        <v>#N/A</v>
      </c>
      <c r="I444" s="217" t="e">
        <f>+VLOOKUP('PAA CONSOLIDADO'!Q447,LISTAS!$B$22:$C$25,2,0)</f>
        <v>#N/A</v>
      </c>
      <c r="J444" s="219">
        <f>'PAA CONSOLIDADO'!R447</f>
        <v>0</v>
      </c>
      <c r="K444" s="219">
        <f>+'PAA CONSOLIDADO'!S447</f>
        <v>0</v>
      </c>
      <c r="L444" s="217" t="e">
        <f>+VLOOKUP('PAA CONSOLIDADO'!T447,LISTAS!$B$29:$C$31,2,0)</f>
        <v>#N/A</v>
      </c>
      <c r="M444" s="217" t="e">
        <f>+VLOOKUP('PAA CONSOLIDADO'!U447,LISTAS!$B$36:$C$39,2,0)</f>
        <v>#N/A</v>
      </c>
      <c r="N444" s="217" t="str">
        <f t="shared" si="19"/>
        <v>Unidad de Contratación (1)</v>
      </c>
      <c r="O444" s="217" t="str">
        <f t="shared" si="20"/>
        <v>CO-DC-11001</v>
      </c>
      <c r="P444" s="217">
        <f>+'PAA CONSOLIDADO'!V447</f>
        <v>0</v>
      </c>
      <c r="Q444" s="217">
        <f>+'PAA CONSOLIDADO'!X447</f>
        <v>0</v>
      </c>
      <c r="R444" s="217">
        <f>+'PAA CONSOLIDADO'!Y447</f>
        <v>0</v>
      </c>
    </row>
    <row r="445" spans="1:18" s="217" customFormat="1" x14ac:dyDescent="0.25">
      <c r="A445" s="211">
        <f>+'PAA CONSOLIDADO'!C448</f>
        <v>0</v>
      </c>
      <c r="B445" s="211">
        <f>+'PAA CONSOLIDADO'!I448</f>
        <v>0</v>
      </c>
      <c r="C445" s="217" t="str">
        <f>+CONCATENATE('PAA CONSOLIDADO'!A448,"-",'PAA CONSOLIDADO'!D448,"-",'PAA CONSOLIDADO'!K448)</f>
        <v>--</v>
      </c>
      <c r="D445" s="217" t="e">
        <f>+VLOOKUP('PAA CONSOLIDADO'!L448,LISTAS!$D$4:$E$15,2,0)</f>
        <v>#N/A</v>
      </c>
      <c r="E445" s="217" t="e">
        <f>+VLOOKUP('PAA CONSOLIDADO'!M448,LISTAS!$D$4:$E$15,2,0)</f>
        <v>#N/A</v>
      </c>
      <c r="F445" s="217">
        <f>+'PAA CONSOLIDADO'!O448</f>
        <v>0</v>
      </c>
      <c r="G445" s="217">
        <f t="shared" si="18"/>
        <v>1</v>
      </c>
      <c r="H445" s="217" t="e">
        <f>+VLOOKUP('PAA CONSOLIDADO'!P448,LISTAS!$B$4:$C$17,2,0)</f>
        <v>#N/A</v>
      </c>
      <c r="I445" s="217" t="e">
        <f>+VLOOKUP('PAA CONSOLIDADO'!Q448,LISTAS!$B$22:$C$25,2,0)</f>
        <v>#N/A</v>
      </c>
      <c r="J445" s="219">
        <f>'PAA CONSOLIDADO'!R448</f>
        <v>0</v>
      </c>
      <c r="K445" s="219">
        <f>+'PAA CONSOLIDADO'!S448</f>
        <v>0</v>
      </c>
      <c r="L445" s="217" t="e">
        <f>+VLOOKUP('PAA CONSOLIDADO'!T448,LISTAS!$B$29:$C$31,2,0)</f>
        <v>#N/A</v>
      </c>
      <c r="M445" s="217" t="e">
        <f>+VLOOKUP('PAA CONSOLIDADO'!U448,LISTAS!$B$36:$C$39,2,0)</f>
        <v>#N/A</v>
      </c>
      <c r="N445" s="217" t="str">
        <f t="shared" si="19"/>
        <v>Unidad de Contratación (1)</v>
      </c>
      <c r="O445" s="217" t="str">
        <f t="shared" si="20"/>
        <v>CO-DC-11001</v>
      </c>
      <c r="P445" s="217">
        <f>+'PAA CONSOLIDADO'!V448</f>
        <v>0</v>
      </c>
      <c r="Q445" s="217">
        <f>+'PAA CONSOLIDADO'!X448</f>
        <v>0</v>
      </c>
      <c r="R445" s="217">
        <f>+'PAA CONSOLIDADO'!Y448</f>
        <v>0</v>
      </c>
    </row>
    <row r="446" spans="1:18" s="217" customFormat="1" x14ac:dyDescent="0.25">
      <c r="A446" s="211">
        <f>+'PAA CONSOLIDADO'!C449</f>
        <v>0</v>
      </c>
      <c r="B446" s="211">
        <f>+'PAA CONSOLIDADO'!I449</f>
        <v>0</v>
      </c>
      <c r="C446" s="217" t="str">
        <f>+CONCATENATE('PAA CONSOLIDADO'!A449,"-",'PAA CONSOLIDADO'!D449,"-",'PAA CONSOLIDADO'!K449)</f>
        <v>--</v>
      </c>
      <c r="D446" s="217" t="e">
        <f>+VLOOKUP('PAA CONSOLIDADO'!L449,LISTAS!$D$4:$E$15,2,0)</f>
        <v>#N/A</v>
      </c>
      <c r="E446" s="217" t="e">
        <f>+VLOOKUP('PAA CONSOLIDADO'!M449,LISTAS!$D$4:$E$15,2,0)</f>
        <v>#N/A</v>
      </c>
      <c r="F446" s="217">
        <f>+'PAA CONSOLIDADO'!O449</f>
        <v>0</v>
      </c>
      <c r="G446" s="217">
        <f t="shared" si="18"/>
        <v>1</v>
      </c>
      <c r="H446" s="217" t="e">
        <f>+VLOOKUP('PAA CONSOLIDADO'!P449,LISTAS!$B$4:$C$17,2,0)</f>
        <v>#N/A</v>
      </c>
      <c r="I446" s="217" t="e">
        <f>+VLOOKUP('PAA CONSOLIDADO'!Q449,LISTAS!$B$22:$C$25,2,0)</f>
        <v>#N/A</v>
      </c>
      <c r="J446" s="219">
        <f>'PAA CONSOLIDADO'!R449</f>
        <v>0</v>
      </c>
      <c r="K446" s="219">
        <f>+'PAA CONSOLIDADO'!S449</f>
        <v>0</v>
      </c>
      <c r="L446" s="217" t="e">
        <f>+VLOOKUP('PAA CONSOLIDADO'!T449,LISTAS!$B$29:$C$31,2,0)</f>
        <v>#N/A</v>
      </c>
      <c r="M446" s="217" t="e">
        <f>+VLOOKUP('PAA CONSOLIDADO'!U449,LISTAS!$B$36:$C$39,2,0)</f>
        <v>#N/A</v>
      </c>
      <c r="N446" s="217" t="str">
        <f t="shared" si="19"/>
        <v>Unidad de Contratación (1)</v>
      </c>
      <c r="O446" s="217" t="str">
        <f t="shared" si="20"/>
        <v>CO-DC-11001</v>
      </c>
      <c r="P446" s="217">
        <f>+'PAA CONSOLIDADO'!V449</f>
        <v>0</v>
      </c>
      <c r="Q446" s="217">
        <f>+'PAA CONSOLIDADO'!X449</f>
        <v>0</v>
      </c>
      <c r="R446" s="217">
        <f>+'PAA CONSOLIDADO'!Y449</f>
        <v>0</v>
      </c>
    </row>
    <row r="447" spans="1:18" s="217" customFormat="1" x14ac:dyDescent="0.25">
      <c r="A447" s="211">
        <f>+'PAA CONSOLIDADO'!C450</f>
        <v>0</v>
      </c>
      <c r="B447" s="211">
        <f>+'PAA CONSOLIDADO'!I450</f>
        <v>0</v>
      </c>
      <c r="C447" s="217" t="str">
        <f>+CONCATENATE('PAA CONSOLIDADO'!A450,"-",'PAA CONSOLIDADO'!D450,"-",'PAA CONSOLIDADO'!K450)</f>
        <v>--</v>
      </c>
      <c r="D447" s="217" t="e">
        <f>+VLOOKUP('PAA CONSOLIDADO'!L450,LISTAS!$D$4:$E$15,2,0)</f>
        <v>#N/A</v>
      </c>
      <c r="E447" s="217" t="e">
        <f>+VLOOKUP('PAA CONSOLIDADO'!M450,LISTAS!$D$4:$E$15,2,0)</f>
        <v>#N/A</v>
      </c>
      <c r="F447" s="217">
        <f>+'PAA CONSOLIDADO'!O450</f>
        <v>0</v>
      </c>
      <c r="G447" s="217">
        <f t="shared" si="18"/>
        <v>1</v>
      </c>
      <c r="H447" s="217" t="e">
        <f>+VLOOKUP('PAA CONSOLIDADO'!P450,LISTAS!$B$4:$C$17,2,0)</f>
        <v>#N/A</v>
      </c>
      <c r="I447" s="217" t="e">
        <f>+VLOOKUP('PAA CONSOLIDADO'!Q450,LISTAS!$B$22:$C$25,2,0)</f>
        <v>#N/A</v>
      </c>
      <c r="J447" s="219">
        <f>'PAA CONSOLIDADO'!R450</f>
        <v>0</v>
      </c>
      <c r="K447" s="219">
        <f>+'PAA CONSOLIDADO'!S450</f>
        <v>0</v>
      </c>
      <c r="L447" s="217" t="e">
        <f>+VLOOKUP('PAA CONSOLIDADO'!T450,LISTAS!$B$29:$C$31,2,0)</f>
        <v>#N/A</v>
      </c>
      <c r="M447" s="217" t="e">
        <f>+VLOOKUP('PAA CONSOLIDADO'!U450,LISTAS!$B$36:$C$39,2,0)</f>
        <v>#N/A</v>
      </c>
      <c r="N447" s="217" t="str">
        <f t="shared" si="19"/>
        <v>Unidad de Contratación (1)</v>
      </c>
      <c r="O447" s="217" t="str">
        <f t="shared" si="20"/>
        <v>CO-DC-11001</v>
      </c>
      <c r="P447" s="217">
        <f>+'PAA CONSOLIDADO'!V450</f>
        <v>0</v>
      </c>
      <c r="Q447" s="217">
        <f>+'PAA CONSOLIDADO'!X450</f>
        <v>0</v>
      </c>
      <c r="R447" s="217">
        <f>+'PAA CONSOLIDADO'!Y450</f>
        <v>0</v>
      </c>
    </row>
    <row r="448" spans="1:18" s="217" customFormat="1" x14ac:dyDescent="0.25">
      <c r="A448" s="211">
        <f>+'PAA CONSOLIDADO'!C451</f>
        <v>0</v>
      </c>
      <c r="B448" s="211">
        <f>+'PAA CONSOLIDADO'!I451</f>
        <v>0</v>
      </c>
      <c r="C448" s="217" t="str">
        <f>+CONCATENATE('PAA CONSOLIDADO'!A451,"-",'PAA CONSOLIDADO'!D451,"-",'PAA CONSOLIDADO'!K451)</f>
        <v>--</v>
      </c>
      <c r="D448" s="217" t="e">
        <f>+VLOOKUP('PAA CONSOLIDADO'!L451,LISTAS!$D$4:$E$15,2,0)</f>
        <v>#N/A</v>
      </c>
      <c r="E448" s="217" t="e">
        <f>+VLOOKUP('PAA CONSOLIDADO'!M451,LISTAS!$D$4:$E$15,2,0)</f>
        <v>#N/A</v>
      </c>
      <c r="F448" s="217">
        <f>+'PAA CONSOLIDADO'!O451</f>
        <v>0</v>
      </c>
      <c r="G448" s="217">
        <f t="shared" si="18"/>
        <v>1</v>
      </c>
      <c r="H448" s="217" t="e">
        <f>+VLOOKUP('PAA CONSOLIDADO'!P451,LISTAS!$B$4:$C$17,2,0)</f>
        <v>#N/A</v>
      </c>
      <c r="I448" s="217" t="e">
        <f>+VLOOKUP('PAA CONSOLIDADO'!Q451,LISTAS!$B$22:$C$25,2,0)</f>
        <v>#N/A</v>
      </c>
      <c r="J448" s="219">
        <f>'PAA CONSOLIDADO'!R451</f>
        <v>0</v>
      </c>
      <c r="K448" s="219">
        <f>+'PAA CONSOLIDADO'!S451</f>
        <v>0</v>
      </c>
      <c r="L448" s="217" t="e">
        <f>+VLOOKUP('PAA CONSOLIDADO'!T451,LISTAS!$B$29:$C$31,2,0)</f>
        <v>#N/A</v>
      </c>
      <c r="M448" s="217" t="e">
        <f>+VLOOKUP('PAA CONSOLIDADO'!U451,LISTAS!$B$36:$C$39,2,0)</f>
        <v>#N/A</v>
      </c>
      <c r="N448" s="217" t="str">
        <f t="shared" si="19"/>
        <v>Unidad de Contratación (1)</v>
      </c>
      <c r="O448" s="217" t="str">
        <f t="shared" si="20"/>
        <v>CO-DC-11001</v>
      </c>
      <c r="P448" s="217">
        <f>+'PAA CONSOLIDADO'!V451</f>
        <v>0</v>
      </c>
      <c r="Q448" s="217">
        <f>+'PAA CONSOLIDADO'!X451</f>
        <v>0</v>
      </c>
      <c r="R448" s="217">
        <f>+'PAA CONSOLIDADO'!Y451</f>
        <v>0</v>
      </c>
    </row>
    <row r="449" spans="1:18" s="217" customFormat="1" x14ac:dyDescent="0.25">
      <c r="A449" s="211">
        <f>+'PAA CONSOLIDADO'!C452</f>
        <v>0</v>
      </c>
      <c r="B449" s="211">
        <f>+'PAA CONSOLIDADO'!I452</f>
        <v>0</v>
      </c>
      <c r="C449" s="217" t="str">
        <f>+CONCATENATE('PAA CONSOLIDADO'!A452,"-",'PAA CONSOLIDADO'!D452,"-",'PAA CONSOLIDADO'!K452)</f>
        <v>--</v>
      </c>
      <c r="D449" s="217" t="e">
        <f>+VLOOKUP('PAA CONSOLIDADO'!L452,LISTAS!$D$4:$E$15,2,0)</f>
        <v>#N/A</v>
      </c>
      <c r="E449" s="217" t="e">
        <f>+VLOOKUP('PAA CONSOLIDADO'!M452,LISTAS!$D$4:$E$15,2,0)</f>
        <v>#N/A</v>
      </c>
      <c r="F449" s="217">
        <f>+'PAA CONSOLIDADO'!O452</f>
        <v>0</v>
      </c>
      <c r="G449" s="217">
        <f t="shared" si="18"/>
        <v>1</v>
      </c>
      <c r="H449" s="217" t="e">
        <f>+VLOOKUP('PAA CONSOLIDADO'!P452,LISTAS!$B$4:$C$17,2,0)</f>
        <v>#N/A</v>
      </c>
      <c r="I449" s="217" t="e">
        <f>+VLOOKUP('PAA CONSOLIDADO'!Q452,LISTAS!$B$22:$C$25,2,0)</f>
        <v>#N/A</v>
      </c>
      <c r="J449" s="219">
        <f>'PAA CONSOLIDADO'!R452</f>
        <v>0</v>
      </c>
      <c r="K449" s="219">
        <f>+'PAA CONSOLIDADO'!S452</f>
        <v>0</v>
      </c>
      <c r="L449" s="217" t="e">
        <f>+VLOOKUP('PAA CONSOLIDADO'!T452,LISTAS!$B$29:$C$31,2,0)</f>
        <v>#N/A</v>
      </c>
      <c r="M449" s="217" t="e">
        <f>+VLOOKUP('PAA CONSOLIDADO'!U452,LISTAS!$B$36:$C$39,2,0)</f>
        <v>#N/A</v>
      </c>
      <c r="N449" s="217" t="str">
        <f t="shared" si="19"/>
        <v>Unidad de Contratación (1)</v>
      </c>
      <c r="O449" s="217" t="str">
        <f t="shared" si="20"/>
        <v>CO-DC-11001</v>
      </c>
      <c r="P449" s="217">
        <f>+'PAA CONSOLIDADO'!V452</f>
        <v>0</v>
      </c>
      <c r="Q449" s="217">
        <f>+'PAA CONSOLIDADO'!X452</f>
        <v>0</v>
      </c>
      <c r="R449" s="217">
        <f>+'PAA CONSOLIDADO'!Y452</f>
        <v>0</v>
      </c>
    </row>
    <row r="450" spans="1:18" s="217" customFormat="1" x14ac:dyDescent="0.25">
      <c r="A450" s="211">
        <f>+'PAA CONSOLIDADO'!C453</f>
        <v>0</v>
      </c>
      <c r="B450" s="211">
        <f>+'PAA CONSOLIDADO'!I453</f>
        <v>0</v>
      </c>
      <c r="C450" s="217" t="str">
        <f>+CONCATENATE('PAA CONSOLIDADO'!A453,"-",'PAA CONSOLIDADO'!D453,"-",'PAA CONSOLIDADO'!K453)</f>
        <v>--</v>
      </c>
      <c r="D450" s="217" t="e">
        <f>+VLOOKUP('PAA CONSOLIDADO'!L453,LISTAS!$D$4:$E$15,2,0)</f>
        <v>#N/A</v>
      </c>
      <c r="E450" s="217" t="e">
        <f>+VLOOKUP('PAA CONSOLIDADO'!M453,LISTAS!$D$4:$E$15,2,0)</f>
        <v>#N/A</v>
      </c>
      <c r="F450" s="217">
        <f>+'PAA CONSOLIDADO'!O453</f>
        <v>0</v>
      </c>
      <c r="G450" s="217">
        <f t="shared" si="18"/>
        <v>1</v>
      </c>
      <c r="H450" s="217" t="e">
        <f>+VLOOKUP('PAA CONSOLIDADO'!P453,LISTAS!$B$4:$C$17,2,0)</f>
        <v>#N/A</v>
      </c>
      <c r="I450" s="217" t="e">
        <f>+VLOOKUP('PAA CONSOLIDADO'!Q453,LISTAS!$B$22:$C$25,2,0)</f>
        <v>#N/A</v>
      </c>
      <c r="J450" s="219">
        <f>'PAA CONSOLIDADO'!R453</f>
        <v>0</v>
      </c>
      <c r="K450" s="219">
        <f>+'PAA CONSOLIDADO'!S453</f>
        <v>0</v>
      </c>
      <c r="L450" s="217" t="e">
        <f>+VLOOKUP('PAA CONSOLIDADO'!T453,LISTAS!$B$29:$C$31,2,0)</f>
        <v>#N/A</v>
      </c>
      <c r="M450" s="217" t="e">
        <f>+VLOOKUP('PAA CONSOLIDADO'!U453,LISTAS!$B$36:$C$39,2,0)</f>
        <v>#N/A</v>
      </c>
      <c r="N450" s="217" t="str">
        <f t="shared" si="19"/>
        <v>Unidad de Contratación (1)</v>
      </c>
      <c r="O450" s="217" t="str">
        <f t="shared" si="20"/>
        <v>CO-DC-11001</v>
      </c>
      <c r="P450" s="217">
        <f>+'PAA CONSOLIDADO'!V453</f>
        <v>0</v>
      </c>
      <c r="Q450" s="217">
        <f>+'PAA CONSOLIDADO'!X453</f>
        <v>0</v>
      </c>
      <c r="R450" s="217">
        <f>+'PAA CONSOLIDADO'!Y453</f>
        <v>0</v>
      </c>
    </row>
    <row r="451" spans="1:18" s="217" customFormat="1" x14ac:dyDescent="0.25">
      <c r="A451" s="211">
        <f>+'PAA CONSOLIDADO'!C454</f>
        <v>0</v>
      </c>
      <c r="B451" s="211">
        <f>+'PAA CONSOLIDADO'!I454</f>
        <v>0</v>
      </c>
      <c r="C451" s="217" t="str">
        <f>+CONCATENATE('PAA CONSOLIDADO'!A454,"-",'PAA CONSOLIDADO'!D454,"-",'PAA CONSOLIDADO'!K454)</f>
        <v>--</v>
      </c>
      <c r="D451" s="217" t="e">
        <f>+VLOOKUP('PAA CONSOLIDADO'!L454,LISTAS!$D$4:$E$15,2,0)</f>
        <v>#N/A</v>
      </c>
      <c r="E451" s="217" t="e">
        <f>+VLOOKUP('PAA CONSOLIDADO'!M454,LISTAS!$D$4:$E$15,2,0)</f>
        <v>#N/A</v>
      </c>
      <c r="F451" s="217">
        <f>+'PAA CONSOLIDADO'!O454</f>
        <v>0</v>
      </c>
      <c r="G451" s="217">
        <f t="shared" si="18"/>
        <v>1</v>
      </c>
      <c r="H451" s="217" t="e">
        <f>+VLOOKUP('PAA CONSOLIDADO'!P454,LISTAS!$B$4:$C$17,2,0)</f>
        <v>#N/A</v>
      </c>
      <c r="I451" s="217" t="e">
        <f>+VLOOKUP('PAA CONSOLIDADO'!Q454,LISTAS!$B$22:$C$25,2,0)</f>
        <v>#N/A</v>
      </c>
      <c r="J451" s="219">
        <f>'PAA CONSOLIDADO'!R454</f>
        <v>0</v>
      </c>
      <c r="K451" s="219">
        <f>+'PAA CONSOLIDADO'!S454</f>
        <v>0</v>
      </c>
      <c r="L451" s="217" t="e">
        <f>+VLOOKUP('PAA CONSOLIDADO'!T454,LISTAS!$B$29:$C$31,2,0)</f>
        <v>#N/A</v>
      </c>
      <c r="M451" s="217" t="e">
        <f>+VLOOKUP('PAA CONSOLIDADO'!U454,LISTAS!$B$36:$C$39,2,0)</f>
        <v>#N/A</v>
      </c>
      <c r="N451" s="217" t="str">
        <f t="shared" si="19"/>
        <v>Unidad de Contratación (1)</v>
      </c>
      <c r="O451" s="217" t="str">
        <f t="shared" si="20"/>
        <v>CO-DC-11001</v>
      </c>
      <c r="P451" s="217">
        <f>+'PAA CONSOLIDADO'!V454</f>
        <v>0</v>
      </c>
      <c r="Q451" s="217">
        <f>+'PAA CONSOLIDADO'!X454</f>
        <v>0</v>
      </c>
      <c r="R451" s="217">
        <f>+'PAA CONSOLIDADO'!Y454</f>
        <v>0</v>
      </c>
    </row>
    <row r="452" spans="1:18" s="217" customFormat="1" x14ac:dyDescent="0.25">
      <c r="A452" s="211">
        <f>+'PAA CONSOLIDADO'!C455</f>
        <v>0</v>
      </c>
      <c r="B452" s="211">
        <f>+'PAA CONSOLIDADO'!I455</f>
        <v>0</v>
      </c>
      <c r="C452" s="217" t="str">
        <f>+CONCATENATE('PAA CONSOLIDADO'!A455,"-",'PAA CONSOLIDADO'!D455,"-",'PAA CONSOLIDADO'!K455)</f>
        <v>--</v>
      </c>
      <c r="D452" s="217" t="e">
        <f>+VLOOKUP('PAA CONSOLIDADO'!L455,LISTAS!$D$4:$E$15,2,0)</f>
        <v>#N/A</v>
      </c>
      <c r="E452" s="217" t="e">
        <f>+VLOOKUP('PAA CONSOLIDADO'!M455,LISTAS!$D$4:$E$15,2,0)</f>
        <v>#N/A</v>
      </c>
      <c r="F452" s="217">
        <f>+'PAA CONSOLIDADO'!O455</f>
        <v>0</v>
      </c>
      <c r="G452" s="217">
        <f t="shared" si="18"/>
        <v>1</v>
      </c>
      <c r="H452" s="217" t="e">
        <f>+VLOOKUP('PAA CONSOLIDADO'!P455,LISTAS!$B$4:$C$17,2,0)</f>
        <v>#N/A</v>
      </c>
      <c r="I452" s="217" t="e">
        <f>+VLOOKUP('PAA CONSOLIDADO'!Q455,LISTAS!$B$22:$C$25,2,0)</f>
        <v>#N/A</v>
      </c>
      <c r="J452" s="219">
        <f>'PAA CONSOLIDADO'!R455</f>
        <v>0</v>
      </c>
      <c r="K452" s="219">
        <f>+'PAA CONSOLIDADO'!S455</f>
        <v>0</v>
      </c>
      <c r="L452" s="217" t="e">
        <f>+VLOOKUP('PAA CONSOLIDADO'!T455,LISTAS!$B$29:$C$31,2,0)</f>
        <v>#N/A</v>
      </c>
      <c r="M452" s="217" t="e">
        <f>+VLOOKUP('PAA CONSOLIDADO'!U455,LISTAS!$B$36:$C$39,2,0)</f>
        <v>#N/A</v>
      </c>
      <c r="N452" s="217" t="str">
        <f t="shared" si="19"/>
        <v>Unidad de Contratación (1)</v>
      </c>
      <c r="O452" s="217" t="str">
        <f t="shared" si="20"/>
        <v>CO-DC-11001</v>
      </c>
      <c r="P452" s="217">
        <f>+'PAA CONSOLIDADO'!V455</f>
        <v>0</v>
      </c>
      <c r="Q452" s="217">
        <f>+'PAA CONSOLIDADO'!X455</f>
        <v>0</v>
      </c>
      <c r="R452" s="217">
        <f>+'PAA CONSOLIDADO'!Y455</f>
        <v>0</v>
      </c>
    </row>
    <row r="453" spans="1:18" s="217" customFormat="1" x14ac:dyDescent="0.25">
      <c r="A453" s="211">
        <f>+'PAA CONSOLIDADO'!C456</f>
        <v>0</v>
      </c>
      <c r="B453" s="211">
        <f>+'PAA CONSOLIDADO'!I456</f>
        <v>0</v>
      </c>
      <c r="C453" s="217" t="str">
        <f>+CONCATENATE('PAA CONSOLIDADO'!A456,"-",'PAA CONSOLIDADO'!D456,"-",'PAA CONSOLIDADO'!K456)</f>
        <v>--</v>
      </c>
      <c r="D453" s="217" t="e">
        <f>+VLOOKUP('PAA CONSOLIDADO'!L456,LISTAS!$D$4:$E$15,2,0)</f>
        <v>#N/A</v>
      </c>
      <c r="E453" s="217" t="e">
        <f>+VLOOKUP('PAA CONSOLIDADO'!M456,LISTAS!$D$4:$E$15,2,0)</f>
        <v>#N/A</v>
      </c>
      <c r="F453" s="217">
        <f>+'PAA CONSOLIDADO'!O456</f>
        <v>0</v>
      </c>
      <c r="G453" s="217">
        <f t="shared" ref="G453:G516" si="21">+IF(ISBLANK(B453),"",1)</f>
        <v>1</v>
      </c>
      <c r="H453" s="217" t="e">
        <f>+VLOOKUP('PAA CONSOLIDADO'!P456,LISTAS!$B$4:$C$17,2,0)</f>
        <v>#N/A</v>
      </c>
      <c r="I453" s="217" t="e">
        <f>+VLOOKUP('PAA CONSOLIDADO'!Q456,LISTAS!$B$22:$C$25,2,0)</f>
        <v>#N/A</v>
      </c>
      <c r="J453" s="219">
        <f>'PAA CONSOLIDADO'!R456</f>
        <v>0</v>
      </c>
      <c r="K453" s="219">
        <f>+'PAA CONSOLIDADO'!S456</f>
        <v>0</v>
      </c>
      <c r="L453" s="217" t="e">
        <f>+VLOOKUP('PAA CONSOLIDADO'!T456,LISTAS!$B$29:$C$31,2,0)</f>
        <v>#N/A</v>
      </c>
      <c r="M453" s="217" t="e">
        <f>+VLOOKUP('PAA CONSOLIDADO'!U456,LISTAS!$B$36:$C$39,2,0)</f>
        <v>#N/A</v>
      </c>
      <c r="N453" s="217" t="str">
        <f t="shared" ref="N453:N516" si="22">+IF(ISBLANK(B453),"","Unidad de Contratación (1)")</f>
        <v>Unidad de Contratación (1)</v>
      </c>
      <c r="O453" s="217" t="str">
        <f t="shared" ref="O453:O516" si="23">+IF(ISBLANK(B453),"","CO-DC-11001")</f>
        <v>CO-DC-11001</v>
      </c>
      <c r="P453" s="217">
        <f>+'PAA CONSOLIDADO'!V456</f>
        <v>0</v>
      </c>
      <c r="Q453" s="217">
        <f>+'PAA CONSOLIDADO'!X456</f>
        <v>0</v>
      </c>
      <c r="R453" s="217">
        <f>+'PAA CONSOLIDADO'!Y456</f>
        <v>0</v>
      </c>
    </row>
    <row r="454" spans="1:18" s="217" customFormat="1" x14ac:dyDescent="0.25">
      <c r="A454" s="211">
        <f>+'PAA CONSOLIDADO'!C457</f>
        <v>0</v>
      </c>
      <c r="B454" s="211">
        <f>+'PAA CONSOLIDADO'!I457</f>
        <v>0</v>
      </c>
      <c r="C454" s="217" t="str">
        <f>+CONCATENATE('PAA CONSOLIDADO'!A457,"-",'PAA CONSOLIDADO'!D457,"-",'PAA CONSOLIDADO'!K457)</f>
        <v>--</v>
      </c>
      <c r="D454" s="217" t="e">
        <f>+VLOOKUP('PAA CONSOLIDADO'!L457,LISTAS!$D$4:$E$15,2,0)</f>
        <v>#N/A</v>
      </c>
      <c r="E454" s="217" t="e">
        <f>+VLOOKUP('PAA CONSOLIDADO'!M457,LISTAS!$D$4:$E$15,2,0)</f>
        <v>#N/A</v>
      </c>
      <c r="F454" s="217">
        <f>+'PAA CONSOLIDADO'!O457</f>
        <v>0</v>
      </c>
      <c r="G454" s="217">
        <f t="shared" si="21"/>
        <v>1</v>
      </c>
      <c r="H454" s="217" t="e">
        <f>+VLOOKUP('PAA CONSOLIDADO'!P457,LISTAS!$B$4:$C$17,2,0)</f>
        <v>#N/A</v>
      </c>
      <c r="I454" s="217" t="e">
        <f>+VLOOKUP('PAA CONSOLIDADO'!Q457,LISTAS!$B$22:$C$25,2,0)</f>
        <v>#N/A</v>
      </c>
      <c r="J454" s="219">
        <f>'PAA CONSOLIDADO'!R457</f>
        <v>0</v>
      </c>
      <c r="K454" s="219">
        <f>+'PAA CONSOLIDADO'!S457</f>
        <v>0</v>
      </c>
      <c r="L454" s="217" t="e">
        <f>+VLOOKUP('PAA CONSOLIDADO'!T457,LISTAS!$B$29:$C$31,2,0)</f>
        <v>#N/A</v>
      </c>
      <c r="M454" s="217" t="e">
        <f>+VLOOKUP('PAA CONSOLIDADO'!U457,LISTAS!$B$36:$C$39,2,0)</f>
        <v>#N/A</v>
      </c>
      <c r="N454" s="217" t="str">
        <f t="shared" si="22"/>
        <v>Unidad de Contratación (1)</v>
      </c>
      <c r="O454" s="217" t="str">
        <f t="shared" si="23"/>
        <v>CO-DC-11001</v>
      </c>
      <c r="P454" s="217">
        <f>+'PAA CONSOLIDADO'!V457</f>
        <v>0</v>
      </c>
      <c r="Q454" s="217">
        <f>+'PAA CONSOLIDADO'!X457</f>
        <v>0</v>
      </c>
      <c r="R454" s="217">
        <f>+'PAA CONSOLIDADO'!Y457</f>
        <v>0</v>
      </c>
    </row>
    <row r="455" spans="1:18" s="217" customFormat="1" x14ac:dyDescent="0.25">
      <c r="A455" s="211">
        <f>+'PAA CONSOLIDADO'!C458</f>
        <v>0</v>
      </c>
      <c r="B455" s="211">
        <f>+'PAA CONSOLIDADO'!I458</f>
        <v>0</v>
      </c>
      <c r="C455" s="217" t="str">
        <f>+CONCATENATE('PAA CONSOLIDADO'!A458,"-",'PAA CONSOLIDADO'!D458,"-",'PAA CONSOLIDADO'!K458)</f>
        <v>--</v>
      </c>
      <c r="D455" s="217" t="e">
        <f>+VLOOKUP('PAA CONSOLIDADO'!L458,LISTAS!$D$4:$E$15,2,0)</f>
        <v>#N/A</v>
      </c>
      <c r="E455" s="217" t="e">
        <f>+VLOOKUP('PAA CONSOLIDADO'!M458,LISTAS!$D$4:$E$15,2,0)</f>
        <v>#N/A</v>
      </c>
      <c r="F455" s="217">
        <f>+'PAA CONSOLIDADO'!O458</f>
        <v>0</v>
      </c>
      <c r="G455" s="217">
        <f t="shared" si="21"/>
        <v>1</v>
      </c>
      <c r="H455" s="217" t="e">
        <f>+VLOOKUP('PAA CONSOLIDADO'!P458,LISTAS!$B$4:$C$17,2,0)</f>
        <v>#N/A</v>
      </c>
      <c r="I455" s="217" t="e">
        <f>+VLOOKUP('PAA CONSOLIDADO'!Q458,LISTAS!$B$22:$C$25,2,0)</f>
        <v>#N/A</v>
      </c>
      <c r="J455" s="219">
        <f>'PAA CONSOLIDADO'!R458</f>
        <v>0</v>
      </c>
      <c r="K455" s="219">
        <f>+'PAA CONSOLIDADO'!S458</f>
        <v>0</v>
      </c>
      <c r="L455" s="217" t="e">
        <f>+VLOOKUP('PAA CONSOLIDADO'!T458,LISTAS!$B$29:$C$31,2,0)</f>
        <v>#N/A</v>
      </c>
      <c r="M455" s="217" t="e">
        <f>+VLOOKUP('PAA CONSOLIDADO'!U458,LISTAS!$B$36:$C$39,2,0)</f>
        <v>#N/A</v>
      </c>
      <c r="N455" s="217" t="str">
        <f t="shared" si="22"/>
        <v>Unidad de Contratación (1)</v>
      </c>
      <c r="O455" s="217" t="str">
        <f t="shared" si="23"/>
        <v>CO-DC-11001</v>
      </c>
      <c r="P455" s="217">
        <f>+'PAA CONSOLIDADO'!V458</f>
        <v>0</v>
      </c>
      <c r="Q455" s="217">
        <f>+'PAA CONSOLIDADO'!X458</f>
        <v>0</v>
      </c>
      <c r="R455" s="217">
        <f>+'PAA CONSOLIDADO'!Y458</f>
        <v>0</v>
      </c>
    </row>
    <row r="456" spans="1:18" s="217" customFormat="1" x14ac:dyDescent="0.25">
      <c r="A456" s="211">
        <f>+'PAA CONSOLIDADO'!C459</f>
        <v>0</v>
      </c>
      <c r="B456" s="211">
        <f>+'PAA CONSOLIDADO'!I459</f>
        <v>0</v>
      </c>
      <c r="C456" s="217" t="str">
        <f>+CONCATENATE('PAA CONSOLIDADO'!A459,"-",'PAA CONSOLIDADO'!D459,"-",'PAA CONSOLIDADO'!K459)</f>
        <v>--</v>
      </c>
      <c r="D456" s="217" t="e">
        <f>+VLOOKUP('PAA CONSOLIDADO'!L459,LISTAS!$D$4:$E$15,2,0)</f>
        <v>#N/A</v>
      </c>
      <c r="E456" s="217" t="e">
        <f>+VLOOKUP('PAA CONSOLIDADO'!M459,LISTAS!$D$4:$E$15,2,0)</f>
        <v>#N/A</v>
      </c>
      <c r="F456" s="217">
        <f>+'PAA CONSOLIDADO'!O459</f>
        <v>0</v>
      </c>
      <c r="G456" s="217">
        <f t="shared" si="21"/>
        <v>1</v>
      </c>
      <c r="H456" s="217" t="e">
        <f>+VLOOKUP('PAA CONSOLIDADO'!P459,LISTAS!$B$4:$C$17,2,0)</f>
        <v>#N/A</v>
      </c>
      <c r="I456" s="217" t="e">
        <f>+VLOOKUP('PAA CONSOLIDADO'!Q459,LISTAS!$B$22:$C$25,2,0)</f>
        <v>#N/A</v>
      </c>
      <c r="J456" s="219">
        <f>'PAA CONSOLIDADO'!R459</f>
        <v>0</v>
      </c>
      <c r="K456" s="219">
        <f>+'PAA CONSOLIDADO'!S459</f>
        <v>0</v>
      </c>
      <c r="L456" s="217" t="e">
        <f>+VLOOKUP('PAA CONSOLIDADO'!T459,LISTAS!$B$29:$C$31,2,0)</f>
        <v>#N/A</v>
      </c>
      <c r="M456" s="217" t="e">
        <f>+VLOOKUP('PAA CONSOLIDADO'!U459,LISTAS!$B$36:$C$39,2,0)</f>
        <v>#N/A</v>
      </c>
      <c r="N456" s="217" t="str">
        <f t="shared" si="22"/>
        <v>Unidad de Contratación (1)</v>
      </c>
      <c r="O456" s="217" t="str">
        <f t="shared" si="23"/>
        <v>CO-DC-11001</v>
      </c>
      <c r="P456" s="217">
        <f>+'PAA CONSOLIDADO'!V459</f>
        <v>0</v>
      </c>
      <c r="Q456" s="217">
        <f>+'PAA CONSOLIDADO'!X459</f>
        <v>0</v>
      </c>
      <c r="R456" s="217">
        <f>+'PAA CONSOLIDADO'!Y459</f>
        <v>0</v>
      </c>
    </row>
    <row r="457" spans="1:18" s="217" customFormat="1" x14ac:dyDescent="0.25">
      <c r="A457" s="211">
        <f>+'PAA CONSOLIDADO'!C460</f>
        <v>0</v>
      </c>
      <c r="B457" s="211">
        <f>+'PAA CONSOLIDADO'!I460</f>
        <v>0</v>
      </c>
      <c r="C457" s="217" t="str">
        <f>+CONCATENATE('PAA CONSOLIDADO'!A460,"-",'PAA CONSOLIDADO'!D460,"-",'PAA CONSOLIDADO'!K460)</f>
        <v>--</v>
      </c>
      <c r="D457" s="217" t="e">
        <f>+VLOOKUP('PAA CONSOLIDADO'!L460,LISTAS!$D$4:$E$15,2,0)</f>
        <v>#N/A</v>
      </c>
      <c r="E457" s="217" t="e">
        <f>+VLOOKUP('PAA CONSOLIDADO'!M460,LISTAS!$D$4:$E$15,2,0)</f>
        <v>#N/A</v>
      </c>
      <c r="F457" s="217">
        <f>+'PAA CONSOLIDADO'!O460</f>
        <v>0</v>
      </c>
      <c r="G457" s="217">
        <f t="shared" si="21"/>
        <v>1</v>
      </c>
      <c r="H457" s="217" t="e">
        <f>+VLOOKUP('PAA CONSOLIDADO'!P460,LISTAS!$B$4:$C$17,2,0)</f>
        <v>#N/A</v>
      </c>
      <c r="I457" s="217" t="e">
        <f>+VLOOKUP('PAA CONSOLIDADO'!Q460,LISTAS!$B$22:$C$25,2,0)</f>
        <v>#N/A</v>
      </c>
      <c r="J457" s="219">
        <f>'PAA CONSOLIDADO'!R460</f>
        <v>0</v>
      </c>
      <c r="K457" s="219">
        <f>+'PAA CONSOLIDADO'!S460</f>
        <v>0</v>
      </c>
      <c r="L457" s="217" t="e">
        <f>+VLOOKUP('PAA CONSOLIDADO'!T460,LISTAS!$B$29:$C$31,2,0)</f>
        <v>#N/A</v>
      </c>
      <c r="M457" s="217" t="e">
        <f>+VLOOKUP('PAA CONSOLIDADO'!U460,LISTAS!$B$36:$C$39,2,0)</f>
        <v>#N/A</v>
      </c>
      <c r="N457" s="217" t="str">
        <f t="shared" si="22"/>
        <v>Unidad de Contratación (1)</v>
      </c>
      <c r="O457" s="217" t="str">
        <f t="shared" si="23"/>
        <v>CO-DC-11001</v>
      </c>
      <c r="P457" s="217">
        <f>+'PAA CONSOLIDADO'!V460</f>
        <v>0</v>
      </c>
      <c r="Q457" s="217">
        <f>+'PAA CONSOLIDADO'!X460</f>
        <v>0</v>
      </c>
      <c r="R457" s="217">
        <f>+'PAA CONSOLIDADO'!Y460</f>
        <v>0</v>
      </c>
    </row>
    <row r="458" spans="1:18" s="217" customFormat="1" x14ac:dyDescent="0.25">
      <c r="A458" s="211">
        <f>+'PAA CONSOLIDADO'!C461</f>
        <v>0</v>
      </c>
      <c r="B458" s="211">
        <f>+'PAA CONSOLIDADO'!I461</f>
        <v>0</v>
      </c>
      <c r="C458" s="217" t="str">
        <f>+CONCATENATE('PAA CONSOLIDADO'!A461,"-",'PAA CONSOLIDADO'!D461,"-",'PAA CONSOLIDADO'!K461)</f>
        <v>--</v>
      </c>
      <c r="D458" s="217" t="e">
        <f>+VLOOKUP('PAA CONSOLIDADO'!L461,LISTAS!$D$4:$E$15,2,0)</f>
        <v>#N/A</v>
      </c>
      <c r="E458" s="217" t="e">
        <f>+VLOOKUP('PAA CONSOLIDADO'!M461,LISTAS!$D$4:$E$15,2,0)</f>
        <v>#N/A</v>
      </c>
      <c r="F458" s="217">
        <f>+'PAA CONSOLIDADO'!O461</f>
        <v>0</v>
      </c>
      <c r="G458" s="217">
        <f t="shared" si="21"/>
        <v>1</v>
      </c>
      <c r="H458" s="217" t="e">
        <f>+VLOOKUP('PAA CONSOLIDADO'!P461,LISTAS!$B$4:$C$17,2,0)</f>
        <v>#N/A</v>
      </c>
      <c r="I458" s="217" t="e">
        <f>+VLOOKUP('PAA CONSOLIDADO'!Q461,LISTAS!$B$22:$C$25,2,0)</f>
        <v>#N/A</v>
      </c>
      <c r="J458" s="219">
        <f>'PAA CONSOLIDADO'!R461</f>
        <v>0</v>
      </c>
      <c r="K458" s="219">
        <f>+'PAA CONSOLIDADO'!S461</f>
        <v>0</v>
      </c>
      <c r="L458" s="217" t="e">
        <f>+VLOOKUP('PAA CONSOLIDADO'!T461,LISTAS!$B$29:$C$31,2,0)</f>
        <v>#N/A</v>
      </c>
      <c r="M458" s="217" t="e">
        <f>+VLOOKUP('PAA CONSOLIDADO'!U461,LISTAS!$B$36:$C$39,2,0)</f>
        <v>#N/A</v>
      </c>
      <c r="N458" s="217" t="str">
        <f t="shared" si="22"/>
        <v>Unidad de Contratación (1)</v>
      </c>
      <c r="O458" s="217" t="str">
        <f t="shared" si="23"/>
        <v>CO-DC-11001</v>
      </c>
      <c r="P458" s="217">
        <f>+'PAA CONSOLIDADO'!V461</f>
        <v>0</v>
      </c>
      <c r="Q458" s="217">
        <f>+'PAA CONSOLIDADO'!X461</f>
        <v>0</v>
      </c>
      <c r="R458" s="217">
        <f>+'PAA CONSOLIDADO'!Y461</f>
        <v>0</v>
      </c>
    </row>
    <row r="459" spans="1:18" s="217" customFormat="1" x14ac:dyDescent="0.25">
      <c r="A459" s="211">
        <f>+'PAA CONSOLIDADO'!C462</f>
        <v>0</v>
      </c>
      <c r="B459" s="211">
        <f>+'PAA CONSOLIDADO'!I462</f>
        <v>0</v>
      </c>
      <c r="C459" s="217" t="str">
        <f>+CONCATENATE('PAA CONSOLIDADO'!A462,"-",'PAA CONSOLIDADO'!D462,"-",'PAA CONSOLIDADO'!K462)</f>
        <v>--</v>
      </c>
      <c r="D459" s="217" t="e">
        <f>+VLOOKUP('PAA CONSOLIDADO'!L462,LISTAS!$D$4:$E$15,2,0)</f>
        <v>#N/A</v>
      </c>
      <c r="E459" s="217" t="e">
        <f>+VLOOKUP('PAA CONSOLIDADO'!M462,LISTAS!$D$4:$E$15,2,0)</f>
        <v>#N/A</v>
      </c>
      <c r="F459" s="217">
        <f>+'PAA CONSOLIDADO'!O462</f>
        <v>0</v>
      </c>
      <c r="G459" s="217">
        <f t="shared" si="21"/>
        <v>1</v>
      </c>
      <c r="H459" s="217" t="e">
        <f>+VLOOKUP('PAA CONSOLIDADO'!P462,LISTAS!$B$4:$C$17,2,0)</f>
        <v>#N/A</v>
      </c>
      <c r="I459" s="217" t="e">
        <f>+VLOOKUP('PAA CONSOLIDADO'!Q462,LISTAS!$B$22:$C$25,2,0)</f>
        <v>#N/A</v>
      </c>
      <c r="J459" s="219">
        <f>'PAA CONSOLIDADO'!R462</f>
        <v>0</v>
      </c>
      <c r="K459" s="219">
        <f>+'PAA CONSOLIDADO'!S462</f>
        <v>0</v>
      </c>
      <c r="L459" s="217" t="e">
        <f>+VLOOKUP('PAA CONSOLIDADO'!T462,LISTAS!$B$29:$C$31,2,0)</f>
        <v>#N/A</v>
      </c>
      <c r="M459" s="217" t="e">
        <f>+VLOOKUP('PAA CONSOLIDADO'!U462,LISTAS!$B$36:$C$39,2,0)</f>
        <v>#N/A</v>
      </c>
      <c r="N459" s="217" t="str">
        <f t="shared" si="22"/>
        <v>Unidad de Contratación (1)</v>
      </c>
      <c r="O459" s="217" t="str">
        <f t="shared" si="23"/>
        <v>CO-DC-11001</v>
      </c>
      <c r="P459" s="217">
        <f>+'PAA CONSOLIDADO'!V462</f>
        <v>0</v>
      </c>
      <c r="Q459" s="217">
        <f>+'PAA CONSOLIDADO'!X462</f>
        <v>0</v>
      </c>
      <c r="R459" s="217">
        <f>+'PAA CONSOLIDADO'!Y462</f>
        <v>0</v>
      </c>
    </row>
    <row r="460" spans="1:18" s="217" customFormat="1" x14ac:dyDescent="0.25">
      <c r="A460" s="211">
        <f>+'PAA CONSOLIDADO'!C463</f>
        <v>0</v>
      </c>
      <c r="B460" s="211">
        <f>+'PAA CONSOLIDADO'!I463</f>
        <v>0</v>
      </c>
      <c r="C460" s="217" t="str">
        <f>+CONCATENATE('PAA CONSOLIDADO'!A463,"-",'PAA CONSOLIDADO'!D463,"-",'PAA CONSOLIDADO'!K463)</f>
        <v>--</v>
      </c>
      <c r="D460" s="217" t="e">
        <f>+VLOOKUP('PAA CONSOLIDADO'!L463,LISTAS!$D$4:$E$15,2,0)</f>
        <v>#N/A</v>
      </c>
      <c r="E460" s="217" t="e">
        <f>+VLOOKUP('PAA CONSOLIDADO'!M463,LISTAS!$D$4:$E$15,2,0)</f>
        <v>#N/A</v>
      </c>
      <c r="F460" s="217">
        <f>+'PAA CONSOLIDADO'!O463</f>
        <v>0</v>
      </c>
      <c r="G460" s="217">
        <f t="shared" si="21"/>
        <v>1</v>
      </c>
      <c r="H460" s="217" t="e">
        <f>+VLOOKUP('PAA CONSOLIDADO'!P463,LISTAS!$B$4:$C$17,2,0)</f>
        <v>#N/A</v>
      </c>
      <c r="I460" s="217" t="e">
        <f>+VLOOKUP('PAA CONSOLIDADO'!Q463,LISTAS!$B$22:$C$25,2,0)</f>
        <v>#N/A</v>
      </c>
      <c r="J460" s="219">
        <f>'PAA CONSOLIDADO'!R463</f>
        <v>0</v>
      </c>
      <c r="K460" s="219">
        <f>+'PAA CONSOLIDADO'!S463</f>
        <v>0</v>
      </c>
      <c r="L460" s="217" t="e">
        <f>+VLOOKUP('PAA CONSOLIDADO'!T463,LISTAS!$B$29:$C$31,2,0)</f>
        <v>#N/A</v>
      </c>
      <c r="M460" s="217" t="e">
        <f>+VLOOKUP('PAA CONSOLIDADO'!U463,LISTAS!$B$36:$C$39,2,0)</f>
        <v>#N/A</v>
      </c>
      <c r="N460" s="217" t="str">
        <f t="shared" si="22"/>
        <v>Unidad de Contratación (1)</v>
      </c>
      <c r="O460" s="217" t="str">
        <f t="shared" si="23"/>
        <v>CO-DC-11001</v>
      </c>
      <c r="P460" s="217">
        <f>+'PAA CONSOLIDADO'!V463</f>
        <v>0</v>
      </c>
      <c r="Q460" s="217">
        <f>+'PAA CONSOLIDADO'!X463</f>
        <v>0</v>
      </c>
      <c r="R460" s="217">
        <f>+'PAA CONSOLIDADO'!Y463</f>
        <v>0</v>
      </c>
    </row>
    <row r="461" spans="1:18" s="217" customFormat="1" x14ac:dyDescent="0.25">
      <c r="A461" s="211">
        <f>+'PAA CONSOLIDADO'!C464</f>
        <v>0</v>
      </c>
      <c r="B461" s="211">
        <f>+'PAA CONSOLIDADO'!I464</f>
        <v>0</v>
      </c>
      <c r="C461" s="217" t="str">
        <f>+CONCATENATE('PAA CONSOLIDADO'!A464,"-",'PAA CONSOLIDADO'!D464,"-",'PAA CONSOLIDADO'!K464)</f>
        <v>--</v>
      </c>
      <c r="D461" s="217" t="e">
        <f>+VLOOKUP('PAA CONSOLIDADO'!L464,LISTAS!$D$4:$E$15,2,0)</f>
        <v>#N/A</v>
      </c>
      <c r="E461" s="217" t="e">
        <f>+VLOOKUP('PAA CONSOLIDADO'!M464,LISTAS!$D$4:$E$15,2,0)</f>
        <v>#N/A</v>
      </c>
      <c r="F461" s="217">
        <f>+'PAA CONSOLIDADO'!O464</f>
        <v>0</v>
      </c>
      <c r="G461" s="217">
        <f t="shared" si="21"/>
        <v>1</v>
      </c>
      <c r="H461" s="217" t="e">
        <f>+VLOOKUP('PAA CONSOLIDADO'!P464,LISTAS!$B$4:$C$17,2,0)</f>
        <v>#N/A</v>
      </c>
      <c r="I461" s="217" t="e">
        <f>+VLOOKUP('PAA CONSOLIDADO'!Q464,LISTAS!$B$22:$C$25,2,0)</f>
        <v>#N/A</v>
      </c>
      <c r="J461" s="219">
        <f>'PAA CONSOLIDADO'!R464</f>
        <v>0</v>
      </c>
      <c r="K461" s="219">
        <f>+'PAA CONSOLIDADO'!S464</f>
        <v>0</v>
      </c>
      <c r="L461" s="217" t="e">
        <f>+VLOOKUP('PAA CONSOLIDADO'!T464,LISTAS!$B$29:$C$31,2,0)</f>
        <v>#N/A</v>
      </c>
      <c r="M461" s="217" t="e">
        <f>+VLOOKUP('PAA CONSOLIDADO'!U464,LISTAS!$B$36:$C$39,2,0)</f>
        <v>#N/A</v>
      </c>
      <c r="N461" s="217" t="str">
        <f t="shared" si="22"/>
        <v>Unidad de Contratación (1)</v>
      </c>
      <c r="O461" s="217" t="str">
        <f t="shared" si="23"/>
        <v>CO-DC-11001</v>
      </c>
      <c r="P461" s="217">
        <f>+'PAA CONSOLIDADO'!V464</f>
        <v>0</v>
      </c>
      <c r="Q461" s="217">
        <f>+'PAA CONSOLIDADO'!X464</f>
        <v>0</v>
      </c>
      <c r="R461" s="217">
        <f>+'PAA CONSOLIDADO'!Y464</f>
        <v>0</v>
      </c>
    </row>
    <row r="462" spans="1:18" s="217" customFormat="1" x14ac:dyDescent="0.25">
      <c r="A462" s="211">
        <f>+'PAA CONSOLIDADO'!C465</f>
        <v>0</v>
      </c>
      <c r="B462" s="211">
        <f>+'PAA CONSOLIDADO'!I465</f>
        <v>0</v>
      </c>
      <c r="C462" s="217" t="str">
        <f>+CONCATENATE('PAA CONSOLIDADO'!A465,"-",'PAA CONSOLIDADO'!D465,"-",'PAA CONSOLIDADO'!K465)</f>
        <v>--</v>
      </c>
      <c r="D462" s="217" t="e">
        <f>+VLOOKUP('PAA CONSOLIDADO'!L465,LISTAS!$D$4:$E$15,2,0)</f>
        <v>#N/A</v>
      </c>
      <c r="E462" s="217" t="e">
        <f>+VLOOKUP('PAA CONSOLIDADO'!M465,LISTAS!$D$4:$E$15,2,0)</f>
        <v>#N/A</v>
      </c>
      <c r="F462" s="217">
        <f>+'PAA CONSOLIDADO'!O465</f>
        <v>0</v>
      </c>
      <c r="G462" s="217">
        <f t="shared" si="21"/>
        <v>1</v>
      </c>
      <c r="H462" s="217" t="e">
        <f>+VLOOKUP('PAA CONSOLIDADO'!P465,LISTAS!$B$4:$C$17,2,0)</f>
        <v>#N/A</v>
      </c>
      <c r="I462" s="217" t="e">
        <f>+VLOOKUP('PAA CONSOLIDADO'!Q465,LISTAS!$B$22:$C$25,2,0)</f>
        <v>#N/A</v>
      </c>
      <c r="J462" s="219">
        <f>'PAA CONSOLIDADO'!R465</f>
        <v>0</v>
      </c>
      <c r="K462" s="219">
        <f>+'PAA CONSOLIDADO'!S465</f>
        <v>0</v>
      </c>
      <c r="L462" s="217" t="e">
        <f>+VLOOKUP('PAA CONSOLIDADO'!T465,LISTAS!$B$29:$C$31,2,0)</f>
        <v>#N/A</v>
      </c>
      <c r="M462" s="217" t="e">
        <f>+VLOOKUP('PAA CONSOLIDADO'!U465,LISTAS!$B$36:$C$39,2,0)</f>
        <v>#N/A</v>
      </c>
      <c r="N462" s="217" t="str">
        <f t="shared" si="22"/>
        <v>Unidad de Contratación (1)</v>
      </c>
      <c r="O462" s="217" t="str">
        <f t="shared" si="23"/>
        <v>CO-DC-11001</v>
      </c>
      <c r="P462" s="217">
        <f>+'PAA CONSOLIDADO'!V465</f>
        <v>0</v>
      </c>
      <c r="Q462" s="217">
        <f>+'PAA CONSOLIDADO'!X465</f>
        <v>0</v>
      </c>
      <c r="R462" s="217">
        <f>+'PAA CONSOLIDADO'!Y465</f>
        <v>0</v>
      </c>
    </row>
    <row r="463" spans="1:18" s="217" customFormat="1" x14ac:dyDescent="0.25">
      <c r="A463" s="211">
        <f>+'PAA CONSOLIDADO'!C466</f>
        <v>0</v>
      </c>
      <c r="B463" s="211">
        <f>+'PAA CONSOLIDADO'!I466</f>
        <v>0</v>
      </c>
      <c r="C463" s="217" t="str">
        <f>+CONCATENATE('PAA CONSOLIDADO'!A466,"-",'PAA CONSOLIDADO'!D466,"-",'PAA CONSOLIDADO'!K466)</f>
        <v>--</v>
      </c>
      <c r="D463" s="217" t="e">
        <f>+VLOOKUP('PAA CONSOLIDADO'!L466,LISTAS!$D$4:$E$15,2,0)</f>
        <v>#N/A</v>
      </c>
      <c r="E463" s="217" t="e">
        <f>+VLOOKUP('PAA CONSOLIDADO'!M466,LISTAS!$D$4:$E$15,2,0)</f>
        <v>#N/A</v>
      </c>
      <c r="F463" s="217">
        <f>+'PAA CONSOLIDADO'!O466</f>
        <v>0</v>
      </c>
      <c r="G463" s="217">
        <f t="shared" si="21"/>
        <v>1</v>
      </c>
      <c r="H463" s="217" t="e">
        <f>+VLOOKUP('PAA CONSOLIDADO'!P466,LISTAS!$B$4:$C$17,2,0)</f>
        <v>#N/A</v>
      </c>
      <c r="I463" s="217" t="e">
        <f>+VLOOKUP('PAA CONSOLIDADO'!Q466,LISTAS!$B$22:$C$25,2,0)</f>
        <v>#N/A</v>
      </c>
      <c r="J463" s="219">
        <f>'PAA CONSOLIDADO'!R466</f>
        <v>0</v>
      </c>
      <c r="K463" s="219">
        <f>+'PAA CONSOLIDADO'!S466</f>
        <v>0</v>
      </c>
      <c r="L463" s="217" t="e">
        <f>+VLOOKUP('PAA CONSOLIDADO'!T466,LISTAS!$B$29:$C$31,2,0)</f>
        <v>#N/A</v>
      </c>
      <c r="M463" s="217" t="e">
        <f>+VLOOKUP('PAA CONSOLIDADO'!U466,LISTAS!$B$36:$C$39,2,0)</f>
        <v>#N/A</v>
      </c>
      <c r="N463" s="217" t="str">
        <f t="shared" si="22"/>
        <v>Unidad de Contratación (1)</v>
      </c>
      <c r="O463" s="217" t="str">
        <f t="shared" si="23"/>
        <v>CO-DC-11001</v>
      </c>
      <c r="P463" s="217">
        <f>+'PAA CONSOLIDADO'!V466</f>
        <v>0</v>
      </c>
      <c r="Q463" s="217">
        <f>+'PAA CONSOLIDADO'!X466</f>
        <v>0</v>
      </c>
      <c r="R463" s="217">
        <f>+'PAA CONSOLIDADO'!Y466</f>
        <v>0</v>
      </c>
    </row>
    <row r="464" spans="1:18" s="217" customFormat="1" x14ac:dyDescent="0.25">
      <c r="A464" s="211">
        <f>+'PAA CONSOLIDADO'!C467</f>
        <v>0</v>
      </c>
      <c r="B464" s="211">
        <f>+'PAA CONSOLIDADO'!I467</f>
        <v>0</v>
      </c>
      <c r="C464" s="217" t="str">
        <f>+CONCATENATE('PAA CONSOLIDADO'!A467,"-",'PAA CONSOLIDADO'!D467,"-",'PAA CONSOLIDADO'!K467)</f>
        <v>--</v>
      </c>
      <c r="D464" s="217" t="e">
        <f>+VLOOKUP('PAA CONSOLIDADO'!L467,LISTAS!$D$4:$E$15,2,0)</f>
        <v>#N/A</v>
      </c>
      <c r="E464" s="217" t="e">
        <f>+VLOOKUP('PAA CONSOLIDADO'!M467,LISTAS!$D$4:$E$15,2,0)</f>
        <v>#N/A</v>
      </c>
      <c r="F464" s="217">
        <f>+'PAA CONSOLIDADO'!O467</f>
        <v>0</v>
      </c>
      <c r="G464" s="217">
        <f t="shared" si="21"/>
        <v>1</v>
      </c>
      <c r="H464" s="217" t="e">
        <f>+VLOOKUP('PAA CONSOLIDADO'!P467,LISTAS!$B$4:$C$17,2,0)</f>
        <v>#N/A</v>
      </c>
      <c r="I464" s="217" t="e">
        <f>+VLOOKUP('PAA CONSOLIDADO'!Q467,LISTAS!$B$22:$C$25,2,0)</f>
        <v>#N/A</v>
      </c>
      <c r="J464" s="219">
        <f>'PAA CONSOLIDADO'!R467</f>
        <v>0</v>
      </c>
      <c r="K464" s="219">
        <f>+'PAA CONSOLIDADO'!S467</f>
        <v>0</v>
      </c>
      <c r="L464" s="217" t="e">
        <f>+VLOOKUP('PAA CONSOLIDADO'!T467,LISTAS!$B$29:$C$31,2,0)</f>
        <v>#N/A</v>
      </c>
      <c r="M464" s="217" t="e">
        <f>+VLOOKUP('PAA CONSOLIDADO'!U467,LISTAS!$B$36:$C$39,2,0)</f>
        <v>#N/A</v>
      </c>
      <c r="N464" s="217" t="str">
        <f t="shared" si="22"/>
        <v>Unidad de Contratación (1)</v>
      </c>
      <c r="O464" s="217" t="str">
        <f t="shared" si="23"/>
        <v>CO-DC-11001</v>
      </c>
      <c r="P464" s="217">
        <f>+'PAA CONSOLIDADO'!V467</f>
        <v>0</v>
      </c>
      <c r="Q464" s="217">
        <f>+'PAA CONSOLIDADO'!X467</f>
        <v>0</v>
      </c>
      <c r="R464" s="217">
        <f>+'PAA CONSOLIDADO'!Y467</f>
        <v>0</v>
      </c>
    </row>
    <row r="465" spans="1:18" s="217" customFormat="1" x14ac:dyDescent="0.25">
      <c r="A465" s="211">
        <f>+'PAA CONSOLIDADO'!C468</f>
        <v>0</v>
      </c>
      <c r="B465" s="211">
        <f>+'PAA CONSOLIDADO'!I468</f>
        <v>0</v>
      </c>
      <c r="C465" s="217" t="str">
        <f>+CONCATENATE('PAA CONSOLIDADO'!A468,"-",'PAA CONSOLIDADO'!D468,"-",'PAA CONSOLIDADO'!K468)</f>
        <v>--</v>
      </c>
      <c r="D465" s="217" t="e">
        <f>+VLOOKUP('PAA CONSOLIDADO'!L468,LISTAS!$D$4:$E$15,2,0)</f>
        <v>#N/A</v>
      </c>
      <c r="E465" s="217" t="e">
        <f>+VLOOKUP('PAA CONSOLIDADO'!M468,LISTAS!$D$4:$E$15,2,0)</f>
        <v>#N/A</v>
      </c>
      <c r="F465" s="217">
        <f>+'PAA CONSOLIDADO'!O468</f>
        <v>0</v>
      </c>
      <c r="G465" s="217">
        <f t="shared" si="21"/>
        <v>1</v>
      </c>
      <c r="H465" s="217" t="e">
        <f>+VLOOKUP('PAA CONSOLIDADO'!P468,LISTAS!$B$4:$C$17,2,0)</f>
        <v>#N/A</v>
      </c>
      <c r="I465" s="217" t="e">
        <f>+VLOOKUP('PAA CONSOLIDADO'!Q468,LISTAS!$B$22:$C$25,2,0)</f>
        <v>#N/A</v>
      </c>
      <c r="J465" s="219">
        <f>'PAA CONSOLIDADO'!R468</f>
        <v>0</v>
      </c>
      <c r="K465" s="219">
        <f>+'PAA CONSOLIDADO'!S468</f>
        <v>0</v>
      </c>
      <c r="L465" s="217" t="e">
        <f>+VLOOKUP('PAA CONSOLIDADO'!T468,LISTAS!$B$29:$C$31,2,0)</f>
        <v>#N/A</v>
      </c>
      <c r="M465" s="217" t="e">
        <f>+VLOOKUP('PAA CONSOLIDADO'!U468,LISTAS!$B$36:$C$39,2,0)</f>
        <v>#N/A</v>
      </c>
      <c r="N465" s="217" t="str">
        <f t="shared" si="22"/>
        <v>Unidad de Contratación (1)</v>
      </c>
      <c r="O465" s="217" t="str">
        <f t="shared" si="23"/>
        <v>CO-DC-11001</v>
      </c>
      <c r="P465" s="217">
        <f>+'PAA CONSOLIDADO'!V468</f>
        <v>0</v>
      </c>
      <c r="Q465" s="217">
        <f>+'PAA CONSOLIDADO'!X468</f>
        <v>0</v>
      </c>
      <c r="R465" s="217">
        <f>+'PAA CONSOLIDADO'!Y468</f>
        <v>0</v>
      </c>
    </row>
    <row r="466" spans="1:18" s="217" customFormat="1" x14ac:dyDescent="0.25">
      <c r="A466" s="211">
        <f>+'PAA CONSOLIDADO'!C469</f>
        <v>0</v>
      </c>
      <c r="B466" s="211">
        <f>+'PAA CONSOLIDADO'!I469</f>
        <v>0</v>
      </c>
      <c r="C466" s="217" t="str">
        <f>+CONCATENATE('PAA CONSOLIDADO'!A469,"-",'PAA CONSOLIDADO'!D469,"-",'PAA CONSOLIDADO'!K469)</f>
        <v>--</v>
      </c>
      <c r="D466" s="217" t="e">
        <f>+VLOOKUP('PAA CONSOLIDADO'!L469,LISTAS!$D$4:$E$15,2,0)</f>
        <v>#N/A</v>
      </c>
      <c r="E466" s="217" t="e">
        <f>+VLOOKUP('PAA CONSOLIDADO'!M469,LISTAS!$D$4:$E$15,2,0)</f>
        <v>#N/A</v>
      </c>
      <c r="F466" s="217">
        <f>+'PAA CONSOLIDADO'!O469</f>
        <v>0</v>
      </c>
      <c r="G466" s="217">
        <f t="shared" si="21"/>
        <v>1</v>
      </c>
      <c r="H466" s="217" t="e">
        <f>+VLOOKUP('PAA CONSOLIDADO'!P469,LISTAS!$B$4:$C$17,2,0)</f>
        <v>#N/A</v>
      </c>
      <c r="I466" s="217" t="e">
        <f>+VLOOKUP('PAA CONSOLIDADO'!Q469,LISTAS!$B$22:$C$25,2,0)</f>
        <v>#N/A</v>
      </c>
      <c r="J466" s="219">
        <f>'PAA CONSOLIDADO'!R469</f>
        <v>0</v>
      </c>
      <c r="K466" s="219">
        <f>+'PAA CONSOLIDADO'!S469</f>
        <v>0</v>
      </c>
      <c r="L466" s="217" t="e">
        <f>+VLOOKUP('PAA CONSOLIDADO'!T469,LISTAS!$B$29:$C$31,2,0)</f>
        <v>#N/A</v>
      </c>
      <c r="M466" s="217" t="e">
        <f>+VLOOKUP('PAA CONSOLIDADO'!U469,LISTAS!$B$36:$C$39,2,0)</f>
        <v>#N/A</v>
      </c>
      <c r="N466" s="217" t="str">
        <f t="shared" si="22"/>
        <v>Unidad de Contratación (1)</v>
      </c>
      <c r="O466" s="217" t="str">
        <f t="shared" si="23"/>
        <v>CO-DC-11001</v>
      </c>
      <c r="P466" s="217">
        <f>+'PAA CONSOLIDADO'!V469</f>
        <v>0</v>
      </c>
      <c r="Q466" s="217">
        <f>+'PAA CONSOLIDADO'!X469</f>
        <v>0</v>
      </c>
      <c r="R466" s="217">
        <f>+'PAA CONSOLIDADO'!Y469</f>
        <v>0</v>
      </c>
    </row>
    <row r="467" spans="1:18" s="217" customFormat="1" x14ac:dyDescent="0.25">
      <c r="A467" s="211">
        <f>+'PAA CONSOLIDADO'!C470</f>
        <v>0</v>
      </c>
      <c r="B467" s="211">
        <f>+'PAA CONSOLIDADO'!I470</f>
        <v>0</v>
      </c>
      <c r="C467" s="217" t="str">
        <f>+CONCATENATE('PAA CONSOLIDADO'!A470,"-",'PAA CONSOLIDADO'!D470,"-",'PAA CONSOLIDADO'!K470)</f>
        <v>--</v>
      </c>
      <c r="D467" s="217" t="e">
        <f>+VLOOKUP('PAA CONSOLIDADO'!L470,LISTAS!$D$4:$E$15,2,0)</f>
        <v>#N/A</v>
      </c>
      <c r="E467" s="217" t="e">
        <f>+VLOOKUP('PAA CONSOLIDADO'!M470,LISTAS!$D$4:$E$15,2,0)</f>
        <v>#N/A</v>
      </c>
      <c r="F467" s="217">
        <f>+'PAA CONSOLIDADO'!O470</f>
        <v>0</v>
      </c>
      <c r="G467" s="217">
        <f t="shared" si="21"/>
        <v>1</v>
      </c>
      <c r="H467" s="217" t="e">
        <f>+VLOOKUP('PAA CONSOLIDADO'!P470,LISTAS!$B$4:$C$17,2,0)</f>
        <v>#N/A</v>
      </c>
      <c r="I467" s="217" t="e">
        <f>+VLOOKUP('PAA CONSOLIDADO'!Q470,LISTAS!$B$22:$C$25,2,0)</f>
        <v>#N/A</v>
      </c>
      <c r="J467" s="219">
        <f>'PAA CONSOLIDADO'!R470</f>
        <v>0</v>
      </c>
      <c r="K467" s="219">
        <f>+'PAA CONSOLIDADO'!S470</f>
        <v>0</v>
      </c>
      <c r="L467" s="217" t="e">
        <f>+VLOOKUP('PAA CONSOLIDADO'!T470,LISTAS!$B$29:$C$31,2,0)</f>
        <v>#N/A</v>
      </c>
      <c r="M467" s="217" t="e">
        <f>+VLOOKUP('PAA CONSOLIDADO'!U470,LISTAS!$B$36:$C$39,2,0)</f>
        <v>#N/A</v>
      </c>
      <c r="N467" s="217" t="str">
        <f t="shared" si="22"/>
        <v>Unidad de Contratación (1)</v>
      </c>
      <c r="O467" s="217" t="str">
        <f t="shared" si="23"/>
        <v>CO-DC-11001</v>
      </c>
      <c r="P467" s="217">
        <f>+'PAA CONSOLIDADO'!V470</f>
        <v>0</v>
      </c>
      <c r="Q467" s="217">
        <f>+'PAA CONSOLIDADO'!X470</f>
        <v>0</v>
      </c>
      <c r="R467" s="217">
        <f>+'PAA CONSOLIDADO'!Y470</f>
        <v>0</v>
      </c>
    </row>
    <row r="468" spans="1:18" s="217" customFormat="1" x14ac:dyDescent="0.25">
      <c r="A468" s="211">
        <f>+'PAA CONSOLIDADO'!C471</f>
        <v>0</v>
      </c>
      <c r="B468" s="211">
        <f>+'PAA CONSOLIDADO'!I471</f>
        <v>0</v>
      </c>
      <c r="C468" s="217" t="str">
        <f>+CONCATENATE('PAA CONSOLIDADO'!A471,"-",'PAA CONSOLIDADO'!D471,"-",'PAA CONSOLIDADO'!K471)</f>
        <v>--</v>
      </c>
      <c r="D468" s="217" t="e">
        <f>+VLOOKUP('PAA CONSOLIDADO'!L471,LISTAS!$D$4:$E$15,2,0)</f>
        <v>#N/A</v>
      </c>
      <c r="E468" s="217" t="e">
        <f>+VLOOKUP('PAA CONSOLIDADO'!M471,LISTAS!$D$4:$E$15,2,0)</f>
        <v>#N/A</v>
      </c>
      <c r="F468" s="217">
        <f>+'PAA CONSOLIDADO'!O471</f>
        <v>0</v>
      </c>
      <c r="G468" s="217">
        <f t="shared" si="21"/>
        <v>1</v>
      </c>
      <c r="H468" s="217" t="e">
        <f>+VLOOKUP('PAA CONSOLIDADO'!P471,LISTAS!$B$4:$C$17,2,0)</f>
        <v>#N/A</v>
      </c>
      <c r="I468" s="217" t="e">
        <f>+VLOOKUP('PAA CONSOLIDADO'!Q471,LISTAS!$B$22:$C$25,2,0)</f>
        <v>#N/A</v>
      </c>
      <c r="J468" s="219">
        <f>'PAA CONSOLIDADO'!R471</f>
        <v>0</v>
      </c>
      <c r="K468" s="219">
        <f>+'PAA CONSOLIDADO'!S471</f>
        <v>0</v>
      </c>
      <c r="L468" s="217" t="e">
        <f>+VLOOKUP('PAA CONSOLIDADO'!T471,LISTAS!$B$29:$C$31,2,0)</f>
        <v>#N/A</v>
      </c>
      <c r="M468" s="217" t="e">
        <f>+VLOOKUP('PAA CONSOLIDADO'!U471,LISTAS!$B$36:$C$39,2,0)</f>
        <v>#N/A</v>
      </c>
      <c r="N468" s="217" t="str">
        <f t="shared" si="22"/>
        <v>Unidad de Contratación (1)</v>
      </c>
      <c r="O468" s="217" t="str">
        <f t="shared" si="23"/>
        <v>CO-DC-11001</v>
      </c>
      <c r="P468" s="217">
        <f>+'PAA CONSOLIDADO'!V471</f>
        <v>0</v>
      </c>
      <c r="Q468" s="217">
        <f>+'PAA CONSOLIDADO'!X471</f>
        <v>0</v>
      </c>
      <c r="R468" s="217">
        <f>+'PAA CONSOLIDADO'!Y471</f>
        <v>0</v>
      </c>
    </row>
    <row r="469" spans="1:18" s="217" customFormat="1" x14ac:dyDescent="0.25">
      <c r="A469" s="211">
        <f>+'PAA CONSOLIDADO'!C472</f>
        <v>0</v>
      </c>
      <c r="B469" s="211">
        <f>+'PAA CONSOLIDADO'!I472</f>
        <v>0</v>
      </c>
      <c r="C469" s="217" t="str">
        <f>+CONCATENATE('PAA CONSOLIDADO'!A472,"-",'PAA CONSOLIDADO'!D472,"-",'PAA CONSOLIDADO'!K472)</f>
        <v>--</v>
      </c>
      <c r="D469" s="217" t="e">
        <f>+VLOOKUP('PAA CONSOLIDADO'!L472,LISTAS!$D$4:$E$15,2,0)</f>
        <v>#N/A</v>
      </c>
      <c r="E469" s="217" t="e">
        <f>+VLOOKUP('PAA CONSOLIDADO'!M472,LISTAS!$D$4:$E$15,2,0)</f>
        <v>#N/A</v>
      </c>
      <c r="F469" s="217">
        <f>+'PAA CONSOLIDADO'!O472</f>
        <v>0</v>
      </c>
      <c r="G469" s="217">
        <f t="shared" si="21"/>
        <v>1</v>
      </c>
      <c r="H469" s="217" t="e">
        <f>+VLOOKUP('PAA CONSOLIDADO'!P472,LISTAS!$B$4:$C$17,2,0)</f>
        <v>#N/A</v>
      </c>
      <c r="I469" s="217" t="e">
        <f>+VLOOKUP('PAA CONSOLIDADO'!Q472,LISTAS!$B$22:$C$25,2,0)</f>
        <v>#N/A</v>
      </c>
      <c r="J469" s="219">
        <f>'PAA CONSOLIDADO'!R472</f>
        <v>0</v>
      </c>
      <c r="K469" s="219">
        <f>+'PAA CONSOLIDADO'!S472</f>
        <v>0</v>
      </c>
      <c r="L469" s="217" t="e">
        <f>+VLOOKUP('PAA CONSOLIDADO'!T472,LISTAS!$B$29:$C$31,2,0)</f>
        <v>#N/A</v>
      </c>
      <c r="M469" s="217" t="e">
        <f>+VLOOKUP('PAA CONSOLIDADO'!U472,LISTAS!$B$36:$C$39,2,0)</f>
        <v>#N/A</v>
      </c>
      <c r="N469" s="217" t="str">
        <f t="shared" si="22"/>
        <v>Unidad de Contratación (1)</v>
      </c>
      <c r="O469" s="217" t="str">
        <f t="shared" si="23"/>
        <v>CO-DC-11001</v>
      </c>
      <c r="P469" s="217">
        <f>+'PAA CONSOLIDADO'!V472</f>
        <v>0</v>
      </c>
      <c r="Q469" s="217">
        <f>+'PAA CONSOLIDADO'!X472</f>
        <v>0</v>
      </c>
      <c r="R469" s="217">
        <f>+'PAA CONSOLIDADO'!Y472</f>
        <v>0</v>
      </c>
    </row>
    <row r="470" spans="1:18" s="217" customFormat="1" x14ac:dyDescent="0.25">
      <c r="A470" s="211">
        <f>+'PAA CONSOLIDADO'!C473</f>
        <v>0</v>
      </c>
      <c r="B470" s="211">
        <f>+'PAA CONSOLIDADO'!I473</f>
        <v>0</v>
      </c>
      <c r="C470" s="217" t="str">
        <f>+CONCATENATE('PAA CONSOLIDADO'!A473,"-",'PAA CONSOLIDADO'!D473,"-",'PAA CONSOLIDADO'!K473)</f>
        <v>--</v>
      </c>
      <c r="D470" s="217" t="e">
        <f>+VLOOKUP('PAA CONSOLIDADO'!L473,LISTAS!$D$4:$E$15,2,0)</f>
        <v>#N/A</v>
      </c>
      <c r="E470" s="217" t="e">
        <f>+VLOOKUP('PAA CONSOLIDADO'!M473,LISTAS!$D$4:$E$15,2,0)</f>
        <v>#N/A</v>
      </c>
      <c r="F470" s="217">
        <f>+'PAA CONSOLIDADO'!O473</f>
        <v>0</v>
      </c>
      <c r="G470" s="217">
        <f t="shared" si="21"/>
        <v>1</v>
      </c>
      <c r="H470" s="217" t="e">
        <f>+VLOOKUP('PAA CONSOLIDADO'!P473,LISTAS!$B$4:$C$17,2,0)</f>
        <v>#N/A</v>
      </c>
      <c r="I470" s="217" t="e">
        <f>+VLOOKUP('PAA CONSOLIDADO'!Q473,LISTAS!$B$22:$C$25,2,0)</f>
        <v>#N/A</v>
      </c>
      <c r="J470" s="219">
        <f>'PAA CONSOLIDADO'!R473</f>
        <v>0</v>
      </c>
      <c r="K470" s="219">
        <f>+'PAA CONSOLIDADO'!S473</f>
        <v>0</v>
      </c>
      <c r="L470" s="217" t="e">
        <f>+VLOOKUP('PAA CONSOLIDADO'!T473,LISTAS!$B$29:$C$31,2,0)</f>
        <v>#N/A</v>
      </c>
      <c r="M470" s="217" t="e">
        <f>+VLOOKUP('PAA CONSOLIDADO'!U473,LISTAS!$B$36:$C$39,2,0)</f>
        <v>#N/A</v>
      </c>
      <c r="N470" s="217" t="str">
        <f t="shared" si="22"/>
        <v>Unidad de Contratación (1)</v>
      </c>
      <c r="O470" s="217" t="str">
        <f t="shared" si="23"/>
        <v>CO-DC-11001</v>
      </c>
      <c r="P470" s="217">
        <f>+'PAA CONSOLIDADO'!V473</f>
        <v>0</v>
      </c>
      <c r="Q470" s="217">
        <f>+'PAA CONSOLIDADO'!X473</f>
        <v>0</v>
      </c>
      <c r="R470" s="217">
        <f>+'PAA CONSOLIDADO'!Y473</f>
        <v>0</v>
      </c>
    </row>
    <row r="471" spans="1:18" s="217" customFormat="1" x14ac:dyDescent="0.25">
      <c r="A471" s="211">
        <f>+'PAA CONSOLIDADO'!C474</f>
        <v>0</v>
      </c>
      <c r="B471" s="211">
        <f>+'PAA CONSOLIDADO'!I474</f>
        <v>0</v>
      </c>
      <c r="C471" s="217" t="str">
        <f>+CONCATENATE('PAA CONSOLIDADO'!A474,"-",'PAA CONSOLIDADO'!D474,"-",'PAA CONSOLIDADO'!K474)</f>
        <v>--</v>
      </c>
      <c r="D471" s="217" t="e">
        <f>+VLOOKUP('PAA CONSOLIDADO'!L474,LISTAS!$D$4:$E$15,2,0)</f>
        <v>#N/A</v>
      </c>
      <c r="E471" s="217" t="e">
        <f>+VLOOKUP('PAA CONSOLIDADO'!M474,LISTAS!$D$4:$E$15,2,0)</f>
        <v>#N/A</v>
      </c>
      <c r="F471" s="217">
        <f>+'PAA CONSOLIDADO'!O474</f>
        <v>0</v>
      </c>
      <c r="G471" s="217">
        <f t="shared" si="21"/>
        <v>1</v>
      </c>
      <c r="H471" s="217" t="e">
        <f>+VLOOKUP('PAA CONSOLIDADO'!P474,LISTAS!$B$4:$C$17,2,0)</f>
        <v>#N/A</v>
      </c>
      <c r="I471" s="217" t="e">
        <f>+VLOOKUP('PAA CONSOLIDADO'!Q474,LISTAS!$B$22:$C$25,2,0)</f>
        <v>#N/A</v>
      </c>
      <c r="J471" s="219">
        <f>'PAA CONSOLIDADO'!R474</f>
        <v>0</v>
      </c>
      <c r="K471" s="219">
        <f>+'PAA CONSOLIDADO'!S474</f>
        <v>0</v>
      </c>
      <c r="L471" s="217" t="e">
        <f>+VLOOKUP('PAA CONSOLIDADO'!T474,LISTAS!$B$29:$C$31,2,0)</f>
        <v>#N/A</v>
      </c>
      <c r="M471" s="217" t="e">
        <f>+VLOOKUP('PAA CONSOLIDADO'!U474,LISTAS!$B$36:$C$39,2,0)</f>
        <v>#N/A</v>
      </c>
      <c r="N471" s="217" t="str">
        <f t="shared" si="22"/>
        <v>Unidad de Contratación (1)</v>
      </c>
      <c r="O471" s="217" t="str">
        <f t="shared" si="23"/>
        <v>CO-DC-11001</v>
      </c>
      <c r="P471" s="217">
        <f>+'PAA CONSOLIDADO'!V474</f>
        <v>0</v>
      </c>
      <c r="Q471" s="217">
        <f>+'PAA CONSOLIDADO'!X474</f>
        <v>0</v>
      </c>
      <c r="R471" s="217">
        <f>+'PAA CONSOLIDADO'!Y474</f>
        <v>0</v>
      </c>
    </row>
    <row r="472" spans="1:18" s="217" customFormat="1" x14ac:dyDescent="0.25">
      <c r="A472" s="211">
        <f>+'PAA CONSOLIDADO'!C475</f>
        <v>0</v>
      </c>
      <c r="B472" s="211">
        <f>+'PAA CONSOLIDADO'!I475</f>
        <v>0</v>
      </c>
      <c r="C472" s="217" t="str">
        <f>+CONCATENATE('PAA CONSOLIDADO'!A475,"-",'PAA CONSOLIDADO'!D475,"-",'PAA CONSOLIDADO'!K475)</f>
        <v>--</v>
      </c>
      <c r="D472" s="217" t="e">
        <f>+VLOOKUP('PAA CONSOLIDADO'!L475,LISTAS!$D$4:$E$15,2,0)</f>
        <v>#N/A</v>
      </c>
      <c r="E472" s="217" t="e">
        <f>+VLOOKUP('PAA CONSOLIDADO'!M475,LISTAS!$D$4:$E$15,2,0)</f>
        <v>#N/A</v>
      </c>
      <c r="F472" s="217">
        <f>+'PAA CONSOLIDADO'!O475</f>
        <v>0</v>
      </c>
      <c r="G472" s="217">
        <f t="shared" si="21"/>
        <v>1</v>
      </c>
      <c r="H472" s="217" t="e">
        <f>+VLOOKUP('PAA CONSOLIDADO'!P475,LISTAS!$B$4:$C$17,2,0)</f>
        <v>#N/A</v>
      </c>
      <c r="I472" s="217" t="e">
        <f>+VLOOKUP('PAA CONSOLIDADO'!Q475,LISTAS!$B$22:$C$25,2,0)</f>
        <v>#N/A</v>
      </c>
      <c r="J472" s="219">
        <f>'PAA CONSOLIDADO'!R475</f>
        <v>0</v>
      </c>
      <c r="K472" s="219">
        <f>+'PAA CONSOLIDADO'!S475</f>
        <v>0</v>
      </c>
      <c r="L472" s="217" t="e">
        <f>+VLOOKUP('PAA CONSOLIDADO'!T475,LISTAS!$B$29:$C$31,2,0)</f>
        <v>#N/A</v>
      </c>
      <c r="M472" s="217" t="e">
        <f>+VLOOKUP('PAA CONSOLIDADO'!U475,LISTAS!$B$36:$C$39,2,0)</f>
        <v>#N/A</v>
      </c>
      <c r="N472" s="217" t="str">
        <f t="shared" si="22"/>
        <v>Unidad de Contratación (1)</v>
      </c>
      <c r="O472" s="217" t="str">
        <f t="shared" si="23"/>
        <v>CO-DC-11001</v>
      </c>
      <c r="P472" s="217">
        <f>+'PAA CONSOLIDADO'!V475</f>
        <v>0</v>
      </c>
      <c r="Q472" s="217">
        <f>+'PAA CONSOLIDADO'!X475</f>
        <v>0</v>
      </c>
      <c r="R472" s="217">
        <f>+'PAA CONSOLIDADO'!Y475</f>
        <v>0</v>
      </c>
    </row>
    <row r="473" spans="1:18" s="217" customFormat="1" x14ac:dyDescent="0.25">
      <c r="A473" s="211">
        <f>+'PAA CONSOLIDADO'!C476</f>
        <v>0</v>
      </c>
      <c r="B473" s="211">
        <f>+'PAA CONSOLIDADO'!I476</f>
        <v>0</v>
      </c>
      <c r="C473" s="217" t="str">
        <f>+CONCATENATE('PAA CONSOLIDADO'!A476,"-",'PAA CONSOLIDADO'!D476,"-",'PAA CONSOLIDADO'!K476)</f>
        <v>--</v>
      </c>
      <c r="D473" s="217" t="e">
        <f>+VLOOKUP('PAA CONSOLIDADO'!L476,LISTAS!$D$4:$E$15,2,0)</f>
        <v>#N/A</v>
      </c>
      <c r="E473" s="217" t="e">
        <f>+VLOOKUP('PAA CONSOLIDADO'!M476,LISTAS!$D$4:$E$15,2,0)</f>
        <v>#N/A</v>
      </c>
      <c r="F473" s="217">
        <f>+'PAA CONSOLIDADO'!O476</f>
        <v>0</v>
      </c>
      <c r="G473" s="217">
        <f t="shared" si="21"/>
        <v>1</v>
      </c>
      <c r="H473" s="217" t="e">
        <f>+VLOOKUP('PAA CONSOLIDADO'!P476,LISTAS!$B$4:$C$17,2,0)</f>
        <v>#N/A</v>
      </c>
      <c r="I473" s="217" t="e">
        <f>+VLOOKUP('PAA CONSOLIDADO'!Q476,LISTAS!$B$22:$C$25,2,0)</f>
        <v>#N/A</v>
      </c>
      <c r="J473" s="219">
        <f>'PAA CONSOLIDADO'!R476</f>
        <v>0</v>
      </c>
      <c r="K473" s="219">
        <f>+'PAA CONSOLIDADO'!S476</f>
        <v>0</v>
      </c>
      <c r="L473" s="217" t="e">
        <f>+VLOOKUP('PAA CONSOLIDADO'!T476,LISTAS!$B$29:$C$31,2,0)</f>
        <v>#N/A</v>
      </c>
      <c r="M473" s="217" t="e">
        <f>+VLOOKUP('PAA CONSOLIDADO'!U476,LISTAS!$B$36:$C$39,2,0)</f>
        <v>#N/A</v>
      </c>
      <c r="N473" s="217" t="str">
        <f t="shared" si="22"/>
        <v>Unidad de Contratación (1)</v>
      </c>
      <c r="O473" s="217" t="str">
        <f t="shared" si="23"/>
        <v>CO-DC-11001</v>
      </c>
      <c r="P473" s="217">
        <f>+'PAA CONSOLIDADO'!V476</f>
        <v>0</v>
      </c>
      <c r="Q473" s="217">
        <f>+'PAA CONSOLIDADO'!X476</f>
        <v>0</v>
      </c>
      <c r="R473" s="217">
        <f>+'PAA CONSOLIDADO'!Y476</f>
        <v>0</v>
      </c>
    </row>
    <row r="474" spans="1:18" s="217" customFormat="1" x14ac:dyDescent="0.25">
      <c r="A474" s="211">
        <f>+'PAA CONSOLIDADO'!C477</f>
        <v>0</v>
      </c>
      <c r="B474" s="211">
        <f>+'PAA CONSOLIDADO'!I477</f>
        <v>0</v>
      </c>
      <c r="C474" s="217" t="str">
        <f>+CONCATENATE('PAA CONSOLIDADO'!A477,"-",'PAA CONSOLIDADO'!D477,"-",'PAA CONSOLIDADO'!K477)</f>
        <v>--</v>
      </c>
      <c r="D474" s="217" t="e">
        <f>+VLOOKUP('PAA CONSOLIDADO'!L477,LISTAS!$D$4:$E$15,2,0)</f>
        <v>#N/A</v>
      </c>
      <c r="E474" s="217" t="e">
        <f>+VLOOKUP('PAA CONSOLIDADO'!M477,LISTAS!$D$4:$E$15,2,0)</f>
        <v>#N/A</v>
      </c>
      <c r="F474" s="217">
        <f>+'PAA CONSOLIDADO'!O477</f>
        <v>0</v>
      </c>
      <c r="G474" s="217">
        <f t="shared" si="21"/>
        <v>1</v>
      </c>
      <c r="H474" s="217" t="e">
        <f>+VLOOKUP('PAA CONSOLIDADO'!P477,LISTAS!$B$4:$C$17,2,0)</f>
        <v>#N/A</v>
      </c>
      <c r="I474" s="217" t="e">
        <f>+VLOOKUP('PAA CONSOLIDADO'!Q477,LISTAS!$B$22:$C$25,2,0)</f>
        <v>#N/A</v>
      </c>
      <c r="J474" s="219">
        <f>'PAA CONSOLIDADO'!R477</f>
        <v>0</v>
      </c>
      <c r="K474" s="219">
        <f>+'PAA CONSOLIDADO'!S477</f>
        <v>0</v>
      </c>
      <c r="L474" s="217" t="e">
        <f>+VLOOKUP('PAA CONSOLIDADO'!T477,LISTAS!$B$29:$C$31,2,0)</f>
        <v>#N/A</v>
      </c>
      <c r="M474" s="217" t="e">
        <f>+VLOOKUP('PAA CONSOLIDADO'!U477,LISTAS!$B$36:$C$39,2,0)</f>
        <v>#N/A</v>
      </c>
      <c r="N474" s="217" t="str">
        <f t="shared" si="22"/>
        <v>Unidad de Contratación (1)</v>
      </c>
      <c r="O474" s="217" t="str">
        <f t="shared" si="23"/>
        <v>CO-DC-11001</v>
      </c>
      <c r="P474" s="217">
        <f>+'PAA CONSOLIDADO'!V477</f>
        <v>0</v>
      </c>
      <c r="Q474" s="217">
        <f>+'PAA CONSOLIDADO'!X477</f>
        <v>0</v>
      </c>
      <c r="R474" s="217">
        <f>+'PAA CONSOLIDADO'!Y477</f>
        <v>0</v>
      </c>
    </row>
    <row r="475" spans="1:18" s="217" customFormat="1" x14ac:dyDescent="0.25">
      <c r="A475" s="211">
        <f>+'PAA CONSOLIDADO'!C478</f>
        <v>0</v>
      </c>
      <c r="B475" s="211">
        <f>+'PAA CONSOLIDADO'!I478</f>
        <v>0</v>
      </c>
      <c r="C475" s="217" t="str">
        <f>+CONCATENATE('PAA CONSOLIDADO'!A478,"-",'PAA CONSOLIDADO'!D478,"-",'PAA CONSOLIDADO'!K478)</f>
        <v>--</v>
      </c>
      <c r="D475" s="217" t="e">
        <f>+VLOOKUP('PAA CONSOLIDADO'!L478,LISTAS!$D$4:$E$15,2,0)</f>
        <v>#N/A</v>
      </c>
      <c r="E475" s="217" t="e">
        <f>+VLOOKUP('PAA CONSOLIDADO'!M478,LISTAS!$D$4:$E$15,2,0)</f>
        <v>#N/A</v>
      </c>
      <c r="F475" s="217">
        <f>+'PAA CONSOLIDADO'!O478</f>
        <v>0</v>
      </c>
      <c r="G475" s="217">
        <f t="shared" si="21"/>
        <v>1</v>
      </c>
      <c r="H475" s="217" t="e">
        <f>+VLOOKUP('PAA CONSOLIDADO'!P478,LISTAS!$B$4:$C$17,2,0)</f>
        <v>#N/A</v>
      </c>
      <c r="I475" s="217" t="e">
        <f>+VLOOKUP('PAA CONSOLIDADO'!Q478,LISTAS!$B$22:$C$25,2,0)</f>
        <v>#N/A</v>
      </c>
      <c r="J475" s="219">
        <f>'PAA CONSOLIDADO'!R478</f>
        <v>0</v>
      </c>
      <c r="K475" s="219">
        <f>+'PAA CONSOLIDADO'!S478</f>
        <v>0</v>
      </c>
      <c r="L475" s="217" t="e">
        <f>+VLOOKUP('PAA CONSOLIDADO'!T478,LISTAS!$B$29:$C$31,2,0)</f>
        <v>#N/A</v>
      </c>
      <c r="M475" s="217" t="e">
        <f>+VLOOKUP('PAA CONSOLIDADO'!U478,LISTAS!$B$36:$C$39,2,0)</f>
        <v>#N/A</v>
      </c>
      <c r="N475" s="217" t="str">
        <f t="shared" si="22"/>
        <v>Unidad de Contratación (1)</v>
      </c>
      <c r="O475" s="217" t="str">
        <f t="shared" si="23"/>
        <v>CO-DC-11001</v>
      </c>
      <c r="P475" s="217">
        <f>+'PAA CONSOLIDADO'!V478</f>
        <v>0</v>
      </c>
      <c r="Q475" s="217">
        <f>+'PAA CONSOLIDADO'!X478</f>
        <v>0</v>
      </c>
      <c r="R475" s="217">
        <f>+'PAA CONSOLIDADO'!Y478</f>
        <v>0</v>
      </c>
    </row>
    <row r="476" spans="1:18" s="217" customFormat="1" x14ac:dyDescent="0.25">
      <c r="A476" s="211">
        <f>+'PAA CONSOLIDADO'!C479</f>
        <v>0</v>
      </c>
      <c r="B476" s="211">
        <f>+'PAA CONSOLIDADO'!I479</f>
        <v>0</v>
      </c>
      <c r="C476" s="217" t="str">
        <f>+CONCATENATE('PAA CONSOLIDADO'!A479,"-",'PAA CONSOLIDADO'!D479,"-",'PAA CONSOLIDADO'!K479)</f>
        <v>--</v>
      </c>
      <c r="D476" s="217" t="e">
        <f>+VLOOKUP('PAA CONSOLIDADO'!L479,LISTAS!$D$4:$E$15,2,0)</f>
        <v>#N/A</v>
      </c>
      <c r="E476" s="217" t="e">
        <f>+VLOOKUP('PAA CONSOLIDADO'!M479,LISTAS!$D$4:$E$15,2,0)</f>
        <v>#N/A</v>
      </c>
      <c r="F476" s="217">
        <f>+'PAA CONSOLIDADO'!O479</f>
        <v>0</v>
      </c>
      <c r="G476" s="217">
        <f t="shared" si="21"/>
        <v>1</v>
      </c>
      <c r="H476" s="217" t="e">
        <f>+VLOOKUP('PAA CONSOLIDADO'!P479,LISTAS!$B$4:$C$17,2,0)</f>
        <v>#N/A</v>
      </c>
      <c r="I476" s="217" t="e">
        <f>+VLOOKUP('PAA CONSOLIDADO'!Q479,LISTAS!$B$22:$C$25,2,0)</f>
        <v>#N/A</v>
      </c>
      <c r="J476" s="219">
        <f>'PAA CONSOLIDADO'!R479</f>
        <v>0</v>
      </c>
      <c r="K476" s="219">
        <f>+'PAA CONSOLIDADO'!S479</f>
        <v>0</v>
      </c>
      <c r="L476" s="217" t="e">
        <f>+VLOOKUP('PAA CONSOLIDADO'!T479,LISTAS!$B$29:$C$31,2,0)</f>
        <v>#N/A</v>
      </c>
      <c r="M476" s="217" t="e">
        <f>+VLOOKUP('PAA CONSOLIDADO'!U479,LISTAS!$B$36:$C$39,2,0)</f>
        <v>#N/A</v>
      </c>
      <c r="N476" s="217" t="str">
        <f t="shared" si="22"/>
        <v>Unidad de Contratación (1)</v>
      </c>
      <c r="O476" s="217" t="str">
        <f t="shared" si="23"/>
        <v>CO-DC-11001</v>
      </c>
      <c r="P476" s="217">
        <f>+'PAA CONSOLIDADO'!V479</f>
        <v>0</v>
      </c>
      <c r="Q476" s="217">
        <f>+'PAA CONSOLIDADO'!X479</f>
        <v>0</v>
      </c>
      <c r="R476" s="217">
        <f>+'PAA CONSOLIDADO'!Y479</f>
        <v>0</v>
      </c>
    </row>
    <row r="477" spans="1:18" s="217" customFormat="1" x14ac:dyDescent="0.25">
      <c r="A477" s="211">
        <f>+'PAA CONSOLIDADO'!C480</f>
        <v>0</v>
      </c>
      <c r="B477" s="211">
        <f>+'PAA CONSOLIDADO'!I480</f>
        <v>0</v>
      </c>
      <c r="C477" s="217" t="str">
        <f>+CONCATENATE('PAA CONSOLIDADO'!A480,"-",'PAA CONSOLIDADO'!D480,"-",'PAA CONSOLIDADO'!K480)</f>
        <v>--</v>
      </c>
      <c r="D477" s="217" t="e">
        <f>+VLOOKUP('PAA CONSOLIDADO'!L480,LISTAS!$D$4:$E$15,2,0)</f>
        <v>#N/A</v>
      </c>
      <c r="E477" s="217" t="e">
        <f>+VLOOKUP('PAA CONSOLIDADO'!M480,LISTAS!$D$4:$E$15,2,0)</f>
        <v>#N/A</v>
      </c>
      <c r="F477" s="217">
        <f>+'PAA CONSOLIDADO'!O480</f>
        <v>0</v>
      </c>
      <c r="G477" s="217">
        <f t="shared" si="21"/>
        <v>1</v>
      </c>
      <c r="H477" s="217" t="e">
        <f>+VLOOKUP('PAA CONSOLIDADO'!P480,LISTAS!$B$4:$C$17,2,0)</f>
        <v>#N/A</v>
      </c>
      <c r="I477" s="217" t="e">
        <f>+VLOOKUP('PAA CONSOLIDADO'!Q480,LISTAS!$B$22:$C$25,2,0)</f>
        <v>#N/A</v>
      </c>
      <c r="J477" s="219">
        <f>'PAA CONSOLIDADO'!R480</f>
        <v>0</v>
      </c>
      <c r="K477" s="219">
        <f>+'PAA CONSOLIDADO'!S480</f>
        <v>0</v>
      </c>
      <c r="L477" s="217" t="e">
        <f>+VLOOKUP('PAA CONSOLIDADO'!T480,LISTAS!$B$29:$C$31,2,0)</f>
        <v>#N/A</v>
      </c>
      <c r="M477" s="217" t="e">
        <f>+VLOOKUP('PAA CONSOLIDADO'!U480,LISTAS!$B$36:$C$39,2,0)</f>
        <v>#N/A</v>
      </c>
      <c r="N477" s="217" t="str">
        <f t="shared" si="22"/>
        <v>Unidad de Contratación (1)</v>
      </c>
      <c r="O477" s="217" t="str">
        <f t="shared" si="23"/>
        <v>CO-DC-11001</v>
      </c>
      <c r="P477" s="217">
        <f>+'PAA CONSOLIDADO'!V480</f>
        <v>0</v>
      </c>
      <c r="Q477" s="217">
        <f>+'PAA CONSOLIDADO'!X480</f>
        <v>0</v>
      </c>
      <c r="R477" s="217">
        <f>+'PAA CONSOLIDADO'!Y480</f>
        <v>0</v>
      </c>
    </row>
    <row r="478" spans="1:18" s="217" customFormat="1" x14ac:dyDescent="0.25">
      <c r="A478" s="211">
        <f>+'PAA CONSOLIDADO'!C481</f>
        <v>0</v>
      </c>
      <c r="B478" s="211">
        <f>+'PAA CONSOLIDADO'!I481</f>
        <v>0</v>
      </c>
      <c r="C478" s="217" t="str">
        <f>+CONCATENATE('PAA CONSOLIDADO'!A481,"-",'PAA CONSOLIDADO'!D481,"-",'PAA CONSOLIDADO'!K481)</f>
        <v>--</v>
      </c>
      <c r="D478" s="217" t="e">
        <f>+VLOOKUP('PAA CONSOLIDADO'!L481,LISTAS!$D$4:$E$15,2,0)</f>
        <v>#N/A</v>
      </c>
      <c r="E478" s="217" t="e">
        <f>+VLOOKUP('PAA CONSOLIDADO'!M481,LISTAS!$D$4:$E$15,2,0)</f>
        <v>#N/A</v>
      </c>
      <c r="F478" s="217">
        <f>+'PAA CONSOLIDADO'!O481</f>
        <v>0</v>
      </c>
      <c r="G478" s="217">
        <f t="shared" si="21"/>
        <v>1</v>
      </c>
      <c r="H478" s="217" t="e">
        <f>+VLOOKUP('PAA CONSOLIDADO'!P481,LISTAS!$B$4:$C$17,2,0)</f>
        <v>#N/A</v>
      </c>
      <c r="I478" s="217" t="e">
        <f>+VLOOKUP('PAA CONSOLIDADO'!Q481,LISTAS!$B$22:$C$25,2,0)</f>
        <v>#N/A</v>
      </c>
      <c r="J478" s="219">
        <f>'PAA CONSOLIDADO'!R481</f>
        <v>0</v>
      </c>
      <c r="K478" s="219">
        <f>+'PAA CONSOLIDADO'!S481</f>
        <v>0</v>
      </c>
      <c r="L478" s="217" t="e">
        <f>+VLOOKUP('PAA CONSOLIDADO'!T481,LISTAS!$B$29:$C$31,2,0)</f>
        <v>#N/A</v>
      </c>
      <c r="M478" s="217" t="e">
        <f>+VLOOKUP('PAA CONSOLIDADO'!U481,LISTAS!$B$36:$C$39,2,0)</f>
        <v>#N/A</v>
      </c>
      <c r="N478" s="217" t="str">
        <f t="shared" si="22"/>
        <v>Unidad de Contratación (1)</v>
      </c>
      <c r="O478" s="217" t="str">
        <f t="shared" si="23"/>
        <v>CO-DC-11001</v>
      </c>
      <c r="P478" s="217">
        <f>+'PAA CONSOLIDADO'!V481</f>
        <v>0</v>
      </c>
      <c r="Q478" s="217">
        <f>+'PAA CONSOLIDADO'!X481</f>
        <v>0</v>
      </c>
      <c r="R478" s="217">
        <f>+'PAA CONSOLIDADO'!Y481</f>
        <v>0</v>
      </c>
    </row>
    <row r="479" spans="1:18" s="217" customFormat="1" x14ac:dyDescent="0.25">
      <c r="A479" s="211">
        <f>+'PAA CONSOLIDADO'!C482</f>
        <v>0</v>
      </c>
      <c r="B479" s="211">
        <f>+'PAA CONSOLIDADO'!I482</f>
        <v>0</v>
      </c>
      <c r="C479" s="217" t="str">
        <f>+CONCATENATE('PAA CONSOLIDADO'!A482,"-",'PAA CONSOLIDADO'!D482,"-",'PAA CONSOLIDADO'!K482)</f>
        <v>--</v>
      </c>
      <c r="D479" s="217" t="e">
        <f>+VLOOKUP('PAA CONSOLIDADO'!L482,LISTAS!$D$4:$E$15,2,0)</f>
        <v>#N/A</v>
      </c>
      <c r="E479" s="217" t="e">
        <f>+VLOOKUP('PAA CONSOLIDADO'!M482,LISTAS!$D$4:$E$15,2,0)</f>
        <v>#N/A</v>
      </c>
      <c r="F479" s="217">
        <f>+'PAA CONSOLIDADO'!O482</f>
        <v>0</v>
      </c>
      <c r="G479" s="217">
        <f t="shared" si="21"/>
        <v>1</v>
      </c>
      <c r="H479" s="217" t="e">
        <f>+VLOOKUP('PAA CONSOLIDADO'!P482,LISTAS!$B$4:$C$17,2,0)</f>
        <v>#N/A</v>
      </c>
      <c r="I479" s="217" t="e">
        <f>+VLOOKUP('PAA CONSOLIDADO'!Q482,LISTAS!$B$22:$C$25,2,0)</f>
        <v>#N/A</v>
      </c>
      <c r="J479" s="219">
        <f>'PAA CONSOLIDADO'!R482</f>
        <v>0</v>
      </c>
      <c r="K479" s="219">
        <f>+'PAA CONSOLIDADO'!S482</f>
        <v>0</v>
      </c>
      <c r="L479" s="217" t="e">
        <f>+VLOOKUP('PAA CONSOLIDADO'!T482,LISTAS!$B$29:$C$31,2,0)</f>
        <v>#N/A</v>
      </c>
      <c r="M479" s="217" t="e">
        <f>+VLOOKUP('PAA CONSOLIDADO'!U482,LISTAS!$B$36:$C$39,2,0)</f>
        <v>#N/A</v>
      </c>
      <c r="N479" s="217" t="str">
        <f t="shared" si="22"/>
        <v>Unidad de Contratación (1)</v>
      </c>
      <c r="O479" s="217" t="str">
        <f t="shared" si="23"/>
        <v>CO-DC-11001</v>
      </c>
      <c r="P479" s="217">
        <f>+'PAA CONSOLIDADO'!V482</f>
        <v>0</v>
      </c>
      <c r="Q479" s="217">
        <f>+'PAA CONSOLIDADO'!X482</f>
        <v>0</v>
      </c>
      <c r="R479" s="217">
        <f>+'PAA CONSOLIDADO'!Y482</f>
        <v>0</v>
      </c>
    </row>
    <row r="480" spans="1:18" s="217" customFormat="1" x14ac:dyDescent="0.25">
      <c r="A480" s="211">
        <f>+'PAA CONSOLIDADO'!C483</f>
        <v>0</v>
      </c>
      <c r="B480" s="211">
        <f>+'PAA CONSOLIDADO'!I483</f>
        <v>0</v>
      </c>
      <c r="C480" s="217" t="str">
        <f>+CONCATENATE('PAA CONSOLIDADO'!A483,"-",'PAA CONSOLIDADO'!D483,"-",'PAA CONSOLIDADO'!K483)</f>
        <v>--</v>
      </c>
      <c r="D480" s="217" t="e">
        <f>+VLOOKUP('PAA CONSOLIDADO'!L483,LISTAS!$D$4:$E$15,2,0)</f>
        <v>#N/A</v>
      </c>
      <c r="E480" s="217" t="e">
        <f>+VLOOKUP('PAA CONSOLIDADO'!M483,LISTAS!$D$4:$E$15,2,0)</f>
        <v>#N/A</v>
      </c>
      <c r="F480" s="217">
        <f>+'PAA CONSOLIDADO'!O483</f>
        <v>0</v>
      </c>
      <c r="G480" s="217">
        <f t="shared" si="21"/>
        <v>1</v>
      </c>
      <c r="H480" s="217" t="e">
        <f>+VLOOKUP('PAA CONSOLIDADO'!P483,LISTAS!$B$4:$C$17,2,0)</f>
        <v>#N/A</v>
      </c>
      <c r="I480" s="217" t="e">
        <f>+VLOOKUP('PAA CONSOLIDADO'!Q483,LISTAS!$B$22:$C$25,2,0)</f>
        <v>#N/A</v>
      </c>
      <c r="J480" s="219">
        <f>'PAA CONSOLIDADO'!R483</f>
        <v>0</v>
      </c>
      <c r="K480" s="219">
        <f>+'PAA CONSOLIDADO'!S483</f>
        <v>0</v>
      </c>
      <c r="L480" s="217" t="e">
        <f>+VLOOKUP('PAA CONSOLIDADO'!T483,LISTAS!$B$29:$C$31,2,0)</f>
        <v>#N/A</v>
      </c>
      <c r="M480" s="217" t="e">
        <f>+VLOOKUP('PAA CONSOLIDADO'!U483,LISTAS!$B$36:$C$39,2,0)</f>
        <v>#N/A</v>
      </c>
      <c r="N480" s="217" t="str">
        <f t="shared" si="22"/>
        <v>Unidad de Contratación (1)</v>
      </c>
      <c r="O480" s="217" t="str">
        <f t="shared" si="23"/>
        <v>CO-DC-11001</v>
      </c>
      <c r="P480" s="217">
        <f>+'PAA CONSOLIDADO'!V483</f>
        <v>0</v>
      </c>
      <c r="Q480" s="217">
        <f>+'PAA CONSOLIDADO'!X483</f>
        <v>0</v>
      </c>
      <c r="R480" s="217">
        <f>+'PAA CONSOLIDADO'!Y483</f>
        <v>0</v>
      </c>
    </row>
    <row r="481" spans="1:18" s="217" customFormat="1" x14ac:dyDescent="0.25">
      <c r="A481" s="211">
        <f>+'PAA CONSOLIDADO'!C484</f>
        <v>0</v>
      </c>
      <c r="B481" s="211">
        <f>+'PAA CONSOLIDADO'!I484</f>
        <v>0</v>
      </c>
      <c r="C481" s="217" t="str">
        <f>+CONCATENATE('PAA CONSOLIDADO'!A484,"-",'PAA CONSOLIDADO'!D484,"-",'PAA CONSOLIDADO'!K484)</f>
        <v>--</v>
      </c>
      <c r="D481" s="217" t="e">
        <f>+VLOOKUP('PAA CONSOLIDADO'!L484,LISTAS!$D$4:$E$15,2,0)</f>
        <v>#N/A</v>
      </c>
      <c r="E481" s="217" t="e">
        <f>+VLOOKUP('PAA CONSOLIDADO'!M484,LISTAS!$D$4:$E$15,2,0)</f>
        <v>#N/A</v>
      </c>
      <c r="F481" s="217">
        <f>+'PAA CONSOLIDADO'!O484</f>
        <v>0</v>
      </c>
      <c r="G481" s="217">
        <f t="shared" si="21"/>
        <v>1</v>
      </c>
      <c r="H481" s="217" t="e">
        <f>+VLOOKUP('PAA CONSOLIDADO'!P484,LISTAS!$B$4:$C$17,2,0)</f>
        <v>#N/A</v>
      </c>
      <c r="I481" s="217" t="e">
        <f>+VLOOKUP('PAA CONSOLIDADO'!Q484,LISTAS!$B$22:$C$25,2,0)</f>
        <v>#N/A</v>
      </c>
      <c r="J481" s="219">
        <f>'PAA CONSOLIDADO'!R484</f>
        <v>0</v>
      </c>
      <c r="K481" s="219">
        <f>+'PAA CONSOLIDADO'!S484</f>
        <v>0</v>
      </c>
      <c r="L481" s="217" t="e">
        <f>+VLOOKUP('PAA CONSOLIDADO'!T484,LISTAS!$B$29:$C$31,2,0)</f>
        <v>#N/A</v>
      </c>
      <c r="M481" s="217" t="e">
        <f>+VLOOKUP('PAA CONSOLIDADO'!U484,LISTAS!$B$36:$C$39,2,0)</f>
        <v>#N/A</v>
      </c>
      <c r="N481" s="217" t="str">
        <f t="shared" si="22"/>
        <v>Unidad de Contratación (1)</v>
      </c>
      <c r="O481" s="217" t="str">
        <f t="shared" si="23"/>
        <v>CO-DC-11001</v>
      </c>
      <c r="P481" s="217">
        <f>+'PAA CONSOLIDADO'!V484</f>
        <v>0</v>
      </c>
      <c r="Q481" s="217">
        <f>+'PAA CONSOLIDADO'!X484</f>
        <v>0</v>
      </c>
      <c r="R481" s="217">
        <f>+'PAA CONSOLIDADO'!Y484</f>
        <v>0</v>
      </c>
    </row>
    <row r="482" spans="1:18" s="217" customFormat="1" x14ac:dyDescent="0.25">
      <c r="A482" s="211">
        <f>+'PAA CONSOLIDADO'!C485</f>
        <v>0</v>
      </c>
      <c r="B482" s="211">
        <f>+'PAA CONSOLIDADO'!I485</f>
        <v>0</v>
      </c>
      <c r="C482" s="217" t="str">
        <f>+CONCATENATE('PAA CONSOLIDADO'!A485,"-",'PAA CONSOLIDADO'!D485,"-",'PAA CONSOLIDADO'!K485)</f>
        <v>--</v>
      </c>
      <c r="D482" s="217" t="e">
        <f>+VLOOKUP('PAA CONSOLIDADO'!L485,LISTAS!$D$4:$E$15,2,0)</f>
        <v>#N/A</v>
      </c>
      <c r="E482" s="217" t="e">
        <f>+VLOOKUP('PAA CONSOLIDADO'!M485,LISTAS!$D$4:$E$15,2,0)</f>
        <v>#N/A</v>
      </c>
      <c r="F482" s="217">
        <f>+'PAA CONSOLIDADO'!O485</f>
        <v>0</v>
      </c>
      <c r="G482" s="217">
        <f t="shared" si="21"/>
        <v>1</v>
      </c>
      <c r="H482" s="217" t="e">
        <f>+VLOOKUP('PAA CONSOLIDADO'!P485,LISTAS!$B$4:$C$17,2,0)</f>
        <v>#N/A</v>
      </c>
      <c r="I482" s="217" t="e">
        <f>+VLOOKUP('PAA CONSOLIDADO'!Q485,LISTAS!$B$22:$C$25,2,0)</f>
        <v>#N/A</v>
      </c>
      <c r="J482" s="219">
        <f>'PAA CONSOLIDADO'!R485</f>
        <v>0</v>
      </c>
      <c r="K482" s="219">
        <f>+'PAA CONSOLIDADO'!S485</f>
        <v>0</v>
      </c>
      <c r="L482" s="217" t="e">
        <f>+VLOOKUP('PAA CONSOLIDADO'!T485,LISTAS!$B$29:$C$31,2,0)</f>
        <v>#N/A</v>
      </c>
      <c r="M482" s="217" t="e">
        <f>+VLOOKUP('PAA CONSOLIDADO'!U485,LISTAS!$B$36:$C$39,2,0)</f>
        <v>#N/A</v>
      </c>
      <c r="N482" s="217" t="str">
        <f t="shared" si="22"/>
        <v>Unidad de Contratación (1)</v>
      </c>
      <c r="O482" s="217" t="str">
        <f t="shared" si="23"/>
        <v>CO-DC-11001</v>
      </c>
      <c r="P482" s="217">
        <f>+'PAA CONSOLIDADO'!V485</f>
        <v>0</v>
      </c>
      <c r="Q482" s="217">
        <f>+'PAA CONSOLIDADO'!X485</f>
        <v>0</v>
      </c>
      <c r="R482" s="217">
        <f>+'PAA CONSOLIDADO'!Y485</f>
        <v>0</v>
      </c>
    </row>
    <row r="483" spans="1:18" s="217" customFormat="1" x14ac:dyDescent="0.25">
      <c r="A483" s="211">
        <f>+'PAA CONSOLIDADO'!C486</f>
        <v>0</v>
      </c>
      <c r="B483" s="211">
        <f>+'PAA CONSOLIDADO'!I486</f>
        <v>0</v>
      </c>
      <c r="C483" s="217" t="str">
        <f>+CONCATENATE('PAA CONSOLIDADO'!A486,"-",'PAA CONSOLIDADO'!D486,"-",'PAA CONSOLIDADO'!K486)</f>
        <v>--</v>
      </c>
      <c r="D483" s="217" t="e">
        <f>+VLOOKUP('PAA CONSOLIDADO'!L486,LISTAS!$D$4:$E$15,2,0)</f>
        <v>#N/A</v>
      </c>
      <c r="E483" s="217" t="e">
        <f>+VLOOKUP('PAA CONSOLIDADO'!M486,LISTAS!$D$4:$E$15,2,0)</f>
        <v>#N/A</v>
      </c>
      <c r="F483" s="217">
        <f>+'PAA CONSOLIDADO'!O486</f>
        <v>0</v>
      </c>
      <c r="G483" s="217">
        <f t="shared" si="21"/>
        <v>1</v>
      </c>
      <c r="H483" s="217" t="e">
        <f>+VLOOKUP('PAA CONSOLIDADO'!P486,LISTAS!$B$4:$C$17,2,0)</f>
        <v>#N/A</v>
      </c>
      <c r="I483" s="217" t="e">
        <f>+VLOOKUP('PAA CONSOLIDADO'!Q486,LISTAS!$B$22:$C$25,2,0)</f>
        <v>#N/A</v>
      </c>
      <c r="J483" s="219">
        <f>'PAA CONSOLIDADO'!R486</f>
        <v>0</v>
      </c>
      <c r="K483" s="219">
        <f>+'PAA CONSOLIDADO'!S486</f>
        <v>0</v>
      </c>
      <c r="L483" s="217" t="e">
        <f>+VLOOKUP('PAA CONSOLIDADO'!T486,LISTAS!$B$29:$C$31,2,0)</f>
        <v>#N/A</v>
      </c>
      <c r="M483" s="217" t="e">
        <f>+VLOOKUP('PAA CONSOLIDADO'!U486,LISTAS!$B$36:$C$39,2,0)</f>
        <v>#N/A</v>
      </c>
      <c r="N483" s="217" t="str">
        <f t="shared" si="22"/>
        <v>Unidad de Contratación (1)</v>
      </c>
      <c r="O483" s="217" t="str">
        <f t="shared" si="23"/>
        <v>CO-DC-11001</v>
      </c>
      <c r="P483" s="217">
        <f>+'PAA CONSOLIDADO'!V486</f>
        <v>0</v>
      </c>
      <c r="Q483" s="217">
        <f>+'PAA CONSOLIDADO'!X486</f>
        <v>0</v>
      </c>
      <c r="R483" s="217">
        <f>+'PAA CONSOLIDADO'!Y486</f>
        <v>0</v>
      </c>
    </row>
    <row r="484" spans="1:18" s="217" customFormat="1" x14ac:dyDescent="0.25">
      <c r="A484" s="211">
        <f>+'PAA CONSOLIDADO'!C487</f>
        <v>0</v>
      </c>
      <c r="B484" s="211">
        <f>+'PAA CONSOLIDADO'!I487</f>
        <v>0</v>
      </c>
      <c r="C484" s="217" t="str">
        <f>+CONCATENATE('PAA CONSOLIDADO'!A487,"-",'PAA CONSOLIDADO'!D487,"-",'PAA CONSOLIDADO'!K487)</f>
        <v>--</v>
      </c>
      <c r="D484" s="217" t="e">
        <f>+VLOOKUP('PAA CONSOLIDADO'!L487,LISTAS!$D$4:$E$15,2,0)</f>
        <v>#N/A</v>
      </c>
      <c r="E484" s="217" t="e">
        <f>+VLOOKUP('PAA CONSOLIDADO'!M487,LISTAS!$D$4:$E$15,2,0)</f>
        <v>#N/A</v>
      </c>
      <c r="F484" s="217">
        <f>+'PAA CONSOLIDADO'!O487</f>
        <v>0</v>
      </c>
      <c r="G484" s="217">
        <f t="shared" si="21"/>
        <v>1</v>
      </c>
      <c r="H484" s="217" t="e">
        <f>+VLOOKUP('PAA CONSOLIDADO'!P487,LISTAS!$B$4:$C$17,2,0)</f>
        <v>#N/A</v>
      </c>
      <c r="I484" s="217" t="e">
        <f>+VLOOKUP('PAA CONSOLIDADO'!Q487,LISTAS!$B$22:$C$25,2,0)</f>
        <v>#N/A</v>
      </c>
      <c r="J484" s="219">
        <f>'PAA CONSOLIDADO'!R487</f>
        <v>0</v>
      </c>
      <c r="K484" s="219">
        <f>+'PAA CONSOLIDADO'!S487</f>
        <v>0</v>
      </c>
      <c r="L484" s="217" t="e">
        <f>+VLOOKUP('PAA CONSOLIDADO'!T487,LISTAS!$B$29:$C$31,2,0)</f>
        <v>#N/A</v>
      </c>
      <c r="M484" s="217" t="e">
        <f>+VLOOKUP('PAA CONSOLIDADO'!U487,LISTAS!$B$36:$C$39,2,0)</f>
        <v>#N/A</v>
      </c>
      <c r="N484" s="217" t="str">
        <f t="shared" si="22"/>
        <v>Unidad de Contratación (1)</v>
      </c>
      <c r="O484" s="217" t="str">
        <f t="shared" si="23"/>
        <v>CO-DC-11001</v>
      </c>
      <c r="P484" s="217">
        <f>+'PAA CONSOLIDADO'!V487</f>
        <v>0</v>
      </c>
      <c r="Q484" s="217">
        <f>+'PAA CONSOLIDADO'!X487</f>
        <v>0</v>
      </c>
      <c r="R484" s="217">
        <f>+'PAA CONSOLIDADO'!Y487</f>
        <v>0</v>
      </c>
    </row>
    <row r="485" spans="1:18" s="217" customFormat="1" x14ac:dyDescent="0.25">
      <c r="A485" s="211">
        <f>+'PAA CONSOLIDADO'!C488</f>
        <v>0</v>
      </c>
      <c r="B485" s="211">
        <f>+'PAA CONSOLIDADO'!I488</f>
        <v>0</v>
      </c>
      <c r="C485" s="217" t="str">
        <f>+CONCATENATE('PAA CONSOLIDADO'!A488,"-",'PAA CONSOLIDADO'!D488,"-",'PAA CONSOLIDADO'!K488)</f>
        <v>--</v>
      </c>
      <c r="D485" s="217" t="e">
        <f>+VLOOKUP('PAA CONSOLIDADO'!L488,LISTAS!$D$4:$E$15,2,0)</f>
        <v>#N/A</v>
      </c>
      <c r="E485" s="217" t="e">
        <f>+VLOOKUP('PAA CONSOLIDADO'!M488,LISTAS!$D$4:$E$15,2,0)</f>
        <v>#N/A</v>
      </c>
      <c r="F485" s="217">
        <f>+'PAA CONSOLIDADO'!O488</f>
        <v>0</v>
      </c>
      <c r="G485" s="217">
        <f t="shared" si="21"/>
        <v>1</v>
      </c>
      <c r="H485" s="217" t="e">
        <f>+VLOOKUP('PAA CONSOLIDADO'!P488,LISTAS!$B$4:$C$17,2,0)</f>
        <v>#N/A</v>
      </c>
      <c r="I485" s="217" t="e">
        <f>+VLOOKUP('PAA CONSOLIDADO'!Q488,LISTAS!$B$22:$C$25,2,0)</f>
        <v>#N/A</v>
      </c>
      <c r="J485" s="219">
        <f>'PAA CONSOLIDADO'!R488</f>
        <v>0</v>
      </c>
      <c r="K485" s="219">
        <f>+'PAA CONSOLIDADO'!S488</f>
        <v>0</v>
      </c>
      <c r="L485" s="217" t="e">
        <f>+VLOOKUP('PAA CONSOLIDADO'!T488,LISTAS!$B$29:$C$31,2,0)</f>
        <v>#N/A</v>
      </c>
      <c r="M485" s="217" t="e">
        <f>+VLOOKUP('PAA CONSOLIDADO'!U488,LISTAS!$B$36:$C$39,2,0)</f>
        <v>#N/A</v>
      </c>
      <c r="N485" s="217" t="str">
        <f t="shared" si="22"/>
        <v>Unidad de Contratación (1)</v>
      </c>
      <c r="O485" s="217" t="str">
        <f t="shared" si="23"/>
        <v>CO-DC-11001</v>
      </c>
      <c r="P485" s="217">
        <f>+'PAA CONSOLIDADO'!V488</f>
        <v>0</v>
      </c>
      <c r="Q485" s="217">
        <f>+'PAA CONSOLIDADO'!X488</f>
        <v>0</v>
      </c>
      <c r="R485" s="217">
        <f>+'PAA CONSOLIDADO'!Y488</f>
        <v>0</v>
      </c>
    </row>
    <row r="486" spans="1:18" s="217" customFormat="1" x14ac:dyDescent="0.25">
      <c r="A486" s="211">
        <f>+'PAA CONSOLIDADO'!C489</f>
        <v>0</v>
      </c>
      <c r="B486" s="211">
        <f>+'PAA CONSOLIDADO'!I489</f>
        <v>0</v>
      </c>
      <c r="C486" s="217" t="str">
        <f>+CONCATENATE('PAA CONSOLIDADO'!A489,"-",'PAA CONSOLIDADO'!D489,"-",'PAA CONSOLIDADO'!K489)</f>
        <v>--</v>
      </c>
      <c r="D486" s="217" t="e">
        <f>+VLOOKUP('PAA CONSOLIDADO'!L489,LISTAS!$D$4:$E$15,2,0)</f>
        <v>#N/A</v>
      </c>
      <c r="E486" s="217" t="e">
        <f>+VLOOKUP('PAA CONSOLIDADO'!M489,LISTAS!$D$4:$E$15,2,0)</f>
        <v>#N/A</v>
      </c>
      <c r="F486" s="217">
        <f>+'PAA CONSOLIDADO'!O489</f>
        <v>0</v>
      </c>
      <c r="G486" s="217">
        <f t="shared" si="21"/>
        <v>1</v>
      </c>
      <c r="H486" s="217" t="e">
        <f>+VLOOKUP('PAA CONSOLIDADO'!P489,LISTAS!$B$4:$C$17,2,0)</f>
        <v>#N/A</v>
      </c>
      <c r="I486" s="217" t="e">
        <f>+VLOOKUP('PAA CONSOLIDADO'!Q489,LISTAS!$B$22:$C$25,2,0)</f>
        <v>#N/A</v>
      </c>
      <c r="J486" s="219">
        <f>'PAA CONSOLIDADO'!R489</f>
        <v>0</v>
      </c>
      <c r="K486" s="219">
        <f>+'PAA CONSOLIDADO'!S489</f>
        <v>0</v>
      </c>
      <c r="L486" s="217" t="e">
        <f>+VLOOKUP('PAA CONSOLIDADO'!T489,LISTAS!$B$29:$C$31,2,0)</f>
        <v>#N/A</v>
      </c>
      <c r="M486" s="217" t="e">
        <f>+VLOOKUP('PAA CONSOLIDADO'!U489,LISTAS!$B$36:$C$39,2,0)</f>
        <v>#N/A</v>
      </c>
      <c r="N486" s="217" t="str">
        <f t="shared" si="22"/>
        <v>Unidad de Contratación (1)</v>
      </c>
      <c r="O486" s="217" t="str">
        <f t="shared" si="23"/>
        <v>CO-DC-11001</v>
      </c>
      <c r="P486" s="217">
        <f>+'PAA CONSOLIDADO'!V489</f>
        <v>0</v>
      </c>
      <c r="Q486" s="217">
        <f>+'PAA CONSOLIDADO'!X489</f>
        <v>0</v>
      </c>
      <c r="R486" s="217">
        <f>+'PAA CONSOLIDADO'!Y489</f>
        <v>0</v>
      </c>
    </row>
    <row r="487" spans="1:18" s="217" customFormat="1" x14ac:dyDescent="0.25">
      <c r="A487" s="211">
        <f>+'PAA CONSOLIDADO'!C490</f>
        <v>0</v>
      </c>
      <c r="B487" s="211">
        <f>+'PAA CONSOLIDADO'!I490</f>
        <v>0</v>
      </c>
      <c r="C487" s="217" t="str">
        <f>+CONCATENATE('PAA CONSOLIDADO'!A490,"-",'PAA CONSOLIDADO'!D490,"-",'PAA CONSOLIDADO'!K490)</f>
        <v>--</v>
      </c>
      <c r="D487" s="217" t="e">
        <f>+VLOOKUP('PAA CONSOLIDADO'!L490,LISTAS!$D$4:$E$15,2,0)</f>
        <v>#N/A</v>
      </c>
      <c r="E487" s="217" t="e">
        <f>+VLOOKUP('PAA CONSOLIDADO'!M490,LISTAS!$D$4:$E$15,2,0)</f>
        <v>#N/A</v>
      </c>
      <c r="F487" s="217">
        <f>+'PAA CONSOLIDADO'!O490</f>
        <v>0</v>
      </c>
      <c r="G487" s="217">
        <f t="shared" si="21"/>
        <v>1</v>
      </c>
      <c r="H487" s="217" t="e">
        <f>+VLOOKUP('PAA CONSOLIDADO'!P490,LISTAS!$B$4:$C$17,2,0)</f>
        <v>#N/A</v>
      </c>
      <c r="I487" s="217" t="e">
        <f>+VLOOKUP('PAA CONSOLIDADO'!Q490,LISTAS!$B$22:$C$25,2,0)</f>
        <v>#N/A</v>
      </c>
      <c r="J487" s="219">
        <f>'PAA CONSOLIDADO'!R490</f>
        <v>0</v>
      </c>
      <c r="K487" s="219">
        <f>+'PAA CONSOLIDADO'!S490</f>
        <v>0</v>
      </c>
      <c r="L487" s="217" t="e">
        <f>+VLOOKUP('PAA CONSOLIDADO'!T490,LISTAS!$B$29:$C$31,2,0)</f>
        <v>#N/A</v>
      </c>
      <c r="M487" s="217" t="e">
        <f>+VLOOKUP('PAA CONSOLIDADO'!U490,LISTAS!$B$36:$C$39,2,0)</f>
        <v>#N/A</v>
      </c>
      <c r="N487" s="217" t="str">
        <f t="shared" si="22"/>
        <v>Unidad de Contratación (1)</v>
      </c>
      <c r="O487" s="217" t="str">
        <f t="shared" si="23"/>
        <v>CO-DC-11001</v>
      </c>
      <c r="P487" s="217">
        <f>+'PAA CONSOLIDADO'!V490</f>
        <v>0</v>
      </c>
      <c r="Q487" s="217">
        <f>+'PAA CONSOLIDADO'!X490</f>
        <v>0</v>
      </c>
      <c r="R487" s="217">
        <f>+'PAA CONSOLIDADO'!Y490</f>
        <v>0</v>
      </c>
    </row>
    <row r="488" spans="1:18" s="217" customFormat="1" x14ac:dyDescent="0.25">
      <c r="A488" s="211">
        <f>+'PAA CONSOLIDADO'!C491</f>
        <v>0</v>
      </c>
      <c r="B488" s="211">
        <f>+'PAA CONSOLIDADO'!I491</f>
        <v>0</v>
      </c>
      <c r="C488" s="217" t="str">
        <f>+CONCATENATE('PAA CONSOLIDADO'!A491,"-",'PAA CONSOLIDADO'!D491,"-",'PAA CONSOLIDADO'!K491)</f>
        <v>--</v>
      </c>
      <c r="D488" s="217" t="e">
        <f>+VLOOKUP('PAA CONSOLIDADO'!L491,LISTAS!$D$4:$E$15,2,0)</f>
        <v>#N/A</v>
      </c>
      <c r="E488" s="217" t="e">
        <f>+VLOOKUP('PAA CONSOLIDADO'!M491,LISTAS!$D$4:$E$15,2,0)</f>
        <v>#N/A</v>
      </c>
      <c r="F488" s="217">
        <f>+'PAA CONSOLIDADO'!O491</f>
        <v>0</v>
      </c>
      <c r="G488" s="217">
        <f t="shared" si="21"/>
        <v>1</v>
      </c>
      <c r="H488" s="217" t="e">
        <f>+VLOOKUP('PAA CONSOLIDADO'!P491,LISTAS!$B$4:$C$17,2,0)</f>
        <v>#N/A</v>
      </c>
      <c r="I488" s="217" t="e">
        <f>+VLOOKUP('PAA CONSOLIDADO'!Q491,LISTAS!$B$22:$C$25,2,0)</f>
        <v>#N/A</v>
      </c>
      <c r="J488" s="219">
        <f>'PAA CONSOLIDADO'!R491</f>
        <v>0</v>
      </c>
      <c r="K488" s="219">
        <f>+'PAA CONSOLIDADO'!S491</f>
        <v>0</v>
      </c>
      <c r="L488" s="217" t="e">
        <f>+VLOOKUP('PAA CONSOLIDADO'!T491,LISTAS!$B$29:$C$31,2,0)</f>
        <v>#N/A</v>
      </c>
      <c r="M488" s="217" t="e">
        <f>+VLOOKUP('PAA CONSOLIDADO'!U491,LISTAS!$B$36:$C$39,2,0)</f>
        <v>#N/A</v>
      </c>
      <c r="N488" s="217" t="str">
        <f t="shared" si="22"/>
        <v>Unidad de Contratación (1)</v>
      </c>
      <c r="O488" s="217" t="str">
        <f t="shared" si="23"/>
        <v>CO-DC-11001</v>
      </c>
      <c r="P488" s="217">
        <f>+'PAA CONSOLIDADO'!V491</f>
        <v>0</v>
      </c>
      <c r="Q488" s="217">
        <f>+'PAA CONSOLIDADO'!X491</f>
        <v>0</v>
      </c>
      <c r="R488" s="217">
        <f>+'PAA CONSOLIDADO'!Y491</f>
        <v>0</v>
      </c>
    </row>
    <row r="489" spans="1:18" s="217" customFormat="1" x14ac:dyDescent="0.25">
      <c r="A489" s="211">
        <f>+'PAA CONSOLIDADO'!C492</f>
        <v>0</v>
      </c>
      <c r="B489" s="211">
        <f>+'PAA CONSOLIDADO'!I492</f>
        <v>0</v>
      </c>
      <c r="C489" s="217" t="str">
        <f>+CONCATENATE('PAA CONSOLIDADO'!A492,"-",'PAA CONSOLIDADO'!D492,"-",'PAA CONSOLIDADO'!K492)</f>
        <v>--</v>
      </c>
      <c r="D489" s="217" t="e">
        <f>+VLOOKUP('PAA CONSOLIDADO'!L492,LISTAS!$D$4:$E$15,2,0)</f>
        <v>#N/A</v>
      </c>
      <c r="E489" s="217" t="e">
        <f>+VLOOKUP('PAA CONSOLIDADO'!M492,LISTAS!$D$4:$E$15,2,0)</f>
        <v>#N/A</v>
      </c>
      <c r="F489" s="217">
        <f>+'PAA CONSOLIDADO'!O492</f>
        <v>0</v>
      </c>
      <c r="G489" s="217">
        <f t="shared" si="21"/>
        <v>1</v>
      </c>
      <c r="H489" s="217" t="e">
        <f>+VLOOKUP('PAA CONSOLIDADO'!P492,LISTAS!$B$4:$C$17,2,0)</f>
        <v>#N/A</v>
      </c>
      <c r="I489" s="217" t="e">
        <f>+VLOOKUP('PAA CONSOLIDADO'!Q492,LISTAS!$B$22:$C$25,2,0)</f>
        <v>#N/A</v>
      </c>
      <c r="J489" s="219">
        <f>'PAA CONSOLIDADO'!R492</f>
        <v>0</v>
      </c>
      <c r="K489" s="219">
        <f>+'PAA CONSOLIDADO'!S492</f>
        <v>0</v>
      </c>
      <c r="L489" s="217" t="e">
        <f>+VLOOKUP('PAA CONSOLIDADO'!T492,LISTAS!$B$29:$C$31,2,0)</f>
        <v>#N/A</v>
      </c>
      <c r="M489" s="217" t="e">
        <f>+VLOOKUP('PAA CONSOLIDADO'!U492,LISTAS!$B$36:$C$39,2,0)</f>
        <v>#N/A</v>
      </c>
      <c r="N489" s="217" t="str">
        <f t="shared" si="22"/>
        <v>Unidad de Contratación (1)</v>
      </c>
      <c r="O489" s="217" t="str">
        <f t="shared" si="23"/>
        <v>CO-DC-11001</v>
      </c>
      <c r="P489" s="217">
        <f>+'PAA CONSOLIDADO'!V492</f>
        <v>0</v>
      </c>
      <c r="Q489" s="217">
        <f>+'PAA CONSOLIDADO'!X492</f>
        <v>0</v>
      </c>
      <c r="R489" s="217">
        <f>+'PAA CONSOLIDADO'!Y492</f>
        <v>0</v>
      </c>
    </row>
    <row r="490" spans="1:18" s="217" customFormat="1" x14ac:dyDescent="0.25">
      <c r="A490" s="211">
        <f>+'PAA CONSOLIDADO'!C493</f>
        <v>0</v>
      </c>
      <c r="B490" s="211">
        <f>+'PAA CONSOLIDADO'!I493</f>
        <v>0</v>
      </c>
      <c r="C490" s="217" t="str">
        <f>+CONCATENATE('PAA CONSOLIDADO'!A493,"-",'PAA CONSOLIDADO'!D493,"-",'PAA CONSOLIDADO'!K493)</f>
        <v>--</v>
      </c>
      <c r="D490" s="217" t="e">
        <f>+VLOOKUP('PAA CONSOLIDADO'!L493,LISTAS!$D$4:$E$15,2,0)</f>
        <v>#N/A</v>
      </c>
      <c r="E490" s="217" t="e">
        <f>+VLOOKUP('PAA CONSOLIDADO'!M493,LISTAS!$D$4:$E$15,2,0)</f>
        <v>#N/A</v>
      </c>
      <c r="F490" s="217">
        <f>+'PAA CONSOLIDADO'!O493</f>
        <v>0</v>
      </c>
      <c r="G490" s="217">
        <f t="shared" si="21"/>
        <v>1</v>
      </c>
      <c r="H490" s="217" t="e">
        <f>+VLOOKUP('PAA CONSOLIDADO'!P493,LISTAS!$B$4:$C$17,2,0)</f>
        <v>#N/A</v>
      </c>
      <c r="I490" s="217" t="e">
        <f>+VLOOKUP('PAA CONSOLIDADO'!Q493,LISTAS!$B$22:$C$25,2,0)</f>
        <v>#N/A</v>
      </c>
      <c r="J490" s="219">
        <f>'PAA CONSOLIDADO'!R493</f>
        <v>0</v>
      </c>
      <c r="K490" s="219">
        <f>+'PAA CONSOLIDADO'!S493</f>
        <v>0</v>
      </c>
      <c r="L490" s="217" t="e">
        <f>+VLOOKUP('PAA CONSOLIDADO'!T493,LISTAS!$B$29:$C$31,2,0)</f>
        <v>#N/A</v>
      </c>
      <c r="M490" s="217" t="e">
        <f>+VLOOKUP('PAA CONSOLIDADO'!U493,LISTAS!$B$36:$C$39,2,0)</f>
        <v>#N/A</v>
      </c>
      <c r="N490" s="217" t="str">
        <f t="shared" si="22"/>
        <v>Unidad de Contratación (1)</v>
      </c>
      <c r="O490" s="217" t="str">
        <f t="shared" si="23"/>
        <v>CO-DC-11001</v>
      </c>
      <c r="P490" s="217">
        <f>+'PAA CONSOLIDADO'!V493</f>
        <v>0</v>
      </c>
      <c r="Q490" s="217">
        <f>+'PAA CONSOLIDADO'!X493</f>
        <v>0</v>
      </c>
      <c r="R490" s="217">
        <f>+'PAA CONSOLIDADO'!Y493</f>
        <v>0</v>
      </c>
    </row>
    <row r="491" spans="1:18" s="217" customFormat="1" x14ac:dyDescent="0.25">
      <c r="A491" s="211">
        <f>+'PAA CONSOLIDADO'!C494</f>
        <v>0</v>
      </c>
      <c r="B491" s="211">
        <f>+'PAA CONSOLIDADO'!I494</f>
        <v>0</v>
      </c>
      <c r="C491" s="217" t="str">
        <f>+CONCATENATE('PAA CONSOLIDADO'!A494,"-",'PAA CONSOLIDADO'!D494,"-",'PAA CONSOLIDADO'!K494)</f>
        <v>--</v>
      </c>
      <c r="D491" s="217" t="e">
        <f>+VLOOKUP('PAA CONSOLIDADO'!L494,LISTAS!$D$4:$E$15,2,0)</f>
        <v>#N/A</v>
      </c>
      <c r="E491" s="217" t="e">
        <f>+VLOOKUP('PAA CONSOLIDADO'!M494,LISTAS!$D$4:$E$15,2,0)</f>
        <v>#N/A</v>
      </c>
      <c r="F491" s="217">
        <f>+'PAA CONSOLIDADO'!O494</f>
        <v>0</v>
      </c>
      <c r="G491" s="217">
        <f t="shared" si="21"/>
        <v>1</v>
      </c>
      <c r="H491" s="217" t="e">
        <f>+VLOOKUP('PAA CONSOLIDADO'!P494,LISTAS!$B$4:$C$17,2,0)</f>
        <v>#N/A</v>
      </c>
      <c r="I491" s="217" t="e">
        <f>+VLOOKUP('PAA CONSOLIDADO'!Q494,LISTAS!$B$22:$C$25,2,0)</f>
        <v>#N/A</v>
      </c>
      <c r="J491" s="219">
        <f>'PAA CONSOLIDADO'!R494</f>
        <v>0</v>
      </c>
      <c r="K491" s="219">
        <f>+'PAA CONSOLIDADO'!S494</f>
        <v>0</v>
      </c>
      <c r="L491" s="217" t="e">
        <f>+VLOOKUP('PAA CONSOLIDADO'!T494,LISTAS!$B$29:$C$31,2,0)</f>
        <v>#N/A</v>
      </c>
      <c r="M491" s="217" t="e">
        <f>+VLOOKUP('PAA CONSOLIDADO'!U494,LISTAS!$B$36:$C$39,2,0)</f>
        <v>#N/A</v>
      </c>
      <c r="N491" s="217" t="str">
        <f t="shared" si="22"/>
        <v>Unidad de Contratación (1)</v>
      </c>
      <c r="O491" s="217" t="str">
        <f t="shared" si="23"/>
        <v>CO-DC-11001</v>
      </c>
      <c r="P491" s="217">
        <f>+'PAA CONSOLIDADO'!V494</f>
        <v>0</v>
      </c>
      <c r="Q491" s="217">
        <f>+'PAA CONSOLIDADO'!X494</f>
        <v>0</v>
      </c>
      <c r="R491" s="217">
        <f>+'PAA CONSOLIDADO'!Y494</f>
        <v>0</v>
      </c>
    </row>
    <row r="492" spans="1:18" s="217" customFormat="1" x14ac:dyDescent="0.25">
      <c r="A492" s="211">
        <f>+'PAA CONSOLIDADO'!C495</f>
        <v>0</v>
      </c>
      <c r="B492" s="211">
        <f>+'PAA CONSOLIDADO'!I495</f>
        <v>0</v>
      </c>
      <c r="C492" s="217" t="str">
        <f>+CONCATENATE('PAA CONSOLIDADO'!A495,"-",'PAA CONSOLIDADO'!D495,"-",'PAA CONSOLIDADO'!K495)</f>
        <v>--</v>
      </c>
      <c r="D492" s="217" t="e">
        <f>+VLOOKUP('PAA CONSOLIDADO'!L495,LISTAS!$D$4:$E$15,2,0)</f>
        <v>#N/A</v>
      </c>
      <c r="E492" s="217" t="e">
        <f>+VLOOKUP('PAA CONSOLIDADO'!M495,LISTAS!$D$4:$E$15,2,0)</f>
        <v>#N/A</v>
      </c>
      <c r="F492" s="217">
        <f>+'PAA CONSOLIDADO'!O495</f>
        <v>0</v>
      </c>
      <c r="G492" s="217">
        <f t="shared" si="21"/>
        <v>1</v>
      </c>
      <c r="H492" s="217" t="e">
        <f>+VLOOKUP('PAA CONSOLIDADO'!P495,LISTAS!$B$4:$C$17,2,0)</f>
        <v>#N/A</v>
      </c>
      <c r="I492" s="217" t="e">
        <f>+VLOOKUP('PAA CONSOLIDADO'!Q495,LISTAS!$B$22:$C$25,2,0)</f>
        <v>#N/A</v>
      </c>
      <c r="J492" s="219">
        <f>'PAA CONSOLIDADO'!R495</f>
        <v>0</v>
      </c>
      <c r="K492" s="219">
        <f>+'PAA CONSOLIDADO'!S495</f>
        <v>0</v>
      </c>
      <c r="L492" s="217" t="e">
        <f>+VLOOKUP('PAA CONSOLIDADO'!T495,LISTAS!$B$29:$C$31,2,0)</f>
        <v>#N/A</v>
      </c>
      <c r="M492" s="217" t="e">
        <f>+VLOOKUP('PAA CONSOLIDADO'!U495,LISTAS!$B$36:$C$39,2,0)</f>
        <v>#N/A</v>
      </c>
      <c r="N492" s="217" t="str">
        <f t="shared" si="22"/>
        <v>Unidad de Contratación (1)</v>
      </c>
      <c r="O492" s="217" t="str">
        <f t="shared" si="23"/>
        <v>CO-DC-11001</v>
      </c>
      <c r="P492" s="217">
        <f>+'PAA CONSOLIDADO'!V495</f>
        <v>0</v>
      </c>
      <c r="Q492" s="217">
        <f>+'PAA CONSOLIDADO'!X495</f>
        <v>0</v>
      </c>
      <c r="R492" s="217">
        <f>+'PAA CONSOLIDADO'!Y495</f>
        <v>0</v>
      </c>
    </row>
    <row r="493" spans="1:18" s="217" customFormat="1" x14ac:dyDescent="0.25">
      <c r="A493" s="211">
        <f>+'PAA CONSOLIDADO'!C496</f>
        <v>0</v>
      </c>
      <c r="B493" s="211">
        <f>+'PAA CONSOLIDADO'!I496</f>
        <v>0</v>
      </c>
      <c r="C493" s="217" t="str">
        <f>+CONCATENATE('PAA CONSOLIDADO'!A496,"-",'PAA CONSOLIDADO'!D496,"-",'PAA CONSOLIDADO'!K496)</f>
        <v>--</v>
      </c>
      <c r="D493" s="217" t="e">
        <f>+VLOOKUP('PAA CONSOLIDADO'!L496,LISTAS!$D$4:$E$15,2,0)</f>
        <v>#N/A</v>
      </c>
      <c r="E493" s="217" t="e">
        <f>+VLOOKUP('PAA CONSOLIDADO'!M496,LISTAS!$D$4:$E$15,2,0)</f>
        <v>#N/A</v>
      </c>
      <c r="F493" s="217">
        <f>+'PAA CONSOLIDADO'!O496</f>
        <v>0</v>
      </c>
      <c r="G493" s="217">
        <f t="shared" si="21"/>
        <v>1</v>
      </c>
      <c r="H493" s="217" t="e">
        <f>+VLOOKUP('PAA CONSOLIDADO'!P496,LISTAS!$B$4:$C$17,2,0)</f>
        <v>#N/A</v>
      </c>
      <c r="I493" s="217" t="e">
        <f>+VLOOKUP('PAA CONSOLIDADO'!Q496,LISTAS!$B$22:$C$25,2,0)</f>
        <v>#N/A</v>
      </c>
      <c r="J493" s="219">
        <f>'PAA CONSOLIDADO'!R496</f>
        <v>0</v>
      </c>
      <c r="K493" s="219">
        <f>+'PAA CONSOLIDADO'!S496</f>
        <v>0</v>
      </c>
      <c r="L493" s="217" t="e">
        <f>+VLOOKUP('PAA CONSOLIDADO'!T496,LISTAS!$B$29:$C$31,2,0)</f>
        <v>#N/A</v>
      </c>
      <c r="M493" s="217" t="e">
        <f>+VLOOKUP('PAA CONSOLIDADO'!U496,LISTAS!$B$36:$C$39,2,0)</f>
        <v>#N/A</v>
      </c>
      <c r="N493" s="217" t="str">
        <f t="shared" si="22"/>
        <v>Unidad de Contratación (1)</v>
      </c>
      <c r="O493" s="217" t="str">
        <f t="shared" si="23"/>
        <v>CO-DC-11001</v>
      </c>
      <c r="P493" s="217">
        <f>+'PAA CONSOLIDADO'!V496</f>
        <v>0</v>
      </c>
      <c r="Q493" s="217">
        <f>+'PAA CONSOLIDADO'!X496</f>
        <v>0</v>
      </c>
      <c r="R493" s="217">
        <f>+'PAA CONSOLIDADO'!Y496</f>
        <v>0</v>
      </c>
    </row>
    <row r="494" spans="1:18" s="217" customFormat="1" x14ac:dyDescent="0.25">
      <c r="A494" s="211">
        <f>+'PAA CONSOLIDADO'!C497</f>
        <v>0</v>
      </c>
      <c r="B494" s="211">
        <f>+'PAA CONSOLIDADO'!I497</f>
        <v>0</v>
      </c>
      <c r="C494" s="217" t="str">
        <f>+CONCATENATE('PAA CONSOLIDADO'!A497,"-",'PAA CONSOLIDADO'!D497,"-",'PAA CONSOLIDADO'!K497)</f>
        <v>--</v>
      </c>
      <c r="D494" s="217" t="e">
        <f>+VLOOKUP('PAA CONSOLIDADO'!L497,LISTAS!$D$4:$E$15,2,0)</f>
        <v>#N/A</v>
      </c>
      <c r="E494" s="217" t="e">
        <f>+VLOOKUP('PAA CONSOLIDADO'!M497,LISTAS!$D$4:$E$15,2,0)</f>
        <v>#N/A</v>
      </c>
      <c r="F494" s="217">
        <f>+'PAA CONSOLIDADO'!O497</f>
        <v>0</v>
      </c>
      <c r="G494" s="217">
        <f t="shared" si="21"/>
        <v>1</v>
      </c>
      <c r="H494" s="217" t="e">
        <f>+VLOOKUP('PAA CONSOLIDADO'!P497,LISTAS!$B$4:$C$17,2,0)</f>
        <v>#N/A</v>
      </c>
      <c r="I494" s="217" t="e">
        <f>+VLOOKUP('PAA CONSOLIDADO'!Q497,LISTAS!$B$22:$C$25,2,0)</f>
        <v>#N/A</v>
      </c>
      <c r="J494" s="219">
        <f>'PAA CONSOLIDADO'!R497</f>
        <v>0</v>
      </c>
      <c r="K494" s="219">
        <f>+'PAA CONSOLIDADO'!S497</f>
        <v>0</v>
      </c>
      <c r="L494" s="217" t="e">
        <f>+VLOOKUP('PAA CONSOLIDADO'!T497,LISTAS!$B$29:$C$31,2,0)</f>
        <v>#N/A</v>
      </c>
      <c r="M494" s="217" t="e">
        <f>+VLOOKUP('PAA CONSOLIDADO'!U497,LISTAS!$B$36:$C$39,2,0)</f>
        <v>#N/A</v>
      </c>
      <c r="N494" s="217" t="str">
        <f t="shared" si="22"/>
        <v>Unidad de Contratación (1)</v>
      </c>
      <c r="O494" s="217" t="str">
        <f t="shared" si="23"/>
        <v>CO-DC-11001</v>
      </c>
      <c r="P494" s="217">
        <f>+'PAA CONSOLIDADO'!V497</f>
        <v>0</v>
      </c>
      <c r="Q494" s="217">
        <f>+'PAA CONSOLIDADO'!X497</f>
        <v>0</v>
      </c>
      <c r="R494" s="217">
        <f>+'PAA CONSOLIDADO'!Y497</f>
        <v>0</v>
      </c>
    </row>
    <row r="495" spans="1:18" s="217" customFormat="1" x14ac:dyDescent="0.25">
      <c r="A495" s="211">
        <f>+'PAA CONSOLIDADO'!C498</f>
        <v>0</v>
      </c>
      <c r="B495" s="211">
        <f>+'PAA CONSOLIDADO'!I498</f>
        <v>0</v>
      </c>
      <c r="C495" s="217" t="str">
        <f>+CONCATENATE('PAA CONSOLIDADO'!A498,"-",'PAA CONSOLIDADO'!D498,"-",'PAA CONSOLIDADO'!K498)</f>
        <v>--</v>
      </c>
      <c r="D495" s="217" t="e">
        <f>+VLOOKUP('PAA CONSOLIDADO'!L498,LISTAS!$D$4:$E$15,2,0)</f>
        <v>#N/A</v>
      </c>
      <c r="E495" s="217" t="e">
        <f>+VLOOKUP('PAA CONSOLIDADO'!M498,LISTAS!$D$4:$E$15,2,0)</f>
        <v>#N/A</v>
      </c>
      <c r="F495" s="217">
        <f>+'PAA CONSOLIDADO'!O498</f>
        <v>0</v>
      </c>
      <c r="G495" s="217">
        <f t="shared" si="21"/>
        <v>1</v>
      </c>
      <c r="H495" s="217" t="e">
        <f>+VLOOKUP('PAA CONSOLIDADO'!P498,LISTAS!$B$4:$C$17,2,0)</f>
        <v>#N/A</v>
      </c>
      <c r="I495" s="217" t="e">
        <f>+VLOOKUP('PAA CONSOLIDADO'!Q498,LISTAS!$B$22:$C$25,2,0)</f>
        <v>#N/A</v>
      </c>
      <c r="J495" s="219">
        <f>'PAA CONSOLIDADO'!R498</f>
        <v>0</v>
      </c>
      <c r="K495" s="219">
        <f>+'PAA CONSOLIDADO'!S498</f>
        <v>0</v>
      </c>
      <c r="L495" s="217" t="e">
        <f>+VLOOKUP('PAA CONSOLIDADO'!T498,LISTAS!$B$29:$C$31,2,0)</f>
        <v>#N/A</v>
      </c>
      <c r="M495" s="217" t="e">
        <f>+VLOOKUP('PAA CONSOLIDADO'!U498,LISTAS!$B$36:$C$39,2,0)</f>
        <v>#N/A</v>
      </c>
      <c r="N495" s="217" t="str">
        <f t="shared" si="22"/>
        <v>Unidad de Contratación (1)</v>
      </c>
      <c r="O495" s="217" t="str">
        <f t="shared" si="23"/>
        <v>CO-DC-11001</v>
      </c>
      <c r="P495" s="217">
        <f>+'PAA CONSOLIDADO'!V498</f>
        <v>0</v>
      </c>
      <c r="Q495" s="217">
        <f>+'PAA CONSOLIDADO'!X498</f>
        <v>0</v>
      </c>
      <c r="R495" s="217">
        <f>+'PAA CONSOLIDADO'!Y498</f>
        <v>0</v>
      </c>
    </row>
    <row r="496" spans="1:18" s="217" customFormat="1" x14ac:dyDescent="0.25">
      <c r="A496" s="211">
        <f>+'PAA CONSOLIDADO'!C499</f>
        <v>0</v>
      </c>
      <c r="B496" s="211">
        <f>+'PAA CONSOLIDADO'!I499</f>
        <v>0</v>
      </c>
      <c r="C496" s="217" t="str">
        <f>+CONCATENATE('PAA CONSOLIDADO'!A499,"-",'PAA CONSOLIDADO'!D499,"-",'PAA CONSOLIDADO'!K499)</f>
        <v>--</v>
      </c>
      <c r="D496" s="217" t="e">
        <f>+VLOOKUP('PAA CONSOLIDADO'!L499,LISTAS!$D$4:$E$15,2,0)</f>
        <v>#N/A</v>
      </c>
      <c r="E496" s="217" t="e">
        <f>+VLOOKUP('PAA CONSOLIDADO'!M499,LISTAS!$D$4:$E$15,2,0)</f>
        <v>#N/A</v>
      </c>
      <c r="F496" s="217">
        <f>+'PAA CONSOLIDADO'!O499</f>
        <v>0</v>
      </c>
      <c r="G496" s="217">
        <f t="shared" si="21"/>
        <v>1</v>
      </c>
      <c r="H496" s="217" t="e">
        <f>+VLOOKUP('PAA CONSOLIDADO'!P499,LISTAS!$B$4:$C$17,2,0)</f>
        <v>#N/A</v>
      </c>
      <c r="I496" s="217" t="e">
        <f>+VLOOKUP('PAA CONSOLIDADO'!Q499,LISTAS!$B$22:$C$25,2,0)</f>
        <v>#N/A</v>
      </c>
      <c r="J496" s="219">
        <f>'PAA CONSOLIDADO'!R499</f>
        <v>0</v>
      </c>
      <c r="K496" s="219">
        <f>+'PAA CONSOLIDADO'!S499</f>
        <v>0</v>
      </c>
      <c r="L496" s="217" t="e">
        <f>+VLOOKUP('PAA CONSOLIDADO'!T499,LISTAS!$B$29:$C$31,2,0)</f>
        <v>#N/A</v>
      </c>
      <c r="M496" s="217" t="e">
        <f>+VLOOKUP('PAA CONSOLIDADO'!U499,LISTAS!$B$36:$C$39,2,0)</f>
        <v>#N/A</v>
      </c>
      <c r="N496" s="217" t="str">
        <f t="shared" si="22"/>
        <v>Unidad de Contratación (1)</v>
      </c>
      <c r="O496" s="217" t="str">
        <f t="shared" si="23"/>
        <v>CO-DC-11001</v>
      </c>
      <c r="P496" s="217">
        <f>+'PAA CONSOLIDADO'!V499</f>
        <v>0</v>
      </c>
      <c r="Q496" s="217">
        <f>+'PAA CONSOLIDADO'!X499</f>
        <v>0</v>
      </c>
      <c r="R496" s="217">
        <f>+'PAA CONSOLIDADO'!Y499</f>
        <v>0</v>
      </c>
    </row>
    <row r="497" spans="1:18" s="217" customFormat="1" x14ac:dyDescent="0.25">
      <c r="A497" s="211">
        <f>+'PAA CONSOLIDADO'!C500</f>
        <v>0</v>
      </c>
      <c r="B497" s="211">
        <f>+'PAA CONSOLIDADO'!I500</f>
        <v>0</v>
      </c>
      <c r="C497" s="217" t="str">
        <f>+CONCATENATE('PAA CONSOLIDADO'!A500,"-",'PAA CONSOLIDADO'!D500,"-",'PAA CONSOLIDADO'!K500)</f>
        <v>--</v>
      </c>
      <c r="D497" s="217" t="e">
        <f>+VLOOKUP('PAA CONSOLIDADO'!L500,LISTAS!$D$4:$E$15,2,0)</f>
        <v>#N/A</v>
      </c>
      <c r="E497" s="217" t="e">
        <f>+VLOOKUP('PAA CONSOLIDADO'!M500,LISTAS!$D$4:$E$15,2,0)</f>
        <v>#N/A</v>
      </c>
      <c r="F497" s="217">
        <f>+'PAA CONSOLIDADO'!O500</f>
        <v>0</v>
      </c>
      <c r="G497" s="217">
        <f t="shared" si="21"/>
        <v>1</v>
      </c>
      <c r="H497" s="217" t="e">
        <f>+VLOOKUP('PAA CONSOLIDADO'!P500,LISTAS!$B$4:$C$17,2,0)</f>
        <v>#N/A</v>
      </c>
      <c r="I497" s="217" t="e">
        <f>+VLOOKUP('PAA CONSOLIDADO'!Q500,LISTAS!$B$22:$C$25,2,0)</f>
        <v>#N/A</v>
      </c>
      <c r="J497" s="219">
        <f>'PAA CONSOLIDADO'!R500</f>
        <v>0</v>
      </c>
      <c r="K497" s="219">
        <f>+'PAA CONSOLIDADO'!S500</f>
        <v>0</v>
      </c>
      <c r="L497" s="217" t="e">
        <f>+VLOOKUP('PAA CONSOLIDADO'!T500,LISTAS!$B$29:$C$31,2,0)</f>
        <v>#N/A</v>
      </c>
      <c r="M497" s="217" t="e">
        <f>+VLOOKUP('PAA CONSOLIDADO'!U500,LISTAS!$B$36:$C$39,2,0)</f>
        <v>#N/A</v>
      </c>
      <c r="N497" s="217" t="str">
        <f t="shared" si="22"/>
        <v>Unidad de Contratación (1)</v>
      </c>
      <c r="O497" s="217" t="str">
        <f t="shared" si="23"/>
        <v>CO-DC-11001</v>
      </c>
      <c r="P497" s="217">
        <f>+'PAA CONSOLIDADO'!V500</f>
        <v>0</v>
      </c>
      <c r="Q497" s="217">
        <f>+'PAA CONSOLIDADO'!X500</f>
        <v>0</v>
      </c>
      <c r="R497" s="217">
        <f>+'PAA CONSOLIDADO'!Y500</f>
        <v>0</v>
      </c>
    </row>
    <row r="498" spans="1:18" s="217" customFormat="1" x14ac:dyDescent="0.25">
      <c r="A498" s="211">
        <f>+'PAA CONSOLIDADO'!C501</f>
        <v>0</v>
      </c>
      <c r="B498" s="211">
        <f>+'PAA CONSOLIDADO'!I501</f>
        <v>0</v>
      </c>
      <c r="C498" s="217" t="str">
        <f>+CONCATENATE('PAA CONSOLIDADO'!A501,"-",'PAA CONSOLIDADO'!D501,"-",'PAA CONSOLIDADO'!K501)</f>
        <v>--</v>
      </c>
      <c r="D498" s="217" t="e">
        <f>+VLOOKUP('PAA CONSOLIDADO'!L501,LISTAS!$D$4:$E$15,2,0)</f>
        <v>#N/A</v>
      </c>
      <c r="E498" s="217" t="e">
        <f>+VLOOKUP('PAA CONSOLIDADO'!M501,LISTAS!$D$4:$E$15,2,0)</f>
        <v>#N/A</v>
      </c>
      <c r="F498" s="217">
        <f>+'PAA CONSOLIDADO'!O501</f>
        <v>0</v>
      </c>
      <c r="G498" s="217">
        <f t="shared" si="21"/>
        <v>1</v>
      </c>
      <c r="H498" s="217" t="e">
        <f>+VLOOKUP('PAA CONSOLIDADO'!P501,LISTAS!$B$4:$C$17,2,0)</f>
        <v>#N/A</v>
      </c>
      <c r="I498" s="217" t="e">
        <f>+VLOOKUP('PAA CONSOLIDADO'!Q501,LISTAS!$B$22:$C$25,2,0)</f>
        <v>#N/A</v>
      </c>
      <c r="J498" s="219">
        <f>'PAA CONSOLIDADO'!R501</f>
        <v>0</v>
      </c>
      <c r="K498" s="219">
        <f>+'PAA CONSOLIDADO'!S501</f>
        <v>0</v>
      </c>
      <c r="L498" s="217" t="e">
        <f>+VLOOKUP('PAA CONSOLIDADO'!T501,LISTAS!$B$29:$C$31,2,0)</f>
        <v>#N/A</v>
      </c>
      <c r="M498" s="217" t="e">
        <f>+VLOOKUP('PAA CONSOLIDADO'!U501,LISTAS!$B$36:$C$39,2,0)</f>
        <v>#N/A</v>
      </c>
      <c r="N498" s="217" t="str">
        <f t="shared" si="22"/>
        <v>Unidad de Contratación (1)</v>
      </c>
      <c r="O498" s="217" t="str">
        <f t="shared" si="23"/>
        <v>CO-DC-11001</v>
      </c>
      <c r="P498" s="217">
        <f>+'PAA CONSOLIDADO'!V501</f>
        <v>0</v>
      </c>
      <c r="Q498" s="217">
        <f>+'PAA CONSOLIDADO'!X501</f>
        <v>0</v>
      </c>
      <c r="R498" s="217">
        <f>+'PAA CONSOLIDADO'!Y501</f>
        <v>0</v>
      </c>
    </row>
    <row r="499" spans="1:18" s="217" customFormat="1" x14ac:dyDescent="0.25">
      <c r="A499" s="211">
        <f>+'PAA CONSOLIDADO'!C502</f>
        <v>0</v>
      </c>
      <c r="B499" s="211">
        <f>+'PAA CONSOLIDADO'!I502</f>
        <v>0</v>
      </c>
      <c r="C499" s="217" t="str">
        <f>+CONCATENATE('PAA CONSOLIDADO'!A502,"-",'PAA CONSOLIDADO'!D502,"-",'PAA CONSOLIDADO'!K502)</f>
        <v>--</v>
      </c>
      <c r="D499" s="217" t="e">
        <f>+VLOOKUP('PAA CONSOLIDADO'!L502,LISTAS!$D$4:$E$15,2,0)</f>
        <v>#N/A</v>
      </c>
      <c r="E499" s="217" t="e">
        <f>+VLOOKUP('PAA CONSOLIDADO'!M502,LISTAS!$D$4:$E$15,2,0)</f>
        <v>#N/A</v>
      </c>
      <c r="F499" s="217">
        <f>+'PAA CONSOLIDADO'!O502</f>
        <v>0</v>
      </c>
      <c r="G499" s="217">
        <f t="shared" si="21"/>
        <v>1</v>
      </c>
      <c r="H499" s="217" t="e">
        <f>+VLOOKUP('PAA CONSOLIDADO'!P502,LISTAS!$B$4:$C$17,2,0)</f>
        <v>#N/A</v>
      </c>
      <c r="I499" s="217" t="e">
        <f>+VLOOKUP('PAA CONSOLIDADO'!Q502,LISTAS!$B$22:$C$25,2,0)</f>
        <v>#N/A</v>
      </c>
      <c r="J499" s="219">
        <f>'PAA CONSOLIDADO'!R502</f>
        <v>0</v>
      </c>
      <c r="K499" s="219">
        <f>+'PAA CONSOLIDADO'!S502</f>
        <v>0</v>
      </c>
      <c r="L499" s="217" t="e">
        <f>+VLOOKUP('PAA CONSOLIDADO'!T502,LISTAS!$B$29:$C$31,2,0)</f>
        <v>#N/A</v>
      </c>
      <c r="M499" s="217" t="e">
        <f>+VLOOKUP('PAA CONSOLIDADO'!U502,LISTAS!$B$36:$C$39,2,0)</f>
        <v>#N/A</v>
      </c>
      <c r="N499" s="217" t="str">
        <f t="shared" si="22"/>
        <v>Unidad de Contratación (1)</v>
      </c>
      <c r="O499" s="217" t="str">
        <f t="shared" si="23"/>
        <v>CO-DC-11001</v>
      </c>
      <c r="P499" s="217">
        <f>+'PAA CONSOLIDADO'!V502</f>
        <v>0</v>
      </c>
      <c r="Q499" s="217">
        <f>+'PAA CONSOLIDADO'!X502</f>
        <v>0</v>
      </c>
      <c r="R499" s="217">
        <f>+'PAA CONSOLIDADO'!Y502</f>
        <v>0</v>
      </c>
    </row>
    <row r="500" spans="1:18" s="217" customFormat="1" x14ac:dyDescent="0.25">
      <c r="A500" s="211">
        <f>+'PAA CONSOLIDADO'!C503</f>
        <v>0</v>
      </c>
      <c r="B500" s="211">
        <f>+'PAA CONSOLIDADO'!I503</f>
        <v>0</v>
      </c>
      <c r="C500" s="217" t="str">
        <f>+CONCATENATE('PAA CONSOLIDADO'!A503,"-",'PAA CONSOLIDADO'!D503,"-",'PAA CONSOLIDADO'!K503)</f>
        <v>--</v>
      </c>
      <c r="D500" s="217" t="e">
        <f>+VLOOKUP('PAA CONSOLIDADO'!L503,LISTAS!$D$4:$E$15,2,0)</f>
        <v>#N/A</v>
      </c>
      <c r="E500" s="217" t="e">
        <f>+VLOOKUP('PAA CONSOLIDADO'!M503,LISTAS!$D$4:$E$15,2,0)</f>
        <v>#N/A</v>
      </c>
      <c r="F500" s="217">
        <f>+'PAA CONSOLIDADO'!O503</f>
        <v>0</v>
      </c>
      <c r="G500" s="217">
        <f t="shared" si="21"/>
        <v>1</v>
      </c>
      <c r="H500" s="217" t="e">
        <f>+VLOOKUP('PAA CONSOLIDADO'!P503,LISTAS!$B$4:$C$17,2,0)</f>
        <v>#N/A</v>
      </c>
      <c r="I500" s="217" t="e">
        <f>+VLOOKUP('PAA CONSOLIDADO'!Q503,LISTAS!$B$22:$C$25,2,0)</f>
        <v>#N/A</v>
      </c>
      <c r="J500" s="219">
        <f>'PAA CONSOLIDADO'!R503</f>
        <v>0</v>
      </c>
      <c r="K500" s="219">
        <f>+'PAA CONSOLIDADO'!S503</f>
        <v>0</v>
      </c>
      <c r="L500" s="217" t="e">
        <f>+VLOOKUP('PAA CONSOLIDADO'!T503,LISTAS!$B$29:$C$31,2,0)</f>
        <v>#N/A</v>
      </c>
      <c r="M500" s="217" t="e">
        <f>+VLOOKUP('PAA CONSOLIDADO'!U503,LISTAS!$B$36:$C$39,2,0)</f>
        <v>#N/A</v>
      </c>
      <c r="N500" s="217" t="str">
        <f t="shared" si="22"/>
        <v>Unidad de Contratación (1)</v>
      </c>
      <c r="O500" s="217" t="str">
        <f t="shared" si="23"/>
        <v>CO-DC-11001</v>
      </c>
      <c r="P500" s="217">
        <f>+'PAA CONSOLIDADO'!V503</f>
        <v>0</v>
      </c>
      <c r="Q500" s="217">
        <f>+'PAA CONSOLIDADO'!X503</f>
        <v>0</v>
      </c>
      <c r="R500" s="217">
        <f>+'PAA CONSOLIDADO'!Y503</f>
        <v>0</v>
      </c>
    </row>
    <row r="501" spans="1:18" s="217" customFormat="1" x14ac:dyDescent="0.25">
      <c r="A501" s="211">
        <f>+'PAA CONSOLIDADO'!C504</f>
        <v>0</v>
      </c>
      <c r="B501" s="211">
        <f>+'PAA CONSOLIDADO'!I504</f>
        <v>0</v>
      </c>
      <c r="C501" s="217" t="str">
        <f>+CONCATENATE('PAA CONSOLIDADO'!A504,"-",'PAA CONSOLIDADO'!D504,"-",'PAA CONSOLIDADO'!K504)</f>
        <v>--</v>
      </c>
      <c r="D501" s="217" t="e">
        <f>+VLOOKUP('PAA CONSOLIDADO'!L504,LISTAS!$D$4:$E$15,2,0)</f>
        <v>#N/A</v>
      </c>
      <c r="E501" s="217" t="e">
        <f>+VLOOKUP('PAA CONSOLIDADO'!M504,LISTAS!$D$4:$E$15,2,0)</f>
        <v>#N/A</v>
      </c>
      <c r="F501" s="217">
        <f>+'PAA CONSOLIDADO'!O504</f>
        <v>0</v>
      </c>
      <c r="G501" s="217">
        <f t="shared" si="21"/>
        <v>1</v>
      </c>
      <c r="H501" s="217" t="e">
        <f>+VLOOKUP('PAA CONSOLIDADO'!P504,LISTAS!$B$4:$C$17,2,0)</f>
        <v>#N/A</v>
      </c>
      <c r="I501" s="217" t="e">
        <f>+VLOOKUP('PAA CONSOLIDADO'!Q504,LISTAS!$B$22:$C$25,2,0)</f>
        <v>#N/A</v>
      </c>
      <c r="J501" s="219">
        <f>'PAA CONSOLIDADO'!R504</f>
        <v>0</v>
      </c>
      <c r="K501" s="219">
        <f>+'PAA CONSOLIDADO'!S504</f>
        <v>0</v>
      </c>
      <c r="L501" s="217" t="e">
        <f>+VLOOKUP('PAA CONSOLIDADO'!T504,LISTAS!$B$29:$C$31,2,0)</f>
        <v>#N/A</v>
      </c>
      <c r="M501" s="217" t="e">
        <f>+VLOOKUP('PAA CONSOLIDADO'!U504,LISTAS!$B$36:$C$39,2,0)</f>
        <v>#N/A</v>
      </c>
      <c r="N501" s="217" t="str">
        <f t="shared" si="22"/>
        <v>Unidad de Contratación (1)</v>
      </c>
      <c r="O501" s="217" t="str">
        <f t="shared" si="23"/>
        <v>CO-DC-11001</v>
      </c>
      <c r="P501" s="217">
        <f>+'PAA CONSOLIDADO'!V504</f>
        <v>0</v>
      </c>
      <c r="Q501" s="217">
        <f>+'PAA CONSOLIDADO'!X504</f>
        <v>0</v>
      </c>
      <c r="R501" s="217">
        <f>+'PAA CONSOLIDADO'!Y504</f>
        <v>0</v>
      </c>
    </row>
    <row r="502" spans="1:18" s="217" customFormat="1" x14ac:dyDescent="0.25">
      <c r="A502" s="211">
        <f>+'PAA CONSOLIDADO'!C505</f>
        <v>0</v>
      </c>
      <c r="B502" s="211">
        <f>+'PAA CONSOLIDADO'!I505</f>
        <v>0</v>
      </c>
      <c r="C502" s="217" t="str">
        <f>+CONCATENATE('PAA CONSOLIDADO'!A505,"-",'PAA CONSOLIDADO'!D505,"-",'PAA CONSOLIDADO'!K505)</f>
        <v>--</v>
      </c>
      <c r="D502" s="217" t="e">
        <f>+VLOOKUP('PAA CONSOLIDADO'!L505,LISTAS!$D$4:$E$15,2,0)</f>
        <v>#N/A</v>
      </c>
      <c r="E502" s="217" t="e">
        <f>+VLOOKUP('PAA CONSOLIDADO'!M505,LISTAS!$D$4:$E$15,2,0)</f>
        <v>#N/A</v>
      </c>
      <c r="F502" s="217">
        <f>+'PAA CONSOLIDADO'!O505</f>
        <v>0</v>
      </c>
      <c r="G502" s="217">
        <f t="shared" si="21"/>
        <v>1</v>
      </c>
      <c r="H502" s="217" t="e">
        <f>+VLOOKUP('PAA CONSOLIDADO'!P505,LISTAS!$B$4:$C$17,2,0)</f>
        <v>#N/A</v>
      </c>
      <c r="I502" s="217" t="e">
        <f>+VLOOKUP('PAA CONSOLIDADO'!Q505,LISTAS!$B$22:$C$25,2,0)</f>
        <v>#N/A</v>
      </c>
      <c r="J502" s="219">
        <f>'PAA CONSOLIDADO'!R505</f>
        <v>0</v>
      </c>
      <c r="K502" s="219">
        <f>+'PAA CONSOLIDADO'!S505</f>
        <v>0</v>
      </c>
      <c r="L502" s="217" t="e">
        <f>+VLOOKUP('PAA CONSOLIDADO'!T505,LISTAS!$B$29:$C$31,2,0)</f>
        <v>#N/A</v>
      </c>
      <c r="M502" s="217" t="e">
        <f>+VLOOKUP('PAA CONSOLIDADO'!U505,LISTAS!$B$36:$C$39,2,0)</f>
        <v>#N/A</v>
      </c>
      <c r="N502" s="217" t="str">
        <f t="shared" si="22"/>
        <v>Unidad de Contratación (1)</v>
      </c>
      <c r="O502" s="217" t="str">
        <f t="shared" si="23"/>
        <v>CO-DC-11001</v>
      </c>
      <c r="P502" s="217">
        <f>+'PAA CONSOLIDADO'!V505</f>
        <v>0</v>
      </c>
      <c r="Q502" s="217">
        <f>+'PAA CONSOLIDADO'!X505</f>
        <v>0</v>
      </c>
      <c r="R502" s="217">
        <f>+'PAA CONSOLIDADO'!Y505</f>
        <v>0</v>
      </c>
    </row>
    <row r="503" spans="1:18" s="217" customFormat="1" x14ac:dyDescent="0.25">
      <c r="A503" s="211">
        <f>+'PAA CONSOLIDADO'!C506</f>
        <v>0</v>
      </c>
      <c r="B503" s="211">
        <f>+'PAA CONSOLIDADO'!I506</f>
        <v>0</v>
      </c>
      <c r="C503" s="217" t="str">
        <f>+CONCATENATE('PAA CONSOLIDADO'!A506,"-",'PAA CONSOLIDADO'!D506,"-",'PAA CONSOLIDADO'!K506)</f>
        <v>--</v>
      </c>
      <c r="D503" s="217" t="e">
        <f>+VLOOKUP('PAA CONSOLIDADO'!L506,LISTAS!$D$4:$E$15,2,0)</f>
        <v>#N/A</v>
      </c>
      <c r="E503" s="217" t="e">
        <f>+VLOOKUP('PAA CONSOLIDADO'!M506,LISTAS!$D$4:$E$15,2,0)</f>
        <v>#N/A</v>
      </c>
      <c r="F503" s="217">
        <f>+'PAA CONSOLIDADO'!O506</f>
        <v>0</v>
      </c>
      <c r="G503" s="217">
        <f t="shared" si="21"/>
        <v>1</v>
      </c>
      <c r="H503" s="217" t="e">
        <f>+VLOOKUP('PAA CONSOLIDADO'!P506,LISTAS!$B$4:$C$17,2,0)</f>
        <v>#N/A</v>
      </c>
      <c r="I503" s="217" t="e">
        <f>+VLOOKUP('PAA CONSOLIDADO'!Q506,LISTAS!$B$22:$C$25,2,0)</f>
        <v>#N/A</v>
      </c>
      <c r="J503" s="219">
        <f>'PAA CONSOLIDADO'!R506</f>
        <v>0</v>
      </c>
      <c r="K503" s="219">
        <f>+'PAA CONSOLIDADO'!S506</f>
        <v>0</v>
      </c>
      <c r="L503" s="217" t="e">
        <f>+VLOOKUP('PAA CONSOLIDADO'!T506,LISTAS!$B$29:$C$31,2,0)</f>
        <v>#N/A</v>
      </c>
      <c r="M503" s="217" t="e">
        <f>+VLOOKUP('PAA CONSOLIDADO'!U506,LISTAS!$B$36:$C$39,2,0)</f>
        <v>#N/A</v>
      </c>
      <c r="N503" s="217" t="str">
        <f t="shared" si="22"/>
        <v>Unidad de Contratación (1)</v>
      </c>
      <c r="O503" s="217" t="str">
        <f t="shared" si="23"/>
        <v>CO-DC-11001</v>
      </c>
      <c r="P503" s="217">
        <f>+'PAA CONSOLIDADO'!V506</f>
        <v>0</v>
      </c>
      <c r="Q503" s="217">
        <f>+'PAA CONSOLIDADO'!X506</f>
        <v>0</v>
      </c>
      <c r="R503" s="217">
        <f>+'PAA CONSOLIDADO'!Y506</f>
        <v>0</v>
      </c>
    </row>
    <row r="504" spans="1:18" s="217" customFormat="1" x14ac:dyDescent="0.25">
      <c r="A504" s="211">
        <f>+'PAA CONSOLIDADO'!C507</f>
        <v>0</v>
      </c>
      <c r="B504" s="211">
        <f>+'PAA CONSOLIDADO'!I507</f>
        <v>0</v>
      </c>
      <c r="C504" s="217" t="str">
        <f>+CONCATENATE('PAA CONSOLIDADO'!A507,"-",'PAA CONSOLIDADO'!D507,"-",'PAA CONSOLIDADO'!K507)</f>
        <v>--</v>
      </c>
      <c r="D504" s="217" t="e">
        <f>+VLOOKUP('PAA CONSOLIDADO'!L507,LISTAS!$D$4:$E$15,2,0)</f>
        <v>#N/A</v>
      </c>
      <c r="E504" s="217" t="e">
        <f>+VLOOKUP('PAA CONSOLIDADO'!M507,LISTAS!$D$4:$E$15,2,0)</f>
        <v>#N/A</v>
      </c>
      <c r="F504" s="217">
        <f>+'PAA CONSOLIDADO'!O507</f>
        <v>0</v>
      </c>
      <c r="G504" s="217">
        <f t="shared" si="21"/>
        <v>1</v>
      </c>
      <c r="H504" s="217" t="e">
        <f>+VLOOKUP('PAA CONSOLIDADO'!P507,LISTAS!$B$4:$C$17,2,0)</f>
        <v>#N/A</v>
      </c>
      <c r="I504" s="217" t="e">
        <f>+VLOOKUP('PAA CONSOLIDADO'!Q507,LISTAS!$B$22:$C$25,2,0)</f>
        <v>#N/A</v>
      </c>
      <c r="J504" s="219">
        <f>'PAA CONSOLIDADO'!R507</f>
        <v>0</v>
      </c>
      <c r="K504" s="219">
        <f>+'PAA CONSOLIDADO'!S507</f>
        <v>0</v>
      </c>
      <c r="L504" s="217" t="e">
        <f>+VLOOKUP('PAA CONSOLIDADO'!T507,LISTAS!$B$29:$C$31,2,0)</f>
        <v>#N/A</v>
      </c>
      <c r="M504" s="217" t="e">
        <f>+VLOOKUP('PAA CONSOLIDADO'!U507,LISTAS!$B$36:$C$39,2,0)</f>
        <v>#N/A</v>
      </c>
      <c r="N504" s="217" t="str">
        <f t="shared" si="22"/>
        <v>Unidad de Contratación (1)</v>
      </c>
      <c r="O504" s="217" t="str">
        <f t="shared" si="23"/>
        <v>CO-DC-11001</v>
      </c>
      <c r="P504" s="217">
        <f>+'PAA CONSOLIDADO'!V507</f>
        <v>0</v>
      </c>
      <c r="Q504" s="217">
        <f>+'PAA CONSOLIDADO'!X507</f>
        <v>0</v>
      </c>
      <c r="R504" s="217">
        <f>+'PAA CONSOLIDADO'!Y507</f>
        <v>0</v>
      </c>
    </row>
    <row r="505" spans="1:18" s="217" customFormat="1" x14ac:dyDescent="0.25">
      <c r="A505" s="211">
        <f>+'PAA CONSOLIDADO'!C508</f>
        <v>0</v>
      </c>
      <c r="B505" s="211">
        <f>+'PAA CONSOLIDADO'!I508</f>
        <v>0</v>
      </c>
      <c r="C505" s="217" t="str">
        <f>+CONCATENATE('PAA CONSOLIDADO'!A508,"-",'PAA CONSOLIDADO'!D508,"-",'PAA CONSOLIDADO'!K508)</f>
        <v>--</v>
      </c>
      <c r="D505" s="217" t="e">
        <f>+VLOOKUP('PAA CONSOLIDADO'!L508,LISTAS!$D$4:$E$15,2,0)</f>
        <v>#N/A</v>
      </c>
      <c r="E505" s="217" t="e">
        <f>+VLOOKUP('PAA CONSOLIDADO'!M508,LISTAS!$D$4:$E$15,2,0)</f>
        <v>#N/A</v>
      </c>
      <c r="F505" s="217">
        <f>+'PAA CONSOLIDADO'!O508</f>
        <v>0</v>
      </c>
      <c r="G505" s="217">
        <f t="shared" si="21"/>
        <v>1</v>
      </c>
      <c r="H505" s="217" t="e">
        <f>+VLOOKUP('PAA CONSOLIDADO'!P508,LISTAS!$B$4:$C$17,2,0)</f>
        <v>#N/A</v>
      </c>
      <c r="I505" s="217" t="e">
        <f>+VLOOKUP('PAA CONSOLIDADO'!Q508,LISTAS!$B$22:$C$25,2,0)</f>
        <v>#N/A</v>
      </c>
      <c r="J505" s="219">
        <f>'PAA CONSOLIDADO'!R508</f>
        <v>0</v>
      </c>
      <c r="K505" s="219">
        <f>+'PAA CONSOLIDADO'!S508</f>
        <v>0</v>
      </c>
      <c r="L505" s="217" t="e">
        <f>+VLOOKUP('PAA CONSOLIDADO'!T508,LISTAS!$B$29:$C$31,2,0)</f>
        <v>#N/A</v>
      </c>
      <c r="M505" s="217" t="e">
        <f>+VLOOKUP('PAA CONSOLIDADO'!U508,LISTAS!$B$36:$C$39,2,0)</f>
        <v>#N/A</v>
      </c>
      <c r="N505" s="217" t="str">
        <f t="shared" si="22"/>
        <v>Unidad de Contratación (1)</v>
      </c>
      <c r="O505" s="217" t="str">
        <f t="shared" si="23"/>
        <v>CO-DC-11001</v>
      </c>
      <c r="P505" s="217">
        <f>+'PAA CONSOLIDADO'!V508</f>
        <v>0</v>
      </c>
      <c r="Q505" s="217">
        <f>+'PAA CONSOLIDADO'!X508</f>
        <v>0</v>
      </c>
      <c r="R505" s="217">
        <f>+'PAA CONSOLIDADO'!Y508</f>
        <v>0</v>
      </c>
    </row>
    <row r="506" spans="1:18" s="217" customFormat="1" x14ac:dyDescent="0.25">
      <c r="A506" s="211">
        <f>+'PAA CONSOLIDADO'!C509</f>
        <v>0</v>
      </c>
      <c r="B506" s="211">
        <f>+'PAA CONSOLIDADO'!I509</f>
        <v>0</v>
      </c>
      <c r="C506" s="217" t="str">
        <f>+CONCATENATE('PAA CONSOLIDADO'!A509,"-",'PAA CONSOLIDADO'!D509,"-",'PAA CONSOLIDADO'!K509)</f>
        <v>--</v>
      </c>
      <c r="D506" s="217" t="e">
        <f>+VLOOKUP('PAA CONSOLIDADO'!L509,LISTAS!$D$4:$E$15,2,0)</f>
        <v>#N/A</v>
      </c>
      <c r="E506" s="217" t="e">
        <f>+VLOOKUP('PAA CONSOLIDADO'!M509,LISTAS!$D$4:$E$15,2,0)</f>
        <v>#N/A</v>
      </c>
      <c r="F506" s="217">
        <f>+'PAA CONSOLIDADO'!O509</f>
        <v>0</v>
      </c>
      <c r="G506" s="217">
        <f t="shared" si="21"/>
        <v>1</v>
      </c>
      <c r="H506" s="217" t="e">
        <f>+VLOOKUP('PAA CONSOLIDADO'!P509,LISTAS!$B$4:$C$17,2,0)</f>
        <v>#N/A</v>
      </c>
      <c r="I506" s="217" t="e">
        <f>+VLOOKUP('PAA CONSOLIDADO'!Q509,LISTAS!$B$22:$C$25,2,0)</f>
        <v>#N/A</v>
      </c>
      <c r="J506" s="219">
        <f>'PAA CONSOLIDADO'!R509</f>
        <v>0</v>
      </c>
      <c r="K506" s="219">
        <f>+'PAA CONSOLIDADO'!S509</f>
        <v>0</v>
      </c>
      <c r="L506" s="217" t="e">
        <f>+VLOOKUP('PAA CONSOLIDADO'!T509,LISTAS!$B$29:$C$31,2,0)</f>
        <v>#N/A</v>
      </c>
      <c r="M506" s="217" t="e">
        <f>+VLOOKUP('PAA CONSOLIDADO'!U509,LISTAS!$B$36:$C$39,2,0)</f>
        <v>#N/A</v>
      </c>
      <c r="N506" s="217" t="str">
        <f t="shared" si="22"/>
        <v>Unidad de Contratación (1)</v>
      </c>
      <c r="O506" s="217" t="str">
        <f t="shared" si="23"/>
        <v>CO-DC-11001</v>
      </c>
      <c r="P506" s="217">
        <f>+'PAA CONSOLIDADO'!V509</f>
        <v>0</v>
      </c>
      <c r="Q506" s="217">
        <f>+'PAA CONSOLIDADO'!X509</f>
        <v>0</v>
      </c>
      <c r="R506" s="217">
        <f>+'PAA CONSOLIDADO'!Y509</f>
        <v>0</v>
      </c>
    </row>
    <row r="507" spans="1:18" s="217" customFormat="1" x14ac:dyDescent="0.25">
      <c r="A507" s="211">
        <f>+'PAA CONSOLIDADO'!C510</f>
        <v>0</v>
      </c>
      <c r="B507" s="211">
        <f>+'PAA CONSOLIDADO'!I510</f>
        <v>0</v>
      </c>
      <c r="C507" s="217" t="str">
        <f>+CONCATENATE('PAA CONSOLIDADO'!A510,"-",'PAA CONSOLIDADO'!D510,"-",'PAA CONSOLIDADO'!K510)</f>
        <v>--</v>
      </c>
      <c r="D507" s="217" t="e">
        <f>+VLOOKUP('PAA CONSOLIDADO'!L510,LISTAS!$D$4:$E$15,2,0)</f>
        <v>#N/A</v>
      </c>
      <c r="E507" s="217" t="e">
        <f>+VLOOKUP('PAA CONSOLIDADO'!M510,LISTAS!$D$4:$E$15,2,0)</f>
        <v>#N/A</v>
      </c>
      <c r="F507" s="217">
        <f>+'PAA CONSOLIDADO'!O510</f>
        <v>0</v>
      </c>
      <c r="G507" s="217">
        <f t="shared" si="21"/>
        <v>1</v>
      </c>
      <c r="H507" s="217" t="e">
        <f>+VLOOKUP('PAA CONSOLIDADO'!P510,LISTAS!$B$4:$C$17,2,0)</f>
        <v>#N/A</v>
      </c>
      <c r="I507" s="217" t="e">
        <f>+VLOOKUP('PAA CONSOLIDADO'!Q510,LISTAS!$B$22:$C$25,2,0)</f>
        <v>#N/A</v>
      </c>
      <c r="J507" s="219">
        <f>'PAA CONSOLIDADO'!R510</f>
        <v>0</v>
      </c>
      <c r="K507" s="219">
        <f>+'PAA CONSOLIDADO'!S510</f>
        <v>0</v>
      </c>
      <c r="L507" s="217" t="e">
        <f>+VLOOKUP('PAA CONSOLIDADO'!T510,LISTAS!$B$29:$C$31,2,0)</f>
        <v>#N/A</v>
      </c>
      <c r="M507" s="217" t="e">
        <f>+VLOOKUP('PAA CONSOLIDADO'!U510,LISTAS!$B$36:$C$39,2,0)</f>
        <v>#N/A</v>
      </c>
      <c r="N507" s="217" t="str">
        <f t="shared" si="22"/>
        <v>Unidad de Contratación (1)</v>
      </c>
      <c r="O507" s="217" t="str">
        <f t="shared" si="23"/>
        <v>CO-DC-11001</v>
      </c>
      <c r="P507" s="217">
        <f>+'PAA CONSOLIDADO'!V510</f>
        <v>0</v>
      </c>
      <c r="Q507" s="217">
        <f>+'PAA CONSOLIDADO'!X510</f>
        <v>0</v>
      </c>
      <c r="R507" s="217">
        <f>+'PAA CONSOLIDADO'!Y510</f>
        <v>0</v>
      </c>
    </row>
    <row r="508" spans="1:18" s="217" customFormat="1" x14ac:dyDescent="0.25">
      <c r="A508" s="211">
        <f>+'PAA CONSOLIDADO'!C511</f>
        <v>0</v>
      </c>
      <c r="B508" s="211">
        <f>+'PAA CONSOLIDADO'!I511</f>
        <v>0</v>
      </c>
      <c r="C508" s="217" t="str">
        <f>+CONCATENATE('PAA CONSOLIDADO'!A511,"-",'PAA CONSOLIDADO'!D511,"-",'PAA CONSOLIDADO'!K511)</f>
        <v>--</v>
      </c>
      <c r="D508" s="217" t="e">
        <f>+VLOOKUP('PAA CONSOLIDADO'!L511,LISTAS!$D$4:$E$15,2,0)</f>
        <v>#N/A</v>
      </c>
      <c r="E508" s="217" t="e">
        <f>+VLOOKUP('PAA CONSOLIDADO'!M511,LISTAS!$D$4:$E$15,2,0)</f>
        <v>#N/A</v>
      </c>
      <c r="F508" s="217">
        <f>+'PAA CONSOLIDADO'!O511</f>
        <v>0</v>
      </c>
      <c r="G508" s="217">
        <f t="shared" si="21"/>
        <v>1</v>
      </c>
      <c r="H508" s="217" t="e">
        <f>+VLOOKUP('PAA CONSOLIDADO'!P511,LISTAS!$B$4:$C$17,2,0)</f>
        <v>#N/A</v>
      </c>
      <c r="I508" s="217" t="e">
        <f>+VLOOKUP('PAA CONSOLIDADO'!Q511,LISTAS!$B$22:$C$25,2,0)</f>
        <v>#N/A</v>
      </c>
      <c r="J508" s="219">
        <f>'PAA CONSOLIDADO'!R511</f>
        <v>0</v>
      </c>
      <c r="K508" s="219">
        <f>+'PAA CONSOLIDADO'!S511</f>
        <v>0</v>
      </c>
      <c r="L508" s="217" t="e">
        <f>+VLOOKUP('PAA CONSOLIDADO'!T511,LISTAS!$B$29:$C$31,2,0)</f>
        <v>#N/A</v>
      </c>
      <c r="M508" s="217" t="e">
        <f>+VLOOKUP('PAA CONSOLIDADO'!U511,LISTAS!$B$36:$C$39,2,0)</f>
        <v>#N/A</v>
      </c>
      <c r="N508" s="217" t="str">
        <f t="shared" si="22"/>
        <v>Unidad de Contratación (1)</v>
      </c>
      <c r="O508" s="217" t="str">
        <f t="shared" si="23"/>
        <v>CO-DC-11001</v>
      </c>
      <c r="P508" s="217">
        <f>+'PAA CONSOLIDADO'!V511</f>
        <v>0</v>
      </c>
      <c r="Q508" s="217">
        <f>+'PAA CONSOLIDADO'!X511</f>
        <v>0</v>
      </c>
      <c r="R508" s="217">
        <f>+'PAA CONSOLIDADO'!Y511</f>
        <v>0</v>
      </c>
    </row>
    <row r="509" spans="1:18" s="217" customFormat="1" x14ac:dyDescent="0.25">
      <c r="A509" s="211">
        <f>+'PAA CONSOLIDADO'!C512</f>
        <v>0</v>
      </c>
      <c r="B509" s="211">
        <f>+'PAA CONSOLIDADO'!I512</f>
        <v>0</v>
      </c>
      <c r="C509" s="217" t="str">
        <f>+CONCATENATE('PAA CONSOLIDADO'!A512,"-",'PAA CONSOLIDADO'!D512,"-",'PAA CONSOLIDADO'!K512)</f>
        <v>--</v>
      </c>
      <c r="D509" s="217" t="e">
        <f>+VLOOKUP('PAA CONSOLIDADO'!L512,LISTAS!$D$4:$E$15,2,0)</f>
        <v>#N/A</v>
      </c>
      <c r="E509" s="217" t="e">
        <f>+VLOOKUP('PAA CONSOLIDADO'!M512,LISTAS!$D$4:$E$15,2,0)</f>
        <v>#N/A</v>
      </c>
      <c r="F509" s="217">
        <f>+'PAA CONSOLIDADO'!O512</f>
        <v>0</v>
      </c>
      <c r="G509" s="217">
        <f t="shared" si="21"/>
        <v>1</v>
      </c>
      <c r="H509" s="217" t="e">
        <f>+VLOOKUP('PAA CONSOLIDADO'!P512,LISTAS!$B$4:$C$17,2,0)</f>
        <v>#N/A</v>
      </c>
      <c r="I509" s="217" t="e">
        <f>+VLOOKUP('PAA CONSOLIDADO'!Q512,LISTAS!$B$22:$C$25,2,0)</f>
        <v>#N/A</v>
      </c>
      <c r="J509" s="219">
        <f>'PAA CONSOLIDADO'!R512</f>
        <v>0</v>
      </c>
      <c r="K509" s="219">
        <f>+'PAA CONSOLIDADO'!S512</f>
        <v>0</v>
      </c>
      <c r="L509" s="217" t="e">
        <f>+VLOOKUP('PAA CONSOLIDADO'!T512,LISTAS!$B$29:$C$31,2,0)</f>
        <v>#N/A</v>
      </c>
      <c r="M509" s="217" t="e">
        <f>+VLOOKUP('PAA CONSOLIDADO'!U512,LISTAS!$B$36:$C$39,2,0)</f>
        <v>#N/A</v>
      </c>
      <c r="N509" s="217" t="str">
        <f t="shared" si="22"/>
        <v>Unidad de Contratación (1)</v>
      </c>
      <c r="O509" s="217" t="str">
        <f t="shared" si="23"/>
        <v>CO-DC-11001</v>
      </c>
      <c r="P509" s="217">
        <f>+'PAA CONSOLIDADO'!V512</f>
        <v>0</v>
      </c>
      <c r="Q509" s="217">
        <f>+'PAA CONSOLIDADO'!X512</f>
        <v>0</v>
      </c>
      <c r="R509" s="217">
        <f>+'PAA CONSOLIDADO'!Y512</f>
        <v>0</v>
      </c>
    </row>
    <row r="510" spans="1:18" s="217" customFormat="1" x14ac:dyDescent="0.25">
      <c r="A510" s="211">
        <f>+'PAA CONSOLIDADO'!C513</f>
        <v>0</v>
      </c>
      <c r="B510" s="211">
        <f>+'PAA CONSOLIDADO'!I513</f>
        <v>0</v>
      </c>
      <c r="C510" s="217" t="str">
        <f>+CONCATENATE('PAA CONSOLIDADO'!A513,"-",'PAA CONSOLIDADO'!D513,"-",'PAA CONSOLIDADO'!K513)</f>
        <v>--</v>
      </c>
      <c r="D510" s="217" t="e">
        <f>+VLOOKUP('PAA CONSOLIDADO'!L513,LISTAS!$D$4:$E$15,2,0)</f>
        <v>#N/A</v>
      </c>
      <c r="E510" s="217" t="e">
        <f>+VLOOKUP('PAA CONSOLIDADO'!M513,LISTAS!$D$4:$E$15,2,0)</f>
        <v>#N/A</v>
      </c>
      <c r="F510" s="217">
        <f>+'PAA CONSOLIDADO'!O513</f>
        <v>0</v>
      </c>
      <c r="G510" s="217">
        <f t="shared" si="21"/>
        <v>1</v>
      </c>
      <c r="H510" s="217" t="e">
        <f>+VLOOKUP('PAA CONSOLIDADO'!P513,LISTAS!$B$4:$C$17,2,0)</f>
        <v>#N/A</v>
      </c>
      <c r="I510" s="217" t="e">
        <f>+VLOOKUP('PAA CONSOLIDADO'!Q513,LISTAS!$B$22:$C$25,2,0)</f>
        <v>#N/A</v>
      </c>
      <c r="J510" s="219">
        <f>'PAA CONSOLIDADO'!R513</f>
        <v>0</v>
      </c>
      <c r="K510" s="219">
        <f>+'PAA CONSOLIDADO'!S513</f>
        <v>0</v>
      </c>
      <c r="L510" s="217" t="e">
        <f>+VLOOKUP('PAA CONSOLIDADO'!T513,LISTAS!$B$29:$C$31,2,0)</f>
        <v>#N/A</v>
      </c>
      <c r="M510" s="217" t="e">
        <f>+VLOOKUP('PAA CONSOLIDADO'!U513,LISTAS!$B$36:$C$39,2,0)</f>
        <v>#N/A</v>
      </c>
      <c r="N510" s="217" t="str">
        <f t="shared" si="22"/>
        <v>Unidad de Contratación (1)</v>
      </c>
      <c r="O510" s="217" t="str">
        <f t="shared" si="23"/>
        <v>CO-DC-11001</v>
      </c>
      <c r="P510" s="217">
        <f>+'PAA CONSOLIDADO'!V513</f>
        <v>0</v>
      </c>
      <c r="Q510" s="217">
        <f>+'PAA CONSOLIDADO'!X513</f>
        <v>0</v>
      </c>
      <c r="R510" s="217">
        <f>+'PAA CONSOLIDADO'!Y513</f>
        <v>0</v>
      </c>
    </row>
    <row r="511" spans="1:18" s="217" customFormat="1" x14ac:dyDescent="0.25">
      <c r="A511" s="211">
        <f>+'PAA CONSOLIDADO'!C514</f>
        <v>0</v>
      </c>
      <c r="B511" s="211">
        <f>+'PAA CONSOLIDADO'!I514</f>
        <v>0</v>
      </c>
      <c r="C511" s="217" t="str">
        <f>+CONCATENATE('PAA CONSOLIDADO'!A514,"-",'PAA CONSOLIDADO'!D514,"-",'PAA CONSOLIDADO'!K514)</f>
        <v>--</v>
      </c>
      <c r="D511" s="217" t="e">
        <f>+VLOOKUP('PAA CONSOLIDADO'!L514,LISTAS!$D$4:$E$15,2,0)</f>
        <v>#N/A</v>
      </c>
      <c r="E511" s="217" t="e">
        <f>+VLOOKUP('PAA CONSOLIDADO'!M514,LISTAS!$D$4:$E$15,2,0)</f>
        <v>#N/A</v>
      </c>
      <c r="F511" s="217">
        <f>+'PAA CONSOLIDADO'!O514</f>
        <v>0</v>
      </c>
      <c r="G511" s="217">
        <f t="shared" si="21"/>
        <v>1</v>
      </c>
      <c r="H511" s="217" t="e">
        <f>+VLOOKUP('PAA CONSOLIDADO'!P514,LISTAS!$B$4:$C$17,2,0)</f>
        <v>#N/A</v>
      </c>
      <c r="I511" s="217" t="e">
        <f>+VLOOKUP('PAA CONSOLIDADO'!Q514,LISTAS!$B$22:$C$25,2,0)</f>
        <v>#N/A</v>
      </c>
      <c r="J511" s="219">
        <f>'PAA CONSOLIDADO'!R514</f>
        <v>0</v>
      </c>
      <c r="K511" s="219">
        <f>+'PAA CONSOLIDADO'!S514</f>
        <v>0</v>
      </c>
      <c r="L511" s="217" t="e">
        <f>+VLOOKUP('PAA CONSOLIDADO'!T514,LISTAS!$B$29:$C$31,2,0)</f>
        <v>#N/A</v>
      </c>
      <c r="M511" s="217" t="e">
        <f>+VLOOKUP('PAA CONSOLIDADO'!U514,LISTAS!$B$36:$C$39,2,0)</f>
        <v>#N/A</v>
      </c>
      <c r="N511" s="217" t="str">
        <f t="shared" si="22"/>
        <v>Unidad de Contratación (1)</v>
      </c>
      <c r="O511" s="217" t="str">
        <f t="shared" si="23"/>
        <v>CO-DC-11001</v>
      </c>
      <c r="P511" s="217">
        <f>+'PAA CONSOLIDADO'!V514</f>
        <v>0</v>
      </c>
      <c r="Q511" s="217">
        <f>+'PAA CONSOLIDADO'!X514</f>
        <v>0</v>
      </c>
      <c r="R511" s="217">
        <f>+'PAA CONSOLIDADO'!Y514</f>
        <v>0</v>
      </c>
    </row>
    <row r="512" spans="1:18" s="217" customFormat="1" x14ac:dyDescent="0.25">
      <c r="A512" s="211">
        <f>+'PAA CONSOLIDADO'!C515</f>
        <v>0</v>
      </c>
      <c r="B512" s="211">
        <f>+'PAA CONSOLIDADO'!I515</f>
        <v>0</v>
      </c>
      <c r="C512" s="217" t="str">
        <f>+CONCATENATE('PAA CONSOLIDADO'!A515,"-",'PAA CONSOLIDADO'!D515,"-",'PAA CONSOLIDADO'!K515)</f>
        <v>--</v>
      </c>
      <c r="D512" s="217" t="e">
        <f>+VLOOKUP('PAA CONSOLIDADO'!L515,LISTAS!$D$4:$E$15,2,0)</f>
        <v>#N/A</v>
      </c>
      <c r="E512" s="217" t="e">
        <f>+VLOOKUP('PAA CONSOLIDADO'!M515,LISTAS!$D$4:$E$15,2,0)</f>
        <v>#N/A</v>
      </c>
      <c r="F512" s="217">
        <f>+'PAA CONSOLIDADO'!O515</f>
        <v>0</v>
      </c>
      <c r="G512" s="217">
        <f t="shared" si="21"/>
        <v>1</v>
      </c>
      <c r="H512" s="217" t="e">
        <f>+VLOOKUP('PAA CONSOLIDADO'!P515,LISTAS!$B$4:$C$17,2,0)</f>
        <v>#N/A</v>
      </c>
      <c r="I512" s="217" t="e">
        <f>+VLOOKUP('PAA CONSOLIDADO'!Q515,LISTAS!$B$22:$C$25,2,0)</f>
        <v>#N/A</v>
      </c>
      <c r="J512" s="219">
        <f>'PAA CONSOLIDADO'!R515</f>
        <v>0</v>
      </c>
      <c r="K512" s="219">
        <f>+'PAA CONSOLIDADO'!S515</f>
        <v>0</v>
      </c>
      <c r="L512" s="217" t="e">
        <f>+VLOOKUP('PAA CONSOLIDADO'!T515,LISTAS!$B$29:$C$31,2,0)</f>
        <v>#N/A</v>
      </c>
      <c r="M512" s="217" t="e">
        <f>+VLOOKUP('PAA CONSOLIDADO'!U515,LISTAS!$B$36:$C$39,2,0)</f>
        <v>#N/A</v>
      </c>
      <c r="N512" s="217" t="str">
        <f t="shared" si="22"/>
        <v>Unidad de Contratación (1)</v>
      </c>
      <c r="O512" s="217" t="str">
        <f t="shared" si="23"/>
        <v>CO-DC-11001</v>
      </c>
      <c r="P512" s="217">
        <f>+'PAA CONSOLIDADO'!V515</f>
        <v>0</v>
      </c>
      <c r="Q512" s="217">
        <f>+'PAA CONSOLIDADO'!X515</f>
        <v>0</v>
      </c>
      <c r="R512" s="217">
        <f>+'PAA CONSOLIDADO'!Y515</f>
        <v>0</v>
      </c>
    </row>
    <row r="513" spans="1:18" s="217" customFormat="1" x14ac:dyDescent="0.25">
      <c r="A513" s="211">
        <f>+'PAA CONSOLIDADO'!C516</f>
        <v>0</v>
      </c>
      <c r="B513" s="211">
        <f>+'PAA CONSOLIDADO'!I516</f>
        <v>0</v>
      </c>
      <c r="C513" s="217" t="str">
        <f>+CONCATENATE('PAA CONSOLIDADO'!A516,"-",'PAA CONSOLIDADO'!D516,"-",'PAA CONSOLIDADO'!K516)</f>
        <v>--</v>
      </c>
      <c r="D513" s="217" t="e">
        <f>+VLOOKUP('PAA CONSOLIDADO'!L516,LISTAS!$D$4:$E$15,2,0)</f>
        <v>#N/A</v>
      </c>
      <c r="E513" s="217" t="e">
        <f>+VLOOKUP('PAA CONSOLIDADO'!M516,LISTAS!$D$4:$E$15,2,0)</f>
        <v>#N/A</v>
      </c>
      <c r="F513" s="217">
        <f>+'PAA CONSOLIDADO'!O516</f>
        <v>0</v>
      </c>
      <c r="G513" s="217">
        <f t="shared" si="21"/>
        <v>1</v>
      </c>
      <c r="H513" s="217" t="e">
        <f>+VLOOKUP('PAA CONSOLIDADO'!P516,LISTAS!$B$4:$C$17,2,0)</f>
        <v>#N/A</v>
      </c>
      <c r="I513" s="217" t="e">
        <f>+VLOOKUP('PAA CONSOLIDADO'!Q516,LISTAS!$B$22:$C$25,2,0)</f>
        <v>#N/A</v>
      </c>
      <c r="J513" s="219">
        <f>'PAA CONSOLIDADO'!R516</f>
        <v>0</v>
      </c>
      <c r="K513" s="219">
        <f>+'PAA CONSOLIDADO'!S516</f>
        <v>0</v>
      </c>
      <c r="L513" s="217" t="e">
        <f>+VLOOKUP('PAA CONSOLIDADO'!T516,LISTAS!$B$29:$C$31,2,0)</f>
        <v>#N/A</v>
      </c>
      <c r="M513" s="217" t="e">
        <f>+VLOOKUP('PAA CONSOLIDADO'!U516,LISTAS!$B$36:$C$39,2,0)</f>
        <v>#N/A</v>
      </c>
      <c r="N513" s="217" t="str">
        <f t="shared" si="22"/>
        <v>Unidad de Contratación (1)</v>
      </c>
      <c r="O513" s="217" t="str">
        <f t="shared" si="23"/>
        <v>CO-DC-11001</v>
      </c>
      <c r="P513" s="217">
        <f>+'PAA CONSOLIDADO'!V516</f>
        <v>0</v>
      </c>
      <c r="Q513" s="217">
        <f>+'PAA CONSOLIDADO'!X516</f>
        <v>0</v>
      </c>
      <c r="R513" s="217">
        <f>+'PAA CONSOLIDADO'!Y516</f>
        <v>0</v>
      </c>
    </row>
    <row r="514" spans="1:18" s="217" customFormat="1" x14ac:dyDescent="0.25">
      <c r="A514" s="211">
        <f>+'PAA CONSOLIDADO'!C517</f>
        <v>0</v>
      </c>
      <c r="B514" s="211">
        <f>+'PAA CONSOLIDADO'!I517</f>
        <v>0</v>
      </c>
      <c r="C514" s="217" t="str">
        <f>+CONCATENATE('PAA CONSOLIDADO'!A517,"-",'PAA CONSOLIDADO'!D517,"-",'PAA CONSOLIDADO'!K517)</f>
        <v>--</v>
      </c>
      <c r="D514" s="217" t="e">
        <f>+VLOOKUP('PAA CONSOLIDADO'!L517,LISTAS!$D$4:$E$15,2,0)</f>
        <v>#N/A</v>
      </c>
      <c r="E514" s="217" t="e">
        <f>+VLOOKUP('PAA CONSOLIDADO'!M517,LISTAS!$D$4:$E$15,2,0)</f>
        <v>#N/A</v>
      </c>
      <c r="F514" s="217">
        <f>+'PAA CONSOLIDADO'!O517</f>
        <v>0</v>
      </c>
      <c r="G514" s="217">
        <f t="shared" si="21"/>
        <v>1</v>
      </c>
      <c r="H514" s="217" t="e">
        <f>+VLOOKUP('PAA CONSOLIDADO'!P517,LISTAS!$B$4:$C$17,2,0)</f>
        <v>#N/A</v>
      </c>
      <c r="I514" s="217" t="e">
        <f>+VLOOKUP('PAA CONSOLIDADO'!Q517,LISTAS!$B$22:$C$25,2,0)</f>
        <v>#N/A</v>
      </c>
      <c r="J514" s="219">
        <f>'PAA CONSOLIDADO'!R517</f>
        <v>0</v>
      </c>
      <c r="K514" s="219">
        <f>+'PAA CONSOLIDADO'!S517</f>
        <v>0</v>
      </c>
      <c r="L514" s="217" t="e">
        <f>+VLOOKUP('PAA CONSOLIDADO'!T517,LISTAS!$B$29:$C$31,2,0)</f>
        <v>#N/A</v>
      </c>
      <c r="M514" s="217" t="e">
        <f>+VLOOKUP('PAA CONSOLIDADO'!U517,LISTAS!$B$36:$C$39,2,0)</f>
        <v>#N/A</v>
      </c>
      <c r="N514" s="217" t="str">
        <f t="shared" si="22"/>
        <v>Unidad de Contratación (1)</v>
      </c>
      <c r="O514" s="217" t="str">
        <f t="shared" si="23"/>
        <v>CO-DC-11001</v>
      </c>
      <c r="P514" s="217">
        <f>+'PAA CONSOLIDADO'!V517</f>
        <v>0</v>
      </c>
      <c r="Q514" s="217">
        <f>+'PAA CONSOLIDADO'!X517</f>
        <v>0</v>
      </c>
      <c r="R514" s="217">
        <f>+'PAA CONSOLIDADO'!Y517</f>
        <v>0</v>
      </c>
    </row>
    <row r="515" spans="1:18" s="217" customFormat="1" x14ac:dyDescent="0.25">
      <c r="A515" s="211">
        <f>+'PAA CONSOLIDADO'!C518</f>
        <v>0</v>
      </c>
      <c r="B515" s="211">
        <f>+'PAA CONSOLIDADO'!I518</f>
        <v>0</v>
      </c>
      <c r="C515" s="217" t="str">
        <f>+CONCATENATE('PAA CONSOLIDADO'!A518,"-",'PAA CONSOLIDADO'!D518,"-",'PAA CONSOLIDADO'!K518)</f>
        <v>--</v>
      </c>
      <c r="D515" s="217" t="e">
        <f>+VLOOKUP('PAA CONSOLIDADO'!L518,LISTAS!$D$4:$E$15,2,0)</f>
        <v>#N/A</v>
      </c>
      <c r="E515" s="217" t="e">
        <f>+VLOOKUP('PAA CONSOLIDADO'!M518,LISTAS!$D$4:$E$15,2,0)</f>
        <v>#N/A</v>
      </c>
      <c r="F515" s="217">
        <f>+'PAA CONSOLIDADO'!O518</f>
        <v>0</v>
      </c>
      <c r="G515" s="217">
        <f t="shared" si="21"/>
        <v>1</v>
      </c>
      <c r="H515" s="217" t="e">
        <f>+VLOOKUP('PAA CONSOLIDADO'!P518,LISTAS!$B$4:$C$17,2,0)</f>
        <v>#N/A</v>
      </c>
      <c r="I515" s="217" t="e">
        <f>+VLOOKUP('PAA CONSOLIDADO'!Q518,LISTAS!$B$22:$C$25,2,0)</f>
        <v>#N/A</v>
      </c>
      <c r="J515" s="219">
        <f>'PAA CONSOLIDADO'!R518</f>
        <v>0</v>
      </c>
      <c r="K515" s="219">
        <f>+'PAA CONSOLIDADO'!S518</f>
        <v>0</v>
      </c>
      <c r="L515" s="217" t="e">
        <f>+VLOOKUP('PAA CONSOLIDADO'!T518,LISTAS!$B$29:$C$31,2,0)</f>
        <v>#N/A</v>
      </c>
      <c r="M515" s="217" t="e">
        <f>+VLOOKUP('PAA CONSOLIDADO'!U518,LISTAS!$B$36:$C$39,2,0)</f>
        <v>#N/A</v>
      </c>
      <c r="N515" s="217" t="str">
        <f t="shared" si="22"/>
        <v>Unidad de Contratación (1)</v>
      </c>
      <c r="O515" s="217" t="str">
        <f t="shared" si="23"/>
        <v>CO-DC-11001</v>
      </c>
      <c r="P515" s="217">
        <f>+'PAA CONSOLIDADO'!V518</f>
        <v>0</v>
      </c>
      <c r="Q515" s="217">
        <f>+'PAA CONSOLIDADO'!X518</f>
        <v>0</v>
      </c>
      <c r="R515" s="217">
        <f>+'PAA CONSOLIDADO'!Y518</f>
        <v>0</v>
      </c>
    </row>
    <row r="516" spans="1:18" s="217" customFormat="1" x14ac:dyDescent="0.25">
      <c r="A516" s="211">
        <f>+'PAA CONSOLIDADO'!C519</f>
        <v>0</v>
      </c>
      <c r="B516" s="211">
        <f>+'PAA CONSOLIDADO'!I519</f>
        <v>0</v>
      </c>
      <c r="C516" s="217" t="str">
        <f>+CONCATENATE('PAA CONSOLIDADO'!A519,"-",'PAA CONSOLIDADO'!D519,"-",'PAA CONSOLIDADO'!K519)</f>
        <v>--</v>
      </c>
      <c r="D516" s="217" t="e">
        <f>+VLOOKUP('PAA CONSOLIDADO'!L519,LISTAS!$D$4:$E$15,2,0)</f>
        <v>#N/A</v>
      </c>
      <c r="E516" s="217" t="e">
        <f>+VLOOKUP('PAA CONSOLIDADO'!M519,LISTAS!$D$4:$E$15,2,0)</f>
        <v>#N/A</v>
      </c>
      <c r="F516" s="217">
        <f>+'PAA CONSOLIDADO'!O519</f>
        <v>0</v>
      </c>
      <c r="G516" s="217">
        <f t="shared" si="21"/>
        <v>1</v>
      </c>
      <c r="H516" s="217" t="e">
        <f>+VLOOKUP('PAA CONSOLIDADO'!P519,LISTAS!$B$4:$C$17,2,0)</f>
        <v>#N/A</v>
      </c>
      <c r="I516" s="217" t="e">
        <f>+VLOOKUP('PAA CONSOLIDADO'!Q519,LISTAS!$B$22:$C$25,2,0)</f>
        <v>#N/A</v>
      </c>
      <c r="J516" s="219">
        <f>'PAA CONSOLIDADO'!R519</f>
        <v>0</v>
      </c>
      <c r="K516" s="219">
        <f>+'PAA CONSOLIDADO'!S519</f>
        <v>0</v>
      </c>
      <c r="L516" s="217" t="e">
        <f>+VLOOKUP('PAA CONSOLIDADO'!T519,LISTAS!$B$29:$C$31,2,0)</f>
        <v>#N/A</v>
      </c>
      <c r="M516" s="217" t="e">
        <f>+VLOOKUP('PAA CONSOLIDADO'!U519,LISTAS!$B$36:$C$39,2,0)</f>
        <v>#N/A</v>
      </c>
      <c r="N516" s="217" t="str">
        <f t="shared" si="22"/>
        <v>Unidad de Contratación (1)</v>
      </c>
      <c r="O516" s="217" t="str">
        <f t="shared" si="23"/>
        <v>CO-DC-11001</v>
      </c>
      <c r="P516" s="217">
        <f>+'PAA CONSOLIDADO'!V519</f>
        <v>0</v>
      </c>
      <c r="Q516" s="217">
        <f>+'PAA CONSOLIDADO'!X519</f>
        <v>0</v>
      </c>
      <c r="R516" s="217">
        <f>+'PAA CONSOLIDADO'!Y519</f>
        <v>0</v>
      </c>
    </row>
    <row r="517" spans="1:18" s="217" customFormat="1" x14ac:dyDescent="0.25">
      <c r="A517" s="211">
        <f>+'PAA CONSOLIDADO'!C520</f>
        <v>0</v>
      </c>
      <c r="B517" s="211">
        <f>+'PAA CONSOLIDADO'!I520</f>
        <v>0</v>
      </c>
      <c r="C517" s="217" t="str">
        <f>+CONCATENATE('PAA CONSOLIDADO'!A520,"-",'PAA CONSOLIDADO'!D520,"-",'PAA CONSOLIDADO'!K520)</f>
        <v>--</v>
      </c>
      <c r="D517" s="217" t="e">
        <f>+VLOOKUP('PAA CONSOLIDADO'!L520,LISTAS!$D$4:$E$15,2,0)</f>
        <v>#N/A</v>
      </c>
      <c r="E517" s="217" t="e">
        <f>+VLOOKUP('PAA CONSOLIDADO'!M520,LISTAS!$D$4:$E$15,2,0)</f>
        <v>#N/A</v>
      </c>
      <c r="F517" s="217">
        <f>+'PAA CONSOLIDADO'!O520</f>
        <v>0</v>
      </c>
      <c r="G517" s="217">
        <f t="shared" ref="G517:G580" si="24">+IF(ISBLANK(B517),"",1)</f>
        <v>1</v>
      </c>
      <c r="H517" s="217" t="e">
        <f>+VLOOKUP('PAA CONSOLIDADO'!P520,LISTAS!$B$4:$C$17,2,0)</f>
        <v>#N/A</v>
      </c>
      <c r="I517" s="217" t="e">
        <f>+VLOOKUP('PAA CONSOLIDADO'!Q520,LISTAS!$B$22:$C$25,2,0)</f>
        <v>#N/A</v>
      </c>
      <c r="J517" s="219">
        <f>'PAA CONSOLIDADO'!R520</f>
        <v>0</v>
      </c>
      <c r="K517" s="219">
        <f>+'PAA CONSOLIDADO'!S520</f>
        <v>0</v>
      </c>
      <c r="L517" s="217" t="e">
        <f>+VLOOKUP('PAA CONSOLIDADO'!T520,LISTAS!$B$29:$C$31,2,0)</f>
        <v>#N/A</v>
      </c>
      <c r="M517" s="217" t="e">
        <f>+VLOOKUP('PAA CONSOLIDADO'!U520,LISTAS!$B$36:$C$39,2,0)</f>
        <v>#N/A</v>
      </c>
      <c r="N517" s="217" t="str">
        <f t="shared" ref="N517:N580" si="25">+IF(ISBLANK(B517),"","Unidad de Contratación (1)")</f>
        <v>Unidad de Contratación (1)</v>
      </c>
      <c r="O517" s="217" t="str">
        <f t="shared" ref="O517:O580" si="26">+IF(ISBLANK(B517),"","CO-DC-11001")</f>
        <v>CO-DC-11001</v>
      </c>
      <c r="P517" s="217">
        <f>+'PAA CONSOLIDADO'!V520</f>
        <v>0</v>
      </c>
      <c r="Q517" s="217">
        <f>+'PAA CONSOLIDADO'!X520</f>
        <v>0</v>
      </c>
      <c r="R517" s="217">
        <f>+'PAA CONSOLIDADO'!Y520</f>
        <v>0</v>
      </c>
    </row>
    <row r="518" spans="1:18" s="217" customFormat="1" x14ac:dyDescent="0.25">
      <c r="A518" s="211">
        <f>+'PAA CONSOLIDADO'!C521</f>
        <v>0</v>
      </c>
      <c r="B518" s="211">
        <f>+'PAA CONSOLIDADO'!I521</f>
        <v>0</v>
      </c>
      <c r="C518" s="217" t="str">
        <f>+CONCATENATE('PAA CONSOLIDADO'!A521,"-",'PAA CONSOLIDADO'!D521,"-",'PAA CONSOLIDADO'!K521)</f>
        <v>--</v>
      </c>
      <c r="D518" s="217" t="e">
        <f>+VLOOKUP('PAA CONSOLIDADO'!L521,LISTAS!$D$4:$E$15,2,0)</f>
        <v>#N/A</v>
      </c>
      <c r="E518" s="217" t="e">
        <f>+VLOOKUP('PAA CONSOLIDADO'!M521,LISTAS!$D$4:$E$15,2,0)</f>
        <v>#N/A</v>
      </c>
      <c r="F518" s="217">
        <f>+'PAA CONSOLIDADO'!O521</f>
        <v>0</v>
      </c>
      <c r="G518" s="217">
        <f t="shared" si="24"/>
        <v>1</v>
      </c>
      <c r="H518" s="217" t="e">
        <f>+VLOOKUP('PAA CONSOLIDADO'!P521,LISTAS!$B$4:$C$17,2,0)</f>
        <v>#N/A</v>
      </c>
      <c r="I518" s="217" t="e">
        <f>+VLOOKUP('PAA CONSOLIDADO'!Q521,LISTAS!$B$22:$C$25,2,0)</f>
        <v>#N/A</v>
      </c>
      <c r="J518" s="219">
        <f>'PAA CONSOLIDADO'!R521</f>
        <v>0</v>
      </c>
      <c r="K518" s="219">
        <f>+'PAA CONSOLIDADO'!S521</f>
        <v>0</v>
      </c>
      <c r="L518" s="217" t="e">
        <f>+VLOOKUP('PAA CONSOLIDADO'!T521,LISTAS!$B$29:$C$31,2,0)</f>
        <v>#N/A</v>
      </c>
      <c r="M518" s="217" t="e">
        <f>+VLOOKUP('PAA CONSOLIDADO'!U521,LISTAS!$B$36:$C$39,2,0)</f>
        <v>#N/A</v>
      </c>
      <c r="N518" s="217" t="str">
        <f t="shared" si="25"/>
        <v>Unidad de Contratación (1)</v>
      </c>
      <c r="O518" s="217" t="str">
        <f t="shared" si="26"/>
        <v>CO-DC-11001</v>
      </c>
      <c r="P518" s="217">
        <f>+'PAA CONSOLIDADO'!V521</f>
        <v>0</v>
      </c>
      <c r="Q518" s="217">
        <f>+'PAA CONSOLIDADO'!X521</f>
        <v>0</v>
      </c>
      <c r="R518" s="217">
        <f>+'PAA CONSOLIDADO'!Y521</f>
        <v>0</v>
      </c>
    </row>
    <row r="519" spans="1:18" s="217" customFormat="1" x14ac:dyDescent="0.25">
      <c r="A519" s="211">
        <f>+'PAA CONSOLIDADO'!C522</f>
        <v>0</v>
      </c>
      <c r="B519" s="211">
        <f>+'PAA CONSOLIDADO'!I522</f>
        <v>0</v>
      </c>
      <c r="C519" s="217" t="str">
        <f>+CONCATENATE('PAA CONSOLIDADO'!A522,"-",'PAA CONSOLIDADO'!D522,"-",'PAA CONSOLIDADO'!K522)</f>
        <v>--</v>
      </c>
      <c r="D519" s="217" t="e">
        <f>+VLOOKUP('PAA CONSOLIDADO'!L522,LISTAS!$D$4:$E$15,2,0)</f>
        <v>#N/A</v>
      </c>
      <c r="E519" s="217" t="e">
        <f>+VLOOKUP('PAA CONSOLIDADO'!M522,LISTAS!$D$4:$E$15,2,0)</f>
        <v>#N/A</v>
      </c>
      <c r="F519" s="217">
        <f>+'PAA CONSOLIDADO'!O522</f>
        <v>0</v>
      </c>
      <c r="G519" s="217">
        <f t="shared" si="24"/>
        <v>1</v>
      </c>
      <c r="H519" s="217" t="e">
        <f>+VLOOKUP('PAA CONSOLIDADO'!P522,LISTAS!$B$4:$C$17,2,0)</f>
        <v>#N/A</v>
      </c>
      <c r="I519" s="217" t="e">
        <f>+VLOOKUP('PAA CONSOLIDADO'!Q522,LISTAS!$B$22:$C$25,2,0)</f>
        <v>#N/A</v>
      </c>
      <c r="J519" s="219">
        <f>'PAA CONSOLIDADO'!R522</f>
        <v>0</v>
      </c>
      <c r="K519" s="219">
        <f>+'PAA CONSOLIDADO'!S522</f>
        <v>0</v>
      </c>
      <c r="L519" s="217" t="e">
        <f>+VLOOKUP('PAA CONSOLIDADO'!T522,LISTAS!$B$29:$C$31,2,0)</f>
        <v>#N/A</v>
      </c>
      <c r="M519" s="217" t="e">
        <f>+VLOOKUP('PAA CONSOLIDADO'!U522,LISTAS!$B$36:$C$39,2,0)</f>
        <v>#N/A</v>
      </c>
      <c r="N519" s="217" t="str">
        <f t="shared" si="25"/>
        <v>Unidad de Contratación (1)</v>
      </c>
      <c r="O519" s="217" t="str">
        <f t="shared" si="26"/>
        <v>CO-DC-11001</v>
      </c>
      <c r="P519" s="217">
        <f>+'PAA CONSOLIDADO'!V522</f>
        <v>0</v>
      </c>
      <c r="Q519" s="217">
        <f>+'PAA CONSOLIDADO'!X522</f>
        <v>0</v>
      </c>
      <c r="R519" s="217">
        <f>+'PAA CONSOLIDADO'!Y522</f>
        <v>0</v>
      </c>
    </row>
    <row r="520" spans="1:18" s="217" customFormat="1" x14ac:dyDescent="0.25">
      <c r="A520" s="211">
        <f>+'PAA CONSOLIDADO'!C523</f>
        <v>0</v>
      </c>
      <c r="B520" s="211">
        <f>+'PAA CONSOLIDADO'!I523</f>
        <v>0</v>
      </c>
      <c r="C520" s="217" t="str">
        <f>+CONCATENATE('PAA CONSOLIDADO'!A523,"-",'PAA CONSOLIDADO'!D523,"-",'PAA CONSOLIDADO'!K523)</f>
        <v>--</v>
      </c>
      <c r="D520" s="217" t="e">
        <f>+VLOOKUP('PAA CONSOLIDADO'!L523,LISTAS!$D$4:$E$15,2,0)</f>
        <v>#N/A</v>
      </c>
      <c r="E520" s="217" t="e">
        <f>+VLOOKUP('PAA CONSOLIDADO'!M523,LISTAS!$D$4:$E$15,2,0)</f>
        <v>#N/A</v>
      </c>
      <c r="F520" s="217">
        <f>+'PAA CONSOLIDADO'!O523</f>
        <v>0</v>
      </c>
      <c r="G520" s="217">
        <f t="shared" si="24"/>
        <v>1</v>
      </c>
      <c r="H520" s="217" t="e">
        <f>+VLOOKUP('PAA CONSOLIDADO'!P523,LISTAS!$B$4:$C$17,2,0)</f>
        <v>#N/A</v>
      </c>
      <c r="I520" s="217" t="e">
        <f>+VLOOKUP('PAA CONSOLIDADO'!Q523,LISTAS!$B$22:$C$25,2,0)</f>
        <v>#N/A</v>
      </c>
      <c r="J520" s="219">
        <f>'PAA CONSOLIDADO'!R523</f>
        <v>0</v>
      </c>
      <c r="K520" s="219">
        <f>+'PAA CONSOLIDADO'!S523</f>
        <v>0</v>
      </c>
      <c r="L520" s="217" t="e">
        <f>+VLOOKUP('PAA CONSOLIDADO'!T523,LISTAS!$B$29:$C$31,2,0)</f>
        <v>#N/A</v>
      </c>
      <c r="M520" s="217" t="e">
        <f>+VLOOKUP('PAA CONSOLIDADO'!U523,LISTAS!$B$36:$C$39,2,0)</f>
        <v>#N/A</v>
      </c>
      <c r="N520" s="217" t="str">
        <f t="shared" si="25"/>
        <v>Unidad de Contratación (1)</v>
      </c>
      <c r="O520" s="217" t="str">
        <f t="shared" si="26"/>
        <v>CO-DC-11001</v>
      </c>
      <c r="P520" s="217">
        <f>+'PAA CONSOLIDADO'!V523</f>
        <v>0</v>
      </c>
      <c r="Q520" s="217">
        <f>+'PAA CONSOLIDADO'!X523</f>
        <v>0</v>
      </c>
      <c r="R520" s="217">
        <f>+'PAA CONSOLIDADO'!Y523</f>
        <v>0</v>
      </c>
    </row>
    <row r="521" spans="1:18" s="217" customFormat="1" x14ac:dyDescent="0.25">
      <c r="A521" s="211">
        <f>+'PAA CONSOLIDADO'!C524</f>
        <v>0</v>
      </c>
      <c r="B521" s="211">
        <f>+'PAA CONSOLIDADO'!I524</f>
        <v>0</v>
      </c>
      <c r="C521" s="217" t="str">
        <f>+CONCATENATE('PAA CONSOLIDADO'!A524,"-",'PAA CONSOLIDADO'!D524,"-",'PAA CONSOLIDADO'!K524)</f>
        <v>--</v>
      </c>
      <c r="D521" s="217" t="e">
        <f>+VLOOKUP('PAA CONSOLIDADO'!L524,LISTAS!$D$4:$E$15,2,0)</f>
        <v>#N/A</v>
      </c>
      <c r="E521" s="217" t="e">
        <f>+VLOOKUP('PAA CONSOLIDADO'!M524,LISTAS!$D$4:$E$15,2,0)</f>
        <v>#N/A</v>
      </c>
      <c r="F521" s="217">
        <f>+'PAA CONSOLIDADO'!O524</f>
        <v>0</v>
      </c>
      <c r="G521" s="217">
        <f t="shared" si="24"/>
        <v>1</v>
      </c>
      <c r="H521" s="217" t="e">
        <f>+VLOOKUP('PAA CONSOLIDADO'!P524,LISTAS!$B$4:$C$17,2,0)</f>
        <v>#N/A</v>
      </c>
      <c r="I521" s="217" t="e">
        <f>+VLOOKUP('PAA CONSOLIDADO'!Q524,LISTAS!$B$22:$C$25,2,0)</f>
        <v>#N/A</v>
      </c>
      <c r="J521" s="219">
        <f>'PAA CONSOLIDADO'!R524</f>
        <v>0</v>
      </c>
      <c r="K521" s="219">
        <f>+'PAA CONSOLIDADO'!S524</f>
        <v>0</v>
      </c>
      <c r="L521" s="217" t="e">
        <f>+VLOOKUP('PAA CONSOLIDADO'!T524,LISTAS!$B$29:$C$31,2,0)</f>
        <v>#N/A</v>
      </c>
      <c r="M521" s="217" t="e">
        <f>+VLOOKUP('PAA CONSOLIDADO'!U524,LISTAS!$B$36:$C$39,2,0)</f>
        <v>#N/A</v>
      </c>
      <c r="N521" s="217" t="str">
        <f t="shared" si="25"/>
        <v>Unidad de Contratación (1)</v>
      </c>
      <c r="O521" s="217" t="str">
        <f t="shared" si="26"/>
        <v>CO-DC-11001</v>
      </c>
      <c r="P521" s="217">
        <f>+'PAA CONSOLIDADO'!V524</f>
        <v>0</v>
      </c>
      <c r="Q521" s="217">
        <f>+'PAA CONSOLIDADO'!X524</f>
        <v>0</v>
      </c>
      <c r="R521" s="217">
        <f>+'PAA CONSOLIDADO'!Y524</f>
        <v>0</v>
      </c>
    </row>
    <row r="522" spans="1:18" s="217" customFormat="1" x14ac:dyDescent="0.25">
      <c r="A522" s="211">
        <f>+'PAA CONSOLIDADO'!C525</f>
        <v>0</v>
      </c>
      <c r="B522" s="211">
        <f>+'PAA CONSOLIDADO'!I525</f>
        <v>0</v>
      </c>
      <c r="C522" s="217" t="str">
        <f>+CONCATENATE('PAA CONSOLIDADO'!A525,"-",'PAA CONSOLIDADO'!D525,"-",'PAA CONSOLIDADO'!K525)</f>
        <v>--</v>
      </c>
      <c r="D522" s="217" t="e">
        <f>+VLOOKUP('PAA CONSOLIDADO'!L525,LISTAS!$D$4:$E$15,2,0)</f>
        <v>#N/A</v>
      </c>
      <c r="E522" s="217" t="e">
        <f>+VLOOKUP('PAA CONSOLIDADO'!M525,LISTAS!$D$4:$E$15,2,0)</f>
        <v>#N/A</v>
      </c>
      <c r="F522" s="217">
        <f>+'PAA CONSOLIDADO'!O525</f>
        <v>0</v>
      </c>
      <c r="G522" s="217">
        <f t="shared" si="24"/>
        <v>1</v>
      </c>
      <c r="H522" s="217" t="e">
        <f>+VLOOKUP('PAA CONSOLIDADO'!P525,LISTAS!$B$4:$C$17,2,0)</f>
        <v>#N/A</v>
      </c>
      <c r="I522" s="217" t="e">
        <f>+VLOOKUP('PAA CONSOLIDADO'!Q525,LISTAS!$B$22:$C$25,2,0)</f>
        <v>#N/A</v>
      </c>
      <c r="J522" s="219">
        <f>'PAA CONSOLIDADO'!R525</f>
        <v>0</v>
      </c>
      <c r="K522" s="219">
        <f>+'PAA CONSOLIDADO'!S525</f>
        <v>0</v>
      </c>
      <c r="L522" s="217" t="e">
        <f>+VLOOKUP('PAA CONSOLIDADO'!T525,LISTAS!$B$29:$C$31,2,0)</f>
        <v>#N/A</v>
      </c>
      <c r="M522" s="217" t="e">
        <f>+VLOOKUP('PAA CONSOLIDADO'!U525,LISTAS!$B$36:$C$39,2,0)</f>
        <v>#N/A</v>
      </c>
      <c r="N522" s="217" t="str">
        <f t="shared" si="25"/>
        <v>Unidad de Contratación (1)</v>
      </c>
      <c r="O522" s="217" t="str">
        <f t="shared" si="26"/>
        <v>CO-DC-11001</v>
      </c>
      <c r="P522" s="217">
        <f>+'PAA CONSOLIDADO'!V525</f>
        <v>0</v>
      </c>
      <c r="Q522" s="217">
        <f>+'PAA CONSOLIDADO'!X525</f>
        <v>0</v>
      </c>
      <c r="R522" s="217">
        <f>+'PAA CONSOLIDADO'!Y525</f>
        <v>0</v>
      </c>
    </row>
    <row r="523" spans="1:18" s="217" customFormat="1" x14ac:dyDescent="0.25">
      <c r="A523" s="211">
        <f>+'PAA CONSOLIDADO'!C526</f>
        <v>0</v>
      </c>
      <c r="B523" s="211">
        <f>+'PAA CONSOLIDADO'!I526</f>
        <v>0</v>
      </c>
      <c r="C523" s="217" t="str">
        <f>+CONCATENATE('PAA CONSOLIDADO'!A526,"-",'PAA CONSOLIDADO'!D526,"-",'PAA CONSOLIDADO'!K526)</f>
        <v>--</v>
      </c>
      <c r="D523" s="217" t="e">
        <f>+VLOOKUP('PAA CONSOLIDADO'!L526,LISTAS!$D$4:$E$15,2,0)</f>
        <v>#N/A</v>
      </c>
      <c r="E523" s="217" t="e">
        <f>+VLOOKUP('PAA CONSOLIDADO'!M526,LISTAS!$D$4:$E$15,2,0)</f>
        <v>#N/A</v>
      </c>
      <c r="F523" s="217">
        <f>+'PAA CONSOLIDADO'!O526</f>
        <v>0</v>
      </c>
      <c r="G523" s="217">
        <f t="shared" si="24"/>
        <v>1</v>
      </c>
      <c r="H523" s="217" t="e">
        <f>+VLOOKUP('PAA CONSOLIDADO'!P526,LISTAS!$B$4:$C$17,2,0)</f>
        <v>#N/A</v>
      </c>
      <c r="I523" s="217" t="e">
        <f>+VLOOKUP('PAA CONSOLIDADO'!Q526,LISTAS!$B$22:$C$25,2,0)</f>
        <v>#N/A</v>
      </c>
      <c r="J523" s="219">
        <f>'PAA CONSOLIDADO'!R526</f>
        <v>0</v>
      </c>
      <c r="K523" s="219">
        <f>+'PAA CONSOLIDADO'!S526</f>
        <v>0</v>
      </c>
      <c r="L523" s="217" t="e">
        <f>+VLOOKUP('PAA CONSOLIDADO'!T526,LISTAS!$B$29:$C$31,2,0)</f>
        <v>#N/A</v>
      </c>
      <c r="M523" s="217" t="e">
        <f>+VLOOKUP('PAA CONSOLIDADO'!U526,LISTAS!$B$36:$C$39,2,0)</f>
        <v>#N/A</v>
      </c>
      <c r="N523" s="217" t="str">
        <f t="shared" si="25"/>
        <v>Unidad de Contratación (1)</v>
      </c>
      <c r="O523" s="217" t="str">
        <f t="shared" si="26"/>
        <v>CO-DC-11001</v>
      </c>
      <c r="P523" s="217">
        <f>+'PAA CONSOLIDADO'!V526</f>
        <v>0</v>
      </c>
      <c r="Q523" s="217">
        <f>+'PAA CONSOLIDADO'!X526</f>
        <v>0</v>
      </c>
      <c r="R523" s="217">
        <f>+'PAA CONSOLIDADO'!Y526</f>
        <v>0</v>
      </c>
    </row>
    <row r="524" spans="1:18" s="217" customFormat="1" x14ac:dyDescent="0.25">
      <c r="A524" s="211">
        <f>+'PAA CONSOLIDADO'!C527</f>
        <v>0</v>
      </c>
      <c r="B524" s="211">
        <f>+'PAA CONSOLIDADO'!I527</f>
        <v>0</v>
      </c>
      <c r="C524" s="217" t="str">
        <f>+CONCATENATE('PAA CONSOLIDADO'!A527,"-",'PAA CONSOLIDADO'!D527,"-",'PAA CONSOLIDADO'!K527)</f>
        <v>--</v>
      </c>
      <c r="D524" s="217" t="e">
        <f>+VLOOKUP('PAA CONSOLIDADO'!L527,LISTAS!$D$4:$E$15,2,0)</f>
        <v>#N/A</v>
      </c>
      <c r="E524" s="217" t="e">
        <f>+VLOOKUP('PAA CONSOLIDADO'!M527,LISTAS!$D$4:$E$15,2,0)</f>
        <v>#N/A</v>
      </c>
      <c r="F524" s="217">
        <f>+'PAA CONSOLIDADO'!O527</f>
        <v>0</v>
      </c>
      <c r="G524" s="217">
        <f t="shared" si="24"/>
        <v>1</v>
      </c>
      <c r="H524" s="217" t="e">
        <f>+VLOOKUP('PAA CONSOLIDADO'!P527,LISTAS!$B$4:$C$17,2,0)</f>
        <v>#N/A</v>
      </c>
      <c r="I524" s="217" t="e">
        <f>+VLOOKUP('PAA CONSOLIDADO'!Q527,LISTAS!$B$22:$C$25,2,0)</f>
        <v>#N/A</v>
      </c>
      <c r="J524" s="219">
        <f>'PAA CONSOLIDADO'!R527</f>
        <v>0</v>
      </c>
      <c r="K524" s="219">
        <f>+'PAA CONSOLIDADO'!S527</f>
        <v>0</v>
      </c>
      <c r="L524" s="217" t="e">
        <f>+VLOOKUP('PAA CONSOLIDADO'!T527,LISTAS!$B$29:$C$31,2,0)</f>
        <v>#N/A</v>
      </c>
      <c r="M524" s="217" t="e">
        <f>+VLOOKUP('PAA CONSOLIDADO'!U527,LISTAS!$B$36:$C$39,2,0)</f>
        <v>#N/A</v>
      </c>
      <c r="N524" s="217" t="str">
        <f t="shared" si="25"/>
        <v>Unidad de Contratación (1)</v>
      </c>
      <c r="O524" s="217" t="str">
        <f t="shared" si="26"/>
        <v>CO-DC-11001</v>
      </c>
      <c r="P524" s="217">
        <f>+'PAA CONSOLIDADO'!V527</f>
        <v>0</v>
      </c>
      <c r="Q524" s="217">
        <f>+'PAA CONSOLIDADO'!X527</f>
        <v>0</v>
      </c>
      <c r="R524" s="217">
        <f>+'PAA CONSOLIDADO'!Y527</f>
        <v>0</v>
      </c>
    </row>
    <row r="525" spans="1:18" s="217" customFormat="1" x14ac:dyDescent="0.25">
      <c r="A525" s="211">
        <f>+'PAA CONSOLIDADO'!C528</f>
        <v>0</v>
      </c>
      <c r="B525" s="211">
        <f>+'PAA CONSOLIDADO'!I528</f>
        <v>0</v>
      </c>
      <c r="C525" s="217" t="str">
        <f>+CONCATENATE('PAA CONSOLIDADO'!A528,"-",'PAA CONSOLIDADO'!D528,"-",'PAA CONSOLIDADO'!K528)</f>
        <v>--</v>
      </c>
      <c r="D525" s="217" t="e">
        <f>+VLOOKUP('PAA CONSOLIDADO'!L528,LISTAS!$D$4:$E$15,2,0)</f>
        <v>#N/A</v>
      </c>
      <c r="E525" s="217" t="e">
        <f>+VLOOKUP('PAA CONSOLIDADO'!M528,LISTAS!$D$4:$E$15,2,0)</f>
        <v>#N/A</v>
      </c>
      <c r="F525" s="217">
        <f>+'PAA CONSOLIDADO'!O528</f>
        <v>0</v>
      </c>
      <c r="G525" s="217">
        <f t="shared" si="24"/>
        <v>1</v>
      </c>
      <c r="H525" s="217" t="e">
        <f>+VLOOKUP('PAA CONSOLIDADO'!P528,LISTAS!$B$4:$C$17,2,0)</f>
        <v>#N/A</v>
      </c>
      <c r="I525" s="217" t="e">
        <f>+VLOOKUP('PAA CONSOLIDADO'!Q528,LISTAS!$B$22:$C$25,2,0)</f>
        <v>#N/A</v>
      </c>
      <c r="J525" s="219">
        <f>'PAA CONSOLIDADO'!R528</f>
        <v>0</v>
      </c>
      <c r="K525" s="219">
        <f>+'PAA CONSOLIDADO'!S528</f>
        <v>0</v>
      </c>
      <c r="L525" s="217" t="e">
        <f>+VLOOKUP('PAA CONSOLIDADO'!T528,LISTAS!$B$29:$C$31,2,0)</f>
        <v>#N/A</v>
      </c>
      <c r="M525" s="217" t="e">
        <f>+VLOOKUP('PAA CONSOLIDADO'!U528,LISTAS!$B$36:$C$39,2,0)</f>
        <v>#N/A</v>
      </c>
      <c r="N525" s="217" t="str">
        <f t="shared" si="25"/>
        <v>Unidad de Contratación (1)</v>
      </c>
      <c r="O525" s="217" t="str">
        <f t="shared" si="26"/>
        <v>CO-DC-11001</v>
      </c>
      <c r="P525" s="217">
        <f>+'PAA CONSOLIDADO'!V528</f>
        <v>0</v>
      </c>
      <c r="Q525" s="217">
        <f>+'PAA CONSOLIDADO'!X528</f>
        <v>0</v>
      </c>
      <c r="R525" s="217">
        <f>+'PAA CONSOLIDADO'!Y528</f>
        <v>0</v>
      </c>
    </row>
    <row r="526" spans="1:18" s="217" customFormat="1" x14ac:dyDescent="0.25">
      <c r="A526" s="211">
        <f>+'PAA CONSOLIDADO'!C529</f>
        <v>0</v>
      </c>
      <c r="B526" s="211">
        <f>+'PAA CONSOLIDADO'!I529</f>
        <v>0</v>
      </c>
      <c r="C526" s="217" t="str">
        <f>+CONCATENATE('PAA CONSOLIDADO'!A529,"-",'PAA CONSOLIDADO'!D529,"-",'PAA CONSOLIDADO'!K529)</f>
        <v>--</v>
      </c>
      <c r="D526" s="217" t="e">
        <f>+VLOOKUP('PAA CONSOLIDADO'!L529,LISTAS!$D$4:$E$15,2,0)</f>
        <v>#N/A</v>
      </c>
      <c r="E526" s="217" t="e">
        <f>+VLOOKUP('PAA CONSOLIDADO'!M529,LISTAS!$D$4:$E$15,2,0)</f>
        <v>#N/A</v>
      </c>
      <c r="F526" s="217">
        <f>+'PAA CONSOLIDADO'!O529</f>
        <v>0</v>
      </c>
      <c r="G526" s="217">
        <f t="shared" si="24"/>
        <v>1</v>
      </c>
      <c r="H526" s="217" t="e">
        <f>+VLOOKUP('PAA CONSOLIDADO'!P529,LISTAS!$B$4:$C$17,2,0)</f>
        <v>#N/A</v>
      </c>
      <c r="I526" s="217" t="e">
        <f>+VLOOKUP('PAA CONSOLIDADO'!Q529,LISTAS!$B$22:$C$25,2,0)</f>
        <v>#N/A</v>
      </c>
      <c r="J526" s="219">
        <f>'PAA CONSOLIDADO'!R529</f>
        <v>0</v>
      </c>
      <c r="K526" s="219">
        <f>+'PAA CONSOLIDADO'!S529</f>
        <v>0</v>
      </c>
      <c r="L526" s="217" t="e">
        <f>+VLOOKUP('PAA CONSOLIDADO'!T529,LISTAS!$B$29:$C$31,2,0)</f>
        <v>#N/A</v>
      </c>
      <c r="M526" s="217" t="e">
        <f>+VLOOKUP('PAA CONSOLIDADO'!U529,LISTAS!$B$36:$C$39,2,0)</f>
        <v>#N/A</v>
      </c>
      <c r="N526" s="217" t="str">
        <f t="shared" si="25"/>
        <v>Unidad de Contratación (1)</v>
      </c>
      <c r="O526" s="217" t="str">
        <f t="shared" si="26"/>
        <v>CO-DC-11001</v>
      </c>
      <c r="P526" s="217">
        <f>+'PAA CONSOLIDADO'!V529</f>
        <v>0</v>
      </c>
      <c r="Q526" s="217">
        <f>+'PAA CONSOLIDADO'!X529</f>
        <v>0</v>
      </c>
      <c r="R526" s="217">
        <f>+'PAA CONSOLIDADO'!Y529</f>
        <v>0</v>
      </c>
    </row>
    <row r="527" spans="1:18" s="217" customFormat="1" x14ac:dyDescent="0.25">
      <c r="A527" s="211">
        <f>+'PAA CONSOLIDADO'!C530</f>
        <v>0</v>
      </c>
      <c r="B527" s="211">
        <f>+'PAA CONSOLIDADO'!I530</f>
        <v>0</v>
      </c>
      <c r="C527" s="217" t="str">
        <f>+CONCATENATE('PAA CONSOLIDADO'!A530,"-",'PAA CONSOLIDADO'!D530,"-",'PAA CONSOLIDADO'!K530)</f>
        <v>--</v>
      </c>
      <c r="D527" s="217" t="e">
        <f>+VLOOKUP('PAA CONSOLIDADO'!L530,LISTAS!$D$4:$E$15,2,0)</f>
        <v>#N/A</v>
      </c>
      <c r="E527" s="217" t="e">
        <f>+VLOOKUP('PAA CONSOLIDADO'!M530,LISTAS!$D$4:$E$15,2,0)</f>
        <v>#N/A</v>
      </c>
      <c r="F527" s="217">
        <f>+'PAA CONSOLIDADO'!O530</f>
        <v>0</v>
      </c>
      <c r="G527" s="217">
        <f t="shared" si="24"/>
        <v>1</v>
      </c>
      <c r="H527" s="217" t="e">
        <f>+VLOOKUP('PAA CONSOLIDADO'!P530,LISTAS!$B$4:$C$17,2,0)</f>
        <v>#N/A</v>
      </c>
      <c r="I527" s="217" t="e">
        <f>+VLOOKUP('PAA CONSOLIDADO'!Q530,LISTAS!$B$22:$C$25,2,0)</f>
        <v>#N/A</v>
      </c>
      <c r="J527" s="219">
        <f>'PAA CONSOLIDADO'!R530</f>
        <v>0</v>
      </c>
      <c r="K527" s="219">
        <f>+'PAA CONSOLIDADO'!S530</f>
        <v>0</v>
      </c>
      <c r="L527" s="217" t="e">
        <f>+VLOOKUP('PAA CONSOLIDADO'!T530,LISTAS!$B$29:$C$31,2,0)</f>
        <v>#N/A</v>
      </c>
      <c r="M527" s="217" t="e">
        <f>+VLOOKUP('PAA CONSOLIDADO'!U530,LISTAS!$B$36:$C$39,2,0)</f>
        <v>#N/A</v>
      </c>
      <c r="N527" s="217" t="str">
        <f t="shared" si="25"/>
        <v>Unidad de Contratación (1)</v>
      </c>
      <c r="O527" s="217" t="str">
        <f t="shared" si="26"/>
        <v>CO-DC-11001</v>
      </c>
      <c r="P527" s="217">
        <f>+'PAA CONSOLIDADO'!V530</f>
        <v>0</v>
      </c>
      <c r="Q527" s="217">
        <f>+'PAA CONSOLIDADO'!X530</f>
        <v>0</v>
      </c>
      <c r="R527" s="217">
        <f>+'PAA CONSOLIDADO'!Y530</f>
        <v>0</v>
      </c>
    </row>
    <row r="528" spans="1:18" s="217" customFormat="1" x14ac:dyDescent="0.25">
      <c r="A528" s="211">
        <f>+'PAA CONSOLIDADO'!C531</f>
        <v>0</v>
      </c>
      <c r="B528" s="211">
        <f>+'PAA CONSOLIDADO'!I531</f>
        <v>0</v>
      </c>
      <c r="C528" s="217" t="str">
        <f>+CONCATENATE('PAA CONSOLIDADO'!A531,"-",'PAA CONSOLIDADO'!D531,"-",'PAA CONSOLIDADO'!K531)</f>
        <v>--</v>
      </c>
      <c r="D528" s="217" t="e">
        <f>+VLOOKUP('PAA CONSOLIDADO'!L531,LISTAS!$D$4:$E$15,2,0)</f>
        <v>#N/A</v>
      </c>
      <c r="E528" s="217" t="e">
        <f>+VLOOKUP('PAA CONSOLIDADO'!M531,LISTAS!$D$4:$E$15,2,0)</f>
        <v>#N/A</v>
      </c>
      <c r="F528" s="217">
        <f>+'PAA CONSOLIDADO'!O531</f>
        <v>0</v>
      </c>
      <c r="G528" s="217">
        <f t="shared" si="24"/>
        <v>1</v>
      </c>
      <c r="H528" s="217" t="e">
        <f>+VLOOKUP('PAA CONSOLIDADO'!P531,LISTAS!$B$4:$C$17,2,0)</f>
        <v>#N/A</v>
      </c>
      <c r="I528" s="217" t="e">
        <f>+VLOOKUP('PAA CONSOLIDADO'!Q531,LISTAS!$B$22:$C$25,2,0)</f>
        <v>#N/A</v>
      </c>
      <c r="J528" s="219">
        <f>'PAA CONSOLIDADO'!R531</f>
        <v>0</v>
      </c>
      <c r="K528" s="219">
        <f>+'PAA CONSOLIDADO'!S531</f>
        <v>0</v>
      </c>
      <c r="L528" s="217" t="e">
        <f>+VLOOKUP('PAA CONSOLIDADO'!T531,LISTAS!$B$29:$C$31,2,0)</f>
        <v>#N/A</v>
      </c>
      <c r="M528" s="217" t="e">
        <f>+VLOOKUP('PAA CONSOLIDADO'!U531,LISTAS!$B$36:$C$39,2,0)</f>
        <v>#N/A</v>
      </c>
      <c r="N528" s="217" t="str">
        <f t="shared" si="25"/>
        <v>Unidad de Contratación (1)</v>
      </c>
      <c r="O528" s="217" t="str">
        <f t="shared" si="26"/>
        <v>CO-DC-11001</v>
      </c>
      <c r="P528" s="217">
        <f>+'PAA CONSOLIDADO'!V531</f>
        <v>0</v>
      </c>
      <c r="Q528" s="217">
        <f>+'PAA CONSOLIDADO'!X531</f>
        <v>0</v>
      </c>
      <c r="R528" s="217">
        <f>+'PAA CONSOLIDADO'!Y531</f>
        <v>0</v>
      </c>
    </row>
    <row r="529" spans="1:18" s="217" customFormat="1" x14ac:dyDescent="0.25">
      <c r="A529" s="211">
        <f>+'PAA CONSOLIDADO'!C532</f>
        <v>0</v>
      </c>
      <c r="B529" s="211">
        <f>+'PAA CONSOLIDADO'!I532</f>
        <v>0</v>
      </c>
      <c r="C529" s="217" t="str">
        <f>+CONCATENATE('PAA CONSOLIDADO'!A532,"-",'PAA CONSOLIDADO'!D532,"-",'PAA CONSOLIDADO'!K532)</f>
        <v>--</v>
      </c>
      <c r="D529" s="217" t="e">
        <f>+VLOOKUP('PAA CONSOLIDADO'!L532,LISTAS!$D$4:$E$15,2,0)</f>
        <v>#N/A</v>
      </c>
      <c r="E529" s="217" t="e">
        <f>+VLOOKUP('PAA CONSOLIDADO'!M532,LISTAS!$D$4:$E$15,2,0)</f>
        <v>#N/A</v>
      </c>
      <c r="F529" s="217">
        <f>+'PAA CONSOLIDADO'!O532</f>
        <v>0</v>
      </c>
      <c r="G529" s="217">
        <f t="shared" si="24"/>
        <v>1</v>
      </c>
      <c r="H529" s="217" t="e">
        <f>+VLOOKUP('PAA CONSOLIDADO'!P532,LISTAS!$B$4:$C$17,2,0)</f>
        <v>#N/A</v>
      </c>
      <c r="I529" s="217" t="e">
        <f>+VLOOKUP('PAA CONSOLIDADO'!Q532,LISTAS!$B$22:$C$25,2,0)</f>
        <v>#N/A</v>
      </c>
      <c r="J529" s="219">
        <f>'PAA CONSOLIDADO'!R532</f>
        <v>0</v>
      </c>
      <c r="K529" s="219">
        <f>+'PAA CONSOLIDADO'!S532</f>
        <v>0</v>
      </c>
      <c r="L529" s="217" t="e">
        <f>+VLOOKUP('PAA CONSOLIDADO'!T532,LISTAS!$B$29:$C$31,2,0)</f>
        <v>#N/A</v>
      </c>
      <c r="M529" s="217" t="e">
        <f>+VLOOKUP('PAA CONSOLIDADO'!U532,LISTAS!$B$36:$C$39,2,0)</f>
        <v>#N/A</v>
      </c>
      <c r="N529" s="217" t="str">
        <f t="shared" si="25"/>
        <v>Unidad de Contratación (1)</v>
      </c>
      <c r="O529" s="217" t="str">
        <f t="shared" si="26"/>
        <v>CO-DC-11001</v>
      </c>
      <c r="P529" s="217">
        <f>+'PAA CONSOLIDADO'!V532</f>
        <v>0</v>
      </c>
      <c r="Q529" s="217">
        <f>+'PAA CONSOLIDADO'!X532</f>
        <v>0</v>
      </c>
      <c r="R529" s="217">
        <f>+'PAA CONSOLIDADO'!Y532</f>
        <v>0</v>
      </c>
    </row>
    <row r="530" spans="1:18" s="217" customFormat="1" x14ac:dyDescent="0.25">
      <c r="A530" s="211">
        <f>+'PAA CONSOLIDADO'!C533</f>
        <v>0</v>
      </c>
      <c r="B530" s="211">
        <f>+'PAA CONSOLIDADO'!I533</f>
        <v>0</v>
      </c>
      <c r="C530" s="217" t="str">
        <f>+CONCATENATE('PAA CONSOLIDADO'!A533,"-",'PAA CONSOLIDADO'!D533,"-",'PAA CONSOLIDADO'!K533)</f>
        <v>--</v>
      </c>
      <c r="D530" s="217" t="e">
        <f>+VLOOKUP('PAA CONSOLIDADO'!L533,LISTAS!$D$4:$E$15,2,0)</f>
        <v>#N/A</v>
      </c>
      <c r="E530" s="217" t="e">
        <f>+VLOOKUP('PAA CONSOLIDADO'!M533,LISTAS!$D$4:$E$15,2,0)</f>
        <v>#N/A</v>
      </c>
      <c r="F530" s="217">
        <f>+'PAA CONSOLIDADO'!O533</f>
        <v>0</v>
      </c>
      <c r="G530" s="217">
        <f t="shared" si="24"/>
        <v>1</v>
      </c>
      <c r="H530" s="217" t="e">
        <f>+VLOOKUP('PAA CONSOLIDADO'!P533,LISTAS!$B$4:$C$17,2,0)</f>
        <v>#N/A</v>
      </c>
      <c r="I530" s="217" t="e">
        <f>+VLOOKUP('PAA CONSOLIDADO'!Q533,LISTAS!$B$22:$C$25,2,0)</f>
        <v>#N/A</v>
      </c>
      <c r="J530" s="219">
        <f>'PAA CONSOLIDADO'!R533</f>
        <v>0</v>
      </c>
      <c r="K530" s="219">
        <f>+'PAA CONSOLIDADO'!S533</f>
        <v>0</v>
      </c>
      <c r="L530" s="217" t="e">
        <f>+VLOOKUP('PAA CONSOLIDADO'!T533,LISTAS!$B$29:$C$31,2,0)</f>
        <v>#N/A</v>
      </c>
      <c r="M530" s="217" t="e">
        <f>+VLOOKUP('PAA CONSOLIDADO'!U533,LISTAS!$B$36:$C$39,2,0)</f>
        <v>#N/A</v>
      </c>
      <c r="N530" s="217" t="str">
        <f t="shared" si="25"/>
        <v>Unidad de Contratación (1)</v>
      </c>
      <c r="O530" s="217" t="str">
        <f t="shared" si="26"/>
        <v>CO-DC-11001</v>
      </c>
      <c r="P530" s="217">
        <f>+'PAA CONSOLIDADO'!V533</f>
        <v>0</v>
      </c>
      <c r="Q530" s="217">
        <f>+'PAA CONSOLIDADO'!X533</f>
        <v>0</v>
      </c>
      <c r="R530" s="217">
        <f>+'PAA CONSOLIDADO'!Y533</f>
        <v>0</v>
      </c>
    </row>
    <row r="531" spans="1:18" s="217" customFormat="1" x14ac:dyDescent="0.25">
      <c r="A531" s="211">
        <f>+'PAA CONSOLIDADO'!C534</f>
        <v>0</v>
      </c>
      <c r="B531" s="211">
        <f>+'PAA CONSOLIDADO'!I534</f>
        <v>0</v>
      </c>
      <c r="C531" s="217" t="str">
        <f>+CONCATENATE('PAA CONSOLIDADO'!A534,"-",'PAA CONSOLIDADO'!D534,"-",'PAA CONSOLIDADO'!K534)</f>
        <v>--</v>
      </c>
      <c r="D531" s="217" t="e">
        <f>+VLOOKUP('PAA CONSOLIDADO'!L534,LISTAS!$D$4:$E$15,2,0)</f>
        <v>#N/A</v>
      </c>
      <c r="E531" s="217" t="e">
        <f>+VLOOKUP('PAA CONSOLIDADO'!M534,LISTAS!$D$4:$E$15,2,0)</f>
        <v>#N/A</v>
      </c>
      <c r="F531" s="217">
        <f>+'PAA CONSOLIDADO'!O534</f>
        <v>0</v>
      </c>
      <c r="G531" s="217">
        <f t="shared" si="24"/>
        <v>1</v>
      </c>
      <c r="H531" s="217" t="e">
        <f>+VLOOKUP('PAA CONSOLIDADO'!P534,LISTAS!$B$4:$C$17,2,0)</f>
        <v>#N/A</v>
      </c>
      <c r="I531" s="217" t="e">
        <f>+VLOOKUP('PAA CONSOLIDADO'!Q534,LISTAS!$B$22:$C$25,2,0)</f>
        <v>#N/A</v>
      </c>
      <c r="J531" s="219">
        <f>'PAA CONSOLIDADO'!R534</f>
        <v>0</v>
      </c>
      <c r="K531" s="219">
        <f>+'PAA CONSOLIDADO'!S534</f>
        <v>0</v>
      </c>
      <c r="L531" s="217" t="e">
        <f>+VLOOKUP('PAA CONSOLIDADO'!T534,LISTAS!$B$29:$C$31,2,0)</f>
        <v>#N/A</v>
      </c>
      <c r="M531" s="217" t="e">
        <f>+VLOOKUP('PAA CONSOLIDADO'!U534,LISTAS!$B$36:$C$39,2,0)</f>
        <v>#N/A</v>
      </c>
      <c r="N531" s="217" t="str">
        <f t="shared" si="25"/>
        <v>Unidad de Contratación (1)</v>
      </c>
      <c r="O531" s="217" t="str">
        <f t="shared" si="26"/>
        <v>CO-DC-11001</v>
      </c>
      <c r="P531" s="217">
        <f>+'PAA CONSOLIDADO'!V534</f>
        <v>0</v>
      </c>
      <c r="Q531" s="217">
        <f>+'PAA CONSOLIDADO'!X534</f>
        <v>0</v>
      </c>
      <c r="R531" s="217">
        <f>+'PAA CONSOLIDADO'!Y534</f>
        <v>0</v>
      </c>
    </row>
    <row r="532" spans="1:18" s="217" customFormat="1" x14ac:dyDescent="0.25">
      <c r="A532" s="211">
        <f>+'PAA CONSOLIDADO'!C535</f>
        <v>0</v>
      </c>
      <c r="B532" s="211">
        <f>+'PAA CONSOLIDADO'!I535</f>
        <v>0</v>
      </c>
      <c r="C532" s="217" t="str">
        <f>+CONCATENATE('PAA CONSOLIDADO'!A535,"-",'PAA CONSOLIDADO'!D535,"-",'PAA CONSOLIDADO'!K535)</f>
        <v>--</v>
      </c>
      <c r="D532" s="217" t="e">
        <f>+VLOOKUP('PAA CONSOLIDADO'!L535,LISTAS!$D$4:$E$15,2,0)</f>
        <v>#N/A</v>
      </c>
      <c r="E532" s="217" t="e">
        <f>+VLOOKUP('PAA CONSOLIDADO'!M535,LISTAS!$D$4:$E$15,2,0)</f>
        <v>#N/A</v>
      </c>
      <c r="F532" s="217">
        <f>+'PAA CONSOLIDADO'!O535</f>
        <v>0</v>
      </c>
      <c r="G532" s="217">
        <f t="shared" si="24"/>
        <v>1</v>
      </c>
      <c r="H532" s="217" t="e">
        <f>+VLOOKUP('PAA CONSOLIDADO'!P535,LISTAS!$B$4:$C$17,2,0)</f>
        <v>#N/A</v>
      </c>
      <c r="I532" s="217" t="e">
        <f>+VLOOKUP('PAA CONSOLIDADO'!Q535,LISTAS!$B$22:$C$25,2,0)</f>
        <v>#N/A</v>
      </c>
      <c r="J532" s="219">
        <f>'PAA CONSOLIDADO'!R535</f>
        <v>0</v>
      </c>
      <c r="K532" s="219">
        <f>+'PAA CONSOLIDADO'!S535</f>
        <v>0</v>
      </c>
      <c r="L532" s="217" t="e">
        <f>+VLOOKUP('PAA CONSOLIDADO'!T535,LISTAS!$B$29:$C$31,2,0)</f>
        <v>#N/A</v>
      </c>
      <c r="M532" s="217" t="e">
        <f>+VLOOKUP('PAA CONSOLIDADO'!U535,LISTAS!$B$36:$C$39,2,0)</f>
        <v>#N/A</v>
      </c>
      <c r="N532" s="217" t="str">
        <f t="shared" si="25"/>
        <v>Unidad de Contratación (1)</v>
      </c>
      <c r="O532" s="217" t="str">
        <f t="shared" si="26"/>
        <v>CO-DC-11001</v>
      </c>
      <c r="P532" s="217">
        <f>+'PAA CONSOLIDADO'!V535</f>
        <v>0</v>
      </c>
      <c r="Q532" s="217">
        <f>+'PAA CONSOLIDADO'!X535</f>
        <v>0</v>
      </c>
      <c r="R532" s="217">
        <f>+'PAA CONSOLIDADO'!Y535</f>
        <v>0</v>
      </c>
    </row>
    <row r="533" spans="1:18" s="217" customFormat="1" x14ac:dyDescent="0.25">
      <c r="A533" s="211">
        <f>+'PAA CONSOLIDADO'!C536</f>
        <v>0</v>
      </c>
      <c r="B533" s="211">
        <f>+'PAA CONSOLIDADO'!I536</f>
        <v>0</v>
      </c>
      <c r="C533" s="217" t="str">
        <f>+CONCATENATE('PAA CONSOLIDADO'!A536,"-",'PAA CONSOLIDADO'!D536,"-",'PAA CONSOLIDADO'!K536)</f>
        <v>--</v>
      </c>
      <c r="D533" s="217" t="e">
        <f>+VLOOKUP('PAA CONSOLIDADO'!L536,LISTAS!$D$4:$E$15,2,0)</f>
        <v>#N/A</v>
      </c>
      <c r="E533" s="217" t="e">
        <f>+VLOOKUP('PAA CONSOLIDADO'!M536,LISTAS!$D$4:$E$15,2,0)</f>
        <v>#N/A</v>
      </c>
      <c r="F533" s="217">
        <f>+'PAA CONSOLIDADO'!O536</f>
        <v>0</v>
      </c>
      <c r="G533" s="217">
        <f t="shared" si="24"/>
        <v>1</v>
      </c>
      <c r="H533" s="217" t="e">
        <f>+VLOOKUP('PAA CONSOLIDADO'!P536,LISTAS!$B$4:$C$17,2,0)</f>
        <v>#N/A</v>
      </c>
      <c r="I533" s="217" t="e">
        <f>+VLOOKUP('PAA CONSOLIDADO'!Q536,LISTAS!$B$22:$C$25,2,0)</f>
        <v>#N/A</v>
      </c>
      <c r="J533" s="219">
        <f>'PAA CONSOLIDADO'!R536</f>
        <v>0</v>
      </c>
      <c r="K533" s="219">
        <f>+'PAA CONSOLIDADO'!S536</f>
        <v>0</v>
      </c>
      <c r="L533" s="217" t="e">
        <f>+VLOOKUP('PAA CONSOLIDADO'!T536,LISTAS!$B$29:$C$31,2,0)</f>
        <v>#N/A</v>
      </c>
      <c r="M533" s="217" t="e">
        <f>+VLOOKUP('PAA CONSOLIDADO'!U536,LISTAS!$B$36:$C$39,2,0)</f>
        <v>#N/A</v>
      </c>
      <c r="N533" s="217" t="str">
        <f t="shared" si="25"/>
        <v>Unidad de Contratación (1)</v>
      </c>
      <c r="O533" s="217" t="str">
        <f t="shared" si="26"/>
        <v>CO-DC-11001</v>
      </c>
      <c r="P533" s="217">
        <f>+'PAA CONSOLIDADO'!V536</f>
        <v>0</v>
      </c>
      <c r="Q533" s="217">
        <f>+'PAA CONSOLIDADO'!X536</f>
        <v>0</v>
      </c>
      <c r="R533" s="217">
        <f>+'PAA CONSOLIDADO'!Y536</f>
        <v>0</v>
      </c>
    </row>
    <row r="534" spans="1:18" s="217" customFormat="1" x14ac:dyDescent="0.25">
      <c r="A534" s="211">
        <f>+'PAA CONSOLIDADO'!C537</f>
        <v>0</v>
      </c>
      <c r="B534" s="211">
        <f>+'PAA CONSOLIDADO'!I537</f>
        <v>0</v>
      </c>
      <c r="C534" s="217" t="str">
        <f>+CONCATENATE('PAA CONSOLIDADO'!A537,"-",'PAA CONSOLIDADO'!D537,"-",'PAA CONSOLIDADO'!K537)</f>
        <v>--</v>
      </c>
      <c r="D534" s="217" t="e">
        <f>+VLOOKUP('PAA CONSOLIDADO'!L537,LISTAS!$D$4:$E$15,2,0)</f>
        <v>#N/A</v>
      </c>
      <c r="E534" s="217" t="e">
        <f>+VLOOKUP('PAA CONSOLIDADO'!M537,LISTAS!$D$4:$E$15,2,0)</f>
        <v>#N/A</v>
      </c>
      <c r="F534" s="217">
        <f>+'PAA CONSOLIDADO'!O537</f>
        <v>0</v>
      </c>
      <c r="G534" s="217">
        <f t="shared" si="24"/>
        <v>1</v>
      </c>
      <c r="H534" s="217" t="e">
        <f>+VLOOKUP('PAA CONSOLIDADO'!P537,LISTAS!$B$4:$C$17,2,0)</f>
        <v>#N/A</v>
      </c>
      <c r="I534" s="217" t="e">
        <f>+VLOOKUP('PAA CONSOLIDADO'!Q537,LISTAS!$B$22:$C$25,2,0)</f>
        <v>#N/A</v>
      </c>
      <c r="J534" s="219">
        <f>'PAA CONSOLIDADO'!R537</f>
        <v>0</v>
      </c>
      <c r="K534" s="219">
        <f>+'PAA CONSOLIDADO'!S537</f>
        <v>0</v>
      </c>
      <c r="L534" s="217" t="e">
        <f>+VLOOKUP('PAA CONSOLIDADO'!T537,LISTAS!$B$29:$C$31,2,0)</f>
        <v>#N/A</v>
      </c>
      <c r="M534" s="217" t="e">
        <f>+VLOOKUP('PAA CONSOLIDADO'!U537,LISTAS!$B$36:$C$39,2,0)</f>
        <v>#N/A</v>
      </c>
      <c r="N534" s="217" t="str">
        <f t="shared" si="25"/>
        <v>Unidad de Contratación (1)</v>
      </c>
      <c r="O534" s="217" t="str">
        <f t="shared" si="26"/>
        <v>CO-DC-11001</v>
      </c>
      <c r="P534" s="217">
        <f>+'PAA CONSOLIDADO'!V537</f>
        <v>0</v>
      </c>
      <c r="Q534" s="217">
        <f>+'PAA CONSOLIDADO'!X537</f>
        <v>0</v>
      </c>
      <c r="R534" s="217">
        <f>+'PAA CONSOLIDADO'!Y537</f>
        <v>0</v>
      </c>
    </row>
    <row r="535" spans="1:18" s="217" customFormat="1" x14ac:dyDescent="0.25">
      <c r="A535" s="211">
        <f>+'PAA CONSOLIDADO'!C538</f>
        <v>0</v>
      </c>
      <c r="B535" s="211">
        <f>+'PAA CONSOLIDADO'!I538</f>
        <v>0</v>
      </c>
      <c r="C535" s="217" t="str">
        <f>+CONCATENATE('PAA CONSOLIDADO'!A538,"-",'PAA CONSOLIDADO'!D538,"-",'PAA CONSOLIDADO'!K538)</f>
        <v>--</v>
      </c>
      <c r="D535" s="217" t="e">
        <f>+VLOOKUP('PAA CONSOLIDADO'!L538,LISTAS!$D$4:$E$15,2,0)</f>
        <v>#N/A</v>
      </c>
      <c r="E535" s="217" t="e">
        <f>+VLOOKUP('PAA CONSOLIDADO'!M538,LISTAS!$D$4:$E$15,2,0)</f>
        <v>#N/A</v>
      </c>
      <c r="F535" s="217">
        <f>+'PAA CONSOLIDADO'!O538</f>
        <v>0</v>
      </c>
      <c r="G535" s="217">
        <f t="shared" si="24"/>
        <v>1</v>
      </c>
      <c r="H535" s="217" t="e">
        <f>+VLOOKUP('PAA CONSOLIDADO'!P538,LISTAS!$B$4:$C$17,2,0)</f>
        <v>#N/A</v>
      </c>
      <c r="I535" s="217" t="e">
        <f>+VLOOKUP('PAA CONSOLIDADO'!Q538,LISTAS!$B$22:$C$25,2,0)</f>
        <v>#N/A</v>
      </c>
      <c r="J535" s="219">
        <f>'PAA CONSOLIDADO'!R538</f>
        <v>0</v>
      </c>
      <c r="K535" s="219">
        <f>+'PAA CONSOLIDADO'!S538</f>
        <v>0</v>
      </c>
      <c r="L535" s="217" t="e">
        <f>+VLOOKUP('PAA CONSOLIDADO'!T538,LISTAS!$B$29:$C$31,2,0)</f>
        <v>#N/A</v>
      </c>
      <c r="M535" s="217" t="e">
        <f>+VLOOKUP('PAA CONSOLIDADO'!U538,LISTAS!$B$36:$C$39,2,0)</f>
        <v>#N/A</v>
      </c>
      <c r="N535" s="217" t="str">
        <f t="shared" si="25"/>
        <v>Unidad de Contratación (1)</v>
      </c>
      <c r="O535" s="217" t="str">
        <f t="shared" si="26"/>
        <v>CO-DC-11001</v>
      </c>
      <c r="P535" s="217">
        <f>+'PAA CONSOLIDADO'!V538</f>
        <v>0</v>
      </c>
      <c r="Q535" s="217">
        <f>+'PAA CONSOLIDADO'!X538</f>
        <v>0</v>
      </c>
      <c r="R535" s="217">
        <f>+'PAA CONSOLIDADO'!Y538</f>
        <v>0</v>
      </c>
    </row>
    <row r="536" spans="1:18" s="217" customFormat="1" x14ac:dyDescent="0.25">
      <c r="A536" s="211">
        <f>+'PAA CONSOLIDADO'!C539</f>
        <v>0</v>
      </c>
      <c r="B536" s="211">
        <f>+'PAA CONSOLIDADO'!I539</f>
        <v>0</v>
      </c>
      <c r="C536" s="217" t="str">
        <f>+CONCATENATE('PAA CONSOLIDADO'!A539,"-",'PAA CONSOLIDADO'!D539,"-",'PAA CONSOLIDADO'!K539)</f>
        <v>--</v>
      </c>
      <c r="D536" s="217" t="e">
        <f>+VLOOKUP('PAA CONSOLIDADO'!L539,LISTAS!$D$4:$E$15,2,0)</f>
        <v>#N/A</v>
      </c>
      <c r="E536" s="217" t="e">
        <f>+VLOOKUP('PAA CONSOLIDADO'!M539,LISTAS!$D$4:$E$15,2,0)</f>
        <v>#N/A</v>
      </c>
      <c r="F536" s="217">
        <f>+'PAA CONSOLIDADO'!O539</f>
        <v>0</v>
      </c>
      <c r="G536" s="217">
        <f t="shared" si="24"/>
        <v>1</v>
      </c>
      <c r="H536" s="217" t="e">
        <f>+VLOOKUP('PAA CONSOLIDADO'!P539,LISTAS!$B$4:$C$17,2,0)</f>
        <v>#N/A</v>
      </c>
      <c r="I536" s="217" t="e">
        <f>+VLOOKUP('PAA CONSOLIDADO'!Q539,LISTAS!$B$22:$C$25,2,0)</f>
        <v>#N/A</v>
      </c>
      <c r="J536" s="219">
        <f>'PAA CONSOLIDADO'!R539</f>
        <v>0</v>
      </c>
      <c r="K536" s="219">
        <f>+'PAA CONSOLIDADO'!S539</f>
        <v>0</v>
      </c>
      <c r="L536" s="217" t="e">
        <f>+VLOOKUP('PAA CONSOLIDADO'!T539,LISTAS!$B$29:$C$31,2,0)</f>
        <v>#N/A</v>
      </c>
      <c r="M536" s="217" t="e">
        <f>+VLOOKUP('PAA CONSOLIDADO'!U539,LISTAS!$B$36:$C$39,2,0)</f>
        <v>#N/A</v>
      </c>
      <c r="N536" s="217" t="str">
        <f t="shared" si="25"/>
        <v>Unidad de Contratación (1)</v>
      </c>
      <c r="O536" s="217" t="str">
        <f t="shared" si="26"/>
        <v>CO-DC-11001</v>
      </c>
      <c r="P536" s="217">
        <f>+'PAA CONSOLIDADO'!V539</f>
        <v>0</v>
      </c>
      <c r="Q536" s="217">
        <f>+'PAA CONSOLIDADO'!X539</f>
        <v>0</v>
      </c>
      <c r="R536" s="217">
        <f>+'PAA CONSOLIDADO'!Y539</f>
        <v>0</v>
      </c>
    </row>
    <row r="537" spans="1:18" s="217" customFormat="1" x14ac:dyDescent="0.25">
      <c r="A537" s="211">
        <f>+'PAA CONSOLIDADO'!C540</f>
        <v>0</v>
      </c>
      <c r="B537" s="211">
        <f>+'PAA CONSOLIDADO'!I540</f>
        <v>0</v>
      </c>
      <c r="C537" s="217" t="str">
        <f>+CONCATENATE('PAA CONSOLIDADO'!A540,"-",'PAA CONSOLIDADO'!D540,"-",'PAA CONSOLIDADO'!K540)</f>
        <v>--</v>
      </c>
      <c r="D537" s="217" t="e">
        <f>+VLOOKUP('PAA CONSOLIDADO'!L540,LISTAS!$D$4:$E$15,2,0)</f>
        <v>#N/A</v>
      </c>
      <c r="E537" s="217" t="e">
        <f>+VLOOKUP('PAA CONSOLIDADO'!M540,LISTAS!$D$4:$E$15,2,0)</f>
        <v>#N/A</v>
      </c>
      <c r="F537" s="217">
        <f>+'PAA CONSOLIDADO'!O540</f>
        <v>0</v>
      </c>
      <c r="G537" s="217">
        <f t="shared" si="24"/>
        <v>1</v>
      </c>
      <c r="H537" s="217" t="e">
        <f>+VLOOKUP('PAA CONSOLIDADO'!P540,LISTAS!$B$4:$C$17,2,0)</f>
        <v>#N/A</v>
      </c>
      <c r="I537" s="217" t="e">
        <f>+VLOOKUP('PAA CONSOLIDADO'!Q540,LISTAS!$B$22:$C$25,2,0)</f>
        <v>#N/A</v>
      </c>
      <c r="J537" s="219">
        <f>'PAA CONSOLIDADO'!R540</f>
        <v>0</v>
      </c>
      <c r="K537" s="219">
        <f>+'PAA CONSOLIDADO'!S540</f>
        <v>0</v>
      </c>
      <c r="L537" s="217" t="e">
        <f>+VLOOKUP('PAA CONSOLIDADO'!T540,LISTAS!$B$29:$C$31,2,0)</f>
        <v>#N/A</v>
      </c>
      <c r="M537" s="217" t="e">
        <f>+VLOOKUP('PAA CONSOLIDADO'!U540,LISTAS!$B$36:$C$39,2,0)</f>
        <v>#N/A</v>
      </c>
      <c r="N537" s="217" t="str">
        <f t="shared" si="25"/>
        <v>Unidad de Contratación (1)</v>
      </c>
      <c r="O537" s="217" t="str">
        <f t="shared" si="26"/>
        <v>CO-DC-11001</v>
      </c>
      <c r="P537" s="217">
        <f>+'PAA CONSOLIDADO'!V540</f>
        <v>0</v>
      </c>
      <c r="Q537" s="217">
        <f>+'PAA CONSOLIDADO'!X540</f>
        <v>0</v>
      </c>
      <c r="R537" s="217">
        <f>+'PAA CONSOLIDADO'!Y540</f>
        <v>0</v>
      </c>
    </row>
    <row r="538" spans="1:18" s="217" customFormat="1" x14ac:dyDescent="0.25">
      <c r="A538" s="211">
        <f>+'PAA CONSOLIDADO'!C541</f>
        <v>0</v>
      </c>
      <c r="B538" s="211">
        <f>+'PAA CONSOLIDADO'!I541</f>
        <v>0</v>
      </c>
      <c r="C538" s="217" t="str">
        <f>+CONCATENATE('PAA CONSOLIDADO'!A541,"-",'PAA CONSOLIDADO'!D541,"-",'PAA CONSOLIDADO'!K541)</f>
        <v>--</v>
      </c>
      <c r="D538" s="217" t="e">
        <f>+VLOOKUP('PAA CONSOLIDADO'!L541,LISTAS!$D$4:$E$15,2,0)</f>
        <v>#N/A</v>
      </c>
      <c r="E538" s="217" t="e">
        <f>+VLOOKUP('PAA CONSOLIDADO'!M541,LISTAS!$D$4:$E$15,2,0)</f>
        <v>#N/A</v>
      </c>
      <c r="F538" s="217">
        <f>+'PAA CONSOLIDADO'!O541</f>
        <v>0</v>
      </c>
      <c r="G538" s="217">
        <f t="shared" si="24"/>
        <v>1</v>
      </c>
      <c r="H538" s="217" t="e">
        <f>+VLOOKUP('PAA CONSOLIDADO'!P541,LISTAS!$B$4:$C$17,2,0)</f>
        <v>#N/A</v>
      </c>
      <c r="I538" s="217" t="e">
        <f>+VLOOKUP('PAA CONSOLIDADO'!Q541,LISTAS!$B$22:$C$25,2,0)</f>
        <v>#N/A</v>
      </c>
      <c r="J538" s="219">
        <f>'PAA CONSOLIDADO'!R541</f>
        <v>0</v>
      </c>
      <c r="K538" s="219">
        <f>+'PAA CONSOLIDADO'!S541</f>
        <v>0</v>
      </c>
      <c r="L538" s="217" t="e">
        <f>+VLOOKUP('PAA CONSOLIDADO'!T541,LISTAS!$B$29:$C$31,2,0)</f>
        <v>#N/A</v>
      </c>
      <c r="M538" s="217" t="e">
        <f>+VLOOKUP('PAA CONSOLIDADO'!U541,LISTAS!$B$36:$C$39,2,0)</f>
        <v>#N/A</v>
      </c>
      <c r="N538" s="217" t="str">
        <f t="shared" si="25"/>
        <v>Unidad de Contratación (1)</v>
      </c>
      <c r="O538" s="217" t="str">
        <f t="shared" si="26"/>
        <v>CO-DC-11001</v>
      </c>
      <c r="P538" s="217">
        <f>+'PAA CONSOLIDADO'!V541</f>
        <v>0</v>
      </c>
      <c r="Q538" s="217">
        <f>+'PAA CONSOLIDADO'!X541</f>
        <v>0</v>
      </c>
      <c r="R538" s="217">
        <f>+'PAA CONSOLIDADO'!Y541</f>
        <v>0</v>
      </c>
    </row>
    <row r="539" spans="1:18" s="217" customFormat="1" x14ac:dyDescent="0.25">
      <c r="A539" s="211">
        <f>+'PAA CONSOLIDADO'!C542</f>
        <v>0</v>
      </c>
      <c r="B539" s="211">
        <f>+'PAA CONSOLIDADO'!I542</f>
        <v>0</v>
      </c>
      <c r="C539" s="217" t="str">
        <f>+CONCATENATE('PAA CONSOLIDADO'!A542,"-",'PAA CONSOLIDADO'!D542,"-",'PAA CONSOLIDADO'!K542)</f>
        <v>--</v>
      </c>
      <c r="D539" s="217" t="e">
        <f>+VLOOKUP('PAA CONSOLIDADO'!L542,LISTAS!$D$4:$E$15,2,0)</f>
        <v>#N/A</v>
      </c>
      <c r="E539" s="217" t="e">
        <f>+VLOOKUP('PAA CONSOLIDADO'!M542,LISTAS!$D$4:$E$15,2,0)</f>
        <v>#N/A</v>
      </c>
      <c r="F539" s="217">
        <f>+'PAA CONSOLIDADO'!O542</f>
        <v>0</v>
      </c>
      <c r="G539" s="217">
        <f t="shared" si="24"/>
        <v>1</v>
      </c>
      <c r="H539" s="217" t="e">
        <f>+VLOOKUP('PAA CONSOLIDADO'!P542,LISTAS!$B$4:$C$17,2,0)</f>
        <v>#N/A</v>
      </c>
      <c r="I539" s="217" t="e">
        <f>+VLOOKUP('PAA CONSOLIDADO'!Q542,LISTAS!$B$22:$C$25,2,0)</f>
        <v>#N/A</v>
      </c>
      <c r="J539" s="219">
        <f>'PAA CONSOLIDADO'!R542</f>
        <v>0</v>
      </c>
      <c r="K539" s="219">
        <f>+'PAA CONSOLIDADO'!S542</f>
        <v>0</v>
      </c>
      <c r="L539" s="217" t="e">
        <f>+VLOOKUP('PAA CONSOLIDADO'!T542,LISTAS!$B$29:$C$31,2,0)</f>
        <v>#N/A</v>
      </c>
      <c r="M539" s="217" t="e">
        <f>+VLOOKUP('PAA CONSOLIDADO'!U542,LISTAS!$B$36:$C$39,2,0)</f>
        <v>#N/A</v>
      </c>
      <c r="N539" s="217" t="str">
        <f t="shared" si="25"/>
        <v>Unidad de Contratación (1)</v>
      </c>
      <c r="O539" s="217" t="str">
        <f t="shared" si="26"/>
        <v>CO-DC-11001</v>
      </c>
      <c r="P539" s="217">
        <f>+'PAA CONSOLIDADO'!V542</f>
        <v>0</v>
      </c>
      <c r="Q539" s="217">
        <f>+'PAA CONSOLIDADO'!X542</f>
        <v>0</v>
      </c>
      <c r="R539" s="217">
        <f>+'PAA CONSOLIDADO'!Y542</f>
        <v>0</v>
      </c>
    </row>
    <row r="540" spans="1:18" s="217" customFormat="1" x14ac:dyDescent="0.25">
      <c r="A540" s="211">
        <f>+'PAA CONSOLIDADO'!C543</f>
        <v>0</v>
      </c>
      <c r="B540" s="211">
        <f>+'PAA CONSOLIDADO'!I543</f>
        <v>0</v>
      </c>
      <c r="C540" s="217" t="str">
        <f>+CONCATENATE('PAA CONSOLIDADO'!A543,"-",'PAA CONSOLIDADO'!D543,"-",'PAA CONSOLIDADO'!K543)</f>
        <v>--</v>
      </c>
      <c r="D540" s="217" t="e">
        <f>+VLOOKUP('PAA CONSOLIDADO'!L543,LISTAS!$D$4:$E$15,2,0)</f>
        <v>#N/A</v>
      </c>
      <c r="E540" s="217" t="e">
        <f>+VLOOKUP('PAA CONSOLIDADO'!M543,LISTAS!$D$4:$E$15,2,0)</f>
        <v>#N/A</v>
      </c>
      <c r="F540" s="217">
        <f>+'PAA CONSOLIDADO'!O543</f>
        <v>0</v>
      </c>
      <c r="G540" s="217">
        <f t="shared" si="24"/>
        <v>1</v>
      </c>
      <c r="H540" s="217" t="e">
        <f>+VLOOKUP('PAA CONSOLIDADO'!P543,LISTAS!$B$4:$C$17,2,0)</f>
        <v>#N/A</v>
      </c>
      <c r="I540" s="217" t="e">
        <f>+VLOOKUP('PAA CONSOLIDADO'!Q543,LISTAS!$B$22:$C$25,2,0)</f>
        <v>#N/A</v>
      </c>
      <c r="J540" s="219">
        <f>'PAA CONSOLIDADO'!R543</f>
        <v>0</v>
      </c>
      <c r="K540" s="219">
        <f>+'PAA CONSOLIDADO'!S543</f>
        <v>0</v>
      </c>
      <c r="L540" s="217" t="e">
        <f>+VLOOKUP('PAA CONSOLIDADO'!T543,LISTAS!$B$29:$C$31,2,0)</f>
        <v>#N/A</v>
      </c>
      <c r="M540" s="217" t="e">
        <f>+VLOOKUP('PAA CONSOLIDADO'!U543,LISTAS!$B$36:$C$39,2,0)</f>
        <v>#N/A</v>
      </c>
      <c r="N540" s="217" t="str">
        <f t="shared" si="25"/>
        <v>Unidad de Contratación (1)</v>
      </c>
      <c r="O540" s="217" t="str">
        <f t="shared" si="26"/>
        <v>CO-DC-11001</v>
      </c>
      <c r="P540" s="217">
        <f>+'PAA CONSOLIDADO'!V543</f>
        <v>0</v>
      </c>
      <c r="Q540" s="217">
        <f>+'PAA CONSOLIDADO'!X543</f>
        <v>0</v>
      </c>
      <c r="R540" s="217">
        <f>+'PAA CONSOLIDADO'!Y543</f>
        <v>0</v>
      </c>
    </row>
    <row r="541" spans="1:18" s="217" customFormat="1" x14ac:dyDescent="0.25">
      <c r="A541" s="211">
        <f>+'PAA CONSOLIDADO'!C544</f>
        <v>0</v>
      </c>
      <c r="B541" s="211">
        <f>+'PAA CONSOLIDADO'!I544</f>
        <v>0</v>
      </c>
      <c r="C541" s="217" t="str">
        <f>+CONCATENATE('PAA CONSOLIDADO'!A544,"-",'PAA CONSOLIDADO'!D544,"-",'PAA CONSOLIDADO'!K544)</f>
        <v>--</v>
      </c>
      <c r="D541" s="217" t="e">
        <f>+VLOOKUP('PAA CONSOLIDADO'!L544,LISTAS!$D$4:$E$15,2,0)</f>
        <v>#N/A</v>
      </c>
      <c r="E541" s="217" t="e">
        <f>+VLOOKUP('PAA CONSOLIDADO'!M544,LISTAS!$D$4:$E$15,2,0)</f>
        <v>#N/A</v>
      </c>
      <c r="F541" s="217">
        <f>+'PAA CONSOLIDADO'!O544</f>
        <v>0</v>
      </c>
      <c r="G541" s="217">
        <f t="shared" si="24"/>
        <v>1</v>
      </c>
      <c r="H541" s="217" t="e">
        <f>+VLOOKUP('PAA CONSOLIDADO'!P544,LISTAS!$B$4:$C$17,2,0)</f>
        <v>#N/A</v>
      </c>
      <c r="I541" s="217" t="e">
        <f>+VLOOKUP('PAA CONSOLIDADO'!Q544,LISTAS!$B$22:$C$25,2,0)</f>
        <v>#N/A</v>
      </c>
      <c r="J541" s="219">
        <f>'PAA CONSOLIDADO'!R544</f>
        <v>0</v>
      </c>
      <c r="K541" s="219">
        <f>+'PAA CONSOLIDADO'!S544</f>
        <v>0</v>
      </c>
      <c r="L541" s="217" t="e">
        <f>+VLOOKUP('PAA CONSOLIDADO'!T544,LISTAS!$B$29:$C$31,2,0)</f>
        <v>#N/A</v>
      </c>
      <c r="M541" s="217" t="e">
        <f>+VLOOKUP('PAA CONSOLIDADO'!U544,LISTAS!$B$36:$C$39,2,0)</f>
        <v>#N/A</v>
      </c>
      <c r="N541" s="217" t="str">
        <f t="shared" si="25"/>
        <v>Unidad de Contratación (1)</v>
      </c>
      <c r="O541" s="217" t="str">
        <f t="shared" si="26"/>
        <v>CO-DC-11001</v>
      </c>
      <c r="P541" s="217">
        <f>+'PAA CONSOLIDADO'!V544</f>
        <v>0</v>
      </c>
      <c r="Q541" s="217">
        <f>+'PAA CONSOLIDADO'!X544</f>
        <v>0</v>
      </c>
      <c r="R541" s="217">
        <f>+'PAA CONSOLIDADO'!Y544</f>
        <v>0</v>
      </c>
    </row>
    <row r="542" spans="1:18" s="217" customFormat="1" x14ac:dyDescent="0.25">
      <c r="A542" s="211">
        <f>+'PAA CONSOLIDADO'!C545</f>
        <v>0</v>
      </c>
      <c r="B542" s="211">
        <f>+'PAA CONSOLIDADO'!I545</f>
        <v>0</v>
      </c>
      <c r="C542" s="217" t="str">
        <f>+CONCATENATE('PAA CONSOLIDADO'!A545,"-",'PAA CONSOLIDADO'!D545,"-",'PAA CONSOLIDADO'!K545)</f>
        <v>--</v>
      </c>
      <c r="D542" s="217" t="e">
        <f>+VLOOKUP('PAA CONSOLIDADO'!L545,LISTAS!$D$4:$E$15,2,0)</f>
        <v>#N/A</v>
      </c>
      <c r="E542" s="217" t="e">
        <f>+VLOOKUP('PAA CONSOLIDADO'!M545,LISTAS!$D$4:$E$15,2,0)</f>
        <v>#N/A</v>
      </c>
      <c r="F542" s="217">
        <f>+'PAA CONSOLIDADO'!O545</f>
        <v>0</v>
      </c>
      <c r="G542" s="217">
        <f t="shared" si="24"/>
        <v>1</v>
      </c>
      <c r="H542" s="217" t="e">
        <f>+VLOOKUP('PAA CONSOLIDADO'!P545,LISTAS!$B$4:$C$17,2,0)</f>
        <v>#N/A</v>
      </c>
      <c r="I542" s="217" t="e">
        <f>+VLOOKUP('PAA CONSOLIDADO'!Q545,LISTAS!$B$22:$C$25,2,0)</f>
        <v>#N/A</v>
      </c>
      <c r="J542" s="219">
        <f>'PAA CONSOLIDADO'!R545</f>
        <v>0</v>
      </c>
      <c r="K542" s="219">
        <f>+'PAA CONSOLIDADO'!S545</f>
        <v>0</v>
      </c>
      <c r="L542" s="217" t="e">
        <f>+VLOOKUP('PAA CONSOLIDADO'!T545,LISTAS!$B$29:$C$31,2,0)</f>
        <v>#N/A</v>
      </c>
      <c r="M542" s="217" t="e">
        <f>+VLOOKUP('PAA CONSOLIDADO'!U545,LISTAS!$B$36:$C$39,2,0)</f>
        <v>#N/A</v>
      </c>
      <c r="N542" s="217" t="str">
        <f t="shared" si="25"/>
        <v>Unidad de Contratación (1)</v>
      </c>
      <c r="O542" s="217" t="str">
        <f t="shared" si="26"/>
        <v>CO-DC-11001</v>
      </c>
      <c r="P542" s="217">
        <f>+'PAA CONSOLIDADO'!V545</f>
        <v>0</v>
      </c>
      <c r="Q542" s="217">
        <f>+'PAA CONSOLIDADO'!X545</f>
        <v>0</v>
      </c>
      <c r="R542" s="217">
        <f>+'PAA CONSOLIDADO'!Y545</f>
        <v>0</v>
      </c>
    </row>
    <row r="543" spans="1:18" s="217" customFormat="1" x14ac:dyDescent="0.25">
      <c r="A543" s="211">
        <f>+'PAA CONSOLIDADO'!C546</f>
        <v>0</v>
      </c>
      <c r="B543" s="211">
        <f>+'PAA CONSOLIDADO'!I546</f>
        <v>0</v>
      </c>
      <c r="C543" s="217" t="str">
        <f>+CONCATENATE('PAA CONSOLIDADO'!A546,"-",'PAA CONSOLIDADO'!D546,"-",'PAA CONSOLIDADO'!K546)</f>
        <v>--</v>
      </c>
      <c r="D543" s="217" t="e">
        <f>+VLOOKUP('PAA CONSOLIDADO'!L546,LISTAS!$D$4:$E$15,2,0)</f>
        <v>#N/A</v>
      </c>
      <c r="E543" s="217" t="e">
        <f>+VLOOKUP('PAA CONSOLIDADO'!M546,LISTAS!$D$4:$E$15,2,0)</f>
        <v>#N/A</v>
      </c>
      <c r="F543" s="217">
        <f>+'PAA CONSOLIDADO'!O546</f>
        <v>0</v>
      </c>
      <c r="G543" s="217">
        <f t="shared" si="24"/>
        <v>1</v>
      </c>
      <c r="H543" s="217" t="e">
        <f>+VLOOKUP('PAA CONSOLIDADO'!P546,LISTAS!$B$4:$C$17,2,0)</f>
        <v>#N/A</v>
      </c>
      <c r="I543" s="217" t="e">
        <f>+VLOOKUP('PAA CONSOLIDADO'!Q546,LISTAS!$B$22:$C$25,2,0)</f>
        <v>#N/A</v>
      </c>
      <c r="J543" s="219">
        <f>'PAA CONSOLIDADO'!R546</f>
        <v>0</v>
      </c>
      <c r="K543" s="219">
        <f>+'PAA CONSOLIDADO'!S546</f>
        <v>0</v>
      </c>
      <c r="L543" s="217" t="e">
        <f>+VLOOKUP('PAA CONSOLIDADO'!T546,LISTAS!$B$29:$C$31,2,0)</f>
        <v>#N/A</v>
      </c>
      <c r="M543" s="217" t="e">
        <f>+VLOOKUP('PAA CONSOLIDADO'!U546,LISTAS!$B$36:$C$39,2,0)</f>
        <v>#N/A</v>
      </c>
      <c r="N543" s="217" t="str">
        <f t="shared" si="25"/>
        <v>Unidad de Contratación (1)</v>
      </c>
      <c r="O543" s="217" t="str">
        <f t="shared" si="26"/>
        <v>CO-DC-11001</v>
      </c>
      <c r="P543" s="217">
        <f>+'PAA CONSOLIDADO'!V546</f>
        <v>0</v>
      </c>
      <c r="Q543" s="217">
        <f>+'PAA CONSOLIDADO'!X546</f>
        <v>0</v>
      </c>
      <c r="R543" s="217">
        <f>+'PAA CONSOLIDADO'!Y546</f>
        <v>0</v>
      </c>
    </row>
    <row r="544" spans="1:18" s="217" customFormat="1" x14ac:dyDescent="0.25">
      <c r="A544" s="211">
        <f>+'PAA CONSOLIDADO'!C547</f>
        <v>0</v>
      </c>
      <c r="B544" s="211">
        <f>+'PAA CONSOLIDADO'!I547</f>
        <v>0</v>
      </c>
      <c r="C544" s="217" t="str">
        <f>+CONCATENATE('PAA CONSOLIDADO'!A547,"-",'PAA CONSOLIDADO'!D547,"-",'PAA CONSOLIDADO'!K547)</f>
        <v>--</v>
      </c>
      <c r="D544" s="217" t="e">
        <f>+VLOOKUP('PAA CONSOLIDADO'!L547,LISTAS!$D$4:$E$15,2,0)</f>
        <v>#N/A</v>
      </c>
      <c r="E544" s="217" t="e">
        <f>+VLOOKUP('PAA CONSOLIDADO'!M547,LISTAS!$D$4:$E$15,2,0)</f>
        <v>#N/A</v>
      </c>
      <c r="F544" s="217">
        <f>+'PAA CONSOLIDADO'!O547</f>
        <v>0</v>
      </c>
      <c r="G544" s="217">
        <f t="shared" si="24"/>
        <v>1</v>
      </c>
      <c r="H544" s="217" t="e">
        <f>+VLOOKUP('PAA CONSOLIDADO'!P547,LISTAS!$B$4:$C$17,2,0)</f>
        <v>#N/A</v>
      </c>
      <c r="I544" s="217" t="e">
        <f>+VLOOKUP('PAA CONSOLIDADO'!Q547,LISTAS!$B$22:$C$25,2,0)</f>
        <v>#N/A</v>
      </c>
      <c r="J544" s="219">
        <f>'PAA CONSOLIDADO'!R547</f>
        <v>0</v>
      </c>
      <c r="K544" s="219">
        <f>+'PAA CONSOLIDADO'!S547</f>
        <v>0</v>
      </c>
      <c r="L544" s="217" t="e">
        <f>+VLOOKUP('PAA CONSOLIDADO'!T547,LISTAS!$B$29:$C$31,2,0)</f>
        <v>#N/A</v>
      </c>
      <c r="M544" s="217" t="e">
        <f>+VLOOKUP('PAA CONSOLIDADO'!U547,LISTAS!$B$36:$C$39,2,0)</f>
        <v>#N/A</v>
      </c>
      <c r="N544" s="217" t="str">
        <f t="shared" si="25"/>
        <v>Unidad de Contratación (1)</v>
      </c>
      <c r="O544" s="217" t="str">
        <f t="shared" si="26"/>
        <v>CO-DC-11001</v>
      </c>
      <c r="P544" s="217">
        <f>+'PAA CONSOLIDADO'!V547</f>
        <v>0</v>
      </c>
      <c r="Q544" s="217">
        <f>+'PAA CONSOLIDADO'!X547</f>
        <v>0</v>
      </c>
      <c r="R544" s="217">
        <f>+'PAA CONSOLIDADO'!Y547</f>
        <v>0</v>
      </c>
    </row>
    <row r="545" spans="1:18" s="217" customFormat="1" x14ac:dyDescent="0.25">
      <c r="A545" s="211">
        <f>+'PAA CONSOLIDADO'!C548</f>
        <v>0</v>
      </c>
      <c r="B545" s="211">
        <f>+'PAA CONSOLIDADO'!I548</f>
        <v>0</v>
      </c>
      <c r="C545" s="217" t="str">
        <f>+CONCATENATE('PAA CONSOLIDADO'!A548,"-",'PAA CONSOLIDADO'!D548,"-",'PAA CONSOLIDADO'!K548)</f>
        <v>--</v>
      </c>
      <c r="D545" s="217" t="e">
        <f>+VLOOKUP('PAA CONSOLIDADO'!L548,LISTAS!$D$4:$E$15,2,0)</f>
        <v>#N/A</v>
      </c>
      <c r="E545" s="217" t="e">
        <f>+VLOOKUP('PAA CONSOLIDADO'!M548,LISTAS!$D$4:$E$15,2,0)</f>
        <v>#N/A</v>
      </c>
      <c r="F545" s="217">
        <f>+'PAA CONSOLIDADO'!O548</f>
        <v>0</v>
      </c>
      <c r="G545" s="217">
        <f t="shared" si="24"/>
        <v>1</v>
      </c>
      <c r="H545" s="217" t="e">
        <f>+VLOOKUP('PAA CONSOLIDADO'!P548,LISTAS!$B$4:$C$17,2,0)</f>
        <v>#N/A</v>
      </c>
      <c r="I545" s="217" t="e">
        <f>+VLOOKUP('PAA CONSOLIDADO'!Q548,LISTAS!$B$22:$C$25,2,0)</f>
        <v>#N/A</v>
      </c>
      <c r="J545" s="219">
        <f>'PAA CONSOLIDADO'!R548</f>
        <v>0</v>
      </c>
      <c r="K545" s="219">
        <f>+'PAA CONSOLIDADO'!S548</f>
        <v>0</v>
      </c>
      <c r="L545" s="217" t="e">
        <f>+VLOOKUP('PAA CONSOLIDADO'!T548,LISTAS!$B$29:$C$31,2,0)</f>
        <v>#N/A</v>
      </c>
      <c r="M545" s="217" t="e">
        <f>+VLOOKUP('PAA CONSOLIDADO'!U548,LISTAS!$B$36:$C$39,2,0)</f>
        <v>#N/A</v>
      </c>
      <c r="N545" s="217" t="str">
        <f t="shared" si="25"/>
        <v>Unidad de Contratación (1)</v>
      </c>
      <c r="O545" s="217" t="str">
        <f t="shared" si="26"/>
        <v>CO-DC-11001</v>
      </c>
      <c r="P545" s="217">
        <f>+'PAA CONSOLIDADO'!V548</f>
        <v>0</v>
      </c>
      <c r="Q545" s="217">
        <f>+'PAA CONSOLIDADO'!X548</f>
        <v>0</v>
      </c>
      <c r="R545" s="217">
        <f>+'PAA CONSOLIDADO'!Y548</f>
        <v>0</v>
      </c>
    </row>
    <row r="546" spans="1:18" s="217" customFormat="1" x14ac:dyDescent="0.25">
      <c r="A546" s="211">
        <f>+'PAA CONSOLIDADO'!C549</f>
        <v>0</v>
      </c>
      <c r="B546" s="211">
        <f>+'PAA CONSOLIDADO'!I549</f>
        <v>0</v>
      </c>
      <c r="C546" s="217" t="str">
        <f>+CONCATENATE('PAA CONSOLIDADO'!A549,"-",'PAA CONSOLIDADO'!D549,"-",'PAA CONSOLIDADO'!K549)</f>
        <v>--</v>
      </c>
      <c r="D546" s="217" t="e">
        <f>+VLOOKUP('PAA CONSOLIDADO'!L549,LISTAS!$D$4:$E$15,2,0)</f>
        <v>#N/A</v>
      </c>
      <c r="E546" s="217" t="e">
        <f>+VLOOKUP('PAA CONSOLIDADO'!M549,LISTAS!$D$4:$E$15,2,0)</f>
        <v>#N/A</v>
      </c>
      <c r="F546" s="217">
        <f>+'PAA CONSOLIDADO'!O549</f>
        <v>0</v>
      </c>
      <c r="G546" s="217">
        <f t="shared" si="24"/>
        <v>1</v>
      </c>
      <c r="H546" s="217" t="e">
        <f>+VLOOKUP('PAA CONSOLIDADO'!P549,LISTAS!$B$4:$C$17,2,0)</f>
        <v>#N/A</v>
      </c>
      <c r="I546" s="217" t="e">
        <f>+VLOOKUP('PAA CONSOLIDADO'!Q549,LISTAS!$B$22:$C$25,2,0)</f>
        <v>#N/A</v>
      </c>
      <c r="J546" s="219">
        <f>'PAA CONSOLIDADO'!R549</f>
        <v>0</v>
      </c>
      <c r="K546" s="219">
        <f>+'PAA CONSOLIDADO'!S549</f>
        <v>0</v>
      </c>
      <c r="L546" s="217" t="e">
        <f>+VLOOKUP('PAA CONSOLIDADO'!T549,LISTAS!$B$29:$C$31,2,0)</f>
        <v>#N/A</v>
      </c>
      <c r="M546" s="217" t="e">
        <f>+VLOOKUP('PAA CONSOLIDADO'!U549,LISTAS!$B$36:$C$39,2,0)</f>
        <v>#N/A</v>
      </c>
      <c r="N546" s="217" t="str">
        <f t="shared" si="25"/>
        <v>Unidad de Contratación (1)</v>
      </c>
      <c r="O546" s="217" t="str">
        <f t="shared" si="26"/>
        <v>CO-DC-11001</v>
      </c>
      <c r="P546" s="217">
        <f>+'PAA CONSOLIDADO'!V549</f>
        <v>0</v>
      </c>
      <c r="Q546" s="217">
        <f>+'PAA CONSOLIDADO'!X549</f>
        <v>0</v>
      </c>
      <c r="R546" s="217">
        <f>+'PAA CONSOLIDADO'!Y549</f>
        <v>0</v>
      </c>
    </row>
    <row r="547" spans="1:18" s="217" customFormat="1" x14ac:dyDescent="0.25">
      <c r="A547" s="211">
        <f>+'PAA CONSOLIDADO'!C550</f>
        <v>0</v>
      </c>
      <c r="B547" s="211">
        <f>+'PAA CONSOLIDADO'!I550</f>
        <v>0</v>
      </c>
      <c r="C547" s="217" t="str">
        <f>+CONCATENATE('PAA CONSOLIDADO'!A550,"-",'PAA CONSOLIDADO'!D550,"-",'PAA CONSOLIDADO'!K550)</f>
        <v>--</v>
      </c>
      <c r="D547" s="217" t="e">
        <f>+VLOOKUP('PAA CONSOLIDADO'!L550,LISTAS!$D$4:$E$15,2,0)</f>
        <v>#N/A</v>
      </c>
      <c r="E547" s="217" t="e">
        <f>+VLOOKUP('PAA CONSOLIDADO'!M550,LISTAS!$D$4:$E$15,2,0)</f>
        <v>#N/A</v>
      </c>
      <c r="F547" s="217">
        <f>+'PAA CONSOLIDADO'!O550</f>
        <v>0</v>
      </c>
      <c r="G547" s="217">
        <f t="shared" si="24"/>
        <v>1</v>
      </c>
      <c r="H547" s="217" t="e">
        <f>+VLOOKUP('PAA CONSOLIDADO'!P550,LISTAS!$B$4:$C$17,2,0)</f>
        <v>#N/A</v>
      </c>
      <c r="I547" s="217" t="e">
        <f>+VLOOKUP('PAA CONSOLIDADO'!Q550,LISTAS!$B$22:$C$25,2,0)</f>
        <v>#N/A</v>
      </c>
      <c r="J547" s="219">
        <f>'PAA CONSOLIDADO'!R550</f>
        <v>0</v>
      </c>
      <c r="K547" s="219">
        <f>+'PAA CONSOLIDADO'!S550</f>
        <v>0</v>
      </c>
      <c r="L547" s="217" t="e">
        <f>+VLOOKUP('PAA CONSOLIDADO'!T550,LISTAS!$B$29:$C$31,2,0)</f>
        <v>#N/A</v>
      </c>
      <c r="M547" s="217" t="e">
        <f>+VLOOKUP('PAA CONSOLIDADO'!U550,LISTAS!$B$36:$C$39,2,0)</f>
        <v>#N/A</v>
      </c>
      <c r="N547" s="217" t="str">
        <f t="shared" si="25"/>
        <v>Unidad de Contratación (1)</v>
      </c>
      <c r="O547" s="217" t="str">
        <f t="shared" si="26"/>
        <v>CO-DC-11001</v>
      </c>
      <c r="P547" s="217">
        <f>+'PAA CONSOLIDADO'!V550</f>
        <v>0</v>
      </c>
      <c r="Q547" s="217">
        <f>+'PAA CONSOLIDADO'!X550</f>
        <v>0</v>
      </c>
      <c r="R547" s="217">
        <f>+'PAA CONSOLIDADO'!Y550</f>
        <v>0</v>
      </c>
    </row>
    <row r="548" spans="1:18" s="217" customFormat="1" x14ac:dyDescent="0.25">
      <c r="A548" s="211">
        <f>+'PAA CONSOLIDADO'!C551</f>
        <v>0</v>
      </c>
      <c r="B548" s="211">
        <f>+'PAA CONSOLIDADO'!I551</f>
        <v>0</v>
      </c>
      <c r="C548" s="217" t="str">
        <f>+CONCATENATE('PAA CONSOLIDADO'!A551,"-",'PAA CONSOLIDADO'!D551,"-",'PAA CONSOLIDADO'!K551)</f>
        <v>--</v>
      </c>
      <c r="D548" s="217" t="e">
        <f>+VLOOKUP('PAA CONSOLIDADO'!L551,LISTAS!$D$4:$E$15,2,0)</f>
        <v>#N/A</v>
      </c>
      <c r="E548" s="217" t="e">
        <f>+VLOOKUP('PAA CONSOLIDADO'!M551,LISTAS!$D$4:$E$15,2,0)</f>
        <v>#N/A</v>
      </c>
      <c r="F548" s="217">
        <f>+'PAA CONSOLIDADO'!O551</f>
        <v>0</v>
      </c>
      <c r="G548" s="217">
        <f t="shared" si="24"/>
        <v>1</v>
      </c>
      <c r="H548" s="217" t="e">
        <f>+VLOOKUP('PAA CONSOLIDADO'!P551,LISTAS!$B$4:$C$17,2,0)</f>
        <v>#N/A</v>
      </c>
      <c r="I548" s="217" t="e">
        <f>+VLOOKUP('PAA CONSOLIDADO'!Q551,LISTAS!$B$22:$C$25,2,0)</f>
        <v>#N/A</v>
      </c>
      <c r="J548" s="219">
        <f>'PAA CONSOLIDADO'!R551</f>
        <v>0</v>
      </c>
      <c r="K548" s="219">
        <f>+'PAA CONSOLIDADO'!S551</f>
        <v>0</v>
      </c>
      <c r="L548" s="217" t="e">
        <f>+VLOOKUP('PAA CONSOLIDADO'!T551,LISTAS!$B$29:$C$31,2,0)</f>
        <v>#N/A</v>
      </c>
      <c r="M548" s="217" t="e">
        <f>+VLOOKUP('PAA CONSOLIDADO'!U551,LISTAS!$B$36:$C$39,2,0)</f>
        <v>#N/A</v>
      </c>
      <c r="N548" s="217" t="str">
        <f t="shared" si="25"/>
        <v>Unidad de Contratación (1)</v>
      </c>
      <c r="O548" s="217" t="str">
        <f t="shared" si="26"/>
        <v>CO-DC-11001</v>
      </c>
      <c r="P548" s="217">
        <f>+'PAA CONSOLIDADO'!V551</f>
        <v>0</v>
      </c>
      <c r="Q548" s="217">
        <f>+'PAA CONSOLIDADO'!X551</f>
        <v>0</v>
      </c>
      <c r="R548" s="217">
        <f>+'PAA CONSOLIDADO'!Y551</f>
        <v>0</v>
      </c>
    </row>
    <row r="549" spans="1:18" s="217" customFormat="1" x14ac:dyDescent="0.25">
      <c r="A549" s="211">
        <f>+'PAA CONSOLIDADO'!C552</f>
        <v>0</v>
      </c>
      <c r="B549" s="211">
        <f>+'PAA CONSOLIDADO'!I552</f>
        <v>0</v>
      </c>
      <c r="C549" s="217" t="str">
        <f>+CONCATENATE('PAA CONSOLIDADO'!A552,"-",'PAA CONSOLIDADO'!D552,"-",'PAA CONSOLIDADO'!K552)</f>
        <v>--</v>
      </c>
      <c r="D549" s="217" t="e">
        <f>+VLOOKUP('PAA CONSOLIDADO'!L552,LISTAS!$D$4:$E$15,2,0)</f>
        <v>#N/A</v>
      </c>
      <c r="E549" s="217" t="e">
        <f>+VLOOKUP('PAA CONSOLIDADO'!M552,LISTAS!$D$4:$E$15,2,0)</f>
        <v>#N/A</v>
      </c>
      <c r="F549" s="217">
        <f>+'PAA CONSOLIDADO'!O552</f>
        <v>0</v>
      </c>
      <c r="G549" s="217">
        <f t="shared" si="24"/>
        <v>1</v>
      </c>
      <c r="H549" s="217" t="e">
        <f>+VLOOKUP('PAA CONSOLIDADO'!P552,LISTAS!$B$4:$C$17,2,0)</f>
        <v>#N/A</v>
      </c>
      <c r="I549" s="217" t="e">
        <f>+VLOOKUP('PAA CONSOLIDADO'!Q552,LISTAS!$B$22:$C$25,2,0)</f>
        <v>#N/A</v>
      </c>
      <c r="J549" s="219">
        <f>'PAA CONSOLIDADO'!R552</f>
        <v>0</v>
      </c>
      <c r="K549" s="219">
        <f>+'PAA CONSOLIDADO'!S552</f>
        <v>0</v>
      </c>
      <c r="L549" s="217" t="e">
        <f>+VLOOKUP('PAA CONSOLIDADO'!T552,LISTAS!$B$29:$C$31,2,0)</f>
        <v>#N/A</v>
      </c>
      <c r="M549" s="217" t="e">
        <f>+VLOOKUP('PAA CONSOLIDADO'!U552,LISTAS!$B$36:$C$39,2,0)</f>
        <v>#N/A</v>
      </c>
      <c r="N549" s="217" t="str">
        <f t="shared" si="25"/>
        <v>Unidad de Contratación (1)</v>
      </c>
      <c r="O549" s="217" t="str">
        <f t="shared" si="26"/>
        <v>CO-DC-11001</v>
      </c>
      <c r="P549" s="217">
        <f>+'PAA CONSOLIDADO'!V552</f>
        <v>0</v>
      </c>
      <c r="Q549" s="217">
        <f>+'PAA CONSOLIDADO'!X552</f>
        <v>0</v>
      </c>
      <c r="R549" s="217">
        <f>+'PAA CONSOLIDADO'!Y552</f>
        <v>0</v>
      </c>
    </row>
    <row r="550" spans="1:18" s="217" customFormat="1" x14ac:dyDescent="0.25">
      <c r="A550" s="211">
        <f>+'PAA CONSOLIDADO'!C553</f>
        <v>0</v>
      </c>
      <c r="B550" s="211">
        <f>+'PAA CONSOLIDADO'!I553</f>
        <v>0</v>
      </c>
      <c r="C550" s="217" t="str">
        <f>+CONCATENATE('PAA CONSOLIDADO'!A553,"-",'PAA CONSOLIDADO'!D553,"-",'PAA CONSOLIDADO'!K553)</f>
        <v>--</v>
      </c>
      <c r="D550" s="217" t="e">
        <f>+VLOOKUP('PAA CONSOLIDADO'!L553,LISTAS!$D$4:$E$15,2,0)</f>
        <v>#N/A</v>
      </c>
      <c r="E550" s="217" t="e">
        <f>+VLOOKUP('PAA CONSOLIDADO'!M553,LISTAS!$D$4:$E$15,2,0)</f>
        <v>#N/A</v>
      </c>
      <c r="F550" s="217">
        <f>+'PAA CONSOLIDADO'!O553</f>
        <v>0</v>
      </c>
      <c r="G550" s="217">
        <f t="shared" si="24"/>
        <v>1</v>
      </c>
      <c r="H550" s="217" t="e">
        <f>+VLOOKUP('PAA CONSOLIDADO'!P553,LISTAS!$B$4:$C$17,2,0)</f>
        <v>#N/A</v>
      </c>
      <c r="I550" s="217" t="e">
        <f>+VLOOKUP('PAA CONSOLIDADO'!Q553,LISTAS!$B$22:$C$25,2,0)</f>
        <v>#N/A</v>
      </c>
      <c r="J550" s="219">
        <f>'PAA CONSOLIDADO'!R553</f>
        <v>0</v>
      </c>
      <c r="K550" s="219">
        <f>+'PAA CONSOLIDADO'!S553</f>
        <v>0</v>
      </c>
      <c r="L550" s="217" t="e">
        <f>+VLOOKUP('PAA CONSOLIDADO'!T553,LISTAS!$B$29:$C$31,2,0)</f>
        <v>#N/A</v>
      </c>
      <c r="M550" s="217" t="e">
        <f>+VLOOKUP('PAA CONSOLIDADO'!U553,LISTAS!$B$36:$C$39,2,0)</f>
        <v>#N/A</v>
      </c>
      <c r="N550" s="217" t="str">
        <f t="shared" si="25"/>
        <v>Unidad de Contratación (1)</v>
      </c>
      <c r="O550" s="217" t="str">
        <f t="shared" si="26"/>
        <v>CO-DC-11001</v>
      </c>
      <c r="P550" s="217">
        <f>+'PAA CONSOLIDADO'!V553</f>
        <v>0</v>
      </c>
      <c r="Q550" s="217">
        <f>+'PAA CONSOLIDADO'!X553</f>
        <v>0</v>
      </c>
      <c r="R550" s="217">
        <f>+'PAA CONSOLIDADO'!Y553</f>
        <v>0</v>
      </c>
    </row>
    <row r="551" spans="1:18" s="217" customFormat="1" x14ac:dyDescent="0.25">
      <c r="A551" s="211">
        <f>+'PAA CONSOLIDADO'!C554</f>
        <v>0</v>
      </c>
      <c r="B551" s="211">
        <f>+'PAA CONSOLIDADO'!I554</f>
        <v>0</v>
      </c>
      <c r="C551" s="217" t="str">
        <f>+CONCATENATE('PAA CONSOLIDADO'!A554,"-",'PAA CONSOLIDADO'!D554,"-",'PAA CONSOLIDADO'!K554)</f>
        <v>--</v>
      </c>
      <c r="D551" s="217" t="e">
        <f>+VLOOKUP('PAA CONSOLIDADO'!L554,LISTAS!$D$4:$E$15,2,0)</f>
        <v>#N/A</v>
      </c>
      <c r="E551" s="217" t="e">
        <f>+VLOOKUP('PAA CONSOLIDADO'!M554,LISTAS!$D$4:$E$15,2,0)</f>
        <v>#N/A</v>
      </c>
      <c r="F551" s="217">
        <f>+'PAA CONSOLIDADO'!O554</f>
        <v>0</v>
      </c>
      <c r="G551" s="217">
        <f t="shared" si="24"/>
        <v>1</v>
      </c>
      <c r="H551" s="217" t="e">
        <f>+VLOOKUP('PAA CONSOLIDADO'!P554,LISTAS!$B$4:$C$17,2,0)</f>
        <v>#N/A</v>
      </c>
      <c r="I551" s="217" t="e">
        <f>+VLOOKUP('PAA CONSOLIDADO'!Q554,LISTAS!$B$22:$C$25,2,0)</f>
        <v>#N/A</v>
      </c>
      <c r="J551" s="219">
        <f>'PAA CONSOLIDADO'!R554</f>
        <v>0</v>
      </c>
      <c r="K551" s="219">
        <f>+'PAA CONSOLIDADO'!S554</f>
        <v>0</v>
      </c>
      <c r="L551" s="217" t="e">
        <f>+VLOOKUP('PAA CONSOLIDADO'!T554,LISTAS!$B$29:$C$31,2,0)</f>
        <v>#N/A</v>
      </c>
      <c r="M551" s="217" t="e">
        <f>+VLOOKUP('PAA CONSOLIDADO'!U554,LISTAS!$B$36:$C$39,2,0)</f>
        <v>#N/A</v>
      </c>
      <c r="N551" s="217" t="str">
        <f t="shared" si="25"/>
        <v>Unidad de Contratación (1)</v>
      </c>
      <c r="O551" s="217" t="str">
        <f t="shared" si="26"/>
        <v>CO-DC-11001</v>
      </c>
      <c r="P551" s="217">
        <f>+'PAA CONSOLIDADO'!V554</f>
        <v>0</v>
      </c>
      <c r="Q551" s="217">
        <f>+'PAA CONSOLIDADO'!X554</f>
        <v>0</v>
      </c>
      <c r="R551" s="217">
        <f>+'PAA CONSOLIDADO'!Y554</f>
        <v>0</v>
      </c>
    </row>
    <row r="552" spans="1:18" s="217" customFormat="1" x14ac:dyDescent="0.25">
      <c r="A552" s="211">
        <f>+'PAA CONSOLIDADO'!C555</f>
        <v>0</v>
      </c>
      <c r="B552" s="211">
        <f>+'PAA CONSOLIDADO'!I555</f>
        <v>0</v>
      </c>
      <c r="C552" s="217" t="str">
        <f>+CONCATENATE('PAA CONSOLIDADO'!A555,"-",'PAA CONSOLIDADO'!D555,"-",'PAA CONSOLIDADO'!K555)</f>
        <v>--</v>
      </c>
      <c r="D552" s="217" t="e">
        <f>+VLOOKUP('PAA CONSOLIDADO'!L555,LISTAS!$D$4:$E$15,2,0)</f>
        <v>#N/A</v>
      </c>
      <c r="E552" s="217" t="e">
        <f>+VLOOKUP('PAA CONSOLIDADO'!M555,LISTAS!$D$4:$E$15,2,0)</f>
        <v>#N/A</v>
      </c>
      <c r="F552" s="217">
        <f>+'PAA CONSOLIDADO'!O555</f>
        <v>0</v>
      </c>
      <c r="G552" s="217">
        <f t="shared" si="24"/>
        <v>1</v>
      </c>
      <c r="H552" s="217" t="e">
        <f>+VLOOKUP('PAA CONSOLIDADO'!P555,LISTAS!$B$4:$C$17,2,0)</f>
        <v>#N/A</v>
      </c>
      <c r="I552" s="217" t="e">
        <f>+VLOOKUP('PAA CONSOLIDADO'!Q555,LISTAS!$B$22:$C$25,2,0)</f>
        <v>#N/A</v>
      </c>
      <c r="J552" s="219">
        <f>'PAA CONSOLIDADO'!R555</f>
        <v>0</v>
      </c>
      <c r="K552" s="219">
        <f>+'PAA CONSOLIDADO'!S555</f>
        <v>0</v>
      </c>
      <c r="L552" s="217" t="e">
        <f>+VLOOKUP('PAA CONSOLIDADO'!T555,LISTAS!$B$29:$C$31,2,0)</f>
        <v>#N/A</v>
      </c>
      <c r="M552" s="217" t="e">
        <f>+VLOOKUP('PAA CONSOLIDADO'!U555,LISTAS!$B$36:$C$39,2,0)</f>
        <v>#N/A</v>
      </c>
      <c r="N552" s="217" t="str">
        <f t="shared" si="25"/>
        <v>Unidad de Contratación (1)</v>
      </c>
      <c r="O552" s="217" t="str">
        <f t="shared" si="26"/>
        <v>CO-DC-11001</v>
      </c>
      <c r="P552" s="217">
        <f>+'PAA CONSOLIDADO'!V555</f>
        <v>0</v>
      </c>
      <c r="Q552" s="217">
        <f>+'PAA CONSOLIDADO'!X555</f>
        <v>0</v>
      </c>
      <c r="R552" s="217">
        <f>+'PAA CONSOLIDADO'!Y555</f>
        <v>0</v>
      </c>
    </row>
    <row r="553" spans="1:18" s="217" customFormat="1" x14ac:dyDescent="0.25">
      <c r="A553" s="211">
        <f>+'PAA CONSOLIDADO'!C556</f>
        <v>0</v>
      </c>
      <c r="B553" s="211">
        <f>+'PAA CONSOLIDADO'!I556</f>
        <v>0</v>
      </c>
      <c r="C553" s="217" t="str">
        <f>+CONCATENATE('PAA CONSOLIDADO'!A556,"-",'PAA CONSOLIDADO'!D556,"-",'PAA CONSOLIDADO'!K556)</f>
        <v>--</v>
      </c>
      <c r="D553" s="217" t="e">
        <f>+VLOOKUP('PAA CONSOLIDADO'!L556,LISTAS!$D$4:$E$15,2,0)</f>
        <v>#N/A</v>
      </c>
      <c r="E553" s="217" t="e">
        <f>+VLOOKUP('PAA CONSOLIDADO'!M556,LISTAS!$D$4:$E$15,2,0)</f>
        <v>#N/A</v>
      </c>
      <c r="F553" s="217">
        <f>+'PAA CONSOLIDADO'!O556</f>
        <v>0</v>
      </c>
      <c r="G553" s="217">
        <f t="shared" si="24"/>
        <v>1</v>
      </c>
      <c r="H553" s="217" t="e">
        <f>+VLOOKUP('PAA CONSOLIDADO'!P556,LISTAS!$B$4:$C$17,2,0)</f>
        <v>#N/A</v>
      </c>
      <c r="I553" s="217" t="e">
        <f>+VLOOKUP('PAA CONSOLIDADO'!Q556,LISTAS!$B$22:$C$25,2,0)</f>
        <v>#N/A</v>
      </c>
      <c r="J553" s="219">
        <f>'PAA CONSOLIDADO'!R556</f>
        <v>0</v>
      </c>
      <c r="K553" s="219">
        <f>+'PAA CONSOLIDADO'!S556</f>
        <v>0</v>
      </c>
      <c r="L553" s="217" t="e">
        <f>+VLOOKUP('PAA CONSOLIDADO'!T556,LISTAS!$B$29:$C$31,2,0)</f>
        <v>#N/A</v>
      </c>
      <c r="M553" s="217" t="e">
        <f>+VLOOKUP('PAA CONSOLIDADO'!U556,LISTAS!$B$36:$C$39,2,0)</f>
        <v>#N/A</v>
      </c>
      <c r="N553" s="217" t="str">
        <f t="shared" si="25"/>
        <v>Unidad de Contratación (1)</v>
      </c>
      <c r="O553" s="217" t="str">
        <f t="shared" si="26"/>
        <v>CO-DC-11001</v>
      </c>
      <c r="P553" s="217">
        <f>+'PAA CONSOLIDADO'!V556</f>
        <v>0</v>
      </c>
      <c r="Q553" s="217">
        <f>+'PAA CONSOLIDADO'!X556</f>
        <v>0</v>
      </c>
      <c r="R553" s="217">
        <f>+'PAA CONSOLIDADO'!Y556</f>
        <v>0</v>
      </c>
    </row>
    <row r="554" spans="1:18" s="217" customFormat="1" x14ac:dyDescent="0.25">
      <c r="A554" s="211">
        <f>+'PAA CONSOLIDADO'!C557</f>
        <v>0</v>
      </c>
      <c r="B554" s="211">
        <f>+'PAA CONSOLIDADO'!I557</f>
        <v>0</v>
      </c>
      <c r="C554" s="217" t="str">
        <f>+CONCATENATE('PAA CONSOLIDADO'!A557,"-",'PAA CONSOLIDADO'!D557,"-",'PAA CONSOLIDADO'!K557)</f>
        <v>--</v>
      </c>
      <c r="D554" s="217" t="e">
        <f>+VLOOKUP('PAA CONSOLIDADO'!L557,LISTAS!$D$4:$E$15,2,0)</f>
        <v>#N/A</v>
      </c>
      <c r="E554" s="217" t="e">
        <f>+VLOOKUP('PAA CONSOLIDADO'!M557,LISTAS!$D$4:$E$15,2,0)</f>
        <v>#N/A</v>
      </c>
      <c r="F554" s="217">
        <f>+'PAA CONSOLIDADO'!O557</f>
        <v>0</v>
      </c>
      <c r="G554" s="217">
        <f t="shared" si="24"/>
        <v>1</v>
      </c>
      <c r="H554" s="217" t="e">
        <f>+VLOOKUP('PAA CONSOLIDADO'!P557,LISTAS!$B$4:$C$17,2,0)</f>
        <v>#N/A</v>
      </c>
      <c r="I554" s="217" t="e">
        <f>+VLOOKUP('PAA CONSOLIDADO'!Q557,LISTAS!$B$22:$C$25,2,0)</f>
        <v>#N/A</v>
      </c>
      <c r="J554" s="219">
        <f>'PAA CONSOLIDADO'!R557</f>
        <v>0</v>
      </c>
      <c r="K554" s="219">
        <f>+'PAA CONSOLIDADO'!S557</f>
        <v>0</v>
      </c>
      <c r="L554" s="217" t="e">
        <f>+VLOOKUP('PAA CONSOLIDADO'!T557,LISTAS!$B$29:$C$31,2,0)</f>
        <v>#N/A</v>
      </c>
      <c r="M554" s="217" t="e">
        <f>+VLOOKUP('PAA CONSOLIDADO'!U557,LISTAS!$B$36:$C$39,2,0)</f>
        <v>#N/A</v>
      </c>
      <c r="N554" s="217" t="str">
        <f t="shared" si="25"/>
        <v>Unidad de Contratación (1)</v>
      </c>
      <c r="O554" s="217" t="str">
        <f t="shared" si="26"/>
        <v>CO-DC-11001</v>
      </c>
      <c r="P554" s="217">
        <f>+'PAA CONSOLIDADO'!V557</f>
        <v>0</v>
      </c>
      <c r="Q554" s="217">
        <f>+'PAA CONSOLIDADO'!X557</f>
        <v>0</v>
      </c>
      <c r="R554" s="217">
        <f>+'PAA CONSOLIDADO'!Y557</f>
        <v>0</v>
      </c>
    </row>
    <row r="555" spans="1:18" s="217" customFormat="1" x14ac:dyDescent="0.25">
      <c r="A555" s="211">
        <f>+'PAA CONSOLIDADO'!C558</f>
        <v>0</v>
      </c>
      <c r="B555" s="211">
        <f>+'PAA CONSOLIDADO'!I558</f>
        <v>0</v>
      </c>
      <c r="C555" s="217" t="str">
        <f>+CONCATENATE('PAA CONSOLIDADO'!A558,"-",'PAA CONSOLIDADO'!D558,"-",'PAA CONSOLIDADO'!K558)</f>
        <v>--</v>
      </c>
      <c r="D555" s="217" t="e">
        <f>+VLOOKUP('PAA CONSOLIDADO'!L558,LISTAS!$D$4:$E$15,2,0)</f>
        <v>#N/A</v>
      </c>
      <c r="E555" s="217" t="e">
        <f>+VLOOKUP('PAA CONSOLIDADO'!M558,LISTAS!$D$4:$E$15,2,0)</f>
        <v>#N/A</v>
      </c>
      <c r="F555" s="217">
        <f>+'PAA CONSOLIDADO'!O558</f>
        <v>0</v>
      </c>
      <c r="G555" s="217">
        <f t="shared" si="24"/>
        <v>1</v>
      </c>
      <c r="H555" s="217" t="e">
        <f>+VLOOKUP('PAA CONSOLIDADO'!P558,LISTAS!$B$4:$C$17,2,0)</f>
        <v>#N/A</v>
      </c>
      <c r="I555" s="217" t="e">
        <f>+VLOOKUP('PAA CONSOLIDADO'!Q558,LISTAS!$B$22:$C$25,2,0)</f>
        <v>#N/A</v>
      </c>
      <c r="J555" s="219">
        <f>'PAA CONSOLIDADO'!R558</f>
        <v>0</v>
      </c>
      <c r="K555" s="219">
        <f>+'PAA CONSOLIDADO'!S558</f>
        <v>0</v>
      </c>
      <c r="L555" s="217" t="e">
        <f>+VLOOKUP('PAA CONSOLIDADO'!T558,LISTAS!$B$29:$C$31,2,0)</f>
        <v>#N/A</v>
      </c>
      <c r="M555" s="217" t="e">
        <f>+VLOOKUP('PAA CONSOLIDADO'!U558,LISTAS!$B$36:$C$39,2,0)</f>
        <v>#N/A</v>
      </c>
      <c r="N555" s="217" t="str">
        <f t="shared" si="25"/>
        <v>Unidad de Contratación (1)</v>
      </c>
      <c r="O555" s="217" t="str">
        <f t="shared" si="26"/>
        <v>CO-DC-11001</v>
      </c>
      <c r="P555" s="217">
        <f>+'PAA CONSOLIDADO'!V558</f>
        <v>0</v>
      </c>
      <c r="Q555" s="217">
        <f>+'PAA CONSOLIDADO'!X558</f>
        <v>0</v>
      </c>
      <c r="R555" s="217">
        <f>+'PAA CONSOLIDADO'!Y558</f>
        <v>0</v>
      </c>
    </row>
    <row r="556" spans="1:18" s="217" customFormat="1" x14ac:dyDescent="0.25">
      <c r="A556" s="211">
        <f>+'PAA CONSOLIDADO'!C559</f>
        <v>0</v>
      </c>
      <c r="B556" s="211">
        <f>+'PAA CONSOLIDADO'!I559</f>
        <v>0</v>
      </c>
      <c r="C556" s="217" t="str">
        <f>+CONCATENATE('PAA CONSOLIDADO'!A559,"-",'PAA CONSOLIDADO'!D559,"-",'PAA CONSOLIDADO'!K559)</f>
        <v>--</v>
      </c>
      <c r="D556" s="217" t="e">
        <f>+VLOOKUP('PAA CONSOLIDADO'!L559,LISTAS!$D$4:$E$15,2,0)</f>
        <v>#N/A</v>
      </c>
      <c r="E556" s="217" t="e">
        <f>+VLOOKUP('PAA CONSOLIDADO'!M559,LISTAS!$D$4:$E$15,2,0)</f>
        <v>#N/A</v>
      </c>
      <c r="F556" s="217">
        <f>+'PAA CONSOLIDADO'!O559</f>
        <v>0</v>
      </c>
      <c r="G556" s="217">
        <f t="shared" si="24"/>
        <v>1</v>
      </c>
      <c r="H556" s="217" t="e">
        <f>+VLOOKUP('PAA CONSOLIDADO'!P559,LISTAS!$B$4:$C$17,2,0)</f>
        <v>#N/A</v>
      </c>
      <c r="I556" s="217" t="e">
        <f>+VLOOKUP('PAA CONSOLIDADO'!Q559,LISTAS!$B$22:$C$25,2,0)</f>
        <v>#N/A</v>
      </c>
      <c r="J556" s="219">
        <f>'PAA CONSOLIDADO'!R559</f>
        <v>0</v>
      </c>
      <c r="K556" s="219">
        <f>+'PAA CONSOLIDADO'!S559</f>
        <v>0</v>
      </c>
      <c r="L556" s="217" t="e">
        <f>+VLOOKUP('PAA CONSOLIDADO'!T559,LISTAS!$B$29:$C$31,2,0)</f>
        <v>#N/A</v>
      </c>
      <c r="M556" s="217" t="e">
        <f>+VLOOKUP('PAA CONSOLIDADO'!U559,LISTAS!$B$36:$C$39,2,0)</f>
        <v>#N/A</v>
      </c>
      <c r="N556" s="217" t="str">
        <f t="shared" si="25"/>
        <v>Unidad de Contratación (1)</v>
      </c>
      <c r="O556" s="217" t="str">
        <f t="shared" si="26"/>
        <v>CO-DC-11001</v>
      </c>
      <c r="P556" s="217">
        <f>+'PAA CONSOLIDADO'!V559</f>
        <v>0</v>
      </c>
      <c r="Q556" s="217">
        <f>+'PAA CONSOLIDADO'!X559</f>
        <v>0</v>
      </c>
      <c r="R556" s="217">
        <f>+'PAA CONSOLIDADO'!Y559</f>
        <v>0</v>
      </c>
    </row>
    <row r="557" spans="1:18" s="217" customFormat="1" x14ac:dyDescent="0.25">
      <c r="A557" s="211">
        <f>+'PAA CONSOLIDADO'!C560</f>
        <v>0</v>
      </c>
      <c r="B557" s="211">
        <f>+'PAA CONSOLIDADO'!I560</f>
        <v>0</v>
      </c>
      <c r="C557" s="217" t="str">
        <f>+CONCATENATE('PAA CONSOLIDADO'!A560,"-",'PAA CONSOLIDADO'!D560,"-",'PAA CONSOLIDADO'!K560)</f>
        <v>--</v>
      </c>
      <c r="D557" s="217" t="e">
        <f>+VLOOKUP('PAA CONSOLIDADO'!L560,LISTAS!$D$4:$E$15,2,0)</f>
        <v>#N/A</v>
      </c>
      <c r="E557" s="217" t="e">
        <f>+VLOOKUP('PAA CONSOLIDADO'!M560,LISTAS!$D$4:$E$15,2,0)</f>
        <v>#N/A</v>
      </c>
      <c r="F557" s="217">
        <f>+'PAA CONSOLIDADO'!O560</f>
        <v>0</v>
      </c>
      <c r="G557" s="217">
        <f t="shared" si="24"/>
        <v>1</v>
      </c>
      <c r="H557" s="217" t="e">
        <f>+VLOOKUP('PAA CONSOLIDADO'!P560,LISTAS!$B$4:$C$17,2,0)</f>
        <v>#N/A</v>
      </c>
      <c r="I557" s="217" t="e">
        <f>+VLOOKUP('PAA CONSOLIDADO'!Q560,LISTAS!$B$22:$C$25,2,0)</f>
        <v>#N/A</v>
      </c>
      <c r="J557" s="219">
        <f>'PAA CONSOLIDADO'!R560</f>
        <v>0</v>
      </c>
      <c r="K557" s="219">
        <f>+'PAA CONSOLIDADO'!S560</f>
        <v>0</v>
      </c>
      <c r="L557" s="217" t="e">
        <f>+VLOOKUP('PAA CONSOLIDADO'!T560,LISTAS!$B$29:$C$31,2,0)</f>
        <v>#N/A</v>
      </c>
      <c r="M557" s="217" t="e">
        <f>+VLOOKUP('PAA CONSOLIDADO'!U560,LISTAS!$B$36:$C$39,2,0)</f>
        <v>#N/A</v>
      </c>
      <c r="N557" s="217" t="str">
        <f t="shared" si="25"/>
        <v>Unidad de Contratación (1)</v>
      </c>
      <c r="O557" s="217" t="str">
        <f t="shared" si="26"/>
        <v>CO-DC-11001</v>
      </c>
      <c r="P557" s="217">
        <f>+'PAA CONSOLIDADO'!V560</f>
        <v>0</v>
      </c>
      <c r="Q557" s="217">
        <f>+'PAA CONSOLIDADO'!X560</f>
        <v>0</v>
      </c>
      <c r="R557" s="217">
        <f>+'PAA CONSOLIDADO'!Y560</f>
        <v>0</v>
      </c>
    </row>
    <row r="558" spans="1:18" s="217" customFormat="1" x14ac:dyDescent="0.25">
      <c r="A558" s="211">
        <f>+'PAA CONSOLIDADO'!C561</f>
        <v>0</v>
      </c>
      <c r="B558" s="211">
        <f>+'PAA CONSOLIDADO'!I561</f>
        <v>0</v>
      </c>
      <c r="C558" s="217" t="str">
        <f>+CONCATENATE('PAA CONSOLIDADO'!A561,"-",'PAA CONSOLIDADO'!D561,"-",'PAA CONSOLIDADO'!K561)</f>
        <v>--</v>
      </c>
      <c r="D558" s="217" t="e">
        <f>+VLOOKUP('PAA CONSOLIDADO'!L561,LISTAS!$D$4:$E$15,2,0)</f>
        <v>#N/A</v>
      </c>
      <c r="E558" s="217" t="e">
        <f>+VLOOKUP('PAA CONSOLIDADO'!M561,LISTAS!$D$4:$E$15,2,0)</f>
        <v>#N/A</v>
      </c>
      <c r="F558" s="217">
        <f>+'PAA CONSOLIDADO'!O561</f>
        <v>0</v>
      </c>
      <c r="G558" s="217">
        <f t="shared" si="24"/>
        <v>1</v>
      </c>
      <c r="H558" s="217" t="e">
        <f>+VLOOKUP('PAA CONSOLIDADO'!P561,LISTAS!$B$4:$C$17,2,0)</f>
        <v>#N/A</v>
      </c>
      <c r="I558" s="217" t="e">
        <f>+VLOOKUP('PAA CONSOLIDADO'!Q561,LISTAS!$B$22:$C$25,2,0)</f>
        <v>#N/A</v>
      </c>
      <c r="J558" s="219">
        <f>'PAA CONSOLIDADO'!R561</f>
        <v>0</v>
      </c>
      <c r="K558" s="219">
        <f>+'PAA CONSOLIDADO'!S561</f>
        <v>0</v>
      </c>
      <c r="L558" s="217" t="e">
        <f>+VLOOKUP('PAA CONSOLIDADO'!T561,LISTAS!$B$29:$C$31,2,0)</f>
        <v>#N/A</v>
      </c>
      <c r="M558" s="217" t="e">
        <f>+VLOOKUP('PAA CONSOLIDADO'!U561,LISTAS!$B$36:$C$39,2,0)</f>
        <v>#N/A</v>
      </c>
      <c r="N558" s="217" t="str">
        <f t="shared" si="25"/>
        <v>Unidad de Contratación (1)</v>
      </c>
      <c r="O558" s="217" t="str">
        <f t="shared" si="26"/>
        <v>CO-DC-11001</v>
      </c>
      <c r="P558" s="217">
        <f>+'PAA CONSOLIDADO'!V561</f>
        <v>0</v>
      </c>
      <c r="Q558" s="217">
        <f>+'PAA CONSOLIDADO'!X561</f>
        <v>0</v>
      </c>
      <c r="R558" s="217">
        <f>+'PAA CONSOLIDADO'!Y561</f>
        <v>0</v>
      </c>
    </row>
    <row r="559" spans="1:18" s="217" customFormat="1" x14ac:dyDescent="0.25">
      <c r="A559" s="211">
        <f>+'PAA CONSOLIDADO'!C562</f>
        <v>0</v>
      </c>
      <c r="B559" s="211">
        <f>+'PAA CONSOLIDADO'!I562</f>
        <v>0</v>
      </c>
      <c r="C559" s="217" t="str">
        <f>+CONCATENATE('PAA CONSOLIDADO'!A562,"-",'PAA CONSOLIDADO'!D562,"-",'PAA CONSOLIDADO'!K562)</f>
        <v>--</v>
      </c>
      <c r="D559" s="217" t="e">
        <f>+VLOOKUP('PAA CONSOLIDADO'!L562,LISTAS!$D$4:$E$15,2,0)</f>
        <v>#N/A</v>
      </c>
      <c r="E559" s="217" t="e">
        <f>+VLOOKUP('PAA CONSOLIDADO'!M562,LISTAS!$D$4:$E$15,2,0)</f>
        <v>#N/A</v>
      </c>
      <c r="F559" s="217">
        <f>+'PAA CONSOLIDADO'!O562</f>
        <v>0</v>
      </c>
      <c r="G559" s="217">
        <f t="shared" si="24"/>
        <v>1</v>
      </c>
      <c r="H559" s="217" t="e">
        <f>+VLOOKUP('PAA CONSOLIDADO'!P562,LISTAS!$B$4:$C$17,2,0)</f>
        <v>#N/A</v>
      </c>
      <c r="I559" s="217" t="e">
        <f>+VLOOKUP('PAA CONSOLIDADO'!Q562,LISTAS!$B$22:$C$25,2,0)</f>
        <v>#N/A</v>
      </c>
      <c r="J559" s="219">
        <f>'PAA CONSOLIDADO'!R562</f>
        <v>0</v>
      </c>
      <c r="K559" s="219">
        <f>+'PAA CONSOLIDADO'!S562</f>
        <v>0</v>
      </c>
      <c r="L559" s="217" t="e">
        <f>+VLOOKUP('PAA CONSOLIDADO'!T562,LISTAS!$B$29:$C$31,2,0)</f>
        <v>#N/A</v>
      </c>
      <c r="M559" s="217" t="e">
        <f>+VLOOKUP('PAA CONSOLIDADO'!U562,LISTAS!$B$36:$C$39,2,0)</f>
        <v>#N/A</v>
      </c>
      <c r="N559" s="217" t="str">
        <f t="shared" si="25"/>
        <v>Unidad de Contratación (1)</v>
      </c>
      <c r="O559" s="217" t="str">
        <f t="shared" si="26"/>
        <v>CO-DC-11001</v>
      </c>
      <c r="P559" s="217">
        <f>+'PAA CONSOLIDADO'!V562</f>
        <v>0</v>
      </c>
      <c r="Q559" s="217">
        <f>+'PAA CONSOLIDADO'!X562</f>
        <v>0</v>
      </c>
      <c r="R559" s="217">
        <f>+'PAA CONSOLIDADO'!Y562</f>
        <v>0</v>
      </c>
    </row>
    <row r="560" spans="1:18" s="217" customFormat="1" x14ac:dyDescent="0.25">
      <c r="A560" s="211">
        <f>+'PAA CONSOLIDADO'!C563</f>
        <v>0</v>
      </c>
      <c r="B560" s="211">
        <f>+'PAA CONSOLIDADO'!I563</f>
        <v>0</v>
      </c>
      <c r="C560" s="217" t="str">
        <f>+CONCATENATE('PAA CONSOLIDADO'!A563,"-",'PAA CONSOLIDADO'!D563,"-",'PAA CONSOLIDADO'!K563)</f>
        <v>--</v>
      </c>
      <c r="D560" s="217" t="e">
        <f>+VLOOKUP('PAA CONSOLIDADO'!L563,LISTAS!$D$4:$E$15,2,0)</f>
        <v>#N/A</v>
      </c>
      <c r="E560" s="217" t="e">
        <f>+VLOOKUP('PAA CONSOLIDADO'!M563,LISTAS!$D$4:$E$15,2,0)</f>
        <v>#N/A</v>
      </c>
      <c r="F560" s="217">
        <f>+'PAA CONSOLIDADO'!O563</f>
        <v>0</v>
      </c>
      <c r="G560" s="217">
        <f t="shared" si="24"/>
        <v>1</v>
      </c>
      <c r="H560" s="217" t="e">
        <f>+VLOOKUP('PAA CONSOLIDADO'!P563,LISTAS!$B$4:$C$17,2,0)</f>
        <v>#N/A</v>
      </c>
      <c r="I560" s="217" t="e">
        <f>+VLOOKUP('PAA CONSOLIDADO'!Q563,LISTAS!$B$22:$C$25,2,0)</f>
        <v>#N/A</v>
      </c>
      <c r="J560" s="219">
        <f>'PAA CONSOLIDADO'!R563</f>
        <v>0</v>
      </c>
      <c r="K560" s="219">
        <f>+'PAA CONSOLIDADO'!S563</f>
        <v>0</v>
      </c>
      <c r="L560" s="217" t="e">
        <f>+VLOOKUP('PAA CONSOLIDADO'!T563,LISTAS!$B$29:$C$31,2,0)</f>
        <v>#N/A</v>
      </c>
      <c r="M560" s="217" t="e">
        <f>+VLOOKUP('PAA CONSOLIDADO'!U563,LISTAS!$B$36:$C$39,2,0)</f>
        <v>#N/A</v>
      </c>
      <c r="N560" s="217" t="str">
        <f t="shared" si="25"/>
        <v>Unidad de Contratación (1)</v>
      </c>
      <c r="O560" s="217" t="str">
        <f t="shared" si="26"/>
        <v>CO-DC-11001</v>
      </c>
      <c r="P560" s="217">
        <f>+'PAA CONSOLIDADO'!V563</f>
        <v>0</v>
      </c>
      <c r="Q560" s="217">
        <f>+'PAA CONSOLIDADO'!X563</f>
        <v>0</v>
      </c>
      <c r="R560" s="217">
        <f>+'PAA CONSOLIDADO'!Y563</f>
        <v>0</v>
      </c>
    </row>
    <row r="561" spans="1:18" s="217" customFormat="1" x14ac:dyDescent="0.25">
      <c r="A561" s="211">
        <f>+'PAA CONSOLIDADO'!C564</f>
        <v>0</v>
      </c>
      <c r="B561" s="211">
        <f>+'PAA CONSOLIDADO'!I564</f>
        <v>0</v>
      </c>
      <c r="C561" s="217" t="str">
        <f>+CONCATENATE('PAA CONSOLIDADO'!A564,"-",'PAA CONSOLIDADO'!D564,"-",'PAA CONSOLIDADO'!K564)</f>
        <v>--</v>
      </c>
      <c r="D561" s="217" t="e">
        <f>+VLOOKUP('PAA CONSOLIDADO'!L564,LISTAS!$D$4:$E$15,2,0)</f>
        <v>#N/A</v>
      </c>
      <c r="E561" s="217" t="e">
        <f>+VLOOKUP('PAA CONSOLIDADO'!M564,LISTAS!$D$4:$E$15,2,0)</f>
        <v>#N/A</v>
      </c>
      <c r="F561" s="217">
        <f>+'PAA CONSOLIDADO'!O564</f>
        <v>0</v>
      </c>
      <c r="G561" s="217">
        <f t="shared" si="24"/>
        <v>1</v>
      </c>
      <c r="H561" s="217" t="e">
        <f>+VLOOKUP('PAA CONSOLIDADO'!P564,LISTAS!$B$4:$C$17,2,0)</f>
        <v>#N/A</v>
      </c>
      <c r="I561" s="217" t="e">
        <f>+VLOOKUP('PAA CONSOLIDADO'!Q564,LISTAS!$B$22:$C$25,2,0)</f>
        <v>#N/A</v>
      </c>
      <c r="J561" s="219">
        <f>'PAA CONSOLIDADO'!R564</f>
        <v>0</v>
      </c>
      <c r="K561" s="219">
        <f>+'PAA CONSOLIDADO'!S564</f>
        <v>0</v>
      </c>
      <c r="L561" s="217" t="e">
        <f>+VLOOKUP('PAA CONSOLIDADO'!T564,LISTAS!$B$29:$C$31,2,0)</f>
        <v>#N/A</v>
      </c>
      <c r="M561" s="217" t="e">
        <f>+VLOOKUP('PAA CONSOLIDADO'!U564,LISTAS!$B$36:$C$39,2,0)</f>
        <v>#N/A</v>
      </c>
      <c r="N561" s="217" t="str">
        <f t="shared" si="25"/>
        <v>Unidad de Contratación (1)</v>
      </c>
      <c r="O561" s="217" t="str">
        <f t="shared" si="26"/>
        <v>CO-DC-11001</v>
      </c>
      <c r="P561" s="217">
        <f>+'PAA CONSOLIDADO'!V564</f>
        <v>0</v>
      </c>
      <c r="Q561" s="217">
        <f>+'PAA CONSOLIDADO'!X564</f>
        <v>0</v>
      </c>
      <c r="R561" s="217">
        <f>+'PAA CONSOLIDADO'!Y564</f>
        <v>0</v>
      </c>
    </row>
    <row r="562" spans="1:18" s="217" customFormat="1" x14ac:dyDescent="0.25">
      <c r="A562" s="211">
        <f>+'PAA CONSOLIDADO'!C565</f>
        <v>0</v>
      </c>
      <c r="B562" s="211">
        <f>+'PAA CONSOLIDADO'!I565</f>
        <v>0</v>
      </c>
      <c r="C562" s="217" t="str">
        <f>+CONCATENATE('PAA CONSOLIDADO'!A565,"-",'PAA CONSOLIDADO'!D565,"-",'PAA CONSOLIDADO'!K565)</f>
        <v>--</v>
      </c>
      <c r="D562" s="217" t="e">
        <f>+VLOOKUP('PAA CONSOLIDADO'!L565,LISTAS!$D$4:$E$15,2,0)</f>
        <v>#N/A</v>
      </c>
      <c r="E562" s="217" t="e">
        <f>+VLOOKUP('PAA CONSOLIDADO'!M565,LISTAS!$D$4:$E$15,2,0)</f>
        <v>#N/A</v>
      </c>
      <c r="F562" s="217">
        <f>+'PAA CONSOLIDADO'!O565</f>
        <v>0</v>
      </c>
      <c r="G562" s="217">
        <f t="shared" si="24"/>
        <v>1</v>
      </c>
      <c r="H562" s="217" t="e">
        <f>+VLOOKUP('PAA CONSOLIDADO'!P565,LISTAS!$B$4:$C$17,2,0)</f>
        <v>#N/A</v>
      </c>
      <c r="I562" s="217" t="e">
        <f>+VLOOKUP('PAA CONSOLIDADO'!Q565,LISTAS!$B$22:$C$25,2,0)</f>
        <v>#N/A</v>
      </c>
      <c r="J562" s="219">
        <f>'PAA CONSOLIDADO'!R565</f>
        <v>0</v>
      </c>
      <c r="K562" s="219">
        <f>+'PAA CONSOLIDADO'!S565</f>
        <v>0</v>
      </c>
      <c r="L562" s="217" t="e">
        <f>+VLOOKUP('PAA CONSOLIDADO'!T565,LISTAS!$B$29:$C$31,2,0)</f>
        <v>#N/A</v>
      </c>
      <c r="M562" s="217" t="e">
        <f>+VLOOKUP('PAA CONSOLIDADO'!U565,LISTAS!$B$36:$C$39,2,0)</f>
        <v>#N/A</v>
      </c>
      <c r="N562" s="217" t="str">
        <f t="shared" si="25"/>
        <v>Unidad de Contratación (1)</v>
      </c>
      <c r="O562" s="217" t="str">
        <f t="shared" si="26"/>
        <v>CO-DC-11001</v>
      </c>
      <c r="P562" s="217">
        <f>+'PAA CONSOLIDADO'!V565</f>
        <v>0</v>
      </c>
      <c r="Q562" s="217">
        <f>+'PAA CONSOLIDADO'!X565</f>
        <v>0</v>
      </c>
      <c r="R562" s="217">
        <f>+'PAA CONSOLIDADO'!Y565</f>
        <v>0</v>
      </c>
    </row>
    <row r="563" spans="1:18" s="217" customFormat="1" x14ac:dyDescent="0.25">
      <c r="A563" s="211">
        <f>+'PAA CONSOLIDADO'!C566</f>
        <v>0</v>
      </c>
      <c r="B563" s="211">
        <f>+'PAA CONSOLIDADO'!I566</f>
        <v>0</v>
      </c>
      <c r="C563" s="217" t="str">
        <f>+CONCATENATE('PAA CONSOLIDADO'!A566,"-",'PAA CONSOLIDADO'!D566,"-",'PAA CONSOLIDADO'!K566)</f>
        <v>--</v>
      </c>
      <c r="D563" s="217" t="e">
        <f>+VLOOKUP('PAA CONSOLIDADO'!L566,LISTAS!$D$4:$E$15,2,0)</f>
        <v>#N/A</v>
      </c>
      <c r="E563" s="217" t="e">
        <f>+VLOOKUP('PAA CONSOLIDADO'!M566,LISTAS!$D$4:$E$15,2,0)</f>
        <v>#N/A</v>
      </c>
      <c r="F563" s="217">
        <f>+'PAA CONSOLIDADO'!O566</f>
        <v>0</v>
      </c>
      <c r="G563" s="217">
        <f t="shared" si="24"/>
        <v>1</v>
      </c>
      <c r="H563" s="217" t="e">
        <f>+VLOOKUP('PAA CONSOLIDADO'!P566,LISTAS!$B$4:$C$17,2,0)</f>
        <v>#N/A</v>
      </c>
      <c r="I563" s="217" t="e">
        <f>+VLOOKUP('PAA CONSOLIDADO'!Q566,LISTAS!$B$22:$C$25,2,0)</f>
        <v>#N/A</v>
      </c>
      <c r="J563" s="219">
        <f>'PAA CONSOLIDADO'!R566</f>
        <v>0</v>
      </c>
      <c r="K563" s="219">
        <f>+'PAA CONSOLIDADO'!S566</f>
        <v>0</v>
      </c>
      <c r="L563" s="217" t="e">
        <f>+VLOOKUP('PAA CONSOLIDADO'!T566,LISTAS!$B$29:$C$31,2,0)</f>
        <v>#N/A</v>
      </c>
      <c r="M563" s="217" t="e">
        <f>+VLOOKUP('PAA CONSOLIDADO'!U566,LISTAS!$B$36:$C$39,2,0)</f>
        <v>#N/A</v>
      </c>
      <c r="N563" s="217" t="str">
        <f t="shared" si="25"/>
        <v>Unidad de Contratación (1)</v>
      </c>
      <c r="O563" s="217" t="str">
        <f t="shared" si="26"/>
        <v>CO-DC-11001</v>
      </c>
      <c r="P563" s="217">
        <f>+'PAA CONSOLIDADO'!V566</f>
        <v>0</v>
      </c>
      <c r="Q563" s="217">
        <f>+'PAA CONSOLIDADO'!X566</f>
        <v>0</v>
      </c>
      <c r="R563" s="217">
        <f>+'PAA CONSOLIDADO'!Y566</f>
        <v>0</v>
      </c>
    </row>
    <row r="564" spans="1:18" s="217" customFormat="1" x14ac:dyDescent="0.25">
      <c r="A564" s="211">
        <f>+'PAA CONSOLIDADO'!C567</f>
        <v>0</v>
      </c>
      <c r="B564" s="211">
        <f>+'PAA CONSOLIDADO'!I567</f>
        <v>0</v>
      </c>
      <c r="C564" s="217" t="str">
        <f>+CONCATENATE('PAA CONSOLIDADO'!A567,"-",'PAA CONSOLIDADO'!D567,"-",'PAA CONSOLIDADO'!K567)</f>
        <v>--</v>
      </c>
      <c r="D564" s="217" t="e">
        <f>+VLOOKUP('PAA CONSOLIDADO'!L567,LISTAS!$D$4:$E$15,2,0)</f>
        <v>#N/A</v>
      </c>
      <c r="E564" s="217" t="e">
        <f>+VLOOKUP('PAA CONSOLIDADO'!M567,LISTAS!$D$4:$E$15,2,0)</f>
        <v>#N/A</v>
      </c>
      <c r="F564" s="217">
        <f>+'PAA CONSOLIDADO'!O567</f>
        <v>0</v>
      </c>
      <c r="G564" s="217">
        <f t="shared" si="24"/>
        <v>1</v>
      </c>
      <c r="H564" s="217" t="e">
        <f>+VLOOKUP('PAA CONSOLIDADO'!P567,LISTAS!$B$4:$C$17,2,0)</f>
        <v>#N/A</v>
      </c>
      <c r="I564" s="217" t="e">
        <f>+VLOOKUP('PAA CONSOLIDADO'!Q567,LISTAS!$B$22:$C$25,2,0)</f>
        <v>#N/A</v>
      </c>
      <c r="J564" s="219">
        <f>'PAA CONSOLIDADO'!R567</f>
        <v>0</v>
      </c>
      <c r="K564" s="219">
        <f>+'PAA CONSOLIDADO'!S567</f>
        <v>0</v>
      </c>
      <c r="L564" s="217" t="e">
        <f>+VLOOKUP('PAA CONSOLIDADO'!T567,LISTAS!$B$29:$C$31,2,0)</f>
        <v>#N/A</v>
      </c>
      <c r="M564" s="217" t="e">
        <f>+VLOOKUP('PAA CONSOLIDADO'!U567,LISTAS!$B$36:$C$39,2,0)</f>
        <v>#N/A</v>
      </c>
      <c r="N564" s="217" t="str">
        <f t="shared" si="25"/>
        <v>Unidad de Contratación (1)</v>
      </c>
      <c r="O564" s="217" t="str">
        <f t="shared" si="26"/>
        <v>CO-DC-11001</v>
      </c>
      <c r="P564" s="217">
        <f>+'PAA CONSOLIDADO'!V567</f>
        <v>0</v>
      </c>
      <c r="Q564" s="217">
        <f>+'PAA CONSOLIDADO'!X567</f>
        <v>0</v>
      </c>
      <c r="R564" s="217">
        <f>+'PAA CONSOLIDADO'!Y567</f>
        <v>0</v>
      </c>
    </row>
    <row r="565" spans="1:18" s="217" customFormat="1" x14ac:dyDescent="0.25">
      <c r="A565" s="211">
        <f>+'PAA CONSOLIDADO'!C568</f>
        <v>0</v>
      </c>
      <c r="B565" s="211">
        <f>+'PAA CONSOLIDADO'!I568</f>
        <v>0</v>
      </c>
      <c r="C565" s="217" t="str">
        <f>+CONCATENATE('PAA CONSOLIDADO'!A568,"-",'PAA CONSOLIDADO'!D568,"-",'PAA CONSOLIDADO'!K568)</f>
        <v>--</v>
      </c>
      <c r="D565" s="217" t="e">
        <f>+VLOOKUP('PAA CONSOLIDADO'!L568,LISTAS!$D$4:$E$15,2,0)</f>
        <v>#N/A</v>
      </c>
      <c r="E565" s="217" t="e">
        <f>+VLOOKUP('PAA CONSOLIDADO'!M568,LISTAS!$D$4:$E$15,2,0)</f>
        <v>#N/A</v>
      </c>
      <c r="F565" s="217">
        <f>+'PAA CONSOLIDADO'!O568</f>
        <v>0</v>
      </c>
      <c r="G565" s="217">
        <f t="shared" si="24"/>
        <v>1</v>
      </c>
      <c r="H565" s="217" t="e">
        <f>+VLOOKUP('PAA CONSOLIDADO'!P568,LISTAS!$B$4:$C$17,2,0)</f>
        <v>#N/A</v>
      </c>
      <c r="I565" s="217" t="e">
        <f>+VLOOKUP('PAA CONSOLIDADO'!Q568,LISTAS!$B$22:$C$25,2,0)</f>
        <v>#N/A</v>
      </c>
      <c r="J565" s="219">
        <f>'PAA CONSOLIDADO'!R568</f>
        <v>0</v>
      </c>
      <c r="K565" s="219">
        <f>+'PAA CONSOLIDADO'!S568</f>
        <v>0</v>
      </c>
      <c r="L565" s="217" t="e">
        <f>+VLOOKUP('PAA CONSOLIDADO'!T568,LISTAS!$B$29:$C$31,2,0)</f>
        <v>#N/A</v>
      </c>
      <c r="M565" s="217" t="e">
        <f>+VLOOKUP('PAA CONSOLIDADO'!U568,LISTAS!$B$36:$C$39,2,0)</f>
        <v>#N/A</v>
      </c>
      <c r="N565" s="217" t="str">
        <f t="shared" si="25"/>
        <v>Unidad de Contratación (1)</v>
      </c>
      <c r="O565" s="217" t="str">
        <f t="shared" si="26"/>
        <v>CO-DC-11001</v>
      </c>
      <c r="P565" s="217">
        <f>+'PAA CONSOLIDADO'!V568</f>
        <v>0</v>
      </c>
      <c r="Q565" s="217">
        <f>+'PAA CONSOLIDADO'!X568</f>
        <v>0</v>
      </c>
      <c r="R565" s="217">
        <f>+'PAA CONSOLIDADO'!Y568</f>
        <v>0</v>
      </c>
    </row>
    <row r="566" spans="1:18" s="217" customFormat="1" x14ac:dyDescent="0.25">
      <c r="A566" s="211">
        <f>+'PAA CONSOLIDADO'!C569</f>
        <v>0</v>
      </c>
      <c r="B566" s="211">
        <f>+'PAA CONSOLIDADO'!I569</f>
        <v>0</v>
      </c>
      <c r="C566" s="217" t="str">
        <f>+CONCATENATE('PAA CONSOLIDADO'!A569,"-",'PAA CONSOLIDADO'!D569,"-",'PAA CONSOLIDADO'!K569)</f>
        <v>--</v>
      </c>
      <c r="D566" s="217" t="e">
        <f>+VLOOKUP('PAA CONSOLIDADO'!L569,LISTAS!$D$4:$E$15,2,0)</f>
        <v>#N/A</v>
      </c>
      <c r="E566" s="217" t="e">
        <f>+VLOOKUP('PAA CONSOLIDADO'!M569,LISTAS!$D$4:$E$15,2,0)</f>
        <v>#N/A</v>
      </c>
      <c r="F566" s="217">
        <f>+'PAA CONSOLIDADO'!O569</f>
        <v>0</v>
      </c>
      <c r="G566" s="217">
        <f t="shared" si="24"/>
        <v>1</v>
      </c>
      <c r="H566" s="217" t="e">
        <f>+VLOOKUP('PAA CONSOLIDADO'!P569,LISTAS!$B$4:$C$17,2,0)</f>
        <v>#N/A</v>
      </c>
      <c r="I566" s="217" t="e">
        <f>+VLOOKUP('PAA CONSOLIDADO'!Q569,LISTAS!$B$22:$C$25,2,0)</f>
        <v>#N/A</v>
      </c>
      <c r="J566" s="219">
        <f>'PAA CONSOLIDADO'!R569</f>
        <v>0</v>
      </c>
      <c r="K566" s="219">
        <f>+'PAA CONSOLIDADO'!S569</f>
        <v>0</v>
      </c>
      <c r="L566" s="217" t="e">
        <f>+VLOOKUP('PAA CONSOLIDADO'!T569,LISTAS!$B$29:$C$31,2,0)</f>
        <v>#N/A</v>
      </c>
      <c r="M566" s="217" t="e">
        <f>+VLOOKUP('PAA CONSOLIDADO'!U569,LISTAS!$B$36:$C$39,2,0)</f>
        <v>#N/A</v>
      </c>
      <c r="N566" s="217" t="str">
        <f t="shared" si="25"/>
        <v>Unidad de Contratación (1)</v>
      </c>
      <c r="O566" s="217" t="str">
        <f t="shared" si="26"/>
        <v>CO-DC-11001</v>
      </c>
      <c r="P566" s="217">
        <f>+'PAA CONSOLIDADO'!V569</f>
        <v>0</v>
      </c>
      <c r="Q566" s="217">
        <f>+'PAA CONSOLIDADO'!X569</f>
        <v>0</v>
      </c>
      <c r="R566" s="217">
        <f>+'PAA CONSOLIDADO'!Y569</f>
        <v>0</v>
      </c>
    </row>
    <row r="567" spans="1:18" s="217" customFormat="1" x14ac:dyDescent="0.25">
      <c r="A567" s="211">
        <f>+'PAA CONSOLIDADO'!C570</f>
        <v>0</v>
      </c>
      <c r="B567" s="211">
        <f>+'PAA CONSOLIDADO'!I570</f>
        <v>0</v>
      </c>
      <c r="C567" s="217" t="str">
        <f>+CONCATENATE('PAA CONSOLIDADO'!A570,"-",'PAA CONSOLIDADO'!D570,"-",'PAA CONSOLIDADO'!K570)</f>
        <v>--</v>
      </c>
      <c r="D567" s="217" t="e">
        <f>+VLOOKUP('PAA CONSOLIDADO'!L570,LISTAS!$D$4:$E$15,2,0)</f>
        <v>#N/A</v>
      </c>
      <c r="E567" s="217" t="e">
        <f>+VLOOKUP('PAA CONSOLIDADO'!M570,LISTAS!$D$4:$E$15,2,0)</f>
        <v>#N/A</v>
      </c>
      <c r="F567" s="217">
        <f>+'PAA CONSOLIDADO'!O570</f>
        <v>0</v>
      </c>
      <c r="G567" s="217">
        <f t="shared" si="24"/>
        <v>1</v>
      </c>
      <c r="H567" s="217" t="e">
        <f>+VLOOKUP('PAA CONSOLIDADO'!P570,LISTAS!$B$4:$C$17,2,0)</f>
        <v>#N/A</v>
      </c>
      <c r="I567" s="217" t="e">
        <f>+VLOOKUP('PAA CONSOLIDADO'!Q570,LISTAS!$B$22:$C$25,2,0)</f>
        <v>#N/A</v>
      </c>
      <c r="J567" s="219">
        <f>'PAA CONSOLIDADO'!R570</f>
        <v>0</v>
      </c>
      <c r="K567" s="219">
        <f>+'PAA CONSOLIDADO'!S570</f>
        <v>0</v>
      </c>
      <c r="L567" s="217" t="e">
        <f>+VLOOKUP('PAA CONSOLIDADO'!T570,LISTAS!$B$29:$C$31,2,0)</f>
        <v>#N/A</v>
      </c>
      <c r="M567" s="217" t="e">
        <f>+VLOOKUP('PAA CONSOLIDADO'!U570,LISTAS!$B$36:$C$39,2,0)</f>
        <v>#N/A</v>
      </c>
      <c r="N567" s="217" t="str">
        <f t="shared" si="25"/>
        <v>Unidad de Contratación (1)</v>
      </c>
      <c r="O567" s="217" t="str">
        <f t="shared" si="26"/>
        <v>CO-DC-11001</v>
      </c>
      <c r="P567" s="217">
        <f>+'PAA CONSOLIDADO'!V570</f>
        <v>0</v>
      </c>
      <c r="Q567" s="217">
        <f>+'PAA CONSOLIDADO'!X570</f>
        <v>0</v>
      </c>
      <c r="R567" s="217">
        <f>+'PAA CONSOLIDADO'!Y570</f>
        <v>0</v>
      </c>
    </row>
    <row r="568" spans="1:18" s="217" customFormat="1" x14ac:dyDescent="0.25">
      <c r="A568" s="211">
        <f>+'PAA CONSOLIDADO'!C571</f>
        <v>0</v>
      </c>
      <c r="B568" s="211">
        <f>+'PAA CONSOLIDADO'!I571</f>
        <v>0</v>
      </c>
      <c r="C568" s="217" t="str">
        <f>+CONCATENATE('PAA CONSOLIDADO'!A571,"-",'PAA CONSOLIDADO'!D571,"-",'PAA CONSOLIDADO'!K571)</f>
        <v>--</v>
      </c>
      <c r="D568" s="217" t="e">
        <f>+VLOOKUP('PAA CONSOLIDADO'!L571,LISTAS!$D$4:$E$15,2,0)</f>
        <v>#N/A</v>
      </c>
      <c r="E568" s="217" t="e">
        <f>+VLOOKUP('PAA CONSOLIDADO'!M571,LISTAS!$D$4:$E$15,2,0)</f>
        <v>#N/A</v>
      </c>
      <c r="F568" s="217">
        <f>+'PAA CONSOLIDADO'!O571</f>
        <v>0</v>
      </c>
      <c r="G568" s="217">
        <f t="shared" si="24"/>
        <v>1</v>
      </c>
      <c r="H568" s="217" t="e">
        <f>+VLOOKUP('PAA CONSOLIDADO'!P571,LISTAS!$B$4:$C$17,2,0)</f>
        <v>#N/A</v>
      </c>
      <c r="I568" s="217" t="e">
        <f>+VLOOKUP('PAA CONSOLIDADO'!Q571,LISTAS!$B$22:$C$25,2,0)</f>
        <v>#N/A</v>
      </c>
      <c r="J568" s="219">
        <f>'PAA CONSOLIDADO'!R571</f>
        <v>0</v>
      </c>
      <c r="K568" s="219">
        <f>+'PAA CONSOLIDADO'!S571</f>
        <v>0</v>
      </c>
      <c r="L568" s="217" t="e">
        <f>+VLOOKUP('PAA CONSOLIDADO'!T571,LISTAS!$B$29:$C$31,2,0)</f>
        <v>#N/A</v>
      </c>
      <c r="M568" s="217" t="e">
        <f>+VLOOKUP('PAA CONSOLIDADO'!U571,LISTAS!$B$36:$C$39,2,0)</f>
        <v>#N/A</v>
      </c>
      <c r="N568" s="217" t="str">
        <f t="shared" si="25"/>
        <v>Unidad de Contratación (1)</v>
      </c>
      <c r="O568" s="217" t="str">
        <f t="shared" si="26"/>
        <v>CO-DC-11001</v>
      </c>
      <c r="P568" s="217">
        <f>+'PAA CONSOLIDADO'!V571</f>
        <v>0</v>
      </c>
      <c r="Q568" s="217">
        <f>+'PAA CONSOLIDADO'!X571</f>
        <v>0</v>
      </c>
      <c r="R568" s="217">
        <f>+'PAA CONSOLIDADO'!Y571</f>
        <v>0</v>
      </c>
    </row>
    <row r="569" spans="1:18" s="217" customFormat="1" x14ac:dyDescent="0.25">
      <c r="A569" s="211">
        <f>+'PAA CONSOLIDADO'!C572</f>
        <v>0</v>
      </c>
      <c r="B569" s="211">
        <f>+'PAA CONSOLIDADO'!I572</f>
        <v>0</v>
      </c>
      <c r="C569" s="217" t="str">
        <f>+CONCATENATE('PAA CONSOLIDADO'!A572,"-",'PAA CONSOLIDADO'!D572,"-",'PAA CONSOLIDADO'!K572)</f>
        <v>--</v>
      </c>
      <c r="D569" s="217" t="e">
        <f>+VLOOKUP('PAA CONSOLIDADO'!L572,LISTAS!$D$4:$E$15,2,0)</f>
        <v>#N/A</v>
      </c>
      <c r="E569" s="217" t="e">
        <f>+VLOOKUP('PAA CONSOLIDADO'!M572,LISTAS!$D$4:$E$15,2,0)</f>
        <v>#N/A</v>
      </c>
      <c r="F569" s="217">
        <f>+'PAA CONSOLIDADO'!O572</f>
        <v>0</v>
      </c>
      <c r="G569" s="217">
        <f t="shared" si="24"/>
        <v>1</v>
      </c>
      <c r="H569" s="217" t="e">
        <f>+VLOOKUP('PAA CONSOLIDADO'!P572,LISTAS!$B$4:$C$17,2,0)</f>
        <v>#N/A</v>
      </c>
      <c r="I569" s="217" t="e">
        <f>+VLOOKUP('PAA CONSOLIDADO'!Q572,LISTAS!$B$22:$C$25,2,0)</f>
        <v>#N/A</v>
      </c>
      <c r="J569" s="219">
        <f>'PAA CONSOLIDADO'!R572</f>
        <v>0</v>
      </c>
      <c r="K569" s="219">
        <f>+'PAA CONSOLIDADO'!S572</f>
        <v>0</v>
      </c>
      <c r="L569" s="217" t="e">
        <f>+VLOOKUP('PAA CONSOLIDADO'!T572,LISTAS!$B$29:$C$31,2,0)</f>
        <v>#N/A</v>
      </c>
      <c r="M569" s="217" t="e">
        <f>+VLOOKUP('PAA CONSOLIDADO'!U572,LISTAS!$B$36:$C$39,2,0)</f>
        <v>#N/A</v>
      </c>
      <c r="N569" s="217" t="str">
        <f t="shared" si="25"/>
        <v>Unidad de Contratación (1)</v>
      </c>
      <c r="O569" s="217" t="str">
        <f t="shared" si="26"/>
        <v>CO-DC-11001</v>
      </c>
      <c r="P569" s="217">
        <f>+'PAA CONSOLIDADO'!V572</f>
        <v>0</v>
      </c>
      <c r="Q569" s="217">
        <f>+'PAA CONSOLIDADO'!X572</f>
        <v>0</v>
      </c>
      <c r="R569" s="217">
        <f>+'PAA CONSOLIDADO'!Y572</f>
        <v>0</v>
      </c>
    </row>
    <row r="570" spans="1:18" s="217" customFormat="1" x14ac:dyDescent="0.25">
      <c r="A570" s="211">
        <f>+'PAA CONSOLIDADO'!C573</f>
        <v>0</v>
      </c>
      <c r="B570" s="211">
        <f>+'PAA CONSOLIDADO'!I573</f>
        <v>0</v>
      </c>
      <c r="C570" s="217" t="str">
        <f>+CONCATENATE('PAA CONSOLIDADO'!A573,"-",'PAA CONSOLIDADO'!D573,"-",'PAA CONSOLIDADO'!K573)</f>
        <v>--</v>
      </c>
      <c r="D570" s="217" t="e">
        <f>+VLOOKUP('PAA CONSOLIDADO'!L573,LISTAS!$D$4:$E$15,2,0)</f>
        <v>#N/A</v>
      </c>
      <c r="E570" s="217" t="e">
        <f>+VLOOKUP('PAA CONSOLIDADO'!M573,LISTAS!$D$4:$E$15,2,0)</f>
        <v>#N/A</v>
      </c>
      <c r="F570" s="217">
        <f>+'PAA CONSOLIDADO'!O573</f>
        <v>0</v>
      </c>
      <c r="G570" s="217">
        <f t="shared" si="24"/>
        <v>1</v>
      </c>
      <c r="H570" s="217" t="e">
        <f>+VLOOKUP('PAA CONSOLIDADO'!P573,LISTAS!$B$4:$C$17,2,0)</f>
        <v>#N/A</v>
      </c>
      <c r="I570" s="217" t="e">
        <f>+VLOOKUP('PAA CONSOLIDADO'!Q573,LISTAS!$B$22:$C$25,2,0)</f>
        <v>#N/A</v>
      </c>
      <c r="J570" s="219">
        <f>'PAA CONSOLIDADO'!R573</f>
        <v>0</v>
      </c>
      <c r="K570" s="219">
        <f>+'PAA CONSOLIDADO'!S573</f>
        <v>0</v>
      </c>
      <c r="L570" s="217" t="e">
        <f>+VLOOKUP('PAA CONSOLIDADO'!T573,LISTAS!$B$29:$C$31,2,0)</f>
        <v>#N/A</v>
      </c>
      <c r="M570" s="217" t="e">
        <f>+VLOOKUP('PAA CONSOLIDADO'!U573,LISTAS!$B$36:$C$39,2,0)</f>
        <v>#N/A</v>
      </c>
      <c r="N570" s="217" t="str">
        <f t="shared" si="25"/>
        <v>Unidad de Contratación (1)</v>
      </c>
      <c r="O570" s="217" t="str">
        <f t="shared" si="26"/>
        <v>CO-DC-11001</v>
      </c>
      <c r="P570" s="217">
        <f>+'PAA CONSOLIDADO'!V573</f>
        <v>0</v>
      </c>
      <c r="Q570" s="217">
        <f>+'PAA CONSOLIDADO'!X573</f>
        <v>0</v>
      </c>
      <c r="R570" s="217">
        <f>+'PAA CONSOLIDADO'!Y573</f>
        <v>0</v>
      </c>
    </row>
    <row r="571" spans="1:18" s="217" customFormat="1" x14ac:dyDescent="0.25">
      <c r="A571" s="211">
        <f>+'PAA CONSOLIDADO'!C574</f>
        <v>0</v>
      </c>
      <c r="B571" s="211">
        <f>+'PAA CONSOLIDADO'!I574</f>
        <v>0</v>
      </c>
      <c r="C571" s="217" t="str">
        <f>+CONCATENATE('PAA CONSOLIDADO'!A574,"-",'PAA CONSOLIDADO'!D574,"-",'PAA CONSOLIDADO'!K574)</f>
        <v>--</v>
      </c>
      <c r="D571" s="217" t="e">
        <f>+VLOOKUP('PAA CONSOLIDADO'!L574,LISTAS!$D$4:$E$15,2,0)</f>
        <v>#N/A</v>
      </c>
      <c r="E571" s="217" t="e">
        <f>+VLOOKUP('PAA CONSOLIDADO'!M574,LISTAS!$D$4:$E$15,2,0)</f>
        <v>#N/A</v>
      </c>
      <c r="F571" s="217">
        <f>+'PAA CONSOLIDADO'!O574</f>
        <v>0</v>
      </c>
      <c r="G571" s="217">
        <f t="shared" si="24"/>
        <v>1</v>
      </c>
      <c r="H571" s="217" t="e">
        <f>+VLOOKUP('PAA CONSOLIDADO'!P574,LISTAS!$B$4:$C$17,2,0)</f>
        <v>#N/A</v>
      </c>
      <c r="I571" s="217" t="e">
        <f>+VLOOKUP('PAA CONSOLIDADO'!Q574,LISTAS!$B$22:$C$25,2,0)</f>
        <v>#N/A</v>
      </c>
      <c r="J571" s="219">
        <f>'PAA CONSOLIDADO'!R574</f>
        <v>0</v>
      </c>
      <c r="K571" s="219">
        <f>+'PAA CONSOLIDADO'!S574</f>
        <v>0</v>
      </c>
      <c r="L571" s="217" t="e">
        <f>+VLOOKUP('PAA CONSOLIDADO'!T574,LISTAS!$B$29:$C$31,2,0)</f>
        <v>#N/A</v>
      </c>
      <c r="M571" s="217" t="e">
        <f>+VLOOKUP('PAA CONSOLIDADO'!U574,LISTAS!$B$36:$C$39,2,0)</f>
        <v>#N/A</v>
      </c>
      <c r="N571" s="217" t="str">
        <f t="shared" si="25"/>
        <v>Unidad de Contratación (1)</v>
      </c>
      <c r="O571" s="217" t="str">
        <f t="shared" si="26"/>
        <v>CO-DC-11001</v>
      </c>
      <c r="P571" s="217">
        <f>+'PAA CONSOLIDADO'!V574</f>
        <v>0</v>
      </c>
      <c r="Q571" s="217">
        <f>+'PAA CONSOLIDADO'!X574</f>
        <v>0</v>
      </c>
      <c r="R571" s="217">
        <f>+'PAA CONSOLIDADO'!Y574</f>
        <v>0</v>
      </c>
    </row>
    <row r="572" spans="1:18" s="217" customFormat="1" x14ac:dyDescent="0.25">
      <c r="A572" s="211">
        <f>+'PAA CONSOLIDADO'!C575</f>
        <v>0</v>
      </c>
      <c r="B572" s="211">
        <f>+'PAA CONSOLIDADO'!I575</f>
        <v>0</v>
      </c>
      <c r="C572" s="217" t="str">
        <f>+CONCATENATE('PAA CONSOLIDADO'!A575,"-",'PAA CONSOLIDADO'!D575,"-",'PAA CONSOLIDADO'!K575)</f>
        <v>--</v>
      </c>
      <c r="D572" s="217" t="e">
        <f>+VLOOKUP('PAA CONSOLIDADO'!L575,LISTAS!$D$4:$E$15,2,0)</f>
        <v>#N/A</v>
      </c>
      <c r="E572" s="217" t="e">
        <f>+VLOOKUP('PAA CONSOLIDADO'!M575,LISTAS!$D$4:$E$15,2,0)</f>
        <v>#N/A</v>
      </c>
      <c r="F572" s="217">
        <f>+'PAA CONSOLIDADO'!O575</f>
        <v>0</v>
      </c>
      <c r="G572" s="217">
        <f t="shared" si="24"/>
        <v>1</v>
      </c>
      <c r="H572" s="217" t="e">
        <f>+VLOOKUP('PAA CONSOLIDADO'!P575,LISTAS!$B$4:$C$17,2,0)</f>
        <v>#N/A</v>
      </c>
      <c r="I572" s="217" t="e">
        <f>+VLOOKUP('PAA CONSOLIDADO'!Q575,LISTAS!$B$22:$C$25,2,0)</f>
        <v>#N/A</v>
      </c>
      <c r="J572" s="219">
        <f>'PAA CONSOLIDADO'!R575</f>
        <v>0</v>
      </c>
      <c r="K572" s="219">
        <f>+'PAA CONSOLIDADO'!S575</f>
        <v>0</v>
      </c>
      <c r="L572" s="217" t="e">
        <f>+VLOOKUP('PAA CONSOLIDADO'!T575,LISTAS!$B$29:$C$31,2,0)</f>
        <v>#N/A</v>
      </c>
      <c r="M572" s="217" t="e">
        <f>+VLOOKUP('PAA CONSOLIDADO'!U575,LISTAS!$B$36:$C$39,2,0)</f>
        <v>#N/A</v>
      </c>
      <c r="N572" s="217" t="str">
        <f t="shared" si="25"/>
        <v>Unidad de Contratación (1)</v>
      </c>
      <c r="O572" s="217" t="str">
        <f t="shared" si="26"/>
        <v>CO-DC-11001</v>
      </c>
      <c r="P572" s="217">
        <f>+'PAA CONSOLIDADO'!V575</f>
        <v>0</v>
      </c>
      <c r="Q572" s="217">
        <f>+'PAA CONSOLIDADO'!X575</f>
        <v>0</v>
      </c>
      <c r="R572" s="217">
        <f>+'PAA CONSOLIDADO'!Y575</f>
        <v>0</v>
      </c>
    </row>
    <row r="573" spans="1:18" s="217" customFormat="1" x14ac:dyDescent="0.25">
      <c r="A573" s="211">
        <f>+'PAA CONSOLIDADO'!C576</f>
        <v>0</v>
      </c>
      <c r="B573" s="211">
        <f>+'PAA CONSOLIDADO'!I576</f>
        <v>0</v>
      </c>
      <c r="C573" s="217" t="str">
        <f>+CONCATENATE('PAA CONSOLIDADO'!A576,"-",'PAA CONSOLIDADO'!D576,"-",'PAA CONSOLIDADO'!K576)</f>
        <v>--</v>
      </c>
      <c r="D573" s="217" t="e">
        <f>+VLOOKUP('PAA CONSOLIDADO'!L576,LISTAS!$D$4:$E$15,2,0)</f>
        <v>#N/A</v>
      </c>
      <c r="E573" s="217" t="e">
        <f>+VLOOKUP('PAA CONSOLIDADO'!M576,LISTAS!$D$4:$E$15,2,0)</f>
        <v>#N/A</v>
      </c>
      <c r="F573" s="217">
        <f>+'PAA CONSOLIDADO'!O576</f>
        <v>0</v>
      </c>
      <c r="G573" s="217">
        <f t="shared" si="24"/>
        <v>1</v>
      </c>
      <c r="H573" s="217" t="e">
        <f>+VLOOKUP('PAA CONSOLIDADO'!P576,LISTAS!$B$4:$C$17,2,0)</f>
        <v>#N/A</v>
      </c>
      <c r="I573" s="217" t="e">
        <f>+VLOOKUP('PAA CONSOLIDADO'!Q576,LISTAS!$B$22:$C$25,2,0)</f>
        <v>#N/A</v>
      </c>
      <c r="J573" s="219">
        <f>'PAA CONSOLIDADO'!R576</f>
        <v>0</v>
      </c>
      <c r="K573" s="219">
        <f>+'PAA CONSOLIDADO'!S576</f>
        <v>0</v>
      </c>
      <c r="L573" s="217" t="e">
        <f>+VLOOKUP('PAA CONSOLIDADO'!T576,LISTAS!$B$29:$C$31,2,0)</f>
        <v>#N/A</v>
      </c>
      <c r="M573" s="217" t="e">
        <f>+VLOOKUP('PAA CONSOLIDADO'!U576,LISTAS!$B$36:$C$39,2,0)</f>
        <v>#N/A</v>
      </c>
      <c r="N573" s="217" t="str">
        <f t="shared" si="25"/>
        <v>Unidad de Contratación (1)</v>
      </c>
      <c r="O573" s="217" t="str">
        <f t="shared" si="26"/>
        <v>CO-DC-11001</v>
      </c>
      <c r="P573" s="217">
        <f>+'PAA CONSOLIDADO'!V576</f>
        <v>0</v>
      </c>
      <c r="Q573" s="217">
        <f>+'PAA CONSOLIDADO'!X576</f>
        <v>0</v>
      </c>
      <c r="R573" s="217">
        <f>+'PAA CONSOLIDADO'!Y576</f>
        <v>0</v>
      </c>
    </row>
    <row r="574" spans="1:18" s="217" customFormat="1" x14ac:dyDescent="0.25">
      <c r="A574" s="211">
        <f>+'PAA CONSOLIDADO'!C577</f>
        <v>0</v>
      </c>
      <c r="B574" s="211">
        <f>+'PAA CONSOLIDADO'!I577</f>
        <v>0</v>
      </c>
      <c r="C574" s="217" t="str">
        <f>+CONCATENATE('PAA CONSOLIDADO'!A577,"-",'PAA CONSOLIDADO'!D577,"-",'PAA CONSOLIDADO'!K577)</f>
        <v>--</v>
      </c>
      <c r="D574" s="217" t="e">
        <f>+VLOOKUP('PAA CONSOLIDADO'!L577,LISTAS!$D$4:$E$15,2,0)</f>
        <v>#N/A</v>
      </c>
      <c r="E574" s="217" t="e">
        <f>+VLOOKUP('PAA CONSOLIDADO'!M577,LISTAS!$D$4:$E$15,2,0)</f>
        <v>#N/A</v>
      </c>
      <c r="F574" s="217">
        <f>+'PAA CONSOLIDADO'!O577</f>
        <v>0</v>
      </c>
      <c r="G574" s="217">
        <f t="shared" si="24"/>
        <v>1</v>
      </c>
      <c r="H574" s="217" t="e">
        <f>+VLOOKUP('PAA CONSOLIDADO'!P577,LISTAS!$B$4:$C$17,2,0)</f>
        <v>#N/A</v>
      </c>
      <c r="I574" s="217" t="e">
        <f>+VLOOKUP('PAA CONSOLIDADO'!Q577,LISTAS!$B$22:$C$25,2,0)</f>
        <v>#N/A</v>
      </c>
      <c r="J574" s="219">
        <f>'PAA CONSOLIDADO'!R577</f>
        <v>0</v>
      </c>
      <c r="K574" s="219">
        <f>+'PAA CONSOLIDADO'!S577</f>
        <v>0</v>
      </c>
      <c r="L574" s="217" t="e">
        <f>+VLOOKUP('PAA CONSOLIDADO'!T577,LISTAS!$B$29:$C$31,2,0)</f>
        <v>#N/A</v>
      </c>
      <c r="M574" s="217" t="e">
        <f>+VLOOKUP('PAA CONSOLIDADO'!U577,LISTAS!$B$36:$C$39,2,0)</f>
        <v>#N/A</v>
      </c>
      <c r="N574" s="217" t="str">
        <f t="shared" si="25"/>
        <v>Unidad de Contratación (1)</v>
      </c>
      <c r="O574" s="217" t="str">
        <f t="shared" si="26"/>
        <v>CO-DC-11001</v>
      </c>
      <c r="P574" s="217">
        <f>+'PAA CONSOLIDADO'!V577</f>
        <v>0</v>
      </c>
      <c r="Q574" s="217">
        <f>+'PAA CONSOLIDADO'!X577</f>
        <v>0</v>
      </c>
      <c r="R574" s="217">
        <f>+'PAA CONSOLIDADO'!Y577</f>
        <v>0</v>
      </c>
    </row>
    <row r="575" spans="1:18" s="217" customFormat="1" x14ac:dyDescent="0.25">
      <c r="A575" s="211">
        <f>+'PAA CONSOLIDADO'!C578</f>
        <v>0</v>
      </c>
      <c r="B575" s="211">
        <f>+'PAA CONSOLIDADO'!I578</f>
        <v>0</v>
      </c>
      <c r="C575" s="217" t="str">
        <f>+CONCATENATE('PAA CONSOLIDADO'!A578,"-",'PAA CONSOLIDADO'!D578,"-",'PAA CONSOLIDADO'!K578)</f>
        <v>--</v>
      </c>
      <c r="D575" s="217" t="e">
        <f>+VLOOKUP('PAA CONSOLIDADO'!L578,LISTAS!$D$4:$E$15,2,0)</f>
        <v>#N/A</v>
      </c>
      <c r="E575" s="217" t="e">
        <f>+VLOOKUP('PAA CONSOLIDADO'!M578,LISTAS!$D$4:$E$15,2,0)</f>
        <v>#N/A</v>
      </c>
      <c r="F575" s="217">
        <f>+'PAA CONSOLIDADO'!O578</f>
        <v>0</v>
      </c>
      <c r="G575" s="217">
        <f t="shared" si="24"/>
        <v>1</v>
      </c>
      <c r="H575" s="217" t="e">
        <f>+VLOOKUP('PAA CONSOLIDADO'!P578,LISTAS!$B$4:$C$17,2,0)</f>
        <v>#N/A</v>
      </c>
      <c r="I575" s="217" t="e">
        <f>+VLOOKUP('PAA CONSOLIDADO'!Q578,LISTAS!$B$22:$C$25,2,0)</f>
        <v>#N/A</v>
      </c>
      <c r="J575" s="219">
        <f>'PAA CONSOLIDADO'!R578</f>
        <v>0</v>
      </c>
      <c r="K575" s="219">
        <f>+'PAA CONSOLIDADO'!S578</f>
        <v>0</v>
      </c>
      <c r="L575" s="217" t="e">
        <f>+VLOOKUP('PAA CONSOLIDADO'!T578,LISTAS!$B$29:$C$31,2,0)</f>
        <v>#N/A</v>
      </c>
      <c r="M575" s="217" t="e">
        <f>+VLOOKUP('PAA CONSOLIDADO'!U578,LISTAS!$B$36:$C$39,2,0)</f>
        <v>#N/A</v>
      </c>
      <c r="N575" s="217" t="str">
        <f t="shared" si="25"/>
        <v>Unidad de Contratación (1)</v>
      </c>
      <c r="O575" s="217" t="str">
        <f t="shared" si="26"/>
        <v>CO-DC-11001</v>
      </c>
      <c r="P575" s="217">
        <f>+'PAA CONSOLIDADO'!V578</f>
        <v>0</v>
      </c>
      <c r="Q575" s="217">
        <f>+'PAA CONSOLIDADO'!X578</f>
        <v>0</v>
      </c>
      <c r="R575" s="217">
        <f>+'PAA CONSOLIDADO'!Y578</f>
        <v>0</v>
      </c>
    </row>
    <row r="576" spans="1:18" s="217" customFormat="1" x14ac:dyDescent="0.25">
      <c r="A576" s="211">
        <f>+'PAA CONSOLIDADO'!C579</f>
        <v>0</v>
      </c>
      <c r="B576" s="211">
        <f>+'PAA CONSOLIDADO'!I579</f>
        <v>0</v>
      </c>
      <c r="C576" s="217" t="str">
        <f>+CONCATENATE('PAA CONSOLIDADO'!A579,"-",'PAA CONSOLIDADO'!D579,"-",'PAA CONSOLIDADO'!K579)</f>
        <v>--</v>
      </c>
      <c r="D576" s="217" t="e">
        <f>+VLOOKUP('PAA CONSOLIDADO'!L579,LISTAS!$D$4:$E$15,2,0)</f>
        <v>#N/A</v>
      </c>
      <c r="E576" s="217" t="e">
        <f>+VLOOKUP('PAA CONSOLIDADO'!M579,LISTAS!$D$4:$E$15,2,0)</f>
        <v>#N/A</v>
      </c>
      <c r="F576" s="217">
        <f>+'PAA CONSOLIDADO'!O579</f>
        <v>0</v>
      </c>
      <c r="G576" s="217">
        <f t="shared" si="24"/>
        <v>1</v>
      </c>
      <c r="H576" s="217" t="e">
        <f>+VLOOKUP('PAA CONSOLIDADO'!P579,LISTAS!$B$4:$C$17,2,0)</f>
        <v>#N/A</v>
      </c>
      <c r="I576" s="217" t="e">
        <f>+VLOOKUP('PAA CONSOLIDADO'!Q579,LISTAS!$B$22:$C$25,2,0)</f>
        <v>#N/A</v>
      </c>
      <c r="J576" s="219">
        <f>'PAA CONSOLIDADO'!R579</f>
        <v>0</v>
      </c>
      <c r="K576" s="219">
        <f>+'PAA CONSOLIDADO'!S579</f>
        <v>0</v>
      </c>
      <c r="L576" s="217" t="e">
        <f>+VLOOKUP('PAA CONSOLIDADO'!T579,LISTAS!$B$29:$C$31,2,0)</f>
        <v>#N/A</v>
      </c>
      <c r="M576" s="217" t="e">
        <f>+VLOOKUP('PAA CONSOLIDADO'!U579,LISTAS!$B$36:$C$39,2,0)</f>
        <v>#N/A</v>
      </c>
      <c r="N576" s="217" t="str">
        <f t="shared" si="25"/>
        <v>Unidad de Contratación (1)</v>
      </c>
      <c r="O576" s="217" t="str">
        <f t="shared" si="26"/>
        <v>CO-DC-11001</v>
      </c>
      <c r="P576" s="217">
        <f>+'PAA CONSOLIDADO'!V579</f>
        <v>0</v>
      </c>
      <c r="Q576" s="217">
        <f>+'PAA CONSOLIDADO'!X579</f>
        <v>0</v>
      </c>
      <c r="R576" s="217">
        <f>+'PAA CONSOLIDADO'!Y579</f>
        <v>0</v>
      </c>
    </row>
    <row r="577" spans="1:18" s="217" customFormat="1" x14ac:dyDescent="0.25">
      <c r="A577" s="211">
        <f>+'PAA CONSOLIDADO'!C580</f>
        <v>0</v>
      </c>
      <c r="B577" s="211">
        <f>+'PAA CONSOLIDADO'!I580</f>
        <v>0</v>
      </c>
      <c r="C577" s="217" t="str">
        <f>+CONCATENATE('PAA CONSOLIDADO'!A580,"-",'PAA CONSOLIDADO'!D580,"-",'PAA CONSOLIDADO'!K580)</f>
        <v>--</v>
      </c>
      <c r="D577" s="217" t="e">
        <f>+VLOOKUP('PAA CONSOLIDADO'!L580,LISTAS!$D$4:$E$15,2,0)</f>
        <v>#N/A</v>
      </c>
      <c r="E577" s="217" t="e">
        <f>+VLOOKUP('PAA CONSOLIDADO'!M580,LISTAS!$D$4:$E$15,2,0)</f>
        <v>#N/A</v>
      </c>
      <c r="F577" s="217">
        <f>+'PAA CONSOLIDADO'!O580</f>
        <v>0</v>
      </c>
      <c r="G577" s="217">
        <f t="shared" si="24"/>
        <v>1</v>
      </c>
      <c r="H577" s="217" t="e">
        <f>+VLOOKUP('PAA CONSOLIDADO'!P580,LISTAS!$B$4:$C$17,2,0)</f>
        <v>#N/A</v>
      </c>
      <c r="I577" s="217" t="e">
        <f>+VLOOKUP('PAA CONSOLIDADO'!Q580,LISTAS!$B$22:$C$25,2,0)</f>
        <v>#N/A</v>
      </c>
      <c r="J577" s="219">
        <f>'PAA CONSOLIDADO'!R580</f>
        <v>0</v>
      </c>
      <c r="K577" s="219">
        <f>+'PAA CONSOLIDADO'!S580</f>
        <v>0</v>
      </c>
      <c r="L577" s="217" t="e">
        <f>+VLOOKUP('PAA CONSOLIDADO'!T580,LISTAS!$B$29:$C$31,2,0)</f>
        <v>#N/A</v>
      </c>
      <c r="M577" s="217" t="e">
        <f>+VLOOKUP('PAA CONSOLIDADO'!U580,LISTAS!$B$36:$C$39,2,0)</f>
        <v>#N/A</v>
      </c>
      <c r="N577" s="217" t="str">
        <f t="shared" si="25"/>
        <v>Unidad de Contratación (1)</v>
      </c>
      <c r="O577" s="217" t="str">
        <f t="shared" si="26"/>
        <v>CO-DC-11001</v>
      </c>
      <c r="P577" s="217">
        <f>+'PAA CONSOLIDADO'!V580</f>
        <v>0</v>
      </c>
      <c r="Q577" s="217">
        <f>+'PAA CONSOLIDADO'!X580</f>
        <v>0</v>
      </c>
      <c r="R577" s="217">
        <f>+'PAA CONSOLIDADO'!Y580</f>
        <v>0</v>
      </c>
    </row>
    <row r="578" spans="1:18" s="217" customFormat="1" x14ac:dyDescent="0.25">
      <c r="A578" s="211">
        <f>+'PAA CONSOLIDADO'!C581</f>
        <v>0</v>
      </c>
      <c r="B578" s="211">
        <f>+'PAA CONSOLIDADO'!I581</f>
        <v>0</v>
      </c>
      <c r="C578" s="217" t="str">
        <f>+CONCATENATE('PAA CONSOLIDADO'!A581,"-",'PAA CONSOLIDADO'!D581,"-",'PAA CONSOLIDADO'!K581)</f>
        <v>--</v>
      </c>
      <c r="D578" s="217" t="e">
        <f>+VLOOKUP('PAA CONSOLIDADO'!L581,LISTAS!$D$4:$E$15,2,0)</f>
        <v>#N/A</v>
      </c>
      <c r="E578" s="217" t="e">
        <f>+VLOOKUP('PAA CONSOLIDADO'!M581,LISTAS!$D$4:$E$15,2,0)</f>
        <v>#N/A</v>
      </c>
      <c r="F578" s="217">
        <f>+'PAA CONSOLIDADO'!O581</f>
        <v>0</v>
      </c>
      <c r="G578" s="217">
        <f t="shared" si="24"/>
        <v>1</v>
      </c>
      <c r="H578" s="217" t="e">
        <f>+VLOOKUP('PAA CONSOLIDADO'!P581,LISTAS!$B$4:$C$17,2,0)</f>
        <v>#N/A</v>
      </c>
      <c r="I578" s="217" t="e">
        <f>+VLOOKUP('PAA CONSOLIDADO'!Q581,LISTAS!$B$22:$C$25,2,0)</f>
        <v>#N/A</v>
      </c>
      <c r="J578" s="219">
        <f>'PAA CONSOLIDADO'!R581</f>
        <v>0</v>
      </c>
      <c r="K578" s="219">
        <f>+'PAA CONSOLIDADO'!S581</f>
        <v>0</v>
      </c>
      <c r="L578" s="217" t="e">
        <f>+VLOOKUP('PAA CONSOLIDADO'!T581,LISTAS!$B$29:$C$31,2,0)</f>
        <v>#N/A</v>
      </c>
      <c r="M578" s="217" t="e">
        <f>+VLOOKUP('PAA CONSOLIDADO'!U581,LISTAS!$B$36:$C$39,2,0)</f>
        <v>#N/A</v>
      </c>
      <c r="N578" s="217" t="str">
        <f t="shared" si="25"/>
        <v>Unidad de Contratación (1)</v>
      </c>
      <c r="O578" s="217" t="str">
        <f t="shared" si="26"/>
        <v>CO-DC-11001</v>
      </c>
      <c r="P578" s="217">
        <f>+'PAA CONSOLIDADO'!V581</f>
        <v>0</v>
      </c>
      <c r="Q578" s="217">
        <f>+'PAA CONSOLIDADO'!X581</f>
        <v>0</v>
      </c>
      <c r="R578" s="217">
        <f>+'PAA CONSOLIDADO'!Y581</f>
        <v>0</v>
      </c>
    </row>
    <row r="579" spans="1:18" s="217" customFormat="1" x14ac:dyDescent="0.25">
      <c r="A579" s="211">
        <f>+'PAA CONSOLIDADO'!C582</f>
        <v>0</v>
      </c>
      <c r="B579" s="211">
        <f>+'PAA CONSOLIDADO'!I582</f>
        <v>0</v>
      </c>
      <c r="C579" s="217" t="str">
        <f>+CONCATENATE('PAA CONSOLIDADO'!A582,"-",'PAA CONSOLIDADO'!D582,"-",'PAA CONSOLIDADO'!K582)</f>
        <v>--</v>
      </c>
      <c r="D579" s="217" t="e">
        <f>+VLOOKUP('PAA CONSOLIDADO'!L582,LISTAS!$D$4:$E$15,2,0)</f>
        <v>#N/A</v>
      </c>
      <c r="E579" s="217" t="e">
        <f>+VLOOKUP('PAA CONSOLIDADO'!M582,LISTAS!$D$4:$E$15,2,0)</f>
        <v>#N/A</v>
      </c>
      <c r="F579" s="217">
        <f>+'PAA CONSOLIDADO'!O582</f>
        <v>0</v>
      </c>
      <c r="G579" s="217">
        <f t="shared" si="24"/>
        <v>1</v>
      </c>
      <c r="H579" s="217" t="e">
        <f>+VLOOKUP('PAA CONSOLIDADO'!P582,LISTAS!$B$4:$C$17,2,0)</f>
        <v>#N/A</v>
      </c>
      <c r="I579" s="217" t="e">
        <f>+VLOOKUP('PAA CONSOLIDADO'!Q582,LISTAS!$B$22:$C$25,2,0)</f>
        <v>#N/A</v>
      </c>
      <c r="J579" s="219">
        <f>'PAA CONSOLIDADO'!R582</f>
        <v>0</v>
      </c>
      <c r="K579" s="219">
        <f>+'PAA CONSOLIDADO'!S582</f>
        <v>0</v>
      </c>
      <c r="L579" s="217" t="e">
        <f>+VLOOKUP('PAA CONSOLIDADO'!T582,LISTAS!$B$29:$C$31,2,0)</f>
        <v>#N/A</v>
      </c>
      <c r="M579" s="217" t="e">
        <f>+VLOOKUP('PAA CONSOLIDADO'!U582,LISTAS!$B$36:$C$39,2,0)</f>
        <v>#N/A</v>
      </c>
      <c r="N579" s="217" t="str">
        <f t="shared" si="25"/>
        <v>Unidad de Contratación (1)</v>
      </c>
      <c r="O579" s="217" t="str">
        <f t="shared" si="26"/>
        <v>CO-DC-11001</v>
      </c>
      <c r="P579" s="217">
        <f>+'PAA CONSOLIDADO'!V582</f>
        <v>0</v>
      </c>
      <c r="Q579" s="217">
        <f>+'PAA CONSOLIDADO'!X582</f>
        <v>0</v>
      </c>
      <c r="R579" s="217">
        <f>+'PAA CONSOLIDADO'!Y582</f>
        <v>0</v>
      </c>
    </row>
    <row r="580" spans="1:18" s="217" customFormat="1" x14ac:dyDescent="0.25">
      <c r="A580" s="211">
        <f>+'PAA CONSOLIDADO'!C583</f>
        <v>0</v>
      </c>
      <c r="B580" s="211">
        <f>+'PAA CONSOLIDADO'!I583</f>
        <v>0</v>
      </c>
      <c r="C580" s="217" t="str">
        <f>+CONCATENATE('PAA CONSOLIDADO'!A583,"-",'PAA CONSOLIDADO'!D583,"-",'PAA CONSOLIDADO'!K583)</f>
        <v>--</v>
      </c>
      <c r="D580" s="217" t="e">
        <f>+VLOOKUP('PAA CONSOLIDADO'!L583,LISTAS!$D$4:$E$15,2,0)</f>
        <v>#N/A</v>
      </c>
      <c r="E580" s="217" t="e">
        <f>+VLOOKUP('PAA CONSOLIDADO'!M583,LISTAS!$D$4:$E$15,2,0)</f>
        <v>#N/A</v>
      </c>
      <c r="F580" s="217">
        <f>+'PAA CONSOLIDADO'!O583</f>
        <v>0</v>
      </c>
      <c r="G580" s="217">
        <f t="shared" si="24"/>
        <v>1</v>
      </c>
      <c r="H580" s="217" t="e">
        <f>+VLOOKUP('PAA CONSOLIDADO'!P583,LISTAS!$B$4:$C$17,2,0)</f>
        <v>#N/A</v>
      </c>
      <c r="I580" s="217" t="e">
        <f>+VLOOKUP('PAA CONSOLIDADO'!Q583,LISTAS!$B$22:$C$25,2,0)</f>
        <v>#N/A</v>
      </c>
      <c r="J580" s="219">
        <f>'PAA CONSOLIDADO'!R583</f>
        <v>0</v>
      </c>
      <c r="K580" s="219">
        <f>+'PAA CONSOLIDADO'!S583</f>
        <v>0</v>
      </c>
      <c r="L580" s="217" t="e">
        <f>+VLOOKUP('PAA CONSOLIDADO'!T583,LISTAS!$B$29:$C$31,2,0)</f>
        <v>#N/A</v>
      </c>
      <c r="M580" s="217" t="e">
        <f>+VLOOKUP('PAA CONSOLIDADO'!U583,LISTAS!$B$36:$C$39,2,0)</f>
        <v>#N/A</v>
      </c>
      <c r="N580" s="217" t="str">
        <f t="shared" si="25"/>
        <v>Unidad de Contratación (1)</v>
      </c>
      <c r="O580" s="217" t="str">
        <f t="shared" si="26"/>
        <v>CO-DC-11001</v>
      </c>
      <c r="P580" s="217">
        <f>+'PAA CONSOLIDADO'!V583</f>
        <v>0</v>
      </c>
      <c r="Q580" s="217">
        <f>+'PAA CONSOLIDADO'!X583</f>
        <v>0</v>
      </c>
      <c r="R580" s="217">
        <f>+'PAA CONSOLIDADO'!Y583</f>
        <v>0</v>
      </c>
    </row>
    <row r="581" spans="1:18" s="217" customFormat="1" x14ac:dyDescent="0.25">
      <c r="A581" s="211">
        <f>+'PAA CONSOLIDADO'!C584</f>
        <v>0</v>
      </c>
      <c r="B581" s="211">
        <f>+'PAA CONSOLIDADO'!I584</f>
        <v>0</v>
      </c>
      <c r="C581" s="217" t="str">
        <f>+CONCATENATE('PAA CONSOLIDADO'!A584,"-",'PAA CONSOLIDADO'!D584,"-",'PAA CONSOLIDADO'!K584)</f>
        <v>--</v>
      </c>
      <c r="D581" s="217" t="e">
        <f>+VLOOKUP('PAA CONSOLIDADO'!L584,LISTAS!$D$4:$E$15,2,0)</f>
        <v>#N/A</v>
      </c>
      <c r="E581" s="217" t="e">
        <f>+VLOOKUP('PAA CONSOLIDADO'!M584,LISTAS!$D$4:$E$15,2,0)</f>
        <v>#N/A</v>
      </c>
      <c r="F581" s="217">
        <f>+'PAA CONSOLIDADO'!O584</f>
        <v>0</v>
      </c>
      <c r="G581" s="217">
        <f t="shared" ref="G581:G644" si="27">+IF(ISBLANK(B581),"",1)</f>
        <v>1</v>
      </c>
      <c r="H581" s="217" t="e">
        <f>+VLOOKUP('PAA CONSOLIDADO'!P584,LISTAS!$B$4:$C$17,2,0)</f>
        <v>#N/A</v>
      </c>
      <c r="I581" s="217" t="e">
        <f>+VLOOKUP('PAA CONSOLIDADO'!Q584,LISTAS!$B$22:$C$25,2,0)</f>
        <v>#N/A</v>
      </c>
      <c r="J581" s="219">
        <f>'PAA CONSOLIDADO'!R584</f>
        <v>0</v>
      </c>
      <c r="K581" s="219">
        <f>+'PAA CONSOLIDADO'!S584</f>
        <v>0</v>
      </c>
      <c r="L581" s="217" t="e">
        <f>+VLOOKUP('PAA CONSOLIDADO'!T584,LISTAS!$B$29:$C$31,2,0)</f>
        <v>#N/A</v>
      </c>
      <c r="M581" s="217" t="e">
        <f>+VLOOKUP('PAA CONSOLIDADO'!U584,LISTAS!$B$36:$C$39,2,0)</f>
        <v>#N/A</v>
      </c>
      <c r="N581" s="217" t="str">
        <f t="shared" ref="N581:N644" si="28">+IF(ISBLANK(B581),"","Unidad de Contratación (1)")</f>
        <v>Unidad de Contratación (1)</v>
      </c>
      <c r="O581" s="217" t="str">
        <f t="shared" ref="O581:O644" si="29">+IF(ISBLANK(B581),"","CO-DC-11001")</f>
        <v>CO-DC-11001</v>
      </c>
      <c r="P581" s="217">
        <f>+'PAA CONSOLIDADO'!V584</f>
        <v>0</v>
      </c>
      <c r="Q581" s="217">
        <f>+'PAA CONSOLIDADO'!X584</f>
        <v>0</v>
      </c>
      <c r="R581" s="217">
        <f>+'PAA CONSOLIDADO'!Y584</f>
        <v>0</v>
      </c>
    </row>
    <row r="582" spans="1:18" s="217" customFormat="1" x14ac:dyDescent="0.25">
      <c r="A582" s="211">
        <f>+'PAA CONSOLIDADO'!C585</f>
        <v>0</v>
      </c>
      <c r="B582" s="211">
        <f>+'PAA CONSOLIDADO'!I585</f>
        <v>0</v>
      </c>
      <c r="C582" s="217" t="str">
        <f>+CONCATENATE('PAA CONSOLIDADO'!A585,"-",'PAA CONSOLIDADO'!D585,"-",'PAA CONSOLIDADO'!K585)</f>
        <v>--</v>
      </c>
      <c r="D582" s="217" t="e">
        <f>+VLOOKUP('PAA CONSOLIDADO'!L585,LISTAS!$D$4:$E$15,2,0)</f>
        <v>#N/A</v>
      </c>
      <c r="E582" s="217" t="e">
        <f>+VLOOKUP('PAA CONSOLIDADO'!M585,LISTAS!$D$4:$E$15,2,0)</f>
        <v>#N/A</v>
      </c>
      <c r="F582" s="217">
        <f>+'PAA CONSOLIDADO'!O585</f>
        <v>0</v>
      </c>
      <c r="G582" s="217">
        <f t="shared" si="27"/>
        <v>1</v>
      </c>
      <c r="H582" s="217" t="e">
        <f>+VLOOKUP('PAA CONSOLIDADO'!P585,LISTAS!$B$4:$C$17,2,0)</f>
        <v>#N/A</v>
      </c>
      <c r="I582" s="217" t="e">
        <f>+VLOOKUP('PAA CONSOLIDADO'!Q585,LISTAS!$B$22:$C$25,2,0)</f>
        <v>#N/A</v>
      </c>
      <c r="J582" s="219">
        <f>'PAA CONSOLIDADO'!R585</f>
        <v>0</v>
      </c>
      <c r="K582" s="219">
        <f>+'PAA CONSOLIDADO'!S585</f>
        <v>0</v>
      </c>
      <c r="L582" s="217" t="e">
        <f>+VLOOKUP('PAA CONSOLIDADO'!T585,LISTAS!$B$29:$C$31,2,0)</f>
        <v>#N/A</v>
      </c>
      <c r="M582" s="217" t="e">
        <f>+VLOOKUP('PAA CONSOLIDADO'!U585,LISTAS!$B$36:$C$39,2,0)</f>
        <v>#N/A</v>
      </c>
      <c r="N582" s="217" t="str">
        <f t="shared" si="28"/>
        <v>Unidad de Contratación (1)</v>
      </c>
      <c r="O582" s="217" t="str">
        <f t="shared" si="29"/>
        <v>CO-DC-11001</v>
      </c>
      <c r="P582" s="217">
        <f>+'PAA CONSOLIDADO'!V585</f>
        <v>0</v>
      </c>
      <c r="Q582" s="217">
        <f>+'PAA CONSOLIDADO'!X585</f>
        <v>0</v>
      </c>
      <c r="R582" s="217">
        <f>+'PAA CONSOLIDADO'!Y585</f>
        <v>0</v>
      </c>
    </row>
    <row r="583" spans="1:18" s="217" customFormat="1" x14ac:dyDescent="0.25">
      <c r="A583" s="211">
        <f>+'PAA CONSOLIDADO'!C586</f>
        <v>0</v>
      </c>
      <c r="B583" s="211">
        <f>+'PAA CONSOLIDADO'!I586</f>
        <v>0</v>
      </c>
      <c r="C583" s="217" t="str">
        <f>+CONCATENATE('PAA CONSOLIDADO'!A586,"-",'PAA CONSOLIDADO'!D586,"-",'PAA CONSOLIDADO'!K586)</f>
        <v>--</v>
      </c>
      <c r="D583" s="217" t="e">
        <f>+VLOOKUP('PAA CONSOLIDADO'!L586,LISTAS!$D$4:$E$15,2,0)</f>
        <v>#N/A</v>
      </c>
      <c r="E583" s="217" t="e">
        <f>+VLOOKUP('PAA CONSOLIDADO'!M586,LISTAS!$D$4:$E$15,2,0)</f>
        <v>#N/A</v>
      </c>
      <c r="F583" s="217">
        <f>+'PAA CONSOLIDADO'!O586</f>
        <v>0</v>
      </c>
      <c r="G583" s="217">
        <f t="shared" si="27"/>
        <v>1</v>
      </c>
      <c r="H583" s="217" t="e">
        <f>+VLOOKUP('PAA CONSOLIDADO'!P586,LISTAS!$B$4:$C$17,2,0)</f>
        <v>#N/A</v>
      </c>
      <c r="I583" s="217" t="e">
        <f>+VLOOKUP('PAA CONSOLIDADO'!Q586,LISTAS!$B$22:$C$25,2,0)</f>
        <v>#N/A</v>
      </c>
      <c r="J583" s="219">
        <f>'PAA CONSOLIDADO'!R586</f>
        <v>0</v>
      </c>
      <c r="K583" s="219">
        <f>+'PAA CONSOLIDADO'!S586</f>
        <v>0</v>
      </c>
      <c r="L583" s="217" t="e">
        <f>+VLOOKUP('PAA CONSOLIDADO'!T586,LISTAS!$B$29:$C$31,2,0)</f>
        <v>#N/A</v>
      </c>
      <c r="M583" s="217" t="e">
        <f>+VLOOKUP('PAA CONSOLIDADO'!U586,LISTAS!$B$36:$C$39,2,0)</f>
        <v>#N/A</v>
      </c>
      <c r="N583" s="217" t="str">
        <f t="shared" si="28"/>
        <v>Unidad de Contratación (1)</v>
      </c>
      <c r="O583" s="217" t="str">
        <f t="shared" si="29"/>
        <v>CO-DC-11001</v>
      </c>
      <c r="P583" s="217">
        <f>+'PAA CONSOLIDADO'!V586</f>
        <v>0</v>
      </c>
      <c r="Q583" s="217">
        <f>+'PAA CONSOLIDADO'!X586</f>
        <v>0</v>
      </c>
      <c r="R583" s="217">
        <f>+'PAA CONSOLIDADO'!Y586</f>
        <v>0</v>
      </c>
    </row>
    <row r="584" spans="1:18" s="217" customFormat="1" x14ac:dyDescent="0.25">
      <c r="A584" s="211">
        <f>+'PAA CONSOLIDADO'!C587</f>
        <v>0</v>
      </c>
      <c r="B584" s="211">
        <f>+'PAA CONSOLIDADO'!I587</f>
        <v>0</v>
      </c>
      <c r="C584" s="217" t="str">
        <f>+CONCATENATE('PAA CONSOLIDADO'!A587,"-",'PAA CONSOLIDADO'!D587,"-",'PAA CONSOLIDADO'!K587)</f>
        <v>--</v>
      </c>
      <c r="D584" s="217" t="e">
        <f>+VLOOKUP('PAA CONSOLIDADO'!L587,LISTAS!$D$4:$E$15,2,0)</f>
        <v>#N/A</v>
      </c>
      <c r="E584" s="217" t="e">
        <f>+VLOOKUP('PAA CONSOLIDADO'!M587,LISTAS!$D$4:$E$15,2,0)</f>
        <v>#N/A</v>
      </c>
      <c r="F584" s="217">
        <f>+'PAA CONSOLIDADO'!O587</f>
        <v>0</v>
      </c>
      <c r="G584" s="217">
        <f t="shared" si="27"/>
        <v>1</v>
      </c>
      <c r="H584" s="217" t="e">
        <f>+VLOOKUP('PAA CONSOLIDADO'!P587,LISTAS!$B$4:$C$17,2,0)</f>
        <v>#N/A</v>
      </c>
      <c r="I584" s="217" t="e">
        <f>+VLOOKUP('PAA CONSOLIDADO'!Q587,LISTAS!$B$22:$C$25,2,0)</f>
        <v>#N/A</v>
      </c>
      <c r="J584" s="219">
        <f>'PAA CONSOLIDADO'!R587</f>
        <v>0</v>
      </c>
      <c r="K584" s="219">
        <f>+'PAA CONSOLIDADO'!S587</f>
        <v>0</v>
      </c>
      <c r="L584" s="217" t="e">
        <f>+VLOOKUP('PAA CONSOLIDADO'!T587,LISTAS!$B$29:$C$31,2,0)</f>
        <v>#N/A</v>
      </c>
      <c r="M584" s="217" t="e">
        <f>+VLOOKUP('PAA CONSOLIDADO'!U587,LISTAS!$B$36:$C$39,2,0)</f>
        <v>#N/A</v>
      </c>
      <c r="N584" s="217" t="str">
        <f t="shared" si="28"/>
        <v>Unidad de Contratación (1)</v>
      </c>
      <c r="O584" s="217" t="str">
        <f t="shared" si="29"/>
        <v>CO-DC-11001</v>
      </c>
      <c r="P584" s="217">
        <f>+'PAA CONSOLIDADO'!V587</f>
        <v>0</v>
      </c>
      <c r="Q584" s="217">
        <f>+'PAA CONSOLIDADO'!X587</f>
        <v>0</v>
      </c>
      <c r="R584" s="217">
        <f>+'PAA CONSOLIDADO'!Y587</f>
        <v>0</v>
      </c>
    </row>
    <row r="585" spans="1:18" s="217" customFormat="1" x14ac:dyDescent="0.25">
      <c r="A585" s="211">
        <f>+'PAA CONSOLIDADO'!C588</f>
        <v>0</v>
      </c>
      <c r="B585" s="211">
        <f>+'PAA CONSOLIDADO'!I588</f>
        <v>0</v>
      </c>
      <c r="C585" s="217" t="str">
        <f>+CONCATENATE('PAA CONSOLIDADO'!A588,"-",'PAA CONSOLIDADO'!D588,"-",'PAA CONSOLIDADO'!K588)</f>
        <v>--</v>
      </c>
      <c r="D585" s="217" t="e">
        <f>+VLOOKUP('PAA CONSOLIDADO'!L588,LISTAS!$D$4:$E$15,2,0)</f>
        <v>#N/A</v>
      </c>
      <c r="E585" s="217" t="e">
        <f>+VLOOKUP('PAA CONSOLIDADO'!M588,LISTAS!$D$4:$E$15,2,0)</f>
        <v>#N/A</v>
      </c>
      <c r="F585" s="217">
        <f>+'PAA CONSOLIDADO'!O588</f>
        <v>0</v>
      </c>
      <c r="G585" s="217">
        <f t="shared" si="27"/>
        <v>1</v>
      </c>
      <c r="H585" s="217" t="e">
        <f>+VLOOKUP('PAA CONSOLIDADO'!P588,LISTAS!$B$4:$C$17,2,0)</f>
        <v>#N/A</v>
      </c>
      <c r="I585" s="217" t="e">
        <f>+VLOOKUP('PAA CONSOLIDADO'!Q588,LISTAS!$B$22:$C$25,2,0)</f>
        <v>#N/A</v>
      </c>
      <c r="J585" s="219">
        <f>'PAA CONSOLIDADO'!R588</f>
        <v>0</v>
      </c>
      <c r="K585" s="219">
        <f>+'PAA CONSOLIDADO'!S588</f>
        <v>0</v>
      </c>
      <c r="L585" s="217" t="e">
        <f>+VLOOKUP('PAA CONSOLIDADO'!T588,LISTAS!$B$29:$C$31,2,0)</f>
        <v>#N/A</v>
      </c>
      <c r="M585" s="217" t="e">
        <f>+VLOOKUP('PAA CONSOLIDADO'!U588,LISTAS!$B$36:$C$39,2,0)</f>
        <v>#N/A</v>
      </c>
      <c r="N585" s="217" t="str">
        <f t="shared" si="28"/>
        <v>Unidad de Contratación (1)</v>
      </c>
      <c r="O585" s="217" t="str">
        <f t="shared" si="29"/>
        <v>CO-DC-11001</v>
      </c>
      <c r="P585" s="217">
        <f>+'PAA CONSOLIDADO'!V588</f>
        <v>0</v>
      </c>
      <c r="Q585" s="217">
        <f>+'PAA CONSOLIDADO'!X588</f>
        <v>0</v>
      </c>
      <c r="R585" s="217">
        <f>+'PAA CONSOLIDADO'!Y588</f>
        <v>0</v>
      </c>
    </row>
    <row r="586" spans="1:18" s="217" customFormat="1" x14ac:dyDescent="0.25">
      <c r="A586" s="211">
        <f>+'PAA CONSOLIDADO'!C589</f>
        <v>0</v>
      </c>
      <c r="B586" s="211">
        <f>+'PAA CONSOLIDADO'!I589</f>
        <v>0</v>
      </c>
      <c r="C586" s="217" t="str">
        <f>+CONCATENATE('PAA CONSOLIDADO'!A589,"-",'PAA CONSOLIDADO'!D589,"-",'PAA CONSOLIDADO'!K589)</f>
        <v>--</v>
      </c>
      <c r="D586" s="217" t="e">
        <f>+VLOOKUP('PAA CONSOLIDADO'!L589,LISTAS!$D$4:$E$15,2,0)</f>
        <v>#N/A</v>
      </c>
      <c r="E586" s="217" t="e">
        <f>+VLOOKUP('PAA CONSOLIDADO'!M589,LISTAS!$D$4:$E$15,2,0)</f>
        <v>#N/A</v>
      </c>
      <c r="F586" s="217">
        <f>+'PAA CONSOLIDADO'!O589</f>
        <v>0</v>
      </c>
      <c r="G586" s="217">
        <f t="shared" si="27"/>
        <v>1</v>
      </c>
      <c r="H586" s="217" t="e">
        <f>+VLOOKUP('PAA CONSOLIDADO'!P589,LISTAS!$B$4:$C$17,2,0)</f>
        <v>#N/A</v>
      </c>
      <c r="I586" s="217" t="e">
        <f>+VLOOKUP('PAA CONSOLIDADO'!Q589,LISTAS!$B$22:$C$25,2,0)</f>
        <v>#N/A</v>
      </c>
      <c r="J586" s="219">
        <f>'PAA CONSOLIDADO'!R589</f>
        <v>0</v>
      </c>
      <c r="K586" s="219">
        <f>+'PAA CONSOLIDADO'!S589</f>
        <v>0</v>
      </c>
      <c r="L586" s="217" t="e">
        <f>+VLOOKUP('PAA CONSOLIDADO'!T589,LISTAS!$B$29:$C$31,2,0)</f>
        <v>#N/A</v>
      </c>
      <c r="M586" s="217" t="e">
        <f>+VLOOKUP('PAA CONSOLIDADO'!U589,LISTAS!$B$36:$C$39,2,0)</f>
        <v>#N/A</v>
      </c>
      <c r="N586" s="217" t="str">
        <f t="shared" si="28"/>
        <v>Unidad de Contratación (1)</v>
      </c>
      <c r="O586" s="217" t="str">
        <f t="shared" si="29"/>
        <v>CO-DC-11001</v>
      </c>
      <c r="P586" s="217">
        <f>+'PAA CONSOLIDADO'!V589</f>
        <v>0</v>
      </c>
      <c r="Q586" s="217">
        <f>+'PAA CONSOLIDADO'!X589</f>
        <v>0</v>
      </c>
      <c r="R586" s="217">
        <f>+'PAA CONSOLIDADO'!Y589</f>
        <v>0</v>
      </c>
    </row>
    <row r="587" spans="1:18" s="217" customFormat="1" x14ac:dyDescent="0.25">
      <c r="A587" s="211">
        <f>+'PAA CONSOLIDADO'!C590</f>
        <v>0</v>
      </c>
      <c r="B587" s="211">
        <f>+'PAA CONSOLIDADO'!I590</f>
        <v>0</v>
      </c>
      <c r="C587" s="217" t="str">
        <f>+CONCATENATE('PAA CONSOLIDADO'!A590,"-",'PAA CONSOLIDADO'!D590,"-",'PAA CONSOLIDADO'!K590)</f>
        <v>--</v>
      </c>
      <c r="D587" s="217" t="e">
        <f>+VLOOKUP('PAA CONSOLIDADO'!L590,LISTAS!$D$4:$E$15,2,0)</f>
        <v>#N/A</v>
      </c>
      <c r="E587" s="217" t="e">
        <f>+VLOOKUP('PAA CONSOLIDADO'!M590,LISTAS!$D$4:$E$15,2,0)</f>
        <v>#N/A</v>
      </c>
      <c r="F587" s="217">
        <f>+'PAA CONSOLIDADO'!O590</f>
        <v>0</v>
      </c>
      <c r="G587" s="217">
        <f t="shared" si="27"/>
        <v>1</v>
      </c>
      <c r="H587" s="217" t="e">
        <f>+VLOOKUP('PAA CONSOLIDADO'!P590,LISTAS!$B$4:$C$17,2,0)</f>
        <v>#N/A</v>
      </c>
      <c r="I587" s="217" t="e">
        <f>+VLOOKUP('PAA CONSOLIDADO'!Q590,LISTAS!$B$22:$C$25,2,0)</f>
        <v>#N/A</v>
      </c>
      <c r="J587" s="219">
        <f>'PAA CONSOLIDADO'!R590</f>
        <v>0</v>
      </c>
      <c r="K587" s="219">
        <f>+'PAA CONSOLIDADO'!S590</f>
        <v>0</v>
      </c>
      <c r="L587" s="217" t="e">
        <f>+VLOOKUP('PAA CONSOLIDADO'!T590,LISTAS!$B$29:$C$31,2,0)</f>
        <v>#N/A</v>
      </c>
      <c r="M587" s="217" t="e">
        <f>+VLOOKUP('PAA CONSOLIDADO'!U590,LISTAS!$B$36:$C$39,2,0)</f>
        <v>#N/A</v>
      </c>
      <c r="N587" s="217" t="str">
        <f t="shared" si="28"/>
        <v>Unidad de Contratación (1)</v>
      </c>
      <c r="O587" s="217" t="str">
        <f t="shared" si="29"/>
        <v>CO-DC-11001</v>
      </c>
      <c r="P587" s="217">
        <f>+'PAA CONSOLIDADO'!V590</f>
        <v>0</v>
      </c>
      <c r="Q587" s="217">
        <f>+'PAA CONSOLIDADO'!X590</f>
        <v>0</v>
      </c>
      <c r="R587" s="217">
        <f>+'PAA CONSOLIDADO'!Y590</f>
        <v>0</v>
      </c>
    </row>
    <row r="588" spans="1:18" s="217" customFormat="1" x14ac:dyDescent="0.25">
      <c r="A588" s="211">
        <f>+'PAA CONSOLIDADO'!C591</f>
        <v>0</v>
      </c>
      <c r="B588" s="211">
        <f>+'PAA CONSOLIDADO'!I591</f>
        <v>0</v>
      </c>
      <c r="C588" s="217" t="str">
        <f>+CONCATENATE('PAA CONSOLIDADO'!A591,"-",'PAA CONSOLIDADO'!D591,"-",'PAA CONSOLIDADO'!K591)</f>
        <v>--</v>
      </c>
      <c r="D588" s="217" t="e">
        <f>+VLOOKUP('PAA CONSOLIDADO'!L591,LISTAS!$D$4:$E$15,2,0)</f>
        <v>#N/A</v>
      </c>
      <c r="E588" s="217" t="e">
        <f>+VLOOKUP('PAA CONSOLIDADO'!M591,LISTAS!$D$4:$E$15,2,0)</f>
        <v>#N/A</v>
      </c>
      <c r="F588" s="217">
        <f>+'PAA CONSOLIDADO'!O591</f>
        <v>0</v>
      </c>
      <c r="G588" s="217">
        <f t="shared" si="27"/>
        <v>1</v>
      </c>
      <c r="H588" s="217" t="e">
        <f>+VLOOKUP('PAA CONSOLIDADO'!P591,LISTAS!$B$4:$C$17,2,0)</f>
        <v>#N/A</v>
      </c>
      <c r="I588" s="217" t="e">
        <f>+VLOOKUP('PAA CONSOLIDADO'!Q591,LISTAS!$B$22:$C$25,2,0)</f>
        <v>#N/A</v>
      </c>
      <c r="J588" s="219">
        <f>'PAA CONSOLIDADO'!R591</f>
        <v>0</v>
      </c>
      <c r="K588" s="219">
        <f>+'PAA CONSOLIDADO'!S591</f>
        <v>0</v>
      </c>
      <c r="L588" s="217" t="e">
        <f>+VLOOKUP('PAA CONSOLIDADO'!T591,LISTAS!$B$29:$C$31,2,0)</f>
        <v>#N/A</v>
      </c>
      <c r="M588" s="217" t="e">
        <f>+VLOOKUP('PAA CONSOLIDADO'!U591,LISTAS!$B$36:$C$39,2,0)</f>
        <v>#N/A</v>
      </c>
      <c r="N588" s="217" t="str">
        <f t="shared" si="28"/>
        <v>Unidad de Contratación (1)</v>
      </c>
      <c r="O588" s="217" t="str">
        <f t="shared" si="29"/>
        <v>CO-DC-11001</v>
      </c>
      <c r="P588" s="217">
        <f>+'PAA CONSOLIDADO'!V591</f>
        <v>0</v>
      </c>
      <c r="Q588" s="217">
        <f>+'PAA CONSOLIDADO'!X591</f>
        <v>0</v>
      </c>
      <c r="R588" s="217">
        <f>+'PAA CONSOLIDADO'!Y591</f>
        <v>0</v>
      </c>
    </row>
    <row r="589" spans="1:18" s="217" customFormat="1" x14ac:dyDescent="0.25">
      <c r="A589" s="211">
        <f>+'PAA CONSOLIDADO'!C592</f>
        <v>0</v>
      </c>
      <c r="B589" s="211">
        <f>+'PAA CONSOLIDADO'!I592</f>
        <v>0</v>
      </c>
      <c r="C589" s="217" t="str">
        <f>+CONCATENATE('PAA CONSOLIDADO'!A592,"-",'PAA CONSOLIDADO'!D592,"-",'PAA CONSOLIDADO'!K592)</f>
        <v>--</v>
      </c>
      <c r="D589" s="217" t="e">
        <f>+VLOOKUP('PAA CONSOLIDADO'!L592,LISTAS!$D$4:$E$15,2,0)</f>
        <v>#N/A</v>
      </c>
      <c r="E589" s="217" t="e">
        <f>+VLOOKUP('PAA CONSOLIDADO'!M592,LISTAS!$D$4:$E$15,2,0)</f>
        <v>#N/A</v>
      </c>
      <c r="F589" s="217">
        <f>+'PAA CONSOLIDADO'!O592</f>
        <v>0</v>
      </c>
      <c r="G589" s="217">
        <f t="shared" si="27"/>
        <v>1</v>
      </c>
      <c r="H589" s="217" t="e">
        <f>+VLOOKUP('PAA CONSOLIDADO'!P592,LISTAS!$B$4:$C$17,2,0)</f>
        <v>#N/A</v>
      </c>
      <c r="I589" s="217" t="e">
        <f>+VLOOKUP('PAA CONSOLIDADO'!Q592,LISTAS!$B$22:$C$25,2,0)</f>
        <v>#N/A</v>
      </c>
      <c r="J589" s="219">
        <f>'PAA CONSOLIDADO'!R592</f>
        <v>0</v>
      </c>
      <c r="K589" s="219">
        <f>+'PAA CONSOLIDADO'!S592</f>
        <v>0</v>
      </c>
      <c r="L589" s="217" t="e">
        <f>+VLOOKUP('PAA CONSOLIDADO'!T592,LISTAS!$B$29:$C$31,2,0)</f>
        <v>#N/A</v>
      </c>
      <c r="M589" s="217" t="e">
        <f>+VLOOKUP('PAA CONSOLIDADO'!U592,LISTAS!$B$36:$C$39,2,0)</f>
        <v>#N/A</v>
      </c>
      <c r="N589" s="217" t="str">
        <f t="shared" si="28"/>
        <v>Unidad de Contratación (1)</v>
      </c>
      <c r="O589" s="217" t="str">
        <f t="shared" si="29"/>
        <v>CO-DC-11001</v>
      </c>
      <c r="P589" s="217">
        <f>+'PAA CONSOLIDADO'!V592</f>
        <v>0</v>
      </c>
      <c r="Q589" s="217">
        <f>+'PAA CONSOLIDADO'!X592</f>
        <v>0</v>
      </c>
      <c r="R589" s="217">
        <f>+'PAA CONSOLIDADO'!Y592</f>
        <v>0</v>
      </c>
    </row>
    <row r="590" spans="1:18" s="217" customFormat="1" x14ac:dyDescent="0.25">
      <c r="A590" s="211">
        <f>+'PAA CONSOLIDADO'!C593</f>
        <v>0</v>
      </c>
      <c r="B590" s="211">
        <f>+'PAA CONSOLIDADO'!I593</f>
        <v>0</v>
      </c>
      <c r="C590" s="217" t="str">
        <f>+CONCATENATE('PAA CONSOLIDADO'!A593,"-",'PAA CONSOLIDADO'!D593,"-",'PAA CONSOLIDADO'!K593)</f>
        <v>--</v>
      </c>
      <c r="D590" s="217" t="e">
        <f>+VLOOKUP('PAA CONSOLIDADO'!L593,LISTAS!$D$4:$E$15,2,0)</f>
        <v>#N/A</v>
      </c>
      <c r="E590" s="217" t="e">
        <f>+VLOOKUP('PAA CONSOLIDADO'!M593,LISTAS!$D$4:$E$15,2,0)</f>
        <v>#N/A</v>
      </c>
      <c r="F590" s="217">
        <f>+'PAA CONSOLIDADO'!O593</f>
        <v>0</v>
      </c>
      <c r="G590" s="217">
        <f t="shared" si="27"/>
        <v>1</v>
      </c>
      <c r="H590" s="217" t="e">
        <f>+VLOOKUP('PAA CONSOLIDADO'!P593,LISTAS!$B$4:$C$17,2,0)</f>
        <v>#N/A</v>
      </c>
      <c r="I590" s="217" t="e">
        <f>+VLOOKUP('PAA CONSOLIDADO'!Q593,LISTAS!$B$22:$C$25,2,0)</f>
        <v>#N/A</v>
      </c>
      <c r="J590" s="219">
        <f>'PAA CONSOLIDADO'!R593</f>
        <v>0</v>
      </c>
      <c r="K590" s="219">
        <f>+'PAA CONSOLIDADO'!S593</f>
        <v>0</v>
      </c>
      <c r="L590" s="217" t="e">
        <f>+VLOOKUP('PAA CONSOLIDADO'!T593,LISTAS!$B$29:$C$31,2,0)</f>
        <v>#N/A</v>
      </c>
      <c r="M590" s="217" t="e">
        <f>+VLOOKUP('PAA CONSOLIDADO'!U593,LISTAS!$B$36:$C$39,2,0)</f>
        <v>#N/A</v>
      </c>
      <c r="N590" s="217" t="str">
        <f t="shared" si="28"/>
        <v>Unidad de Contratación (1)</v>
      </c>
      <c r="O590" s="217" t="str">
        <f t="shared" si="29"/>
        <v>CO-DC-11001</v>
      </c>
      <c r="P590" s="217">
        <f>+'PAA CONSOLIDADO'!V593</f>
        <v>0</v>
      </c>
      <c r="Q590" s="217">
        <f>+'PAA CONSOLIDADO'!X593</f>
        <v>0</v>
      </c>
      <c r="R590" s="217">
        <f>+'PAA CONSOLIDADO'!Y593</f>
        <v>0</v>
      </c>
    </row>
    <row r="591" spans="1:18" s="217" customFormat="1" x14ac:dyDescent="0.25">
      <c r="A591" s="211">
        <f>+'PAA CONSOLIDADO'!C594</f>
        <v>0</v>
      </c>
      <c r="B591" s="211">
        <f>+'PAA CONSOLIDADO'!I594</f>
        <v>0</v>
      </c>
      <c r="C591" s="217" t="str">
        <f>+CONCATENATE('PAA CONSOLIDADO'!A594,"-",'PAA CONSOLIDADO'!D594,"-",'PAA CONSOLIDADO'!K594)</f>
        <v>--</v>
      </c>
      <c r="D591" s="217" t="e">
        <f>+VLOOKUP('PAA CONSOLIDADO'!L594,LISTAS!$D$4:$E$15,2,0)</f>
        <v>#N/A</v>
      </c>
      <c r="E591" s="217" t="e">
        <f>+VLOOKUP('PAA CONSOLIDADO'!M594,LISTAS!$D$4:$E$15,2,0)</f>
        <v>#N/A</v>
      </c>
      <c r="F591" s="217">
        <f>+'PAA CONSOLIDADO'!O594</f>
        <v>0</v>
      </c>
      <c r="G591" s="217">
        <f t="shared" si="27"/>
        <v>1</v>
      </c>
      <c r="H591" s="217" t="e">
        <f>+VLOOKUP('PAA CONSOLIDADO'!P594,LISTAS!$B$4:$C$17,2,0)</f>
        <v>#N/A</v>
      </c>
      <c r="I591" s="217" t="e">
        <f>+VLOOKUP('PAA CONSOLIDADO'!Q594,LISTAS!$B$22:$C$25,2,0)</f>
        <v>#N/A</v>
      </c>
      <c r="J591" s="219">
        <f>'PAA CONSOLIDADO'!R594</f>
        <v>0</v>
      </c>
      <c r="K591" s="219">
        <f>+'PAA CONSOLIDADO'!S594</f>
        <v>0</v>
      </c>
      <c r="L591" s="217" t="e">
        <f>+VLOOKUP('PAA CONSOLIDADO'!T594,LISTAS!$B$29:$C$31,2,0)</f>
        <v>#N/A</v>
      </c>
      <c r="M591" s="217" t="e">
        <f>+VLOOKUP('PAA CONSOLIDADO'!U594,LISTAS!$B$36:$C$39,2,0)</f>
        <v>#N/A</v>
      </c>
      <c r="N591" s="217" t="str">
        <f t="shared" si="28"/>
        <v>Unidad de Contratación (1)</v>
      </c>
      <c r="O591" s="217" t="str">
        <f t="shared" si="29"/>
        <v>CO-DC-11001</v>
      </c>
      <c r="P591" s="217">
        <f>+'PAA CONSOLIDADO'!V594</f>
        <v>0</v>
      </c>
      <c r="Q591" s="217">
        <f>+'PAA CONSOLIDADO'!X594</f>
        <v>0</v>
      </c>
      <c r="R591" s="217">
        <f>+'PAA CONSOLIDADO'!Y594</f>
        <v>0</v>
      </c>
    </row>
    <row r="592" spans="1:18" s="217" customFormat="1" x14ac:dyDescent="0.25">
      <c r="A592" s="211">
        <f>+'PAA CONSOLIDADO'!C595</f>
        <v>0</v>
      </c>
      <c r="B592" s="211">
        <f>+'PAA CONSOLIDADO'!I595</f>
        <v>0</v>
      </c>
      <c r="C592" s="217" t="str">
        <f>+CONCATENATE('PAA CONSOLIDADO'!A595,"-",'PAA CONSOLIDADO'!D595,"-",'PAA CONSOLIDADO'!K595)</f>
        <v>--</v>
      </c>
      <c r="D592" s="217" t="e">
        <f>+VLOOKUP('PAA CONSOLIDADO'!L595,LISTAS!$D$4:$E$15,2,0)</f>
        <v>#N/A</v>
      </c>
      <c r="E592" s="217" t="e">
        <f>+VLOOKUP('PAA CONSOLIDADO'!M595,LISTAS!$D$4:$E$15,2,0)</f>
        <v>#N/A</v>
      </c>
      <c r="F592" s="217">
        <f>+'PAA CONSOLIDADO'!O595</f>
        <v>0</v>
      </c>
      <c r="G592" s="217">
        <f t="shared" si="27"/>
        <v>1</v>
      </c>
      <c r="H592" s="217" t="e">
        <f>+VLOOKUP('PAA CONSOLIDADO'!P595,LISTAS!$B$4:$C$17,2,0)</f>
        <v>#N/A</v>
      </c>
      <c r="I592" s="217" t="e">
        <f>+VLOOKUP('PAA CONSOLIDADO'!Q595,LISTAS!$B$22:$C$25,2,0)</f>
        <v>#N/A</v>
      </c>
      <c r="J592" s="219">
        <f>'PAA CONSOLIDADO'!R595</f>
        <v>0</v>
      </c>
      <c r="K592" s="219">
        <f>+'PAA CONSOLIDADO'!S595</f>
        <v>0</v>
      </c>
      <c r="L592" s="217" t="e">
        <f>+VLOOKUP('PAA CONSOLIDADO'!T595,LISTAS!$B$29:$C$31,2,0)</f>
        <v>#N/A</v>
      </c>
      <c r="M592" s="217" t="e">
        <f>+VLOOKUP('PAA CONSOLIDADO'!U595,LISTAS!$B$36:$C$39,2,0)</f>
        <v>#N/A</v>
      </c>
      <c r="N592" s="217" t="str">
        <f t="shared" si="28"/>
        <v>Unidad de Contratación (1)</v>
      </c>
      <c r="O592" s="217" t="str">
        <f t="shared" si="29"/>
        <v>CO-DC-11001</v>
      </c>
      <c r="P592" s="217">
        <f>+'PAA CONSOLIDADO'!V595</f>
        <v>0</v>
      </c>
      <c r="Q592" s="217">
        <f>+'PAA CONSOLIDADO'!X595</f>
        <v>0</v>
      </c>
      <c r="R592" s="217">
        <f>+'PAA CONSOLIDADO'!Y595</f>
        <v>0</v>
      </c>
    </row>
    <row r="593" spans="1:18" s="217" customFormat="1" x14ac:dyDescent="0.25">
      <c r="A593" s="211">
        <f>+'PAA CONSOLIDADO'!C596</f>
        <v>0</v>
      </c>
      <c r="B593" s="211">
        <f>+'PAA CONSOLIDADO'!I596</f>
        <v>0</v>
      </c>
      <c r="C593" s="217" t="str">
        <f>+CONCATENATE('PAA CONSOLIDADO'!A596,"-",'PAA CONSOLIDADO'!D596,"-",'PAA CONSOLIDADO'!K596)</f>
        <v>--</v>
      </c>
      <c r="D593" s="217" t="e">
        <f>+VLOOKUP('PAA CONSOLIDADO'!L596,LISTAS!$D$4:$E$15,2,0)</f>
        <v>#N/A</v>
      </c>
      <c r="E593" s="217" t="e">
        <f>+VLOOKUP('PAA CONSOLIDADO'!M596,LISTAS!$D$4:$E$15,2,0)</f>
        <v>#N/A</v>
      </c>
      <c r="F593" s="217">
        <f>+'PAA CONSOLIDADO'!O596</f>
        <v>0</v>
      </c>
      <c r="G593" s="217">
        <f t="shared" si="27"/>
        <v>1</v>
      </c>
      <c r="H593" s="217" t="e">
        <f>+VLOOKUP('PAA CONSOLIDADO'!P596,LISTAS!$B$4:$C$17,2,0)</f>
        <v>#N/A</v>
      </c>
      <c r="I593" s="217" t="e">
        <f>+VLOOKUP('PAA CONSOLIDADO'!Q596,LISTAS!$B$22:$C$25,2,0)</f>
        <v>#N/A</v>
      </c>
      <c r="J593" s="219">
        <f>'PAA CONSOLIDADO'!R596</f>
        <v>0</v>
      </c>
      <c r="K593" s="219">
        <f>+'PAA CONSOLIDADO'!S596</f>
        <v>0</v>
      </c>
      <c r="L593" s="217" t="e">
        <f>+VLOOKUP('PAA CONSOLIDADO'!T596,LISTAS!$B$29:$C$31,2,0)</f>
        <v>#N/A</v>
      </c>
      <c r="M593" s="217" t="e">
        <f>+VLOOKUP('PAA CONSOLIDADO'!U596,LISTAS!$B$36:$C$39,2,0)</f>
        <v>#N/A</v>
      </c>
      <c r="N593" s="217" t="str">
        <f t="shared" si="28"/>
        <v>Unidad de Contratación (1)</v>
      </c>
      <c r="O593" s="217" t="str">
        <f t="shared" si="29"/>
        <v>CO-DC-11001</v>
      </c>
      <c r="P593" s="217">
        <f>+'PAA CONSOLIDADO'!V596</f>
        <v>0</v>
      </c>
      <c r="Q593" s="217">
        <f>+'PAA CONSOLIDADO'!X596</f>
        <v>0</v>
      </c>
      <c r="R593" s="217">
        <f>+'PAA CONSOLIDADO'!Y596</f>
        <v>0</v>
      </c>
    </row>
    <row r="594" spans="1:18" s="217" customFormat="1" x14ac:dyDescent="0.25">
      <c r="A594" s="211">
        <f>+'PAA CONSOLIDADO'!C597</f>
        <v>0</v>
      </c>
      <c r="B594" s="211">
        <f>+'PAA CONSOLIDADO'!I597</f>
        <v>0</v>
      </c>
      <c r="C594" s="217" t="str">
        <f>+CONCATENATE('PAA CONSOLIDADO'!A597,"-",'PAA CONSOLIDADO'!D597,"-",'PAA CONSOLIDADO'!K597)</f>
        <v>--</v>
      </c>
      <c r="D594" s="217" t="e">
        <f>+VLOOKUP('PAA CONSOLIDADO'!L597,LISTAS!$D$4:$E$15,2,0)</f>
        <v>#N/A</v>
      </c>
      <c r="E594" s="217" t="e">
        <f>+VLOOKUP('PAA CONSOLIDADO'!M597,LISTAS!$D$4:$E$15,2,0)</f>
        <v>#N/A</v>
      </c>
      <c r="F594" s="217">
        <f>+'PAA CONSOLIDADO'!O597</f>
        <v>0</v>
      </c>
      <c r="G594" s="217">
        <f t="shared" si="27"/>
        <v>1</v>
      </c>
      <c r="H594" s="217" t="e">
        <f>+VLOOKUP('PAA CONSOLIDADO'!P597,LISTAS!$B$4:$C$17,2,0)</f>
        <v>#N/A</v>
      </c>
      <c r="I594" s="217" t="e">
        <f>+VLOOKUP('PAA CONSOLIDADO'!Q597,LISTAS!$B$22:$C$25,2,0)</f>
        <v>#N/A</v>
      </c>
      <c r="J594" s="219">
        <f>'PAA CONSOLIDADO'!R597</f>
        <v>0</v>
      </c>
      <c r="K594" s="219">
        <f>+'PAA CONSOLIDADO'!S597</f>
        <v>0</v>
      </c>
      <c r="L594" s="217" t="e">
        <f>+VLOOKUP('PAA CONSOLIDADO'!T597,LISTAS!$B$29:$C$31,2,0)</f>
        <v>#N/A</v>
      </c>
      <c r="M594" s="217" t="e">
        <f>+VLOOKUP('PAA CONSOLIDADO'!U597,LISTAS!$B$36:$C$39,2,0)</f>
        <v>#N/A</v>
      </c>
      <c r="N594" s="217" t="str">
        <f t="shared" si="28"/>
        <v>Unidad de Contratación (1)</v>
      </c>
      <c r="O594" s="217" t="str">
        <f t="shared" si="29"/>
        <v>CO-DC-11001</v>
      </c>
      <c r="P594" s="217">
        <f>+'PAA CONSOLIDADO'!V597</f>
        <v>0</v>
      </c>
      <c r="Q594" s="217">
        <f>+'PAA CONSOLIDADO'!X597</f>
        <v>0</v>
      </c>
      <c r="R594" s="217">
        <f>+'PAA CONSOLIDADO'!Y597</f>
        <v>0</v>
      </c>
    </row>
    <row r="595" spans="1:18" s="217" customFormat="1" x14ac:dyDescent="0.25">
      <c r="A595" s="211">
        <f>+'PAA CONSOLIDADO'!C598</f>
        <v>0</v>
      </c>
      <c r="B595" s="211">
        <f>+'PAA CONSOLIDADO'!I598</f>
        <v>0</v>
      </c>
      <c r="C595" s="217" t="str">
        <f>+CONCATENATE('PAA CONSOLIDADO'!A598,"-",'PAA CONSOLIDADO'!D598,"-",'PAA CONSOLIDADO'!K598)</f>
        <v>--</v>
      </c>
      <c r="D595" s="217" t="e">
        <f>+VLOOKUP('PAA CONSOLIDADO'!L598,LISTAS!$D$4:$E$15,2,0)</f>
        <v>#N/A</v>
      </c>
      <c r="E595" s="217" t="e">
        <f>+VLOOKUP('PAA CONSOLIDADO'!M598,LISTAS!$D$4:$E$15,2,0)</f>
        <v>#N/A</v>
      </c>
      <c r="F595" s="217">
        <f>+'PAA CONSOLIDADO'!O598</f>
        <v>0</v>
      </c>
      <c r="G595" s="217">
        <f t="shared" si="27"/>
        <v>1</v>
      </c>
      <c r="H595" s="217" t="e">
        <f>+VLOOKUP('PAA CONSOLIDADO'!P598,LISTAS!$B$4:$C$17,2,0)</f>
        <v>#N/A</v>
      </c>
      <c r="I595" s="217" t="e">
        <f>+VLOOKUP('PAA CONSOLIDADO'!Q598,LISTAS!$B$22:$C$25,2,0)</f>
        <v>#N/A</v>
      </c>
      <c r="J595" s="219">
        <f>'PAA CONSOLIDADO'!R598</f>
        <v>0</v>
      </c>
      <c r="K595" s="219">
        <f>+'PAA CONSOLIDADO'!S598</f>
        <v>0</v>
      </c>
      <c r="L595" s="217" t="e">
        <f>+VLOOKUP('PAA CONSOLIDADO'!T598,LISTAS!$B$29:$C$31,2,0)</f>
        <v>#N/A</v>
      </c>
      <c r="M595" s="217" t="e">
        <f>+VLOOKUP('PAA CONSOLIDADO'!U598,LISTAS!$B$36:$C$39,2,0)</f>
        <v>#N/A</v>
      </c>
      <c r="N595" s="217" t="str">
        <f t="shared" si="28"/>
        <v>Unidad de Contratación (1)</v>
      </c>
      <c r="O595" s="217" t="str">
        <f t="shared" si="29"/>
        <v>CO-DC-11001</v>
      </c>
      <c r="P595" s="217">
        <f>+'PAA CONSOLIDADO'!V598</f>
        <v>0</v>
      </c>
      <c r="Q595" s="217">
        <f>+'PAA CONSOLIDADO'!X598</f>
        <v>0</v>
      </c>
      <c r="R595" s="217">
        <f>+'PAA CONSOLIDADO'!Y598</f>
        <v>0</v>
      </c>
    </row>
    <row r="596" spans="1:18" s="217" customFormat="1" x14ac:dyDescent="0.25">
      <c r="A596" s="211">
        <f>+'PAA CONSOLIDADO'!C599</f>
        <v>0</v>
      </c>
      <c r="B596" s="211">
        <f>+'PAA CONSOLIDADO'!I599</f>
        <v>0</v>
      </c>
      <c r="C596" s="217" t="str">
        <f>+CONCATENATE('PAA CONSOLIDADO'!A599,"-",'PAA CONSOLIDADO'!D599,"-",'PAA CONSOLIDADO'!K599)</f>
        <v>--</v>
      </c>
      <c r="D596" s="217" t="e">
        <f>+VLOOKUP('PAA CONSOLIDADO'!L599,LISTAS!$D$4:$E$15,2,0)</f>
        <v>#N/A</v>
      </c>
      <c r="E596" s="217" t="e">
        <f>+VLOOKUP('PAA CONSOLIDADO'!M599,LISTAS!$D$4:$E$15,2,0)</f>
        <v>#N/A</v>
      </c>
      <c r="F596" s="217">
        <f>+'PAA CONSOLIDADO'!O599</f>
        <v>0</v>
      </c>
      <c r="G596" s="217">
        <f t="shared" si="27"/>
        <v>1</v>
      </c>
      <c r="H596" s="217" t="e">
        <f>+VLOOKUP('PAA CONSOLIDADO'!P599,LISTAS!$B$4:$C$17,2,0)</f>
        <v>#N/A</v>
      </c>
      <c r="I596" s="217" t="e">
        <f>+VLOOKUP('PAA CONSOLIDADO'!Q599,LISTAS!$B$22:$C$25,2,0)</f>
        <v>#N/A</v>
      </c>
      <c r="J596" s="219">
        <f>'PAA CONSOLIDADO'!R599</f>
        <v>0</v>
      </c>
      <c r="K596" s="219">
        <f>+'PAA CONSOLIDADO'!S599</f>
        <v>0</v>
      </c>
      <c r="L596" s="217" t="e">
        <f>+VLOOKUP('PAA CONSOLIDADO'!T599,LISTAS!$B$29:$C$31,2,0)</f>
        <v>#N/A</v>
      </c>
      <c r="M596" s="217" t="e">
        <f>+VLOOKUP('PAA CONSOLIDADO'!U599,LISTAS!$B$36:$C$39,2,0)</f>
        <v>#N/A</v>
      </c>
      <c r="N596" s="217" t="str">
        <f t="shared" si="28"/>
        <v>Unidad de Contratación (1)</v>
      </c>
      <c r="O596" s="217" t="str">
        <f t="shared" si="29"/>
        <v>CO-DC-11001</v>
      </c>
      <c r="P596" s="217">
        <f>+'PAA CONSOLIDADO'!V599</f>
        <v>0</v>
      </c>
      <c r="Q596" s="217">
        <f>+'PAA CONSOLIDADO'!X599</f>
        <v>0</v>
      </c>
      <c r="R596" s="217">
        <f>+'PAA CONSOLIDADO'!Y599</f>
        <v>0</v>
      </c>
    </row>
    <row r="597" spans="1:18" s="217" customFormat="1" x14ac:dyDescent="0.25">
      <c r="A597" s="211">
        <f>+'PAA CONSOLIDADO'!C600</f>
        <v>0</v>
      </c>
      <c r="B597" s="211">
        <f>+'PAA CONSOLIDADO'!I600</f>
        <v>0</v>
      </c>
      <c r="C597" s="217" t="str">
        <f>+CONCATENATE('PAA CONSOLIDADO'!A600,"-",'PAA CONSOLIDADO'!D600,"-",'PAA CONSOLIDADO'!K600)</f>
        <v>--</v>
      </c>
      <c r="D597" s="217" t="e">
        <f>+VLOOKUP('PAA CONSOLIDADO'!L600,LISTAS!$D$4:$E$15,2,0)</f>
        <v>#N/A</v>
      </c>
      <c r="E597" s="217" t="e">
        <f>+VLOOKUP('PAA CONSOLIDADO'!M600,LISTAS!$D$4:$E$15,2,0)</f>
        <v>#N/A</v>
      </c>
      <c r="F597" s="217">
        <f>+'PAA CONSOLIDADO'!O600</f>
        <v>0</v>
      </c>
      <c r="G597" s="217">
        <f t="shared" si="27"/>
        <v>1</v>
      </c>
      <c r="H597" s="217" t="e">
        <f>+VLOOKUP('PAA CONSOLIDADO'!P600,LISTAS!$B$4:$C$17,2,0)</f>
        <v>#N/A</v>
      </c>
      <c r="I597" s="217" t="e">
        <f>+VLOOKUP('PAA CONSOLIDADO'!Q600,LISTAS!$B$22:$C$25,2,0)</f>
        <v>#N/A</v>
      </c>
      <c r="J597" s="219">
        <f>'PAA CONSOLIDADO'!R600</f>
        <v>0</v>
      </c>
      <c r="K597" s="219">
        <f>+'PAA CONSOLIDADO'!S600</f>
        <v>0</v>
      </c>
      <c r="L597" s="217" t="e">
        <f>+VLOOKUP('PAA CONSOLIDADO'!T600,LISTAS!$B$29:$C$31,2,0)</f>
        <v>#N/A</v>
      </c>
      <c r="M597" s="217" t="e">
        <f>+VLOOKUP('PAA CONSOLIDADO'!U600,LISTAS!$B$36:$C$39,2,0)</f>
        <v>#N/A</v>
      </c>
      <c r="N597" s="217" t="str">
        <f t="shared" si="28"/>
        <v>Unidad de Contratación (1)</v>
      </c>
      <c r="O597" s="217" t="str">
        <f t="shared" si="29"/>
        <v>CO-DC-11001</v>
      </c>
      <c r="P597" s="217">
        <f>+'PAA CONSOLIDADO'!V600</f>
        <v>0</v>
      </c>
      <c r="Q597" s="217">
        <f>+'PAA CONSOLIDADO'!X600</f>
        <v>0</v>
      </c>
      <c r="R597" s="217">
        <f>+'PAA CONSOLIDADO'!Y600</f>
        <v>0</v>
      </c>
    </row>
    <row r="598" spans="1:18" s="217" customFormat="1" x14ac:dyDescent="0.25">
      <c r="A598" s="211">
        <f>+'PAA CONSOLIDADO'!C601</f>
        <v>0</v>
      </c>
      <c r="B598" s="211">
        <f>+'PAA CONSOLIDADO'!I601</f>
        <v>0</v>
      </c>
      <c r="C598" s="217" t="str">
        <f>+CONCATENATE('PAA CONSOLIDADO'!A601,"-",'PAA CONSOLIDADO'!D601,"-",'PAA CONSOLIDADO'!K601)</f>
        <v>--</v>
      </c>
      <c r="D598" s="217" t="e">
        <f>+VLOOKUP('PAA CONSOLIDADO'!L601,LISTAS!$D$4:$E$15,2,0)</f>
        <v>#N/A</v>
      </c>
      <c r="E598" s="217" t="e">
        <f>+VLOOKUP('PAA CONSOLIDADO'!M601,LISTAS!$D$4:$E$15,2,0)</f>
        <v>#N/A</v>
      </c>
      <c r="F598" s="217">
        <f>+'PAA CONSOLIDADO'!O601</f>
        <v>0</v>
      </c>
      <c r="G598" s="217">
        <f t="shared" si="27"/>
        <v>1</v>
      </c>
      <c r="H598" s="217" t="e">
        <f>+VLOOKUP('PAA CONSOLIDADO'!P601,LISTAS!$B$4:$C$17,2,0)</f>
        <v>#N/A</v>
      </c>
      <c r="I598" s="217" t="e">
        <f>+VLOOKUP('PAA CONSOLIDADO'!Q601,LISTAS!$B$22:$C$25,2,0)</f>
        <v>#N/A</v>
      </c>
      <c r="J598" s="219">
        <f>'PAA CONSOLIDADO'!R601</f>
        <v>0</v>
      </c>
      <c r="K598" s="219">
        <f>+'PAA CONSOLIDADO'!S601</f>
        <v>0</v>
      </c>
      <c r="L598" s="217" t="e">
        <f>+VLOOKUP('PAA CONSOLIDADO'!T601,LISTAS!$B$29:$C$31,2,0)</f>
        <v>#N/A</v>
      </c>
      <c r="M598" s="217" t="e">
        <f>+VLOOKUP('PAA CONSOLIDADO'!U601,LISTAS!$B$36:$C$39,2,0)</f>
        <v>#N/A</v>
      </c>
      <c r="N598" s="217" t="str">
        <f t="shared" si="28"/>
        <v>Unidad de Contratación (1)</v>
      </c>
      <c r="O598" s="217" t="str">
        <f t="shared" si="29"/>
        <v>CO-DC-11001</v>
      </c>
      <c r="P598" s="217">
        <f>+'PAA CONSOLIDADO'!V601</f>
        <v>0</v>
      </c>
      <c r="Q598" s="217">
        <f>+'PAA CONSOLIDADO'!X601</f>
        <v>0</v>
      </c>
      <c r="R598" s="217">
        <f>+'PAA CONSOLIDADO'!Y601</f>
        <v>0</v>
      </c>
    </row>
    <row r="599" spans="1:18" s="217" customFormat="1" x14ac:dyDescent="0.25">
      <c r="A599" s="211">
        <f>+'PAA CONSOLIDADO'!C602</f>
        <v>0</v>
      </c>
      <c r="B599" s="211">
        <f>+'PAA CONSOLIDADO'!I602</f>
        <v>0</v>
      </c>
      <c r="C599" s="217" t="str">
        <f>+CONCATENATE('PAA CONSOLIDADO'!A602,"-",'PAA CONSOLIDADO'!D602,"-",'PAA CONSOLIDADO'!K602)</f>
        <v>--</v>
      </c>
      <c r="D599" s="217" t="e">
        <f>+VLOOKUP('PAA CONSOLIDADO'!L602,LISTAS!$D$4:$E$15,2,0)</f>
        <v>#N/A</v>
      </c>
      <c r="E599" s="217" t="e">
        <f>+VLOOKUP('PAA CONSOLIDADO'!M602,LISTAS!$D$4:$E$15,2,0)</f>
        <v>#N/A</v>
      </c>
      <c r="F599" s="217">
        <f>+'PAA CONSOLIDADO'!O602</f>
        <v>0</v>
      </c>
      <c r="G599" s="217">
        <f t="shared" si="27"/>
        <v>1</v>
      </c>
      <c r="H599" s="217" t="e">
        <f>+VLOOKUP('PAA CONSOLIDADO'!P602,LISTAS!$B$4:$C$17,2,0)</f>
        <v>#N/A</v>
      </c>
      <c r="I599" s="217" t="e">
        <f>+VLOOKUP('PAA CONSOLIDADO'!Q602,LISTAS!$B$22:$C$25,2,0)</f>
        <v>#N/A</v>
      </c>
      <c r="J599" s="219">
        <f>'PAA CONSOLIDADO'!R602</f>
        <v>0</v>
      </c>
      <c r="K599" s="219">
        <f>+'PAA CONSOLIDADO'!S602</f>
        <v>0</v>
      </c>
      <c r="L599" s="217" t="e">
        <f>+VLOOKUP('PAA CONSOLIDADO'!T602,LISTAS!$B$29:$C$31,2,0)</f>
        <v>#N/A</v>
      </c>
      <c r="M599" s="217" t="e">
        <f>+VLOOKUP('PAA CONSOLIDADO'!U602,LISTAS!$B$36:$C$39,2,0)</f>
        <v>#N/A</v>
      </c>
      <c r="N599" s="217" t="str">
        <f t="shared" si="28"/>
        <v>Unidad de Contratación (1)</v>
      </c>
      <c r="O599" s="217" t="str">
        <f t="shared" si="29"/>
        <v>CO-DC-11001</v>
      </c>
      <c r="P599" s="217">
        <f>+'PAA CONSOLIDADO'!V602</f>
        <v>0</v>
      </c>
      <c r="Q599" s="217">
        <f>+'PAA CONSOLIDADO'!X602</f>
        <v>0</v>
      </c>
      <c r="R599" s="217">
        <f>+'PAA CONSOLIDADO'!Y602</f>
        <v>0</v>
      </c>
    </row>
    <row r="600" spans="1:18" s="217" customFormat="1" x14ac:dyDescent="0.25">
      <c r="A600" s="211">
        <f>+'PAA CONSOLIDADO'!C603</f>
        <v>0</v>
      </c>
      <c r="B600" s="211">
        <f>+'PAA CONSOLIDADO'!I603</f>
        <v>0</v>
      </c>
      <c r="C600" s="217" t="str">
        <f>+CONCATENATE('PAA CONSOLIDADO'!A603,"-",'PAA CONSOLIDADO'!D603,"-",'PAA CONSOLIDADO'!K603)</f>
        <v>--</v>
      </c>
      <c r="D600" s="217" t="e">
        <f>+VLOOKUP('PAA CONSOLIDADO'!L603,LISTAS!$D$4:$E$15,2,0)</f>
        <v>#N/A</v>
      </c>
      <c r="E600" s="217" t="e">
        <f>+VLOOKUP('PAA CONSOLIDADO'!M603,LISTAS!$D$4:$E$15,2,0)</f>
        <v>#N/A</v>
      </c>
      <c r="F600" s="217">
        <f>+'PAA CONSOLIDADO'!O603</f>
        <v>0</v>
      </c>
      <c r="G600" s="217">
        <f t="shared" si="27"/>
        <v>1</v>
      </c>
      <c r="H600" s="217" t="e">
        <f>+VLOOKUP('PAA CONSOLIDADO'!P603,LISTAS!$B$4:$C$17,2,0)</f>
        <v>#N/A</v>
      </c>
      <c r="I600" s="217" t="e">
        <f>+VLOOKUP('PAA CONSOLIDADO'!Q603,LISTAS!$B$22:$C$25,2,0)</f>
        <v>#N/A</v>
      </c>
      <c r="J600" s="219">
        <f>'PAA CONSOLIDADO'!R603</f>
        <v>0</v>
      </c>
      <c r="K600" s="219">
        <f>+'PAA CONSOLIDADO'!S603</f>
        <v>0</v>
      </c>
      <c r="L600" s="217" t="e">
        <f>+VLOOKUP('PAA CONSOLIDADO'!T603,LISTAS!$B$29:$C$31,2,0)</f>
        <v>#N/A</v>
      </c>
      <c r="M600" s="217" t="e">
        <f>+VLOOKUP('PAA CONSOLIDADO'!U603,LISTAS!$B$36:$C$39,2,0)</f>
        <v>#N/A</v>
      </c>
      <c r="N600" s="217" t="str">
        <f t="shared" si="28"/>
        <v>Unidad de Contratación (1)</v>
      </c>
      <c r="O600" s="217" t="str">
        <f t="shared" si="29"/>
        <v>CO-DC-11001</v>
      </c>
      <c r="P600" s="217">
        <f>+'PAA CONSOLIDADO'!V603</f>
        <v>0</v>
      </c>
      <c r="Q600" s="217">
        <f>+'PAA CONSOLIDADO'!X603</f>
        <v>0</v>
      </c>
      <c r="R600" s="217">
        <f>+'PAA CONSOLIDADO'!Y603</f>
        <v>0</v>
      </c>
    </row>
    <row r="601" spans="1:18" s="217" customFormat="1" x14ac:dyDescent="0.25">
      <c r="A601" s="211">
        <f>+'PAA CONSOLIDADO'!C604</f>
        <v>0</v>
      </c>
      <c r="B601" s="211">
        <f>+'PAA CONSOLIDADO'!I604</f>
        <v>0</v>
      </c>
      <c r="C601" s="217" t="str">
        <f>+CONCATENATE('PAA CONSOLIDADO'!A604,"-",'PAA CONSOLIDADO'!D604,"-",'PAA CONSOLIDADO'!K604)</f>
        <v>--</v>
      </c>
      <c r="D601" s="217" t="e">
        <f>+VLOOKUP('PAA CONSOLIDADO'!L604,LISTAS!$D$4:$E$15,2,0)</f>
        <v>#N/A</v>
      </c>
      <c r="E601" s="217" t="e">
        <f>+VLOOKUP('PAA CONSOLIDADO'!M604,LISTAS!$D$4:$E$15,2,0)</f>
        <v>#N/A</v>
      </c>
      <c r="F601" s="217">
        <f>+'PAA CONSOLIDADO'!O604</f>
        <v>0</v>
      </c>
      <c r="G601" s="217">
        <f t="shared" si="27"/>
        <v>1</v>
      </c>
      <c r="H601" s="217" t="e">
        <f>+VLOOKUP('PAA CONSOLIDADO'!P604,LISTAS!$B$4:$C$17,2,0)</f>
        <v>#N/A</v>
      </c>
      <c r="I601" s="217" t="e">
        <f>+VLOOKUP('PAA CONSOLIDADO'!Q604,LISTAS!$B$22:$C$25,2,0)</f>
        <v>#N/A</v>
      </c>
      <c r="J601" s="219">
        <f>'PAA CONSOLIDADO'!R604</f>
        <v>0</v>
      </c>
      <c r="K601" s="219">
        <f>+'PAA CONSOLIDADO'!S604</f>
        <v>0</v>
      </c>
      <c r="L601" s="217" t="e">
        <f>+VLOOKUP('PAA CONSOLIDADO'!T604,LISTAS!$B$29:$C$31,2,0)</f>
        <v>#N/A</v>
      </c>
      <c r="M601" s="217" t="e">
        <f>+VLOOKUP('PAA CONSOLIDADO'!U604,LISTAS!$B$36:$C$39,2,0)</f>
        <v>#N/A</v>
      </c>
      <c r="N601" s="217" t="str">
        <f t="shared" si="28"/>
        <v>Unidad de Contratación (1)</v>
      </c>
      <c r="O601" s="217" t="str">
        <f t="shared" si="29"/>
        <v>CO-DC-11001</v>
      </c>
      <c r="P601" s="217">
        <f>+'PAA CONSOLIDADO'!V604</f>
        <v>0</v>
      </c>
      <c r="Q601" s="217">
        <f>+'PAA CONSOLIDADO'!X604</f>
        <v>0</v>
      </c>
      <c r="R601" s="217">
        <f>+'PAA CONSOLIDADO'!Y604</f>
        <v>0</v>
      </c>
    </row>
    <row r="602" spans="1:18" s="217" customFormat="1" x14ac:dyDescent="0.25">
      <c r="A602" s="211">
        <f>+'PAA CONSOLIDADO'!C605</f>
        <v>0</v>
      </c>
      <c r="B602" s="211">
        <f>+'PAA CONSOLIDADO'!I605</f>
        <v>0</v>
      </c>
      <c r="C602" s="217" t="str">
        <f>+CONCATENATE('PAA CONSOLIDADO'!A605,"-",'PAA CONSOLIDADO'!D605,"-",'PAA CONSOLIDADO'!K605)</f>
        <v>--</v>
      </c>
      <c r="D602" s="217" t="e">
        <f>+VLOOKUP('PAA CONSOLIDADO'!L605,LISTAS!$D$4:$E$15,2,0)</f>
        <v>#N/A</v>
      </c>
      <c r="E602" s="217" t="e">
        <f>+VLOOKUP('PAA CONSOLIDADO'!M605,LISTAS!$D$4:$E$15,2,0)</f>
        <v>#N/A</v>
      </c>
      <c r="F602" s="217">
        <f>+'PAA CONSOLIDADO'!O605</f>
        <v>0</v>
      </c>
      <c r="G602" s="217">
        <f t="shared" si="27"/>
        <v>1</v>
      </c>
      <c r="H602" s="217" t="e">
        <f>+VLOOKUP('PAA CONSOLIDADO'!P605,LISTAS!$B$4:$C$17,2,0)</f>
        <v>#N/A</v>
      </c>
      <c r="I602" s="217" t="e">
        <f>+VLOOKUP('PAA CONSOLIDADO'!Q605,LISTAS!$B$22:$C$25,2,0)</f>
        <v>#N/A</v>
      </c>
      <c r="J602" s="219">
        <f>'PAA CONSOLIDADO'!R605</f>
        <v>0</v>
      </c>
      <c r="K602" s="219">
        <f>+'PAA CONSOLIDADO'!S605</f>
        <v>0</v>
      </c>
      <c r="L602" s="217" t="e">
        <f>+VLOOKUP('PAA CONSOLIDADO'!T605,LISTAS!$B$29:$C$31,2,0)</f>
        <v>#N/A</v>
      </c>
      <c r="M602" s="217" t="e">
        <f>+VLOOKUP('PAA CONSOLIDADO'!U605,LISTAS!$B$36:$C$39,2,0)</f>
        <v>#N/A</v>
      </c>
      <c r="N602" s="217" t="str">
        <f t="shared" si="28"/>
        <v>Unidad de Contratación (1)</v>
      </c>
      <c r="O602" s="217" t="str">
        <f t="shared" si="29"/>
        <v>CO-DC-11001</v>
      </c>
      <c r="P602" s="217">
        <f>+'PAA CONSOLIDADO'!V605</f>
        <v>0</v>
      </c>
      <c r="Q602" s="217">
        <f>+'PAA CONSOLIDADO'!X605</f>
        <v>0</v>
      </c>
      <c r="R602" s="217">
        <f>+'PAA CONSOLIDADO'!Y605</f>
        <v>0</v>
      </c>
    </row>
    <row r="603" spans="1:18" s="217" customFormat="1" x14ac:dyDescent="0.25">
      <c r="A603" s="211">
        <f>+'PAA CONSOLIDADO'!C606</f>
        <v>0</v>
      </c>
      <c r="B603" s="211">
        <f>+'PAA CONSOLIDADO'!I606</f>
        <v>0</v>
      </c>
      <c r="C603" s="217" t="str">
        <f>+CONCATENATE('PAA CONSOLIDADO'!A606,"-",'PAA CONSOLIDADO'!D606,"-",'PAA CONSOLIDADO'!K606)</f>
        <v>--</v>
      </c>
      <c r="D603" s="217" t="e">
        <f>+VLOOKUP('PAA CONSOLIDADO'!L606,LISTAS!$D$4:$E$15,2,0)</f>
        <v>#N/A</v>
      </c>
      <c r="E603" s="217" t="e">
        <f>+VLOOKUP('PAA CONSOLIDADO'!M606,LISTAS!$D$4:$E$15,2,0)</f>
        <v>#N/A</v>
      </c>
      <c r="F603" s="217">
        <f>+'PAA CONSOLIDADO'!O606</f>
        <v>0</v>
      </c>
      <c r="G603" s="217">
        <f t="shared" si="27"/>
        <v>1</v>
      </c>
      <c r="H603" s="217" t="e">
        <f>+VLOOKUP('PAA CONSOLIDADO'!P606,LISTAS!$B$4:$C$17,2,0)</f>
        <v>#N/A</v>
      </c>
      <c r="I603" s="217" t="e">
        <f>+VLOOKUP('PAA CONSOLIDADO'!Q606,LISTAS!$B$22:$C$25,2,0)</f>
        <v>#N/A</v>
      </c>
      <c r="J603" s="219">
        <f>'PAA CONSOLIDADO'!R606</f>
        <v>0</v>
      </c>
      <c r="K603" s="219">
        <f>+'PAA CONSOLIDADO'!S606</f>
        <v>0</v>
      </c>
      <c r="L603" s="217" t="e">
        <f>+VLOOKUP('PAA CONSOLIDADO'!T606,LISTAS!$B$29:$C$31,2,0)</f>
        <v>#N/A</v>
      </c>
      <c r="M603" s="217" t="e">
        <f>+VLOOKUP('PAA CONSOLIDADO'!U606,LISTAS!$B$36:$C$39,2,0)</f>
        <v>#N/A</v>
      </c>
      <c r="N603" s="217" t="str">
        <f t="shared" si="28"/>
        <v>Unidad de Contratación (1)</v>
      </c>
      <c r="O603" s="217" t="str">
        <f t="shared" si="29"/>
        <v>CO-DC-11001</v>
      </c>
      <c r="P603" s="217">
        <f>+'PAA CONSOLIDADO'!V606</f>
        <v>0</v>
      </c>
      <c r="Q603" s="217">
        <f>+'PAA CONSOLIDADO'!X606</f>
        <v>0</v>
      </c>
      <c r="R603" s="217">
        <f>+'PAA CONSOLIDADO'!Y606</f>
        <v>0</v>
      </c>
    </row>
    <row r="604" spans="1:18" s="217" customFormat="1" x14ac:dyDescent="0.25">
      <c r="A604" s="211">
        <f>+'PAA CONSOLIDADO'!C607</f>
        <v>0</v>
      </c>
      <c r="B604" s="211">
        <f>+'PAA CONSOLIDADO'!I607</f>
        <v>0</v>
      </c>
      <c r="C604" s="217" t="str">
        <f>+CONCATENATE('PAA CONSOLIDADO'!A607,"-",'PAA CONSOLIDADO'!D607,"-",'PAA CONSOLIDADO'!K607)</f>
        <v>--</v>
      </c>
      <c r="D604" s="217" t="e">
        <f>+VLOOKUP('PAA CONSOLIDADO'!L607,LISTAS!$D$4:$E$15,2,0)</f>
        <v>#N/A</v>
      </c>
      <c r="E604" s="217" t="e">
        <f>+VLOOKUP('PAA CONSOLIDADO'!M607,LISTAS!$D$4:$E$15,2,0)</f>
        <v>#N/A</v>
      </c>
      <c r="F604" s="217">
        <f>+'PAA CONSOLIDADO'!O607</f>
        <v>0</v>
      </c>
      <c r="G604" s="217">
        <f t="shared" si="27"/>
        <v>1</v>
      </c>
      <c r="H604" s="217" t="e">
        <f>+VLOOKUP('PAA CONSOLIDADO'!P607,LISTAS!$B$4:$C$17,2,0)</f>
        <v>#N/A</v>
      </c>
      <c r="I604" s="217" t="e">
        <f>+VLOOKUP('PAA CONSOLIDADO'!Q607,LISTAS!$B$22:$C$25,2,0)</f>
        <v>#N/A</v>
      </c>
      <c r="J604" s="219">
        <f>'PAA CONSOLIDADO'!R607</f>
        <v>0</v>
      </c>
      <c r="K604" s="219">
        <f>+'PAA CONSOLIDADO'!S607</f>
        <v>0</v>
      </c>
      <c r="L604" s="217" t="e">
        <f>+VLOOKUP('PAA CONSOLIDADO'!T607,LISTAS!$B$29:$C$31,2,0)</f>
        <v>#N/A</v>
      </c>
      <c r="M604" s="217" t="e">
        <f>+VLOOKUP('PAA CONSOLIDADO'!U607,LISTAS!$B$36:$C$39,2,0)</f>
        <v>#N/A</v>
      </c>
      <c r="N604" s="217" t="str">
        <f t="shared" si="28"/>
        <v>Unidad de Contratación (1)</v>
      </c>
      <c r="O604" s="217" t="str">
        <f t="shared" si="29"/>
        <v>CO-DC-11001</v>
      </c>
      <c r="P604" s="217">
        <f>+'PAA CONSOLIDADO'!V607</f>
        <v>0</v>
      </c>
      <c r="Q604" s="217">
        <f>+'PAA CONSOLIDADO'!X607</f>
        <v>0</v>
      </c>
      <c r="R604" s="217">
        <f>+'PAA CONSOLIDADO'!Y607</f>
        <v>0</v>
      </c>
    </row>
    <row r="605" spans="1:18" s="217" customFormat="1" x14ac:dyDescent="0.25">
      <c r="A605" s="211">
        <f>+'PAA CONSOLIDADO'!C608</f>
        <v>0</v>
      </c>
      <c r="B605" s="211">
        <f>+'PAA CONSOLIDADO'!I608</f>
        <v>0</v>
      </c>
      <c r="C605" s="217" t="str">
        <f>+CONCATENATE('PAA CONSOLIDADO'!A608,"-",'PAA CONSOLIDADO'!D608,"-",'PAA CONSOLIDADO'!K608)</f>
        <v>--</v>
      </c>
      <c r="D605" s="217" t="e">
        <f>+VLOOKUP('PAA CONSOLIDADO'!L608,LISTAS!$D$4:$E$15,2,0)</f>
        <v>#N/A</v>
      </c>
      <c r="E605" s="217" t="e">
        <f>+VLOOKUP('PAA CONSOLIDADO'!M608,LISTAS!$D$4:$E$15,2,0)</f>
        <v>#N/A</v>
      </c>
      <c r="F605" s="217">
        <f>+'PAA CONSOLIDADO'!O608</f>
        <v>0</v>
      </c>
      <c r="G605" s="217">
        <f t="shared" si="27"/>
        <v>1</v>
      </c>
      <c r="H605" s="217" t="e">
        <f>+VLOOKUP('PAA CONSOLIDADO'!P608,LISTAS!$B$4:$C$17,2,0)</f>
        <v>#N/A</v>
      </c>
      <c r="I605" s="217" t="e">
        <f>+VLOOKUP('PAA CONSOLIDADO'!Q608,LISTAS!$B$22:$C$25,2,0)</f>
        <v>#N/A</v>
      </c>
      <c r="J605" s="219">
        <f>'PAA CONSOLIDADO'!R608</f>
        <v>0</v>
      </c>
      <c r="K605" s="219">
        <f>+'PAA CONSOLIDADO'!S608</f>
        <v>0</v>
      </c>
      <c r="L605" s="217" t="e">
        <f>+VLOOKUP('PAA CONSOLIDADO'!T608,LISTAS!$B$29:$C$31,2,0)</f>
        <v>#N/A</v>
      </c>
      <c r="M605" s="217" t="e">
        <f>+VLOOKUP('PAA CONSOLIDADO'!U608,LISTAS!$B$36:$C$39,2,0)</f>
        <v>#N/A</v>
      </c>
      <c r="N605" s="217" t="str">
        <f t="shared" si="28"/>
        <v>Unidad de Contratación (1)</v>
      </c>
      <c r="O605" s="217" t="str">
        <f t="shared" si="29"/>
        <v>CO-DC-11001</v>
      </c>
      <c r="P605" s="217">
        <f>+'PAA CONSOLIDADO'!V608</f>
        <v>0</v>
      </c>
      <c r="Q605" s="217">
        <f>+'PAA CONSOLIDADO'!X608</f>
        <v>0</v>
      </c>
      <c r="R605" s="217">
        <f>+'PAA CONSOLIDADO'!Y608</f>
        <v>0</v>
      </c>
    </row>
    <row r="606" spans="1:18" s="217" customFormat="1" x14ac:dyDescent="0.25">
      <c r="A606" s="211">
        <f>+'PAA CONSOLIDADO'!C609</f>
        <v>0</v>
      </c>
      <c r="B606" s="211">
        <f>+'PAA CONSOLIDADO'!I609</f>
        <v>0</v>
      </c>
      <c r="C606" s="217" t="str">
        <f>+CONCATENATE('PAA CONSOLIDADO'!A609,"-",'PAA CONSOLIDADO'!D609,"-",'PAA CONSOLIDADO'!K609)</f>
        <v>--</v>
      </c>
      <c r="D606" s="217" t="e">
        <f>+VLOOKUP('PAA CONSOLIDADO'!L609,LISTAS!$D$4:$E$15,2,0)</f>
        <v>#N/A</v>
      </c>
      <c r="E606" s="217" t="e">
        <f>+VLOOKUP('PAA CONSOLIDADO'!M609,LISTAS!$D$4:$E$15,2,0)</f>
        <v>#N/A</v>
      </c>
      <c r="F606" s="217">
        <f>+'PAA CONSOLIDADO'!O609</f>
        <v>0</v>
      </c>
      <c r="G606" s="217">
        <f t="shared" si="27"/>
        <v>1</v>
      </c>
      <c r="H606" s="217" t="e">
        <f>+VLOOKUP('PAA CONSOLIDADO'!P609,LISTAS!$B$4:$C$17,2,0)</f>
        <v>#N/A</v>
      </c>
      <c r="I606" s="217" t="e">
        <f>+VLOOKUP('PAA CONSOLIDADO'!Q609,LISTAS!$B$22:$C$25,2,0)</f>
        <v>#N/A</v>
      </c>
      <c r="J606" s="219">
        <f>'PAA CONSOLIDADO'!R609</f>
        <v>0</v>
      </c>
      <c r="K606" s="219">
        <f>+'PAA CONSOLIDADO'!S609</f>
        <v>0</v>
      </c>
      <c r="L606" s="217" t="e">
        <f>+VLOOKUP('PAA CONSOLIDADO'!T609,LISTAS!$B$29:$C$31,2,0)</f>
        <v>#N/A</v>
      </c>
      <c r="M606" s="217" t="e">
        <f>+VLOOKUP('PAA CONSOLIDADO'!U609,LISTAS!$B$36:$C$39,2,0)</f>
        <v>#N/A</v>
      </c>
      <c r="N606" s="217" t="str">
        <f t="shared" si="28"/>
        <v>Unidad de Contratación (1)</v>
      </c>
      <c r="O606" s="217" t="str">
        <f t="shared" si="29"/>
        <v>CO-DC-11001</v>
      </c>
      <c r="P606" s="217">
        <f>+'PAA CONSOLIDADO'!V609</f>
        <v>0</v>
      </c>
      <c r="Q606" s="217">
        <f>+'PAA CONSOLIDADO'!X609</f>
        <v>0</v>
      </c>
      <c r="R606" s="217">
        <f>+'PAA CONSOLIDADO'!Y609</f>
        <v>0</v>
      </c>
    </row>
    <row r="607" spans="1:18" s="217" customFormat="1" x14ac:dyDescent="0.25">
      <c r="A607" s="211">
        <f>+'PAA CONSOLIDADO'!C610</f>
        <v>0</v>
      </c>
      <c r="B607" s="211">
        <f>+'PAA CONSOLIDADO'!I610</f>
        <v>0</v>
      </c>
      <c r="C607" s="217" t="str">
        <f>+CONCATENATE('PAA CONSOLIDADO'!A610,"-",'PAA CONSOLIDADO'!D610,"-",'PAA CONSOLIDADO'!K610)</f>
        <v>--</v>
      </c>
      <c r="D607" s="217" t="e">
        <f>+VLOOKUP('PAA CONSOLIDADO'!L610,LISTAS!$D$4:$E$15,2,0)</f>
        <v>#N/A</v>
      </c>
      <c r="E607" s="217" t="e">
        <f>+VLOOKUP('PAA CONSOLIDADO'!M610,LISTAS!$D$4:$E$15,2,0)</f>
        <v>#N/A</v>
      </c>
      <c r="F607" s="217">
        <f>+'PAA CONSOLIDADO'!O610</f>
        <v>0</v>
      </c>
      <c r="G607" s="217">
        <f t="shared" si="27"/>
        <v>1</v>
      </c>
      <c r="H607" s="217" t="e">
        <f>+VLOOKUP('PAA CONSOLIDADO'!P610,LISTAS!$B$4:$C$17,2,0)</f>
        <v>#N/A</v>
      </c>
      <c r="I607" s="217" t="e">
        <f>+VLOOKUP('PAA CONSOLIDADO'!Q610,LISTAS!$B$22:$C$25,2,0)</f>
        <v>#N/A</v>
      </c>
      <c r="J607" s="219">
        <f>'PAA CONSOLIDADO'!R610</f>
        <v>0</v>
      </c>
      <c r="K607" s="219">
        <f>+'PAA CONSOLIDADO'!S610</f>
        <v>0</v>
      </c>
      <c r="L607" s="217" t="e">
        <f>+VLOOKUP('PAA CONSOLIDADO'!T610,LISTAS!$B$29:$C$31,2,0)</f>
        <v>#N/A</v>
      </c>
      <c r="M607" s="217" t="e">
        <f>+VLOOKUP('PAA CONSOLIDADO'!U610,LISTAS!$B$36:$C$39,2,0)</f>
        <v>#N/A</v>
      </c>
      <c r="N607" s="217" t="str">
        <f t="shared" si="28"/>
        <v>Unidad de Contratación (1)</v>
      </c>
      <c r="O607" s="217" t="str">
        <f t="shared" si="29"/>
        <v>CO-DC-11001</v>
      </c>
      <c r="P607" s="217">
        <f>+'PAA CONSOLIDADO'!V610</f>
        <v>0</v>
      </c>
      <c r="Q607" s="217">
        <f>+'PAA CONSOLIDADO'!X610</f>
        <v>0</v>
      </c>
      <c r="R607" s="217">
        <f>+'PAA CONSOLIDADO'!Y610</f>
        <v>0</v>
      </c>
    </row>
    <row r="608" spans="1:18" s="217" customFormat="1" x14ac:dyDescent="0.25">
      <c r="A608" s="211">
        <f>+'PAA CONSOLIDADO'!C611</f>
        <v>0</v>
      </c>
      <c r="B608" s="211">
        <f>+'PAA CONSOLIDADO'!I611</f>
        <v>0</v>
      </c>
      <c r="C608" s="217" t="str">
        <f>+CONCATENATE('PAA CONSOLIDADO'!A611,"-",'PAA CONSOLIDADO'!D611,"-",'PAA CONSOLIDADO'!K611)</f>
        <v>--</v>
      </c>
      <c r="D608" s="217" t="e">
        <f>+VLOOKUP('PAA CONSOLIDADO'!L611,LISTAS!$D$4:$E$15,2,0)</f>
        <v>#N/A</v>
      </c>
      <c r="E608" s="217" t="e">
        <f>+VLOOKUP('PAA CONSOLIDADO'!M611,LISTAS!$D$4:$E$15,2,0)</f>
        <v>#N/A</v>
      </c>
      <c r="F608" s="217">
        <f>+'PAA CONSOLIDADO'!O611</f>
        <v>0</v>
      </c>
      <c r="G608" s="217">
        <f t="shared" si="27"/>
        <v>1</v>
      </c>
      <c r="H608" s="217" t="e">
        <f>+VLOOKUP('PAA CONSOLIDADO'!P611,LISTAS!$B$4:$C$17,2,0)</f>
        <v>#N/A</v>
      </c>
      <c r="I608" s="217" t="e">
        <f>+VLOOKUP('PAA CONSOLIDADO'!Q611,LISTAS!$B$22:$C$25,2,0)</f>
        <v>#N/A</v>
      </c>
      <c r="J608" s="219">
        <f>'PAA CONSOLIDADO'!R611</f>
        <v>0</v>
      </c>
      <c r="K608" s="219">
        <f>+'PAA CONSOLIDADO'!S611</f>
        <v>0</v>
      </c>
      <c r="L608" s="217" t="e">
        <f>+VLOOKUP('PAA CONSOLIDADO'!T611,LISTAS!$B$29:$C$31,2,0)</f>
        <v>#N/A</v>
      </c>
      <c r="M608" s="217" t="e">
        <f>+VLOOKUP('PAA CONSOLIDADO'!U611,LISTAS!$B$36:$C$39,2,0)</f>
        <v>#N/A</v>
      </c>
      <c r="N608" s="217" t="str">
        <f t="shared" si="28"/>
        <v>Unidad de Contratación (1)</v>
      </c>
      <c r="O608" s="217" t="str">
        <f t="shared" si="29"/>
        <v>CO-DC-11001</v>
      </c>
      <c r="P608" s="217">
        <f>+'PAA CONSOLIDADO'!V611</f>
        <v>0</v>
      </c>
      <c r="Q608" s="217">
        <f>+'PAA CONSOLIDADO'!X611</f>
        <v>0</v>
      </c>
      <c r="R608" s="217">
        <f>+'PAA CONSOLIDADO'!Y611</f>
        <v>0</v>
      </c>
    </row>
    <row r="609" spans="1:18" s="217" customFormat="1" x14ac:dyDescent="0.25">
      <c r="A609" s="211">
        <f>+'PAA CONSOLIDADO'!C612</f>
        <v>0</v>
      </c>
      <c r="B609" s="211">
        <f>+'PAA CONSOLIDADO'!I612</f>
        <v>0</v>
      </c>
      <c r="C609" s="217" t="str">
        <f>+CONCATENATE('PAA CONSOLIDADO'!A612,"-",'PAA CONSOLIDADO'!D612,"-",'PAA CONSOLIDADO'!K612)</f>
        <v>--</v>
      </c>
      <c r="D609" s="217" t="e">
        <f>+VLOOKUP('PAA CONSOLIDADO'!L612,LISTAS!$D$4:$E$15,2,0)</f>
        <v>#N/A</v>
      </c>
      <c r="E609" s="217" t="e">
        <f>+VLOOKUP('PAA CONSOLIDADO'!M612,LISTAS!$D$4:$E$15,2,0)</f>
        <v>#N/A</v>
      </c>
      <c r="F609" s="217">
        <f>+'PAA CONSOLIDADO'!O612</f>
        <v>0</v>
      </c>
      <c r="G609" s="217">
        <f t="shared" si="27"/>
        <v>1</v>
      </c>
      <c r="H609" s="217" t="e">
        <f>+VLOOKUP('PAA CONSOLIDADO'!P612,LISTAS!$B$4:$C$17,2,0)</f>
        <v>#N/A</v>
      </c>
      <c r="I609" s="217" t="e">
        <f>+VLOOKUP('PAA CONSOLIDADO'!Q612,LISTAS!$B$22:$C$25,2,0)</f>
        <v>#N/A</v>
      </c>
      <c r="J609" s="219">
        <f>'PAA CONSOLIDADO'!R612</f>
        <v>0</v>
      </c>
      <c r="K609" s="219">
        <f>+'PAA CONSOLIDADO'!S612</f>
        <v>0</v>
      </c>
      <c r="L609" s="217" t="e">
        <f>+VLOOKUP('PAA CONSOLIDADO'!T612,LISTAS!$B$29:$C$31,2,0)</f>
        <v>#N/A</v>
      </c>
      <c r="M609" s="217" t="e">
        <f>+VLOOKUP('PAA CONSOLIDADO'!U612,LISTAS!$B$36:$C$39,2,0)</f>
        <v>#N/A</v>
      </c>
      <c r="N609" s="217" t="str">
        <f t="shared" si="28"/>
        <v>Unidad de Contratación (1)</v>
      </c>
      <c r="O609" s="217" t="str">
        <f t="shared" si="29"/>
        <v>CO-DC-11001</v>
      </c>
      <c r="P609" s="217">
        <f>+'PAA CONSOLIDADO'!V612</f>
        <v>0</v>
      </c>
      <c r="Q609" s="217">
        <f>+'PAA CONSOLIDADO'!X612</f>
        <v>0</v>
      </c>
      <c r="R609" s="217">
        <f>+'PAA CONSOLIDADO'!Y612</f>
        <v>0</v>
      </c>
    </row>
    <row r="610" spans="1:18" s="217" customFormat="1" x14ac:dyDescent="0.25">
      <c r="A610" s="211">
        <f>+'PAA CONSOLIDADO'!C613</f>
        <v>0</v>
      </c>
      <c r="B610" s="211">
        <f>+'PAA CONSOLIDADO'!I613</f>
        <v>0</v>
      </c>
      <c r="C610" s="217" t="str">
        <f>+CONCATENATE('PAA CONSOLIDADO'!A613,"-",'PAA CONSOLIDADO'!D613,"-",'PAA CONSOLIDADO'!K613)</f>
        <v>--</v>
      </c>
      <c r="D610" s="217" t="e">
        <f>+VLOOKUP('PAA CONSOLIDADO'!L613,LISTAS!$D$4:$E$15,2,0)</f>
        <v>#N/A</v>
      </c>
      <c r="E610" s="217" t="e">
        <f>+VLOOKUP('PAA CONSOLIDADO'!M613,LISTAS!$D$4:$E$15,2,0)</f>
        <v>#N/A</v>
      </c>
      <c r="F610" s="217">
        <f>+'PAA CONSOLIDADO'!O613</f>
        <v>0</v>
      </c>
      <c r="G610" s="217">
        <f t="shared" si="27"/>
        <v>1</v>
      </c>
      <c r="H610" s="217" t="e">
        <f>+VLOOKUP('PAA CONSOLIDADO'!P613,LISTAS!$B$4:$C$17,2,0)</f>
        <v>#N/A</v>
      </c>
      <c r="I610" s="217" t="e">
        <f>+VLOOKUP('PAA CONSOLIDADO'!Q613,LISTAS!$B$22:$C$25,2,0)</f>
        <v>#N/A</v>
      </c>
      <c r="J610" s="219">
        <f>'PAA CONSOLIDADO'!R613</f>
        <v>0</v>
      </c>
      <c r="K610" s="219">
        <f>+'PAA CONSOLIDADO'!S613</f>
        <v>0</v>
      </c>
      <c r="L610" s="217" t="e">
        <f>+VLOOKUP('PAA CONSOLIDADO'!T613,LISTAS!$B$29:$C$31,2,0)</f>
        <v>#N/A</v>
      </c>
      <c r="M610" s="217" t="e">
        <f>+VLOOKUP('PAA CONSOLIDADO'!U613,LISTAS!$B$36:$C$39,2,0)</f>
        <v>#N/A</v>
      </c>
      <c r="N610" s="217" t="str">
        <f t="shared" si="28"/>
        <v>Unidad de Contratación (1)</v>
      </c>
      <c r="O610" s="217" t="str">
        <f t="shared" si="29"/>
        <v>CO-DC-11001</v>
      </c>
      <c r="P610" s="217">
        <f>+'PAA CONSOLIDADO'!V613</f>
        <v>0</v>
      </c>
      <c r="Q610" s="217">
        <f>+'PAA CONSOLIDADO'!X613</f>
        <v>0</v>
      </c>
      <c r="R610" s="217">
        <f>+'PAA CONSOLIDADO'!Y613</f>
        <v>0</v>
      </c>
    </row>
    <row r="611" spans="1:18" s="217" customFormat="1" x14ac:dyDescent="0.25">
      <c r="A611" s="211">
        <f>+'PAA CONSOLIDADO'!C614</f>
        <v>0</v>
      </c>
      <c r="B611" s="211">
        <f>+'PAA CONSOLIDADO'!I614</f>
        <v>0</v>
      </c>
      <c r="C611" s="217" t="str">
        <f>+CONCATENATE('PAA CONSOLIDADO'!A614,"-",'PAA CONSOLIDADO'!D614,"-",'PAA CONSOLIDADO'!K614)</f>
        <v>--</v>
      </c>
      <c r="D611" s="217" t="e">
        <f>+VLOOKUP('PAA CONSOLIDADO'!L614,LISTAS!$D$4:$E$15,2,0)</f>
        <v>#N/A</v>
      </c>
      <c r="E611" s="217" t="e">
        <f>+VLOOKUP('PAA CONSOLIDADO'!M614,LISTAS!$D$4:$E$15,2,0)</f>
        <v>#N/A</v>
      </c>
      <c r="F611" s="217">
        <f>+'PAA CONSOLIDADO'!O614</f>
        <v>0</v>
      </c>
      <c r="G611" s="217">
        <f t="shared" si="27"/>
        <v>1</v>
      </c>
      <c r="H611" s="217" t="e">
        <f>+VLOOKUP('PAA CONSOLIDADO'!P614,LISTAS!$B$4:$C$17,2,0)</f>
        <v>#N/A</v>
      </c>
      <c r="I611" s="217" t="e">
        <f>+VLOOKUP('PAA CONSOLIDADO'!Q614,LISTAS!$B$22:$C$25,2,0)</f>
        <v>#N/A</v>
      </c>
      <c r="J611" s="219">
        <f>'PAA CONSOLIDADO'!R614</f>
        <v>0</v>
      </c>
      <c r="K611" s="219">
        <f>+'PAA CONSOLIDADO'!S614</f>
        <v>0</v>
      </c>
      <c r="L611" s="217" t="e">
        <f>+VLOOKUP('PAA CONSOLIDADO'!T614,LISTAS!$B$29:$C$31,2,0)</f>
        <v>#N/A</v>
      </c>
      <c r="M611" s="217" t="e">
        <f>+VLOOKUP('PAA CONSOLIDADO'!U614,LISTAS!$B$36:$C$39,2,0)</f>
        <v>#N/A</v>
      </c>
      <c r="N611" s="217" t="str">
        <f t="shared" si="28"/>
        <v>Unidad de Contratación (1)</v>
      </c>
      <c r="O611" s="217" t="str">
        <f t="shared" si="29"/>
        <v>CO-DC-11001</v>
      </c>
      <c r="P611" s="217">
        <f>+'PAA CONSOLIDADO'!V614</f>
        <v>0</v>
      </c>
      <c r="Q611" s="217">
        <f>+'PAA CONSOLIDADO'!X614</f>
        <v>0</v>
      </c>
      <c r="R611" s="217">
        <f>+'PAA CONSOLIDADO'!Y614</f>
        <v>0</v>
      </c>
    </row>
    <row r="612" spans="1:18" s="217" customFormat="1" x14ac:dyDescent="0.25">
      <c r="A612" s="211">
        <f>+'PAA CONSOLIDADO'!C615</f>
        <v>0</v>
      </c>
      <c r="B612" s="211">
        <f>+'PAA CONSOLIDADO'!I615</f>
        <v>0</v>
      </c>
      <c r="C612" s="217" t="str">
        <f>+CONCATENATE('PAA CONSOLIDADO'!A615,"-",'PAA CONSOLIDADO'!D615,"-",'PAA CONSOLIDADO'!K615)</f>
        <v>--</v>
      </c>
      <c r="D612" s="217" t="e">
        <f>+VLOOKUP('PAA CONSOLIDADO'!L615,LISTAS!$D$4:$E$15,2,0)</f>
        <v>#N/A</v>
      </c>
      <c r="E612" s="217" t="e">
        <f>+VLOOKUP('PAA CONSOLIDADO'!M615,LISTAS!$D$4:$E$15,2,0)</f>
        <v>#N/A</v>
      </c>
      <c r="F612" s="217">
        <f>+'PAA CONSOLIDADO'!O615</f>
        <v>0</v>
      </c>
      <c r="G612" s="217">
        <f t="shared" si="27"/>
        <v>1</v>
      </c>
      <c r="H612" s="217" t="e">
        <f>+VLOOKUP('PAA CONSOLIDADO'!P615,LISTAS!$B$4:$C$17,2,0)</f>
        <v>#N/A</v>
      </c>
      <c r="I612" s="217" t="e">
        <f>+VLOOKUP('PAA CONSOLIDADO'!Q615,LISTAS!$B$22:$C$25,2,0)</f>
        <v>#N/A</v>
      </c>
      <c r="J612" s="219">
        <f>'PAA CONSOLIDADO'!R615</f>
        <v>0</v>
      </c>
      <c r="K612" s="219">
        <f>+'PAA CONSOLIDADO'!S615</f>
        <v>0</v>
      </c>
      <c r="L612" s="217" t="e">
        <f>+VLOOKUP('PAA CONSOLIDADO'!T615,LISTAS!$B$29:$C$31,2,0)</f>
        <v>#N/A</v>
      </c>
      <c r="M612" s="217" t="e">
        <f>+VLOOKUP('PAA CONSOLIDADO'!U615,LISTAS!$B$36:$C$39,2,0)</f>
        <v>#N/A</v>
      </c>
      <c r="N612" s="217" t="str">
        <f t="shared" si="28"/>
        <v>Unidad de Contratación (1)</v>
      </c>
      <c r="O612" s="217" t="str">
        <f t="shared" si="29"/>
        <v>CO-DC-11001</v>
      </c>
      <c r="P612" s="217">
        <f>+'PAA CONSOLIDADO'!V615</f>
        <v>0</v>
      </c>
      <c r="Q612" s="217">
        <f>+'PAA CONSOLIDADO'!X615</f>
        <v>0</v>
      </c>
      <c r="R612" s="217">
        <f>+'PAA CONSOLIDADO'!Y615</f>
        <v>0</v>
      </c>
    </row>
    <row r="613" spans="1:18" s="217" customFormat="1" x14ac:dyDescent="0.25">
      <c r="A613" s="211">
        <f>+'PAA CONSOLIDADO'!C616</f>
        <v>0</v>
      </c>
      <c r="B613" s="211">
        <f>+'PAA CONSOLIDADO'!I616</f>
        <v>0</v>
      </c>
      <c r="C613" s="217" t="str">
        <f>+CONCATENATE('PAA CONSOLIDADO'!A616,"-",'PAA CONSOLIDADO'!D616,"-",'PAA CONSOLIDADO'!K616)</f>
        <v>--</v>
      </c>
      <c r="D613" s="217" t="e">
        <f>+VLOOKUP('PAA CONSOLIDADO'!L616,LISTAS!$D$4:$E$15,2,0)</f>
        <v>#N/A</v>
      </c>
      <c r="E613" s="217" t="e">
        <f>+VLOOKUP('PAA CONSOLIDADO'!M616,LISTAS!$D$4:$E$15,2,0)</f>
        <v>#N/A</v>
      </c>
      <c r="F613" s="217">
        <f>+'PAA CONSOLIDADO'!O616</f>
        <v>0</v>
      </c>
      <c r="G613" s="217">
        <f t="shared" si="27"/>
        <v>1</v>
      </c>
      <c r="H613" s="217" t="e">
        <f>+VLOOKUP('PAA CONSOLIDADO'!P616,LISTAS!$B$4:$C$17,2,0)</f>
        <v>#N/A</v>
      </c>
      <c r="I613" s="217" t="e">
        <f>+VLOOKUP('PAA CONSOLIDADO'!Q616,LISTAS!$B$22:$C$25,2,0)</f>
        <v>#N/A</v>
      </c>
      <c r="J613" s="219">
        <f>'PAA CONSOLIDADO'!R616</f>
        <v>0</v>
      </c>
      <c r="K613" s="219">
        <f>+'PAA CONSOLIDADO'!S616</f>
        <v>0</v>
      </c>
      <c r="L613" s="217" t="e">
        <f>+VLOOKUP('PAA CONSOLIDADO'!T616,LISTAS!$B$29:$C$31,2,0)</f>
        <v>#N/A</v>
      </c>
      <c r="M613" s="217" t="e">
        <f>+VLOOKUP('PAA CONSOLIDADO'!U616,LISTAS!$B$36:$C$39,2,0)</f>
        <v>#N/A</v>
      </c>
      <c r="N613" s="217" t="str">
        <f t="shared" si="28"/>
        <v>Unidad de Contratación (1)</v>
      </c>
      <c r="O613" s="217" t="str">
        <f t="shared" si="29"/>
        <v>CO-DC-11001</v>
      </c>
      <c r="P613" s="217">
        <f>+'PAA CONSOLIDADO'!V616</f>
        <v>0</v>
      </c>
      <c r="Q613" s="217">
        <f>+'PAA CONSOLIDADO'!X616</f>
        <v>0</v>
      </c>
      <c r="R613" s="217">
        <f>+'PAA CONSOLIDADO'!Y616</f>
        <v>0</v>
      </c>
    </row>
    <row r="614" spans="1:18" s="217" customFormat="1" x14ac:dyDescent="0.25">
      <c r="A614" s="211">
        <f>+'PAA CONSOLIDADO'!C617</f>
        <v>0</v>
      </c>
      <c r="B614" s="211">
        <f>+'PAA CONSOLIDADO'!I617</f>
        <v>0</v>
      </c>
      <c r="C614" s="217" t="str">
        <f>+CONCATENATE('PAA CONSOLIDADO'!A617,"-",'PAA CONSOLIDADO'!D617,"-",'PAA CONSOLIDADO'!K617)</f>
        <v>--</v>
      </c>
      <c r="D614" s="217" t="e">
        <f>+VLOOKUP('PAA CONSOLIDADO'!L617,LISTAS!$D$4:$E$15,2,0)</f>
        <v>#N/A</v>
      </c>
      <c r="E614" s="217" t="e">
        <f>+VLOOKUP('PAA CONSOLIDADO'!M617,LISTAS!$D$4:$E$15,2,0)</f>
        <v>#N/A</v>
      </c>
      <c r="F614" s="217">
        <f>+'PAA CONSOLIDADO'!O617</f>
        <v>0</v>
      </c>
      <c r="G614" s="217">
        <f t="shared" si="27"/>
        <v>1</v>
      </c>
      <c r="H614" s="217" t="e">
        <f>+VLOOKUP('PAA CONSOLIDADO'!P617,LISTAS!$B$4:$C$17,2,0)</f>
        <v>#N/A</v>
      </c>
      <c r="I614" s="217" t="e">
        <f>+VLOOKUP('PAA CONSOLIDADO'!Q617,LISTAS!$B$22:$C$25,2,0)</f>
        <v>#N/A</v>
      </c>
      <c r="J614" s="219">
        <f>'PAA CONSOLIDADO'!R617</f>
        <v>0</v>
      </c>
      <c r="K614" s="219">
        <f>+'PAA CONSOLIDADO'!S617</f>
        <v>0</v>
      </c>
      <c r="L614" s="217" t="e">
        <f>+VLOOKUP('PAA CONSOLIDADO'!T617,LISTAS!$B$29:$C$31,2,0)</f>
        <v>#N/A</v>
      </c>
      <c r="M614" s="217" t="e">
        <f>+VLOOKUP('PAA CONSOLIDADO'!U617,LISTAS!$B$36:$C$39,2,0)</f>
        <v>#N/A</v>
      </c>
      <c r="N614" s="217" t="str">
        <f t="shared" si="28"/>
        <v>Unidad de Contratación (1)</v>
      </c>
      <c r="O614" s="217" t="str">
        <f t="shared" si="29"/>
        <v>CO-DC-11001</v>
      </c>
      <c r="P614" s="217">
        <f>+'PAA CONSOLIDADO'!V617</f>
        <v>0</v>
      </c>
      <c r="Q614" s="217">
        <f>+'PAA CONSOLIDADO'!X617</f>
        <v>0</v>
      </c>
      <c r="R614" s="217">
        <f>+'PAA CONSOLIDADO'!Y617</f>
        <v>0</v>
      </c>
    </row>
    <row r="615" spans="1:18" s="217" customFormat="1" x14ac:dyDescent="0.25">
      <c r="A615" s="211">
        <f>+'PAA CONSOLIDADO'!C618</f>
        <v>0</v>
      </c>
      <c r="B615" s="211">
        <f>+'PAA CONSOLIDADO'!I618</f>
        <v>0</v>
      </c>
      <c r="C615" s="217" t="str">
        <f>+CONCATENATE('PAA CONSOLIDADO'!A618,"-",'PAA CONSOLIDADO'!D618,"-",'PAA CONSOLIDADO'!K618)</f>
        <v>--</v>
      </c>
      <c r="D615" s="217" t="e">
        <f>+VLOOKUP('PAA CONSOLIDADO'!L618,LISTAS!$D$4:$E$15,2,0)</f>
        <v>#N/A</v>
      </c>
      <c r="E615" s="217" t="e">
        <f>+VLOOKUP('PAA CONSOLIDADO'!M618,LISTAS!$D$4:$E$15,2,0)</f>
        <v>#N/A</v>
      </c>
      <c r="F615" s="217">
        <f>+'PAA CONSOLIDADO'!O618</f>
        <v>0</v>
      </c>
      <c r="G615" s="217">
        <f t="shared" si="27"/>
        <v>1</v>
      </c>
      <c r="H615" s="217" t="e">
        <f>+VLOOKUP('PAA CONSOLIDADO'!P618,LISTAS!$B$4:$C$17,2,0)</f>
        <v>#N/A</v>
      </c>
      <c r="I615" s="217" t="e">
        <f>+VLOOKUP('PAA CONSOLIDADO'!Q618,LISTAS!$B$22:$C$25,2,0)</f>
        <v>#N/A</v>
      </c>
      <c r="J615" s="219">
        <f>'PAA CONSOLIDADO'!R618</f>
        <v>0</v>
      </c>
      <c r="K615" s="219">
        <f>+'PAA CONSOLIDADO'!S618</f>
        <v>0</v>
      </c>
      <c r="L615" s="217" t="e">
        <f>+VLOOKUP('PAA CONSOLIDADO'!T618,LISTAS!$B$29:$C$31,2,0)</f>
        <v>#N/A</v>
      </c>
      <c r="M615" s="217" t="e">
        <f>+VLOOKUP('PAA CONSOLIDADO'!U618,LISTAS!$B$36:$C$39,2,0)</f>
        <v>#N/A</v>
      </c>
      <c r="N615" s="217" t="str">
        <f t="shared" si="28"/>
        <v>Unidad de Contratación (1)</v>
      </c>
      <c r="O615" s="217" t="str">
        <f t="shared" si="29"/>
        <v>CO-DC-11001</v>
      </c>
      <c r="P615" s="217">
        <f>+'PAA CONSOLIDADO'!V618</f>
        <v>0</v>
      </c>
      <c r="Q615" s="217">
        <f>+'PAA CONSOLIDADO'!X618</f>
        <v>0</v>
      </c>
      <c r="R615" s="217">
        <f>+'PAA CONSOLIDADO'!Y618</f>
        <v>0</v>
      </c>
    </row>
    <row r="616" spans="1:18" s="217" customFormat="1" x14ac:dyDescent="0.25">
      <c r="A616" s="211">
        <f>+'PAA CONSOLIDADO'!C619</f>
        <v>0</v>
      </c>
      <c r="B616" s="211">
        <f>+'PAA CONSOLIDADO'!I619</f>
        <v>0</v>
      </c>
      <c r="C616" s="217" t="str">
        <f>+CONCATENATE('PAA CONSOLIDADO'!A619,"-",'PAA CONSOLIDADO'!D619,"-",'PAA CONSOLIDADO'!K619)</f>
        <v>--</v>
      </c>
      <c r="D616" s="217" t="e">
        <f>+VLOOKUP('PAA CONSOLIDADO'!L619,LISTAS!$D$4:$E$15,2,0)</f>
        <v>#N/A</v>
      </c>
      <c r="E616" s="217" t="e">
        <f>+VLOOKUP('PAA CONSOLIDADO'!M619,LISTAS!$D$4:$E$15,2,0)</f>
        <v>#N/A</v>
      </c>
      <c r="F616" s="217">
        <f>+'PAA CONSOLIDADO'!O619</f>
        <v>0</v>
      </c>
      <c r="G616" s="217">
        <f t="shared" si="27"/>
        <v>1</v>
      </c>
      <c r="H616" s="217" t="e">
        <f>+VLOOKUP('PAA CONSOLIDADO'!P619,LISTAS!$B$4:$C$17,2,0)</f>
        <v>#N/A</v>
      </c>
      <c r="I616" s="217" t="e">
        <f>+VLOOKUP('PAA CONSOLIDADO'!Q619,LISTAS!$B$22:$C$25,2,0)</f>
        <v>#N/A</v>
      </c>
      <c r="J616" s="219">
        <f>'PAA CONSOLIDADO'!R619</f>
        <v>0</v>
      </c>
      <c r="K616" s="219">
        <f>+'PAA CONSOLIDADO'!S619</f>
        <v>0</v>
      </c>
      <c r="L616" s="217" t="e">
        <f>+VLOOKUP('PAA CONSOLIDADO'!T619,LISTAS!$B$29:$C$31,2,0)</f>
        <v>#N/A</v>
      </c>
      <c r="M616" s="217" t="e">
        <f>+VLOOKUP('PAA CONSOLIDADO'!U619,LISTAS!$B$36:$C$39,2,0)</f>
        <v>#N/A</v>
      </c>
      <c r="N616" s="217" t="str">
        <f t="shared" si="28"/>
        <v>Unidad de Contratación (1)</v>
      </c>
      <c r="O616" s="217" t="str">
        <f t="shared" si="29"/>
        <v>CO-DC-11001</v>
      </c>
      <c r="P616" s="217">
        <f>+'PAA CONSOLIDADO'!V619</f>
        <v>0</v>
      </c>
      <c r="Q616" s="217">
        <f>+'PAA CONSOLIDADO'!X619</f>
        <v>0</v>
      </c>
      <c r="R616" s="217">
        <f>+'PAA CONSOLIDADO'!Y619</f>
        <v>0</v>
      </c>
    </row>
    <row r="617" spans="1:18" s="217" customFormat="1" x14ac:dyDescent="0.25">
      <c r="A617" s="211">
        <f>+'PAA CONSOLIDADO'!C620</f>
        <v>0</v>
      </c>
      <c r="B617" s="211">
        <f>+'PAA CONSOLIDADO'!I620</f>
        <v>0</v>
      </c>
      <c r="C617" s="217" t="str">
        <f>+CONCATENATE('PAA CONSOLIDADO'!A620,"-",'PAA CONSOLIDADO'!D620,"-",'PAA CONSOLIDADO'!K620)</f>
        <v>--</v>
      </c>
      <c r="D617" s="217" t="e">
        <f>+VLOOKUP('PAA CONSOLIDADO'!L620,LISTAS!$D$4:$E$15,2,0)</f>
        <v>#N/A</v>
      </c>
      <c r="E617" s="217" t="e">
        <f>+VLOOKUP('PAA CONSOLIDADO'!M620,LISTAS!$D$4:$E$15,2,0)</f>
        <v>#N/A</v>
      </c>
      <c r="F617" s="217">
        <f>+'PAA CONSOLIDADO'!O620</f>
        <v>0</v>
      </c>
      <c r="G617" s="217">
        <f t="shared" si="27"/>
        <v>1</v>
      </c>
      <c r="H617" s="217" t="e">
        <f>+VLOOKUP('PAA CONSOLIDADO'!P620,LISTAS!$B$4:$C$17,2,0)</f>
        <v>#N/A</v>
      </c>
      <c r="I617" s="217" t="e">
        <f>+VLOOKUP('PAA CONSOLIDADO'!Q620,LISTAS!$B$22:$C$25,2,0)</f>
        <v>#N/A</v>
      </c>
      <c r="J617" s="219">
        <f>'PAA CONSOLIDADO'!R620</f>
        <v>0</v>
      </c>
      <c r="K617" s="219">
        <f>+'PAA CONSOLIDADO'!S620</f>
        <v>0</v>
      </c>
      <c r="L617" s="217" t="e">
        <f>+VLOOKUP('PAA CONSOLIDADO'!T620,LISTAS!$B$29:$C$31,2,0)</f>
        <v>#N/A</v>
      </c>
      <c r="M617" s="217" t="e">
        <f>+VLOOKUP('PAA CONSOLIDADO'!U620,LISTAS!$B$36:$C$39,2,0)</f>
        <v>#N/A</v>
      </c>
      <c r="N617" s="217" t="str">
        <f t="shared" si="28"/>
        <v>Unidad de Contratación (1)</v>
      </c>
      <c r="O617" s="217" t="str">
        <f t="shared" si="29"/>
        <v>CO-DC-11001</v>
      </c>
      <c r="P617" s="217">
        <f>+'PAA CONSOLIDADO'!V620</f>
        <v>0</v>
      </c>
      <c r="Q617" s="217">
        <f>+'PAA CONSOLIDADO'!X620</f>
        <v>0</v>
      </c>
      <c r="R617" s="217">
        <f>+'PAA CONSOLIDADO'!Y620</f>
        <v>0</v>
      </c>
    </row>
    <row r="618" spans="1:18" s="217" customFormat="1" x14ac:dyDescent="0.25">
      <c r="A618" s="211">
        <f>+'PAA CONSOLIDADO'!C621</f>
        <v>0</v>
      </c>
      <c r="B618" s="211">
        <f>+'PAA CONSOLIDADO'!I621</f>
        <v>0</v>
      </c>
      <c r="C618" s="217" t="str">
        <f>+CONCATENATE('PAA CONSOLIDADO'!A621,"-",'PAA CONSOLIDADO'!D621,"-",'PAA CONSOLIDADO'!K621)</f>
        <v>--</v>
      </c>
      <c r="D618" s="217" t="e">
        <f>+VLOOKUP('PAA CONSOLIDADO'!L621,LISTAS!$D$4:$E$15,2,0)</f>
        <v>#N/A</v>
      </c>
      <c r="E618" s="217" t="e">
        <f>+VLOOKUP('PAA CONSOLIDADO'!M621,LISTAS!$D$4:$E$15,2,0)</f>
        <v>#N/A</v>
      </c>
      <c r="F618" s="217">
        <f>+'PAA CONSOLIDADO'!O621</f>
        <v>0</v>
      </c>
      <c r="G618" s="217">
        <f t="shared" si="27"/>
        <v>1</v>
      </c>
      <c r="H618" s="217" t="e">
        <f>+VLOOKUP('PAA CONSOLIDADO'!P621,LISTAS!$B$4:$C$17,2,0)</f>
        <v>#N/A</v>
      </c>
      <c r="I618" s="217" t="e">
        <f>+VLOOKUP('PAA CONSOLIDADO'!Q621,LISTAS!$B$22:$C$25,2,0)</f>
        <v>#N/A</v>
      </c>
      <c r="J618" s="219">
        <f>'PAA CONSOLIDADO'!R621</f>
        <v>0</v>
      </c>
      <c r="K618" s="219">
        <f>+'PAA CONSOLIDADO'!S621</f>
        <v>0</v>
      </c>
      <c r="L618" s="217" t="e">
        <f>+VLOOKUP('PAA CONSOLIDADO'!T621,LISTAS!$B$29:$C$31,2,0)</f>
        <v>#N/A</v>
      </c>
      <c r="M618" s="217" t="e">
        <f>+VLOOKUP('PAA CONSOLIDADO'!U621,LISTAS!$B$36:$C$39,2,0)</f>
        <v>#N/A</v>
      </c>
      <c r="N618" s="217" t="str">
        <f t="shared" si="28"/>
        <v>Unidad de Contratación (1)</v>
      </c>
      <c r="O618" s="217" t="str">
        <f t="shared" si="29"/>
        <v>CO-DC-11001</v>
      </c>
      <c r="P618" s="217">
        <f>+'PAA CONSOLIDADO'!V621</f>
        <v>0</v>
      </c>
      <c r="Q618" s="217">
        <f>+'PAA CONSOLIDADO'!X621</f>
        <v>0</v>
      </c>
      <c r="R618" s="217">
        <f>+'PAA CONSOLIDADO'!Y621</f>
        <v>0</v>
      </c>
    </row>
    <row r="619" spans="1:18" s="217" customFormat="1" x14ac:dyDescent="0.25">
      <c r="A619" s="211">
        <f>+'PAA CONSOLIDADO'!C622</f>
        <v>0</v>
      </c>
      <c r="B619" s="211">
        <f>+'PAA CONSOLIDADO'!I622</f>
        <v>0</v>
      </c>
      <c r="C619" s="217" t="str">
        <f>+CONCATENATE('PAA CONSOLIDADO'!A622,"-",'PAA CONSOLIDADO'!D622,"-",'PAA CONSOLIDADO'!K622)</f>
        <v>--</v>
      </c>
      <c r="D619" s="217" t="e">
        <f>+VLOOKUP('PAA CONSOLIDADO'!L622,LISTAS!$D$4:$E$15,2,0)</f>
        <v>#N/A</v>
      </c>
      <c r="E619" s="217" t="e">
        <f>+VLOOKUP('PAA CONSOLIDADO'!M622,LISTAS!$D$4:$E$15,2,0)</f>
        <v>#N/A</v>
      </c>
      <c r="F619" s="217">
        <f>+'PAA CONSOLIDADO'!O622</f>
        <v>0</v>
      </c>
      <c r="G619" s="217">
        <f t="shared" si="27"/>
        <v>1</v>
      </c>
      <c r="H619" s="217" t="e">
        <f>+VLOOKUP('PAA CONSOLIDADO'!P622,LISTAS!$B$4:$C$17,2,0)</f>
        <v>#N/A</v>
      </c>
      <c r="I619" s="217" t="e">
        <f>+VLOOKUP('PAA CONSOLIDADO'!Q622,LISTAS!$B$22:$C$25,2,0)</f>
        <v>#N/A</v>
      </c>
      <c r="J619" s="219">
        <f>'PAA CONSOLIDADO'!R622</f>
        <v>0</v>
      </c>
      <c r="K619" s="219">
        <f>+'PAA CONSOLIDADO'!S622</f>
        <v>0</v>
      </c>
      <c r="L619" s="217" t="e">
        <f>+VLOOKUP('PAA CONSOLIDADO'!T622,LISTAS!$B$29:$C$31,2,0)</f>
        <v>#N/A</v>
      </c>
      <c r="M619" s="217" t="e">
        <f>+VLOOKUP('PAA CONSOLIDADO'!U622,LISTAS!$B$36:$C$39,2,0)</f>
        <v>#N/A</v>
      </c>
      <c r="N619" s="217" t="str">
        <f t="shared" si="28"/>
        <v>Unidad de Contratación (1)</v>
      </c>
      <c r="O619" s="217" t="str">
        <f t="shared" si="29"/>
        <v>CO-DC-11001</v>
      </c>
      <c r="P619" s="217">
        <f>+'PAA CONSOLIDADO'!V622</f>
        <v>0</v>
      </c>
      <c r="Q619" s="217">
        <f>+'PAA CONSOLIDADO'!X622</f>
        <v>0</v>
      </c>
      <c r="R619" s="217">
        <f>+'PAA CONSOLIDADO'!Y622</f>
        <v>0</v>
      </c>
    </row>
    <row r="620" spans="1:18" s="217" customFormat="1" x14ac:dyDescent="0.25">
      <c r="A620" s="211">
        <f>+'PAA CONSOLIDADO'!C623</f>
        <v>0</v>
      </c>
      <c r="B620" s="211">
        <f>+'PAA CONSOLIDADO'!I623</f>
        <v>0</v>
      </c>
      <c r="C620" s="217" t="str">
        <f>+CONCATENATE('PAA CONSOLIDADO'!A623,"-",'PAA CONSOLIDADO'!D623,"-",'PAA CONSOLIDADO'!K623)</f>
        <v>--</v>
      </c>
      <c r="D620" s="217" t="e">
        <f>+VLOOKUP('PAA CONSOLIDADO'!L623,LISTAS!$D$4:$E$15,2,0)</f>
        <v>#N/A</v>
      </c>
      <c r="E620" s="217" t="e">
        <f>+VLOOKUP('PAA CONSOLIDADO'!M623,LISTAS!$D$4:$E$15,2,0)</f>
        <v>#N/A</v>
      </c>
      <c r="F620" s="217">
        <f>+'PAA CONSOLIDADO'!O623</f>
        <v>0</v>
      </c>
      <c r="G620" s="217">
        <f t="shared" si="27"/>
        <v>1</v>
      </c>
      <c r="H620" s="217" t="e">
        <f>+VLOOKUP('PAA CONSOLIDADO'!P623,LISTAS!$B$4:$C$17,2,0)</f>
        <v>#N/A</v>
      </c>
      <c r="I620" s="217" t="e">
        <f>+VLOOKUP('PAA CONSOLIDADO'!Q623,LISTAS!$B$22:$C$25,2,0)</f>
        <v>#N/A</v>
      </c>
      <c r="J620" s="219">
        <f>'PAA CONSOLIDADO'!R623</f>
        <v>0</v>
      </c>
      <c r="K620" s="219">
        <f>+'PAA CONSOLIDADO'!S623</f>
        <v>0</v>
      </c>
      <c r="L620" s="217" t="e">
        <f>+VLOOKUP('PAA CONSOLIDADO'!T623,LISTAS!$B$29:$C$31,2,0)</f>
        <v>#N/A</v>
      </c>
      <c r="M620" s="217" t="e">
        <f>+VLOOKUP('PAA CONSOLIDADO'!U623,LISTAS!$B$36:$C$39,2,0)</f>
        <v>#N/A</v>
      </c>
      <c r="N620" s="217" t="str">
        <f t="shared" si="28"/>
        <v>Unidad de Contratación (1)</v>
      </c>
      <c r="O620" s="217" t="str">
        <f t="shared" si="29"/>
        <v>CO-DC-11001</v>
      </c>
      <c r="P620" s="217">
        <f>+'PAA CONSOLIDADO'!V623</f>
        <v>0</v>
      </c>
      <c r="Q620" s="217">
        <f>+'PAA CONSOLIDADO'!X623</f>
        <v>0</v>
      </c>
      <c r="R620" s="217">
        <f>+'PAA CONSOLIDADO'!Y623</f>
        <v>0</v>
      </c>
    </row>
    <row r="621" spans="1:18" s="217" customFormat="1" x14ac:dyDescent="0.25">
      <c r="A621" s="211">
        <f>+'PAA CONSOLIDADO'!C624</f>
        <v>0</v>
      </c>
      <c r="B621" s="211">
        <f>+'PAA CONSOLIDADO'!I624</f>
        <v>0</v>
      </c>
      <c r="C621" s="217" t="str">
        <f>+CONCATENATE('PAA CONSOLIDADO'!A624,"-",'PAA CONSOLIDADO'!D624,"-",'PAA CONSOLIDADO'!K624)</f>
        <v>--</v>
      </c>
      <c r="D621" s="217" t="e">
        <f>+VLOOKUP('PAA CONSOLIDADO'!L624,LISTAS!$D$4:$E$15,2,0)</f>
        <v>#N/A</v>
      </c>
      <c r="E621" s="217" t="e">
        <f>+VLOOKUP('PAA CONSOLIDADO'!M624,LISTAS!$D$4:$E$15,2,0)</f>
        <v>#N/A</v>
      </c>
      <c r="F621" s="217">
        <f>+'PAA CONSOLIDADO'!O624</f>
        <v>0</v>
      </c>
      <c r="G621" s="217">
        <f t="shared" si="27"/>
        <v>1</v>
      </c>
      <c r="H621" s="217" t="e">
        <f>+VLOOKUP('PAA CONSOLIDADO'!P624,LISTAS!$B$4:$C$17,2,0)</f>
        <v>#N/A</v>
      </c>
      <c r="I621" s="217" t="e">
        <f>+VLOOKUP('PAA CONSOLIDADO'!Q624,LISTAS!$B$22:$C$25,2,0)</f>
        <v>#N/A</v>
      </c>
      <c r="J621" s="219">
        <f>'PAA CONSOLIDADO'!R624</f>
        <v>0</v>
      </c>
      <c r="K621" s="219">
        <f>+'PAA CONSOLIDADO'!S624</f>
        <v>0</v>
      </c>
      <c r="L621" s="217" t="e">
        <f>+VLOOKUP('PAA CONSOLIDADO'!T624,LISTAS!$B$29:$C$31,2,0)</f>
        <v>#N/A</v>
      </c>
      <c r="M621" s="217" t="e">
        <f>+VLOOKUP('PAA CONSOLIDADO'!U624,LISTAS!$B$36:$C$39,2,0)</f>
        <v>#N/A</v>
      </c>
      <c r="N621" s="217" t="str">
        <f t="shared" si="28"/>
        <v>Unidad de Contratación (1)</v>
      </c>
      <c r="O621" s="217" t="str">
        <f t="shared" si="29"/>
        <v>CO-DC-11001</v>
      </c>
      <c r="P621" s="217">
        <f>+'PAA CONSOLIDADO'!V624</f>
        <v>0</v>
      </c>
      <c r="Q621" s="217">
        <f>+'PAA CONSOLIDADO'!X624</f>
        <v>0</v>
      </c>
      <c r="R621" s="217">
        <f>+'PAA CONSOLIDADO'!Y624</f>
        <v>0</v>
      </c>
    </row>
    <row r="622" spans="1:18" s="217" customFormat="1" x14ac:dyDescent="0.25">
      <c r="A622" s="211">
        <f>+'PAA CONSOLIDADO'!C625</f>
        <v>0</v>
      </c>
      <c r="B622" s="211">
        <f>+'PAA CONSOLIDADO'!I625</f>
        <v>0</v>
      </c>
      <c r="C622" s="217" t="str">
        <f>+CONCATENATE('PAA CONSOLIDADO'!A625,"-",'PAA CONSOLIDADO'!D625,"-",'PAA CONSOLIDADO'!K625)</f>
        <v>--</v>
      </c>
      <c r="D622" s="217" t="e">
        <f>+VLOOKUP('PAA CONSOLIDADO'!L625,LISTAS!$D$4:$E$15,2,0)</f>
        <v>#N/A</v>
      </c>
      <c r="E622" s="217" t="e">
        <f>+VLOOKUP('PAA CONSOLIDADO'!M625,LISTAS!$D$4:$E$15,2,0)</f>
        <v>#N/A</v>
      </c>
      <c r="F622" s="217">
        <f>+'PAA CONSOLIDADO'!O625</f>
        <v>0</v>
      </c>
      <c r="G622" s="217">
        <f t="shared" si="27"/>
        <v>1</v>
      </c>
      <c r="H622" s="217" t="e">
        <f>+VLOOKUP('PAA CONSOLIDADO'!P625,LISTAS!$B$4:$C$17,2,0)</f>
        <v>#N/A</v>
      </c>
      <c r="I622" s="217" t="e">
        <f>+VLOOKUP('PAA CONSOLIDADO'!Q625,LISTAS!$B$22:$C$25,2,0)</f>
        <v>#N/A</v>
      </c>
      <c r="J622" s="219">
        <f>'PAA CONSOLIDADO'!R625</f>
        <v>0</v>
      </c>
      <c r="K622" s="219">
        <f>+'PAA CONSOLIDADO'!S625</f>
        <v>0</v>
      </c>
      <c r="L622" s="217" t="e">
        <f>+VLOOKUP('PAA CONSOLIDADO'!T625,LISTAS!$B$29:$C$31,2,0)</f>
        <v>#N/A</v>
      </c>
      <c r="M622" s="217" t="e">
        <f>+VLOOKUP('PAA CONSOLIDADO'!U625,LISTAS!$B$36:$C$39,2,0)</f>
        <v>#N/A</v>
      </c>
      <c r="N622" s="217" t="str">
        <f t="shared" si="28"/>
        <v>Unidad de Contratación (1)</v>
      </c>
      <c r="O622" s="217" t="str">
        <f t="shared" si="29"/>
        <v>CO-DC-11001</v>
      </c>
      <c r="P622" s="217">
        <f>+'PAA CONSOLIDADO'!V625</f>
        <v>0</v>
      </c>
      <c r="Q622" s="217">
        <f>+'PAA CONSOLIDADO'!X625</f>
        <v>0</v>
      </c>
      <c r="R622" s="217">
        <f>+'PAA CONSOLIDADO'!Y625</f>
        <v>0</v>
      </c>
    </row>
    <row r="623" spans="1:18" s="217" customFormat="1" x14ac:dyDescent="0.25">
      <c r="A623" s="211">
        <f>+'PAA CONSOLIDADO'!C626</f>
        <v>0</v>
      </c>
      <c r="B623" s="211">
        <f>+'PAA CONSOLIDADO'!I626</f>
        <v>0</v>
      </c>
      <c r="C623" s="217" t="str">
        <f>+CONCATENATE('PAA CONSOLIDADO'!A626,"-",'PAA CONSOLIDADO'!D626,"-",'PAA CONSOLIDADO'!K626)</f>
        <v>--</v>
      </c>
      <c r="D623" s="217" t="e">
        <f>+VLOOKUP('PAA CONSOLIDADO'!L626,LISTAS!$D$4:$E$15,2,0)</f>
        <v>#N/A</v>
      </c>
      <c r="E623" s="217" t="e">
        <f>+VLOOKUP('PAA CONSOLIDADO'!M626,LISTAS!$D$4:$E$15,2,0)</f>
        <v>#N/A</v>
      </c>
      <c r="F623" s="217">
        <f>+'PAA CONSOLIDADO'!O626</f>
        <v>0</v>
      </c>
      <c r="G623" s="217">
        <f t="shared" si="27"/>
        <v>1</v>
      </c>
      <c r="H623" s="217" t="e">
        <f>+VLOOKUP('PAA CONSOLIDADO'!P626,LISTAS!$B$4:$C$17,2,0)</f>
        <v>#N/A</v>
      </c>
      <c r="I623" s="217" t="e">
        <f>+VLOOKUP('PAA CONSOLIDADO'!Q626,LISTAS!$B$22:$C$25,2,0)</f>
        <v>#N/A</v>
      </c>
      <c r="J623" s="219">
        <f>'PAA CONSOLIDADO'!R626</f>
        <v>0</v>
      </c>
      <c r="K623" s="219">
        <f>+'PAA CONSOLIDADO'!S626</f>
        <v>0</v>
      </c>
      <c r="L623" s="217" t="e">
        <f>+VLOOKUP('PAA CONSOLIDADO'!T626,LISTAS!$B$29:$C$31,2,0)</f>
        <v>#N/A</v>
      </c>
      <c r="M623" s="217" t="e">
        <f>+VLOOKUP('PAA CONSOLIDADO'!U626,LISTAS!$B$36:$C$39,2,0)</f>
        <v>#N/A</v>
      </c>
      <c r="N623" s="217" t="str">
        <f t="shared" si="28"/>
        <v>Unidad de Contratación (1)</v>
      </c>
      <c r="O623" s="217" t="str">
        <f t="shared" si="29"/>
        <v>CO-DC-11001</v>
      </c>
      <c r="P623" s="217">
        <f>+'PAA CONSOLIDADO'!V626</f>
        <v>0</v>
      </c>
      <c r="Q623" s="217">
        <f>+'PAA CONSOLIDADO'!X626</f>
        <v>0</v>
      </c>
      <c r="R623" s="217">
        <f>+'PAA CONSOLIDADO'!Y626</f>
        <v>0</v>
      </c>
    </row>
    <row r="624" spans="1:18" s="217" customFormat="1" x14ac:dyDescent="0.25">
      <c r="A624" s="211">
        <f>+'PAA CONSOLIDADO'!C627</f>
        <v>0</v>
      </c>
      <c r="B624" s="211">
        <f>+'PAA CONSOLIDADO'!I627</f>
        <v>0</v>
      </c>
      <c r="C624" s="217" t="str">
        <f>+CONCATENATE('PAA CONSOLIDADO'!A627,"-",'PAA CONSOLIDADO'!D627,"-",'PAA CONSOLIDADO'!K627)</f>
        <v>--</v>
      </c>
      <c r="D624" s="217" t="e">
        <f>+VLOOKUP('PAA CONSOLIDADO'!L627,LISTAS!$D$4:$E$15,2,0)</f>
        <v>#N/A</v>
      </c>
      <c r="E624" s="217" t="e">
        <f>+VLOOKUP('PAA CONSOLIDADO'!M627,LISTAS!$D$4:$E$15,2,0)</f>
        <v>#N/A</v>
      </c>
      <c r="F624" s="217">
        <f>+'PAA CONSOLIDADO'!O627</f>
        <v>0</v>
      </c>
      <c r="G624" s="217">
        <f t="shared" si="27"/>
        <v>1</v>
      </c>
      <c r="H624" s="217" t="e">
        <f>+VLOOKUP('PAA CONSOLIDADO'!P627,LISTAS!$B$4:$C$17,2,0)</f>
        <v>#N/A</v>
      </c>
      <c r="I624" s="217" t="e">
        <f>+VLOOKUP('PAA CONSOLIDADO'!Q627,LISTAS!$B$22:$C$25,2,0)</f>
        <v>#N/A</v>
      </c>
      <c r="J624" s="219">
        <f>'PAA CONSOLIDADO'!R627</f>
        <v>0</v>
      </c>
      <c r="K624" s="219">
        <f>+'PAA CONSOLIDADO'!S627</f>
        <v>0</v>
      </c>
      <c r="L624" s="217" t="e">
        <f>+VLOOKUP('PAA CONSOLIDADO'!T627,LISTAS!$B$29:$C$31,2,0)</f>
        <v>#N/A</v>
      </c>
      <c r="M624" s="217" t="e">
        <f>+VLOOKUP('PAA CONSOLIDADO'!U627,LISTAS!$B$36:$C$39,2,0)</f>
        <v>#N/A</v>
      </c>
      <c r="N624" s="217" t="str">
        <f t="shared" si="28"/>
        <v>Unidad de Contratación (1)</v>
      </c>
      <c r="O624" s="217" t="str">
        <f t="shared" si="29"/>
        <v>CO-DC-11001</v>
      </c>
      <c r="P624" s="217">
        <f>+'PAA CONSOLIDADO'!V627</f>
        <v>0</v>
      </c>
      <c r="Q624" s="217">
        <f>+'PAA CONSOLIDADO'!X627</f>
        <v>0</v>
      </c>
      <c r="R624" s="217">
        <f>+'PAA CONSOLIDADO'!Y627</f>
        <v>0</v>
      </c>
    </row>
    <row r="625" spans="1:18" s="217" customFormat="1" x14ac:dyDescent="0.25">
      <c r="A625" s="211">
        <f>+'PAA CONSOLIDADO'!C628</f>
        <v>0</v>
      </c>
      <c r="B625" s="211">
        <f>+'PAA CONSOLIDADO'!I628</f>
        <v>0</v>
      </c>
      <c r="C625" s="217" t="str">
        <f>+CONCATENATE('PAA CONSOLIDADO'!A628,"-",'PAA CONSOLIDADO'!D628,"-",'PAA CONSOLIDADO'!K628)</f>
        <v>--</v>
      </c>
      <c r="D625" s="217" t="e">
        <f>+VLOOKUP('PAA CONSOLIDADO'!L628,LISTAS!$D$4:$E$15,2,0)</f>
        <v>#N/A</v>
      </c>
      <c r="E625" s="217" t="e">
        <f>+VLOOKUP('PAA CONSOLIDADO'!M628,LISTAS!$D$4:$E$15,2,0)</f>
        <v>#N/A</v>
      </c>
      <c r="F625" s="217">
        <f>+'PAA CONSOLIDADO'!O628</f>
        <v>0</v>
      </c>
      <c r="G625" s="217">
        <f t="shared" si="27"/>
        <v>1</v>
      </c>
      <c r="H625" s="217" t="e">
        <f>+VLOOKUP('PAA CONSOLIDADO'!P628,LISTAS!$B$4:$C$17,2,0)</f>
        <v>#N/A</v>
      </c>
      <c r="I625" s="217" t="e">
        <f>+VLOOKUP('PAA CONSOLIDADO'!Q628,LISTAS!$B$22:$C$25,2,0)</f>
        <v>#N/A</v>
      </c>
      <c r="J625" s="219">
        <f>'PAA CONSOLIDADO'!R628</f>
        <v>0</v>
      </c>
      <c r="K625" s="219">
        <f>+'PAA CONSOLIDADO'!S628</f>
        <v>0</v>
      </c>
      <c r="L625" s="217" t="e">
        <f>+VLOOKUP('PAA CONSOLIDADO'!T628,LISTAS!$B$29:$C$31,2,0)</f>
        <v>#N/A</v>
      </c>
      <c r="M625" s="217" t="e">
        <f>+VLOOKUP('PAA CONSOLIDADO'!U628,LISTAS!$B$36:$C$39,2,0)</f>
        <v>#N/A</v>
      </c>
      <c r="N625" s="217" t="str">
        <f t="shared" si="28"/>
        <v>Unidad de Contratación (1)</v>
      </c>
      <c r="O625" s="217" t="str">
        <f t="shared" si="29"/>
        <v>CO-DC-11001</v>
      </c>
      <c r="P625" s="217">
        <f>+'PAA CONSOLIDADO'!V628</f>
        <v>0</v>
      </c>
      <c r="Q625" s="217">
        <f>+'PAA CONSOLIDADO'!X628</f>
        <v>0</v>
      </c>
      <c r="R625" s="217">
        <f>+'PAA CONSOLIDADO'!Y628</f>
        <v>0</v>
      </c>
    </row>
    <row r="626" spans="1:18" s="217" customFormat="1" x14ac:dyDescent="0.25">
      <c r="A626" s="211">
        <f>+'PAA CONSOLIDADO'!C629</f>
        <v>0</v>
      </c>
      <c r="B626" s="211">
        <f>+'PAA CONSOLIDADO'!I629</f>
        <v>0</v>
      </c>
      <c r="C626" s="217" t="str">
        <f>+CONCATENATE('PAA CONSOLIDADO'!A629,"-",'PAA CONSOLIDADO'!D629,"-",'PAA CONSOLIDADO'!K629)</f>
        <v>--</v>
      </c>
      <c r="D626" s="217" t="e">
        <f>+VLOOKUP('PAA CONSOLIDADO'!L629,LISTAS!$D$4:$E$15,2,0)</f>
        <v>#N/A</v>
      </c>
      <c r="E626" s="217" t="e">
        <f>+VLOOKUP('PAA CONSOLIDADO'!M629,LISTAS!$D$4:$E$15,2,0)</f>
        <v>#N/A</v>
      </c>
      <c r="F626" s="217">
        <f>+'PAA CONSOLIDADO'!O629</f>
        <v>0</v>
      </c>
      <c r="G626" s="217">
        <f t="shared" si="27"/>
        <v>1</v>
      </c>
      <c r="H626" s="217" t="e">
        <f>+VLOOKUP('PAA CONSOLIDADO'!P629,LISTAS!$B$4:$C$17,2,0)</f>
        <v>#N/A</v>
      </c>
      <c r="I626" s="217" t="e">
        <f>+VLOOKUP('PAA CONSOLIDADO'!Q629,LISTAS!$B$22:$C$25,2,0)</f>
        <v>#N/A</v>
      </c>
      <c r="J626" s="219">
        <f>'PAA CONSOLIDADO'!R629</f>
        <v>0</v>
      </c>
      <c r="K626" s="219">
        <f>+'PAA CONSOLIDADO'!S629</f>
        <v>0</v>
      </c>
      <c r="L626" s="217" t="e">
        <f>+VLOOKUP('PAA CONSOLIDADO'!T629,LISTAS!$B$29:$C$31,2,0)</f>
        <v>#N/A</v>
      </c>
      <c r="M626" s="217" t="e">
        <f>+VLOOKUP('PAA CONSOLIDADO'!U629,LISTAS!$B$36:$C$39,2,0)</f>
        <v>#N/A</v>
      </c>
      <c r="N626" s="217" t="str">
        <f t="shared" si="28"/>
        <v>Unidad de Contratación (1)</v>
      </c>
      <c r="O626" s="217" t="str">
        <f t="shared" si="29"/>
        <v>CO-DC-11001</v>
      </c>
      <c r="P626" s="217">
        <f>+'PAA CONSOLIDADO'!V629</f>
        <v>0</v>
      </c>
      <c r="Q626" s="217">
        <f>+'PAA CONSOLIDADO'!X629</f>
        <v>0</v>
      </c>
      <c r="R626" s="217">
        <f>+'PAA CONSOLIDADO'!Y629</f>
        <v>0</v>
      </c>
    </row>
    <row r="627" spans="1:18" s="217" customFormat="1" x14ac:dyDescent="0.25">
      <c r="A627" s="211">
        <f>+'PAA CONSOLIDADO'!C630</f>
        <v>0</v>
      </c>
      <c r="B627" s="211">
        <f>+'PAA CONSOLIDADO'!I630</f>
        <v>0</v>
      </c>
      <c r="C627" s="217" t="str">
        <f>+CONCATENATE('PAA CONSOLIDADO'!A630,"-",'PAA CONSOLIDADO'!D630,"-",'PAA CONSOLIDADO'!K630)</f>
        <v>--</v>
      </c>
      <c r="D627" s="217" t="e">
        <f>+VLOOKUP('PAA CONSOLIDADO'!L630,LISTAS!$D$4:$E$15,2,0)</f>
        <v>#N/A</v>
      </c>
      <c r="E627" s="217" t="e">
        <f>+VLOOKUP('PAA CONSOLIDADO'!M630,LISTAS!$D$4:$E$15,2,0)</f>
        <v>#N/A</v>
      </c>
      <c r="F627" s="217">
        <f>+'PAA CONSOLIDADO'!O630</f>
        <v>0</v>
      </c>
      <c r="G627" s="217">
        <f t="shared" si="27"/>
        <v>1</v>
      </c>
      <c r="H627" s="217" t="e">
        <f>+VLOOKUP('PAA CONSOLIDADO'!P630,LISTAS!$B$4:$C$17,2,0)</f>
        <v>#N/A</v>
      </c>
      <c r="I627" s="217" t="e">
        <f>+VLOOKUP('PAA CONSOLIDADO'!Q630,LISTAS!$B$22:$C$25,2,0)</f>
        <v>#N/A</v>
      </c>
      <c r="J627" s="219">
        <f>'PAA CONSOLIDADO'!R630</f>
        <v>0</v>
      </c>
      <c r="K627" s="219">
        <f>+'PAA CONSOLIDADO'!S630</f>
        <v>0</v>
      </c>
      <c r="L627" s="217" t="e">
        <f>+VLOOKUP('PAA CONSOLIDADO'!T630,LISTAS!$B$29:$C$31,2,0)</f>
        <v>#N/A</v>
      </c>
      <c r="M627" s="217" t="e">
        <f>+VLOOKUP('PAA CONSOLIDADO'!U630,LISTAS!$B$36:$C$39,2,0)</f>
        <v>#N/A</v>
      </c>
      <c r="N627" s="217" t="str">
        <f t="shared" si="28"/>
        <v>Unidad de Contratación (1)</v>
      </c>
      <c r="O627" s="217" t="str">
        <f t="shared" si="29"/>
        <v>CO-DC-11001</v>
      </c>
      <c r="P627" s="217">
        <f>+'PAA CONSOLIDADO'!V630</f>
        <v>0</v>
      </c>
      <c r="Q627" s="217">
        <f>+'PAA CONSOLIDADO'!X630</f>
        <v>0</v>
      </c>
      <c r="R627" s="217">
        <f>+'PAA CONSOLIDADO'!Y630</f>
        <v>0</v>
      </c>
    </row>
    <row r="628" spans="1:18" s="217" customFormat="1" x14ac:dyDescent="0.25">
      <c r="A628" s="211">
        <f>+'PAA CONSOLIDADO'!C631</f>
        <v>0</v>
      </c>
      <c r="B628" s="211">
        <f>+'PAA CONSOLIDADO'!I631</f>
        <v>0</v>
      </c>
      <c r="C628" s="217" t="str">
        <f>+CONCATENATE('PAA CONSOLIDADO'!A631,"-",'PAA CONSOLIDADO'!D631,"-",'PAA CONSOLIDADO'!K631)</f>
        <v>--</v>
      </c>
      <c r="D628" s="217" t="e">
        <f>+VLOOKUP('PAA CONSOLIDADO'!L631,LISTAS!$D$4:$E$15,2,0)</f>
        <v>#N/A</v>
      </c>
      <c r="E628" s="217" t="e">
        <f>+VLOOKUP('PAA CONSOLIDADO'!M631,LISTAS!$D$4:$E$15,2,0)</f>
        <v>#N/A</v>
      </c>
      <c r="F628" s="217">
        <f>+'PAA CONSOLIDADO'!O631</f>
        <v>0</v>
      </c>
      <c r="G628" s="217">
        <f t="shared" si="27"/>
        <v>1</v>
      </c>
      <c r="H628" s="217" t="e">
        <f>+VLOOKUP('PAA CONSOLIDADO'!P631,LISTAS!$B$4:$C$17,2,0)</f>
        <v>#N/A</v>
      </c>
      <c r="I628" s="217" t="e">
        <f>+VLOOKUP('PAA CONSOLIDADO'!Q631,LISTAS!$B$22:$C$25,2,0)</f>
        <v>#N/A</v>
      </c>
      <c r="J628" s="219">
        <f>'PAA CONSOLIDADO'!R631</f>
        <v>0</v>
      </c>
      <c r="K628" s="219">
        <f>+'PAA CONSOLIDADO'!S631</f>
        <v>0</v>
      </c>
      <c r="L628" s="217" t="e">
        <f>+VLOOKUP('PAA CONSOLIDADO'!T631,LISTAS!$B$29:$C$31,2,0)</f>
        <v>#N/A</v>
      </c>
      <c r="M628" s="217" t="e">
        <f>+VLOOKUP('PAA CONSOLIDADO'!U631,LISTAS!$B$36:$C$39,2,0)</f>
        <v>#N/A</v>
      </c>
      <c r="N628" s="217" t="str">
        <f t="shared" si="28"/>
        <v>Unidad de Contratación (1)</v>
      </c>
      <c r="O628" s="217" t="str">
        <f t="shared" si="29"/>
        <v>CO-DC-11001</v>
      </c>
      <c r="P628" s="217">
        <f>+'PAA CONSOLIDADO'!V631</f>
        <v>0</v>
      </c>
      <c r="Q628" s="217">
        <f>+'PAA CONSOLIDADO'!X631</f>
        <v>0</v>
      </c>
      <c r="R628" s="217">
        <f>+'PAA CONSOLIDADO'!Y631</f>
        <v>0</v>
      </c>
    </row>
    <row r="629" spans="1:18" s="217" customFormat="1" x14ac:dyDescent="0.25">
      <c r="A629" s="211">
        <f>+'PAA CONSOLIDADO'!C632</f>
        <v>0</v>
      </c>
      <c r="B629" s="211">
        <f>+'PAA CONSOLIDADO'!I632</f>
        <v>0</v>
      </c>
      <c r="C629" s="217" t="str">
        <f>+CONCATENATE('PAA CONSOLIDADO'!A632,"-",'PAA CONSOLIDADO'!D632,"-",'PAA CONSOLIDADO'!K632)</f>
        <v>--</v>
      </c>
      <c r="D629" s="217" t="e">
        <f>+VLOOKUP('PAA CONSOLIDADO'!L632,LISTAS!$D$4:$E$15,2,0)</f>
        <v>#N/A</v>
      </c>
      <c r="E629" s="217" t="e">
        <f>+VLOOKUP('PAA CONSOLIDADO'!M632,LISTAS!$D$4:$E$15,2,0)</f>
        <v>#N/A</v>
      </c>
      <c r="F629" s="217">
        <f>+'PAA CONSOLIDADO'!O632</f>
        <v>0</v>
      </c>
      <c r="G629" s="217">
        <f t="shared" si="27"/>
        <v>1</v>
      </c>
      <c r="H629" s="217" t="e">
        <f>+VLOOKUP('PAA CONSOLIDADO'!P632,LISTAS!$B$4:$C$17,2,0)</f>
        <v>#N/A</v>
      </c>
      <c r="I629" s="217" t="e">
        <f>+VLOOKUP('PAA CONSOLIDADO'!Q632,LISTAS!$B$22:$C$25,2,0)</f>
        <v>#N/A</v>
      </c>
      <c r="J629" s="219">
        <f>'PAA CONSOLIDADO'!R632</f>
        <v>0</v>
      </c>
      <c r="K629" s="219">
        <f>+'PAA CONSOLIDADO'!S632</f>
        <v>0</v>
      </c>
      <c r="L629" s="217" t="e">
        <f>+VLOOKUP('PAA CONSOLIDADO'!T632,LISTAS!$B$29:$C$31,2,0)</f>
        <v>#N/A</v>
      </c>
      <c r="M629" s="217" t="e">
        <f>+VLOOKUP('PAA CONSOLIDADO'!U632,LISTAS!$B$36:$C$39,2,0)</f>
        <v>#N/A</v>
      </c>
      <c r="N629" s="217" t="str">
        <f t="shared" si="28"/>
        <v>Unidad de Contratación (1)</v>
      </c>
      <c r="O629" s="217" t="str">
        <f t="shared" si="29"/>
        <v>CO-DC-11001</v>
      </c>
      <c r="P629" s="217">
        <f>+'PAA CONSOLIDADO'!V632</f>
        <v>0</v>
      </c>
      <c r="Q629" s="217">
        <f>+'PAA CONSOLIDADO'!X632</f>
        <v>0</v>
      </c>
      <c r="R629" s="217">
        <f>+'PAA CONSOLIDADO'!Y632</f>
        <v>0</v>
      </c>
    </row>
    <row r="630" spans="1:18" s="217" customFormat="1" x14ac:dyDescent="0.25">
      <c r="A630" s="211">
        <f>+'PAA CONSOLIDADO'!C633</f>
        <v>0</v>
      </c>
      <c r="B630" s="211">
        <f>+'PAA CONSOLIDADO'!I633</f>
        <v>0</v>
      </c>
      <c r="C630" s="217" t="str">
        <f>+CONCATENATE('PAA CONSOLIDADO'!A633,"-",'PAA CONSOLIDADO'!D633,"-",'PAA CONSOLIDADO'!K633)</f>
        <v>--</v>
      </c>
      <c r="D630" s="217" t="e">
        <f>+VLOOKUP('PAA CONSOLIDADO'!L633,LISTAS!$D$4:$E$15,2,0)</f>
        <v>#N/A</v>
      </c>
      <c r="E630" s="217" t="e">
        <f>+VLOOKUP('PAA CONSOLIDADO'!M633,LISTAS!$D$4:$E$15,2,0)</f>
        <v>#N/A</v>
      </c>
      <c r="F630" s="217">
        <f>+'PAA CONSOLIDADO'!O633</f>
        <v>0</v>
      </c>
      <c r="G630" s="217">
        <f t="shared" si="27"/>
        <v>1</v>
      </c>
      <c r="H630" s="217" t="e">
        <f>+VLOOKUP('PAA CONSOLIDADO'!P633,LISTAS!$B$4:$C$17,2,0)</f>
        <v>#N/A</v>
      </c>
      <c r="I630" s="217" t="e">
        <f>+VLOOKUP('PAA CONSOLIDADO'!Q633,LISTAS!$B$22:$C$25,2,0)</f>
        <v>#N/A</v>
      </c>
      <c r="J630" s="219">
        <f>'PAA CONSOLIDADO'!R633</f>
        <v>0</v>
      </c>
      <c r="K630" s="219">
        <f>+'PAA CONSOLIDADO'!S633</f>
        <v>0</v>
      </c>
      <c r="L630" s="217" t="e">
        <f>+VLOOKUP('PAA CONSOLIDADO'!T633,LISTAS!$B$29:$C$31,2,0)</f>
        <v>#N/A</v>
      </c>
      <c r="M630" s="217" t="e">
        <f>+VLOOKUP('PAA CONSOLIDADO'!U633,LISTAS!$B$36:$C$39,2,0)</f>
        <v>#N/A</v>
      </c>
      <c r="N630" s="217" t="str">
        <f t="shared" si="28"/>
        <v>Unidad de Contratación (1)</v>
      </c>
      <c r="O630" s="217" t="str">
        <f t="shared" si="29"/>
        <v>CO-DC-11001</v>
      </c>
      <c r="P630" s="217">
        <f>+'PAA CONSOLIDADO'!V633</f>
        <v>0</v>
      </c>
      <c r="Q630" s="217">
        <f>+'PAA CONSOLIDADO'!X633</f>
        <v>0</v>
      </c>
      <c r="R630" s="217">
        <f>+'PAA CONSOLIDADO'!Y633</f>
        <v>0</v>
      </c>
    </row>
    <row r="631" spans="1:18" s="217" customFormat="1" x14ac:dyDescent="0.25">
      <c r="A631" s="211">
        <f>+'PAA CONSOLIDADO'!C634</f>
        <v>0</v>
      </c>
      <c r="B631" s="211">
        <f>+'PAA CONSOLIDADO'!I634</f>
        <v>0</v>
      </c>
      <c r="C631" s="217" t="str">
        <f>+CONCATENATE('PAA CONSOLIDADO'!A634,"-",'PAA CONSOLIDADO'!D634,"-",'PAA CONSOLIDADO'!K634)</f>
        <v>--</v>
      </c>
      <c r="D631" s="217" t="e">
        <f>+VLOOKUP('PAA CONSOLIDADO'!L634,LISTAS!$D$4:$E$15,2,0)</f>
        <v>#N/A</v>
      </c>
      <c r="E631" s="217" t="e">
        <f>+VLOOKUP('PAA CONSOLIDADO'!M634,LISTAS!$D$4:$E$15,2,0)</f>
        <v>#N/A</v>
      </c>
      <c r="F631" s="217">
        <f>+'PAA CONSOLIDADO'!O634</f>
        <v>0</v>
      </c>
      <c r="G631" s="217">
        <f t="shared" si="27"/>
        <v>1</v>
      </c>
      <c r="H631" s="217" t="e">
        <f>+VLOOKUP('PAA CONSOLIDADO'!P634,LISTAS!$B$4:$C$17,2,0)</f>
        <v>#N/A</v>
      </c>
      <c r="I631" s="217" t="e">
        <f>+VLOOKUP('PAA CONSOLIDADO'!Q634,LISTAS!$B$22:$C$25,2,0)</f>
        <v>#N/A</v>
      </c>
      <c r="J631" s="219">
        <f>'PAA CONSOLIDADO'!R634</f>
        <v>0</v>
      </c>
      <c r="K631" s="219">
        <f>+'PAA CONSOLIDADO'!S634</f>
        <v>0</v>
      </c>
      <c r="L631" s="217" t="e">
        <f>+VLOOKUP('PAA CONSOLIDADO'!T634,LISTAS!$B$29:$C$31,2,0)</f>
        <v>#N/A</v>
      </c>
      <c r="M631" s="217" t="e">
        <f>+VLOOKUP('PAA CONSOLIDADO'!U634,LISTAS!$B$36:$C$39,2,0)</f>
        <v>#N/A</v>
      </c>
      <c r="N631" s="217" t="str">
        <f t="shared" si="28"/>
        <v>Unidad de Contratación (1)</v>
      </c>
      <c r="O631" s="217" t="str">
        <f t="shared" si="29"/>
        <v>CO-DC-11001</v>
      </c>
      <c r="P631" s="217">
        <f>+'PAA CONSOLIDADO'!V634</f>
        <v>0</v>
      </c>
      <c r="Q631" s="217">
        <f>+'PAA CONSOLIDADO'!X634</f>
        <v>0</v>
      </c>
      <c r="R631" s="217">
        <f>+'PAA CONSOLIDADO'!Y634</f>
        <v>0</v>
      </c>
    </row>
    <row r="632" spans="1:18" s="217" customFormat="1" x14ac:dyDescent="0.25">
      <c r="A632" s="211">
        <f>+'PAA CONSOLIDADO'!C635</f>
        <v>0</v>
      </c>
      <c r="B632" s="211">
        <f>+'PAA CONSOLIDADO'!I635</f>
        <v>0</v>
      </c>
      <c r="C632" s="217" t="str">
        <f>+CONCATENATE('PAA CONSOLIDADO'!A635,"-",'PAA CONSOLIDADO'!D635,"-",'PAA CONSOLIDADO'!K635)</f>
        <v>--</v>
      </c>
      <c r="D632" s="217" t="e">
        <f>+VLOOKUP('PAA CONSOLIDADO'!L635,LISTAS!$D$4:$E$15,2,0)</f>
        <v>#N/A</v>
      </c>
      <c r="E632" s="217" t="e">
        <f>+VLOOKUP('PAA CONSOLIDADO'!M635,LISTAS!$D$4:$E$15,2,0)</f>
        <v>#N/A</v>
      </c>
      <c r="F632" s="217">
        <f>+'PAA CONSOLIDADO'!O635</f>
        <v>0</v>
      </c>
      <c r="G632" s="217">
        <f t="shared" si="27"/>
        <v>1</v>
      </c>
      <c r="H632" s="217" t="e">
        <f>+VLOOKUP('PAA CONSOLIDADO'!P635,LISTAS!$B$4:$C$17,2,0)</f>
        <v>#N/A</v>
      </c>
      <c r="I632" s="217" t="e">
        <f>+VLOOKUP('PAA CONSOLIDADO'!Q635,LISTAS!$B$22:$C$25,2,0)</f>
        <v>#N/A</v>
      </c>
      <c r="J632" s="219">
        <f>'PAA CONSOLIDADO'!R635</f>
        <v>0</v>
      </c>
      <c r="K632" s="219">
        <f>+'PAA CONSOLIDADO'!S635</f>
        <v>0</v>
      </c>
      <c r="L632" s="217" t="e">
        <f>+VLOOKUP('PAA CONSOLIDADO'!T635,LISTAS!$B$29:$C$31,2,0)</f>
        <v>#N/A</v>
      </c>
      <c r="M632" s="217" t="e">
        <f>+VLOOKUP('PAA CONSOLIDADO'!U635,LISTAS!$B$36:$C$39,2,0)</f>
        <v>#N/A</v>
      </c>
      <c r="N632" s="217" t="str">
        <f t="shared" si="28"/>
        <v>Unidad de Contratación (1)</v>
      </c>
      <c r="O632" s="217" t="str">
        <f t="shared" si="29"/>
        <v>CO-DC-11001</v>
      </c>
      <c r="P632" s="217">
        <f>+'PAA CONSOLIDADO'!V635</f>
        <v>0</v>
      </c>
      <c r="Q632" s="217">
        <f>+'PAA CONSOLIDADO'!X635</f>
        <v>0</v>
      </c>
      <c r="R632" s="217">
        <f>+'PAA CONSOLIDADO'!Y635</f>
        <v>0</v>
      </c>
    </row>
    <row r="633" spans="1:18" s="217" customFormat="1" x14ac:dyDescent="0.25">
      <c r="A633" s="211">
        <f>+'PAA CONSOLIDADO'!C636</f>
        <v>0</v>
      </c>
      <c r="B633" s="211">
        <f>+'PAA CONSOLIDADO'!I636</f>
        <v>0</v>
      </c>
      <c r="C633" s="217" t="str">
        <f>+CONCATENATE('PAA CONSOLIDADO'!A636,"-",'PAA CONSOLIDADO'!D636,"-",'PAA CONSOLIDADO'!K636)</f>
        <v>--</v>
      </c>
      <c r="D633" s="217" t="e">
        <f>+VLOOKUP('PAA CONSOLIDADO'!L636,LISTAS!$D$4:$E$15,2,0)</f>
        <v>#N/A</v>
      </c>
      <c r="E633" s="217" t="e">
        <f>+VLOOKUP('PAA CONSOLIDADO'!M636,LISTAS!$D$4:$E$15,2,0)</f>
        <v>#N/A</v>
      </c>
      <c r="F633" s="217">
        <f>+'PAA CONSOLIDADO'!O636</f>
        <v>0</v>
      </c>
      <c r="G633" s="217">
        <f t="shared" si="27"/>
        <v>1</v>
      </c>
      <c r="H633" s="217" t="e">
        <f>+VLOOKUP('PAA CONSOLIDADO'!P636,LISTAS!$B$4:$C$17,2,0)</f>
        <v>#N/A</v>
      </c>
      <c r="I633" s="217" t="e">
        <f>+VLOOKUP('PAA CONSOLIDADO'!Q636,LISTAS!$B$22:$C$25,2,0)</f>
        <v>#N/A</v>
      </c>
      <c r="J633" s="219">
        <f>'PAA CONSOLIDADO'!R636</f>
        <v>0</v>
      </c>
      <c r="K633" s="219">
        <f>+'PAA CONSOLIDADO'!S636</f>
        <v>0</v>
      </c>
      <c r="L633" s="217" t="e">
        <f>+VLOOKUP('PAA CONSOLIDADO'!T636,LISTAS!$B$29:$C$31,2,0)</f>
        <v>#N/A</v>
      </c>
      <c r="M633" s="217" t="e">
        <f>+VLOOKUP('PAA CONSOLIDADO'!U636,LISTAS!$B$36:$C$39,2,0)</f>
        <v>#N/A</v>
      </c>
      <c r="N633" s="217" t="str">
        <f t="shared" si="28"/>
        <v>Unidad de Contratación (1)</v>
      </c>
      <c r="O633" s="217" t="str">
        <f t="shared" si="29"/>
        <v>CO-DC-11001</v>
      </c>
      <c r="P633" s="217">
        <f>+'PAA CONSOLIDADO'!V636</f>
        <v>0</v>
      </c>
      <c r="Q633" s="217">
        <f>+'PAA CONSOLIDADO'!X636</f>
        <v>0</v>
      </c>
      <c r="R633" s="217">
        <f>+'PAA CONSOLIDADO'!Y636</f>
        <v>0</v>
      </c>
    </row>
    <row r="634" spans="1:18" s="217" customFormat="1" x14ac:dyDescent="0.25">
      <c r="A634" s="211">
        <f>+'PAA CONSOLIDADO'!C637</f>
        <v>0</v>
      </c>
      <c r="B634" s="211">
        <f>+'PAA CONSOLIDADO'!I637</f>
        <v>0</v>
      </c>
      <c r="C634" s="217" t="str">
        <f>+CONCATENATE('PAA CONSOLIDADO'!A637,"-",'PAA CONSOLIDADO'!D637,"-",'PAA CONSOLIDADO'!K637)</f>
        <v>--</v>
      </c>
      <c r="D634" s="217" t="e">
        <f>+VLOOKUP('PAA CONSOLIDADO'!L637,LISTAS!$D$4:$E$15,2,0)</f>
        <v>#N/A</v>
      </c>
      <c r="E634" s="217" t="e">
        <f>+VLOOKUP('PAA CONSOLIDADO'!M637,LISTAS!$D$4:$E$15,2,0)</f>
        <v>#N/A</v>
      </c>
      <c r="F634" s="217">
        <f>+'PAA CONSOLIDADO'!O637</f>
        <v>0</v>
      </c>
      <c r="G634" s="217">
        <f t="shared" si="27"/>
        <v>1</v>
      </c>
      <c r="H634" s="217" t="e">
        <f>+VLOOKUP('PAA CONSOLIDADO'!P637,LISTAS!$B$4:$C$17,2,0)</f>
        <v>#N/A</v>
      </c>
      <c r="I634" s="217" t="e">
        <f>+VLOOKUP('PAA CONSOLIDADO'!Q637,LISTAS!$B$22:$C$25,2,0)</f>
        <v>#N/A</v>
      </c>
      <c r="J634" s="219">
        <f>'PAA CONSOLIDADO'!R637</f>
        <v>0</v>
      </c>
      <c r="K634" s="219">
        <f>+'PAA CONSOLIDADO'!S637</f>
        <v>0</v>
      </c>
      <c r="L634" s="217" t="e">
        <f>+VLOOKUP('PAA CONSOLIDADO'!T637,LISTAS!$B$29:$C$31,2,0)</f>
        <v>#N/A</v>
      </c>
      <c r="M634" s="217" t="e">
        <f>+VLOOKUP('PAA CONSOLIDADO'!U637,LISTAS!$B$36:$C$39,2,0)</f>
        <v>#N/A</v>
      </c>
      <c r="N634" s="217" t="str">
        <f t="shared" si="28"/>
        <v>Unidad de Contratación (1)</v>
      </c>
      <c r="O634" s="217" t="str">
        <f t="shared" si="29"/>
        <v>CO-DC-11001</v>
      </c>
      <c r="P634" s="217">
        <f>+'PAA CONSOLIDADO'!V637</f>
        <v>0</v>
      </c>
      <c r="Q634" s="217">
        <f>+'PAA CONSOLIDADO'!X637</f>
        <v>0</v>
      </c>
      <c r="R634" s="217">
        <f>+'PAA CONSOLIDADO'!Y637</f>
        <v>0</v>
      </c>
    </row>
    <row r="635" spans="1:18" s="217" customFormat="1" x14ac:dyDescent="0.25">
      <c r="A635" s="211">
        <f>+'PAA CONSOLIDADO'!C638</f>
        <v>0</v>
      </c>
      <c r="B635" s="211">
        <f>+'PAA CONSOLIDADO'!I638</f>
        <v>0</v>
      </c>
      <c r="C635" s="217" t="str">
        <f>+CONCATENATE('PAA CONSOLIDADO'!A638,"-",'PAA CONSOLIDADO'!D638,"-",'PAA CONSOLIDADO'!K638)</f>
        <v>--</v>
      </c>
      <c r="D635" s="217" t="e">
        <f>+VLOOKUP('PAA CONSOLIDADO'!L638,LISTAS!$D$4:$E$15,2,0)</f>
        <v>#N/A</v>
      </c>
      <c r="E635" s="217" t="e">
        <f>+VLOOKUP('PAA CONSOLIDADO'!M638,LISTAS!$D$4:$E$15,2,0)</f>
        <v>#N/A</v>
      </c>
      <c r="F635" s="217">
        <f>+'PAA CONSOLIDADO'!O638</f>
        <v>0</v>
      </c>
      <c r="G635" s="217">
        <f t="shared" si="27"/>
        <v>1</v>
      </c>
      <c r="H635" s="217" t="e">
        <f>+VLOOKUP('PAA CONSOLIDADO'!P638,LISTAS!$B$4:$C$17,2,0)</f>
        <v>#N/A</v>
      </c>
      <c r="I635" s="217" t="e">
        <f>+VLOOKUP('PAA CONSOLIDADO'!Q638,LISTAS!$B$22:$C$25,2,0)</f>
        <v>#N/A</v>
      </c>
      <c r="J635" s="219">
        <f>'PAA CONSOLIDADO'!R638</f>
        <v>0</v>
      </c>
      <c r="K635" s="219">
        <f>+'PAA CONSOLIDADO'!S638</f>
        <v>0</v>
      </c>
      <c r="L635" s="217" t="e">
        <f>+VLOOKUP('PAA CONSOLIDADO'!T638,LISTAS!$B$29:$C$31,2,0)</f>
        <v>#N/A</v>
      </c>
      <c r="M635" s="217" t="e">
        <f>+VLOOKUP('PAA CONSOLIDADO'!U638,LISTAS!$B$36:$C$39,2,0)</f>
        <v>#N/A</v>
      </c>
      <c r="N635" s="217" t="str">
        <f t="shared" si="28"/>
        <v>Unidad de Contratación (1)</v>
      </c>
      <c r="O635" s="217" t="str">
        <f t="shared" si="29"/>
        <v>CO-DC-11001</v>
      </c>
      <c r="P635" s="217">
        <f>+'PAA CONSOLIDADO'!V638</f>
        <v>0</v>
      </c>
      <c r="Q635" s="217">
        <f>+'PAA CONSOLIDADO'!X638</f>
        <v>0</v>
      </c>
      <c r="R635" s="217">
        <f>+'PAA CONSOLIDADO'!Y638</f>
        <v>0</v>
      </c>
    </row>
    <row r="636" spans="1:18" s="217" customFormat="1" x14ac:dyDescent="0.25">
      <c r="A636" s="211">
        <f>+'PAA CONSOLIDADO'!C639</f>
        <v>0</v>
      </c>
      <c r="B636" s="211">
        <f>+'PAA CONSOLIDADO'!I639</f>
        <v>0</v>
      </c>
      <c r="C636" s="217" t="str">
        <f>+CONCATENATE('PAA CONSOLIDADO'!A639,"-",'PAA CONSOLIDADO'!D639,"-",'PAA CONSOLIDADO'!K639)</f>
        <v>--</v>
      </c>
      <c r="D636" s="217" t="e">
        <f>+VLOOKUP('PAA CONSOLIDADO'!L639,LISTAS!$D$4:$E$15,2,0)</f>
        <v>#N/A</v>
      </c>
      <c r="E636" s="217" t="e">
        <f>+VLOOKUP('PAA CONSOLIDADO'!M639,LISTAS!$D$4:$E$15,2,0)</f>
        <v>#N/A</v>
      </c>
      <c r="F636" s="217">
        <f>+'PAA CONSOLIDADO'!O639</f>
        <v>0</v>
      </c>
      <c r="G636" s="217">
        <f t="shared" si="27"/>
        <v>1</v>
      </c>
      <c r="H636" s="217" t="e">
        <f>+VLOOKUP('PAA CONSOLIDADO'!P639,LISTAS!$B$4:$C$17,2,0)</f>
        <v>#N/A</v>
      </c>
      <c r="I636" s="217" t="e">
        <f>+VLOOKUP('PAA CONSOLIDADO'!Q639,LISTAS!$B$22:$C$25,2,0)</f>
        <v>#N/A</v>
      </c>
      <c r="J636" s="219">
        <f>'PAA CONSOLIDADO'!R639</f>
        <v>0</v>
      </c>
      <c r="K636" s="219">
        <f>+'PAA CONSOLIDADO'!S639</f>
        <v>0</v>
      </c>
      <c r="L636" s="217" t="e">
        <f>+VLOOKUP('PAA CONSOLIDADO'!T639,LISTAS!$B$29:$C$31,2,0)</f>
        <v>#N/A</v>
      </c>
      <c r="M636" s="217" t="e">
        <f>+VLOOKUP('PAA CONSOLIDADO'!U639,LISTAS!$B$36:$C$39,2,0)</f>
        <v>#N/A</v>
      </c>
      <c r="N636" s="217" t="str">
        <f t="shared" si="28"/>
        <v>Unidad de Contratación (1)</v>
      </c>
      <c r="O636" s="217" t="str">
        <f t="shared" si="29"/>
        <v>CO-DC-11001</v>
      </c>
      <c r="P636" s="217">
        <f>+'PAA CONSOLIDADO'!V639</f>
        <v>0</v>
      </c>
      <c r="Q636" s="217">
        <f>+'PAA CONSOLIDADO'!X639</f>
        <v>0</v>
      </c>
      <c r="R636" s="217">
        <f>+'PAA CONSOLIDADO'!Y639</f>
        <v>0</v>
      </c>
    </row>
    <row r="637" spans="1:18" s="217" customFormat="1" x14ac:dyDescent="0.25">
      <c r="A637" s="211">
        <f>+'PAA CONSOLIDADO'!C640</f>
        <v>0</v>
      </c>
      <c r="B637" s="211">
        <f>+'PAA CONSOLIDADO'!I640</f>
        <v>0</v>
      </c>
      <c r="C637" s="217" t="str">
        <f>+CONCATENATE('PAA CONSOLIDADO'!A640,"-",'PAA CONSOLIDADO'!D640,"-",'PAA CONSOLIDADO'!K640)</f>
        <v>--</v>
      </c>
      <c r="D637" s="217" t="e">
        <f>+VLOOKUP('PAA CONSOLIDADO'!L640,LISTAS!$D$4:$E$15,2,0)</f>
        <v>#N/A</v>
      </c>
      <c r="E637" s="217" t="e">
        <f>+VLOOKUP('PAA CONSOLIDADO'!M640,LISTAS!$D$4:$E$15,2,0)</f>
        <v>#N/A</v>
      </c>
      <c r="F637" s="217">
        <f>+'PAA CONSOLIDADO'!O640</f>
        <v>0</v>
      </c>
      <c r="G637" s="217">
        <f t="shared" si="27"/>
        <v>1</v>
      </c>
      <c r="H637" s="217" t="e">
        <f>+VLOOKUP('PAA CONSOLIDADO'!P640,LISTAS!$B$4:$C$17,2,0)</f>
        <v>#N/A</v>
      </c>
      <c r="I637" s="217" t="e">
        <f>+VLOOKUP('PAA CONSOLIDADO'!Q640,LISTAS!$B$22:$C$25,2,0)</f>
        <v>#N/A</v>
      </c>
      <c r="J637" s="219">
        <f>'PAA CONSOLIDADO'!R640</f>
        <v>0</v>
      </c>
      <c r="K637" s="219">
        <f>+'PAA CONSOLIDADO'!S640</f>
        <v>0</v>
      </c>
      <c r="L637" s="217" t="e">
        <f>+VLOOKUP('PAA CONSOLIDADO'!T640,LISTAS!$B$29:$C$31,2,0)</f>
        <v>#N/A</v>
      </c>
      <c r="M637" s="217" t="e">
        <f>+VLOOKUP('PAA CONSOLIDADO'!U640,LISTAS!$B$36:$C$39,2,0)</f>
        <v>#N/A</v>
      </c>
      <c r="N637" s="217" t="str">
        <f t="shared" si="28"/>
        <v>Unidad de Contratación (1)</v>
      </c>
      <c r="O637" s="217" t="str">
        <f t="shared" si="29"/>
        <v>CO-DC-11001</v>
      </c>
      <c r="P637" s="217">
        <f>+'PAA CONSOLIDADO'!V640</f>
        <v>0</v>
      </c>
      <c r="Q637" s="217">
        <f>+'PAA CONSOLIDADO'!X640</f>
        <v>0</v>
      </c>
      <c r="R637" s="217">
        <f>+'PAA CONSOLIDADO'!Y640</f>
        <v>0</v>
      </c>
    </row>
    <row r="638" spans="1:18" s="217" customFormat="1" x14ac:dyDescent="0.25">
      <c r="A638" s="211">
        <f>+'PAA CONSOLIDADO'!C641</f>
        <v>0</v>
      </c>
      <c r="B638" s="211">
        <f>+'PAA CONSOLIDADO'!I641</f>
        <v>0</v>
      </c>
      <c r="C638" s="217" t="str">
        <f>+CONCATENATE('PAA CONSOLIDADO'!A641,"-",'PAA CONSOLIDADO'!D641,"-",'PAA CONSOLIDADO'!K641)</f>
        <v>--</v>
      </c>
      <c r="D638" s="217" t="e">
        <f>+VLOOKUP('PAA CONSOLIDADO'!L641,LISTAS!$D$4:$E$15,2,0)</f>
        <v>#N/A</v>
      </c>
      <c r="E638" s="217" t="e">
        <f>+VLOOKUP('PAA CONSOLIDADO'!M641,LISTAS!$D$4:$E$15,2,0)</f>
        <v>#N/A</v>
      </c>
      <c r="F638" s="217">
        <f>+'PAA CONSOLIDADO'!O641</f>
        <v>0</v>
      </c>
      <c r="G638" s="217">
        <f t="shared" si="27"/>
        <v>1</v>
      </c>
      <c r="H638" s="217" t="e">
        <f>+VLOOKUP('PAA CONSOLIDADO'!P641,LISTAS!$B$4:$C$17,2,0)</f>
        <v>#N/A</v>
      </c>
      <c r="I638" s="217" t="e">
        <f>+VLOOKUP('PAA CONSOLIDADO'!Q641,LISTAS!$B$22:$C$25,2,0)</f>
        <v>#N/A</v>
      </c>
      <c r="J638" s="219">
        <f>'PAA CONSOLIDADO'!R641</f>
        <v>0</v>
      </c>
      <c r="K638" s="219">
        <f>+'PAA CONSOLIDADO'!S641</f>
        <v>0</v>
      </c>
      <c r="L638" s="217" t="e">
        <f>+VLOOKUP('PAA CONSOLIDADO'!T641,LISTAS!$B$29:$C$31,2,0)</f>
        <v>#N/A</v>
      </c>
      <c r="M638" s="217" t="e">
        <f>+VLOOKUP('PAA CONSOLIDADO'!U641,LISTAS!$B$36:$C$39,2,0)</f>
        <v>#N/A</v>
      </c>
      <c r="N638" s="217" t="str">
        <f t="shared" si="28"/>
        <v>Unidad de Contratación (1)</v>
      </c>
      <c r="O638" s="217" t="str">
        <f t="shared" si="29"/>
        <v>CO-DC-11001</v>
      </c>
      <c r="P638" s="217">
        <f>+'PAA CONSOLIDADO'!V641</f>
        <v>0</v>
      </c>
      <c r="Q638" s="217">
        <f>+'PAA CONSOLIDADO'!X641</f>
        <v>0</v>
      </c>
      <c r="R638" s="217">
        <f>+'PAA CONSOLIDADO'!Y641</f>
        <v>0</v>
      </c>
    </row>
    <row r="639" spans="1:18" s="217" customFormat="1" x14ac:dyDescent="0.25">
      <c r="A639" s="211">
        <f>+'PAA CONSOLIDADO'!C642</f>
        <v>0</v>
      </c>
      <c r="B639" s="211">
        <f>+'PAA CONSOLIDADO'!I642</f>
        <v>0</v>
      </c>
      <c r="C639" s="217" t="str">
        <f>+CONCATENATE('PAA CONSOLIDADO'!A642,"-",'PAA CONSOLIDADO'!D642,"-",'PAA CONSOLIDADO'!K642)</f>
        <v>--</v>
      </c>
      <c r="D639" s="217" t="e">
        <f>+VLOOKUP('PAA CONSOLIDADO'!L642,LISTAS!$D$4:$E$15,2,0)</f>
        <v>#N/A</v>
      </c>
      <c r="E639" s="217" t="e">
        <f>+VLOOKUP('PAA CONSOLIDADO'!M642,LISTAS!$D$4:$E$15,2,0)</f>
        <v>#N/A</v>
      </c>
      <c r="F639" s="217">
        <f>+'PAA CONSOLIDADO'!O642</f>
        <v>0</v>
      </c>
      <c r="G639" s="217">
        <f t="shared" si="27"/>
        <v>1</v>
      </c>
      <c r="H639" s="217" t="e">
        <f>+VLOOKUP('PAA CONSOLIDADO'!P642,LISTAS!$B$4:$C$17,2,0)</f>
        <v>#N/A</v>
      </c>
      <c r="I639" s="217" t="e">
        <f>+VLOOKUP('PAA CONSOLIDADO'!Q642,LISTAS!$B$22:$C$25,2,0)</f>
        <v>#N/A</v>
      </c>
      <c r="J639" s="219">
        <f>'PAA CONSOLIDADO'!R642</f>
        <v>0</v>
      </c>
      <c r="K639" s="219">
        <f>+'PAA CONSOLIDADO'!S642</f>
        <v>0</v>
      </c>
      <c r="L639" s="217" t="e">
        <f>+VLOOKUP('PAA CONSOLIDADO'!T642,LISTAS!$B$29:$C$31,2,0)</f>
        <v>#N/A</v>
      </c>
      <c r="M639" s="217" t="e">
        <f>+VLOOKUP('PAA CONSOLIDADO'!U642,LISTAS!$B$36:$C$39,2,0)</f>
        <v>#N/A</v>
      </c>
      <c r="N639" s="217" t="str">
        <f t="shared" si="28"/>
        <v>Unidad de Contratación (1)</v>
      </c>
      <c r="O639" s="217" t="str">
        <f t="shared" si="29"/>
        <v>CO-DC-11001</v>
      </c>
      <c r="P639" s="217">
        <f>+'PAA CONSOLIDADO'!V642</f>
        <v>0</v>
      </c>
      <c r="Q639" s="217">
        <f>+'PAA CONSOLIDADO'!X642</f>
        <v>0</v>
      </c>
      <c r="R639" s="217">
        <f>+'PAA CONSOLIDADO'!Y642</f>
        <v>0</v>
      </c>
    </row>
    <row r="640" spans="1:18" s="217" customFormat="1" x14ac:dyDescent="0.25">
      <c r="A640" s="211">
        <f>+'PAA CONSOLIDADO'!C643</f>
        <v>0</v>
      </c>
      <c r="B640" s="211">
        <f>+'PAA CONSOLIDADO'!I643</f>
        <v>0</v>
      </c>
      <c r="C640" s="217" t="str">
        <f>+CONCATENATE('PAA CONSOLIDADO'!A643,"-",'PAA CONSOLIDADO'!D643,"-",'PAA CONSOLIDADO'!K643)</f>
        <v>--</v>
      </c>
      <c r="D640" s="217" t="e">
        <f>+VLOOKUP('PAA CONSOLIDADO'!L643,LISTAS!$D$4:$E$15,2,0)</f>
        <v>#N/A</v>
      </c>
      <c r="E640" s="217" t="e">
        <f>+VLOOKUP('PAA CONSOLIDADO'!M643,LISTAS!$D$4:$E$15,2,0)</f>
        <v>#N/A</v>
      </c>
      <c r="F640" s="217">
        <f>+'PAA CONSOLIDADO'!O643</f>
        <v>0</v>
      </c>
      <c r="G640" s="217">
        <f t="shared" si="27"/>
        <v>1</v>
      </c>
      <c r="H640" s="217" t="e">
        <f>+VLOOKUP('PAA CONSOLIDADO'!P643,LISTAS!$B$4:$C$17,2,0)</f>
        <v>#N/A</v>
      </c>
      <c r="I640" s="217" t="e">
        <f>+VLOOKUP('PAA CONSOLIDADO'!Q643,LISTAS!$B$22:$C$25,2,0)</f>
        <v>#N/A</v>
      </c>
      <c r="J640" s="219">
        <f>'PAA CONSOLIDADO'!R643</f>
        <v>0</v>
      </c>
      <c r="K640" s="219">
        <f>+'PAA CONSOLIDADO'!S643</f>
        <v>0</v>
      </c>
      <c r="L640" s="217" t="e">
        <f>+VLOOKUP('PAA CONSOLIDADO'!T643,LISTAS!$B$29:$C$31,2,0)</f>
        <v>#N/A</v>
      </c>
      <c r="M640" s="217" t="e">
        <f>+VLOOKUP('PAA CONSOLIDADO'!U643,LISTAS!$B$36:$C$39,2,0)</f>
        <v>#N/A</v>
      </c>
      <c r="N640" s="217" t="str">
        <f t="shared" si="28"/>
        <v>Unidad de Contratación (1)</v>
      </c>
      <c r="O640" s="217" t="str">
        <f t="shared" si="29"/>
        <v>CO-DC-11001</v>
      </c>
      <c r="P640" s="217">
        <f>+'PAA CONSOLIDADO'!V643</f>
        <v>0</v>
      </c>
      <c r="Q640" s="217">
        <f>+'PAA CONSOLIDADO'!X643</f>
        <v>0</v>
      </c>
      <c r="R640" s="217">
        <f>+'PAA CONSOLIDADO'!Y643</f>
        <v>0</v>
      </c>
    </row>
    <row r="641" spans="1:18" s="217" customFormat="1" x14ac:dyDescent="0.25">
      <c r="A641" s="211">
        <f>+'PAA CONSOLIDADO'!C644</f>
        <v>0</v>
      </c>
      <c r="B641" s="211">
        <f>+'PAA CONSOLIDADO'!I644</f>
        <v>0</v>
      </c>
      <c r="C641" s="217" t="str">
        <f>+CONCATENATE('PAA CONSOLIDADO'!A644,"-",'PAA CONSOLIDADO'!D644,"-",'PAA CONSOLIDADO'!K644)</f>
        <v>--</v>
      </c>
      <c r="D641" s="217" t="e">
        <f>+VLOOKUP('PAA CONSOLIDADO'!L644,LISTAS!$D$4:$E$15,2,0)</f>
        <v>#N/A</v>
      </c>
      <c r="E641" s="217" t="e">
        <f>+VLOOKUP('PAA CONSOLIDADO'!M644,LISTAS!$D$4:$E$15,2,0)</f>
        <v>#N/A</v>
      </c>
      <c r="F641" s="217">
        <f>+'PAA CONSOLIDADO'!O644</f>
        <v>0</v>
      </c>
      <c r="G641" s="217">
        <f t="shared" si="27"/>
        <v>1</v>
      </c>
      <c r="H641" s="217" t="e">
        <f>+VLOOKUP('PAA CONSOLIDADO'!P644,LISTAS!$B$4:$C$17,2,0)</f>
        <v>#N/A</v>
      </c>
      <c r="I641" s="217" t="e">
        <f>+VLOOKUP('PAA CONSOLIDADO'!Q644,LISTAS!$B$22:$C$25,2,0)</f>
        <v>#N/A</v>
      </c>
      <c r="J641" s="219">
        <f>'PAA CONSOLIDADO'!R644</f>
        <v>0</v>
      </c>
      <c r="K641" s="219">
        <f>+'PAA CONSOLIDADO'!S644</f>
        <v>0</v>
      </c>
      <c r="L641" s="217" t="e">
        <f>+VLOOKUP('PAA CONSOLIDADO'!T644,LISTAS!$B$29:$C$31,2,0)</f>
        <v>#N/A</v>
      </c>
      <c r="M641" s="217" t="e">
        <f>+VLOOKUP('PAA CONSOLIDADO'!U644,LISTAS!$B$36:$C$39,2,0)</f>
        <v>#N/A</v>
      </c>
      <c r="N641" s="217" t="str">
        <f t="shared" si="28"/>
        <v>Unidad de Contratación (1)</v>
      </c>
      <c r="O641" s="217" t="str">
        <f t="shared" si="29"/>
        <v>CO-DC-11001</v>
      </c>
      <c r="P641" s="217">
        <f>+'PAA CONSOLIDADO'!V644</f>
        <v>0</v>
      </c>
      <c r="Q641" s="217">
        <f>+'PAA CONSOLIDADO'!X644</f>
        <v>0</v>
      </c>
      <c r="R641" s="217">
        <f>+'PAA CONSOLIDADO'!Y644</f>
        <v>0</v>
      </c>
    </row>
    <row r="642" spans="1:18" s="217" customFormat="1" x14ac:dyDescent="0.25">
      <c r="A642" s="211">
        <f>+'PAA CONSOLIDADO'!C645</f>
        <v>0</v>
      </c>
      <c r="B642" s="211">
        <f>+'PAA CONSOLIDADO'!I645</f>
        <v>0</v>
      </c>
      <c r="C642" s="217" t="str">
        <f>+CONCATENATE('PAA CONSOLIDADO'!A645,"-",'PAA CONSOLIDADO'!D645,"-",'PAA CONSOLIDADO'!K645)</f>
        <v>--</v>
      </c>
      <c r="D642" s="217" t="e">
        <f>+VLOOKUP('PAA CONSOLIDADO'!L645,LISTAS!$D$4:$E$15,2,0)</f>
        <v>#N/A</v>
      </c>
      <c r="E642" s="217" t="e">
        <f>+VLOOKUP('PAA CONSOLIDADO'!M645,LISTAS!$D$4:$E$15,2,0)</f>
        <v>#N/A</v>
      </c>
      <c r="F642" s="217">
        <f>+'PAA CONSOLIDADO'!O645</f>
        <v>0</v>
      </c>
      <c r="G642" s="217">
        <f t="shared" si="27"/>
        <v>1</v>
      </c>
      <c r="H642" s="217" t="e">
        <f>+VLOOKUP('PAA CONSOLIDADO'!P645,LISTAS!$B$4:$C$17,2,0)</f>
        <v>#N/A</v>
      </c>
      <c r="I642" s="217" t="e">
        <f>+VLOOKUP('PAA CONSOLIDADO'!Q645,LISTAS!$B$22:$C$25,2,0)</f>
        <v>#N/A</v>
      </c>
      <c r="J642" s="219">
        <f>'PAA CONSOLIDADO'!R645</f>
        <v>0</v>
      </c>
      <c r="K642" s="219">
        <f>+'PAA CONSOLIDADO'!S645</f>
        <v>0</v>
      </c>
      <c r="L642" s="217" t="e">
        <f>+VLOOKUP('PAA CONSOLIDADO'!T645,LISTAS!$B$29:$C$31,2,0)</f>
        <v>#N/A</v>
      </c>
      <c r="M642" s="217" t="e">
        <f>+VLOOKUP('PAA CONSOLIDADO'!U645,LISTAS!$B$36:$C$39,2,0)</f>
        <v>#N/A</v>
      </c>
      <c r="N642" s="217" t="str">
        <f t="shared" si="28"/>
        <v>Unidad de Contratación (1)</v>
      </c>
      <c r="O642" s="217" t="str">
        <f t="shared" si="29"/>
        <v>CO-DC-11001</v>
      </c>
      <c r="P642" s="217">
        <f>+'PAA CONSOLIDADO'!V645</f>
        <v>0</v>
      </c>
      <c r="Q642" s="217">
        <f>+'PAA CONSOLIDADO'!X645</f>
        <v>0</v>
      </c>
      <c r="R642" s="217">
        <f>+'PAA CONSOLIDADO'!Y645</f>
        <v>0</v>
      </c>
    </row>
    <row r="643" spans="1:18" s="217" customFormat="1" x14ac:dyDescent="0.25">
      <c r="A643" s="211">
        <f>+'PAA CONSOLIDADO'!C646</f>
        <v>0</v>
      </c>
      <c r="B643" s="211">
        <f>+'PAA CONSOLIDADO'!I646</f>
        <v>0</v>
      </c>
      <c r="C643" s="217" t="str">
        <f>+CONCATENATE('PAA CONSOLIDADO'!A646,"-",'PAA CONSOLIDADO'!D646,"-",'PAA CONSOLIDADO'!K646)</f>
        <v>--</v>
      </c>
      <c r="D643" s="217" t="e">
        <f>+VLOOKUP('PAA CONSOLIDADO'!L646,LISTAS!$D$4:$E$15,2,0)</f>
        <v>#N/A</v>
      </c>
      <c r="E643" s="217" t="e">
        <f>+VLOOKUP('PAA CONSOLIDADO'!M646,LISTAS!$D$4:$E$15,2,0)</f>
        <v>#N/A</v>
      </c>
      <c r="F643" s="217">
        <f>+'PAA CONSOLIDADO'!O646</f>
        <v>0</v>
      </c>
      <c r="G643" s="217">
        <f t="shared" si="27"/>
        <v>1</v>
      </c>
      <c r="H643" s="217" t="e">
        <f>+VLOOKUP('PAA CONSOLIDADO'!P646,LISTAS!$B$4:$C$17,2,0)</f>
        <v>#N/A</v>
      </c>
      <c r="I643" s="217" t="e">
        <f>+VLOOKUP('PAA CONSOLIDADO'!Q646,LISTAS!$B$22:$C$25,2,0)</f>
        <v>#N/A</v>
      </c>
      <c r="J643" s="219">
        <f>'PAA CONSOLIDADO'!R646</f>
        <v>0</v>
      </c>
      <c r="K643" s="219">
        <f>+'PAA CONSOLIDADO'!S646</f>
        <v>0</v>
      </c>
      <c r="L643" s="217" t="e">
        <f>+VLOOKUP('PAA CONSOLIDADO'!T646,LISTAS!$B$29:$C$31,2,0)</f>
        <v>#N/A</v>
      </c>
      <c r="M643" s="217" t="e">
        <f>+VLOOKUP('PAA CONSOLIDADO'!U646,LISTAS!$B$36:$C$39,2,0)</f>
        <v>#N/A</v>
      </c>
      <c r="N643" s="217" t="str">
        <f t="shared" si="28"/>
        <v>Unidad de Contratación (1)</v>
      </c>
      <c r="O643" s="217" t="str">
        <f t="shared" si="29"/>
        <v>CO-DC-11001</v>
      </c>
      <c r="P643" s="217">
        <f>+'PAA CONSOLIDADO'!V646</f>
        <v>0</v>
      </c>
      <c r="Q643" s="217">
        <f>+'PAA CONSOLIDADO'!X646</f>
        <v>0</v>
      </c>
      <c r="R643" s="217">
        <f>+'PAA CONSOLIDADO'!Y646</f>
        <v>0</v>
      </c>
    </row>
    <row r="644" spans="1:18" s="217" customFormat="1" x14ac:dyDescent="0.25">
      <c r="A644" s="211">
        <f>+'PAA CONSOLIDADO'!C647</f>
        <v>0</v>
      </c>
      <c r="B644" s="211">
        <f>+'PAA CONSOLIDADO'!I647</f>
        <v>0</v>
      </c>
      <c r="C644" s="217" t="str">
        <f>+CONCATENATE('PAA CONSOLIDADO'!A647,"-",'PAA CONSOLIDADO'!D647,"-",'PAA CONSOLIDADO'!K647)</f>
        <v>--</v>
      </c>
      <c r="D644" s="217" t="e">
        <f>+VLOOKUP('PAA CONSOLIDADO'!L647,LISTAS!$D$4:$E$15,2,0)</f>
        <v>#N/A</v>
      </c>
      <c r="E644" s="217" t="e">
        <f>+VLOOKUP('PAA CONSOLIDADO'!M647,LISTAS!$D$4:$E$15,2,0)</f>
        <v>#N/A</v>
      </c>
      <c r="F644" s="217">
        <f>+'PAA CONSOLIDADO'!O647</f>
        <v>0</v>
      </c>
      <c r="G644" s="217">
        <f t="shared" si="27"/>
        <v>1</v>
      </c>
      <c r="H644" s="217" t="e">
        <f>+VLOOKUP('PAA CONSOLIDADO'!P647,LISTAS!$B$4:$C$17,2,0)</f>
        <v>#N/A</v>
      </c>
      <c r="I644" s="217" t="e">
        <f>+VLOOKUP('PAA CONSOLIDADO'!Q647,LISTAS!$B$22:$C$25,2,0)</f>
        <v>#N/A</v>
      </c>
      <c r="J644" s="219">
        <f>'PAA CONSOLIDADO'!R647</f>
        <v>0</v>
      </c>
      <c r="K644" s="219">
        <f>+'PAA CONSOLIDADO'!S647</f>
        <v>0</v>
      </c>
      <c r="L644" s="217" t="e">
        <f>+VLOOKUP('PAA CONSOLIDADO'!T647,LISTAS!$B$29:$C$31,2,0)</f>
        <v>#N/A</v>
      </c>
      <c r="M644" s="217" t="e">
        <f>+VLOOKUP('PAA CONSOLIDADO'!U647,LISTAS!$B$36:$C$39,2,0)</f>
        <v>#N/A</v>
      </c>
      <c r="N644" s="217" t="str">
        <f t="shared" si="28"/>
        <v>Unidad de Contratación (1)</v>
      </c>
      <c r="O644" s="217" t="str">
        <f t="shared" si="29"/>
        <v>CO-DC-11001</v>
      </c>
      <c r="P644" s="217">
        <f>+'PAA CONSOLIDADO'!V647</f>
        <v>0</v>
      </c>
      <c r="Q644" s="217">
        <f>+'PAA CONSOLIDADO'!X647</f>
        <v>0</v>
      </c>
      <c r="R644" s="217">
        <f>+'PAA CONSOLIDADO'!Y647</f>
        <v>0</v>
      </c>
    </row>
    <row r="645" spans="1:18" s="217" customFormat="1" x14ac:dyDescent="0.25">
      <c r="A645" s="211">
        <f>+'PAA CONSOLIDADO'!C648</f>
        <v>0</v>
      </c>
      <c r="B645" s="211">
        <f>+'PAA CONSOLIDADO'!I648</f>
        <v>0</v>
      </c>
      <c r="C645" s="217" t="str">
        <f>+CONCATENATE('PAA CONSOLIDADO'!A648,"-",'PAA CONSOLIDADO'!D648,"-",'PAA CONSOLIDADO'!K648)</f>
        <v>--</v>
      </c>
      <c r="D645" s="217" t="e">
        <f>+VLOOKUP('PAA CONSOLIDADO'!L648,LISTAS!$D$4:$E$15,2,0)</f>
        <v>#N/A</v>
      </c>
      <c r="E645" s="217" t="e">
        <f>+VLOOKUP('PAA CONSOLIDADO'!M648,LISTAS!$D$4:$E$15,2,0)</f>
        <v>#N/A</v>
      </c>
      <c r="F645" s="217">
        <f>+'PAA CONSOLIDADO'!O648</f>
        <v>0</v>
      </c>
      <c r="G645" s="217">
        <f t="shared" ref="G645:G708" si="30">+IF(ISBLANK(B645),"",1)</f>
        <v>1</v>
      </c>
      <c r="H645" s="217" t="e">
        <f>+VLOOKUP('PAA CONSOLIDADO'!P648,LISTAS!$B$4:$C$17,2,0)</f>
        <v>#N/A</v>
      </c>
      <c r="I645" s="217" t="e">
        <f>+VLOOKUP('PAA CONSOLIDADO'!Q648,LISTAS!$B$22:$C$25,2,0)</f>
        <v>#N/A</v>
      </c>
      <c r="J645" s="219">
        <f>'PAA CONSOLIDADO'!R648</f>
        <v>0</v>
      </c>
      <c r="K645" s="219">
        <f>+'PAA CONSOLIDADO'!S648</f>
        <v>0</v>
      </c>
      <c r="L645" s="217" t="e">
        <f>+VLOOKUP('PAA CONSOLIDADO'!T648,LISTAS!$B$29:$C$31,2,0)</f>
        <v>#N/A</v>
      </c>
      <c r="M645" s="217" t="e">
        <f>+VLOOKUP('PAA CONSOLIDADO'!U648,LISTAS!$B$36:$C$39,2,0)</f>
        <v>#N/A</v>
      </c>
      <c r="N645" s="217" t="str">
        <f t="shared" ref="N645:N708" si="31">+IF(ISBLANK(B645),"","Unidad de Contratación (1)")</f>
        <v>Unidad de Contratación (1)</v>
      </c>
      <c r="O645" s="217" t="str">
        <f t="shared" ref="O645:O708" si="32">+IF(ISBLANK(B645),"","CO-DC-11001")</f>
        <v>CO-DC-11001</v>
      </c>
      <c r="P645" s="217">
        <f>+'PAA CONSOLIDADO'!V648</f>
        <v>0</v>
      </c>
      <c r="Q645" s="217">
        <f>+'PAA CONSOLIDADO'!X648</f>
        <v>0</v>
      </c>
      <c r="R645" s="217">
        <f>+'PAA CONSOLIDADO'!Y648</f>
        <v>0</v>
      </c>
    </row>
    <row r="646" spans="1:18" s="217" customFormat="1" x14ac:dyDescent="0.25">
      <c r="A646" s="211">
        <f>+'PAA CONSOLIDADO'!C649</f>
        <v>0</v>
      </c>
      <c r="B646" s="211">
        <f>+'PAA CONSOLIDADO'!I649</f>
        <v>0</v>
      </c>
      <c r="C646" s="217" t="str">
        <f>+CONCATENATE('PAA CONSOLIDADO'!A649,"-",'PAA CONSOLIDADO'!D649,"-",'PAA CONSOLIDADO'!K649)</f>
        <v>--</v>
      </c>
      <c r="D646" s="217" t="e">
        <f>+VLOOKUP('PAA CONSOLIDADO'!L649,LISTAS!$D$4:$E$15,2,0)</f>
        <v>#N/A</v>
      </c>
      <c r="E646" s="217" t="e">
        <f>+VLOOKUP('PAA CONSOLIDADO'!M649,LISTAS!$D$4:$E$15,2,0)</f>
        <v>#N/A</v>
      </c>
      <c r="F646" s="217">
        <f>+'PAA CONSOLIDADO'!O649</f>
        <v>0</v>
      </c>
      <c r="G646" s="217">
        <f t="shared" si="30"/>
        <v>1</v>
      </c>
      <c r="H646" s="217" t="e">
        <f>+VLOOKUP('PAA CONSOLIDADO'!P649,LISTAS!$B$4:$C$17,2,0)</f>
        <v>#N/A</v>
      </c>
      <c r="I646" s="217" t="e">
        <f>+VLOOKUP('PAA CONSOLIDADO'!Q649,LISTAS!$B$22:$C$25,2,0)</f>
        <v>#N/A</v>
      </c>
      <c r="J646" s="219">
        <f>'PAA CONSOLIDADO'!R649</f>
        <v>0</v>
      </c>
      <c r="K646" s="219">
        <f>+'PAA CONSOLIDADO'!S649</f>
        <v>0</v>
      </c>
      <c r="L646" s="217" t="e">
        <f>+VLOOKUP('PAA CONSOLIDADO'!T649,LISTAS!$B$29:$C$31,2,0)</f>
        <v>#N/A</v>
      </c>
      <c r="M646" s="217" t="e">
        <f>+VLOOKUP('PAA CONSOLIDADO'!U649,LISTAS!$B$36:$C$39,2,0)</f>
        <v>#N/A</v>
      </c>
      <c r="N646" s="217" t="str">
        <f t="shared" si="31"/>
        <v>Unidad de Contratación (1)</v>
      </c>
      <c r="O646" s="217" t="str">
        <f t="shared" si="32"/>
        <v>CO-DC-11001</v>
      </c>
      <c r="P646" s="217">
        <f>+'PAA CONSOLIDADO'!V649</f>
        <v>0</v>
      </c>
      <c r="Q646" s="217">
        <f>+'PAA CONSOLIDADO'!X649</f>
        <v>0</v>
      </c>
      <c r="R646" s="217">
        <f>+'PAA CONSOLIDADO'!Y649</f>
        <v>0</v>
      </c>
    </row>
    <row r="647" spans="1:18" s="217" customFormat="1" x14ac:dyDescent="0.25">
      <c r="A647" s="211">
        <f>+'PAA CONSOLIDADO'!C650</f>
        <v>0</v>
      </c>
      <c r="B647" s="211">
        <f>+'PAA CONSOLIDADO'!I650</f>
        <v>0</v>
      </c>
      <c r="C647" s="217" t="str">
        <f>+CONCATENATE('PAA CONSOLIDADO'!A650,"-",'PAA CONSOLIDADO'!D650,"-",'PAA CONSOLIDADO'!K650)</f>
        <v>--</v>
      </c>
      <c r="D647" s="217" t="e">
        <f>+VLOOKUP('PAA CONSOLIDADO'!L650,LISTAS!$D$4:$E$15,2,0)</f>
        <v>#N/A</v>
      </c>
      <c r="E647" s="217" t="e">
        <f>+VLOOKUP('PAA CONSOLIDADO'!M650,LISTAS!$D$4:$E$15,2,0)</f>
        <v>#N/A</v>
      </c>
      <c r="F647" s="217">
        <f>+'PAA CONSOLIDADO'!O650</f>
        <v>0</v>
      </c>
      <c r="G647" s="217">
        <f t="shared" si="30"/>
        <v>1</v>
      </c>
      <c r="H647" s="217" t="e">
        <f>+VLOOKUP('PAA CONSOLIDADO'!P650,LISTAS!$B$4:$C$17,2,0)</f>
        <v>#N/A</v>
      </c>
      <c r="I647" s="217" t="e">
        <f>+VLOOKUP('PAA CONSOLIDADO'!Q650,LISTAS!$B$22:$C$25,2,0)</f>
        <v>#N/A</v>
      </c>
      <c r="J647" s="219">
        <f>'PAA CONSOLIDADO'!R650</f>
        <v>0</v>
      </c>
      <c r="K647" s="219">
        <f>+'PAA CONSOLIDADO'!S650</f>
        <v>0</v>
      </c>
      <c r="L647" s="217" t="e">
        <f>+VLOOKUP('PAA CONSOLIDADO'!T650,LISTAS!$B$29:$C$31,2,0)</f>
        <v>#N/A</v>
      </c>
      <c r="M647" s="217" t="e">
        <f>+VLOOKUP('PAA CONSOLIDADO'!U650,LISTAS!$B$36:$C$39,2,0)</f>
        <v>#N/A</v>
      </c>
      <c r="N647" s="217" t="str">
        <f t="shared" si="31"/>
        <v>Unidad de Contratación (1)</v>
      </c>
      <c r="O647" s="217" t="str">
        <f t="shared" si="32"/>
        <v>CO-DC-11001</v>
      </c>
      <c r="P647" s="217">
        <f>+'PAA CONSOLIDADO'!V650</f>
        <v>0</v>
      </c>
      <c r="Q647" s="217">
        <f>+'PAA CONSOLIDADO'!X650</f>
        <v>0</v>
      </c>
      <c r="R647" s="217">
        <f>+'PAA CONSOLIDADO'!Y650</f>
        <v>0</v>
      </c>
    </row>
    <row r="648" spans="1:18" s="217" customFormat="1" x14ac:dyDescent="0.25">
      <c r="A648" s="211">
        <f>+'PAA CONSOLIDADO'!C651</f>
        <v>0</v>
      </c>
      <c r="B648" s="211">
        <f>+'PAA CONSOLIDADO'!I651</f>
        <v>0</v>
      </c>
      <c r="C648" s="217" t="str">
        <f>+CONCATENATE('PAA CONSOLIDADO'!A651,"-",'PAA CONSOLIDADO'!D651,"-",'PAA CONSOLIDADO'!K651)</f>
        <v>--</v>
      </c>
      <c r="D648" s="217" t="e">
        <f>+VLOOKUP('PAA CONSOLIDADO'!L651,LISTAS!$D$4:$E$15,2,0)</f>
        <v>#N/A</v>
      </c>
      <c r="E648" s="217" t="e">
        <f>+VLOOKUP('PAA CONSOLIDADO'!M651,LISTAS!$D$4:$E$15,2,0)</f>
        <v>#N/A</v>
      </c>
      <c r="F648" s="217">
        <f>+'PAA CONSOLIDADO'!O651</f>
        <v>0</v>
      </c>
      <c r="G648" s="217">
        <f t="shared" si="30"/>
        <v>1</v>
      </c>
      <c r="H648" s="217" t="e">
        <f>+VLOOKUP('PAA CONSOLIDADO'!P651,LISTAS!$B$4:$C$17,2,0)</f>
        <v>#N/A</v>
      </c>
      <c r="I648" s="217" t="e">
        <f>+VLOOKUP('PAA CONSOLIDADO'!Q651,LISTAS!$B$22:$C$25,2,0)</f>
        <v>#N/A</v>
      </c>
      <c r="J648" s="219">
        <f>'PAA CONSOLIDADO'!R651</f>
        <v>0</v>
      </c>
      <c r="K648" s="219">
        <f>+'PAA CONSOLIDADO'!S651</f>
        <v>0</v>
      </c>
      <c r="L648" s="217" t="e">
        <f>+VLOOKUP('PAA CONSOLIDADO'!T651,LISTAS!$B$29:$C$31,2,0)</f>
        <v>#N/A</v>
      </c>
      <c r="M648" s="217" t="e">
        <f>+VLOOKUP('PAA CONSOLIDADO'!U651,LISTAS!$B$36:$C$39,2,0)</f>
        <v>#N/A</v>
      </c>
      <c r="N648" s="217" t="str">
        <f t="shared" si="31"/>
        <v>Unidad de Contratación (1)</v>
      </c>
      <c r="O648" s="217" t="str">
        <f t="shared" si="32"/>
        <v>CO-DC-11001</v>
      </c>
      <c r="P648" s="217">
        <f>+'PAA CONSOLIDADO'!V651</f>
        <v>0</v>
      </c>
      <c r="Q648" s="217">
        <f>+'PAA CONSOLIDADO'!X651</f>
        <v>0</v>
      </c>
      <c r="R648" s="217">
        <f>+'PAA CONSOLIDADO'!Y651</f>
        <v>0</v>
      </c>
    </row>
    <row r="649" spans="1:18" s="217" customFormat="1" x14ac:dyDescent="0.25">
      <c r="A649" s="211">
        <f>+'PAA CONSOLIDADO'!C652</f>
        <v>0</v>
      </c>
      <c r="B649" s="211">
        <f>+'PAA CONSOLIDADO'!I652</f>
        <v>0</v>
      </c>
      <c r="C649" s="217" t="str">
        <f>+CONCATENATE('PAA CONSOLIDADO'!A652,"-",'PAA CONSOLIDADO'!D652,"-",'PAA CONSOLIDADO'!K652)</f>
        <v>--</v>
      </c>
      <c r="D649" s="217" t="e">
        <f>+VLOOKUP('PAA CONSOLIDADO'!L652,LISTAS!$D$4:$E$15,2,0)</f>
        <v>#N/A</v>
      </c>
      <c r="E649" s="217" t="e">
        <f>+VLOOKUP('PAA CONSOLIDADO'!M652,LISTAS!$D$4:$E$15,2,0)</f>
        <v>#N/A</v>
      </c>
      <c r="F649" s="217">
        <f>+'PAA CONSOLIDADO'!O652</f>
        <v>0</v>
      </c>
      <c r="G649" s="217">
        <f t="shared" si="30"/>
        <v>1</v>
      </c>
      <c r="H649" s="217" t="e">
        <f>+VLOOKUP('PAA CONSOLIDADO'!P652,LISTAS!$B$4:$C$17,2,0)</f>
        <v>#N/A</v>
      </c>
      <c r="I649" s="217" t="e">
        <f>+VLOOKUP('PAA CONSOLIDADO'!Q652,LISTAS!$B$22:$C$25,2,0)</f>
        <v>#N/A</v>
      </c>
      <c r="J649" s="219">
        <f>'PAA CONSOLIDADO'!R652</f>
        <v>0</v>
      </c>
      <c r="K649" s="219">
        <f>+'PAA CONSOLIDADO'!S652</f>
        <v>0</v>
      </c>
      <c r="L649" s="217" t="e">
        <f>+VLOOKUP('PAA CONSOLIDADO'!T652,LISTAS!$B$29:$C$31,2,0)</f>
        <v>#N/A</v>
      </c>
      <c r="M649" s="217" t="e">
        <f>+VLOOKUP('PAA CONSOLIDADO'!U652,LISTAS!$B$36:$C$39,2,0)</f>
        <v>#N/A</v>
      </c>
      <c r="N649" s="217" t="str">
        <f t="shared" si="31"/>
        <v>Unidad de Contratación (1)</v>
      </c>
      <c r="O649" s="217" t="str">
        <f t="shared" si="32"/>
        <v>CO-DC-11001</v>
      </c>
      <c r="P649" s="217">
        <f>+'PAA CONSOLIDADO'!V652</f>
        <v>0</v>
      </c>
      <c r="Q649" s="217">
        <f>+'PAA CONSOLIDADO'!X652</f>
        <v>0</v>
      </c>
      <c r="R649" s="217">
        <f>+'PAA CONSOLIDADO'!Y652</f>
        <v>0</v>
      </c>
    </row>
    <row r="650" spans="1:18" s="217" customFormat="1" x14ac:dyDescent="0.25">
      <c r="A650" s="211">
        <f>+'PAA CONSOLIDADO'!C653</f>
        <v>0</v>
      </c>
      <c r="B650" s="211">
        <f>+'PAA CONSOLIDADO'!I653</f>
        <v>0</v>
      </c>
      <c r="C650" s="217" t="str">
        <f>+CONCATENATE('PAA CONSOLIDADO'!A653,"-",'PAA CONSOLIDADO'!D653,"-",'PAA CONSOLIDADO'!K653)</f>
        <v>--</v>
      </c>
      <c r="D650" s="217" t="e">
        <f>+VLOOKUP('PAA CONSOLIDADO'!L653,LISTAS!$D$4:$E$15,2,0)</f>
        <v>#N/A</v>
      </c>
      <c r="E650" s="217" t="e">
        <f>+VLOOKUP('PAA CONSOLIDADO'!M653,LISTAS!$D$4:$E$15,2,0)</f>
        <v>#N/A</v>
      </c>
      <c r="F650" s="217">
        <f>+'PAA CONSOLIDADO'!O653</f>
        <v>0</v>
      </c>
      <c r="G650" s="217">
        <f t="shared" si="30"/>
        <v>1</v>
      </c>
      <c r="H650" s="217" t="e">
        <f>+VLOOKUP('PAA CONSOLIDADO'!P653,LISTAS!$B$4:$C$17,2,0)</f>
        <v>#N/A</v>
      </c>
      <c r="I650" s="217" t="e">
        <f>+VLOOKUP('PAA CONSOLIDADO'!Q653,LISTAS!$B$22:$C$25,2,0)</f>
        <v>#N/A</v>
      </c>
      <c r="J650" s="219">
        <f>'PAA CONSOLIDADO'!R653</f>
        <v>0</v>
      </c>
      <c r="K650" s="219">
        <f>+'PAA CONSOLIDADO'!S653</f>
        <v>0</v>
      </c>
      <c r="L650" s="217" t="e">
        <f>+VLOOKUP('PAA CONSOLIDADO'!T653,LISTAS!$B$29:$C$31,2,0)</f>
        <v>#N/A</v>
      </c>
      <c r="M650" s="217" t="e">
        <f>+VLOOKUP('PAA CONSOLIDADO'!U653,LISTAS!$B$36:$C$39,2,0)</f>
        <v>#N/A</v>
      </c>
      <c r="N650" s="217" t="str">
        <f t="shared" si="31"/>
        <v>Unidad de Contratación (1)</v>
      </c>
      <c r="O650" s="217" t="str">
        <f t="shared" si="32"/>
        <v>CO-DC-11001</v>
      </c>
      <c r="P650" s="217">
        <f>+'PAA CONSOLIDADO'!V653</f>
        <v>0</v>
      </c>
      <c r="Q650" s="217">
        <f>+'PAA CONSOLIDADO'!X653</f>
        <v>0</v>
      </c>
      <c r="R650" s="217">
        <f>+'PAA CONSOLIDADO'!Y653</f>
        <v>0</v>
      </c>
    </row>
    <row r="651" spans="1:18" s="217" customFormat="1" x14ac:dyDescent="0.25">
      <c r="A651" s="211">
        <f>+'PAA CONSOLIDADO'!C654</f>
        <v>0</v>
      </c>
      <c r="B651" s="211">
        <f>+'PAA CONSOLIDADO'!I654</f>
        <v>0</v>
      </c>
      <c r="C651" s="217" t="str">
        <f>+CONCATENATE('PAA CONSOLIDADO'!A654,"-",'PAA CONSOLIDADO'!D654,"-",'PAA CONSOLIDADO'!K654)</f>
        <v>--</v>
      </c>
      <c r="D651" s="217" t="e">
        <f>+VLOOKUP('PAA CONSOLIDADO'!L654,LISTAS!$D$4:$E$15,2,0)</f>
        <v>#N/A</v>
      </c>
      <c r="E651" s="217" t="e">
        <f>+VLOOKUP('PAA CONSOLIDADO'!M654,LISTAS!$D$4:$E$15,2,0)</f>
        <v>#N/A</v>
      </c>
      <c r="F651" s="217">
        <f>+'PAA CONSOLIDADO'!O654</f>
        <v>0</v>
      </c>
      <c r="G651" s="217">
        <f t="shared" si="30"/>
        <v>1</v>
      </c>
      <c r="H651" s="217" t="e">
        <f>+VLOOKUP('PAA CONSOLIDADO'!P654,LISTAS!$B$4:$C$17,2,0)</f>
        <v>#N/A</v>
      </c>
      <c r="I651" s="217" t="e">
        <f>+VLOOKUP('PAA CONSOLIDADO'!Q654,LISTAS!$B$22:$C$25,2,0)</f>
        <v>#N/A</v>
      </c>
      <c r="J651" s="219">
        <f>'PAA CONSOLIDADO'!R654</f>
        <v>0</v>
      </c>
      <c r="K651" s="219">
        <f>+'PAA CONSOLIDADO'!S654</f>
        <v>0</v>
      </c>
      <c r="L651" s="217" t="e">
        <f>+VLOOKUP('PAA CONSOLIDADO'!T654,LISTAS!$B$29:$C$31,2,0)</f>
        <v>#N/A</v>
      </c>
      <c r="M651" s="217" t="e">
        <f>+VLOOKUP('PAA CONSOLIDADO'!U654,LISTAS!$B$36:$C$39,2,0)</f>
        <v>#N/A</v>
      </c>
      <c r="N651" s="217" t="str">
        <f t="shared" si="31"/>
        <v>Unidad de Contratación (1)</v>
      </c>
      <c r="O651" s="217" t="str">
        <f t="shared" si="32"/>
        <v>CO-DC-11001</v>
      </c>
      <c r="P651" s="217">
        <f>+'PAA CONSOLIDADO'!V654</f>
        <v>0</v>
      </c>
      <c r="Q651" s="217">
        <f>+'PAA CONSOLIDADO'!X654</f>
        <v>0</v>
      </c>
      <c r="R651" s="217">
        <f>+'PAA CONSOLIDADO'!Y654</f>
        <v>0</v>
      </c>
    </row>
    <row r="652" spans="1:18" s="217" customFormat="1" x14ac:dyDescent="0.25">
      <c r="A652" s="211">
        <f>+'PAA CONSOLIDADO'!C655</f>
        <v>0</v>
      </c>
      <c r="B652" s="211">
        <f>+'PAA CONSOLIDADO'!I655</f>
        <v>0</v>
      </c>
      <c r="C652" s="217" t="str">
        <f>+CONCATENATE('PAA CONSOLIDADO'!A655,"-",'PAA CONSOLIDADO'!D655,"-",'PAA CONSOLIDADO'!K655)</f>
        <v>--</v>
      </c>
      <c r="D652" s="217" t="e">
        <f>+VLOOKUP('PAA CONSOLIDADO'!L655,LISTAS!$D$4:$E$15,2,0)</f>
        <v>#N/A</v>
      </c>
      <c r="E652" s="217" t="e">
        <f>+VLOOKUP('PAA CONSOLIDADO'!M655,LISTAS!$D$4:$E$15,2,0)</f>
        <v>#N/A</v>
      </c>
      <c r="F652" s="217">
        <f>+'PAA CONSOLIDADO'!O655</f>
        <v>0</v>
      </c>
      <c r="G652" s="217">
        <f t="shared" si="30"/>
        <v>1</v>
      </c>
      <c r="H652" s="217" t="e">
        <f>+VLOOKUP('PAA CONSOLIDADO'!P655,LISTAS!$B$4:$C$17,2,0)</f>
        <v>#N/A</v>
      </c>
      <c r="I652" s="217" t="e">
        <f>+VLOOKUP('PAA CONSOLIDADO'!Q655,LISTAS!$B$22:$C$25,2,0)</f>
        <v>#N/A</v>
      </c>
      <c r="J652" s="219">
        <f>'PAA CONSOLIDADO'!R655</f>
        <v>0</v>
      </c>
      <c r="K652" s="219">
        <f>+'PAA CONSOLIDADO'!S655</f>
        <v>0</v>
      </c>
      <c r="L652" s="217" t="e">
        <f>+VLOOKUP('PAA CONSOLIDADO'!T655,LISTAS!$B$29:$C$31,2,0)</f>
        <v>#N/A</v>
      </c>
      <c r="M652" s="217" t="e">
        <f>+VLOOKUP('PAA CONSOLIDADO'!U655,LISTAS!$B$36:$C$39,2,0)</f>
        <v>#N/A</v>
      </c>
      <c r="N652" s="217" t="str">
        <f t="shared" si="31"/>
        <v>Unidad de Contratación (1)</v>
      </c>
      <c r="O652" s="217" t="str">
        <f t="shared" si="32"/>
        <v>CO-DC-11001</v>
      </c>
      <c r="P652" s="217">
        <f>+'PAA CONSOLIDADO'!V655</f>
        <v>0</v>
      </c>
      <c r="Q652" s="217">
        <f>+'PAA CONSOLIDADO'!X655</f>
        <v>0</v>
      </c>
      <c r="R652" s="217">
        <f>+'PAA CONSOLIDADO'!Y655</f>
        <v>0</v>
      </c>
    </row>
    <row r="653" spans="1:18" s="217" customFormat="1" x14ac:dyDescent="0.25">
      <c r="A653" s="211">
        <f>+'PAA CONSOLIDADO'!C656</f>
        <v>0</v>
      </c>
      <c r="B653" s="211">
        <f>+'PAA CONSOLIDADO'!I656</f>
        <v>0</v>
      </c>
      <c r="C653" s="217" t="str">
        <f>+CONCATENATE('PAA CONSOLIDADO'!A656,"-",'PAA CONSOLIDADO'!D656,"-",'PAA CONSOLIDADO'!K656)</f>
        <v>--</v>
      </c>
      <c r="D653" s="217" t="e">
        <f>+VLOOKUP('PAA CONSOLIDADO'!L656,LISTAS!$D$4:$E$15,2,0)</f>
        <v>#N/A</v>
      </c>
      <c r="E653" s="217" t="e">
        <f>+VLOOKUP('PAA CONSOLIDADO'!M656,LISTAS!$D$4:$E$15,2,0)</f>
        <v>#N/A</v>
      </c>
      <c r="F653" s="217">
        <f>+'PAA CONSOLIDADO'!O656</f>
        <v>0</v>
      </c>
      <c r="G653" s="217">
        <f t="shared" si="30"/>
        <v>1</v>
      </c>
      <c r="H653" s="217" t="e">
        <f>+VLOOKUP('PAA CONSOLIDADO'!P656,LISTAS!$B$4:$C$17,2,0)</f>
        <v>#N/A</v>
      </c>
      <c r="I653" s="217" t="e">
        <f>+VLOOKUP('PAA CONSOLIDADO'!Q656,LISTAS!$B$22:$C$25,2,0)</f>
        <v>#N/A</v>
      </c>
      <c r="J653" s="219">
        <f>'PAA CONSOLIDADO'!R656</f>
        <v>0</v>
      </c>
      <c r="K653" s="219">
        <f>+'PAA CONSOLIDADO'!S656</f>
        <v>0</v>
      </c>
      <c r="L653" s="217" t="e">
        <f>+VLOOKUP('PAA CONSOLIDADO'!T656,LISTAS!$B$29:$C$31,2,0)</f>
        <v>#N/A</v>
      </c>
      <c r="M653" s="217" t="e">
        <f>+VLOOKUP('PAA CONSOLIDADO'!U656,LISTAS!$B$36:$C$39,2,0)</f>
        <v>#N/A</v>
      </c>
      <c r="N653" s="217" t="str">
        <f t="shared" si="31"/>
        <v>Unidad de Contratación (1)</v>
      </c>
      <c r="O653" s="217" t="str">
        <f t="shared" si="32"/>
        <v>CO-DC-11001</v>
      </c>
      <c r="P653" s="217">
        <f>+'PAA CONSOLIDADO'!V656</f>
        <v>0</v>
      </c>
      <c r="Q653" s="217">
        <f>+'PAA CONSOLIDADO'!X656</f>
        <v>0</v>
      </c>
      <c r="R653" s="217">
        <f>+'PAA CONSOLIDADO'!Y656</f>
        <v>0</v>
      </c>
    </row>
    <row r="654" spans="1:18" s="217" customFormat="1" x14ac:dyDescent="0.25">
      <c r="A654" s="211">
        <f>+'PAA CONSOLIDADO'!C657</f>
        <v>0</v>
      </c>
      <c r="B654" s="211">
        <f>+'PAA CONSOLIDADO'!I657</f>
        <v>0</v>
      </c>
      <c r="C654" s="217" t="str">
        <f>+CONCATENATE('PAA CONSOLIDADO'!A657,"-",'PAA CONSOLIDADO'!D657,"-",'PAA CONSOLIDADO'!K657)</f>
        <v>--</v>
      </c>
      <c r="D654" s="217" t="e">
        <f>+VLOOKUP('PAA CONSOLIDADO'!L657,LISTAS!$D$4:$E$15,2,0)</f>
        <v>#N/A</v>
      </c>
      <c r="E654" s="217" t="e">
        <f>+VLOOKUP('PAA CONSOLIDADO'!M657,LISTAS!$D$4:$E$15,2,0)</f>
        <v>#N/A</v>
      </c>
      <c r="F654" s="217">
        <f>+'PAA CONSOLIDADO'!O657</f>
        <v>0</v>
      </c>
      <c r="G654" s="217">
        <f t="shared" si="30"/>
        <v>1</v>
      </c>
      <c r="H654" s="217" t="e">
        <f>+VLOOKUP('PAA CONSOLIDADO'!P657,LISTAS!$B$4:$C$17,2,0)</f>
        <v>#N/A</v>
      </c>
      <c r="I654" s="217" t="e">
        <f>+VLOOKUP('PAA CONSOLIDADO'!Q657,LISTAS!$B$22:$C$25,2,0)</f>
        <v>#N/A</v>
      </c>
      <c r="J654" s="219">
        <f>'PAA CONSOLIDADO'!R657</f>
        <v>0</v>
      </c>
      <c r="K654" s="219">
        <f>+'PAA CONSOLIDADO'!S657</f>
        <v>0</v>
      </c>
      <c r="L654" s="217" t="e">
        <f>+VLOOKUP('PAA CONSOLIDADO'!T657,LISTAS!$B$29:$C$31,2,0)</f>
        <v>#N/A</v>
      </c>
      <c r="M654" s="217" t="e">
        <f>+VLOOKUP('PAA CONSOLIDADO'!U657,LISTAS!$B$36:$C$39,2,0)</f>
        <v>#N/A</v>
      </c>
      <c r="N654" s="217" t="str">
        <f t="shared" si="31"/>
        <v>Unidad de Contratación (1)</v>
      </c>
      <c r="O654" s="217" t="str">
        <f t="shared" si="32"/>
        <v>CO-DC-11001</v>
      </c>
      <c r="P654" s="217">
        <f>+'PAA CONSOLIDADO'!V657</f>
        <v>0</v>
      </c>
      <c r="Q654" s="217">
        <f>+'PAA CONSOLIDADO'!X657</f>
        <v>0</v>
      </c>
      <c r="R654" s="217">
        <f>+'PAA CONSOLIDADO'!Y657</f>
        <v>0</v>
      </c>
    </row>
    <row r="655" spans="1:18" s="217" customFormat="1" x14ac:dyDescent="0.25">
      <c r="A655" s="211">
        <f>+'PAA CONSOLIDADO'!C658</f>
        <v>0</v>
      </c>
      <c r="B655" s="211">
        <f>+'PAA CONSOLIDADO'!I658</f>
        <v>0</v>
      </c>
      <c r="C655" s="217" t="str">
        <f>+CONCATENATE('PAA CONSOLIDADO'!A658,"-",'PAA CONSOLIDADO'!D658,"-",'PAA CONSOLIDADO'!K658)</f>
        <v>--</v>
      </c>
      <c r="D655" s="217" t="e">
        <f>+VLOOKUP('PAA CONSOLIDADO'!L658,LISTAS!$D$4:$E$15,2,0)</f>
        <v>#N/A</v>
      </c>
      <c r="E655" s="217" t="e">
        <f>+VLOOKUP('PAA CONSOLIDADO'!M658,LISTAS!$D$4:$E$15,2,0)</f>
        <v>#N/A</v>
      </c>
      <c r="F655" s="217">
        <f>+'PAA CONSOLIDADO'!O658</f>
        <v>0</v>
      </c>
      <c r="G655" s="217">
        <f t="shared" si="30"/>
        <v>1</v>
      </c>
      <c r="H655" s="217" t="e">
        <f>+VLOOKUP('PAA CONSOLIDADO'!P658,LISTAS!$B$4:$C$17,2,0)</f>
        <v>#N/A</v>
      </c>
      <c r="I655" s="217" t="e">
        <f>+VLOOKUP('PAA CONSOLIDADO'!Q658,LISTAS!$B$22:$C$25,2,0)</f>
        <v>#N/A</v>
      </c>
      <c r="J655" s="219">
        <f>'PAA CONSOLIDADO'!R658</f>
        <v>0</v>
      </c>
      <c r="K655" s="219">
        <f>+'PAA CONSOLIDADO'!S658</f>
        <v>0</v>
      </c>
      <c r="L655" s="217" t="e">
        <f>+VLOOKUP('PAA CONSOLIDADO'!T658,LISTAS!$B$29:$C$31,2,0)</f>
        <v>#N/A</v>
      </c>
      <c r="M655" s="217" t="e">
        <f>+VLOOKUP('PAA CONSOLIDADO'!U658,LISTAS!$B$36:$C$39,2,0)</f>
        <v>#N/A</v>
      </c>
      <c r="N655" s="217" t="str">
        <f t="shared" si="31"/>
        <v>Unidad de Contratación (1)</v>
      </c>
      <c r="O655" s="217" t="str">
        <f t="shared" si="32"/>
        <v>CO-DC-11001</v>
      </c>
      <c r="P655" s="217">
        <f>+'PAA CONSOLIDADO'!V658</f>
        <v>0</v>
      </c>
      <c r="Q655" s="217">
        <f>+'PAA CONSOLIDADO'!X658</f>
        <v>0</v>
      </c>
      <c r="R655" s="217">
        <f>+'PAA CONSOLIDADO'!Y658</f>
        <v>0</v>
      </c>
    </row>
    <row r="656" spans="1:18" s="217" customFormat="1" x14ac:dyDescent="0.25">
      <c r="A656" s="211">
        <f>+'PAA CONSOLIDADO'!C659</f>
        <v>0</v>
      </c>
      <c r="B656" s="211">
        <f>+'PAA CONSOLIDADO'!I659</f>
        <v>0</v>
      </c>
      <c r="C656" s="217" t="str">
        <f>+CONCATENATE('PAA CONSOLIDADO'!A659,"-",'PAA CONSOLIDADO'!D659,"-",'PAA CONSOLIDADO'!K659)</f>
        <v>--</v>
      </c>
      <c r="D656" s="217" t="e">
        <f>+VLOOKUP('PAA CONSOLIDADO'!L659,LISTAS!$D$4:$E$15,2,0)</f>
        <v>#N/A</v>
      </c>
      <c r="E656" s="217" t="e">
        <f>+VLOOKUP('PAA CONSOLIDADO'!M659,LISTAS!$D$4:$E$15,2,0)</f>
        <v>#N/A</v>
      </c>
      <c r="F656" s="217">
        <f>+'PAA CONSOLIDADO'!O659</f>
        <v>0</v>
      </c>
      <c r="G656" s="217">
        <f t="shared" si="30"/>
        <v>1</v>
      </c>
      <c r="H656" s="217" t="e">
        <f>+VLOOKUP('PAA CONSOLIDADO'!P659,LISTAS!$B$4:$C$17,2,0)</f>
        <v>#N/A</v>
      </c>
      <c r="I656" s="217" t="e">
        <f>+VLOOKUP('PAA CONSOLIDADO'!Q659,LISTAS!$B$22:$C$25,2,0)</f>
        <v>#N/A</v>
      </c>
      <c r="J656" s="219">
        <f>'PAA CONSOLIDADO'!R659</f>
        <v>0</v>
      </c>
      <c r="K656" s="219">
        <f>+'PAA CONSOLIDADO'!S659</f>
        <v>0</v>
      </c>
      <c r="L656" s="217" t="e">
        <f>+VLOOKUP('PAA CONSOLIDADO'!T659,LISTAS!$B$29:$C$31,2,0)</f>
        <v>#N/A</v>
      </c>
      <c r="M656" s="217" t="e">
        <f>+VLOOKUP('PAA CONSOLIDADO'!U659,LISTAS!$B$36:$C$39,2,0)</f>
        <v>#N/A</v>
      </c>
      <c r="N656" s="217" t="str">
        <f t="shared" si="31"/>
        <v>Unidad de Contratación (1)</v>
      </c>
      <c r="O656" s="217" t="str">
        <f t="shared" si="32"/>
        <v>CO-DC-11001</v>
      </c>
      <c r="P656" s="217">
        <f>+'PAA CONSOLIDADO'!V659</f>
        <v>0</v>
      </c>
      <c r="Q656" s="217">
        <f>+'PAA CONSOLIDADO'!X659</f>
        <v>0</v>
      </c>
      <c r="R656" s="217">
        <f>+'PAA CONSOLIDADO'!Y659</f>
        <v>0</v>
      </c>
    </row>
    <row r="657" spans="1:18" s="217" customFormat="1" x14ac:dyDescent="0.25">
      <c r="A657" s="211">
        <f>+'PAA CONSOLIDADO'!C660</f>
        <v>0</v>
      </c>
      <c r="B657" s="211">
        <f>+'PAA CONSOLIDADO'!I660</f>
        <v>0</v>
      </c>
      <c r="C657" s="217" t="str">
        <f>+CONCATENATE('PAA CONSOLIDADO'!A660,"-",'PAA CONSOLIDADO'!D660,"-",'PAA CONSOLIDADO'!K660)</f>
        <v>--</v>
      </c>
      <c r="D657" s="217" t="e">
        <f>+VLOOKUP('PAA CONSOLIDADO'!L660,LISTAS!$D$4:$E$15,2,0)</f>
        <v>#N/A</v>
      </c>
      <c r="E657" s="217" t="e">
        <f>+VLOOKUP('PAA CONSOLIDADO'!M660,LISTAS!$D$4:$E$15,2,0)</f>
        <v>#N/A</v>
      </c>
      <c r="F657" s="217">
        <f>+'PAA CONSOLIDADO'!O660</f>
        <v>0</v>
      </c>
      <c r="G657" s="217">
        <f t="shared" si="30"/>
        <v>1</v>
      </c>
      <c r="H657" s="217" t="e">
        <f>+VLOOKUP('PAA CONSOLIDADO'!P660,LISTAS!$B$4:$C$17,2,0)</f>
        <v>#N/A</v>
      </c>
      <c r="I657" s="217" t="e">
        <f>+VLOOKUP('PAA CONSOLIDADO'!Q660,LISTAS!$B$22:$C$25,2,0)</f>
        <v>#N/A</v>
      </c>
      <c r="J657" s="219">
        <f>'PAA CONSOLIDADO'!R660</f>
        <v>0</v>
      </c>
      <c r="K657" s="219">
        <f>+'PAA CONSOLIDADO'!S660</f>
        <v>0</v>
      </c>
      <c r="L657" s="217" t="e">
        <f>+VLOOKUP('PAA CONSOLIDADO'!T660,LISTAS!$B$29:$C$31,2,0)</f>
        <v>#N/A</v>
      </c>
      <c r="M657" s="217" t="e">
        <f>+VLOOKUP('PAA CONSOLIDADO'!U660,LISTAS!$B$36:$C$39,2,0)</f>
        <v>#N/A</v>
      </c>
      <c r="N657" s="217" t="str">
        <f t="shared" si="31"/>
        <v>Unidad de Contratación (1)</v>
      </c>
      <c r="O657" s="217" t="str">
        <f t="shared" si="32"/>
        <v>CO-DC-11001</v>
      </c>
      <c r="P657" s="217">
        <f>+'PAA CONSOLIDADO'!V660</f>
        <v>0</v>
      </c>
      <c r="Q657" s="217">
        <f>+'PAA CONSOLIDADO'!X660</f>
        <v>0</v>
      </c>
      <c r="R657" s="217">
        <f>+'PAA CONSOLIDADO'!Y660</f>
        <v>0</v>
      </c>
    </row>
    <row r="658" spans="1:18" s="217" customFormat="1" x14ac:dyDescent="0.25">
      <c r="A658" s="211">
        <f>+'PAA CONSOLIDADO'!C661</f>
        <v>0</v>
      </c>
      <c r="B658" s="211">
        <f>+'PAA CONSOLIDADO'!I661</f>
        <v>0</v>
      </c>
      <c r="C658" s="217" t="str">
        <f>+CONCATENATE('PAA CONSOLIDADO'!A661,"-",'PAA CONSOLIDADO'!D661,"-",'PAA CONSOLIDADO'!K661)</f>
        <v>--</v>
      </c>
      <c r="D658" s="217" t="e">
        <f>+VLOOKUP('PAA CONSOLIDADO'!L661,LISTAS!$D$4:$E$15,2,0)</f>
        <v>#N/A</v>
      </c>
      <c r="E658" s="217" t="e">
        <f>+VLOOKUP('PAA CONSOLIDADO'!M661,LISTAS!$D$4:$E$15,2,0)</f>
        <v>#N/A</v>
      </c>
      <c r="F658" s="217">
        <f>+'PAA CONSOLIDADO'!O661</f>
        <v>0</v>
      </c>
      <c r="G658" s="217">
        <f t="shared" si="30"/>
        <v>1</v>
      </c>
      <c r="H658" s="217" t="e">
        <f>+VLOOKUP('PAA CONSOLIDADO'!P661,LISTAS!$B$4:$C$17,2,0)</f>
        <v>#N/A</v>
      </c>
      <c r="I658" s="217" t="e">
        <f>+VLOOKUP('PAA CONSOLIDADO'!Q661,LISTAS!$B$22:$C$25,2,0)</f>
        <v>#N/A</v>
      </c>
      <c r="J658" s="219">
        <f>'PAA CONSOLIDADO'!R661</f>
        <v>0</v>
      </c>
      <c r="K658" s="219">
        <f>+'PAA CONSOLIDADO'!S661</f>
        <v>0</v>
      </c>
      <c r="L658" s="217" t="e">
        <f>+VLOOKUP('PAA CONSOLIDADO'!T661,LISTAS!$B$29:$C$31,2,0)</f>
        <v>#N/A</v>
      </c>
      <c r="M658" s="217" t="e">
        <f>+VLOOKUP('PAA CONSOLIDADO'!U661,LISTAS!$B$36:$C$39,2,0)</f>
        <v>#N/A</v>
      </c>
      <c r="N658" s="217" t="str">
        <f t="shared" si="31"/>
        <v>Unidad de Contratación (1)</v>
      </c>
      <c r="O658" s="217" t="str">
        <f t="shared" si="32"/>
        <v>CO-DC-11001</v>
      </c>
      <c r="P658" s="217">
        <f>+'PAA CONSOLIDADO'!V661</f>
        <v>0</v>
      </c>
      <c r="Q658" s="217">
        <f>+'PAA CONSOLIDADO'!X661</f>
        <v>0</v>
      </c>
      <c r="R658" s="217">
        <f>+'PAA CONSOLIDADO'!Y661</f>
        <v>0</v>
      </c>
    </row>
    <row r="659" spans="1:18" s="217" customFormat="1" x14ac:dyDescent="0.25">
      <c r="A659" s="211">
        <f>+'PAA CONSOLIDADO'!C662</f>
        <v>0</v>
      </c>
      <c r="B659" s="211">
        <f>+'PAA CONSOLIDADO'!I662</f>
        <v>0</v>
      </c>
      <c r="C659" s="217" t="str">
        <f>+CONCATENATE('PAA CONSOLIDADO'!A662,"-",'PAA CONSOLIDADO'!D662,"-",'PAA CONSOLIDADO'!K662)</f>
        <v>--</v>
      </c>
      <c r="D659" s="217" t="e">
        <f>+VLOOKUP('PAA CONSOLIDADO'!L662,LISTAS!$D$4:$E$15,2,0)</f>
        <v>#N/A</v>
      </c>
      <c r="E659" s="217" t="e">
        <f>+VLOOKUP('PAA CONSOLIDADO'!M662,LISTAS!$D$4:$E$15,2,0)</f>
        <v>#N/A</v>
      </c>
      <c r="F659" s="217">
        <f>+'PAA CONSOLIDADO'!O662</f>
        <v>0</v>
      </c>
      <c r="G659" s="217">
        <f t="shared" si="30"/>
        <v>1</v>
      </c>
      <c r="H659" s="217" t="e">
        <f>+VLOOKUP('PAA CONSOLIDADO'!P662,LISTAS!$B$4:$C$17,2,0)</f>
        <v>#N/A</v>
      </c>
      <c r="I659" s="217" t="e">
        <f>+VLOOKUP('PAA CONSOLIDADO'!Q662,LISTAS!$B$22:$C$25,2,0)</f>
        <v>#N/A</v>
      </c>
      <c r="J659" s="219">
        <f>'PAA CONSOLIDADO'!R662</f>
        <v>0</v>
      </c>
      <c r="K659" s="219">
        <f>+'PAA CONSOLIDADO'!S662</f>
        <v>0</v>
      </c>
      <c r="L659" s="217" t="e">
        <f>+VLOOKUP('PAA CONSOLIDADO'!T662,LISTAS!$B$29:$C$31,2,0)</f>
        <v>#N/A</v>
      </c>
      <c r="M659" s="217" t="e">
        <f>+VLOOKUP('PAA CONSOLIDADO'!U662,LISTAS!$B$36:$C$39,2,0)</f>
        <v>#N/A</v>
      </c>
      <c r="N659" s="217" t="str">
        <f t="shared" si="31"/>
        <v>Unidad de Contratación (1)</v>
      </c>
      <c r="O659" s="217" t="str">
        <f t="shared" si="32"/>
        <v>CO-DC-11001</v>
      </c>
      <c r="P659" s="217">
        <f>+'PAA CONSOLIDADO'!V662</f>
        <v>0</v>
      </c>
      <c r="Q659" s="217">
        <f>+'PAA CONSOLIDADO'!X662</f>
        <v>0</v>
      </c>
      <c r="R659" s="217">
        <f>+'PAA CONSOLIDADO'!Y662</f>
        <v>0</v>
      </c>
    </row>
    <row r="660" spans="1:18" s="217" customFormat="1" x14ac:dyDescent="0.25">
      <c r="A660" s="211">
        <f>+'PAA CONSOLIDADO'!C663</f>
        <v>0</v>
      </c>
      <c r="B660" s="211">
        <f>+'PAA CONSOLIDADO'!I663</f>
        <v>0</v>
      </c>
      <c r="C660" s="217" t="str">
        <f>+CONCATENATE('PAA CONSOLIDADO'!A663,"-",'PAA CONSOLIDADO'!D663,"-",'PAA CONSOLIDADO'!K663)</f>
        <v>--</v>
      </c>
      <c r="D660" s="217" t="e">
        <f>+VLOOKUP('PAA CONSOLIDADO'!L663,LISTAS!$D$4:$E$15,2,0)</f>
        <v>#N/A</v>
      </c>
      <c r="E660" s="217" t="e">
        <f>+VLOOKUP('PAA CONSOLIDADO'!M663,LISTAS!$D$4:$E$15,2,0)</f>
        <v>#N/A</v>
      </c>
      <c r="F660" s="217">
        <f>+'PAA CONSOLIDADO'!O663</f>
        <v>0</v>
      </c>
      <c r="G660" s="217">
        <f t="shared" si="30"/>
        <v>1</v>
      </c>
      <c r="H660" s="217" t="e">
        <f>+VLOOKUP('PAA CONSOLIDADO'!P663,LISTAS!$B$4:$C$17,2,0)</f>
        <v>#N/A</v>
      </c>
      <c r="I660" s="217" t="e">
        <f>+VLOOKUP('PAA CONSOLIDADO'!Q663,LISTAS!$B$22:$C$25,2,0)</f>
        <v>#N/A</v>
      </c>
      <c r="J660" s="219">
        <f>'PAA CONSOLIDADO'!R663</f>
        <v>0</v>
      </c>
      <c r="K660" s="219">
        <f>+'PAA CONSOLIDADO'!S663</f>
        <v>0</v>
      </c>
      <c r="L660" s="217" t="e">
        <f>+VLOOKUP('PAA CONSOLIDADO'!T663,LISTAS!$B$29:$C$31,2,0)</f>
        <v>#N/A</v>
      </c>
      <c r="M660" s="217" t="e">
        <f>+VLOOKUP('PAA CONSOLIDADO'!U663,LISTAS!$B$36:$C$39,2,0)</f>
        <v>#N/A</v>
      </c>
      <c r="N660" s="217" t="str">
        <f t="shared" si="31"/>
        <v>Unidad de Contratación (1)</v>
      </c>
      <c r="O660" s="217" t="str">
        <f t="shared" si="32"/>
        <v>CO-DC-11001</v>
      </c>
      <c r="P660" s="217">
        <f>+'PAA CONSOLIDADO'!V663</f>
        <v>0</v>
      </c>
      <c r="Q660" s="217">
        <f>+'PAA CONSOLIDADO'!X663</f>
        <v>0</v>
      </c>
      <c r="R660" s="217">
        <f>+'PAA CONSOLIDADO'!Y663</f>
        <v>0</v>
      </c>
    </row>
    <row r="661" spans="1:18" s="217" customFormat="1" x14ac:dyDescent="0.25">
      <c r="A661" s="211">
        <f>+'PAA CONSOLIDADO'!C664</f>
        <v>0</v>
      </c>
      <c r="B661" s="211">
        <f>+'PAA CONSOLIDADO'!I664</f>
        <v>0</v>
      </c>
      <c r="C661" s="217" t="str">
        <f>+CONCATENATE('PAA CONSOLIDADO'!A664,"-",'PAA CONSOLIDADO'!D664,"-",'PAA CONSOLIDADO'!K664)</f>
        <v>--</v>
      </c>
      <c r="D661" s="217" t="e">
        <f>+VLOOKUP('PAA CONSOLIDADO'!L664,LISTAS!$D$4:$E$15,2,0)</f>
        <v>#N/A</v>
      </c>
      <c r="E661" s="217" t="e">
        <f>+VLOOKUP('PAA CONSOLIDADO'!M664,LISTAS!$D$4:$E$15,2,0)</f>
        <v>#N/A</v>
      </c>
      <c r="F661" s="217">
        <f>+'PAA CONSOLIDADO'!O664</f>
        <v>0</v>
      </c>
      <c r="G661" s="217">
        <f t="shared" si="30"/>
        <v>1</v>
      </c>
      <c r="H661" s="217" t="e">
        <f>+VLOOKUP('PAA CONSOLIDADO'!P664,LISTAS!$B$4:$C$17,2,0)</f>
        <v>#N/A</v>
      </c>
      <c r="I661" s="217" t="e">
        <f>+VLOOKUP('PAA CONSOLIDADO'!Q664,LISTAS!$B$22:$C$25,2,0)</f>
        <v>#N/A</v>
      </c>
      <c r="J661" s="219">
        <f>'PAA CONSOLIDADO'!R664</f>
        <v>0</v>
      </c>
      <c r="K661" s="219">
        <f>+'PAA CONSOLIDADO'!S664</f>
        <v>0</v>
      </c>
      <c r="L661" s="217" t="e">
        <f>+VLOOKUP('PAA CONSOLIDADO'!T664,LISTAS!$B$29:$C$31,2,0)</f>
        <v>#N/A</v>
      </c>
      <c r="M661" s="217" t="e">
        <f>+VLOOKUP('PAA CONSOLIDADO'!U664,LISTAS!$B$36:$C$39,2,0)</f>
        <v>#N/A</v>
      </c>
      <c r="N661" s="217" t="str">
        <f t="shared" si="31"/>
        <v>Unidad de Contratación (1)</v>
      </c>
      <c r="O661" s="217" t="str">
        <f t="shared" si="32"/>
        <v>CO-DC-11001</v>
      </c>
      <c r="P661" s="217">
        <f>+'PAA CONSOLIDADO'!V664</f>
        <v>0</v>
      </c>
      <c r="Q661" s="217">
        <f>+'PAA CONSOLIDADO'!X664</f>
        <v>0</v>
      </c>
      <c r="R661" s="217">
        <f>+'PAA CONSOLIDADO'!Y664</f>
        <v>0</v>
      </c>
    </row>
    <row r="662" spans="1:18" s="217" customFormat="1" x14ac:dyDescent="0.25">
      <c r="A662" s="211">
        <f>+'PAA CONSOLIDADO'!C665</f>
        <v>0</v>
      </c>
      <c r="B662" s="211">
        <f>+'PAA CONSOLIDADO'!I665</f>
        <v>0</v>
      </c>
      <c r="C662" s="217" t="str">
        <f>+CONCATENATE('PAA CONSOLIDADO'!A665,"-",'PAA CONSOLIDADO'!D665,"-",'PAA CONSOLIDADO'!K665)</f>
        <v>--</v>
      </c>
      <c r="D662" s="217" t="e">
        <f>+VLOOKUP('PAA CONSOLIDADO'!L665,LISTAS!$D$4:$E$15,2,0)</f>
        <v>#N/A</v>
      </c>
      <c r="E662" s="217" t="e">
        <f>+VLOOKUP('PAA CONSOLIDADO'!M665,LISTAS!$D$4:$E$15,2,0)</f>
        <v>#N/A</v>
      </c>
      <c r="F662" s="217">
        <f>+'PAA CONSOLIDADO'!O665</f>
        <v>0</v>
      </c>
      <c r="G662" s="217">
        <f t="shared" si="30"/>
        <v>1</v>
      </c>
      <c r="H662" s="217" t="e">
        <f>+VLOOKUP('PAA CONSOLIDADO'!P665,LISTAS!$B$4:$C$17,2,0)</f>
        <v>#N/A</v>
      </c>
      <c r="I662" s="217" t="e">
        <f>+VLOOKUP('PAA CONSOLIDADO'!Q665,LISTAS!$B$22:$C$25,2,0)</f>
        <v>#N/A</v>
      </c>
      <c r="J662" s="219">
        <f>'PAA CONSOLIDADO'!R665</f>
        <v>0</v>
      </c>
      <c r="K662" s="219">
        <f>+'PAA CONSOLIDADO'!S665</f>
        <v>0</v>
      </c>
      <c r="L662" s="217" t="e">
        <f>+VLOOKUP('PAA CONSOLIDADO'!T665,LISTAS!$B$29:$C$31,2,0)</f>
        <v>#N/A</v>
      </c>
      <c r="M662" s="217" t="e">
        <f>+VLOOKUP('PAA CONSOLIDADO'!U665,LISTAS!$B$36:$C$39,2,0)</f>
        <v>#N/A</v>
      </c>
      <c r="N662" s="217" t="str">
        <f t="shared" si="31"/>
        <v>Unidad de Contratación (1)</v>
      </c>
      <c r="O662" s="217" t="str">
        <f t="shared" si="32"/>
        <v>CO-DC-11001</v>
      </c>
      <c r="P662" s="217">
        <f>+'PAA CONSOLIDADO'!V665</f>
        <v>0</v>
      </c>
      <c r="Q662" s="217">
        <f>+'PAA CONSOLIDADO'!X665</f>
        <v>0</v>
      </c>
      <c r="R662" s="217">
        <f>+'PAA CONSOLIDADO'!Y665</f>
        <v>0</v>
      </c>
    </row>
    <row r="663" spans="1:18" s="217" customFormat="1" x14ac:dyDescent="0.25">
      <c r="A663" s="211">
        <f>+'PAA CONSOLIDADO'!C666</f>
        <v>0</v>
      </c>
      <c r="B663" s="211">
        <f>+'PAA CONSOLIDADO'!I666</f>
        <v>0</v>
      </c>
      <c r="C663" s="217" t="str">
        <f>+CONCATENATE('PAA CONSOLIDADO'!A666,"-",'PAA CONSOLIDADO'!D666,"-",'PAA CONSOLIDADO'!K666)</f>
        <v>--</v>
      </c>
      <c r="D663" s="217" t="e">
        <f>+VLOOKUP('PAA CONSOLIDADO'!L666,LISTAS!$D$4:$E$15,2,0)</f>
        <v>#N/A</v>
      </c>
      <c r="E663" s="217" t="e">
        <f>+VLOOKUP('PAA CONSOLIDADO'!M666,LISTAS!$D$4:$E$15,2,0)</f>
        <v>#N/A</v>
      </c>
      <c r="F663" s="217">
        <f>+'PAA CONSOLIDADO'!O666</f>
        <v>0</v>
      </c>
      <c r="G663" s="217">
        <f t="shared" si="30"/>
        <v>1</v>
      </c>
      <c r="H663" s="217" t="e">
        <f>+VLOOKUP('PAA CONSOLIDADO'!P666,LISTAS!$B$4:$C$17,2,0)</f>
        <v>#N/A</v>
      </c>
      <c r="I663" s="217" t="e">
        <f>+VLOOKUP('PAA CONSOLIDADO'!Q666,LISTAS!$B$22:$C$25,2,0)</f>
        <v>#N/A</v>
      </c>
      <c r="J663" s="219">
        <f>'PAA CONSOLIDADO'!R666</f>
        <v>0</v>
      </c>
      <c r="K663" s="219">
        <f>+'PAA CONSOLIDADO'!S666</f>
        <v>0</v>
      </c>
      <c r="L663" s="217" t="e">
        <f>+VLOOKUP('PAA CONSOLIDADO'!T666,LISTAS!$B$29:$C$31,2,0)</f>
        <v>#N/A</v>
      </c>
      <c r="M663" s="217" t="e">
        <f>+VLOOKUP('PAA CONSOLIDADO'!U666,LISTAS!$B$36:$C$39,2,0)</f>
        <v>#N/A</v>
      </c>
      <c r="N663" s="217" t="str">
        <f t="shared" si="31"/>
        <v>Unidad de Contratación (1)</v>
      </c>
      <c r="O663" s="217" t="str">
        <f t="shared" si="32"/>
        <v>CO-DC-11001</v>
      </c>
      <c r="P663" s="217">
        <f>+'PAA CONSOLIDADO'!V666</f>
        <v>0</v>
      </c>
      <c r="Q663" s="217">
        <f>+'PAA CONSOLIDADO'!X666</f>
        <v>0</v>
      </c>
      <c r="R663" s="217">
        <f>+'PAA CONSOLIDADO'!Y666</f>
        <v>0</v>
      </c>
    </row>
    <row r="664" spans="1:18" s="217" customFormat="1" x14ac:dyDescent="0.25">
      <c r="A664" s="211">
        <f>+'PAA CONSOLIDADO'!C667</f>
        <v>0</v>
      </c>
      <c r="B664" s="211">
        <f>+'PAA CONSOLIDADO'!I667</f>
        <v>0</v>
      </c>
      <c r="C664" s="217" t="str">
        <f>+CONCATENATE('PAA CONSOLIDADO'!A667,"-",'PAA CONSOLIDADO'!D667,"-",'PAA CONSOLIDADO'!K667)</f>
        <v>--</v>
      </c>
      <c r="D664" s="217" t="e">
        <f>+VLOOKUP('PAA CONSOLIDADO'!L667,LISTAS!$D$4:$E$15,2,0)</f>
        <v>#N/A</v>
      </c>
      <c r="E664" s="217" t="e">
        <f>+VLOOKUP('PAA CONSOLIDADO'!M667,LISTAS!$D$4:$E$15,2,0)</f>
        <v>#N/A</v>
      </c>
      <c r="F664" s="217">
        <f>+'PAA CONSOLIDADO'!O667</f>
        <v>0</v>
      </c>
      <c r="G664" s="217">
        <f t="shared" si="30"/>
        <v>1</v>
      </c>
      <c r="H664" s="217" t="e">
        <f>+VLOOKUP('PAA CONSOLIDADO'!P667,LISTAS!$B$4:$C$17,2,0)</f>
        <v>#N/A</v>
      </c>
      <c r="I664" s="217" t="e">
        <f>+VLOOKUP('PAA CONSOLIDADO'!Q667,LISTAS!$B$22:$C$25,2,0)</f>
        <v>#N/A</v>
      </c>
      <c r="J664" s="219">
        <f>'PAA CONSOLIDADO'!R667</f>
        <v>0</v>
      </c>
      <c r="K664" s="219">
        <f>+'PAA CONSOLIDADO'!S667</f>
        <v>0</v>
      </c>
      <c r="L664" s="217" t="e">
        <f>+VLOOKUP('PAA CONSOLIDADO'!T667,LISTAS!$B$29:$C$31,2,0)</f>
        <v>#N/A</v>
      </c>
      <c r="M664" s="217" t="e">
        <f>+VLOOKUP('PAA CONSOLIDADO'!U667,LISTAS!$B$36:$C$39,2,0)</f>
        <v>#N/A</v>
      </c>
      <c r="N664" s="217" t="str">
        <f t="shared" si="31"/>
        <v>Unidad de Contratación (1)</v>
      </c>
      <c r="O664" s="217" t="str">
        <f t="shared" si="32"/>
        <v>CO-DC-11001</v>
      </c>
      <c r="P664" s="217">
        <f>+'PAA CONSOLIDADO'!V667</f>
        <v>0</v>
      </c>
      <c r="Q664" s="217">
        <f>+'PAA CONSOLIDADO'!X667</f>
        <v>0</v>
      </c>
      <c r="R664" s="217">
        <f>+'PAA CONSOLIDADO'!Y667</f>
        <v>0</v>
      </c>
    </row>
    <row r="665" spans="1:18" s="217" customFormat="1" x14ac:dyDescent="0.25">
      <c r="A665" s="211">
        <f>+'PAA CONSOLIDADO'!C668</f>
        <v>0</v>
      </c>
      <c r="B665" s="211">
        <f>+'PAA CONSOLIDADO'!I668</f>
        <v>0</v>
      </c>
      <c r="C665" s="217" t="str">
        <f>+CONCATENATE('PAA CONSOLIDADO'!A668,"-",'PAA CONSOLIDADO'!D668,"-",'PAA CONSOLIDADO'!K668)</f>
        <v>--</v>
      </c>
      <c r="D665" s="217" t="e">
        <f>+VLOOKUP('PAA CONSOLIDADO'!L668,LISTAS!$D$4:$E$15,2,0)</f>
        <v>#N/A</v>
      </c>
      <c r="E665" s="217" t="e">
        <f>+VLOOKUP('PAA CONSOLIDADO'!M668,LISTAS!$D$4:$E$15,2,0)</f>
        <v>#N/A</v>
      </c>
      <c r="F665" s="217">
        <f>+'PAA CONSOLIDADO'!O668</f>
        <v>0</v>
      </c>
      <c r="G665" s="217">
        <f t="shared" si="30"/>
        <v>1</v>
      </c>
      <c r="H665" s="217" t="e">
        <f>+VLOOKUP('PAA CONSOLIDADO'!P668,LISTAS!$B$4:$C$17,2,0)</f>
        <v>#N/A</v>
      </c>
      <c r="I665" s="217" t="e">
        <f>+VLOOKUP('PAA CONSOLIDADO'!Q668,LISTAS!$B$22:$C$25,2,0)</f>
        <v>#N/A</v>
      </c>
      <c r="J665" s="219">
        <f>'PAA CONSOLIDADO'!R668</f>
        <v>0</v>
      </c>
      <c r="K665" s="219">
        <f>+'PAA CONSOLIDADO'!S668</f>
        <v>0</v>
      </c>
      <c r="L665" s="217" t="e">
        <f>+VLOOKUP('PAA CONSOLIDADO'!T668,LISTAS!$B$29:$C$31,2,0)</f>
        <v>#N/A</v>
      </c>
      <c r="M665" s="217" t="e">
        <f>+VLOOKUP('PAA CONSOLIDADO'!U668,LISTAS!$B$36:$C$39,2,0)</f>
        <v>#N/A</v>
      </c>
      <c r="N665" s="217" t="str">
        <f t="shared" si="31"/>
        <v>Unidad de Contratación (1)</v>
      </c>
      <c r="O665" s="217" t="str">
        <f t="shared" si="32"/>
        <v>CO-DC-11001</v>
      </c>
      <c r="P665" s="217">
        <f>+'PAA CONSOLIDADO'!V668</f>
        <v>0</v>
      </c>
      <c r="Q665" s="217">
        <f>+'PAA CONSOLIDADO'!X668</f>
        <v>0</v>
      </c>
      <c r="R665" s="217">
        <f>+'PAA CONSOLIDADO'!Y668</f>
        <v>0</v>
      </c>
    </row>
    <row r="666" spans="1:18" s="217" customFormat="1" x14ac:dyDescent="0.25">
      <c r="A666" s="211">
        <f>+'PAA CONSOLIDADO'!C669</f>
        <v>0</v>
      </c>
      <c r="B666" s="211">
        <f>+'PAA CONSOLIDADO'!I669</f>
        <v>0</v>
      </c>
      <c r="C666" s="217" t="str">
        <f>+CONCATENATE('PAA CONSOLIDADO'!A669,"-",'PAA CONSOLIDADO'!D669,"-",'PAA CONSOLIDADO'!K669)</f>
        <v>--</v>
      </c>
      <c r="D666" s="217" t="e">
        <f>+VLOOKUP('PAA CONSOLIDADO'!L669,LISTAS!$D$4:$E$15,2,0)</f>
        <v>#N/A</v>
      </c>
      <c r="E666" s="217" t="e">
        <f>+VLOOKUP('PAA CONSOLIDADO'!M669,LISTAS!$D$4:$E$15,2,0)</f>
        <v>#N/A</v>
      </c>
      <c r="F666" s="217">
        <f>+'PAA CONSOLIDADO'!O669</f>
        <v>0</v>
      </c>
      <c r="G666" s="217">
        <f t="shared" si="30"/>
        <v>1</v>
      </c>
      <c r="H666" s="217" t="e">
        <f>+VLOOKUP('PAA CONSOLIDADO'!P669,LISTAS!$B$4:$C$17,2,0)</f>
        <v>#N/A</v>
      </c>
      <c r="I666" s="217" t="e">
        <f>+VLOOKUP('PAA CONSOLIDADO'!Q669,LISTAS!$B$22:$C$25,2,0)</f>
        <v>#N/A</v>
      </c>
      <c r="J666" s="219">
        <f>'PAA CONSOLIDADO'!R669</f>
        <v>0</v>
      </c>
      <c r="K666" s="219">
        <f>+'PAA CONSOLIDADO'!S669</f>
        <v>0</v>
      </c>
      <c r="L666" s="217" t="e">
        <f>+VLOOKUP('PAA CONSOLIDADO'!T669,LISTAS!$B$29:$C$31,2,0)</f>
        <v>#N/A</v>
      </c>
      <c r="M666" s="217" t="e">
        <f>+VLOOKUP('PAA CONSOLIDADO'!U669,LISTAS!$B$36:$C$39,2,0)</f>
        <v>#N/A</v>
      </c>
      <c r="N666" s="217" t="str">
        <f t="shared" si="31"/>
        <v>Unidad de Contratación (1)</v>
      </c>
      <c r="O666" s="217" t="str">
        <f t="shared" si="32"/>
        <v>CO-DC-11001</v>
      </c>
      <c r="P666" s="217">
        <f>+'PAA CONSOLIDADO'!V669</f>
        <v>0</v>
      </c>
      <c r="Q666" s="217">
        <f>+'PAA CONSOLIDADO'!X669</f>
        <v>0</v>
      </c>
      <c r="R666" s="217">
        <f>+'PAA CONSOLIDADO'!Y669</f>
        <v>0</v>
      </c>
    </row>
    <row r="667" spans="1:18" s="217" customFormat="1" x14ac:dyDescent="0.25">
      <c r="A667" s="211">
        <f>+'PAA CONSOLIDADO'!C670</f>
        <v>0</v>
      </c>
      <c r="B667" s="211">
        <f>+'PAA CONSOLIDADO'!I670</f>
        <v>0</v>
      </c>
      <c r="C667" s="217" t="str">
        <f>+CONCATENATE('PAA CONSOLIDADO'!A670,"-",'PAA CONSOLIDADO'!D670,"-",'PAA CONSOLIDADO'!K670)</f>
        <v>--</v>
      </c>
      <c r="D667" s="217" t="e">
        <f>+VLOOKUP('PAA CONSOLIDADO'!L670,LISTAS!$D$4:$E$15,2,0)</f>
        <v>#N/A</v>
      </c>
      <c r="E667" s="217" t="e">
        <f>+VLOOKUP('PAA CONSOLIDADO'!M670,LISTAS!$D$4:$E$15,2,0)</f>
        <v>#N/A</v>
      </c>
      <c r="F667" s="217">
        <f>+'PAA CONSOLIDADO'!O670</f>
        <v>0</v>
      </c>
      <c r="G667" s="217">
        <f t="shared" si="30"/>
        <v>1</v>
      </c>
      <c r="H667" s="217" t="e">
        <f>+VLOOKUP('PAA CONSOLIDADO'!P670,LISTAS!$B$4:$C$17,2,0)</f>
        <v>#N/A</v>
      </c>
      <c r="I667" s="217" t="e">
        <f>+VLOOKUP('PAA CONSOLIDADO'!Q670,LISTAS!$B$22:$C$25,2,0)</f>
        <v>#N/A</v>
      </c>
      <c r="J667" s="219">
        <f>'PAA CONSOLIDADO'!R670</f>
        <v>0</v>
      </c>
      <c r="K667" s="219">
        <f>+'PAA CONSOLIDADO'!S670</f>
        <v>0</v>
      </c>
      <c r="L667" s="217" t="e">
        <f>+VLOOKUP('PAA CONSOLIDADO'!T670,LISTAS!$B$29:$C$31,2,0)</f>
        <v>#N/A</v>
      </c>
      <c r="M667" s="217" t="e">
        <f>+VLOOKUP('PAA CONSOLIDADO'!U670,LISTAS!$B$36:$C$39,2,0)</f>
        <v>#N/A</v>
      </c>
      <c r="N667" s="217" t="str">
        <f t="shared" si="31"/>
        <v>Unidad de Contratación (1)</v>
      </c>
      <c r="O667" s="217" t="str">
        <f t="shared" si="32"/>
        <v>CO-DC-11001</v>
      </c>
      <c r="P667" s="217">
        <f>+'PAA CONSOLIDADO'!V670</f>
        <v>0</v>
      </c>
      <c r="Q667" s="217">
        <f>+'PAA CONSOLIDADO'!X670</f>
        <v>0</v>
      </c>
      <c r="R667" s="217">
        <f>+'PAA CONSOLIDADO'!Y670</f>
        <v>0</v>
      </c>
    </row>
    <row r="668" spans="1:18" s="217" customFormat="1" x14ac:dyDescent="0.25">
      <c r="A668" s="211">
        <f>+'PAA CONSOLIDADO'!C671</f>
        <v>0</v>
      </c>
      <c r="B668" s="211">
        <f>+'PAA CONSOLIDADO'!I671</f>
        <v>0</v>
      </c>
      <c r="C668" s="217" t="str">
        <f>+CONCATENATE('PAA CONSOLIDADO'!A671,"-",'PAA CONSOLIDADO'!D671,"-",'PAA CONSOLIDADO'!K671)</f>
        <v>--</v>
      </c>
      <c r="D668" s="217" t="e">
        <f>+VLOOKUP('PAA CONSOLIDADO'!L671,LISTAS!$D$4:$E$15,2,0)</f>
        <v>#N/A</v>
      </c>
      <c r="E668" s="217" t="e">
        <f>+VLOOKUP('PAA CONSOLIDADO'!M671,LISTAS!$D$4:$E$15,2,0)</f>
        <v>#N/A</v>
      </c>
      <c r="F668" s="217">
        <f>+'PAA CONSOLIDADO'!O671</f>
        <v>0</v>
      </c>
      <c r="G668" s="217">
        <f t="shared" si="30"/>
        <v>1</v>
      </c>
      <c r="H668" s="217" t="e">
        <f>+VLOOKUP('PAA CONSOLIDADO'!P671,LISTAS!$B$4:$C$17,2,0)</f>
        <v>#N/A</v>
      </c>
      <c r="I668" s="217" t="e">
        <f>+VLOOKUP('PAA CONSOLIDADO'!Q671,LISTAS!$B$22:$C$25,2,0)</f>
        <v>#N/A</v>
      </c>
      <c r="J668" s="219">
        <f>'PAA CONSOLIDADO'!R671</f>
        <v>0</v>
      </c>
      <c r="K668" s="219">
        <f>+'PAA CONSOLIDADO'!S671</f>
        <v>0</v>
      </c>
      <c r="L668" s="217" t="e">
        <f>+VLOOKUP('PAA CONSOLIDADO'!T671,LISTAS!$B$29:$C$31,2,0)</f>
        <v>#N/A</v>
      </c>
      <c r="M668" s="217" t="e">
        <f>+VLOOKUP('PAA CONSOLIDADO'!U671,LISTAS!$B$36:$C$39,2,0)</f>
        <v>#N/A</v>
      </c>
      <c r="N668" s="217" t="str">
        <f t="shared" si="31"/>
        <v>Unidad de Contratación (1)</v>
      </c>
      <c r="O668" s="217" t="str">
        <f t="shared" si="32"/>
        <v>CO-DC-11001</v>
      </c>
      <c r="P668" s="217">
        <f>+'PAA CONSOLIDADO'!V671</f>
        <v>0</v>
      </c>
      <c r="Q668" s="217">
        <f>+'PAA CONSOLIDADO'!X671</f>
        <v>0</v>
      </c>
      <c r="R668" s="217">
        <f>+'PAA CONSOLIDADO'!Y671</f>
        <v>0</v>
      </c>
    </row>
    <row r="669" spans="1:18" s="217" customFormat="1" x14ac:dyDescent="0.25">
      <c r="A669" s="211">
        <f>+'PAA CONSOLIDADO'!C672</f>
        <v>0</v>
      </c>
      <c r="B669" s="211">
        <f>+'PAA CONSOLIDADO'!I672</f>
        <v>0</v>
      </c>
      <c r="C669" s="217" t="str">
        <f>+CONCATENATE('PAA CONSOLIDADO'!A672,"-",'PAA CONSOLIDADO'!D672,"-",'PAA CONSOLIDADO'!K672)</f>
        <v>--</v>
      </c>
      <c r="D669" s="217" t="e">
        <f>+VLOOKUP('PAA CONSOLIDADO'!L672,LISTAS!$D$4:$E$15,2,0)</f>
        <v>#N/A</v>
      </c>
      <c r="E669" s="217" t="e">
        <f>+VLOOKUP('PAA CONSOLIDADO'!M672,LISTAS!$D$4:$E$15,2,0)</f>
        <v>#N/A</v>
      </c>
      <c r="F669" s="217">
        <f>+'PAA CONSOLIDADO'!O672</f>
        <v>0</v>
      </c>
      <c r="G669" s="217">
        <f t="shared" si="30"/>
        <v>1</v>
      </c>
      <c r="H669" s="217" t="e">
        <f>+VLOOKUP('PAA CONSOLIDADO'!P672,LISTAS!$B$4:$C$17,2,0)</f>
        <v>#N/A</v>
      </c>
      <c r="I669" s="217" t="e">
        <f>+VLOOKUP('PAA CONSOLIDADO'!Q672,LISTAS!$B$22:$C$25,2,0)</f>
        <v>#N/A</v>
      </c>
      <c r="J669" s="219">
        <f>'PAA CONSOLIDADO'!R672</f>
        <v>0</v>
      </c>
      <c r="K669" s="219">
        <f>+'PAA CONSOLIDADO'!S672</f>
        <v>0</v>
      </c>
      <c r="L669" s="217" t="e">
        <f>+VLOOKUP('PAA CONSOLIDADO'!T672,LISTAS!$B$29:$C$31,2,0)</f>
        <v>#N/A</v>
      </c>
      <c r="M669" s="217" t="e">
        <f>+VLOOKUP('PAA CONSOLIDADO'!U672,LISTAS!$B$36:$C$39,2,0)</f>
        <v>#N/A</v>
      </c>
      <c r="N669" s="217" t="str">
        <f t="shared" si="31"/>
        <v>Unidad de Contratación (1)</v>
      </c>
      <c r="O669" s="217" t="str">
        <f t="shared" si="32"/>
        <v>CO-DC-11001</v>
      </c>
      <c r="P669" s="217">
        <f>+'PAA CONSOLIDADO'!V672</f>
        <v>0</v>
      </c>
      <c r="Q669" s="217">
        <f>+'PAA CONSOLIDADO'!X672</f>
        <v>0</v>
      </c>
      <c r="R669" s="217">
        <f>+'PAA CONSOLIDADO'!Y672</f>
        <v>0</v>
      </c>
    </row>
    <row r="670" spans="1:18" s="217" customFormat="1" x14ac:dyDescent="0.25">
      <c r="A670" s="211">
        <f>+'PAA CONSOLIDADO'!C673</f>
        <v>0</v>
      </c>
      <c r="B670" s="211">
        <f>+'PAA CONSOLIDADO'!I673</f>
        <v>0</v>
      </c>
      <c r="C670" s="217" t="str">
        <f>+CONCATENATE('PAA CONSOLIDADO'!A673,"-",'PAA CONSOLIDADO'!D673,"-",'PAA CONSOLIDADO'!K673)</f>
        <v>--</v>
      </c>
      <c r="D670" s="217" t="e">
        <f>+VLOOKUP('PAA CONSOLIDADO'!L673,LISTAS!$D$4:$E$15,2,0)</f>
        <v>#N/A</v>
      </c>
      <c r="E670" s="217" t="e">
        <f>+VLOOKUP('PAA CONSOLIDADO'!M673,LISTAS!$D$4:$E$15,2,0)</f>
        <v>#N/A</v>
      </c>
      <c r="F670" s="217">
        <f>+'PAA CONSOLIDADO'!O673</f>
        <v>0</v>
      </c>
      <c r="G670" s="217">
        <f t="shared" si="30"/>
        <v>1</v>
      </c>
      <c r="H670" s="217" t="e">
        <f>+VLOOKUP('PAA CONSOLIDADO'!P673,LISTAS!$B$4:$C$17,2,0)</f>
        <v>#N/A</v>
      </c>
      <c r="I670" s="217" t="e">
        <f>+VLOOKUP('PAA CONSOLIDADO'!Q673,LISTAS!$B$22:$C$25,2,0)</f>
        <v>#N/A</v>
      </c>
      <c r="J670" s="219">
        <f>'PAA CONSOLIDADO'!R673</f>
        <v>0</v>
      </c>
      <c r="K670" s="219">
        <f>+'PAA CONSOLIDADO'!S673</f>
        <v>0</v>
      </c>
      <c r="L670" s="217" t="e">
        <f>+VLOOKUP('PAA CONSOLIDADO'!T673,LISTAS!$B$29:$C$31,2,0)</f>
        <v>#N/A</v>
      </c>
      <c r="M670" s="217" t="e">
        <f>+VLOOKUP('PAA CONSOLIDADO'!U673,LISTAS!$B$36:$C$39,2,0)</f>
        <v>#N/A</v>
      </c>
      <c r="N670" s="217" t="str">
        <f t="shared" si="31"/>
        <v>Unidad de Contratación (1)</v>
      </c>
      <c r="O670" s="217" t="str">
        <f t="shared" si="32"/>
        <v>CO-DC-11001</v>
      </c>
      <c r="P670" s="217">
        <f>+'PAA CONSOLIDADO'!V673</f>
        <v>0</v>
      </c>
      <c r="Q670" s="217">
        <f>+'PAA CONSOLIDADO'!X673</f>
        <v>0</v>
      </c>
      <c r="R670" s="217">
        <f>+'PAA CONSOLIDADO'!Y673</f>
        <v>0</v>
      </c>
    </row>
    <row r="671" spans="1:18" s="217" customFormat="1" x14ac:dyDescent="0.25">
      <c r="A671" s="211">
        <f>+'PAA CONSOLIDADO'!C674</f>
        <v>0</v>
      </c>
      <c r="B671" s="211">
        <f>+'PAA CONSOLIDADO'!I674</f>
        <v>0</v>
      </c>
      <c r="C671" s="217" t="str">
        <f>+CONCATENATE('PAA CONSOLIDADO'!A674,"-",'PAA CONSOLIDADO'!D674,"-",'PAA CONSOLIDADO'!K674)</f>
        <v>--</v>
      </c>
      <c r="D671" s="217" t="e">
        <f>+VLOOKUP('PAA CONSOLIDADO'!L674,LISTAS!$D$4:$E$15,2,0)</f>
        <v>#N/A</v>
      </c>
      <c r="E671" s="217" t="e">
        <f>+VLOOKUP('PAA CONSOLIDADO'!M674,LISTAS!$D$4:$E$15,2,0)</f>
        <v>#N/A</v>
      </c>
      <c r="F671" s="217">
        <f>+'PAA CONSOLIDADO'!O674</f>
        <v>0</v>
      </c>
      <c r="G671" s="217">
        <f t="shared" si="30"/>
        <v>1</v>
      </c>
      <c r="H671" s="217" t="e">
        <f>+VLOOKUP('PAA CONSOLIDADO'!P674,LISTAS!$B$4:$C$17,2,0)</f>
        <v>#N/A</v>
      </c>
      <c r="I671" s="217" t="e">
        <f>+VLOOKUP('PAA CONSOLIDADO'!Q674,LISTAS!$B$22:$C$25,2,0)</f>
        <v>#N/A</v>
      </c>
      <c r="J671" s="219">
        <f>'PAA CONSOLIDADO'!R674</f>
        <v>0</v>
      </c>
      <c r="K671" s="219">
        <f>+'PAA CONSOLIDADO'!S674</f>
        <v>0</v>
      </c>
      <c r="L671" s="217" t="e">
        <f>+VLOOKUP('PAA CONSOLIDADO'!T674,LISTAS!$B$29:$C$31,2,0)</f>
        <v>#N/A</v>
      </c>
      <c r="M671" s="217" t="e">
        <f>+VLOOKUP('PAA CONSOLIDADO'!U674,LISTAS!$B$36:$C$39,2,0)</f>
        <v>#N/A</v>
      </c>
      <c r="N671" s="217" t="str">
        <f t="shared" si="31"/>
        <v>Unidad de Contratación (1)</v>
      </c>
      <c r="O671" s="217" t="str">
        <f t="shared" si="32"/>
        <v>CO-DC-11001</v>
      </c>
      <c r="P671" s="217">
        <f>+'PAA CONSOLIDADO'!V674</f>
        <v>0</v>
      </c>
      <c r="Q671" s="217">
        <f>+'PAA CONSOLIDADO'!X674</f>
        <v>0</v>
      </c>
      <c r="R671" s="217">
        <f>+'PAA CONSOLIDADO'!Y674</f>
        <v>0</v>
      </c>
    </row>
    <row r="672" spans="1:18" s="217" customFormat="1" x14ac:dyDescent="0.25">
      <c r="A672" s="211">
        <f>+'PAA CONSOLIDADO'!C675</f>
        <v>0</v>
      </c>
      <c r="B672" s="211">
        <f>+'PAA CONSOLIDADO'!I675</f>
        <v>0</v>
      </c>
      <c r="C672" s="217" t="str">
        <f>+CONCATENATE('PAA CONSOLIDADO'!A675,"-",'PAA CONSOLIDADO'!D675,"-",'PAA CONSOLIDADO'!K675)</f>
        <v>--</v>
      </c>
      <c r="D672" s="217" t="e">
        <f>+VLOOKUP('PAA CONSOLIDADO'!L675,LISTAS!$D$4:$E$15,2,0)</f>
        <v>#N/A</v>
      </c>
      <c r="E672" s="217" t="e">
        <f>+VLOOKUP('PAA CONSOLIDADO'!M675,LISTAS!$D$4:$E$15,2,0)</f>
        <v>#N/A</v>
      </c>
      <c r="F672" s="217">
        <f>+'PAA CONSOLIDADO'!O675</f>
        <v>0</v>
      </c>
      <c r="G672" s="217">
        <f t="shared" si="30"/>
        <v>1</v>
      </c>
      <c r="H672" s="217" t="e">
        <f>+VLOOKUP('PAA CONSOLIDADO'!P675,LISTAS!$B$4:$C$17,2,0)</f>
        <v>#N/A</v>
      </c>
      <c r="I672" s="217" t="e">
        <f>+VLOOKUP('PAA CONSOLIDADO'!Q675,LISTAS!$B$22:$C$25,2,0)</f>
        <v>#N/A</v>
      </c>
      <c r="J672" s="219">
        <f>'PAA CONSOLIDADO'!R675</f>
        <v>0</v>
      </c>
      <c r="K672" s="219">
        <f>+'PAA CONSOLIDADO'!S675</f>
        <v>0</v>
      </c>
      <c r="L672" s="217" t="e">
        <f>+VLOOKUP('PAA CONSOLIDADO'!T675,LISTAS!$B$29:$C$31,2,0)</f>
        <v>#N/A</v>
      </c>
      <c r="M672" s="217" t="e">
        <f>+VLOOKUP('PAA CONSOLIDADO'!U675,LISTAS!$B$36:$C$39,2,0)</f>
        <v>#N/A</v>
      </c>
      <c r="N672" s="217" t="str">
        <f t="shared" si="31"/>
        <v>Unidad de Contratación (1)</v>
      </c>
      <c r="O672" s="217" t="str">
        <f t="shared" si="32"/>
        <v>CO-DC-11001</v>
      </c>
      <c r="P672" s="217">
        <f>+'PAA CONSOLIDADO'!V675</f>
        <v>0</v>
      </c>
      <c r="Q672" s="217">
        <f>+'PAA CONSOLIDADO'!X675</f>
        <v>0</v>
      </c>
      <c r="R672" s="217">
        <f>+'PAA CONSOLIDADO'!Y675</f>
        <v>0</v>
      </c>
    </row>
    <row r="673" spans="1:18" s="217" customFormat="1" x14ac:dyDescent="0.25">
      <c r="A673" s="211">
        <f>+'PAA CONSOLIDADO'!C676</f>
        <v>0</v>
      </c>
      <c r="B673" s="211">
        <f>+'PAA CONSOLIDADO'!I676</f>
        <v>0</v>
      </c>
      <c r="C673" s="217" t="str">
        <f>+CONCATENATE('PAA CONSOLIDADO'!A676,"-",'PAA CONSOLIDADO'!D676,"-",'PAA CONSOLIDADO'!K676)</f>
        <v>--</v>
      </c>
      <c r="D673" s="217" t="e">
        <f>+VLOOKUP('PAA CONSOLIDADO'!L676,LISTAS!$D$4:$E$15,2,0)</f>
        <v>#N/A</v>
      </c>
      <c r="E673" s="217" t="e">
        <f>+VLOOKUP('PAA CONSOLIDADO'!M676,LISTAS!$D$4:$E$15,2,0)</f>
        <v>#N/A</v>
      </c>
      <c r="F673" s="217">
        <f>+'PAA CONSOLIDADO'!O676</f>
        <v>0</v>
      </c>
      <c r="G673" s="217">
        <f t="shared" si="30"/>
        <v>1</v>
      </c>
      <c r="H673" s="217" t="e">
        <f>+VLOOKUP('PAA CONSOLIDADO'!P676,LISTAS!$B$4:$C$17,2,0)</f>
        <v>#N/A</v>
      </c>
      <c r="I673" s="217" t="e">
        <f>+VLOOKUP('PAA CONSOLIDADO'!Q676,LISTAS!$B$22:$C$25,2,0)</f>
        <v>#N/A</v>
      </c>
      <c r="J673" s="219">
        <f>'PAA CONSOLIDADO'!R676</f>
        <v>0</v>
      </c>
      <c r="K673" s="219">
        <f>+'PAA CONSOLIDADO'!S676</f>
        <v>0</v>
      </c>
      <c r="L673" s="217" t="e">
        <f>+VLOOKUP('PAA CONSOLIDADO'!T676,LISTAS!$B$29:$C$31,2,0)</f>
        <v>#N/A</v>
      </c>
      <c r="M673" s="217" t="e">
        <f>+VLOOKUP('PAA CONSOLIDADO'!U676,LISTAS!$B$36:$C$39,2,0)</f>
        <v>#N/A</v>
      </c>
      <c r="N673" s="217" t="str">
        <f t="shared" si="31"/>
        <v>Unidad de Contratación (1)</v>
      </c>
      <c r="O673" s="217" t="str">
        <f t="shared" si="32"/>
        <v>CO-DC-11001</v>
      </c>
      <c r="P673" s="217">
        <f>+'PAA CONSOLIDADO'!V676</f>
        <v>0</v>
      </c>
      <c r="Q673" s="217">
        <f>+'PAA CONSOLIDADO'!X676</f>
        <v>0</v>
      </c>
      <c r="R673" s="217">
        <f>+'PAA CONSOLIDADO'!Y676</f>
        <v>0</v>
      </c>
    </row>
    <row r="674" spans="1:18" s="217" customFormat="1" x14ac:dyDescent="0.25">
      <c r="A674" s="211">
        <f>+'PAA CONSOLIDADO'!C677</f>
        <v>0</v>
      </c>
      <c r="B674" s="211">
        <f>+'PAA CONSOLIDADO'!I677</f>
        <v>0</v>
      </c>
      <c r="C674" s="217" t="str">
        <f>+CONCATENATE('PAA CONSOLIDADO'!A677,"-",'PAA CONSOLIDADO'!D677,"-",'PAA CONSOLIDADO'!K677)</f>
        <v>--</v>
      </c>
      <c r="D674" s="217" t="e">
        <f>+VLOOKUP('PAA CONSOLIDADO'!L677,LISTAS!$D$4:$E$15,2,0)</f>
        <v>#N/A</v>
      </c>
      <c r="E674" s="217" t="e">
        <f>+VLOOKUP('PAA CONSOLIDADO'!M677,LISTAS!$D$4:$E$15,2,0)</f>
        <v>#N/A</v>
      </c>
      <c r="F674" s="217">
        <f>+'PAA CONSOLIDADO'!O677</f>
        <v>0</v>
      </c>
      <c r="G674" s="217">
        <f t="shared" si="30"/>
        <v>1</v>
      </c>
      <c r="H674" s="217" t="e">
        <f>+VLOOKUP('PAA CONSOLIDADO'!P677,LISTAS!$B$4:$C$17,2,0)</f>
        <v>#N/A</v>
      </c>
      <c r="I674" s="217" t="e">
        <f>+VLOOKUP('PAA CONSOLIDADO'!Q677,LISTAS!$B$22:$C$25,2,0)</f>
        <v>#N/A</v>
      </c>
      <c r="J674" s="219">
        <f>'PAA CONSOLIDADO'!R677</f>
        <v>0</v>
      </c>
      <c r="K674" s="219">
        <f>+'PAA CONSOLIDADO'!S677</f>
        <v>0</v>
      </c>
      <c r="L674" s="217" t="e">
        <f>+VLOOKUP('PAA CONSOLIDADO'!T677,LISTAS!$B$29:$C$31,2,0)</f>
        <v>#N/A</v>
      </c>
      <c r="M674" s="217" t="e">
        <f>+VLOOKUP('PAA CONSOLIDADO'!U677,LISTAS!$B$36:$C$39,2,0)</f>
        <v>#N/A</v>
      </c>
      <c r="N674" s="217" t="str">
        <f t="shared" si="31"/>
        <v>Unidad de Contratación (1)</v>
      </c>
      <c r="O674" s="217" t="str">
        <f t="shared" si="32"/>
        <v>CO-DC-11001</v>
      </c>
      <c r="P674" s="217">
        <f>+'PAA CONSOLIDADO'!V677</f>
        <v>0</v>
      </c>
      <c r="Q674" s="217">
        <f>+'PAA CONSOLIDADO'!X677</f>
        <v>0</v>
      </c>
      <c r="R674" s="217">
        <f>+'PAA CONSOLIDADO'!Y677</f>
        <v>0</v>
      </c>
    </row>
    <row r="675" spans="1:18" s="217" customFormat="1" x14ac:dyDescent="0.25">
      <c r="A675" s="211">
        <f>+'PAA CONSOLIDADO'!C678</f>
        <v>0</v>
      </c>
      <c r="B675" s="211">
        <f>+'PAA CONSOLIDADO'!I678</f>
        <v>0</v>
      </c>
      <c r="C675" s="217" t="str">
        <f>+CONCATENATE('PAA CONSOLIDADO'!A678,"-",'PAA CONSOLIDADO'!D678,"-",'PAA CONSOLIDADO'!K678)</f>
        <v>--</v>
      </c>
      <c r="D675" s="217" t="e">
        <f>+VLOOKUP('PAA CONSOLIDADO'!L678,LISTAS!$D$4:$E$15,2,0)</f>
        <v>#N/A</v>
      </c>
      <c r="E675" s="217" t="e">
        <f>+VLOOKUP('PAA CONSOLIDADO'!M678,LISTAS!$D$4:$E$15,2,0)</f>
        <v>#N/A</v>
      </c>
      <c r="F675" s="217">
        <f>+'PAA CONSOLIDADO'!O678</f>
        <v>0</v>
      </c>
      <c r="G675" s="217">
        <f t="shared" si="30"/>
        <v>1</v>
      </c>
      <c r="H675" s="217" t="e">
        <f>+VLOOKUP('PAA CONSOLIDADO'!P678,LISTAS!$B$4:$C$17,2,0)</f>
        <v>#N/A</v>
      </c>
      <c r="I675" s="217" t="e">
        <f>+VLOOKUP('PAA CONSOLIDADO'!Q678,LISTAS!$B$22:$C$25,2,0)</f>
        <v>#N/A</v>
      </c>
      <c r="J675" s="219">
        <f>'PAA CONSOLIDADO'!R678</f>
        <v>0</v>
      </c>
      <c r="K675" s="219">
        <f>+'PAA CONSOLIDADO'!S678</f>
        <v>0</v>
      </c>
      <c r="L675" s="217" t="e">
        <f>+VLOOKUP('PAA CONSOLIDADO'!T678,LISTAS!$B$29:$C$31,2,0)</f>
        <v>#N/A</v>
      </c>
      <c r="M675" s="217" t="e">
        <f>+VLOOKUP('PAA CONSOLIDADO'!U678,LISTAS!$B$36:$C$39,2,0)</f>
        <v>#N/A</v>
      </c>
      <c r="N675" s="217" t="str">
        <f t="shared" si="31"/>
        <v>Unidad de Contratación (1)</v>
      </c>
      <c r="O675" s="217" t="str">
        <f t="shared" si="32"/>
        <v>CO-DC-11001</v>
      </c>
      <c r="P675" s="217">
        <f>+'PAA CONSOLIDADO'!V678</f>
        <v>0</v>
      </c>
      <c r="Q675" s="217">
        <f>+'PAA CONSOLIDADO'!X678</f>
        <v>0</v>
      </c>
      <c r="R675" s="217">
        <f>+'PAA CONSOLIDADO'!Y678</f>
        <v>0</v>
      </c>
    </row>
    <row r="676" spans="1:18" s="217" customFormat="1" x14ac:dyDescent="0.25">
      <c r="A676" s="211">
        <f>+'PAA CONSOLIDADO'!C679</f>
        <v>0</v>
      </c>
      <c r="B676" s="211">
        <f>+'PAA CONSOLIDADO'!I679</f>
        <v>0</v>
      </c>
      <c r="C676" s="217" t="str">
        <f>+CONCATENATE('PAA CONSOLIDADO'!A679,"-",'PAA CONSOLIDADO'!D679,"-",'PAA CONSOLIDADO'!K679)</f>
        <v>--</v>
      </c>
      <c r="D676" s="217" t="e">
        <f>+VLOOKUP('PAA CONSOLIDADO'!L679,LISTAS!$D$4:$E$15,2,0)</f>
        <v>#N/A</v>
      </c>
      <c r="E676" s="217" t="e">
        <f>+VLOOKUP('PAA CONSOLIDADO'!M679,LISTAS!$D$4:$E$15,2,0)</f>
        <v>#N/A</v>
      </c>
      <c r="F676" s="217">
        <f>+'PAA CONSOLIDADO'!O679</f>
        <v>0</v>
      </c>
      <c r="G676" s="217">
        <f t="shared" si="30"/>
        <v>1</v>
      </c>
      <c r="H676" s="217" t="e">
        <f>+VLOOKUP('PAA CONSOLIDADO'!P679,LISTAS!$B$4:$C$17,2,0)</f>
        <v>#N/A</v>
      </c>
      <c r="I676" s="217" t="e">
        <f>+VLOOKUP('PAA CONSOLIDADO'!Q679,LISTAS!$B$22:$C$25,2,0)</f>
        <v>#N/A</v>
      </c>
      <c r="J676" s="219">
        <f>'PAA CONSOLIDADO'!R679</f>
        <v>0</v>
      </c>
      <c r="K676" s="219">
        <f>+'PAA CONSOLIDADO'!S679</f>
        <v>0</v>
      </c>
      <c r="L676" s="217" t="e">
        <f>+VLOOKUP('PAA CONSOLIDADO'!T679,LISTAS!$B$29:$C$31,2,0)</f>
        <v>#N/A</v>
      </c>
      <c r="M676" s="217" t="e">
        <f>+VLOOKUP('PAA CONSOLIDADO'!U679,LISTAS!$B$36:$C$39,2,0)</f>
        <v>#N/A</v>
      </c>
      <c r="N676" s="217" t="str">
        <f t="shared" si="31"/>
        <v>Unidad de Contratación (1)</v>
      </c>
      <c r="O676" s="217" t="str">
        <f t="shared" si="32"/>
        <v>CO-DC-11001</v>
      </c>
      <c r="P676" s="217">
        <f>+'PAA CONSOLIDADO'!V679</f>
        <v>0</v>
      </c>
      <c r="Q676" s="217">
        <f>+'PAA CONSOLIDADO'!X679</f>
        <v>0</v>
      </c>
      <c r="R676" s="217">
        <f>+'PAA CONSOLIDADO'!Y679</f>
        <v>0</v>
      </c>
    </row>
    <row r="677" spans="1:18" s="217" customFormat="1" x14ac:dyDescent="0.25">
      <c r="A677" s="211">
        <f>+'PAA CONSOLIDADO'!C680</f>
        <v>0</v>
      </c>
      <c r="B677" s="211">
        <f>+'PAA CONSOLIDADO'!I680</f>
        <v>0</v>
      </c>
      <c r="C677" s="217" t="str">
        <f>+CONCATENATE('PAA CONSOLIDADO'!A680,"-",'PAA CONSOLIDADO'!D680,"-",'PAA CONSOLIDADO'!K680)</f>
        <v>--</v>
      </c>
      <c r="D677" s="217" t="e">
        <f>+VLOOKUP('PAA CONSOLIDADO'!L680,LISTAS!$D$4:$E$15,2,0)</f>
        <v>#N/A</v>
      </c>
      <c r="E677" s="217" t="e">
        <f>+VLOOKUP('PAA CONSOLIDADO'!M680,LISTAS!$D$4:$E$15,2,0)</f>
        <v>#N/A</v>
      </c>
      <c r="F677" s="217">
        <f>+'PAA CONSOLIDADO'!O680</f>
        <v>0</v>
      </c>
      <c r="G677" s="217">
        <f t="shared" si="30"/>
        <v>1</v>
      </c>
      <c r="H677" s="217" t="e">
        <f>+VLOOKUP('PAA CONSOLIDADO'!P680,LISTAS!$B$4:$C$17,2,0)</f>
        <v>#N/A</v>
      </c>
      <c r="I677" s="217" t="e">
        <f>+VLOOKUP('PAA CONSOLIDADO'!Q680,LISTAS!$B$22:$C$25,2,0)</f>
        <v>#N/A</v>
      </c>
      <c r="J677" s="219">
        <f>'PAA CONSOLIDADO'!R680</f>
        <v>0</v>
      </c>
      <c r="K677" s="219">
        <f>+'PAA CONSOLIDADO'!S680</f>
        <v>0</v>
      </c>
      <c r="L677" s="217" t="e">
        <f>+VLOOKUP('PAA CONSOLIDADO'!T680,LISTAS!$B$29:$C$31,2,0)</f>
        <v>#N/A</v>
      </c>
      <c r="M677" s="217" t="e">
        <f>+VLOOKUP('PAA CONSOLIDADO'!U680,LISTAS!$B$36:$C$39,2,0)</f>
        <v>#N/A</v>
      </c>
      <c r="N677" s="217" t="str">
        <f t="shared" si="31"/>
        <v>Unidad de Contratación (1)</v>
      </c>
      <c r="O677" s="217" t="str">
        <f t="shared" si="32"/>
        <v>CO-DC-11001</v>
      </c>
      <c r="P677" s="217">
        <f>+'PAA CONSOLIDADO'!V680</f>
        <v>0</v>
      </c>
      <c r="Q677" s="217">
        <f>+'PAA CONSOLIDADO'!X680</f>
        <v>0</v>
      </c>
      <c r="R677" s="217">
        <f>+'PAA CONSOLIDADO'!Y680</f>
        <v>0</v>
      </c>
    </row>
    <row r="678" spans="1:18" s="217" customFormat="1" x14ac:dyDescent="0.25">
      <c r="A678" s="211">
        <f>+'PAA CONSOLIDADO'!C681</f>
        <v>0</v>
      </c>
      <c r="B678" s="211">
        <f>+'PAA CONSOLIDADO'!I681</f>
        <v>0</v>
      </c>
      <c r="C678" s="217" t="str">
        <f>+CONCATENATE('PAA CONSOLIDADO'!A681,"-",'PAA CONSOLIDADO'!D681,"-",'PAA CONSOLIDADO'!K681)</f>
        <v>--</v>
      </c>
      <c r="D678" s="217" t="e">
        <f>+VLOOKUP('PAA CONSOLIDADO'!L681,LISTAS!$D$4:$E$15,2,0)</f>
        <v>#N/A</v>
      </c>
      <c r="E678" s="217" t="e">
        <f>+VLOOKUP('PAA CONSOLIDADO'!M681,LISTAS!$D$4:$E$15,2,0)</f>
        <v>#N/A</v>
      </c>
      <c r="F678" s="217">
        <f>+'PAA CONSOLIDADO'!O681</f>
        <v>0</v>
      </c>
      <c r="G678" s="217">
        <f t="shared" si="30"/>
        <v>1</v>
      </c>
      <c r="H678" s="217" t="e">
        <f>+VLOOKUP('PAA CONSOLIDADO'!P681,LISTAS!$B$4:$C$17,2,0)</f>
        <v>#N/A</v>
      </c>
      <c r="I678" s="217" t="e">
        <f>+VLOOKUP('PAA CONSOLIDADO'!Q681,LISTAS!$B$22:$C$25,2,0)</f>
        <v>#N/A</v>
      </c>
      <c r="J678" s="219">
        <f>'PAA CONSOLIDADO'!R681</f>
        <v>0</v>
      </c>
      <c r="K678" s="219">
        <f>+'PAA CONSOLIDADO'!S681</f>
        <v>0</v>
      </c>
      <c r="L678" s="217" t="e">
        <f>+VLOOKUP('PAA CONSOLIDADO'!T681,LISTAS!$B$29:$C$31,2,0)</f>
        <v>#N/A</v>
      </c>
      <c r="M678" s="217" t="e">
        <f>+VLOOKUP('PAA CONSOLIDADO'!U681,LISTAS!$B$36:$C$39,2,0)</f>
        <v>#N/A</v>
      </c>
      <c r="N678" s="217" t="str">
        <f t="shared" si="31"/>
        <v>Unidad de Contratación (1)</v>
      </c>
      <c r="O678" s="217" t="str">
        <f t="shared" si="32"/>
        <v>CO-DC-11001</v>
      </c>
      <c r="P678" s="217">
        <f>+'PAA CONSOLIDADO'!V681</f>
        <v>0</v>
      </c>
      <c r="Q678" s="217">
        <f>+'PAA CONSOLIDADO'!X681</f>
        <v>0</v>
      </c>
      <c r="R678" s="217">
        <f>+'PAA CONSOLIDADO'!Y681</f>
        <v>0</v>
      </c>
    </row>
    <row r="679" spans="1:18" s="217" customFormat="1" x14ac:dyDescent="0.25">
      <c r="A679" s="211">
        <f>+'PAA CONSOLIDADO'!C682</f>
        <v>0</v>
      </c>
      <c r="B679" s="211">
        <f>+'PAA CONSOLIDADO'!I682</f>
        <v>0</v>
      </c>
      <c r="C679" s="217" t="str">
        <f>+CONCATENATE('PAA CONSOLIDADO'!A682,"-",'PAA CONSOLIDADO'!D682,"-",'PAA CONSOLIDADO'!K682)</f>
        <v>--</v>
      </c>
      <c r="D679" s="217" t="e">
        <f>+VLOOKUP('PAA CONSOLIDADO'!L682,LISTAS!$D$4:$E$15,2,0)</f>
        <v>#N/A</v>
      </c>
      <c r="E679" s="217" t="e">
        <f>+VLOOKUP('PAA CONSOLIDADO'!M682,LISTAS!$D$4:$E$15,2,0)</f>
        <v>#N/A</v>
      </c>
      <c r="F679" s="217">
        <f>+'PAA CONSOLIDADO'!O682</f>
        <v>0</v>
      </c>
      <c r="G679" s="217">
        <f t="shared" si="30"/>
        <v>1</v>
      </c>
      <c r="H679" s="217" t="e">
        <f>+VLOOKUP('PAA CONSOLIDADO'!P682,LISTAS!$B$4:$C$17,2,0)</f>
        <v>#N/A</v>
      </c>
      <c r="I679" s="217" t="e">
        <f>+VLOOKUP('PAA CONSOLIDADO'!Q682,LISTAS!$B$22:$C$25,2,0)</f>
        <v>#N/A</v>
      </c>
      <c r="J679" s="219">
        <f>'PAA CONSOLIDADO'!R682</f>
        <v>0</v>
      </c>
      <c r="K679" s="219">
        <f>+'PAA CONSOLIDADO'!S682</f>
        <v>0</v>
      </c>
      <c r="L679" s="217" t="e">
        <f>+VLOOKUP('PAA CONSOLIDADO'!T682,LISTAS!$B$29:$C$31,2,0)</f>
        <v>#N/A</v>
      </c>
      <c r="M679" s="217" t="e">
        <f>+VLOOKUP('PAA CONSOLIDADO'!U682,LISTAS!$B$36:$C$39,2,0)</f>
        <v>#N/A</v>
      </c>
      <c r="N679" s="217" t="str">
        <f t="shared" si="31"/>
        <v>Unidad de Contratación (1)</v>
      </c>
      <c r="O679" s="217" t="str">
        <f t="shared" si="32"/>
        <v>CO-DC-11001</v>
      </c>
      <c r="P679" s="217">
        <f>+'PAA CONSOLIDADO'!V682</f>
        <v>0</v>
      </c>
      <c r="Q679" s="217">
        <f>+'PAA CONSOLIDADO'!X682</f>
        <v>0</v>
      </c>
      <c r="R679" s="217">
        <f>+'PAA CONSOLIDADO'!Y682</f>
        <v>0</v>
      </c>
    </row>
    <row r="680" spans="1:18" s="217" customFormat="1" x14ac:dyDescent="0.25">
      <c r="A680" s="211">
        <f>+'PAA CONSOLIDADO'!C683</f>
        <v>0</v>
      </c>
      <c r="B680" s="211">
        <f>+'PAA CONSOLIDADO'!I683</f>
        <v>0</v>
      </c>
      <c r="C680" s="217" t="str">
        <f>+CONCATENATE('PAA CONSOLIDADO'!A683,"-",'PAA CONSOLIDADO'!D683,"-",'PAA CONSOLIDADO'!K683)</f>
        <v>--</v>
      </c>
      <c r="D680" s="217" t="e">
        <f>+VLOOKUP('PAA CONSOLIDADO'!L683,LISTAS!$D$4:$E$15,2,0)</f>
        <v>#N/A</v>
      </c>
      <c r="E680" s="217" t="e">
        <f>+VLOOKUP('PAA CONSOLIDADO'!M683,LISTAS!$D$4:$E$15,2,0)</f>
        <v>#N/A</v>
      </c>
      <c r="F680" s="217">
        <f>+'PAA CONSOLIDADO'!O683</f>
        <v>0</v>
      </c>
      <c r="G680" s="217">
        <f t="shared" si="30"/>
        <v>1</v>
      </c>
      <c r="H680" s="217" t="e">
        <f>+VLOOKUP('PAA CONSOLIDADO'!P683,LISTAS!$B$4:$C$17,2,0)</f>
        <v>#N/A</v>
      </c>
      <c r="I680" s="217" t="e">
        <f>+VLOOKUP('PAA CONSOLIDADO'!Q683,LISTAS!$B$22:$C$25,2,0)</f>
        <v>#N/A</v>
      </c>
      <c r="J680" s="219">
        <f>'PAA CONSOLIDADO'!R683</f>
        <v>0</v>
      </c>
      <c r="K680" s="219">
        <f>+'PAA CONSOLIDADO'!S683</f>
        <v>0</v>
      </c>
      <c r="L680" s="217" t="e">
        <f>+VLOOKUP('PAA CONSOLIDADO'!T683,LISTAS!$B$29:$C$31,2,0)</f>
        <v>#N/A</v>
      </c>
      <c r="M680" s="217" t="e">
        <f>+VLOOKUP('PAA CONSOLIDADO'!U683,LISTAS!$B$36:$C$39,2,0)</f>
        <v>#N/A</v>
      </c>
      <c r="N680" s="217" t="str">
        <f t="shared" si="31"/>
        <v>Unidad de Contratación (1)</v>
      </c>
      <c r="O680" s="217" t="str">
        <f t="shared" si="32"/>
        <v>CO-DC-11001</v>
      </c>
      <c r="P680" s="217">
        <f>+'PAA CONSOLIDADO'!V683</f>
        <v>0</v>
      </c>
      <c r="Q680" s="217">
        <f>+'PAA CONSOLIDADO'!X683</f>
        <v>0</v>
      </c>
      <c r="R680" s="217">
        <f>+'PAA CONSOLIDADO'!Y683</f>
        <v>0</v>
      </c>
    </row>
    <row r="681" spans="1:18" s="217" customFormat="1" x14ac:dyDescent="0.25">
      <c r="A681" s="211">
        <f>+'PAA CONSOLIDADO'!C684</f>
        <v>0</v>
      </c>
      <c r="B681" s="211">
        <f>+'PAA CONSOLIDADO'!I684</f>
        <v>0</v>
      </c>
      <c r="C681" s="217" t="str">
        <f>+CONCATENATE('PAA CONSOLIDADO'!A684,"-",'PAA CONSOLIDADO'!D684,"-",'PAA CONSOLIDADO'!K684)</f>
        <v>--</v>
      </c>
      <c r="D681" s="217" t="e">
        <f>+VLOOKUP('PAA CONSOLIDADO'!L684,LISTAS!$D$4:$E$15,2,0)</f>
        <v>#N/A</v>
      </c>
      <c r="E681" s="217" t="e">
        <f>+VLOOKUP('PAA CONSOLIDADO'!M684,LISTAS!$D$4:$E$15,2,0)</f>
        <v>#N/A</v>
      </c>
      <c r="F681" s="217">
        <f>+'PAA CONSOLIDADO'!O684</f>
        <v>0</v>
      </c>
      <c r="G681" s="217">
        <f t="shared" si="30"/>
        <v>1</v>
      </c>
      <c r="H681" s="217" t="e">
        <f>+VLOOKUP('PAA CONSOLIDADO'!P684,LISTAS!$B$4:$C$17,2,0)</f>
        <v>#N/A</v>
      </c>
      <c r="I681" s="217" t="e">
        <f>+VLOOKUP('PAA CONSOLIDADO'!Q684,LISTAS!$B$22:$C$25,2,0)</f>
        <v>#N/A</v>
      </c>
      <c r="J681" s="219">
        <f>'PAA CONSOLIDADO'!R684</f>
        <v>0</v>
      </c>
      <c r="K681" s="219">
        <f>+'PAA CONSOLIDADO'!S684</f>
        <v>0</v>
      </c>
      <c r="L681" s="217" t="e">
        <f>+VLOOKUP('PAA CONSOLIDADO'!T684,LISTAS!$B$29:$C$31,2,0)</f>
        <v>#N/A</v>
      </c>
      <c r="M681" s="217" t="e">
        <f>+VLOOKUP('PAA CONSOLIDADO'!U684,LISTAS!$B$36:$C$39,2,0)</f>
        <v>#N/A</v>
      </c>
      <c r="N681" s="217" t="str">
        <f t="shared" si="31"/>
        <v>Unidad de Contratación (1)</v>
      </c>
      <c r="O681" s="217" t="str">
        <f t="shared" si="32"/>
        <v>CO-DC-11001</v>
      </c>
      <c r="P681" s="217">
        <f>+'PAA CONSOLIDADO'!V684</f>
        <v>0</v>
      </c>
      <c r="Q681" s="217">
        <f>+'PAA CONSOLIDADO'!X684</f>
        <v>0</v>
      </c>
      <c r="R681" s="217">
        <f>+'PAA CONSOLIDADO'!Y684</f>
        <v>0</v>
      </c>
    </row>
    <row r="682" spans="1:18" s="217" customFormat="1" x14ac:dyDescent="0.25">
      <c r="A682" s="211">
        <f>+'PAA CONSOLIDADO'!C685</f>
        <v>0</v>
      </c>
      <c r="B682" s="211">
        <f>+'PAA CONSOLIDADO'!I685</f>
        <v>0</v>
      </c>
      <c r="C682" s="217" t="str">
        <f>+CONCATENATE('PAA CONSOLIDADO'!A685,"-",'PAA CONSOLIDADO'!D685,"-",'PAA CONSOLIDADO'!K685)</f>
        <v>--</v>
      </c>
      <c r="D682" s="217" t="e">
        <f>+VLOOKUP('PAA CONSOLIDADO'!L685,LISTAS!$D$4:$E$15,2,0)</f>
        <v>#N/A</v>
      </c>
      <c r="E682" s="217" t="e">
        <f>+VLOOKUP('PAA CONSOLIDADO'!M685,LISTAS!$D$4:$E$15,2,0)</f>
        <v>#N/A</v>
      </c>
      <c r="F682" s="217">
        <f>+'PAA CONSOLIDADO'!O685</f>
        <v>0</v>
      </c>
      <c r="G682" s="217">
        <f t="shared" si="30"/>
        <v>1</v>
      </c>
      <c r="H682" s="217" t="e">
        <f>+VLOOKUP('PAA CONSOLIDADO'!P685,LISTAS!$B$4:$C$17,2,0)</f>
        <v>#N/A</v>
      </c>
      <c r="I682" s="217" t="e">
        <f>+VLOOKUP('PAA CONSOLIDADO'!Q685,LISTAS!$B$22:$C$25,2,0)</f>
        <v>#N/A</v>
      </c>
      <c r="J682" s="219">
        <f>'PAA CONSOLIDADO'!R685</f>
        <v>0</v>
      </c>
      <c r="K682" s="219">
        <f>+'PAA CONSOLIDADO'!S685</f>
        <v>0</v>
      </c>
      <c r="L682" s="217" t="e">
        <f>+VLOOKUP('PAA CONSOLIDADO'!T685,LISTAS!$B$29:$C$31,2,0)</f>
        <v>#N/A</v>
      </c>
      <c r="M682" s="217" t="e">
        <f>+VLOOKUP('PAA CONSOLIDADO'!U685,LISTAS!$B$36:$C$39,2,0)</f>
        <v>#N/A</v>
      </c>
      <c r="N682" s="217" t="str">
        <f t="shared" si="31"/>
        <v>Unidad de Contratación (1)</v>
      </c>
      <c r="O682" s="217" t="str">
        <f t="shared" si="32"/>
        <v>CO-DC-11001</v>
      </c>
      <c r="P682" s="217">
        <f>+'PAA CONSOLIDADO'!V685</f>
        <v>0</v>
      </c>
      <c r="Q682" s="217">
        <f>+'PAA CONSOLIDADO'!X685</f>
        <v>0</v>
      </c>
      <c r="R682" s="217">
        <f>+'PAA CONSOLIDADO'!Y685</f>
        <v>0</v>
      </c>
    </row>
    <row r="683" spans="1:18" s="217" customFormat="1" x14ac:dyDescent="0.25">
      <c r="A683" s="211">
        <f>+'PAA CONSOLIDADO'!C686</f>
        <v>0</v>
      </c>
      <c r="B683" s="211">
        <f>+'PAA CONSOLIDADO'!I686</f>
        <v>0</v>
      </c>
      <c r="C683" s="217" t="str">
        <f>+CONCATENATE('PAA CONSOLIDADO'!A686,"-",'PAA CONSOLIDADO'!D686,"-",'PAA CONSOLIDADO'!K686)</f>
        <v>--</v>
      </c>
      <c r="D683" s="217" t="e">
        <f>+VLOOKUP('PAA CONSOLIDADO'!L686,LISTAS!$D$4:$E$15,2,0)</f>
        <v>#N/A</v>
      </c>
      <c r="E683" s="217" t="e">
        <f>+VLOOKUP('PAA CONSOLIDADO'!M686,LISTAS!$D$4:$E$15,2,0)</f>
        <v>#N/A</v>
      </c>
      <c r="F683" s="217">
        <f>+'PAA CONSOLIDADO'!O686</f>
        <v>0</v>
      </c>
      <c r="G683" s="217">
        <f t="shared" si="30"/>
        <v>1</v>
      </c>
      <c r="H683" s="217" t="e">
        <f>+VLOOKUP('PAA CONSOLIDADO'!P686,LISTAS!$B$4:$C$17,2,0)</f>
        <v>#N/A</v>
      </c>
      <c r="I683" s="217" t="e">
        <f>+VLOOKUP('PAA CONSOLIDADO'!Q686,LISTAS!$B$22:$C$25,2,0)</f>
        <v>#N/A</v>
      </c>
      <c r="J683" s="219">
        <f>'PAA CONSOLIDADO'!R686</f>
        <v>0</v>
      </c>
      <c r="K683" s="219">
        <f>+'PAA CONSOLIDADO'!S686</f>
        <v>0</v>
      </c>
      <c r="L683" s="217" t="e">
        <f>+VLOOKUP('PAA CONSOLIDADO'!T686,LISTAS!$B$29:$C$31,2,0)</f>
        <v>#N/A</v>
      </c>
      <c r="M683" s="217" t="e">
        <f>+VLOOKUP('PAA CONSOLIDADO'!U686,LISTAS!$B$36:$C$39,2,0)</f>
        <v>#N/A</v>
      </c>
      <c r="N683" s="217" t="str">
        <f t="shared" si="31"/>
        <v>Unidad de Contratación (1)</v>
      </c>
      <c r="O683" s="217" t="str">
        <f t="shared" si="32"/>
        <v>CO-DC-11001</v>
      </c>
      <c r="P683" s="217">
        <f>+'PAA CONSOLIDADO'!V686</f>
        <v>0</v>
      </c>
      <c r="Q683" s="217">
        <f>+'PAA CONSOLIDADO'!X686</f>
        <v>0</v>
      </c>
      <c r="R683" s="217">
        <f>+'PAA CONSOLIDADO'!Y686</f>
        <v>0</v>
      </c>
    </row>
    <row r="684" spans="1:18" s="217" customFormat="1" x14ac:dyDescent="0.25">
      <c r="A684" s="211">
        <f>+'PAA CONSOLIDADO'!C687</f>
        <v>0</v>
      </c>
      <c r="B684" s="211">
        <f>+'PAA CONSOLIDADO'!I687</f>
        <v>0</v>
      </c>
      <c r="C684" s="217" t="str">
        <f>+CONCATENATE('PAA CONSOLIDADO'!A687,"-",'PAA CONSOLIDADO'!D687,"-",'PAA CONSOLIDADO'!K687)</f>
        <v>--</v>
      </c>
      <c r="D684" s="217" t="e">
        <f>+VLOOKUP('PAA CONSOLIDADO'!L687,LISTAS!$D$4:$E$15,2,0)</f>
        <v>#N/A</v>
      </c>
      <c r="E684" s="217" t="e">
        <f>+VLOOKUP('PAA CONSOLIDADO'!M687,LISTAS!$D$4:$E$15,2,0)</f>
        <v>#N/A</v>
      </c>
      <c r="F684" s="217">
        <f>+'PAA CONSOLIDADO'!O687</f>
        <v>0</v>
      </c>
      <c r="G684" s="217">
        <f t="shared" si="30"/>
        <v>1</v>
      </c>
      <c r="H684" s="217" t="e">
        <f>+VLOOKUP('PAA CONSOLIDADO'!P687,LISTAS!$B$4:$C$17,2,0)</f>
        <v>#N/A</v>
      </c>
      <c r="I684" s="217" t="e">
        <f>+VLOOKUP('PAA CONSOLIDADO'!Q687,LISTAS!$B$22:$C$25,2,0)</f>
        <v>#N/A</v>
      </c>
      <c r="J684" s="219">
        <f>'PAA CONSOLIDADO'!R687</f>
        <v>0</v>
      </c>
      <c r="K684" s="219">
        <f>+'PAA CONSOLIDADO'!S687</f>
        <v>0</v>
      </c>
      <c r="L684" s="217" t="e">
        <f>+VLOOKUP('PAA CONSOLIDADO'!T687,LISTAS!$B$29:$C$31,2,0)</f>
        <v>#N/A</v>
      </c>
      <c r="M684" s="217" t="e">
        <f>+VLOOKUP('PAA CONSOLIDADO'!U687,LISTAS!$B$36:$C$39,2,0)</f>
        <v>#N/A</v>
      </c>
      <c r="N684" s="217" t="str">
        <f t="shared" si="31"/>
        <v>Unidad de Contratación (1)</v>
      </c>
      <c r="O684" s="217" t="str">
        <f t="shared" si="32"/>
        <v>CO-DC-11001</v>
      </c>
      <c r="P684" s="217">
        <f>+'PAA CONSOLIDADO'!V687</f>
        <v>0</v>
      </c>
      <c r="Q684" s="217">
        <f>+'PAA CONSOLIDADO'!X687</f>
        <v>0</v>
      </c>
      <c r="R684" s="217">
        <f>+'PAA CONSOLIDADO'!Y687</f>
        <v>0</v>
      </c>
    </row>
    <row r="685" spans="1:18" s="217" customFormat="1" x14ac:dyDescent="0.25">
      <c r="A685" s="211">
        <f>+'PAA CONSOLIDADO'!C688</f>
        <v>0</v>
      </c>
      <c r="B685" s="211">
        <f>+'PAA CONSOLIDADO'!I688</f>
        <v>0</v>
      </c>
      <c r="C685" s="217" t="str">
        <f>+CONCATENATE('PAA CONSOLIDADO'!A688,"-",'PAA CONSOLIDADO'!D688,"-",'PAA CONSOLIDADO'!K688)</f>
        <v>--</v>
      </c>
      <c r="D685" s="217" t="e">
        <f>+VLOOKUP('PAA CONSOLIDADO'!L688,LISTAS!$D$4:$E$15,2,0)</f>
        <v>#N/A</v>
      </c>
      <c r="E685" s="217" t="e">
        <f>+VLOOKUP('PAA CONSOLIDADO'!M688,LISTAS!$D$4:$E$15,2,0)</f>
        <v>#N/A</v>
      </c>
      <c r="F685" s="217">
        <f>+'PAA CONSOLIDADO'!O688</f>
        <v>0</v>
      </c>
      <c r="G685" s="217">
        <f t="shared" si="30"/>
        <v>1</v>
      </c>
      <c r="H685" s="217" t="e">
        <f>+VLOOKUP('PAA CONSOLIDADO'!P688,LISTAS!$B$4:$C$17,2,0)</f>
        <v>#N/A</v>
      </c>
      <c r="I685" s="217" t="e">
        <f>+VLOOKUP('PAA CONSOLIDADO'!Q688,LISTAS!$B$22:$C$25,2,0)</f>
        <v>#N/A</v>
      </c>
      <c r="J685" s="219">
        <f>'PAA CONSOLIDADO'!R688</f>
        <v>0</v>
      </c>
      <c r="K685" s="219">
        <f>+'PAA CONSOLIDADO'!S688</f>
        <v>0</v>
      </c>
      <c r="L685" s="217" t="e">
        <f>+VLOOKUP('PAA CONSOLIDADO'!T688,LISTAS!$B$29:$C$31,2,0)</f>
        <v>#N/A</v>
      </c>
      <c r="M685" s="217" t="e">
        <f>+VLOOKUP('PAA CONSOLIDADO'!U688,LISTAS!$B$36:$C$39,2,0)</f>
        <v>#N/A</v>
      </c>
      <c r="N685" s="217" t="str">
        <f t="shared" si="31"/>
        <v>Unidad de Contratación (1)</v>
      </c>
      <c r="O685" s="217" t="str">
        <f t="shared" si="32"/>
        <v>CO-DC-11001</v>
      </c>
      <c r="P685" s="217">
        <f>+'PAA CONSOLIDADO'!V688</f>
        <v>0</v>
      </c>
      <c r="Q685" s="217">
        <f>+'PAA CONSOLIDADO'!X688</f>
        <v>0</v>
      </c>
      <c r="R685" s="217">
        <f>+'PAA CONSOLIDADO'!Y688</f>
        <v>0</v>
      </c>
    </row>
    <row r="686" spans="1:18" s="217" customFormat="1" x14ac:dyDescent="0.25">
      <c r="A686" s="211">
        <f>+'PAA CONSOLIDADO'!C689</f>
        <v>0</v>
      </c>
      <c r="B686" s="211">
        <f>+'PAA CONSOLIDADO'!I689</f>
        <v>0</v>
      </c>
      <c r="C686" s="217" t="str">
        <f>+CONCATENATE('PAA CONSOLIDADO'!A689,"-",'PAA CONSOLIDADO'!D689,"-",'PAA CONSOLIDADO'!K689)</f>
        <v>--</v>
      </c>
      <c r="D686" s="217" t="e">
        <f>+VLOOKUP('PAA CONSOLIDADO'!L689,LISTAS!$D$4:$E$15,2,0)</f>
        <v>#N/A</v>
      </c>
      <c r="E686" s="217" t="e">
        <f>+VLOOKUP('PAA CONSOLIDADO'!M689,LISTAS!$D$4:$E$15,2,0)</f>
        <v>#N/A</v>
      </c>
      <c r="F686" s="217">
        <f>+'PAA CONSOLIDADO'!O689</f>
        <v>0</v>
      </c>
      <c r="G686" s="217">
        <f t="shared" si="30"/>
        <v>1</v>
      </c>
      <c r="H686" s="217" t="e">
        <f>+VLOOKUP('PAA CONSOLIDADO'!P689,LISTAS!$B$4:$C$17,2,0)</f>
        <v>#N/A</v>
      </c>
      <c r="I686" s="217" t="e">
        <f>+VLOOKUP('PAA CONSOLIDADO'!Q689,LISTAS!$B$22:$C$25,2,0)</f>
        <v>#N/A</v>
      </c>
      <c r="J686" s="219">
        <f>'PAA CONSOLIDADO'!R689</f>
        <v>0</v>
      </c>
      <c r="K686" s="219">
        <f>+'PAA CONSOLIDADO'!S689</f>
        <v>0</v>
      </c>
      <c r="L686" s="217" t="e">
        <f>+VLOOKUP('PAA CONSOLIDADO'!T689,LISTAS!$B$29:$C$31,2,0)</f>
        <v>#N/A</v>
      </c>
      <c r="M686" s="217" t="e">
        <f>+VLOOKUP('PAA CONSOLIDADO'!U689,LISTAS!$B$36:$C$39,2,0)</f>
        <v>#N/A</v>
      </c>
      <c r="N686" s="217" t="str">
        <f t="shared" si="31"/>
        <v>Unidad de Contratación (1)</v>
      </c>
      <c r="O686" s="217" t="str">
        <f t="shared" si="32"/>
        <v>CO-DC-11001</v>
      </c>
      <c r="P686" s="217">
        <f>+'PAA CONSOLIDADO'!V689</f>
        <v>0</v>
      </c>
      <c r="Q686" s="217">
        <f>+'PAA CONSOLIDADO'!X689</f>
        <v>0</v>
      </c>
      <c r="R686" s="217">
        <f>+'PAA CONSOLIDADO'!Y689</f>
        <v>0</v>
      </c>
    </row>
    <row r="687" spans="1:18" s="217" customFormat="1" x14ac:dyDescent="0.25">
      <c r="A687" s="211">
        <f>+'PAA CONSOLIDADO'!C690</f>
        <v>0</v>
      </c>
      <c r="B687" s="211">
        <f>+'PAA CONSOLIDADO'!I690</f>
        <v>0</v>
      </c>
      <c r="C687" s="217" t="str">
        <f>+CONCATENATE('PAA CONSOLIDADO'!A690,"-",'PAA CONSOLIDADO'!D690,"-",'PAA CONSOLIDADO'!K690)</f>
        <v>--</v>
      </c>
      <c r="D687" s="217" t="e">
        <f>+VLOOKUP('PAA CONSOLIDADO'!L690,LISTAS!$D$4:$E$15,2,0)</f>
        <v>#N/A</v>
      </c>
      <c r="E687" s="217" t="e">
        <f>+VLOOKUP('PAA CONSOLIDADO'!M690,LISTAS!$D$4:$E$15,2,0)</f>
        <v>#N/A</v>
      </c>
      <c r="F687" s="217">
        <f>+'PAA CONSOLIDADO'!O690</f>
        <v>0</v>
      </c>
      <c r="G687" s="217">
        <f t="shared" si="30"/>
        <v>1</v>
      </c>
      <c r="H687" s="217" t="e">
        <f>+VLOOKUP('PAA CONSOLIDADO'!P690,LISTAS!$B$4:$C$17,2,0)</f>
        <v>#N/A</v>
      </c>
      <c r="I687" s="217" t="e">
        <f>+VLOOKUP('PAA CONSOLIDADO'!Q690,LISTAS!$B$22:$C$25,2,0)</f>
        <v>#N/A</v>
      </c>
      <c r="J687" s="219">
        <f>'PAA CONSOLIDADO'!R690</f>
        <v>0</v>
      </c>
      <c r="K687" s="219">
        <f>+'PAA CONSOLIDADO'!S690</f>
        <v>0</v>
      </c>
      <c r="L687" s="217" t="e">
        <f>+VLOOKUP('PAA CONSOLIDADO'!T690,LISTAS!$B$29:$C$31,2,0)</f>
        <v>#N/A</v>
      </c>
      <c r="M687" s="217" t="e">
        <f>+VLOOKUP('PAA CONSOLIDADO'!U690,LISTAS!$B$36:$C$39,2,0)</f>
        <v>#N/A</v>
      </c>
      <c r="N687" s="217" t="str">
        <f t="shared" si="31"/>
        <v>Unidad de Contratación (1)</v>
      </c>
      <c r="O687" s="217" t="str">
        <f t="shared" si="32"/>
        <v>CO-DC-11001</v>
      </c>
      <c r="P687" s="217">
        <f>+'PAA CONSOLIDADO'!V690</f>
        <v>0</v>
      </c>
      <c r="Q687" s="217">
        <f>+'PAA CONSOLIDADO'!X690</f>
        <v>0</v>
      </c>
      <c r="R687" s="217">
        <f>+'PAA CONSOLIDADO'!Y690</f>
        <v>0</v>
      </c>
    </row>
    <row r="688" spans="1:18" s="217" customFormat="1" x14ac:dyDescent="0.25">
      <c r="A688" s="211">
        <f>+'PAA CONSOLIDADO'!C691</f>
        <v>0</v>
      </c>
      <c r="B688" s="211">
        <f>+'PAA CONSOLIDADO'!I691</f>
        <v>0</v>
      </c>
      <c r="C688" s="217" t="str">
        <f>+CONCATENATE('PAA CONSOLIDADO'!A691,"-",'PAA CONSOLIDADO'!D691,"-",'PAA CONSOLIDADO'!K691)</f>
        <v>--</v>
      </c>
      <c r="D688" s="217" t="e">
        <f>+VLOOKUP('PAA CONSOLIDADO'!L691,LISTAS!$D$4:$E$15,2,0)</f>
        <v>#N/A</v>
      </c>
      <c r="E688" s="217" t="e">
        <f>+VLOOKUP('PAA CONSOLIDADO'!M691,LISTAS!$D$4:$E$15,2,0)</f>
        <v>#N/A</v>
      </c>
      <c r="F688" s="217">
        <f>+'PAA CONSOLIDADO'!O691</f>
        <v>0</v>
      </c>
      <c r="G688" s="217">
        <f t="shared" si="30"/>
        <v>1</v>
      </c>
      <c r="H688" s="217" t="e">
        <f>+VLOOKUP('PAA CONSOLIDADO'!P691,LISTAS!$B$4:$C$17,2,0)</f>
        <v>#N/A</v>
      </c>
      <c r="I688" s="217" t="e">
        <f>+VLOOKUP('PAA CONSOLIDADO'!Q691,LISTAS!$B$22:$C$25,2,0)</f>
        <v>#N/A</v>
      </c>
      <c r="J688" s="219">
        <f>'PAA CONSOLIDADO'!R691</f>
        <v>0</v>
      </c>
      <c r="K688" s="219">
        <f>+'PAA CONSOLIDADO'!S691</f>
        <v>0</v>
      </c>
      <c r="L688" s="217" t="e">
        <f>+VLOOKUP('PAA CONSOLIDADO'!T691,LISTAS!$B$29:$C$31,2,0)</f>
        <v>#N/A</v>
      </c>
      <c r="M688" s="217" t="e">
        <f>+VLOOKUP('PAA CONSOLIDADO'!U691,LISTAS!$B$36:$C$39,2,0)</f>
        <v>#N/A</v>
      </c>
      <c r="N688" s="217" t="str">
        <f t="shared" si="31"/>
        <v>Unidad de Contratación (1)</v>
      </c>
      <c r="O688" s="217" t="str">
        <f t="shared" si="32"/>
        <v>CO-DC-11001</v>
      </c>
      <c r="P688" s="217">
        <f>+'PAA CONSOLIDADO'!V691</f>
        <v>0</v>
      </c>
      <c r="Q688" s="217">
        <f>+'PAA CONSOLIDADO'!X691</f>
        <v>0</v>
      </c>
      <c r="R688" s="217">
        <f>+'PAA CONSOLIDADO'!Y691</f>
        <v>0</v>
      </c>
    </row>
    <row r="689" spans="1:18" s="217" customFormat="1" x14ac:dyDescent="0.25">
      <c r="A689" s="211">
        <f>+'PAA CONSOLIDADO'!C692</f>
        <v>0</v>
      </c>
      <c r="B689" s="211">
        <f>+'PAA CONSOLIDADO'!I692</f>
        <v>0</v>
      </c>
      <c r="C689" s="217" t="str">
        <f>+CONCATENATE('PAA CONSOLIDADO'!A692,"-",'PAA CONSOLIDADO'!D692,"-",'PAA CONSOLIDADO'!K692)</f>
        <v>--</v>
      </c>
      <c r="D689" s="217" t="e">
        <f>+VLOOKUP('PAA CONSOLIDADO'!L692,LISTAS!$D$4:$E$15,2,0)</f>
        <v>#N/A</v>
      </c>
      <c r="E689" s="217" t="e">
        <f>+VLOOKUP('PAA CONSOLIDADO'!M692,LISTAS!$D$4:$E$15,2,0)</f>
        <v>#N/A</v>
      </c>
      <c r="F689" s="217">
        <f>+'PAA CONSOLIDADO'!O692</f>
        <v>0</v>
      </c>
      <c r="G689" s="217">
        <f t="shared" si="30"/>
        <v>1</v>
      </c>
      <c r="H689" s="217" t="e">
        <f>+VLOOKUP('PAA CONSOLIDADO'!P692,LISTAS!$B$4:$C$17,2,0)</f>
        <v>#N/A</v>
      </c>
      <c r="I689" s="217" t="e">
        <f>+VLOOKUP('PAA CONSOLIDADO'!Q692,LISTAS!$B$22:$C$25,2,0)</f>
        <v>#N/A</v>
      </c>
      <c r="J689" s="219">
        <f>'PAA CONSOLIDADO'!R692</f>
        <v>0</v>
      </c>
      <c r="K689" s="219">
        <f>+'PAA CONSOLIDADO'!S692</f>
        <v>0</v>
      </c>
      <c r="L689" s="217" t="e">
        <f>+VLOOKUP('PAA CONSOLIDADO'!T692,LISTAS!$B$29:$C$31,2,0)</f>
        <v>#N/A</v>
      </c>
      <c r="M689" s="217" t="e">
        <f>+VLOOKUP('PAA CONSOLIDADO'!U692,LISTAS!$B$36:$C$39,2,0)</f>
        <v>#N/A</v>
      </c>
      <c r="N689" s="217" t="str">
        <f t="shared" si="31"/>
        <v>Unidad de Contratación (1)</v>
      </c>
      <c r="O689" s="217" t="str">
        <f t="shared" si="32"/>
        <v>CO-DC-11001</v>
      </c>
      <c r="P689" s="217">
        <f>+'PAA CONSOLIDADO'!V692</f>
        <v>0</v>
      </c>
      <c r="Q689" s="217">
        <f>+'PAA CONSOLIDADO'!X692</f>
        <v>0</v>
      </c>
      <c r="R689" s="217">
        <f>+'PAA CONSOLIDADO'!Y692</f>
        <v>0</v>
      </c>
    </row>
    <row r="690" spans="1:18" s="217" customFormat="1" x14ac:dyDescent="0.25">
      <c r="A690" s="211">
        <f>+'PAA CONSOLIDADO'!C693</f>
        <v>0</v>
      </c>
      <c r="B690" s="211">
        <f>+'PAA CONSOLIDADO'!I693</f>
        <v>0</v>
      </c>
      <c r="C690" s="217" t="str">
        <f>+CONCATENATE('PAA CONSOLIDADO'!A693,"-",'PAA CONSOLIDADO'!D693,"-",'PAA CONSOLIDADO'!K693)</f>
        <v>--</v>
      </c>
      <c r="D690" s="217" t="e">
        <f>+VLOOKUP('PAA CONSOLIDADO'!L693,LISTAS!$D$4:$E$15,2,0)</f>
        <v>#N/A</v>
      </c>
      <c r="E690" s="217" t="e">
        <f>+VLOOKUP('PAA CONSOLIDADO'!M693,LISTAS!$D$4:$E$15,2,0)</f>
        <v>#N/A</v>
      </c>
      <c r="F690" s="217">
        <f>+'PAA CONSOLIDADO'!O693</f>
        <v>0</v>
      </c>
      <c r="G690" s="217">
        <f t="shared" si="30"/>
        <v>1</v>
      </c>
      <c r="H690" s="217" t="e">
        <f>+VLOOKUP('PAA CONSOLIDADO'!P693,LISTAS!$B$4:$C$17,2,0)</f>
        <v>#N/A</v>
      </c>
      <c r="I690" s="217" t="e">
        <f>+VLOOKUP('PAA CONSOLIDADO'!Q693,LISTAS!$B$22:$C$25,2,0)</f>
        <v>#N/A</v>
      </c>
      <c r="J690" s="219">
        <f>'PAA CONSOLIDADO'!R693</f>
        <v>0</v>
      </c>
      <c r="K690" s="219">
        <f>+'PAA CONSOLIDADO'!S693</f>
        <v>0</v>
      </c>
      <c r="L690" s="217" t="e">
        <f>+VLOOKUP('PAA CONSOLIDADO'!T693,LISTAS!$B$29:$C$31,2,0)</f>
        <v>#N/A</v>
      </c>
      <c r="M690" s="217" t="e">
        <f>+VLOOKUP('PAA CONSOLIDADO'!U693,LISTAS!$B$36:$C$39,2,0)</f>
        <v>#N/A</v>
      </c>
      <c r="N690" s="217" t="str">
        <f t="shared" si="31"/>
        <v>Unidad de Contratación (1)</v>
      </c>
      <c r="O690" s="217" t="str">
        <f t="shared" si="32"/>
        <v>CO-DC-11001</v>
      </c>
      <c r="P690" s="217">
        <f>+'PAA CONSOLIDADO'!V693</f>
        <v>0</v>
      </c>
      <c r="Q690" s="217">
        <f>+'PAA CONSOLIDADO'!X693</f>
        <v>0</v>
      </c>
      <c r="R690" s="217">
        <f>+'PAA CONSOLIDADO'!Y693</f>
        <v>0</v>
      </c>
    </row>
    <row r="691" spans="1:18" s="217" customFormat="1" x14ac:dyDescent="0.25">
      <c r="A691" s="211">
        <f>+'PAA CONSOLIDADO'!C694</f>
        <v>0</v>
      </c>
      <c r="B691" s="211">
        <f>+'PAA CONSOLIDADO'!I694</f>
        <v>0</v>
      </c>
      <c r="C691" s="217" t="str">
        <f>+CONCATENATE('PAA CONSOLIDADO'!A694,"-",'PAA CONSOLIDADO'!D694,"-",'PAA CONSOLIDADO'!K694)</f>
        <v>--</v>
      </c>
      <c r="D691" s="217" t="e">
        <f>+VLOOKUP('PAA CONSOLIDADO'!L694,LISTAS!$D$4:$E$15,2,0)</f>
        <v>#N/A</v>
      </c>
      <c r="E691" s="217" t="e">
        <f>+VLOOKUP('PAA CONSOLIDADO'!M694,LISTAS!$D$4:$E$15,2,0)</f>
        <v>#N/A</v>
      </c>
      <c r="F691" s="217">
        <f>+'PAA CONSOLIDADO'!O694</f>
        <v>0</v>
      </c>
      <c r="G691" s="217">
        <f t="shared" si="30"/>
        <v>1</v>
      </c>
      <c r="H691" s="217" t="e">
        <f>+VLOOKUP('PAA CONSOLIDADO'!P694,LISTAS!$B$4:$C$17,2,0)</f>
        <v>#N/A</v>
      </c>
      <c r="I691" s="217" t="e">
        <f>+VLOOKUP('PAA CONSOLIDADO'!Q694,LISTAS!$B$22:$C$25,2,0)</f>
        <v>#N/A</v>
      </c>
      <c r="J691" s="219">
        <f>'PAA CONSOLIDADO'!R694</f>
        <v>0</v>
      </c>
      <c r="K691" s="219">
        <f>+'PAA CONSOLIDADO'!S694</f>
        <v>0</v>
      </c>
      <c r="L691" s="217" t="e">
        <f>+VLOOKUP('PAA CONSOLIDADO'!T694,LISTAS!$B$29:$C$31,2,0)</f>
        <v>#N/A</v>
      </c>
      <c r="M691" s="217" t="e">
        <f>+VLOOKUP('PAA CONSOLIDADO'!U694,LISTAS!$B$36:$C$39,2,0)</f>
        <v>#N/A</v>
      </c>
      <c r="N691" s="217" t="str">
        <f t="shared" si="31"/>
        <v>Unidad de Contratación (1)</v>
      </c>
      <c r="O691" s="217" t="str">
        <f t="shared" si="32"/>
        <v>CO-DC-11001</v>
      </c>
      <c r="P691" s="217">
        <f>+'PAA CONSOLIDADO'!V694</f>
        <v>0</v>
      </c>
      <c r="Q691" s="217">
        <f>+'PAA CONSOLIDADO'!X694</f>
        <v>0</v>
      </c>
      <c r="R691" s="217">
        <f>+'PAA CONSOLIDADO'!Y694</f>
        <v>0</v>
      </c>
    </row>
    <row r="692" spans="1:18" s="217" customFormat="1" x14ac:dyDescent="0.25">
      <c r="A692" s="211">
        <f>+'PAA CONSOLIDADO'!C695</f>
        <v>0</v>
      </c>
      <c r="B692" s="211">
        <f>+'PAA CONSOLIDADO'!I695</f>
        <v>0</v>
      </c>
      <c r="C692" s="217" t="str">
        <f>+CONCATENATE('PAA CONSOLIDADO'!A695,"-",'PAA CONSOLIDADO'!D695,"-",'PAA CONSOLIDADO'!K695)</f>
        <v>--</v>
      </c>
      <c r="D692" s="217" t="e">
        <f>+VLOOKUP('PAA CONSOLIDADO'!L695,LISTAS!$D$4:$E$15,2,0)</f>
        <v>#N/A</v>
      </c>
      <c r="E692" s="217" t="e">
        <f>+VLOOKUP('PAA CONSOLIDADO'!M695,LISTAS!$D$4:$E$15,2,0)</f>
        <v>#N/A</v>
      </c>
      <c r="F692" s="217">
        <f>+'PAA CONSOLIDADO'!O695</f>
        <v>0</v>
      </c>
      <c r="G692" s="217">
        <f t="shared" si="30"/>
        <v>1</v>
      </c>
      <c r="H692" s="217" t="e">
        <f>+VLOOKUP('PAA CONSOLIDADO'!P695,LISTAS!$B$4:$C$17,2,0)</f>
        <v>#N/A</v>
      </c>
      <c r="I692" s="217" t="e">
        <f>+VLOOKUP('PAA CONSOLIDADO'!Q695,LISTAS!$B$22:$C$25,2,0)</f>
        <v>#N/A</v>
      </c>
      <c r="J692" s="219">
        <f>'PAA CONSOLIDADO'!R695</f>
        <v>0</v>
      </c>
      <c r="K692" s="219">
        <f>+'PAA CONSOLIDADO'!S695</f>
        <v>0</v>
      </c>
      <c r="L692" s="217" t="e">
        <f>+VLOOKUP('PAA CONSOLIDADO'!T695,LISTAS!$B$29:$C$31,2,0)</f>
        <v>#N/A</v>
      </c>
      <c r="M692" s="217" t="e">
        <f>+VLOOKUP('PAA CONSOLIDADO'!U695,LISTAS!$B$36:$C$39,2,0)</f>
        <v>#N/A</v>
      </c>
      <c r="N692" s="217" t="str">
        <f t="shared" si="31"/>
        <v>Unidad de Contratación (1)</v>
      </c>
      <c r="O692" s="217" t="str">
        <f t="shared" si="32"/>
        <v>CO-DC-11001</v>
      </c>
      <c r="P692" s="217">
        <f>+'PAA CONSOLIDADO'!V695</f>
        <v>0</v>
      </c>
      <c r="Q692" s="217">
        <f>+'PAA CONSOLIDADO'!X695</f>
        <v>0</v>
      </c>
      <c r="R692" s="217">
        <f>+'PAA CONSOLIDADO'!Y695</f>
        <v>0</v>
      </c>
    </row>
    <row r="693" spans="1:18" s="217" customFormat="1" x14ac:dyDescent="0.25">
      <c r="A693" s="211">
        <f>+'PAA CONSOLIDADO'!C696</f>
        <v>0</v>
      </c>
      <c r="B693" s="211">
        <f>+'PAA CONSOLIDADO'!I696</f>
        <v>0</v>
      </c>
      <c r="C693" s="217" t="str">
        <f>+CONCATENATE('PAA CONSOLIDADO'!A696,"-",'PAA CONSOLIDADO'!D696,"-",'PAA CONSOLIDADO'!K696)</f>
        <v>--</v>
      </c>
      <c r="D693" s="217" t="e">
        <f>+VLOOKUP('PAA CONSOLIDADO'!L696,LISTAS!$D$4:$E$15,2,0)</f>
        <v>#N/A</v>
      </c>
      <c r="E693" s="217" t="e">
        <f>+VLOOKUP('PAA CONSOLIDADO'!M696,LISTAS!$D$4:$E$15,2,0)</f>
        <v>#N/A</v>
      </c>
      <c r="F693" s="217">
        <f>+'PAA CONSOLIDADO'!O696</f>
        <v>0</v>
      </c>
      <c r="G693" s="217">
        <f t="shared" si="30"/>
        <v>1</v>
      </c>
      <c r="H693" s="217" t="e">
        <f>+VLOOKUP('PAA CONSOLIDADO'!P696,LISTAS!$B$4:$C$17,2,0)</f>
        <v>#N/A</v>
      </c>
      <c r="I693" s="217" t="e">
        <f>+VLOOKUP('PAA CONSOLIDADO'!Q696,LISTAS!$B$22:$C$25,2,0)</f>
        <v>#N/A</v>
      </c>
      <c r="J693" s="219">
        <f>'PAA CONSOLIDADO'!R696</f>
        <v>0</v>
      </c>
      <c r="K693" s="219">
        <f>+'PAA CONSOLIDADO'!S696</f>
        <v>0</v>
      </c>
      <c r="L693" s="217" t="e">
        <f>+VLOOKUP('PAA CONSOLIDADO'!T696,LISTAS!$B$29:$C$31,2,0)</f>
        <v>#N/A</v>
      </c>
      <c r="M693" s="217" t="e">
        <f>+VLOOKUP('PAA CONSOLIDADO'!U696,LISTAS!$B$36:$C$39,2,0)</f>
        <v>#N/A</v>
      </c>
      <c r="N693" s="217" t="str">
        <f t="shared" si="31"/>
        <v>Unidad de Contratación (1)</v>
      </c>
      <c r="O693" s="217" t="str">
        <f t="shared" si="32"/>
        <v>CO-DC-11001</v>
      </c>
      <c r="P693" s="217">
        <f>+'PAA CONSOLIDADO'!V696</f>
        <v>0</v>
      </c>
      <c r="Q693" s="217">
        <f>+'PAA CONSOLIDADO'!X696</f>
        <v>0</v>
      </c>
      <c r="R693" s="217">
        <f>+'PAA CONSOLIDADO'!Y696</f>
        <v>0</v>
      </c>
    </row>
    <row r="694" spans="1:18" s="217" customFormat="1" x14ac:dyDescent="0.25">
      <c r="A694" s="211">
        <f>+'PAA CONSOLIDADO'!C697</f>
        <v>0</v>
      </c>
      <c r="B694" s="211">
        <f>+'PAA CONSOLIDADO'!I697</f>
        <v>0</v>
      </c>
      <c r="C694" s="217" t="str">
        <f>+CONCATENATE('PAA CONSOLIDADO'!A697,"-",'PAA CONSOLIDADO'!D697,"-",'PAA CONSOLIDADO'!K697)</f>
        <v>--</v>
      </c>
      <c r="D694" s="217" t="e">
        <f>+VLOOKUP('PAA CONSOLIDADO'!L697,LISTAS!$D$4:$E$15,2,0)</f>
        <v>#N/A</v>
      </c>
      <c r="E694" s="217" t="e">
        <f>+VLOOKUP('PAA CONSOLIDADO'!M697,LISTAS!$D$4:$E$15,2,0)</f>
        <v>#N/A</v>
      </c>
      <c r="F694" s="217">
        <f>+'PAA CONSOLIDADO'!O697</f>
        <v>0</v>
      </c>
      <c r="G694" s="217">
        <f t="shared" si="30"/>
        <v>1</v>
      </c>
      <c r="H694" s="217" t="e">
        <f>+VLOOKUP('PAA CONSOLIDADO'!P697,LISTAS!$B$4:$C$17,2,0)</f>
        <v>#N/A</v>
      </c>
      <c r="I694" s="217" t="e">
        <f>+VLOOKUP('PAA CONSOLIDADO'!Q697,LISTAS!$B$22:$C$25,2,0)</f>
        <v>#N/A</v>
      </c>
      <c r="J694" s="219">
        <f>'PAA CONSOLIDADO'!R697</f>
        <v>0</v>
      </c>
      <c r="K694" s="219">
        <f>+'PAA CONSOLIDADO'!S697</f>
        <v>0</v>
      </c>
      <c r="L694" s="217" t="e">
        <f>+VLOOKUP('PAA CONSOLIDADO'!T697,LISTAS!$B$29:$C$31,2,0)</f>
        <v>#N/A</v>
      </c>
      <c r="M694" s="217" t="e">
        <f>+VLOOKUP('PAA CONSOLIDADO'!U697,LISTAS!$B$36:$C$39,2,0)</f>
        <v>#N/A</v>
      </c>
      <c r="N694" s="217" t="str">
        <f t="shared" si="31"/>
        <v>Unidad de Contratación (1)</v>
      </c>
      <c r="O694" s="217" t="str">
        <f t="shared" si="32"/>
        <v>CO-DC-11001</v>
      </c>
      <c r="P694" s="217">
        <f>+'PAA CONSOLIDADO'!V697</f>
        <v>0</v>
      </c>
      <c r="Q694" s="217">
        <f>+'PAA CONSOLIDADO'!X697</f>
        <v>0</v>
      </c>
      <c r="R694" s="217">
        <f>+'PAA CONSOLIDADO'!Y697</f>
        <v>0</v>
      </c>
    </row>
    <row r="695" spans="1:18" s="217" customFormat="1" x14ac:dyDescent="0.25">
      <c r="A695" s="211">
        <f>+'PAA CONSOLIDADO'!C698</f>
        <v>0</v>
      </c>
      <c r="B695" s="211">
        <f>+'PAA CONSOLIDADO'!I698</f>
        <v>0</v>
      </c>
      <c r="C695" s="217" t="str">
        <f>+CONCATENATE('PAA CONSOLIDADO'!A698,"-",'PAA CONSOLIDADO'!D698,"-",'PAA CONSOLIDADO'!K698)</f>
        <v>--</v>
      </c>
      <c r="D695" s="217" t="e">
        <f>+VLOOKUP('PAA CONSOLIDADO'!L698,LISTAS!$D$4:$E$15,2,0)</f>
        <v>#N/A</v>
      </c>
      <c r="E695" s="217" t="e">
        <f>+VLOOKUP('PAA CONSOLIDADO'!M698,LISTAS!$D$4:$E$15,2,0)</f>
        <v>#N/A</v>
      </c>
      <c r="F695" s="217">
        <f>+'PAA CONSOLIDADO'!O698</f>
        <v>0</v>
      </c>
      <c r="G695" s="217">
        <f t="shared" si="30"/>
        <v>1</v>
      </c>
      <c r="H695" s="217" t="e">
        <f>+VLOOKUP('PAA CONSOLIDADO'!P698,LISTAS!$B$4:$C$17,2,0)</f>
        <v>#N/A</v>
      </c>
      <c r="I695" s="217" t="e">
        <f>+VLOOKUP('PAA CONSOLIDADO'!Q698,LISTAS!$B$22:$C$25,2,0)</f>
        <v>#N/A</v>
      </c>
      <c r="J695" s="219">
        <f>'PAA CONSOLIDADO'!R698</f>
        <v>0</v>
      </c>
      <c r="K695" s="219">
        <f>+'PAA CONSOLIDADO'!S698</f>
        <v>0</v>
      </c>
      <c r="L695" s="217" t="e">
        <f>+VLOOKUP('PAA CONSOLIDADO'!T698,LISTAS!$B$29:$C$31,2,0)</f>
        <v>#N/A</v>
      </c>
      <c r="M695" s="217" t="e">
        <f>+VLOOKUP('PAA CONSOLIDADO'!U698,LISTAS!$B$36:$C$39,2,0)</f>
        <v>#N/A</v>
      </c>
      <c r="N695" s="217" t="str">
        <f t="shared" si="31"/>
        <v>Unidad de Contratación (1)</v>
      </c>
      <c r="O695" s="217" t="str">
        <f t="shared" si="32"/>
        <v>CO-DC-11001</v>
      </c>
      <c r="P695" s="217">
        <f>+'PAA CONSOLIDADO'!V698</f>
        <v>0</v>
      </c>
      <c r="Q695" s="217">
        <f>+'PAA CONSOLIDADO'!X698</f>
        <v>0</v>
      </c>
      <c r="R695" s="217">
        <f>+'PAA CONSOLIDADO'!Y698</f>
        <v>0</v>
      </c>
    </row>
    <row r="696" spans="1:18" s="217" customFormat="1" x14ac:dyDescent="0.25">
      <c r="A696" s="211">
        <f>+'PAA CONSOLIDADO'!C699</f>
        <v>0</v>
      </c>
      <c r="B696" s="211">
        <f>+'PAA CONSOLIDADO'!I699</f>
        <v>0</v>
      </c>
      <c r="C696" s="217" t="str">
        <f>+CONCATENATE('PAA CONSOLIDADO'!A699,"-",'PAA CONSOLIDADO'!D699,"-",'PAA CONSOLIDADO'!K699)</f>
        <v>--</v>
      </c>
      <c r="D696" s="217" t="e">
        <f>+VLOOKUP('PAA CONSOLIDADO'!L699,LISTAS!$D$4:$E$15,2,0)</f>
        <v>#N/A</v>
      </c>
      <c r="E696" s="217" t="e">
        <f>+VLOOKUP('PAA CONSOLIDADO'!M699,LISTAS!$D$4:$E$15,2,0)</f>
        <v>#N/A</v>
      </c>
      <c r="F696" s="217">
        <f>+'PAA CONSOLIDADO'!O699</f>
        <v>0</v>
      </c>
      <c r="G696" s="217">
        <f t="shared" si="30"/>
        <v>1</v>
      </c>
      <c r="H696" s="217" t="e">
        <f>+VLOOKUP('PAA CONSOLIDADO'!P699,LISTAS!$B$4:$C$17,2,0)</f>
        <v>#N/A</v>
      </c>
      <c r="I696" s="217" t="e">
        <f>+VLOOKUP('PAA CONSOLIDADO'!Q699,LISTAS!$B$22:$C$25,2,0)</f>
        <v>#N/A</v>
      </c>
      <c r="J696" s="219">
        <f>'PAA CONSOLIDADO'!R699</f>
        <v>0</v>
      </c>
      <c r="K696" s="219">
        <f>+'PAA CONSOLIDADO'!S699</f>
        <v>0</v>
      </c>
      <c r="L696" s="217" t="e">
        <f>+VLOOKUP('PAA CONSOLIDADO'!T699,LISTAS!$B$29:$C$31,2,0)</f>
        <v>#N/A</v>
      </c>
      <c r="M696" s="217" t="e">
        <f>+VLOOKUP('PAA CONSOLIDADO'!U699,LISTAS!$B$36:$C$39,2,0)</f>
        <v>#N/A</v>
      </c>
      <c r="N696" s="217" t="str">
        <f t="shared" si="31"/>
        <v>Unidad de Contratación (1)</v>
      </c>
      <c r="O696" s="217" t="str">
        <f t="shared" si="32"/>
        <v>CO-DC-11001</v>
      </c>
      <c r="P696" s="217">
        <f>+'PAA CONSOLIDADO'!V699</f>
        <v>0</v>
      </c>
      <c r="Q696" s="217">
        <f>+'PAA CONSOLIDADO'!X699</f>
        <v>0</v>
      </c>
      <c r="R696" s="217">
        <f>+'PAA CONSOLIDADO'!Y699</f>
        <v>0</v>
      </c>
    </row>
    <row r="697" spans="1:18" s="217" customFormat="1" x14ac:dyDescent="0.25">
      <c r="A697" s="211">
        <f>+'PAA CONSOLIDADO'!C700</f>
        <v>0</v>
      </c>
      <c r="B697" s="211">
        <f>+'PAA CONSOLIDADO'!I700</f>
        <v>0</v>
      </c>
      <c r="C697" s="217" t="str">
        <f>+CONCATENATE('PAA CONSOLIDADO'!A700,"-",'PAA CONSOLIDADO'!D700,"-",'PAA CONSOLIDADO'!K700)</f>
        <v>--</v>
      </c>
      <c r="D697" s="217" t="e">
        <f>+VLOOKUP('PAA CONSOLIDADO'!L700,LISTAS!$D$4:$E$15,2,0)</f>
        <v>#N/A</v>
      </c>
      <c r="E697" s="217" t="e">
        <f>+VLOOKUP('PAA CONSOLIDADO'!M700,LISTAS!$D$4:$E$15,2,0)</f>
        <v>#N/A</v>
      </c>
      <c r="F697" s="217">
        <f>+'PAA CONSOLIDADO'!O700</f>
        <v>0</v>
      </c>
      <c r="G697" s="217">
        <f t="shared" si="30"/>
        <v>1</v>
      </c>
      <c r="H697" s="217" t="e">
        <f>+VLOOKUP('PAA CONSOLIDADO'!P700,LISTAS!$B$4:$C$17,2,0)</f>
        <v>#N/A</v>
      </c>
      <c r="I697" s="217" t="e">
        <f>+VLOOKUP('PAA CONSOLIDADO'!Q700,LISTAS!$B$22:$C$25,2,0)</f>
        <v>#N/A</v>
      </c>
      <c r="J697" s="219">
        <f>'PAA CONSOLIDADO'!R700</f>
        <v>0</v>
      </c>
      <c r="K697" s="219">
        <f>+'PAA CONSOLIDADO'!S700</f>
        <v>0</v>
      </c>
      <c r="L697" s="217" t="e">
        <f>+VLOOKUP('PAA CONSOLIDADO'!T700,LISTAS!$B$29:$C$31,2,0)</f>
        <v>#N/A</v>
      </c>
      <c r="M697" s="217" t="e">
        <f>+VLOOKUP('PAA CONSOLIDADO'!U700,LISTAS!$B$36:$C$39,2,0)</f>
        <v>#N/A</v>
      </c>
      <c r="N697" s="217" t="str">
        <f t="shared" si="31"/>
        <v>Unidad de Contratación (1)</v>
      </c>
      <c r="O697" s="217" t="str">
        <f t="shared" si="32"/>
        <v>CO-DC-11001</v>
      </c>
      <c r="P697" s="217">
        <f>+'PAA CONSOLIDADO'!V700</f>
        <v>0</v>
      </c>
      <c r="Q697" s="217">
        <f>+'PAA CONSOLIDADO'!X700</f>
        <v>0</v>
      </c>
      <c r="R697" s="217">
        <f>+'PAA CONSOLIDADO'!Y700</f>
        <v>0</v>
      </c>
    </row>
    <row r="698" spans="1:18" s="217" customFormat="1" x14ac:dyDescent="0.25">
      <c r="A698" s="211">
        <f>+'PAA CONSOLIDADO'!C701</f>
        <v>0</v>
      </c>
      <c r="B698" s="211">
        <f>+'PAA CONSOLIDADO'!I701</f>
        <v>0</v>
      </c>
      <c r="C698" s="217" t="str">
        <f>+CONCATENATE('PAA CONSOLIDADO'!A701,"-",'PAA CONSOLIDADO'!D701,"-",'PAA CONSOLIDADO'!K701)</f>
        <v>--</v>
      </c>
      <c r="D698" s="217" t="e">
        <f>+VLOOKUP('PAA CONSOLIDADO'!L701,LISTAS!$D$4:$E$15,2,0)</f>
        <v>#N/A</v>
      </c>
      <c r="E698" s="217" t="e">
        <f>+VLOOKUP('PAA CONSOLIDADO'!M701,LISTAS!$D$4:$E$15,2,0)</f>
        <v>#N/A</v>
      </c>
      <c r="F698" s="217">
        <f>+'PAA CONSOLIDADO'!O701</f>
        <v>0</v>
      </c>
      <c r="G698" s="217">
        <f t="shared" si="30"/>
        <v>1</v>
      </c>
      <c r="H698" s="217" t="e">
        <f>+VLOOKUP('PAA CONSOLIDADO'!P701,LISTAS!$B$4:$C$17,2,0)</f>
        <v>#N/A</v>
      </c>
      <c r="I698" s="217" t="e">
        <f>+VLOOKUP('PAA CONSOLIDADO'!Q701,LISTAS!$B$22:$C$25,2,0)</f>
        <v>#N/A</v>
      </c>
      <c r="J698" s="219">
        <f>'PAA CONSOLIDADO'!R701</f>
        <v>0</v>
      </c>
      <c r="K698" s="219">
        <f>+'PAA CONSOLIDADO'!S701</f>
        <v>0</v>
      </c>
      <c r="L698" s="217" t="e">
        <f>+VLOOKUP('PAA CONSOLIDADO'!T701,LISTAS!$B$29:$C$31,2,0)</f>
        <v>#N/A</v>
      </c>
      <c r="M698" s="217" t="e">
        <f>+VLOOKUP('PAA CONSOLIDADO'!U701,LISTAS!$B$36:$C$39,2,0)</f>
        <v>#N/A</v>
      </c>
      <c r="N698" s="217" t="str">
        <f t="shared" si="31"/>
        <v>Unidad de Contratación (1)</v>
      </c>
      <c r="O698" s="217" t="str">
        <f t="shared" si="32"/>
        <v>CO-DC-11001</v>
      </c>
      <c r="P698" s="217">
        <f>+'PAA CONSOLIDADO'!V701</f>
        <v>0</v>
      </c>
      <c r="Q698" s="217">
        <f>+'PAA CONSOLIDADO'!X701</f>
        <v>0</v>
      </c>
      <c r="R698" s="217">
        <f>+'PAA CONSOLIDADO'!Y701</f>
        <v>0</v>
      </c>
    </row>
    <row r="699" spans="1:18" s="217" customFormat="1" x14ac:dyDescent="0.25">
      <c r="A699" s="211">
        <f>+'PAA CONSOLIDADO'!C702</f>
        <v>0</v>
      </c>
      <c r="B699" s="211">
        <f>+'PAA CONSOLIDADO'!I702</f>
        <v>0</v>
      </c>
      <c r="C699" s="217" t="str">
        <f>+CONCATENATE('PAA CONSOLIDADO'!A702,"-",'PAA CONSOLIDADO'!D702,"-",'PAA CONSOLIDADO'!K702)</f>
        <v>--</v>
      </c>
      <c r="D699" s="217" t="e">
        <f>+VLOOKUP('PAA CONSOLIDADO'!L702,LISTAS!$D$4:$E$15,2,0)</f>
        <v>#N/A</v>
      </c>
      <c r="E699" s="217" t="e">
        <f>+VLOOKUP('PAA CONSOLIDADO'!M702,LISTAS!$D$4:$E$15,2,0)</f>
        <v>#N/A</v>
      </c>
      <c r="F699" s="217">
        <f>+'PAA CONSOLIDADO'!O702</f>
        <v>0</v>
      </c>
      <c r="G699" s="217">
        <f t="shared" si="30"/>
        <v>1</v>
      </c>
      <c r="H699" s="217" t="e">
        <f>+VLOOKUP('PAA CONSOLIDADO'!P702,LISTAS!$B$4:$C$17,2,0)</f>
        <v>#N/A</v>
      </c>
      <c r="I699" s="217" t="e">
        <f>+VLOOKUP('PAA CONSOLIDADO'!Q702,LISTAS!$B$22:$C$25,2,0)</f>
        <v>#N/A</v>
      </c>
      <c r="J699" s="219">
        <f>'PAA CONSOLIDADO'!R702</f>
        <v>0</v>
      </c>
      <c r="K699" s="219">
        <f>+'PAA CONSOLIDADO'!S702</f>
        <v>0</v>
      </c>
      <c r="L699" s="217" t="e">
        <f>+VLOOKUP('PAA CONSOLIDADO'!T702,LISTAS!$B$29:$C$31,2,0)</f>
        <v>#N/A</v>
      </c>
      <c r="M699" s="217" t="e">
        <f>+VLOOKUP('PAA CONSOLIDADO'!U702,LISTAS!$B$36:$C$39,2,0)</f>
        <v>#N/A</v>
      </c>
      <c r="N699" s="217" t="str">
        <f t="shared" si="31"/>
        <v>Unidad de Contratación (1)</v>
      </c>
      <c r="O699" s="217" t="str">
        <f t="shared" si="32"/>
        <v>CO-DC-11001</v>
      </c>
      <c r="P699" s="217">
        <f>+'PAA CONSOLIDADO'!V702</f>
        <v>0</v>
      </c>
      <c r="Q699" s="217">
        <f>+'PAA CONSOLIDADO'!X702</f>
        <v>0</v>
      </c>
      <c r="R699" s="217">
        <f>+'PAA CONSOLIDADO'!Y702</f>
        <v>0</v>
      </c>
    </row>
    <row r="700" spans="1:18" s="217" customFormat="1" x14ac:dyDescent="0.25">
      <c r="A700" s="211">
        <f>+'PAA CONSOLIDADO'!C703</f>
        <v>0</v>
      </c>
      <c r="B700" s="211">
        <f>+'PAA CONSOLIDADO'!I703</f>
        <v>0</v>
      </c>
      <c r="C700" s="217" t="str">
        <f>+CONCATENATE('PAA CONSOLIDADO'!A703,"-",'PAA CONSOLIDADO'!D703,"-",'PAA CONSOLIDADO'!K703)</f>
        <v>--</v>
      </c>
      <c r="D700" s="217" t="e">
        <f>+VLOOKUP('PAA CONSOLIDADO'!L703,LISTAS!$D$4:$E$15,2,0)</f>
        <v>#N/A</v>
      </c>
      <c r="E700" s="217" t="e">
        <f>+VLOOKUP('PAA CONSOLIDADO'!M703,LISTAS!$D$4:$E$15,2,0)</f>
        <v>#N/A</v>
      </c>
      <c r="F700" s="217">
        <f>+'PAA CONSOLIDADO'!O703</f>
        <v>0</v>
      </c>
      <c r="G700" s="217">
        <f t="shared" si="30"/>
        <v>1</v>
      </c>
      <c r="H700" s="217" t="e">
        <f>+VLOOKUP('PAA CONSOLIDADO'!P703,LISTAS!$B$4:$C$17,2,0)</f>
        <v>#N/A</v>
      </c>
      <c r="I700" s="217" t="e">
        <f>+VLOOKUP('PAA CONSOLIDADO'!Q703,LISTAS!$B$22:$C$25,2,0)</f>
        <v>#N/A</v>
      </c>
      <c r="J700" s="219">
        <f>'PAA CONSOLIDADO'!R703</f>
        <v>0</v>
      </c>
      <c r="K700" s="219">
        <f>+'PAA CONSOLIDADO'!S703</f>
        <v>0</v>
      </c>
      <c r="L700" s="217" t="e">
        <f>+VLOOKUP('PAA CONSOLIDADO'!T703,LISTAS!$B$29:$C$31,2,0)</f>
        <v>#N/A</v>
      </c>
      <c r="M700" s="217" t="e">
        <f>+VLOOKUP('PAA CONSOLIDADO'!U703,LISTAS!$B$36:$C$39,2,0)</f>
        <v>#N/A</v>
      </c>
      <c r="N700" s="217" t="str">
        <f t="shared" si="31"/>
        <v>Unidad de Contratación (1)</v>
      </c>
      <c r="O700" s="217" t="str">
        <f t="shared" si="32"/>
        <v>CO-DC-11001</v>
      </c>
      <c r="P700" s="217">
        <f>+'PAA CONSOLIDADO'!V703</f>
        <v>0</v>
      </c>
      <c r="Q700" s="217">
        <f>+'PAA CONSOLIDADO'!X703</f>
        <v>0</v>
      </c>
      <c r="R700" s="217">
        <f>+'PAA CONSOLIDADO'!Y703</f>
        <v>0</v>
      </c>
    </row>
    <row r="701" spans="1:18" s="217" customFormat="1" x14ac:dyDescent="0.25">
      <c r="A701" s="211">
        <f>+'PAA CONSOLIDADO'!C704</f>
        <v>0</v>
      </c>
      <c r="B701" s="211">
        <f>+'PAA CONSOLIDADO'!I704</f>
        <v>0</v>
      </c>
      <c r="C701" s="217" t="str">
        <f>+CONCATENATE('PAA CONSOLIDADO'!A704,"-",'PAA CONSOLIDADO'!D704,"-",'PAA CONSOLIDADO'!K704)</f>
        <v>--</v>
      </c>
      <c r="D701" s="217" t="e">
        <f>+VLOOKUP('PAA CONSOLIDADO'!L704,LISTAS!$D$4:$E$15,2,0)</f>
        <v>#N/A</v>
      </c>
      <c r="E701" s="217" t="e">
        <f>+VLOOKUP('PAA CONSOLIDADO'!M704,LISTAS!$D$4:$E$15,2,0)</f>
        <v>#N/A</v>
      </c>
      <c r="F701" s="217">
        <f>+'PAA CONSOLIDADO'!O704</f>
        <v>0</v>
      </c>
      <c r="G701" s="217">
        <f t="shared" si="30"/>
        <v>1</v>
      </c>
      <c r="H701" s="217" t="e">
        <f>+VLOOKUP('PAA CONSOLIDADO'!P704,LISTAS!$B$4:$C$17,2,0)</f>
        <v>#N/A</v>
      </c>
      <c r="I701" s="217" t="e">
        <f>+VLOOKUP('PAA CONSOLIDADO'!Q704,LISTAS!$B$22:$C$25,2,0)</f>
        <v>#N/A</v>
      </c>
      <c r="J701" s="219">
        <f>'PAA CONSOLIDADO'!R704</f>
        <v>0</v>
      </c>
      <c r="K701" s="219">
        <f>+'PAA CONSOLIDADO'!S704</f>
        <v>0</v>
      </c>
      <c r="L701" s="217" t="e">
        <f>+VLOOKUP('PAA CONSOLIDADO'!T704,LISTAS!$B$29:$C$31,2,0)</f>
        <v>#N/A</v>
      </c>
      <c r="M701" s="217" t="e">
        <f>+VLOOKUP('PAA CONSOLIDADO'!U704,LISTAS!$B$36:$C$39,2,0)</f>
        <v>#N/A</v>
      </c>
      <c r="N701" s="217" t="str">
        <f t="shared" si="31"/>
        <v>Unidad de Contratación (1)</v>
      </c>
      <c r="O701" s="217" t="str">
        <f t="shared" si="32"/>
        <v>CO-DC-11001</v>
      </c>
      <c r="P701" s="217">
        <f>+'PAA CONSOLIDADO'!V704</f>
        <v>0</v>
      </c>
      <c r="Q701" s="217">
        <f>+'PAA CONSOLIDADO'!X704</f>
        <v>0</v>
      </c>
      <c r="R701" s="217">
        <f>+'PAA CONSOLIDADO'!Y704</f>
        <v>0</v>
      </c>
    </row>
    <row r="702" spans="1:18" s="217" customFormat="1" x14ac:dyDescent="0.25">
      <c r="A702" s="211">
        <f>+'PAA CONSOLIDADO'!C705</f>
        <v>0</v>
      </c>
      <c r="B702" s="211">
        <f>+'PAA CONSOLIDADO'!I705</f>
        <v>0</v>
      </c>
      <c r="C702" s="217" t="str">
        <f>+CONCATENATE('PAA CONSOLIDADO'!A705,"-",'PAA CONSOLIDADO'!D705,"-",'PAA CONSOLIDADO'!K705)</f>
        <v>--</v>
      </c>
      <c r="D702" s="217" t="e">
        <f>+VLOOKUP('PAA CONSOLIDADO'!L705,LISTAS!$D$4:$E$15,2,0)</f>
        <v>#N/A</v>
      </c>
      <c r="E702" s="217" t="e">
        <f>+VLOOKUP('PAA CONSOLIDADO'!M705,LISTAS!$D$4:$E$15,2,0)</f>
        <v>#N/A</v>
      </c>
      <c r="F702" s="217">
        <f>+'PAA CONSOLIDADO'!O705</f>
        <v>0</v>
      </c>
      <c r="G702" s="217">
        <f t="shared" si="30"/>
        <v>1</v>
      </c>
      <c r="H702" s="217" t="e">
        <f>+VLOOKUP('PAA CONSOLIDADO'!P705,LISTAS!$B$4:$C$17,2,0)</f>
        <v>#N/A</v>
      </c>
      <c r="I702" s="217" t="e">
        <f>+VLOOKUP('PAA CONSOLIDADO'!Q705,LISTAS!$B$22:$C$25,2,0)</f>
        <v>#N/A</v>
      </c>
      <c r="J702" s="219">
        <f>'PAA CONSOLIDADO'!R705</f>
        <v>0</v>
      </c>
      <c r="K702" s="219">
        <f>+'PAA CONSOLIDADO'!S705</f>
        <v>0</v>
      </c>
      <c r="L702" s="217" t="e">
        <f>+VLOOKUP('PAA CONSOLIDADO'!T705,LISTAS!$B$29:$C$31,2,0)</f>
        <v>#N/A</v>
      </c>
      <c r="M702" s="217" t="e">
        <f>+VLOOKUP('PAA CONSOLIDADO'!U705,LISTAS!$B$36:$C$39,2,0)</f>
        <v>#N/A</v>
      </c>
      <c r="N702" s="217" t="str">
        <f t="shared" si="31"/>
        <v>Unidad de Contratación (1)</v>
      </c>
      <c r="O702" s="217" t="str">
        <f t="shared" si="32"/>
        <v>CO-DC-11001</v>
      </c>
      <c r="P702" s="217">
        <f>+'PAA CONSOLIDADO'!V705</f>
        <v>0</v>
      </c>
      <c r="Q702" s="217">
        <f>+'PAA CONSOLIDADO'!X705</f>
        <v>0</v>
      </c>
      <c r="R702" s="217">
        <f>+'PAA CONSOLIDADO'!Y705</f>
        <v>0</v>
      </c>
    </row>
    <row r="703" spans="1:18" s="217" customFormat="1" x14ac:dyDescent="0.25">
      <c r="A703" s="211">
        <f>+'PAA CONSOLIDADO'!C706</f>
        <v>0</v>
      </c>
      <c r="B703" s="211">
        <f>+'PAA CONSOLIDADO'!I706</f>
        <v>0</v>
      </c>
      <c r="C703" s="217" t="str">
        <f>+CONCATENATE('PAA CONSOLIDADO'!A706,"-",'PAA CONSOLIDADO'!D706,"-",'PAA CONSOLIDADO'!K706)</f>
        <v>--</v>
      </c>
      <c r="D703" s="217" t="e">
        <f>+VLOOKUP('PAA CONSOLIDADO'!L706,LISTAS!$D$4:$E$15,2,0)</f>
        <v>#N/A</v>
      </c>
      <c r="E703" s="217" t="e">
        <f>+VLOOKUP('PAA CONSOLIDADO'!M706,LISTAS!$D$4:$E$15,2,0)</f>
        <v>#N/A</v>
      </c>
      <c r="F703" s="217">
        <f>+'PAA CONSOLIDADO'!O706</f>
        <v>0</v>
      </c>
      <c r="G703" s="217">
        <f t="shared" si="30"/>
        <v>1</v>
      </c>
      <c r="H703" s="217" t="e">
        <f>+VLOOKUP('PAA CONSOLIDADO'!P706,LISTAS!$B$4:$C$17,2,0)</f>
        <v>#N/A</v>
      </c>
      <c r="I703" s="217" t="e">
        <f>+VLOOKUP('PAA CONSOLIDADO'!Q706,LISTAS!$B$22:$C$25,2,0)</f>
        <v>#N/A</v>
      </c>
      <c r="J703" s="219">
        <f>'PAA CONSOLIDADO'!R706</f>
        <v>0</v>
      </c>
      <c r="K703" s="219">
        <f>+'PAA CONSOLIDADO'!S706</f>
        <v>0</v>
      </c>
      <c r="L703" s="217" t="e">
        <f>+VLOOKUP('PAA CONSOLIDADO'!T706,LISTAS!$B$29:$C$31,2,0)</f>
        <v>#N/A</v>
      </c>
      <c r="M703" s="217" t="e">
        <f>+VLOOKUP('PAA CONSOLIDADO'!U706,LISTAS!$B$36:$C$39,2,0)</f>
        <v>#N/A</v>
      </c>
      <c r="N703" s="217" t="str">
        <f t="shared" si="31"/>
        <v>Unidad de Contratación (1)</v>
      </c>
      <c r="O703" s="217" t="str">
        <f t="shared" si="32"/>
        <v>CO-DC-11001</v>
      </c>
      <c r="P703" s="217">
        <f>+'PAA CONSOLIDADO'!V706</f>
        <v>0</v>
      </c>
      <c r="Q703" s="217">
        <f>+'PAA CONSOLIDADO'!X706</f>
        <v>0</v>
      </c>
      <c r="R703" s="217">
        <f>+'PAA CONSOLIDADO'!Y706</f>
        <v>0</v>
      </c>
    </row>
    <row r="704" spans="1:18" s="217" customFormat="1" x14ac:dyDescent="0.25">
      <c r="A704" s="211">
        <f>+'PAA CONSOLIDADO'!C707</f>
        <v>0</v>
      </c>
      <c r="B704" s="211">
        <f>+'PAA CONSOLIDADO'!I707</f>
        <v>0</v>
      </c>
      <c r="C704" s="217" t="str">
        <f>+CONCATENATE('PAA CONSOLIDADO'!A707,"-",'PAA CONSOLIDADO'!D707,"-",'PAA CONSOLIDADO'!K707)</f>
        <v>--</v>
      </c>
      <c r="D704" s="217" t="e">
        <f>+VLOOKUP('PAA CONSOLIDADO'!L707,LISTAS!$D$4:$E$15,2,0)</f>
        <v>#N/A</v>
      </c>
      <c r="E704" s="217" t="e">
        <f>+VLOOKUP('PAA CONSOLIDADO'!M707,LISTAS!$D$4:$E$15,2,0)</f>
        <v>#N/A</v>
      </c>
      <c r="F704" s="217">
        <f>+'PAA CONSOLIDADO'!O707</f>
        <v>0</v>
      </c>
      <c r="G704" s="217">
        <f t="shared" si="30"/>
        <v>1</v>
      </c>
      <c r="H704" s="217" t="e">
        <f>+VLOOKUP('PAA CONSOLIDADO'!P707,LISTAS!$B$4:$C$17,2,0)</f>
        <v>#N/A</v>
      </c>
      <c r="I704" s="217" t="e">
        <f>+VLOOKUP('PAA CONSOLIDADO'!Q707,LISTAS!$B$22:$C$25,2,0)</f>
        <v>#N/A</v>
      </c>
      <c r="J704" s="219">
        <f>'PAA CONSOLIDADO'!R707</f>
        <v>0</v>
      </c>
      <c r="K704" s="219">
        <f>+'PAA CONSOLIDADO'!S707</f>
        <v>0</v>
      </c>
      <c r="L704" s="217" t="e">
        <f>+VLOOKUP('PAA CONSOLIDADO'!T707,LISTAS!$B$29:$C$31,2,0)</f>
        <v>#N/A</v>
      </c>
      <c r="M704" s="217" t="e">
        <f>+VLOOKUP('PAA CONSOLIDADO'!U707,LISTAS!$B$36:$C$39,2,0)</f>
        <v>#N/A</v>
      </c>
      <c r="N704" s="217" t="str">
        <f t="shared" si="31"/>
        <v>Unidad de Contratación (1)</v>
      </c>
      <c r="O704" s="217" t="str">
        <f t="shared" si="32"/>
        <v>CO-DC-11001</v>
      </c>
      <c r="P704" s="217">
        <f>+'PAA CONSOLIDADO'!V707</f>
        <v>0</v>
      </c>
      <c r="Q704" s="217">
        <f>+'PAA CONSOLIDADO'!X707</f>
        <v>0</v>
      </c>
      <c r="R704" s="217">
        <f>+'PAA CONSOLIDADO'!Y707</f>
        <v>0</v>
      </c>
    </row>
    <row r="705" spans="1:18" s="217" customFormat="1" x14ac:dyDescent="0.25">
      <c r="A705" s="211">
        <f>+'PAA CONSOLIDADO'!C708</f>
        <v>0</v>
      </c>
      <c r="B705" s="211">
        <f>+'PAA CONSOLIDADO'!I708</f>
        <v>0</v>
      </c>
      <c r="C705" s="217" t="str">
        <f>+CONCATENATE('PAA CONSOLIDADO'!A708,"-",'PAA CONSOLIDADO'!D708,"-",'PAA CONSOLIDADO'!K708)</f>
        <v>--</v>
      </c>
      <c r="D705" s="217" t="e">
        <f>+VLOOKUP('PAA CONSOLIDADO'!L708,LISTAS!$D$4:$E$15,2,0)</f>
        <v>#N/A</v>
      </c>
      <c r="E705" s="217" t="e">
        <f>+VLOOKUP('PAA CONSOLIDADO'!M708,LISTAS!$D$4:$E$15,2,0)</f>
        <v>#N/A</v>
      </c>
      <c r="F705" s="217">
        <f>+'PAA CONSOLIDADO'!O708</f>
        <v>0</v>
      </c>
      <c r="G705" s="217">
        <f t="shared" si="30"/>
        <v>1</v>
      </c>
      <c r="H705" s="217" t="e">
        <f>+VLOOKUP('PAA CONSOLIDADO'!P708,LISTAS!$B$4:$C$17,2,0)</f>
        <v>#N/A</v>
      </c>
      <c r="I705" s="217" t="e">
        <f>+VLOOKUP('PAA CONSOLIDADO'!Q708,LISTAS!$B$22:$C$25,2,0)</f>
        <v>#N/A</v>
      </c>
      <c r="J705" s="219">
        <f>'PAA CONSOLIDADO'!R708</f>
        <v>0</v>
      </c>
      <c r="K705" s="219">
        <f>+'PAA CONSOLIDADO'!S708</f>
        <v>0</v>
      </c>
      <c r="L705" s="217" t="e">
        <f>+VLOOKUP('PAA CONSOLIDADO'!T708,LISTAS!$B$29:$C$31,2,0)</f>
        <v>#N/A</v>
      </c>
      <c r="M705" s="217" t="e">
        <f>+VLOOKUP('PAA CONSOLIDADO'!U708,LISTAS!$B$36:$C$39,2,0)</f>
        <v>#N/A</v>
      </c>
      <c r="N705" s="217" t="str">
        <f t="shared" si="31"/>
        <v>Unidad de Contratación (1)</v>
      </c>
      <c r="O705" s="217" t="str">
        <f t="shared" si="32"/>
        <v>CO-DC-11001</v>
      </c>
      <c r="P705" s="217">
        <f>+'PAA CONSOLIDADO'!V708</f>
        <v>0</v>
      </c>
      <c r="Q705" s="217">
        <f>+'PAA CONSOLIDADO'!X708</f>
        <v>0</v>
      </c>
      <c r="R705" s="217">
        <f>+'PAA CONSOLIDADO'!Y708</f>
        <v>0</v>
      </c>
    </row>
    <row r="706" spans="1:18" s="217" customFormat="1" x14ac:dyDescent="0.25">
      <c r="A706" s="211">
        <f>+'PAA CONSOLIDADO'!C709</f>
        <v>0</v>
      </c>
      <c r="B706" s="211">
        <f>+'PAA CONSOLIDADO'!I709</f>
        <v>0</v>
      </c>
      <c r="C706" s="217" t="str">
        <f>+CONCATENATE('PAA CONSOLIDADO'!A709,"-",'PAA CONSOLIDADO'!D709,"-",'PAA CONSOLIDADO'!K709)</f>
        <v>--</v>
      </c>
      <c r="D706" s="217" t="e">
        <f>+VLOOKUP('PAA CONSOLIDADO'!L709,LISTAS!$D$4:$E$15,2,0)</f>
        <v>#N/A</v>
      </c>
      <c r="E706" s="217" t="e">
        <f>+VLOOKUP('PAA CONSOLIDADO'!M709,LISTAS!$D$4:$E$15,2,0)</f>
        <v>#N/A</v>
      </c>
      <c r="F706" s="217">
        <f>+'PAA CONSOLIDADO'!O709</f>
        <v>0</v>
      </c>
      <c r="G706" s="217">
        <f t="shared" si="30"/>
        <v>1</v>
      </c>
      <c r="H706" s="217" t="e">
        <f>+VLOOKUP('PAA CONSOLIDADO'!P709,LISTAS!$B$4:$C$17,2,0)</f>
        <v>#N/A</v>
      </c>
      <c r="I706" s="217" t="e">
        <f>+VLOOKUP('PAA CONSOLIDADO'!Q709,LISTAS!$B$22:$C$25,2,0)</f>
        <v>#N/A</v>
      </c>
      <c r="J706" s="219">
        <f>'PAA CONSOLIDADO'!R709</f>
        <v>0</v>
      </c>
      <c r="K706" s="219">
        <f>+'PAA CONSOLIDADO'!S709</f>
        <v>0</v>
      </c>
      <c r="L706" s="217" t="e">
        <f>+VLOOKUP('PAA CONSOLIDADO'!T709,LISTAS!$B$29:$C$31,2,0)</f>
        <v>#N/A</v>
      </c>
      <c r="M706" s="217" t="e">
        <f>+VLOOKUP('PAA CONSOLIDADO'!U709,LISTAS!$B$36:$C$39,2,0)</f>
        <v>#N/A</v>
      </c>
      <c r="N706" s="217" t="str">
        <f t="shared" si="31"/>
        <v>Unidad de Contratación (1)</v>
      </c>
      <c r="O706" s="217" t="str">
        <f t="shared" si="32"/>
        <v>CO-DC-11001</v>
      </c>
      <c r="P706" s="217">
        <f>+'PAA CONSOLIDADO'!V709</f>
        <v>0</v>
      </c>
      <c r="Q706" s="217">
        <f>+'PAA CONSOLIDADO'!X709</f>
        <v>0</v>
      </c>
      <c r="R706" s="217">
        <f>+'PAA CONSOLIDADO'!Y709</f>
        <v>0</v>
      </c>
    </row>
    <row r="707" spans="1:18" s="217" customFormat="1" x14ac:dyDescent="0.25">
      <c r="A707" s="211">
        <f>+'PAA CONSOLIDADO'!C710</f>
        <v>0</v>
      </c>
      <c r="B707" s="211">
        <f>+'PAA CONSOLIDADO'!I710</f>
        <v>0</v>
      </c>
      <c r="C707" s="217" t="str">
        <f>+CONCATENATE('PAA CONSOLIDADO'!A710,"-",'PAA CONSOLIDADO'!D710,"-",'PAA CONSOLIDADO'!K710)</f>
        <v>--</v>
      </c>
      <c r="D707" s="217" t="e">
        <f>+VLOOKUP('PAA CONSOLIDADO'!L710,LISTAS!$D$4:$E$15,2,0)</f>
        <v>#N/A</v>
      </c>
      <c r="E707" s="217" t="e">
        <f>+VLOOKUP('PAA CONSOLIDADO'!M710,LISTAS!$D$4:$E$15,2,0)</f>
        <v>#N/A</v>
      </c>
      <c r="F707" s="217">
        <f>+'PAA CONSOLIDADO'!O710</f>
        <v>0</v>
      </c>
      <c r="G707" s="217">
        <f t="shared" si="30"/>
        <v>1</v>
      </c>
      <c r="H707" s="217" t="e">
        <f>+VLOOKUP('PAA CONSOLIDADO'!P710,LISTAS!$B$4:$C$17,2,0)</f>
        <v>#N/A</v>
      </c>
      <c r="I707" s="217" t="e">
        <f>+VLOOKUP('PAA CONSOLIDADO'!Q710,LISTAS!$B$22:$C$25,2,0)</f>
        <v>#N/A</v>
      </c>
      <c r="J707" s="219">
        <f>'PAA CONSOLIDADO'!R710</f>
        <v>0</v>
      </c>
      <c r="K707" s="219">
        <f>+'PAA CONSOLIDADO'!S710</f>
        <v>0</v>
      </c>
      <c r="L707" s="217" t="e">
        <f>+VLOOKUP('PAA CONSOLIDADO'!T710,LISTAS!$B$29:$C$31,2,0)</f>
        <v>#N/A</v>
      </c>
      <c r="M707" s="217" t="e">
        <f>+VLOOKUP('PAA CONSOLIDADO'!U710,LISTAS!$B$36:$C$39,2,0)</f>
        <v>#N/A</v>
      </c>
      <c r="N707" s="217" t="str">
        <f t="shared" si="31"/>
        <v>Unidad de Contratación (1)</v>
      </c>
      <c r="O707" s="217" t="str">
        <f t="shared" si="32"/>
        <v>CO-DC-11001</v>
      </c>
      <c r="P707" s="217">
        <f>+'PAA CONSOLIDADO'!V710</f>
        <v>0</v>
      </c>
      <c r="Q707" s="217">
        <f>+'PAA CONSOLIDADO'!X710</f>
        <v>0</v>
      </c>
      <c r="R707" s="217">
        <f>+'PAA CONSOLIDADO'!Y710</f>
        <v>0</v>
      </c>
    </row>
    <row r="708" spans="1:18" s="217" customFormat="1" x14ac:dyDescent="0.25">
      <c r="A708" s="211">
        <f>+'PAA CONSOLIDADO'!C711</f>
        <v>0</v>
      </c>
      <c r="B708" s="211">
        <f>+'PAA CONSOLIDADO'!I711</f>
        <v>0</v>
      </c>
      <c r="C708" s="217" t="str">
        <f>+CONCATENATE('PAA CONSOLIDADO'!A711,"-",'PAA CONSOLIDADO'!D711,"-",'PAA CONSOLIDADO'!K711)</f>
        <v>--</v>
      </c>
      <c r="D708" s="217" t="e">
        <f>+VLOOKUP('PAA CONSOLIDADO'!L711,LISTAS!$D$4:$E$15,2,0)</f>
        <v>#N/A</v>
      </c>
      <c r="E708" s="217" t="e">
        <f>+VLOOKUP('PAA CONSOLIDADO'!M711,LISTAS!$D$4:$E$15,2,0)</f>
        <v>#N/A</v>
      </c>
      <c r="F708" s="217">
        <f>+'PAA CONSOLIDADO'!O711</f>
        <v>0</v>
      </c>
      <c r="G708" s="217">
        <f t="shared" si="30"/>
        <v>1</v>
      </c>
      <c r="H708" s="217" t="e">
        <f>+VLOOKUP('PAA CONSOLIDADO'!P711,LISTAS!$B$4:$C$17,2,0)</f>
        <v>#N/A</v>
      </c>
      <c r="I708" s="217" t="e">
        <f>+VLOOKUP('PAA CONSOLIDADO'!Q711,LISTAS!$B$22:$C$25,2,0)</f>
        <v>#N/A</v>
      </c>
      <c r="J708" s="219">
        <f>'PAA CONSOLIDADO'!R711</f>
        <v>0</v>
      </c>
      <c r="K708" s="219">
        <f>+'PAA CONSOLIDADO'!S711</f>
        <v>0</v>
      </c>
      <c r="L708" s="217" t="e">
        <f>+VLOOKUP('PAA CONSOLIDADO'!T711,LISTAS!$B$29:$C$31,2,0)</f>
        <v>#N/A</v>
      </c>
      <c r="M708" s="217" t="e">
        <f>+VLOOKUP('PAA CONSOLIDADO'!U711,LISTAS!$B$36:$C$39,2,0)</f>
        <v>#N/A</v>
      </c>
      <c r="N708" s="217" t="str">
        <f t="shared" si="31"/>
        <v>Unidad de Contratación (1)</v>
      </c>
      <c r="O708" s="217" t="str">
        <f t="shared" si="32"/>
        <v>CO-DC-11001</v>
      </c>
      <c r="P708" s="217">
        <f>+'PAA CONSOLIDADO'!V711</f>
        <v>0</v>
      </c>
      <c r="Q708" s="217">
        <f>+'PAA CONSOLIDADO'!X711</f>
        <v>0</v>
      </c>
      <c r="R708" s="217">
        <f>+'PAA CONSOLIDADO'!Y711</f>
        <v>0</v>
      </c>
    </row>
    <row r="709" spans="1:18" s="217" customFormat="1" x14ac:dyDescent="0.25">
      <c r="A709" s="211">
        <f>+'PAA CONSOLIDADO'!C712</f>
        <v>0</v>
      </c>
      <c r="B709" s="211">
        <f>+'PAA CONSOLIDADO'!I712</f>
        <v>0</v>
      </c>
      <c r="C709" s="217" t="str">
        <f>+CONCATENATE('PAA CONSOLIDADO'!A712,"-",'PAA CONSOLIDADO'!D712,"-",'PAA CONSOLIDADO'!K712)</f>
        <v>--</v>
      </c>
      <c r="D709" s="217" t="e">
        <f>+VLOOKUP('PAA CONSOLIDADO'!L712,LISTAS!$D$4:$E$15,2,0)</f>
        <v>#N/A</v>
      </c>
      <c r="E709" s="217" t="e">
        <f>+VLOOKUP('PAA CONSOLIDADO'!M712,LISTAS!$D$4:$E$15,2,0)</f>
        <v>#N/A</v>
      </c>
      <c r="F709" s="217">
        <f>+'PAA CONSOLIDADO'!O712</f>
        <v>0</v>
      </c>
      <c r="G709" s="217">
        <f t="shared" ref="G709:G772" si="33">+IF(ISBLANK(B709),"",1)</f>
        <v>1</v>
      </c>
      <c r="H709" s="217" t="e">
        <f>+VLOOKUP('PAA CONSOLIDADO'!P712,LISTAS!$B$4:$C$17,2,0)</f>
        <v>#N/A</v>
      </c>
      <c r="I709" s="217" t="e">
        <f>+VLOOKUP('PAA CONSOLIDADO'!Q712,LISTAS!$B$22:$C$25,2,0)</f>
        <v>#N/A</v>
      </c>
      <c r="J709" s="219">
        <f>'PAA CONSOLIDADO'!R712</f>
        <v>0</v>
      </c>
      <c r="K709" s="219">
        <f>+'PAA CONSOLIDADO'!S712</f>
        <v>0</v>
      </c>
      <c r="L709" s="217" t="e">
        <f>+VLOOKUP('PAA CONSOLIDADO'!T712,LISTAS!$B$29:$C$31,2,0)</f>
        <v>#N/A</v>
      </c>
      <c r="M709" s="217" t="e">
        <f>+VLOOKUP('PAA CONSOLIDADO'!U712,LISTAS!$B$36:$C$39,2,0)</f>
        <v>#N/A</v>
      </c>
      <c r="N709" s="217" t="str">
        <f t="shared" ref="N709:N772" si="34">+IF(ISBLANK(B709),"","Unidad de Contratación (1)")</f>
        <v>Unidad de Contratación (1)</v>
      </c>
      <c r="O709" s="217" t="str">
        <f t="shared" ref="O709:O772" si="35">+IF(ISBLANK(B709),"","CO-DC-11001")</f>
        <v>CO-DC-11001</v>
      </c>
      <c r="P709" s="217">
        <f>+'PAA CONSOLIDADO'!V712</f>
        <v>0</v>
      </c>
      <c r="Q709" s="217">
        <f>+'PAA CONSOLIDADO'!X712</f>
        <v>0</v>
      </c>
      <c r="R709" s="217">
        <f>+'PAA CONSOLIDADO'!Y712</f>
        <v>0</v>
      </c>
    </row>
    <row r="710" spans="1:18" s="217" customFormat="1" x14ac:dyDescent="0.25">
      <c r="A710" s="211">
        <f>+'PAA CONSOLIDADO'!C713</f>
        <v>0</v>
      </c>
      <c r="B710" s="211">
        <f>+'PAA CONSOLIDADO'!I713</f>
        <v>0</v>
      </c>
      <c r="C710" s="217" t="str">
        <f>+CONCATENATE('PAA CONSOLIDADO'!A713,"-",'PAA CONSOLIDADO'!D713,"-",'PAA CONSOLIDADO'!K713)</f>
        <v>--</v>
      </c>
      <c r="D710" s="217" t="e">
        <f>+VLOOKUP('PAA CONSOLIDADO'!L713,LISTAS!$D$4:$E$15,2,0)</f>
        <v>#N/A</v>
      </c>
      <c r="E710" s="217" t="e">
        <f>+VLOOKUP('PAA CONSOLIDADO'!M713,LISTAS!$D$4:$E$15,2,0)</f>
        <v>#N/A</v>
      </c>
      <c r="F710" s="217">
        <f>+'PAA CONSOLIDADO'!O713</f>
        <v>0</v>
      </c>
      <c r="G710" s="217">
        <f t="shared" si="33"/>
        <v>1</v>
      </c>
      <c r="H710" s="217" t="e">
        <f>+VLOOKUP('PAA CONSOLIDADO'!P713,LISTAS!$B$4:$C$17,2,0)</f>
        <v>#N/A</v>
      </c>
      <c r="I710" s="217" t="e">
        <f>+VLOOKUP('PAA CONSOLIDADO'!Q713,LISTAS!$B$22:$C$25,2,0)</f>
        <v>#N/A</v>
      </c>
      <c r="J710" s="219">
        <f>'PAA CONSOLIDADO'!R713</f>
        <v>0</v>
      </c>
      <c r="K710" s="219">
        <f>+'PAA CONSOLIDADO'!S713</f>
        <v>0</v>
      </c>
      <c r="L710" s="217" t="e">
        <f>+VLOOKUP('PAA CONSOLIDADO'!T713,LISTAS!$B$29:$C$31,2,0)</f>
        <v>#N/A</v>
      </c>
      <c r="M710" s="217" t="e">
        <f>+VLOOKUP('PAA CONSOLIDADO'!U713,LISTAS!$B$36:$C$39,2,0)</f>
        <v>#N/A</v>
      </c>
      <c r="N710" s="217" t="str">
        <f t="shared" si="34"/>
        <v>Unidad de Contratación (1)</v>
      </c>
      <c r="O710" s="217" t="str">
        <f t="shared" si="35"/>
        <v>CO-DC-11001</v>
      </c>
      <c r="P710" s="217">
        <f>+'PAA CONSOLIDADO'!V713</f>
        <v>0</v>
      </c>
      <c r="Q710" s="217">
        <f>+'PAA CONSOLIDADO'!X713</f>
        <v>0</v>
      </c>
      <c r="R710" s="217">
        <f>+'PAA CONSOLIDADO'!Y713</f>
        <v>0</v>
      </c>
    </row>
    <row r="711" spans="1:18" s="217" customFormat="1" x14ac:dyDescent="0.25">
      <c r="A711" s="211">
        <f>+'PAA CONSOLIDADO'!C714</f>
        <v>0</v>
      </c>
      <c r="B711" s="211">
        <f>+'PAA CONSOLIDADO'!I714</f>
        <v>0</v>
      </c>
      <c r="C711" s="217" t="str">
        <f>+CONCATENATE('PAA CONSOLIDADO'!A714,"-",'PAA CONSOLIDADO'!D714,"-",'PAA CONSOLIDADO'!K714)</f>
        <v>--</v>
      </c>
      <c r="D711" s="217" t="e">
        <f>+VLOOKUP('PAA CONSOLIDADO'!L714,LISTAS!$D$4:$E$15,2,0)</f>
        <v>#N/A</v>
      </c>
      <c r="E711" s="217" t="e">
        <f>+VLOOKUP('PAA CONSOLIDADO'!M714,LISTAS!$D$4:$E$15,2,0)</f>
        <v>#N/A</v>
      </c>
      <c r="F711" s="217">
        <f>+'PAA CONSOLIDADO'!O714</f>
        <v>0</v>
      </c>
      <c r="G711" s="217">
        <f t="shared" si="33"/>
        <v>1</v>
      </c>
      <c r="H711" s="217" t="e">
        <f>+VLOOKUP('PAA CONSOLIDADO'!P714,LISTAS!$B$4:$C$17,2,0)</f>
        <v>#N/A</v>
      </c>
      <c r="I711" s="217" t="e">
        <f>+VLOOKUP('PAA CONSOLIDADO'!Q714,LISTAS!$B$22:$C$25,2,0)</f>
        <v>#N/A</v>
      </c>
      <c r="J711" s="219">
        <f>'PAA CONSOLIDADO'!R714</f>
        <v>0</v>
      </c>
      <c r="K711" s="219">
        <f>+'PAA CONSOLIDADO'!S714</f>
        <v>0</v>
      </c>
      <c r="L711" s="217" t="e">
        <f>+VLOOKUP('PAA CONSOLIDADO'!T714,LISTAS!$B$29:$C$31,2,0)</f>
        <v>#N/A</v>
      </c>
      <c r="M711" s="217" t="e">
        <f>+VLOOKUP('PAA CONSOLIDADO'!U714,LISTAS!$B$36:$C$39,2,0)</f>
        <v>#N/A</v>
      </c>
      <c r="N711" s="217" t="str">
        <f t="shared" si="34"/>
        <v>Unidad de Contratación (1)</v>
      </c>
      <c r="O711" s="217" t="str">
        <f t="shared" si="35"/>
        <v>CO-DC-11001</v>
      </c>
      <c r="P711" s="217">
        <f>+'PAA CONSOLIDADO'!V714</f>
        <v>0</v>
      </c>
      <c r="Q711" s="217">
        <f>+'PAA CONSOLIDADO'!X714</f>
        <v>0</v>
      </c>
      <c r="R711" s="217">
        <f>+'PAA CONSOLIDADO'!Y714</f>
        <v>0</v>
      </c>
    </row>
    <row r="712" spans="1:18" s="217" customFormat="1" x14ac:dyDescent="0.25">
      <c r="A712" s="211">
        <f>+'PAA CONSOLIDADO'!C715</f>
        <v>0</v>
      </c>
      <c r="B712" s="211">
        <f>+'PAA CONSOLIDADO'!I715</f>
        <v>0</v>
      </c>
      <c r="C712" s="217" t="str">
        <f>+CONCATENATE('PAA CONSOLIDADO'!A715,"-",'PAA CONSOLIDADO'!D715,"-",'PAA CONSOLIDADO'!K715)</f>
        <v>--</v>
      </c>
      <c r="D712" s="217" t="e">
        <f>+VLOOKUP('PAA CONSOLIDADO'!L715,LISTAS!$D$4:$E$15,2,0)</f>
        <v>#N/A</v>
      </c>
      <c r="E712" s="217" t="e">
        <f>+VLOOKUP('PAA CONSOLIDADO'!M715,LISTAS!$D$4:$E$15,2,0)</f>
        <v>#N/A</v>
      </c>
      <c r="F712" s="217">
        <f>+'PAA CONSOLIDADO'!O715</f>
        <v>0</v>
      </c>
      <c r="G712" s="217">
        <f t="shared" si="33"/>
        <v>1</v>
      </c>
      <c r="H712" s="217" t="e">
        <f>+VLOOKUP('PAA CONSOLIDADO'!P715,LISTAS!$B$4:$C$17,2,0)</f>
        <v>#N/A</v>
      </c>
      <c r="I712" s="217" t="e">
        <f>+VLOOKUP('PAA CONSOLIDADO'!Q715,LISTAS!$B$22:$C$25,2,0)</f>
        <v>#N/A</v>
      </c>
      <c r="J712" s="219">
        <f>'PAA CONSOLIDADO'!R715</f>
        <v>0</v>
      </c>
      <c r="K712" s="219">
        <f>+'PAA CONSOLIDADO'!S715</f>
        <v>0</v>
      </c>
      <c r="L712" s="217" t="e">
        <f>+VLOOKUP('PAA CONSOLIDADO'!T715,LISTAS!$B$29:$C$31,2,0)</f>
        <v>#N/A</v>
      </c>
      <c r="M712" s="217" t="e">
        <f>+VLOOKUP('PAA CONSOLIDADO'!U715,LISTAS!$B$36:$C$39,2,0)</f>
        <v>#N/A</v>
      </c>
      <c r="N712" s="217" t="str">
        <f t="shared" si="34"/>
        <v>Unidad de Contratación (1)</v>
      </c>
      <c r="O712" s="217" t="str">
        <f t="shared" si="35"/>
        <v>CO-DC-11001</v>
      </c>
      <c r="P712" s="217">
        <f>+'PAA CONSOLIDADO'!V715</f>
        <v>0</v>
      </c>
      <c r="Q712" s="217">
        <f>+'PAA CONSOLIDADO'!X715</f>
        <v>0</v>
      </c>
      <c r="R712" s="217">
        <f>+'PAA CONSOLIDADO'!Y715</f>
        <v>0</v>
      </c>
    </row>
    <row r="713" spans="1:18" s="217" customFormat="1" x14ac:dyDescent="0.25">
      <c r="A713" s="211">
        <f>+'PAA CONSOLIDADO'!C716</f>
        <v>0</v>
      </c>
      <c r="B713" s="211">
        <f>+'PAA CONSOLIDADO'!I716</f>
        <v>0</v>
      </c>
      <c r="C713" s="217" t="str">
        <f>+CONCATENATE('PAA CONSOLIDADO'!A716,"-",'PAA CONSOLIDADO'!D716,"-",'PAA CONSOLIDADO'!K716)</f>
        <v>--</v>
      </c>
      <c r="D713" s="217" t="e">
        <f>+VLOOKUP('PAA CONSOLIDADO'!L716,LISTAS!$D$4:$E$15,2,0)</f>
        <v>#N/A</v>
      </c>
      <c r="E713" s="217" t="e">
        <f>+VLOOKUP('PAA CONSOLIDADO'!M716,LISTAS!$D$4:$E$15,2,0)</f>
        <v>#N/A</v>
      </c>
      <c r="F713" s="217">
        <f>+'PAA CONSOLIDADO'!O716</f>
        <v>0</v>
      </c>
      <c r="G713" s="217">
        <f t="shared" si="33"/>
        <v>1</v>
      </c>
      <c r="H713" s="217" t="e">
        <f>+VLOOKUP('PAA CONSOLIDADO'!P716,LISTAS!$B$4:$C$17,2,0)</f>
        <v>#N/A</v>
      </c>
      <c r="I713" s="217" t="e">
        <f>+VLOOKUP('PAA CONSOLIDADO'!Q716,LISTAS!$B$22:$C$25,2,0)</f>
        <v>#N/A</v>
      </c>
      <c r="J713" s="219">
        <f>'PAA CONSOLIDADO'!R716</f>
        <v>0</v>
      </c>
      <c r="K713" s="219">
        <f>+'PAA CONSOLIDADO'!S716</f>
        <v>0</v>
      </c>
      <c r="L713" s="217" t="e">
        <f>+VLOOKUP('PAA CONSOLIDADO'!T716,LISTAS!$B$29:$C$31,2,0)</f>
        <v>#N/A</v>
      </c>
      <c r="M713" s="217" t="e">
        <f>+VLOOKUP('PAA CONSOLIDADO'!U716,LISTAS!$B$36:$C$39,2,0)</f>
        <v>#N/A</v>
      </c>
      <c r="N713" s="217" t="str">
        <f t="shared" si="34"/>
        <v>Unidad de Contratación (1)</v>
      </c>
      <c r="O713" s="217" t="str">
        <f t="shared" si="35"/>
        <v>CO-DC-11001</v>
      </c>
      <c r="P713" s="217">
        <f>+'PAA CONSOLIDADO'!V716</f>
        <v>0</v>
      </c>
      <c r="Q713" s="217">
        <f>+'PAA CONSOLIDADO'!X716</f>
        <v>0</v>
      </c>
      <c r="R713" s="217">
        <f>+'PAA CONSOLIDADO'!Y716</f>
        <v>0</v>
      </c>
    </row>
    <row r="714" spans="1:18" s="217" customFormat="1" x14ac:dyDescent="0.25">
      <c r="A714" s="211">
        <f>+'PAA CONSOLIDADO'!C717</f>
        <v>0</v>
      </c>
      <c r="B714" s="211">
        <f>+'PAA CONSOLIDADO'!I717</f>
        <v>0</v>
      </c>
      <c r="C714" s="217" t="str">
        <f>+CONCATENATE('PAA CONSOLIDADO'!A717,"-",'PAA CONSOLIDADO'!D717,"-",'PAA CONSOLIDADO'!K717)</f>
        <v>--</v>
      </c>
      <c r="D714" s="217" t="e">
        <f>+VLOOKUP('PAA CONSOLIDADO'!L717,LISTAS!$D$4:$E$15,2,0)</f>
        <v>#N/A</v>
      </c>
      <c r="E714" s="217" t="e">
        <f>+VLOOKUP('PAA CONSOLIDADO'!M717,LISTAS!$D$4:$E$15,2,0)</f>
        <v>#N/A</v>
      </c>
      <c r="F714" s="217">
        <f>+'PAA CONSOLIDADO'!O717</f>
        <v>0</v>
      </c>
      <c r="G714" s="217">
        <f t="shared" si="33"/>
        <v>1</v>
      </c>
      <c r="H714" s="217" t="e">
        <f>+VLOOKUP('PAA CONSOLIDADO'!P717,LISTAS!$B$4:$C$17,2,0)</f>
        <v>#N/A</v>
      </c>
      <c r="I714" s="217" t="e">
        <f>+VLOOKUP('PAA CONSOLIDADO'!Q717,LISTAS!$B$22:$C$25,2,0)</f>
        <v>#N/A</v>
      </c>
      <c r="J714" s="219">
        <f>'PAA CONSOLIDADO'!R717</f>
        <v>0</v>
      </c>
      <c r="K714" s="219">
        <f>+'PAA CONSOLIDADO'!S717</f>
        <v>0</v>
      </c>
      <c r="L714" s="217" t="e">
        <f>+VLOOKUP('PAA CONSOLIDADO'!T717,LISTAS!$B$29:$C$31,2,0)</f>
        <v>#N/A</v>
      </c>
      <c r="M714" s="217" t="e">
        <f>+VLOOKUP('PAA CONSOLIDADO'!U717,LISTAS!$B$36:$C$39,2,0)</f>
        <v>#N/A</v>
      </c>
      <c r="N714" s="217" t="str">
        <f t="shared" si="34"/>
        <v>Unidad de Contratación (1)</v>
      </c>
      <c r="O714" s="217" t="str">
        <f t="shared" si="35"/>
        <v>CO-DC-11001</v>
      </c>
      <c r="P714" s="217">
        <f>+'PAA CONSOLIDADO'!V717</f>
        <v>0</v>
      </c>
      <c r="Q714" s="217">
        <f>+'PAA CONSOLIDADO'!X717</f>
        <v>0</v>
      </c>
      <c r="R714" s="217">
        <f>+'PAA CONSOLIDADO'!Y717</f>
        <v>0</v>
      </c>
    </row>
    <row r="715" spans="1:18" s="217" customFormat="1" x14ac:dyDescent="0.25">
      <c r="A715" s="211">
        <f>+'PAA CONSOLIDADO'!C718</f>
        <v>0</v>
      </c>
      <c r="B715" s="211">
        <f>+'PAA CONSOLIDADO'!I718</f>
        <v>0</v>
      </c>
      <c r="C715" s="217" t="str">
        <f>+CONCATENATE('PAA CONSOLIDADO'!A718,"-",'PAA CONSOLIDADO'!D718,"-",'PAA CONSOLIDADO'!K718)</f>
        <v>--</v>
      </c>
      <c r="D715" s="217" t="e">
        <f>+VLOOKUP('PAA CONSOLIDADO'!L718,LISTAS!$D$4:$E$15,2,0)</f>
        <v>#N/A</v>
      </c>
      <c r="E715" s="217" t="e">
        <f>+VLOOKUP('PAA CONSOLIDADO'!M718,LISTAS!$D$4:$E$15,2,0)</f>
        <v>#N/A</v>
      </c>
      <c r="F715" s="217">
        <f>+'PAA CONSOLIDADO'!O718</f>
        <v>0</v>
      </c>
      <c r="G715" s="217">
        <f t="shared" si="33"/>
        <v>1</v>
      </c>
      <c r="H715" s="217" t="e">
        <f>+VLOOKUP('PAA CONSOLIDADO'!P718,LISTAS!$B$4:$C$17,2,0)</f>
        <v>#N/A</v>
      </c>
      <c r="I715" s="217" t="e">
        <f>+VLOOKUP('PAA CONSOLIDADO'!Q718,LISTAS!$B$22:$C$25,2,0)</f>
        <v>#N/A</v>
      </c>
      <c r="J715" s="219">
        <f>'PAA CONSOLIDADO'!R718</f>
        <v>0</v>
      </c>
      <c r="K715" s="219">
        <f>+'PAA CONSOLIDADO'!S718</f>
        <v>0</v>
      </c>
      <c r="L715" s="217" t="e">
        <f>+VLOOKUP('PAA CONSOLIDADO'!T718,LISTAS!$B$29:$C$31,2,0)</f>
        <v>#N/A</v>
      </c>
      <c r="M715" s="217" t="e">
        <f>+VLOOKUP('PAA CONSOLIDADO'!U718,LISTAS!$B$36:$C$39,2,0)</f>
        <v>#N/A</v>
      </c>
      <c r="N715" s="217" t="str">
        <f t="shared" si="34"/>
        <v>Unidad de Contratación (1)</v>
      </c>
      <c r="O715" s="217" t="str">
        <f t="shared" si="35"/>
        <v>CO-DC-11001</v>
      </c>
      <c r="P715" s="217">
        <f>+'PAA CONSOLIDADO'!V718</f>
        <v>0</v>
      </c>
      <c r="Q715" s="217">
        <f>+'PAA CONSOLIDADO'!X718</f>
        <v>0</v>
      </c>
      <c r="R715" s="217">
        <f>+'PAA CONSOLIDADO'!Y718</f>
        <v>0</v>
      </c>
    </row>
    <row r="716" spans="1:18" s="217" customFormat="1" x14ac:dyDescent="0.25">
      <c r="A716" s="211">
        <f>+'PAA CONSOLIDADO'!C719</f>
        <v>0</v>
      </c>
      <c r="B716" s="211">
        <f>+'PAA CONSOLIDADO'!I719</f>
        <v>0</v>
      </c>
      <c r="C716" s="217" t="str">
        <f>+CONCATENATE('PAA CONSOLIDADO'!A719,"-",'PAA CONSOLIDADO'!D719,"-",'PAA CONSOLIDADO'!K719)</f>
        <v>--</v>
      </c>
      <c r="D716" s="217" t="e">
        <f>+VLOOKUP('PAA CONSOLIDADO'!L719,LISTAS!$D$4:$E$15,2,0)</f>
        <v>#N/A</v>
      </c>
      <c r="E716" s="217" t="e">
        <f>+VLOOKUP('PAA CONSOLIDADO'!M719,LISTAS!$D$4:$E$15,2,0)</f>
        <v>#N/A</v>
      </c>
      <c r="F716" s="217">
        <f>+'PAA CONSOLIDADO'!O719</f>
        <v>0</v>
      </c>
      <c r="G716" s="217">
        <f t="shared" si="33"/>
        <v>1</v>
      </c>
      <c r="H716" s="217" t="e">
        <f>+VLOOKUP('PAA CONSOLIDADO'!P719,LISTAS!$B$4:$C$17,2,0)</f>
        <v>#N/A</v>
      </c>
      <c r="I716" s="217" t="e">
        <f>+VLOOKUP('PAA CONSOLIDADO'!Q719,LISTAS!$B$22:$C$25,2,0)</f>
        <v>#N/A</v>
      </c>
      <c r="J716" s="219">
        <f>'PAA CONSOLIDADO'!R719</f>
        <v>0</v>
      </c>
      <c r="K716" s="219">
        <f>+'PAA CONSOLIDADO'!S719</f>
        <v>0</v>
      </c>
      <c r="L716" s="217" t="e">
        <f>+VLOOKUP('PAA CONSOLIDADO'!T719,LISTAS!$B$29:$C$31,2,0)</f>
        <v>#N/A</v>
      </c>
      <c r="M716" s="217" t="e">
        <f>+VLOOKUP('PAA CONSOLIDADO'!U719,LISTAS!$B$36:$C$39,2,0)</f>
        <v>#N/A</v>
      </c>
      <c r="N716" s="217" t="str">
        <f t="shared" si="34"/>
        <v>Unidad de Contratación (1)</v>
      </c>
      <c r="O716" s="217" t="str">
        <f t="shared" si="35"/>
        <v>CO-DC-11001</v>
      </c>
      <c r="P716" s="217">
        <f>+'PAA CONSOLIDADO'!V719</f>
        <v>0</v>
      </c>
      <c r="Q716" s="217">
        <f>+'PAA CONSOLIDADO'!X719</f>
        <v>0</v>
      </c>
      <c r="R716" s="217">
        <f>+'PAA CONSOLIDADO'!Y719</f>
        <v>0</v>
      </c>
    </row>
    <row r="717" spans="1:18" s="217" customFormat="1" x14ac:dyDescent="0.25">
      <c r="A717" s="211">
        <f>+'PAA CONSOLIDADO'!C720</f>
        <v>0</v>
      </c>
      <c r="B717" s="211">
        <f>+'PAA CONSOLIDADO'!I720</f>
        <v>0</v>
      </c>
      <c r="C717" s="217" t="str">
        <f>+CONCATENATE('PAA CONSOLIDADO'!A720,"-",'PAA CONSOLIDADO'!D720,"-",'PAA CONSOLIDADO'!K720)</f>
        <v>--</v>
      </c>
      <c r="D717" s="217" t="e">
        <f>+VLOOKUP('PAA CONSOLIDADO'!L720,LISTAS!$D$4:$E$15,2,0)</f>
        <v>#N/A</v>
      </c>
      <c r="E717" s="217" t="e">
        <f>+VLOOKUP('PAA CONSOLIDADO'!M720,LISTAS!$D$4:$E$15,2,0)</f>
        <v>#N/A</v>
      </c>
      <c r="F717" s="217">
        <f>+'PAA CONSOLIDADO'!O720</f>
        <v>0</v>
      </c>
      <c r="G717" s="217">
        <f t="shared" si="33"/>
        <v>1</v>
      </c>
      <c r="H717" s="217" t="e">
        <f>+VLOOKUP('PAA CONSOLIDADO'!P720,LISTAS!$B$4:$C$17,2,0)</f>
        <v>#N/A</v>
      </c>
      <c r="I717" s="217" t="e">
        <f>+VLOOKUP('PAA CONSOLIDADO'!Q720,LISTAS!$B$22:$C$25,2,0)</f>
        <v>#N/A</v>
      </c>
      <c r="J717" s="219">
        <f>'PAA CONSOLIDADO'!R720</f>
        <v>0</v>
      </c>
      <c r="K717" s="219">
        <f>+'PAA CONSOLIDADO'!S720</f>
        <v>0</v>
      </c>
      <c r="L717" s="217" t="e">
        <f>+VLOOKUP('PAA CONSOLIDADO'!T720,LISTAS!$B$29:$C$31,2,0)</f>
        <v>#N/A</v>
      </c>
      <c r="M717" s="217" t="e">
        <f>+VLOOKUP('PAA CONSOLIDADO'!U720,LISTAS!$B$36:$C$39,2,0)</f>
        <v>#N/A</v>
      </c>
      <c r="N717" s="217" t="str">
        <f t="shared" si="34"/>
        <v>Unidad de Contratación (1)</v>
      </c>
      <c r="O717" s="217" t="str">
        <f t="shared" si="35"/>
        <v>CO-DC-11001</v>
      </c>
      <c r="P717" s="217">
        <f>+'PAA CONSOLIDADO'!V720</f>
        <v>0</v>
      </c>
      <c r="Q717" s="217">
        <f>+'PAA CONSOLIDADO'!X720</f>
        <v>0</v>
      </c>
      <c r="R717" s="217">
        <f>+'PAA CONSOLIDADO'!Y720</f>
        <v>0</v>
      </c>
    </row>
    <row r="718" spans="1:18" s="217" customFormat="1" x14ac:dyDescent="0.25">
      <c r="A718" s="211">
        <f>+'PAA CONSOLIDADO'!C721</f>
        <v>0</v>
      </c>
      <c r="B718" s="211">
        <f>+'PAA CONSOLIDADO'!I721</f>
        <v>0</v>
      </c>
      <c r="C718" s="217" t="str">
        <f>+CONCATENATE('PAA CONSOLIDADO'!A721,"-",'PAA CONSOLIDADO'!D721,"-",'PAA CONSOLIDADO'!K721)</f>
        <v>--</v>
      </c>
      <c r="D718" s="217" t="e">
        <f>+VLOOKUP('PAA CONSOLIDADO'!L721,LISTAS!$D$4:$E$15,2,0)</f>
        <v>#N/A</v>
      </c>
      <c r="E718" s="217" t="e">
        <f>+VLOOKUP('PAA CONSOLIDADO'!M721,LISTAS!$D$4:$E$15,2,0)</f>
        <v>#N/A</v>
      </c>
      <c r="F718" s="217">
        <f>+'PAA CONSOLIDADO'!O721</f>
        <v>0</v>
      </c>
      <c r="G718" s="217">
        <f t="shared" si="33"/>
        <v>1</v>
      </c>
      <c r="H718" s="217" t="e">
        <f>+VLOOKUP('PAA CONSOLIDADO'!P721,LISTAS!$B$4:$C$17,2,0)</f>
        <v>#N/A</v>
      </c>
      <c r="I718" s="217" t="e">
        <f>+VLOOKUP('PAA CONSOLIDADO'!Q721,LISTAS!$B$22:$C$25,2,0)</f>
        <v>#N/A</v>
      </c>
      <c r="J718" s="219">
        <f>'PAA CONSOLIDADO'!R721</f>
        <v>0</v>
      </c>
      <c r="K718" s="219">
        <f>+'PAA CONSOLIDADO'!S721</f>
        <v>0</v>
      </c>
      <c r="L718" s="217" t="e">
        <f>+VLOOKUP('PAA CONSOLIDADO'!T721,LISTAS!$B$29:$C$31,2,0)</f>
        <v>#N/A</v>
      </c>
      <c r="M718" s="217" t="e">
        <f>+VLOOKUP('PAA CONSOLIDADO'!U721,LISTAS!$B$36:$C$39,2,0)</f>
        <v>#N/A</v>
      </c>
      <c r="N718" s="217" t="str">
        <f t="shared" si="34"/>
        <v>Unidad de Contratación (1)</v>
      </c>
      <c r="O718" s="217" t="str">
        <f t="shared" si="35"/>
        <v>CO-DC-11001</v>
      </c>
      <c r="P718" s="217">
        <f>+'PAA CONSOLIDADO'!V721</f>
        <v>0</v>
      </c>
      <c r="Q718" s="217">
        <f>+'PAA CONSOLIDADO'!X721</f>
        <v>0</v>
      </c>
      <c r="R718" s="217">
        <f>+'PAA CONSOLIDADO'!Y721</f>
        <v>0</v>
      </c>
    </row>
    <row r="719" spans="1:18" s="217" customFormat="1" x14ac:dyDescent="0.25">
      <c r="A719" s="211">
        <f>+'PAA CONSOLIDADO'!C722</f>
        <v>0</v>
      </c>
      <c r="B719" s="211">
        <f>+'PAA CONSOLIDADO'!I722</f>
        <v>0</v>
      </c>
      <c r="C719" s="217" t="str">
        <f>+CONCATENATE('PAA CONSOLIDADO'!A722,"-",'PAA CONSOLIDADO'!D722,"-",'PAA CONSOLIDADO'!K722)</f>
        <v>--</v>
      </c>
      <c r="D719" s="217" t="e">
        <f>+VLOOKUP('PAA CONSOLIDADO'!L722,LISTAS!$D$4:$E$15,2,0)</f>
        <v>#N/A</v>
      </c>
      <c r="E719" s="217" t="e">
        <f>+VLOOKUP('PAA CONSOLIDADO'!M722,LISTAS!$D$4:$E$15,2,0)</f>
        <v>#N/A</v>
      </c>
      <c r="F719" s="217">
        <f>+'PAA CONSOLIDADO'!O722</f>
        <v>0</v>
      </c>
      <c r="G719" s="217">
        <f t="shared" si="33"/>
        <v>1</v>
      </c>
      <c r="H719" s="217" t="e">
        <f>+VLOOKUP('PAA CONSOLIDADO'!P722,LISTAS!$B$4:$C$17,2,0)</f>
        <v>#N/A</v>
      </c>
      <c r="I719" s="217" t="e">
        <f>+VLOOKUP('PAA CONSOLIDADO'!Q722,LISTAS!$B$22:$C$25,2,0)</f>
        <v>#N/A</v>
      </c>
      <c r="J719" s="219">
        <f>'PAA CONSOLIDADO'!R722</f>
        <v>0</v>
      </c>
      <c r="K719" s="219">
        <f>+'PAA CONSOLIDADO'!S722</f>
        <v>0</v>
      </c>
      <c r="L719" s="217" t="e">
        <f>+VLOOKUP('PAA CONSOLIDADO'!T722,LISTAS!$B$29:$C$31,2,0)</f>
        <v>#N/A</v>
      </c>
      <c r="M719" s="217" t="e">
        <f>+VLOOKUP('PAA CONSOLIDADO'!U722,LISTAS!$B$36:$C$39,2,0)</f>
        <v>#N/A</v>
      </c>
      <c r="N719" s="217" t="str">
        <f t="shared" si="34"/>
        <v>Unidad de Contratación (1)</v>
      </c>
      <c r="O719" s="217" t="str">
        <f t="shared" si="35"/>
        <v>CO-DC-11001</v>
      </c>
      <c r="P719" s="217">
        <f>+'PAA CONSOLIDADO'!V722</f>
        <v>0</v>
      </c>
      <c r="Q719" s="217">
        <f>+'PAA CONSOLIDADO'!X722</f>
        <v>0</v>
      </c>
      <c r="R719" s="217">
        <f>+'PAA CONSOLIDADO'!Y722</f>
        <v>0</v>
      </c>
    </row>
    <row r="720" spans="1:18" s="217" customFormat="1" x14ac:dyDescent="0.25">
      <c r="A720" s="211">
        <f>+'PAA CONSOLIDADO'!C723</f>
        <v>0</v>
      </c>
      <c r="B720" s="211">
        <f>+'PAA CONSOLIDADO'!I723</f>
        <v>0</v>
      </c>
      <c r="C720" s="217" t="str">
        <f>+CONCATENATE('PAA CONSOLIDADO'!A723,"-",'PAA CONSOLIDADO'!D723,"-",'PAA CONSOLIDADO'!K723)</f>
        <v>--</v>
      </c>
      <c r="D720" s="217" t="e">
        <f>+VLOOKUP('PAA CONSOLIDADO'!L723,LISTAS!$D$4:$E$15,2,0)</f>
        <v>#N/A</v>
      </c>
      <c r="E720" s="217" t="e">
        <f>+VLOOKUP('PAA CONSOLIDADO'!M723,LISTAS!$D$4:$E$15,2,0)</f>
        <v>#N/A</v>
      </c>
      <c r="F720" s="217">
        <f>+'PAA CONSOLIDADO'!O723</f>
        <v>0</v>
      </c>
      <c r="G720" s="217">
        <f t="shared" si="33"/>
        <v>1</v>
      </c>
      <c r="H720" s="217" t="e">
        <f>+VLOOKUP('PAA CONSOLIDADO'!P723,LISTAS!$B$4:$C$17,2,0)</f>
        <v>#N/A</v>
      </c>
      <c r="I720" s="217" t="e">
        <f>+VLOOKUP('PAA CONSOLIDADO'!Q723,LISTAS!$B$22:$C$25,2,0)</f>
        <v>#N/A</v>
      </c>
      <c r="J720" s="219">
        <f>'PAA CONSOLIDADO'!R723</f>
        <v>0</v>
      </c>
      <c r="K720" s="219">
        <f>+'PAA CONSOLIDADO'!S723</f>
        <v>0</v>
      </c>
      <c r="L720" s="217" t="e">
        <f>+VLOOKUP('PAA CONSOLIDADO'!T723,LISTAS!$B$29:$C$31,2,0)</f>
        <v>#N/A</v>
      </c>
      <c r="M720" s="217" t="e">
        <f>+VLOOKUP('PAA CONSOLIDADO'!U723,LISTAS!$B$36:$C$39,2,0)</f>
        <v>#N/A</v>
      </c>
      <c r="N720" s="217" t="str">
        <f t="shared" si="34"/>
        <v>Unidad de Contratación (1)</v>
      </c>
      <c r="O720" s="217" t="str">
        <f t="shared" si="35"/>
        <v>CO-DC-11001</v>
      </c>
      <c r="P720" s="217">
        <f>+'PAA CONSOLIDADO'!V723</f>
        <v>0</v>
      </c>
      <c r="Q720" s="217">
        <f>+'PAA CONSOLIDADO'!X723</f>
        <v>0</v>
      </c>
      <c r="R720" s="217">
        <f>+'PAA CONSOLIDADO'!Y723</f>
        <v>0</v>
      </c>
    </row>
    <row r="721" spans="1:18" s="217" customFormat="1" x14ac:dyDescent="0.25">
      <c r="A721" s="211">
        <f>+'PAA CONSOLIDADO'!C724</f>
        <v>0</v>
      </c>
      <c r="B721" s="211">
        <f>+'PAA CONSOLIDADO'!I724</f>
        <v>0</v>
      </c>
      <c r="C721" s="217" t="str">
        <f>+CONCATENATE('PAA CONSOLIDADO'!A724,"-",'PAA CONSOLIDADO'!D724,"-",'PAA CONSOLIDADO'!K724)</f>
        <v>--</v>
      </c>
      <c r="D721" s="217" t="e">
        <f>+VLOOKUP('PAA CONSOLIDADO'!L724,LISTAS!$D$4:$E$15,2,0)</f>
        <v>#N/A</v>
      </c>
      <c r="E721" s="217" t="e">
        <f>+VLOOKUP('PAA CONSOLIDADO'!M724,LISTAS!$D$4:$E$15,2,0)</f>
        <v>#N/A</v>
      </c>
      <c r="F721" s="217">
        <f>+'PAA CONSOLIDADO'!O724</f>
        <v>0</v>
      </c>
      <c r="G721" s="217">
        <f t="shared" si="33"/>
        <v>1</v>
      </c>
      <c r="H721" s="217" t="e">
        <f>+VLOOKUP('PAA CONSOLIDADO'!P724,LISTAS!$B$4:$C$17,2,0)</f>
        <v>#N/A</v>
      </c>
      <c r="I721" s="217" t="e">
        <f>+VLOOKUP('PAA CONSOLIDADO'!Q724,LISTAS!$B$22:$C$25,2,0)</f>
        <v>#N/A</v>
      </c>
      <c r="J721" s="219">
        <f>'PAA CONSOLIDADO'!R724</f>
        <v>0</v>
      </c>
      <c r="K721" s="219">
        <f>+'PAA CONSOLIDADO'!S724</f>
        <v>0</v>
      </c>
      <c r="L721" s="217" t="e">
        <f>+VLOOKUP('PAA CONSOLIDADO'!T724,LISTAS!$B$29:$C$31,2,0)</f>
        <v>#N/A</v>
      </c>
      <c r="M721" s="217" t="e">
        <f>+VLOOKUP('PAA CONSOLIDADO'!U724,LISTAS!$B$36:$C$39,2,0)</f>
        <v>#N/A</v>
      </c>
      <c r="N721" s="217" t="str">
        <f t="shared" si="34"/>
        <v>Unidad de Contratación (1)</v>
      </c>
      <c r="O721" s="217" t="str">
        <f t="shared" si="35"/>
        <v>CO-DC-11001</v>
      </c>
      <c r="P721" s="217">
        <f>+'PAA CONSOLIDADO'!V724</f>
        <v>0</v>
      </c>
      <c r="Q721" s="217">
        <f>+'PAA CONSOLIDADO'!X724</f>
        <v>0</v>
      </c>
      <c r="R721" s="217">
        <f>+'PAA CONSOLIDADO'!Y724</f>
        <v>0</v>
      </c>
    </row>
    <row r="722" spans="1:18" s="217" customFormat="1" x14ac:dyDescent="0.25">
      <c r="A722" s="211">
        <f>+'PAA CONSOLIDADO'!C725</f>
        <v>0</v>
      </c>
      <c r="B722" s="211">
        <f>+'PAA CONSOLIDADO'!I725</f>
        <v>0</v>
      </c>
      <c r="C722" s="217" t="str">
        <f>+CONCATENATE('PAA CONSOLIDADO'!A725,"-",'PAA CONSOLIDADO'!D725,"-",'PAA CONSOLIDADO'!K725)</f>
        <v>--</v>
      </c>
      <c r="D722" s="217" t="e">
        <f>+VLOOKUP('PAA CONSOLIDADO'!L725,LISTAS!$D$4:$E$15,2,0)</f>
        <v>#N/A</v>
      </c>
      <c r="E722" s="217" t="e">
        <f>+VLOOKUP('PAA CONSOLIDADO'!M725,LISTAS!$D$4:$E$15,2,0)</f>
        <v>#N/A</v>
      </c>
      <c r="F722" s="217">
        <f>+'PAA CONSOLIDADO'!O725</f>
        <v>0</v>
      </c>
      <c r="G722" s="217">
        <f t="shared" si="33"/>
        <v>1</v>
      </c>
      <c r="H722" s="217" t="e">
        <f>+VLOOKUP('PAA CONSOLIDADO'!P725,LISTAS!$B$4:$C$17,2,0)</f>
        <v>#N/A</v>
      </c>
      <c r="I722" s="217" t="e">
        <f>+VLOOKUP('PAA CONSOLIDADO'!Q725,LISTAS!$B$22:$C$25,2,0)</f>
        <v>#N/A</v>
      </c>
      <c r="J722" s="219">
        <f>'PAA CONSOLIDADO'!R725</f>
        <v>0</v>
      </c>
      <c r="K722" s="219">
        <f>+'PAA CONSOLIDADO'!S725</f>
        <v>0</v>
      </c>
      <c r="L722" s="217" t="e">
        <f>+VLOOKUP('PAA CONSOLIDADO'!T725,LISTAS!$B$29:$C$31,2,0)</f>
        <v>#N/A</v>
      </c>
      <c r="M722" s="217" t="e">
        <f>+VLOOKUP('PAA CONSOLIDADO'!U725,LISTAS!$B$36:$C$39,2,0)</f>
        <v>#N/A</v>
      </c>
      <c r="N722" s="217" t="str">
        <f t="shared" si="34"/>
        <v>Unidad de Contratación (1)</v>
      </c>
      <c r="O722" s="217" t="str">
        <f t="shared" si="35"/>
        <v>CO-DC-11001</v>
      </c>
      <c r="P722" s="217">
        <f>+'PAA CONSOLIDADO'!V725</f>
        <v>0</v>
      </c>
      <c r="Q722" s="217">
        <f>+'PAA CONSOLIDADO'!X725</f>
        <v>0</v>
      </c>
      <c r="R722" s="217">
        <f>+'PAA CONSOLIDADO'!Y725</f>
        <v>0</v>
      </c>
    </row>
    <row r="723" spans="1:18" s="217" customFormat="1" x14ac:dyDescent="0.25">
      <c r="A723" s="211">
        <f>+'PAA CONSOLIDADO'!C726</f>
        <v>0</v>
      </c>
      <c r="B723" s="211">
        <f>+'PAA CONSOLIDADO'!I726</f>
        <v>0</v>
      </c>
      <c r="C723" s="217" t="str">
        <f>+CONCATENATE('PAA CONSOLIDADO'!A726,"-",'PAA CONSOLIDADO'!D726,"-",'PAA CONSOLIDADO'!K726)</f>
        <v>--</v>
      </c>
      <c r="D723" s="217" t="e">
        <f>+VLOOKUP('PAA CONSOLIDADO'!L726,LISTAS!$D$4:$E$15,2,0)</f>
        <v>#N/A</v>
      </c>
      <c r="E723" s="217" t="e">
        <f>+VLOOKUP('PAA CONSOLIDADO'!M726,LISTAS!$D$4:$E$15,2,0)</f>
        <v>#N/A</v>
      </c>
      <c r="F723" s="217">
        <f>+'PAA CONSOLIDADO'!O726</f>
        <v>0</v>
      </c>
      <c r="G723" s="217">
        <f t="shared" si="33"/>
        <v>1</v>
      </c>
      <c r="H723" s="217" t="e">
        <f>+VLOOKUP('PAA CONSOLIDADO'!P726,LISTAS!$B$4:$C$17,2,0)</f>
        <v>#N/A</v>
      </c>
      <c r="I723" s="217" t="e">
        <f>+VLOOKUP('PAA CONSOLIDADO'!Q726,LISTAS!$B$22:$C$25,2,0)</f>
        <v>#N/A</v>
      </c>
      <c r="J723" s="219">
        <f>'PAA CONSOLIDADO'!R726</f>
        <v>0</v>
      </c>
      <c r="K723" s="219">
        <f>+'PAA CONSOLIDADO'!S726</f>
        <v>0</v>
      </c>
      <c r="L723" s="217" t="e">
        <f>+VLOOKUP('PAA CONSOLIDADO'!T726,LISTAS!$B$29:$C$31,2,0)</f>
        <v>#N/A</v>
      </c>
      <c r="M723" s="217" t="e">
        <f>+VLOOKUP('PAA CONSOLIDADO'!U726,LISTAS!$B$36:$C$39,2,0)</f>
        <v>#N/A</v>
      </c>
      <c r="N723" s="217" t="str">
        <f t="shared" si="34"/>
        <v>Unidad de Contratación (1)</v>
      </c>
      <c r="O723" s="217" t="str">
        <f t="shared" si="35"/>
        <v>CO-DC-11001</v>
      </c>
      <c r="P723" s="217">
        <f>+'PAA CONSOLIDADO'!V726</f>
        <v>0</v>
      </c>
      <c r="Q723" s="217">
        <f>+'PAA CONSOLIDADO'!X726</f>
        <v>0</v>
      </c>
      <c r="R723" s="217">
        <f>+'PAA CONSOLIDADO'!Y726</f>
        <v>0</v>
      </c>
    </row>
    <row r="724" spans="1:18" s="217" customFormat="1" x14ac:dyDescent="0.25">
      <c r="A724" s="211">
        <f>+'PAA CONSOLIDADO'!C727</f>
        <v>0</v>
      </c>
      <c r="B724" s="211">
        <f>+'PAA CONSOLIDADO'!I727</f>
        <v>0</v>
      </c>
      <c r="C724" s="217" t="str">
        <f>+CONCATENATE('PAA CONSOLIDADO'!A727,"-",'PAA CONSOLIDADO'!D727,"-",'PAA CONSOLIDADO'!K727)</f>
        <v>--</v>
      </c>
      <c r="D724" s="217" t="e">
        <f>+VLOOKUP('PAA CONSOLIDADO'!L727,LISTAS!$D$4:$E$15,2,0)</f>
        <v>#N/A</v>
      </c>
      <c r="E724" s="217" t="e">
        <f>+VLOOKUP('PAA CONSOLIDADO'!M727,LISTAS!$D$4:$E$15,2,0)</f>
        <v>#N/A</v>
      </c>
      <c r="F724" s="217">
        <f>+'PAA CONSOLIDADO'!O727</f>
        <v>0</v>
      </c>
      <c r="G724" s="217">
        <f t="shared" si="33"/>
        <v>1</v>
      </c>
      <c r="H724" s="217" t="e">
        <f>+VLOOKUP('PAA CONSOLIDADO'!P727,LISTAS!$B$4:$C$17,2,0)</f>
        <v>#N/A</v>
      </c>
      <c r="I724" s="217" t="e">
        <f>+VLOOKUP('PAA CONSOLIDADO'!Q727,LISTAS!$B$22:$C$25,2,0)</f>
        <v>#N/A</v>
      </c>
      <c r="J724" s="219">
        <f>'PAA CONSOLIDADO'!R727</f>
        <v>0</v>
      </c>
      <c r="K724" s="219">
        <f>+'PAA CONSOLIDADO'!S727</f>
        <v>0</v>
      </c>
      <c r="L724" s="217" t="e">
        <f>+VLOOKUP('PAA CONSOLIDADO'!T727,LISTAS!$B$29:$C$31,2,0)</f>
        <v>#N/A</v>
      </c>
      <c r="M724" s="217" t="e">
        <f>+VLOOKUP('PAA CONSOLIDADO'!U727,LISTAS!$B$36:$C$39,2,0)</f>
        <v>#N/A</v>
      </c>
      <c r="N724" s="217" t="str">
        <f t="shared" si="34"/>
        <v>Unidad de Contratación (1)</v>
      </c>
      <c r="O724" s="217" t="str">
        <f t="shared" si="35"/>
        <v>CO-DC-11001</v>
      </c>
      <c r="P724" s="217">
        <f>+'PAA CONSOLIDADO'!V727</f>
        <v>0</v>
      </c>
      <c r="Q724" s="217">
        <f>+'PAA CONSOLIDADO'!X727</f>
        <v>0</v>
      </c>
      <c r="R724" s="217">
        <f>+'PAA CONSOLIDADO'!Y727</f>
        <v>0</v>
      </c>
    </row>
    <row r="725" spans="1:18" s="217" customFormat="1" x14ac:dyDescent="0.25">
      <c r="A725" s="211">
        <f>+'PAA CONSOLIDADO'!C728</f>
        <v>0</v>
      </c>
      <c r="B725" s="211">
        <f>+'PAA CONSOLIDADO'!I728</f>
        <v>0</v>
      </c>
      <c r="C725" s="217" t="str">
        <f>+CONCATENATE('PAA CONSOLIDADO'!A728,"-",'PAA CONSOLIDADO'!D728,"-",'PAA CONSOLIDADO'!K728)</f>
        <v>--</v>
      </c>
      <c r="D725" s="217" t="e">
        <f>+VLOOKUP('PAA CONSOLIDADO'!L728,LISTAS!$D$4:$E$15,2,0)</f>
        <v>#N/A</v>
      </c>
      <c r="E725" s="217" t="e">
        <f>+VLOOKUP('PAA CONSOLIDADO'!M728,LISTAS!$D$4:$E$15,2,0)</f>
        <v>#N/A</v>
      </c>
      <c r="F725" s="217">
        <f>+'PAA CONSOLIDADO'!O728</f>
        <v>0</v>
      </c>
      <c r="G725" s="217">
        <f t="shared" si="33"/>
        <v>1</v>
      </c>
      <c r="H725" s="217" t="e">
        <f>+VLOOKUP('PAA CONSOLIDADO'!P728,LISTAS!$B$4:$C$17,2,0)</f>
        <v>#N/A</v>
      </c>
      <c r="I725" s="217" t="e">
        <f>+VLOOKUP('PAA CONSOLIDADO'!Q728,LISTAS!$B$22:$C$25,2,0)</f>
        <v>#N/A</v>
      </c>
      <c r="J725" s="219">
        <f>'PAA CONSOLIDADO'!R728</f>
        <v>0</v>
      </c>
      <c r="K725" s="219">
        <f>+'PAA CONSOLIDADO'!S728</f>
        <v>0</v>
      </c>
      <c r="L725" s="217" t="e">
        <f>+VLOOKUP('PAA CONSOLIDADO'!T728,LISTAS!$B$29:$C$31,2,0)</f>
        <v>#N/A</v>
      </c>
      <c r="M725" s="217" t="e">
        <f>+VLOOKUP('PAA CONSOLIDADO'!U728,LISTAS!$B$36:$C$39,2,0)</f>
        <v>#N/A</v>
      </c>
      <c r="N725" s="217" t="str">
        <f t="shared" si="34"/>
        <v>Unidad de Contratación (1)</v>
      </c>
      <c r="O725" s="217" t="str">
        <f t="shared" si="35"/>
        <v>CO-DC-11001</v>
      </c>
      <c r="P725" s="217">
        <f>+'PAA CONSOLIDADO'!V728</f>
        <v>0</v>
      </c>
      <c r="Q725" s="217">
        <f>+'PAA CONSOLIDADO'!X728</f>
        <v>0</v>
      </c>
      <c r="R725" s="217">
        <f>+'PAA CONSOLIDADO'!Y728</f>
        <v>0</v>
      </c>
    </row>
    <row r="726" spans="1:18" s="217" customFormat="1" x14ac:dyDescent="0.25">
      <c r="A726" s="211">
        <f>+'PAA CONSOLIDADO'!C729</f>
        <v>0</v>
      </c>
      <c r="B726" s="211">
        <f>+'PAA CONSOLIDADO'!I729</f>
        <v>0</v>
      </c>
      <c r="C726" s="217" t="str">
        <f>+CONCATENATE('PAA CONSOLIDADO'!A729,"-",'PAA CONSOLIDADO'!D729,"-",'PAA CONSOLIDADO'!K729)</f>
        <v>--</v>
      </c>
      <c r="D726" s="217" t="e">
        <f>+VLOOKUP('PAA CONSOLIDADO'!L729,LISTAS!$D$4:$E$15,2,0)</f>
        <v>#N/A</v>
      </c>
      <c r="E726" s="217" t="e">
        <f>+VLOOKUP('PAA CONSOLIDADO'!M729,LISTAS!$D$4:$E$15,2,0)</f>
        <v>#N/A</v>
      </c>
      <c r="F726" s="217">
        <f>+'PAA CONSOLIDADO'!O729</f>
        <v>0</v>
      </c>
      <c r="G726" s="217">
        <f t="shared" si="33"/>
        <v>1</v>
      </c>
      <c r="H726" s="217" t="e">
        <f>+VLOOKUP('PAA CONSOLIDADO'!P729,LISTAS!$B$4:$C$17,2,0)</f>
        <v>#N/A</v>
      </c>
      <c r="I726" s="217" t="e">
        <f>+VLOOKUP('PAA CONSOLIDADO'!Q729,LISTAS!$B$22:$C$25,2,0)</f>
        <v>#N/A</v>
      </c>
      <c r="J726" s="219">
        <f>'PAA CONSOLIDADO'!R729</f>
        <v>0</v>
      </c>
      <c r="K726" s="219">
        <f>+'PAA CONSOLIDADO'!S729</f>
        <v>0</v>
      </c>
      <c r="L726" s="217" t="e">
        <f>+VLOOKUP('PAA CONSOLIDADO'!T729,LISTAS!$B$29:$C$31,2,0)</f>
        <v>#N/A</v>
      </c>
      <c r="M726" s="217" t="e">
        <f>+VLOOKUP('PAA CONSOLIDADO'!U729,LISTAS!$B$36:$C$39,2,0)</f>
        <v>#N/A</v>
      </c>
      <c r="N726" s="217" t="str">
        <f t="shared" si="34"/>
        <v>Unidad de Contratación (1)</v>
      </c>
      <c r="O726" s="217" t="str">
        <f t="shared" si="35"/>
        <v>CO-DC-11001</v>
      </c>
      <c r="P726" s="217">
        <f>+'PAA CONSOLIDADO'!V729</f>
        <v>0</v>
      </c>
      <c r="Q726" s="217">
        <f>+'PAA CONSOLIDADO'!X729</f>
        <v>0</v>
      </c>
      <c r="R726" s="217">
        <f>+'PAA CONSOLIDADO'!Y729</f>
        <v>0</v>
      </c>
    </row>
    <row r="727" spans="1:18" s="217" customFormat="1" x14ac:dyDescent="0.25">
      <c r="A727" s="211">
        <f>+'PAA CONSOLIDADO'!C730</f>
        <v>0</v>
      </c>
      <c r="B727" s="211">
        <f>+'PAA CONSOLIDADO'!I730</f>
        <v>0</v>
      </c>
      <c r="C727" s="217" t="str">
        <f>+CONCATENATE('PAA CONSOLIDADO'!A730,"-",'PAA CONSOLIDADO'!D730,"-",'PAA CONSOLIDADO'!K730)</f>
        <v>--</v>
      </c>
      <c r="D727" s="217" t="e">
        <f>+VLOOKUP('PAA CONSOLIDADO'!L730,LISTAS!$D$4:$E$15,2,0)</f>
        <v>#N/A</v>
      </c>
      <c r="E727" s="217" t="e">
        <f>+VLOOKUP('PAA CONSOLIDADO'!M730,LISTAS!$D$4:$E$15,2,0)</f>
        <v>#N/A</v>
      </c>
      <c r="F727" s="217">
        <f>+'PAA CONSOLIDADO'!O730</f>
        <v>0</v>
      </c>
      <c r="G727" s="217">
        <f t="shared" si="33"/>
        <v>1</v>
      </c>
      <c r="H727" s="217" t="e">
        <f>+VLOOKUP('PAA CONSOLIDADO'!P730,LISTAS!$B$4:$C$17,2,0)</f>
        <v>#N/A</v>
      </c>
      <c r="I727" s="217" t="e">
        <f>+VLOOKUP('PAA CONSOLIDADO'!Q730,LISTAS!$B$22:$C$25,2,0)</f>
        <v>#N/A</v>
      </c>
      <c r="J727" s="219">
        <f>'PAA CONSOLIDADO'!R730</f>
        <v>0</v>
      </c>
      <c r="K727" s="219">
        <f>+'PAA CONSOLIDADO'!S730</f>
        <v>0</v>
      </c>
      <c r="L727" s="217" t="e">
        <f>+VLOOKUP('PAA CONSOLIDADO'!T730,LISTAS!$B$29:$C$31,2,0)</f>
        <v>#N/A</v>
      </c>
      <c r="M727" s="217" t="e">
        <f>+VLOOKUP('PAA CONSOLIDADO'!U730,LISTAS!$B$36:$C$39,2,0)</f>
        <v>#N/A</v>
      </c>
      <c r="N727" s="217" t="str">
        <f t="shared" si="34"/>
        <v>Unidad de Contratación (1)</v>
      </c>
      <c r="O727" s="217" t="str">
        <f t="shared" si="35"/>
        <v>CO-DC-11001</v>
      </c>
      <c r="P727" s="217">
        <f>+'PAA CONSOLIDADO'!V730</f>
        <v>0</v>
      </c>
      <c r="Q727" s="217">
        <f>+'PAA CONSOLIDADO'!X730</f>
        <v>0</v>
      </c>
      <c r="R727" s="217">
        <f>+'PAA CONSOLIDADO'!Y730</f>
        <v>0</v>
      </c>
    </row>
    <row r="728" spans="1:18" s="217" customFormat="1" x14ac:dyDescent="0.25">
      <c r="A728" s="211">
        <f>+'PAA CONSOLIDADO'!C731</f>
        <v>0</v>
      </c>
      <c r="B728" s="211">
        <f>+'PAA CONSOLIDADO'!I731</f>
        <v>0</v>
      </c>
      <c r="C728" s="217" t="str">
        <f>+CONCATENATE('PAA CONSOLIDADO'!A731,"-",'PAA CONSOLIDADO'!D731,"-",'PAA CONSOLIDADO'!K731)</f>
        <v>--</v>
      </c>
      <c r="D728" s="217" t="e">
        <f>+VLOOKUP('PAA CONSOLIDADO'!L731,LISTAS!$D$4:$E$15,2,0)</f>
        <v>#N/A</v>
      </c>
      <c r="E728" s="217" t="e">
        <f>+VLOOKUP('PAA CONSOLIDADO'!M731,LISTAS!$D$4:$E$15,2,0)</f>
        <v>#N/A</v>
      </c>
      <c r="F728" s="217">
        <f>+'PAA CONSOLIDADO'!O731</f>
        <v>0</v>
      </c>
      <c r="G728" s="217">
        <f t="shared" si="33"/>
        <v>1</v>
      </c>
      <c r="H728" s="217" t="e">
        <f>+VLOOKUP('PAA CONSOLIDADO'!P731,LISTAS!$B$4:$C$17,2,0)</f>
        <v>#N/A</v>
      </c>
      <c r="I728" s="217" t="e">
        <f>+VLOOKUP('PAA CONSOLIDADO'!Q731,LISTAS!$B$22:$C$25,2,0)</f>
        <v>#N/A</v>
      </c>
      <c r="J728" s="219">
        <f>'PAA CONSOLIDADO'!R731</f>
        <v>0</v>
      </c>
      <c r="K728" s="219">
        <f>+'PAA CONSOLIDADO'!S731</f>
        <v>0</v>
      </c>
      <c r="L728" s="217" t="e">
        <f>+VLOOKUP('PAA CONSOLIDADO'!T731,LISTAS!$B$29:$C$31,2,0)</f>
        <v>#N/A</v>
      </c>
      <c r="M728" s="217" t="e">
        <f>+VLOOKUP('PAA CONSOLIDADO'!U731,LISTAS!$B$36:$C$39,2,0)</f>
        <v>#N/A</v>
      </c>
      <c r="N728" s="217" t="str">
        <f t="shared" si="34"/>
        <v>Unidad de Contratación (1)</v>
      </c>
      <c r="O728" s="217" t="str">
        <f t="shared" si="35"/>
        <v>CO-DC-11001</v>
      </c>
      <c r="P728" s="217">
        <f>+'PAA CONSOLIDADO'!V731</f>
        <v>0</v>
      </c>
      <c r="Q728" s="217">
        <f>+'PAA CONSOLIDADO'!X731</f>
        <v>0</v>
      </c>
      <c r="R728" s="217">
        <f>+'PAA CONSOLIDADO'!Y731</f>
        <v>0</v>
      </c>
    </row>
    <row r="729" spans="1:18" s="217" customFormat="1" x14ac:dyDescent="0.25">
      <c r="A729" s="211">
        <f>+'PAA CONSOLIDADO'!C732</f>
        <v>0</v>
      </c>
      <c r="B729" s="211">
        <f>+'PAA CONSOLIDADO'!I732</f>
        <v>0</v>
      </c>
      <c r="C729" s="217" t="str">
        <f>+CONCATENATE('PAA CONSOLIDADO'!A732,"-",'PAA CONSOLIDADO'!D732,"-",'PAA CONSOLIDADO'!K732)</f>
        <v>--</v>
      </c>
      <c r="D729" s="217" t="e">
        <f>+VLOOKUP('PAA CONSOLIDADO'!L732,LISTAS!$D$4:$E$15,2,0)</f>
        <v>#N/A</v>
      </c>
      <c r="E729" s="217" t="e">
        <f>+VLOOKUP('PAA CONSOLIDADO'!M732,LISTAS!$D$4:$E$15,2,0)</f>
        <v>#N/A</v>
      </c>
      <c r="F729" s="217">
        <f>+'PAA CONSOLIDADO'!O732</f>
        <v>0</v>
      </c>
      <c r="G729" s="217">
        <f t="shared" si="33"/>
        <v>1</v>
      </c>
      <c r="H729" s="217" t="e">
        <f>+VLOOKUP('PAA CONSOLIDADO'!P732,LISTAS!$B$4:$C$17,2,0)</f>
        <v>#N/A</v>
      </c>
      <c r="I729" s="217" t="e">
        <f>+VLOOKUP('PAA CONSOLIDADO'!Q732,LISTAS!$B$22:$C$25,2,0)</f>
        <v>#N/A</v>
      </c>
      <c r="J729" s="219">
        <f>'PAA CONSOLIDADO'!R732</f>
        <v>0</v>
      </c>
      <c r="K729" s="219">
        <f>+'PAA CONSOLIDADO'!S732</f>
        <v>0</v>
      </c>
      <c r="L729" s="217" t="e">
        <f>+VLOOKUP('PAA CONSOLIDADO'!T732,LISTAS!$B$29:$C$31,2,0)</f>
        <v>#N/A</v>
      </c>
      <c r="M729" s="217" t="e">
        <f>+VLOOKUP('PAA CONSOLIDADO'!U732,LISTAS!$B$36:$C$39,2,0)</f>
        <v>#N/A</v>
      </c>
      <c r="N729" s="217" t="str">
        <f t="shared" si="34"/>
        <v>Unidad de Contratación (1)</v>
      </c>
      <c r="O729" s="217" t="str">
        <f t="shared" si="35"/>
        <v>CO-DC-11001</v>
      </c>
      <c r="P729" s="217">
        <f>+'PAA CONSOLIDADO'!V732</f>
        <v>0</v>
      </c>
      <c r="Q729" s="217">
        <f>+'PAA CONSOLIDADO'!X732</f>
        <v>0</v>
      </c>
      <c r="R729" s="217">
        <f>+'PAA CONSOLIDADO'!Y732</f>
        <v>0</v>
      </c>
    </row>
    <row r="730" spans="1:18" s="217" customFormat="1" x14ac:dyDescent="0.25">
      <c r="A730" s="211">
        <f>+'PAA CONSOLIDADO'!C733</f>
        <v>0</v>
      </c>
      <c r="B730" s="211">
        <f>+'PAA CONSOLIDADO'!I733</f>
        <v>0</v>
      </c>
      <c r="C730" s="217" t="str">
        <f>+CONCATENATE('PAA CONSOLIDADO'!A733,"-",'PAA CONSOLIDADO'!D733,"-",'PAA CONSOLIDADO'!K733)</f>
        <v>--</v>
      </c>
      <c r="D730" s="217" t="e">
        <f>+VLOOKUP('PAA CONSOLIDADO'!L733,LISTAS!$D$4:$E$15,2,0)</f>
        <v>#N/A</v>
      </c>
      <c r="E730" s="217" t="e">
        <f>+VLOOKUP('PAA CONSOLIDADO'!M733,LISTAS!$D$4:$E$15,2,0)</f>
        <v>#N/A</v>
      </c>
      <c r="F730" s="217">
        <f>+'PAA CONSOLIDADO'!O733</f>
        <v>0</v>
      </c>
      <c r="G730" s="217">
        <f t="shared" si="33"/>
        <v>1</v>
      </c>
      <c r="H730" s="217" t="e">
        <f>+VLOOKUP('PAA CONSOLIDADO'!P733,LISTAS!$B$4:$C$17,2,0)</f>
        <v>#N/A</v>
      </c>
      <c r="I730" s="217" t="e">
        <f>+VLOOKUP('PAA CONSOLIDADO'!Q733,LISTAS!$B$22:$C$25,2,0)</f>
        <v>#N/A</v>
      </c>
      <c r="J730" s="219">
        <f>'PAA CONSOLIDADO'!R733</f>
        <v>0</v>
      </c>
      <c r="K730" s="219">
        <f>+'PAA CONSOLIDADO'!S733</f>
        <v>0</v>
      </c>
      <c r="L730" s="217" t="e">
        <f>+VLOOKUP('PAA CONSOLIDADO'!T733,LISTAS!$B$29:$C$31,2,0)</f>
        <v>#N/A</v>
      </c>
      <c r="M730" s="217" t="e">
        <f>+VLOOKUP('PAA CONSOLIDADO'!U733,LISTAS!$B$36:$C$39,2,0)</f>
        <v>#N/A</v>
      </c>
      <c r="N730" s="217" t="str">
        <f t="shared" si="34"/>
        <v>Unidad de Contratación (1)</v>
      </c>
      <c r="O730" s="217" t="str">
        <f t="shared" si="35"/>
        <v>CO-DC-11001</v>
      </c>
      <c r="P730" s="217">
        <f>+'PAA CONSOLIDADO'!V733</f>
        <v>0</v>
      </c>
      <c r="Q730" s="217">
        <f>+'PAA CONSOLIDADO'!X733</f>
        <v>0</v>
      </c>
      <c r="R730" s="217">
        <f>+'PAA CONSOLIDADO'!Y733</f>
        <v>0</v>
      </c>
    </row>
    <row r="731" spans="1:18" s="217" customFormat="1" x14ac:dyDescent="0.25">
      <c r="A731" s="211">
        <f>+'PAA CONSOLIDADO'!C734</f>
        <v>0</v>
      </c>
      <c r="B731" s="211">
        <f>+'PAA CONSOLIDADO'!I734</f>
        <v>0</v>
      </c>
      <c r="C731" s="217" t="str">
        <f>+CONCATENATE('PAA CONSOLIDADO'!A734,"-",'PAA CONSOLIDADO'!D734,"-",'PAA CONSOLIDADO'!K734)</f>
        <v>--</v>
      </c>
      <c r="D731" s="217" t="e">
        <f>+VLOOKUP('PAA CONSOLIDADO'!L734,LISTAS!$D$4:$E$15,2,0)</f>
        <v>#N/A</v>
      </c>
      <c r="E731" s="217" t="e">
        <f>+VLOOKUP('PAA CONSOLIDADO'!M734,LISTAS!$D$4:$E$15,2,0)</f>
        <v>#N/A</v>
      </c>
      <c r="F731" s="217">
        <f>+'PAA CONSOLIDADO'!O734</f>
        <v>0</v>
      </c>
      <c r="G731" s="217">
        <f t="shared" si="33"/>
        <v>1</v>
      </c>
      <c r="H731" s="217" t="e">
        <f>+VLOOKUP('PAA CONSOLIDADO'!P734,LISTAS!$B$4:$C$17,2,0)</f>
        <v>#N/A</v>
      </c>
      <c r="I731" s="217" t="e">
        <f>+VLOOKUP('PAA CONSOLIDADO'!Q734,LISTAS!$B$22:$C$25,2,0)</f>
        <v>#N/A</v>
      </c>
      <c r="J731" s="219">
        <f>'PAA CONSOLIDADO'!R734</f>
        <v>0</v>
      </c>
      <c r="K731" s="219">
        <f>+'PAA CONSOLIDADO'!S734</f>
        <v>0</v>
      </c>
      <c r="L731" s="217" t="e">
        <f>+VLOOKUP('PAA CONSOLIDADO'!T734,LISTAS!$B$29:$C$31,2,0)</f>
        <v>#N/A</v>
      </c>
      <c r="M731" s="217" t="e">
        <f>+VLOOKUP('PAA CONSOLIDADO'!U734,LISTAS!$B$36:$C$39,2,0)</f>
        <v>#N/A</v>
      </c>
      <c r="N731" s="217" t="str">
        <f t="shared" si="34"/>
        <v>Unidad de Contratación (1)</v>
      </c>
      <c r="O731" s="217" t="str">
        <f t="shared" si="35"/>
        <v>CO-DC-11001</v>
      </c>
      <c r="P731" s="217">
        <f>+'PAA CONSOLIDADO'!V734</f>
        <v>0</v>
      </c>
      <c r="Q731" s="217">
        <f>+'PAA CONSOLIDADO'!X734</f>
        <v>0</v>
      </c>
      <c r="R731" s="217">
        <f>+'PAA CONSOLIDADO'!Y734</f>
        <v>0</v>
      </c>
    </row>
    <row r="732" spans="1:18" s="217" customFormat="1" x14ac:dyDescent="0.25">
      <c r="A732" s="211">
        <f>+'PAA CONSOLIDADO'!C735</f>
        <v>0</v>
      </c>
      <c r="B732" s="211">
        <f>+'PAA CONSOLIDADO'!I735</f>
        <v>0</v>
      </c>
      <c r="C732" s="217" t="str">
        <f>+CONCATENATE('PAA CONSOLIDADO'!A735,"-",'PAA CONSOLIDADO'!D735,"-",'PAA CONSOLIDADO'!K735)</f>
        <v>--</v>
      </c>
      <c r="D732" s="217" t="e">
        <f>+VLOOKUP('PAA CONSOLIDADO'!L735,LISTAS!$D$4:$E$15,2,0)</f>
        <v>#N/A</v>
      </c>
      <c r="E732" s="217" t="e">
        <f>+VLOOKUP('PAA CONSOLIDADO'!M735,LISTAS!$D$4:$E$15,2,0)</f>
        <v>#N/A</v>
      </c>
      <c r="F732" s="217">
        <f>+'PAA CONSOLIDADO'!O735</f>
        <v>0</v>
      </c>
      <c r="G732" s="217">
        <f t="shared" si="33"/>
        <v>1</v>
      </c>
      <c r="H732" s="217" t="e">
        <f>+VLOOKUP('PAA CONSOLIDADO'!P735,LISTAS!$B$4:$C$17,2,0)</f>
        <v>#N/A</v>
      </c>
      <c r="I732" s="217" t="e">
        <f>+VLOOKUP('PAA CONSOLIDADO'!Q735,LISTAS!$B$22:$C$25,2,0)</f>
        <v>#N/A</v>
      </c>
      <c r="J732" s="219">
        <f>'PAA CONSOLIDADO'!R735</f>
        <v>0</v>
      </c>
      <c r="K732" s="219">
        <f>+'PAA CONSOLIDADO'!S735</f>
        <v>0</v>
      </c>
      <c r="L732" s="217" t="e">
        <f>+VLOOKUP('PAA CONSOLIDADO'!T735,LISTAS!$B$29:$C$31,2,0)</f>
        <v>#N/A</v>
      </c>
      <c r="M732" s="217" t="e">
        <f>+VLOOKUP('PAA CONSOLIDADO'!U735,LISTAS!$B$36:$C$39,2,0)</f>
        <v>#N/A</v>
      </c>
      <c r="N732" s="217" t="str">
        <f t="shared" si="34"/>
        <v>Unidad de Contratación (1)</v>
      </c>
      <c r="O732" s="217" t="str">
        <f t="shared" si="35"/>
        <v>CO-DC-11001</v>
      </c>
      <c r="P732" s="217">
        <f>+'PAA CONSOLIDADO'!V735</f>
        <v>0</v>
      </c>
      <c r="Q732" s="217">
        <f>+'PAA CONSOLIDADO'!X735</f>
        <v>0</v>
      </c>
      <c r="R732" s="217">
        <f>+'PAA CONSOLIDADO'!Y735</f>
        <v>0</v>
      </c>
    </row>
    <row r="733" spans="1:18" s="217" customFormat="1" x14ac:dyDescent="0.25">
      <c r="A733" s="211">
        <f>+'PAA CONSOLIDADO'!C736</f>
        <v>0</v>
      </c>
      <c r="B733" s="211">
        <f>+'PAA CONSOLIDADO'!I736</f>
        <v>0</v>
      </c>
      <c r="C733" s="217" t="str">
        <f>+CONCATENATE('PAA CONSOLIDADO'!A736,"-",'PAA CONSOLIDADO'!D736,"-",'PAA CONSOLIDADO'!K736)</f>
        <v>--</v>
      </c>
      <c r="D733" s="217" t="e">
        <f>+VLOOKUP('PAA CONSOLIDADO'!L736,LISTAS!$D$4:$E$15,2,0)</f>
        <v>#N/A</v>
      </c>
      <c r="E733" s="217" t="e">
        <f>+VLOOKUP('PAA CONSOLIDADO'!M736,LISTAS!$D$4:$E$15,2,0)</f>
        <v>#N/A</v>
      </c>
      <c r="F733" s="217">
        <f>+'PAA CONSOLIDADO'!O736</f>
        <v>0</v>
      </c>
      <c r="G733" s="217">
        <f t="shared" si="33"/>
        <v>1</v>
      </c>
      <c r="H733" s="217" t="e">
        <f>+VLOOKUP('PAA CONSOLIDADO'!P736,LISTAS!$B$4:$C$17,2,0)</f>
        <v>#N/A</v>
      </c>
      <c r="I733" s="217" t="e">
        <f>+VLOOKUP('PAA CONSOLIDADO'!Q736,LISTAS!$B$22:$C$25,2,0)</f>
        <v>#N/A</v>
      </c>
      <c r="J733" s="219">
        <f>'PAA CONSOLIDADO'!R736</f>
        <v>0</v>
      </c>
      <c r="K733" s="219">
        <f>+'PAA CONSOLIDADO'!S736</f>
        <v>0</v>
      </c>
      <c r="L733" s="217" t="e">
        <f>+VLOOKUP('PAA CONSOLIDADO'!T736,LISTAS!$B$29:$C$31,2,0)</f>
        <v>#N/A</v>
      </c>
      <c r="M733" s="217" t="e">
        <f>+VLOOKUP('PAA CONSOLIDADO'!U736,LISTAS!$B$36:$C$39,2,0)</f>
        <v>#N/A</v>
      </c>
      <c r="N733" s="217" t="str">
        <f t="shared" si="34"/>
        <v>Unidad de Contratación (1)</v>
      </c>
      <c r="O733" s="217" t="str">
        <f t="shared" si="35"/>
        <v>CO-DC-11001</v>
      </c>
      <c r="P733" s="217">
        <f>+'PAA CONSOLIDADO'!V736</f>
        <v>0</v>
      </c>
      <c r="Q733" s="217">
        <f>+'PAA CONSOLIDADO'!X736</f>
        <v>0</v>
      </c>
      <c r="R733" s="217">
        <f>+'PAA CONSOLIDADO'!Y736</f>
        <v>0</v>
      </c>
    </row>
    <row r="734" spans="1:18" s="217" customFormat="1" x14ac:dyDescent="0.25">
      <c r="A734" s="211">
        <f>+'PAA CONSOLIDADO'!C737</f>
        <v>0</v>
      </c>
      <c r="B734" s="211">
        <f>+'PAA CONSOLIDADO'!I737</f>
        <v>0</v>
      </c>
      <c r="C734" s="217" t="str">
        <f>+CONCATENATE('PAA CONSOLIDADO'!A737,"-",'PAA CONSOLIDADO'!D737,"-",'PAA CONSOLIDADO'!K737)</f>
        <v>--</v>
      </c>
      <c r="D734" s="217" t="e">
        <f>+VLOOKUP('PAA CONSOLIDADO'!L737,LISTAS!$D$4:$E$15,2,0)</f>
        <v>#N/A</v>
      </c>
      <c r="E734" s="217" t="e">
        <f>+VLOOKUP('PAA CONSOLIDADO'!M737,LISTAS!$D$4:$E$15,2,0)</f>
        <v>#N/A</v>
      </c>
      <c r="F734" s="217">
        <f>+'PAA CONSOLIDADO'!O737</f>
        <v>0</v>
      </c>
      <c r="G734" s="217">
        <f t="shared" si="33"/>
        <v>1</v>
      </c>
      <c r="H734" s="217" t="e">
        <f>+VLOOKUP('PAA CONSOLIDADO'!P737,LISTAS!$B$4:$C$17,2,0)</f>
        <v>#N/A</v>
      </c>
      <c r="I734" s="217" t="e">
        <f>+VLOOKUP('PAA CONSOLIDADO'!Q737,LISTAS!$B$22:$C$25,2,0)</f>
        <v>#N/A</v>
      </c>
      <c r="J734" s="219">
        <f>'PAA CONSOLIDADO'!R737</f>
        <v>0</v>
      </c>
      <c r="K734" s="219">
        <f>+'PAA CONSOLIDADO'!S737</f>
        <v>0</v>
      </c>
      <c r="L734" s="217" t="e">
        <f>+VLOOKUP('PAA CONSOLIDADO'!T737,LISTAS!$B$29:$C$31,2,0)</f>
        <v>#N/A</v>
      </c>
      <c r="M734" s="217" t="e">
        <f>+VLOOKUP('PAA CONSOLIDADO'!U737,LISTAS!$B$36:$C$39,2,0)</f>
        <v>#N/A</v>
      </c>
      <c r="N734" s="217" t="str">
        <f t="shared" si="34"/>
        <v>Unidad de Contratación (1)</v>
      </c>
      <c r="O734" s="217" t="str">
        <f t="shared" si="35"/>
        <v>CO-DC-11001</v>
      </c>
      <c r="P734" s="217">
        <f>+'PAA CONSOLIDADO'!V737</f>
        <v>0</v>
      </c>
      <c r="Q734" s="217">
        <f>+'PAA CONSOLIDADO'!X737</f>
        <v>0</v>
      </c>
      <c r="R734" s="217">
        <f>+'PAA CONSOLIDADO'!Y737</f>
        <v>0</v>
      </c>
    </row>
    <row r="735" spans="1:18" s="217" customFormat="1" x14ac:dyDescent="0.25">
      <c r="A735" s="211">
        <f>+'PAA CONSOLIDADO'!C738</f>
        <v>0</v>
      </c>
      <c r="B735" s="211">
        <f>+'PAA CONSOLIDADO'!I738</f>
        <v>0</v>
      </c>
      <c r="C735" s="217" t="str">
        <f>+CONCATENATE('PAA CONSOLIDADO'!A738,"-",'PAA CONSOLIDADO'!D738,"-",'PAA CONSOLIDADO'!K738)</f>
        <v>--</v>
      </c>
      <c r="D735" s="217" t="e">
        <f>+VLOOKUP('PAA CONSOLIDADO'!L738,LISTAS!$D$4:$E$15,2,0)</f>
        <v>#N/A</v>
      </c>
      <c r="E735" s="217" t="e">
        <f>+VLOOKUP('PAA CONSOLIDADO'!M738,LISTAS!$D$4:$E$15,2,0)</f>
        <v>#N/A</v>
      </c>
      <c r="F735" s="217">
        <f>+'PAA CONSOLIDADO'!O738</f>
        <v>0</v>
      </c>
      <c r="G735" s="217">
        <f t="shared" si="33"/>
        <v>1</v>
      </c>
      <c r="H735" s="217" t="e">
        <f>+VLOOKUP('PAA CONSOLIDADO'!P738,LISTAS!$B$4:$C$17,2,0)</f>
        <v>#N/A</v>
      </c>
      <c r="I735" s="217" t="e">
        <f>+VLOOKUP('PAA CONSOLIDADO'!Q738,LISTAS!$B$22:$C$25,2,0)</f>
        <v>#N/A</v>
      </c>
      <c r="J735" s="219">
        <f>'PAA CONSOLIDADO'!R738</f>
        <v>0</v>
      </c>
      <c r="K735" s="219">
        <f>+'PAA CONSOLIDADO'!S738</f>
        <v>0</v>
      </c>
      <c r="L735" s="217" t="e">
        <f>+VLOOKUP('PAA CONSOLIDADO'!T738,LISTAS!$B$29:$C$31,2,0)</f>
        <v>#N/A</v>
      </c>
      <c r="M735" s="217" t="e">
        <f>+VLOOKUP('PAA CONSOLIDADO'!U738,LISTAS!$B$36:$C$39,2,0)</f>
        <v>#N/A</v>
      </c>
      <c r="N735" s="217" t="str">
        <f t="shared" si="34"/>
        <v>Unidad de Contratación (1)</v>
      </c>
      <c r="O735" s="217" t="str">
        <f t="shared" si="35"/>
        <v>CO-DC-11001</v>
      </c>
      <c r="P735" s="217">
        <f>+'PAA CONSOLIDADO'!V738</f>
        <v>0</v>
      </c>
      <c r="Q735" s="217">
        <f>+'PAA CONSOLIDADO'!X738</f>
        <v>0</v>
      </c>
      <c r="R735" s="217">
        <f>+'PAA CONSOLIDADO'!Y738</f>
        <v>0</v>
      </c>
    </row>
    <row r="736" spans="1:18" s="217" customFormat="1" x14ac:dyDescent="0.25">
      <c r="A736" s="211">
        <f>+'PAA CONSOLIDADO'!C739</f>
        <v>0</v>
      </c>
      <c r="B736" s="211">
        <f>+'PAA CONSOLIDADO'!I739</f>
        <v>0</v>
      </c>
      <c r="C736" s="217" t="str">
        <f>+CONCATENATE('PAA CONSOLIDADO'!A739,"-",'PAA CONSOLIDADO'!D739,"-",'PAA CONSOLIDADO'!K739)</f>
        <v>--</v>
      </c>
      <c r="D736" s="217" t="e">
        <f>+VLOOKUP('PAA CONSOLIDADO'!L739,LISTAS!$D$4:$E$15,2,0)</f>
        <v>#N/A</v>
      </c>
      <c r="E736" s="217" t="e">
        <f>+VLOOKUP('PAA CONSOLIDADO'!M739,LISTAS!$D$4:$E$15,2,0)</f>
        <v>#N/A</v>
      </c>
      <c r="F736" s="217">
        <f>+'PAA CONSOLIDADO'!O739</f>
        <v>0</v>
      </c>
      <c r="G736" s="217">
        <f t="shared" si="33"/>
        <v>1</v>
      </c>
      <c r="H736" s="217" t="e">
        <f>+VLOOKUP('PAA CONSOLIDADO'!P739,LISTAS!$B$4:$C$17,2,0)</f>
        <v>#N/A</v>
      </c>
      <c r="I736" s="217" t="e">
        <f>+VLOOKUP('PAA CONSOLIDADO'!Q739,LISTAS!$B$22:$C$25,2,0)</f>
        <v>#N/A</v>
      </c>
      <c r="J736" s="219">
        <f>'PAA CONSOLIDADO'!R739</f>
        <v>0</v>
      </c>
      <c r="K736" s="219">
        <f>+'PAA CONSOLIDADO'!S739</f>
        <v>0</v>
      </c>
      <c r="L736" s="217" t="e">
        <f>+VLOOKUP('PAA CONSOLIDADO'!T739,LISTAS!$B$29:$C$31,2,0)</f>
        <v>#N/A</v>
      </c>
      <c r="M736" s="217" t="e">
        <f>+VLOOKUP('PAA CONSOLIDADO'!U739,LISTAS!$B$36:$C$39,2,0)</f>
        <v>#N/A</v>
      </c>
      <c r="N736" s="217" t="str">
        <f t="shared" si="34"/>
        <v>Unidad de Contratación (1)</v>
      </c>
      <c r="O736" s="217" t="str">
        <f t="shared" si="35"/>
        <v>CO-DC-11001</v>
      </c>
      <c r="P736" s="217">
        <f>+'PAA CONSOLIDADO'!V739</f>
        <v>0</v>
      </c>
      <c r="Q736" s="217">
        <f>+'PAA CONSOLIDADO'!X739</f>
        <v>0</v>
      </c>
      <c r="R736" s="217">
        <f>+'PAA CONSOLIDADO'!Y739</f>
        <v>0</v>
      </c>
    </row>
    <row r="737" spans="1:18" s="217" customFormat="1" x14ac:dyDescent="0.25">
      <c r="A737" s="211">
        <f>+'PAA CONSOLIDADO'!C740</f>
        <v>0</v>
      </c>
      <c r="B737" s="211">
        <f>+'PAA CONSOLIDADO'!I740</f>
        <v>0</v>
      </c>
      <c r="C737" s="217" t="str">
        <f>+CONCATENATE('PAA CONSOLIDADO'!A740,"-",'PAA CONSOLIDADO'!D740,"-",'PAA CONSOLIDADO'!K740)</f>
        <v>--</v>
      </c>
      <c r="D737" s="217" t="e">
        <f>+VLOOKUP('PAA CONSOLIDADO'!L740,LISTAS!$D$4:$E$15,2,0)</f>
        <v>#N/A</v>
      </c>
      <c r="E737" s="217" t="e">
        <f>+VLOOKUP('PAA CONSOLIDADO'!M740,LISTAS!$D$4:$E$15,2,0)</f>
        <v>#N/A</v>
      </c>
      <c r="F737" s="217">
        <f>+'PAA CONSOLIDADO'!O740</f>
        <v>0</v>
      </c>
      <c r="G737" s="217">
        <f t="shared" si="33"/>
        <v>1</v>
      </c>
      <c r="H737" s="217" t="e">
        <f>+VLOOKUP('PAA CONSOLIDADO'!P740,LISTAS!$B$4:$C$17,2,0)</f>
        <v>#N/A</v>
      </c>
      <c r="I737" s="217" t="e">
        <f>+VLOOKUP('PAA CONSOLIDADO'!Q740,LISTAS!$B$22:$C$25,2,0)</f>
        <v>#N/A</v>
      </c>
      <c r="J737" s="219">
        <f>'PAA CONSOLIDADO'!R740</f>
        <v>0</v>
      </c>
      <c r="K737" s="219">
        <f>+'PAA CONSOLIDADO'!S740</f>
        <v>0</v>
      </c>
      <c r="L737" s="217" t="e">
        <f>+VLOOKUP('PAA CONSOLIDADO'!T740,LISTAS!$B$29:$C$31,2,0)</f>
        <v>#N/A</v>
      </c>
      <c r="M737" s="217" t="e">
        <f>+VLOOKUP('PAA CONSOLIDADO'!U740,LISTAS!$B$36:$C$39,2,0)</f>
        <v>#N/A</v>
      </c>
      <c r="N737" s="217" t="str">
        <f t="shared" si="34"/>
        <v>Unidad de Contratación (1)</v>
      </c>
      <c r="O737" s="217" t="str">
        <f t="shared" si="35"/>
        <v>CO-DC-11001</v>
      </c>
      <c r="P737" s="217">
        <f>+'PAA CONSOLIDADO'!V740</f>
        <v>0</v>
      </c>
      <c r="Q737" s="217">
        <f>+'PAA CONSOLIDADO'!X740</f>
        <v>0</v>
      </c>
      <c r="R737" s="217">
        <f>+'PAA CONSOLIDADO'!Y740</f>
        <v>0</v>
      </c>
    </row>
    <row r="738" spans="1:18" s="217" customFormat="1" x14ac:dyDescent="0.25">
      <c r="A738" s="211">
        <f>+'PAA CONSOLIDADO'!C741</f>
        <v>0</v>
      </c>
      <c r="B738" s="211">
        <f>+'PAA CONSOLIDADO'!I741</f>
        <v>0</v>
      </c>
      <c r="C738" s="217" t="str">
        <f>+CONCATENATE('PAA CONSOLIDADO'!A741,"-",'PAA CONSOLIDADO'!D741,"-",'PAA CONSOLIDADO'!K741)</f>
        <v>--</v>
      </c>
      <c r="D738" s="217" t="e">
        <f>+VLOOKUP('PAA CONSOLIDADO'!L741,LISTAS!$D$4:$E$15,2,0)</f>
        <v>#N/A</v>
      </c>
      <c r="E738" s="217" t="e">
        <f>+VLOOKUP('PAA CONSOLIDADO'!M741,LISTAS!$D$4:$E$15,2,0)</f>
        <v>#N/A</v>
      </c>
      <c r="F738" s="217">
        <f>+'PAA CONSOLIDADO'!O741</f>
        <v>0</v>
      </c>
      <c r="G738" s="217">
        <f t="shared" si="33"/>
        <v>1</v>
      </c>
      <c r="H738" s="217" t="e">
        <f>+VLOOKUP('PAA CONSOLIDADO'!P741,LISTAS!$B$4:$C$17,2,0)</f>
        <v>#N/A</v>
      </c>
      <c r="I738" s="217" t="e">
        <f>+VLOOKUP('PAA CONSOLIDADO'!Q741,LISTAS!$B$22:$C$25,2,0)</f>
        <v>#N/A</v>
      </c>
      <c r="J738" s="219">
        <f>'PAA CONSOLIDADO'!R741</f>
        <v>0</v>
      </c>
      <c r="K738" s="219">
        <f>+'PAA CONSOLIDADO'!S741</f>
        <v>0</v>
      </c>
      <c r="L738" s="217" t="e">
        <f>+VLOOKUP('PAA CONSOLIDADO'!T741,LISTAS!$B$29:$C$31,2,0)</f>
        <v>#N/A</v>
      </c>
      <c r="M738" s="217" t="e">
        <f>+VLOOKUP('PAA CONSOLIDADO'!U741,LISTAS!$B$36:$C$39,2,0)</f>
        <v>#N/A</v>
      </c>
      <c r="N738" s="217" t="str">
        <f t="shared" si="34"/>
        <v>Unidad de Contratación (1)</v>
      </c>
      <c r="O738" s="217" t="str">
        <f t="shared" si="35"/>
        <v>CO-DC-11001</v>
      </c>
      <c r="P738" s="217">
        <f>+'PAA CONSOLIDADO'!V741</f>
        <v>0</v>
      </c>
      <c r="Q738" s="217">
        <f>+'PAA CONSOLIDADO'!X741</f>
        <v>0</v>
      </c>
      <c r="R738" s="217">
        <f>+'PAA CONSOLIDADO'!Y741</f>
        <v>0</v>
      </c>
    </row>
    <row r="739" spans="1:18" s="217" customFormat="1" x14ac:dyDescent="0.25">
      <c r="A739" s="211">
        <f>+'PAA CONSOLIDADO'!C742</f>
        <v>0</v>
      </c>
      <c r="B739" s="211">
        <f>+'PAA CONSOLIDADO'!I742</f>
        <v>0</v>
      </c>
      <c r="C739" s="217" t="str">
        <f>+CONCATENATE('PAA CONSOLIDADO'!A742,"-",'PAA CONSOLIDADO'!D742,"-",'PAA CONSOLIDADO'!K742)</f>
        <v>--</v>
      </c>
      <c r="D739" s="217" t="e">
        <f>+VLOOKUP('PAA CONSOLIDADO'!L742,LISTAS!$D$4:$E$15,2,0)</f>
        <v>#N/A</v>
      </c>
      <c r="E739" s="217" t="e">
        <f>+VLOOKUP('PAA CONSOLIDADO'!M742,LISTAS!$D$4:$E$15,2,0)</f>
        <v>#N/A</v>
      </c>
      <c r="F739" s="217">
        <f>+'PAA CONSOLIDADO'!O742</f>
        <v>0</v>
      </c>
      <c r="G739" s="217">
        <f t="shared" si="33"/>
        <v>1</v>
      </c>
      <c r="H739" s="217" t="e">
        <f>+VLOOKUP('PAA CONSOLIDADO'!P742,LISTAS!$B$4:$C$17,2,0)</f>
        <v>#N/A</v>
      </c>
      <c r="I739" s="217" t="e">
        <f>+VLOOKUP('PAA CONSOLIDADO'!Q742,LISTAS!$B$22:$C$25,2,0)</f>
        <v>#N/A</v>
      </c>
      <c r="J739" s="219">
        <f>'PAA CONSOLIDADO'!R742</f>
        <v>0</v>
      </c>
      <c r="K739" s="219">
        <f>+'PAA CONSOLIDADO'!S742</f>
        <v>0</v>
      </c>
      <c r="L739" s="217" t="e">
        <f>+VLOOKUP('PAA CONSOLIDADO'!T742,LISTAS!$B$29:$C$31,2,0)</f>
        <v>#N/A</v>
      </c>
      <c r="M739" s="217" t="e">
        <f>+VLOOKUP('PAA CONSOLIDADO'!U742,LISTAS!$B$36:$C$39,2,0)</f>
        <v>#N/A</v>
      </c>
      <c r="N739" s="217" t="str">
        <f t="shared" si="34"/>
        <v>Unidad de Contratación (1)</v>
      </c>
      <c r="O739" s="217" t="str">
        <f t="shared" si="35"/>
        <v>CO-DC-11001</v>
      </c>
      <c r="P739" s="217">
        <f>+'PAA CONSOLIDADO'!V742</f>
        <v>0</v>
      </c>
      <c r="Q739" s="217">
        <f>+'PAA CONSOLIDADO'!X742</f>
        <v>0</v>
      </c>
      <c r="R739" s="217">
        <f>+'PAA CONSOLIDADO'!Y742</f>
        <v>0</v>
      </c>
    </row>
    <row r="740" spans="1:18" s="217" customFormat="1" x14ac:dyDescent="0.25">
      <c r="A740" s="211">
        <f>+'PAA CONSOLIDADO'!C743</f>
        <v>0</v>
      </c>
      <c r="B740" s="211">
        <f>+'PAA CONSOLIDADO'!I743</f>
        <v>0</v>
      </c>
      <c r="C740" s="217" t="str">
        <f>+CONCATENATE('PAA CONSOLIDADO'!A743,"-",'PAA CONSOLIDADO'!D743,"-",'PAA CONSOLIDADO'!K743)</f>
        <v>--</v>
      </c>
      <c r="D740" s="217" t="e">
        <f>+VLOOKUP('PAA CONSOLIDADO'!L743,LISTAS!$D$4:$E$15,2,0)</f>
        <v>#N/A</v>
      </c>
      <c r="E740" s="217" t="e">
        <f>+VLOOKUP('PAA CONSOLIDADO'!M743,LISTAS!$D$4:$E$15,2,0)</f>
        <v>#N/A</v>
      </c>
      <c r="F740" s="217">
        <f>+'PAA CONSOLIDADO'!O743</f>
        <v>0</v>
      </c>
      <c r="G740" s="217">
        <f t="shared" si="33"/>
        <v>1</v>
      </c>
      <c r="H740" s="217" t="e">
        <f>+VLOOKUP('PAA CONSOLIDADO'!P743,LISTAS!$B$4:$C$17,2,0)</f>
        <v>#N/A</v>
      </c>
      <c r="I740" s="217" t="e">
        <f>+VLOOKUP('PAA CONSOLIDADO'!Q743,LISTAS!$B$22:$C$25,2,0)</f>
        <v>#N/A</v>
      </c>
      <c r="J740" s="219">
        <f>'PAA CONSOLIDADO'!R743</f>
        <v>0</v>
      </c>
      <c r="K740" s="219">
        <f>+'PAA CONSOLIDADO'!S743</f>
        <v>0</v>
      </c>
      <c r="L740" s="217" t="e">
        <f>+VLOOKUP('PAA CONSOLIDADO'!T743,LISTAS!$B$29:$C$31,2,0)</f>
        <v>#N/A</v>
      </c>
      <c r="M740" s="217" t="e">
        <f>+VLOOKUP('PAA CONSOLIDADO'!U743,LISTAS!$B$36:$C$39,2,0)</f>
        <v>#N/A</v>
      </c>
      <c r="N740" s="217" t="str">
        <f t="shared" si="34"/>
        <v>Unidad de Contratación (1)</v>
      </c>
      <c r="O740" s="217" t="str">
        <f t="shared" si="35"/>
        <v>CO-DC-11001</v>
      </c>
      <c r="P740" s="217">
        <f>+'PAA CONSOLIDADO'!V743</f>
        <v>0</v>
      </c>
      <c r="Q740" s="217">
        <f>+'PAA CONSOLIDADO'!X743</f>
        <v>0</v>
      </c>
      <c r="R740" s="217">
        <f>+'PAA CONSOLIDADO'!Y743</f>
        <v>0</v>
      </c>
    </row>
    <row r="741" spans="1:18" s="217" customFormat="1" x14ac:dyDescent="0.25">
      <c r="A741" s="211">
        <f>+'PAA CONSOLIDADO'!C744</f>
        <v>0</v>
      </c>
      <c r="B741" s="211">
        <f>+'PAA CONSOLIDADO'!I744</f>
        <v>0</v>
      </c>
      <c r="C741" s="217" t="str">
        <f>+CONCATENATE('PAA CONSOLIDADO'!A744,"-",'PAA CONSOLIDADO'!D744,"-",'PAA CONSOLIDADO'!K744)</f>
        <v>--</v>
      </c>
      <c r="D741" s="217" t="e">
        <f>+VLOOKUP('PAA CONSOLIDADO'!L744,LISTAS!$D$4:$E$15,2,0)</f>
        <v>#N/A</v>
      </c>
      <c r="E741" s="217" t="e">
        <f>+VLOOKUP('PAA CONSOLIDADO'!M744,LISTAS!$D$4:$E$15,2,0)</f>
        <v>#N/A</v>
      </c>
      <c r="F741" s="217">
        <f>+'PAA CONSOLIDADO'!O744</f>
        <v>0</v>
      </c>
      <c r="G741" s="217">
        <f t="shared" si="33"/>
        <v>1</v>
      </c>
      <c r="H741" s="217" t="e">
        <f>+VLOOKUP('PAA CONSOLIDADO'!P744,LISTAS!$B$4:$C$17,2,0)</f>
        <v>#N/A</v>
      </c>
      <c r="I741" s="217" t="e">
        <f>+VLOOKUP('PAA CONSOLIDADO'!Q744,LISTAS!$B$22:$C$25,2,0)</f>
        <v>#N/A</v>
      </c>
      <c r="J741" s="219">
        <f>'PAA CONSOLIDADO'!R744</f>
        <v>0</v>
      </c>
      <c r="K741" s="219">
        <f>+'PAA CONSOLIDADO'!S744</f>
        <v>0</v>
      </c>
      <c r="L741" s="217" t="e">
        <f>+VLOOKUP('PAA CONSOLIDADO'!T744,LISTAS!$B$29:$C$31,2,0)</f>
        <v>#N/A</v>
      </c>
      <c r="M741" s="217" t="e">
        <f>+VLOOKUP('PAA CONSOLIDADO'!U744,LISTAS!$B$36:$C$39,2,0)</f>
        <v>#N/A</v>
      </c>
      <c r="N741" s="217" t="str">
        <f t="shared" si="34"/>
        <v>Unidad de Contratación (1)</v>
      </c>
      <c r="O741" s="217" t="str">
        <f t="shared" si="35"/>
        <v>CO-DC-11001</v>
      </c>
      <c r="P741" s="217">
        <f>+'PAA CONSOLIDADO'!V744</f>
        <v>0</v>
      </c>
      <c r="Q741" s="217">
        <f>+'PAA CONSOLIDADO'!X744</f>
        <v>0</v>
      </c>
      <c r="R741" s="217">
        <f>+'PAA CONSOLIDADO'!Y744</f>
        <v>0</v>
      </c>
    </row>
    <row r="742" spans="1:18" s="217" customFormat="1" x14ac:dyDescent="0.25">
      <c r="A742" s="211">
        <f>+'PAA CONSOLIDADO'!C745</f>
        <v>0</v>
      </c>
      <c r="B742" s="211">
        <f>+'PAA CONSOLIDADO'!I745</f>
        <v>0</v>
      </c>
      <c r="C742" s="217" t="str">
        <f>+CONCATENATE('PAA CONSOLIDADO'!A745,"-",'PAA CONSOLIDADO'!D745,"-",'PAA CONSOLIDADO'!K745)</f>
        <v>--</v>
      </c>
      <c r="D742" s="217" t="e">
        <f>+VLOOKUP('PAA CONSOLIDADO'!L745,LISTAS!$D$4:$E$15,2,0)</f>
        <v>#N/A</v>
      </c>
      <c r="E742" s="217" t="e">
        <f>+VLOOKUP('PAA CONSOLIDADO'!M745,LISTAS!$D$4:$E$15,2,0)</f>
        <v>#N/A</v>
      </c>
      <c r="F742" s="217">
        <f>+'PAA CONSOLIDADO'!O745</f>
        <v>0</v>
      </c>
      <c r="G742" s="217">
        <f t="shared" si="33"/>
        <v>1</v>
      </c>
      <c r="H742" s="217" t="e">
        <f>+VLOOKUP('PAA CONSOLIDADO'!P745,LISTAS!$B$4:$C$17,2,0)</f>
        <v>#N/A</v>
      </c>
      <c r="I742" s="217" t="e">
        <f>+VLOOKUP('PAA CONSOLIDADO'!Q745,LISTAS!$B$22:$C$25,2,0)</f>
        <v>#N/A</v>
      </c>
      <c r="J742" s="219">
        <f>'PAA CONSOLIDADO'!R745</f>
        <v>0</v>
      </c>
      <c r="K742" s="219">
        <f>+'PAA CONSOLIDADO'!S745</f>
        <v>0</v>
      </c>
      <c r="L742" s="217" t="e">
        <f>+VLOOKUP('PAA CONSOLIDADO'!T745,LISTAS!$B$29:$C$31,2,0)</f>
        <v>#N/A</v>
      </c>
      <c r="M742" s="217" t="e">
        <f>+VLOOKUP('PAA CONSOLIDADO'!U745,LISTAS!$B$36:$C$39,2,0)</f>
        <v>#N/A</v>
      </c>
      <c r="N742" s="217" t="str">
        <f t="shared" si="34"/>
        <v>Unidad de Contratación (1)</v>
      </c>
      <c r="O742" s="217" t="str">
        <f t="shared" si="35"/>
        <v>CO-DC-11001</v>
      </c>
      <c r="P742" s="217">
        <f>+'PAA CONSOLIDADO'!V745</f>
        <v>0</v>
      </c>
      <c r="Q742" s="217">
        <f>+'PAA CONSOLIDADO'!X745</f>
        <v>0</v>
      </c>
      <c r="R742" s="217">
        <f>+'PAA CONSOLIDADO'!Y745</f>
        <v>0</v>
      </c>
    </row>
    <row r="743" spans="1:18" s="217" customFormat="1" x14ac:dyDescent="0.25">
      <c r="A743" s="211">
        <f>+'PAA CONSOLIDADO'!C746</f>
        <v>0</v>
      </c>
      <c r="B743" s="211">
        <f>+'PAA CONSOLIDADO'!I746</f>
        <v>0</v>
      </c>
      <c r="C743" s="217" t="str">
        <f>+CONCATENATE('PAA CONSOLIDADO'!A746,"-",'PAA CONSOLIDADO'!D746,"-",'PAA CONSOLIDADO'!K746)</f>
        <v>--</v>
      </c>
      <c r="D743" s="217" t="e">
        <f>+VLOOKUP('PAA CONSOLIDADO'!L746,LISTAS!$D$4:$E$15,2,0)</f>
        <v>#N/A</v>
      </c>
      <c r="E743" s="217" t="e">
        <f>+VLOOKUP('PAA CONSOLIDADO'!M746,LISTAS!$D$4:$E$15,2,0)</f>
        <v>#N/A</v>
      </c>
      <c r="F743" s="217">
        <f>+'PAA CONSOLIDADO'!O746</f>
        <v>0</v>
      </c>
      <c r="G743" s="217">
        <f t="shared" si="33"/>
        <v>1</v>
      </c>
      <c r="H743" s="217" t="e">
        <f>+VLOOKUP('PAA CONSOLIDADO'!P746,LISTAS!$B$4:$C$17,2,0)</f>
        <v>#N/A</v>
      </c>
      <c r="I743" s="217" t="e">
        <f>+VLOOKUP('PAA CONSOLIDADO'!Q746,LISTAS!$B$22:$C$25,2,0)</f>
        <v>#N/A</v>
      </c>
      <c r="J743" s="219">
        <f>'PAA CONSOLIDADO'!R746</f>
        <v>0</v>
      </c>
      <c r="K743" s="219">
        <f>+'PAA CONSOLIDADO'!S746</f>
        <v>0</v>
      </c>
      <c r="L743" s="217" t="e">
        <f>+VLOOKUP('PAA CONSOLIDADO'!T746,LISTAS!$B$29:$C$31,2,0)</f>
        <v>#N/A</v>
      </c>
      <c r="M743" s="217" t="e">
        <f>+VLOOKUP('PAA CONSOLIDADO'!U746,LISTAS!$B$36:$C$39,2,0)</f>
        <v>#N/A</v>
      </c>
      <c r="N743" s="217" t="str">
        <f t="shared" si="34"/>
        <v>Unidad de Contratación (1)</v>
      </c>
      <c r="O743" s="217" t="str">
        <f t="shared" si="35"/>
        <v>CO-DC-11001</v>
      </c>
      <c r="P743" s="217">
        <f>+'PAA CONSOLIDADO'!V746</f>
        <v>0</v>
      </c>
      <c r="Q743" s="217">
        <f>+'PAA CONSOLIDADO'!X746</f>
        <v>0</v>
      </c>
      <c r="R743" s="217">
        <f>+'PAA CONSOLIDADO'!Y746</f>
        <v>0</v>
      </c>
    </row>
    <row r="744" spans="1:18" s="217" customFormat="1" x14ac:dyDescent="0.25">
      <c r="A744" s="211">
        <f>+'PAA CONSOLIDADO'!C747</f>
        <v>0</v>
      </c>
      <c r="B744" s="211">
        <f>+'PAA CONSOLIDADO'!I747</f>
        <v>0</v>
      </c>
      <c r="C744" s="217" t="str">
        <f>+CONCATENATE('PAA CONSOLIDADO'!A747,"-",'PAA CONSOLIDADO'!D747,"-",'PAA CONSOLIDADO'!K747)</f>
        <v>--</v>
      </c>
      <c r="D744" s="217" t="e">
        <f>+VLOOKUP('PAA CONSOLIDADO'!L747,LISTAS!$D$4:$E$15,2,0)</f>
        <v>#N/A</v>
      </c>
      <c r="E744" s="217" t="e">
        <f>+VLOOKUP('PAA CONSOLIDADO'!M747,LISTAS!$D$4:$E$15,2,0)</f>
        <v>#N/A</v>
      </c>
      <c r="F744" s="217">
        <f>+'PAA CONSOLIDADO'!O747</f>
        <v>0</v>
      </c>
      <c r="G744" s="217">
        <f t="shared" si="33"/>
        <v>1</v>
      </c>
      <c r="H744" s="217" t="e">
        <f>+VLOOKUP('PAA CONSOLIDADO'!P747,LISTAS!$B$4:$C$17,2,0)</f>
        <v>#N/A</v>
      </c>
      <c r="I744" s="217" t="e">
        <f>+VLOOKUP('PAA CONSOLIDADO'!Q747,LISTAS!$B$22:$C$25,2,0)</f>
        <v>#N/A</v>
      </c>
      <c r="J744" s="219">
        <f>'PAA CONSOLIDADO'!R747</f>
        <v>0</v>
      </c>
      <c r="K744" s="219">
        <f>+'PAA CONSOLIDADO'!S747</f>
        <v>0</v>
      </c>
      <c r="L744" s="217" t="e">
        <f>+VLOOKUP('PAA CONSOLIDADO'!T747,LISTAS!$B$29:$C$31,2,0)</f>
        <v>#N/A</v>
      </c>
      <c r="M744" s="217" t="e">
        <f>+VLOOKUP('PAA CONSOLIDADO'!U747,LISTAS!$B$36:$C$39,2,0)</f>
        <v>#N/A</v>
      </c>
      <c r="N744" s="217" t="str">
        <f t="shared" si="34"/>
        <v>Unidad de Contratación (1)</v>
      </c>
      <c r="O744" s="217" t="str">
        <f t="shared" si="35"/>
        <v>CO-DC-11001</v>
      </c>
      <c r="P744" s="217">
        <f>+'PAA CONSOLIDADO'!V747</f>
        <v>0</v>
      </c>
      <c r="Q744" s="217">
        <f>+'PAA CONSOLIDADO'!X747</f>
        <v>0</v>
      </c>
      <c r="R744" s="217">
        <f>+'PAA CONSOLIDADO'!Y747</f>
        <v>0</v>
      </c>
    </row>
    <row r="745" spans="1:18" s="217" customFormat="1" x14ac:dyDescent="0.25">
      <c r="A745" s="211">
        <f>+'PAA CONSOLIDADO'!C748</f>
        <v>0</v>
      </c>
      <c r="B745" s="211">
        <f>+'PAA CONSOLIDADO'!I748</f>
        <v>0</v>
      </c>
      <c r="C745" s="217" t="str">
        <f>+CONCATENATE('PAA CONSOLIDADO'!A748,"-",'PAA CONSOLIDADO'!D748,"-",'PAA CONSOLIDADO'!K748)</f>
        <v>--</v>
      </c>
      <c r="D745" s="217" t="e">
        <f>+VLOOKUP('PAA CONSOLIDADO'!L748,LISTAS!$D$4:$E$15,2,0)</f>
        <v>#N/A</v>
      </c>
      <c r="E745" s="217" t="e">
        <f>+VLOOKUP('PAA CONSOLIDADO'!M748,LISTAS!$D$4:$E$15,2,0)</f>
        <v>#N/A</v>
      </c>
      <c r="F745" s="217">
        <f>+'PAA CONSOLIDADO'!O748</f>
        <v>0</v>
      </c>
      <c r="G745" s="217">
        <f t="shared" si="33"/>
        <v>1</v>
      </c>
      <c r="H745" s="217" t="e">
        <f>+VLOOKUP('PAA CONSOLIDADO'!P748,LISTAS!$B$4:$C$17,2,0)</f>
        <v>#N/A</v>
      </c>
      <c r="I745" s="217" t="e">
        <f>+VLOOKUP('PAA CONSOLIDADO'!Q748,LISTAS!$B$22:$C$25,2,0)</f>
        <v>#N/A</v>
      </c>
      <c r="J745" s="219">
        <f>'PAA CONSOLIDADO'!R748</f>
        <v>0</v>
      </c>
      <c r="K745" s="219">
        <f>+'PAA CONSOLIDADO'!S748</f>
        <v>0</v>
      </c>
      <c r="L745" s="217" t="e">
        <f>+VLOOKUP('PAA CONSOLIDADO'!T748,LISTAS!$B$29:$C$31,2,0)</f>
        <v>#N/A</v>
      </c>
      <c r="M745" s="217" t="e">
        <f>+VLOOKUP('PAA CONSOLIDADO'!U748,LISTAS!$B$36:$C$39,2,0)</f>
        <v>#N/A</v>
      </c>
      <c r="N745" s="217" t="str">
        <f t="shared" si="34"/>
        <v>Unidad de Contratación (1)</v>
      </c>
      <c r="O745" s="217" t="str">
        <f t="shared" si="35"/>
        <v>CO-DC-11001</v>
      </c>
      <c r="P745" s="217">
        <f>+'PAA CONSOLIDADO'!V748</f>
        <v>0</v>
      </c>
      <c r="Q745" s="217">
        <f>+'PAA CONSOLIDADO'!X748</f>
        <v>0</v>
      </c>
      <c r="R745" s="217">
        <f>+'PAA CONSOLIDADO'!Y748</f>
        <v>0</v>
      </c>
    </row>
    <row r="746" spans="1:18" s="217" customFormat="1" x14ac:dyDescent="0.25">
      <c r="A746" s="211">
        <f>+'PAA CONSOLIDADO'!C749</f>
        <v>0</v>
      </c>
      <c r="B746" s="211">
        <f>+'PAA CONSOLIDADO'!I749</f>
        <v>0</v>
      </c>
      <c r="C746" s="217" t="str">
        <f>+CONCATENATE('PAA CONSOLIDADO'!A749,"-",'PAA CONSOLIDADO'!D749,"-",'PAA CONSOLIDADO'!K749)</f>
        <v>--</v>
      </c>
      <c r="D746" s="217" t="e">
        <f>+VLOOKUP('PAA CONSOLIDADO'!L749,LISTAS!$D$4:$E$15,2,0)</f>
        <v>#N/A</v>
      </c>
      <c r="E746" s="217" t="e">
        <f>+VLOOKUP('PAA CONSOLIDADO'!M749,LISTAS!$D$4:$E$15,2,0)</f>
        <v>#N/A</v>
      </c>
      <c r="F746" s="217">
        <f>+'PAA CONSOLIDADO'!O749</f>
        <v>0</v>
      </c>
      <c r="G746" s="217">
        <f t="shared" si="33"/>
        <v>1</v>
      </c>
      <c r="H746" s="217" t="e">
        <f>+VLOOKUP('PAA CONSOLIDADO'!P749,LISTAS!$B$4:$C$17,2,0)</f>
        <v>#N/A</v>
      </c>
      <c r="I746" s="217" t="e">
        <f>+VLOOKUP('PAA CONSOLIDADO'!Q749,LISTAS!$B$22:$C$25,2,0)</f>
        <v>#N/A</v>
      </c>
      <c r="J746" s="219">
        <f>'PAA CONSOLIDADO'!R749</f>
        <v>0</v>
      </c>
      <c r="K746" s="219">
        <f>+'PAA CONSOLIDADO'!S749</f>
        <v>0</v>
      </c>
      <c r="L746" s="217" t="e">
        <f>+VLOOKUP('PAA CONSOLIDADO'!T749,LISTAS!$B$29:$C$31,2,0)</f>
        <v>#N/A</v>
      </c>
      <c r="M746" s="217" t="e">
        <f>+VLOOKUP('PAA CONSOLIDADO'!U749,LISTAS!$B$36:$C$39,2,0)</f>
        <v>#N/A</v>
      </c>
      <c r="N746" s="217" t="str">
        <f t="shared" si="34"/>
        <v>Unidad de Contratación (1)</v>
      </c>
      <c r="O746" s="217" t="str">
        <f t="shared" si="35"/>
        <v>CO-DC-11001</v>
      </c>
      <c r="P746" s="217">
        <f>+'PAA CONSOLIDADO'!V749</f>
        <v>0</v>
      </c>
      <c r="Q746" s="217">
        <f>+'PAA CONSOLIDADO'!X749</f>
        <v>0</v>
      </c>
      <c r="R746" s="217">
        <f>+'PAA CONSOLIDADO'!Y749</f>
        <v>0</v>
      </c>
    </row>
    <row r="747" spans="1:18" s="217" customFormat="1" x14ac:dyDescent="0.25">
      <c r="A747" s="211">
        <f>+'PAA CONSOLIDADO'!C750</f>
        <v>0</v>
      </c>
      <c r="B747" s="211">
        <f>+'PAA CONSOLIDADO'!I750</f>
        <v>0</v>
      </c>
      <c r="C747" s="217" t="str">
        <f>+CONCATENATE('PAA CONSOLIDADO'!A750,"-",'PAA CONSOLIDADO'!D750,"-",'PAA CONSOLIDADO'!K750)</f>
        <v>--</v>
      </c>
      <c r="D747" s="217" t="e">
        <f>+VLOOKUP('PAA CONSOLIDADO'!L750,LISTAS!$D$4:$E$15,2,0)</f>
        <v>#N/A</v>
      </c>
      <c r="E747" s="217" t="e">
        <f>+VLOOKUP('PAA CONSOLIDADO'!M750,LISTAS!$D$4:$E$15,2,0)</f>
        <v>#N/A</v>
      </c>
      <c r="F747" s="217">
        <f>+'PAA CONSOLIDADO'!O750</f>
        <v>0</v>
      </c>
      <c r="G747" s="217">
        <f t="shared" si="33"/>
        <v>1</v>
      </c>
      <c r="H747" s="217" t="e">
        <f>+VLOOKUP('PAA CONSOLIDADO'!P750,LISTAS!$B$4:$C$17,2,0)</f>
        <v>#N/A</v>
      </c>
      <c r="I747" s="217" t="e">
        <f>+VLOOKUP('PAA CONSOLIDADO'!Q750,LISTAS!$B$22:$C$25,2,0)</f>
        <v>#N/A</v>
      </c>
      <c r="J747" s="219">
        <f>'PAA CONSOLIDADO'!R750</f>
        <v>0</v>
      </c>
      <c r="K747" s="219">
        <f>+'PAA CONSOLIDADO'!S750</f>
        <v>0</v>
      </c>
      <c r="L747" s="217" t="e">
        <f>+VLOOKUP('PAA CONSOLIDADO'!T750,LISTAS!$B$29:$C$31,2,0)</f>
        <v>#N/A</v>
      </c>
      <c r="M747" s="217" t="e">
        <f>+VLOOKUP('PAA CONSOLIDADO'!U750,LISTAS!$B$36:$C$39,2,0)</f>
        <v>#N/A</v>
      </c>
      <c r="N747" s="217" t="str">
        <f t="shared" si="34"/>
        <v>Unidad de Contratación (1)</v>
      </c>
      <c r="O747" s="217" t="str">
        <f t="shared" si="35"/>
        <v>CO-DC-11001</v>
      </c>
      <c r="P747" s="217">
        <f>+'PAA CONSOLIDADO'!V750</f>
        <v>0</v>
      </c>
      <c r="Q747" s="217">
        <f>+'PAA CONSOLIDADO'!X750</f>
        <v>0</v>
      </c>
      <c r="R747" s="217">
        <f>+'PAA CONSOLIDADO'!Y750</f>
        <v>0</v>
      </c>
    </row>
    <row r="748" spans="1:18" s="217" customFormat="1" x14ac:dyDescent="0.25">
      <c r="A748" s="211">
        <f>+'PAA CONSOLIDADO'!C751</f>
        <v>0</v>
      </c>
      <c r="B748" s="211">
        <f>+'PAA CONSOLIDADO'!I751</f>
        <v>0</v>
      </c>
      <c r="C748" s="217" t="str">
        <f>+CONCATENATE('PAA CONSOLIDADO'!A751,"-",'PAA CONSOLIDADO'!D751,"-",'PAA CONSOLIDADO'!K751)</f>
        <v>--</v>
      </c>
      <c r="D748" s="217" t="e">
        <f>+VLOOKUP('PAA CONSOLIDADO'!L751,LISTAS!$D$4:$E$15,2,0)</f>
        <v>#N/A</v>
      </c>
      <c r="E748" s="217" t="e">
        <f>+VLOOKUP('PAA CONSOLIDADO'!M751,LISTAS!$D$4:$E$15,2,0)</f>
        <v>#N/A</v>
      </c>
      <c r="F748" s="217">
        <f>+'PAA CONSOLIDADO'!O751</f>
        <v>0</v>
      </c>
      <c r="G748" s="217">
        <f t="shared" si="33"/>
        <v>1</v>
      </c>
      <c r="H748" s="217" t="e">
        <f>+VLOOKUP('PAA CONSOLIDADO'!P751,LISTAS!$B$4:$C$17,2,0)</f>
        <v>#N/A</v>
      </c>
      <c r="I748" s="217" t="e">
        <f>+VLOOKUP('PAA CONSOLIDADO'!Q751,LISTAS!$B$22:$C$25,2,0)</f>
        <v>#N/A</v>
      </c>
      <c r="J748" s="219">
        <f>'PAA CONSOLIDADO'!R751</f>
        <v>0</v>
      </c>
      <c r="K748" s="219">
        <f>+'PAA CONSOLIDADO'!S751</f>
        <v>0</v>
      </c>
      <c r="L748" s="217" t="e">
        <f>+VLOOKUP('PAA CONSOLIDADO'!T751,LISTAS!$B$29:$C$31,2,0)</f>
        <v>#N/A</v>
      </c>
      <c r="M748" s="217" t="e">
        <f>+VLOOKUP('PAA CONSOLIDADO'!U751,LISTAS!$B$36:$C$39,2,0)</f>
        <v>#N/A</v>
      </c>
      <c r="N748" s="217" t="str">
        <f t="shared" si="34"/>
        <v>Unidad de Contratación (1)</v>
      </c>
      <c r="O748" s="217" t="str">
        <f t="shared" si="35"/>
        <v>CO-DC-11001</v>
      </c>
      <c r="P748" s="217">
        <f>+'PAA CONSOLIDADO'!V751</f>
        <v>0</v>
      </c>
      <c r="Q748" s="217">
        <f>+'PAA CONSOLIDADO'!X751</f>
        <v>0</v>
      </c>
      <c r="R748" s="217">
        <f>+'PAA CONSOLIDADO'!Y751</f>
        <v>0</v>
      </c>
    </row>
    <row r="749" spans="1:18" s="217" customFormat="1" x14ac:dyDescent="0.25">
      <c r="A749" s="211">
        <f>+'PAA CONSOLIDADO'!C752</f>
        <v>0</v>
      </c>
      <c r="B749" s="211">
        <f>+'PAA CONSOLIDADO'!I752</f>
        <v>0</v>
      </c>
      <c r="C749" s="217" t="str">
        <f>+CONCATENATE('PAA CONSOLIDADO'!A752,"-",'PAA CONSOLIDADO'!D752,"-",'PAA CONSOLIDADO'!K752)</f>
        <v>--</v>
      </c>
      <c r="D749" s="217" t="e">
        <f>+VLOOKUP('PAA CONSOLIDADO'!L752,LISTAS!$D$4:$E$15,2,0)</f>
        <v>#N/A</v>
      </c>
      <c r="E749" s="217" t="e">
        <f>+VLOOKUP('PAA CONSOLIDADO'!M752,LISTAS!$D$4:$E$15,2,0)</f>
        <v>#N/A</v>
      </c>
      <c r="F749" s="217">
        <f>+'PAA CONSOLIDADO'!O752</f>
        <v>0</v>
      </c>
      <c r="G749" s="217">
        <f t="shared" si="33"/>
        <v>1</v>
      </c>
      <c r="H749" s="217" t="e">
        <f>+VLOOKUP('PAA CONSOLIDADO'!P752,LISTAS!$B$4:$C$17,2,0)</f>
        <v>#N/A</v>
      </c>
      <c r="I749" s="217" t="e">
        <f>+VLOOKUP('PAA CONSOLIDADO'!Q752,LISTAS!$B$22:$C$25,2,0)</f>
        <v>#N/A</v>
      </c>
      <c r="J749" s="219">
        <f>'PAA CONSOLIDADO'!R752</f>
        <v>0</v>
      </c>
      <c r="K749" s="219">
        <f>+'PAA CONSOLIDADO'!S752</f>
        <v>0</v>
      </c>
      <c r="L749" s="217" t="e">
        <f>+VLOOKUP('PAA CONSOLIDADO'!T752,LISTAS!$B$29:$C$31,2,0)</f>
        <v>#N/A</v>
      </c>
      <c r="M749" s="217" t="e">
        <f>+VLOOKUP('PAA CONSOLIDADO'!U752,LISTAS!$B$36:$C$39,2,0)</f>
        <v>#N/A</v>
      </c>
      <c r="N749" s="217" t="str">
        <f t="shared" si="34"/>
        <v>Unidad de Contratación (1)</v>
      </c>
      <c r="O749" s="217" t="str">
        <f t="shared" si="35"/>
        <v>CO-DC-11001</v>
      </c>
      <c r="P749" s="217">
        <f>+'PAA CONSOLIDADO'!V752</f>
        <v>0</v>
      </c>
      <c r="Q749" s="217">
        <f>+'PAA CONSOLIDADO'!X752</f>
        <v>0</v>
      </c>
      <c r="R749" s="217">
        <f>+'PAA CONSOLIDADO'!Y752</f>
        <v>0</v>
      </c>
    </row>
    <row r="750" spans="1:18" s="217" customFormat="1" x14ac:dyDescent="0.25">
      <c r="A750" s="211">
        <f>+'PAA CONSOLIDADO'!C753</f>
        <v>0</v>
      </c>
      <c r="B750" s="211">
        <f>+'PAA CONSOLIDADO'!I753</f>
        <v>0</v>
      </c>
      <c r="C750" s="217" t="str">
        <f>+CONCATENATE('PAA CONSOLIDADO'!A753,"-",'PAA CONSOLIDADO'!D753,"-",'PAA CONSOLIDADO'!K753)</f>
        <v>--</v>
      </c>
      <c r="D750" s="217" t="e">
        <f>+VLOOKUP('PAA CONSOLIDADO'!L753,LISTAS!$D$4:$E$15,2,0)</f>
        <v>#N/A</v>
      </c>
      <c r="E750" s="217" t="e">
        <f>+VLOOKUP('PAA CONSOLIDADO'!M753,LISTAS!$D$4:$E$15,2,0)</f>
        <v>#N/A</v>
      </c>
      <c r="F750" s="217">
        <f>+'PAA CONSOLIDADO'!O753</f>
        <v>0</v>
      </c>
      <c r="G750" s="217">
        <f t="shared" si="33"/>
        <v>1</v>
      </c>
      <c r="H750" s="217" t="e">
        <f>+VLOOKUP('PAA CONSOLIDADO'!P753,LISTAS!$B$4:$C$17,2,0)</f>
        <v>#N/A</v>
      </c>
      <c r="I750" s="217" t="e">
        <f>+VLOOKUP('PAA CONSOLIDADO'!Q753,LISTAS!$B$22:$C$25,2,0)</f>
        <v>#N/A</v>
      </c>
      <c r="J750" s="219">
        <f>'PAA CONSOLIDADO'!R753</f>
        <v>0</v>
      </c>
      <c r="K750" s="219">
        <f>+'PAA CONSOLIDADO'!S753</f>
        <v>0</v>
      </c>
      <c r="L750" s="217" t="e">
        <f>+VLOOKUP('PAA CONSOLIDADO'!T753,LISTAS!$B$29:$C$31,2,0)</f>
        <v>#N/A</v>
      </c>
      <c r="M750" s="217" t="e">
        <f>+VLOOKUP('PAA CONSOLIDADO'!U753,LISTAS!$B$36:$C$39,2,0)</f>
        <v>#N/A</v>
      </c>
      <c r="N750" s="217" t="str">
        <f t="shared" si="34"/>
        <v>Unidad de Contratación (1)</v>
      </c>
      <c r="O750" s="217" t="str">
        <f t="shared" si="35"/>
        <v>CO-DC-11001</v>
      </c>
      <c r="P750" s="217">
        <f>+'PAA CONSOLIDADO'!V753</f>
        <v>0</v>
      </c>
      <c r="Q750" s="217">
        <f>+'PAA CONSOLIDADO'!X753</f>
        <v>0</v>
      </c>
      <c r="R750" s="217">
        <f>+'PAA CONSOLIDADO'!Y753</f>
        <v>0</v>
      </c>
    </row>
    <row r="751" spans="1:18" s="217" customFormat="1" x14ac:dyDescent="0.25">
      <c r="A751" s="211">
        <f>+'PAA CONSOLIDADO'!C754</f>
        <v>0</v>
      </c>
      <c r="B751" s="211">
        <f>+'PAA CONSOLIDADO'!I754</f>
        <v>0</v>
      </c>
      <c r="C751" s="217" t="str">
        <f>+CONCATENATE('PAA CONSOLIDADO'!A754,"-",'PAA CONSOLIDADO'!D754,"-",'PAA CONSOLIDADO'!K754)</f>
        <v>--</v>
      </c>
      <c r="D751" s="217" t="e">
        <f>+VLOOKUP('PAA CONSOLIDADO'!L754,LISTAS!$D$4:$E$15,2,0)</f>
        <v>#N/A</v>
      </c>
      <c r="E751" s="217" t="e">
        <f>+VLOOKUP('PAA CONSOLIDADO'!M754,LISTAS!$D$4:$E$15,2,0)</f>
        <v>#N/A</v>
      </c>
      <c r="F751" s="217">
        <f>+'PAA CONSOLIDADO'!O754</f>
        <v>0</v>
      </c>
      <c r="G751" s="217">
        <f t="shared" si="33"/>
        <v>1</v>
      </c>
      <c r="H751" s="217" t="e">
        <f>+VLOOKUP('PAA CONSOLIDADO'!P754,LISTAS!$B$4:$C$17,2,0)</f>
        <v>#N/A</v>
      </c>
      <c r="I751" s="217" t="e">
        <f>+VLOOKUP('PAA CONSOLIDADO'!Q754,LISTAS!$B$22:$C$25,2,0)</f>
        <v>#N/A</v>
      </c>
      <c r="J751" s="219">
        <f>'PAA CONSOLIDADO'!R754</f>
        <v>0</v>
      </c>
      <c r="K751" s="219">
        <f>+'PAA CONSOLIDADO'!S754</f>
        <v>0</v>
      </c>
      <c r="L751" s="217" t="e">
        <f>+VLOOKUP('PAA CONSOLIDADO'!T754,LISTAS!$B$29:$C$31,2,0)</f>
        <v>#N/A</v>
      </c>
      <c r="M751" s="217" t="e">
        <f>+VLOOKUP('PAA CONSOLIDADO'!U754,LISTAS!$B$36:$C$39,2,0)</f>
        <v>#N/A</v>
      </c>
      <c r="N751" s="217" t="str">
        <f t="shared" si="34"/>
        <v>Unidad de Contratación (1)</v>
      </c>
      <c r="O751" s="217" t="str">
        <f t="shared" si="35"/>
        <v>CO-DC-11001</v>
      </c>
      <c r="P751" s="217">
        <f>+'PAA CONSOLIDADO'!V754</f>
        <v>0</v>
      </c>
      <c r="Q751" s="217">
        <f>+'PAA CONSOLIDADO'!X754</f>
        <v>0</v>
      </c>
      <c r="R751" s="217">
        <f>+'PAA CONSOLIDADO'!Y754</f>
        <v>0</v>
      </c>
    </row>
    <row r="752" spans="1:18" s="217" customFormat="1" x14ac:dyDescent="0.25">
      <c r="A752" s="211">
        <f>+'PAA CONSOLIDADO'!C755</f>
        <v>0</v>
      </c>
      <c r="B752" s="211">
        <f>+'PAA CONSOLIDADO'!I755</f>
        <v>0</v>
      </c>
      <c r="C752" s="217" t="str">
        <f>+CONCATENATE('PAA CONSOLIDADO'!A755,"-",'PAA CONSOLIDADO'!D755,"-",'PAA CONSOLIDADO'!K755)</f>
        <v>--</v>
      </c>
      <c r="D752" s="217" t="e">
        <f>+VLOOKUP('PAA CONSOLIDADO'!L755,LISTAS!$D$4:$E$15,2,0)</f>
        <v>#N/A</v>
      </c>
      <c r="E752" s="217" t="e">
        <f>+VLOOKUP('PAA CONSOLIDADO'!M755,LISTAS!$D$4:$E$15,2,0)</f>
        <v>#N/A</v>
      </c>
      <c r="F752" s="217">
        <f>+'PAA CONSOLIDADO'!O755</f>
        <v>0</v>
      </c>
      <c r="G752" s="217">
        <f t="shared" si="33"/>
        <v>1</v>
      </c>
      <c r="H752" s="217" t="e">
        <f>+VLOOKUP('PAA CONSOLIDADO'!P755,LISTAS!$B$4:$C$17,2,0)</f>
        <v>#N/A</v>
      </c>
      <c r="I752" s="217" t="e">
        <f>+VLOOKUP('PAA CONSOLIDADO'!Q755,LISTAS!$B$22:$C$25,2,0)</f>
        <v>#N/A</v>
      </c>
      <c r="J752" s="219">
        <f>'PAA CONSOLIDADO'!R755</f>
        <v>0</v>
      </c>
      <c r="K752" s="219">
        <f>+'PAA CONSOLIDADO'!S755</f>
        <v>0</v>
      </c>
      <c r="L752" s="217" t="e">
        <f>+VLOOKUP('PAA CONSOLIDADO'!T755,LISTAS!$B$29:$C$31,2,0)</f>
        <v>#N/A</v>
      </c>
      <c r="M752" s="217" t="e">
        <f>+VLOOKUP('PAA CONSOLIDADO'!U755,LISTAS!$B$36:$C$39,2,0)</f>
        <v>#N/A</v>
      </c>
      <c r="N752" s="217" t="str">
        <f t="shared" si="34"/>
        <v>Unidad de Contratación (1)</v>
      </c>
      <c r="O752" s="217" t="str">
        <f t="shared" si="35"/>
        <v>CO-DC-11001</v>
      </c>
      <c r="P752" s="217">
        <f>+'PAA CONSOLIDADO'!V755</f>
        <v>0</v>
      </c>
      <c r="Q752" s="217">
        <f>+'PAA CONSOLIDADO'!X755</f>
        <v>0</v>
      </c>
      <c r="R752" s="217">
        <f>+'PAA CONSOLIDADO'!Y755</f>
        <v>0</v>
      </c>
    </row>
    <row r="753" spans="1:18" s="217" customFormat="1" x14ac:dyDescent="0.25">
      <c r="A753" s="211">
        <f>+'PAA CONSOLIDADO'!C756</f>
        <v>0</v>
      </c>
      <c r="B753" s="211">
        <f>+'PAA CONSOLIDADO'!I756</f>
        <v>0</v>
      </c>
      <c r="C753" s="217" t="str">
        <f>+CONCATENATE('PAA CONSOLIDADO'!A756,"-",'PAA CONSOLIDADO'!D756,"-",'PAA CONSOLIDADO'!K756)</f>
        <v>--</v>
      </c>
      <c r="D753" s="217" t="e">
        <f>+VLOOKUP('PAA CONSOLIDADO'!L756,LISTAS!$D$4:$E$15,2,0)</f>
        <v>#N/A</v>
      </c>
      <c r="E753" s="217" t="e">
        <f>+VLOOKUP('PAA CONSOLIDADO'!M756,LISTAS!$D$4:$E$15,2,0)</f>
        <v>#N/A</v>
      </c>
      <c r="F753" s="217">
        <f>+'PAA CONSOLIDADO'!O756</f>
        <v>0</v>
      </c>
      <c r="G753" s="217">
        <f t="shared" si="33"/>
        <v>1</v>
      </c>
      <c r="H753" s="217" t="e">
        <f>+VLOOKUP('PAA CONSOLIDADO'!P756,LISTAS!$B$4:$C$17,2,0)</f>
        <v>#N/A</v>
      </c>
      <c r="I753" s="217" t="e">
        <f>+VLOOKUP('PAA CONSOLIDADO'!Q756,LISTAS!$B$22:$C$25,2,0)</f>
        <v>#N/A</v>
      </c>
      <c r="J753" s="219">
        <f>'PAA CONSOLIDADO'!R756</f>
        <v>0</v>
      </c>
      <c r="K753" s="219">
        <f>+'PAA CONSOLIDADO'!S756</f>
        <v>0</v>
      </c>
      <c r="L753" s="217" t="e">
        <f>+VLOOKUP('PAA CONSOLIDADO'!T756,LISTAS!$B$29:$C$31,2,0)</f>
        <v>#N/A</v>
      </c>
      <c r="M753" s="217" t="e">
        <f>+VLOOKUP('PAA CONSOLIDADO'!U756,LISTAS!$B$36:$C$39,2,0)</f>
        <v>#N/A</v>
      </c>
      <c r="N753" s="217" t="str">
        <f t="shared" si="34"/>
        <v>Unidad de Contratación (1)</v>
      </c>
      <c r="O753" s="217" t="str">
        <f t="shared" si="35"/>
        <v>CO-DC-11001</v>
      </c>
      <c r="P753" s="217">
        <f>+'PAA CONSOLIDADO'!V756</f>
        <v>0</v>
      </c>
      <c r="Q753" s="217">
        <f>+'PAA CONSOLIDADO'!X756</f>
        <v>0</v>
      </c>
      <c r="R753" s="217">
        <f>+'PAA CONSOLIDADO'!Y756</f>
        <v>0</v>
      </c>
    </row>
    <row r="754" spans="1:18" s="217" customFormat="1" x14ac:dyDescent="0.25">
      <c r="A754" s="211">
        <f>+'PAA CONSOLIDADO'!C757</f>
        <v>0</v>
      </c>
      <c r="B754" s="211">
        <f>+'PAA CONSOLIDADO'!I757</f>
        <v>0</v>
      </c>
      <c r="C754" s="217" t="str">
        <f>+CONCATENATE('PAA CONSOLIDADO'!A757,"-",'PAA CONSOLIDADO'!D757,"-",'PAA CONSOLIDADO'!K757)</f>
        <v>--</v>
      </c>
      <c r="D754" s="217" t="e">
        <f>+VLOOKUP('PAA CONSOLIDADO'!L757,LISTAS!$D$4:$E$15,2,0)</f>
        <v>#N/A</v>
      </c>
      <c r="E754" s="217" t="e">
        <f>+VLOOKUP('PAA CONSOLIDADO'!M757,LISTAS!$D$4:$E$15,2,0)</f>
        <v>#N/A</v>
      </c>
      <c r="F754" s="217">
        <f>+'PAA CONSOLIDADO'!O757</f>
        <v>0</v>
      </c>
      <c r="G754" s="217">
        <f t="shared" si="33"/>
        <v>1</v>
      </c>
      <c r="H754" s="217" t="e">
        <f>+VLOOKUP('PAA CONSOLIDADO'!P757,LISTAS!$B$4:$C$17,2,0)</f>
        <v>#N/A</v>
      </c>
      <c r="I754" s="217" t="e">
        <f>+VLOOKUP('PAA CONSOLIDADO'!Q757,LISTAS!$B$22:$C$25,2,0)</f>
        <v>#N/A</v>
      </c>
      <c r="J754" s="219">
        <f>'PAA CONSOLIDADO'!R757</f>
        <v>0</v>
      </c>
      <c r="K754" s="219">
        <f>+'PAA CONSOLIDADO'!S757</f>
        <v>0</v>
      </c>
      <c r="L754" s="217" t="e">
        <f>+VLOOKUP('PAA CONSOLIDADO'!T757,LISTAS!$B$29:$C$31,2,0)</f>
        <v>#N/A</v>
      </c>
      <c r="M754" s="217" t="e">
        <f>+VLOOKUP('PAA CONSOLIDADO'!U757,LISTAS!$B$36:$C$39,2,0)</f>
        <v>#N/A</v>
      </c>
      <c r="N754" s="217" t="str">
        <f t="shared" si="34"/>
        <v>Unidad de Contratación (1)</v>
      </c>
      <c r="O754" s="217" t="str">
        <f t="shared" si="35"/>
        <v>CO-DC-11001</v>
      </c>
      <c r="P754" s="217">
        <f>+'PAA CONSOLIDADO'!V757</f>
        <v>0</v>
      </c>
      <c r="Q754" s="217">
        <f>+'PAA CONSOLIDADO'!X757</f>
        <v>0</v>
      </c>
      <c r="R754" s="217">
        <f>+'PAA CONSOLIDADO'!Y757</f>
        <v>0</v>
      </c>
    </row>
    <row r="755" spans="1:18" s="217" customFormat="1" x14ac:dyDescent="0.25">
      <c r="A755" s="211">
        <f>+'PAA CONSOLIDADO'!C758</f>
        <v>0</v>
      </c>
      <c r="B755" s="211">
        <f>+'PAA CONSOLIDADO'!I758</f>
        <v>0</v>
      </c>
      <c r="C755" s="217" t="str">
        <f>+CONCATENATE('PAA CONSOLIDADO'!A758,"-",'PAA CONSOLIDADO'!D758,"-",'PAA CONSOLIDADO'!K758)</f>
        <v>--</v>
      </c>
      <c r="D755" s="217" t="e">
        <f>+VLOOKUP('PAA CONSOLIDADO'!L758,LISTAS!$D$4:$E$15,2,0)</f>
        <v>#N/A</v>
      </c>
      <c r="E755" s="217" t="e">
        <f>+VLOOKUP('PAA CONSOLIDADO'!M758,LISTAS!$D$4:$E$15,2,0)</f>
        <v>#N/A</v>
      </c>
      <c r="F755" s="217">
        <f>+'PAA CONSOLIDADO'!O758</f>
        <v>0</v>
      </c>
      <c r="G755" s="217">
        <f t="shared" si="33"/>
        <v>1</v>
      </c>
      <c r="H755" s="217" t="e">
        <f>+VLOOKUP('PAA CONSOLIDADO'!P758,LISTAS!$B$4:$C$17,2,0)</f>
        <v>#N/A</v>
      </c>
      <c r="I755" s="217" t="e">
        <f>+VLOOKUP('PAA CONSOLIDADO'!Q758,LISTAS!$B$22:$C$25,2,0)</f>
        <v>#N/A</v>
      </c>
      <c r="J755" s="219">
        <f>'PAA CONSOLIDADO'!R758</f>
        <v>0</v>
      </c>
      <c r="K755" s="219">
        <f>+'PAA CONSOLIDADO'!S758</f>
        <v>0</v>
      </c>
      <c r="L755" s="217" t="e">
        <f>+VLOOKUP('PAA CONSOLIDADO'!T758,LISTAS!$B$29:$C$31,2,0)</f>
        <v>#N/A</v>
      </c>
      <c r="M755" s="217" t="e">
        <f>+VLOOKUP('PAA CONSOLIDADO'!U758,LISTAS!$B$36:$C$39,2,0)</f>
        <v>#N/A</v>
      </c>
      <c r="N755" s="217" t="str">
        <f t="shared" si="34"/>
        <v>Unidad de Contratación (1)</v>
      </c>
      <c r="O755" s="217" t="str">
        <f t="shared" si="35"/>
        <v>CO-DC-11001</v>
      </c>
      <c r="P755" s="217">
        <f>+'PAA CONSOLIDADO'!V758</f>
        <v>0</v>
      </c>
      <c r="Q755" s="217">
        <f>+'PAA CONSOLIDADO'!X758</f>
        <v>0</v>
      </c>
      <c r="R755" s="217">
        <f>+'PAA CONSOLIDADO'!Y758</f>
        <v>0</v>
      </c>
    </row>
    <row r="756" spans="1:18" s="217" customFormat="1" x14ac:dyDescent="0.25">
      <c r="A756" s="211">
        <f>+'PAA CONSOLIDADO'!C759</f>
        <v>0</v>
      </c>
      <c r="B756" s="211">
        <f>+'PAA CONSOLIDADO'!I759</f>
        <v>0</v>
      </c>
      <c r="C756" s="217" t="str">
        <f>+CONCATENATE('PAA CONSOLIDADO'!A759,"-",'PAA CONSOLIDADO'!D759,"-",'PAA CONSOLIDADO'!K759)</f>
        <v>--</v>
      </c>
      <c r="D756" s="217" t="e">
        <f>+VLOOKUP('PAA CONSOLIDADO'!L759,LISTAS!$D$4:$E$15,2,0)</f>
        <v>#N/A</v>
      </c>
      <c r="E756" s="217" t="e">
        <f>+VLOOKUP('PAA CONSOLIDADO'!M759,LISTAS!$D$4:$E$15,2,0)</f>
        <v>#N/A</v>
      </c>
      <c r="F756" s="217">
        <f>+'PAA CONSOLIDADO'!O759</f>
        <v>0</v>
      </c>
      <c r="G756" s="217">
        <f t="shared" si="33"/>
        <v>1</v>
      </c>
      <c r="H756" s="217" t="e">
        <f>+VLOOKUP('PAA CONSOLIDADO'!P759,LISTAS!$B$4:$C$17,2,0)</f>
        <v>#N/A</v>
      </c>
      <c r="I756" s="217" t="e">
        <f>+VLOOKUP('PAA CONSOLIDADO'!Q759,LISTAS!$B$22:$C$25,2,0)</f>
        <v>#N/A</v>
      </c>
      <c r="J756" s="219">
        <f>'PAA CONSOLIDADO'!R759</f>
        <v>0</v>
      </c>
      <c r="K756" s="219">
        <f>+'PAA CONSOLIDADO'!S759</f>
        <v>0</v>
      </c>
      <c r="L756" s="217" t="e">
        <f>+VLOOKUP('PAA CONSOLIDADO'!T759,LISTAS!$B$29:$C$31,2,0)</f>
        <v>#N/A</v>
      </c>
      <c r="M756" s="217" t="e">
        <f>+VLOOKUP('PAA CONSOLIDADO'!U759,LISTAS!$B$36:$C$39,2,0)</f>
        <v>#N/A</v>
      </c>
      <c r="N756" s="217" t="str">
        <f t="shared" si="34"/>
        <v>Unidad de Contratación (1)</v>
      </c>
      <c r="O756" s="217" t="str">
        <f t="shared" si="35"/>
        <v>CO-DC-11001</v>
      </c>
      <c r="P756" s="217">
        <f>+'PAA CONSOLIDADO'!V759</f>
        <v>0</v>
      </c>
      <c r="Q756" s="217">
        <f>+'PAA CONSOLIDADO'!X759</f>
        <v>0</v>
      </c>
      <c r="R756" s="217">
        <f>+'PAA CONSOLIDADO'!Y759</f>
        <v>0</v>
      </c>
    </row>
    <row r="757" spans="1:18" s="217" customFormat="1" x14ac:dyDescent="0.25">
      <c r="A757" s="211">
        <f>+'PAA CONSOLIDADO'!C760</f>
        <v>0</v>
      </c>
      <c r="B757" s="211">
        <f>+'PAA CONSOLIDADO'!I760</f>
        <v>0</v>
      </c>
      <c r="C757" s="217" t="str">
        <f>+CONCATENATE('PAA CONSOLIDADO'!A760,"-",'PAA CONSOLIDADO'!D760,"-",'PAA CONSOLIDADO'!K760)</f>
        <v>--</v>
      </c>
      <c r="D757" s="217" t="e">
        <f>+VLOOKUP('PAA CONSOLIDADO'!L760,LISTAS!$D$4:$E$15,2,0)</f>
        <v>#N/A</v>
      </c>
      <c r="E757" s="217" t="e">
        <f>+VLOOKUP('PAA CONSOLIDADO'!M760,LISTAS!$D$4:$E$15,2,0)</f>
        <v>#N/A</v>
      </c>
      <c r="F757" s="217">
        <f>+'PAA CONSOLIDADO'!O760</f>
        <v>0</v>
      </c>
      <c r="G757" s="217">
        <f t="shared" si="33"/>
        <v>1</v>
      </c>
      <c r="H757" s="217" t="e">
        <f>+VLOOKUP('PAA CONSOLIDADO'!P760,LISTAS!$B$4:$C$17,2,0)</f>
        <v>#N/A</v>
      </c>
      <c r="I757" s="217" t="e">
        <f>+VLOOKUP('PAA CONSOLIDADO'!Q760,LISTAS!$B$22:$C$25,2,0)</f>
        <v>#N/A</v>
      </c>
      <c r="J757" s="219">
        <f>'PAA CONSOLIDADO'!R760</f>
        <v>0</v>
      </c>
      <c r="K757" s="219">
        <f>+'PAA CONSOLIDADO'!S760</f>
        <v>0</v>
      </c>
      <c r="L757" s="217" t="e">
        <f>+VLOOKUP('PAA CONSOLIDADO'!T760,LISTAS!$B$29:$C$31,2,0)</f>
        <v>#N/A</v>
      </c>
      <c r="M757" s="217" t="e">
        <f>+VLOOKUP('PAA CONSOLIDADO'!U760,LISTAS!$B$36:$C$39,2,0)</f>
        <v>#N/A</v>
      </c>
      <c r="N757" s="217" t="str">
        <f t="shared" si="34"/>
        <v>Unidad de Contratación (1)</v>
      </c>
      <c r="O757" s="217" t="str">
        <f t="shared" si="35"/>
        <v>CO-DC-11001</v>
      </c>
      <c r="P757" s="217">
        <f>+'PAA CONSOLIDADO'!V760</f>
        <v>0</v>
      </c>
      <c r="Q757" s="217">
        <f>+'PAA CONSOLIDADO'!X760</f>
        <v>0</v>
      </c>
      <c r="R757" s="217">
        <f>+'PAA CONSOLIDADO'!Y760</f>
        <v>0</v>
      </c>
    </row>
    <row r="758" spans="1:18" s="217" customFormat="1" x14ac:dyDescent="0.25">
      <c r="A758" s="211">
        <f>+'PAA CONSOLIDADO'!C761</f>
        <v>0</v>
      </c>
      <c r="B758" s="211">
        <f>+'PAA CONSOLIDADO'!I761</f>
        <v>0</v>
      </c>
      <c r="C758" s="217" t="str">
        <f>+CONCATENATE('PAA CONSOLIDADO'!A761,"-",'PAA CONSOLIDADO'!D761,"-",'PAA CONSOLIDADO'!K761)</f>
        <v>--</v>
      </c>
      <c r="D758" s="217" t="e">
        <f>+VLOOKUP('PAA CONSOLIDADO'!L761,LISTAS!$D$4:$E$15,2,0)</f>
        <v>#N/A</v>
      </c>
      <c r="E758" s="217" t="e">
        <f>+VLOOKUP('PAA CONSOLIDADO'!M761,LISTAS!$D$4:$E$15,2,0)</f>
        <v>#N/A</v>
      </c>
      <c r="F758" s="217">
        <f>+'PAA CONSOLIDADO'!O761</f>
        <v>0</v>
      </c>
      <c r="G758" s="217">
        <f t="shared" si="33"/>
        <v>1</v>
      </c>
      <c r="H758" s="217" t="e">
        <f>+VLOOKUP('PAA CONSOLIDADO'!P761,LISTAS!$B$4:$C$17,2,0)</f>
        <v>#N/A</v>
      </c>
      <c r="I758" s="217" t="e">
        <f>+VLOOKUP('PAA CONSOLIDADO'!Q761,LISTAS!$B$22:$C$25,2,0)</f>
        <v>#N/A</v>
      </c>
      <c r="J758" s="219">
        <f>'PAA CONSOLIDADO'!R761</f>
        <v>0</v>
      </c>
      <c r="K758" s="219">
        <f>+'PAA CONSOLIDADO'!S761</f>
        <v>0</v>
      </c>
      <c r="L758" s="217" t="e">
        <f>+VLOOKUP('PAA CONSOLIDADO'!T761,LISTAS!$B$29:$C$31,2,0)</f>
        <v>#N/A</v>
      </c>
      <c r="M758" s="217" t="e">
        <f>+VLOOKUP('PAA CONSOLIDADO'!U761,LISTAS!$B$36:$C$39,2,0)</f>
        <v>#N/A</v>
      </c>
      <c r="N758" s="217" t="str">
        <f t="shared" si="34"/>
        <v>Unidad de Contratación (1)</v>
      </c>
      <c r="O758" s="217" t="str">
        <f t="shared" si="35"/>
        <v>CO-DC-11001</v>
      </c>
      <c r="P758" s="217">
        <f>+'PAA CONSOLIDADO'!V761</f>
        <v>0</v>
      </c>
      <c r="Q758" s="217">
        <f>+'PAA CONSOLIDADO'!X761</f>
        <v>0</v>
      </c>
      <c r="R758" s="217">
        <f>+'PAA CONSOLIDADO'!Y761</f>
        <v>0</v>
      </c>
    </row>
    <row r="759" spans="1:18" s="217" customFormat="1" x14ac:dyDescent="0.25">
      <c r="A759" s="211">
        <f>+'PAA CONSOLIDADO'!C762</f>
        <v>0</v>
      </c>
      <c r="B759" s="211">
        <f>+'PAA CONSOLIDADO'!I762</f>
        <v>0</v>
      </c>
      <c r="C759" s="217" t="str">
        <f>+CONCATENATE('PAA CONSOLIDADO'!A762,"-",'PAA CONSOLIDADO'!D762,"-",'PAA CONSOLIDADO'!K762)</f>
        <v>--</v>
      </c>
      <c r="D759" s="217" t="e">
        <f>+VLOOKUP('PAA CONSOLIDADO'!L762,LISTAS!$D$4:$E$15,2,0)</f>
        <v>#N/A</v>
      </c>
      <c r="E759" s="217" t="e">
        <f>+VLOOKUP('PAA CONSOLIDADO'!M762,LISTAS!$D$4:$E$15,2,0)</f>
        <v>#N/A</v>
      </c>
      <c r="F759" s="217">
        <f>+'PAA CONSOLIDADO'!O762</f>
        <v>0</v>
      </c>
      <c r="G759" s="217">
        <f t="shared" si="33"/>
        <v>1</v>
      </c>
      <c r="H759" s="217" t="e">
        <f>+VLOOKUP('PAA CONSOLIDADO'!P762,LISTAS!$B$4:$C$17,2,0)</f>
        <v>#N/A</v>
      </c>
      <c r="I759" s="217" t="e">
        <f>+VLOOKUP('PAA CONSOLIDADO'!Q762,LISTAS!$B$22:$C$25,2,0)</f>
        <v>#N/A</v>
      </c>
      <c r="J759" s="219">
        <f>'PAA CONSOLIDADO'!R762</f>
        <v>0</v>
      </c>
      <c r="K759" s="219">
        <f>+'PAA CONSOLIDADO'!S762</f>
        <v>0</v>
      </c>
      <c r="L759" s="217" t="e">
        <f>+VLOOKUP('PAA CONSOLIDADO'!T762,LISTAS!$B$29:$C$31,2,0)</f>
        <v>#N/A</v>
      </c>
      <c r="M759" s="217" t="e">
        <f>+VLOOKUP('PAA CONSOLIDADO'!U762,LISTAS!$B$36:$C$39,2,0)</f>
        <v>#N/A</v>
      </c>
      <c r="N759" s="217" t="str">
        <f t="shared" si="34"/>
        <v>Unidad de Contratación (1)</v>
      </c>
      <c r="O759" s="217" t="str">
        <f t="shared" si="35"/>
        <v>CO-DC-11001</v>
      </c>
      <c r="P759" s="217">
        <f>+'PAA CONSOLIDADO'!V762</f>
        <v>0</v>
      </c>
      <c r="Q759" s="217">
        <f>+'PAA CONSOLIDADO'!X762</f>
        <v>0</v>
      </c>
      <c r="R759" s="217">
        <f>+'PAA CONSOLIDADO'!Y762</f>
        <v>0</v>
      </c>
    </row>
    <row r="760" spans="1:18" s="217" customFormat="1" x14ac:dyDescent="0.25">
      <c r="A760" s="211">
        <f>+'PAA CONSOLIDADO'!C763</f>
        <v>0</v>
      </c>
      <c r="B760" s="211">
        <f>+'PAA CONSOLIDADO'!I763</f>
        <v>0</v>
      </c>
      <c r="C760" s="217" t="str">
        <f>+CONCATENATE('PAA CONSOLIDADO'!A763,"-",'PAA CONSOLIDADO'!D763,"-",'PAA CONSOLIDADO'!K763)</f>
        <v>--</v>
      </c>
      <c r="D760" s="217" t="e">
        <f>+VLOOKUP('PAA CONSOLIDADO'!L763,LISTAS!$D$4:$E$15,2,0)</f>
        <v>#N/A</v>
      </c>
      <c r="E760" s="217" t="e">
        <f>+VLOOKUP('PAA CONSOLIDADO'!M763,LISTAS!$D$4:$E$15,2,0)</f>
        <v>#N/A</v>
      </c>
      <c r="F760" s="217">
        <f>+'PAA CONSOLIDADO'!O763</f>
        <v>0</v>
      </c>
      <c r="G760" s="217">
        <f t="shared" si="33"/>
        <v>1</v>
      </c>
      <c r="H760" s="217" t="e">
        <f>+VLOOKUP('PAA CONSOLIDADO'!P763,LISTAS!$B$4:$C$17,2,0)</f>
        <v>#N/A</v>
      </c>
      <c r="I760" s="217" t="e">
        <f>+VLOOKUP('PAA CONSOLIDADO'!Q763,LISTAS!$B$22:$C$25,2,0)</f>
        <v>#N/A</v>
      </c>
      <c r="J760" s="219">
        <f>'PAA CONSOLIDADO'!R763</f>
        <v>0</v>
      </c>
      <c r="K760" s="219">
        <f>+'PAA CONSOLIDADO'!S763</f>
        <v>0</v>
      </c>
      <c r="L760" s="217" t="e">
        <f>+VLOOKUP('PAA CONSOLIDADO'!T763,LISTAS!$B$29:$C$31,2,0)</f>
        <v>#N/A</v>
      </c>
      <c r="M760" s="217" t="e">
        <f>+VLOOKUP('PAA CONSOLIDADO'!U763,LISTAS!$B$36:$C$39,2,0)</f>
        <v>#N/A</v>
      </c>
      <c r="N760" s="217" t="str">
        <f t="shared" si="34"/>
        <v>Unidad de Contratación (1)</v>
      </c>
      <c r="O760" s="217" t="str">
        <f t="shared" si="35"/>
        <v>CO-DC-11001</v>
      </c>
      <c r="P760" s="217">
        <f>+'PAA CONSOLIDADO'!V763</f>
        <v>0</v>
      </c>
      <c r="Q760" s="217">
        <f>+'PAA CONSOLIDADO'!X763</f>
        <v>0</v>
      </c>
      <c r="R760" s="217">
        <f>+'PAA CONSOLIDADO'!Y763</f>
        <v>0</v>
      </c>
    </row>
    <row r="761" spans="1:18" s="217" customFormat="1" x14ac:dyDescent="0.25">
      <c r="A761" s="211">
        <f>+'PAA CONSOLIDADO'!C764</f>
        <v>0</v>
      </c>
      <c r="B761" s="211">
        <f>+'PAA CONSOLIDADO'!I764</f>
        <v>0</v>
      </c>
      <c r="C761" s="217" t="str">
        <f>+CONCATENATE('PAA CONSOLIDADO'!A764,"-",'PAA CONSOLIDADO'!D764,"-",'PAA CONSOLIDADO'!K764)</f>
        <v>--</v>
      </c>
      <c r="D761" s="217" t="e">
        <f>+VLOOKUP('PAA CONSOLIDADO'!L764,LISTAS!$D$4:$E$15,2,0)</f>
        <v>#N/A</v>
      </c>
      <c r="E761" s="217" t="e">
        <f>+VLOOKUP('PAA CONSOLIDADO'!M764,LISTAS!$D$4:$E$15,2,0)</f>
        <v>#N/A</v>
      </c>
      <c r="F761" s="217">
        <f>+'PAA CONSOLIDADO'!O764</f>
        <v>0</v>
      </c>
      <c r="G761" s="217">
        <f t="shared" si="33"/>
        <v>1</v>
      </c>
      <c r="H761" s="217" t="e">
        <f>+VLOOKUP('PAA CONSOLIDADO'!P764,LISTAS!$B$4:$C$17,2,0)</f>
        <v>#N/A</v>
      </c>
      <c r="I761" s="217" t="e">
        <f>+VLOOKUP('PAA CONSOLIDADO'!Q764,LISTAS!$B$22:$C$25,2,0)</f>
        <v>#N/A</v>
      </c>
      <c r="J761" s="219">
        <f>'PAA CONSOLIDADO'!R764</f>
        <v>0</v>
      </c>
      <c r="K761" s="219">
        <f>+'PAA CONSOLIDADO'!S764</f>
        <v>0</v>
      </c>
      <c r="L761" s="217" t="e">
        <f>+VLOOKUP('PAA CONSOLIDADO'!T764,LISTAS!$B$29:$C$31,2,0)</f>
        <v>#N/A</v>
      </c>
      <c r="M761" s="217" t="e">
        <f>+VLOOKUP('PAA CONSOLIDADO'!U764,LISTAS!$B$36:$C$39,2,0)</f>
        <v>#N/A</v>
      </c>
      <c r="N761" s="217" t="str">
        <f t="shared" si="34"/>
        <v>Unidad de Contratación (1)</v>
      </c>
      <c r="O761" s="217" t="str">
        <f t="shared" si="35"/>
        <v>CO-DC-11001</v>
      </c>
      <c r="P761" s="217">
        <f>+'PAA CONSOLIDADO'!V764</f>
        <v>0</v>
      </c>
      <c r="Q761" s="217">
        <f>+'PAA CONSOLIDADO'!X764</f>
        <v>0</v>
      </c>
      <c r="R761" s="217">
        <f>+'PAA CONSOLIDADO'!Y764</f>
        <v>0</v>
      </c>
    </row>
    <row r="762" spans="1:18" s="217" customFormat="1" x14ac:dyDescent="0.25">
      <c r="A762" s="211">
        <f>+'PAA CONSOLIDADO'!C765</f>
        <v>0</v>
      </c>
      <c r="B762" s="211">
        <f>+'PAA CONSOLIDADO'!I765</f>
        <v>0</v>
      </c>
      <c r="C762" s="217" t="str">
        <f>+CONCATENATE('PAA CONSOLIDADO'!A765,"-",'PAA CONSOLIDADO'!D765,"-",'PAA CONSOLIDADO'!K765)</f>
        <v>--</v>
      </c>
      <c r="D762" s="217" t="e">
        <f>+VLOOKUP('PAA CONSOLIDADO'!L765,LISTAS!$D$4:$E$15,2,0)</f>
        <v>#N/A</v>
      </c>
      <c r="E762" s="217" t="e">
        <f>+VLOOKUP('PAA CONSOLIDADO'!M765,LISTAS!$D$4:$E$15,2,0)</f>
        <v>#N/A</v>
      </c>
      <c r="F762" s="217">
        <f>+'PAA CONSOLIDADO'!O765</f>
        <v>0</v>
      </c>
      <c r="G762" s="217">
        <f t="shared" si="33"/>
        <v>1</v>
      </c>
      <c r="H762" s="217" t="e">
        <f>+VLOOKUP('PAA CONSOLIDADO'!P765,LISTAS!$B$4:$C$17,2,0)</f>
        <v>#N/A</v>
      </c>
      <c r="I762" s="217" t="e">
        <f>+VLOOKUP('PAA CONSOLIDADO'!Q765,LISTAS!$B$22:$C$25,2,0)</f>
        <v>#N/A</v>
      </c>
      <c r="J762" s="219">
        <f>'PAA CONSOLIDADO'!R765</f>
        <v>0</v>
      </c>
      <c r="K762" s="219">
        <f>+'PAA CONSOLIDADO'!S765</f>
        <v>0</v>
      </c>
      <c r="L762" s="217" t="e">
        <f>+VLOOKUP('PAA CONSOLIDADO'!T765,LISTAS!$B$29:$C$31,2,0)</f>
        <v>#N/A</v>
      </c>
      <c r="M762" s="217" t="e">
        <f>+VLOOKUP('PAA CONSOLIDADO'!U765,LISTAS!$B$36:$C$39,2,0)</f>
        <v>#N/A</v>
      </c>
      <c r="N762" s="217" t="str">
        <f t="shared" si="34"/>
        <v>Unidad de Contratación (1)</v>
      </c>
      <c r="O762" s="217" t="str">
        <f t="shared" si="35"/>
        <v>CO-DC-11001</v>
      </c>
      <c r="P762" s="217">
        <f>+'PAA CONSOLIDADO'!V765</f>
        <v>0</v>
      </c>
      <c r="Q762" s="217">
        <f>+'PAA CONSOLIDADO'!X765</f>
        <v>0</v>
      </c>
      <c r="R762" s="217">
        <f>+'PAA CONSOLIDADO'!Y765</f>
        <v>0</v>
      </c>
    </row>
    <row r="763" spans="1:18" s="217" customFormat="1" x14ac:dyDescent="0.25">
      <c r="A763" s="211">
        <f>+'PAA CONSOLIDADO'!C766</f>
        <v>0</v>
      </c>
      <c r="B763" s="211">
        <f>+'PAA CONSOLIDADO'!I766</f>
        <v>0</v>
      </c>
      <c r="C763" s="217" t="str">
        <f>+CONCATENATE('PAA CONSOLIDADO'!A766,"-",'PAA CONSOLIDADO'!D766,"-",'PAA CONSOLIDADO'!K766)</f>
        <v>--</v>
      </c>
      <c r="D763" s="217" t="e">
        <f>+VLOOKUP('PAA CONSOLIDADO'!L766,LISTAS!$D$4:$E$15,2,0)</f>
        <v>#N/A</v>
      </c>
      <c r="E763" s="217" t="e">
        <f>+VLOOKUP('PAA CONSOLIDADO'!M766,LISTAS!$D$4:$E$15,2,0)</f>
        <v>#N/A</v>
      </c>
      <c r="F763" s="217">
        <f>+'PAA CONSOLIDADO'!O766</f>
        <v>0</v>
      </c>
      <c r="G763" s="217">
        <f t="shared" si="33"/>
        <v>1</v>
      </c>
      <c r="H763" s="217" t="e">
        <f>+VLOOKUP('PAA CONSOLIDADO'!P766,LISTAS!$B$4:$C$17,2,0)</f>
        <v>#N/A</v>
      </c>
      <c r="I763" s="217" t="e">
        <f>+VLOOKUP('PAA CONSOLIDADO'!Q766,LISTAS!$B$22:$C$25,2,0)</f>
        <v>#N/A</v>
      </c>
      <c r="J763" s="219">
        <f>'PAA CONSOLIDADO'!R766</f>
        <v>0</v>
      </c>
      <c r="K763" s="219">
        <f>+'PAA CONSOLIDADO'!S766</f>
        <v>0</v>
      </c>
      <c r="L763" s="217" t="e">
        <f>+VLOOKUP('PAA CONSOLIDADO'!T766,LISTAS!$B$29:$C$31,2,0)</f>
        <v>#N/A</v>
      </c>
      <c r="M763" s="217" t="e">
        <f>+VLOOKUP('PAA CONSOLIDADO'!U766,LISTAS!$B$36:$C$39,2,0)</f>
        <v>#N/A</v>
      </c>
      <c r="N763" s="217" t="str">
        <f t="shared" si="34"/>
        <v>Unidad de Contratación (1)</v>
      </c>
      <c r="O763" s="217" t="str">
        <f t="shared" si="35"/>
        <v>CO-DC-11001</v>
      </c>
      <c r="P763" s="217">
        <f>+'PAA CONSOLIDADO'!V766</f>
        <v>0</v>
      </c>
      <c r="Q763" s="217">
        <f>+'PAA CONSOLIDADO'!X766</f>
        <v>0</v>
      </c>
      <c r="R763" s="217">
        <f>+'PAA CONSOLIDADO'!Y766</f>
        <v>0</v>
      </c>
    </row>
    <row r="764" spans="1:18" s="217" customFormat="1" x14ac:dyDescent="0.25">
      <c r="A764" s="211">
        <f>+'PAA CONSOLIDADO'!C767</f>
        <v>0</v>
      </c>
      <c r="B764" s="211">
        <f>+'PAA CONSOLIDADO'!I767</f>
        <v>0</v>
      </c>
      <c r="C764" s="217" t="str">
        <f>+CONCATENATE('PAA CONSOLIDADO'!A767,"-",'PAA CONSOLIDADO'!D767,"-",'PAA CONSOLIDADO'!K767)</f>
        <v>--</v>
      </c>
      <c r="D764" s="217" t="e">
        <f>+VLOOKUP('PAA CONSOLIDADO'!L767,LISTAS!$D$4:$E$15,2,0)</f>
        <v>#N/A</v>
      </c>
      <c r="E764" s="217" t="e">
        <f>+VLOOKUP('PAA CONSOLIDADO'!M767,LISTAS!$D$4:$E$15,2,0)</f>
        <v>#N/A</v>
      </c>
      <c r="F764" s="217">
        <f>+'PAA CONSOLIDADO'!O767</f>
        <v>0</v>
      </c>
      <c r="G764" s="217">
        <f t="shared" si="33"/>
        <v>1</v>
      </c>
      <c r="H764" s="217" t="e">
        <f>+VLOOKUP('PAA CONSOLIDADO'!P767,LISTAS!$B$4:$C$17,2,0)</f>
        <v>#N/A</v>
      </c>
      <c r="I764" s="217" t="e">
        <f>+VLOOKUP('PAA CONSOLIDADO'!Q767,LISTAS!$B$22:$C$25,2,0)</f>
        <v>#N/A</v>
      </c>
      <c r="J764" s="219">
        <f>'PAA CONSOLIDADO'!R767</f>
        <v>0</v>
      </c>
      <c r="K764" s="219">
        <f>+'PAA CONSOLIDADO'!S767</f>
        <v>0</v>
      </c>
      <c r="L764" s="217" t="e">
        <f>+VLOOKUP('PAA CONSOLIDADO'!T767,LISTAS!$B$29:$C$31,2,0)</f>
        <v>#N/A</v>
      </c>
      <c r="M764" s="217" t="e">
        <f>+VLOOKUP('PAA CONSOLIDADO'!U767,LISTAS!$B$36:$C$39,2,0)</f>
        <v>#N/A</v>
      </c>
      <c r="N764" s="217" t="str">
        <f t="shared" si="34"/>
        <v>Unidad de Contratación (1)</v>
      </c>
      <c r="O764" s="217" t="str">
        <f t="shared" si="35"/>
        <v>CO-DC-11001</v>
      </c>
      <c r="P764" s="217">
        <f>+'PAA CONSOLIDADO'!V767</f>
        <v>0</v>
      </c>
      <c r="Q764" s="217">
        <f>+'PAA CONSOLIDADO'!X767</f>
        <v>0</v>
      </c>
      <c r="R764" s="217">
        <f>+'PAA CONSOLIDADO'!Y767</f>
        <v>0</v>
      </c>
    </row>
    <row r="765" spans="1:18" s="217" customFormat="1" x14ac:dyDescent="0.25">
      <c r="A765" s="211">
        <f>+'PAA CONSOLIDADO'!C768</f>
        <v>0</v>
      </c>
      <c r="B765" s="211">
        <f>+'PAA CONSOLIDADO'!I768</f>
        <v>0</v>
      </c>
      <c r="C765" s="217" t="str">
        <f>+CONCATENATE('PAA CONSOLIDADO'!A768,"-",'PAA CONSOLIDADO'!D768,"-",'PAA CONSOLIDADO'!K768)</f>
        <v>--</v>
      </c>
      <c r="D765" s="217" t="e">
        <f>+VLOOKUP('PAA CONSOLIDADO'!L768,LISTAS!$D$4:$E$15,2,0)</f>
        <v>#N/A</v>
      </c>
      <c r="E765" s="217" t="e">
        <f>+VLOOKUP('PAA CONSOLIDADO'!M768,LISTAS!$D$4:$E$15,2,0)</f>
        <v>#N/A</v>
      </c>
      <c r="F765" s="217">
        <f>+'PAA CONSOLIDADO'!O768</f>
        <v>0</v>
      </c>
      <c r="G765" s="217">
        <f t="shared" si="33"/>
        <v>1</v>
      </c>
      <c r="H765" s="217" t="e">
        <f>+VLOOKUP('PAA CONSOLIDADO'!P768,LISTAS!$B$4:$C$17,2,0)</f>
        <v>#N/A</v>
      </c>
      <c r="I765" s="217" t="e">
        <f>+VLOOKUP('PAA CONSOLIDADO'!Q768,LISTAS!$B$22:$C$25,2,0)</f>
        <v>#N/A</v>
      </c>
      <c r="J765" s="219">
        <f>'PAA CONSOLIDADO'!R768</f>
        <v>0</v>
      </c>
      <c r="K765" s="219">
        <f>+'PAA CONSOLIDADO'!S768</f>
        <v>0</v>
      </c>
      <c r="L765" s="217" t="e">
        <f>+VLOOKUP('PAA CONSOLIDADO'!T768,LISTAS!$B$29:$C$31,2,0)</f>
        <v>#N/A</v>
      </c>
      <c r="M765" s="217" t="e">
        <f>+VLOOKUP('PAA CONSOLIDADO'!U768,LISTAS!$B$36:$C$39,2,0)</f>
        <v>#N/A</v>
      </c>
      <c r="N765" s="217" t="str">
        <f t="shared" si="34"/>
        <v>Unidad de Contratación (1)</v>
      </c>
      <c r="O765" s="217" t="str">
        <f t="shared" si="35"/>
        <v>CO-DC-11001</v>
      </c>
      <c r="P765" s="217">
        <f>+'PAA CONSOLIDADO'!V768</f>
        <v>0</v>
      </c>
      <c r="Q765" s="217">
        <f>+'PAA CONSOLIDADO'!X768</f>
        <v>0</v>
      </c>
      <c r="R765" s="217">
        <f>+'PAA CONSOLIDADO'!Y768</f>
        <v>0</v>
      </c>
    </row>
    <row r="766" spans="1:18" s="217" customFormat="1" x14ac:dyDescent="0.25">
      <c r="A766" s="211">
        <f>+'PAA CONSOLIDADO'!C769</f>
        <v>0</v>
      </c>
      <c r="B766" s="211">
        <f>+'PAA CONSOLIDADO'!I769</f>
        <v>0</v>
      </c>
      <c r="C766" s="217" t="str">
        <f>+CONCATENATE('PAA CONSOLIDADO'!A769,"-",'PAA CONSOLIDADO'!D769,"-",'PAA CONSOLIDADO'!K769)</f>
        <v>--</v>
      </c>
      <c r="D766" s="217" t="e">
        <f>+VLOOKUP('PAA CONSOLIDADO'!L769,LISTAS!$D$4:$E$15,2,0)</f>
        <v>#N/A</v>
      </c>
      <c r="E766" s="217" t="e">
        <f>+VLOOKUP('PAA CONSOLIDADO'!M769,LISTAS!$D$4:$E$15,2,0)</f>
        <v>#N/A</v>
      </c>
      <c r="F766" s="217">
        <f>+'PAA CONSOLIDADO'!O769</f>
        <v>0</v>
      </c>
      <c r="G766" s="217">
        <f t="shared" si="33"/>
        <v>1</v>
      </c>
      <c r="H766" s="217" t="e">
        <f>+VLOOKUP('PAA CONSOLIDADO'!P769,LISTAS!$B$4:$C$17,2,0)</f>
        <v>#N/A</v>
      </c>
      <c r="I766" s="217" t="e">
        <f>+VLOOKUP('PAA CONSOLIDADO'!Q769,LISTAS!$B$22:$C$25,2,0)</f>
        <v>#N/A</v>
      </c>
      <c r="J766" s="219">
        <f>'PAA CONSOLIDADO'!R769</f>
        <v>0</v>
      </c>
      <c r="K766" s="219">
        <f>+'PAA CONSOLIDADO'!S769</f>
        <v>0</v>
      </c>
      <c r="L766" s="217" t="e">
        <f>+VLOOKUP('PAA CONSOLIDADO'!T769,LISTAS!$B$29:$C$31,2,0)</f>
        <v>#N/A</v>
      </c>
      <c r="M766" s="217" t="e">
        <f>+VLOOKUP('PAA CONSOLIDADO'!U769,LISTAS!$B$36:$C$39,2,0)</f>
        <v>#N/A</v>
      </c>
      <c r="N766" s="217" t="str">
        <f t="shared" si="34"/>
        <v>Unidad de Contratación (1)</v>
      </c>
      <c r="O766" s="217" t="str">
        <f t="shared" si="35"/>
        <v>CO-DC-11001</v>
      </c>
      <c r="P766" s="217">
        <f>+'PAA CONSOLIDADO'!V769</f>
        <v>0</v>
      </c>
      <c r="Q766" s="217">
        <f>+'PAA CONSOLIDADO'!X769</f>
        <v>0</v>
      </c>
      <c r="R766" s="217">
        <f>+'PAA CONSOLIDADO'!Y769</f>
        <v>0</v>
      </c>
    </row>
    <row r="767" spans="1:18" s="217" customFormat="1" x14ac:dyDescent="0.25">
      <c r="A767" s="211">
        <f>+'PAA CONSOLIDADO'!C770</f>
        <v>0</v>
      </c>
      <c r="B767" s="211">
        <f>+'PAA CONSOLIDADO'!I770</f>
        <v>0</v>
      </c>
      <c r="C767" s="217" t="str">
        <f>+CONCATENATE('PAA CONSOLIDADO'!A770,"-",'PAA CONSOLIDADO'!D770,"-",'PAA CONSOLIDADO'!K770)</f>
        <v>--</v>
      </c>
      <c r="D767" s="217" t="e">
        <f>+VLOOKUP('PAA CONSOLIDADO'!L770,LISTAS!$D$4:$E$15,2,0)</f>
        <v>#N/A</v>
      </c>
      <c r="E767" s="217" t="e">
        <f>+VLOOKUP('PAA CONSOLIDADO'!M770,LISTAS!$D$4:$E$15,2,0)</f>
        <v>#N/A</v>
      </c>
      <c r="F767" s="217">
        <f>+'PAA CONSOLIDADO'!O770</f>
        <v>0</v>
      </c>
      <c r="G767" s="217">
        <f t="shared" si="33"/>
        <v>1</v>
      </c>
      <c r="H767" s="217" t="e">
        <f>+VLOOKUP('PAA CONSOLIDADO'!P770,LISTAS!$B$4:$C$17,2,0)</f>
        <v>#N/A</v>
      </c>
      <c r="I767" s="217" t="e">
        <f>+VLOOKUP('PAA CONSOLIDADO'!Q770,LISTAS!$B$22:$C$25,2,0)</f>
        <v>#N/A</v>
      </c>
      <c r="J767" s="219">
        <f>'PAA CONSOLIDADO'!R770</f>
        <v>0</v>
      </c>
      <c r="K767" s="219">
        <f>+'PAA CONSOLIDADO'!S770</f>
        <v>0</v>
      </c>
      <c r="L767" s="217" t="e">
        <f>+VLOOKUP('PAA CONSOLIDADO'!T770,LISTAS!$B$29:$C$31,2,0)</f>
        <v>#N/A</v>
      </c>
      <c r="M767" s="217" t="e">
        <f>+VLOOKUP('PAA CONSOLIDADO'!U770,LISTAS!$B$36:$C$39,2,0)</f>
        <v>#N/A</v>
      </c>
      <c r="N767" s="217" t="str">
        <f t="shared" si="34"/>
        <v>Unidad de Contratación (1)</v>
      </c>
      <c r="O767" s="217" t="str">
        <f t="shared" si="35"/>
        <v>CO-DC-11001</v>
      </c>
      <c r="P767" s="217">
        <f>+'PAA CONSOLIDADO'!V770</f>
        <v>0</v>
      </c>
      <c r="Q767" s="217">
        <f>+'PAA CONSOLIDADO'!X770</f>
        <v>0</v>
      </c>
      <c r="R767" s="217">
        <f>+'PAA CONSOLIDADO'!Y770</f>
        <v>0</v>
      </c>
    </row>
    <row r="768" spans="1:18" s="217" customFormat="1" x14ac:dyDescent="0.25">
      <c r="A768" s="211">
        <f>+'PAA CONSOLIDADO'!C771</f>
        <v>0</v>
      </c>
      <c r="B768" s="211">
        <f>+'PAA CONSOLIDADO'!I771</f>
        <v>0</v>
      </c>
      <c r="C768" s="217" t="str">
        <f>+CONCATENATE('PAA CONSOLIDADO'!A771,"-",'PAA CONSOLIDADO'!D771,"-",'PAA CONSOLIDADO'!K771)</f>
        <v>--</v>
      </c>
      <c r="D768" s="217" t="e">
        <f>+VLOOKUP('PAA CONSOLIDADO'!L771,LISTAS!$D$4:$E$15,2,0)</f>
        <v>#N/A</v>
      </c>
      <c r="E768" s="217" t="e">
        <f>+VLOOKUP('PAA CONSOLIDADO'!M771,LISTAS!$D$4:$E$15,2,0)</f>
        <v>#N/A</v>
      </c>
      <c r="F768" s="217">
        <f>+'PAA CONSOLIDADO'!O771</f>
        <v>0</v>
      </c>
      <c r="G768" s="217">
        <f t="shared" si="33"/>
        <v>1</v>
      </c>
      <c r="H768" s="217" t="e">
        <f>+VLOOKUP('PAA CONSOLIDADO'!P771,LISTAS!$B$4:$C$17,2,0)</f>
        <v>#N/A</v>
      </c>
      <c r="I768" s="217" t="e">
        <f>+VLOOKUP('PAA CONSOLIDADO'!Q771,LISTAS!$B$22:$C$25,2,0)</f>
        <v>#N/A</v>
      </c>
      <c r="J768" s="219">
        <f>'PAA CONSOLIDADO'!R771</f>
        <v>0</v>
      </c>
      <c r="K768" s="219">
        <f>+'PAA CONSOLIDADO'!S771</f>
        <v>0</v>
      </c>
      <c r="L768" s="217" t="e">
        <f>+VLOOKUP('PAA CONSOLIDADO'!T771,LISTAS!$B$29:$C$31,2,0)</f>
        <v>#N/A</v>
      </c>
      <c r="M768" s="217" t="e">
        <f>+VLOOKUP('PAA CONSOLIDADO'!U771,LISTAS!$B$36:$C$39,2,0)</f>
        <v>#N/A</v>
      </c>
      <c r="N768" s="217" t="str">
        <f t="shared" si="34"/>
        <v>Unidad de Contratación (1)</v>
      </c>
      <c r="O768" s="217" t="str">
        <f t="shared" si="35"/>
        <v>CO-DC-11001</v>
      </c>
      <c r="P768" s="217">
        <f>+'PAA CONSOLIDADO'!V771</f>
        <v>0</v>
      </c>
      <c r="Q768" s="217">
        <f>+'PAA CONSOLIDADO'!X771</f>
        <v>0</v>
      </c>
      <c r="R768" s="217">
        <f>+'PAA CONSOLIDADO'!Y771</f>
        <v>0</v>
      </c>
    </row>
    <row r="769" spans="1:18" s="217" customFormat="1" x14ac:dyDescent="0.25">
      <c r="A769" s="211">
        <f>+'PAA CONSOLIDADO'!C772</f>
        <v>0</v>
      </c>
      <c r="B769" s="211">
        <f>+'PAA CONSOLIDADO'!I772</f>
        <v>0</v>
      </c>
      <c r="C769" s="217" t="str">
        <f>+CONCATENATE('PAA CONSOLIDADO'!A772,"-",'PAA CONSOLIDADO'!D772,"-",'PAA CONSOLIDADO'!K772)</f>
        <v>--</v>
      </c>
      <c r="D769" s="217" t="e">
        <f>+VLOOKUP('PAA CONSOLIDADO'!L772,LISTAS!$D$4:$E$15,2,0)</f>
        <v>#N/A</v>
      </c>
      <c r="E769" s="217" t="e">
        <f>+VLOOKUP('PAA CONSOLIDADO'!M772,LISTAS!$D$4:$E$15,2,0)</f>
        <v>#N/A</v>
      </c>
      <c r="F769" s="217">
        <f>+'PAA CONSOLIDADO'!O772</f>
        <v>0</v>
      </c>
      <c r="G769" s="217">
        <f t="shared" si="33"/>
        <v>1</v>
      </c>
      <c r="H769" s="217" t="e">
        <f>+VLOOKUP('PAA CONSOLIDADO'!P772,LISTAS!$B$4:$C$17,2,0)</f>
        <v>#N/A</v>
      </c>
      <c r="I769" s="217" t="e">
        <f>+VLOOKUP('PAA CONSOLIDADO'!Q772,LISTAS!$B$22:$C$25,2,0)</f>
        <v>#N/A</v>
      </c>
      <c r="J769" s="219">
        <f>'PAA CONSOLIDADO'!R772</f>
        <v>0</v>
      </c>
      <c r="K769" s="219">
        <f>+'PAA CONSOLIDADO'!S772</f>
        <v>0</v>
      </c>
      <c r="L769" s="217" t="e">
        <f>+VLOOKUP('PAA CONSOLIDADO'!T772,LISTAS!$B$29:$C$31,2,0)</f>
        <v>#N/A</v>
      </c>
      <c r="M769" s="217" t="e">
        <f>+VLOOKUP('PAA CONSOLIDADO'!U772,LISTAS!$B$36:$C$39,2,0)</f>
        <v>#N/A</v>
      </c>
      <c r="N769" s="217" t="str">
        <f t="shared" si="34"/>
        <v>Unidad de Contratación (1)</v>
      </c>
      <c r="O769" s="217" t="str">
        <f t="shared" si="35"/>
        <v>CO-DC-11001</v>
      </c>
      <c r="P769" s="217">
        <f>+'PAA CONSOLIDADO'!V772</f>
        <v>0</v>
      </c>
      <c r="Q769" s="217">
        <f>+'PAA CONSOLIDADO'!X772</f>
        <v>0</v>
      </c>
      <c r="R769" s="217">
        <f>+'PAA CONSOLIDADO'!Y772</f>
        <v>0</v>
      </c>
    </row>
    <row r="770" spans="1:18" s="217" customFormat="1" x14ac:dyDescent="0.25">
      <c r="A770" s="211">
        <f>+'PAA CONSOLIDADO'!C773</f>
        <v>0</v>
      </c>
      <c r="B770" s="211">
        <f>+'PAA CONSOLIDADO'!I773</f>
        <v>0</v>
      </c>
      <c r="C770" s="217" t="str">
        <f>+CONCATENATE('PAA CONSOLIDADO'!A773,"-",'PAA CONSOLIDADO'!D773,"-",'PAA CONSOLIDADO'!K773)</f>
        <v>--</v>
      </c>
      <c r="D770" s="217" t="e">
        <f>+VLOOKUP('PAA CONSOLIDADO'!L773,LISTAS!$D$4:$E$15,2,0)</f>
        <v>#N/A</v>
      </c>
      <c r="E770" s="217" t="e">
        <f>+VLOOKUP('PAA CONSOLIDADO'!M773,LISTAS!$D$4:$E$15,2,0)</f>
        <v>#N/A</v>
      </c>
      <c r="F770" s="217">
        <f>+'PAA CONSOLIDADO'!O773</f>
        <v>0</v>
      </c>
      <c r="G770" s="217">
        <f t="shared" si="33"/>
        <v>1</v>
      </c>
      <c r="H770" s="217" t="e">
        <f>+VLOOKUP('PAA CONSOLIDADO'!P773,LISTAS!$B$4:$C$17,2,0)</f>
        <v>#N/A</v>
      </c>
      <c r="I770" s="217" t="e">
        <f>+VLOOKUP('PAA CONSOLIDADO'!Q773,LISTAS!$B$22:$C$25,2,0)</f>
        <v>#N/A</v>
      </c>
      <c r="J770" s="219">
        <f>'PAA CONSOLIDADO'!R773</f>
        <v>0</v>
      </c>
      <c r="K770" s="219">
        <f>+'PAA CONSOLIDADO'!S773</f>
        <v>0</v>
      </c>
      <c r="L770" s="217" t="e">
        <f>+VLOOKUP('PAA CONSOLIDADO'!T773,LISTAS!$B$29:$C$31,2,0)</f>
        <v>#N/A</v>
      </c>
      <c r="M770" s="217" t="e">
        <f>+VLOOKUP('PAA CONSOLIDADO'!U773,LISTAS!$B$36:$C$39,2,0)</f>
        <v>#N/A</v>
      </c>
      <c r="N770" s="217" t="str">
        <f t="shared" si="34"/>
        <v>Unidad de Contratación (1)</v>
      </c>
      <c r="O770" s="217" t="str">
        <f t="shared" si="35"/>
        <v>CO-DC-11001</v>
      </c>
      <c r="P770" s="217">
        <f>+'PAA CONSOLIDADO'!V773</f>
        <v>0</v>
      </c>
      <c r="Q770" s="217">
        <f>+'PAA CONSOLIDADO'!X773</f>
        <v>0</v>
      </c>
      <c r="R770" s="217">
        <f>+'PAA CONSOLIDADO'!Y773</f>
        <v>0</v>
      </c>
    </row>
    <row r="771" spans="1:18" s="217" customFormat="1" x14ac:dyDescent="0.25">
      <c r="A771" s="211">
        <f>+'PAA CONSOLIDADO'!C774</f>
        <v>0</v>
      </c>
      <c r="B771" s="211">
        <f>+'PAA CONSOLIDADO'!I774</f>
        <v>0</v>
      </c>
      <c r="C771" s="217" t="str">
        <f>+CONCATENATE('PAA CONSOLIDADO'!A774,"-",'PAA CONSOLIDADO'!D774,"-",'PAA CONSOLIDADO'!K774)</f>
        <v>--</v>
      </c>
      <c r="D771" s="217" t="e">
        <f>+VLOOKUP('PAA CONSOLIDADO'!L774,LISTAS!$D$4:$E$15,2,0)</f>
        <v>#N/A</v>
      </c>
      <c r="E771" s="217" t="e">
        <f>+VLOOKUP('PAA CONSOLIDADO'!M774,LISTAS!$D$4:$E$15,2,0)</f>
        <v>#N/A</v>
      </c>
      <c r="F771" s="217">
        <f>+'PAA CONSOLIDADO'!O774</f>
        <v>0</v>
      </c>
      <c r="G771" s="217">
        <f t="shared" si="33"/>
        <v>1</v>
      </c>
      <c r="H771" s="217" t="e">
        <f>+VLOOKUP('PAA CONSOLIDADO'!P774,LISTAS!$B$4:$C$17,2,0)</f>
        <v>#N/A</v>
      </c>
      <c r="I771" s="217" t="e">
        <f>+VLOOKUP('PAA CONSOLIDADO'!Q774,LISTAS!$B$22:$C$25,2,0)</f>
        <v>#N/A</v>
      </c>
      <c r="J771" s="219">
        <f>'PAA CONSOLIDADO'!R774</f>
        <v>0</v>
      </c>
      <c r="K771" s="219">
        <f>+'PAA CONSOLIDADO'!S774</f>
        <v>0</v>
      </c>
      <c r="L771" s="217" t="e">
        <f>+VLOOKUP('PAA CONSOLIDADO'!T774,LISTAS!$B$29:$C$31,2,0)</f>
        <v>#N/A</v>
      </c>
      <c r="M771" s="217" t="e">
        <f>+VLOOKUP('PAA CONSOLIDADO'!U774,LISTAS!$B$36:$C$39,2,0)</f>
        <v>#N/A</v>
      </c>
      <c r="N771" s="217" t="str">
        <f t="shared" si="34"/>
        <v>Unidad de Contratación (1)</v>
      </c>
      <c r="O771" s="217" t="str">
        <f t="shared" si="35"/>
        <v>CO-DC-11001</v>
      </c>
      <c r="P771" s="217">
        <f>+'PAA CONSOLIDADO'!V774</f>
        <v>0</v>
      </c>
      <c r="Q771" s="217">
        <f>+'PAA CONSOLIDADO'!X774</f>
        <v>0</v>
      </c>
      <c r="R771" s="217">
        <f>+'PAA CONSOLIDADO'!Y774</f>
        <v>0</v>
      </c>
    </row>
    <row r="772" spans="1:18" s="217" customFormat="1" x14ac:dyDescent="0.25">
      <c r="A772" s="211">
        <f>+'PAA CONSOLIDADO'!C775</f>
        <v>0</v>
      </c>
      <c r="B772" s="211">
        <f>+'PAA CONSOLIDADO'!I775</f>
        <v>0</v>
      </c>
      <c r="C772" s="217" t="str">
        <f>+CONCATENATE('PAA CONSOLIDADO'!A775,"-",'PAA CONSOLIDADO'!D775,"-",'PAA CONSOLIDADO'!K775)</f>
        <v>--</v>
      </c>
      <c r="D772" s="217" t="e">
        <f>+VLOOKUP('PAA CONSOLIDADO'!L775,LISTAS!$D$4:$E$15,2,0)</f>
        <v>#N/A</v>
      </c>
      <c r="E772" s="217" t="e">
        <f>+VLOOKUP('PAA CONSOLIDADO'!M775,LISTAS!$D$4:$E$15,2,0)</f>
        <v>#N/A</v>
      </c>
      <c r="F772" s="217">
        <f>+'PAA CONSOLIDADO'!O775</f>
        <v>0</v>
      </c>
      <c r="G772" s="217">
        <f t="shared" si="33"/>
        <v>1</v>
      </c>
      <c r="H772" s="217" t="e">
        <f>+VLOOKUP('PAA CONSOLIDADO'!P775,LISTAS!$B$4:$C$17,2,0)</f>
        <v>#N/A</v>
      </c>
      <c r="I772" s="217" t="e">
        <f>+VLOOKUP('PAA CONSOLIDADO'!Q775,LISTAS!$B$22:$C$25,2,0)</f>
        <v>#N/A</v>
      </c>
      <c r="J772" s="219">
        <f>'PAA CONSOLIDADO'!R775</f>
        <v>0</v>
      </c>
      <c r="K772" s="219">
        <f>+'PAA CONSOLIDADO'!S775</f>
        <v>0</v>
      </c>
      <c r="L772" s="217" t="e">
        <f>+VLOOKUP('PAA CONSOLIDADO'!T775,LISTAS!$B$29:$C$31,2,0)</f>
        <v>#N/A</v>
      </c>
      <c r="M772" s="217" t="e">
        <f>+VLOOKUP('PAA CONSOLIDADO'!U775,LISTAS!$B$36:$C$39,2,0)</f>
        <v>#N/A</v>
      </c>
      <c r="N772" s="217" t="str">
        <f t="shared" si="34"/>
        <v>Unidad de Contratación (1)</v>
      </c>
      <c r="O772" s="217" t="str">
        <f t="shared" si="35"/>
        <v>CO-DC-11001</v>
      </c>
      <c r="P772" s="217">
        <f>+'PAA CONSOLIDADO'!V775</f>
        <v>0</v>
      </c>
      <c r="Q772" s="217">
        <f>+'PAA CONSOLIDADO'!X775</f>
        <v>0</v>
      </c>
      <c r="R772" s="217">
        <f>+'PAA CONSOLIDADO'!Y775</f>
        <v>0</v>
      </c>
    </row>
    <row r="773" spans="1:18" s="217" customFormat="1" x14ac:dyDescent="0.25">
      <c r="A773" s="211">
        <f>+'PAA CONSOLIDADO'!C776</f>
        <v>0</v>
      </c>
      <c r="B773" s="211">
        <f>+'PAA CONSOLIDADO'!I776</f>
        <v>0</v>
      </c>
      <c r="C773" s="217" t="str">
        <f>+CONCATENATE('PAA CONSOLIDADO'!A776,"-",'PAA CONSOLIDADO'!D776,"-",'PAA CONSOLIDADO'!K776)</f>
        <v>--</v>
      </c>
      <c r="D773" s="217" t="e">
        <f>+VLOOKUP('PAA CONSOLIDADO'!L776,LISTAS!$D$4:$E$15,2,0)</f>
        <v>#N/A</v>
      </c>
      <c r="E773" s="217" t="e">
        <f>+VLOOKUP('PAA CONSOLIDADO'!M776,LISTAS!$D$4:$E$15,2,0)</f>
        <v>#N/A</v>
      </c>
      <c r="F773" s="217">
        <f>+'PAA CONSOLIDADO'!O776</f>
        <v>0</v>
      </c>
      <c r="G773" s="217">
        <f t="shared" ref="G773:G836" si="36">+IF(ISBLANK(B773),"",1)</f>
        <v>1</v>
      </c>
      <c r="H773" s="217" t="e">
        <f>+VLOOKUP('PAA CONSOLIDADO'!P776,LISTAS!$B$4:$C$17,2,0)</f>
        <v>#N/A</v>
      </c>
      <c r="I773" s="217" t="e">
        <f>+VLOOKUP('PAA CONSOLIDADO'!Q776,LISTAS!$B$22:$C$25,2,0)</f>
        <v>#N/A</v>
      </c>
      <c r="J773" s="219">
        <f>'PAA CONSOLIDADO'!R776</f>
        <v>0</v>
      </c>
      <c r="K773" s="219">
        <f>+'PAA CONSOLIDADO'!S776</f>
        <v>0</v>
      </c>
      <c r="L773" s="217" t="e">
        <f>+VLOOKUP('PAA CONSOLIDADO'!T776,LISTAS!$B$29:$C$31,2,0)</f>
        <v>#N/A</v>
      </c>
      <c r="M773" s="217" t="e">
        <f>+VLOOKUP('PAA CONSOLIDADO'!U776,LISTAS!$B$36:$C$39,2,0)</f>
        <v>#N/A</v>
      </c>
      <c r="N773" s="217" t="str">
        <f t="shared" ref="N773:N836" si="37">+IF(ISBLANK(B773),"","Unidad de Contratación (1)")</f>
        <v>Unidad de Contratación (1)</v>
      </c>
      <c r="O773" s="217" t="str">
        <f t="shared" ref="O773:O836" si="38">+IF(ISBLANK(B773),"","CO-DC-11001")</f>
        <v>CO-DC-11001</v>
      </c>
      <c r="P773" s="217">
        <f>+'PAA CONSOLIDADO'!V776</f>
        <v>0</v>
      </c>
      <c r="Q773" s="217">
        <f>+'PAA CONSOLIDADO'!X776</f>
        <v>0</v>
      </c>
      <c r="R773" s="217">
        <f>+'PAA CONSOLIDADO'!Y776</f>
        <v>0</v>
      </c>
    </row>
    <row r="774" spans="1:18" s="217" customFormat="1" x14ac:dyDescent="0.25">
      <c r="A774" s="211">
        <f>+'PAA CONSOLIDADO'!C777</f>
        <v>0</v>
      </c>
      <c r="B774" s="211">
        <f>+'PAA CONSOLIDADO'!I777</f>
        <v>0</v>
      </c>
      <c r="C774" s="217" t="str">
        <f>+CONCATENATE('PAA CONSOLIDADO'!A777,"-",'PAA CONSOLIDADO'!D777,"-",'PAA CONSOLIDADO'!K777)</f>
        <v>--</v>
      </c>
      <c r="D774" s="217" t="e">
        <f>+VLOOKUP('PAA CONSOLIDADO'!L777,LISTAS!$D$4:$E$15,2,0)</f>
        <v>#N/A</v>
      </c>
      <c r="E774" s="217" t="e">
        <f>+VLOOKUP('PAA CONSOLIDADO'!M777,LISTAS!$D$4:$E$15,2,0)</f>
        <v>#N/A</v>
      </c>
      <c r="F774" s="217">
        <f>+'PAA CONSOLIDADO'!O777</f>
        <v>0</v>
      </c>
      <c r="G774" s="217">
        <f t="shared" si="36"/>
        <v>1</v>
      </c>
      <c r="H774" s="217" t="e">
        <f>+VLOOKUP('PAA CONSOLIDADO'!P777,LISTAS!$B$4:$C$17,2,0)</f>
        <v>#N/A</v>
      </c>
      <c r="I774" s="217" t="e">
        <f>+VLOOKUP('PAA CONSOLIDADO'!Q777,LISTAS!$B$22:$C$25,2,0)</f>
        <v>#N/A</v>
      </c>
      <c r="J774" s="219">
        <f>'PAA CONSOLIDADO'!R777</f>
        <v>0</v>
      </c>
      <c r="K774" s="219">
        <f>+'PAA CONSOLIDADO'!S777</f>
        <v>0</v>
      </c>
      <c r="L774" s="217" t="e">
        <f>+VLOOKUP('PAA CONSOLIDADO'!T777,LISTAS!$B$29:$C$31,2,0)</f>
        <v>#N/A</v>
      </c>
      <c r="M774" s="217" t="e">
        <f>+VLOOKUP('PAA CONSOLIDADO'!U777,LISTAS!$B$36:$C$39,2,0)</f>
        <v>#N/A</v>
      </c>
      <c r="N774" s="217" t="str">
        <f t="shared" si="37"/>
        <v>Unidad de Contratación (1)</v>
      </c>
      <c r="O774" s="217" t="str">
        <f t="shared" si="38"/>
        <v>CO-DC-11001</v>
      </c>
      <c r="P774" s="217">
        <f>+'PAA CONSOLIDADO'!V777</f>
        <v>0</v>
      </c>
      <c r="Q774" s="217">
        <f>+'PAA CONSOLIDADO'!X777</f>
        <v>0</v>
      </c>
      <c r="R774" s="217">
        <f>+'PAA CONSOLIDADO'!Y777</f>
        <v>0</v>
      </c>
    </row>
    <row r="775" spans="1:18" s="217" customFormat="1" x14ac:dyDescent="0.25">
      <c r="A775" s="211">
        <f>+'PAA CONSOLIDADO'!C778</f>
        <v>0</v>
      </c>
      <c r="B775" s="211">
        <f>+'PAA CONSOLIDADO'!I778</f>
        <v>0</v>
      </c>
      <c r="C775" s="217" t="str">
        <f>+CONCATENATE('PAA CONSOLIDADO'!A778,"-",'PAA CONSOLIDADO'!D778,"-",'PAA CONSOLIDADO'!K778)</f>
        <v>--</v>
      </c>
      <c r="D775" s="217" t="e">
        <f>+VLOOKUP('PAA CONSOLIDADO'!L778,LISTAS!$D$4:$E$15,2,0)</f>
        <v>#N/A</v>
      </c>
      <c r="E775" s="217" t="e">
        <f>+VLOOKUP('PAA CONSOLIDADO'!M778,LISTAS!$D$4:$E$15,2,0)</f>
        <v>#N/A</v>
      </c>
      <c r="F775" s="217">
        <f>+'PAA CONSOLIDADO'!O778</f>
        <v>0</v>
      </c>
      <c r="G775" s="217">
        <f t="shared" si="36"/>
        <v>1</v>
      </c>
      <c r="H775" s="217" t="e">
        <f>+VLOOKUP('PAA CONSOLIDADO'!P778,LISTAS!$B$4:$C$17,2,0)</f>
        <v>#N/A</v>
      </c>
      <c r="I775" s="217" t="e">
        <f>+VLOOKUP('PAA CONSOLIDADO'!Q778,LISTAS!$B$22:$C$25,2,0)</f>
        <v>#N/A</v>
      </c>
      <c r="J775" s="219">
        <f>'PAA CONSOLIDADO'!R778</f>
        <v>0</v>
      </c>
      <c r="K775" s="219">
        <f>+'PAA CONSOLIDADO'!S778</f>
        <v>0</v>
      </c>
      <c r="L775" s="217" t="e">
        <f>+VLOOKUP('PAA CONSOLIDADO'!T778,LISTAS!$B$29:$C$31,2,0)</f>
        <v>#N/A</v>
      </c>
      <c r="M775" s="217" t="e">
        <f>+VLOOKUP('PAA CONSOLIDADO'!U778,LISTAS!$B$36:$C$39,2,0)</f>
        <v>#N/A</v>
      </c>
      <c r="N775" s="217" t="str">
        <f t="shared" si="37"/>
        <v>Unidad de Contratación (1)</v>
      </c>
      <c r="O775" s="217" t="str">
        <f t="shared" si="38"/>
        <v>CO-DC-11001</v>
      </c>
      <c r="P775" s="217">
        <f>+'PAA CONSOLIDADO'!V778</f>
        <v>0</v>
      </c>
      <c r="Q775" s="217">
        <f>+'PAA CONSOLIDADO'!X778</f>
        <v>0</v>
      </c>
      <c r="R775" s="217">
        <f>+'PAA CONSOLIDADO'!Y778</f>
        <v>0</v>
      </c>
    </row>
    <row r="776" spans="1:18" s="217" customFormat="1" x14ac:dyDescent="0.25">
      <c r="A776" s="211">
        <f>+'PAA CONSOLIDADO'!C779</f>
        <v>0</v>
      </c>
      <c r="B776" s="211">
        <f>+'PAA CONSOLIDADO'!I779</f>
        <v>0</v>
      </c>
      <c r="C776" s="217" t="str">
        <f>+CONCATENATE('PAA CONSOLIDADO'!A779,"-",'PAA CONSOLIDADO'!D779,"-",'PAA CONSOLIDADO'!K779)</f>
        <v>--</v>
      </c>
      <c r="D776" s="217" t="e">
        <f>+VLOOKUP('PAA CONSOLIDADO'!L779,LISTAS!$D$4:$E$15,2,0)</f>
        <v>#N/A</v>
      </c>
      <c r="E776" s="217" t="e">
        <f>+VLOOKUP('PAA CONSOLIDADO'!M779,LISTAS!$D$4:$E$15,2,0)</f>
        <v>#N/A</v>
      </c>
      <c r="F776" s="217">
        <f>+'PAA CONSOLIDADO'!O779</f>
        <v>0</v>
      </c>
      <c r="G776" s="217">
        <f t="shared" si="36"/>
        <v>1</v>
      </c>
      <c r="H776" s="217" t="e">
        <f>+VLOOKUP('PAA CONSOLIDADO'!P779,LISTAS!$B$4:$C$17,2,0)</f>
        <v>#N/A</v>
      </c>
      <c r="I776" s="217" t="e">
        <f>+VLOOKUP('PAA CONSOLIDADO'!Q779,LISTAS!$B$22:$C$25,2,0)</f>
        <v>#N/A</v>
      </c>
      <c r="J776" s="219">
        <f>'PAA CONSOLIDADO'!R779</f>
        <v>0</v>
      </c>
      <c r="K776" s="219">
        <f>+'PAA CONSOLIDADO'!S779</f>
        <v>0</v>
      </c>
      <c r="L776" s="217" t="e">
        <f>+VLOOKUP('PAA CONSOLIDADO'!T779,LISTAS!$B$29:$C$31,2,0)</f>
        <v>#N/A</v>
      </c>
      <c r="M776" s="217" t="e">
        <f>+VLOOKUP('PAA CONSOLIDADO'!U779,LISTAS!$B$36:$C$39,2,0)</f>
        <v>#N/A</v>
      </c>
      <c r="N776" s="217" t="str">
        <f t="shared" si="37"/>
        <v>Unidad de Contratación (1)</v>
      </c>
      <c r="O776" s="217" t="str">
        <f t="shared" si="38"/>
        <v>CO-DC-11001</v>
      </c>
      <c r="P776" s="217">
        <f>+'PAA CONSOLIDADO'!V779</f>
        <v>0</v>
      </c>
      <c r="Q776" s="217">
        <f>+'PAA CONSOLIDADO'!X779</f>
        <v>0</v>
      </c>
      <c r="R776" s="217">
        <f>+'PAA CONSOLIDADO'!Y779</f>
        <v>0</v>
      </c>
    </row>
    <row r="777" spans="1:18" s="217" customFormat="1" x14ac:dyDescent="0.25">
      <c r="A777" s="211">
        <f>+'PAA CONSOLIDADO'!C780</f>
        <v>0</v>
      </c>
      <c r="B777" s="211">
        <f>+'PAA CONSOLIDADO'!I780</f>
        <v>0</v>
      </c>
      <c r="C777" s="217" t="str">
        <f>+CONCATENATE('PAA CONSOLIDADO'!A780,"-",'PAA CONSOLIDADO'!D780,"-",'PAA CONSOLIDADO'!K780)</f>
        <v>--</v>
      </c>
      <c r="D777" s="217" t="e">
        <f>+VLOOKUP('PAA CONSOLIDADO'!L780,LISTAS!$D$4:$E$15,2,0)</f>
        <v>#N/A</v>
      </c>
      <c r="E777" s="217" t="e">
        <f>+VLOOKUP('PAA CONSOLIDADO'!M780,LISTAS!$D$4:$E$15,2,0)</f>
        <v>#N/A</v>
      </c>
      <c r="F777" s="217">
        <f>+'PAA CONSOLIDADO'!O780</f>
        <v>0</v>
      </c>
      <c r="G777" s="217">
        <f t="shared" si="36"/>
        <v>1</v>
      </c>
      <c r="H777" s="217" t="e">
        <f>+VLOOKUP('PAA CONSOLIDADO'!P780,LISTAS!$B$4:$C$17,2,0)</f>
        <v>#N/A</v>
      </c>
      <c r="I777" s="217" t="e">
        <f>+VLOOKUP('PAA CONSOLIDADO'!Q780,LISTAS!$B$22:$C$25,2,0)</f>
        <v>#N/A</v>
      </c>
      <c r="J777" s="219">
        <f>'PAA CONSOLIDADO'!R780</f>
        <v>0</v>
      </c>
      <c r="K777" s="219">
        <f>+'PAA CONSOLIDADO'!S780</f>
        <v>0</v>
      </c>
      <c r="L777" s="217" t="e">
        <f>+VLOOKUP('PAA CONSOLIDADO'!T780,LISTAS!$B$29:$C$31,2,0)</f>
        <v>#N/A</v>
      </c>
      <c r="M777" s="217" t="e">
        <f>+VLOOKUP('PAA CONSOLIDADO'!U780,LISTAS!$B$36:$C$39,2,0)</f>
        <v>#N/A</v>
      </c>
      <c r="N777" s="217" t="str">
        <f t="shared" si="37"/>
        <v>Unidad de Contratación (1)</v>
      </c>
      <c r="O777" s="217" t="str">
        <f t="shared" si="38"/>
        <v>CO-DC-11001</v>
      </c>
      <c r="P777" s="217">
        <f>+'PAA CONSOLIDADO'!V780</f>
        <v>0</v>
      </c>
      <c r="Q777" s="217">
        <f>+'PAA CONSOLIDADO'!X780</f>
        <v>0</v>
      </c>
      <c r="R777" s="217">
        <f>+'PAA CONSOLIDADO'!Y780</f>
        <v>0</v>
      </c>
    </row>
    <row r="778" spans="1:18" s="217" customFormat="1" x14ac:dyDescent="0.25">
      <c r="A778" s="211">
        <f>+'PAA CONSOLIDADO'!C781</f>
        <v>0</v>
      </c>
      <c r="B778" s="211">
        <f>+'PAA CONSOLIDADO'!I781</f>
        <v>0</v>
      </c>
      <c r="C778" s="217" t="str">
        <f>+CONCATENATE('PAA CONSOLIDADO'!A781,"-",'PAA CONSOLIDADO'!D781,"-",'PAA CONSOLIDADO'!K781)</f>
        <v>--</v>
      </c>
      <c r="D778" s="217" t="e">
        <f>+VLOOKUP('PAA CONSOLIDADO'!L781,LISTAS!$D$4:$E$15,2,0)</f>
        <v>#N/A</v>
      </c>
      <c r="E778" s="217" t="e">
        <f>+VLOOKUP('PAA CONSOLIDADO'!M781,LISTAS!$D$4:$E$15,2,0)</f>
        <v>#N/A</v>
      </c>
      <c r="F778" s="217">
        <f>+'PAA CONSOLIDADO'!O781</f>
        <v>0</v>
      </c>
      <c r="G778" s="217">
        <f t="shared" si="36"/>
        <v>1</v>
      </c>
      <c r="H778" s="217" t="e">
        <f>+VLOOKUP('PAA CONSOLIDADO'!P781,LISTAS!$B$4:$C$17,2,0)</f>
        <v>#N/A</v>
      </c>
      <c r="I778" s="217" t="e">
        <f>+VLOOKUP('PAA CONSOLIDADO'!Q781,LISTAS!$B$22:$C$25,2,0)</f>
        <v>#N/A</v>
      </c>
      <c r="J778" s="219">
        <f>'PAA CONSOLIDADO'!R781</f>
        <v>0</v>
      </c>
      <c r="K778" s="219">
        <f>+'PAA CONSOLIDADO'!S781</f>
        <v>0</v>
      </c>
      <c r="L778" s="217" t="e">
        <f>+VLOOKUP('PAA CONSOLIDADO'!T781,LISTAS!$B$29:$C$31,2,0)</f>
        <v>#N/A</v>
      </c>
      <c r="M778" s="217" t="e">
        <f>+VLOOKUP('PAA CONSOLIDADO'!U781,LISTAS!$B$36:$C$39,2,0)</f>
        <v>#N/A</v>
      </c>
      <c r="N778" s="217" t="str">
        <f t="shared" si="37"/>
        <v>Unidad de Contratación (1)</v>
      </c>
      <c r="O778" s="217" t="str">
        <f t="shared" si="38"/>
        <v>CO-DC-11001</v>
      </c>
      <c r="P778" s="217">
        <f>+'PAA CONSOLIDADO'!V781</f>
        <v>0</v>
      </c>
      <c r="Q778" s="217">
        <f>+'PAA CONSOLIDADO'!X781</f>
        <v>0</v>
      </c>
      <c r="R778" s="217">
        <f>+'PAA CONSOLIDADO'!Y781</f>
        <v>0</v>
      </c>
    </row>
    <row r="779" spans="1:18" s="217" customFormat="1" x14ac:dyDescent="0.25">
      <c r="A779" s="211">
        <f>+'PAA CONSOLIDADO'!C782</f>
        <v>0</v>
      </c>
      <c r="B779" s="211">
        <f>+'PAA CONSOLIDADO'!I782</f>
        <v>0</v>
      </c>
      <c r="C779" s="217" t="str">
        <f>+CONCATENATE('PAA CONSOLIDADO'!A782,"-",'PAA CONSOLIDADO'!D782,"-",'PAA CONSOLIDADO'!K782)</f>
        <v>--</v>
      </c>
      <c r="D779" s="217" t="e">
        <f>+VLOOKUP('PAA CONSOLIDADO'!L782,LISTAS!$D$4:$E$15,2,0)</f>
        <v>#N/A</v>
      </c>
      <c r="E779" s="217" t="e">
        <f>+VLOOKUP('PAA CONSOLIDADO'!M782,LISTAS!$D$4:$E$15,2,0)</f>
        <v>#N/A</v>
      </c>
      <c r="F779" s="217">
        <f>+'PAA CONSOLIDADO'!O782</f>
        <v>0</v>
      </c>
      <c r="G779" s="217">
        <f t="shared" si="36"/>
        <v>1</v>
      </c>
      <c r="H779" s="217" t="e">
        <f>+VLOOKUP('PAA CONSOLIDADO'!P782,LISTAS!$B$4:$C$17,2,0)</f>
        <v>#N/A</v>
      </c>
      <c r="I779" s="217" t="e">
        <f>+VLOOKUP('PAA CONSOLIDADO'!Q782,LISTAS!$B$22:$C$25,2,0)</f>
        <v>#N/A</v>
      </c>
      <c r="J779" s="219">
        <f>'PAA CONSOLIDADO'!R782</f>
        <v>0</v>
      </c>
      <c r="K779" s="219">
        <f>+'PAA CONSOLIDADO'!S782</f>
        <v>0</v>
      </c>
      <c r="L779" s="217" t="e">
        <f>+VLOOKUP('PAA CONSOLIDADO'!T782,LISTAS!$B$29:$C$31,2,0)</f>
        <v>#N/A</v>
      </c>
      <c r="M779" s="217" t="e">
        <f>+VLOOKUP('PAA CONSOLIDADO'!U782,LISTAS!$B$36:$C$39,2,0)</f>
        <v>#N/A</v>
      </c>
      <c r="N779" s="217" t="str">
        <f t="shared" si="37"/>
        <v>Unidad de Contratación (1)</v>
      </c>
      <c r="O779" s="217" t="str">
        <f t="shared" si="38"/>
        <v>CO-DC-11001</v>
      </c>
      <c r="P779" s="217">
        <f>+'PAA CONSOLIDADO'!V782</f>
        <v>0</v>
      </c>
      <c r="Q779" s="217">
        <f>+'PAA CONSOLIDADO'!X782</f>
        <v>0</v>
      </c>
      <c r="R779" s="217">
        <f>+'PAA CONSOLIDADO'!Y782</f>
        <v>0</v>
      </c>
    </row>
    <row r="780" spans="1:18" s="217" customFormat="1" x14ac:dyDescent="0.25">
      <c r="A780" s="211">
        <f>+'PAA CONSOLIDADO'!C783</f>
        <v>0</v>
      </c>
      <c r="B780" s="211">
        <f>+'PAA CONSOLIDADO'!I783</f>
        <v>0</v>
      </c>
      <c r="C780" s="217" t="str">
        <f>+CONCATENATE('PAA CONSOLIDADO'!A783,"-",'PAA CONSOLIDADO'!D783,"-",'PAA CONSOLIDADO'!K783)</f>
        <v>--</v>
      </c>
      <c r="D780" s="217" t="e">
        <f>+VLOOKUP('PAA CONSOLIDADO'!L783,LISTAS!$D$4:$E$15,2,0)</f>
        <v>#N/A</v>
      </c>
      <c r="E780" s="217" t="e">
        <f>+VLOOKUP('PAA CONSOLIDADO'!M783,LISTAS!$D$4:$E$15,2,0)</f>
        <v>#N/A</v>
      </c>
      <c r="F780" s="217">
        <f>+'PAA CONSOLIDADO'!O783</f>
        <v>0</v>
      </c>
      <c r="G780" s="217">
        <f t="shared" si="36"/>
        <v>1</v>
      </c>
      <c r="H780" s="217" t="e">
        <f>+VLOOKUP('PAA CONSOLIDADO'!P783,LISTAS!$B$4:$C$17,2,0)</f>
        <v>#N/A</v>
      </c>
      <c r="I780" s="217" t="e">
        <f>+VLOOKUP('PAA CONSOLIDADO'!Q783,LISTAS!$B$22:$C$25,2,0)</f>
        <v>#N/A</v>
      </c>
      <c r="J780" s="219">
        <f>'PAA CONSOLIDADO'!R783</f>
        <v>0</v>
      </c>
      <c r="K780" s="219">
        <f>+'PAA CONSOLIDADO'!S783</f>
        <v>0</v>
      </c>
      <c r="L780" s="217" t="e">
        <f>+VLOOKUP('PAA CONSOLIDADO'!T783,LISTAS!$B$29:$C$31,2,0)</f>
        <v>#N/A</v>
      </c>
      <c r="M780" s="217" t="e">
        <f>+VLOOKUP('PAA CONSOLIDADO'!U783,LISTAS!$B$36:$C$39,2,0)</f>
        <v>#N/A</v>
      </c>
      <c r="N780" s="217" t="str">
        <f t="shared" si="37"/>
        <v>Unidad de Contratación (1)</v>
      </c>
      <c r="O780" s="217" t="str">
        <f t="shared" si="38"/>
        <v>CO-DC-11001</v>
      </c>
      <c r="P780" s="217">
        <f>+'PAA CONSOLIDADO'!V783</f>
        <v>0</v>
      </c>
      <c r="Q780" s="217">
        <f>+'PAA CONSOLIDADO'!X783</f>
        <v>0</v>
      </c>
      <c r="R780" s="217">
        <f>+'PAA CONSOLIDADO'!Y783</f>
        <v>0</v>
      </c>
    </row>
    <row r="781" spans="1:18" s="217" customFormat="1" x14ac:dyDescent="0.25">
      <c r="A781" s="211">
        <f>+'PAA CONSOLIDADO'!C784</f>
        <v>0</v>
      </c>
      <c r="B781" s="211">
        <f>+'PAA CONSOLIDADO'!I784</f>
        <v>0</v>
      </c>
      <c r="C781" s="217" t="str">
        <f>+CONCATENATE('PAA CONSOLIDADO'!A784,"-",'PAA CONSOLIDADO'!D784,"-",'PAA CONSOLIDADO'!K784)</f>
        <v>--</v>
      </c>
      <c r="D781" s="217" t="e">
        <f>+VLOOKUP('PAA CONSOLIDADO'!L784,LISTAS!$D$4:$E$15,2,0)</f>
        <v>#N/A</v>
      </c>
      <c r="E781" s="217" t="e">
        <f>+VLOOKUP('PAA CONSOLIDADO'!M784,LISTAS!$D$4:$E$15,2,0)</f>
        <v>#N/A</v>
      </c>
      <c r="F781" s="217">
        <f>+'PAA CONSOLIDADO'!O784</f>
        <v>0</v>
      </c>
      <c r="G781" s="217">
        <f t="shared" si="36"/>
        <v>1</v>
      </c>
      <c r="H781" s="217" t="e">
        <f>+VLOOKUP('PAA CONSOLIDADO'!P784,LISTAS!$B$4:$C$17,2,0)</f>
        <v>#N/A</v>
      </c>
      <c r="I781" s="217" t="e">
        <f>+VLOOKUP('PAA CONSOLIDADO'!Q784,LISTAS!$B$22:$C$25,2,0)</f>
        <v>#N/A</v>
      </c>
      <c r="J781" s="219">
        <f>'PAA CONSOLIDADO'!R784</f>
        <v>0</v>
      </c>
      <c r="K781" s="219">
        <f>+'PAA CONSOLIDADO'!S784</f>
        <v>0</v>
      </c>
      <c r="L781" s="217" t="e">
        <f>+VLOOKUP('PAA CONSOLIDADO'!T784,LISTAS!$B$29:$C$31,2,0)</f>
        <v>#N/A</v>
      </c>
      <c r="M781" s="217" t="e">
        <f>+VLOOKUP('PAA CONSOLIDADO'!U784,LISTAS!$B$36:$C$39,2,0)</f>
        <v>#N/A</v>
      </c>
      <c r="N781" s="217" t="str">
        <f t="shared" si="37"/>
        <v>Unidad de Contratación (1)</v>
      </c>
      <c r="O781" s="217" t="str">
        <f t="shared" si="38"/>
        <v>CO-DC-11001</v>
      </c>
      <c r="P781" s="217">
        <f>+'PAA CONSOLIDADO'!V784</f>
        <v>0</v>
      </c>
      <c r="Q781" s="217">
        <f>+'PAA CONSOLIDADO'!X784</f>
        <v>0</v>
      </c>
      <c r="R781" s="217">
        <f>+'PAA CONSOLIDADO'!Y784</f>
        <v>0</v>
      </c>
    </row>
    <row r="782" spans="1:18" s="217" customFormat="1" x14ac:dyDescent="0.25">
      <c r="A782" s="211">
        <f>+'PAA CONSOLIDADO'!C785</f>
        <v>0</v>
      </c>
      <c r="B782" s="211">
        <f>+'PAA CONSOLIDADO'!I785</f>
        <v>0</v>
      </c>
      <c r="C782" s="217" t="str">
        <f>+CONCATENATE('PAA CONSOLIDADO'!A785,"-",'PAA CONSOLIDADO'!D785,"-",'PAA CONSOLIDADO'!K785)</f>
        <v>--</v>
      </c>
      <c r="D782" s="217" t="e">
        <f>+VLOOKUP('PAA CONSOLIDADO'!L785,LISTAS!$D$4:$E$15,2,0)</f>
        <v>#N/A</v>
      </c>
      <c r="E782" s="217" t="e">
        <f>+VLOOKUP('PAA CONSOLIDADO'!M785,LISTAS!$D$4:$E$15,2,0)</f>
        <v>#N/A</v>
      </c>
      <c r="F782" s="217">
        <f>+'PAA CONSOLIDADO'!O785</f>
        <v>0</v>
      </c>
      <c r="G782" s="217">
        <f t="shared" si="36"/>
        <v>1</v>
      </c>
      <c r="H782" s="217" t="e">
        <f>+VLOOKUP('PAA CONSOLIDADO'!P785,LISTAS!$B$4:$C$17,2,0)</f>
        <v>#N/A</v>
      </c>
      <c r="I782" s="217" t="e">
        <f>+VLOOKUP('PAA CONSOLIDADO'!Q785,LISTAS!$B$22:$C$25,2,0)</f>
        <v>#N/A</v>
      </c>
      <c r="J782" s="219">
        <f>'PAA CONSOLIDADO'!R785</f>
        <v>0</v>
      </c>
      <c r="K782" s="219">
        <f>+'PAA CONSOLIDADO'!S785</f>
        <v>0</v>
      </c>
      <c r="L782" s="217" t="e">
        <f>+VLOOKUP('PAA CONSOLIDADO'!T785,LISTAS!$B$29:$C$31,2,0)</f>
        <v>#N/A</v>
      </c>
      <c r="M782" s="217" t="e">
        <f>+VLOOKUP('PAA CONSOLIDADO'!U785,LISTAS!$B$36:$C$39,2,0)</f>
        <v>#N/A</v>
      </c>
      <c r="N782" s="217" t="str">
        <f t="shared" si="37"/>
        <v>Unidad de Contratación (1)</v>
      </c>
      <c r="O782" s="217" t="str">
        <f t="shared" si="38"/>
        <v>CO-DC-11001</v>
      </c>
      <c r="P782" s="217">
        <f>+'PAA CONSOLIDADO'!V785</f>
        <v>0</v>
      </c>
      <c r="Q782" s="217">
        <f>+'PAA CONSOLIDADO'!X785</f>
        <v>0</v>
      </c>
      <c r="R782" s="217">
        <f>+'PAA CONSOLIDADO'!Y785</f>
        <v>0</v>
      </c>
    </row>
    <row r="783" spans="1:18" s="217" customFormat="1" x14ac:dyDescent="0.25">
      <c r="A783" s="211">
        <f>+'PAA CONSOLIDADO'!C786</f>
        <v>0</v>
      </c>
      <c r="B783" s="211">
        <f>+'PAA CONSOLIDADO'!I786</f>
        <v>0</v>
      </c>
      <c r="C783" s="217" t="str">
        <f>+CONCATENATE('PAA CONSOLIDADO'!A786,"-",'PAA CONSOLIDADO'!D786,"-",'PAA CONSOLIDADO'!K786)</f>
        <v>--</v>
      </c>
      <c r="D783" s="217" t="e">
        <f>+VLOOKUP('PAA CONSOLIDADO'!L786,LISTAS!$D$4:$E$15,2,0)</f>
        <v>#N/A</v>
      </c>
      <c r="E783" s="217" t="e">
        <f>+VLOOKUP('PAA CONSOLIDADO'!M786,LISTAS!$D$4:$E$15,2,0)</f>
        <v>#N/A</v>
      </c>
      <c r="F783" s="217">
        <f>+'PAA CONSOLIDADO'!O786</f>
        <v>0</v>
      </c>
      <c r="G783" s="217">
        <f t="shared" si="36"/>
        <v>1</v>
      </c>
      <c r="H783" s="217" t="e">
        <f>+VLOOKUP('PAA CONSOLIDADO'!P786,LISTAS!$B$4:$C$17,2,0)</f>
        <v>#N/A</v>
      </c>
      <c r="I783" s="217" t="e">
        <f>+VLOOKUP('PAA CONSOLIDADO'!Q786,LISTAS!$B$22:$C$25,2,0)</f>
        <v>#N/A</v>
      </c>
      <c r="J783" s="219">
        <f>'PAA CONSOLIDADO'!R786</f>
        <v>0</v>
      </c>
      <c r="K783" s="219">
        <f>+'PAA CONSOLIDADO'!S786</f>
        <v>0</v>
      </c>
      <c r="L783" s="217" t="e">
        <f>+VLOOKUP('PAA CONSOLIDADO'!T786,LISTAS!$B$29:$C$31,2,0)</f>
        <v>#N/A</v>
      </c>
      <c r="M783" s="217" t="e">
        <f>+VLOOKUP('PAA CONSOLIDADO'!U786,LISTAS!$B$36:$C$39,2,0)</f>
        <v>#N/A</v>
      </c>
      <c r="N783" s="217" t="str">
        <f t="shared" si="37"/>
        <v>Unidad de Contratación (1)</v>
      </c>
      <c r="O783" s="217" t="str">
        <f t="shared" si="38"/>
        <v>CO-DC-11001</v>
      </c>
      <c r="P783" s="217">
        <f>+'PAA CONSOLIDADO'!V786</f>
        <v>0</v>
      </c>
      <c r="Q783" s="217">
        <f>+'PAA CONSOLIDADO'!X786</f>
        <v>0</v>
      </c>
      <c r="R783" s="217">
        <f>+'PAA CONSOLIDADO'!Y786</f>
        <v>0</v>
      </c>
    </row>
    <row r="784" spans="1:18" s="217" customFormat="1" x14ac:dyDescent="0.25">
      <c r="A784" s="211">
        <f>+'PAA CONSOLIDADO'!C787</f>
        <v>0</v>
      </c>
      <c r="B784" s="211">
        <f>+'PAA CONSOLIDADO'!I787</f>
        <v>0</v>
      </c>
      <c r="C784" s="217" t="str">
        <f>+CONCATENATE('PAA CONSOLIDADO'!A787,"-",'PAA CONSOLIDADO'!D787,"-",'PAA CONSOLIDADO'!K787)</f>
        <v>--</v>
      </c>
      <c r="D784" s="217" t="e">
        <f>+VLOOKUP('PAA CONSOLIDADO'!L787,LISTAS!$D$4:$E$15,2,0)</f>
        <v>#N/A</v>
      </c>
      <c r="E784" s="217" t="e">
        <f>+VLOOKUP('PAA CONSOLIDADO'!M787,LISTAS!$D$4:$E$15,2,0)</f>
        <v>#N/A</v>
      </c>
      <c r="F784" s="217">
        <f>+'PAA CONSOLIDADO'!O787</f>
        <v>0</v>
      </c>
      <c r="G784" s="217">
        <f t="shared" si="36"/>
        <v>1</v>
      </c>
      <c r="H784" s="217" t="e">
        <f>+VLOOKUP('PAA CONSOLIDADO'!P787,LISTAS!$B$4:$C$17,2,0)</f>
        <v>#N/A</v>
      </c>
      <c r="I784" s="217" t="e">
        <f>+VLOOKUP('PAA CONSOLIDADO'!Q787,LISTAS!$B$22:$C$25,2,0)</f>
        <v>#N/A</v>
      </c>
      <c r="J784" s="219">
        <f>'PAA CONSOLIDADO'!R787</f>
        <v>0</v>
      </c>
      <c r="K784" s="219">
        <f>+'PAA CONSOLIDADO'!S787</f>
        <v>0</v>
      </c>
      <c r="L784" s="217" t="e">
        <f>+VLOOKUP('PAA CONSOLIDADO'!T787,LISTAS!$B$29:$C$31,2,0)</f>
        <v>#N/A</v>
      </c>
      <c r="M784" s="217" t="e">
        <f>+VLOOKUP('PAA CONSOLIDADO'!U787,LISTAS!$B$36:$C$39,2,0)</f>
        <v>#N/A</v>
      </c>
      <c r="N784" s="217" t="str">
        <f t="shared" si="37"/>
        <v>Unidad de Contratación (1)</v>
      </c>
      <c r="O784" s="217" t="str">
        <f t="shared" si="38"/>
        <v>CO-DC-11001</v>
      </c>
      <c r="P784" s="217">
        <f>+'PAA CONSOLIDADO'!V787</f>
        <v>0</v>
      </c>
      <c r="Q784" s="217">
        <f>+'PAA CONSOLIDADO'!X787</f>
        <v>0</v>
      </c>
      <c r="R784" s="217">
        <f>+'PAA CONSOLIDADO'!Y787</f>
        <v>0</v>
      </c>
    </row>
    <row r="785" spans="1:18" s="217" customFormat="1" x14ac:dyDescent="0.25">
      <c r="A785" s="211">
        <f>+'PAA CONSOLIDADO'!C788</f>
        <v>0</v>
      </c>
      <c r="B785" s="211">
        <f>+'PAA CONSOLIDADO'!I788</f>
        <v>0</v>
      </c>
      <c r="C785" s="217" t="str">
        <f>+CONCATENATE('PAA CONSOLIDADO'!A788,"-",'PAA CONSOLIDADO'!D788,"-",'PAA CONSOLIDADO'!K788)</f>
        <v>--</v>
      </c>
      <c r="D785" s="217" t="e">
        <f>+VLOOKUP('PAA CONSOLIDADO'!L788,LISTAS!$D$4:$E$15,2,0)</f>
        <v>#N/A</v>
      </c>
      <c r="E785" s="217" t="e">
        <f>+VLOOKUP('PAA CONSOLIDADO'!M788,LISTAS!$D$4:$E$15,2,0)</f>
        <v>#N/A</v>
      </c>
      <c r="F785" s="217">
        <f>+'PAA CONSOLIDADO'!O788</f>
        <v>0</v>
      </c>
      <c r="G785" s="217">
        <f t="shared" si="36"/>
        <v>1</v>
      </c>
      <c r="H785" s="217" t="e">
        <f>+VLOOKUP('PAA CONSOLIDADO'!P788,LISTAS!$B$4:$C$17,2,0)</f>
        <v>#N/A</v>
      </c>
      <c r="I785" s="217" t="e">
        <f>+VLOOKUP('PAA CONSOLIDADO'!Q788,LISTAS!$B$22:$C$25,2,0)</f>
        <v>#N/A</v>
      </c>
      <c r="J785" s="219">
        <f>'PAA CONSOLIDADO'!R788</f>
        <v>0</v>
      </c>
      <c r="K785" s="219">
        <f>+'PAA CONSOLIDADO'!S788</f>
        <v>0</v>
      </c>
      <c r="L785" s="217" t="e">
        <f>+VLOOKUP('PAA CONSOLIDADO'!T788,LISTAS!$B$29:$C$31,2,0)</f>
        <v>#N/A</v>
      </c>
      <c r="M785" s="217" t="e">
        <f>+VLOOKUP('PAA CONSOLIDADO'!U788,LISTAS!$B$36:$C$39,2,0)</f>
        <v>#N/A</v>
      </c>
      <c r="N785" s="217" t="str">
        <f t="shared" si="37"/>
        <v>Unidad de Contratación (1)</v>
      </c>
      <c r="O785" s="217" t="str">
        <f t="shared" si="38"/>
        <v>CO-DC-11001</v>
      </c>
      <c r="P785" s="217">
        <f>+'PAA CONSOLIDADO'!V788</f>
        <v>0</v>
      </c>
      <c r="Q785" s="217">
        <f>+'PAA CONSOLIDADO'!X788</f>
        <v>0</v>
      </c>
      <c r="R785" s="217">
        <f>+'PAA CONSOLIDADO'!Y788</f>
        <v>0</v>
      </c>
    </row>
    <row r="786" spans="1:18" s="217" customFormat="1" x14ac:dyDescent="0.25">
      <c r="A786" s="211">
        <f>+'PAA CONSOLIDADO'!C789</f>
        <v>0</v>
      </c>
      <c r="B786" s="211">
        <f>+'PAA CONSOLIDADO'!I789</f>
        <v>0</v>
      </c>
      <c r="C786" s="217" t="str">
        <f>+CONCATENATE('PAA CONSOLIDADO'!A789,"-",'PAA CONSOLIDADO'!D789,"-",'PAA CONSOLIDADO'!K789)</f>
        <v>--</v>
      </c>
      <c r="D786" s="217" t="e">
        <f>+VLOOKUP('PAA CONSOLIDADO'!L789,LISTAS!$D$4:$E$15,2,0)</f>
        <v>#N/A</v>
      </c>
      <c r="E786" s="217" t="e">
        <f>+VLOOKUP('PAA CONSOLIDADO'!M789,LISTAS!$D$4:$E$15,2,0)</f>
        <v>#N/A</v>
      </c>
      <c r="F786" s="217">
        <f>+'PAA CONSOLIDADO'!O789</f>
        <v>0</v>
      </c>
      <c r="G786" s="217">
        <f t="shared" si="36"/>
        <v>1</v>
      </c>
      <c r="H786" s="217" t="e">
        <f>+VLOOKUP('PAA CONSOLIDADO'!P789,LISTAS!$B$4:$C$17,2,0)</f>
        <v>#N/A</v>
      </c>
      <c r="I786" s="217" t="e">
        <f>+VLOOKUP('PAA CONSOLIDADO'!Q789,LISTAS!$B$22:$C$25,2,0)</f>
        <v>#N/A</v>
      </c>
      <c r="J786" s="219">
        <f>'PAA CONSOLIDADO'!R789</f>
        <v>0</v>
      </c>
      <c r="K786" s="219">
        <f>+'PAA CONSOLIDADO'!S789</f>
        <v>0</v>
      </c>
      <c r="L786" s="217" t="e">
        <f>+VLOOKUP('PAA CONSOLIDADO'!T789,LISTAS!$B$29:$C$31,2,0)</f>
        <v>#N/A</v>
      </c>
      <c r="M786" s="217" t="e">
        <f>+VLOOKUP('PAA CONSOLIDADO'!U789,LISTAS!$B$36:$C$39,2,0)</f>
        <v>#N/A</v>
      </c>
      <c r="N786" s="217" t="str">
        <f t="shared" si="37"/>
        <v>Unidad de Contratación (1)</v>
      </c>
      <c r="O786" s="217" t="str">
        <f t="shared" si="38"/>
        <v>CO-DC-11001</v>
      </c>
      <c r="P786" s="217">
        <f>+'PAA CONSOLIDADO'!V789</f>
        <v>0</v>
      </c>
      <c r="Q786" s="217">
        <f>+'PAA CONSOLIDADO'!X789</f>
        <v>0</v>
      </c>
      <c r="R786" s="217">
        <f>+'PAA CONSOLIDADO'!Y789</f>
        <v>0</v>
      </c>
    </row>
    <row r="787" spans="1:18" s="217" customFormat="1" x14ac:dyDescent="0.25">
      <c r="A787" s="211">
        <f>+'PAA CONSOLIDADO'!C790</f>
        <v>0</v>
      </c>
      <c r="B787" s="211">
        <f>+'PAA CONSOLIDADO'!I790</f>
        <v>0</v>
      </c>
      <c r="C787" s="217" t="str">
        <f>+CONCATENATE('PAA CONSOLIDADO'!A790,"-",'PAA CONSOLIDADO'!D790,"-",'PAA CONSOLIDADO'!K790)</f>
        <v>--</v>
      </c>
      <c r="D787" s="217" t="e">
        <f>+VLOOKUP('PAA CONSOLIDADO'!L790,LISTAS!$D$4:$E$15,2,0)</f>
        <v>#N/A</v>
      </c>
      <c r="E787" s="217" t="e">
        <f>+VLOOKUP('PAA CONSOLIDADO'!M790,LISTAS!$D$4:$E$15,2,0)</f>
        <v>#N/A</v>
      </c>
      <c r="F787" s="217">
        <f>+'PAA CONSOLIDADO'!O790</f>
        <v>0</v>
      </c>
      <c r="G787" s="217">
        <f t="shared" si="36"/>
        <v>1</v>
      </c>
      <c r="H787" s="217" t="e">
        <f>+VLOOKUP('PAA CONSOLIDADO'!P790,LISTAS!$B$4:$C$17,2,0)</f>
        <v>#N/A</v>
      </c>
      <c r="I787" s="217" t="e">
        <f>+VLOOKUP('PAA CONSOLIDADO'!Q790,LISTAS!$B$22:$C$25,2,0)</f>
        <v>#N/A</v>
      </c>
      <c r="J787" s="219">
        <f>'PAA CONSOLIDADO'!R790</f>
        <v>0</v>
      </c>
      <c r="K787" s="219">
        <f>+'PAA CONSOLIDADO'!S790</f>
        <v>0</v>
      </c>
      <c r="L787" s="217" t="e">
        <f>+VLOOKUP('PAA CONSOLIDADO'!T790,LISTAS!$B$29:$C$31,2,0)</f>
        <v>#N/A</v>
      </c>
      <c r="M787" s="217" t="e">
        <f>+VLOOKUP('PAA CONSOLIDADO'!U790,LISTAS!$B$36:$C$39,2,0)</f>
        <v>#N/A</v>
      </c>
      <c r="N787" s="217" t="str">
        <f t="shared" si="37"/>
        <v>Unidad de Contratación (1)</v>
      </c>
      <c r="O787" s="217" t="str">
        <f t="shared" si="38"/>
        <v>CO-DC-11001</v>
      </c>
      <c r="P787" s="217">
        <f>+'PAA CONSOLIDADO'!V790</f>
        <v>0</v>
      </c>
      <c r="Q787" s="217">
        <f>+'PAA CONSOLIDADO'!X790</f>
        <v>0</v>
      </c>
      <c r="R787" s="217">
        <f>+'PAA CONSOLIDADO'!Y790</f>
        <v>0</v>
      </c>
    </row>
    <row r="788" spans="1:18" s="217" customFormat="1" x14ac:dyDescent="0.25">
      <c r="A788" s="211">
        <f>+'PAA CONSOLIDADO'!C791</f>
        <v>0</v>
      </c>
      <c r="B788" s="211">
        <f>+'PAA CONSOLIDADO'!I791</f>
        <v>0</v>
      </c>
      <c r="C788" s="217" t="str">
        <f>+CONCATENATE('PAA CONSOLIDADO'!A791,"-",'PAA CONSOLIDADO'!D791,"-",'PAA CONSOLIDADO'!K791)</f>
        <v>--</v>
      </c>
      <c r="D788" s="217" t="e">
        <f>+VLOOKUP('PAA CONSOLIDADO'!L791,LISTAS!$D$4:$E$15,2,0)</f>
        <v>#N/A</v>
      </c>
      <c r="E788" s="217" t="e">
        <f>+VLOOKUP('PAA CONSOLIDADO'!M791,LISTAS!$D$4:$E$15,2,0)</f>
        <v>#N/A</v>
      </c>
      <c r="F788" s="217">
        <f>+'PAA CONSOLIDADO'!O791</f>
        <v>0</v>
      </c>
      <c r="G788" s="217">
        <f t="shared" si="36"/>
        <v>1</v>
      </c>
      <c r="H788" s="217" t="e">
        <f>+VLOOKUP('PAA CONSOLIDADO'!P791,LISTAS!$B$4:$C$17,2,0)</f>
        <v>#N/A</v>
      </c>
      <c r="I788" s="217" t="e">
        <f>+VLOOKUP('PAA CONSOLIDADO'!Q791,LISTAS!$B$22:$C$25,2,0)</f>
        <v>#N/A</v>
      </c>
      <c r="J788" s="219">
        <f>'PAA CONSOLIDADO'!R791</f>
        <v>0</v>
      </c>
      <c r="K788" s="219">
        <f>+'PAA CONSOLIDADO'!S791</f>
        <v>0</v>
      </c>
      <c r="L788" s="217" t="e">
        <f>+VLOOKUP('PAA CONSOLIDADO'!T791,LISTAS!$B$29:$C$31,2,0)</f>
        <v>#N/A</v>
      </c>
      <c r="M788" s="217" t="e">
        <f>+VLOOKUP('PAA CONSOLIDADO'!U791,LISTAS!$B$36:$C$39,2,0)</f>
        <v>#N/A</v>
      </c>
      <c r="N788" s="217" t="str">
        <f t="shared" si="37"/>
        <v>Unidad de Contratación (1)</v>
      </c>
      <c r="O788" s="217" t="str">
        <f t="shared" si="38"/>
        <v>CO-DC-11001</v>
      </c>
      <c r="P788" s="217">
        <f>+'PAA CONSOLIDADO'!V791</f>
        <v>0</v>
      </c>
      <c r="Q788" s="217">
        <f>+'PAA CONSOLIDADO'!X791</f>
        <v>0</v>
      </c>
      <c r="R788" s="217">
        <f>+'PAA CONSOLIDADO'!Y791</f>
        <v>0</v>
      </c>
    </row>
    <row r="789" spans="1:18" s="217" customFormat="1" x14ac:dyDescent="0.25">
      <c r="A789" s="211">
        <f>+'PAA CONSOLIDADO'!C792</f>
        <v>0</v>
      </c>
      <c r="B789" s="211">
        <f>+'PAA CONSOLIDADO'!I792</f>
        <v>0</v>
      </c>
      <c r="C789" s="217" t="str">
        <f>+CONCATENATE('PAA CONSOLIDADO'!A792,"-",'PAA CONSOLIDADO'!D792,"-",'PAA CONSOLIDADO'!K792)</f>
        <v>--</v>
      </c>
      <c r="D789" s="217" t="e">
        <f>+VLOOKUP('PAA CONSOLIDADO'!L792,LISTAS!$D$4:$E$15,2,0)</f>
        <v>#N/A</v>
      </c>
      <c r="E789" s="217" t="e">
        <f>+VLOOKUP('PAA CONSOLIDADO'!M792,LISTAS!$D$4:$E$15,2,0)</f>
        <v>#N/A</v>
      </c>
      <c r="F789" s="217">
        <f>+'PAA CONSOLIDADO'!O792</f>
        <v>0</v>
      </c>
      <c r="G789" s="217">
        <f t="shared" si="36"/>
        <v>1</v>
      </c>
      <c r="H789" s="217" t="e">
        <f>+VLOOKUP('PAA CONSOLIDADO'!P792,LISTAS!$B$4:$C$17,2,0)</f>
        <v>#N/A</v>
      </c>
      <c r="I789" s="217" t="e">
        <f>+VLOOKUP('PAA CONSOLIDADO'!Q792,LISTAS!$B$22:$C$25,2,0)</f>
        <v>#N/A</v>
      </c>
      <c r="J789" s="219">
        <f>'PAA CONSOLIDADO'!R792</f>
        <v>0</v>
      </c>
      <c r="K789" s="219">
        <f>+'PAA CONSOLIDADO'!S792</f>
        <v>0</v>
      </c>
      <c r="L789" s="217" t="e">
        <f>+VLOOKUP('PAA CONSOLIDADO'!T792,LISTAS!$B$29:$C$31,2,0)</f>
        <v>#N/A</v>
      </c>
      <c r="M789" s="217" t="e">
        <f>+VLOOKUP('PAA CONSOLIDADO'!U792,LISTAS!$B$36:$C$39,2,0)</f>
        <v>#N/A</v>
      </c>
      <c r="N789" s="217" t="str">
        <f t="shared" si="37"/>
        <v>Unidad de Contratación (1)</v>
      </c>
      <c r="O789" s="217" t="str">
        <f t="shared" si="38"/>
        <v>CO-DC-11001</v>
      </c>
      <c r="P789" s="217">
        <f>+'PAA CONSOLIDADO'!V792</f>
        <v>0</v>
      </c>
      <c r="Q789" s="217">
        <f>+'PAA CONSOLIDADO'!X792</f>
        <v>0</v>
      </c>
      <c r="R789" s="217">
        <f>+'PAA CONSOLIDADO'!Y792</f>
        <v>0</v>
      </c>
    </row>
    <row r="790" spans="1:18" s="217" customFormat="1" x14ac:dyDescent="0.25">
      <c r="A790" s="211">
        <f>+'PAA CONSOLIDADO'!C793</f>
        <v>0</v>
      </c>
      <c r="B790" s="211">
        <f>+'PAA CONSOLIDADO'!I793</f>
        <v>0</v>
      </c>
      <c r="C790" s="217" t="str">
        <f>+CONCATENATE('PAA CONSOLIDADO'!A793,"-",'PAA CONSOLIDADO'!D793,"-",'PAA CONSOLIDADO'!K793)</f>
        <v>--</v>
      </c>
      <c r="D790" s="217" t="e">
        <f>+VLOOKUP('PAA CONSOLIDADO'!L793,LISTAS!$D$4:$E$15,2,0)</f>
        <v>#N/A</v>
      </c>
      <c r="E790" s="217" t="e">
        <f>+VLOOKUP('PAA CONSOLIDADO'!M793,LISTAS!$D$4:$E$15,2,0)</f>
        <v>#N/A</v>
      </c>
      <c r="F790" s="217">
        <f>+'PAA CONSOLIDADO'!O793</f>
        <v>0</v>
      </c>
      <c r="G790" s="217">
        <f t="shared" si="36"/>
        <v>1</v>
      </c>
      <c r="H790" s="217" t="e">
        <f>+VLOOKUP('PAA CONSOLIDADO'!P793,LISTAS!$B$4:$C$17,2,0)</f>
        <v>#N/A</v>
      </c>
      <c r="I790" s="217" t="e">
        <f>+VLOOKUP('PAA CONSOLIDADO'!Q793,LISTAS!$B$22:$C$25,2,0)</f>
        <v>#N/A</v>
      </c>
      <c r="J790" s="219">
        <f>'PAA CONSOLIDADO'!R793</f>
        <v>0</v>
      </c>
      <c r="K790" s="219">
        <f>+'PAA CONSOLIDADO'!S793</f>
        <v>0</v>
      </c>
      <c r="L790" s="217" t="e">
        <f>+VLOOKUP('PAA CONSOLIDADO'!T793,LISTAS!$B$29:$C$31,2,0)</f>
        <v>#N/A</v>
      </c>
      <c r="M790" s="217" t="e">
        <f>+VLOOKUP('PAA CONSOLIDADO'!U793,LISTAS!$B$36:$C$39,2,0)</f>
        <v>#N/A</v>
      </c>
      <c r="N790" s="217" t="str">
        <f t="shared" si="37"/>
        <v>Unidad de Contratación (1)</v>
      </c>
      <c r="O790" s="217" t="str">
        <f t="shared" si="38"/>
        <v>CO-DC-11001</v>
      </c>
      <c r="P790" s="217">
        <f>+'PAA CONSOLIDADO'!V793</f>
        <v>0</v>
      </c>
      <c r="Q790" s="217">
        <f>+'PAA CONSOLIDADO'!X793</f>
        <v>0</v>
      </c>
      <c r="R790" s="217">
        <f>+'PAA CONSOLIDADO'!Y793</f>
        <v>0</v>
      </c>
    </row>
    <row r="791" spans="1:18" s="217" customFormat="1" x14ac:dyDescent="0.25">
      <c r="A791" s="211">
        <f>+'PAA CONSOLIDADO'!C794</f>
        <v>0</v>
      </c>
      <c r="B791" s="211">
        <f>+'PAA CONSOLIDADO'!I794</f>
        <v>0</v>
      </c>
      <c r="C791" s="217" t="str">
        <f>+CONCATENATE('PAA CONSOLIDADO'!A794,"-",'PAA CONSOLIDADO'!D794,"-",'PAA CONSOLIDADO'!K794)</f>
        <v>--</v>
      </c>
      <c r="D791" s="217" t="e">
        <f>+VLOOKUP('PAA CONSOLIDADO'!L794,LISTAS!$D$4:$E$15,2,0)</f>
        <v>#N/A</v>
      </c>
      <c r="E791" s="217" t="e">
        <f>+VLOOKUP('PAA CONSOLIDADO'!M794,LISTAS!$D$4:$E$15,2,0)</f>
        <v>#N/A</v>
      </c>
      <c r="F791" s="217">
        <f>+'PAA CONSOLIDADO'!O794</f>
        <v>0</v>
      </c>
      <c r="G791" s="217">
        <f t="shared" si="36"/>
        <v>1</v>
      </c>
      <c r="H791" s="217" t="e">
        <f>+VLOOKUP('PAA CONSOLIDADO'!P794,LISTAS!$B$4:$C$17,2,0)</f>
        <v>#N/A</v>
      </c>
      <c r="I791" s="217" t="e">
        <f>+VLOOKUP('PAA CONSOLIDADO'!Q794,LISTAS!$B$22:$C$25,2,0)</f>
        <v>#N/A</v>
      </c>
      <c r="J791" s="219">
        <f>'PAA CONSOLIDADO'!R794</f>
        <v>0</v>
      </c>
      <c r="K791" s="219">
        <f>+'PAA CONSOLIDADO'!S794</f>
        <v>0</v>
      </c>
      <c r="L791" s="217" t="e">
        <f>+VLOOKUP('PAA CONSOLIDADO'!T794,LISTAS!$B$29:$C$31,2,0)</f>
        <v>#N/A</v>
      </c>
      <c r="M791" s="217" t="e">
        <f>+VLOOKUP('PAA CONSOLIDADO'!U794,LISTAS!$B$36:$C$39,2,0)</f>
        <v>#N/A</v>
      </c>
      <c r="N791" s="217" t="str">
        <f t="shared" si="37"/>
        <v>Unidad de Contratación (1)</v>
      </c>
      <c r="O791" s="217" t="str">
        <f t="shared" si="38"/>
        <v>CO-DC-11001</v>
      </c>
      <c r="P791" s="217">
        <f>+'PAA CONSOLIDADO'!V794</f>
        <v>0</v>
      </c>
      <c r="Q791" s="217">
        <f>+'PAA CONSOLIDADO'!X794</f>
        <v>0</v>
      </c>
      <c r="R791" s="217">
        <f>+'PAA CONSOLIDADO'!Y794</f>
        <v>0</v>
      </c>
    </row>
    <row r="792" spans="1:18" s="217" customFormat="1" x14ac:dyDescent="0.25">
      <c r="A792" s="211">
        <f>+'PAA CONSOLIDADO'!C795</f>
        <v>0</v>
      </c>
      <c r="B792" s="211">
        <f>+'PAA CONSOLIDADO'!I795</f>
        <v>0</v>
      </c>
      <c r="C792" s="217" t="str">
        <f>+CONCATENATE('PAA CONSOLIDADO'!A795,"-",'PAA CONSOLIDADO'!D795,"-",'PAA CONSOLIDADO'!K795)</f>
        <v>--</v>
      </c>
      <c r="D792" s="217" t="e">
        <f>+VLOOKUP('PAA CONSOLIDADO'!L795,LISTAS!$D$4:$E$15,2,0)</f>
        <v>#N/A</v>
      </c>
      <c r="E792" s="217" t="e">
        <f>+VLOOKUP('PAA CONSOLIDADO'!M795,LISTAS!$D$4:$E$15,2,0)</f>
        <v>#N/A</v>
      </c>
      <c r="F792" s="217">
        <f>+'PAA CONSOLIDADO'!O795</f>
        <v>0</v>
      </c>
      <c r="G792" s="217">
        <f t="shared" si="36"/>
        <v>1</v>
      </c>
      <c r="H792" s="217" t="e">
        <f>+VLOOKUP('PAA CONSOLIDADO'!P795,LISTAS!$B$4:$C$17,2,0)</f>
        <v>#N/A</v>
      </c>
      <c r="I792" s="217" t="e">
        <f>+VLOOKUP('PAA CONSOLIDADO'!Q795,LISTAS!$B$22:$C$25,2,0)</f>
        <v>#N/A</v>
      </c>
      <c r="J792" s="219">
        <f>'PAA CONSOLIDADO'!R795</f>
        <v>0</v>
      </c>
      <c r="K792" s="219">
        <f>+'PAA CONSOLIDADO'!S795</f>
        <v>0</v>
      </c>
      <c r="L792" s="217" t="e">
        <f>+VLOOKUP('PAA CONSOLIDADO'!T795,LISTAS!$B$29:$C$31,2,0)</f>
        <v>#N/A</v>
      </c>
      <c r="M792" s="217" t="e">
        <f>+VLOOKUP('PAA CONSOLIDADO'!U795,LISTAS!$B$36:$C$39,2,0)</f>
        <v>#N/A</v>
      </c>
      <c r="N792" s="217" t="str">
        <f t="shared" si="37"/>
        <v>Unidad de Contratación (1)</v>
      </c>
      <c r="O792" s="217" t="str">
        <f t="shared" si="38"/>
        <v>CO-DC-11001</v>
      </c>
      <c r="P792" s="217">
        <f>+'PAA CONSOLIDADO'!V795</f>
        <v>0</v>
      </c>
      <c r="Q792" s="217">
        <f>+'PAA CONSOLIDADO'!X795</f>
        <v>0</v>
      </c>
      <c r="R792" s="217">
        <f>+'PAA CONSOLIDADO'!Y795</f>
        <v>0</v>
      </c>
    </row>
    <row r="793" spans="1:18" s="217" customFormat="1" x14ac:dyDescent="0.25">
      <c r="A793" s="211">
        <f>+'PAA CONSOLIDADO'!C796</f>
        <v>0</v>
      </c>
      <c r="B793" s="211">
        <f>+'PAA CONSOLIDADO'!I796</f>
        <v>0</v>
      </c>
      <c r="C793" s="217" t="str">
        <f>+CONCATENATE('PAA CONSOLIDADO'!A796,"-",'PAA CONSOLIDADO'!D796,"-",'PAA CONSOLIDADO'!K796)</f>
        <v>--</v>
      </c>
      <c r="D793" s="217" t="e">
        <f>+VLOOKUP('PAA CONSOLIDADO'!L796,LISTAS!$D$4:$E$15,2,0)</f>
        <v>#N/A</v>
      </c>
      <c r="E793" s="217" t="e">
        <f>+VLOOKUP('PAA CONSOLIDADO'!M796,LISTAS!$D$4:$E$15,2,0)</f>
        <v>#N/A</v>
      </c>
      <c r="F793" s="217">
        <f>+'PAA CONSOLIDADO'!O796</f>
        <v>0</v>
      </c>
      <c r="G793" s="217">
        <f t="shared" si="36"/>
        <v>1</v>
      </c>
      <c r="H793" s="217" t="e">
        <f>+VLOOKUP('PAA CONSOLIDADO'!P796,LISTAS!$B$4:$C$17,2,0)</f>
        <v>#N/A</v>
      </c>
      <c r="I793" s="217" t="e">
        <f>+VLOOKUP('PAA CONSOLIDADO'!Q796,LISTAS!$B$22:$C$25,2,0)</f>
        <v>#N/A</v>
      </c>
      <c r="J793" s="219">
        <f>'PAA CONSOLIDADO'!R796</f>
        <v>0</v>
      </c>
      <c r="K793" s="219">
        <f>+'PAA CONSOLIDADO'!S796</f>
        <v>0</v>
      </c>
      <c r="L793" s="217" t="e">
        <f>+VLOOKUP('PAA CONSOLIDADO'!T796,LISTAS!$B$29:$C$31,2,0)</f>
        <v>#N/A</v>
      </c>
      <c r="M793" s="217" t="e">
        <f>+VLOOKUP('PAA CONSOLIDADO'!U796,LISTAS!$B$36:$C$39,2,0)</f>
        <v>#N/A</v>
      </c>
      <c r="N793" s="217" t="str">
        <f t="shared" si="37"/>
        <v>Unidad de Contratación (1)</v>
      </c>
      <c r="O793" s="217" t="str">
        <f t="shared" si="38"/>
        <v>CO-DC-11001</v>
      </c>
      <c r="P793" s="217">
        <f>+'PAA CONSOLIDADO'!V796</f>
        <v>0</v>
      </c>
      <c r="Q793" s="217">
        <f>+'PAA CONSOLIDADO'!X796</f>
        <v>0</v>
      </c>
      <c r="R793" s="217">
        <f>+'PAA CONSOLIDADO'!Y796</f>
        <v>0</v>
      </c>
    </row>
    <row r="794" spans="1:18" s="217" customFormat="1" x14ac:dyDescent="0.25">
      <c r="A794" s="211">
        <f>+'PAA CONSOLIDADO'!C797</f>
        <v>0</v>
      </c>
      <c r="B794" s="211">
        <f>+'PAA CONSOLIDADO'!I797</f>
        <v>0</v>
      </c>
      <c r="C794" s="217" t="str">
        <f>+CONCATENATE('PAA CONSOLIDADO'!A797,"-",'PAA CONSOLIDADO'!D797,"-",'PAA CONSOLIDADO'!K797)</f>
        <v>--</v>
      </c>
      <c r="D794" s="217" t="e">
        <f>+VLOOKUP('PAA CONSOLIDADO'!L797,LISTAS!$D$4:$E$15,2,0)</f>
        <v>#N/A</v>
      </c>
      <c r="E794" s="217" t="e">
        <f>+VLOOKUP('PAA CONSOLIDADO'!M797,LISTAS!$D$4:$E$15,2,0)</f>
        <v>#N/A</v>
      </c>
      <c r="F794" s="217">
        <f>+'PAA CONSOLIDADO'!O797</f>
        <v>0</v>
      </c>
      <c r="G794" s="217">
        <f t="shared" si="36"/>
        <v>1</v>
      </c>
      <c r="H794" s="217" t="e">
        <f>+VLOOKUP('PAA CONSOLIDADO'!P797,LISTAS!$B$4:$C$17,2,0)</f>
        <v>#N/A</v>
      </c>
      <c r="I794" s="217" t="e">
        <f>+VLOOKUP('PAA CONSOLIDADO'!Q797,LISTAS!$B$22:$C$25,2,0)</f>
        <v>#N/A</v>
      </c>
      <c r="J794" s="219">
        <f>'PAA CONSOLIDADO'!R797</f>
        <v>0</v>
      </c>
      <c r="K794" s="219">
        <f>+'PAA CONSOLIDADO'!S797</f>
        <v>0</v>
      </c>
      <c r="L794" s="217" t="e">
        <f>+VLOOKUP('PAA CONSOLIDADO'!T797,LISTAS!$B$29:$C$31,2,0)</f>
        <v>#N/A</v>
      </c>
      <c r="M794" s="217" t="e">
        <f>+VLOOKUP('PAA CONSOLIDADO'!U797,LISTAS!$B$36:$C$39,2,0)</f>
        <v>#N/A</v>
      </c>
      <c r="N794" s="217" t="str">
        <f t="shared" si="37"/>
        <v>Unidad de Contratación (1)</v>
      </c>
      <c r="O794" s="217" t="str">
        <f t="shared" si="38"/>
        <v>CO-DC-11001</v>
      </c>
      <c r="P794" s="217">
        <f>+'PAA CONSOLIDADO'!V797</f>
        <v>0</v>
      </c>
      <c r="Q794" s="217">
        <f>+'PAA CONSOLIDADO'!X797</f>
        <v>0</v>
      </c>
      <c r="R794" s="217">
        <f>+'PAA CONSOLIDADO'!Y797</f>
        <v>0</v>
      </c>
    </row>
    <row r="795" spans="1:18" s="217" customFormat="1" x14ac:dyDescent="0.25">
      <c r="A795" s="211">
        <f>+'PAA CONSOLIDADO'!C798</f>
        <v>0</v>
      </c>
      <c r="B795" s="211">
        <f>+'PAA CONSOLIDADO'!I798</f>
        <v>0</v>
      </c>
      <c r="C795" s="217" t="str">
        <f>+CONCATENATE('PAA CONSOLIDADO'!A798,"-",'PAA CONSOLIDADO'!D798,"-",'PAA CONSOLIDADO'!K798)</f>
        <v>--</v>
      </c>
      <c r="D795" s="217" t="e">
        <f>+VLOOKUP('PAA CONSOLIDADO'!L798,LISTAS!$D$4:$E$15,2,0)</f>
        <v>#N/A</v>
      </c>
      <c r="E795" s="217" t="e">
        <f>+VLOOKUP('PAA CONSOLIDADO'!M798,LISTAS!$D$4:$E$15,2,0)</f>
        <v>#N/A</v>
      </c>
      <c r="F795" s="217">
        <f>+'PAA CONSOLIDADO'!O798</f>
        <v>0</v>
      </c>
      <c r="G795" s="217">
        <f t="shared" si="36"/>
        <v>1</v>
      </c>
      <c r="H795" s="217" t="e">
        <f>+VLOOKUP('PAA CONSOLIDADO'!P798,LISTAS!$B$4:$C$17,2,0)</f>
        <v>#N/A</v>
      </c>
      <c r="I795" s="217" t="e">
        <f>+VLOOKUP('PAA CONSOLIDADO'!Q798,LISTAS!$B$22:$C$25,2,0)</f>
        <v>#N/A</v>
      </c>
      <c r="J795" s="219">
        <f>'PAA CONSOLIDADO'!R798</f>
        <v>0</v>
      </c>
      <c r="K795" s="219">
        <f>+'PAA CONSOLIDADO'!S798</f>
        <v>0</v>
      </c>
      <c r="L795" s="217" t="e">
        <f>+VLOOKUP('PAA CONSOLIDADO'!T798,LISTAS!$B$29:$C$31,2,0)</f>
        <v>#N/A</v>
      </c>
      <c r="M795" s="217" t="e">
        <f>+VLOOKUP('PAA CONSOLIDADO'!U798,LISTAS!$B$36:$C$39,2,0)</f>
        <v>#N/A</v>
      </c>
      <c r="N795" s="217" t="str">
        <f t="shared" si="37"/>
        <v>Unidad de Contratación (1)</v>
      </c>
      <c r="O795" s="217" t="str">
        <f t="shared" si="38"/>
        <v>CO-DC-11001</v>
      </c>
      <c r="P795" s="217">
        <f>+'PAA CONSOLIDADO'!V798</f>
        <v>0</v>
      </c>
      <c r="Q795" s="217">
        <f>+'PAA CONSOLIDADO'!X798</f>
        <v>0</v>
      </c>
      <c r="R795" s="217">
        <f>+'PAA CONSOLIDADO'!Y798</f>
        <v>0</v>
      </c>
    </row>
    <row r="796" spans="1:18" s="217" customFormat="1" x14ac:dyDescent="0.25">
      <c r="A796" s="211">
        <f>+'PAA CONSOLIDADO'!C799</f>
        <v>0</v>
      </c>
      <c r="B796" s="211">
        <f>+'PAA CONSOLIDADO'!I799</f>
        <v>0</v>
      </c>
      <c r="C796" s="217" t="str">
        <f>+CONCATENATE('PAA CONSOLIDADO'!A799,"-",'PAA CONSOLIDADO'!D799,"-",'PAA CONSOLIDADO'!K799)</f>
        <v>--</v>
      </c>
      <c r="D796" s="217" t="e">
        <f>+VLOOKUP('PAA CONSOLIDADO'!L799,LISTAS!$D$4:$E$15,2,0)</f>
        <v>#N/A</v>
      </c>
      <c r="E796" s="217" t="e">
        <f>+VLOOKUP('PAA CONSOLIDADO'!M799,LISTAS!$D$4:$E$15,2,0)</f>
        <v>#N/A</v>
      </c>
      <c r="F796" s="217">
        <f>+'PAA CONSOLIDADO'!O799</f>
        <v>0</v>
      </c>
      <c r="G796" s="217">
        <f t="shared" si="36"/>
        <v>1</v>
      </c>
      <c r="H796" s="217" t="e">
        <f>+VLOOKUP('PAA CONSOLIDADO'!P799,LISTAS!$B$4:$C$17,2,0)</f>
        <v>#N/A</v>
      </c>
      <c r="I796" s="217" t="e">
        <f>+VLOOKUP('PAA CONSOLIDADO'!Q799,LISTAS!$B$22:$C$25,2,0)</f>
        <v>#N/A</v>
      </c>
      <c r="J796" s="219">
        <f>'PAA CONSOLIDADO'!R799</f>
        <v>0</v>
      </c>
      <c r="K796" s="219">
        <f>+'PAA CONSOLIDADO'!S799</f>
        <v>0</v>
      </c>
      <c r="L796" s="217" t="e">
        <f>+VLOOKUP('PAA CONSOLIDADO'!T799,LISTAS!$B$29:$C$31,2,0)</f>
        <v>#N/A</v>
      </c>
      <c r="M796" s="217" t="e">
        <f>+VLOOKUP('PAA CONSOLIDADO'!U799,LISTAS!$B$36:$C$39,2,0)</f>
        <v>#N/A</v>
      </c>
      <c r="N796" s="217" t="str">
        <f t="shared" si="37"/>
        <v>Unidad de Contratación (1)</v>
      </c>
      <c r="O796" s="217" t="str">
        <f t="shared" si="38"/>
        <v>CO-DC-11001</v>
      </c>
      <c r="P796" s="217">
        <f>+'PAA CONSOLIDADO'!V799</f>
        <v>0</v>
      </c>
      <c r="Q796" s="217">
        <f>+'PAA CONSOLIDADO'!X799</f>
        <v>0</v>
      </c>
      <c r="R796" s="217">
        <f>+'PAA CONSOLIDADO'!Y799</f>
        <v>0</v>
      </c>
    </row>
    <row r="797" spans="1:18" s="217" customFormat="1" x14ac:dyDescent="0.25">
      <c r="A797" s="211">
        <f>+'PAA CONSOLIDADO'!C800</f>
        <v>0</v>
      </c>
      <c r="B797" s="211">
        <f>+'PAA CONSOLIDADO'!I800</f>
        <v>0</v>
      </c>
      <c r="C797" s="217" t="str">
        <f>+CONCATENATE('PAA CONSOLIDADO'!A800,"-",'PAA CONSOLIDADO'!D800,"-",'PAA CONSOLIDADO'!K800)</f>
        <v>--</v>
      </c>
      <c r="D797" s="217" t="e">
        <f>+VLOOKUP('PAA CONSOLIDADO'!L800,LISTAS!$D$4:$E$15,2,0)</f>
        <v>#N/A</v>
      </c>
      <c r="E797" s="217" t="e">
        <f>+VLOOKUP('PAA CONSOLIDADO'!M800,LISTAS!$D$4:$E$15,2,0)</f>
        <v>#N/A</v>
      </c>
      <c r="F797" s="217">
        <f>+'PAA CONSOLIDADO'!O800</f>
        <v>0</v>
      </c>
      <c r="G797" s="217">
        <f t="shared" si="36"/>
        <v>1</v>
      </c>
      <c r="H797" s="217" t="e">
        <f>+VLOOKUP('PAA CONSOLIDADO'!P800,LISTAS!$B$4:$C$17,2,0)</f>
        <v>#N/A</v>
      </c>
      <c r="I797" s="217" t="e">
        <f>+VLOOKUP('PAA CONSOLIDADO'!Q800,LISTAS!$B$22:$C$25,2,0)</f>
        <v>#N/A</v>
      </c>
      <c r="J797" s="219">
        <f>'PAA CONSOLIDADO'!R800</f>
        <v>0</v>
      </c>
      <c r="K797" s="219">
        <f>+'PAA CONSOLIDADO'!S800</f>
        <v>0</v>
      </c>
      <c r="L797" s="217" t="e">
        <f>+VLOOKUP('PAA CONSOLIDADO'!T800,LISTAS!$B$29:$C$31,2,0)</f>
        <v>#N/A</v>
      </c>
      <c r="M797" s="217" t="e">
        <f>+VLOOKUP('PAA CONSOLIDADO'!U800,LISTAS!$B$36:$C$39,2,0)</f>
        <v>#N/A</v>
      </c>
      <c r="N797" s="217" t="str">
        <f t="shared" si="37"/>
        <v>Unidad de Contratación (1)</v>
      </c>
      <c r="O797" s="217" t="str">
        <f t="shared" si="38"/>
        <v>CO-DC-11001</v>
      </c>
      <c r="P797" s="217">
        <f>+'PAA CONSOLIDADO'!V800</f>
        <v>0</v>
      </c>
      <c r="Q797" s="217">
        <f>+'PAA CONSOLIDADO'!X800</f>
        <v>0</v>
      </c>
      <c r="R797" s="217">
        <f>+'PAA CONSOLIDADO'!Y800</f>
        <v>0</v>
      </c>
    </row>
    <row r="798" spans="1:18" s="217" customFormat="1" x14ac:dyDescent="0.25">
      <c r="A798" s="211">
        <f>+'PAA CONSOLIDADO'!C801</f>
        <v>0</v>
      </c>
      <c r="B798" s="211">
        <f>+'PAA CONSOLIDADO'!I801</f>
        <v>0</v>
      </c>
      <c r="C798" s="217" t="str">
        <f>+CONCATENATE('PAA CONSOLIDADO'!A801,"-",'PAA CONSOLIDADO'!D801,"-",'PAA CONSOLIDADO'!K801)</f>
        <v>--</v>
      </c>
      <c r="D798" s="217" t="e">
        <f>+VLOOKUP('PAA CONSOLIDADO'!L801,LISTAS!$D$4:$E$15,2,0)</f>
        <v>#N/A</v>
      </c>
      <c r="E798" s="217" t="e">
        <f>+VLOOKUP('PAA CONSOLIDADO'!M801,LISTAS!$D$4:$E$15,2,0)</f>
        <v>#N/A</v>
      </c>
      <c r="F798" s="217">
        <f>+'PAA CONSOLIDADO'!O801</f>
        <v>0</v>
      </c>
      <c r="G798" s="217">
        <f t="shared" si="36"/>
        <v>1</v>
      </c>
      <c r="H798" s="217" t="e">
        <f>+VLOOKUP('PAA CONSOLIDADO'!P801,LISTAS!$B$4:$C$17,2,0)</f>
        <v>#N/A</v>
      </c>
      <c r="I798" s="217" t="e">
        <f>+VLOOKUP('PAA CONSOLIDADO'!Q801,LISTAS!$B$22:$C$25,2,0)</f>
        <v>#N/A</v>
      </c>
      <c r="J798" s="219">
        <f>'PAA CONSOLIDADO'!R801</f>
        <v>0</v>
      </c>
      <c r="K798" s="219">
        <f>+'PAA CONSOLIDADO'!S801</f>
        <v>0</v>
      </c>
      <c r="L798" s="217" t="e">
        <f>+VLOOKUP('PAA CONSOLIDADO'!T801,LISTAS!$B$29:$C$31,2,0)</f>
        <v>#N/A</v>
      </c>
      <c r="M798" s="217" t="e">
        <f>+VLOOKUP('PAA CONSOLIDADO'!U801,LISTAS!$B$36:$C$39,2,0)</f>
        <v>#N/A</v>
      </c>
      <c r="N798" s="217" t="str">
        <f t="shared" si="37"/>
        <v>Unidad de Contratación (1)</v>
      </c>
      <c r="O798" s="217" t="str">
        <f t="shared" si="38"/>
        <v>CO-DC-11001</v>
      </c>
      <c r="P798" s="217">
        <f>+'PAA CONSOLIDADO'!V801</f>
        <v>0</v>
      </c>
      <c r="Q798" s="217">
        <f>+'PAA CONSOLIDADO'!X801</f>
        <v>0</v>
      </c>
      <c r="R798" s="217">
        <f>+'PAA CONSOLIDADO'!Y801</f>
        <v>0</v>
      </c>
    </row>
    <row r="799" spans="1:18" s="217" customFormat="1" x14ac:dyDescent="0.25">
      <c r="A799" s="211">
        <f>+'PAA CONSOLIDADO'!C802</f>
        <v>0</v>
      </c>
      <c r="B799" s="211">
        <f>+'PAA CONSOLIDADO'!I802</f>
        <v>0</v>
      </c>
      <c r="C799" s="217" t="str">
        <f>+CONCATENATE('PAA CONSOLIDADO'!A802,"-",'PAA CONSOLIDADO'!D802,"-",'PAA CONSOLIDADO'!K802)</f>
        <v>--</v>
      </c>
      <c r="D799" s="217" t="e">
        <f>+VLOOKUP('PAA CONSOLIDADO'!L802,LISTAS!$D$4:$E$15,2,0)</f>
        <v>#N/A</v>
      </c>
      <c r="E799" s="217" t="e">
        <f>+VLOOKUP('PAA CONSOLIDADO'!M802,LISTAS!$D$4:$E$15,2,0)</f>
        <v>#N/A</v>
      </c>
      <c r="F799" s="217">
        <f>+'PAA CONSOLIDADO'!O802</f>
        <v>0</v>
      </c>
      <c r="G799" s="217">
        <f t="shared" si="36"/>
        <v>1</v>
      </c>
      <c r="H799" s="217" t="e">
        <f>+VLOOKUP('PAA CONSOLIDADO'!P802,LISTAS!$B$4:$C$17,2,0)</f>
        <v>#N/A</v>
      </c>
      <c r="I799" s="217" t="e">
        <f>+VLOOKUP('PAA CONSOLIDADO'!Q802,LISTAS!$B$22:$C$25,2,0)</f>
        <v>#N/A</v>
      </c>
      <c r="J799" s="219">
        <f>'PAA CONSOLIDADO'!R802</f>
        <v>0</v>
      </c>
      <c r="K799" s="219">
        <f>+'PAA CONSOLIDADO'!S802</f>
        <v>0</v>
      </c>
      <c r="L799" s="217" t="e">
        <f>+VLOOKUP('PAA CONSOLIDADO'!T802,LISTAS!$B$29:$C$31,2,0)</f>
        <v>#N/A</v>
      </c>
      <c r="M799" s="217" t="e">
        <f>+VLOOKUP('PAA CONSOLIDADO'!U802,LISTAS!$B$36:$C$39,2,0)</f>
        <v>#N/A</v>
      </c>
      <c r="N799" s="217" t="str">
        <f t="shared" si="37"/>
        <v>Unidad de Contratación (1)</v>
      </c>
      <c r="O799" s="217" t="str">
        <f t="shared" si="38"/>
        <v>CO-DC-11001</v>
      </c>
      <c r="P799" s="217">
        <f>+'PAA CONSOLIDADO'!V802</f>
        <v>0</v>
      </c>
      <c r="Q799" s="217">
        <f>+'PAA CONSOLIDADO'!X802</f>
        <v>0</v>
      </c>
      <c r="R799" s="217">
        <f>+'PAA CONSOLIDADO'!Y802</f>
        <v>0</v>
      </c>
    </row>
    <row r="800" spans="1:18" s="217" customFormat="1" x14ac:dyDescent="0.25">
      <c r="A800" s="211">
        <f>+'PAA CONSOLIDADO'!C803</f>
        <v>0</v>
      </c>
      <c r="B800" s="211">
        <f>+'PAA CONSOLIDADO'!I803</f>
        <v>0</v>
      </c>
      <c r="C800" s="217" t="str">
        <f>+CONCATENATE('PAA CONSOLIDADO'!A803,"-",'PAA CONSOLIDADO'!D803,"-",'PAA CONSOLIDADO'!K803)</f>
        <v>--</v>
      </c>
      <c r="D800" s="217" t="e">
        <f>+VLOOKUP('PAA CONSOLIDADO'!L803,LISTAS!$D$4:$E$15,2,0)</f>
        <v>#N/A</v>
      </c>
      <c r="E800" s="217" t="e">
        <f>+VLOOKUP('PAA CONSOLIDADO'!M803,LISTAS!$D$4:$E$15,2,0)</f>
        <v>#N/A</v>
      </c>
      <c r="F800" s="217">
        <f>+'PAA CONSOLIDADO'!O803</f>
        <v>0</v>
      </c>
      <c r="G800" s="217">
        <f t="shared" si="36"/>
        <v>1</v>
      </c>
      <c r="H800" s="217" t="e">
        <f>+VLOOKUP('PAA CONSOLIDADO'!P803,LISTAS!$B$4:$C$17,2,0)</f>
        <v>#N/A</v>
      </c>
      <c r="I800" s="217" t="e">
        <f>+VLOOKUP('PAA CONSOLIDADO'!Q803,LISTAS!$B$22:$C$25,2,0)</f>
        <v>#N/A</v>
      </c>
      <c r="J800" s="219">
        <f>'PAA CONSOLIDADO'!R803</f>
        <v>0</v>
      </c>
      <c r="K800" s="219">
        <f>+'PAA CONSOLIDADO'!S803</f>
        <v>0</v>
      </c>
      <c r="L800" s="217" t="e">
        <f>+VLOOKUP('PAA CONSOLIDADO'!T803,LISTAS!$B$29:$C$31,2,0)</f>
        <v>#N/A</v>
      </c>
      <c r="M800" s="217" t="e">
        <f>+VLOOKUP('PAA CONSOLIDADO'!U803,LISTAS!$B$36:$C$39,2,0)</f>
        <v>#N/A</v>
      </c>
      <c r="N800" s="217" t="str">
        <f t="shared" si="37"/>
        <v>Unidad de Contratación (1)</v>
      </c>
      <c r="O800" s="217" t="str">
        <f t="shared" si="38"/>
        <v>CO-DC-11001</v>
      </c>
      <c r="P800" s="217">
        <f>+'PAA CONSOLIDADO'!V803</f>
        <v>0</v>
      </c>
      <c r="Q800" s="217">
        <f>+'PAA CONSOLIDADO'!X803</f>
        <v>0</v>
      </c>
      <c r="R800" s="217">
        <f>+'PAA CONSOLIDADO'!Y803</f>
        <v>0</v>
      </c>
    </row>
    <row r="801" spans="1:18" s="217" customFormat="1" x14ac:dyDescent="0.25">
      <c r="A801" s="211">
        <f>+'PAA CONSOLIDADO'!C804</f>
        <v>0</v>
      </c>
      <c r="B801" s="211">
        <f>+'PAA CONSOLIDADO'!I804</f>
        <v>0</v>
      </c>
      <c r="C801" s="217" t="str">
        <f>+CONCATENATE('PAA CONSOLIDADO'!A804,"-",'PAA CONSOLIDADO'!D804,"-",'PAA CONSOLIDADO'!K804)</f>
        <v>--</v>
      </c>
      <c r="D801" s="217" t="e">
        <f>+VLOOKUP('PAA CONSOLIDADO'!L804,LISTAS!$D$4:$E$15,2,0)</f>
        <v>#N/A</v>
      </c>
      <c r="E801" s="217" t="e">
        <f>+VLOOKUP('PAA CONSOLIDADO'!M804,LISTAS!$D$4:$E$15,2,0)</f>
        <v>#N/A</v>
      </c>
      <c r="F801" s="217">
        <f>+'PAA CONSOLIDADO'!O804</f>
        <v>0</v>
      </c>
      <c r="G801" s="217">
        <f t="shared" si="36"/>
        <v>1</v>
      </c>
      <c r="H801" s="217" t="e">
        <f>+VLOOKUP('PAA CONSOLIDADO'!P804,LISTAS!$B$4:$C$17,2,0)</f>
        <v>#N/A</v>
      </c>
      <c r="I801" s="217" t="e">
        <f>+VLOOKUP('PAA CONSOLIDADO'!Q804,LISTAS!$B$22:$C$25,2,0)</f>
        <v>#N/A</v>
      </c>
      <c r="J801" s="219">
        <f>'PAA CONSOLIDADO'!R804</f>
        <v>0</v>
      </c>
      <c r="K801" s="219">
        <f>+'PAA CONSOLIDADO'!S804</f>
        <v>0</v>
      </c>
      <c r="L801" s="217" t="e">
        <f>+VLOOKUP('PAA CONSOLIDADO'!T804,LISTAS!$B$29:$C$31,2,0)</f>
        <v>#N/A</v>
      </c>
      <c r="M801" s="217" t="e">
        <f>+VLOOKUP('PAA CONSOLIDADO'!U804,LISTAS!$B$36:$C$39,2,0)</f>
        <v>#N/A</v>
      </c>
      <c r="N801" s="217" t="str">
        <f t="shared" si="37"/>
        <v>Unidad de Contratación (1)</v>
      </c>
      <c r="O801" s="217" t="str">
        <f t="shared" si="38"/>
        <v>CO-DC-11001</v>
      </c>
      <c r="P801" s="217">
        <f>+'PAA CONSOLIDADO'!V804</f>
        <v>0</v>
      </c>
      <c r="Q801" s="217">
        <f>+'PAA CONSOLIDADO'!X804</f>
        <v>0</v>
      </c>
      <c r="R801" s="217">
        <f>+'PAA CONSOLIDADO'!Y804</f>
        <v>0</v>
      </c>
    </row>
    <row r="802" spans="1:18" s="217" customFormat="1" x14ac:dyDescent="0.25">
      <c r="A802" s="211">
        <f>+'PAA CONSOLIDADO'!C805</f>
        <v>0</v>
      </c>
      <c r="B802" s="211">
        <f>+'PAA CONSOLIDADO'!I805</f>
        <v>0</v>
      </c>
      <c r="C802" s="217" t="str">
        <f>+CONCATENATE('PAA CONSOLIDADO'!A805,"-",'PAA CONSOLIDADO'!D805,"-",'PAA CONSOLIDADO'!K805)</f>
        <v>--</v>
      </c>
      <c r="D802" s="217" t="e">
        <f>+VLOOKUP('PAA CONSOLIDADO'!L805,LISTAS!$D$4:$E$15,2,0)</f>
        <v>#N/A</v>
      </c>
      <c r="E802" s="217" t="e">
        <f>+VLOOKUP('PAA CONSOLIDADO'!M805,LISTAS!$D$4:$E$15,2,0)</f>
        <v>#N/A</v>
      </c>
      <c r="F802" s="217">
        <f>+'PAA CONSOLIDADO'!O805</f>
        <v>0</v>
      </c>
      <c r="G802" s="217">
        <f t="shared" si="36"/>
        <v>1</v>
      </c>
      <c r="H802" s="217" t="e">
        <f>+VLOOKUP('PAA CONSOLIDADO'!P805,LISTAS!$B$4:$C$17,2,0)</f>
        <v>#N/A</v>
      </c>
      <c r="I802" s="217" t="e">
        <f>+VLOOKUP('PAA CONSOLIDADO'!Q805,LISTAS!$B$22:$C$25,2,0)</f>
        <v>#N/A</v>
      </c>
      <c r="J802" s="219">
        <f>'PAA CONSOLIDADO'!R805</f>
        <v>0</v>
      </c>
      <c r="K802" s="219">
        <f>+'PAA CONSOLIDADO'!S805</f>
        <v>0</v>
      </c>
      <c r="L802" s="217" t="e">
        <f>+VLOOKUP('PAA CONSOLIDADO'!T805,LISTAS!$B$29:$C$31,2,0)</f>
        <v>#N/A</v>
      </c>
      <c r="M802" s="217" t="e">
        <f>+VLOOKUP('PAA CONSOLIDADO'!U805,LISTAS!$B$36:$C$39,2,0)</f>
        <v>#N/A</v>
      </c>
      <c r="N802" s="217" t="str">
        <f t="shared" si="37"/>
        <v>Unidad de Contratación (1)</v>
      </c>
      <c r="O802" s="217" t="str">
        <f t="shared" si="38"/>
        <v>CO-DC-11001</v>
      </c>
      <c r="P802" s="217">
        <f>+'PAA CONSOLIDADO'!V805</f>
        <v>0</v>
      </c>
      <c r="Q802" s="217">
        <f>+'PAA CONSOLIDADO'!X805</f>
        <v>0</v>
      </c>
      <c r="R802" s="217">
        <f>+'PAA CONSOLIDADO'!Y805</f>
        <v>0</v>
      </c>
    </row>
    <row r="803" spans="1:18" s="217" customFormat="1" x14ac:dyDescent="0.25">
      <c r="A803" s="211">
        <f>+'PAA CONSOLIDADO'!C806</f>
        <v>0</v>
      </c>
      <c r="B803" s="211">
        <f>+'PAA CONSOLIDADO'!I806</f>
        <v>0</v>
      </c>
      <c r="C803" s="217" t="str">
        <f>+CONCATENATE('PAA CONSOLIDADO'!A806,"-",'PAA CONSOLIDADO'!D806,"-",'PAA CONSOLIDADO'!K806)</f>
        <v>--</v>
      </c>
      <c r="D803" s="217" t="e">
        <f>+VLOOKUP('PAA CONSOLIDADO'!L806,LISTAS!$D$4:$E$15,2,0)</f>
        <v>#N/A</v>
      </c>
      <c r="E803" s="217" t="e">
        <f>+VLOOKUP('PAA CONSOLIDADO'!M806,LISTAS!$D$4:$E$15,2,0)</f>
        <v>#N/A</v>
      </c>
      <c r="F803" s="217">
        <f>+'PAA CONSOLIDADO'!O806</f>
        <v>0</v>
      </c>
      <c r="G803" s="217">
        <f t="shared" si="36"/>
        <v>1</v>
      </c>
      <c r="H803" s="217" t="e">
        <f>+VLOOKUP('PAA CONSOLIDADO'!P806,LISTAS!$B$4:$C$17,2,0)</f>
        <v>#N/A</v>
      </c>
      <c r="I803" s="217" t="e">
        <f>+VLOOKUP('PAA CONSOLIDADO'!Q806,LISTAS!$B$22:$C$25,2,0)</f>
        <v>#N/A</v>
      </c>
      <c r="J803" s="219">
        <f>'PAA CONSOLIDADO'!R806</f>
        <v>0</v>
      </c>
      <c r="K803" s="219">
        <f>+'PAA CONSOLIDADO'!S806</f>
        <v>0</v>
      </c>
      <c r="L803" s="217" t="e">
        <f>+VLOOKUP('PAA CONSOLIDADO'!T806,LISTAS!$B$29:$C$31,2,0)</f>
        <v>#N/A</v>
      </c>
      <c r="M803" s="217" t="e">
        <f>+VLOOKUP('PAA CONSOLIDADO'!U806,LISTAS!$B$36:$C$39,2,0)</f>
        <v>#N/A</v>
      </c>
      <c r="N803" s="217" t="str">
        <f t="shared" si="37"/>
        <v>Unidad de Contratación (1)</v>
      </c>
      <c r="O803" s="217" t="str">
        <f t="shared" si="38"/>
        <v>CO-DC-11001</v>
      </c>
      <c r="P803" s="217">
        <f>+'PAA CONSOLIDADO'!V806</f>
        <v>0</v>
      </c>
      <c r="Q803" s="217">
        <f>+'PAA CONSOLIDADO'!X806</f>
        <v>0</v>
      </c>
      <c r="R803" s="217">
        <f>+'PAA CONSOLIDADO'!Y806</f>
        <v>0</v>
      </c>
    </row>
    <row r="804" spans="1:18" s="217" customFormat="1" x14ac:dyDescent="0.25">
      <c r="A804" s="211">
        <f>+'PAA CONSOLIDADO'!C807</f>
        <v>0</v>
      </c>
      <c r="B804" s="211">
        <f>+'PAA CONSOLIDADO'!I807</f>
        <v>0</v>
      </c>
      <c r="C804" s="217" t="str">
        <f>+CONCATENATE('PAA CONSOLIDADO'!A807,"-",'PAA CONSOLIDADO'!D807,"-",'PAA CONSOLIDADO'!K807)</f>
        <v>--</v>
      </c>
      <c r="D804" s="217" t="e">
        <f>+VLOOKUP('PAA CONSOLIDADO'!L807,LISTAS!$D$4:$E$15,2,0)</f>
        <v>#N/A</v>
      </c>
      <c r="E804" s="217" t="e">
        <f>+VLOOKUP('PAA CONSOLIDADO'!M807,LISTAS!$D$4:$E$15,2,0)</f>
        <v>#N/A</v>
      </c>
      <c r="F804" s="217">
        <f>+'PAA CONSOLIDADO'!O807</f>
        <v>0</v>
      </c>
      <c r="G804" s="217">
        <f t="shared" si="36"/>
        <v>1</v>
      </c>
      <c r="H804" s="217" t="e">
        <f>+VLOOKUP('PAA CONSOLIDADO'!P807,LISTAS!$B$4:$C$17,2,0)</f>
        <v>#N/A</v>
      </c>
      <c r="I804" s="217" t="e">
        <f>+VLOOKUP('PAA CONSOLIDADO'!Q807,LISTAS!$B$22:$C$25,2,0)</f>
        <v>#N/A</v>
      </c>
      <c r="J804" s="219">
        <f>'PAA CONSOLIDADO'!R807</f>
        <v>0</v>
      </c>
      <c r="K804" s="219">
        <f>+'PAA CONSOLIDADO'!S807</f>
        <v>0</v>
      </c>
      <c r="L804" s="217" t="e">
        <f>+VLOOKUP('PAA CONSOLIDADO'!T807,LISTAS!$B$29:$C$31,2,0)</f>
        <v>#N/A</v>
      </c>
      <c r="M804" s="217" t="e">
        <f>+VLOOKUP('PAA CONSOLIDADO'!U807,LISTAS!$B$36:$C$39,2,0)</f>
        <v>#N/A</v>
      </c>
      <c r="N804" s="217" t="str">
        <f t="shared" si="37"/>
        <v>Unidad de Contratación (1)</v>
      </c>
      <c r="O804" s="217" t="str">
        <f t="shared" si="38"/>
        <v>CO-DC-11001</v>
      </c>
      <c r="P804" s="217">
        <f>+'PAA CONSOLIDADO'!V807</f>
        <v>0</v>
      </c>
      <c r="Q804" s="217">
        <f>+'PAA CONSOLIDADO'!X807</f>
        <v>0</v>
      </c>
      <c r="R804" s="217">
        <f>+'PAA CONSOLIDADO'!Y807</f>
        <v>0</v>
      </c>
    </row>
    <row r="805" spans="1:18" s="217" customFormat="1" x14ac:dyDescent="0.25">
      <c r="A805" s="211">
        <f>+'PAA CONSOLIDADO'!C808</f>
        <v>0</v>
      </c>
      <c r="B805" s="211">
        <f>+'PAA CONSOLIDADO'!I808</f>
        <v>0</v>
      </c>
      <c r="C805" s="217" t="str">
        <f>+CONCATENATE('PAA CONSOLIDADO'!A808,"-",'PAA CONSOLIDADO'!D808,"-",'PAA CONSOLIDADO'!K808)</f>
        <v>--</v>
      </c>
      <c r="D805" s="217" t="e">
        <f>+VLOOKUP('PAA CONSOLIDADO'!L808,LISTAS!$D$4:$E$15,2,0)</f>
        <v>#N/A</v>
      </c>
      <c r="E805" s="217" t="e">
        <f>+VLOOKUP('PAA CONSOLIDADO'!M808,LISTAS!$D$4:$E$15,2,0)</f>
        <v>#N/A</v>
      </c>
      <c r="F805" s="217">
        <f>+'PAA CONSOLIDADO'!O808</f>
        <v>0</v>
      </c>
      <c r="G805" s="217">
        <f t="shared" si="36"/>
        <v>1</v>
      </c>
      <c r="H805" s="217" t="e">
        <f>+VLOOKUP('PAA CONSOLIDADO'!P808,LISTAS!$B$4:$C$17,2,0)</f>
        <v>#N/A</v>
      </c>
      <c r="I805" s="217" t="e">
        <f>+VLOOKUP('PAA CONSOLIDADO'!Q808,LISTAS!$B$22:$C$25,2,0)</f>
        <v>#N/A</v>
      </c>
      <c r="J805" s="219">
        <f>'PAA CONSOLIDADO'!R808</f>
        <v>0</v>
      </c>
      <c r="K805" s="219">
        <f>+'PAA CONSOLIDADO'!S808</f>
        <v>0</v>
      </c>
      <c r="L805" s="217" t="e">
        <f>+VLOOKUP('PAA CONSOLIDADO'!T808,LISTAS!$B$29:$C$31,2,0)</f>
        <v>#N/A</v>
      </c>
      <c r="M805" s="217" t="e">
        <f>+VLOOKUP('PAA CONSOLIDADO'!U808,LISTAS!$B$36:$C$39,2,0)</f>
        <v>#N/A</v>
      </c>
      <c r="N805" s="217" t="str">
        <f t="shared" si="37"/>
        <v>Unidad de Contratación (1)</v>
      </c>
      <c r="O805" s="217" t="str">
        <f t="shared" si="38"/>
        <v>CO-DC-11001</v>
      </c>
      <c r="P805" s="217">
        <f>+'PAA CONSOLIDADO'!V808</f>
        <v>0</v>
      </c>
      <c r="Q805" s="217">
        <f>+'PAA CONSOLIDADO'!X808</f>
        <v>0</v>
      </c>
      <c r="R805" s="217">
        <f>+'PAA CONSOLIDADO'!Y808</f>
        <v>0</v>
      </c>
    </row>
    <row r="806" spans="1:18" s="217" customFormat="1" x14ac:dyDescent="0.25">
      <c r="A806" s="211">
        <f>+'PAA CONSOLIDADO'!C809</f>
        <v>0</v>
      </c>
      <c r="B806" s="211">
        <f>+'PAA CONSOLIDADO'!I809</f>
        <v>0</v>
      </c>
      <c r="C806" s="217" t="str">
        <f>+CONCATENATE('PAA CONSOLIDADO'!A809,"-",'PAA CONSOLIDADO'!D809,"-",'PAA CONSOLIDADO'!K809)</f>
        <v>--</v>
      </c>
      <c r="D806" s="217" t="e">
        <f>+VLOOKUP('PAA CONSOLIDADO'!L809,LISTAS!$D$4:$E$15,2,0)</f>
        <v>#N/A</v>
      </c>
      <c r="E806" s="217" t="e">
        <f>+VLOOKUP('PAA CONSOLIDADO'!M809,LISTAS!$D$4:$E$15,2,0)</f>
        <v>#N/A</v>
      </c>
      <c r="F806" s="217">
        <f>+'PAA CONSOLIDADO'!O809</f>
        <v>0</v>
      </c>
      <c r="G806" s="217">
        <f t="shared" si="36"/>
        <v>1</v>
      </c>
      <c r="H806" s="217" t="e">
        <f>+VLOOKUP('PAA CONSOLIDADO'!P809,LISTAS!$B$4:$C$17,2,0)</f>
        <v>#N/A</v>
      </c>
      <c r="I806" s="217" t="e">
        <f>+VLOOKUP('PAA CONSOLIDADO'!Q809,LISTAS!$B$22:$C$25,2,0)</f>
        <v>#N/A</v>
      </c>
      <c r="J806" s="219">
        <f>'PAA CONSOLIDADO'!R809</f>
        <v>0</v>
      </c>
      <c r="K806" s="219">
        <f>+'PAA CONSOLIDADO'!S809</f>
        <v>0</v>
      </c>
      <c r="L806" s="217" t="e">
        <f>+VLOOKUP('PAA CONSOLIDADO'!T809,LISTAS!$B$29:$C$31,2,0)</f>
        <v>#N/A</v>
      </c>
      <c r="M806" s="217" t="e">
        <f>+VLOOKUP('PAA CONSOLIDADO'!U809,LISTAS!$B$36:$C$39,2,0)</f>
        <v>#N/A</v>
      </c>
      <c r="N806" s="217" t="str">
        <f t="shared" si="37"/>
        <v>Unidad de Contratación (1)</v>
      </c>
      <c r="O806" s="217" t="str">
        <f t="shared" si="38"/>
        <v>CO-DC-11001</v>
      </c>
      <c r="P806" s="217">
        <f>+'PAA CONSOLIDADO'!V809</f>
        <v>0</v>
      </c>
      <c r="Q806" s="217">
        <f>+'PAA CONSOLIDADO'!X809</f>
        <v>0</v>
      </c>
      <c r="R806" s="217">
        <f>+'PAA CONSOLIDADO'!Y809</f>
        <v>0</v>
      </c>
    </row>
    <row r="807" spans="1:18" s="217" customFormat="1" x14ac:dyDescent="0.25">
      <c r="A807" s="211">
        <f>+'PAA CONSOLIDADO'!C810</f>
        <v>0</v>
      </c>
      <c r="B807" s="211">
        <f>+'PAA CONSOLIDADO'!I810</f>
        <v>0</v>
      </c>
      <c r="C807" s="217" t="str">
        <f>+CONCATENATE('PAA CONSOLIDADO'!A810,"-",'PAA CONSOLIDADO'!D810,"-",'PAA CONSOLIDADO'!K810)</f>
        <v>--</v>
      </c>
      <c r="D807" s="217" t="e">
        <f>+VLOOKUP('PAA CONSOLIDADO'!L810,LISTAS!$D$4:$E$15,2,0)</f>
        <v>#N/A</v>
      </c>
      <c r="E807" s="217" t="e">
        <f>+VLOOKUP('PAA CONSOLIDADO'!M810,LISTAS!$D$4:$E$15,2,0)</f>
        <v>#N/A</v>
      </c>
      <c r="F807" s="217">
        <f>+'PAA CONSOLIDADO'!O810</f>
        <v>0</v>
      </c>
      <c r="G807" s="217">
        <f t="shared" si="36"/>
        <v>1</v>
      </c>
      <c r="H807" s="217" t="e">
        <f>+VLOOKUP('PAA CONSOLIDADO'!P810,LISTAS!$B$4:$C$17,2,0)</f>
        <v>#N/A</v>
      </c>
      <c r="I807" s="217" t="e">
        <f>+VLOOKUP('PAA CONSOLIDADO'!Q810,LISTAS!$B$22:$C$25,2,0)</f>
        <v>#N/A</v>
      </c>
      <c r="J807" s="219">
        <f>'PAA CONSOLIDADO'!R810</f>
        <v>0</v>
      </c>
      <c r="K807" s="219">
        <f>+'PAA CONSOLIDADO'!S810</f>
        <v>0</v>
      </c>
      <c r="L807" s="217" t="e">
        <f>+VLOOKUP('PAA CONSOLIDADO'!T810,LISTAS!$B$29:$C$31,2,0)</f>
        <v>#N/A</v>
      </c>
      <c r="M807" s="217" t="e">
        <f>+VLOOKUP('PAA CONSOLIDADO'!U810,LISTAS!$B$36:$C$39,2,0)</f>
        <v>#N/A</v>
      </c>
      <c r="N807" s="217" t="str">
        <f t="shared" si="37"/>
        <v>Unidad de Contratación (1)</v>
      </c>
      <c r="O807" s="217" t="str">
        <f t="shared" si="38"/>
        <v>CO-DC-11001</v>
      </c>
      <c r="P807" s="217">
        <f>+'PAA CONSOLIDADO'!V810</f>
        <v>0</v>
      </c>
      <c r="Q807" s="217">
        <f>+'PAA CONSOLIDADO'!X810</f>
        <v>0</v>
      </c>
      <c r="R807" s="217">
        <f>+'PAA CONSOLIDADO'!Y810</f>
        <v>0</v>
      </c>
    </row>
    <row r="808" spans="1:18" s="217" customFormat="1" x14ac:dyDescent="0.25">
      <c r="A808" s="211">
        <f>+'PAA CONSOLIDADO'!C811</f>
        <v>0</v>
      </c>
      <c r="B808" s="211">
        <f>+'PAA CONSOLIDADO'!I811</f>
        <v>0</v>
      </c>
      <c r="C808" s="217" t="str">
        <f>+CONCATENATE('PAA CONSOLIDADO'!A811,"-",'PAA CONSOLIDADO'!D811,"-",'PAA CONSOLIDADO'!K811)</f>
        <v>--</v>
      </c>
      <c r="D808" s="217" t="e">
        <f>+VLOOKUP('PAA CONSOLIDADO'!L811,LISTAS!$D$4:$E$15,2,0)</f>
        <v>#N/A</v>
      </c>
      <c r="E808" s="217" t="e">
        <f>+VLOOKUP('PAA CONSOLIDADO'!M811,LISTAS!$D$4:$E$15,2,0)</f>
        <v>#N/A</v>
      </c>
      <c r="F808" s="217">
        <f>+'PAA CONSOLIDADO'!O811</f>
        <v>0</v>
      </c>
      <c r="G808" s="217">
        <f t="shared" si="36"/>
        <v>1</v>
      </c>
      <c r="H808" s="217" t="e">
        <f>+VLOOKUP('PAA CONSOLIDADO'!P811,LISTAS!$B$4:$C$17,2,0)</f>
        <v>#N/A</v>
      </c>
      <c r="I808" s="217" t="e">
        <f>+VLOOKUP('PAA CONSOLIDADO'!Q811,LISTAS!$B$22:$C$25,2,0)</f>
        <v>#N/A</v>
      </c>
      <c r="J808" s="219">
        <f>'PAA CONSOLIDADO'!R811</f>
        <v>0</v>
      </c>
      <c r="K808" s="219">
        <f>+'PAA CONSOLIDADO'!S811</f>
        <v>0</v>
      </c>
      <c r="L808" s="217" t="e">
        <f>+VLOOKUP('PAA CONSOLIDADO'!T811,LISTAS!$B$29:$C$31,2,0)</f>
        <v>#N/A</v>
      </c>
      <c r="M808" s="217" t="e">
        <f>+VLOOKUP('PAA CONSOLIDADO'!U811,LISTAS!$B$36:$C$39,2,0)</f>
        <v>#N/A</v>
      </c>
      <c r="N808" s="217" t="str">
        <f t="shared" si="37"/>
        <v>Unidad de Contratación (1)</v>
      </c>
      <c r="O808" s="217" t="str">
        <f t="shared" si="38"/>
        <v>CO-DC-11001</v>
      </c>
      <c r="P808" s="217">
        <f>+'PAA CONSOLIDADO'!V811</f>
        <v>0</v>
      </c>
      <c r="Q808" s="217">
        <f>+'PAA CONSOLIDADO'!X811</f>
        <v>0</v>
      </c>
      <c r="R808" s="217">
        <f>+'PAA CONSOLIDADO'!Y811</f>
        <v>0</v>
      </c>
    </row>
    <row r="809" spans="1:18" s="217" customFormat="1" x14ac:dyDescent="0.25">
      <c r="A809" s="211">
        <f>+'PAA CONSOLIDADO'!C812</f>
        <v>0</v>
      </c>
      <c r="B809" s="211">
        <f>+'PAA CONSOLIDADO'!I812</f>
        <v>0</v>
      </c>
      <c r="C809" s="217" t="str">
        <f>+CONCATENATE('PAA CONSOLIDADO'!A812,"-",'PAA CONSOLIDADO'!D812,"-",'PAA CONSOLIDADO'!K812)</f>
        <v>--</v>
      </c>
      <c r="D809" s="217" t="e">
        <f>+VLOOKUP('PAA CONSOLIDADO'!L812,LISTAS!$D$4:$E$15,2,0)</f>
        <v>#N/A</v>
      </c>
      <c r="E809" s="217" t="e">
        <f>+VLOOKUP('PAA CONSOLIDADO'!M812,LISTAS!$D$4:$E$15,2,0)</f>
        <v>#N/A</v>
      </c>
      <c r="F809" s="217">
        <f>+'PAA CONSOLIDADO'!O812</f>
        <v>0</v>
      </c>
      <c r="G809" s="217">
        <f t="shared" si="36"/>
        <v>1</v>
      </c>
      <c r="H809" s="217" t="e">
        <f>+VLOOKUP('PAA CONSOLIDADO'!P812,LISTAS!$B$4:$C$17,2,0)</f>
        <v>#N/A</v>
      </c>
      <c r="I809" s="217" t="e">
        <f>+VLOOKUP('PAA CONSOLIDADO'!Q812,LISTAS!$B$22:$C$25,2,0)</f>
        <v>#N/A</v>
      </c>
      <c r="J809" s="219">
        <f>'PAA CONSOLIDADO'!R812</f>
        <v>0</v>
      </c>
      <c r="K809" s="219">
        <f>+'PAA CONSOLIDADO'!S812</f>
        <v>0</v>
      </c>
      <c r="L809" s="217" t="e">
        <f>+VLOOKUP('PAA CONSOLIDADO'!T812,LISTAS!$B$29:$C$31,2,0)</f>
        <v>#N/A</v>
      </c>
      <c r="M809" s="217" t="e">
        <f>+VLOOKUP('PAA CONSOLIDADO'!U812,LISTAS!$B$36:$C$39,2,0)</f>
        <v>#N/A</v>
      </c>
      <c r="N809" s="217" t="str">
        <f t="shared" si="37"/>
        <v>Unidad de Contratación (1)</v>
      </c>
      <c r="O809" s="217" t="str">
        <f t="shared" si="38"/>
        <v>CO-DC-11001</v>
      </c>
      <c r="P809" s="217">
        <f>+'PAA CONSOLIDADO'!V812</f>
        <v>0</v>
      </c>
      <c r="Q809" s="217">
        <f>+'PAA CONSOLIDADO'!X812</f>
        <v>0</v>
      </c>
      <c r="R809" s="217">
        <f>+'PAA CONSOLIDADO'!Y812</f>
        <v>0</v>
      </c>
    </row>
    <row r="810" spans="1:18" s="217" customFormat="1" x14ac:dyDescent="0.25">
      <c r="A810" s="211">
        <f>+'PAA CONSOLIDADO'!C813</f>
        <v>0</v>
      </c>
      <c r="B810" s="211">
        <f>+'PAA CONSOLIDADO'!I813</f>
        <v>0</v>
      </c>
      <c r="C810" s="217" t="str">
        <f>+CONCATENATE('PAA CONSOLIDADO'!A813,"-",'PAA CONSOLIDADO'!D813,"-",'PAA CONSOLIDADO'!K813)</f>
        <v>--</v>
      </c>
      <c r="D810" s="217" t="e">
        <f>+VLOOKUP('PAA CONSOLIDADO'!L813,LISTAS!$D$4:$E$15,2,0)</f>
        <v>#N/A</v>
      </c>
      <c r="E810" s="217" t="e">
        <f>+VLOOKUP('PAA CONSOLIDADO'!M813,LISTAS!$D$4:$E$15,2,0)</f>
        <v>#N/A</v>
      </c>
      <c r="F810" s="217">
        <f>+'PAA CONSOLIDADO'!O813</f>
        <v>0</v>
      </c>
      <c r="G810" s="217">
        <f t="shared" si="36"/>
        <v>1</v>
      </c>
      <c r="H810" s="217" t="e">
        <f>+VLOOKUP('PAA CONSOLIDADO'!P813,LISTAS!$B$4:$C$17,2,0)</f>
        <v>#N/A</v>
      </c>
      <c r="I810" s="217" t="e">
        <f>+VLOOKUP('PAA CONSOLIDADO'!Q813,LISTAS!$B$22:$C$25,2,0)</f>
        <v>#N/A</v>
      </c>
      <c r="J810" s="219">
        <f>'PAA CONSOLIDADO'!R813</f>
        <v>0</v>
      </c>
      <c r="K810" s="219">
        <f>+'PAA CONSOLIDADO'!S813</f>
        <v>0</v>
      </c>
      <c r="L810" s="217" t="e">
        <f>+VLOOKUP('PAA CONSOLIDADO'!T813,LISTAS!$B$29:$C$31,2,0)</f>
        <v>#N/A</v>
      </c>
      <c r="M810" s="217" t="e">
        <f>+VLOOKUP('PAA CONSOLIDADO'!U813,LISTAS!$B$36:$C$39,2,0)</f>
        <v>#N/A</v>
      </c>
      <c r="N810" s="217" t="str">
        <f t="shared" si="37"/>
        <v>Unidad de Contratación (1)</v>
      </c>
      <c r="O810" s="217" t="str">
        <f t="shared" si="38"/>
        <v>CO-DC-11001</v>
      </c>
      <c r="P810" s="217">
        <f>+'PAA CONSOLIDADO'!V813</f>
        <v>0</v>
      </c>
      <c r="Q810" s="217">
        <f>+'PAA CONSOLIDADO'!X813</f>
        <v>0</v>
      </c>
      <c r="R810" s="217">
        <f>+'PAA CONSOLIDADO'!Y813</f>
        <v>0</v>
      </c>
    </row>
    <row r="811" spans="1:18" s="217" customFormat="1" x14ac:dyDescent="0.25">
      <c r="A811" s="211">
        <f>+'PAA CONSOLIDADO'!C814</f>
        <v>0</v>
      </c>
      <c r="B811" s="211">
        <f>+'PAA CONSOLIDADO'!I814</f>
        <v>0</v>
      </c>
      <c r="C811" s="217" t="str">
        <f>+CONCATENATE('PAA CONSOLIDADO'!A814,"-",'PAA CONSOLIDADO'!D814,"-",'PAA CONSOLIDADO'!K814)</f>
        <v>--</v>
      </c>
      <c r="D811" s="217" t="e">
        <f>+VLOOKUP('PAA CONSOLIDADO'!L814,LISTAS!$D$4:$E$15,2,0)</f>
        <v>#N/A</v>
      </c>
      <c r="E811" s="217" t="e">
        <f>+VLOOKUP('PAA CONSOLIDADO'!M814,LISTAS!$D$4:$E$15,2,0)</f>
        <v>#N/A</v>
      </c>
      <c r="F811" s="217">
        <f>+'PAA CONSOLIDADO'!O814</f>
        <v>0</v>
      </c>
      <c r="G811" s="217">
        <f t="shared" si="36"/>
        <v>1</v>
      </c>
      <c r="H811" s="217" t="e">
        <f>+VLOOKUP('PAA CONSOLIDADO'!P814,LISTAS!$B$4:$C$17,2,0)</f>
        <v>#N/A</v>
      </c>
      <c r="I811" s="217" t="e">
        <f>+VLOOKUP('PAA CONSOLIDADO'!Q814,LISTAS!$B$22:$C$25,2,0)</f>
        <v>#N/A</v>
      </c>
      <c r="J811" s="219">
        <f>'PAA CONSOLIDADO'!R814</f>
        <v>0</v>
      </c>
      <c r="K811" s="219">
        <f>+'PAA CONSOLIDADO'!S814</f>
        <v>0</v>
      </c>
      <c r="L811" s="217" t="e">
        <f>+VLOOKUP('PAA CONSOLIDADO'!T814,LISTAS!$B$29:$C$31,2,0)</f>
        <v>#N/A</v>
      </c>
      <c r="M811" s="217" t="e">
        <f>+VLOOKUP('PAA CONSOLIDADO'!U814,LISTAS!$B$36:$C$39,2,0)</f>
        <v>#N/A</v>
      </c>
      <c r="N811" s="217" t="str">
        <f t="shared" si="37"/>
        <v>Unidad de Contratación (1)</v>
      </c>
      <c r="O811" s="217" t="str">
        <f t="shared" si="38"/>
        <v>CO-DC-11001</v>
      </c>
      <c r="P811" s="217">
        <f>+'PAA CONSOLIDADO'!V814</f>
        <v>0</v>
      </c>
      <c r="Q811" s="217">
        <f>+'PAA CONSOLIDADO'!X814</f>
        <v>0</v>
      </c>
      <c r="R811" s="217">
        <f>+'PAA CONSOLIDADO'!Y814</f>
        <v>0</v>
      </c>
    </row>
    <row r="812" spans="1:18" s="217" customFormat="1" x14ac:dyDescent="0.25">
      <c r="A812" s="211">
        <f>+'PAA CONSOLIDADO'!C815</f>
        <v>0</v>
      </c>
      <c r="B812" s="211">
        <f>+'PAA CONSOLIDADO'!I815</f>
        <v>0</v>
      </c>
      <c r="C812" s="217" t="str">
        <f>+CONCATENATE('PAA CONSOLIDADO'!A815,"-",'PAA CONSOLIDADO'!D815,"-",'PAA CONSOLIDADO'!K815)</f>
        <v>--</v>
      </c>
      <c r="D812" s="217" t="e">
        <f>+VLOOKUP('PAA CONSOLIDADO'!L815,LISTAS!$D$4:$E$15,2,0)</f>
        <v>#N/A</v>
      </c>
      <c r="E812" s="217" t="e">
        <f>+VLOOKUP('PAA CONSOLIDADO'!M815,LISTAS!$D$4:$E$15,2,0)</f>
        <v>#N/A</v>
      </c>
      <c r="F812" s="217">
        <f>+'PAA CONSOLIDADO'!O815</f>
        <v>0</v>
      </c>
      <c r="G812" s="217">
        <f t="shared" si="36"/>
        <v>1</v>
      </c>
      <c r="H812" s="217" t="e">
        <f>+VLOOKUP('PAA CONSOLIDADO'!P815,LISTAS!$B$4:$C$17,2,0)</f>
        <v>#N/A</v>
      </c>
      <c r="I812" s="217" t="e">
        <f>+VLOOKUP('PAA CONSOLIDADO'!Q815,LISTAS!$B$22:$C$25,2,0)</f>
        <v>#N/A</v>
      </c>
      <c r="J812" s="219">
        <f>'PAA CONSOLIDADO'!R815</f>
        <v>0</v>
      </c>
      <c r="K812" s="219">
        <f>+'PAA CONSOLIDADO'!S815</f>
        <v>0</v>
      </c>
      <c r="L812" s="217" t="e">
        <f>+VLOOKUP('PAA CONSOLIDADO'!T815,LISTAS!$B$29:$C$31,2,0)</f>
        <v>#N/A</v>
      </c>
      <c r="M812" s="217" t="e">
        <f>+VLOOKUP('PAA CONSOLIDADO'!U815,LISTAS!$B$36:$C$39,2,0)</f>
        <v>#N/A</v>
      </c>
      <c r="N812" s="217" t="str">
        <f t="shared" si="37"/>
        <v>Unidad de Contratación (1)</v>
      </c>
      <c r="O812" s="217" t="str">
        <f t="shared" si="38"/>
        <v>CO-DC-11001</v>
      </c>
      <c r="P812" s="217">
        <f>+'PAA CONSOLIDADO'!V815</f>
        <v>0</v>
      </c>
      <c r="Q812" s="217">
        <f>+'PAA CONSOLIDADO'!X815</f>
        <v>0</v>
      </c>
      <c r="R812" s="217">
        <f>+'PAA CONSOLIDADO'!Y815</f>
        <v>0</v>
      </c>
    </row>
    <row r="813" spans="1:18" s="217" customFormat="1" x14ac:dyDescent="0.25">
      <c r="A813" s="211">
        <f>+'PAA CONSOLIDADO'!C816</f>
        <v>0</v>
      </c>
      <c r="B813" s="211">
        <f>+'PAA CONSOLIDADO'!I816</f>
        <v>0</v>
      </c>
      <c r="C813" s="217" t="str">
        <f>+CONCATENATE('PAA CONSOLIDADO'!A816,"-",'PAA CONSOLIDADO'!D816,"-",'PAA CONSOLIDADO'!K816)</f>
        <v>--</v>
      </c>
      <c r="D813" s="217" t="e">
        <f>+VLOOKUP('PAA CONSOLIDADO'!L816,LISTAS!$D$4:$E$15,2,0)</f>
        <v>#N/A</v>
      </c>
      <c r="E813" s="217" t="e">
        <f>+VLOOKUP('PAA CONSOLIDADO'!M816,LISTAS!$D$4:$E$15,2,0)</f>
        <v>#N/A</v>
      </c>
      <c r="F813" s="217">
        <f>+'PAA CONSOLIDADO'!O816</f>
        <v>0</v>
      </c>
      <c r="G813" s="217">
        <f t="shared" si="36"/>
        <v>1</v>
      </c>
      <c r="H813" s="217" t="e">
        <f>+VLOOKUP('PAA CONSOLIDADO'!P816,LISTAS!$B$4:$C$17,2,0)</f>
        <v>#N/A</v>
      </c>
      <c r="I813" s="217" t="e">
        <f>+VLOOKUP('PAA CONSOLIDADO'!Q816,LISTAS!$B$22:$C$25,2,0)</f>
        <v>#N/A</v>
      </c>
      <c r="J813" s="219">
        <f>'PAA CONSOLIDADO'!R816</f>
        <v>0</v>
      </c>
      <c r="K813" s="219">
        <f>+'PAA CONSOLIDADO'!S816</f>
        <v>0</v>
      </c>
      <c r="L813" s="217" t="e">
        <f>+VLOOKUP('PAA CONSOLIDADO'!T816,LISTAS!$B$29:$C$31,2,0)</f>
        <v>#N/A</v>
      </c>
      <c r="M813" s="217" t="e">
        <f>+VLOOKUP('PAA CONSOLIDADO'!U816,LISTAS!$B$36:$C$39,2,0)</f>
        <v>#N/A</v>
      </c>
      <c r="N813" s="217" t="str">
        <f t="shared" si="37"/>
        <v>Unidad de Contratación (1)</v>
      </c>
      <c r="O813" s="217" t="str">
        <f t="shared" si="38"/>
        <v>CO-DC-11001</v>
      </c>
      <c r="P813" s="217">
        <f>+'PAA CONSOLIDADO'!V816</f>
        <v>0</v>
      </c>
      <c r="Q813" s="217">
        <f>+'PAA CONSOLIDADO'!X816</f>
        <v>0</v>
      </c>
      <c r="R813" s="217">
        <f>+'PAA CONSOLIDADO'!Y816</f>
        <v>0</v>
      </c>
    </row>
    <row r="814" spans="1:18" s="217" customFormat="1" x14ac:dyDescent="0.25">
      <c r="A814" s="211">
        <f>+'PAA CONSOLIDADO'!C817</f>
        <v>0</v>
      </c>
      <c r="B814" s="211">
        <f>+'PAA CONSOLIDADO'!I817</f>
        <v>0</v>
      </c>
      <c r="C814" s="217" t="str">
        <f>+CONCATENATE('PAA CONSOLIDADO'!A817,"-",'PAA CONSOLIDADO'!D817,"-",'PAA CONSOLIDADO'!K817)</f>
        <v>--</v>
      </c>
      <c r="D814" s="217" t="e">
        <f>+VLOOKUP('PAA CONSOLIDADO'!L817,LISTAS!$D$4:$E$15,2,0)</f>
        <v>#N/A</v>
      </c>
      <c r="E814" s="217" t="e">
        <f>+VLOOKUP('PAA CONSOLIDADO'!M817,LISTAS!$D$4:$E$15,2,0)</f>
        <v>#N/A</v>
      </c>
      <c r="F814" s="217">
        <f>+'PAA CONSOLIDADO'!O817</f>
        <v>0</v>
      </c>
      <c r="G814" s="217">
        <f t="shared" si="36"/>
        <v>1</v>
      </c>
      <c r="H814" s="217" t="e">
        <f>+VLOOKUP('PAA CONSOLIDADO'!P817,LISTAS!$B$4:$C$17,2,0)</f>
        <v>#N/A</v>
      </c>
      <c r="I814" s="217" t="e">
        <f>+VLOOKUP('PAA CONSOLIDADO'!Q817,LISTAS!$B$22:$C$25,2,0)</f>
        <v>#N/A</v>
      </c>
      <c r="J814" s="219">
        <f>'PAA CONSOLIDADO'!R817</f>
        <v>0</v>
      </c>
      <c r="K814" s="219">
        <f>+'PAA CONSOLIDADO'!S817</f>
        <v>0</v>
      </c>
      <c r="L814" s="217" t="e">
        <f>+VLOOKUP('PAA CONSOLIDADO'!T817,LISTAS!$B$29:$C$31,2,0)</f>
        <v>#N/A</v>
      </c>
      <c r="M814" s="217" t="e">
        <f>+VLOOKUP('PAA CONSOLIDADO'!U817,LISTAS!$B$36:$C$39,2,0)</f>
        <v>#N/A</v>
      </c>
      <c r="N814" s="217" t="str">
        <f t="shared" si="37"/>
        <v>Unidad de Contratación (1)</v>
      </c>
      <c r="O814" s="217" t="str">
        <f t="shared" si="38"/>
        <v>CO-DC-11001</v>
      </c>
      <c r="P814" s="217">
        <f>+'PAA CONSOLIDADO'!V817</f>
        <v>0</v>
      </c>
      <c r="Q814" s="217">
        <f>+'PAA CONSOLIDADO'!X817</f>
        <v>0</v>
      </c>
      <c r="R814" s="217">
        <f>+'PAA CONSOLIDADO'!Y817</f>
        <v>0</v>
      </c>
    </row>
    <row r="815" spans="1:18" s="217" customFormat="1" x14ac:dyDescent="0.25">
      <c r="A815" s="211">
        <f>+'PAA CONSOLIDADO'!C818</f>
        <v>0</v>
      </c>
      <c r="B815" s="211">
        <f>+'PAA CONSOLIDADO'!I818</f>
        <v>0</v>
      </c>
      <c r="C815" s="217" t="str">
        <f>+CONCATENATE('PAA CONSOLIDADO'!A818,"-",'PAA CONSOLIDADO'!D818,"-",'PAA CONSOLIDADO'!K818)</f>
        <v>--</v>
      </c>
      <c r="D815" s="217" t="e">
        <f>+VLOOKUP('PAA CONSOLIDADO'!L818,LISTAS!$D$4:$E$15,2,0)</f>
        <v>#N/A</v>
      </c>
      <c r="E815" s="217" t="e">
        <f>+VLOOKUP('PAA CONSOLIDADO'!M818,LISTAS!$D$4:$E$15,2,0)</f>
        <v>#N/A</v>
      </c>
      <c r="F815" s="217">
        <f>+'PAA CONSOLIDADO'!O818</f>
        <v>0</v>
      </c>
      <c r="G815" s="217">
        <f t="shared" si="36"/>
        <v>1</v>
      </c>
      <c r="H815" s="217" t="e">
        <f>+VLOOKUP('PAA CONSOLIDADO'!P818,LISTAS!$B$4:$C$17,2,0)</f>
        <v>#N/A</v>
      </c>
      <c r="I815" s="217" t="e">
        <f>+VLOOKUP('PAA CONSOLIDADO'!Q818,LISTAS!$B$22:$C$25,2,0)</f>
        <v>#N/A</v>
      </c>
      <c r="J815" s="219">
        <f>'PAA CONSOLIDADO'!R818</f>
        <v>0</v>
      </c>
      <c r="K815" s="219">
        <f>+'PAA CONSOLIDADO'!S818</f>
        <v>0</v>
      </c>
      <c r="L815" s="217" t="e">
        <f>+VLOOKUP('PAA CONSOLIDADO'!T818,LISTAS!$B$29:$C$31,2,0)</f>
        <v>#N/A</v>
      </c>
      <c r="M815" s="217" t="e">
        <f>+VLOOKUP('PAA CONSOLIDADO'!U818,LISTAS!$B$36:$C$39,2,0)</f>
        <v>#N/A</v>
      </c>
      <c r="N815" s="217" t="str">
        <f t="shared" si="37"/>
        <v>Unidad de Contratación (1)</v>
      </c>
      <c r="O815" s="217" t="str">
        <f t="shared" si="38"/>
        <v>CO-DC-11001</v>
      </c>
      <c r="P815" s="217">
        <f>+'PAA CONSOLIDADO'!V818</f>
        <v>0</v>
      </c>
      <c r="Q815" s="217">
        <f>+'PAA CONSOLIDADO'!X818</f>
        <v>0</v>
      </c>
      <c r="R815" s="217">
        <f>+'PAA CONSOLIDADO'!Y818</f>
        <v>0</v>
      </c>
    </row>
    <row r="816" spans="1:18" s="217" customFormat="1" x14ac:dyDescent="0.25">
      <c r="A816" s="211">
        <f>+'PAA CONSOLIDADO'!C819</f>
        <v>0</v>
      </c>
      <c r="B816" s="211">
        <f>+'PAA CONSOLIDADO'!I819</f>
        <v>0</v>
      </c>
      <c r="C816" s="217" t="str">
        <f>+CONCATENATE('PAA CONSOLIDADO'!A819,"-",'PAA CONSOLIDADO'!D819,"-",'PAA CONSOLIDADO'!K819)</f>
        <v>--</v>
      </c>
      <c r="D816" s="217" t="e">
        <f>+VLOOKUP('PAA CONSOLIDADO'!L819,LISTAS!$D$4:$E$15,2,0)</f>
        <v>#N/A</v>
      </c>
      <c r="E816" s="217" t="e">
        <f>+VLOOKUP('PAA CONSOLIDADO'!M819,LISTAS!$D$4:$E$15,2,0)</f>
        <v>#N/A</v>
      </c>
      <c r="F816" s="217">
        <f>+'PAA CONSOLIDADO'!O819</f>
        <v>0</v>
      </c>
      <c r="G816" s="217">
        <f t="shared" si="36"/>
        <v>1</v>
      </c>
      <c r="H816" s="217" t="e">
        <f>+VLOOKUP('PAA CONSOLIDADO'!P819,LISTAS!$B$4:$C$17,2,0)</f>
        <v>#N/A</v>
      </c>
      <c r="I816" s="217" t="e">
        <f>+VLOOKUP('PAA CONSOLIDADO'!Q819,LISTAS!$B$22:$C$25,2,0)</f>
        <v>#N/A</v>
      </c>
      <c r="J816" s="219">
        <f>'PAA CONSOLIDADO'!R819</f>
        <v>0</v>
      </c>
      <c r="K816" s="219">
        <f>+'PAA CONSOLIDADO'!S819</f>
        <v>0</v>
      </c>
      <c r="L816" s="217" t="e">
        <f>+VLOOKUP('PAA CONSOLIDADO'!T819,LISTAS!$B$29:$C$31,2,0)</f>
        <v>#N/A</v>
      </c>
      <c r="M816" s="217" t="e">
        <f>+VLOOKUP('PAA CONSOLIDADO'!U819,LISTAS!$B$36:$C$39,2,0)</f>
        <v>#N/A</v>
      </c>
      <c r="N816" s="217" t="str">
        <f t="shared" si="37"/>
        <v>Unidad de Contratación (1)</v>
      </c>
      <c r="O816" s="217" t="str">
        <f t="shared" si="38"/>
        <v>CO-DC-11001</v>
      </c>
      <c r="P816" s="217">
        <f>+'PAA CONSOLIDADO'!V819</f>
        <v>0</v>
      </c>
      <c r="Q816" s="217">
        <f>+'PAA CONSOLIDADO'!X819</f>
        <v>0</v>
      </c>
      <c r="R816" s="217">
        <f>+'PAA CONSOLIDADO'!Y819</f>
        <v>0</v>
      </c>
    </row>
    <row r="817" spans="1:18" s="217" customFormat="1" x14ac:dyDescent="0.25">
      <c r="A817" s="211">
        <f>+'PAA CONSOLIDADO'!C820</f>
        <v>0</v>
      </c>
      <c r="B817" s="211">
        <f>+'PAA CONSOLIDADO'!I820</f>
        <v>0</v>
      </c>
      <c r="C817" s="217" t="str">
        <f>+CONCATENATE('PAA CONSOLIDADO'!A820,"-",'PAA CONSOLIDADO'!D820,"-",'PAA CONSOLIDADO'!K820)</f>
        <v>--</v>
      </c>
      <c r="D817" s="217" t="e">
        <f>+VLOOKUP('PAA CONSOLIDADO'!L820,LISTAS!$D$4:$E$15,2,0)</f>
        <v>#N/A</v>
      </c>
      <c r="E817" s="217" t="e">
        <f>+VLOOKUP('PAA CONSOLIDADO'!M820,LISTAS!$D$4:$E$15,2,0)</f>
        <v>#N/A</v>
      </c>
      <c r="F817" s="217">
        <f>+'PAA CONSOLIDADO'!O820</f>
        <v>0</v>
      </c>
      <c r="G817" s="217">
        <f t="shared" si="36"/>
        <v>1</v>
      </c>
      <c r="H817" s="217" t="e">
        <f>+VLOOKUP('PAA CONSOLIDADO'!P820,LISTAS!$B$4:$C$17,2,0)</f>
        <v>#N/A</v>
      </c>
      <c r="I817" s="217" t="e">
        <f>+VLOOKUP('PAA CONSOLIDADO'!Q820,LISTAS!$B$22:$C$25,2,0)</f>
        <v>#N/A</v>
      </c>
      <c r="J817" s="219">
        <f>'PAA CONSOLIDADO'!R820</f>
        <v>0</v>
      </c>
      <c r="K817" s="219">
        <f>+'PAA CONSOLIDADO'!S820</f>
        <v>0</v>
      </c>
      <c r="L817" s="217" t="e">
        <f>+VLOOKUP('PAA CONSOLIDADO'!T820,LISTAS!$B$29:$C$31,2,0)</f>
        <v>#N/A</v>
      </c>
      <c r="M817" s="217" t="e">
        <f>+VLOOKUP('PAA CONSOLIDADO'!U820,LISTAS!$B$36:$C$39,2,0)</f>
        <v>#N/A</v>
      </c>
      <c r="N817" s="217" t="str">
        <f t="shared" si="37"/>
        <v>Unidad de Contratación (1)</v>
      </c>
      <c r="O817" s="217" t="str">
        <f t="shared" si="38"/>
        <v>CO-DC-11001</v>
      </c>
      <c r="P817" s="217">
        <f>+'PAA CONSOLIDADO'!V820</f>
        <v>0</v>
      </c>
      <c r="Q817" s="217">
        <f>+'PAA CONSOLIDADO'!X820</f>
        <v>0</v>
      </c>
      <c r="R817" s="217">
        <f>+'PAA CONSOLIDADO'!Y820</f>
        <v>0</v>
      </c>
    </row>
    <row r="818" spans="1:18" s="217" customFormat="1" x14ac:dyDescent="0.25">
      <c r="A818" s="211">
        <f>+'PAA CONSOLIDADO'!C821</f>
        <v>0</v>
      </c>
      <c r="B818" s="211">
        <f>+'PAA CONSOLIDADO'!I821</f>
        <v>0</v>
      </c>
      <c r="C818" s="217" t="str">
        <f>+CONCATENATE('PAA CONSOLIDADO'!A821,"-",'PAA CONSOLIDADO'!D821,"-",'PAA CONSOLIDADO'!K821)</f>
        <v>--</v>
      </c>
      <c r="D818" s="217" t="e">
        <f>+VLOOKUP('PAA CONSOLIDADO'!L821,LISTAS!$D$4:$E$15,2,0)</f>
        <v>#N/A</v>
      </c>
      <c r="E818" s="217" t="e">
        <f>+VLOOKUP('PAA CONSOLIDADO'!M821,LISTAS!$D$4:$E$15,2,0)</f>
        <v>#N/A</v>
      </c>
      <c r="F818" s="217">
        <f>+'PAA CONSOLIDADO'!O821</f>
        <v>0</v>
      </c>
      <c r="G818" s="217">
        <f t="shared" si="36"/>
        <v>1</v>
      </c>
      <c r="H818" s="217" t="e">
        <f>+VLOOKUP('PAA CONSOLIDADO'!P821,LISTAS!$B$4:$C$17,2,0)</f>
        <v>#N/A</v>
      </c>
      <c r="I818" s="217" t="e">
        <f>+VLOOKUP('PAA CONSOLIDADO'!Q821,LISTAS!$B$22:$C$25,2,0)</f>
        <v>#N/A</v>
      </c>
      <c r="J818" s="219">
        <f>'PAA CONSOLIDADO'!R821</f>
        <v>0</v>
      </c>
      <c r="K818" s="219">
        <f>+'PAA CONSOLIDADO'!S821</f>
        <v>0</v>
      </c>
      <c r="L818" s="217" t="e">
        <f>+VLOOKUP('PAA CONSOLIDADO'!T821,LISTAS!$B$29:$C$31,2,0)</f>
        <v>#N/A</v>
      </c>
      <c r="M818" s="217" t="e">
        <f>+VLOOKUP('PAA CONSOLIDADO'!U821,LISTAS!$B$36:$C$39,2,0)</f>
        <v>#N/A</v>
      </c>
      <c r="N818" s="217" t="str">
        <f t="shared" si="37"/>
        <v>Unidad de Contratación (1)</v>
      </c>
      <c r="O818" s="217" t="str">
        <f t="shared" si="38"/>
        <v>CO-DC-11001</v>
      </c>
      <c r="P818" s="217">
        <f>+'PAA CONSOLIDADO'!V821</f>
        <v>0</v>
      </c>
      <c r="Q818" s="217">
        <f>+'PAA CONSOLIDADO'!X821</f>
        <v>0</v>
      </c>
      <c r="R818" s="217">
        <f>+'PAA CONSOLIDADO'!Y821</f>
        <v>0</v>
      </c>
    </row>
    <row r="819" spans="1:18" s="217" customFormat="1" x14ac:dyDescent="0.25">
      <c r="A819" s="211">
        <f>+'PAA CONSOLIDADO'!C822</f>
        <v>0</v>
      </c>
      <c r="B819" s="211">
        <f>+'PAA CONSOLIDADO'!I822</f>
        <v>0</v>
      </c>
      <c r="C819" s="217" t="str">
        <f>+CONCATENATE('PAA CONSOLIDADO'!A822,"-",'PAA CONSOLIDADO'!D822,"-",'PAA CONSOLIDADO'!K822)</f>
        <v>--</v>
      </c>
      <c r="D819" s="217" t="e">
        <f>+VLOOKUP('PAA CONSOLIDADO'!L822,LISTAS!$D$4:$E$15,2,0)</f>
        <v>#N/A</v>
      </c>
      <c r="E819" s="217" t="e">
        <f>+VLOOKUP('PAA CONSOLIDADO'!M822,LISTAS!$D$4:$E$15,2,0)</f>
        <v>#N/A</v>
      </c>
      <c r="F819" s="217">
        <f>+'PAA CONSOLIDADO'!O822</f>
        <v>0</v>
      </c>
      <c r="G819" s="217">
        <f t="shared" si="36"/>
        <v>1</v>
      </c>
      <c r="H819" s="217" t="e">
        <f>+VLOOKUP('PAA CONSOLIDADO'!P822,LISTAS!$B$4:$C$17,2,0)</f>
        <v>#N/A</v>
      </c>
      <c r="I819" s="217" t="e">
        <f>+VLOOKUP('PAA CONSOLIDADO'!Q822,LISTAS!$B$22:$C$25,2,0)</f>
        <v>#N/A</v>
      </c>
      <c r="J819" s="219">
        <f>'PAA CONSOLIDADO'!R822</f>
        <v>0</v>
      </c>
      <c r="K819" s="219">
        <f>+'PAA CONSOLIDADO'!S822</f>
        <v>0</v>
      </c>
      <c r="L819" s="217" t="e">
        <f>+VLOOKUP('PAA CONSOLIDADO'!T822,LISTAS!$B$29:$C$31,2,0)</f>
        <v>#N/A</v>
      </c>
      <c r="M819" s="217" t="e">
        <f>+VLOOKUP('PAA CONSOLIDADO'!U822,LISTAS!$B$36:$C$39,2,0)</f>
        <v>#N/A</v>
      </c>
      <c r="N819" s="217" t="str">
        <f t="shared" si="37"/>
        <v>Unidad de Contratación (1)</v>
      </c>
      <c r="O819" s="217" t="str">
        <f t="shared" si="38"/>
        <v>CO-DC-11001</v>
      </c>
      <c r="P819" s="217">
        <f>+'PAA CONSOLIDADO'!V822</f>
        <v>0</v>
      </c>
      <c r="Q819" s="217">
        <f>+'PAA CONSOLIDADO'!X822</f>
        <v>0</v>
      </c>
      <c r="R819" s="217">
        <f>+'PAA CONSOLIDADO'!Y822</f>
        <v>0</v>
      </c>
    </row>
    <row r="820" spans="1:18" s="217" customFormat="1" x14ac:dyDescent="0.25">
      <c r="A820" s="211">
        <f>+'PAA CONSOLIDADO'!C823</f>
        <v>0</v>
      </c>
      <c r="B820" s="211">
        <f>+'PAA CONSOLIDADO'!I823</f>
        <v>0</v>
      </c>
      <c r="C820" s="217" t="str">
        <f>+CONCATENATE('PAA CONSOLIDADO'!A823,"-",'PAA CONSOLIDADO'!D823,"-",'PAA CONSOLIDADO'!K823)</f>
        <v>--</v>
      </c>
      <c r="D820" s="217" t="e">
        <f>+VLOOKUP('PAA CONSOLIDADO'!L823,LISTAS!$D$4:$E$15,2,0)</f>
        <v>#N/A</v>
      </c>
      <c r="E820" s="217" t="e">
        <f>+VLOOKUP('PAA CONSOLIDADO'!M823,LISTAS!$D$4:$E$15,2,0)</f>
        <v>#N/A</v>
      </c>
      <c r="F820" s="217">
        <f>+'PAA CONSOLIDADO'!O823</f>
        <v>0</v>
      </c>
      <c r="G820" s="217">
        <f t="shared" si="36"/>
        <v>1</v>
      </c>
      <c r="H820" s="217" t="e">
        <f>+VLOOKUP('PAA CONSOLIDADO'!P823,LISTAS!$B$4:$C$17,2,0)</f>
        <v>#N/A</v>
      </c>
      <c r="I820" s="217" t="e">
        <f>+VLOOKUP('PAA CONSOLIDADO'!Q823,LISTAS!$B$22:$C$25,2,0)</f>
        <v>#N/A</v>
      </c>
      <c r="J820" s="219">
        <f>'PAA CONSOLIDADO'!R823</f>
        <v>0</v>
      </c>
      <c r="K820" s="219">
        <f>+'PAA CONSOLIDADO'!S823</f>
        <v>0</v>
      </c>
      <c r="L820" s="217" t="e">
        <f>+VLOOKUP('PAA CONSOLIDADO'!T823,LISTAS!$B$29:$C$31,2,0)</f>
        <v>#N/A</v>
      </c>
      <c r="M820" s="217" t="e">
        <f>+VLOOKUP('PAA CONSOLIDADO'!U823,LISTAS!$B$36:$C$39,2,0)</f>
        <v>#N/A</v>
      </c>
      <c r="N820" s="217" t="str">
        <f t="shared" si="37"/>
        <v>Unidad de Contratación (1)</v>
      </c>
      <c r="O820" s="217" t="str">
        <f t="shared" si="38"/>
        <v>CO-DC-11001</v>
      </c>
      <c r="P820" s="217">
        <f>+'PAA CONSOLIDADO'!V823</f>
        <v>0</v>
      </c>
      <c r="Q820" s="217">
        <f>+'PAA CONSOLIDADO'!X823</f>
        <v>0</v>
      </c>
      <c r="R820" s="217">
        <f>+'PAA CONSOLIDADO'!Y823</f>
        <v>0</v>
      </c>
    </row>
    <row r="821" spans="1:18" s="217" customFormat="1" x14ac:dyDescent="0.25">
      <c r="A821" s="211">
        <f>+'PAA CONSOLIDADO'!C824</f>
        <v>0</v>
      </c>
      <c r="B821" s="211">
        <f>+'PAA CONSOLIDADO'!I824</f>
        <v>0</v>
      </c>
      <c r="C821" s="217" t="str">
        <f>+CONCATENATE('PAA CONSOLIDADO'!A824,"-",'PAA CONSOLIDADO'!D824,"-",'PAA CONSOLIDADO'!K824)</f>
        <v>--</v>
      </c>
      <c r="D821" s="217" t="e">
        <f>+VLOOKUP('PAA CONSOLIDADO'!L824,LISTAS!$D$4:$E$15,2,0)</f>
        <v>#N/A</v>
      </c>
      <c r="E821" s="217" t="e">
        <f>+VLOOKUP('PAA CONSOLIDADO'!M824,LISTAS!$D$4:$E$15,2,0)</f>
        <v>#N/A</v>
      </c>
      <c r="F821" s="217">
        <f>+'PAA CONSOLIDADO'!O824</f>
        <v>0</v>
      </c>
      <c r="G821" s="217">
        <f t="shared" si="36"/>
        <v>1</v>
      </c>
      <c r="H821" s="217" t="e">
        <f>+VLOOKUP('PAA CONSOLIDADO'!P824,LISTAS!$B$4:$C$17,2,0)</f>
        <v>#N/A</v>
      </c>
      <c r="I821" s="217" t="e">
        <f>+VLOOKUP('PAA CONSOLIDADO'!Q824,LISTAS!$B$22:$C$25,2,0)</f>
        <v>#N/A</v>
      </c>
      <c r="J821" s="219">
        <f>'PAA CONSOLIDADO'!R824</f>
        <v>0</v>
      </c>
      <c r="K821" s="219">
        <f>+'PAA CONSOLIDADO'!S824</f>
        <v>0</v>
      </c>
      <c r="L821" s="217" t="e">
        <f>+VLOOKUP('PAA CONSOLIDADO'!T824,LISTAS!$B$29:$C$31,2,0)</f>
        <v>#N/A</v>
      </c>
      <c r="M821" s="217" t="e">
        <f>+VLOOKUP('PAA CONSOLIDADO'!U824,LISTAS!$B$36:$C$39,2,0)</f>
        <v>#N/A</v>
      </c>
      <c r="N821" s="217" t="str">
        <f t="shared" si="37"/>
        <v>Unidad de Contratación (1)</v>
      </c>
      <c r="O821" s="217" t="str">
        <f t="shared" si="38"/>
        <v>CO-DC-11001</v>
      </c>
      <c r="P821" s="217">
        <f>+'PAA CONSOLIDADO'!V824</f>
        <v>0</v>
      </c>
      <c r="Q821" s="217">
        <f>+'PAA CONSOLIDADO'!X824</f>
        <v>0</v>
      </c>
      <c r="R821" s="217">
        <f>+'PAA CONSOLIDADO'!Y824</f>
        <v>0</v>
      </c>
    </row>
    <row r="822" spans="1:18" s="217" customFormat="1" x14ac:dyDescent="0.25">
      <c r="A822" s="211">
        <f>+'PAA CONSOLIDADO'!C825</f>
        <v>0</v>
      </c>
      <c r="B822" s="211">
        <f>+'PAA CONSOLIDADO'!I825</f>
        <v>0</v>
      </c>
      <c r="C822" s="217" t="str">
        <f>+CONCATENATE('PAA CONSOLIDADO'!A825,"-",'PAA CONSOLIDADO'!D825,"-",'PAA CONSOLIDADO'!K825)</f>
        <v>--</v>
      </c>
      <c r="D822" s="217" t="e">
        <f>+VLOOKUP('PAA CONSOLIDADO'!L825,LISTAS!$D$4:$E$15,2,0)</f>
        <v>#N/A</v>
      </c>
      <c r="E822" s="217" t="e">
        <f>+VLOOKUP('PAA CONSOLIDADO'!M825,LISTAS!$D$4:$E$15,2,0)</f>
        <v>#N/A</v>
      </c>
      <c r="F822" s="217">
        <f>+'PAA CONSOLIDADO'!O825</f>
        <v>0</v>
      </c>
      <c r="G822" s="217">
        <f t="shared" si="36"/>
        <v>1</v>
      </c>
      <c r="H822" s="217" t="e">
        <f>+VLOOKUP('PAA CONSOLIDADO'!P825,LISTAS!$B$4:$C$17,2,0)</f>
        <v>#N/A</v>
      </c>
      <c r="I822" s="217" t="e">
        <f>+VLOOKUP('PAA CONSOLIDADO'!Q825,LISTAS!$B$22:$C$25,2,0)</f>
        <v>#N/A</v>
      </c>
      <c r="J822" s="219">
        <f>'PAA CONSOLIDADO'!R825</f>
        <v>0</v>
      </c>
      <c r="K822" s="219">
        <f>+'PAA CONSOLIDADO'!S825</f>
        <v>0</v>
      </c>
      <c r="L822" s="217" t="e">
        <f>+VLOOKUP('PAA CONSOLIDADO'!T825,LISTAS!$B$29:$C$31,2,0)</f>
        <v>#N/A</v>
      </c>
      <c r="M822" s="217" t="e">
        <f>+VLOOKUP('PAA CONSOLIDADO'!U825,LISTAS!$B$36:$C$39,2,0)</f>
        <v>#N/A</v>
      </c>
      <c r="N822" s="217" t="str">
        <f t="shared" si="37"/>
        <v>Unidad de Contratación (1)</v>
      </c>
      <c r="O822" s="217" t="str">
        <f t="shared" si="38"/>
        <v>CO-DC-11001</v>
      </c>
      <c r="P822" s="217">
        <f>+'PAA CONSOLIDADO'!V825</f>
        <v>0</v>
      </c>
      <c r="Q822" s="217">
        <f>+'PAA CONSOLIDADO'!X825</f>
        <v>0</v>
      </c>
      <c r="R822" s="217">
        <f>+'PAA CONSOLIDADO'!Y825</f>
        <v>0</v>
      </c>
    </row>
    <row r="823" spans="1:18" s="217" customFormat="1" x14ac:dyDescent="0.25">
      <c r="A823" s="211">
        <f>+'PAA CONSOLIDADO'!C826</f>
        <v>0</v>
      </c>
      <c r="B823" s="211">
        <f>+'PAA CONSOLIDADO'!I826</f>
        <v>0</v>
      </c>
      <c r="C823" s="217" t="str">
        <f>+CONCATENATE('PAA CONSOLIDADO'!A826,"-",'PAA CONSOLIDADO'!D826,"-",'PAA CONSOLIDADO'!K826)</f>
        <v>--</v>
      </c>
      <c r="D823" s="217" t="e">
        <f>+VLOOKUP('PAA CONSOLIDADO'!L826,LISTAS!$D$4:$E$15,2,0)</f>
        <v>#N/A</v>
      </c>
      <c r="E823" s="217" t="e">
        <f>+VLOOKUP('PAA CONSOLIDADO'!M826,LISTAS!$D$4:$E$15,2,0)</f>
        <v>#N/A</v>
      </c>
      <c r="F823" s="217">
        <f>+'PAA CONSOLIDADO'!O826</f>
        <v>0</v>
      </c>
      <c r="G823" s="217">
        <f t="shared" si="36"/>
        <v>1</v>
      </c>
      <c r="H823" s="217" t="e">
        <f>+VLOOKUP('PAA CONSOLIDADO'!P826,LISTAS!$B$4:$C$17,2,0)</f>
        <v>#N/A</v>
      </c>
      <c r="I823" s="217" t="e">
        <f>+VLOOKUP('PAA CONSOLIDADO'!Q826,LISTAS!$B$22:$C$25,2,0)</f>
        <v>#N/A</v>
      </c>
      <c r="J823" s="219">
        <f>'PAA CONSOLIDADO'!R826</f>
        <v>0</v>
      </c>
      <c r="K823" s="219">
        <f>+'PAA CONSOLIDADO'!S826</f>
        <v>0</v>
      </c>
      <c r="L823" s="217" t="e">
        <f>+VLOOKUP('PAA CONSOLIDADO'!T826,LISTAS!$B$29:$C$31,2,0)</f>
        <v>#N/A</v>
      </c>
      <c r="M823" s="217" t="e">
        <f>+VLOOKUP('PAA CONSOLIDADO'!U826,LISTAS!$B$36:$C$39,2,0)</f>
        <v>#N/A</v>
      </c>
      <c r="N823" s="217" t="str">
        <f t="shared" si="37"/>
        <v>Unidad de Contratación (1)</v>
      </c>
      <c r="O823" s="217" t="str">
        <f t="shared" si="38"/>
        <v>CO-DC-11001</v>
      </c>
      <c r="P823" s="217">
        <f>+'PAA CONSOLIDADO'!V826</f>
        <v>0</v>
      </c>
      <c r="Q823" s="217">
        <f>+'PAA CONSOLIDADO'!X826</f>
        <v>0</v>
      </c>
      <c r="R823" s="217">
        <f>+'PAA CONSOLIDADO'!Y826</f>
        <v>0</v>
      </c>
    </row>
    <row r="824" spans="1:18" s="217" customFormat="1" x14ac:dyDescent="0.25">
      <c r="A824" s="211">
        <f>+'PAA CONSOLIDADO'!C827</f>
        <v>0</v>
      </c>
      <c r="B824" s="211">
        <f>+'PAA CONSOLIDADO'!I827</f>
        <v>0</v>
      </c>
      <c r="C824" s="217" t="str">
        <f>+CONCATENATE('PAA CONSOLIDADO'!A827,"-",'PAA CONSOLIDADO'!D827,"-",'PAA CONSOLIDADO'!K827)</f>
        <v>--</v>
      </c>
      <c r="D824" s="217" t="e">
        <f>+VLOOKUP('PAA CONSOLIDADO'!L827,LISTAS!$D$4:$E$15,2,0)</f>
        <v>#N/A</v>
      </c>
      <c r="E824" s="217" t="e">
        <f>+VLOOKUP('PAA CONSOLIDADO'!M827,LISTAS!$D$4:$E$15,2,0)</f>
        <v>#N/A</v>
      </c>
      <c r="F824" s="217">
        <f>+'PAA CONSOLIDADO'!O827</f>
        <v>0</v>
      </c>
      <c r="G824" s="217">
        <f t="shared" si="36"/>
        <v>1</v>
      </c>
      <c r="H824" s="217" t="e">
        <f>+VLOOKUP('PAA CONSOLIDADO'!P827,LISTAS!$B$4:$C$17,2,0)</f>
        <v>#N/A</v>
      </c>
      <c r="I824" s="217" t="e">
        <f>+VLOOKUP('PAA CONSOLIDADO'!Q827,LISTAS!$B$22:$C$25,2,0)</f>
        <v>#N/A</v>
      </c>
      <c r="J824" s="219">
        <f>'PAA CONSOLIDADO'!R827</f>
        <v>0</v>
      </c>
      <c r="K824" s="219">
        <f>+'PAA CONSOLIDADO'!S827</f>
        <v>0</v>
      </c>
      <c r="L824" s="217" t="e">
        <f>+VLOOKUP('PAA CONSOLIDADO'!T827,LISTAS!$B$29:$C$31,2,0)</f>
        <v>#N/A</v>
      </c>
      <c r="M824" s="217" t="e">
        <f>+VLOOKUP('PAA CONSOLIDADO'!U827,LISTAS!$B$36:$C$39,2,0)</f>
        <v>#N/A</v>
      </c>
      <c r="N824" s="217" t="str">
        <f t="shared" si="37"/>
        <v>Unidad de Contratación (1)</v>
      </c>
      <c r="O824" s="217" t="str">
        <f t="shared" si="38"/>
        <v>CO-DC-11001</v>
      </c>
      <c r="P824" s="217">
        <f>+'PAA CONSOLIDADO'!V827</f>
        <v>0</v>
      </c>
      <c r="Q824" s="217">
        <f>+'PAA CONSOLIDADO'!X827</f>
        <v>0</v>
      </c>
      <c r="R824" s="217">
        <f>+'PAA CONSOLIDADO'!Y827</f>
        <v>0</v>
      </c>
    </row>
    <row r="825" spans="1:18" s="217" customFormat="1" x14ac:dyDescent="0.25">
      <c r="A825" s="211">
        <f>+'PAA CONSOLIDADO'!C828</f>
        <v>0</v>
      </c>
      <c r="B825" s="211">
        <f>+'PAA CONSOLIDADO'!I828</f>
        <v>0</v>
      </c>
      <c r="C825" s="217" t="str">
        <f>+CONCATENATE('PAA CONSOLIDADO'!A828,"-",'PAA CONSOLIDADO'!D828,"-",'PAA CONSOLIDADO'!K828)</f>
        <v>--</v>
      </c>
      <c r="D825" s="217" t="e">
        <f>+VLOOKUP('PAA CONSOLIDADO'!L828,LISTAS!$D$4:$E$15,2,0)</f>
        <v>#N/A</v>
      </c>
      <c r="E825" s="217" t="e">
        <f>+VLOOKUP('PAA CONSOLIDADO'!M828,LISTAS!$D$4:$E$15,2,0)</f>
        <v>#N/A</v>
      </c>
      <c r="F825" s="217">
        <f>+'PAA CONSOLIDADO'!O828</f>
        <v>0</v>
      </c>
      <c r="G825" s="217">
        <f t="shared" si="36"/>
        <v>1</v>
      </c>
      <c r="H825" s="217" t="e">
        <f>+VLOOKUP('PAA CONSOLIDADO'!P828,LISTAS!$B$4:$C$17,2,0)</f>
        <v>#N/A</v>
      </c>
      <c r="I825" s="217" t="e">
        <f>+VLOOKUP('PAA CONSOLIDADO'!Q828,LISTAS!$B$22:$C$25,2,0)</f>
        <v>#N/A</v>
      </c>
      <c r="J825" s="219">
        <f>'PAA CONSOLIDADO'!R828</f>
        <v>0</v>
      </c>
      <c r="K825" s="219">
        <f>+'PAA CONSOLIDADO'!S828</f>
        <v>0</v>
      </c>
      <c r="L825" s="217" t="e">
        <f>+VLOOKUP('PAA CONSOLIDADO'!T828,LISTAS!$B$29:$C$31,2,0)</f>
        <v>#N/A</v>
      </c>
      <c r="M825" s="217" t="e">
        <f>+VLOOKUP('PAA CONSOLIDADO'!U828,LISTAS!$B$36:$C$39,2,0)</f>
        <v>#N/A</v>
      </c>
      <c r="N825" s="217" t="str">
        <f t="shared" si="37"/>
        <v>Unidad de Contratación (1)</v>
      </c>
      <c r="O825" s="217" t="str">
        <f t="shared" si="38"/>
        <v>CO-DC-11001</v>
      </c>
      <c r="P825" s="217">
        <f>+'PAA CONSOLIDADO'!V828</f>
        <v>0</v>
      </c>
      <c r="Q825" s="217">
        <f>+'PAA CONSOLIDADO'!X828</f>
        <v>0</v>
      </c>
      <c r="R825" s="217">
        <f>+'PAA CONSOLIDADO'!Y828</f>
        <v>0</v>
      </c>
    </row>
    <row r="826" spans="1:18" s="217" customFormat="1" x14ac:dyDescent="0.25">
      <c r="A826" s="211">
        <f>+'PAA CONSOLIDADO'!C829</f>
        <v>0</v>
      </c>
      <c r="B826" s="211">
        <f>+'PAA CONSOLIDADO'!I829</f>
        <v>0</v>
      </c>
      <c r="C826" s="217" t="str">
        <f>+CONCATENATE('PAA CONSOLIDADO'!A829,"-",'PAA CONSOLIDADO'!D829,"-",'PAA CONSOLIDADO'!K829)</f>
        <v>--</v>
      </c>
      <c r="D826" s="217" t="e">
        <f>+VLOOKUP('PAA CONSOLIDADO'!L829,LISTAS!$D$4:$E$15,2,0)</f>
        <v>#N/A</v>
      </c>
      <c r="E826" s="217" t="e">
        <f>+VLOOKUP('PAA CONSOLIDADO'!M829,LISTAS!$D$4:$E$15,2,0)</f>
        <v>#N/A</v>
      </c>
      <c r="F826" s="217">
        <f>+'PAA CONSOLIDADO'!O829</f>
        <v>0</v>
      </c>
      <c r="G826" s="217">
        <f t="shared" si="36"/>
        <v>1</v>
      </c>
      <c r="H826" s="217" t="e">
        <f>+VLOOKUP('PAA CONSOLIDADO'!P829,LISTAS!$B$4:$C$17,2,0)</f>
        <v>#N/A</v>
      </c>
      <c r="I826" s="217" t="e">
        <f>+VLOOKUP('PAA CONSOLIDADO'!Q829,LISTAS!$B$22:$C$25,2,0)</f>
        <v>#N/A</v>
      </c>
      <c r="J826" s="219">
        <f>'PAA CONSOLIDADO'!R829</f>
        <v>0</v>
      </c>
      <c r="K826" s="219">
        <f>+'PAA CONSOLIDADO'!S829</f>
        <v>0</v>
      </c>
      <c r="L826" s="217" t="e">
        <f>+VLOOKUP('PAA CONSOLIDADO'!T829,LISTAS!$B$29:$C$31,2,0)</f>
        <v>#N/A</v>
      </c>
      <c r="M826" s="217" t="e">
        <f>+VLOOKUP('PAA CONSOLIDADO'!U829,LISTAS!$B$36:$C$39,2,0)</f>
        <v>#N/A</v>
      </c>
      <c r="N826" s="217" t="str">
        <f t="shared" si="37"/>
        <v>Unidad de Contratación (1)</v>
      </c>
      <c r="O826" s="217" t="str">
        <f t="shared" si="38"/>
        <v>CO-DC-11001</v>
      </c>
      <c r="P826" s="217">
        <f>+'PAA CONSOLIDADO'!V829</f>
        <v>0</v>
      </c>
      <c r="Q826" s="217">
        <f>+'PAA CONSOLIDADO'!X829</f>
        <v>0</v>
      </c>
      <c r="R826" s="217">
        <f>+'PAA CONSOLIDADO'!Y829</f>
        <v>0</v>
      </c>
    </row>
    <row r="827" spans="1:18" s="217" customFormat="1" x14ac:dyDescent="0.25">
      <c r="A827" s="211">
        <f>+'PAA CONSOLIDADO'!C830</f>
        <v>0</v>
      </c>
      <c r="B827" s="211">
        <f>+'PAA CONSOLIDADO'!I830</f>
        <v>0</v>
      </c>
      <c r="C827" s="217" t="str">
        <f>+CONCATENATE('PAA CONSOLIDADO'!A830,"-",'PAA CONSOLIDADO'!D830,"-",'PAA CONSOLIDADO'!K830)</f>
        <v>--</v>
      </c>
      <c r="D827" s="217" t="e">
        <f>+VLOOKUP('PAA CONSOLIDADO'!L830,LISTAS!$D$4:$E$15,2,0)</f>
        <v>#N/A</v>
      </c>
      <c r="E827" s="217" t="e">
        <f>+VLOOKUP('PAA CONSOLIDADO'!M830,LISTAS!$D$4:$E$15,2,0)</f>
        <v>#N/A</v>
      </c>
      <c r="F827" s="217">
        <f>+'PAA CONSOLIDADO'!O830</f>
        <v>0</v>
      </c>
      <c r="G827" s="217">
        <f t="shared" si="36"/>
        <v>1</v>
      </c>
      <c r="H827" s="217" t="e">
        <f>+VLOOKUP('PAA CONSOLIDADO'!P830,LISTAS!$B$4:$C$17,2,0)</f>
        <v>#N/A</v>
      </c>
      <c r="I827" s="217" t="e">
        <f>+VLOOKUP('PAA CONSOLIDADO'!Q830,LISTAS!$B$22:$C$25,2,0)</f>
        <v>#N/A</v>
      </c>
      <c r="J827" s="219">
        <f>'PAA CONSOLIDADO'!R830</f>
        <v>0</v>
      </c>
      <c r="K827" s="219">
        <f>+'PAA CONSOLIDADO'!S830</f>
        <v>0</v>
      </c>
      <c r="L827" s="217" t="e">
        <f>+VLOOKUP('PAA CONSOLIDADO'!T830,LISTAS!$B$29:$C$31,2,0)</f>
        <v>#N/A</v>
      </c>
      <c r="M827" s="217" t="e">
        <f>+VLOOKUP('PAA CONSOLIDADO'!U830,LISTAS!$B$36:$C$39,2,0)</f>
        <v>#N/A</v>
      </c>
      <c r="N827" s="217" t="str">
        <f t="shared" si="37"/>
        <v>Unidad de Contratación (1)</v>
      </c>
      <c r="O827" s="217" t="str">
        <f t="shared" si="38"/>
        <v>CO-DC-11001</v>
      </c>
      <c r="P827" s="217">
        <f>+'PAA CONSOLIDADO'!V830</f>
        <v>0</v>
      </c>
      <c r="Q827" s="217">
        <f>+'PAA CONSOLIDADO'!X830</f>
        <v>0</v>
      </c>
      <c r="R827" s="217">
        <f>+'PAA CONSOLIDADO'!Y830</f>
        <v>0</v>
      </c>
    </row>
    <row r="828" spans="1:18" s="217" customFormat="1" x14ac:dyDescent="0.25">
      <c r="A828" s="211">
        <f>+'PAA CONSOLIDADO'!C831</f>
        <v>0</v>
      </c>
      <c r="B828" s="211">
        <f>+'PAA CONSOLIDADO'!I831</f>
        <v>0</v>
      </c>
      <c r="C828" s="217" t="str">
        <f>+CONCATENATE('PAA CONSOLIDADO'!A831,"-",'PAA CONSOLIDADO'!D831,"-",'PAA CONSOLIDADO'!K831)</f>
        <v>--</v>
      </c>
      <c r="D828" s="217" t="e">
        <f>+VLOOKUP('PAA CONSOLIDADO'!L831,LISTAS!$D$4:$E$15,2,0)</f>
        <v>#N/A</v>
      </c>
      <c r="E828" s="217" t="e">
        <f>+VLOOKUP('PAA CONSOLIDADO'!M831,LISTAS!$D$4:$E$15,2,0)</f>
        <v>#N/A</v>
      </c>
      <c r="F828" s="217">
        <f>+'PAA CONSOLIDADO'!O831</f>
        <v>0</v>
      </c>
      <c r="G828" s="217">
        <f t="shared" si="36"/>
        <v>1</v>
      </c>
      <c r="H828" s="217" t="e">
        <f>+VLOOKUP('PAA CONSOLIDADO'!P831,LISTAS!$B$4:$C$17,2,0)</f>
        <v>#N/A</v>
      </c>
      <c r="I828" s="217" t="e">
        <f>+VLOOKUP('PAA CONSOLIDADO'!Q831,LISTAS!$B$22:$C$25,2,0)</f>
        <v>#N/A</v>
      </c>
      <c r="J828" s="219">
        <f>'PAA CONSOLIDADO'!R831</f>
        <v>0</v>
      </c>
      <c r="K828" s="219">
        <f>+'PAA CONSOLIDADO'!S831</f>
        <v>0</v>
      </c>
      <c r="L828" s="217" t="e">
        <f>+VLOOKUP('PAA CONSOLIDADO'!T831,LISTAS!$B$29:$C$31,2,0)</f>
        <v>#N/A</v>
      </c>
      <c r="M828" s="217" t="e">
        <f>+VLOOKUP('PAA CONSOLIDADO'!U831,LISTAS!$B$36:$C$39,2,0)</f>
        <v>#N/A</v>
      </c>
      <c r="N828" s="217" t="str">
        <f t="shared" si="37"/>
        <v>Unidad de Contratación (1)</v>
      </c>
      <c r="O828" s="217" t="str">
        <f t="shared" si="38"/>
        <v>CO-DC-11001</v>
      </c>
      <c r="P828" s="217">
        <f>+'PAA CONSOLIDADO'!V831</f>
        <v>0</v>
      </c>
      <c r="Q828" s="217">
        <f>+'PAA CONSOLIDADO'!X831</f>
        <v>0</v>
      </c>
      <c r="R828" s="217">
        <f>+'PAA CONSOLIDADO'!Y831</f>
        <v>0</v>
      </c>
    </row>
    <row r="829" spans="1:18" s="217" customFormat="1" x14ac:dyDescent="0.25">
      <c r="A829" s="211">
        <f>+'PAA CONSOLIDADO'!C832</f>
        <v>0</v>
      </c>
      <c r="B829" s="211">
        <f>+'PAA CONSOLIDADO'!I832</f>
        <v>0</v>
      </c>
      <c r="C829" s="217" t="str">
        <f>+CONCATENATE('PAA CONSOLIDADO'!A832,"-",'PAA CONSOLIDADO'!D832,"-",'PAA CONSOLIDADO'!K832)</f>
        <v>--</v>
      </c>
      <c r="D829" s="217" t="e">
        <f>+VLOOKUP('PAA CONSOLIDADO'!L832,LISTAS!$D$4:$E$15,2,0)</f>
        <v>#N/A</v>
      </c>
      <c r="E829" s="217" t="e">
        <f>+VLOOKUP('PAA CONSOLIDADO'!M832,LISTAS!$D$4:$E$15,2,0)</f>
        <v>#N/A</v>
      </c>
      <c r="F829" s="217">
        <f>+'PAA CONSOLIDADO'!O832</f>
        <v>0</v>
      </c>
      <c r="G829" s="217">
        <f t="shared" si="36"/>
        <v>1</v>
      </c>
      <c r="H829" s="217" t="e">
        <f>+VLOOKUP('PAA CONSOLIDADO'!P832,LISTAS!$B$4:$C$17,2,0)</f>
        <v>#N/A</v>
      </c>
      <c r="I829" s="217" t="e">
        <f>+VLOOKUP('PAA CONSOLIDADO'!Q832,LISTAS!$B$22:$C$25,2,0)</f>
        <v>#N/A</v>
      </c>
      <c r="J829" s="219">
        <f>'PAA CONSOLIDADO'!R832</f>
        <v>0</v>
      </c>
      <c r="K829" s="219">
        <f>+'PAA CONSOLIDADO'!S832</f>
        <v>0</v>
      </c>
      <c r="L829" s="217" t="e">
        <f>+VLOOKUP('PAA CONSOLIDADO'!T832,LISTAS!$B$29:$C$31,2,0)</f>
        <v>#N/A</v>
      </c>
      <c r="M829" s="217" t="e">
        <f>+VLOOKUP('PAA CONSOLIDADO'!U832,LISTAS!$B$36:$C$39,2,0)</f>
        <v>#N/A</v>
      </c>
      <c r="N829" s="217" t="str">
        <f t="shared" si="37"/>
        <v>Unidad de Contratación (1)</v>
      </c>
      <c r="O829" s="217" t="str">
        <f t="shared" si="38"/>
        <v>CO-DC-11001</v>
      </c>
      <c r="P829" s="217">
        <f>+'PAA CONSOLIDADO'!V832</f>
        <v>0</v>
      </c>
      <c r="Q829" s="217">
        <f>+'PAA CONSOLIDADO'!X832</f>
        <v>0</v>
      </c>
      <c r="R829" s="217">
        <f>+'PAA CONSOLIDADO'!Y832</f>
        <v>0</v>
      </c>
    </row>
    <row r="830" spans="1:18" s="217" customFormat="1" x14ac:dyDescent="0.25">
      <c r="A830" s="211">
        <f>+'PAA CONSOLIDADO'!C833</f>
        <v>0</v>
      </c>
      <c r="B830" s="211">
        <f>+'PAA CONSOLIDADO'!I833</f>
        <v>0</v>
      </c>
      <c r="C830" s="217" t="str">
        <f>+CONCATENATE('PAA CONSOLIDADO'!A833,"-",'PAA CONSOLIDADO'!D833,"-",'PAA CONSOLIDADO'!K833)</f>
        <v>--</v>
      </c>
      <c r="D830" s="217" t="e">
        <f>+VLOOKUP('PAA CONSOLIDADO'!L833,LISTAS!$D$4:$E$15,2,0)</f>
        <v>#N/A</v>
      </c>
      <c r="E830" s="217" t="e">
        <f>+VLOOKUP('PAA CONSOLIDADO'!M833,LISTAS!$D$4:$E$15,2,0)</f>
        <v>#N/A</v>
      </c>
      <c r="F830" s="217">
        <f>+'PAA CONSOLIDADO'!O833</f>
        <v>0</v>
      </c>
      <c r="G830" s="217">
        <f t="shared" si="36"/>
        <v>1</v>
      </c>
      <c r="H830" s="217" t="e">
        <f>+VLOOKUP('PAA CONSOLIDADO'!P833,LISTAS!$B$4:$C$17,2,0)</f>
        <v>#N/A</v>
      </c>
      <c r="I830" s="217" t="e">
        <f>+VLOOKUP('PAA CONSOLIDADO'!Q833,LISTAS!$B$22:$C$25,2,0)</f>
        <v>#N/A</v>
      </c>
      <c r="J830" s="219">
        <f>'PAA CONSOLIDADO'!R833</f>
        <v>0</v>
      </c>
      <c r="K830" s="219">
        <f>+'PAA CONSOLIDADO'!S833</f>
        <v>0</v>
      </c>
      <c r="L830" s="217" t="e">
        <f>+VLOOKUP('PAA CONSOLIDADO'!T833,LISTAS!$B$29:$C$31,2,0)</f>
        <v>#N/A</v>
      </c>
      <c r="M830" s="217" t="e">
        <f>+VLOOKUP('PAA CONSOLIDADO'!U833,LISTAS!$B$36:$C$39,2,0)</f>
        <v>#N/A</v>
      </c>
      <c r="N830" s="217" t="str">
        <f t="shared" si="37"/>
        <v>Unidad de Contratación (1)</v>
      </c>
      <c r="O830" s="217" t="str">
        <f t="shared" si="38"/>
        <v>CO-DC-11001</v>
      </c>
      <c r="P830" s="217">
        <f>+'PAA CONSOLIDADO'!V833</f>
        <v>0</v>
      </c>
      <c r="Q830" s="217">
        <f>+'PAA CONSOLIDADO'!X833</f>
        <v>0</v>
      </c>
      <c r="R830" s="217">
        <f>+'PAA CONSOLIDADO'!Y833</f>
        <v>0</v>
      </c>
    </row>
    <row r="831" spans="1:18" s="217" customFormat="1" x14ac:dyDescent="0.25">
      <c r="A831" s="211">
        <f>+'PAA CONSOLIDADO'!C834</f>
        <v>0</v>
      </c>
      <c r="B831" s="211">
        <f>+'PAA CONSOLIDADO'!I834</f>
        <v>0</v>
      </c>
      <c r="C831" s="217" t="str">
        <f>+CONCATENATE('PAA CONSOLIDADO'!A834,"-",'PAA CONSOLIDADO'!D834,"-",'PAA CONSOLIDADO'!K834)</f>
        <v>--</v>
      </c>
      <c r="D831" s="217" t="e">
        <f>+VLOOKUP('PAA CONSOLIDADO'!L834,LISTAS!$D$4:$E$15,2,0)</f>
        <v>#N/A</v>
      </c>
      <c r="E831" s="217" t="e">
        <f>+VLOOKUP('PAA CONSOLIDADO'!M834,LISTAS!$D$4:$E$15,2,0)</f>
        <v>#N/A</v>
      </c>
      <c r="F831" s="217">
        <f>+'PAA CONSOLIDADO'!O834</f>
        <v>0</v>
      </c>
      <c r="G831" s="217">
        <f t="shared" si="36"/>
        <v>1</v>
      </c>
      <c r="H831" s="217" t="e">
        <f>+VLOOKUP('PAA CONSOLIDADO'!P834,LISTAS!$B$4:$C$17,2,0)</f>
        <v>#N/A</v>
      </c>
      <c r="I831" s="217" t="e">
        <f>+VLOOKUP('PAA CONSOLIDADO'!Q834,LISTAS!$B$22:$C$25,2,0)</f>
        <v>#N/A</v>
      </c>
      <c r="J831" s="219">
        <f>'PAA CONSOLIDADO'!R834</f>
        <v>0</v>
      </c>
      <c r="K831" s="219">
        <f>+'PAA CONSOLIDADO'!S834</f>
        <v>0</v>
      </c>
      <c r="L831" s="217" t="e">
        <f>+VLOOKUP('PAA CONSOLIDADO'!T834,LISTAS!$B$29:$C$31,2,0)</f>
        <v>#N/A</v>
      </c>
      <c r="M831" s="217" t="e">
        <f>+VLOOKUP('PAA CONSOLIDADO'!U834,LISTAS!$B$36:$C$39,2,0)</f>
        <v>#N/A</v>
      </c>
      <c r="N831" s="217" t="str">
        <f t="shared" si="37"/>
        <v>Unidad de Contratación (1)</v>
      </c>
      <c r="O831" s="217" t="str">
        <f t="shared" si="38"/>
        <v>CO-DC-11001</v>
      </c>
      <c r="P831" s="217">
        <f>+'PAA CONSOLIDADO'!V834</f>
        <v>0</v>
      </c>
      <c r="Q831" s="217">
        <f>+'PAA CONSOLIDADO'!X834</f>
        <v>0</v>
      </c>
      <c r="R831" s="217">
        <f>+'PAA CONSOLIDADO'!Y834</f>
        <v>0</v>
      </c>
    </row>
    <row r="832" spans="1:18" s="217" customFormat="1" x14ac:dyDescent="0.25">
      <c r="A832" s="211">
        <f>+'PAA CONSOLIDADO'!C835</f>
        <v>0</v>
      </c>
      <c r="B832" s="211">
        <f>+'PAA CONSOLIDADO'!I835</f>
        <v>0</v>
      </c>
      <c r="C832" s="217" t="str">
        <f>+CONCATENATE('PAA CONSOLIDADO'!A835,"-",'PAA CONSOLIDADO'!D835,"-",'PAA CONSOLIDADO'!K835)</f>
        <v>--</v>
      </c>
      <c r="D832" s="217" t="e">
        <f>+VLOOKUP('PAA CONSOLIDADO'!L835,LISTAS!$D$4:$E$15,2,0)</f>
        <v>#N/A</v>
      </c>
      <c r="E832" s="217" t="e">
        <f>+VLOOKUP('PAA CONSOLIDADO'!M835,LISTAS!$D$4:$E$15,2,0)</f>
        <v>#N/A</v>
      </c>
      <c r="F832" s="217">
        <f>+'PAA CONSOLIDADO'!O835</f>
        <v>0</v>
      </c>
      <c r="G832" s="217">
        <f t="shared" si="36"/>
        <v>1</v>
      </c>
      <c r="H832" s="217" t="e">
        <f>+VLOOKUP('PAA CONSOLIDADO'!P835,LISTAS!$B$4:$C$17,2,0)</f>
        <v>#N/A</v>
      </c>
      <c r="I832" s="217" t="e">
        <f>+VLOOKUP('PAA CONSOLIDADO'!Q835,LISTAS!$B$22:$C$25,2,0)</f>
        <v>#N/A</v>
      </c>
      <c r="J832" s="219">
        <f>'PAA CONSOLIDADO'!R835</f>
        <v>0</v>
      </c>
      <c r="K832" s="219">
        <f>+'PAA CONSOLIDADO'!S835</f>
        <v>0</v>
      </c>
      <c r="L832" s="217" t="e">
        <f>+VLOOKUP('PAA CONSOLIDADO'!T835,LISTAS!$B$29:$C$31,2,0)</f>
        <v>#N/A</v>
      </c>
      <c r="M832" s="217" t="e">
        <f>+VLOOKUP('PAA CONSOLIDADO'!U835,LISTAS!$B$36:$C$39,2,0)</f>
        <v>#N/A</v>
      </c>
      <c r="N832" s="217" t="str">
        <f t="shared" si="37"/>
        <v>Unidad de Contratación (1)</v>
      </c>
      <c r="O832" s="217" t="str">
        <f t="shared" si="38"/>
        <v>CO-DC-11001</v>
      </c>
      <c r="P832" s="217">
        <f>+'PAA CONSOLIDADO'!V835</f>
        <v>0</v>
      </c>
      <c r="Q832" s="217">
        <f>+'PAA CONSOLIDADO'!X835</f>
        <v>0</v>
      </c>
      <c r="R832" s="217">
        <f>+'PAA CONSOLIDADO'!Y835</f>
        <v>0</v>
      </c>
    </row>
    <row r="833" spans="1:18" s="217" customFormat="1" x14ac:dyDescent="0.25">
      <c r="A833" s="211">
        <f>+'PAA CONSOLIDADO'!C836</f>
        <v>0</v>
      </c>
      <c r="B833" s="211">
        <f>+'PAA CONSOLIDADO'!I836</f>
        <v>0</v>
      </c>
      <c r="C833" s="217" t="str">
        <f>+CONCATENATE('PAA CONSOLIDADO'!A836,"-",'PAA CONSOLIDADO'!D836,"-",'PAA CONSOLIDADO'!K836)</f>
        <v>--</v>
      </c>
      <c r="D833" s="217" t="e">
        <f>+VLOOKUP('PAA CONSOLIDADO'!L836,LISTAS!$D$4:$E$15,2,0)</f>
        <v>#N/A</v>
      </c>
      <c r="E833" s="217" t="e">
        <f>+VLOOKUP('PAA CONSOLIDADO'!M836,LISTAS!$D$4:$E$15,2,0)</f>
        <v>#N/A</v>
      </c>
      <c r="F833" s="217">
        <f>+'PAA CONSOLIDADO'!O836</f>
        <v>0</v>
      </c>
      <c r="G833" s="217">
        <f t="shared" si="36"/>
        <v>1</v>
      </c>
      <c r="H833" s="217" t="e">
        <f>+VLOOKUP('PAA CONSOLIDADO'!P836,LISTAS!$B$4:$C$17,2,0)</f>
        <v>#N/A</v>
      </c>
      <c r="I833" s="217" t="e">
        <f>+VLOOKUP('PAA CONSOLIDADO'!Q836,LISTAS!$B$22:$C$25,2,0)</f>
        <v>#N/A</v>
      </c>
      <c r="J833" s="219">
        <f>'PAA CONSOLIDADO'!R836</f>
        <v>0</v>
      </c>
      <c r="K833" s="219">
        <f>+'PAA CONSOLIDADO'!S836</f>
        <v>0</v>
      </c>
      <c r="L833" s="217" t="e">
        <f>+VLOOKUP('PAA CONSOLIDADO'!T836,LISTAS!$B$29:$C$31,2,0)</f>
        <v>#N/A</v>
      </c>
      <c r="M833" s="217" t="e">
        <f>+VLOOKUP('PAA CONSOLIDADO'!U836,LISTAS!$B$36:$C$39,2,0)</f>
        <v>#N/A</v>
      </c>
      <c r="N833" s="217" t="str">
        <f t="shared" si="37"/>
        <v>Unidad de Contratación (1)</v>
      </c>
      <c r="O833" s="217" t="str">
        <f t="shared" si="38"/>
        <v>CO-DC-11001</v>
      </c>
      <c r="P833" s="217">
        <f>+'PAA CONSOLIDADO'!V836</f>
        <v>0</v>
      </c>
      <c r="Q833" s="217">
        <f>+'PAA CONSOLIDADO'!X836</f>
        <v>0</v>
      </c>
      <c r="R833" s="217">
        <f>+'PAA CONSOLIDADO'!Y836</f>
        <v>0</v>
      </c>
    </row>
    <row r="834" spans="1:18" s="217" customFormat="1" x14ac:dyDescent="0.25">
      <c r="A834" s="211">
        <f>+'PAA CONSOLIDADO'!C837</f>
        <v>0</v>
      </c>
      <c r="B834" s="211">
        <f>+'PAA CONSOLIDADO'!I837</f>
        <v>0</v>
      </c>
      <c r="C834" s="217" t="str">
        <f>+CONCATENATE('PAA CONSOLIDADO'!A837,"-",'PAA CONSOLIDADO'!D837,"-",'PAA CONSOLIDADO'!K837)</f>
        <v>--</v>
      </c>
      <c r="D834" s="217" t="e">
        <f>+VLOOKUP('PAA CONSOLIDADO'!L837,LISTAS!$D$4:$E$15,2,0)</f>
        <v>#N/A</v>
      </c>
      <c r="E834" s="217" t="e">
        <f>+VLOOKUP('PAA CONSOLIDADO'!M837,LISTAS!$D$4:$E$15,2,0)</f>
        <v>#N/A</v>
      </c>
      <c r="F834" s="217">
        <f>+'PAA CONSOLIDADO'!O837</f>
        <v>0</v>
      </c>
      <c r="G834" s="217">
        <f t="shared" si="36"/>
        <v>1</v>
      </c>
      <c r="H834" s="217" t="e">
        <f>+VLOOKUP('PAA CONSOLIDADO'!P837,LISTAS!$B$4:$C$17,2,0)</f>
        <v>#N/A</v>
      </c>
      <c r="I834" s="217" t="e">
        <f>+VLOOKUP('PAA CONSOLIDADO'!Q837,LISTAS!$B$22:$C$25,2,0)</f>
        <v>#N/A</v>
      </c>
      <c r="J834" s="219">
        <f>'PAA CONSOLIDADO'!R837</f>
        <v>0</v>
      </c>
      <c r="K834" s="219">
        <f>+'PAA CONSOLIDADO'!S837</f>
        <v>0</v>
      </c>
      <c r="L834" s="217" t="e">
        <f>+VLOOKUP('PAA CONSOLIDADO'!T837,LISTAS!$B$29:$C$31,2,0)</f>
        <v>#N/A</v>
      </c>
      <c r="M834" s="217" t="e">
        <f>+VLOOKUP('PAA CONSOLIDADO'!U837,LISTAS!$B$36:$C$39,2,0)</f>
        <v>#N/A</v>
      </c>
      <c r="N834" s="217" t="str">
        <f t="shared" si="37"/>
        <v>Unidad de Contratación (1)</v>
      </c>
      <c r="O834" s="217" t="str">
        <f t="shared" si="38"/>
        <v>CO-DC-11001</v>
      </c>
      <c r="P834" s="217">
        <f>+'PAA CONSOLIDADO'!V837</f>
        <v>0</v>
      </c>
      <c r="Q834" s="217">
        <f>+'PAA CONSOLIDADO'!X837</f>
        <v>0</v>
      </c>
      <c r="R834" s="217">
        <f>+'PAA CONSOLIDADO'!Y837</f>
        <v>0</v>
      </c>
    </row>
    <row r="835" spans="1:18" s="217" customFormat="1" x14ac:dyDescent="0.25">
      <c r="A835" s="211">
        <f>+'PAA CONSOLIDADO'!C838</f>
        <v>0</v>
      </c>
      <c r="B835" s="211">
        <f>+'PAA CONSOLIDADO'!I838</f>
        <v>0</v>
      </c>
      <c r="C835" s="217" t="str">
        <f>+CONCATENATE('PAA CONSOLIDADO'!A838,"-",'PAA CONSOLIDADO'!D838,"-",'PAA CONSOLIDADO'!K838)</f>
        <v>--</v>
      </c>
      <c r="D835" s="217" t="e">
        <f>+VLOOKUP('PAA CONSOLIDADO'!L838,LISTAS!$D$4:$E$15,2,0)</f>
        <v>#N/A</v>
      </c>
      <c r="E835" s="217" t="e">
        <f>+VLOOKUP('PAA CONSOLIDADO'!M838,LISTAS!$D$4:$E$15,2,0)</f>
        <v>#N/A</v>
      </c>
      <c r="F835" s="217">
        <f>+'PAA CONSOLIDADO'!O838</f>
        <v>0</v>
      </c>
      <c r="G835" s="217">
        <f t="shared" si="36"/>
        <v>1</v>
      </c>
      <c r="H835" s="217" t="e">
        <f>+VLOOKUP('PAA CONSOLIDADO'!P838,LISTAS!$B$4:$C$17,2,0)</f>
        <v>#N/A</v>
      </c>
      <c r="I835" s="217" t="e">
        <f>+VLOOKUP('PAA CONSOLIDADO'!Q838,LISTAS!$B$22:$C$25,2,0)</f>
        <v>#N/A</v>
      </c>
      <c r="J835" s="219">
        <f>'PAA CONSOLIDADO'!R838</f>
        <v>0</v>
      </c>
      <c r="K835" s="219">
        <f>+'PAA CONSOLIDADO'!S838</f>
        <v>0</v>
      </c>
      <c r="L835" s="217" t="e">
        <f>+VLOOKUP('PAA CONSOLIDADO'!T838,LISTAS!$B$29:$C$31,2,0)</f>
        <v>#N/A</v>
      </c>
      <c r="M835" s="217" t="e">
        <f>+VLOOKUP('PAA CONSOLIDADO'!U838,LISTAS!$B$36:$C$39,2,0)</f>
        <v>#N/A</v>
      </c>
      <c r="N835" s="217" t="str">
        <f t="shared" si="37"/>
        <v>Unidad de Contratación (1)</v>
      </c>
      <c r="O835" s="217" t="str">
        <f t="shared" si="38"/>
        <v>CO-DC-11001</v>
      </c>
      <c r="P835" s="217">
        <f>+'PAA CONSOLIDADO'!V838</f>
        <v>0</v>
      </c>
      <c r="Q835" s="217">
        <f>+'PAA CONSOLIDADO'!X838</f>
        <v>0</v>
      </c>
      <c r="R835" s="217">
        <f>+'PAA CONSOLIDADO'!Y838</f>
        <v>0</v>
      </c>
    </row>
    <row r="836" spans="1:18" s="217" customFormat="1" x14ac:dyDescent="0.25">
      <c r="A836" s="211">
        <f>+'PAA CONSOLIDADO'!C839</f>
        <v>0</v>
      </c>
      <c r="B836" s="211">
        <f>+'PAA CONSOLIDADO'!I839</f>
        <v>0</v>
      </c>
      <c r="C836" s="217" t="str">
        <f>+CONCATENATE('PAA CONSOLIDADO'!A839,"-",'PAA CONSOLIDADO'!D839,"-",'PAA CONSOLIDADO'!K839)</f>
        <v>--</v>
      </c>
      <c r="D836" s="217" t="e">
        <f>+VLOOKUP('PAA CONSOLIDADO'!L839,LISTAS!$D$4:$E$15,2,0)</f>
        <v>#N/A</v>
      </c>
      <c r="E836" s="217" t="e">
        <f>+VLOOKUP('PAA CONSOLIDADO'!M839,LISTAS!$D$4:$E$15,2,0)</f>
        <v>#N/A</v>
      </c>
      <c r="F836" s="217">
        <f>+'PAA CONSOLIDADO'!O839</f>
        <v>0</v>
      </c>
      <c r="G836" s="217">
        <f t="shared" si="36"/>
        <v>1</v>
      </c>
      <c r="H836" s="217" t="e">
        <f>+VLOOKUP('PAA CONSOLIDADO'!P839,LISTAS!$B$4:$C$17,2,0)</f>
        <v>#N/A</v>
      </c>
      <c r="I836" s="217" t="e">
        <f>+VLOOKUP('PAA CONSOLIDADO'!Q839,LISTAS!$B$22:$C$25,2,0)</f>
        <v>#N/A</v>
      </c>
      <c r="J836" s="219">
        <f>'PAA CONSOLIDADO'!R839</f>
        <v>0</v>
      </c>
      <c r="K836" s="219">
        <f>+'PAA CONSOLIDADO'!S839</f>
        <v>0</v>
      </c>
      <c r="L836" s="217" t="e">
        <f>+VLOOKUP('PAA CONSOLIDADO'!T839,LISTAS!$B$29:$C$31,2,0)</f>
        <v>#N/A</v>
      </c>
      <c r="M836" s="217" t="e">
        <f>+VLOOKUP('PAA CONSOLIDADO'!U839,LISTAS!$B$36:$C$39,2,0)</f>
        <v>#N/A</v>
      </c>
      <c r="N836" s="217" t="str">
        <f t="shared" si="37"/>
        <v>Unidad de Contratación (1)</v>
      </c>
      <c r="O836" s="217" t="str">
        <f t="shared" si="38"/>
        <v>CO-DC-11001</v>
      </c>
      <c r="P836" s="217">
        <f>+'PAA CONSOLIDADO'!V839</f>
        <v>0</v>
      </c>
      <c r="Q836" s="217">
        <f>+'PAA CONSOLIDADO'!X839</f>
        <v>0</v>
      </c>
      <c r="R836" s="217">
        <f>+'PAA CONSOLIDADO'!Y839</f>
        <v>0</v>
      </c>
    </row>
    <row r="837" spans="1:18" s="217" customFormat="1" x14ac:dyDescent="0.25">
      <c r="A837" s="211">
        <f>+'PAA CONSOLIDADO'!C840</f>
        <v>0</v>
      </c>
      <c r="B837" s="211">
        <f>+'PAA CONSOLIDADO'!I840</f>
        <v>0</v>
      </c>
      <c r="C837" s="217" t="str">
        <f>+CONCATENATE('PAA CONSOLIDADO'!A840,"-",'PAA CONSOLIDADO'!D840,"-",'PAA CONSOLIDADO'!K840)</f>
        <v>--</v>
      </c>
      <c r="D837" s="217" t="e">
        <f>+VLOOKUP('PAA CONSOLIDADO'!L840,LISTAS!$D$4:$E$15,2,0)</f>
        <v>#N/A</v>
      </c>
      <c r="E837" s="217" t="e">
        <f>+VLOOKUP('PAA CONSOLIDADO'!M840,LISTAS!$D$4:$E$15,2,0)</f>
        <v>#N/A</v>
      </c>
      <c r="F837" s="217">
        <f>+'PAA CONSOLIDADO'!O840</f>
        <v>0</v>
      </c>
      <c r="G837" s="217">
        <f t="shared" ref="G837:G900" si="39">+IF(ISBLANK(B837),"",1)</f>
        <v>1</v>
      </c>
      <c r="H837" s="217" t="e">
        <f>+VLOOKUP('PAA CONSOLIDADO'!P840,LISTAS!$B$4:$C$17,2,0)</f>
        <v>#N/A</v>
      </c>
      <c r="I837" s="217" t="e">
        <f>+VLOOKUP('PAA CONSOLIDADO'!Q840,LISTAS!$B$22:$C$25,2,0)</f>
        <v>#N/A</v>
      </c>
      <c r="J837" s="219">
        <f>'PAA CONSOLIDADO'!R840</f>
        <v>0</v>
      </c>
      <c r="K837" s="219">
        <f>+'PAA CONSOLIDADO'!S840</f>
        <v>0</v>
      </c>
      <c r="L837" s="217" t="e">
        <f>+VLOOKUP('PAA CONSOLIDADO'!T840,LISTAS!$B$29:$C$31,2,0)</f>
        <v>#N/A</v>
      </c>
      <c r="M837" s="217" t="e">
        <f>+VLOOKUP('PAA CONSOLIDADO'!U840,LISTAS!$B$36:$C$39,2,0)</f>
        <v>#N/A</v>
      </c>
      <c r="N837" s="217" t="str">
        <f t="shared" ref="N837:N900" si="40">+IF(ISBLANK(B837),"","Unidad de Contratación (1)")</f>
        <v>Unidad de Contratación (1)</v>
      </c>
      <c r="O837" s="217" t="str">
        <f t="shared" ref="O837:O900" si="41">+IF(ISBLANK(B837),"","CO-DC-11001")</f>
        <v>CO-DC-11001</v>
      </c>
      <c r="P837" s="217">
        <f>+'PAA CONSOLIDADO'!V840</f>
        <v>0</v>
      </c>
      <c r="Q837" s="217">
        <f>+'PAA CONSOLIDADO'!X840</f>
        <v>0</v>
      </c>
      <c r="R837" s="217">
        <f>+'PAA CONSOLIDADO'!Y840</f>
        <v>0</v>
      </c>
    </row>
    <row r="838" spans="1:18" s="217" customFormat="1" x14ac:dyDescent="0.25">
      <c r="A838" s="211">
        <f>+'PAA CONSOLIDADO'!C841</f>
        <v>0</v>
      </c>
      <c r="B838" s="211">
        <f>+'PAA CONSOLIDADO'!I841</f>
        <v>0</v>
      </c>
      <c r="C838" s="217" t="str">
        <f>+CONCATENATE('PAA CONSOLIDADO'!A841,"-",'PAA CONSOLIDADO'!D841,"-",'PAA CONSOLIDADO'!K841)</f>
        <v>--</v>
      </c>
      <c r="D838" s="217" t="e">
        <f>+VLOOKUP('PAA CONSOLIDADO'!L841,LISTAS!$D$4:$E$15,2,0)</f>
        <v>#N/A</v>
      </c>
      <c r="E838" s="217" t="e">
        <f>+VLOOKUP('PAA CONSOLIDADO'!M841,LISTAS!$D$4:$E$15,2,0)</f>
        <v>#N/A</v>
      </c>
      <c r="F838" s="217">
        <f>+'PAA CONSOLIDADO'!O841</f>
        <v>0</v>
      </c>
      <c r="G838" s="217">
        <f t="shared" si="39"/>
        <v>1</v>
      </c>
      <c r="H838" s="217" t="e">
        <f>+VLOOKUP('PAA CONSOLIDADO'!P841,LISTAS!$B$4:$C$17,2,0)</f>
        <v>#N/A</v>
      </c>
      <c r="I838" s="217" t="e">
        <f>+VLOOKUP('PAA CONSOLIDADO'!Q841,LISTAS!$B$22:$C$25,2,0)</f>
        <v>#N/A</v>
      </c>
      <c r="J838" s="219">
        <f>'PAA CONSOLIDADO'!R841</f>
        <v>0</v>
      </c>
      <c r="K838" s="219">
        <f>+'PAA CONSOLIDADO'!S841</f>
        <v>0</v>
      </c>
      <c r="L838" s="217" t="e">
        <f>+VLOOKUP('PAA CONSOLIDADO'!T841,LISTAS!$B$29:$C$31,2,0)</f>
        <v>#N/A</v>
      </c>
      <c r="M838" s="217" t="e">
        <f>+VLOOKUP('PAA CONSOLIDADO'!U841,LISTAS!$B$36:$C$39,2,0)</f>
        <v>#N/A</v>
      </c>
      <c r="N838" s="217" t="str">
        <f t="shared" si="40"/>
        <v>Unidad de Contratación (1)</v>
      </c>
      <c r="O838" s="217" t="str">
        <f t="shared" si="41"/>
        <v>CO-DC-11001</v>
      </c>
      <c r="P838" s="217">
        <f>+'PAA CONSOLIDADO'!V841</f>
        <v>0</v>
      </c>
      <c r="Q838" s="217">
        <f>+'PAA CONSOLIDADO'!X841</f>
        <v>0</v>
      </c>
      <c r="R838" s="217">
        <f>+'PAA CONSOLIDADO'!Y841</f>
        <v>0</v>
      </c>
    </row>
    <row r="839" spans="1:18" s="217" customFormat="1" x14ac:dyDescent="0.25">
      <c r="A839" s="211">
        <f>+'PAA CONSOLIDADO'!C842</f>
        <v>0</v>
      </c>
      <c r="B839" s="211">
        <f>+'PAA CONSOLIDADO'!I842</f>
        <v>0</v>
      </c>
      <c r="C839" s="217" t="str">
        <f>+CONCATENATE('PAA CONSOLIDADO'!A842,"-",'PAA CONSOLIDADO'!D842,"-",'PAA CONSOLIDADO'!K842)</f>
        <v>--</v>
      </c>
      <c r="D839" s="217" t="e">
        <f>+VLOOKUP('PAA CONSOLIDADO'!L842,LISTAS!$D$4:$E$15,2,0)</f>
        <v>#N/A</v>
      </c>
      <c r="E839" s="217" t="e">
        <f>+VLOOKUP('PAA CONSOLIDADO'!M842,LISTAS!$D$4:$E$15,2,0)</f>
        <v>#N/A</v>
      </c>
      <c r="F839" s="217">
        <f>+'PAA CONSOLIDADO'!O842</f>
        <v>0</v>
      </c>
      <c r="G839" s="217">
        <f t="shared" si="39"/>
        <v>1</v>
      </c>
      <c r="H839" s="217" t="e">
        <f>+VLOOKUP('PAA CONSOLIDADO'!P842,LISTAS!$B$4:$C$17,2,0)</f>
        <v>#N/A</v>
      </c>
      <c r="I839" s="217" t="e">
        <f>+VLOOKUP('PAA CONSOLIDADO'!Q842,LISTAS!$B$22:$C$25,2,0)</f>
        <v>#N/A</v>
      </c>
      <c r="J839" s="219">
        <f>'PAA CONSOLIDADO'!R842</f>
        <v>0</v>
      </c>
      <c r="K839" s="219">
        <f>+'PAA CONSOLIDADO'!S842</f>
        <v>0</v>
      </c>
      <c r="L839" s="217" t="e">
        <f>+VLOOKUP('PAA CONSOLIDADO'!T842,LISTAS!$B$29:$C$31,2,0)</f>
        <v>#N/A</v>
      </c>
      <c r="M839" s="217" t="e">
        <f>+VLOOKUP('PAA CONSOLIDADO'!U842,LISTAS!$B$36:$C$39,2,0)</f>
        <v>#N/A</v>
      </c>
      <c r="N839" s="217" t="str">
        <f t="shared" si="40"/>
        <v>Unidad de Contratación (1)</v>
      </c>
      <c r="O839" s="217" t="str">
        <f t="shared" si="41"/>
        <v>CO-DC-11001</v>
      </c>
      <c r="P839" s="217">
        <f>+'PAA CONSOLIDADO'!V842</f>
        <v>0</v>
      </c>
      <c r="Q839" s="217">
        <f>+'PAA CONSOLIDADO'!X842</f>
        <v>0</v>
      </c>
      <c r="R839" s="217">
        <f>+'PAA CONSOLIDADO'!Y842</f>
        <v>0</v>
      </c>
    </row>
    <row r="840" spans="1:18" s="217" customFormat="1" x14ac:dyDescent="0.25">
      <c r="A840" s="211">
        <f>+'PAA CONSOLIDADO'!C843</f>
        <v>0</v>
      </c>
      <c r="B840" s="211">
        <f>+'PAA CONSOLIDADO'!I843</f>
        <v>0</v>
      </c>
      <c r="C840" s="217" t="str">
        <f>+CONCATENATE('PAA CONSOLIDADO'!A843,"-",'PAA CONSOLIDADO'!D843,"-",'PAA CONSOLIDADO'!K843)</f>
        <v>--</v>
      </c>
      <c r="D840" s="217" t="e">
        <f>+VLOOKUP('PAA CONSOLIDADO'!L843,LISTAS!$D$4:$E$15,2,0)</f>
        <v>#N/A</v>
      </c>
      <c r="E840" s="217" t="e">
        <f>+VLOOKUP('PAA CONSOLIDADO'!M843,LISTAS!$D$4:$E$15,2,0)</f>
        <v>#N/A</v>
      </c>
      <c r="F840" s="217">
        <f>+'PAA CONSOLIDADO'!O843</f>
        <v>0</v>
      </c>
      <c r="G840" s="217">
        <f t="shared" si="39"/>
        <v>1</v>
      </c>
      <c r="H840" s="217" t="e">
        <f>+VLOOKUP('PAA CONSOLIDADO'!P843,LISTAS!$B$4:$C$17,2,0)</f>
        <v>#N/A</v>
      </c>
      <c r="I840" s="217" t="e">
        <f>+VLOOKUP('PAA CONSOLIDADO'!Q843,LISTAS!$B$22:$C$25,2,0)</f>
        <v>#N/A</v>
      </c>
      <c r="J840" s="219">
        <f>'PAA CONSOLIDADO'!R843</f>
        <v>0</v>
      </c>
      <c r="K840" s="219">
        <f>+'PAA CONSOLIDADO'!S843</f>
        <v>0</v>
      </c>
      <c r="L840" s="217" t="e">
        <f>+VLOOKUP('PAA CONSOLIDADO'!T843,LISTAS!$B$29:$C$31,2,0)</f>
        <v>#N/A</v>
      </c>
      <c r="M840" s="217" t="e">
        <f>+VLOOKUP('PAA CONSOLIDADO'!U843,LISTAS!$B$36:$C$39,2,0)</f>
        <v>#N/A</v>
      </c>
      <c r="N840" s="217" t="str">
        <f t="shared" si="40"/>
        <v>Unidad de Contratación (1)</v>
      </c>
      <c r="O840" s="217" t="str">
        <f t="shared" si="41"/>
        <v>CO-DC-11001</v>
      </c>
      <c r="P840" s="217">
        <f>+'PAA CONSOLIDADO'!V843</f>
        <v>0</v>
      </c>
      <c r="Q840" s="217">
        <f>+'PAA CONSOLIDADO'!X843</f>
        <v>0</v>
      </c>
      <c r="R840" s="217">
        <f>+'PAA CONSOLIDADO'!Y843</f>
        <v>0</v>
      </c>
    </row>
    <row r="841" spans="1:18" s="217" customFormat="1" x14ac:dyDescent="0.25">
      <c r="A841" s="211">
        <f>+'PAA CONSOLIDADO'!C844</f>
        <v>0</v>
      </c>
      <c r="B841" s="211">
        <f>+'PAA CONSOLIDADO'!I844</f>
        <v>0</v>
      </c>
      <c r="C841" s="217" t="str">
        <f>+CONCATENATE('PAA CONSOLIDADO'!A844,"-",'PAA CONSOLIDADO'!D844,"-",'PAA CONSOLIDADO'!K844)</f>
        <v>--</v>
      </c>
      <c r="D841" s="217" t="e">
        <f>+VLOOKUP('PAA CONSOLIDADO'!L844,LISTAS!$D$4:$E$15,2,0)</f>
        <v>#N/A</v>
      </c>
      <c r="E841" s="217" t="e">
        <f>+VLOOKUP('PAA CONSOLIDADO'!M844,LISTAS!$D$4:$E$15,2,0)</f>
        <v>#N/A</v>
      </c>
      <c r="F841" s="217">
        <f>+'PAA CONSOLIDADO'!O844</f>
        <v>0</v>
      </c>
      <c r="G841" s="217">
        <f t="shared" si="39"/>
        <v>1</v>
      </c>
      <c r="H841" s="217" t="e">
        <f>+VLOOKUP('PAA CONSOLIDADO'!P844,LISTAS!$B$4:$C$17,2,0)</f>
        <v>#N/A</v>
      </c>
      <c r="I841" s="217" t="e">
        <f>+VLOOKUP('PAA CONSOLIDADO'!Q844,LISTAS!$B$22:$C$25,2,0)</f>
        <v>#N/A</v>
      </c>
      <c r="J841" s="219">
        <f>'PAA CONSOLIDADO'!R844</f>
        <v>0</v>
      </c>
      <c r="K841" s="219">
        <f>+'PAA CONSOLIDADO'!S844</f>
        <v>0</v>
      </c>
      <c r="L841" s="217" t="e">
        <f>+VLOOKUP('PAA CONSOLIDADO'!T844,LISTAS!$B$29:$C$31,2,0)</f>
        <v>#N/A</v>
      </c>
      <c r="M841" s="217" t="e">
        <f>+VLOOKUP('PAA CONSOLIDADO'!U844,LISTAS!$B$36:$C$39,2,0)</f>
        <v>#N/A</v>
      </c>
      <c r="N841" s="217" t="str">
        <f t="shared" si="40"/>
        <v>Unidad de Contratación (1)</v>
      </c>
      <c r="O841" s="217" t="str">
        <f t="shared" si="41"/>
        <v>CO-DC-11001</v>
      </c>
      <c r="P841" s="217">
        <f>+'PAA CONSOLIDADO'!V844</f>
        <v>0</v>
      </c>
      <c r="Q841" s="217">
        <f>+'PAA CONSOLIDADO'!X844</f>
        <v>0</v>
      </c>
      <c r="R841" s="217">
        <f>+'PAA CONSOLIDADO'!Y844</f>
        <v>0</v>
      </c>
    </row>
    <row r="842" spans="1:18" s="217" customFormat="1" x14ac:dyDescent="0.25">
      <c r="A842" s="211">
        <f>+'PAA CONSOLIDADO'!C845</f>
        <v>0</v>
      </c>
      <c r="B842" s="211">
        <f>+'PAA CONSOLIDADO'!I845</f>
        <v>0</v>
      </c>
      <c r="C842" s="217" t="str">
        <f>+CONCATENATE('PAA CONSOLIDADO'!A845,"-",'PAA CONSOLIDADO'!D845,"-",'PAA CONSOLIDADO'!K845)</f>
        <v>--</v>
      </c>
      <c r="D842" s="217" t="e">
        <f>+VLOOKUP('PAA CONSOLIDADO'!L845,LISTAS!$D$4:$E$15,2,0)</f>
        <v>#N/A</v>
      </c>
      <c r="E842" s="217" t="e">
        <f>+VLOOKUP('PAA CONSOLIDADO'!M845,LISTAS!$D$4:$E$15,2,0)</f>
        <v>#N/A</v>
      </c>
      <c r="F842" s="217">
        <f>+'PAA CONSOLIDADO'!O845</f>
        <v>0</v>
      </c>
      <c r="G842" s="217">
        <f t="shared" si="39"/>
        <v>1</v>
      </c>
      <c r="H842" s="217" t="e">
        <f>+VLOOKUP('PAA CONSOLIDADO'!P845,LISTAS!$B$4:$C$17,2,0)</f>
        <v>#N/A</v>
      </c>
      <c r="I842" s="217" t="e">
        <f>+VLOOKUP('PAA CONSOLIDADO'!Q845,LISTAS!$B$22:$C$25,2,0)</f>
        <v>#N/A</v>
      </c>
      <c r="J842" s="219">
        <f>'PAA CONSOLIDADO'!R845</f>
        <v>0</v>
      </c>
      <c r="K842" s="219">
        <f>+'PAA CONSOLIDADO'!S845</f>
        <v>0</v>
      </c>
      <c r="L842" s="217" t="e">
        <f>+VLOOKUP('PAA CONSOLIDADO'!T845,LISTAS!$B$29:$C$31,2,0)</f>
        <v>#N/A</v>
      </c>
      <c r="M842" s="217" t="e">
        <f>+VLOOKUP('PAA CONSOLIDADO'!U845,LISTAS!$B$36:$C$39,2,0)</f>
        <v>#N/A</v>
      </c>
      <c r="N842" s="217" t="str">
        <f t="shared" si="40"/>
        <v>Unidad de Contratación (1)</v>
      </c>
      <c r="O842" s="217" t="str">
        <f t="shared" si="41"/>
        <v>CO-DC-11001</v>
      </c>
      <c r="P842" s="217">
        <f>+'PAA CONSOLIDADO'!V845</f>
        <v>0</v>
      </c>
      <c r="Q842" s="217">
        <f>+'PAA CONSOLIDADO'!X845</f>
        <v>0</v>
      </c>
      <c r="R842" s="217">
        <f>+'PAA CONSOLIDADO'!Y845</f>
        <v>0</v>
      </c>
    </row>
    <row r="843" spans="1:18" s="217" customFormat="1" x14ac:dyDescent="0.25">
      <c r="A843" s="211">
        <f>+'PAA CONSOLIDADO'!C846</f>
        <v>0</v>
      </c>
      <c r="B843" s="211">
        <f>+'PAA CONSOLIDADO'!I846</f>
        <v>0</v>
      </c>
      <c r="C843" s="217" t="str">
        <f>+CONCATENATE('PAA CONSOLIDADO'!A846,"-",'PAA CONSOLIDADO'!D846,"-",'PAA CONSOLIDADO'!K846)</f>
        <v>--</v>
      </c>
      <c r="D843" s="217" t="e">
        <f>+VLOOKUP('PAA CONSOLIDADO'!L846,LISTAS!$D$4:$E$15,2,0)</f>
        <v>#N/A</v>
      </c>
      <c r="E843" s="217" t="e">
        <f>+VLOOKUP('PAA CONSOLIDADO'!M846,LISTAS!$D$4:$E$15,2,0)</f>
        <v>#N/A</v>
      </c>
      <c r="F843" s="217">
        <f>+'PAA CONSOLIDADO'!O846</f>
        <v>0</v>
      </c>
      <c r="G843" s="217">
        <f t="shared" si="39"/>
        <v>1</v>
      </c>
      <c r="H843" s="217" t="e">
        <f>+VLOOKUP('PAA CONSOLIDADO'!P846,LISTAS!$B$4:$C$17,2,0)</f>
        <v>#N/A</v>
      </c>
      <c r="I843" s="217" t="e">
        <f>+VLOOKUP('PAA CONSOLIDADO'!Q846,LISTAS!$B$22:$C$25,2,0)</f>
        <v>#N/A</v>
      </c>
      <c r="J843" s="219">
        <f>'PAA CONSOLIDADO'!R846</f>
        <v>0</v>
      </c>
      <c r="K843" s="219">
        <f>+'PAA CONSOLIDADO'!S846</f>
        <v>0</v>
      </c>
      <c r="L843" s="217" t="e">
        <f>+VLOOKUP('PAA CONSOLIDADO'!T846,LISTAS!$B$29:$C$31,2,0)</f>
        <v>#N/A</v>
      </c>
      <c r="M843" s="217" t="e">
        <f>+VLOOKUP('PAA CONSOLIDADO'!U846,LISTAS!$B$36:$C$39,2,0)</f>
        <v>#N/A</v>
      </c>
      <c r="N843" s="217" t="str">
        <f t="shared" si="40"/>
        <v>Unidad de Contratación (1)</v>
      </c>
      <c r="O843" s="217" t="str">
        <f t="shared" si="41"/>
        <v>CO-DC-11001</v>
      </c>
      <c r="P843" s="217">
        <f>+'PAA CONSOLIDADO'!V846</f>
        <v>0</v>
      </c>
      <c r="Q843" s="217">
        <f>+'PAA CONSOLIDADO'!X846</f>
        <v>0</v>
      </c>
      <c r="R843" s="217">
        <f>+'PAA CONSOLIDADO'!Y846</f>
        <v>0</v>
      </c>
    </row>
    <row r="844" spans="1:18" s="217" customFormat="1" x14ac:dyDescent="0.25">
      <c r="A844" s="211">
        <f>+'PAA CONSOLIDADO'!C847</f>
        <v>0</v>
      </c>
      <c r="B844" s="211">
        <f>+'PAA CONSOLIDADO'!I847</f>
        <v>0</v>
      </c>
      <c r="C844" s="217" t="str">
        <f>+CONCATENATE('PAA CONSOLIDADO'!A847,"-",'PAA CONSOLIDADO'!D847,"-",'PAA CONSOLIDADO'!K847)</f>
        <v>--</v>
      </c>
      <c r="D844" s="217" t="e">
        <f>+VLOOKUP('PAA CONSOLIDADO'!L847,LISTAS!$D$4:$E$15,2,0)</f>
        <v>#N/A</v>
      </c>
      <c r="E844" s="217" t="e">
        <f>+VLOOKUP('PAA CONSOLIDADO'!M847,LISTAS!$D$4:$E$15,2,0)</f>
        <v>#N/A</v>
      </c>
      <c r="F844" s="217">
        <f>+'PAA CONSOLIDADO'!O847</f>
        <v>0</v>
      </c>
      <c r="G844" s="217">
        <f t="shared" si="39"/>
        <v>1</v>
      </c>
      <c r="H844" s="217" t="e">
        <f>+VLOOKUP('PAA CONSOLIDADO'!P847,LISTAS!$B$4:$C$17,2,0)</f>
        <v>#N/A</v>
      </c>
      <c r="I844" s="217" t="e">
        <f>+VLOOKUP('PAA CONSOLIDADO'!Q847,LISTAS!$B$22:$C$25,2,0)</f>
        <v>#N/A</v>
      </c>
      <c r="J844" s="219">
        <f>'PAA CONSOLIDADO'!R847</f>
        <v>0</v>
      </c>
      <c r="K844" s="219">
        <f>+'PAA CONSOLIDADO'!S847</f>
        <v>0</v>
      </c>
      <c r="L844" s="217" t="e">
        <f>+VLOOKUP('PAA CONSOLIDADO'!T847,LISTAS!$B$29:$C$31,2,0)</f>
        <v>#N/A</v>
      </c>
      <c r="M844" s="217" t="e">
        <f>+VLOOKUP('PAA CONSOLIDADO'!U847,LISTAS!$B$36:$C$39,2,0)</f>
        <v>#N/A</v>
      </c>
      <c r="N844" s="217" t="str">
        <f t="shared" si="40"/>
        <v>Unidad de Contratación (1)</v>
      </c>
      <c r="O844" s="217" t="str">
        <f t="shared" si="41"/>
        <v>CO-DC-11001</v>
      </c>
      <c r="P844" s="217">
        <f>+'PAA CONSOLIDADO'!V847</f>
        <v>0</v>
      </c>
      <c r="Q844" s="217">
        <f>+'PAA CONSOLIDADO'!X847</f>
        <v>0</v>
      </c>
      <c r="R844" s="217">
        <f>+'PAA CONSOLIDADO'!Y847</f>
        <v>0</v>
      </c>
    </row>
    <row r="845" spans="1:18" s="217" customFormat="1" x14ac:dyDescent="0.25">
      <c r="A845" s="211">
        <f>+'PAA CONSOLIDADO'!C848</f>
        <v>0</v>
      </c>
      <c r="B845" s="211">
        <f>+'PAA CONSOLIDADO'!I848</f>
        <v>0</v>
      </c>
      <c r="C845" s="217" t="str">
        <f>+CONCATENATE('PAA CONSOLIDADO'!A848,"-",'PAA CONSOLIDADO'!D848,"-",'PAA CONSOLIDADO'!K848)</f>
        <v>--</v>
      </c>
      <c r="D845" s="217" t="e">
        <f>+VLOOKUP('PAA CONSOLIDADO'!L848,LISTAS!$D$4:$E$15,2,0)</f>
        <v>#N/A</v>
      </c>
      <c r="E845" s="217" t="e">
        <f>+VLOOKUP('PAA CONSOLIDADO'!M848,LISTAS!$D$4:$E$15,2,0)</f>
        <v>#N/A</v>
      </c>
      <c r="F845" s="217">
        <f>+'PAA CONSOLIDADO'!O848</f>
        <v>0</v>
      </c>
      <c r="G845" s="217">
        <f t="shared" si="39"/>
        <v>1</v>
      </c>
      <c r="H845" s="217" t="e">
        <f>+VLOOKUP('PAA CONSOLIDADO'!P848,LISTAS!$B$4:$C$17,2,0)</f>
        <v>#N/A</v>
      </c>
      <c r="I845" s="217" t="e">
        <f>+VLOOKUP('PAA CONSOLIDADO'!Q848,LISTAS!$B$22:$C$25,2,0)</f>
        <v>#N/A</v>
      </c>
      <c r="J845" s="219">
        <f>'PAA CONSOLIDADO'!R848</f>
        <v>0</v>
      </c>
      <c r="K845" s="219">
        <f>+'PAA CONSOLIDADO'!S848</f>
        <v>0</v>
      </c>
      <c r="L845" s="217" t="e">
        <f>+VLOOKUP('PAA CONSOLIDADO'!T848,LISTAS!$B$29:$C$31,2,0)</f>
        <v>#N/A</v>
      </c>
      <c r="M845" s="217" t="e">
        <f>+VLOOKUP('PAA CONSOLIDADO'!U848,LISTAS!$B$36:$C$39,2,0)</f>
        <v>#N/A</v>
      </c>
      <c r="N845" s="217" t="str">
        <f t="shared" si="40"/>
        <v>Unidad de Contratación (1)</v>
      </c>
      <c r="O845" s="217" t="str">
        <f t="shared" si="41"/>
        <v>CO-DC-11001</v>
      </c>
      <c r="P845" s="217">
        <f>+'PAA CONSOLIDADO'!V848</f>
        <v>0</v>
      </c>
      <c r="Q845" s="217">
        <f>+'PAA CONSOLIDADO'!X848</f>
        <v>0</v>
      </c>
      <c r="R845" s="217">
        <f>+'PAA CONSOLIDADO'!Y848</f>
        <v>0</v>
      </c>
    </row>
    <row r="846" spans="1:18" s="217" customFormat="1" x14ac:dyDescent="0.25">
      <c r="A846" s="211">
        <f>+'PAA CONSOLIDADO'!C849</f>
        <v>0</v>
      </c>
      <c r="B846" s="211">
        <f>+'PAA CONSOLIDADO'!I849</f>
        <v>0</v>
      </c>
      <c r="C846" s="217" t="str">
        <f>+CONCATENATE('PAA CONSOLIDADO'!A849,"-",'PAA CONSOLIDADO'!D849,"-",'PAA CONSOLIDADO'!K849)</f>
        <v>--</v>
      </c>
      <c r="D846" s="217" t="e">
        <f>+VLOOKUP('PAA CONSOLIDADO'!L849,LISTAS!$D$4:$E$15,2,0)</f>
        <v>#N/A</v>
      </c>
      <c r="E846" s="217" t="e">
        <f>+VLOOKUP('PAA CONSOLIDADO'!M849,LISTAS!$D$4:$E$15,2,0)</f>
        <v>#N/A</v>
      </c>
      <c r="F846" s="217">
        <f>+'PAA CONSOLIDADO'!O849</f>
        <v>0</v>
      </c>
      <c r="G846" s="217">
        <f t="shared" si="39"/>
        <v>1</v>
      </c>
      <c r="H846" s="217" t="e">
        <f>+VLOOKUP('PAA CONSOLIDADO'!P849,LISTAS!$B$4:$C$17,2,0)</f>
        <v>#N/A</v>
      </c>
      <c r="I846" s="217" t="e">
        <f>+VLOOKUP('PAA CONSOLIDADO'!Q849,LISTAS!$B$22:$C$25,2,0)</f>
        <v>#N/A</v>
      </c>
      <c r="J846" s="219">
        <f>'PAA CONSOLIDADO'!R849</f>
        <v>0</v>
      </c>
      <c r="K846" s="219">
        <f>+'PAA CONSOLIDADO'!S849</f>
        <v>0</v>
      </c>
      <c r="L846" s="217" t="e">
        <f>+VLOOKUP('PAA CONSOLIDADO'!T849,LISTAS!$B$29:$C$31,2,0)</f>
        <v>#N/A</v>
      </c>
      <c r="M846" s="217" t="e">
        <f>+VLOOKUP('PAA CONSOLIDADO'!U849,LISTAS!$B$36:$C$39,2,0)</f>
        <v>#N/A</v>
      </c>
      <c r="N846" s="217" t="str">
        <f t="shared" si="40"/>
        <v>Unidad de Contratación (1)</v>
      </c>
      <c r="O846" s="217" t="str">
        <f t="shared" si="41"/>
        <v>CO-DC-11001</v>
      </c>
      <c r="P846" s="217">
        <f>+'PAA CONSOLIDADO'!V849</f>
        <v>0</v>
      </c>
      <c r="Q846" s="217">
        <f>+'PAA CONSOLIDADO'!X849</f>
        <v>0</v>
      </c>
      <c r="R846" s="217">
        <f>+'PAA CONSOLIDADO'!Y849</f>
        <v>0</v>
      </c>
    </row>
    <row r="847" spans="1:18" s="217" customFormat="1" x14ac:dyDescent="0.25">
      <c r="A847" s="211">
        <f>+'PAA CONSOLIDADO'!C850</f>
        <v>0</v>
      </c>
      <c r="B847" s="211">
        <f>+'PAA CONSOLIDADO'!I850</f>
        <v>0</v>
      </c>
      <c r="C847" s="217" t="str">
        <f>+CONCATENATE('PAA CONSOLIDADO'!A850,"-",'PAA CONSOLIDADO'!D850,"-",'PAA CONSOLIDADO'!K850)</f>
        <v>--</v>
      </c>
      <c r="D847" s="217" t="e">
        <f>+VLOOKUP('PAA CONSOLIDADO'!L850,LISTAS!$D$4:$E$15,2,0)</f>
        <v>#N/A</v>
      </c>
      <c r="E847" s="217" t="e">
        <f>+VLOOKUP('PAA CONSOLIDADO'!M850,LISTAS!$D$4:$E$15,2,0)</f>
        <v>#N/A</v>
      </c>
      <c r="F847" s="217">
        <f>+'PAA CONSOLIDADO'!O850</f>
        <v>0</v>
      </c>
      <c r="G847" s="217">
        <f t="shared" si="39"/>
        <v>1</v>
      </c>
      <c r="H847" s="217" t="e">
        <f>+VLOOKUP('PAA CONSOLIDADO'!P850,LISTAS!$B$4:$C$17,2,0)</f>
        <v>#N/A</v>
      </c>
      <c r="I847" s="217" t="e">
        <f>+VLOOKUP('PAA CONSOLIDADO'!Q850,LISTAS!$B$22:$C$25,2,0)</f>
        <v>#N/A</v>
      </c>
      <c r="J847" s="219">
        <f>'PAA CONSOLIDADO'!R850</f>
        <v>0</v>
      </c>
      <c r="K847" s="219">
        <f>+'PAA CONSOLIDADO'!S850</f>
        <v>0</v>
      </c>
      <c r="L847" s="217" t="e">
        <f>+VLOOKUP('PAA CONSOLIDADO'!T850,LISTAS!$B$29:$C$31,2,0)</f>
        <v>#N/A</v>
      </c>
      <c r="M847" s="217" t="e">
        <f>+VLOOKUP('PAA CONSOLIDADO'!U850,LISTAS!$B$36:$C$39,2,0)</f>
        <v>#N/A</v>
      </c>
      <c r="N847" s="217" t="str">
        <f t="shared" si="40"/>
        <v>Unidad de Contratación (1)</v>
      </c>
      <c r="O847" s="217" t="str">
        <f t="shared" si="41"/>
        <v>CO-DC-11001</v>
      </c>
      <c r="P847" s="217">
        <f>+'PAA CONSOLIDADO'!V850</f>
        <v>0</v>
      </c>
      <c r="Q847" s="217">
        <f>+'PAA CONSOLIDADO'!X850</f>
        <v>0</v>
      </c>
      <c r="R847" s="217">
        <f>+'PAA CONSOLIDADO'!Y850</f>
        <v>0</v>
      </c>
    </row>
    <row r="848" spans="1:18" s="217" customFormat="1" x14ac:dyDescent="0.25">
      <c r="A848" s="211">
        <f>+'PAA CONSOLIDADO'!C851</f>
        <v>0</v>
      </c>
      <c r="B848" s="211">
        <f>+'PAA CONSOLIDADO'!I851</f>
        <v>0</v>
      </c>
      <c r="C848" s="217" t="str">
        <f>+CONCATENATE('PAA CONSOLIDADO'!A851,"-",'PAA CONSOLIDADO'!D851,"-",'PAA CONSOLIDADO'!K851)</f>
        <v>--</v>
      </c>
      <c r="D848" s="217" t="e">
        <f>+VLOOKUP('PAA CONSOLIDADO'!L851,LISTAS!$D$4:$E$15,2,0)</f>
        <v>#N/A</v>
      </c>
      <c r="E848" s="217" t="e">
        <f>+VLOOKUP('PAA CONSOLIDADO'!M851,LISTAS!$D$4:$E$15,2,0)</f>
        <v>#N/A</v>
      </c>
      <c r="F848" s="217">
        <f>+'PAA CONSOLIDADO'!O851</f>
        <v>0</v>
      </c>
      <c r="G848" s="217">
        <f t="shared" si="39"/>
        <v>1</v>
      </c>
      <c r="H848" s="217" t="e">
        <f>+VLOOKUP('PAA CONSOLIDADO'!P851,LISTAS!$B$4:$C$17,2,0)</f>
        <v>#N/A</v>
      </c>
      <c r="I848" s="217" t="e">
        <f>+VLOOKUP('PAA CONSOLIDADO'!Q851,LISTAS!$B$22:$C$25,2,0)</f>
        <v>#N/A</v>
      </c>
      <c r="J848" s="219">
        <f>'PAA CONSOLIDADO'!R851</f>
        <v>0</v>
      </c>
      <c r="K848" s="219">
        <f>+'PAA CONSOLIDADO'!S851</f>
        <v>0</v>
      </c>
      <c r="L848" s="217" t="e">
        <f>+VLOOKUP('PAA CONSOLIDADO'!T851,LISTAS!$B$29:$C$31,2,0)</f>
        <v>#N/A</v>
      </c>
      <c r="M848" s="217" t="e">
        <f>+VLOOKUP('PAA CONSOLIDADO'!U851,LISTAS!$B$36:$C$39,2,0)</f>
        <v>#N/A</v>
      </c>
      <c r="N848" s="217" t="str">
        <f t="shared" si="40"/>
        <v>Unidad de Contratación (1)</v>
      </c>
      <c r="O848" s="217" t="str">
        <f t="shared" si="41"/>
        <v>CO-DC-11001</v>
      </c>
      <c r="P848" s="217">
        <f>+'PAA CONSOLIDADO'!V851</f>
        <v>0</v>
      </c>
      <c r="Q848" s="217">
        <f>+'PAA CONSOLIDADO'!X851</f>
        <v>0</v>
      </c>
      <c r="R848" s="217">
        <f>+'PAA CONSOLIDADO'!Y851</f>
        <v>0</v>
      </c>
    </row>
    <row r="849" spans="1:18" s="217" customFormat="1" x14ac:dyDescent="0.25">
      <c r="A849" s="211">
        <f>+'PAA CONSOLIDADO'!C852</f>
        <v>0</v>
      </c>
      <c r="B849" s="211">
        <f>+'PAA CONSOLIDADO'!I852</f>
        <v>0</v>
      </c>
      <c r="C849" s="217" t="str">
        <f>+CONCATENATE('PAA CONSOLIDADO'!A852,"-",'PAA CONSOLIDADO'!D852,"-",'PAA CONSOLIDADO'!K852)</f>
        <v>--</v>
      </c>
      <c r="D849" s="217" t="e">
        <f>+VLOOKUP('PAA CONSOLIDADO'!L852,LISTAS!$D$4:$E$15,2,0)</f>
        <v>#N/A</v>
      </c>
      <c r="E849" s="217" t="e">
        <f>+VLOOKUP('PAA CONSOLIDADO'!M852,LISTAS!$D$4:$E$15,2,0)</f>
        <v>#N/A</v>
      </c>
      <c r="F849" s="217">
        <f>+'PAA CONSOLIDADO'!O852</f>
        <v>0</v>
      </c>
      <c r="G849" s="217">
        <f t="shared" si="39"/>
        <v>1</v>
      </c>
      <c r="H849" s="217" t="e">
        <f>+VLOOKUP('PAA CONSOLIDADO'!P852,LISTAS!$B$4:$C$17,2,0)</f>
        <v>#N/A</v>
      </c>
      <c r="I849" s="217" t="e">
        <f>+VLOOKUP('PAA CONSOLIDADO'!Q852,LISTAS!$B$22:$C$25,2,0)</f>
        <v>#N/A</v>
      </c>
      <c r="J849" s="219">
        <f>'PAA CONSOLIDADO'!R852</f>
        <v>0</v>
      </c>
      <c r="K849" s="219">
        <f>+'PAA CONSOLIDADO'!S852</f>
        <v>0</v>
      </c>
      <c r="L849" s="217" t="e">
        <f>+VLOOKUP('PAA CONSOLIDADO'!T852,LISTAS!$B$29:$C$31,2,0)</f>
        <v>#N/A</v>
      </c>
      <c r="M849" s="217" t="e">
        <f>+VLOOKUP('PAA CONSOLIDADO'!U852,LISTAS!$B$36:$C$39,2,0)</f>
        <v>#N/A</v>
      </c>
      <c r="N849" s="217" t="str">
        <f t="shared" si="40"/>
        <v>Unidad de Contratación (1)</v>
      </c>
      <c r="O849" s="217" t="str">
        <f t="shared" si="41"/>
        <v>CO-DC-11001</v>
      </c>
      <c r="P849" s="217">
        <f>+'PAA CONSOLIDADO'!V852</f>
        <v>0</v>
      </c>
      <c r="Q849" s="217">
        <f>+'PAA CONSOLIDADO'!X852</f>
        <v>0</v>
      </c>
      <c r="R849" s="217">
        <f>+'PAA CONSOLIDADO'!Y852</f>
        <v>0</v>
      </c>
    </row>
    <row r="850" spans="1:18" s="217" customFormat="1" x14ac:dyDescent="0.25">
      <c r="A850" s="211">
        <f>+'PAA CONSOLIDADO'!C853</f>
        <v>0</v>
      </c>
      <c r="B850" s="211">
        <f>+'PAA CONSOLIDADO'!I853</f>
        <v>0</v>
      </c>
      <c r="C850" s="217" t="str">
        <f>+CONCATENATE('PAA CONSOLIDADO'!A853,"-",'PAA CONSOLIDADO'!D853,"-",'PAA CONSOLIDADO'!K853)</f>
        <v>--</v>
      </c>
      <c r="D850" s="217" t="e">
        <f>+VLOOKUP('PAA CONSOLIDADO'!L853,LISTAS!$D$4:$E$15,2,0)</f>
        <v>#N/A</v>
      </c>
      <c r="E850" s="217" t="e">
        <f>+VLOOKUP('PAA CONSOLIDADO'!M853,LISTAS!$D$4:$E$15,2,0)</f>
        <v>#N/A</v>
      </c>
      <c r="F850" s="217">
        <f>+'PAA CONSOLIDADO'!O853</f>
        <v>0</v>
      </c>
      <c r="G850" s="217">
        <f t="shared" si="39"/>
        <v>1</v>
      </c>
      <c r="H850" s="217" t="e">
        <f>+VLOOKUP('PAA CONSOLIDADO'!P853,LISTAS!$B$4:$C$17,2,0)</f>
        <v>#N/A</v>
      </c>
      <c r="I850" s="217" t="e">
        <f>+VLOOKUP('PAA CONSOLIDADO'!Q853,LISTAS!$B$22:$C$25,2,0)</f>
        <v>#N/A</v>
      </c>
      <c r="J850" s="219">
        <f>'PAA CONSOLIDADO'!R853</f>
        <v>0</v>
      </c>
      <c r="K850" s="219">
        <f>+'PAA CONSOLIDADO'!S853</f>
        <v>0</v>
      </c>
      <c r="L850" s="217" t="e">
        <f>+VLOOKUP('PAA CONSOLIDADO'!T853,LISTAS!$B$29:$C$31,2,0)</f>
        <v>#N/A</v>
      </c>
      <c r="M850" s="217" t="e">
        <f>+VLOOKUP('PAA CONSOLIDADO'!U853,LISTAS!$B$36:$C$39,2,0)</f>
        <v>#N/A</v>
      </c>
      <c r="N850" s="217" t="str">
        <f t="shared" si="40"/>
        <v>Unidad de Contratación (1)</v>
      </c>
      <c r="O850" s="217" t="str">
        <f t="shared" si="41"/>
        <v>CO-DC-11001</v>
      </c>
      <c r="P850" s="217">
        <f>+'PAA CONSOLIDADO'!V853</f>
        <v>0</v>
      </c>
      <c r="Q850" s="217">
        <f>+'PAA CONSOLIDADO'!X853</f>
        <v>0</v>
      </c>
      <c r="R850" s="217">
        <f>+'PAA CONSOLIDADO'!Y853</f>
        <v>0</v>
      </c>
    </row>
    <row r="851" spans="1:18" s="217" customFormat="1" x14ac:dyDescent="0.25">
      <c r="A851" s="211">
        <f>+'PAA CONSOLIDADO'!C854</f>
        <v>0</v>
      </c>
      <c r="B851" s="211">
        <f>+'PAA CONSOLIDADO'!I854</f>
        <v>0</v>
      </c>
      <c r="C851" s="217" t="str">
        <f>+CONCATENATE('PAA CONSOLIDADO'!A854,"-",'PAA CONSOLIDADO'!D854,"-",'PAA CONSOLIDADO'!K854)</f>
        <v>--</v>
      </c>
      <c r="D851" s="217" t="e">
        <f>+VLOOKUP('PAA CONSOLIDADO'!L854,LISTAS!$D$4:$E$15,2,0)</f>
        <v>#N/A</v>
      </c>
      <c r="E851" s="217" t="e">
        <f>+VLOOKUP('PAA CONSOLIDADO'!M854,LISTAS!$D$4:$E$15,2,0)</f>
        <v>#N/A</v>
      </c>
      <c r="F851" s="217">
        <f>+'PAA CONSOLIDADO'!O854</f>
        <v>0</v>
      </c>
      <c r="G851" s="217">
        <f t="shared" si="39"/>
        <v>1</v>
      </c>
      <c r="H851" s="217" t="e">
        <f>+VLOOKUP('PAA CONSOLIDADO'!P854,LISTAS!$B$4:$C$17,2,0)</f>
        <v>#N/A</v>
      </c>
      <c r="I851" s="217" t="e">
        <f>+VLOOKUP('PAA CONSOLIDADO'!Q854,LISTAS!$B$22:$C$25,2,0)</f>
        <v>#N/A</v>
      </c>
      <c r="J851" s="219">
        <f>'PAA CONSOLIDADO'!R854</f>
        <v>0</v>
      </c>
      <c r="K851" s="219">
        <f>+'PAA CONSOLIDADO'!S854</f>
        <v>0</v>
      </c>
      <c r="L851" s="217" t="e">
        <f>+VLOOKUP('PAA CONSOLIDADO'!T854,LISTAS!$B$29:$C$31,2,0)</f>
        <v>#N/A</v>
      </c>
      <c r="M851" s="217" t="e">
        <f>+VLOOKUP('PAA CONSOLIDADO'!U854,LISTAS!$B$36:$C$39,2,0)</f>
        <v>#N/A</v>
      </c>
      <c r="N851" s="217" t="str">
        <f t="shared" si="40"/>
        <v>Unidad de Contratación (1)</v>
      </c>
      <c r="O851" s="217" t="str">
        <f t="shared" si="41"/>
        <v>CO-DC-11001</v>
      </c>
      <c r="P851" s="217">
        <f>+'PAA CONSOLIDADO'!V854</f>
        <v>0</v>
      </c>
      <c r="Q851" s="217">
        <f>+'PAA CONSOLIDADO'!X854</f>
        <v>0</v>
      </c>
      <c r="R851" s="217">
        <f>+'PAA CONSOLIDADO'!Y854</f>
        <v>0</v>
      </c>
    </row>
    <row r="852" spans="1:18" s="217" customFormat="1" x14ac:dyDescent="0.25">
      <c r="A852" s="211">
        <f>+'PAA CONSOLIDADO'!C855</f>
        <v>0</v>
      </c>
      <c r="B852" s="211">
        <f>+'PAA CONSOLIDADO'!I855</f>
        <v>0</v>
      </c>
      <c r="C852" s="217" t="str">
        <f>+CONCATENATE('PAA CONSOLIDADO'!A855,"-",'PAA CONSOLIDADO'!D855,"-",'PAA CONSOLIDADO'!K855)</f>
        <v>--</v>
      </c>
      <c r="D852" s="217" t="e">
        <f>+VLOOKUP('PAA CONSOLIDADO'!L855,LISTAS!$D$4:$E$15,2,0)</f>
        <v>#N/A</v>
      </c>
      <c r="E852" s="217" t="e">
        <f>+VLOOKUP('PAA CONSOLIDADO'!M855,LISTAS!$D$4:$E$15,2,0)</f>
        <v>#N/A</v>
      </c>
      <c r="F852" s="217">
        <f>+'PAA CONSOLIDADO'!O855</f>
        <v>0</v>
      </c>
      <c r="G852" s="217">
        <f t="shared" si="39"/>
        <v>1</v>
      </c>
      <c r="H852" s="217" t="e">
        <f>+VLOOKUP('PAA CONSOLIDADO'!P855,LISTAS!$B$4:$C$17,2,0)</f>
        <v>#N/A</v>
      </c>
      <c r="I852" s="217" t="e">
        <f>+VLOOKUP('PAA CONSOLIDADO'!Q855,LISTAS!$B$22:$C$25,2,0)</f>
        <v>#N/A</v>
      </c>
      <c r="J852" s="219">
        <f>'PAA CONSOLIDADO'!R855</f>
        <v>0</v>
      </c>
      <c r="K852" s="219">
        <f>+'PAA CONSOLIDADO'!S855</f>
        <v>0</v>
      </c>
      <c r="L852" s="217" t="e">
        <f>+VLOOKUP('PAA CONSOLIDADO'!T855,LISTAS!$B$29:$C$31,2,0)</f>
        <v>#N/A</v>
      </c>
      <c r="M852" s="217" t="e">
        <f>+VLOOKUP('PAA CONSOLIDADO'!U855,LISTAS!$B$36:$C$39,2,0)</f>
        <v>#N/A</v>
      </c>
      <c r="N852" s="217" t="str">
        <f t="shared" si="40"/>
        <v>Unidad de Contratación (1)</v>
      </c>
      <c r="O852" s="217" t="str">
        <f t="shared" si="41"/>
        <v>CO-DC-11001</v>
      </c>
      <c r="P852" s="217">
        <f>+'PAA CONSOLIDADO'!V855</f>
        <v>0</v>
      </c>
      <c r="Q852" s="217">
        <f>+'PAA CONSOLIDADO'!X855</f>
        <v>0</v>
      </c>
      <c r="R852" s="217">
        <f>+'PAA CONSOLIDADO'!Y855</f>
        <v>0</v>
      </c>
    </row>
    <row r="853" spans="1:18" s="217" customFormat="1" x14ac:dyDescent="0.25">
      <c r="A853" s="211">
        <f>+'PAA CONSOLIDADO'!C856</f>
        <v>0</v>
      </c>
      <c r="B853" s="211">
        <f>+'PAA CONSOLIDADO'!I856</f>
        <v>0</v>
      </c>
      <c r="C853" s="217" t="str">
        <f>+CONCATENATE('PAA CONSOLIDADO'!A856,"-",'PAA CONSOLIDADO'!D856,"-",'PAA CONSOLIDADO'!K856)</f>
        <v>--</v>
      </c>
      <c r="D853" s="217" t="e">
        <f>+VLOOKUP('PAA CONSOLIDADO'!L856,LISTAS!$D$4:$E$15,2,0)</f>
        <v>#N/A</v>
      </c>
      <c r="E853" s="217" t="e">
        <f>+VLOOKUP('PAA CONSOLIDADO'!M856,LISTAS!$D$4:$E$15,2,0)</f>
        <v>#N/A</v>
      </c>
      <c r="F853" s="217">
        <f>+'PAA CONSOLIDADO'!O856</f>
        <v>0</v>
      </c>
      <c r="G853" s="217">
        <f t="shared" si="39"/>
        <v>1</v>
      </c>
      <c r="H853" s="217" t="e">
        <f>+VLOOKUP('PAA CONSOLIDADO'!P856,LISTAS!$B$4:$C$17,2,0)</f>
        <v>#N/A</v>
      </c>
      <c r="I853" s="217" t="e">
        <f>+VLOOKUP('PAA CONSOLIDADO'!Q856,LISTAS!$B$22:$C$25,2,0)</f>
        <v>#N/A</v>
      </c>
      <c r="J853" s="219">
        <f>'PAA CONSOLIDADO'!R856</f>
        <v>0</v>
      </c>
      <c r="K853" s="219">
        <f>+'PAA CONSOLIDADO'!S856</f>
        <v>0</v>
      </c>
      <c r="L853" s="217" t="e">
        <f>+VLOOKUP('PAA CONSOLIDADO'!T856,LISTAS!$B$29:$C$31,2,0)</f>
        <v>#N/A</v>
      </c>
      <c r="M853" s="217" t="e">
        <f>+VLOOKUP('PAA CONSOLIDADO'!U856,LISTAS!$B$36:$C$39,2,0)</f>
        <v>#N/A</v>
      </c>
      <c r="N853" s="217" t="str">
        <f t="shared" si="40"/>
        <v>Unidad de Contratación (1)</v>
      </c>
      <c r="O853" s="217" t="str">
        <f t="shared" si="41"/>
        <v>CO-DC-11001</v>
      </c>
      <c r="P853" s="217">
        <f>+'PAA CONSOLIDADO'!V856</f>
        <v>0</v>
      </c>
      <c r="Q853" s="217">
        <f>+'PAA CONSOLIDADO'!X856</f>
        <v>0</v>
      </c>
      <c r="R853" s="217">
        <f>+'PAA CONSOLIDADO'!Y856</f>
        <v>0</v>
      </c>
    </row>
    <row r="854" spans="1:18" s="217" customFormat="1" x14ac:dyDescent="0.25">
      <c r="A854" s="211">
        <f>+'PAA CONSOLIDADO'!C857</f>
        <v>0</v>
      </c>
      <c r="B854" s="211">
        <f>+'PAA CONSOLIDADO'!I857</f>
        <v>0</v>
      </c>
      <c r="C854" s="217" t="str">
        <f>+CONCATENATE('PAA CONSOLIDADO'!A857,"-",'PAA CONSOLIDADO'!D857,"-",'PAA CONSOLIDADO'!K857)</f>
        <v>--</v>
      </c>
      <c r="D854" s="217" t="e">
        <f>+VLOOKUP('PAA CONSOLIDADO'!L857,LISTAS!$D$4:$E$15,2,0)</f>
        <v>#N/A</v>
      </c>
      <c r="E854" s="217" t="e">
        <f>+VLOOKUP('PAA CONSOLIDADO'!M857,LISTAS!$D$4:$E$15,2,0)</f>
        <v>#N/A</v>
      </c>
      <c r="F854" s="217">
        <f>+'PAA CONSOLIDADO'!O857</f>
        <v>0</v>
      </c>
      <c r="G854" s="217">
        <f t="shared" si="39"/>
        <v>1</v>
      </c>
      <c r="H854" s="217" t="e">
        <f>+VLOOKUP('PAA CONSOLIDADO'!P857,LISTAS!$B$4:$C$17,2,0)</f>
        <v>#N/A</v>
      </c>
      <c r="I854" s="217" t="e">
        <f>+VLOOKUP('PAA CONSOLIDADO'!Q857,LISTAS!$B$22:$C$25,2,0)</f>
        <v>#N/A</v>
      </c>
      <c r="J854" s="219">
        <f>'PAA CONSOLIDADO'!R857</f>
        <v>0</v>
      </c>
      <c r="K854" s="219">
        <f>+'PAA CONSOLIDADO'!S857</f>
        <v>0</v>
      </c>
      <c r="L854" s="217" t="e">
        <f>+VLOOKUP('PAA CONSOLIDADO'!T857,LISTAS!$B$29:$C$31,2,0)</f>
        <v>#N/A</v>
      </c>
      <c r="M854" s="217" t="e">
        <f>+VLOOKUP('PAA CONSOLIDADO'!U857,LISTAS!$B$36:$C$39,2,0)</f>
        <v>#N/A</v>
      </c>
      <c r="N854" s="217" t="str">
        <f t="shared" si="40"/>
        <v>Unidad de Contratación (1)</v>
      </c>
      <c r="O854" s="217" t="str">
        <f t="shared" si="41"/>
        <v>CO-DC-11001</v>
      </c>
      <c r="P854" s="217">
        <f>+'PAA CONSOLIDADO'!V857</f>
        <v>0</v>
      </c>
      <c r="Q854" s="217">
        <f>+'PAA CONSOLIDADO'!X857</f>
        <v>0</v>
      </c>
      <c r="R854" s="217">
        <f>+'PAA CONSOLIDADO'!Y857</f>
        <v>0</v>
      </c>
    </row>
    <row r="855" spans="1:18" s="217" customFormat="1" x14ac:dyDescent="0.25">
      <c r="A855" s="211">
        <f>+'PAA CONSOLIDADO'!C858</f>
        <v>0</v>
      </c>
      <c r="B855" s="211">
        <f>+'PAA CONSOLIDADO'!I858</f>
        <v>0</v>
      </c>
      <c r="C855" s="217" t="str">
        <f>+CONCATENATE('PAA CONSOLIDADO'!A858,"-",'PAA CONSOLIDADO'!D858,"-",'PAA CONSOLIDADO'!K858)</f>
        <v>--</v>
      </c>
      <c r="D855" s="217" t="e">
        <f>+VLOOKUP('PAA CONSOLIDADO'!L858,LISTAS!$D$4:$E$15,2,0)</f>
        <v>#N/A</v>
      </c>
      <c r="E855" s="217" t="e">
        <f>+VLOOKUP('PAA CONSOLIDADO'!M858,LISTAS!$D$4:$E$15,2,0)</f>
        <v>#N/A</v>
      </c>
      <c r="F855" s="217">
        <f>+'PAA CONSOLIDADO'!O858</f>
        <v>0</v>
      </c>
      <c r="G855" s="217">
        <f t="shared" si="39"/>
        <v>1</v>
      </c>
      <c r="H855" s="217" t="e">
        <f>+VLOOKUP('PAA CONSOLIDADO'!P858,LISTAS!$B$4:$C$17,2,0)</f>
        <v>#N/A</v>
      </c>
      <c r="I855" s="217" t="e">
        <f>+VLOOKUP('PAA CONSOLIDADO'!Q858,LISTAS!$B$22:$C$25,2,0)</f>
        <v>#N/A</v>
      </c>
      <c r="J855" s="219">
        <f>'PAA CONSOLIDADO'!R858</f>
        <v>0</v>
      </c>
      <c r="K855" s="219">
        <f>+'PAA CONSOLIDADO'!S858</f>
        <v>0</v>
      </c>
      <c r="L855" s="217" t="e">
        <f>+VLOOKUP('PAA CONSOLIDADO'!T858,LISTAS!$B$29:$C$31,2,0)</f>
        <v>#N/A</v>
      </c>
      <c r="M855" s="217" t="e">
        <f>+VLOOKUP('PAA CONSOLIDADO'!U858,LISTAS!$B$36:$C$39,2,0)</f>
        <v>#N/A</v>
      </c>
      <c r="N855" s="217" t="str">
        <f t="shared" si="40"/>
        <v>Unidad de Contratación (1)</v>
      </c>
      <c r="O855" s="217" t="str">
        <f t="shared" si="41"/>
        <v>CO-DC-11001</v>
      </c>
      <c r="P855" s="217">
        <f>+'PAA CONSOLIDADO'!V858</f>
        <v>0</v>
      </c>
      <c r="Q855" s="217">
        <f>+'PAA CONSOLIDADO'!X858</f>
        <v>0</v>
      </c>
      <c r="R855" s="217">
        <f>+'PAA CONSOLIDADO'!Y858</f>
        <v>0</v>
      </c>
    </row>
    <row r="856" spans="1:18" s="217" customFormat="1" x14ac:dyDescent="0.25">
      <c r="A856" s="211">
        <f>+'PAA CONSOLIDADO'!C859</f>
        <v>0</v>
      </c>
      <c r="B856" s="211">
        <f>+'PAA CONSOLIDADO'!I859</f>
        <v>0</v>
      </c>
      <c r="C856" s="217" t="str">
        <f>+CONCATENATE('PAA CONSOLIDADO'!A859,"-",'PAA CONSOLIDADO'!D859,"-",'PAA CONSOLIDADO'!K859)</f>
        <v>--</v>
      </c>
      <c r="D856" s="217" t="e">
        <f>+VLOOKUP('PAA CONSOLIDADO'!L859,LISTAS!$D$4:$E$15,2,0)</f>
        <v>#N/A</v>
      </c>
      <c r="E856" s="217" t="e">
        <f>+VLOOKUP('PAA CONSOLIDADO'!M859,LISTAS!$D$4:$E$15,2,0)</f>
        <v>#N/A</v>
      </c>
      <c r="F856" s="217">
        <f>+'PAA CONSOLIDADO'!O859</f>
        <v>0</v>
      </c>
      <c r="G856" s="217">
        <f t="shared" si="39"/>
        <v>1</v>
      </c>
      <c r="H856" s="217" t="e">
        <f>+VLOOKUP('PAA CONSOLIDADO'!P859,LISTAS!$B$4:$C$17,2,0)</f>
        <v>#N/A</v>
      </c>
      <c r="I856" s="217" t="e">
        <f>+VLOOKUP('PAA CONSOLIDADO'!Q859,LISTAS!$B$22:$C$25,2,0)</f>
        <v>#N/A</v>
      </c>
      <c r="J856" s="219">
        <f>'PAA CONSOLIDADO'!R859</f>
        <v>0</v>
      </c>
      <c r="K856" s="219">
        <f>+'PAA CONSOLIDADO'!S859</f>
        <v>0</v>
      </c>
      <c r="L856" s="217" t="e">
        <f>+VLOOKUP('PAA CONSOLIDADO'!T859,LISTAS!$B$29:$C$31,2,0)</f>
        <v>#N/A</v>
      </c>
      <c r="M856" s="217" t="e">
        <f>+VLOOKUP('PAA CONSOLIDADO'!U859,LISTAS!$B$36:$C$39,2,0)</f>
        <v>#N/A</v>
      </c>
      <c r="N856" s="217" t="str">
        <f t="shared" si="40"/>
        <v>Unidad de Contratación (1)</v>
      </c>
      <c r="O856" s="217" t="str">
        <f t="shared" si="41"/>
        <v>CO-DC-11001</v>
      </c>
      <c r="P856" s="217">
        <f>+'PAA CONSOLIDADO'!V859</f>
        <v>0</v>
      </c>
      <c r="Q856" s="217">
        <f>+'PAA CONSOLIDADO'!X859</f>
        <v>0</v>
      </c>
      <c r="R856" s="217">
        <f>+'PAA CONSOLIDADO'!Y859</f>
        <v>0</v>
      </c>
    </row>
    <row r="857" spans="1:18" s="217" customFormat="1" x14ac:dyDescent="0.25">
      <c r="A857" s="211">
        <f>+'PAA CONSOLIDADO'!C860</f>
        <v>0</v>
      </c>
      <c r="B857" s="211">
        <f>+'PAA CONSOLIDADO'!I860</f>
        <v>0</v>
      </c>
      <c r="C857" s="217" t="str">
        <f>+CONCATENATE('PAA CONSOLIDADO'!A860,"-",'PAA CONSOLIDADO'!D860,"-",'PAA CONSOLIDADO'!K860)</f>
        <v>--</v>
      </c>
      <c r="D857" s="217" t="e">
        <f>+VLOOKUP('PAA CONSOLIDADO'!L860,LISTAS!$D$4:$E$15,2,0)</f>
        <v>#N/A</v>
      </c>
      <c r="E857" s="217" t="e">
        <f>+VLOOKUP('PAA CONSOLIDADO'!M860,LISTAS!$D$4:$E$15,2,0)</f>
        <v>#N/A</v>
      </c>
      <c r="F857" s="217">
        <f>+'PAA CONSOLIDADO'!O860</f>
        <v>0</v>
      </c>
      <c r="G857" s="217">
        <f t="shared" si="39"/>
        <v>1</v>
      </c>
      <c r="H857" s="217" t="e">
        <f>+VLOOKUP('PAA CONSOLIDADO'!P860,LISTAS!$B$4:$C$17,2,0)</f>
        <v>#N/A</v>
      </c>
      <c r="I857" s="217" t="e">
        <f>+VLOOKUP('PAA CONSOLIDADO'!Q860,LISTAS!$B$22:$C$25,2,0)</f>
        <v>#N/A</v>
      </c>
      <c r="J857" s="219">
        <f>'PAA CONSOLIDADO'!R860</f>
        <v>0</v>
      </c>
      <c r="K857" s="219">
        <f>+'PAA CONSOLIDADO'!S860</f>
        <v>0</v>
      </c>
      <c r="L857" s="217" t="e">
        <f>+VLOOKUP('PAA CONSOLIDADO'!T860,LISTAS!$B$29:$C$31,2,0)</f>
        <v>#N/A</v>
      </c>
      <c r="M857" s="217" t="e">
        <f>+VLOOKUP('PAA CONSOLIDADO'!U860,LISTAS!$B$36:$C$39,2,0)</f>
        <v>#N/A</v>
      </c>
      <c r="N857" s="217" t="str">
        <f t="shared" si="40"/>
        <v>Unidad de Contratación (1)</v>
      </c>
      <c r="O857" s="217" t="str">
        <f t="shared" si="41"/>
        <v>CO-DC-11001</v>
      </c>
      <c r="P857" s="217">
        <f>+'PAA CONSOLIDADO'!V860</f>
        <v>0</v>
      </c>
      <c r="Q857" s="217">
        <f>+'PAA CONSOLIDADO'!X860</f>
        <v>0</v>
      </c>
      <c r="R857" s="217">
        <f>+'PAA CONSOLIDADO'!Y860</f>
        <v>0</v>
      </c>
    </row>
    <row r="858" spans="1:18" s="217" customFormat="1" x14ac:dyDescent="0.25">
      <c r="A858" s="211">
        <f>+'PAA CONSOLIDADO'!C861</f>
        <v>0</v>
      </c>
      <c r="B858" s="211">
        <f>+'PAA CONSOLIDADO'!I861</f>
        <v>0</v>
      </c>
      <c r="C858" s="217" t="str">
        <f>+CONCATENATE('PAA CONSOLIDADO'!A861,"-",'PAA CONSOLIDADO'!D861,"-",'PAA CONSOLIDADO'!K861)</f>
        <v>--</v>
      </c>
      <c r="D858" s="217" t="e">
        <f>+VLOOKUP('PAA CONSOLIDADO'!L861,LISTAS!$D$4:$E$15,2,0)</f>
        <v>#N/A</v>
      </c>
      <c r="E858" s="217" t="e">
        <f>+VLOOKUP('PAA CONSOLIDADO'!M861,LISTAS!$D$4:$E$15,2,0)</f>
        <v>#N/A</v>
      </c>
      <c r="F858" s="217">
        <f>+'PAA CONSOLIDADO'!O861</f>
        <v>0</v>
      </c>
      <c r="G858" s="217">
        <f t="shared" si="39"/>
        <v>1</v>
      </c>
      <c r="H858" s="217" t="e">
        <f>+VLOOKUP('PAA CONSOLIDADO'!P861,LISTAS!$B$4:$C$17,2,0)</f>
        <v>#N/A</v>
      </c>
      <c r="I858" s="217" t="e">
        <f>+VLOOKUP('PAA CONSOLIDADO'!Q861,LISTAS!$B$22:$C$25,2,0)</f>
        <v>#N/A</v>
      </c>
      <c r="J858" s="219">
        <f>'PAA CONSOLIDADO'!R861</f>
        <v>0</v>
      </c>
      <c r="K858" s="219">
        <f>+'PAA CONSOLIDADO'!S861</f>
        <v>0</v>
      </c>
      <c r="L858" s="217" t="e">
        <f>+VLOOKUP('PAA CONSOLIDADO'!T861,LISTAS!$B$29:$C$31,2,0)</f>
        <v>#N/A</v>
      </c>
      <c r="M858" s="217" t="e">
        <f>+VLOOKUP('PAA CONSOLIDADO'!U861,LISTAS!$B$36:$C$39,2,0)</f>
        <v>#N/A</v>
      </c>
      <c r="N858" s="217" t="str">
        <f t="shared" si="40"/>
        <v>Unidad de Contratación (1)</v>
      </c>
      <c r="O858" s="217" t="str">
        <f t="shared" si="41"/>
        <v>CO-DC-11001</v>
      </c>
      <c r="P858" s="217">
        <f>+'PAA CONSOLIDADO'!V861</f>
        <v>0</v>
      </c>
      <c r="Q858" s="217">
        <f>+'PAA CONSOLIDADO'!X861</f>
        <v>0</v>
      </c>
      <c r="R858" s="217">
        <f>+'PAA CONSOLIDADO'!Y861</f>
        <v>0</v>
      </c>
    </row>
    <row r="859" spans="1:18" s="217" customFormat="1" x14ac:dyDescent="0.25">
      <c r="A859" s="211">
        <f>+'PAA CONSOLIDADO'!C862</f>
        <v>0</v>
      </c>
      <c r="B859" s="211">
        <f>+'PAA CONSOLIDADO'!I862</f>
        <v>0</v>
      </c>
      <c r="C859" s="217" t="str">
        <f>+CONCATENATE('PAA CONSOLIDADO'!A862,"-",'PAA CONSOLIDADO'!D862,"-",'PAA CONSOLIDADO'!K862)</f>
        <v>--</v>
      </c>
      <c r="D859" s="217" t="e">
        <f>+VLOOKUP('PAA CONSOLIDADO'!L862,LISTAS!$D$4:$E$15,2,0)</f>
        <v>#N/A</v>
      </c>
      <c r="E859" s="217" t="e">
        <f>+VLOOKUP('PAA CONSOLIDADO'!M862,LISTAS!$D$4:$E$15,2,0)</f>
        <v>#N/A</v>
      </c>
      <c r="F859" s="217">
        <f>+'PAA CONSOLIDADO'!O862</f>
        <v>0</v>
      </c>
      <c r="G859" s="217">
        <f t="shared" si="39"/>
        <v>1</v>
      </c>
      <c r="H859" s="217" t="e">
        <f>+VLOOKUP('PAA CONSOLIDADO'!P862,LISTAS!$B$4:$C$17,2,0)</f>
        <v>#N/A</v>
      </c>
      <c r="I859" s="217" t="e">
        <f>+VLOOKUP('PAA CONSOLIDADO'!Q862,LISTAS!$B$22:$C$25,2,0)</f>
        <v>#N/A</v>
      </c>
      <c r="J859" s="219">
        <f>'PAA CONSOLIDADO'!R862</f>
        <v>0</v>
      </c>
      <c r="K859" s="219">
        <f>+'PAA CONSOLIDADO'!S862</f>
        <v>0</v>
      </c>
      <c r="L859" s="217" t="e">
        <f>+VLOOKUP('PAA CONSOLIDADO'!T862,LISTAS!$B$29:$C$31,2,0)</f>
        <v>#N/A</v>
      </c>
      <c r="M859" s="217" t="e">
        <f>+VLOOKUP('PAA CONSOLIDADO'!U862,LISTAS!$B$36:$C$39,2,0)</f>
        <v>#N/A</v>
      </c>
      <c r="N859" s="217" t="str">
        <f t="shared" si="40"/>
        <v>Unidad de Contratación (1)</v>
      </c>
      <c r="O859" s="217" t="str">
        <f t="shared" si="41"/>
        <v>CO-DC-11001</v>
      </c>
      <c r="P859" s="217">
        <f>+'PAA CONSOLIDADO'!V862</f>
        <v>0</v>
      </c>
      <c r="Q859" s="217">
        <f>+'PAA CONSOLIDADO'!X862</f>
        <v>0</v>
      </c>
      <c r="R859" s="217">
        <f>+'PAA CONSOLIDADO'!Y862</f>
        <v>0</v>
      </c>
    </row>
    <row r="860" spans="1:18" s="217" customFormat="1" x14ac:dyDescent="0.25">
      <c r="A860" s="211">
        <f>+'PAA CONSOLIDADO'!C863</f>
        <v>0</v>
      </c>
      <c r="B860" s="211">
        <f>+'PAA CONSOLIDADO'!I863</f>
        <v>0</v>
      </c>
      <c r="C860" s="217" t="str">
        <f>+CONCATENATE('PAA CONSOLIDADO'!A863,"-",'PAA CONSOLIDADO'!D863,"-",'PAA CONSOLIDADO'!K863)</f>
        <v>--</v>
      </c>
      <c r="D860" s="217" t="e">
        <f>+VLOOKUP('PAA CONSOLIDADO'!L863,LISTAS!$D$4:$E$15,2,0)</f>
        <v>#N/A</v>
      </c>
      <c r="E860" s="217" t="e">
        <f>+VLOOKUP('PAA CONSOLIDADO'!M863,LISTAS!$D$4:$E$15,2,0)</f>
        <v>#N/A</v>
      </c>
      <c r="F860" s="217">
        <f>+'PAA CONSOLIDADO'!O863</f>
        <v>0</v>
      </c>
      <c r="G860" s="217">
        <f t="shared" si="39"/>
        <v>1</v>
      </c>
      <c r="H860" s="217" t="e">
        <f>+VLOOKUP('PAA CONSOLIDADO'!P863,LISTAS!$B$4:$C$17,2,0)</f>
        <v>#N/A</v>
      </c>
      <c r="I860" s="217" t="e">
        <f>+VLOOKUP('PAA CONSOLIDADO'!Q863,LISTAS!$B$22:$C$25,2,0)</f>
        <v>#N/A</v>
      </c>
      <c r="J860" s="219">
        <f>'PAA CONSOLIDADO'!R863</f>
        <v>0</v>
      </c>
      <c r="K860" s="219">
        <f>+'PAA CONSOLIDADO'!S863</f>
        <v>0</v>
      </c>
      <c r="L860" s="217" t="e">
        <f>+VLOOKUP('PAA CONSOLIDADO'!T863,LISTAS!$B$29:$C$31,2,0)</f>
        <v>#N/A</v>
      </c>
      <c r="M860" s="217" t="e">
        <f>+VLOOKUP('PAA CONSOLIDADO'!U863,LISTAS!$B$36:$C$39,2,0)</f>
        <v>#N/A</v>
      </c>
      <c r="N860" s="217" t="str">
        <f t="shared" si="40"/>
        <v>Unidad de Contratación (1)</v>
      </c>
      <c r="O860" s="217" t="str">
        <f t="shared" si="41"/>
        <v>CO-DC-11001</v>
      </c>
      <c r="P860" s="217">
        <f>+'PAA CONSOLIDADO'!V863</f>
        <v>0</v>
      </c>
      <c r="Q860" s="217">
        <f>+'PAA CONSOLIDADO'!X863</f>
        <v>0</v>
      </c>
      <c r="R860" s="217">
        <f>+'PAA CONSOLIDADO'!Y863</f>
        <v>0</v>
      </c>
    </row>
    <row r="861" spans="1:18" s="217" customFormat="1" x14ac:dyDescent="0.25">
      <c r="A861" s="211">
        <f>+'PAA CONSOLIDADO'!C864</f>
        <v>0</v>
      </c>
      <c r="B861" s="211">
        <f>+'PAA CONSOLIDADO'!I864</f>
        <v>0</v>
      </c>
      <c r="C861" s="217" t="str">
        <f>+CONCATENATE('PAA CONSOLIDADO'!A864,"-",'PAA CONSOLIDADO'!D864,"-",'PAA CONSOLIDADO'!K864)</f>
        <v>--</v>
      </c>
      <c r="D861" s="217" t="e">
        <f>+VLOOKUP('PAA CONSOLIDADO'!L864,LISTAS!$D$4:$E$15,2,0)</f>
        <v>#N/A</v>
      </c>
      <c r="E861" s="217" t="e">
        <f>+VLOOKUP('PAA CONSOLIDADO'!M864,LISTAS!$D$4:$E$15,2,0)</f>
        <v>#N/A</v>
      </c>
      <c r="F861" s="217">
        <f>+'PAA CONSOLIDADO'!O864</f>
        <v>0</v>
      </c>
      <c r="G861" s="217">
        <f t="shared" si="39"/>
        <v>1</v>
      </c>
      <c r="H861" s="217" t="e">
        <f>+VLOOKUP('PAA CONSOLIDADO'!P864,LISTAS!$B$4:$C$17,2,0)</f>
        <v>#N/A</v>
      </c>
      <c r="I861" s="217" t="e">
        <f>+VLOOKUP('PAA CONSOLIDADO'!Q864,LISTAS!$B$22:$C$25,2,0)</f>
        <v>#N/A</v>
      </c>
      <c r="J861" s="219">
        <f>'PAA CONSOLIDADO'!R864</f>
        <v>0</v>
      </c>
      <c r="K861" s="219">
        <f>+'PAA CONSOLIDADO'!S864</f>
        <v>0</v>
      </c>
      <c r="L861" s="217" t="e">
        <f>+VLOOKUP('PAA CONSOLIDADO'!T864,LISTAS!$B$29:$C$31,2,0)</f>
        <v>#N/A</v>
      </c>
      <c r="M861" s="217" t="e">
        <f>+VLOOKUP('PAA CONSOLIDADO'!U864,LISTAS!$B$36:$C$39,2,0)</f>
        <v>#N/A</v>
      </c>
      <c r="N861" s="217" t="str">
        <f t="shared" si="40"/>
        <v>Unidad de Contratación (1)</v>
      </c>
      <c r="O861" s="217" t="str">
        <f t="shared" si="41"/>
        <v>CO-DC-11001</v>
      </c>
      <c r="P861" s="217">
        <f>+'PAA CONSOLIDADO'!V864</f>
        <v>0</v>
      </c>
      <c r="Q861" s="217">
        <f>+'PAA CONSOLIDADO'!X864</f>
        <v>0</v>
      </c>
      <c r="R861" s="217">
        <f>+'PAA CONSOLIDADO'!Y864</f>
        <v>0</v>
      </c>
    </row>
    <row r="862" spans="1:18" s="217" customFormat="1" x14ac:dyDescent="0.25">
      <c r="A862" s="211">
        <f>+'PAA CONSOLIDADO'!C865</f>
        <v>0</v>
      </c>
      <c r="B862" s="211">
        <f>+'PAA CONSOLIDADO'!I865</f>
        <v>0</v>
      </c>
      <c r="C862" s="217" t="str">
        <f>+CONCATENATE('PAA CONSOLIDADO'!A865,"-",'PAA CONSOLIDADO'!D865,"-",'PAA CONSOLIDADO'!K865)</f>
        <v>--</v>
      </c>
      <c r="D862" s="217" t="e">
        <f>+VLOOKUP('PAA CONSOLIDADO'!L865,LISTAS!$D$4:$E$15,2,0)</f>
        <v>#N/A</v>
      </c>
      <c r="E862" s="217" t="e">
        <f>+VLOOKUP('PAA CONSOLIDADO'!M865,LISTAS!$D$4:$E$15,2,0)</f>
        <v>#N/A</v>
      </c>
      <c r="F862" s="217">
        <f>+'PAA CONSOLIDADO'!O865</f>
        <v>0</v>
      </c>
      <c r="G862" s="217">
        <f t="shared" si="39"/>
        <v>1</v>
      </c>
      <c r="H862" s="217" t="e">
        <f>+VLOOKUP('PAA CONSOLIDADO'!P865,LISTAS!$B$4:$C$17,2,0)</f>
        <v>#N/A</v>
      </c>
      <c r="I862" s="217" t="e">
        <f>+VLOOKUP('PAA CONSOLIDADO'!Q865,LISTAS!$B$22:$C$25,2,0)</f>
        <v>#N/A</v>
      </c>
      <c r="J862" s="219">
        <f>'PAA CONSOLIDADO'!R865</f>
        <v>0</v>
      </c>
      <c r="K862" s="219">
        <f>+'PAA CONSOLIDADO'!S865</f>
        <v>0</v>
      </c>
      <c r="L862" s="217" t="e">
        <f>+VLOOKUP('PAA CONSOLIDADO'!T865,LISTAS!$B$29:$C$31,2,0)</f>
        <v>#N/A</v>
      </c>
      <c r="M862" s="217" t="e">
        <f>+VLOOKUP('PAA CONSOLIDADO'!U865,LISTAS!$B$36:$C$39,2,0)</f>
        <v>#N/A</v>
      </c>
      <c r="N862" s="217" t="str">
        <f t="shared" si="40"/>
        <v>Unidad de Contratación (1)</v>
      </c>
      <c r="O862" s="217" t="str">
        <f t="shared" si="41"/>
        <v>CO-DC-11001</v>
      </c>
      <c r="P862" s="217">
        <f>+'PAA CONSOLIDADO'!V865</f>
        <v>0</v>
      </c>
      <c r="Q862" s="217">
        <f>+'PAA CONSOLIDADO'!X865</f>
        <v>0</v>
      </c>
      <c r="R862" s="217">
        <f>+'PAA CONSOLIDADO'!Y865</f>
        <v>0</v>
      </c>
    </row>
    <row r="863" spans="1:18" s="217" customFormat="1" x14ac:dyDescent="0.25">
      <c r="A863" s="211">
        <f>+'PAA CONSOLIDADO'!C866</f>
        <v>0</v>
      </c>
      <c r="B863" s="211">
        <f>+'PAA CONSOLIDADO'!I866</f>
        <v>0</v>
      </c>
      <c r="C863" s="217" t="str">
        <f>+CONCATENATE('PAA CONSOLIDADO'!A866,"-",'PAA CONSOLIDADO'!D866,"-",'PAA CONSOLIDADO'!K866)</f>
        <v>--</v>
      </c>
      <c r="D863" s="217" t="e">
        <f>+VLOOKUP('PAA CONSOLIDADO'!L866,LISTAS!$D$4:$E$15,2,0)</f>
        <v>#N/A</v>
      </c>
      <c r="E863" s="217" t="e">
        <f>+VLOOKUP('PAA CONSOLIDADO'!M866,LISTAS!$D$4:$E$15,2,0)</f>
        <v>#N/A</v>
      </c>
      <c r="F863" s="217">
        <f>+'PAA CONSOLIDADO'!O866</f>
        <v>0</v>
      </c>
      <c r="G863" s="217">
        <f t="shared" si="39"/>
        <v>1</v>
      </c>
      <c r="H863" s="217" t="e">
        <f>+VLOOKUP('PAA CONSOLIDADO'!P866,LISTAS!$B$4:$C$17,2,0)</f>
        <v>#N/A</v>
      </c>
      <c r="I863" s="217" t="e">
        <f>+VLOOKUP('PAA CONSOLIDADO'!Q866,LISTAS!$B$22:$C$25,2,0)</f>
        <v>#N/A</v>
      </c>
      <c r="J863" s="219">
        <f>'PAA CONSOLIDADO'!R866</f>
        <v>0</v>
      </c>
      <c r="K863" s="219">
        <f>+'PAA CONSOLIDADO'!S866</f>
        <v>0</v>
      </c>
      <c r="L863" s="217" t="e">
        <f>+VLOOKUP('PAA CONSOLIDADO'!T866,LISTAS!$B$29:$C$31,2,0)</f>
        <v>#N/A</v>
      </c>
      <c r="M863" s="217" t="e">
        <f>+VLOOKUP('PAA CONSOLIDADO'!U866,LISTAS!$B$36:$C$39,2,0)</f>
        <v>#N/A</v>
      </c>
      <c r="N863" s="217" t="str">
        <f t="shared" si="40"/>
        <v>Unidad de Contratación (1)</v>
      </c>
      <c r="O863" s="217" t="str">
        <f t="shared" si="41"/>
        <v>CO-DC-11001</v>
      </c>
      <c r="P863" s="217">
        <f>+'PAA CONSOLIDADO'!V866</f>
        <v>0</v>
      </c>
      <c r="Q863" s="217">
        <f>+'PAA CONSOLIDADO'!X866</f>
        <v>0</v>
      </c>
      <c r="R863" s="217">
        <f>+'PAA CONSOLIDADO'!Y866</f>
        <v>0</v>
      </c>
    </row>
    <row r="864" spans="1:18" s="217" customFormat="1" x14ac:dyDescent="0.25">
      <c r="A864" s="211">
        <f>+'PAA CONSOLIDADO'!C867</f>
        <v>0</v>
      </c>
      <c r="B864" s="211">
        <f>+'PAA CONSOLIDADO'!I867</f>
        <v>0</v>
      </c>
      <c r="C864" s="217" t="str">
        <f>+CONCATENATE('PAA CONSOLIDADO'!A867,"-",'PAA CONSOLIDADO'!D867,"-",'PAA CONSOLIDADO'!K867)</f>
        <v>--</v>
      </c>
      <c r="D864" s="217" t="e">
        <f>+VLOOKUP('PAA CONSOLIDADO'!L867,LISTAS!$D$4:$E$15,2,0)</f>
        <v>#N/A</v>
      </c>
      <c r="E864" s="217" t="e">
        <f>+VLOOKUP('PAA CONSOLIDADO'!M867,LISTAS!$D$4:$E$15,2,0)</f>
        <v>#N/A</v>
      </c>
      <c r="F864" s="217">
        <f>+'PAA CONSOLIDADO'!O867</f>
        <v>0</v>
      </c>
      <c r="G864" s="217">
        <f t="shared" si="39"/>
        <v>1</v>
      </c>
      <c r="H864" s="217" t="e">
        <f>+VLOOKUP('PAA CONSOLIDADO'!P867,LISTAS!$B$4:$C$17,2,0)</f>
        <v>#N/A</v>
      </c>
      <c r="I864" s="217" t="e">
        <f>+VLOOKUP('PAA CONSOLIDADO'!Q867,LISTAS!$B$22:$C$25,2,0)</f>
        <v>#N/A</v>
      </c>
      <c r="J864" s="219">
        <f>'PAA CONSOLIDADO'!R867</f>
        <v>0</v>
      </c>
      <c r="K864" s="219">
        <f>+'PAA CONSOLIDADO'!S867</f>
        <v>0</v>
      </c>
      <c r="L864" s="217" t="e">
        <f>+VLOOKUP('PAA CONSOLIDADO'!T867,LISTAS!$B$29:$C$31,2,0)</f>
        <v>#N/A</v>
      </c>
      <c r="M864" s="217" t="e">
        <f>+VLOOKUP('PAA CONSOLIDADO'!U867,LISTAS!$B$36:$C$39,2,0)</f>
        <v>#N/A</v>
      </c>
      <c r="N864" s="217" t="str">
        <f t="shared" si="40"/>
        <v>Unidad de Contratación (1)</v>
      </c>
      <c r="O864" s="217" t="str">
        <f t="shared" si="41"/>
        <v>CO-DC-11001</v>
      </c>
      <c r="P864" s="217">
        <f>+'PAA CONSOLIDADO'!V867</f>
        <v>0</v>
      </c>
      <c r="Q864" s="217">
        <f>+'PAA CONSOLIDADO'!X867</f>
        <v>0</v>
      </c>
      <c r="R864" s="217">
        <f>+'PAA CONSOLIDADO'!Y867</f>
        <v>0</v>
      </c>
    </row>
    <row r="865" spans="1:18" s="217" customFormat="1" x14ac:dyDescent="0.25">
      <c r="A865" s="211">
        <f>+'PAA CONSOLIDADO'!C868</f>
        <v>0</v>
      </c>
      <c r="B865" s="211">
        <f>+'PAA CONSOLIDADO'!I868</f>
        <v>0</v>
      </c>
      <c r="C865" s="217" t="str">
        <f>+CONCATENATE('PAA CONSOLIDADO'!A868,"-",'PAA CONSOLIDADO'!D868,"-",'PAA CONSOLIDADO'!K868)</f>
        <v>--</v>
      </c>
      <c r="D865" s="217" t="e">
        <f>+VLOOKUP('PAA CONSOLIDADO'!L868,LISTAS!$D$4:$E$15,2,0)</f>
        <v>#N/A</v>
      </c>
      <c r="E865" s="217" t="e">
        <f>+VLOOKUP('PAA CONSOLIDADO'!M868,LISTAS!$D$4:$E$15,2,0)</f>
        <v>#N/A</v>
      </c>
      <c r="F865" s="217">
        <f>+'PAA CONSOLIDADO'!O868</f>
        <v>0</v>
      </c>
      <c r="G865" s="217">
        <f t="shared" si="39"/>
        <v>1</v>
      </c>
      <c r="H865" s="217" t="e">
        <f>+VLOOKUP('PAA CONSOLIDADO'!P868,LISTAS!$B$4:$C$17,2,0)</f>
        <v>#N/A</v>
      </c>
      <c r="I865" s="217" t="e">
        <f>+VLOOKUP('PAA CONSOLIDADO'!Q868,LISTAS!$B$22:$C$25,2,0)</f>
        <v>#N/A</v>
      </c>
      <c r="J865" s="219">
        <f>'PAA CONSOLIDADO'!R868</f>
        <v>0</v>
      </c>
      <c r="K865" s="219">
        <f>+'PAA CONSOLIDADO'!S868</f>
        <v>0</v>
      </c>
      <c r="L865" s="217" t="e">
        <f>+VLOOKUP('PAA CONSOLIDADO'!T868,LISTAS!$B$29:$C$31,2,0)</f>
        <v>#N/A</v>
      </c>
      <c r="M865" s="217" t="e">
        <f>+VLOOKUP('PAA CONSOLIDADO'!U868,LISTAS!$B$36:$C$39,2,0)</f>
        <v>#N/A</v>
      </c>
      <c r="N865" s="217" t="str">
        <f t="shared" si="40"/>
        <v>Unidad de Contratación (1)</v>
      </c>
      <c r="O865" s="217" t="str">
        <f t="shared" si="41"/>
        <v>CO-DC-11001</v>
      </c>
      <c r="P865" s="217">
        <f>+'PAA CONSOLIDADO'!V868</f>
        <v>0</v>
      </c>
      <c r="Q865" s="217">
        <f>+'PAA CONSOLIDADO'!X868</f>
        <v>0</v>
      </c>
      <c r="R865" s="217">
        <f>+'PAA CONSOLIDADO'!Y868</f>
        <v>0</v>
      </c>
    </row>
    <row r="866" spans="1:18" s="217" customFormat="1" x14ac:dyDescent="0.25">
      <c r="A866" s="211">
        <f>+'PAA CONSOLIDADO'!C869</f>
        <v>0</v>
      </c>
      <c r="B866" s="211">
        <f>+'PAA CONSOLIDADO'!I869</f>
        <v>0</v>
      </c>
      <c r="C866" s="217" t="str">
        <f>+CONCATENATE('PAA CONSOLIDADO'!A869,"-",'PAA CONSOLIDADO'!D869,"-",'PAA CONSOLIDADO'!K869)</f>
        <v>--</v>
      </c>
      <c r="D866" s="217" t="e">
        <f>+VLOOKUP('PAA CONSOLIDADO'!L869,LISTAS!$D$4:$E$15,2,0)</f>
        <v>#N/A</v>
      </c>
      <c r="E866" s="217" t="e">
        <f>+VLOOKUP('PAA CONSOLIDADO'!M869,LISTAS!$D$4:$E$15,2,0)</f>
        <v>#N/A</v>
      </c>
      <c r="F866" s="217">
        <f>+'PAA CONSOLIDADO'!O869</f>
        <v>0</v>
      </c>
      <c r="G866" s="217">
        <f t="shared" si="39"/>
        <v>1</v>
      </c>
      <c r="H866" s="217" t="e">
        <f>+VLOOKUP('PAA CONSOLIDADO'!P869,LISTAS!$B$4:$C$17,2,0)</f>
        <v>#N/A</v>
      </c>
      <c r="I866" s="217" t="e">
        <f>+VLOOKUP('PAA CONSOLIDADO'!Q869,LISTAS!$B$22:$C$25,2,0)</f>
        <v>#N/A</v>
      </c>
      <c r="J866" s="219">
        <f>'PAA CONSOLIDADO'!R869</f>
        <v>0</v>
      </c>
      <c r="K866" s="219">
        <f>+'PAA CONSOLIDADO'!S869</f>
        <v>0</v>
      </c>
      <c r="L866" s="217" t="e">
        <f>+VLOOKUP('PAA CONSOLIDADO'!T869,LISTAS!$B$29:$C$31,2,0)</f>
        <v>#N/A</v>
      </c>
      <c r="M866" s="217" t="e">
        <f>+VLOOKUP('PAA CONSOLIDADO'!U869,LISTAS!$B$36:$C$39,2,0)</f>
        <v>#N/A</v>
      </c>
      <c r="N866" s="217" t="str">
        <f t="shared" si="40"/>
        <v>Unidad de Contratación (1)</v>
      </c>
      <c r="O866" s="217" t="str">
        <f t="shared" si="41"/>
        <v>CO-DC-11001</v>
      </c>
      <c r="P866" s="217">
        <f>+'PAA CONSOLIDADO'!V869</f>
        <v>0</v>
      </c>
      <c r="Q866" s="217">
        <f>+'PAA CONSOLIDADO'!X869</f>
        <v>0</v>
      </c>
      <c r="R866" s="217">
        <f>+'PAA CONSOLIDADO'!Y869</f>
        <v>0</v>
      </c>
    </row>
    <row r="867" spans="1:18" s="217" customFormat="1" x14ac:dyDescent="0.25">
      <c r="A867" s="211">
        <f>+'PAA CONSOLIDADO'!C870</f>
        <v>0</v>
      </c>
      <c r="B867" s="211">
        <f>+'PAA CONSOLIDADO'!I870</f>
        <v>0</v>
      </c>
      <c r="C867" s="217" t="str">
        <f>+CONCATENATE('PAA CONSOLIDADO'!A870,"-",'PAA CONSOLIDADO'!D870,"-",'PAA CONSOLIDADO'!K870)</f>
        <v>--</v>
      </c>
      <c r="D867" s="217" t="e">
        <f>+VLOOKUP('PAA CONSOLIDADO'!L870,LISTAS!$D$4:$E$15,2,0)</f>
        <v>#N/A</v>
      </c>
      <c r="E867" s="217" t="e">
        <f>+VLOOKUP('PAA CONSOLIDADO'!M870,LISTAS!$D$4:$E$15,2,0)</f>
        <v>#N/A</v>
      </c>
      <c r="F867" s="217">
        <f>+'PAA CONSOLIDADO'!O870</f>
        <v>0</v>
      </c>
      <c r="G867" s="217">
        <f t="shared" si="39"/>
        <v>1</v>
      </c>
      <c r="H867" s="217" t="e">
        <f>+VLOOKUP('PAA CONSOLIDADO'!P870,LISTAS!$B$4:$C$17,2,0)</f>
        <v>#N/A</v>
      </c>
      <c r="I867" s="217" t="e">
        <f>+VLOOKUP('PAA CONSOLIDADO'!Q870,LISTAS!$B$22:$C$25,2,0)</f>
        <v>#N/A</v>
      </c>
      <c r="J867" s="219">
        <f>'PAA CONSOLIDADO'!R870</f>
        <v>0</v>
      </c>
      <c r="K867" s="219">
        <f>+'PAA CONSOLIDADO'!S870</f>
        <v>0</v>
      </c>
      <c r="L867" s="217" t="e">
        <f>+VLOOKUP('PAA CONSOLIDADO'!T870,LISTAS!$B$29:$C$31,2,0)</f>
        <v>#N/A</v>
      </c>
      <c r="M867" s="217" t="e">
        <f>+VLOOKUP('PAA CONSOLIDADO'!U870,LISTAS!$B$36:$C$39,2,0)</f>
        <v>#N/A</v>
      </c>
      <c r="N867" s="217" t="str">
        <f t="shared" si="40"/>
        <v>Unidad de Contratación (1)</v>
      </c>
      <c r="O867" s="217" t="str">
        <f t="shared" si="41"/>
        <v>CO-DC-11001</v>
      </c>
      <c r="P867" s="217">
        <f>+'PAA CONSOLIDADO'!V870</f>
        <v>0</v>
      </c>
      <c r="Q867" s="217">
        <f>+'PAA CONSOLIDADO'!X870</f>
        <v>0</v>
      </c>
      <c r="R867" s="217">
        <f>+'PAA CONSOLIDADO'!Y870</f>
        <v>0</v>
      </c>
    </row>
    <row r="868" spans="1:18" s="217" customFormat="1" x14ac:dyDescent="0.25">
      <c r="A868" s="211">
        <f>+'PAA CONSOLIDADO'!C871</f>
        <v>0</v>
      </c>
      <c r="B868" s="211">
        <f>+'PAA CONSOLIDADO'!I871</f>
        <v>0</v>
      </c>
      <c r="C868" s="217" t="str">
        <f>+CONCATENATE('PAA CONSOLIDADO'!A871,"-",'PAA CONSOLIDADO'!D871,"-",'PAA CONSOLIDADO'!K871)</f>
        <v>--</v>
      </c>
      <c r="D868" s="217" t="e">
        <f>+VLOOKUP('PAA CONSOLIDADO'!L871,LISTAS!$D$4:$E$15,2,0)</f>
        <v>#N/A</v>
      </c>
      <c r="E868" s="217" t="e">
        <f>+VLOOKUP('PAA CONSOLIDADO'!M871,LISTAS!$D$4:$E$15,2,0)</f>
        <v>#N/A</v>
      </c>
      <c r="F868" s="217">
        <f>+'PAA CONSOLIDADO'!O871</f>
        <v>0</v>
      </c>
      <c r="G868" s="217">
        <f t="shared" si="39"/>
        <v>1</v>
      </c>
      <c r="H868" s="217" t="e">
        <f>+VLOOKUP('PAA CONSOLIDADO'!P871,LISTAS!$B$4:$C$17,2,0)</f>
        <v>#N/A</v>
      </c>
      <c r="I868" s="217" t="e">
        <f>+VLOOKUP('PAA CONSOLIDADO'!Q871,LISTAS!$B$22:$C$25,2,0)</f>
        <v>#N/A</v>
      </c>
      <c r="J868" s="219">
        <f>'PAA CONSOLIDADO'!R871</f>
        <v>0</v>
      </c>
      <c r="K868" s="219">
        <f>+'PAA CONSOLIDADO'!S871</f>
        <v>0</v>
      </c>
      <c r="L868" s="217" t="e">
        <f>+VLOOKUP('PAA CONSOLIDADO'!T871,LISTAS!$B$29:$C$31,2,0)</f>
        <v>#N/A</v>
      </c>
      <c r="M868" s="217" t="e">
        <f>+VLOOKUP('PAA CONSOLIDADO'!U871,LISTAS!$B$36:$C$39,2,0)</f>
        <v>#N/A</v>
      </c>
      <c r="N868" s="217" t="str">
        <f t="shared" si="40"/>
        <v>Unidad de Contratación (1)</v>
      </c>
      <c r="O868" s="217" t="str">
        <f t="shared" si="41"/>
        <v>CO-DC-11001</v>
      </c>
      <c r="P868" s="217">
        <f>+'PAA CONSOLIDADO'!V871</f>
        <v>0</v>
      </c>
      <c r="Q868" s="217">
        <f>+'PAA CONSOLIDADO'!X871</f>
        <v>0</v>
      </c>
      <c r="R868" s="217">
        <f>+'PAA CONSOLIDADO'!Y871</f>
        <v>0</v>
      </c>
    </row>
    <row r="869" spans="1:18" s="217" customFormat="1" x14ac:dyDescent="0.25">
      <c r="A869" s="211">
        <f>+'PAA CONSOLIDADO'!C872</f>
        <v>0</v>
      </c>
      <c r="B869" s="211">
        <f>+'PAA CONSOLIDADO'!I872</f>
        <v>0</v>
      </c>
      <c r="C869" s="217" t="str">
        <f>+CONCATENATE('PAA CONSOLIDADO'!A872,"-",'PAA CONSOLIDADO'!D872,"-",'PAA CONSOLIDADO'!K872)</f>
        <v>--</v>
      </c>
      <c r="D869" s="217" t="e">
        <f>+VLOOKUP('PAA CONSOLIDADO'!L872,LISTAS!$D$4:$E$15,2,0)</f>
        <v>#N/A</v>
      </c>
      <c r="E869" s="217" t="e">
        <f>+VLOOKUP('PAA CONSOLIDADO'!M872,LISTAS!$D$4:$E$15,2,0)</f>
        <v>#N/A</v>
      </c>
      <c r="F869" s="217">
        <f>+'PAA CONSOLIDADO'!O872</f>
        <v>0</v>
      </c>
      <c r="G869" s="217">
        <f t="shared" si="39"/>
        <v>1</v>
      </c>
      <c r="H869" s="217" t="e">
        <f>+VLOOKUP('PAA CONSOLIDADO'!P872,LISTAS!$B$4:$C$17,2,0)</f>
        <v>#N/A</v>
      </c>
      <c r="I869" s="217" t="e">
        <f>+VLOOKUP('PAA CONSOLIDADO'!Q872,LISTAS!$B$22:$C$25,2,0)</f>
        <v>#N/A</v>
      </c>
      <c r="J869" s="219">
        <f>'PAA CONSOLIDADO'!R872</f>
        <v>0</v>
      </c>
      <c r="K869" s="219">
        <f>+'PAA CONSOLIDADO'!S872</f>
        <v>0</v>
      </c>
      <c r="L869" s="217" t="e">
        <f>+VLOOKUP('PAA CONSOLIDADO'!T872,LISTAS!$B$29:$C$31,2,0)</f>
        <v>#N/A</v>
      </c>
      <c r="M869" s="217" t="e">
        <f>+VLOOKUP('PAA CONSOLIDADO'!U872,LISTAS!$B$36:$C$39,2,0)</f>
        <v>#N/A</v>
      </c>
      <c r="N869" s="217" t="str">
        <f t="shared" si="40"/>
        <v>Unidad de Contratación (1)</v>
      </c>
      <c r="O869" s="217" t="str">
        <f t="shared" si="41"/>
        <v>CO-DC-11001</v>
      </c>
      <c r="P869" s="217">
        <f>+'PAA CONSOLIDADO'!V872</f>
        <v>0</v>
      </c>
      <c r="Q869" s="217">
        <f>+'PAA CONSOLIDADO'!X872</f>
        <v>0</v>
      </c>
      <c r="R869" s="217">
        <f>+'PAA CONSOLIDADO'!Y872</f>
        <v>0</v>
      </c>
    </row>
    <row r="870" spans="1:18" s="217" customFormat="1" x14ac:dyDescent="0.25">
      <c r="A870" s="211">
        <f>+'PAA CONSOLIDADO'!C873</f>
        <v>0</v>
      </c>
      <c r="B870" s="211">
        <f>+'PAA CONSOLIDADO'!I873</f>
        <v>0</v>
      </c>
      <c r="C870" s="217" t="str">
        <f>+CONCATENATE('PAA CONSOLIDADO'!A873,"-",'PAA CONSOLIDADO'!D873,"-",'PAA CONSOLIDADO'!K873)</f>
        <v>--</v>
      </c>
      <c r="D870" s="217" t="e">
        <f>+VLOOKUP('PAA CONSOLIDADO'!L873,LISTAS!$D$4:$E$15,2,0)</f>
        <v>#N/A</v>
      </c>
      <c r="E870" s="217" t="e">
        <f>+VLOOKUP('PAA CONSOLIDADO'!M873,LISTAS!$D$4:$E$15,2,0)</f>
        <v>#N/A</v>
      </c>
      <c r="F870" s="217">
        <f>+'PAA CONSOLIDADO'!O873</f>
        <v>0</v>
      </c>
      <c r="G870" s="217">
        <f t="shared" si="39"/>
        <v>1</v>
      </c>
      <c r="H870" s="217" t="e">
        <f>+VLOOKUP('PAA CONSOLIDADO'!P873,LISTAS!$B$4:$C$17,2,0)</f>
        <v>#N/A</v>
      </c>
      <c r="I870" s="217" t="e">
        <f>+VLOOKUP('PAA CONSOLIDADO'!Q873,LISTAS!$B$22:$C$25,2,0)</f>
        <v>#N/A</v>
      </c>
      <c r="J870" s="219">
        <f>'PAA CONSOLIDADO'!R873</f>
        <v>0</v>
      </c>
      <c r="K870" s="219">
        <f>+'PAA CONSOLIDADO'!S873</f>
        <v>0</v>
      </c>
      <c r="L870" s="217" t="e">
        <f>+VLOOKUP('PAA CONSOLIDADO'!T873,LISTAS!$B$29:$C$31,2,0)</f>
        <v>#N/A</v>
      </c>
      <c r="M870" s="217" t="e">
        <f>+VLOOKUP('PAA CONSOLIDADO'!U873,LISTAS!$B$36:$C$39,2,0)</f>
        <v>#N/A</v>
      </c>
      <c r="N870" s="217" t="str">
        <f t="shared" si="40"/>
        <v>Unidad de Contratación (1)</v>
      </c>
      <c r="O870" s="217" t="str">
        <f t="shared" si="41"/>
        <v>CO-DC-11001</v>
      </c>
      <c r="P870" s="217">
        <f>+'PAA CONSOLIDADO'!V873</f>
        <v>0</v>
      </c>
      <c r="Q870" s="217">
        <f>+'PAA CONSOLIDADO'!X873</f>
        <v>0</v>
      </c>
      <c r="R870" s="217">
        <f>+'PAA CONSOLIDADO'!Y873</f>
        <v>0</v>
      </c>
    </row>
    <row r="871" spans="1:18" s="217" customFormat="1" x14ac:dyDescent="0.25">
      <c r="A871" s="211">
        <f>+'PAA CONSOLIDADO'!C874</f>
        <v>0</v>
      </c>
      <c r="B871" s="211">
        <f>+'PAA CONSOLIDADO'!I874</f>
        <v>0</v>
      </c>
      <c r="C871" s="217" t="str">
        <f>+CONCATENATE('PAA CONSOLIDADO'!A874,"-",'PAA CONSOLIDADO'!D874,"-",'PAA CONSOLIDADO'!K874)</f>
        <v>--</v>
      </c>
      <c r="D871" s="217" t="e">
        <f>+VLOOKUP('PAA CONSOLIDADO'!L874,LISTAS!$D$4:$E$15,2,0)</f>
        <v>#N/A</v>
      </c>
      <c r="E871" s="217" t="e">
        <f>+VLOOKUP('PAA CONSOLIDADO'!M874,LISTAS!$D$4:$E$15,2,0)</f>
        <v>#N/A</v>
      </c>
      <c r="F871" s="217">
        <f>+'PAA CONSOLIDADO'!O874</f>
        <v>0</v>
      </c>
      <c r="G871" s="217">
        <f t="shared" si="39"/>
        <v>1</v>
      </c>
      <c r="H871" s="217" t="e">
        <f>+VLOOKUP('PAA CONSOLIDADO'!P874,LISTAS!$B$4:$C$17,2,0)</f>
        <v>#N/A</v>
      </c>
      <c r="I871" s="217" t="e">
        <f>+VLOOKUP('PAA CONSOLIDADO'!Q874,LISTAS!$B$22:$C$25,2,0)</f>
        <v>#N/A</v>
      </c>
      <c r="J871" s="219">
        <f>'PAA CONSOLIDADO'!R874</f>
        <v>0</v>
      </c>
      <c r="K871" s="219">
        <f>+'PAA CONSOLIDADO'!S874</f>
        <v>0</v>
      </c>
      <c r="L871" s="217" t="e">
        <f>+VLOOKUP('PAA CONSOLIDADO'!T874,LISTAS!$B$29:$C$31,2,0)</f>
        <v>#N/A</v>
      </c>
      <c r="M871" s="217" t="e">
        <f>+VLOOKUP('PAA CONSOLIDADO'!U874,LISTAS!$B$36:$C$39,2,0)</f>
        <v>#N/A</v>
      </c>
      <c r="N871" s="217" t="str">
        <f t="shared" si="40"/>
        <v>Unidad de Contratación (1)</v>
      </c>
      <c r="O871" s="217" t="str">
        <f t="shared" si="41"/>
        <v>CO-DC-11001</v>
      </c>
      <c r="P871" s="217">
        <f>+'PAA CONSOLIDADO'!V874</f>
        <v>0</v>
      </c>
      <c r="Q871" s="217">
        <f>+'PAA CONSOLIDADO'!X874</f>
        <v>0</v>
      </c>
      <c r="R871" s="217">
        <f>+'PAA CONSOLIDADO'!Y874</f>
        <v>0</v>
      </c>
    </row>
    <row r="872" spans="1:18" s="217" customFormat="1" x14ac:dyDescent="0.25">
      <c r="A872" s="211">
        <f>+'PAA CONSOLIDADO'!C875</f>
        <v>0</v>
      </c>
      <c r="B872" s="211">
        <f>+'PAA CONSOLIDADO'!I875</f>
        <v>0</v>
      </c>
      <c r="C872" s="217" t="str">
        <f>+CONCATENATE('PAA CONSOLIDADO'!A875,"-",'PAA CONSOLIDADO'!D875,"-",'PAA CONSOLIDADO'!K875)</f>
        <v>--</v>
      </c>
      <c r="D872" s="217" t="e">
        <f>+VLOOKUP('PAA CONSOLIDADO'!L875,LISTAS!$D$4:$E$15,2,0)</f>
        <v>#N/A</v>
      </c>
      <c r="E872" s="217" t="e">
        <f>+VLOOKUP('PAA CONSOLIDADO'!M875,LISTAS!$D$4:$E$15,2,0)</f>
        <v>#N/A</v>
      </c>
      <c r="F872" s="217">
        <f>+'PAA CONSOLIDADO'!O875</f>
        <v>0</v>
      </c>
      <c r="G872" s="217">
        <f t="shared" si="39"/>
        <v>1</v>
      </c>
      <c r="H872" s="217" t="e">
        <f>+VLOOKUP('PAA CONSOLIDADO'!P875,LISTAS!$B$4:$C$17,2,0)</f>
        <v>#N/A</v>
      </c>
      <c r="I872" s="217" t="e">
        <f>+VLOOKUP('PAA CONSOLIDADO'!Q875,LISTAS!$B$22:$C$25,2,0)</f>
        <v>#N/A</v>
      </c>
      <c r="J872" s="219">
        <f>'PAA CONSOLIDADO'!R875</f>
        <v>0</v>
      </c>
      <c r="K872" s="219">
        <f>+'PAA CONSOLIDADO'!S875</f>
        <v>0</v>
      </c>
      <c r="L872" s="217" t="e">
        <f>+VLOOKUP('PAA CONSOLIDADO'!T875,LISTAS!$B$29:$C$31,2,0)</f>
        <v>#N/A</v>
      </c>
      <c r="M872" s="217" t="e">
        <f>+VLOOKUP('PAA CONSOLIDADO'!U875,LISTAS!$B$36:$C$39,2,0)</f>
        <v>#N/A</v>
      </c>
      <c r="N872" s="217" t="str">
        <f t="shared" si="40"/>
        <v>Unidad de Contratación (1)</v>
      </c>
      <c r="O872" s="217" t="str">
        <f t="shared" si="41"/>
        <v>CO-DC-11001</v>
      </c>
      <c r="P872" s="217">
        <f>+'PAA CONSOLIDADO'!V875</f>
        <v>0</v>
      </c>
      <c r="Q872" s="217">
        <f>+'PAA CONSOLIDADO'!X875</f>
        <v>0</v>
      </c>
      <c r="R872" s="217">
        <f>+'PAA CONSOLIDADO'!Y875</f>
        <v>0</v>
      </c>
    </row>
    <row r="873" spans="1:18" s="217" customFormat="1" x14ac:dyDescent="0.25">
      <c r="A873" s="211">
        <f>+'PAA CONSOLIDADO'!C876</f>
        <v>0</v>
      </c>
      <c r="B873" s="211">
        <f>+'PAA CONSOLIDADO'!I876</f>
        <v>0</v>
      </c>
      <c r="C873" s="217" t="str">
        <f>+CONCATENATE('PAA CONSOLIDADO'!A876,"-",'PAA CONSOLIDADO'!D876,"-",'PAA CONSOLIDADO'!K876)</f>
        <v>--</v>
      </c>
      <c r="D873" s="217" t="e">
        <f>+VLOOKUP('PAA CONSOLIDADO'!L876,LISTAS!$D$4:$E$15,2,0)</f>
        <v>#N/A</v>
      </c>
      <c r="E873" s="217" t="e">
        <f>+VLOOKUP('PAA CONSOLIDADO'!M876,LISTAS!$D$4:$E$15,2,0)</f>
        <v>#N/A</v>
      </c>
      <c r="F873" s="217">
        <f>+'PAA CONSOLIDADO'!O876</f>
        <v>0</v>
      </c>
      <c r="G873" s="217">
        <f t="shared" si="39"/>
        <v>1</v>
      </c>
      <c r="H873" s="217" t="e">
        <f>+VLOOKUP('PAA CONSOLIDADO'!P876,LISTAS!$B$4:$C$17,2,0)</f>
        <v>#N/A</v>
      </c>
      <c r="I873" s="217" t="e">
        <f>+VLOOKUP('PAA CONSOLIDADO'!Q876,LISTAS!$B$22:$C$25,2,0)</f>
        <v>#N/A</v>
      </c>
      <c r="J873" s="219">
        <f>'PAA CONSOLIDADO'!R876</f>
        <v>0</v>
      </c>
      <c r="K873" s="219">
        <f>+'PAA CONSOLIDADO'!S876</f>
        <v>0</v>
      </c>
      <c r="L873" s="217" t="e">
        <f>+VLOOKUP('PAA CONSOLIDADO'!T876,LISTAS!$B$29:$C$31,2,0)</f>
        <v>#N/A</v>
      </c>
      <c r="M873" s="217" t="e">
        <f>+VLOOKUP('PAA CONSOLIDADO'!U876,LISTAS!$B$36:$C$39,2,0)</f>
        <v>#N/A</v>
      </c>
      <c r="N873" s="217" t="str">
        <f t="shared" si="40"/>
        <v>Unidad de Contratación (1)</v>
      </c>
      <c r="O873" s="217" t="str">
        <f t="shared" si="41"/>
        <v>CO-DC-11001</v>
      </c>
      <c r="P873" s="217">
        <f>+'PAA CONSOLIDADO'!V876</f>
        <v>0</v>
      </c>
      <c r="Q873" s="217">
        <f>+'PAA CONSOLIDADO'!X876</f>
        <v>0</v>
      </c>
      <c r="R873" s="217">
        <f>+'PAA CONSOLIDADO'!Y876</f>
        <v>0</v>
      </c>
    </row>
    <row r="874" spans="1:18" s="217" customFormat="1" x14ac:dyDescent="0.25">
      <c r="A874" s="211">
        <f>+'PAA CONSOLIDADO'!C877</f>
        <v>0</v>
      </c>
      <c r="B874" s="211">
        <f>+'PAA CONSOLIDADO'!I877</f>
        <v>0</v>
      </c>
      <c r="C874" s="217" t="str">
        <f>+CONCATENATE('PAA CONSOLIDADO'!A877,"-",'PAA CONSOLIDADO'!D877,"-",'PAA CONSOLIDADO'!K877)</f>
        <v>--</v>
      </c>
      <c r="D874" s="217" t="e">
        <f>+VLOOKUP('PAA CONSOLIDADO'!L877,LISTAS!$D$4:$E$15,2,0)</f>
        <v>#N/A</v>
      </c>
      <c r="E874" s="217" t="e">
        <f>+VLOOKUP('PAA CONSOLIDADO'!M877,LISTAS!$D$4:$E$15,2,0)</f>
        <v>#N/A</v>
      </c>
      <c r="F874" s="217">
        <f>+'PAA CONSOLIDADO'!O877</f>
        <v>0</v>
      </c>
      <c r="G874" s="217">
        <f t="shared" si="39"/>
        <v>1</v>
      </c>
      <c r="H874" s="217" t="e">
        <f>+VLOOKUP('PAA CONSOLIDADO'!P877,LISTAS!$B$4:$C$17,2,0)</f>
        <v>#N/A</v>
      </c>
      <c r="I874" s="217" t="e">
        <f>+VLOOKUP('PAA CONSOLIDADO'!Q877,LISTAS!$B$22:$C$25,2,0)</f>
        <v>#N/A</v>
      </c>
      <c r="J874" s="219">
        <f>'PAA CONSOLIDADO'!R877</f>
        <v>0</v>
      </c>
      <c r="K874" s="219">
        <f>+'PAA CONSOLIDADO'!S877</f>
        <v>0</v>
      </c>
      <c r="L874" s="217" t="e">
        <f>+VLOOKUP('PAA CONSOLIDADO'!T877,LISTAS!$B$29:$C$31,2,0)</f>
        <v>#N/A</v>
      </c>
      <c r="M874" s="217" t="e">
        <f>+VLOOKUP('PAA CONSOLIDADO'!U877,LISTAS!$B$36:$C$39,2,0)</f>
        <v>#N/A</v>
      </c>
      <c r="N874" s="217" t="str">
        <f t="shared" si="40"/>
        <v>Unidad de Contratación (1)</v>
      </c>
      <c r="O874" s="217" t="str">
        <f t="shared" si="41"/>
        <v>CO-DC-11001</v>
      </c>
      <c r="P874" s="217">
        <f>+'PAA CONSOLIDADO'!V877</f>
        <v>0</v>
      </c>
      <c r="Q874" s="217">
        <f>+'PAA CONSOLIDADO'!X877</f>
        <v>0</v>
      </c>
      <c r="R874" s="217">
        <f>+'PAA CONSOLIDADO'!Y877</f>
        <v>0</v>
      </c>
    </row>
    <row r="875" spans="1:18" s="217" customFormat="1" x14ac:dyDescent="0.25">
      <c r="A875" s="211">
        <f>+'PAA CONSOLIDADO'!C878</f>
        <v>0</v>
      </c>
      <c r="B875" s="211">
        <f>+'PAA CONSOLIDADO'!I878</f>
        <v>0</v>
      </c>
      <c r="C875" s="217" t="str">
        <f>+CONCATENATE('PAA CONSOLIDADO'!A878,"-",'PAA CONSOLIDADO'!D878,"-",'PAA CONSOLIDADO'!K878)</f>
        <v>--</v>
      </c>
      <c r="D875" s="217" t="e">
        <f>+VLOOKUP('PAA CONSOLIDADO'!L878,LISTAS!$D$4:$E$15,2,0)</f>
        <v>#N/A</v>
      </c>
      <c r="E875" s="217" t="e">
        <f>+VLOOKUP('PAA CONSOLIDADO'!M878,LISTAS!$D$4:$E$15,2,0)</f>
        <v>#N/A</v>
      </c>
      <c r="F875" s="217">
        <f>+'PAA CONSOLIDADO'!O878</f>
        <v>0</v>
      </c>
      <c r="G875" s="217">
        <f t="shared" si="39"/>
        <v>1</v>
      </c>
      <c r="H875" s="217" t="e">
        <f>+VLOOKUP('PAA CONSOLIDADO'!P878,LISTAS!$B$4:$C$17,2,0)</f>
        <v>#N/A</v>
      </c>
      <c r="I875" s="217" t="e">
        <f>+VLOOKUP('PAA CONSOLIDADO'!Q878,LISTAS!$B$22:$C$25,2,0)</f>
        <v>#N/A</v>
      </c>
      <c r="J875" s="219">
        <f>'PAA CONSOLIDADO'!R878</f>
        <v>0</v>
      </c>
      <c r="K875" s="219">
        <f>+'PAA CONSOLIDADO'!S878</f>
        <v>0</v>
      </c>
      <c r="L875" s="217" t="e">
        <f>+VLOOKUP('PAA CONSOLIDADO'!T878,LISTAS!$B$29:$C$31,2,0)</f>
        <v>#N/A</v>
      </c>
      <c r="M875" s="217" t="e">
        <f>+VLOOKUP('PAA CONSOLIDADO'!U878,LISTAS!$B$36:$C$39,2,0)</f>
        <v>#N/A</v>
      </c>
      <c r="N875" s="217" t="str">
        <f t="shared" si="40"/>
        <v>Unidad de Contratación (1)</v>
      </c>
      <c r="O875" s="217" t="str">
        <f t="shared" si="41"/>
        <v>CO-DC-11001</v>
      </c>
      <c r="P875" s="217">
        <f>+'PAA CONSOLIDADO'!V878</f>
        <v>0</v>
      </c>
      <c r="Q875" s="217">
        <f>+'PAA CONSOLIDADO'!X878</f>
        <v>0</v>
      </c>
      <c r="R875" s="217">
        <f>+'PAA CONSOLIDADO'!Y878</f>
        <v>0</v>
      </c>
    </row>
    <row r="876" spans="1:18" s="217" customFormat="1" x14ac:dyDescent="0.25">
      <c r="A876" s="211">
        <f>+'PAA CONSOLIDADO'!C879</f>
        <v>0</v>
      </c>
      <c r="B876" s="211">
        <f>+'PAA CONSOLIDADO'!I879</f>
        <v>0</v>
      </c>
      <c r="C876" s="217" t="str">
        <f>+CONCATENATE('PAA CONSOLIDADO'!A879,"-",'PAA CONSOLIDADO'!D879,"-",'PAA CONSOLIDADO'!K879)</f>
        <v>--</v>
      </c>
      <c r="D876" s="217" t="e">
        <f>+VLOOKUP('PAA CONSOLIDADO'!L879,LISTAS!$D$4:$E$15,2,0)</f>
        <v>#N/A</v>
      </c>
      <c r="E876" s="217" t="e">
        <f>+VLOOKUP('PAA CONSOLIDADO'!M879,LISTAS!$D$4:$E$15,2,0)</f>
        <v>#N/A</v>
      </c>
      <c r="F876" s="217">
        <f>+'PAA CONSOLIDADO'!O879</f>
        <v>0</v>
      </c>
      <c r="G876" s="217">
        <f t="shared" si="39"/>
        <v>1</v>
      </c>
      <c r="H876" s="217" t="e">
        <f>+VLOOKUP('PAA CONSOLIDADO'!P879,LISTAS!$B$4:$C$17,2,0)</f>
        <v>#N/A</v>
      </c>
      <c r="I876" s="217" t="e">
        <f>+VLOOKUP('PAA CONSOLIDADO'!Q879,LISTAS!$B$22:$C$25,2,0)</f>
        <v>#N/A</v>
      </c>
      <c r="J876" s="219">
        <f>'PAA CONSOLIDADO'!R879</f>
        <v>0</v>
      </c>
      <c r="K876" s="219">
        <f>+'PAA CONSOLIDADO'!S879</f>
        <v>0</v>
      </c>
      <c r="L876" s="217" t="e">
        <f>+VLOOKUP('PAA CONSOLIDADO'!T879,LISTAS!$B$29:$C$31,2,0)</f>
        <v>#N/A</v>
      </c>
      <c r="M876" s="217" t="e">
        <f>+VLOOKUP('PAA CONSOLIDADO'!U879,LISTAS!$B$36:$C$39,2,0)</f>
        <v>#N/A</v>
      </c>
      <c r="N876" s="217" t="str">
        <f t="shared" si="40"/>
        <v>Unidad de Contratación (1)</v>
      </c>
      <c r="O876" s="217" t="str">
        <f t="shared" si="41"/>
        <v>CO-DC-11001</v>
      </c>
      <c r="P876" s="217">
        <f>+'PAA CONSOLIDADO'!V879</f>
        <v>0</v>
      </c>
      <c r="Q876" s="217">
        <f>+'PAA CONSOLIDADO'!X879</f>
        <v>0</v>
      </c>
      <c r="R876" s="217">
        <f>+'PAA CONSOLIDADO'!Y879</f>
        <v>0</v>
      </c>
    </row>
    <row r="877" spans="1:18" s="217" customFormat="1" x14ac:dyDescent="0.25">
      <c r="A877" s="211">
        <f>+'PAA CONSOLIDADO'!C880</f>
        <v>0</v>
      </c>
      <c r="B877" s="211">
        <f>+'PAA CONSOLIDADO'!I880</f>
        <v>0</v>
      </c>
      <c r="C877" s="217" t="str">
        <f>+CONCATENATE('PAA CONSOLIDADO'!A880,"-",'PAA CONSOLIDADO'!D880,"-",'PAA CONSOLIDADO'!K880)</f>
        <v>--</v>
      </c>
      <c r="D877" s="217" t="e">
        <f>+VLOOKUP('PAA CONSOLIDADO'!L880,LISTAS!$D$4:$E$15,2,0)</f>
        <v>#N/A</v>
      </c>
      <c r="E877" s="217" t="e">
        <f>+VLOOKUP('PAA CONSOLIDADO'!M880,LISTAS!$D$4:$E$15,2,0)</f>
        <v>#N/A</v>
      </c>
      <c r="F877" s="217">
        <f>+'PAA CONSOLIDADO'!O880</f>
        <v>0</v>
      </c>
      <c r="G877" s="217">
        <f t="shared" si="39"/>
        <v>1</v>
      </c>
      <c r="H877" s="217" t="e">
        <f>+VLOOKUP('PAA CONSOLIDADO'!P880,LISTAS!$B$4:$C$17,2,0)</f>
        <v>#N/A</v>
      </c>
      <c r="I877" s="217" t="e">
        <f>+VLOOKUP('PAA CONSOLIDADO'!Q880,LISTAS!$B$22:$C$25,2,0)</f>
        <v>#N/A</v>
      </c>
      <c r="J877" s="219">
        <f>'PAA CONSOLIDADO'!R880</f>
        <v>0</v>
      </c>
      <c r="K877" s="219">
        <f>+'PAA CONSOLIDADO'!S880</f>
        <v>0</v>
      </c>
      <c r="L877" s="217" t="e">
        <f>+VLOOKUP('PAA CONSOLIDADO'!T880,LISTAS!$B$29:$C$31,2,0)</f>
        <v>#N/A</v>
      </c>
      <c r="M877" s="217" t="e">
        <f>+VLOOKUP('PAA CONSOLIDADO'!U880,LISTAS!$B$36:$C$39,2,0)</f>
        <v>#N/A</v>
      </c>
      <c r="N877" s="217" t="str">
        <f t="shared" si="40"/>
        <v>Unidad de Contratación (1)</v>
      </c>
      <c r="O877" s="217" t="str">
        <f t="shared" si="41"/>
        <v>CO-DC-11001</v>
      </c>
      <c r="P877" s="217">
        <f>+'PAA CONSOLIDADO'!V880</f>
        <v>0</v>
      </c>
      <c r="Q877" s="217">
        <f>+'PAA CONSOLIDADO'!X880</f>
        <v>0</v>
      </c>
      <c r="R877" s="217">
        <f>+'PAA CONSOLIDADO'!Y880</f>
        <v>0</v>
      </c>
    </row>
    <row r="878" spans="1:18" s="217" customFormat="1" x14ac:dyDescent="0.25">
      <c r="A878" s="211">
        <f>+'PAA CONSOLIDADO'!C881</f>
        <v>0</v>
      </c>
      <c r="B878" s="211">
        <f>+'PAA CONSOLIDADO'!I881</f>
        <v>0</v>
      </c>
      <c r="C878" s="217" t="str">
        <f>+CONCATENATE('PAA CONSOLIDADO'!A881,"-",'PAA CONSOLIDADO'!D881,"-",'PAA CONSOLIDADO'!K881)</f>
        <v>--</v>
      </c>
      <c r="D878" s="217" t="e">
        <f>+VLOOKUP('PAA CONSOLIDADO'!L881,LISTAS!$D$4:$E$15,2,0)</f>
        <v>#N/A</v>
      </c>
      <c r="E878" s="217" t="e">
        <f>+VLOOKUP('PAA CONSOLIDADO'!M881,LISTAS!$D$4:$E$15,2,0)</f>
        <v>#N/A</v>
      </c>
      <c r="F878" s="217">
        <f>+'PAA CONSOLIDADO'!O881</f>
        <v>0</v>
      </c>
      <c r="G878" s="217">
        <f t="shared" si="39"/>
        <v>1</v>
      </c>
      <c r="H878" s="217" t="e">
        <f>+VLOOKUP('PAA CONSOLIDADO'!P881,LISTAS!$B$4:$C$17,2,0)</f>
        <v>#N/A</v>
      </c>
      <c r="I878" s="217" t="e">
        <f>+VLOOKUP('PAA CONSOLIDADO'!Q881,LISTAS!$B$22:$C$25,2,0)</f>
        <v>#N/A</v>
      </c>
      <c r="J878" s="219">
        <f>'PAA CONSOLIDADO'!R881</f>
        <v>0</v>
      </c>
      <c r="K878" s="219">
        <f>+'PAA CONSOLIDADO'!S881</f>
        <v>0</v>
      </c>
      <c r="L878" s="217" t="e">
        <f>+VLOOKUP('PAA CONSOLIDADO'!T881,LISTAS!$B$29:$C$31,2,0)</f>
        <v>#N/A</v>
      </c>
      <c r="M878" s="217" t="e">
        <f>+VLOOKUP('PAA CONSOLIDADO'!U881,LISTAS!$B$36:$C$39,2,0)</f>
        <v>#N/A</v>
      </c>
      <c r="N878" s="217" t="str">
        <f t="shared" si="40"/>
        <v>Unidad de Contratación (1)</v>
      </c>
      <c r="O878" s="217" t="str">
        <f t="shared" si="41"/>
        <v>CO-DC-11001</v>
      </c>
      <c r="P878" s="217">
        <f>+'PAA CONSOLIDADO'!V881</f>
        <v>0</v>
      </c>
      <c r="Q878" s="217">
        <f>+'PAA CONSOLIDADO'!X881</f>
        <v>0</v>
      </c>
      <c r="R878" s="217">
        <f>+'PAA CONSOLIDADO'!Y881</f>
        <v>0</v>
      </c>
    </row>
    <row r="879" spans="1:18" s="217" customFormat="1" x14ac:dyDescent="0.25">
      <c r="A879" s="211">
        <f>+'PAA CONSOLIDADO'!C882</f>
        <v>0</v>
      </c>
      <c r="B879" s="211">
        <f>+'PAA CONSOLIDADO'!I882</f>
        <v>0</v>
      </c>
      <c r="C879" s="217" t="str">
        <f>+CONCATENATE('PAA CONSOLIDADO'!A882,"-",'PAA CONSOLIDADO'!D882,"-",'PAA CONSOLIDADO'!K882)</f>
        <v>--</v>
      </c>
      <c r="D879" s="217" t="e">
        <f>+VLOOKUP('PAA CONSOLIDADO'!L882,LISTAS!$D$4:$E$15,2,0)</f>
        <v>#N/A</v>
      </c>
      <c r="E879" s="217" t="e">
        <f>+VLOOKUP('PAA CONSOLIDADO'!M882,LISTAS!$D$4:$E$15,2,0)</f>
        <v>#N/A</v>
      </c>
      <c r="F879" s="217">
        <f>+'PAA CONSOLIDADO'!O882</f>
        <v>0</v>
      </c>
      <c r="G879" s="217">
        <f t="shared" si="39"/>
        <v>1</v>
      </c>
      <c r="H879" s="217" t="e">
        <f>+VLOOKUP('PAA CONSOLIDADO'!P882,LISTAS!$B$4:$C$17,2,0)</f>
        <v>#N/A</v>
      </c>
      <c r="I879" s="217" t="e">
        <f>+VLOOKUP('PAA CONSOLIDADO'!Q882,LISTAS!$B$22:$C$25,2,0)</f>
        <v>#N/A</v>
      </c>
      <c r="J879" s="219">
        <f>'PAA CONSOLIDADO'!R882</f>
        <v>0</v>
      </c>
      <c r="K879" s="219">
        <f>+'PAA CONSOLIDADO'!S882</f>
        <v>0</v>
      </c>
      <c r="L879" s="217" t="e">
        <f>+VLOOKUP('PAA CONSOLIDADO'!T882,LISTAS!$B$29:$C$31,2,0)</f>
        <v>#N/A</v>
      </c>
      <c r="M879" s="217" t="e">
        <f>+VLOOKUP('PAA CONSOLIDADO'!U882,LISTAS!$B$36:$C$39,2,0)</f>
        <v>#N/A</v>
      </c>
      <c r="N879" s="217" t="str">
        <f t="shared" si="40"/>
        <v>Unidad de Contratación (1)</v>
      </c>
      <c r="O879" s="217" t="str">
        <f t="shared" si="41"/>
        <v>CO-DC-11001</v>
      </c>
      <c r="P879" s="217">
        <f>+'PAA CONSOLIDADO'!V882</f>
        <v>0</v>
      </c>
      <c r="Q879" s="217">
        <f>+'PAA CONSOLIDADO'!X882</f>
        <v>0</v>
      </c>
      <c r="R879" s="217">
        <f>+'PAA CONSOLIDADO'!Y882</f>
        <v>0</v>
      </c>
    </row>
    <row r="880" spans="1:18" s="217" customFormat="1" x14ac:dyDescent="0.25">
      <c r="A880" s="211">
        <f>+'PAA CONSOLIDADO'!C883</f>
        <v>0</v>
      </c>
      <c r="B880" s="211">
        <f>+'PAA CONSOLIDADO'!I883</f>
        <v>0</v>
      </c>
      <c r="C880" s="217" t="str">
        <f>+CONCATENATE('PAA CONSOLIDADO'!A883,"-",'PAA CONSOLIDADO'!D883,"-",'PAA CONSOLIDADO'!K883)</f>
        <v>--</v>
      </c>
      <c r="D880" s="217" t="e">
        <f>+VLOOKUP('PAA CONSOLIDADO'!L883,LISTAS!$D$4:$E$15,2,0)</f>
        <v>#N/A</v>
      </c>
      <c r="E880" s="217" t="e">
        <f>+VLOOKUP('PAA CONSOLIDADO'!M883,LISTAS!$D$4:$E$15,2,0)</f>
        <v>#N/A</v>
      </c>
      <c r="F880" s="217">
        <f>+'PAA CONSOLIDADO'!O883</f>
        <v>0</v>
      </c>
      <c r="G880" s="217">
        <f t="shared" si="39"/>
        <v>1</v>
      </c>
      <c r="H880" s="217" t="e">
        <f>+VLOOKUP('PAA CONSOLIDADO'!P883,LISTAS!$B$4:$C$17,2,0)</f>
        <v>#N/A</v>
      </c>
      <c r="I880" s="217" t="e">
        <f>+VLOOKUP('PAA CONSOLIDADO'!Q883,LISTAS!$B$22:$C$25,2,0)</f>
        <v>#N/A</v>
      </c>
      <c r="J880" s="219">
        <f>'PAA CONSOLIDADO'!R883</f>
        <v>0</v>
      </c>
      <c r="K880" s="219">
        <f>+'PAA CONSOLIDADO'!S883</f>
        <v>0</v>
      </c>
      <c r="L880" s="217" t="e">
        <f>+VLOOKUP('PAA CONSOLIDADO'!T883,LISTAS!$B$29:$C$31,2,0)</f>
        <v>#N/A</v>
      </c>
      <c r="M880" s="217" t="e">
        <f>+VLOOKUP('PAA CONSOLIDADO'!U883,LISTAS!$B$36:$C$39,2,0)</f>
        <v>#N/A</v>
      </c>
      <c r="N880" s="217" t="str">
        <f t="shared" si="40"/>
        <v>Unidad de Contratación (1)</v>
      </c>
      <c r="O880" s="217" t="str">
        <f t="shared" si="41"/>
        <v>CO-DC-11001</v>
      </c>
      <c r="P880" s="217">
        <f>+'PAA CONSOLIDADO'!V883</f>
        <v>0</v>
      </c>
      <c r="Q880" s="217">
        <f>+'PAA CONSOLIDADO'!X883</f>
        <v>0</v>
      </c>
      <c r="R880" s="217">
        <f>+'PAA CONSOLIDADO'!Y883</f>
        <v>0</v>
      </c>
    </row>
    <row r="881" spans="1:18" s="217" customFormat="1" x14ac:dyDescent="0.25">
      <c r="A881" s="211">
        <f>+'PAA CONSOLIDADO'!C884</f>
        <v>0</v>
      </c>
      <c r="B881" s="211">
        <f>+'PAA CONSOLIDADO'!I884</f>
        <v>0</v>
      </c>
      <c r="C881" s="217" t="str">
        <f>+CONCATENATE('PAA CONSOLIDADO'!A884,"-",'PAA CONSOLIDADO'!D884,"-",'PAA CONSOLIDADO'!K884)</f>
        <v>--</v>
      </c>
      <c r="D881" s="217" t="e">
        <f>+VLOOKUP('PAA CONSOLIDADO'!L884,LISTAS!$D$4:$E$15,2,0)</f>
        <v>#N/A</v>
      </c>
      <c r="E881" s="217" t="e">
        <f>+VLOOKUP('PAA CONSOLIDADO'!M884,LISTAS!$D$4:$E$15,2,0)</f>
        <v>#N/A</v>
      </c>
      <c r="F881" s="217">
        <f>+'PAA CONSOLIDADO'!O884</f>
        <v>0</v>
      </c>
      <c r="G881" s="217">
        <f t="shared" si="39"/>
        <v>1</v>
      </c>
      <c r="H881" s="217" t="e">
        <f>+VLOOKUP('PAA CONSOLIDADO'!P884,LISTAS!$B$4:$C$17,2,0)</f>
        <v>#N/A</v>
      </c>
      <c r="I881" s="217" t="e">
        <f>+VLOOKUP('PAA CONSOLIDADO'!Q884,LISTAS!$B$22:$C$25,2,0)</f>
        <v>#N/A</v>
      </c>
      <c r="J881" s="219">
        <f>'PAA CONSOLIDADO'!R884</f>
        <v>0</v>
      </c>
      <c r="K881" s="219">
        <f>+'PAA CONSOLIDADO'!S884</f>
        <v>0</v>
      </c>
      <c r="L881" s="217" t="e">
        <f>+VLOOKUP('PAA CONSOLIDADO'!T884,LISTAS!$B$29:$C$31,2,0)</f>
        <v>#N/A</v>
      </c>
      <c r="M881" s="217" t="e">
        <f>+VLOOKUP('PAA CONSOLIDADO'!U884,LISTAS!$B$36:$C$39,2,0)</f>
        <v>#N/A</v>
      </c>
      <c r="N881" s="217" t="str">
        <f t="shared" si="40"/>
        <v>Unidad de Contratación (1)</v>
      </c>
      <c r="O881" s="217" t="str">
        <f t="shared" si="41"/>
        <v>CO-DC-11001</v>
      </c>
      <c r="P881" s="217">
        <f>+'PAA CONSOLIDADO'!V884</f>
        <v>0</v>
      </c>
      <c r="Q881" s="217">
        <f>+'PAA CONSOLIDADO'!X884</f>
        <v>0</v>
      </c>
      <c r="R881" s="217">
        <f>+'PAA CONSOLIDADO'!Y884</f>
        <v>0</v>
      </c>
    </row>
    <row r="882" spans="1:18" s="217" customFormat="1" x14ac:dyDescent="0.25">
      <c r="A882" s="211">
        <f>+'PAA CONSOLIDADO'!C885</f>
        <v>0</v>
      </c>
      <c r="B882" s="211">
        <f>+'PAA CONSOLIDADO'!I885</f>
        <v>0</v>
      </c>
      <c r="C882" s="217" t="str">
        <f>+CONCATENATE('PAA CONSOLIDADO'!A885,"-",'PAA CONSOLIDADO'!D885,"-",'PAA CONSOLIDADO'!K885)</f>
        <v>--</v>
      </c>
      <c r="D882" s="217" t="e">
        <f>+VLOOKUP('PAA CONSOLIDADO'!L885,LISTAS!$D$4:$E$15,2,0)</f>
        <v>#N/A</v>
      </c>
      <c r="E882" s="217" t="e">
        <f>+VLOOKUP('PAA CONSOLIDADO'!M885,LISTAS!$D$4:$E$15,2,0)</f>
        <v>#N/A</v>
      </c>
      <c r="F882" s="217">
        <f>+'PAA CONSOLIDADO'!O885</f>
        <v>0</v>
      </c>
      <c r="G882" s="217">
        <f t="shared" si="39"/>
        <v>1</v>
      </c>
      <c r="H882" s="217" t="e">
        <f>+VLOOKUP('PAA CONSOLIDADO'!P885,LISTAS!$B$4:$C$17,2,0)</f>
        <v>#N/A</v>
      </c>
      <c r="I882" s="217" t="e">
        <f>+VLOOKUP('PAA CONSOLIDADO'!Q885,LISTAS!$B$22:$C$25,2,0)</f>
        <v>#N/A</v>
      </c>
      <c r="J882" s="219">
        <f>'PAA CONSOLIDADO'!R885</f>
        <v>0</v>
      </c>
      <c r="K882" s="219">
        <f>+'PAA CONSOLIDADO'!S885</f>
        <v>0</v>
      </c>
      <c r="L882" s="217" t="e">
        <f>+VLOOKUP('PAA CONSOLIDADO'!T885,LISTAS!$B$29:$C$31,2,0)</f>
        <v>#N/A</v>
      </c>
      <c r="M882" s="217" t="e">
        <f>+VLOOKUP('PAA CONSOLIDADO'!U885,LISTAS!$B$36:$C$39,2,0)</f>
        <v>#N/A</v>
      </c>
      <c r="N882" s="217" t="str">
        <f t="shared" si="40"/>
        <v>Unidad de Contratación (1)</v>
      </c>
      <c r="O882" s="217" t="str">
        <f t="shared" si="41"/>
        <v>CO-DC-11001</v>
      </c>
      <c r="P882" s="217">
        <f>+'PAA CONSOLIDADO'!V885</f>
        <v>0</v>
      </c>
      <c r="Q882" s="217">
        <f>+'PAA CONSOLIDADO'!X885</f>
        <v>0</v>
      </c>
      <c r="R882" s="217">
        <f>+'PAA CONSOLIDADO'!Y885</f>
        <v>0</v>
      </c>
    </row>
    <row r="883" spans="1:18" s="217" customFormat="1" x14ac:dyDescent="0.25">
      <c r="A883" s="211">
        <f>+'PAA CONSOLIDADO'!C886</f>
        <v>0</v>
      </c>
      <c r="B883" s="211">
        <f>+'PAA CONSOLIDADO'!I886</f>
        <v>0</v>
      </c>
      <c r="C883" s="217" t="str">
        <f>+CONCATENATE('PAA CONSOLIDADO'!A886,"-",'PAA CONSOLIDADO'!D886,"-",'PAA CONSOLIDADO'!K886)</f>
        <v>--</v>
      </c>
      <c r="D883" s="217" t="e">
        <f>+VLOOKUP('PAA CONSOLIDADO'!L886,LISTAS!$D$4:$E$15,2,0)</f>
        <v>#N/A</v>
      </c>
      <c r="E883" s="217" t="e">
        <f>+VLOOKUP('PAA CONSOLIDADO'!M886,LISTAS!$D$4:$E$15,2,0)</f>
        <v>#N/A</v>
      </c>
      <c r="F883" s="217">
        <f>+'PAA CONSOLIDADO'!O886</f>
        <v>0</v>
      </c>
      <c r="G883" s="217">
        <f t="shared" si="39"/>
        <v>1</v>
      </c>
      <c r="H883" s="217" t="e">
        <f>+VLOOKUP('PAA CONSOLIDADO'!P886,LISTAS!$B$4:$C$17,2,0)</f>
        <v>#N/A</v>
      </c>
      <c r="I883" s="217" t="e">
        <f>+VLOOKUP('PAA CONSOLIDADO'!Q886,LISTAS!$B$22:$C$25,2,0)</f>
        <v>#N/A</v>
      </c>
      <c r="J883" s="219">
        <f>'PAA CONSOLIDADO'!R886</f>
        <v>0</v>
      </c>
      <c r="K883" s="219">
        <f>+'PAA CONSOLIDADO'!S886</f>
        <v>0</v>
      </c>
      <c r="L883" s="217" t="e">
        <f>+VLOOKUP('PAA CONSOLIDADO'!T886,LISTAS!$B$29:$C$31,2,0)</f>
        <v>#N/A</v>
      </c>
      <c r="M883" s="217" t="e">
        <f>+VLOOKUP('PAA CONSOLIDADO'!U886,LISTAS!$B$36:$C$39,2,0)</f>
        <v>#N/A</v>
      </c>
      <c r="N883" s="217" t="str">
        <f t="shared" si="40"/>
        <v>Unidad de Contratación (1)</v>
      </c>
      <c r="O883" s="217" t="str">
        <f t="shared" si="41"/>
        <v>CO-DC-11001</v>
      </c>
      <c r="P883" s="217">
        <f>+'PAA CONSOLIDADO'!V886</f>
        <v>0</v>
      </c>
      <c r="Q883" s="217">
        <f>+'PAA CONSOLIDADO'!X886</f>
        <v>0</v>
      </c>
      <c r="R883" s="217">
        <f>+'PAA CONSOLIDADO'!Y886</f>
        <v>0</v>
      </c>
    </row>
    <row r="884" spans="1:18" s="217" customFormat="1" x14ac:dyDescent="0.25">
      <c r="A884" s="211">
        <f>+'PAA CONSOLIDADO'!C887</f>
        <v>0</v>
      </c>
      <c r="B884" s="211">
        <f>+'PAA CONSOLIDADO'!I887</f>
        <v>0</v>
      </c>
      <c r="C884" s="217" t="str">
        <f>+CONCATENATE('PAA CONSOLIDADO'!A887,"-",'PAA CONSOLIDADO'!D887,"-",'PAA CONSOLIDADO'!K887)</f>
        <v>--</v>
      </c>
      <c r="D884" s="217" t="e">
        <f>+VLOOKUP('PAA CONSOLIDADO'!L887,LISTAS!$D$4:$E$15,2,0)</f>
        <v>#N/A</v>
      </c>
      <c r="E884" s="217" t="e">
        <f>+VLOOKUP('PAA CONSOLIDADO'!M887,LISTAS!$D$4:$E$15,2,0)</f>
        <v>#N/A</v>
      </c>
      <c r="F884" s="217">
        <f>+'PAA CONSOLIDADO'!O887</f>
        <v>0</v>
      </c>
      <c r="G884" s="217">
        <f t="shared" si="39"/>
        <v>1</v>
      </c>
      <c r="H884" s="217" t="e">
        <f>+VLOOKUP('PAA CONSOLIDADO'!P887,LISTAS!$B$4:$C$17,2,0)</f>
        <v>#N/A</v>
      </c>
      <c r="I884" s="217" t="e">
        <f>+VLOOKUP('PAA CONSOLIDADO'!Q887,LISTAS!$B$22:$C$25,2,0)</f>
        <v>#N/A</v>
      </c>
      <c r="J884" s="219">
        <f>'PAA CONSOLIDADO'!R887</f>
        <v>0</v>
      </c>
      <c r="K884" s="219">
        <f>+'PAA CONSOLIDADO'!S887</f>
        <v>0</v>
      </c>
      <c r="L884" s="217" t="e">
        <f>+VLOOKUP('PAA CONSOLIDADO'!T887,LISTAS!$B$29:$C$31,2,0)</f>
        <v>#N/A</v>
      </c>
      <c r="M884" s="217" t="e">
        <f>+VLOOKUP('PAA CONSOLIDADO'!U887,LISTAS!$B$36:$C$39,2,0)</f>
        <v>#N/A</v>
      </c>
      <c r="N884" s="217" t="str">
        <f t="shared" si="40"/>
        <v>Unidad de Contratación (1)</v>
      </c>
      <c r="O884" s="217" t="str">
        <f t="shared" si="41"/>
        <v>CO-DC-11001</v>
      </c>
      <c r="P884" s="217">
        <f>+'PAA CONSOLIDADO'!V887</f>
        <v>0</v>
      </c>
      <c r="Q884" s="217">
        <f>+'PAA CONSOLIDADO'!X887</f>
        <v>0</v>
      </c>
      <c r="R884" s="217">
        <f>+'PAA CONSOLIDADO'!Y887</f>
        <v>0</v>
      </c>
    </row>
    <row r="885" spans="1:18" s="217" customFormat="1" x14ac:dyDescent="0.25">
      <c r="A885" s="211">
        <f>+'PAA CONSOLIDADO'!C888</f>
        <v>0</v>
      </c>
      <c r="B885" s="211">
        <f>+'PAA CONSOLIDADO'!I888</f>
        <v>0</v>
      </c>
      <c r="C885" s="217" t="str">
        <f>+CONCATENATE('PAA CONSOLIDADO'!A888,"-",'PAA CONSOLIDADO'!D888,"-",'PAA CONSOLIDADO'!K888)</f>
        <v>--</v>
      </c>
      <c r="D885" s="217" t="e">
        <f>+VLOOKUP('PAA CONSOLIDADO'!L888,LISTAS!$D$4:$E$15,2,0)</f>
        <v>#N/A</v>
      </c>
      <c r="E885" s="217" t="e">
        <f>+VLOOKUP('PAA CONSOLIDADO'!M888,LISTAS!$D$4:$E$15,2,0)</f>
        <v>#N/A</v>
      </c>
      <c r="F885" s="217">
        <f>+'PAA CONSOLIDADO'!O888</f>
        <v>0</v>
      </c>
      <c r="G885" s="217">
        <f t="shared" si="39"/>
        <v>1</v>
      </c>
      <c r="H885" s="217" t="e">
        <f>+VLOOKUP('PAA CONSOLIDADO'!P888,LISTAS!$B$4:$C$17,2,0)</f>
        <v>#N/A</v>
      </c>
      <c r="I885" s="217" t="e">
        <f>+VLOOKUP('PAA CONSOLIDADO'!Q888,LISTAS!$B$22:$C$25,2,0)</f>
        <v>#N/A</v>
      </c>
      <c r="J885" s="219">
        <f>'PAA CONSOLIDADO'!R888</f>
        <v>0</v>
      </c>
      <c r="K885" s="219">
        <f>+'PAA CONSOLIDADO'!S888</f>
        <v>0</v>
      </c>
      <c r="L885" s="217" t="e">
        <f>+VLOOKUP('PAA CONSOLIDADO'!T888,LISTAS!$B$29:$C$31,2,0)</f>
        <v>#N/A</v>
      </c>
      <c r="M885" s="217" t="e">
        <f>+VLOOKUP('PAA CONSOLIDADO'!U888,LISTAS!$B$36:$C$39,2,0)</f>
        <v>#N/A</v>
      </c>
      <c r="N885" s="217" t="str">
        <f t="shared" si="40"/>
        <v>Unidad de Contratación (1)</v>
      </c>
      <c r="O885" s="217" t="str">
        <f t="shared" si="41"/>
        <v>CO-DC-11001</v>
      </c>
      <c r="P885" s="217">
        <f>+'PAA CONSOLIDADO'!V888</f>
        <v>0</v>
      </c>
      <c r="Q885" s="217">
        <f>+'PAA CONSOLIDADO'!X888</f>
        <v>0</v>
      </c>
      <c r="R885" s="217">
        <f>+'PAA CONSOLIDADO'!Y888</f>
        <v>0</v>
      </c>
    </row>
    <row r="886" spans="1:18" s="217" customFormat="1" x14ac:dyDescent="0.25">
      <c r="A886" s="211">
        <f>+'PAA CONSOLIDADO'!C889</f>
        <v>0</v>
      </c>
      <c r="B886" s="211">
        <f>+'PAA CONSOLIDADO'!I889</f>
        <v>0</v>
      </c>
      <c r="C886" s="217" t="str">
        <f>+CONCATENATE('PAA CONSOLIDADO'!A889,"-",'PAA CONSOLIDADO'!D889,"-",'PAA CONSOLIDADO'!K889)</f>
        <v>--</v>
      </c>
      <c r="D886" s="217" t="e">
        <f>+VLOOKUP('PAA CONSOLIDADO'!L889,LISTAS!$D$4:$E$15,2,0)</f>
        <v>#N/A</v>
      </c>
      <c r="E886" s="217" t="e">
        <f>+VLOOKUP('PAA CONSOLIDADO'!M889,LISTAS!$D$4:$E$15,2,0)</f>
        <v>#N/A</v>
      </c>
      <c r="F886" s="217">
        <f>+'PAA CONSOLIDADO'!O889</f>
        <v>0</v>
      </c>
      <c r="G886" s="217">
        <f t="shared" si="39"/>
        <v>1</v>
      </c>
      <c r="H886" s="217" t="e">
        <f>+VLOOKUP('PAA CONSOLIDADO'!P889,LISTAS!$B$4:$C$17,2,0)</f>
        <v>#N/A</v>
      </c>
      <c r="I886" s="217" t="e">
        <f>+VLOOKUP('PAA CONSOLIDADO'!Q889,LISTAS!$B$22:$C$25,2,0)</f>
        <v>#N/A</v>
      </c>
      <c r="J886" s="219">
        <f>'PAA CONSOLIDADO'!R889</f>
        <v>0</v>
      </c>
      <c r="K886" s="219">
        <f>+'PAA CONSOLIDADO'!S889</f>
        <v>0</v>
      </c>
      <c r="L886" s="217" t="e">
        <f>+VLOOKUP('PAA CONSOLIDADO'!T889,LISTAS!$B$29:$C$31,2,0)</f>
        <v>#N/A</v>
      </c>
      <c r="M886" s="217" t="e">
        <f>+VLOOKUP('PAA CONSOLIDADO'!U889,LISTAS!$B$36:$C$39,2,0)</f>
        <v>#N/A</v>
      </c>
      <c r="N886" s="217" t="str">
        <f t="shared" si="40"/>
        <v>Unidad de Contratación (1)</v>
      </c>
      <c r="O886" s="217" t="str">
        <f t="shared" si="41"/>
        <v>CO-DC-11001</v>
      </c>
      <c r="P886" s="217">
        <f>+'PAA CONSOLIDADO'!V889</f>
        <v>0</v>
      </c>
      <c r="Q886" s="217">
        <f>+'PAA CONSOLIDADO'!X889</f>
        <v>0</v>
      </c>
      <c r="R886" s="217">
        <f>+'PAA CONSOLIDADO'!Y889</f>
        <v>0</v>
      </c>
    </row>
    <row r="887" spans="1:18" s="217" customFormat="1" x14ac:dyDescent="0.25">
      <c r="A887" s="211">
        <f>+'PAA CONSOLIDADO'!C890</f>
        <v>0</v>
      </c>
      <c r="B887" s="211">
        <f>+'PAA CONSOLIDADO'!I890</f>
        <v>0</v>
      </c>
      <c r="C887" s="217" t="str">
        <f>+CONCATENATE('PAA CONSOLIDADO'!A890,"-",'PAA CONSOLIDADO'!D890,"-",'PAA CONSOLIDADO'!K890)</f>
        <v>--</v>
      </c>
      <c r="D887" s="217" t="e">
        <f>+VLOOKUP('PAA CONSOLIDADO'!L890,LISTAS!$D$4:$E$15,2,0)</f>
        <v>#N/A</v>
      </c>
      <c r="E887" s="217" t="e">
        <f>+VLOOKUP('PAA CONSOLIDADO'!M890,LISTAS!$D$4:$E$15,2,0)</f>
        <v>#N/A</v>
      </c>
      <c r="F887" s="217">
        <f>+'PAA CONSOLIDADO'!O890</f>
        <v>0</v>
      </c>
      <c r="G887" s="217">
        <f t="shared" si="39"/>
        <v>1</v>
      </c>
      <c r="H887" s="217" t="e">
        <f>+VLOOKUP('PAA CONSOLIDADO'!P890,LISTAS!$B$4:$C$17,2,0)</f>
        <v>#N/A</v>
      </c>
      <c r="I887" s="217" t="e">
        <f>+VLOOKUP('PAA CONSOLIDADO'!Q890,LISTAS!$B$22:$C$25,2,0)</f>
        <v>#N/A</v>
      </c>
      <c r="J887" s="219">
        <f>'PAA CONSOLIDADO'!R890</f>
        <v>0</v>
      </c>
      <c r="K887" s="219">
        <f>+'PAA CONSOLIDADO'!S890</f>
        <v>0</v>
      </c>
      <c r="L887" s="217" t="e">
        <f>+VLOOKUP('PAA CONSOLIDADO'!T890,LISTAS!$B$29:$C$31,2,0)</f>
        <v>#N/A</v>
      </c>
      <c r="M887" s="217" t="e">
        <f>+VLOOKUP('PAA CONSOLIDADO'!U890,LISTAS!$B$36:$C$39,2,0)</f>
        <v>#N/A</v>
      </c>
      <c r="N887" s="217" t="str">
        <f t="shared" si="40"/>
        <v>Unidad de Contratación (1)</v>
      </c>
      <c r="O887" s="217" t="str">
        <f t="shared" si="41"/>
        <v>CO-DC-11001</v>
      </c>
      <c r="P887" s="217">
        <f>+'PAA CONSOLIDADO'!V890</f>
        <v>0</v>
      </c>
      <c r="Q887" s="217">
        <f>+'PAA CONSOLIDADO'!X890</f>
        <v>0</v>
      </c>
      <c r="R887" s="217">
        <f>+'PAA CONSOLIDADO'!Y890</f>
        <v>0</v>
      </c>
    </row>
    <row r="888" spans="1:18" s="217" customFormat="1" x14ac:dyDescent="0.25">
      <c r="A888" s="211">
        <f>+'PAA CONSOLIDADO'!C891</f>
        <v>0</v>
      </c>
      <c r="B888" s="211">
        <f>+'PAA CONSOLIDADO'!I891</f>
        <v>0</v>
      </c>
      <c r="C888" s="217" t="str">
        <f>+CONCATENATE('PAA CONSOLIDADO'!A891,"-",'PAA CONSOLIDADO'!D891,"-",'PAA CONSOLIDADO'!K891)</f>
        <v>--</v>
      </c>
      <c r="D888" s="217" t="e">
        <f>+VLOOKUP('PAA CONSOLIDADO'!L891,LISTAS!$D$4:$E$15,2,0)</f>
        <v>#N/A</v>
      </c>
      <c r="E888" s="217" t="e">
        <f>+VLOOKUP('PAA CONSOLIDADO'!M891,LISTAS!$D$4:$E$15,2,0)</f>
        <v>#N/A</v>
      </c>
      <c r="F888" s="217">
        <f>+'PAA CONSOLIDADO'!O891</f>
        <v>0</v>
      </c>
      <c r="G888" s="217">
        <f t="shared" si="39"/>
        <v>1</v>
      </c>
      <c r="H888" s="217" t="e">
        <f>+VLOOKUP('PAA CONSOLIDADO'!P891,LISTAS!$B$4:$C$17,2,0)</f>
        <v>#N/A</v>
      </c>
      <c r="I888" s="217" t="e">
        <f>+VLOOKUP('PAA CONSOLIDADO'!Q891,LISTAS!$B$22:$C$25,2,0)</f>
        <v>#N/A</v>
      </c>
      <c r="J888" s="219">
        <f>'PAA CONSOLIDADO'!R891</f>
        <v>0</v>
      </c>
      <c r="K888" s="219">
        <f>+'PAA CONSOLIDADO'!S891</f>
        <v>0</v>
      </c>
      <c r="L888" s="217" t="e">
        <f>+VLOOKUP('PAA CONSOLIDADO'!T891,LISTAS!$B$29:$C$31,2,0)</f>
        <v>#N/A</v>
      </c>
      <c r="M888" s="217" t="e">
        <f>+VLOOKUP('PAA CONSOLIDADO'!U891,LISTAS!$B$36:$C$39,2,0)</f>
        <v>#N/A</v>
      </c>
      <c r="N888" s="217" t="str">
        <f t="shared" si="40"/>
        <v>Unidad de Contratación (1)</v>
      </c>
      <c r="O888" s="217" t="str">
        <f t="shared" si="41"/>
        <v>CO-DC-11001</v>
      </c>
      <c r="P888" s="217">
        <f>+'PAA CONSOLIDADO'!V891</f>
        <v>0</v>
      </c>
      <c r="Q888" s="217">
        <f>+'PAA CONSOLIDADO'!X891</f>
        <v>0</v>
      </c>
      <c r="R888" s="217">
        <f>+'PAA CONSOLIDADO'!Y891</f>
        <v>0</v>
      </c>
    </row>
    <row r="889" spans="1:18" s="217" customFormat="1" x14ac:dyDescent="0.25">
      <c r="A889" s="211">
        <f>+'PAA CONSOLIDADO'!C892</f>
        <v>0</v>
      </c>
      <c r="B889" s="211">
        <f>+'PAA CONSOLIDADO'!I892</f>
        <v>0</v>
      </c>
      <c r="C889" s="217" t="str">
        <f>+CONCATENATE('PAA CONSOLIDADO'!A892,"-",'PAA CONSOLIDADO'!D892,"-",'PAA CONSOLIDADO'!K892)</f>
        <v>--</v>
      </c>
      <c r="D889" s="217" t="e">
        <f>+VLOOKUP('PAA CONSOLIDADO'!L892,LISTAS!$D$4:$E$15,2,0)</f>
        <v>#N/A</v>
      </c>
      <c r="E889" s="217" t="e">
        <f>+VLOOKUP('PAA CONSOLIDADO'!M892,LISTAS!$D$4:$E$15,2,0)</f>
        <v>#N/A</v>
      </c>
      <c r="F889" s="217">
        <f>+'PAA CONSOLIDADO'!O892</f>
        <v>0</v>
      </c>
      <c r="G889" s="217">
        <f t="shared" si="39"/>
        <v>1</v>
      </c>
      <c r="H889" s="217" t="e">
        <f>+VLOOKUP('PAA CONSOLIDADO'!P892,LISTAS!$B$4:$C$17,2,0)</f>
        <v>#N/A</v>
      </c>
      <c r="I889" s="217" t="e">
        <f>+VLOOKUP('PAA CONSOLIDADO'!Q892,LISTAS!$B$22:$C$25,2,0)</f>
        <v>#N/A</v>
      </c>
      <c r="J889" s="219">
        <f>'PAA CONSOLIDADO'!R892</f>
        <v>0</v>
      </c>
      <c r="K889" s="219">
        <f>+'PAA CONSOLIDADO'!S892</f>
        <v>0</v>
      </c>
      <c r="L889" s="217" t="e">
        <f>+VLOOKUP('PAA CONSOLIDADO'!T892,LISTAS!$B$29:$C$31,2,0)</f>
        <v>#N/A</v>
      </c>
      <c r="M889" s="217" t="e">
        <f>+VLOOKUP('PAA CONSOLIDADO'!U892,LISTAS!$B$36:$C$39,2,0)</f>
        <v>#N/A</v>
      </c>
      <c r="N889" s="217" t="str">
        <f t="shared" si="40"/>
        <v>Unidad de Contratación (1)</v>
      </c>
      <c r="O889" s="217" t="str">
        <f t="shared" si="41"/>
        <v>CO-DC-11001</v>
      </c>
      <c r="P889" s="217">
        <f>+'PAA CONSOLIDADO'!V892</f>
        <v>0</v>
      </c>
      <c r="Q889" s="217">
        <f>+'PAA CONSOLIDADO'!X892</f>
        <v>0</v>
      </c>
      <c r="R889" s="217">
        <f>+'PAA CONSOLIDADO'!Y892</f>
        <v>0</v>
      </c>
    </row>
    <row r="890" spans="1:18" s="217" customFormat="1" x14ac:dyDescent="0.25">
      <c r="A890" s="211">
        <f>+'PAA CONSOLIDADO'!C893</f>
        <v>0</v>
      </c>
      <c r="B890" s="211">
        <f>+'PAA CONSOLIDADO'!I893</f>
        <v>0</v>
      </c>
      <c r="C890" s="217" t="str">
        <f>+CONCATENATE('PAA CONSOLIDADO'!A893,"-",'PAA CONSOLIDADO'!D893,"-",'PAA CONSOLIDADO'!K893)</f>
        <v>--</v>
      </c>
      <c r="D890" s="217" t="e">
        <f>+VLOOKUP('PAA CONSOLIDADO'!L893,LISTAS!$D$4:$E$15,2,0)</f>
        <v>#N/A</v>
      </c>
      <c r="E890" s="217" t="e">
        <f>+VLOOKUP('PAA CONSOLIDADO'!M893,LISTAS!$D$4:$E$15,2,0)</f>
        <v>#N/A</v>
      </c>
      <c r="F890" s="217">
        <f>+'PAA CONSOLIDADO'!O893</f>
        <v>0</v>
      </c>
      <c r="G890" s="217">
        <f t="shared" si="39"/>
        <v>1</v>
      </c>
      <c r="H890" s="217" t="e">
        <f>+VLOOKUP('PAA CONSOLIDADO'!P893,LISTAS!$B$4:$C$17,2,0)</f>
        <v>#N/A</v>
      </c>
      <c r="I890" s="217" t="e">
        <f>+VLOOKUP('PAA CONSOLIDADO'!Q893,LISTAS!$B$22:$C$25,2,0)</f>
        <v>#N/A</v>
      </c>
      <c r="J890" s="219">
        <f>'PAA CONSOLIDADO'!R893</f>
        <v>0</v>
      </c>
      <c r="K890" s="219">
        <f>+'PAA CONSOLIDADO'!S893</f>
        <v>0</v>
      </c>
      <c r="L890" s="217" t="e">
        <f>+VLOOKUP('PAA CONSOLIDADO'!T893,LISTAS!$B$29:$C$31,2,0)</f>
        <v>#N/A</v>
      </c>
      <c r="M890" s="217" t="e">
        <f>+VLOOKUP('PAA CONSOLIDADO'!U893,LISTAS!$B$36:$C$39,2,0)</f>
        <v>#N/A</v>
      </c>
      <c r="N890" s="217" t="str">
        <f t="shared" si="40"/>
        <v>Unidad de Contratación (1)</v>
      </c>
      <c r="O890" s="217" t="str">
        <f t="shared" si="41"/>
        <v>CO-DC-11001</v>
      </c>
      <c r="P890" s="217">
        <f>+'PAA CONSOLIDADO'!V893</f>
        <v>0</v>
      </c>
      <c r="Q890" s="217">
        <f>+'PAA CONSOLIDADO'!X893</f>
        <v>0</v>
      </c>
      <c r="R890" s="217">
        <f>+'PAA CONSOLIDADO'!Y893</f>
        <v>0</v>
      </c>
    </row>
    <row r="891" spans="1:18" s="217" customFormat="1" x14ac:dyDescent="0.25">
      <c r="A891" s="211">
        <f>+'PAA CONSOLIDADO'!C894</f>
        <v>0</v>
      </c>
      <c r="B891" s="211">
        <f>+'PAA CONSOLIDADO'!I894</f>
        <v>0</v>
      </c>
      <c r="C891" s="217" t="str">
        <f>+CONCATENATE('PAA CONSOLIDADO'!A894,"-",'PAA CONSOLIDADO'!D894,"-",'PAA CONSOLIDADO'!K894)</f>
        <v>--</v>
      </c>
      <c r="D891" s="217" t="e">
        <f>+VLOOKUP('PAA CONSOLIDADO'!L894,LISTAS!$D$4:$E$15,2,0)</f>
        <v>#N/A</v>
      </c>
      <c r="E891" s="217" t="e">
        <f>+VLOOKUP('PAA CONSOLIDADO'!M894,LISTAS!$D$4:$E$15,2,0)</f>
        <v>#N/A</v>
      </c>
      <c r="F891" s="217">
        <f>+'PAA CONSOLIDADO'!O894</f>
        <v>0</v>
      </c>
      <c r="G891" s="217">
        <f t="shared" si="39"/>
        <v>1</v>
      </c>
      <c r="H891" s="217" t="e">
        <f>+VLOOKUP('PAA CONSOLIDADO'!P894,LISTAS!$B$4:$C$17,2,0)</f>
        <v>#N/A</v>
      </c>
      <c r="I891" s="217" t="e">
        <f>+VLOOKUP('PAA CONSOLIDADO'!Q894,LISTAS!$B$22:$C$25,2,0)</f>
        <v>#N/A</v>
      </c>
      <c r="J891" s="219">
        <f>'PAA CONSOLIDADO'!R894</f>
        <v>0</v>
      </c>
      <c r="K891" s="219">
        <f>+'PAA CONSOLIDADO'!S894</f>
        <v>0</v>
      </c>
      <c r="L891" s="217" t="e">
        <f>+VLOOKUP('PAA CONSOLIDADO'!T894,LISTAS!$B$29:$C$31,2,0)</f>
        <v>#N/A</v>
      </c>
      <c r="M891" s="217" t="e">
        <f>+VLOOKUP('PAA CONSOLIDADO'!U894,LISTAS!$B$36:$C$39,2,0)</f>
        <v>#N/A</v>
      </c>
      <c r="N891" s="217" t="str">
        <f t="shared" si="40"/>
        <v>Unidad de Contratación (1)</v>
      </c>
      <c r="O891" s="217" t="str">
        <f t="shared" si="41"/>
        <v>CO-DC-11001</v>
      </c>
      <c r="P891" s="217">
        <f>+'PAA CONSOLIDADO'!V894</f>
        <v>0</v>
      </c>
      <c r="Q891" s="217">
        <f>+'PAA CONSOLIDADO'!X894</f>
        <v>0</v>
      </c>
      <c r="R891" s="217">
        <f>+'PAA CONSOLIDADO'!Y894</f>
        <v>0</v>
      </c>
    </row>
    <row r="892" spans="1:18" s="217" customFormat="1" x14ac:dyDescent="0.25">
      <c r="A892" s="211">
        <f>+'PAA CONSOLIDADO'!C895</f>
        <v>0</v>
      </c>
      <c r="B892" s="211">
        <f>+'PAA CONSOLIDADO'!I895</f>
        <v>0</v>
      </c>
      <c r="C892" s="217" t="str">
        <f>+CONCATENATE('PAA CONSOLIDADO'!A895,"-",'PAA CONSOLIDADO'!D895,"-",'PAA CONSOLIDADO'!K895)</f>
        <v>--</v>
      </c>
      <c r="D892" s="217" t="e">
        <f>+VLOOKUP('PAA CONSOLIDADO'!L895,LISTAS!$D$4:$E$15,2,0)</f>
        <v>#N/A</v>
      </c>
      <c r="E892" s="217" t="e">
        <f>+VLOOKUP('PAA CONSOLIDADO'!M895,LISTAS!$D$4:$E$15,2,0)</f>
        <v>#N/A</v>
      </c>
      <c r="F892" s="217">
        <f>+'PAA CONSOLIDADO'!O895</f>
        <v>0</v>
      </c>
      <c r="G892" s="217">
        <f t="shared" si="39"/>
        <v>1</v>
      </c>
      <c r="H892" s="217" t="e">
        <f>+VLOOKUP('PAA CONSOLIDADO'!P895,LISTAS!$B$4:$C$17,2,0)</f>
        <v>#N/A</v>
      </c>
      <c r="I892" s="217" t="e">
        <f>+VLOOKUP('PAA CONSOLIDADO'!Q895,LISTAS!$B$22:$C$25,2,0)</f>
        <v>#N/A</v>
      </c>
      <c r="J892" s="219">
        <f>'PAA CONSOLIDADO'!R895</f>
        <v>0</v>
      </c>
      <c r="K892" s="219">
        <f>+'PAA CONSOLIDADO'!S895</f>
        <v>0</v>
      </c>
      <c r="L892" s="217" t="e">
        <f>+VLOOKUP('PAA CONSOLIDADO'!T895,LISTAS!$B$29:$C$31,2,0)</f>
        <v>#N/A</v>
      </c>
      <c r="M892" s="217" t="e">
        <f>+VLOOKUP('PAA CONSOLIDADO'!U895,LISTAS!$B$36:$C$39,2,0)</f>
        <v>#N/A</v>
      </c>
      <c r="N892" s="217" t="str">
        <f t="shared" si="40"/>
        <v>Unidad de Contratación (1)</v>
      </c>
      <c r="O892" s="217" t="str">
        <f t="shared" si="41"/>
        <v>CO-DC-11001</v>
      </c>
      <c r="P892" s="217">
        <f>+'PAA CONSOLIDADO'!V895</f>
        <v>0</v>
      </c>
      <c r="Q892" s="217">
        <f>+'PAA CONSOLIDADO'!X895</f>
        <v>0</v>
      </c>
      <c r="R892" s="217">
        <f>+'PAA CONSOLIDADO'!Y895</f>
        <v>0</v>
      </c>
    </row>
    <row r="893" spans="1:18" s="217" customFormat="1" x14ac:dyDescent="0.25">
      <c r="A893" s="211">
        <f>+'PAA CONSOLIDADO'!C896</f>
        <v>0</v>
      </c>
      <c r="B893" s="211">
        <f>+'PAA CONSOLIDADO'!I896</f>
        <v>0</v>
      </c>
      <c r="C893" s="217" t="str">
        <f>+CONCATENATE('PAA CONSOLIDADO'!A896,"-",'PAA CONSOLIDADO'!D896,"-",'PAA CONSOLIDADO'!K896)</f>
        <v>--</v>
      </c>
      <c r="D893" s="217" t="e">
        <f>+VLOOKUP('PAA CONSOLIDADO'!L896,LISTAS!$D$4:$E$15,2,0)</f>
        <v>#N/A</v>
      </c>
      <c r="E893" s="217" t="e">
        <f>+VLOOKUP('PAA CONSOLIDADO'!M896,LISTAS!$D$4:$E$15,2,0)</f>
        <v>#N/A</v>
      </c>
      <c r="F893" s="217">
        <f>+'PAA CONSOLIDADO'!O896</f>
        <v>0</v>
      </c>
      <c r="G893" s="217">
        <f t="shared" si="39"/>
        <v>1</v>
      </c>
      <c r="H893" s="217" t="e">
        <f>+VLOOKUP('PAA CONSOLIDADO'!P896,LISTAS!$B$4:$C$17,2,0)</f>
        <v>#N/A</v>
      </c>
      <c r="I893" s="217" t="e">
        <f>+VLOOKUP('PAA CONSOLIDADO'!Q896,LISTAS!$B$22:$C$25,2,0)</f>
        <v>#N/A</v>
      </c>
      <c r="J893" s="219">
        <f>'PAA CONSOLIDADO'!R896</f>
        <v>0</v>
      </c>
      <c r="K893" s="219">
        <f>+'PAA CONSOLIDADO'!S896</f>
        <v>0</v>
      </c>
      <c r="L893" s="217" t="e">
        <f>+VLOOKUP('PAA CONSOLIDADO'!T896,LISTAS!$B$29:$C$31,2,0)</f>
        <v>#N/A</v>
      </c>
      <c r="M893" s="217" t="e">
        <f>+VLOOKUP('PAA CONSOLIDADO'!U896,LISTAS!$B$36:$C$39,2,0)</f>
        <v>#N/A</v>
      </c>
      <c r="N893" s="217" t="str">
        <f t="shared" si="40"/>
        <v>Unidad de Contratación (1)</v>
      </c>
      <c r="O893" s="217" t="str">
        <f t="shared" si="41"/>
        <v>CO-DC-11001</v>
      </c>
      <c r="P893" s="217">
        <f>+'PAA CONSOLIDADO'!V896</f>
        <v>0</v>
      </c>
      <c r="Q893" s="217">
        <f>+'PAA CONSOLIDADO'!X896</f>
        <v>0</v>
      </c>
      <c r="R893" s="217">
        <f>+'PAA CONSOLIDADO'!Y896</f>
        <v>0</v>
      </c>
    </row>
    <row r="894" spans="1:18" s="217" customFormat="1" x14ac:dyDescent="0.25">
      <c r="A894" s="211">
        <f>+'PAA CONSOLIDADO'!C897</f>
        <v>0</v>
      </c>
      <c r="B894" s="211">
        <f>+'PAA CONSOLIDADO'!I897</f>
        <v>0</v>
      </c>
      <c r="C894" s="217" t="str">
        <f>+CONCATENATE('PAA CONSOLIDADO'!A897,"-",'PAA CONSOLIDADO'!D897,"-",'PAA CONSOLIDADO'!K897)</f>
        <v>--</v>
      </c>
      <c r="D894" s="217" t="e">
        <f>+VLOOKUP('PAA CONSOLIDADO'!L897,LISTAS!$D$4:$E$15,2,0)</f>
        <v>#N/A</v>
      </c>
      <c r="E894" s="217" t="e">
        <f>+VLOOKUP('PAA CONSOLIDADO'!M897,LISTAS!$D$4:$E$15,2,0)</f>
        <v>#N/A</v>
      </c>
      <c r="F894" s="217">
        <f>+'PAA CONSOLIDADO'!O897</f>
        <v>0</v>
      </c>
      <c r="G894" s="217">
        <f t="shared" si="39"/>
        <v>1</v>
      </c>
      <c r="H894" s="217" t="e">
        <f>+VLOOKUP('PAA CONSOLIDADO'!P897,LISTAS!$B$4:$C$17,2,0)</f>
        <v>#N/A</v>
      </c>
      <c r="I894" s="217" t="e">
        <f>+VLOOKUP('PAA CONSOLIDADO'!Q897,LISTAS!$B$22:$C$25,2,0)</f>
        <v>#N/A</v>
      </c>
      <c r="J894" s="219">
        <f>'PAA CONSOLIDADO'!R897</f>
        <v>0</v>
      </c>
      <c r="K894" s="219">
        <f>+'PAA CONSOLIDADO'!S897</f>
        <v>0</v>
      </c>
      <c r="L894" s="217" t="e">
        <f>+VLOOKUP('PAA CONSOLIDADO'!T897,LISTAS!$B$29:$C$31,2,0)</f>
        <v>#N/A</v>
      </c>
      <c r="M894" s="217" t="e">
        <f>+VLOOKUP('PAA CONSOLIDADO'!U897,LISTAS!$B$36:$C$39,2,0)</f>
        <v>#N/A</v>
      </c>
      <c r="N894" s="217" t="str">
        <f t="shared" si="40"/>
        <v>Unidad de Contratación (1)</v>
      </c>
      <c r="O894" s="217" t="str">
        <f t="shared" si="41"/>
        <v>CO-DC-11001</v>
      </c>
      <c r="P894" s="217">
        <f>+'PAA CONSOLIDADO'!V897</f>
        <v>0</v>
      </c>
      <c r="Q894" s="217">
        <f>+'PAA CONSOLIDADO'!X897</f>
        <v>0</v>
      </c>
      <c r="R894" s="217">
        <f>+'PAA CONSOLIDADO'!Y897</f>
        <v>0</v>
      </c>
    </row>
    <row r="895" spans="1:18" s="217" customFormat="1" x14ac:dyDescent="0.25">
      <c r="A895" s="211">
        <f>+'PAA CONSOLIDADO'!C898</f>
        <v>0</v>
      </c>
      <c r="B895" s="211">
        <f>+'PAA CONSOLIDADO'!I898</f>
        <v>0</v>
      </c>
      <c r="C895" s="217" t="str">
        <f>+CONCATENATE('PAA CONSOLIDADO'!A898,"-",'PAA CONSOLIDADO'!D898,"-",'PAA CONSOLIDADO'!K898)</f>
        <v>--</v>
      </c>
      <c r="D895" s="217" t="e">
        <f>+VLOOKUP('PAA CONSOLIDADO'!L898,LISTAS!$D$4:$E$15,2,0)</f>
        <v>#N/A</v>
      </c>
      <c r="E895" s="217" t="e">
        <f>+VLOOKUP('PAA CONSOLIDADO'!M898,LISTAS!$D$4:$E$15,2,0)</f>
        <v>#N/A</v>
      </c>
      <c r="F895" s="217">
        <f>+'PAA CONSOLIDADO'!O898</f>
        <v>0</v>
      </c>
      <c r="G895" s="217">
        <f t="shared" si="39"/>
        <v>1</v>
      </c>
      <c r="H895" s="217" t="e">
        <f>+VLOOKUP('PAA CONSOLIDADO'!P898,LISTAS!$B$4:$C$17,2,0)</f>
        <v>#N/A</v>
      </c>
      <c r="I895" s="217" t="e">
        <f>+VLOOKUP('PAA CONSOLIDADO'!Q898,LISTAS!$B$22:$C$25,2,0)</f>
        <v>#N/A</v>
      </c>
      <c r="J895" s="219">
        <f>'PAA CONSOLIDADO'!R898</f>
        <v>0</v>
      </c>
      <c r="K895" s="219">
        <f>+'PAA CONSOLIDADO'!S898</f>
        <v>0</v>
      </c>
      <c r="L895" s="217" t="e">
        <f>+VLOOKUP('PAA CONSOLIDADO'!T898,LISTAS!$B$29:$C$31,2,0)</f>
        <v>#N/A</v>
      </c>
      <c r="M895" s="217" t="e">
        <f>+VLOOKUP('PAA CONSOLIDADO'!U898,LISTAS!$B$36:$C$39,2,0)</f>
        <v>#N/A</v>
      </c>
      <c r="N895" s="217" t="str">
        <f t="shared" si="40"/>
        <v>Unidad de Contratación (1)</v>
      </c>
      <c r="O895" s="217" t="str">
        <f t="shared" si="41"/>
        <v>CO-DC-11001</v>
      </c>
      <c r="P895" s="217">
        <f>+'PAA CONSOLIDADO'!V898</f>
        <v>0</v>
      </c>
      <c r="Q895" s="217">
        <f>+'PAA CONSOLIDADO'!X898</f>
        <v>0</v>
      </c>
      <c r="R895" s="217">
        <f>+'PAA CONSOLIDADO'!Y898</f>
        <v>0</v>
      </c>
    </row>
    <row r="896" spans="1:18" s="217" customFormat="1" x14ac:dyDescent="0.25">
      <c r="A896" s="211">
        <f>+'PAA CONSOLIDADO'!C899</f>
        <v>0</v>
      </c>
      <c r="B896" s="211">
        <f>+'PAA CONSOLIDADO'!I899</f>
        <v>0</v>
      </c>
      <c r="C896" s="217" t="str">
        <f>+CONCATENATE('PAA CONSOLIDADO'!A899,"-",'PAA CONSOLIDADO'!D899,"-",'PAA CONSOLIDADO'!K899)</f>
        <v>--</v>
      </c>
      <c r="D896" s="217" t="e">
        <f>+VLOOKUP('PAA CONSOLIDADO'!L899,LISTAS!$D$4:$E$15,2,0)</f>
        <v>#N/A</v>
      </c>
      <c r="E896" s="217" t="e">
        <f>+VLOOKUP('PAA CONSOLIDADO'!M899,LISTAS!$D$4:$E$15,2,0)</f>
        <v>#N/A</v>
      </c>
      <c r="F896" s="217">
        <f>+'PAA CONSOLIDADO'!O899</f>
        <v>0</v>
      </c>
      <c r="G896" s="217">
        <f t="shared" si="39"/>
        <v>1</v>
      </c>
      <c r="H896" s="217" t="e">
        <f>+VLOOKUP('PAA CONSOLIDADO'!P899,LISTAS!$B$4:$C$17,2,0)</f>
        <v>#N/A</v>
      </c>
      <c r="I896" s="217" t="e">
        <f>+VLOOKUP('PAA CONSOLIDADO'!Q899,LISTAS!$B$22:$C$25,2,0)</f>
        <v>#N/A</v>
      </c>
      <c r="J896" s="219">
        <f>'PAA CONSOLIDADO'!R899</f>
        <v>0</v>
      </c>
      <c r="K896" s="219">
        <f>+'PAA CONSOLIDADO'!S899</f>
        <v>0</v>
      </c>
      <c r="L896" s="217" t="e">
        <f>+VLOOKUP('PAA CONSOLIDADO'!T899,LISTAS!$B$29:$C$31,2,0)</f>
        <v>#N/A</v>
      </c>
      <c r="M896" s="217" t="e">
        <f>+VLOOKUP('PAA CONSOLIDADO'!U899,LISTAS!$B$36:$C$39,2,0)</f>
        <v>#N/A</v>
      </c>
      <c r="N896" s="217" t="str">
        <f t="shared" si="40"/>
        <v>Unidad de Contratación (1)</v>
      </c>
      <c r="O896" s="217" t="str">
        <f t="shared" si="41"/>
        <v>CO-DC-11001</v>
      </c>
      <c r="P896" s="217">
        <f>+'PAA CONSOLIDADO'!V899</f>
        <v>0</v>
      </c>
      <c r="Q896" s="217">
        <f>+'PAA CONSOLIDADO'!X899</f>
        <v>0</v>
      </c>
      <c r="R896" s="217">
        <f>+'PAA CONSOLIDADO'!Y899</f>
        <v>0</v>
      </c>
    </row>
    <row r="897" spans="1:18" s="217" customFormat="1" x14ac:dyDescent="0.25">
      <c r="A897" s="211">
        <f>+'PAA CONSOLIDADO'!C900</f>
        <v>0</v>
      </c>
      <c r="B897" s="211">
        <f>+'PAA CONSOLIDADO'!I900</f>
        <v>0</v>
      </c>
      <c r="C897" s="217" t="str">
        <f>+CONCATENATE('PAA CONSOLIDADO'!A900,"-",'PAA CONSOLIDADO'!D900,"-",'PAA CONSOLIDADO'!K900)</f>
        <v>--</v>
      </c>
      <c r="D897" s="217" t="e">
        <f>+VLOOKUP('PAA CONSOLIDADO'!L900,LISTAS!$D$4:$E$15,2,0)</f>
        <v>#N/A</v>
      </c>
      <c r="E897" s="217" t="e">
        <f>+VLOOKUP('PAA CONSOLIDADO'!M900,LISTAS!$D$4:$E$15,2,0)</f>
        <v>#N/A</v>
      </c>
      <c r="F897" s="217">
        <f>+'PAA CONSOLIDADO'!O900</f>
        <v>0</v>
      </c>
      <c r="G897" s="217">
        <f t="shared" si="39"/>
        <v>1</v>
      </c>
      <c r="H897" s="217" t="e">
        <f>+VLOOKUP('PAA CONSOLIDADO'!P900,LISTAS!$B$4:$C$17,2,0)</f>
        <v>#N/A</v>
      </c>
      <c r="I897" s="217" t="e">
        <f>+VLOOKUP('PAA CONSOLIDADO'!Q900,LISTAS!$B$22:$C$25,2,0)</f>
        <v>#N/A</v>
      </c>
      <c r="J897" s="219">
        <f>'PAA CONSOLIDADO'!R900</f>
        <v>0</v>
      </c>
      <c r="K897" s="219">
        <f>+'PAA CONSOLIDADO'!S900</f>
        <v>0</v>
      </c>
      <c r="L897" s="217" t="e">
        <f>+VLOOKUP('PAA CONSOLIDADO'!T900,LISTAS!$B$29:$C$31,2,0)</f>
        <v>#N/A</v>
      </c>
      <c r="M897" s="217" t="e">
        <f>+VLOOKUP('PAA CONSOLIDADO'!U900,LISTAS!$B$36:$C$39,2,0)</f>
        <v>#N/A</v>
      </c>
      <c r="N897" s="217" t="str">
        <f t="shared" si="40"/>
        <v>Unidad de Contratación (1)</v>
      </c>
      <c r="O897" s="217" t="str">
        <f t="shared" si="41"/>
        <v>CO-DC-11001</v>
      </c>
      <c r="P897" s="217">
        <f>+'PAA CONSOLIDADO'!V900</f>
        <v>0</v>
      </c>
      <c r="Q897" s="217">
        <f>+'PAA CONSOLIDADO'!X900</f>
        <v>0</v>
      </c>
      <c r="R897" s="217">
        <f>+'PAA CONSOLIDADO'!Y900</f>
        <v>0</v>
      </c>
    </row>
    <row r="898" spans="1:18" s="217" customFormat="1" x14ac:dyDescent="0.25">
      <c r="A898" s="211">
        <f>+'PAA CONSOLIDADO'!C901</f>
        <v>0</v>
      </c>
      <c r="B898" s="211">
        <f>+'PAA CONSOLIDADO'!I901</f>
        <v>0</v>
      </c>
      <c r="C898" s="217" t="str">
        <f>+CONCATENATE('PAA CONSOLIDADO'!A901,"-",'PAA CONSOLIDADO'!D901,"-",'PAA CONSOLIDADO'!K901)</f>
        <v>--</v>
      </c>
      <c r="D898" s="217" t="e">
        <f>+VLOOKUP('PAA CONSOLIDADO'!L901,LISTAS!$D$4:$E$15,2,0)</f>
        <v>#N/A</v>
      </c>
      <c r="E898" s="217" t="e">
        <f>+VLOOKUP('PAA CONSOLIDADO'!M901,LISTAS!$D$4:$E$15,2,0)</f>
        <v>#N/A</v>
      </c>
      <c r="F898" s="217">
        <f>+'PAA CONSOLIDADO'!O901</f>
        <v>0</v>
      </c>
      <c r="G898" s="217">
        <f t="shared" si="39"/>
        <v>1</v>
      </c>
      <c r="H898" s="217" t="e">
        <f>+VLOOKUP('PAA CONSOLIDADO'!P901,LISTAS!$B$4:$C$17,2,0)</f>
        <v>#N/A</v>
      </c>
      <c r="I898" s="217" t="e">
        <f>+VLOOKUP('PAA CONSOLIDADO'!Q901,LISTAS!$B$22:$C$25,2,0)</f>
        <v>#N/A</v>
      </c>
      <c r="J898" s="219">
        <f>'PAA CONSOLIDADO'!R901</f>
        <v>0</v>
      </c>
      <c r="K898" s="219">
        <f>+'PAA CONSOLIDADO'!S901</f>
        <v>0</v>
      </c>
      <c r="L898" s="217" t="e">
        <f>+VLOOKUP('PAA CONSOLIDADO'!T901,LISTAS!$B$29:$C$31,2,0)</f>
        <v>#N/A</v>
      </c>
      <c r="M898" s="217" t="e">
        <f>+VLOOKUP('PAA CONSOLIDADO'!U901,LISTAS!$B$36:$C$39,2,0)</f>
        <v>#N/A</v>
      </c>
      <c r="N898" s="217" t="str">
        <f t="shared" si="40"/>
        <v>Unidad de Contratación (1)</v>
      </c>
      <c r="O898" s="217" t="str">
        <f t="shared" si="41"/>
        <v>CO-DC-11001</v>
      </c>
      <c r="P898" s="217">
        <f>+'PAA CONSOLIDADO'!V901</f>
        <v>0</v>
      </c>
      <c r="Q898" s="217">
        <f>+'PAA CONSOLIDADO'!X901</f>
        <v>0</v>
      </c>
      <c r="R898" s="217">
        <f>+'PAA CONSOLIDADO'!Y901</f>
        <v>0</v>
      </c>
    </row>
    <row r="899" spans="1:18" s="217" customFormat="1" x14ac:dyDescent="0.25">
      <c r="A899" s="211">
        <f>+'PAA CONSOLIDADO'!C902</f>
        <v>0</v>
      </c>
      <c r="B899" s="211">
        <f>+'PAA CONSOLIDADO'!I902</f>
        <v>0</v>
      </c>
      <c r="C899" s="217" t="str">
        <f>+CONCATENATE('PAA CONSOLIDADO'!A902,"-",'PAA CONSOLIDADO'!D902,"-",'PAA CONSOLIDADO'!K902)</f>
        <v>--</v>
      </c>
      <c r="D899" s="217" t="e">
        <f>+VLOOKUP('PAA CONSOLIDADO'!L902,LISTAS!$D$4:$E$15,2,0)</f>
        <v>#N/A</v>
      </c>
      <c r="E899" s="217" t="e">
        <f>+VLOOKUP('PAA CONSOLIDADO'!M902,LISTAS!$D$4:$E$15,2,0)</f>
        <v>#N/A</v>
      </c>
      <c r="F899" s="217">
        <f>+'PAA CONSOLIDADO'!O902</f>
        <v>0</v>
      </c>
      <c r="G899" s="217">
        <f t="shared" si="39"/>
        <v>1</v>
      </c>
      <c r="H899" s="217" t="e">
        <f>+VLOOKUP('PAA CONSOLIDADO'!P902,LISTAS!$B$4:$C$17,2,0)</f>
        <v>#N/A</v>
      </c>
      <c r="I899" s="217" t="e">
        <f>+VLOOKUP('PAA CONSOLIDADO'!Q902,LISTAS!$B$22:$C$25,2,0)</f>
        <v>#N/A</v>
      </c>
      <c r="J899" s="219">
        <f>'PAA CONSOLIDADO'!R902</f>
        <v>0</v>
      </c>
      <c r="K899" s="219">
        <f>+'PAA CONSOLIDADO'!S902</f>
        <v>0</v>
      </c>
      <c r="L899" s="217" t="e">
        <f>+VLOOKUP('PAA CONSOLIDADO'!T902,LISTAS!$B$29:$C$31,2,0)</f>
        <v>#N/A</v>
      </c>
      <c r="M899" s="217" t="e">
        <f>+VLOOKUP('PAA CONSOLIDADO'!U902,LISTAS!$B$36:$C$39,2,0)</f>
        <v>#N/A</v>
      </c>
      <c r="N899" s="217" t="str">
        <f t="shared" si="40"/>
        <v>Unidad de Contratación (1)</v>
      </c>
      <c r="O899" s="217" t="str">
        <f t="shared" si="41"/>
        <v>CO-DC-11001</v>
      </c>
      <c r="P899" s="217">
        <f>+'PAA CONSOLIDADO'!V902</f>
        <v>0</v>
      </c>
      <c r="Q899" s="217">
        <f>+'PAA CONSOLIDADO'!X902</f>
        <v>0</v>
      </c>
      <c r="R899" s="217">
        <f>+'PAA CONSOLIDADO'!Y902</f>
        <v>0</v>
      </c>
    </row>
    <row r="900" spans="1:18" s="217" customFormat="1" x14ac:dyDescent="0.25">
      <c r="A900" s="211">
        <f>+'PAA CONSOLIDADO'!C903</f>
        <v>0</v>
      </c>
      <c r="B900" s="211">
        <f>+'PAA CONSOLIDADO'!I903</f>
        <v>0</v>
      </c>
      <c r="C900" s="217" t="str">
        <f>+CONCATENATE('PAA CONSOLIDADO'!A903,"-",'PAA CONSOLIDADO'!D903,"-",'PAA CONSOLIDADO'!K903)</f>
        <v>--</v>
      </c>
      <c r="D900" s="217" t="e">
        <f>+VLOOKUP('PAA CONSOLIDADO'!L903,LISTAS!$D$4:$E$15,2,0)</f>
        <v>#N/A</v>
      </c>
      <c r="E900" s="217" t="e">
        <f>+VLOOKUP('PAA CONSOLIDADO'!M903,LISTAS!$D$4:$E$15,2,0)</f>
        <v>#N/A</v>
      </c>
      <c r="F900" s="217">
        <f>+'PAA CONSOLIDADO'!O903</f>
        <v>0</v>
      </c>
      <c r="G900" s="217">
        <f t="shared" si="39"/>
        <v>1</v>
      </c>
      <c r="H900" s="217" t="e">
        <f>+VLOOKUP('PAA CONSOLIDADO'!P903,LISTAS!$B$4:$C$17,2,0)</f>
        <v>#N/A</v>
      </c>
      <c r="I900" s="217" t="e">
        <f>+VLOOKUP('PAA CONSOLIDADO'!Q903,LISTAS!$B$22:$C$25,2,0)</f>
        <v>#N/A</v>
      </c>
      <c r="J900" s="219">
        <f>'PAA CONSOLIDADO'!R903</f>
        <v>0</v>
      </c>
      <c r="K900" s="219">
        <f>+'PAA CONSOLIDADO'!S903</f>
        <v>0</v>
      </c>
      <c r="L900" s="217" t="e">
        <f>+VLOOKUP('PAA CONSOLIDADO'!T903,LISTAS!$B$29:$C$31,2,0)</f>
        <v>#N/A</v>
      </c>
      <c r="M900" s="217" t="e">
        <f>+VLOOKUP('PAA CONSOLIDADO'!U903,LISTAS!$B$36:$C$39,2,0)</f>
        <v>#N/A</v>
      </c>
      <c r="N900" s="217" t="str">
        <f t="shared" si="40"/>
        <v>Unidad de Contratación (1)</v>
      </c>
      <c r="O900" s="217" t="str">
        <f t="shared" si="41"/>
        <v>CO-DC-11001</v>
      </c>
      <c r="P900" s="217">
        <f>+'PAA CONSOLIDADO'!V903</f>
        <v>0</v>
      </c>
      <c r="Q900" s="217">
        <f>+'PAA CONSOLIDADO'!X903</f>
        <v>0</v>
      </c>
      <c r="R900" s="217">
        <f>+'PAA CONSOLIDADO'!Y903</f>
        <v>0</v>
      </c>
    </row>
    <row r="901" spans="1:18" s="217" customFormat="1" x14ac:dyDescent="0.25">
      <c r="A901" s="211">
        <f>+'PAA CONSOLIDADO'!C904</f>
        <v>0</v>
      </c>
      <c r="B901" s="211">
        <f>+'PAA CONSOLIDADO'!I904</f>
        <v>0</v>
      </c>
      <c r="C901" s="217" t="str">
        <f>+CONCATENATE('PAA CONSOLIDADO'!A904,"-",'PAA CONSOLIDADO'!D904,"-",'PAA CONSOLIDADO'!K904)</f>
        <v>--</v>
      </c>
      <c r="D901" s="217" t="e">
        <f>+VLOOKUP('PAA CONSOLIDADO'!L904,LISTAS!$D$4:$E$15,2,0)</f>
        <v>#N/A</v>
      </c>
      <c r="E901" s="217" t="e">
        <f>+VLOOKUP('PAA CONSOLIDADO'!M904,LISTAS!$D$4:$E$15,2,0)</f>
        <v>#N/A</v>
      </c>
      <c r="F901" s="217">
        <f>+'PAA CONSOLIDADO'!O904</f>
        <v>0</v>
      </c>
      <c r="G901" s="217">
        <f t="shared" ref="G901:G964" si="42">+IF(ISBLANK(B901),"",1)</f>
        <v>1</v>
      </c>
      <c r="H901" s="217" t="e">
        <f>+VLOOKUP('PAA CONSOLIDADO'!P904,LISTAS!$B$4:$C$17,2,0)</f>
        <v>#N/A</v>
      </c>
      <c r="I901" s="217" t="e">
        <f>+VLOOKUP('PAA CONSOLIDADO'!Q904,LISTAS!$B$22:$C$25,2,0)</f>
        <v>#N/A</v>
      </c>
      <c r="J901" s="219">
        <f>'PAA CONSOLIDADO'!R904</f>
        <v>0</v>
      </c>
      <c r="K901" s="219">
        <f>+'PAA CONSOLIDADO'!S904</f>
        <v>0</v>
      </c>
      <c r="L901" s="217" t="e">
        <f>+VLOOKUP('PAA CONSOLIDADO'!T904,LISTAS!$B$29:$C$31,2,0)</f>
        <v>#N/A</v>
      </c>
      <c r="M901" s="217" t="e">
        <f>+VLOOKUP('PAA CONSOLIDADO'!U904,LISTAS!$B$36:$C$39,2,0)</f>
        <v>#N/A</v>
      </c>
      <c r="N901" s="217" t="str">
        <f t="shared" ref="N901:N964" si="43">+IF(ISBLANK(B901),"","Unidad de Contratación (1)")</f>
        <v>Unidad de Contratación (1)</v>
      </c>
      <c r="O901" s="217" t="str">
        <f t="shared" ref="O901:O964" si="44">+IF(ISBLANK(B901),"","CO-DC-11001")</f>
        <v>CO-DC-11001</v>
      </c>
      <c r="P901" s="217">
        <f>+'PAA CONSOLIDADO'!V904</f>
        <v>0</v>
      </c>
      <c r="Q901" s="217">
        <f>+'PAA CONSOLIDADO'!X904</f>
        <v>0</v>
      </c>
      <c r="R901" s="217">
        <f>+'PAA CONSOLIDADO'!Y904</f>
        <v>0</v>
      </c>
    </row>
    <row r="902" spans="1:18" s="217" customFormat="1" x14ac:dyDescent="0.25">
      <c r="A902" s="211">
        <f>+'PAA CONSOLIDADO'!C905</f>
        <v>0</v>
      </c>
      <c r="B902" s="211">
        <f>+'PAA CONSOLIDADO'!I905</f>
        <v>0</v>
      </c>
      <c r="C902" s="217" t="str">
        <f>+CONCATENATE('PAA CONSOLIDADO'!A905,"-",'PAA CONSOLIDADO'!D905,"-",'PAA CONSOLIDADO'!K905)</f>
        <v>--</v>
      </c>
      <c r="D902" s="217" t="e">
        <f>+VLOOKUP('PAA CONSOLIDADO'!L905,LISTAS!$D$4:$E$15,2,0)</f>
        <v>#N/A</v>
      </c>
      <c r="E902" s="217" t="e">
        <f>+VLOOKUP('PAA CONSOLIDADO'!M905,LISTAS!$D$4:$E$15,2,0)</f>
        <v>#N/A</v>
      </c>
      <c r="F902" s="217">
        <f>+'PAA CONSOLIDADO'!O905</f>
        <v>0</v>
      </c>
      <c r="G902" s="217">
        <f t="shared" si="42"/>
        <v>1</v>
      </c>
      <c r="H902" s="217" t="e">
        <f>+VLOOKUP('PAA CONSOLIDADO'!P905,LISTAS!$B$4:$C$17,2,0)</f>
        <v>#N/A</v>
      </c>
      <c r="I902" s="217" t="e">
        <f>+VLOOKUP('PAA CONSOLIDADO'!Q905,LISTAS!$B$22:$C$25,2,0)</f>
        <v>#N/A</v>
      </c>
      <c r="J902" s="219">
        <f>'PAA CONSOLIDADO'!R905</f>
        <v>0</v>
      </c>
      <c r="K902" s="219">
        <f>+'PAA CONSOLIDADO'!S905</f>
        <v>0</v>
      </c>
      <c r="L902" s="217" t="e">
        <f>+VLOOKUP('PAA CONSOLIDADO'!T905,LISTAS!$B$29:$C$31,2,0)</f>
        <v>#N/A</v>
      </c>
      <c r="M902" s="217" t="e">
        <f>+VLOOKUP('PAA CONSOLIDADO'!U905,LISTAS!$B$36:$C$39,2,0)</f>
        <v>#N/A</v>
      </c>
      <c r="N902" s="217" t="str">
        <f t="shared" si="43"/>
        <v>Unidad de Contratación (1)</v>
      </c>
      <c r="O902" s="217" t="str">
        <f t="shared" si="44"/>
        <v>CO-DC-11001</v>
      </c>
      <c r="P902" s="217">
        <f>+'PAA CONSOLIDADO'!V905</f>
        <v>0</v>
      </c>
      <c r="Q902" s="217">
        <f>+'PAA CONSOLIDADO'!X905</f>
        <v>0</v>
      </c>
      <c r="R902" s="217">
        <f>+'PAA CONSOLIDADO'!Y905</f>
        <v>0</v>
      </c>
    </row>
    <row r="903" spans="1:18" s="217" customFormat="1" x14ac:dyDescent="0.25">
      <c r="A903" s="211">
        <f>+'PAA CONSOLIDADO'!C906</f>
        <v>0</v>
      </c>
      <c r="B903" s="211">
        <f>+'PAA CONSOLIDADO'!I906</f>
        <v>0</v>
      </c>
      <c r="C903" s="217" t="str">
        <f>+CONCATENATE('PAA CONSOLIDADO'!A906,"-",'PAA CONSOLIDADO'!D906,"-",'PAA CONSOLIDADO'!K906)</f>
        <v>--</v>
      </c>
      <c r="D903" s="217" t="e">
        <f>+VLOOKUP('PAA CONSOLIDADO'!L906,LISTAS!$D$4:$E$15,2,0)</f>
        <v>#N/A</v>
      </c>
      <c r="E903" s="217" t="e">
        <f>+VLOOKUP('PAA CONSOLIDADO'!M906,LISTAS!$D$4:$E$15,2,0)</f>
        <v>#N/A</v>
      </c>
      <c r="F903" s="217">
        <f>+'PAA CONSOLIDADO'!O906</f>
        <v>0</v>
      </c>
      <c r="G903" s="217">
        <f t="shared" si="42"/>
        <v>1</v>
      </c>
      <c r="H903" s="217" t="e">
        <f>+VLOOKUP('PAA CONSOLIDADO'!P906,LISTAS!$B$4:$C$17,2,0)</f>
        <v>#N/A</v>
      </c>
      <c r="I903" s="217" t="e">
        <f>+VLOOKUP('PAA CONSOLIDADO'!Q906,LISTAS!$B$22:$C$25,2,0)</f>
        <v>#N/A</v>
      </c>
      <c r="J903" s="219">
        <f>'PAA CONSOLIDADO'!R906</f>
        <v>0</v>
      </c>
      <c r="K903" s="219">
        <f>+'PAA CONSOLIDADO'!S906</f>
        <v>0</v>
      </c>
      <c r="L903" s="217" t="e">
        <f>+VLOOKUP('PAA CONSOLIDADO'!T906,LISTAS!$B$29:$C$31,2,0)</f>
        <v>#N/A</v>
      </c>
      <c r="M903" s="217" t="e">
        <f>+VLOOKUP('PAA CONSOLIDADO'!U906,LISTAS!$B$36:$C$39,2,0)</f>
        <v>#N/A</v>
      </c>
      <c r="N903" s="217" t="str">
        <f t="shared" si="43"/>
        <v>Unidad de Contratación (1)</v>
      </c>
      <c r="O903" s="217" t="str">
        <f t="shared" si="44"/>
        <v>CO-DC-11001</v>
      </c>
      <c r="P903" s="217">
        <f>+'PAA CONSOLIDADO'!V906</f>
        <v>0</v>
      </c>
      <c r="Q903" s="217">
        <f>+'PAA CONSOLIDADO'!X906</f>
        <v>0</v>
      </c>
      <c r="R903" s="217">
        <f>+'PAA CONSOLIDADO'!Y906</f>
        <v>0</v>
      </c>
    </row>
    <row r="904" spans="1:18" s="217" customFormat="1" x14ac:dyDescent="0.25">
      <c r="A904" s="211">
        <f>+'PAA CONSOLIDADO'!C907</f>
        <v>0</v>
      </c>
      <c r="B904" s="211">
        <f>+'PAA CONSOLIDADO'!I907</f>
        <v>0</v>
      </c>
      <c r="C904" s="217" t="str">
        <f>+CONCATENATE('PAA CONSOLIDADO'!A907,"-",'PAA CONSOLIDADO'!D907,"-",'PAA CONSOLIDADO'!K907)</f>
        <v>--</v>
      </c>
      <c r="D904" s="217" t="e">
        <f>+VLOOKUP('PAA CONSOLIDADO'!L907,LISTAS!$D$4:$E$15,2,0)</f>
        <v>#N/A</v>
      </c>
      <c r="E904" s="217" t="e">
        <f>+VLOOKUP('PAA CONSOLIDADO'!M907,LISTAS!$D$4:$E$15,2,0)</f>
        <v>#N/A</v>
      </c>
      <c r="F904" s="217">
        <f>+'PAA CONSOLIDADO'!O907</f>
        <v>0</v>
      </c>
      <c r="G904" s="217">
        <f t="shared" si="42"/>
        <v>1</v>
      </c>
      <c r="H904" s="217" t="e">
        <f>+VLOOKUP('PAA CONSOLIDADO'!P907,LISTAS!$B$4:$C$17,2,0)</f>
        <v>#N/A</v>
      </c>
      <c r="I904" s="217" t="e">
        <f>+VLOOKUP('PAA CONSOLIDADO'!Q907,LISTAS!$B$22:$C$25,2,0)</f>
        <v>#N/A</v>
      </c>
      <c r="J904" s="219">
        <f>'PAA CONSOLIDADO'!R907</f>
        <v>0</v>
      </c>
      <c r="K904" s="219">
        <f>+'PAA CONSOLIDADO'!S907</f>
        <v>0</v>
      </c>
      <c r="L904" s="217" t="e">
        <f>+VLOOKUP('PAA CONSOLIDADO'!T907,LISTAS!$B$29:$C$31,2,0)</f>
        <v>#N/A</v>
      </c>
      <c r="M904" s="217" t="e">
        <f>+VLOOKUP('PAA CONSOLIDADO'!U907,LISTAS!$B$36:$C$39,2,0)</f>
        <v>#N/A</v>
      </c>
      <c r="N904" s="217" t="str">
        <f t="shared" si="43"/>
        <v>Unidad de Contratación (1)</v>
      </c>
      <c r="O904" s="217" t="str">
        <f t="shared" si="44"/>
        <v>CO-DC-11001</v>
      </c>
      <c r="P904" s="217">
        <f>+'PAA CONSOLIDADO'!V907</f>
        <v>0</v>
      </c>
      <c r="Q904" s="217">
        <f>+'PAA CONSOLIDADO'!X907</f>
        <v>0</v>
      </c>
      <c r="R904" s="217">
        <f>+'PAA CONSOLIDADO'!Y907</f>
        <v>0</v>
      </c>
    </row>
    <row r="905" spans="1:18" s="217" customFormat="1" x14ac:dyDescent="0.25">
      <c r="A905" s="211">
        <f>+'PAA CONSOLIDADO'!C908</f>
        <v>0</v>
      </c>
      <c r="B905" s="211">
        <f>+'PAA CONSOLIDADO'!I908</f>
        <v>0</v>
      </c>
      <c r="C905" s="217" t="str">
        <f>+CONCATENATE('PAA CONSOLIDADO'!A908,"-",'PAA CONSOLIDADO'!D908,"-",'PAA CONSOLIDADO'!K908)</f>
        <v>--</v>
      </c>
      <c r="D905" s="217" t="e">
        <f>+VLOOKUP('PAA CONSOLIDADO'!L908,LISTAS!$D$4:$E$15,2,0)</f>
        <v>#N/A</v>
      </c>
      <c r="E905" s="217" t="e">
        <f>+VLOOKUP('PAA CONSOLIDADO'!M908,LISTAS!$D$4:$E$15,2,0)</f>
        <v>#N/A</v>
      </c>
      <c r="F905" s="217">
        <f>+'PAA CONSOLIDADO'!O908</f>
        <v>0</v>
      </c>
      <c r="G905" s="217">
        <f t="shared" si="42"/>
        <v>1</v>
      </c>
      <c r="H905" s="217" t="e">
        <f>+VLOOKUP('PAA CONSOLIDADO'!P908,LISTAS!$B$4:$C$17,2,0)</f>
        <v>#N/A</v>
      </c>
      <c r="I905" s="217" t="e">
        <f>+VLOOKUP('PAA CONSOLIDADO'!Q908,LISTAS!$B$22:$C$25,2,0)</f>
        <v>#N/A</v>
      </c>
      <c r="J905" s="219">
        <f>'PAA CONSOLIDADO'!R908</f>
        <v>0</v>
      </c>
      <c r="K905" s="219">
        <f>+'PAA CONSOLIDADO'!S908</f>
        <v>0</v>
      </c>
      <c r="L905" s="217" t="e">
        <f>+VLOOKUP('PAA CONSOLIDADO'!T908,LISTAS!$B$29:$C$31,2,0)</f>
        <v>#N/A</v>
      </c>
      <c r="M905" s="217" t="e">
        <f>+VLOOKUP('PAA CONSOLIDADO'!U908,LISTAS!$B$36:$C$39,2,0)</f>
        <v>#N/A</v>
      </c>
      <c r="N905" s="217" t="str">
        <f t="shared" si="43"/>
        <v>Unidad de Contratación (1)</v>
      </c>
      <c r="O905" s="217" t="str">
        <f t="shared" si="44"/>
        <v>CO-DC-11001</v>
      </c>
      <c r="P905" s="217">
        <f>+'PAA CONSOLIDADO'!V908</f>
        <v>0</v>
      </c>
      <c r="Q905" s="217">
        <f>+'PAA CONSOLIDADO'!X908</f>
        <v>0</v>
      </c>
      <c r="R905" s="217">
        <f>+'PAA CONSOLIDADO'!Y908</f>
        <v>0</v>
      </c>
    </row>
    <row r="906" spans="1:18" s="217" customFormat="1" x14ac:dyDescent="0.25">
      <c r="A906" s="211">
        <f>+'PAA CONSOLIDADO'!C909</f>
        <v>0</v>
      </c>
      <c r="B906" s="211">
        <f>+'PAA CONSOLIDADO'!I909</f>
        <v>0</v>
      </c>
      <c r="C906" s="217" t="str">
        <f>+CONCATENATE('PAA CONSOLIDADO'!A909,"-",'PAA CONSOLIDADO'!D909,"-",'PAA CONSOLIDADO'!K909)</f>
        <v>--</v>
      </c>
      <c r="D906" s="217" t="e">
        <f>+VLOOKUP('PAA CONSOLIDADO'!L909,LISTAS!$D$4:$E$15,2,0)</f>
        <v>#N/A</v>
      </c>
      <c r="E906" s="217" t="e">
        <f>+VLOOKUP('PAA CONSOLIDADO'!M909,LISTAS!$D$4:$E$15,2,0)</f>
        <v>#N/A</v>
      </c>
      <c r="F906" s="217">
        <f>+'PAA CONSOLIDADO'!O909</f>
        <v>0</v>
      </c>
      <c r="G906" s="217">
        <f t="shared" si="42"/>
        <v>1</v>
      </c>
      <c r="H906" s="217" t="e">
        <f>+VLOOKUP('PAA CONSOLIDADO'!P909,LISTAS!$B$4:$C$17,2,0)</f>
        <v>#N/A</v>
      </c>
      <c r="I906" s="217" t="e">
        <f>+VLOOKUP('PAA CONSOLIDADO'!Q909,LISTAS!$B$22:$C$25,2,0)</f>
        <v>#N/A</v>
      </c>
      <c r="J906" s="219">
        <f>'PAA CONSOLIDADO'!R909</f>
        <v>0</v>
      </c>
      <c r="K906" s="219">
        <f>+'PAA CONSOLIDADO'!S909</f>
        <v>0</v>
      </c>
      <c r="L906" s="217" t="e">
        <f>+VLOOKUP('PAA CONSOLIDADO'!T909,LISTAS!$B$29:$C$31,2,0)</f>
        <v>#N/A</v>
      </c>
      <c r="M906" s="217" t="e">
        <f>+VLOOKUP('PAA CONSOLIDADO'!U909,LISTAS!$B$36:$C$39,2,0)</f>
        <v>#N/A</v>
      </c>
      <c r="N906" s="217" t="str">
        <f t="shared" si="43"/>
        <v>Unidad de Contratación (1)</v>
      </c>
      <c r="O906" s="217" t="str">
        <f t="shared" si="44"/>
        <v>CO-DC-11001</v>
      </c>
      <c r="P906" s="217">
        <f>+'PAA CONSOLIDADO'!V909</f>
        <v>0</v>
      </c>
      <c r="Q906" s="217">
        <f>+'PAA CONSOLIDADO'!X909</f>
        <v>0</v>
      </c>
      <c r="R906" s="217">
        <f>+'PAA CONSOLIDADO'!Y909</f>
        <v>0</v>
      </c>
    </row>
    <row r="907" spans="1:18" s="217" customFormat="1" x14ac:dyDescent="0.25">
      <c r="A907" s="211">
        <f>+'PAA CONSOLIDADO'!C910</f>
        <v>0</v>
      </c>
      <c r="B907" s="211">
        <f>+'PAA CONSOLIDADO'!I910</f>
        <v>0</v>
      </c>
      <c r="C907" s="217" t="str">
        <f>+CONCATENATE('PAA CONSOLIDADO'!A910,"-",'PAA CONSOLIDADO'!D910,"-",'PAA CONSOLIDADO'!K910)</f>
        <v>--</v>
      </c>
      <c r="D907" s="217" t="e">
        <f>+VLOOKUP('PAA CONSOLIDADO'!L910,LISTAS!$D$4:$E$15,2,0)</f>
        <v>#N/A</v>
      </c>
      <c r="E907" s="217" t="e">
        <f>+VLOOKUP('PAA CONSOLIDADO'!M910,LISTAS!$D$4:$E$15,2,0)</f>
        <v>#N/A</v>
      </c>
      <c r="F907" s="217">
        <f>+'PAA CONSOLIDADO'!O910</f>
        <v>0</v>
      </c>
      <c r="G907" s="217">
        <f t="shared" si="42"/>
        <v>1</v>
      </c>
      <c r="H907" s="217" t="e">
        <f>+VLOOKUP('PAA CONSOLIDADO'!P910,LISTAS!$B$4:$C$17,2,0)</f>
        <v>#N/A</v>
      </c>
      <c r="I907" s="217" t="e">
        <f>+VLOOKUP('PAA CONSOLIDADO'!Q910,LISTAS!$B$22:$C$25,2,0)</f>
        <v>#N/A</v>
      </c>
      <c r="J907" s="219">
        <f>'PAA CONSOLIDADO'!R910</f>
        <v>0</v>
      </c>
      <c r="K907" s="219">
        <f>+'PAA CONSOLIDADO'!S910</f>
        <v>0</v>
      </c>
      <c r="L907" s="217" t="e">
        <f>+VLOOKUP('PAA CONSOLIDADO'!T910,LISTAS!$B$29:$C$31,2,0)</f>
        <v>#N/A</v>
      </c>
      <c r="M907" s="217" t="e">
        <f>+VLOOKUP('PAA CONSOLIDADO'!U910,LISTAS!$B$36:$C$39,2,0)</f>
        <v>#N/A</v>
      </c>
      <c r="N907" s="217" t="str">
        <f t="shared" si="43"/>
        <v>Unidad de Contratación (1)</v>
      </c>
      <c r="O907" s="217" t="str">
        <f t="shared" si="44"/>
        <v>CO-DC-11001</v>
      </c>
      <c r="P907" s="217">
        <f>+'PAA CONSOLIDADO'!V910</f>
        <v>0</v>
      </c>
      <c r="Q907" s="217">
        <f>+'PAA CONSOLIDADO'!X910</f>
        <v>0</v>
      </c>
      <c r="R907" s="217">
        <f>+'PAA CONSOLIDADO'!Y910</f>
        <v>0</v>
      </c>
    </row>
    <row r="908" spans="1:18" s="217" customFormat="1" x14ac:dyDescent="0.25">
      <c r="A908" s="211">
        <f>+'PAA CONSOLIDADO'!C911</f>
        <v>0</v>
      </c>
      <c r="B908" s="211">
        <f>+'PAA CONSOLIDADO'!I911</f>
        <v>0</v>
      </c>
      <c r="C908" s="217" t="str">
        <f>+CONCATENATE('PAA CONSOLIDADO'!A911,"-",'PAA CONSOLIDADO'!D911,"-",'PAA CONSOLIDADO'!K911)</f>
        <v>--</v>
      </c>
      <c r="D908" s="217" t="e">
        <f>+VLOOKUP('PAA CONSOLIDADO'!L911,LISTAS!$D$4:$E$15,2,0)</f>
        <v>#N/A</v>
      </c>
      <c r="E908" s="217" t="e">
        <f>+VLOOKUP('PAA CONSOLIDADO'!M911,LISTAS!$D$4:$E$15,2,0)</f>
        <v>#N/A</v>
      </c>
      <c r="F908" s="217">
        <f>+'PAA CONSOLIDADO'!O911</f>
        <v>0</v>
      </c>
      <c r="G908" s="217">
        <f t="shared" si="42"/>
        <v>1</v>
      </c>
      <c r="H908" s="217" t="e">
        <f>+VLOOKUP('PAA CONSOLIDADO'!P911,LISTAS!$B$4:$C$17,2,0)</f>
        <v>#N/A</v>
      </c>
      <c r="I908" s="217" t="e">
        <f>+VLOOKUP('PAA CONSOLIDADO'!Q911,LISTAS!$B$22:$C$25,2,0)</f>
        <v>#N/A</v>
      </c>
      <c r="J908" s="219">
        <f>'PAA CONSOLIDADO'!R911</f>
        <v>0</v>
      </c>
      <c r="K908" s="219">
        <f>+'PAA CONSOLIDADO'!S911</f>
        <v>0</v>
      </c>
      <c r="L908" s="217" t="e">
        <f>+VLOOKUP('PAA CONSOLIDADO'!T911,LISTAS!$B$29:$C$31,2,0)</f>
        <v>#N/A</v>
      </c>
      <c r="M908" s="217" t="e">
        <f>+VLOOKUP('PAA CONSOLIDADO'!U911,LISTAS!$B$36:$C$39,2,0)</f>
        <v>#N/A</v>
      </c>
      <c r="N908" s="217" t="str">
        <f t="shared" si="43"/>
        <v>Unidad de Contratación (1)</v>
      </c>
      <c r="O908" s="217" t="str">
        <f t="shared" si="44"/>
        <v>CO-DC-11001</v>
      </c>
      <c r="P908" s="217">
        <f>+'PAA CONSOLIDADO'!V911</f>
        <v>0</v>
      </c>
      <c r="Q908" s="217">
        <f>+'PAA CONSOLIDADO'!X911</f>
        <v>0</v>
      </c>
      <c r="R908" s="217">
        <f>+'PAA CONSOLIDADO'!Y911</f>
        <v>0</v>
      </c>
    </row>
    <row r="909" spans="1:18" s="217" customFormat="1" x14ac:dyDescent="0.25">
      <c r="A909" s="211">
        <f>+'PAA CONSOLIDADO'!C912</f>
        <v>0</v>
      </c>
      <c r="B909" s="211">
        <f>+'PAA CONSOLIDADO'!I912</f>
        <v>0</v>
      </c>
      <c r="C909" s="217" t="str">
        <f>+CONCATENATE('PAA CONSOLIDADO'!A912,"-",'PAA CONSOLIDADO'!D912,"-",'PAA CONSOLIDADO'!K912)</f>
        <v>--</v>
      </c>
      <c r="D909" s="217" t="e">
        <f>+VLOOKUP('PAA CONSOLIDADO'!L912,LISTAS!$D$4:$E$15,2,0)</f>
        <v>#N/A</v>
      </c>
      <c r="E909" s="217" t="e">
        <f>+VLOOKUP('PAA CONSOLIDADO'!M912,LISTAS!$D$4:$E$15,2,0)</f>
        <v>#N/A</v>
      </c>
      <c r="F909" s="217">
        <f>+'PAA CONSOLIDADO'!O912</f>
        <v>0</v>
      </c>
      <c r="G909" s="217">
        <f t="shared" si="42"/>
        <v>1</v>
      </c>
      <c r="H909" s="217" t="e">
        <f>+VLOOKUP('PAA CONSOLIDADO'!P912,LISTAS!$B$4:$C$17,2,0)</f>
        <v>#N/A</v>
      </c>
      <c r="I909" s="217" t="e">
        <f>+VLOOKUP('PAA CONSOLIDADO'!Q912,LISTAS!$B$22:$C$25,2,0)</f>
        <v>#N/A</v>
      </c>
      <c r="J909" s="219">
        <f>'PAA CONSOLIDADO'!R912</f>
        <v>0</v>
      </c>
      <c r="K909" s="219">
        <f>+'PAA CONSOLIDADO'!S912</f>
        <v>0</v>
      </c>
      <c r="L909" s="217" t="e">
        <f>+VLOOKUP('PAA CONSOLIDADO'!T912,LISTAS!$B$29:$C$31,2,0)</f>
        <v>#N/A</v>
      </c>
      <c r="M909" s="217" t="e">
        <f>+VLOOKUP('PAA CONSOLIDADO'!U912,LISTAS!$B$36:$C$39,2,0)</f>
        <v>#N/A</v>
      </c>
      <c r="N909" s="217" t="str">
        <f t="shared" si="43"/>
        <v>Unidad de Contratación (1)</v>
      </c>
      <c r="O909" s="217" t="str">
        <f t="shared" si="44"/>
        <v>CO-DC-11001</v>
      </c>
      <c r="P909" s="217">
        <f>+'PAA CONSOLIDADO'!V912</f>
        <v>0</v>
      </c>
      <c r="Q909" s="217">
        <f>+'PAA CONSOLIDADO'!X912</f>
        <v>0</v>
      </c>
      <c r="R909" s="217">
        <f>+'PAA CONSOLIDADO'!Y912</f>
        <v>0</v>
      </c>
    </row>
    <row r="910" spans="1:18" s="217" customFormat="1" x14ac:dyDescent="0.25">
      <c r="A910" s="211">
        <f>+'PAA CONSOLIDADO'!C913</f>
        <v>0</v>
      </c>
      <c r="B910" s="211">
        <f>+'PAA CONSOLIDADO'!I913</f>
        <v>0</v>
      </c>
      <c r="C910" s="217" t="str">
        <f>+CONCATENATE('PAA CONSOLIDADO'!A913,"-",'PAA CONSOLIDADO'!D913,"-",'PAA CONSOLIDADO'!K913)</f>
        <v>--</v>
      </c>
      <c r="D910" s="217" t="e">
        <f>+VLOOKUP('PAA CONSOLIDADO'!L913,LISTAS!$D$4:$E$15,2,0)</f>
        <v>#N/A</v>
      </c>
      <c r="E910" s="217" t="e">
        <f>+VLOOKUP('PAA CONSOLIDADO'!M913,LISTAS!$D$4:$E$15,2,0)</f>
        <v>#N/A</v>
      </c>
      <c r="F910" s="217">
        <f>+'PAA CONSOLIDADO'!O913</f>
        <v>0</v>
      </c>
      <c r="G910" s="217">
        <f t="shared" si="42"/>
        <v>1</v>
      </c>
      <c r="H910" s="217" t="e">
        <f>+VLOOKUP('PAA CONSOLIDADO'!P913,LISTAS!$B$4:$C$17,2,0)</f>
        <v>#N/A</v>
      </c>
      <c r="I910" s="217" t="e">
        <f>+VLOOKUP('PAA CONSOLIDADO'!Q913,LISTAS!$B$22:$C$25,2,0)</f>
        <v>#N/A</v>
      </c>
      <c r="J910" s="219">
        <f>'PAA CONSOLIDADO'!R913</f>
        <v>0</v>
      </c>
      <c r="K910" s="219">
        <f>+'PAA CONSOLIDADO'!S913</f>
        <v>0</v>
      </c>
      <c r="L910" s="217" t="e">
        <f>+VLOOKUP('PAA CONSOLIDADO'!T913,LISTAS!$B$29:$C$31,2,0)</f>
        <v>#N/A</v>
      </c>
      <c r="M910" s="217" t="e">
        <f>+VLOOKUP('PAA CONSOLIDADO'!U913,LISTAS!$B$36:$C$39,2,0)</f>
        <v>#N/A</v>
      </c>
      <c r="N910" s="217" t="str">
        <f t="shared" si="43"/>
        <v>Unidad de Contratación (1)</v>
      </c>
      <c r="O910" s="217" t="str">
        <f t="shared" si="44"/>
        <v>CO-DC-11001</v>
      </c>
      <c r="P910" s="217">
        <f>+'PAA CONSOLIDADO'!V913</f>
        <v>0</v>
      </c>
      <c r="Q910" s="217">
        <f>+'PAA CONSOLIDADO'!X913</f>
        <v>0</v>
      </c>
      <c r="R910" s="217">
        <f>+'PAA CONSOLIDADO'!Y913</f>
        <v>0</v>
      </c>
    </row>
    <row r="911" spans="1:18" s="217" customFormat="1" x14ac:dyDescent="0.25">
      <c r="A911" s="211">
        <f>+'PAA CONSOLIDADO'!C914</f>
        <v>0</v>
      </c>
      <c r="B911" s="211">
        <f>+'PAA CONSOLIDADO'!I914</f>
        <v>0</v>
      </c>
      <c r="C911" s="217" t="str">
        <f>+CONCATENATE('PAA CONSOLIDADO'!A914,"-",'PAA CONSOLIDADO'!D914,"-",'PAA CONSOLIDADO'!K914)</f>
        <v>--</v>
      </c>
      <c r="D911" s="217" t="e">
        <f>+VLOOKUP('PAA CONSOLIDADO'!L914,LISTAS!$D$4:$E$15,2,0)</f>
        <v>#N/A</v>
      </c>
      <c r="E911" s="217" t="e">
        <f>+VLOOKUP('PAA CONSOLIDADO'!M914,LISTAS!$D$4:$E$15,2,0)</f>
        <v>#N/A</v>
      </c>
      <c r="F911" s="217">
        <f>+'PAA CONSOLIDADO'!O914</f>
        <v>0</v>
      </c>
      <c r="G911" s="217">
        <f t="shared" si="42"/>
        <v>1</v>
      </c>
      <c r="H911" s="217" t="e">
        <f>+VLOOKUP('PAA CONSOLIDADO'!P914,LISTAS!$B$4:$C$17,2,0)</f>
        <v>#N/A</v>
      </c>
      <c r="I911" s="217" t="e">
        <f>+VLOOKUP('PAA CONSOLIDADO'!Q914,LISTAS!$B$22:$C$25,2,0)</f>
        <v>#N/A</v>
      </c>
      <c r="J911" s="219">
        <f>'PAA CONSOLIDADO'!R914</f>
        <v>0</v>
      </c>
      <c r="K911" s="219">
        <f>+'PAA CONSOLIDADO'!S914</f>
        <v>0</v>
      </c>
      <c r="L911" s="217" t="e">
        <f>+VLOOKUP('PAA CONSOLIDADO'!T914,LISTAS!$B$29:$C$31,2,0)</f>
        <v>#N/A</v>
      </c>
      <c r="M911" s="217" t="e">
        <f>+VLOOKUP('PAA CONSOLIDADO'!U914,LISTAS!$B$36:$C$39,2,0)</f>
        <v>#N/A</v>
      </c>
      <c r="N911" s="217" t="str">
        <f t="shared" si="43"/>
        <v>Unidad de Contratación (1)</v>
      </c>
      <c r="O911" s="217" t="str">
        <f t="shared" si="44"/>
        <v>CO-DC-11001</v>
      </c>
      <c r="P911" s="217">
        <f>+'PAA CONSOLIDADO'!V914</f>
        <v>0</v>
      </c>
      <c r="Q911" s="217">
        <f>+'PAA CONSOLIDADO'!X914</f>
        <v>0</v>
      </c>
      <c r="R911" s="217">
        <f>+'PAA CONSOLIDADO'!Y914</f>
        <v>0</v>
      </c>
    </row>
    <row r="912" spans="1:18" s="217" customFormat="1" x14ac:dyDescent="0.25">
      <c r="A912" s="211">
        <f>+'PAA CONSOLIDADO'!C915</f>
        <v>0</v>
      </c>
      <c r="B912" s="211">
        <f>+'PAA CONSOLIDADO'!I915</f>
        <v>0</v>
      </c>
      <c r="C912" s="217" t="str">
        <f>+CONCATENATE('PAA CONSOLIDADO'!A915,"-",'PAA CONSOLIDADO'!D915,"-",'PAA CONSOLIDADO'!K915)</f>
        <v>--</v>
      </c>
      <c r="D912" s="217" t="e">
        <f>+VLOOKUP('PAA CONSOLIDADO'!L915,LISTAS!$D$4:$E$15,2,0)</f>
        <v>#N/A</v>
      </c>
      <c r="E912" s="217" t="e">
        <f>+VLOOKUP('PAA CONSOLIDADO'!M915,LISTAS!$D$4:$E$15,2,0)</f>
        <v>#N/A</v>
      </c>
      <c r="F912" s="217">
        <f>+'PAA CONSOLIDADO'!O915</f>
        <v>0</v>
      </c>
      <c r="G912" s="217">
        <f t="shared" si="42"/>
        <v>1</v>
      </c>
      <c r="H912" s="217" t="e">
        <f>+VLOOKUP('PAA CONSOLIDADO'!P915,LISTAS!$B$4:$C$17,2,0)</f>
        <v>#N/A</v>
      </c>
      <c r="I912" s="217" t="e">
        <f>+VLOOKUP('PAA CONSOLIDADO'!Q915,LISTAS!$B$22:$C$25,2,0)</f>
        <v>#N/A</v>
      </c>
      <c r="J912" s="219">
        <f>'PAA CONSOLIDADO'!R915</f>
        <v>0</v>
      </c>
      <c r="K912" s="219">
        <f>+'PAA CONSOLIDADO'!S915</f>
        <v>0</v>
      </c>
      <c r="L912" s="217" t="e">
        <f>+VLOOKUP('PAA CONSOLIDADO'!T915,LISTAS!$B$29:$C$31,2,0)</f>
        <v>#N/A</v>
      </c>
      <c r="M912" s="217" t="e">
        <f>+VLOOKUP('PAA CONSOLIDADO'!U915,LISTAS!$B$36:$C$39,2,0)</f>
        <v>#N/A</v>
      </c>
      <c r="N912" s="217" t="str">
        <f t="shared" si="43"/>
        <v>Unidad de Contratación (1)</v>
      </c>
      <c r="O912" s="217" t="str">
        <f t="shared" si="44"/>
        <v>CO-DC-11001</v>
      </c>
      <c r="P912" s="217">
        <f>+'PAA CONSOLIDADO'!V915</f>
        <v>0</v>
      </c>
      <c r="Q912" s="217">
        <f>+'PAA CONSOLIDADO'!X915</f>
        <v>0</v>
      </c>
      <c r="R912" s="217">
        <f>+'PAA CONSOLIDADO'!Y915</f>
        <v>0</v>
      </c>
    </row>
    <row r="913" spans="1:18" s="217" customFormat="1" x14ac:dyDescent="0.25">
      <c r="A913" s="211">
        <f>+'PAA CONSOLIDADO'!C916</f>
        <v>0</v>
      </c>
      <c r="B913" s="211">
        <f>+'PAA CONSOLIDADO'!I916</f>
        <v>0</v>
      </c>
      <c r="C913" s="217" t="str">
        <f>+CONCATENATE('PAA CONSOLIDADO'!A916,"-",'PAA CONSOLIDADO'!D916,"-",'PAA CONSOLIDADO'!K916)</f>
        <v>--</v>
      </c>
      <c r="D913" s="217" t="e">
        <f>+VLOOKUP('PAA CONSOLIDADO'!L916,LISTAS!$D$4:$E$15,2,0)</f>
        <v>#N/A</v>
      </c>
      <c r="E913" s="217" t="e">
        <f>+VLOOKUP('PAA CONSOLIDADO'!M916,LISTAS!$D$4:$E$15,2,0)</f>
        <v>#N/A</v>
      </c>
      <c r="F913" s="217">
        <f>+'PAA CONSOLIDADO'!O916</f>
        <v>0</v>
      </c>
      <c r="G913" s="217">
        <f t="shared" si="42"/>
        <v>1</v>
      </c>
      <c r="H913" s="217" t="e">
        <f>+VLOOKUP('PAA CONSOLIDADO'!P916,LISTAS!$B$4:$C$17,2,0)</f>
        <v>#N/A</v>
      </c>
      <c r="I913" s="217" t="e">
        <f>+VLOOKUP('PAA CONSOLIDADO'!Q916,LISTAS!$B$22:$C$25,2,0)</f>
        <v>#N/A</v>
      </c>
      <c r="J913" s="219">
        <f>'PAA CONSOLIDADO'!R916</f>
        <v>0</v>
      </c>
      <c r="K913" s="219">
        <f>+'PAA CONSOLIDADO'!S916</f>
        <v>0</v>
      </c>
      <c r="L913" s="217" t="e">
        <f>+VLOOKUP('PAA CONSOLIDADO'!T916,LISTAS!$B$29:$C$31,2,0)</f>
        <v>#N/A</v>
      </c>
      <c r="M913" s="217" t="e">
        <f>+VLOOKUP('PAA CONSOLIDADO'!U916,LISTAS!$B$36:$C$39,2,0)</f>
        <v>#N/A</v>
      </c>
      <c r="N913" s="217" t="str">
        <f t="shared" si="43"/>
        <v>Unidad de Contratación (1)</v>
      </c>
      <c r="O913" s="217" t="str">
        <f t="shared" si="44"/>
        <v>CO-DC-11001</v>
      </c>
      <c r="P913" s="217">
        <f>+'PAA CONSOLIDADO'!V916</f>
        <v>0</v>
      </c>
      <c r="Q913" s="217">
        <f>+'PAA CONSOLIDADO'!X916</f>
        <v>0</v>
      </c>
      <c r="R913" s="217">
        <f>+'PAA CONSOLIDADO'!Y916</f>
        <v>0</v>
      </c>
    </row>
    <row r="914" spans="1:18" s="217" customFormat="1" x14ac:dyDescent="0.25">
      <c r="A914" s="211">
        <f>+'PAA CONSOLIDADO'!C917</f>
        <v>0</v>
      </c>
      <c r="B914" s="211">
        <f>+'PAA CONSOLIDADO'!I917</f>
        <v>0</v>
      </c>
      <c r="C914" s="217" t="str">
        <f>+CONCATENATE('PAA CONSOLIDADO'!A917,"-",'PAA CONSOLIDADO'!D917,"-",'PAA CONSOLIDADO'!K917)</f>
        <v>--</v>
      </c>
      <c r="D914" s="217" t="e">
        <f>+VLOOKUP('PAA CONSOLIDADO'!L917,LISTAS!$D$4:$E$15,2,0)</f>
        <v>#N/A</v>
      </c>
      <c r="E914" s="217" t="e">
        <f>+VLOOKUP('PAA CONSOLIDADO'!M917,LISTAS!$D$4:$E$15,2,0)</f>
        <v>#N/A</v>
      </c>
      <c r="F914" s="217">
        <f>+'PAA CONSOLIDADO'!O917</f>
        <v>0</v>
      </c>
      <c r="G914" s="217">
        <f t="shared" si="42"/>
        <v>1</v>
      </c>
      <c r="H914" s="217" t="e">
        <f>+VLOOKUP('PAA CONSOLIDADO'!P917,LISTAS!$B$4:$C$17,2,0)</f>
        <v>#N/A</v>
      </c>
      <c r="I914" s="217" t="e">
        <f>+VLOOKUP('PAA CONSOLIDADO'!Q917,LISTAS!$B$22:$C$25,2,0)</f>
        <v>#N/A</v>
      </c>
      <c r="J914" s="219">
        <f>'PAA CONSOLIDADO'!R917</f>
        <v>0</v>
      </c>
      <c r="K914" s="219">
        <f>+'PAA CONSOLIDADO'!S917</f>
        <v>0</v>
      </c>
      <c r="L914" s="217" t="e">
        <f>+VLOOKUP('PAA CONSOLIDADO'!T917,LISTAS!$B$29:$C$31,2,0)</f>
        <v>#N/A</v>
      </c>
      <c r="M914" s="217" t="e">
        <f>+VLOOKUP('PAA CONSOLIDADO'!U917,LISTAS!$B$36:$C$39,2,0)</f>
        <v>#N/A</v>
      </c>
      <c r="N914" s="217" t="str">
        <f t="shared" si="43"/>
        <v>Unidad de Contratación (1)</v>
      </c>
      <c r="O914" s="217" t="str">
        <f t="shared" si="44"/>
        <v>CO-DC-11001</v>
      </c>
      <c r="P914" s="217">
        <f>+'PAA CONSOLIDADO'!V917</f>
        <v>0</v>
      </c>
      <c r="Q914" s="217">
        <f>+'PAA CONSOLIDADO'!X917</f>
        <v>0</v>
      </c>
      <c r="R914" s="217">
        <f>+'PAA CONSOLIDADO'!Y917</f>
        <v>0</v>
      </c>
    </row>
    <row r="915" spans="1:18" s="217" customFormat="1" x14ac:dyDescent="0.25">
      <c r="A915" s="211">
        <f>+'PAA CONSOLIDADO'!C918</f>
        <v>0</v>
      </c>
      <c r="B915" s="211">
        <f>+'PAA CONSOLIDADO'!I918</f>
        <v>0</v>
      </c>
      <c r="C915" s="217" t="str">
        <f>+CONCATENATE('PAA CONSOLIDADO'!A918,"-",'PAA CONSOLIDADO'!D918,"-",'PAA CONSOLIDADO'!K918)</f>
        <v>--</v>
      </c>
      <c r="D915" s="217" t="e">
        <f>+VLOOKUP('PAA CONSOLIDADO'!L918,LISTAS!$D$4:$E$15,2,0)</f>
        <v>#N/A</v>
      </c>
      <c r="E915" s="217" t="e">
        <f>+VLOOKUP('PAA CONSOLIDADO'!M918,LISTAS!$D$4:$E$15,2,0)</f>
        <v>#N/A</v>
      </c>
      <c r="F915" s="217">
        <f>+'PAA CONSOLIDADO'!O918</f>
        <v>0</v>
      </c>
      <c r="G915" s="217">
        <f t="shared" si="42"/>
        <v>1</v>
      </c>
      <c r="H915" s="217" t="e">
        <f>+VLOOKUP('PAA CONSOLIDADO'!P918,LISTAS!$B$4:$C$17,2,0)</f>
        <v>#N/A</v>
      </c>
      <c r="I915" s="217" t="e">
        <f>+VLOOKUP('PAA CONSOLIDADO'!Q918,LISTAS!$B$22:$C$25,2,0)</f>
        <v>#N/A</v>
      </c>
      <c r="J915" s="219">
        <f>'PAA CONSOLIDADO'!R918</f>
        <v>0</v>
      </c>
      <c r="K915" s="219">
        <f>+'PAA CONSOLIDADO'!S918</f>
        <v>0</v>
      </c>
      <c r="L915" s="217" t="e">
        <f>+VLOOKUP('PAA CONSOLIDADO'!T918,LISTAS!$B$29:$C$31,2,0)</f>
        <v>#N/A</v>
      </c>
      <c r="M915" s="217" t="e">
        <f>+VLOOKUP('PAA CONSOLIDADO'!U918,LISTAS!$B$36:$C$39,2,0)</f>
        <v>#N/A</v>
      </c>
      <c r="N915" s="217" t="str">
        <f t="shared" si="43"/>
        <v>Unidad de Contratación (1)</v>
      </c>
      <c r="O915" s="217" t="str">
        <f t="shared" si="44"/>
        <v>CO-DC-11001</v>
      </c>
      <c r="P915" s="217">
        <f>+'PAA CONSOLIDADO'!V918</f>
        <v>0</v>
      </c>
      <c r="Q915" s="217">
        <f>+'PAA CONSOLIDADO'!X918</f>
        <v>0</v>
      </c>
      <c r="R915" s="217">
        <f>+'PAA CONSOLIDADO'!Y918</f>
        <v>0</v>
      </c>
    </row>
    <row r="916" spans="1:18" s="217" customFormat="1" x14ac:dyDescent="0.25">
      <c r="A916" s="211">
        <f>+'PAA CONSOLIDADO'!C919</f>
        <v>0</v>
      </c>
      <c r="B916" s="211">
        <f>+'PAA CONSOLIDADO'!I919</f>
        <v>0</v>
      </c>
      <c r="C916" s="217" t="str">
        <f>+CONCATENATE('PAA CONSOLIDADO'!A919,"-",'PAA CONSOLIDADO'!D919,"-",'PAA CONSOLIDADO'!K919)</f>
        <v>--</v>
      </c>
      <c r="D916" s="217" t="e">
        <f>+VLOOKUP('PAA CONSOLIDADO'!L919,LISTAS!$D$4:$E$15,2,0)</f>
        <v>#N/A</v>
      </c>
      <c r="E916" s="217" t="e">
        <f>+VLOOKUP('PAA CONSOLIDADO'!M919,LISTAS!$D$4:$E$15,2,0)</f>
        <v>#N/A</v>
      </c>
      <c r="F916" s="217">
        <f>+'PAA CONSOLIDADO'!O919</f>
        <v>0</v>
      </c>
      <c r="G916" s="217">
        <f t="shared" si="42"/>
        <v>1</v>
      </c>
      <c r="H916" s="217" t="e">
        <f>+VLOOKUP('PAA CONSOLIDADO'!P919,LISTAS!$B$4:$C$17,2,0)</f>
        <v>#N/A</v>
      </c>
      <c r="I916" s="217" t="e">
        <f>+VLOOKUP('PAA CONSOLIDADO'!Q919,LISTAS!$B$22:$C$25,2,0)</f>
        <v>#N/A</v>
      </c>
      <c r="J916" s="219">
        <f>'PAA CONSOLIDADO'!R919</f>
        <v>0</v>
      </c>
      <c r="K916" s="219">
        <f>+'PAA CONSOLIDADO'!S919</f>
        <v>0</v>
      </c>
      <c r="L916" s="217" t="e">
        <f>+VLOOKUP('PAA CONSOLIDADO'!T919,LISTAS!$B$29:$C$31,2,0)</f>
        <v>#N/A</v>
      </c>
      <c r="M916" s="217" t="e">
        <f>+VLOOKUP('PAA CONSOLIDADO'!U919,LISTAS!$B$36:$C$39,2,0)</f>
        <v>#N/A</v>
      </c>
      <c r="N916" s="217" t="str">
        <f t="shared" si="43"/>
        <v>Unidad de Contratación (1)</v>
      </c>
      <c r="O916" s="217" t="str">
        <f t="shared" si="44"/>
        <v>CO-DC-11001</v>
      </c>
      <c r="P916" s="217">
        <f>+'PAA CONSOLIDADO'!V919</f>
        <v>0</v>
      </c>
      <c r="Q916" s="217">
        <f>+'PAA CONSOLIDADO'!X919</f>
        <v>0</v>
      </c>
      <c r="R916" s="217">
        <f>+'PAA CONSOLIDADO'!Y919</f>
        <v>0</v>
      </c>
    </row>
    <row r="917" spans="1:18" s="217" customFormat="1" x14ac:dyDescent="0.25">
      <c r="A917" s="211">
        <f>+'PAA CONSOLIDADO'!C920</f>
        <v>0</v>
      </c>
      <c r="B917" s="211">
        <f>+'PAA CONSOLIDADO'!I920</f>
        <v>0</v>
      </c>
      <c r="C917" s="217" t="str">
        <f>+CONCATENATE('PAA CONSOLIDADO'!A920,"-",'PAA CONSOLIDADO'!D920,"-",'PAA CONSOLIDADO'!K920)</f>
        <v>--</v>
      </c>
      <c r="D917" s="217" t="e">
        <f>+VLOOKUP('PAA CONSOLIDADO'!L920,LISTAS!$D$4:$E$15,2,0)</f>
        <v>#N/A</v>
      </c>
      <c r="E917" s="217" t="e">
        <f>+VLOOKUP('PAA CONSOLIDADO'!M920,LISTAS!$D$4:$E$15,2,0)</f>
        <v>#N/A</v>
      </c>
      <c r="F917" s="217">
        <f>+'PAA CONSOLIDADO'!O920</f>
        <v>0</v>
      </c>
      <c r="G917" s="217">
        <f t="shared" si="42"/>
        <v>1</v>
      </c>
      <c r="H917" s="217" t="e">
        <f>+VLOOKUP('PAA CONSOLIDADO'!P920,LISTAS!$B$4:$C$17,2,0)</f>
        <v>#N/A</v>
      </c>
      <c r="I917" s="217" t="e">
        <f>+VLOOKUP('PAA CONSOLIDADO'!Q920,LISTAS!$B$22:$C$25,2,0)</f>
        <v>#N/A</v>
      </c>
      <c r="J917" s="219">
        <f>'PAA CONSOLIDADO'!R920</f>
        <v>0</v>
      </c>
      <c r="K917" s="219">
        <f>+'PAA CONSOLIDADO'!S920</f>
        <v>0</v>
      </c>
      <c r="L917" s="217" t="e">
        <f>+VLOOKUP('PAA CONSOLIDADO'!T920,LISTAS!$B$29:$C$31,2,0)</f>
        <v>#N/A</v>
      </c>
      <c r="M917" s="217" t="e">
        <f>+VLOOKUP('PAA CONSOLIDADO'!U920,LISTAS!$B$36:$C$39,2,0)</f>
        <v>#N/A</v>
      </c>
      <c r="N917" s="217" t="str">
        <f t="shared" si="43"/>
        <v>Unidad de Contratación (1)</v>
      </c>
      <c r="O917" s="217" t="str">
        <f t="shared" si="44"/>
        <v>CO-DC-11001</v>
      </c>
      <c r="P917" s="217">
        <f>+'PAA CONSOLIDADO'!V920</f>
        <v>0</v>
      </c>
      <c r="Q917" s="217">
        <f>+'PAA CONSOLIDADO'!X920</f>
        <v>0</v>
      </c>
      <c r="R917" s="217">
        <f>+'PAA CONSOLIDADO'!Y920</f>
        <v>0</v>
      </c>
    </row>
    <row r="918" spans="1:18" s="217" customFormat="1" x14ac:dyDescent="0.25">
      <c r="A918" s="211">
        <f>+'PAA CONSOLIDADO'!C921</f>
        <v>0</v>
      </c>
      <c r="B918" s="211">
        <f>+'PAA CONSOLIDADO'!I921</f>
        <v>0</v>
      </c>
      <c r="C918" s="217" t="str">
        <f>+CONCATENATE('PAA CONSOLIDADO'!A921,"-",'PAA CONSOLIDADO'!D921,"-",'PAA CONSOLIDADO'!K921)</f>
        <v>--</v>
      </c>
      <c r="D918" s="217" t="e">
        <f>+VLOOKUP('PAA CONSOLIDADO'!L921,LISTAS!$D$4:$E$15,2,0)</f>
        <v>#N/A</v>
      </c>
      <c r="E918" s="217" t="e">
        <f>+VLOOKUP('PAA CONSOLIDADO'!M921,LISTAS!$D$4:$E$15,2,0)</f>
        <v>#N/A</v>
      </c>
      <c r="F918" s="217">
        <f>+'PAA CONSOLIDADO'!O921</f>
        <v>0</v>
      </c>
      <c r="G918" s="217">
        <f t="shared" si="42"/>
        <v>1</v>
      </c>
      <c r="H918" s="217" t="e">
        <f>+VLOOKUP('PAA CONSOLIDADO'!P921,LISTAS!$B$4:$C$17,2,0)</f>
        <v>#N/A</v>
      </c>
      <c r="I918" s="217" t="e">
        <f>+VLOOKUP('PAA CONSOLIDADO'!Q921,LISTAS!$B$22:$C$25,2,0)</f>
        <v>#N/A</v>
      </c>
      <c r="J918" s="219">
        <f>'PAA CONSOLIDADO'!R921</f>
        <v>0</v>
      </c>
      <c r="K918" s="219">
        <f>+'PAA CONSOLIDADO'!S921</f>
        <v>0</v>
      </c>
      <c r="L918" s="217" t="e">
        <f>+VLOOKUP('PAA CONSOLIDADO'!T921,LISTAS!$B$29:$C$31,2,0)</f>
        <v>#N/A</v>
      </c>
      <c r="M918" s="217" t="e">
        <f>+VLOOKUP('PAA CONSOLIDADO'!U921,LISTAS!$B$36:$C$39,2,0)</f>
        <v>#N/A</v>
      </c>
      <c r="N918" s="217" t="str">
        <f t="shared" si="43"/>
        <v>Unidad de Contratación (1)</v>
      </c>
      <c r="O918" s="217" t="str">
        <f t="shared" si="44"/>
        <v>CO-DC-11001</v>
      </c>
      <c r="P918" s="217">
        <f>+'PAA CONSOLIDADO'!V921</f>
        <v>0</v>
      </c>
      <c r="Q918" s="217">
        <f>+'PAA CONSOLIDADO'!X921</f>
        <v>0</v>
      </c>
      <c r="R918" s="217">
        <f>+'PAA CONSOLIDADO'!Y921</f>
        <v>0</v>
      </c>
    </row>
    <row r="919" spans="1:18" s="217" customFormat="1" x14ac:dyDescent="0.25">
      <c r="A919" s="211">
        <f>+'PAA CONSOLIDADO'!C922</f>
        <v>0</v>
      </c>
      <c r="B919" s="211">
        <f>+'PAA CONSOLIDADO'!I922</f>
        <v>0</v>
      </c>
      <c r="C919" s="217" t="str">
        <f>+CONCATENATE('PAA CONSOLIDADO'!A922,"-",'PAA CONSOLIDADO'!D922,"-",'PAA CONSOLIDADO'!K922)</f>
        <v>--</v>
      </c>
      <c r="D919" s="217" t="e">
        <f>+VLOOKUP('PAA CONSOLIDADO'!L922,LISTAS!$D$4:$E$15,2,0)</f>
        <v>#N/A</v>
      </c>
      <c r="E919" s="217" t="e">
        <f>+VLOOKUP('PAA CONSOLIDADO'!M922,LISTAS!$D$4:$E$15,2,0)</f>
        <v>#N/A</v>
      </c>
      <c r="F919" s="217">
        <f>+'PAA CONSOLIDADO'!O922</f>
        <v>0</v>
      </c>
      <c r="G919" s="217">
        <f t="shared" si="42"/>
        <v>1</v>
      </c>
      <c r="H919" s="217" t="e">
        <f>+VLOOKUP('PAA CONSOLIDADO'!P922,LISTAS!$B$4:$C$17,2,0)</f>
        <v>#N/A</v>
      </c>
      <c r="I919" s="217" t="e">
        <f>+VLOOKUP('PAA CONSOLIDADO'!Q922,LISTAS!$B$22:$C$25,2,0)</f>
        <v>#N/A</v>
      </c>
      <c r="J919" s="219">
        <f>'PAA CONSOLIDADO'!R922</f>
        <v>0</v>
      </c>
      <c r="K919" s="219">
        <f>+'PAA CONSOLIDADO'!S922</f>
        <v>0</v>
      </c>
      <c r="L919" s="217" t="e">
        <f>+VLOOKUP('PAA CONSOLIDADO'!T922,LISTAS!$B$29:$C$31,2,0)</f>
        <v>#N/A</v>
      </c>
      <c r="M919" s="217" t="e">
        <f>+VLOOKUP('PAA CONSOLIDADO'!U922,LISTAS!$B$36:$C$39,2,0)</f>
        <v>#N/A</v>
      </c>
      <c r="N919" s="217" t="str">
        <f t="shared" si="43"/>
        <v>Unidad de Contratación (1)</v>
      </c>
      <c r="O919" s="217" t="str">
        <f t="shared" si="44"/>
        <v>CO-DC-11001</v>
      </c>
      <c r="P919" s="217">
        <f>+'PAA CONSOLIDADO'!V922</f>
        <v>0</v>
      </c>
      <c r="Q919" s="217">
        <f>+'PAA CONSOLIDADO'!X922</f>
        <v>0</v>
      </c>
      <c r="R919" s="217">
        <f>+'PAA CONSOLIDADO'!Y922</f>
        <v>0</v>
      </c>
    </row>
    <row r="920" spans="1:18" s="217" customFormat="1" x14ac:dyDescent="0.25">
      <c r="A920" s="211">
        <f>+'PAA CONSOLIDADO'!C923</f>
        <v>0</v>
      </c>
      <c r="B920" s="211">
        <f>+'PAA CONSOLIDADO'!I923</f>
        <v>0</v>
      </c>
      <c r="C920" s="217" t="str">
        <f>+CONCATENATE('PAA CONSOLIDADO'!A923,"-",'PAA CONSOLIDADO'!D923,"-",'PAA CONSOLIDADO'!K923)</f>
        <v>--</v>
      </c>
      <c r="D920" s="217" t="e">
        <f>+VLOOKUP('PAA CONSOLIDADO'!L923,LISTAS!$D$4:$E$15,2,0)</f>
        <v>#N/A</v>
      </c>
      <c r="E920" s="217" t="e">
        <f>+VLOOKUP('PAA CONSOLIDADO'!M923,LISTAS!$D$4:$E$15,2,0)</f>
        <v>#N/A</v>
      </c>
      <c r="F920" s="217">
        <f>+'PAA CONSOLIDADO'!O923</f>
        <v>0</v>
      </c>
      <c r="G920" s="217">
        <f t="shared" si="42"/>
        <v>1</v>
      </c>
      <c r="H920" s="217" t="e">
        <f>+VLOOKUP('PAA CONSOLIDADO'!P923,LISTAS!$B$4:$C$17,2,0)</f>
        <v>#N/A</v>
      </c>
      <c r="I920" s="217" t="e">
        <f>+VLOOKUP('PAA CONSOLIDADO'!Q923,LISTAS!$B$22:$C$25,2,0)</f>
        <v>#N/A</v>
      </c>
      <c r="J920" s="219">
        <f>'PAA CONSOLIDADO'!R923</f>
        <v>0</v>
      </c>
      <c r="K920" s="219">
        <f>+'PAA CONSOLIDADO'!S923</f>
        <v>0</v>
      </c>
      <c r="L920" s="217" t="e">
        <f>+VLOOKUP('PAA CONSOLIDADO'!T923,LISTAS!$B$29:$C$31,2,0)</f>
        <v>#N/A</v>
      </c>
      <c r="M920" s="217" t="e">
        <f>+VLOOKUP('PAA CONSOLIDADO'!U923,LISTAS!$B$36:$C$39,2,0)</f>
        <v>#N/A</v>
      </c>
      <c r="N920" s="217" t="str">
        <f t="shared" si="43"/>
        <v>Unidad de Contratación (1)</v>
      </c>
      <c r="O920" s="217" t="str">
        <f t="shared" si="44"/>
        <v>CO-DC-11001</v>
      </c>
      <c r="P920" s="217">
        <f>+'PAA CONSOLIDADO'!V923</f>
        <v>0</v>
      </c>
      <c r="Q920" s="217">
        <f>+'PAA CONSOLIDADO'!X923</f>
        <v>0</v>
      </c>
      <c r="R920" s="217">
        <f>+'PAA CONSOLIDADO'!Y923</f>
        <v>0</v>
      </c>
    </row>
    <row r="921" spans="1:18" s="217" customFormat="1" x14ac:dyDescent="0.25">
      <c r="A921" s="211">
        <f>+'PAA CONSOLIDADO'!C924</f>
        <v>0</v>
      </c>
      <c r="B921" s="211">
        <f>+'PAA CONSOLIDADO'!I924</f>
        <v>0</v>
      </c>
      <c r="C921" s="217" t="str">
        <f>+CONCATENATE('PAA CONSOLIDADO'!A924,"-",'PAA CONSOLIDADO'!D924,"-",'PAA CONSOLIDADO'!K924)</f>
        <v>--</v>
      </c>
      <c r="D921" s="217" t="e">
        <f>+VLOOKUP('PAA CONSOLIDADO'!L924,LISTAS!$D$4:$E$15,2,0)</f>
        <v>#N/A</v>
      </c>
      <c r="E921" s="217" t="e">
        <f>+VLOOKUP('PAA CONSOLIDADO'!M924,LISTAS!$D$4:$E$15,2,0)</f>
        <v>#N/A</v>
      </c>
      <c r="F921" s="217">
        <f>+'PAA CONSOLIDADO'!O924</f>
        <v>0</v>
      </c>
      <c r="G921" s="217">
        <f t="shared" si="42"/>
        <v>1</v>
      </c>
      <c r="H921" s="217" t="e">
        <f>+VLOOKUP('PAA CONSOLIDADO'!P924,LISTAS!$B$4:$C$17,2,0)</f>
        <v>#N/A</v>
      </c>
      <c r="I921" s="217" t="e">
        <f>+VLOOKUP('PAA CONSOLIDADO'!Q924,LISTAS!$B$22:$C$25,2,0)</f>
        <v>#N/A</v>
      </c>
      <c r="J921" s="219">
        <f>'PAA CONSOLIDADO'!R924</f>
        <v>0</v>
      </c>
      <c r="K921" s="219">
        <f>+'PAA CONSOLIDADO'!S924</f>
        <v>0</v>
      </c>
      <c r="L921" s="217" t="e">
        <f>+VLOOKUP('PAA CONSOLIDADO'!T924,LISTAS!$B$29:$C$31,2,0)</f>
        <v>#N/A</v>
      </c>
      <c r="M921" s="217" t="e">
        <f>+VLOOKUP('PAA CONSOLIDADO'!U924,LISTAS!$B$36:$C$39,2,0)</f>
        <v>#N/A</v>
      </c>
      <c r="N921" s="217" t="str">
        <f t="shared" si="43"/>
        <v>Unidad de Contratación (1)</v>
      </c>
      <c r="O921" s="217" t="str">
        <f t="shared" si="44"/>
        <v>CO-DC-11001</v>
      </c>
      <c r="P921" s="217">
        <f>+'PAA CONSOLIDADO'!V924</f>
        <v>0</v>
      </c>
      <c r="Q921" s="217">
        <f>+'PAA CONSOLIDADO'!X924</f>
        <v>0</v>
      </c>
      <c r="R921" s="217">
        <f>+'PAA CONSOLIDADO'!Y924</f>
        <v>0</v>
      </c>
    </row>
    <row r="922" spans="1:18" s="217" customFormat="1" x14ac:dyDescent="0.25">
      <c r="A922" s="211">
        <f>+'PAA CONSOLIDADO'!C925</f>
        <v>0</v>
      </c>
      <c r="B922" s="211">
        <f>+'PAA CONSOLIDADO'!I925</f>
        <v>0</v>
      </c>
      <c r="C922" s="217" t="str">
        <f>+CONCATENATE('PAA CONSOLIDADO'!A925,"-",'PAA CONSOLIDADO'!D925,"-",'PAA CONSOLIDADO'!K925)</f>
        <v>--</v>
      </c>
      <c r="D922" s="217" t="e">
        <f>+VLOOKUP('PAA CONSOLIDADO'!L925,LISTAS!$D$4:$E$15,2,0)</f>
        <v>#N/A</v>
      </c>
      <c r="E922" s="217" t="e">
        <f>+VLOOKUP('PAA CONSOLIDADO'!M925,LISTAS!$D$4:$E$15,2,0)</f>
        <v>#N/A</v>
      </c>
      <c r="F922" s="217">
        <f>+'PAA CONSOLIDADO'!O925</f>
        <v>0</v>
      </c>
      <c r="G922" s="217">
        <f t="shared" si="42"/>
        <v>1</v>
      </c>
      <c r="H922" s="217" t="e">
        <f>+VLOOKUP('PAA CONSOLIDADO'!P925,LISTAS!$B$4:$C$17,2,0)</f>
        <v>#N/A</v>
      </c>
      <c r="I922" s="217" t="e">
        <f>+VLOOKUP('PAA CONSOLIDADO'!Q925,LISTAS!$B$22:$C$25,2,0)</f>
        <v>#N/A</v>
      </c>
      <c r="J922" s="219">
        <f>'PAA CONSOLIDADO'!R925</f>
        <v>0</v>
      </c>
      <c r="K922" s="219">
        <f>+'PAA CONSOLIDADO'!S925</f>
        <v>0</v>
      </c>
      <c r="L922" s="217" t="e">
        <f>+VLOOKUP('PAA CONSOLIDADO'!T925,LISTAS!$B$29:$C$31,2,0)</f>
        <v>#N/A</v>
      </c>
      <c r="M922" s="217" t="e">
        <f>+VLOOKUP('PAA CONSOLIDADO'!U925,LISTAS!$B$36:$C$39,2,0)</f>
        <v>#N/A</v>
      </c>
      <c r="N922" s="217" t="str">
        <f t="shared" si="43"/>
        <v>Unidad de Contratación (1)</v>
      </c>
      <c r="O922" s="217" t="str">
        <f t="shared" si="44"/>
        <v>CO-DC-11001</v>
      </c>
      <c r="P922" s="217">
        <f>+'PAA CONSOLIDADO'!V925</f>
        <v>0</v>
      </c>
      <c r="Q922" s="217">
        <f>+'PAA CONSOLIDADO'!X925</f>
        <v>0</v>
      </c>
      <c r="R922" s="217">
        <f>+'PAA CONSOLIDADO'!Y925</f>
        <v>0</v>
      </c>
    </row>
    <row r="923" spans="1:18" s="217" customFormat="1" x14ac:dyDescent="0.25">
      <c r="A923" s="211">
        <f>+'PAA CONSOLIDADO'!C926</f>
        <v>0</v>
      </c>
      <c r="B923" s="211">
        <f>+'PAA CONSOLIDADO'!I926</f>
        <v>0</v>
      </c>
      <c r="C923" s="217" t="str">
        <f>+CONCATENATE('PAA CONSOLIDADO'!A926,"-",'PAA CONSOLIDADO'!D926,"-",'PAA CONSOLIDADO'!K926)</f>
        <v>--</v>
      </c>
      <c r="D923" s="217" t="e">
        <f>+VLOOKUP('PAA CONSOLIDADO'!L926,LISTAS!$D$4:$E$15,2,0)</f>
        <v>#N/A</v>
      </c>
      <c r="E923" s="217" t="e">
        <f>+VLOOKUP('PAA CONSOLIDADO'!M926,LISTAS!$D$4:$E$15,2,0)</f>
        <v>#N/A</v>
      </c>
      <c r="F923" s="217">
        <f>+'PAA CONSOLIDADO'!O926</f>
        <v>0</v>
      </c>
      <c r="G923" s="217">
        <f t="shared" si="42"/>
        <v>1</v>
      </c>
      <c r="H923" s="217" t="e">
        <f>+VLOOKUP('PAA CONSOLIDADO'!P926,LISTAS!$B$4:$C$17,2,0)</f>
        <v>#N/A</v>
      </c>
      <c r="I923" s="217" t="e">
        <f>+VLOOKUP('PAA CONSOLIDADO'!Q926,LISTAS!$B$22:$C$25,2,0)</f>
        <v>#N/A</v>
      </c>
      <c r="J923" s="219">
        <f>'PAA CONSOLIDADO'!R926</f>
        <v>0</v>
      </c>
      <c r="K923" s="219">
        <f>+'PAA CONSOLIDADO'!S926</f>
        <v>0</v>
      </c>
      <c r="L923" s="217" t="e">
        <f>+VLOOKUP('PAA CONSOLIDADO'!T926,LISTAS!$B$29:$C$31,2,0)</f>
        <v>#N/A</v>
      </c>
      <c r="M923" s="217" t="e">
        <f>+VLOOKUP('PAA CONSOLIDADO'!U926,LISTAS!$B$36:$C$39,2,0)</f>
        <v>#N/A</v>
      </c>
      <c r="N923" s="217" t="str">
        <f t="shared" si="43"/>
        <v>Unidad de Contratación (1)</v>
      </c>
      <c r="O923" s="217" t="str">
        <f t="shared" si="44"/>
        <v>CO-DC-11001</v>
      </c>
      <c r="P923" s="217">
        <f>+'PAA CONSOLIDADO'!V926</f>
        <v>0</v>
      </c>
      <c r="Q923" s="217">
        <f>+'PAA CONSOLIDADO'!X926</f>
        <v>0</v>
      </c>
      <c r="R923" s="217">
        <f>+'PAA CONSOLIDADO'!Y926</f>
        <v>0</v>
      </c>
    </row>
    <row r="924" spans="1:18" s="217" customFormat="1" x14ac:dyDescent="0.25">
      <c r="A924" s="211">
        <f>+'PAA CONSOLIDADO'!C927</f>
        <v>0</v>
      </c>
      <c r="B924" s="211">
        <f>+'PAA CONSOLIDADO'!I927</f>
        <v>0</v>
      </c>
      <c r="C924" s="217" t="str">
        <f>+CONCATENATE('PAA CONSOLIDADO'!A927,"-",'PAA CONSOLIDADO'!D927,"-",'PAA CONSOLIDADO'!K927)</f>
        <v>--</v>
      </c>
      <c r="D924" s="217" t="e">
        <f>+VLOOKUP('PAA CONSOLIDADO'!L927,LISTAS!$D$4:$E$15,2,0)</f>
        <v>#N/A</v>
      </c>
      <c r="E924" s="217" t="e">
        <f>+VLOOKUP('PAA CONSOLIDADO'!M927,LISTAS!$D$4:$E$15,2,0)</f>
        <v>#N/A</v>
      </c>
      <c r="F924" s="217">
        <f>+'PAA CONSOLIDADO'!O927</f>
        <v>0</v>
      </c>
      <c r="G924" s="217">
        <f t="shared" si="42"/>
        <v>1</v>
      </c>
      <c r="H924" s="217" t="e">
        <f>+VLOOKUP('PAA CONSOLIDADO'!P927,LISTAS!$B$4:$C$17,2,0)</f>
        <v>#N/A</v>
      </c>
      <c r="I924" s="217" t="e">
        <f>+VLOOKUP('PAA CONSOLIDADO'!Q927,LISTAS!$B$22:$C$25,2,0)</f>
        <v>#N/A</v>
      </c>
      <c r="J924" s="219">
        <f>'PAA CONSOLIDADO'!R927</f>
        <v>0</v>
      </c>
      <c r="K924" s="219">
        <f>+'PAA CONSOLIDADO'!S927</f>
        <v>0</v>
      </c>
      <c r="L924" s="217" t="e">
        <f>+VLOOKUP('PAA CONSOLIDADO'!T927,LISTAS!$B$29:$C$31,2,0)</f>
        <v>#N/A</v>
      </c>
      <c r="M924" s="217" t="e">
        <f>+VLOOKUP('PAA CONSOLIDADO'!U927,LISTAS!$B$36:$C$39,2,0)</f>
        <v>#N/A</v>
      </c>
      <c r="N924" s="217" t="str">
        <f t="shared" si="43"/>
        <v>Unidad de Contratación (1)</v>
      </c>
      <c r="O924" s="217" t="str">
        <f t="shared" si="44"/>
        <v>CO-DC-11001</v>
      </c>
      <c r="P924" s="217">
        <f>+'PAA CONSOLIDADO'!V927</f>
        <v>0</v>
      </c>
      <c r="Q924" s="217">
        <f>+'PAA CONSOLIDADO'!X927</f>
        <v>0</v>
      </c>
      <c r="R924" s="217">
        <f>+'PAA CONSOLIDADO'!Y927</f>
        <v>0</v>
      </c>
    </row>
    <row r="925" spans="1:18" s="217" customFormat="1" x14ac:dyDescent="0.25">
      <c r="A925" s="211">
        <f>+'PAA CONSOLIDADO'!C928</f>
        <v>0</v>
      </c>
      <c r="B925" s="211">
        <f>+'PAA CONSOLIDADO'!I928</f>
        <v>0</v>
      </c>
      <c r="C925" s="217" t="str">
        <f>+CONCATENATE('PAA CONSOLIDADO'!A928,"-",'PAA CONSOLIDADO'!D928,"-",'PAA CONSOLIDADO'!K928)</f>
        <v>--</v>
      </c>
      <c r="D925" s="217" t="e">
        <f>+VLOOKUP('PAA CONSOLIDADO'!L928,LISTAS!$D$4:$E$15,2,0)</f>
        <v>#N/A</v>
      </c>
      <c r="E925" s="217" t="e">
        <f>+VLOOKUP('PAA CONSOLIDADO'!M928,LISTAS!$D$4:$E$15,2,0)</f>
        <v>#N/A</v>
      </c>
      <c r="F925" s="217">
        <f>+'PAA CONSOLIDADO'!O928</f>
        <v>0</v>
      </c>
      <c r="G925" s="217">
        <f t="shared" si="42"/>
        <v>1</v>
      </c>
      <c r="H925" s="217" t="e">
        <f>+VLOOKUP('PAA CONSOLIDADO'!P928,LISTAS!$B$4:$C$17,2,0)</f>
        <v>#N/A</v>
      </c>
      <c r="I925" s="217" t="e">
        <f>+VLOOKUP('PAA CONSOLIDADO'!Q928,LISTAS!$B$22:$C$25,2,0)</f>
        <v>#N/A</v>
      </c>
      <c r="J925" s="219">
        <f>'PAA CONSOLIDADO'!R928</f>
        <v>0</v>
      </c>
      <c r="K925" s="219">
        <f>+'PAA CONSOLIDADO'!S928</f>
        <v>0</v>
      </c>
      <c r="L925" s="217" t="e">
        <f>+VLOOKUP('PAA CONSOLIDADO'!T928,LISTAS!$B$29:$C$31,2,0)</f>
        <v>#N/A</v>
      </c>
      <c r="M925" s="217" t="e">
        <f>+VLOOKUP('PAA CONSOLIDADO'!U928,LISTAS!$B$36:$C$39,2,0)</f>
        <v>#N/A</v>
      </c>
      <c r="N925" s="217" t="str">
        <f t="shared" si="43"/>
        <v>Unidad de Contratación (1)</v>
      </c>
      <c r="O925" s="217" t="str">
        <f t="shared" si="44"/>
        <v>CO-DC-11001</v>
      </c>
      <c r="P925" s="217">
        <f>+'PAA CONSOLIDADO'!V928</f>
        <v>0</v>
      </c>
      <c r="Q925" s="217">
        <f>+'PAA CONSOLIDADO'!X928</f>
        <v>0</v>
      </c>
      <c r="R925" s="217">
        <f>+'PAA CONSOLIDADO'!Y928</f>
        <v>0</v>
      </c>
    </row>
    <row r="926" spans="1:18" s="217" customFormat="1" x14ac:dyDescent="0.25">
      <c r="A926" s="211">
        <f>+'PAA CONSOLIDADO'!C929</f>
        <v>0</v>
      </c>
      <c r="B926" s="211">
        <f>+'PAA CONSOLIDADO'!I929</f>
        <v>0</v>
      </c>
      <c r="C926" s="217" t="str">
        <f>+CONCATENATE('PAA CONSOLIDADO'!A929,"-",'PAA CONSOLIDADO'!D929,"-",'PAA CONSOLIDADO'!K929)</f>
        <v>--</v>
      </c>
      <c r="D926" s="217" t="e">
        <f>+VLOOKUP('PAA CONSOLIDADO'!L929,LISTAS!$D$4:$E$15,2,0)</f>
        <v>#N/A</v>
      </c>
      <c r="E926" s="217" t="e">
        <f>+VLOOKUP('PAA CONSOLIDADO'!M929,LISTAS!$D$4:$E$15,2,0)</f>
        <v>#N/A</v>
      </c>
      <c r="F926" s="217">
        <f>+'PAA CONSOLIDADO'!O929</f>
        <v>0</v>
      </c>
      <c r="G926" s="217">
        <f t="shared" si="42"/>
        <v>1</v>
      </c>
      <c r="H926" s="217" t="e">
        <f>+VLOOKUP('PAA CONSOLIDADO'!P929,LISTAS!$B$4:$C$17,2,0)</f>
        <v>#N/A</v>
      </c>
      <c r="I926" s="217" t="e">
        <f>+VLOOKUP('PAA CONSOLIDADO'!Q929,LISTAS!$B$22:$C$25,2,0)</f>
        <v>#N/A</v>
      </c>
      <c r="J926" s="219">
        <f>'PAA CONSOLIDADO'!R929</f>
        <v>0</v>
      </c>
      <c r="K926" s="219">
        <f>+'PAA CONSOLIDADO'!S929</f>
        <v>0</v>
      </c>
      <c r="L926" s="217" t="e">
        <f>+VLOOKUP('PAA CONSOLIDADO'!T929,LISTAS!$B$29:$C$31,2,0)</f>
        <v>#N/A</v>
      </c>
      <c r="M926" s="217" t="e">
        <f>+VLOOKUP('PAA CONSOLIDADO'!U929,LISTAS!$B$36:$C$39,2,0)</f>
        <v>#N/A</v>
      </c>
      <c r="N926" s="217" t="str">
        <f t="shared" si="43"/>
        <v>Unidad de Contratación (1)</v>
      </c>
      <c r="O926" s="217" t="str">
        <f t="shared" si="44"/>
        <v>CO-DC-11001</v>
      </c>
      <c r="P926" s="217">
        <f>+'PAA CONSOLIDADO'!V929</f>
        <v>0</v>
      </c>
      <c r="Q926" s="217">
        <f>+'PAA CONSOLIDADO'!X929</f>
        <v>0</v>
      </c>
      <c r="R926" s="217">
        <f>+'PAA CONSOLIDADO'!Y929</f>
        <v>0</v>
      </c>
    </row>
    <row r="927" spans="1:18" s="217" customFormat="1" x14ac:dyDescent="0.25">
      <c r="A927" s="211">
        <f>+'PAA CONSOLIDADO'!C930</f>
        <v>0</v>
      </c>
      <c r="B927" s="211">
        <f>+'PAA CONSOLIDADO'!I930</f>
        <v>0</v>
      </c>
      <c r="C927" s="217" t="str">
        <f>+CONCATENATE('PAA CONSOLIDADO'!A930,"-",'PAA CONSOLIDADO'!D930,"-",'PAA CONSOLIDADO'!K930)</f>
        <v>--</v>
      </c>
      <c r="D927" s="217" t="e">
        <f>+VLOOKUP('PAA CONSOLIDADO'!L930,LISTAS!$D$4:$E$15,2,0)</f>
        <v>#N/A</v>
      </c>
      <c r="E927" s="217" t="e">
        <f>+VLOOKUP('PAA CONSOLIDADO'!M930,LISTAS!$D$4:$E$15,2,0)</f>
        <v>#N/A</v>
      </c>
      <c r="F927" s="217">
        <f>+'PAA CONSOLIDADO'!O930</f>
        <v>0</v>
      </c>
      <c r="G927" s="217">
        <f t="shared" si="42"/>
        <v>1</v>
      </c>
      <c r="H927" s="217" t="e">
        <f>+VLOOKUP('PAA CONSOLIDADO'!P930,LISTAS!$B$4:$C$17,2,0)</f>
        <v>#N/A</v>
      </c>
      <c r="I927" s="217" t="e">
        <f>+VLOOKUP('PAA CONSOLIDADO'!Q930,LISTAS!$B$22:$C$25,2,0)</f>
        <v>#N/A</v>
      </c>
      <c r="J927" s="219">
        <f>'PAA CONSOLIDADO'!R930</f>
        <v>0</v>
      </c>
      <c r="K927" s="219">
        <f>+'PAA CONSOLIDADO'!S930</f>
        <v>0</v>
      </c>
      <c r="L927" s="217" t="e">
        <f>+VLOOKUP('PAA CONSOLIDADO'!T930,LISTAS!$B$29:$C$31,2,0)</f>
        <v>#N/A</v>
      </c>
      <c r="M927" s="217" t="e">
        <f>+VLOOKUP('PAA CONSOLIDADO'!U930,LISTAS!$B$36:$C$39,2,0)</f>
        <v>#N/A</v>
      </c>
      <c r="N927" s="217" t="str">
        <f t="shared" si="43"/>
        <v>Unidad de Contratación (1)</v>
      </c>
      <c r="O927" s="217" t="str">
        <f t="shared" si="44"/>
        <v>CO-DC-11001</v>
      </c>
      <c r="P927" s="217">
        <f>+'PAA CONSOLIDADO'!V930</f>
        <v>0</v>
      </c>
      <c r="Q927" s="217">
        <f>+'PAA CONSOLIDADO'!X930</f>
        <v>0</v>
      </c>
      <c r="R927" s="217">
        <f>+'PAA CONSOLIDADO'!Y930</f>
        <v>0</v>
      </c>
    </row>
    <row r="928" spans="1:18" s="217" customFormat="1" x14ac:dyDescent="0.25">
      <c r="A928" s="211">
        <f>+'PAA CONSOLIDADO'!C931</f>
        <v>0</v>
      </c>
      <c r="B928" s="211">
        <f>+'PAA CONSOLIDADO'!I931</f>
        <v>0</v>
      </c>
      <c r="C928" s="217" t="str">
        <f>+CONCATENATE('PAA CONSOLIDADO'!A931,"-",'PAA CONSOLIDADO'!D931,"-",'PAA CONSOLIDADO'!K931)</f>
        <v>--</v>
      </c>
      <c r="D928" s="217" t="e">
        <f>+VLOOKUP('PAA CONSOLIDADO'!L931,LISTAS!$D$4:$E$15,2,0)</f>
        <v>#N/A</v>
      </c>
      <c r="E928" s="217" t="e">
        <f>+VLOOKUP('PAA CONSOLIDADO'!M931,LISTAS!$D$4:$E$15,2,0)</f>
        <v>#N/A</v>
      </c>
      <c r="F928" s="217">
        <f>+'PAA CONSOLIDADO'!O931</f>
        <v>0</v>
      </c>
      <c r="G928" s="217">
        <f t="shared" si="42"/>
        <v>1</v>
      </c>
      <c r="H928" s="217" t="e">
        <f>+VLOOKUP('PAA CONSOLIDADO'!P931,LISTAS!$B$4:$C$17,2,0)</f>
        <v>#N/A</v>
      </c>
      <c r="I928" s="217" t="e">
        <f>+VLOOKUP('PAA CONSOLIDADO'!Q931,LISTAS!$B$22:$C$25,2,0)</f>
        <v>#N/A</v>
      </c>
      <c r="J928" s="219">
        <f>'PAA CONSOLIDADO'!R931</f>
        <v>0</v>
      </c>
      <c r="K928" s="219">
        <f>+'PAA CONSOLIDADO'!S931</f>
        <v>0</v>
      </c>
      <c r="L928" s="217" t="e">
        <f>+VLOOKUP('PAA CONSOLIDADO'!T931,LISTAS!$B$29:$C$31,2,0)</f>
        <v>#N/A</v>
      </c>
      <c r="M928" s="217" t="e">
        <f>+VLOOKUP('PAA CONSOLIDADO'!U931,LISTAS!$B$36:$C$39,2,0)</f>
        <v>#N/A</v>
      </c>
      <c r="N928" s="217" t="str">
        <f t="shared" si="43"/>
        <v>Unidad de Contratación (1)</v>
      </c>
      <c r="O928" s="217" t="str">
        <f t="shared" si="44"/>
        <v>CO-DC-11001</v>
      </c>
      <c r="P928" s="217">
        <f>+'PAA CONSOLIDADO'!V931</f>
        <v>0</v>
      </c>
      <c r="Q928" s="217">
        <f>+'PAA CONSOLIDADO'!X931</f>
        <v>0</v>
      </c>
      <c r="R928" s="217">
        <f>+'PAA CONSOLIDADO'!Y931</f>
        <v>0</v>
      </c>
    </row>
    <row r="929" spans="1:18" s="217" customFormat="1" x14ac:dyDescent="0.25">
      <c r="A929" s="211">
        <f>+'PAA CONSOLIDADO'!C932</f>
        <v>0</v>
      </c>
      <c r="B929" s="211">
        <f>+'PAA CONSOLIDADO'!I932</f>
        <v>0</v>
      </c>
      <c r="C929" s="217" t="str">
        <f>+CONCATENATE('PAA CONSOLIDADO'!A932,"-",'PAA CONSOLIDADO'!D932,"-",'PAA CONSOLIDADO'!K932)</f>
        <v>--</v>
      </c>
      <c r="D929" s="217" t="e">
        <f>+VLOOKUP('PAA CONSOLIDADO'!L932,LISTAS!$D$4:$E$15,2,0)</f>
        <v>#N/A</v>
      </c>
      <c r="E929" s="217" t="e">
        <f>+VLOOKUP('PAA CONSOLIDADO'!M932,LISTAS!$D$4:$E$15,2,0)</f>
        <v>#N/A</v>
      </c>
      <c r="F929" s="217">
        <f>+'PAA CONSOLIDADO'!O932</f>
        <v>0</v>
      </c>
      <c r="G929" s="217">
        <f t="shared" si="42"/>
        <v>1</v>
      </c>
      <c r="H929" s="217" t="e">
        <f>+VLOOKUP('PAA CONSOLIDADO'!P932,LISTAS!$B$4:$C$17,2,0)</f>
        <v>#N/A</v>
      </c>
      <c r="I929" s="217" t="e">
        <f>+VLOOKUP('PAA CONSOLIDADO'!Q932,LISTAS!$B$22:$C$25,2,0)</f>
        <v>#N/A</v>
      </c>
      <c r="J929" s="219">
        <f>'PAA CONSOLIDADO'!R932</f>
        <v>0</v>
      </c>
      <c r="K929" s="219">
        <f>+'PAA CONSOLIDADO'!S932</f>
        <v>0</v>
      </c>
      <c r="L929" s="217" t="e">
        <f>+VLOOKUP('PAA CONSOLIDADO'!T932,LISTAS!$B$29:$C$31,2,0)</f>
        <v>#N/A</v>
      </c>
      <c r="M929" s="217" t="e">
        <f>+VLOOKUP('PAA CONSOLIDADO'!U932,LISTAS!$B$36:$C$39,2,0)</f>
        <v>#N/A</v>
      </c>
      <c r="N929" s="217" t="str">
        <f t="shared" si="43"/>
        <v>Unidad de Contratación (1)</v>
      </c>
      <c r="O929" s="217" t="str">
        <f t="shared" si="44"/>
        <v>CO-DC-11001</v>
      </c>
      <c r="P929" s="217">
        <f>+'PAA CONSOLIDADO'!V932</f>
        <v>0</v>
      </c>
      <c r="Q929" s="217">
        <f>+'PAA CONSOLIDADO'!X932</f>
        <v>0</v>
      </c>
      <c r="R929" s="217">
        <f>+'PAA CONSOLIDADO'!Y932</f>
        <v>0</v>
      </c>
    </row>
    <row r="930" spans="1:18" s="217" customFormat="1" x14ac:dyDescent="0.25">
      <c r="A930" s="211">
        <f>+'PAA CONSOLIDADO'!C933</f>
        <v>0</v>
      </c>
      <c r="B930" s="211">
        <f>+'PAA CONSOLIDADO'!I933</f>
        <v>0</v>
      </c>
      <c r="C930" s="217" t="str">
        <f>+CONCATENATE('PAA CONSOLIDADO'!A933,"-",'PAA CONSOLIDADO'!D933,"-",'PAA CONSOLIDADO'!K933)</f>
        <v>--</v>
      </c>
      <c r="D930" s="217" t="e">
        <f>+VLOOKUP('PAA CONSOLIDADO'!L933,LISTAS!$D$4:$E$15,2,0)</f>
        <v>#N/A</v>
      </c>
      <c r="E930" s="217" t="e">
        <f>+VLOOKUP('PAA CONSOLIDADO'!M933,LISTAS!$D$4:$E$15,2,0)</f>
        <v>#N/A</v>
      </c>
      <c r="F930" s="217">
        <f>+'PAA CONSOLIDADO'!O933</f>
        <v>0</v>
      </c>
      <c r="G930" s="217">
        <f t="shared" si="42"/>
        <v>1</v>
      </c>
      <c r="H930" s="217" t="e">
        <f>+VLOOKUP('PAA CONSOLIDADO'!P933,LISTAS!$B$4:$C$17,2,0)</f>
        <v>#N/A</v>
      </c>
      <c r="I930" s="217" t="e">
        <f>+VLOOKUP('PAA CONSOLIDADO'!Q933,LISTAS!$B$22:$C$25,2,0)</f>
        <v>#N/A</v>
      </c>
      <c r="J930" s="219">
        <f>'PAA CONSOLIDADO'!R933</f>
        <v>0</v>
      </c>
      <c r="K930" s="219">
        <f>+'PAA CONSOLIDADO'!S933</f>
        <v>0</v>
      </c>
      <c r="L930" s="217" t="e">
        <f>+VLOOKUP('PAA CONSOLIDADO'!T933,LISTAS!$B$29:$C$31,2,0)</f>
        <v>#N/A</v>
      </c>
      <c r="M930" s="217" t="e">
        <f>+VLOOKUP('PAA CONSOLIDADO'!U933,LISTAS!$B$36:$C$39,2,0)</f>
        <v>#N/A</v>
      </c>
      <c r="N930" s="217" t="str">
        <f t="shared" si="43"/>
        <v>Unidad de Contratación (1)</v>
      </c>
      <c r="O930" s="217" t="str">
        <f t="shared" si="44"/>
        <v>CO-DC-11001</v>
      </c>
      <c r="P930" s="217">
        <f>+'PAA CONSOLIDADO'!V933</f>
        <v>0</v>
      </c>
      <c r="Q930" s="217">
        <f>+'PAA CONSOLIDADO'!X933</f>
        <v>0</v>
      </c>
      <c r="R930" s="217">
        <f>+'PAA CONSOLIDADO'!Y933</f>
        <v>0</v>
      </c>
    </row>
    <row r="931" spans="1:18" s="217" customFormat="1" x14ac:dyDescent="0.25">
      <c r="A931" s="211">
        <f>+'PAA CONSOLIDADO'!C934</f>
        <v>0</v>
      </c>
      <c r="B931" s="211">
        <f>+'PAA CONSOLIDADO'!I934</f>
        <v>0</v>
      </c>
      <c r="C931" s="217" t="str">
        <f>+CONCATENATE('PAA CONSOLIDADO'!A934,"-",'PAA CONSOLIDADO'!D934,"-",'PAA CONSOLIDADO'!K934)</f>
        <v>--</v>
      </c>
      <c r="D931" s="217" t="e">
        <f>+VLOOKUP('PAA CONSOLIDADO'!L934,LISTAS!$D$4:$E$15,2,0)</f>
        <v>#N/A</v>
      </c>
      <c r="E931" s="217" t="e">
        <f>+VLOOKUP('PAA CONSOLIDADO'!M934,LISTAS!$D$4:$E$15,2,0)</f>
        <v>#N/A</v>
      </c>
      <c r="F931" s="217">
        <f>+'PAA CONSOLIDADO'!O934</f>
        <v>0</v>
      </c>
      <c r="G931" s="217">
        <f t="shared" si="42"/>
        <v>1</v>
      </c>
      <c r="H931" s="217" t="e">
        <f>+VLOOKUP('PAA CONSOLIDADO'!P934,LISTAS!$B$4:$C$17,2,0)</f>
        <v>#N/A</v>
      </c>
      <c r="I931" s="217" t="e">
        <f>+VLOOKUP('PAA CONSOLIDADO'!Q934,LISTAS!$B$22:$C$25,2,0)</f>
        <v>#N/A</v>
      </c>
      <c r="J931" s="219">
        <f>'PAA CONSOLIDADO'!R934</f>
        <v>0</v>
      </c>
      <c r="K931" s="219">
        <f>+'PAA CONSOLIDADO'!S934</f>
        <v>0</v>
      </c>
      <c r="L931" s="217" t="e">
        <f>+VLOOKUP('PAA CONSOLIDADO'!T934,LISTAS!$B$29:$C$31,2,0)</f>
        <v>#N/A</v>
      </c>
      <c r="M931" s="217" t="e">
        <f>+VLOOKUP('PAA CONSOLIDADO'!U934,LISTAS!$B$36:$C$39,2,0)</f>
        <v>#N/A</v>
      </c>
      <c r="N931" s="217" t="str">
        <f t="shared" si="43"/>
        <v>Unidad de Contratación (1)</v>
      </c>
      <c r="O931" s="217" t="str">
        <f t="shared" si="44"/>
        <v>CO-DC-11001</v>
      </c>
      <c r="P931" s="217">
        <f>+'PAA CONSOLIDADO'!V934</f>
        <v>0</v>
      </c>
      <c r="Q931" s="217">
        <f>+'PAA CONSOLIDADO'!X934</f>
        <v>0</v>
      </c>
      <c r="R931" s="217">
        <f>+'PAA CONSOLIDADO'!Y934</f>
        <v>0</v>
      </c>
    </row>
    <row r="932" spans="1:18" s="217" customFormat="1" x14ac:dyDescent="0.25">
      <c r="A932" s="211">
        <f>+'PAA CONSOLIDADO'!C935</f>
        <v>0</v>
      </c>
      <c r="B932" s="211">
        <f>+'PAA CONSOLIDADO'!I935</f>
        <v>0</v>
      </c>
      <c r="C932" s="217" t="str">
        <f>+CONCATENATE('PAA CONSOLIDADO'!A935,"-",'PAA CONSOLIDADO'!D935,"-",'PAA CONSOLIDADO'!K935)</f>
        <v>--</v>
      </c>
      <c r="D932" s="217" t="e">
        <f>+VLOOKUP('PAA CONSOLIDADO'!L935,LISTAS!$D$4:$E$15,2,0)</f>
        <v>#N/A</v>
      </c>
      <c r="E932" s="217" t="e">
        <f>+VLOOKUP('PAA CONSOLIDADO'!M935,LISTAS!$D$4:$E$15,2,0)</f>
        <v>#N/A</v>
      </c>
      <c r="F932" s="217">
        <f>+'PAA CONSOLIDADO'!O935</f>
        <v>0</v>
      </c>
      <c r="G932" s="217">
        <f t="shared" si="42"/>
        <v>1</v>
      </c>
      <c r="H932" s="217" t="e">
        <f>+VLOOKUP('PAA CONSOLIDADO'!P935,LISTAS!$B$4:$C$17,2,0)</f>
        <v>#N/A</v>
      </c>
      <c r="I932" s="217" t="e">
        <f>+VLOOKUP('PAA CONSOLIDADO'!Q935,LISTAS!$B$22:$C$25,2,0)</f>
        <v>#N/A</v>
      </c>
      <c r="J932" s="219">
        <f>'PAA CONSOLIDADO'!R935</f>
        <v>0</v>
      </c>
      <c r="K932" s="219">
        <f>+'PAA CONSOLIDADO'!S935</f>
        <v>0</v>
      </c>
      <c r="L932" s="217" t="e">
        <f>+VLOOKUP('PAA CONSOLIDADO'!T935,LISTAS!$B$29:$C$31,2,0)</f>
        <v>#N/A</v>
      </c>
      <c r="M932" s="217" t="e">
        <f>+VLOOKUP('PAA CONSOLIDADO'!U935,LISTAS!$B$36:$C$39,2,0)</f>
        <v>#N/A</v>
      </c>
      <c r="N932" s="217" t="str">
        <f t="shared" si="43"/>
        <v>Unidad de Contratación (1)</v>
      </c>
      <c r="O932" s="217" t="str">
        <f t="shared" si="44"/>
        <v>CO-DC-11001</v>
      </c>
      <c r="P932" s="217">
        <f>+'PAA CONSOLIDADO'!V935</f>
        <v>0</v>
      </c>
      <c r="Q932" s="217">
        <f>+'PAA CONSOLIDADO'!X935</f>
        <v>0</v>
      </c>
      <c r="R932" s="217">
        <f>+'PAA CONSOLIDADO'!Y935</f>
        <v>0</v>
      </c>
    </row>
    <row r="933" spans="1:18" s="217" customFormat="1" x14ac:dyDescent="0.25">
      <c r="A933" s="211">
        <f>+'PAA CONSOLIDADO'!C936</f>
        <v>0</v>
      </c>
      <c r="B933" s="211">
        <f>+'PAA CONSOLIDADO'!I936</f>
        <v>0</v>
      </c>
      <c r="C933" s="217" t="str">
        <f>+CONCATENATE('PAA CONSOLIDADO'!A936,"-",'PAA CONSOLIDADO'!D936,"-",'PAA CONSOLIDADO'!K936)</f>
        <v>--</v>
      </c>
      <c r="D933" s="217" t="e">
        <f>+VLOOKUP('PAA CONSOLIDADO'!L936,LISTAS!$D$4:$E$15,2,0)</f>
        <v>#N/A</v>
      </c>
      <c r="E933" s="217" t="e">
        <f>+VLOOKUP('PAA CONSOLIDADO'!M936,LISTAS!$D$4:$E$15,2,0)</f>
        <v>#N/A</v>
      </c>
      <c r="F933" s="217">
        <f>+'PAA CONSOLIDADO'!O936</f>
        <v>0</v>
      </c>
      <c r="G933" s="217">
        <f t="shared" si="42"/>
        <v>1</v>
      </c>
      <c r="H933" s="217" t="e">
        <f>+VLOOKUP('PAA CONSOLIDADO'!P936,LISTAS!$B$4:$C$17,2,0)</f>
        <v>#N/A</v>
      </c>
      <c r="I933" s="217" t="e">
        <f>+VLOOKUP('PAA CONSOLIDADO'!Q936,LISTAS!$B$22:$C$25,2,0)</f>
        <v>#N/A</v>
      </c>
      <c r="J933" s="219">
        <f>'PAA CONSOLIDADO'!R936</f>
        <v>0</v>
      </c>
      <c r="K933" s="219">
        <f>+'PAA CONSOLIDADO'!S936</f>
        <v>0</v>
      </c>
      <c r="L933" s="217" t="e">
        <f>+VLOOKUP('PAA CONSOLIDADO'!T936,LISTAS!$B$29:$C$31,2,0)</f>
        <v>#N/A</v>
      </c>
      <c r="M933" s="217" t="e">
        <f>+VLOOKUP('PAA CONSOLIDADO'!U936,LISTAS!$B$36:$C$39,2,0)</f>
        <v>#N/A</v>
      </c>
      <c r="N933" s="217" t="str">
        <f t="shared" si="43"/>
        <v>Unidad de Contratación (1)</v>
      </c>
      <c r="O933" s="217" t="str">
        <f t="shared" si="44"/>
        <v>CO-DC-11001</v>
      </c>
      <c r="P933" s="217">
        <f>+'PAA CONSOLIDADO'!V936</f>
        <v>0</v>
      </c>
      <c r="Q933" s="217">
        <f>+'PAA CONSOLIDADO'!X936</f>
        <v>0</v>
      </c>
      <c r="R933" s="217">
        <f>+'PAA CONSOLIDADO'!Y936</f>
        <v>0</v>
      </c>
    </row>
    <row r="934" spans="1:18" s="217" customFormat="1" x14ac:dyDescent="0.25">
      <c r="A934" s="211">
        <f>+'PAA CONSOLIDADO'!C937</f>
        <v>0</v>
      </c>
      <c r="B934" s="211">
        <f>+'PAA CONSOLIDADO'!I937</f>
        <v>0</v>
      </c>
      <c r="C934" s="217" t="str">
        <f>+CONCATENATE('PAA CONSOLIDADO'!A937,"-",'PAA CONSOLIDADO'!D937,"-",'PAA CONSOLIDADO'!K937)</f>
        <v>--</v>
      </c>
      <c r="D934" s="217" t="e">
        <f>+VLOOKUP('PAA CONSOLIDADO'!L937,LISTAS!$D$4:$E$15,2,0)</f>
        <v>#N/A</v>
      </c>
      <c r="E934" s="217" t="e">
        <f>+VLOOKUP('PAA CONSOLIDADO'!M937,LISTAS!$D$4:$E$15,2,0)</f>
        <v>#N/A</v>
      </c>
      <c r="F934" s="217">
        <f>+'PAA CONSOLIDADO'!O937</f>
        <v>0</v>
      </c>
      <c r="G934" s="217">
        <f t="shared" si="42"/>
        <v>1</v>
      </c>
      <c r="H934" s="217" t="e">
        <f>+VLOOKUP('PAA CONSOLIDADO'!P937,LISTAS!$B$4:$C$17,2,0)</f>
        <v>#N/A</v>
      </c>
      <c r="I934" s="217" t="e">
        <f>+VLOOKUP('PAA CONSOLIDADO'!Q937,LISTAS!$B$22:$C$25,2,0)</f>
        <v>#N/A</v>
      </c>
      <c r="J934" s="219">
        <f>'PAA CONSOLIDADO'!R937</f>
        <v>0</v>
      </c>
      <c r="K934" s="219">
        <f>+'PAA CONSOLIDADO'!S937</f>
        <v>0</v>
      </c>
      <c r="L934" s="217" t="e">
        <f>+VLOOKUP('PAA CONSOLIDADO'!T937,LISTAS!$B$29:$C$31,2,0)</f>
        <v>#N/A</v>
      </c>
      <c r="M934" s="217" t="e">
        <f>+VLOOKUP('PAA CONSOLIDADO'!U937,LISTAS!$B$36:$C$39,2,0)</f>
        <v>#N/A</v>
      </c>
      <c r="N934" s="217" t="str">
        <f t="shared" si="43"/>
        <v>Unidad de Contratación (1)</v>
      </c>
      <c r="O934" s="217" t="str">
        <f t="shared" si="44"/>
        <v>CO-DC-11001</v>
      </c>
      <c r="P934" s="217">
        <f>+'PAA CONSOLIDADO'!V937</f>
        <v>0</v>
      </c>
      <c r="Q934" s="217">
        <f>+'PAA CONSOLIDADO'!X937</f>
        <v>0</v>
      </c>
      <c r="R934" s="217">
        <f>+'PAA CONSOLIDADO'!Y937</f>
        <v>0</v>
      </c>
    </row>
    <row r="935" spans="1:18" s="217" customFormat="1" x14ac:dyDescent="0.25">
      <c r="A935" s="211">
        <f>+'PAA CONSOLIDADO'!C938</f>
        <v>0</v>
      </c>
      <c r="B935" s="211">
        <f>+'PAA CONSOLIDADO'!I938</f>
        <v>0</v>
      </c>
      <c r="C935" s="217" t="str">
        <f>+CONCATENATE('PAA CONSOLIDADO'!A938,"-",'PAA CONSOLIDADO'!D938,"-",'PAA CONSOLIDADO'!K938)</f>
        <v>--</v>
      </c>
      <c r="D935" s="217" t="e">
        <f>+VLOOKUP('PAA CONSOLIDADO'!L938,LISTAS!$D$4:$E$15,2,0)</f>
        <v>#N/A</v>
      </c>
      <c r="E935" s="217" t="e">
        <f>+VLOOKUP('PAA CONSOLIDADO'!M938,LISTAS!$D$4:$E$15,2,0)</f>
        <v>#N/A</v>
      </c>
      <c r="F935" s="217">
        <f>+'PAA CONSOLIDADO'!O938</f>
        <v>0</v>
      </c>
      <c r="G935" s="217">
        <f t="shared" si="42"/>
        <v>1</v>
      </c>
      <c r="H935" s="217" t="e">
        <f>+VLOOKUP('PAA CONSOLIDADO'!P938,LISTAS!$B$4:$C$17,2,0)</f>
        <v>#N/A</v>
      </c>
      <c r="I935" s="217" t="e">
        <f>+VLOOKUP('PAA CONSOLIDADO'!Q938,LISTAS!$B$22:$C$25,2,0)</f>
        <v>#N/A</v>
      </c>
      <c r="J935" s="219">
        <f>'PAA CONSOLIDADO'!R938</f>
        <v>0</v>
      </c>
      <c r="K935" s="219">
        <f>+'PAA CONSOLIDADO'!S938</f>
        <v>0</v>
      </c>
      <c r="L935" s="217" t="e">
        <f>+VLOOKUP('PAA CONSOLIDADO'!T938,LISTAS!$B$29:$C$31,2,0)</f>
        <v>#N/A</v>
      </c>
      <c r="M935" s="217" t="e">
        <f>+VLOOKUP('PAA CONSOLIDADO'!U938,LISTAS!$B$36:$C$39,2,0)</f>
        <v>#N/A</v>
      </c>
      <c r="N935" s="217" t="str">
        <f t="shared" si="43"/>
        <v>Unidad de Contratación (1)</v>
      </c>
      <c r="O935" s="217" t="str">
        <f t="shared" si="44"/>
        <v>CO-DC-11001</v>
      </c>
      <c r="P935" s="217">
        <f>+'PAA CONSOLIDADO'!V938</f>
        <v>0</v>
      </c>
      <c r="Q935" s="217">
        <f>+'PAA CONSOLIDADO'!X938</f>
        <v>0</v>
      </c>
      <c r="R935" s="217">
        <f>+'PAA CONSOLIDADO'!Y938</f>
        <v>0</v>
      </c>
    </row>
    <row r="936" spans="1:18" s="217" customFormat="1" x14ac:dyDescent="0.25">
      <c r="A936" s="211">
        <f>+'PAA CONSOLIDADO'!C939</f>
        <v>0</v>
      </c>
      <c r="B936" s="211">
        <f>+'PAA CONSOLIDADO'!I939</f>
        <v>0</v>
      </c>
      <c r="C936" s="217" t="str">
        <f>+CONCATENATE('PAA CONSOLIDADO'!A939,"-",'PAA CONSOLIDADO'!D939,"-",'PAA CONSOLIDADO'!K939)</f>
        <v>--</v>
      </c>
      <c r="D936" s="217" t="e">
        <f>+VLOOKUP('PAA CONSOLIDADO'!L939,LISTAS!$D$4:$E$15,2,0)</f>
        <v>#N/A</v>
      </c>
      <c r="E936" s="217" t="e">
        <f>+VLOOKUP('PAA CONSOLIDADO'!M939,LISTAS!$D$4:$E$15,2,0)</f>
        <v>#N/A</v>
      </c>
      <c r="F936" s="217">
        <f>+'PAA CONSOLIDADO'!O939</f>
        <v>0</v>
      </c>
      <c r="G936" s="217">
        <f t="shared" si="42"/>
        <v>1</v>
      </c>
      <c r="H936" s="217" t="e">
        <f>+VLOOKUP('PAA CONSOLIDADO'!P939,LISTAS!$B$4:$C$17,2,0)</f>
        <v>#N/A</v>
      </c>
      <c r="I936" s="217" t="e">
        <f>+VLOOKUP('PAA CONSOLIDADO'!Q939,LISTAS!$B$22:$C$25,2,0)</f>
        <v>#N/A</v>
      </c>
      <c r="J936" s="219">
        <f>'PAA CONSOLIDADO'!R939</f>
        <v>0</v>
      </c>
      <c r="K936" s="219">
        <f>+'PAA CONSOLIDADO'!S939</f>
        <v>0</v>
      </c>
      <c r="L936" s="217" t="e">
        <f>+VLOOKUP('PAA CONSOLIDADO'!T939,LISTAS!$B$29:$C$31,2,0)</f>
        <v>#N/A</v>
      </c>
      <c r="M936" s="217" t="e">
        <f>+VLOOKUP('PAA CONSOLIDADO'!U939,LISTAS!$B$36:$C$39,2,0)</f>
        <v>#N/A</v>
      </c>
      <c r="N936" s="217" t="str">
        <f t="shared" si="43"/>
        <v>Unidad de Contratación (1)</v>
      </c>
      <c r="O936" s="217" t="str">
        <f t="shared" si="44"/>
        <v>CO-DC-11001</v>
      </c>
      <c r="P936" s="217">
        <f>+'PAA CONSOLIDADO'!V939</f>
        <v>0</v>
      </c>
      <c r="Q936" s="217">
        <f>+'PAA CONSOLIDADO'!X939</f>
        <v>0</v>
      </c>
      <c r="R936" s="217">
        <f>+'PAA CONSOLIDADO'!Y939</f>
        <v>0</v>
      </c>
    </row>
    <row r="937" spans="1:18" s="217" customFormat="1" x14ac:dyDescent="0.25">
      <c r="A937" s="211">
        <f>+'PAA CONSOLIDADO'!C940</f>
        <v>0</v>
      </c>
      <c r="B937" s="211">
        <f>+'PAA CONSOLIDADO'!I940</f>
        <v>0</v>
      </c>
      <c r="C937" s="217" t="str">
        <f>+CONCATENATE('PAA CONSOLIDADO'!A940,"-",'PAA CONSOLIDADO'!D940,"-",'PAA CONSOLIDADO'!K940)</f>
        <v>--</v>
      </c>
      <c r="D937" s="217" t="e">
        <f>+VLOOKUP('PAA CONSOLIDADO'!L940,LISTAS!$D$4:$E$15,2,0)</f>
        <v>#N/A</v>
      </c>
      <c r="E937" s="217" t="e">
        <f>+VLOOKUP('PAA CONSOLIDADO'!M940,LISTAS!$D$4:$E$15,2,0)</f>
        <v>#N/A</v>
      </c>
      <c r="F937" s="217">
        <f>+'PAA CONSOLIDADO'!O940</f>
        <v>0</v>
      </c>
      <c r="G937" s="217">
        <f t="shared" si="42"/>
        <v>1</v>
      </c>
      <c r="H937" s="217" t="e">
        <f>+VLOOKUP('PAA CONSOLIDADO'!P940,LISTAS!$B$4:$C$17,2,0)</f>
        <v>#N/A</v>
      </c>
      <c r="I937" s="217" t="e">
        <f>+VLOOKUP('PAA CONSOLIDADO'!Q940,LISTAS!$B$22:$C$25,2,0)</f>
        <v>#N/A</v>
      </c>
      <c r="J937" s="219">
        <f>'PAA CONSOLIDADO'!R940</f>
        <v>0</v>
      </c>
      <c r="K937" s="219">
        <f>+'PAA CONSOLIDADO'!S940</f>
        <v>0</v>
      </c>
      <c r="L937" s="217" t="e">
        <f>+VLOOKUP('PAA CONSOLIDADO'!T940,LISTAS!$B$29:$C$31,2,0)</f>
        <v>#N/A</v>
      </c>
      <c r="M937" s="217" t="e">
        <f>+VLOOKUP('PAA CONSOLIDADO'!U940,LISTAS!$B$36:$C$39,2,0)</f>
        <v>#N/A</v>
      </c>
      <c r="N937" s="217" t="str">
        <f t="shared" si="43"/>
        <v>Unidad de Contratación (1)</v>
      </c>
      <c r="O937" s="217" t="str">
        <f t="shared" si="44"/>
        <v>CO-DC-11001</v>
      </c>
      <c r="P937" s="217">
        <f>+'PAA CONSOLIDADO'!V940</f>
        <v>0</v>
      </c>
      <c r="Q937" s="217">
        <f>+'PAA CONSOLIDADO'!X940</f>
        <v>0</v>
      </c>
      <c r="R937" s="217">
        <f>+'PAA CONSOLIDADO'!Y940</f>
        <v>0</v>
      </c>
    </row>
    <row r="938" spans="1:18" s="217" customFormat="1" x14ac:dyDescent="0.25">
      <c r="A938" s="211">
        <f>+'PAA CONSOLIDADO'!C941</f>
        <v>0</v>
      </c>
      <c r="B938" s="211">
        <f>+'PAA CONSOLIDADO'!I941</f>
        <v>0</v>
      </c>
      <c r="C938" s="217" t="str">
        <f>+CONCATENATE('PAA CONSOLIDADO'!A941,"-",'PAA CONSOLIDADO'!D941,"-",'PAA CONSOLIDADO'!K941)</f>
        <v>--</v>
      </c>
      <c r="D938" s="217" t="e">
        <f>+VLOOKUP('PAA CONSOLIDADO'!L941,LISTAS!$D$4:$E$15,2,0)</f>
        <v>#N/A</v>
      </c>
      <c r="E938" s="217" t="e">
        <f>+VLOOKUP('PAA CONSOLIDADO'!M941,LISTAS!$D$4:$E$15,2,0)</f>
        <v>#N/A</v>
      </c>
      <c r="F938" s="217">
        <f>+'PAA CONSOLIDADO'!O941</f>
        <v>0</v>
      </c>
      <c r="G938" s="217">
        <f t="shared" si="42"/>
        <v>1</v>
      </c>
      <c r="H938" s="217" t="e">
        <f>+VLOOKUP('PAA CONSOLIDADO'!P941,LISTAS!$B$4:$C$17,2,0)</f>
        <v>#N/A</v>
      </c>
      <c r="I938" s="217" t="e">
        <f>+VLOOKUP('PAA CONSOLIDADO'!Q941,LISTAS!$B$22:$C$25,2,0)</f>
        <v>#N/A</v>
      </c>
      <c r="J938" s="219">
        <f>'PAA CONSOLIDADO'!R941</f>
        <v>0</v>
      </c>
      <c r="K938" s="219">
        <f>+'PAA CONSOLIDADO'!S941</f>
        <v>0</v>
      </c>
      <c r="L938" s="217" t="e">
        <f>+VLOOKUP('PAA CONSOLIDADO'!T941,LISTAS!$B$29:$C$31,2,0)</f>
        <v>#N/A</v>
      </c>
      <c r="M938" s="217" t="e">
        <f>+VLOOKUP('PAA CONSOLIDADO'!U941,LISTAS!$B$36:$C$39,2,0)</f>
        <v>#N/A</v>
      </c>
      <c r="N938" s="217" t="str">
        <f t="shared" si="43"/>
        <v>Unidad de Contratación (1)</v>
      </c>
      <c r="O938" s="217" t="str">
        <f t="shared" si="44"/>
        <v>CO-DC-11001</v>
      </c>
      <c r="P938" s="217">
        <f>+'PAA CONSOLIDADO'!V941</f>
        <v>0</v>
      </c>
      <c r="Q938" s="217">
        <f>+'PAA CONSOLIDADO'!X941</f>
        <v>0</v>
      </c>
      <c r="R938" s="217">
        <f>+'PAA CONSOLIDADO'!Y941</f>
        <v>0</v>
      </c>
    </row>
    <row r="939" spans="1:18" s="217" customFormat="1" x14ac:dyDescent="0.25">
      <c r="A939" s="211">
        <f>+'PAA CONSOLIDADO'!C942</f>
        <v>0</v>
      </c>
      <c r="B939" s="211">
        <f>+'PAA CONSOLIDADO'!I942</f>
        <v>0</v>
      </c>
      <c r="C939" s="217" t="str">
        <f>+CONCATENATE('PAA CONSOLIDADO'!A942,"-",'PAA CONSOLIDADO'!D942,"-",'PAA CONSOLIDADO'!K942)</f>
        <v>--</v>
      </c>
      <c r="D939" s="217" t="e">
        <f>+VLOOKUP('PAA CONSOLIDADO'!L942,LISTAS!$D$4:$E$15,2,0)</f>
        <v>#N/A</v>
      </c>
      <c r="E939" s="217" t="e">
        <f>+VLOOKUP('PAA CONSOLIDADO'!M942,LISTAS!$D$4:$E$15,2,0)</f>
        <v>#N/A</v>
      </c>
      <c r="F939" s="217">
        <f>+'PAA CONSOLIDADO'!O942</f>
        <v>0</v>
      </c>
      <c r="G939" s="217">
        <f t="shared" si="42"/>
        <v>1</v>
      </c>
      <c r="H939" s="217" t="e">
        <f>+VLOOKUP('PAA CONSOLIDADO'!P942,LISTAS!$B$4:$C$17,2,0)</f>
        <v>#N/A</v>
      </c>
      <c r="I939" s="217" t="e">
        <f>+VLOOKUP('PAA CONSOLIDADO'!Q942,LISTAS!$B$22:$C$25,2,0)</f>
        <v>#N/A</v>
      </c>
      <c r="J939" s="219">
        <f>'PAA CONSOLIDADO'!R942</f>
        <v>0</v>
      </c>
      <c r="K939" s="219">
        <f>+'PAA CONSOLIDADO'!S942</f>
        <v>0</v>
      </c>
      <c r="L939" s="217" t="e">
        <f>+VLOOKUP('PAA CONSOLIDADO'!T942,LISTAS!$B$29:$C$31,2,0)</f>
        <v>#N/A</v>
      </c>
      <c r="M939" s="217" t="e">
        <f>+VLOOKUP('PAA CONSOLIDADO'!U942,LISTAS!$B$36:$C$39,2,0)</f>
        <v>#N/A</v>
      </c>
      <c r="N939" s="217" t="str">
        <f t="shared" si="43"/>
        <v>Unidad de Contratación (1)</v>
      </c>
      <c r="O939" s="217" t="str">
        <f t="shared" si="44"/>
        <v>CO-DC-11001</v>
      </c>
      <c r="P939" s="217">
        <f>+'PAA CONSOLIDADO'!V942</f>
        <v>0</v>
      </c>
      <c r="Q939" s="217">
        <f>+'PAA CONSOLIDADO'!X942</f>
        <v>0</v>
      </c>
      <c r="R939" s="217">
        <f>+'PAA CONSOLIDADO'!Y942</f>
        <v>0</v>
      </c>
    </row>
    <row r="940" spans="1:18" s="217" customFormat="1" x14ac:dyDescent="0.25">
      <c r="A940" s="211">
        <f>+'PAA CONSOLIDADO'!C943</f>
        <v>0</v>
      </c>
      <c r="B940" s="211">
        <f>+'PAA CONSOLIDADO'!I943</f>
        <v>0</v>
      </c>
      <c r="C940" s="217" t="str">
        <f>+CONCATENATE('PAA CONSOLIDADO'!A943,"-",'PAA CONSOLIDADO'!D943,"-",'PAA CONSOLIDADO'!K943)</f>
        <v>--</v>
      </c>
      <c r="D940" s="217" t="e">
        <f>+VLOOKUP('PAA CONSOLIDADO'!L943,LISTAS!$D$4:$E$15,2,0)</f>
        <v>#N/A</v>
      </c>
      <c r="E940" s="217" t="e">
        <f>+VLOOKUP('PAA CONSOLIDADO'!M943,LISTAS!$D$4:$E$15,2,0)</f>
        <v>#N/A</v>
      </c>
      <c r="F940" s="217">
        <f>+'PAA CONSOLIDADO'!O943</f>
        <v>0</v>
      </c>
      <c r="G940" s="217">
        <f t="shared" si="42"/>
        <v>1</v>
      </c>
      <c r="H940" s="217" t="e">
        <f>+VLOOKUP('PAA CONSOLIDADO'!P943,LISTAS!$B$4:$C$17,2,0)</f>
        <v>#N/A</v>
      </c>
      <c r="I940" s="217" t="e">
        <f>+VLOOKUP('PAA CONSOLIDADO'!Q943,LISTAS!$B$22:$C$25,2,0)</f>
        <v>#N/A</v>
      </c>
      <c r="J940" s="219">
        <f>'PAA CONSOLIDADO'!R943</f>
        <v>0</v>
      </c>
      <c r="K940" s="219">
        <f>+'PAA CONSOLIDADO'!S943</f>
        <v>0</v>
      </c>
      <c r="L940" s="217" t="e">
        <f>+VLOOKUP('PAA CONSOLIDADO'!T943,LISTAS!$B$29:$C$31,2,0)</f>
        <v>#N/A</v>
      </c>
      <c r="M940" s="217" t="e">
        <f>+VLOOKUP('PAA CONSOLIDADO'!U943,LISTAS!$B$36:$C$39,2,0)</f>
        <v>#N/A</v>
      </c>
      <c r="N940" s="217" t="str">
        <f t="shared" si="43"/>
        <v>Unidad de Contratación (1)</v>
      </c>
      <c r="O940" s="217" t="str">
        <f t="shared" si="44"/>
        <v>CO-DC-11001</v>
      </c>
      <c r="P940" s="217">
        <f>+'PAA CONSOLIDADO'!V943</f>
        <v>0</v>
      </c>
      <c r="Q940" s="217">
        <f>+'PAA CONSOLIDADO'!X943</f>
        <v>0</v>
      </c>
      <c r="R940" s="217">
        <f>+'PAA CONSOLIDADO'!Y943</f>
        <v>0</v>
      </c>
    </row>
    <row r="941" spans="1:18" s="217" customFormat="1" x14ac:dyDescent="0.25">
      <c r="A941" s="211">
        <f>+'PAA CONSOLIDADO'!C944</f>
        <v>0</v>
      </c>
      <c r="B941" s="211">
        <f>+'PAA CONSOLIDADO'!I944</f>
        <v>0</v>
      </c>
      <c r="C941" s="217" t="str">
        <f>+CONCATENATE('PAA CONSOLIDADO'!A944,"-",'PAA CONSOLIDADO'!D944,"-",'PAA CONSOLIDADO'!K944)</f>
        <v>--</v>
      </c>
      <c r="D941" s="217" t="e">
        <f>+VLOOKUP('PAA CONSOLIDADO'!L944,LISTAS!$D$4:$E$15,2,0)</f>
        <v>#N/A</v>
      </c>
      <c r="E941" s="217" t="e">
        <f>+VLOOKUP('PAA CONSOLIDADO'!M944,LISTAS!$D$4:$E$15,2,0)</f>
        <v>#N/A</v>
      </c>
      <c r="F941" s="217">
        <f>+'PAA CONSOLIDADO'!O944</f>
        <v>0</v>
      </c>
      <c r="G941" s="217">
        <f t="shared" si="42"/>
        <v>1</v>
      </c>
      <c r="H941" s="217" t="e">
        <f>+VLOOKUP('PAA CONSOLIDADO'!P944,LISTAS!$B$4:$C$17,2,0)</f>
        <v>#N/A</v>
      </c>
      <c r="I941" s="217" t="e">
        <f>+VLOOKUP('PAA CONSOLIDADO'!Q944,LISTAS!$B$22:$C$25,2,0)</f>
        <v>#N/A</v>
      </c>
      <c r="J941" s="219">
        <f>'PAA CONSOLIDADO'!R944</f>
        <v>0</v>
      </c>
      <c r="K941" s="219">
        <f>+'PAA CONSOLIDADO'!S944</f>
        <v>0</v>
      </c>
      <c r="L941" s="217" t="e">
        <f>+VLOOKUP('PAA CONSOLIDADO'!T944,LISTAS!$B$29:$C$31,2,0)</f>
        <v>#N/A</v>
      </c>
      <c r="M941" s="217" t="e">
        <f>+VLOOKUP('PAA CONSOLIDADO'!U944,LISTAS!$B$36:$C$39,2,0)</f>
        <v>#N/A</v>
      </c>
      <c r="N941" s="217" t="str">
        <f t="shared" si="43"/>
        <v>Unidad de Contratación (1)</v>
      </c>
      <c r="O941" s="217" t="str">
        <f t="shared" si="44"/>
        <v>CO-DC-11001</v>
      </c>
      <c r="P941" s="217">
        <f>+'PAA CONSOLIDADO'!V944</f>
        <v>0</v>
      </c>
      <c r="Q941" s="217">
        <f>+'PAA CONSOLIDADO'!X944</f>
        <v>0</v>
      </c>
      <c r="R941" s="217">
        <f>+'PAA CONSOLIDADO'!Y944</f>
        <v>0</v>
      </c>
    </row>
    <row r="942" spans="1:18" s="217" customFormat="1" x14ac:dyDescent="0.25">
      <c r="A942" s="211">
        <f>+'PAA CONSOLIDADO'!C945</f>
        <v>0</v>
      </c>
      <c r="B942" s="211">
        <f>+'PAA CONSOLIDADO'!I945</f>
        <v>0</v>
      </c>
      <c r="C942" s="217" t="str">
        <f>+CONCATENATE('PAA CONSOLIDADO'!A945,"-",'PAA CONSOLIDADO'!D945,"-",'PAA CONSOLIDADO'!K945)</f>
        <v>--</v>
      </c>
      <c r="D942" s="217" t="e">
        <f>+VLOOKUP('PAA CONSOLIDADO'!L945,LISTAS!$D$4:$E$15,2,0)</f>
        <v>#N/A</v>
      </c>
      <c r="E942" s="217" t="e">
        <f>+VLOOKUP('PAA CONSOLIDADO'!M945,LISTAS!$D$4:$E$15,2,0)</f>
        <v>#N/A</v>
      </c>
      <c r="F942" s="217">
        <f>+'PAA CONSOLIDADO'!O945</f>
        <v>0</v>
      </c>
      <c r="G942" s="217">
        <f t="shared" si="42"/>
        <v>1</v>
      </c>
      <c r="H942" s="217" t="e">
        <f>+VLOOKUP('PAA CONSOLIDADO'!P945,LISTAS!$B$4:$C$17,2,0)</f>
        <v>#N/A</v>
      </c>
      <c r="I942" s="217" t="e">
        <f>+VLOOKUP('PAA CONSOLIDADO'!Q945,LISTAS!$B$22:$C$25,2,0)</f>
        <v>#N/A</v>
      </c>
      <c r="J942" s="219">
        <f>'PAA CONSOLIDADO'!R945</f>
        <v>0</v>
      </c>
      <c r="K942" s="219">
        <f>+'PAA CONSOLIDADO'!S945</f>
        <v>0</v>
      </c>
      <c r="L942" s="217" t="e">
        <f>+VLOOKUP('PAA CONSOLIDADO'!T945,LISTAS!$B$29:$C$31,2,0)</f>
        <v>#N/A</v>
      </c>
      <c r="M942" s="217" t="e">
        <f>+VLOOKUP('PAA CONSOLIDADO'!U945,LISTAS!$B$36:$C$39,2,0)</f>
        <v>#N/A</v>
      </c>
      <c r="N942" s="217" t="str">
        <f t="shared" si="43"/>
        <v>Unidad de Contratación (1)</v>
      </c>
      <c r="O942" s="217" t="str">
        <f t="shared" si="44"/>
        <v>CO-DC-11001</v>
      </c>
      <c r="P942" s="217">
        <f>+'PAA CONSOLIDADO'!V945</f>
        <v>0</v>
      </c>
      <c r="Q942" s="217">
        <f>+'PAA CONSOLIDADO'!X945</f>
        <v>0</v>
      </c>
      <c r="R942" s="217">
        <f>+'PAA CONSOLIDADO'!Y945</f>
        <v>0</v>
      </c>
    </row>
    <row r="943" spans="1:18" s="217" customFormat="1" x14ac:dyDescent="0.25">
      <c r="A943" s="211">
        <f>+'PAA CONSOLIDADO'!C946</f>
        <v>0</v>
      </c>
      <c r="B943" s="211">
        <f>+'PAA CONSOLIDADO'!I946</f>
        <v>0</v>
      </c>
      <c r="C943" s="217" t="str">
        <f>+CONCATENATE('PAA CONSOLIDADO'!A946,"-",'PAA CONSOLIDADO'!D946,"-",'PAA CONSOLIDADO'!K946)</f>
        <v>--</v>
      </c>
      <c r="D943" s="217" t="e">
        <f>+VLOOKUP('PAA CONSOLIDADO'!L946,LISTAS!$D$4:$E$15,2,0)</f>
        <v>#N/A</v>
      </c>
      <c r="E943" s="217" t="e">
        <f>+VLOOKUP('PAA CONSOLIDADO'!M946,LISTAS!$D$4:$E$15,2,0)</f>
        <v>#N/A</v>
      </c>
      <c r="F943" s="217">
        <f>+'PAA CONSOLIDADO'!O946</f>
        <v>0</v>
      </c>
      <c r="G943" s="217">
        <f t="shared" si="42"/>
        <v>1</v>
      </c>
      <c r="H943" s="217" t="e">
        <f>+VLOOKUP('PAA CONSOLIDADO'!P946,LISTAS!$B$4:$C$17,2,0)</f>
        <v>#N/A</v>
      </c>
      <c r="I943" s="217" t="e">
        <f>+VLOOKUP('PAA CONSOLIDADO'!Q946,LISTAS!$B$22:$C$25,2,0)</f>
        <v>#N/A</v>
      </c>
      <c r="J943" s="219">
        <f>'PAA CONSOLIDADO'!R946</f>
        <v>0</v>
      </c>
      <c r="K943" s="219">
        <f>+'PAA CONSOLIDADO'!S946</f>
        <v>0</v>
      </c>
      <c r="L943" s="217" t="e">
        <f>+VLOOKUP('PAA CONSOLIDADO'!T946,LISTAS!$B$29:$C$31,2,0)</f>
        <v>#N/A</v>
      </c>
      <c r="M943" s="217" t="e">
        <f>+VLOOKUP('PAA CONSOLIDADO'!U946,LISTAS!$B$36:$C$39,2,0)</f>
        <v>#N/A</v>
      </c>
      <c r="N943" s="217" t="str">
        <f t="shared" si="43"/>
        <v>Unidad de Contratación (1)</v>
      </c>
      <c r="O943" s="217" t="str">
        <f t="shared" si="44"/>
        <v>CO-DC-11001</v>
      </c>
      <c r="P943" s="217">
        <f>+'PAA CONSOLIDADO'!V946</f>
        <v>0</v>
      </c>
      <c r="Q943" s="217">
        <f>+'PAA CONSOLIDADO'!X946</f>
        <v>0</v>
      </c>
      <c r="R943" s="217">
        <f>+'PAA CONSOLIDADO'!Y946</f>
        <v>0</v>
      </c>
    </row>
    <row r="944" spans="1:18" s="217" customFormat="1" x14ac:dyDescent="0.25">
      <c r="A944" s="211">
        <f>+'PAA CONSOLIDADO'!C947</f>
        <v>0</v>
      </c>
      <c r="B944" s="211">
        <f>+'PAA CONSOLIDADO'!I947</f>
        <v>0</v>
      </c>
      <c r="C944" s="217" t="str">
        <f>+CONCATENATE('PAA CONSOLIDADO'!A947,"-",'PAA CONSOLIDADO'!D947,"-",'PAA CONSOLIDADO'!K947)</f>
        <v>--</v>
      </c>
      <c r="D944" s="217" t="e">
        <f>+VLOOKUP('PAA CONSOLIDADO'!L947,LISTAS!$D$4:$E$15,2,0)</f>
        <v>#N/A</v>
      </c>
      <c r="E944" s="217" t="e">
        <f>+VLOOKUP('PAA CONSOLIDADO'!M947,LISTAS!$D$4:$E$15,2,0)</f>
        <v>#N/A</v>
      </c>
      <c r="F944" s="217">
        <f>+'PAA CONSOLIDADO'!O947</f>
        <v>0</v>
      </c>
      <c r="G944" s="217">
        <f t="shared" si="42"/>
        <v>1</v>
      </c>
      <c r="H944" s="217" t="e">
        <f>+VLOOKUP('PAA CONSOLIDADO'!P947,LISTAS!$B$4:$C$17,2,0)</f>
        <v>#N/A</v>
      </c>
      <c r="I944" s="217" t="e">
        <f>+VLOOKUP('PAA CONSOLIDADO'!Q947,LISTAS!$B$22:$C$25,2,0)</f>
        <v>#N/A</v>
      </c>
      <c r="J944" s="219">
        <f>'PAA CONSOLIDADO'!R947</f>
        <v>0</v>
      </c>
      <c r="K944" s="219">
        <f>+'PAA CONSOLIDADO'!S947</f>
        <v>0</v>
      </c>
      <c r="L944" s="217" t="e">
        <f>+VLOOKUP('PAA CONSOLIDADO'!T947,LISTAS!$B$29:$C$31,2,0)</f>
        <v>#N/A</v>
      </c>
      <c r="M944" s="217" t="e">
        <f>+VLOOKUP('PAA CONSOLIDADO'!U947,LISTAS!$B$36:$C$39,2,0)</f>
        <v>#N/A</v>
      </c>
      <c r="N944" s="217" t="str">
        <f t="shared" si="43"/>
        <v>Unidad de Contratación (1)</v>
      </c>
      <c r="O944" s="217" t="str">
        <f t="shared" si="44"/>
        <v>CO-DC-11001</v>
      </c>
      <c r="P944" s="217">
        <f>+'PAA CONSOLIDADO'!V947</f>
        <v>0</v>
      </c>
      <c r="Q944" s="217">
        <f>+'PAA CONSOLIDADO'!X947</f>
        <v>0</v>
      </c>
      <c r="R944" s="217">
        <f>+'PAA CONSOLIDADO'!Y947</f>
        <v>0</v>
      </c>
    </row>
    <row r="945" spans="1:18" s="217" customFormat="1" x14ac:dyDescent="0.25">
      <c r="A945" s="211">
        <f>+'PAA CONSOLIDADO'!C948</f>
        <v>0</v>
      </c>
      <c r="B945" s="211">
        <f>+'PAA CONSOLIDADO'!I948</f>
        <v>0</v>
      </c>
      <c r="C945" s="217" t="str">
        <f>+CONCATENATE('PAA CONSOLIDADO'!A948,"-",'PAA CONSOLIDADO'!D948,"-",'PAA CONSOLIDADO'!K948)</f>
        <v>--</v>
      </c>
      <c r="D945" s="217" t="e">
        <f>+VLOOKUP('PAA CONSOLIDADO'!L948,LISTAS!$D$4:$E$15,2,0)</f>
        <v>#N/A</v>
      </c>
      <c r="E945" s="217" t="e">
        <f>+VLOOKUP('PAA CONSOLIDADO'!M948,LISTAS!$D$4:$E$15,2,0)</f>
        <v>#N/A</v>
      </c>
      <c r="F945" s="217">
        <f>+'PAA CONSOLIDADO'!O948</f>
        <v>0</v>
      </c>
      <c r="G945" s="217">
        <f t="shared" si="42"/>
        <v>1</v>
      </c>
      <c r="H945" s="217" t="e">
        <f>+VLOOKUP('PAA CONSOLIDADO'!P948,LISTAS!$B$4:$C$17,2,0)</f>
        <v>#N/A</v>
      </c>
      <c r="I945" s="217" t="e">
        <f>+VLOOKUP('PAA CONSOLIDADO'!Q948,LISTAS!$B$22:$C$25,2,0)</f>
        <v>#N/A</v>
      </c>
      <c r="J945" s="219">
        <f>'PAA CONSOLIDADO'!R948</f>
        <v>0</v>
      </c>
      <c r="K945" s="219">
        <f>+'PAA CONSOLIDADO'!S948</f>
        <v>0</v>
      </c>
      <c r="L945" s="217" t="e">
        <f>+VLOOKUP('PAA CONSOLIDADO'!T948,LISTAS!$B$29:$C$31,2,0)</f>
        <v>#N/A</v>
      </c>
      <c r="M945" s="217" t="e">
        <f>+VLOOKUP('PAA CONSOLIDADO'!U948,LISTAS!$B$36:$C$39,2,0)</f>
        <v>#N/A</v>
      </c>
      <c r="N945" s="217" t="str">
        <f t="shared" si="43"/>
        <v>Unidad de Contratación (1)</v>
      </c>
      <c r="O945" s="217" t="str">
        <f t="shared" si="44"/>
        <v>CO-DC-11001</v>
      </c>
      <c r="P945" s="217">
        <f>+'PAA CONSOLIDADO'!V948</f>
        <v>0</v>
      </c>
      <c r="Q945" s="217">
        <f>+'PAA CONSOLIDADO'!X948</f>
        <v>0</v>
      </c>
      <c r="R945" s="217">
        <f>+'PAA CONSOLIDADO'!Y948</f>
        <v>0</v>
      </c>
    </row>
    <row r="946" spans="1:18" s="217" customFormat="1" x14ac:dyDescent="0.25">
      <c r="A946" s="211">
        <f>+'PAA CONSOLIDADO'!C949</f>
        <v>0</v>
      </c>
      <c r="B946" s="211">
        <f>+'PAA CONSOLIDADO'!I949</f>
        <v>0</v>
      </c>
      <c r="C946" s="217" t="str">
        <f>+CONCATENATE('PAA CONSOLIDADO'!A949,"-",'PAA CONSOLIDADO'!D949,"-",'PAA CONSOLIDADO'!K949)</f>
        <v>--</v>
      </c>
      <c r="D946" s="217" t="e">
        <f>+VLOOKUP('PAA CONSOLIDADO'!L949,LISTAS!$D$4:$E$15,2,0)</f>
        <v>#N/A</v>
      </c>
      <c r="E946" s="217" t="e">
        <f>+VLOOKUP('PAA CONSOLIDADO'!M949,LISTAS!$D$4:$E$15,2,0)</f>
        <v>#N/A</v>
      </c>
      <c r="F946" s="217">
        <f>+'PAA CONSOLIDADO'!O949</f>
        <v>0</v>
      </c>
      <c r="G946" s="217">
        <f t="shared" si="42"/>
        <v>1</v>
      </c>
      <c r="H946" s="217" t="e">
        <f>+VLOOKUP('PAA CONSOLIDADO'!P949,LISTAS!$B$4:$C$17,2,0)</f>
        <v>#N/A</v>
      </c>
      <c r="I946" s="217" t="e">
        <f>+VLOOKUP('PAA CONSOLIDADO'!Q949,LISTAS!$B$22:$C$25,2,0)</f>
        <v>#N/A</v>
      </c>
      <c r="J946" s="219">
        <f>'PAA CONSOLIDADO'!R949</f>
        <v>0</v>
      </c>
      <c r="K946" s="219">
        <f>+'PAA CONSOLIDADO'!S949</f>
        <v>0</v>
      </c>
      <c r="L946" s="217" t="e">
        <f>+VLOOKUP('PAA CONSOLIDADO'!T949,LISTAS!$B$29:$C$31,2,0)</f>
        <v>#N/A</v>
      </c>
      <c r="M946" s="217" t="e">
        <f>+VLOOKUP('PAA CONSOLIDADO'!U949,LISTAS!$B$36:$C$39,2,0)</f>
        <v>#N/A</v>
      </c>
      <c r="N946" s="217" t="str">
        <f t="shared" si="43"/>
        <v>Unidad de Contratación (1)</v>
      </c>
      <c r="O946" s="217" t="str">
        <f t="shared" si="44"/>
        <v>CO-DC-11001</v>
      </c>
      <c r="P946" s="217">
        <f>+'PAA CONSOLIDADO'!V949</f>
        <v>0</v>
      </c>
      <c r="Q946" s="217">
        <f>+'PAA CONSOLIDADO'!X949</f>
        <v>0</v>
      </c>
      <c r="R946" s="217">
        <f>+'PAA CONSOLIDADO'!Y949</f>
        <v>0</v>
      </c>
    </row>
    <row r="947" spans="1:18" s="217" customFormat="1" x14ac:dyDescent="0.25">
      <c r="A947" s="211">
        <f>+'PAA CONSOLIDADO'!C950</f>
        <v>0</v>
      </c>
      <c r="B947" s="211">
        <f>+'PAA CONSOLIDADO'!I950</f>
        <v>0</v>
      </c>
      <c r="C947" s="217" t="str">
        <f>+CONCATENATE('PAA CONSOLIDADO'!A950,"-",'PAA CONSOLIDADO'!D950,"-",'PAA CONSOLIDADO'!K950)</f>
        <v>--</v>
      </c>
      <c r="D947" s="217" t="e">
        <f>+VLOOKUP('PAA CONSOLIDADO'!L950,LISTAS!$D$4:$E$15,2,0)</f>
        <v>#N/A</v>
      </c>
      <c r="E947" s="217" t="e">
        <f>+VLOOKUP('PAA CONSOLIDADO'!M950,LISTAS!$D$4:$E$15,2,0)</f>
        <v>#N/A</v>
      </c>
      <c r="F947" s="217">
        <f>+'PAA CONSOLIDADO'!O950</f>
        <v>0</v>
      </c>
      <c r="G947" s="217">
        <f t="shared" si="42"/>
        <v>1</v>
      </c>
      <c r="H947" s="217" t="e">
        <f>+VLOOKUP('PAA CONSOLIDADO'!P950,LISTAS!$B$4:$C$17,2,0)</f>
        <v>#N/A</v>
      </c>
      <c r="I947" s="217" t="e">
        <f>+VLOOKUP('PAA CONSOLIDADO'!Q950,LISTAS!$B$22:$C$25,2,0)</f>
        <v>#N/A</v>
      </c>
      <c r="J947" s="219">
        <f>'PAA CONSOLIDADO'!R950</f>
        <v>0</v>
      </c>
      <c r="K947" s="219">
        <f>+'PAA CONSOLIDADO'!S950</f>
        <v>0</v>
      </c>
      <c r="L947" s="217" t="e">
        <f>+VLOOKUP('PAA CONSOLIDADO'!T950,LISTAS!$B$29:$C$31,2,0)</f>
        <v>#N/A</v>
      </c>
      <c r="M947" s="217" t="e">
        <f>+VLOOKUP('PAA CONSOLIDADO'!U950,LISTAS!$B$36:$C$39,2,0)</f>
        <v>#N/A</v>
      </c>
      <c r="N947" s="217" t="str">
        <f t="shared" si="43"/>
        <v>Unidad de Contratación (1)</v>
      </c>
      <c r="O947" s="217" t="str">
        <f t="shared" si="44"/>
        <v>CO-DC-11001</v>
      </c>
      <c r="P947" s="217">
        <f>+'PAA CONSOLIDADO'!V950</f>
        <v>0</v>
      </c>
      <c r="Q947" s="217">
        <f>+'PAA CONSOLIDADO'!X950</f>
        <v>0</v>
      </c>
      <c r="R947" s="217">
        <f>+'PAA CONSOLIDADO'!Y950</f>
        <v>0</v>
      </c>
    </row>
    <row r="948" spans="1:18" s="217" customFormat="1" x14ac:dyDescent="0.25">
      <c r="A948" s="211">
        <f>+'PAA CONSOLIDADO'!C951</f>
        <v>0</v>
      </c>
      <c r="B948" s="211">
        <f>+'PAA CONSOLIDADO'!I951</f>
        <v>0</v>
      </c>
      <c r="C948" s="217" t="str">
        <f>+CONCATENATE('PAA CONSOLIDADO'!A951,"-",'PAA CONSOLIDADO'!D951,"-",'PAA CONSOLIDADO'!K951)</f>
        <v>--</v>
      </c>
      <c r="D948" s="217" t="e">
        <f>+VLOOKUP('PAA CONSOLIDADO'!L951,LISTAS!$D$4:$E$15,2,0)</f>
        <v>#N/A</v>
      </c>
      <c r="E948" s="217" t="e">
        <f>+VLOOKUP('PAA CONSOLIDADO'!M951,LISTAS!$D$4:$E$15,2,0)</f>
        <v>#N/A</v>
      </c>
      <c r="F948" s="217">
        <f>+'PAA CONSOLIDADO'!O951</f>
        <v>0</v>
      </c>
      <c r="G948" s="217">
        <f t="shared" si="42"/>
        <v>1</v>
      </c>
      <c r="H948" s="217" t="e">
        <f>+VLOOKUP('PAA CONSOLIDADO'!P951,LISTAS!$B$4:$C$17,2,0)</f>
        <v>#N/A</v>
      </c>
      <c r="I948" s="217" t="e">
        <f>+VLOOKUP('PAA CONSOLIDADO'!Q951,LISTAS!$B$22:$C$25,2,0)</f>
        <v>#N/A</v>
      </c>
      <c r="J948" s="219">
        <f>'PAA CONSOLIDADO'!R951</f>
        <v>0</v>
      </c>
      <c r="K948" s="219">
        <f>+'PAA CONSOLIDADO'!S951</f>
        <v>0</v>
      </c>
      <c r="L948" s="217" t="e">
        <f>+VLOOKUP('PAA CONSOLIDADO'!T951,LISTAS!$B$29:$C$31,2,0)</f>
        <v>#N/A</v>
      </c>
      <c r="M948" s="217" t="e">
        <f>+VLOOKUP('PAA CONSOLIDADO'!U951,LISTAS!$B$36:$C$39,2,0)</f>
        <v>#N/A</v>
      </c>
      <c r="N948" s="217" t="str">
        <f t="shared" si="43"/>
        <v>Unidad de Contratación (1)</v>
      </c>
      <c r="O948" s="217" t="str">
        <f t="shared" si="44"/>
        <v>CO-DC-11001</v>
      </c>
      <c r="P948" s="217">
        <f>+'PAA CONSOLIDADO'!V951</f>
        <v>0</v>
      </c>
      <c r="Q948" s="217">
        <f>+'PAA CONSOLIDADO'!X951</f>
        <v>0</v>
      </c>
      <c r="R948" s="217">
        <f>+'PAA CONSOLIDADO'!Y951</f>
        <v>0</v>
      </c>
    </row>
    <row r="949" spans="1:18" s="217" customFormat="1" x14ac:dyDescent="0.25">
      <c r="A949" s="211">
        <f>+'PAA CONSOLIDADO'!C952</f>
        <v>0</v>
      </c>
      <c r="B949" s="211">
        <f>+'PAA CONSOLIDADO'!I952</f>
        <v>0</v>
      </c>
      <c r="C949" s="217" t="str">
        <f>+CONCATENATE('PAA CONSOLIDADO'!A952,"-",'PAA CONSOLIDADO'!D952,"-",'PAA CONSOLIDADO'!K952)</f>
        <v>--</v>
      </c>
      <c r="D949" s="217" t="e">
        <f>+VLOOKUP('PAA CONSOLIDADO'!L952,LISTAS!$D$4:$E$15,2,0)</f>
        <v>#N/A</v>
      </c>
      <c r="E949" s="217" t="e">
        <f>+VLOOKUP('PAA CONSOLIDADO'!M952,LISTAS!$D$4:$E$15,2,0)</f>
        <v>#N/A</v>
      </c>
      <c r="F949" s="217">
        <f>+'PAA CONSOLIDADO'!O952</f>
        <v>0</v>
      </c>
      <c r="G949" s="217">
        <f t="shared" si="42"/>
        <v>1</v>
      </c>
      <c r="H949" s="217" t="e">
        <f>+VLOOKUP('PAA CONSOLIDADO'!P952,LISTAS!$B$4:$C$17,2,0)</f>
        <v>#N/A</v>
      </c>
      <c r="I949" s="217" t="e">
        <f>+VLOOKUP('PAA CONSOLIDADO'!Q952,LISTAS!$B$22:$C$25,2,0)</f>
        <v>#N/A</v>
      </c>
      <c r="J949" s="219">
        <f>'PAA CONSOLIDADO'!R952</f>
        <v>0</v>
      </c>
      <c r="K949" s="219">
        <f>+'PAA CONSOLIDADO'!S952</f>
        <v>0</v>
      </c>
      <c r="L949" s="217" t="e">
        <f>+VLOOKUP('PAA CONSOLIDADO'!T952,LISTAS!$B$29:$C$31,2,0)</f>
        <v>#N/A</v>
      </c>
      <c r="M949" s="217" t="e">
        <f>+VLOOKUP('PAA CONSOLIDADO'!U952,LISTAS!$B$36:$C$39,2,0)</f>
        <v>#N/A</v>
      </c>
      <c r="N949" s="217" t="str">
        <f t="shared" si="43"/>
        <v>Unidad de Contratación (1)</v>
      </c>
      <c r="O949" s="217" t="str">
        <f t="shared" si="44"/>
        <v>CO-DC-11001</v>
      </c>
      <c r="P949" s="217">
        <f>+'PAA CONSOLIDADO'!V952</f>
        <v>0</v>
      </c>
      <c r="Q949" s="217">
        <f>+'PAA CONSOLIDADO'!X952</f>
        <v>0</v>
      </c>
      <c r="R949" s="217">
        <f>+'PAA CONSOLIDADO'!Y952</f>
        <v>0</v>
      </c>
    </row>
    <row r="950" spans="1:18" s="217" customFormat="1" x14ac:dyDescent="0.25">
      <c r="A950" s="211">
        <f>+'PAA CONSOLIDADO'!C953</f>
        <v>0</v>
      </c>
      <c r="B950" s="211">
        <f>+'PAA CONSOLIDADO'!I953</f>
        <v>0</v>
      </c>
      <c r="C950" s="217" t="str">
        <f>+CONCATENATE('PAA CONSOLIDADO'!A953,"-",'PAA CONSOLIDADO'!D953,"-",'PAA CONSOLIDADO'!K953)</f>
        <v>--</v>
      </c>
      <c r="D950" s="217" t="e">
        <f>+VLOOKUP('PAA CONSOLIDADO'!L953,LISTAS!$D$4:$E$15,2,0)</f>
        <v>#N/A</v>
      </c>
      <c r="E950" s="217" t="e">
        <f>+VLOOKUP('PAA CONSOLIDADO'!M953,LISTAS!$D$4:$E$15,2,0)</f>
        <v>#N/A</v>
      </c>
      <c r="F950" s="217">
        <f>+'PAA CONSOLIDADO'!O953</f>
        <v>0</v>
      </c>
      <c r="G950" s="217">
        <f t="shared" si="42"/>
        <v>1</v>
      </c>
      <c r="H950" s="217" t="e">
        <f>+VLOOKUP('PAA CONSOLIDADO'!P953,LISTAS!$B$4:$C$17,2,0)</f>
        <v>#N/A</v>
      </c>
      <c r="I950" s="217" t="e">
        <f>+VLOOKUP('PAA CONSOLIDADO'!Q953,LISTAS!$B$22:$C$25,2,0)</f>
        <v>#N/A</v>
      </c>
      <c r="J950" s="219">
        <f>'PAA CONSOLIDADO'!R953</f>
        <v>0</v>
      </c>
      <c r="K950" s="219">
        <f>+'PAA CONSOLIDADO'!S953</f>
        <v>0</v>
      </c>
      <c r="L950" s="217" t="e">
        <f>+VLOOKUP('PAA CONSOLIDADO'!T953,LISTAS!$B$29:$C$31,2,0)</f>
        <v>#N/A</v>
      </c>
      <c r="M950" s="217" t="e">
        <f>+VLOOKUP('PAA CONSOLIDADO'!U953,LISTAS!$B$36:$C$39,2,0)</f>
        <v>#N/A</v>
      </c>
      <c r="N950" s="217" t="str">
        <f t="shared" si="43"/>
        <v>Unidad de Contratación (1)</v>
      </c>
      <c r="O950" s="217" t="str">
        <f t="shared" si="44"/>
        <v>CO-DC-11001</v>
      </c>
      <c r="P950" s="217">
        <f>+'PAA CONSOLIDADO'!V953</f>
        <v>0</v>
      </c>
      <c r="Q950" s="217">
        <f>+'PAA CONSOLIDADO'!X953</f>
        <v>0</v>
      </c>
      <c r="R950" s="217">
        <f>+'PAA CONSOLIDADO'!Y953</f>
        <v>0</v>
      </c>
    </row>
    <row r="951" spans="1:18" s="217" customFormat="1" x14ac:dyDescent="0.25">
      <c r="A951" s="211">
        <f>+'PAA CONSOLIDADO'!C954</f>
        <v>0</v>
      </c>
      <c r="B951" s="211">
        <f>+'PAA CONSOLIDADO'!I954</f>
        <v>0</v>
      </c>
      <c r="C951" s="217" t="str">
        <f>+CONCATENATE('PAA CONSOLIDADO'!A954,"-",'PAA CONSOLIDADO'!D954,"-",'PAA CONSOLIDADO'!K954)</f>
        <v>--</v>
      </c>
      <c r="D951" s="217" t="e">
        <f>+VLOOKUP('PAA CONSOLIDADO'!L954,LISTAS!$D$4:$E$15,2,0)</f>
        <v>#N/A</v>
      </c>
      <c r="E951" s="217" t="e">
        <f>+VLOOKUP('PAA CONSOLIDADO'!M954,LISTAS!$D$4:$E$15,2,0)</f>
        <v>#N/A</v>
      </c>
      <c r="F951" s="217">
        <f>+'PAA CONSOLIDADO'!O954</f>
        <v>0</v>
      </c>
      <c r="G951" s="217">
        <f t="shared" si="42"/>
        <v>1</v>
      </c>
      <c r="H951" s="217" t="e">
        <f>+VLOOKUP('PAA CONSOLIDADO'!P954,LISTAS!$B$4:$C$17,2,0)</f>
        <v>#N/A</v>
      </c>
      <c r="I951" s="217" t="e">
        <f>+VLOOKUP('PAA CONSOLIDADO'!Q954,LISTAS!$B$22:$C$25,2,0)</f>
        <v>#N/A</v>
      </c>
      <c r="J951" s="219">
        <f>'PAA CONSOLIDADO'!R954</f>
        <v>0</v>
      </c>
      <c r="K951" s="219">
        <f>+'PAA CONSOLIDADO'!S954</f>
        <v>0</v>
      </c>
      <c r="L951" s="217" t="e">
        <f>+VLOOKUP('PAA CONSOLIDADO'!T954,LISTAS!$B$29:$C$31,2,0)</f>
        <v>#N/A</v>
      </c>
      <c r="M951" s="217" t="e">
        <f>+VLOOKUP('PAA CONSOLIDADO'!U954,LISTAS!$B$36:$C$39,2,0)</f>
        <v>#N/A</v>
      </c>
      <c r="N951" s="217" t="str">
        <f t="shared" si="43"/>
        <v>Unidad de Contratación (1)</v>
      </c>
      <c r="O951" s="217" t="str">
        <f t="shared" si="44"/>
        <v>CO-DC-11001</v>
      </c>
      <c r="P951" s="217">
        <f>+'PAA CONSOLIDADO'!V954</f>
        <v>0</v>
      </c>
      <c r="Q951" s="217">
        <f>+'PAA CONSOLIDADO'!X954</f>
        <v>0</v>
      </c>
      <c r="R951" s="217">
        <f>+'PAA CONSOLIDADO'!Y954</f>
        <v>0</v>
      </c>
    </row>
    <row r="952" spans="1:18" s="217" customFormat="1" x14ac:dyDescent="0.25">
      <c r="A952" s="211">
        <f>+'PAA CONSOLIDADO'!C955</f>
        <v>0</v>
      </c>
      <c r="B952" s="211">
        <f>+'PAA CONSOLIDADO'!I955</f>
        <v>0</v>
      </c>
      <c r="C952" s="217" t="str">
        <f>+CONCATENATE('PAA CONSOLIDADO'!A955,"-",'PAA CONSOLIDADO'!D955,"-",'PAA CONSOLIDADO'!K955)</f>
        <v>--</v>
      </c>
      <c r="D952" s="217" t="e">
        <f>+VLOOKUP('PAA CONSOLIDADO'!L955,LISTAS!$D$4:$E$15,2,0)</f>
        <v>#N/A</v>
      </c>
      <c r="E952" s="217" t="e">
        <f>+VLOOKUP('PAA CONSOLIDADO'!M955,LISTAS!$D$4:$E$15,2,0)</f>
        <v>#N/A</v>
      </c>
      <c r="F952" s="217">
        <f>+'PAA CONSOLIDADO'!O955</f>
        <v>0</v>
      </c>
      <c r="G952" s="217">
        <f t="shared" si="42"/>
        <v>1</v>
      </c>
      <c r="H952" s="217" t="e">
        <f>+VLOOKUP('PAA CONSOLIDADO'!P955,LISTAS!$B$4:$C$17,2,0)</f>
        <v>#N/A</v>
      </c>
      <c r="I952" s="217" t="e">
        <f>+VLOOKUP('PAA CONSOLIDADO'!Q955,LISTAS!$B$22:$C$25,2,0)</f>
        <v>#N/A</v>
      </c>
      <c r="J952" s="219">
        <f>'PAA CONSOLIDADO'!R955</f>
        <v>0</v>
      </c>
      <c r="K952" s="219">
        <f>+'PAA CONSOLIDADO'!S955</f>
        <v>0</v>
      </c>
      <c r="L952" s="217" t="e">
        <f>+VLOOKUP('PAA CONSOLIDADO'!T955,LISTAS!$B$29:$C$31,2,0)</f>
        <v>#N/A</v>
      </c>
      <c r="M952" s="217" t="e">
        <f>+VLOOKUP('PAA CONSOLIDADO'!U955,LISTAS!$B$36:$C$39,2,0)</f>
        <v>#N/A</v>
      </c>
      <c r="N952" s="217" t="str">
        <f t="shared" si="43"/>
        <v>Unidad de Contratación (1)</v>
      </c>
      <c r="O952" s="217" t="str">
        <f t="shared" si="44"/>
        <v>CO-DC-11001</v>
      </c>
      <c r="P952" s="217">
        <f>+'PAA CONSOLIDADO'!V955</f>
        <v>0</v>
      </c>
      <c r="Q952" s="217">
        <f>+'PAA CONSOLIDADO'!X955</f>
        <v>0</v>
      </c>
      <c r="R952" s="217">
        <f>+'PAA CONSOLIDADO'!Y955</f>
        <v>0</v>
      </c>
    </row>
    <row r="953" spans="1:18" s="217" customFormat="1" x14ac:dyDescent="0.25">
      <c r="A953" s="211">
        <f>+'PAA CONSOLIDADO'!C956</f>
        <v>0</v>
      </c>
      <c r="B953" s="211">
        <f>+'PAA CONSOLIDADO'!I956</f>
        <v>0</v>
      </c>
      <c r="C953" s="217" t="str">
        <f>+CONCATENATE('PAA CONSOLIDADO'!A956,"-",'PAA CONSOLIDADO'!D956,"-",'PAA CONSOLIDADO'!K956)</f>
        <v>--</v>
      </c>
      <c r="D953" s="217" t="e">
        <f>+VLOOKUP('PAA CONSOLIDADO'!L956,LISTAS!$D$4:$E$15,2,0)</f>
        <v>#N/A</v>
      </c>
      <c r="E953" s="217" t="e">
        <f>+VLOOKUP('PAA CONSOLIDADO'!M956,LISTAS!$D$4:$E$15,2,0)</f>
        <v>#N/A</v>
      </c>
      <c r="F953" s="217">
        <f>+'PAA CONSOLIDADO'!O956</f>
        <v>0</v>
      </c>
      <c r="G953" s="217">
        <f t="shared" si="42"/>
        <v>1</v>
      </c>
      <c r="H953" s="217" t="e">
        <f>+VLOOKUP('PAA CONSOLIDADO'!P956,LISTAS!$B$4:$C$17,2,0)</f>
        <v>#N/A</v>
      </c>
      <c r="I953" s="217" t="e">
        <f>+VLOOKUP('PAA CONSOLIDADO'!Q956,LISTAS!$B$22:$C$25,2,0)</f>
        <v>#N/A</v>
      </c>
      <c r="J953" s="219">
        <f>'PAA CONSOLIDADO'!R956</f>
        <v>0</v>
      </c>
      <c r="K953" s="219">
        <f>+'PAA CONSOLIDADO'!S956</f>
        <v>0</v>
      </c>
      <c r="L953" s="217" t="e">
        <f>+VLOOKUP('PAA CONSOLIDADO'!T956,LISTAS!$B$29:$C$31,2,0)</f>
        <v>#N/A</v>
      </c>
      <c r="M953" s="217" t="e">
        <f>+VLOOKUP('PAA CONSOLIDADO'!U956,LISTAS!$B$36:$C$39,2,0)</f>
        <v>#N/A</v>
      </c>
      <c r="N953" s="217" t="str">
        <f t="shared" si="43"/>
        <v>Unidad de Contratación (1)</v>
      </c>
      <c r="O953" s="217" t="str">
        <f t="shared" si="44"/>
        <v>CO-DC-11001</v>
      </c>
      <c r="P953" s="217">
        <f>+'PAA CONSOLIDADO'!V956</f>
        <v>0</v>
      </c>
      <c r="Q953" s="217">
        <f>+'PAA CONSOLIDADO'!X956</f>
        <v>0</v>
      </c>
      <c r="R953" s="217">
        <f>+'PAA CONSOLIDADO'!Y956</f>
        <v>0</v>
      </c>
    </row>
    <row r="954" spans="1:18" s="217" customFormat="1" x14ac:dyDescent="0.25">
      <c r="A954" s="211">
        <f>+'PAA CONSOLIDADO'!C957</f>
        <v>0</v>
      </c>
      <c r="B954" s="211">
        <f>+'PAA CONSOLIDADO'!I957</f>
        <v>0</v>
      </c>
      <c r="C954" s="217" t="str">
        <f>+CONCATENATE('PAA CONSOLIDADO'!A957,"-",'PAA CONSOLIDADO'!D957,"-",'PAA CONSOLIDADO'!K957)</f>
        <v>--</v>
      </c>
      <c r="D954" s="217" t="e">
        <f>+VLOOKUP('PAA CONSOLIDADO'!L957,LISTAS!$D$4:$E$15,2,0)</f>
        <v>#N/A</v>
      </c>
      <c r="E954" s="217" t="e">
        <f>+VLOOKUP('PAA CONSOLIDADO'!M957,LISTAS!$D$4:$E$15,2,0)</f>
        <v>#N/A</v>
      </c>
      <c r="F954" s="217">
        <f>+'PAA CONSOLIDADO'!O957</f>
        <v>0</v>
      </c>
      <c r="G954" s="217">
        <f t="shared" si="42"/>
        <v>1</v>
      </c>
      <c r="H954" s="217" t="e">
        <f>+VLOOKUP('PAA CONSOLIDADO'!P957,LISTAS!$B$4:$C$17,2,0)</f>
        <v>#N/A</v>
      </c>
      <c r="I954" s="217" t="e">
        <f>+VLOOKUP('PAA CONSOLIDADO'!Q957,LISTAS!$B$22:$C$25,2,0)</f>
        <v>#N/A</v>
      </c>
      <c r="J954" s="219">
        <f>'PAA CONSOLIDADO'!R957</f>
        <v>0</v>
      </c>
      <c r="K954" s="219">
        <f>+'PAA CONSOLIDADO'!S957</f>
        <v>0</v>
      </c>
      <c r="L954" s="217" t="e">
        <f>+VLOOKUP('PAA CONSOLIDADO'!T957,LISTAS!$B$29:$C$31,2,0)</f>
        <v>#N/A</v>
      </c>
      <c r="M954" s="217" t="e">
        <f>+VLOOKUP('PAA CONSOLIDADO'!U957,LISTAS!$B$36:$C$39,2,0)</f>
        <v>#N/A</v>
      </c>
      <c r="N954" s="217" t="str">
        <f t="shared" si="43"/>
        <v>Unidad de Contratación (1)</v>
      </c>
      <c r="O954" s="217" t="str">
        <f t="shared" si="44"/>
        <v>CO-DC-11001</v>
      </c>
      <c r="P954" s="217">
        <f>+'PAA CONSOLIDADO'!V957</f>
        <v>0</v>
      </c>
      <c r="Q954" s="217">
        <f>+'PAA CONSOLIDADO'!X957</f>
        <v>0</v>
      </c>
      <c r="R954" s="217">
        <f>+'PAA CONSOLIDADO'!Y957</f>
        <v>0</v>
      </c>
    </row>
    <row r="955" spans="1:18" s="217" customFormat="1" x14ac:dyDescent="0.25">
      <c r="A955" s="211">
        <f>+'PAA CONSOLIDADO'!C958</f>
        <v>0</v>
      </c>
      <c r="B955" s="211">
        <f>+'PAA CONSOLIDADO'!I958</f>
        <v>0</v>
      </c>
      <c r="C955" s="217" t="str">
        <f>+CONCATENATE('PAA CONSOLIDADO'!A958,"-",'PAA CONSOLIDADO'!D958,"-",'PAA CONSOLIDADO'!K958)</f>
        <v>--</v>
      </c>
      <c r="D955" s="217" t="e">
        <f>+VLOOKUP('PAA CONSOLIDADO'!L958,LISTAS!$D$4:$E$15,2,0)</f>
        <v>#N/A</v>
      </c>
      <c r="E955" s="217" t="e">
        <f>+VLOOKUP('PAA CONSOLIDADO'!M958,LISTAS!$D$4:$E$15,2,0)</f>
        <v>#N/A</v>
      </c>
      <c r="F955" s="217">
        <f>+'PAA CONSOLIDADO'!O958</f>
        <v>0</v>
      </c>
      <c r="G955" s="217">
        <f t="shared" si="42"/>
        <v>1</v>
      </c>
      <c r="H955" s="217" t="e">
        <f>+VLOOKUP('PAA CONSOLIDADO'!P958,LISTAS!$B$4:$C$17,2,0)</f>
        <v>#N/A</v>
      </c>
      <c r="I955" s="217" t="e">
        <f>+VLOOKUP('PAA CONSOLIDADO'!Q958,LISTAS!$B$22:$C$25,2,0)</f>
        <v>#N/A</v>
      </c>
      <c r="J955" s="219">
        <f>'PAA CONSOLIDADO'!R958</f>
        <v>0</v>
      </c>
      <c r="K955" s="219">
        <f>+'PAA CONSOLIDADO'!S958</f>
        <v>0</v>
      </c>
      <c r="L955" s="217" t="e">
        <f>+VLOOKUP('PAA CONSOLIDADO'!T958,LISTAS!$B$29:$C$31,2,0)</f>
        <v>#N/A</v>
      </c>
      <c r="M955" s="217" t="e">
        <f>+VLOOKUP('PAA CONSOLIDADO'!U958,LISTAS!$B$36:$C$39,2,0)</f>
        <v>#N/A</v>
      </c>
      <c r="N955" s="217" t="str">
        <f t="shared" si="43"/>
        <v>Unidad de Contratación (1)</v>
      </c>
      <c r="O955" s="217" t="str">
        <f t="shared" si="44"/>
        <v>CO-DC-11001</v>
      </c>
      <c r="P955" s="217">
        <f>+'PAA CONSOLIDADO'!V958</f>
        <v>0</v>
      </c>
      <c r="Q955" s="217">
        <f>+'PAA CONSOLIDADO'!X958</f>
        <v>0</v>
      </c>
      <c r="R955" s="217">
        <f>+'PAA CONSOLIDADO'!Y958</f>
        <v>0</v>
      </c>
    </row>
    <row r="956" spans="1:18" s="217" customFormat="1" x14ac:dyDescent="0.25">
      <c r="A956" s="211">
        <f>+'PAA CONSOLIDADO'!C959</f>
        <v>0</v>
      </c>
      <c r="B956" s="211">
        <f>+'PAA CONSOLIDADO'!I959</f>
        <v>0</v>
      </c>
      <c r="C956" s="217" t="str">
        <f>+CONCATENATE('PAA CONSOLIDADO'!A959,"-",'PAA CONSOLIDADO'!D959,"-",'PAA CONSOLIDADO'!K959)</f>
        <v>--</v>
      </c>
      <c r="D956" s="217" t="e">
        <f>+VLOOKUP('PAA CONSOLIDADO'!L959,LISTAS!$D$4:$E$15,2,0)</f>
        <v>#N/A</v>
      </c>
      <c r="E956" s="217" t="e">
        <f>+VLOOKUP('PAA CONSOLIDADO'!M959,LISTAS!$D$4:$E$15,2,0)</f>
        <v>#N/A</v>
      </c>
      <c r="F956" s="217">
        <f>+'PAA CONSOLIDADO'!O959</f>
        <v>0</v>
      </c>
      <c r="G956" s="217">
        <f t="shared" si="42"/>
        <v>1</v>
      </c>
      <c r="H956" s="217" t="e">
        <f>+VLOOKUP('PAA CONSOLIDADO'!P959,LISTAS!$B$4:$C$17,2,0)</f>
        <v>#N/A</v>
      </c>
      <c r="I956" s="217" t="e">
        <f>+VLOOKUP('PAA CONSOLIDADO'!Q959,LISTAS!$B$22:$C$25,2,0)</f>
        <v>#N/A</v>
      </c>
      <c r="J956" s="219">
        <f>'PAA CONSOLIDADO'!R959</f>
        <v>0</v>
      </c>
      <c r="K956" s="219">
        <f>+'PAA CONSOLIDADO'!S959</f>
        <v>0</v>
      </c>
      <c r="L956" s="217" t="e">
        <f>+VLOOKUP('PAA CONSOLIDADO'!T959,LISTAS!$B$29:$C$31,2,0)</f>
        <v>#N/A</v>
      </c>
      <c r="M956" s="217" t="e">
        <f>+VLOOKUP('PAA CONSOLIDADO'!U959,LISTAS!$B$36:$C$39,2,0)</f>
        <v>#N/A</v>
      </c>
      <c r="N956" s="217" t="str">
        <f t="shared" si="43"/>
        <v>Unidad de Contratación (1)</v>
      </c>
      <c r="O956" s="217" t="str">
        <f t="shared" si="44"/>
        <v>CO-DC-11001</v>
      </c>
      <c r="P956" s="217">
        <f>+'PAA CONSOLIDADO'!V959</f>
        <v>0</v>
      </c>
      <c r="Q956" s="217">
        <f>+'PAA CONSOLIDADO'!X959</f>
        <v>0</v>
      </c>
      <c r="R956" s="217">
        <f>+'PAA CONSOLIDADO'!Y959</f>
        <v>0</v>
      </c>
    </row>
    <row r="957" spans="1:18" s="217" customFormat="1" x14ac:dyDescent="0.25">
      <c r="A957" s="211">
        <f>+'PAA CONSOLIDADO'!C960</f>
        <v>0</v>
      </c>
      <c r="B957" s="211">
        <f>+'PAA CONSOLIDADO'!I960</f>
        <v>0</v>
      </c>
      <c r="C957" s="217" t="str">
        <f>+CONCATENATE('PAA CONSOLIDADO'!A960,"-",'PAA CONSOLIDADO'!D960,"-",'PAA CONSOLIDADO'!K960)</f>
        <v>--</v>
      </c>
      <c r="D957" s="217" t="e">
        <f>+VLOOKUP('PAA CONSOLIDADO'!L960,LISTAS!$D$4:$E$15,2,0)</f>
        <v>#N/A</v>
      </c>
      <c r="E957" s="217" t="e">
        <f>+VLOOKUP('PAA CONSOLIDADO'!M960,LISTAS!$D$4:$E$15,2,0)</f>
        <v>#N/A</v>
      </c>
      <c r="F957" s="217">
        <f>+'PAA CONSOLIDADO'!O960</f>
        <v>0</v>
      </c>
      <c r="G957" s="217">
        <f t="shared" si="42"/>
        <v>1</v>
      </c>
      <c r="H957" s="217" t="e">
        <f>+VLOOKUP('PAA CONSOLIDADO'!P960,LISTAS!$B$4:$C$17,2,0)</f>
        <v>#N/A</v>
      </c>
      <c r="I957" s="217" t="e">
        <f>+VLOOKUP('PAA CONSOLIDADO'!Q960,LISTAS!$B$22:$C$25,2,0)</f>
        <v>#N/A</v>
      </c>
      <c r="J957" s="219">
        <f>'PAA CONSOLIDADO'!R960</f>
        <v>0</v>
      </c>
      <c r="K957" s="219">
        <f>+'PAA CONSOLIDADO'!S960</f>
        <v>0</v>
      </c>
      <c r="L957" s="217" t="e">
        <f>+VLOOKUP('PAA CONSOLIDADO'!T960,LISTAS!$B$29:$C$31,2,0)</f>
        <v>#N/A</v>
      </c>
      <c r="M957" s="217" t="e">
        <f>+VLOOKUP('PAA CONSOLIDADO'!U960,LISTAS!$B$36:$C$39,2,0)</f>
        <v>#N/A</v>
      </c>
      <c r="N957" s="217" t="str">
        <f t="shared" si="43"/>
        <v>Unidad de Contratación (1)</v>
      </c>
      <c r="O957" s="217" t="str">
        <f t="shared" si="44"/>
        <v>CO-DC-11001</v>
      </c>
      <c r="P957" s="217">
        <f>+'PAA CONSOLIDADO'!V960</f>
        <v>0</v>
      </c>
      <c r="Q957" s="217">
        <f>+'PAA CONSOLIDADO'!X960</f>
        <v>0</v>
      </c>
      <c r="R957" s="217">
        <f>+'PAA CONSOLIDADO'!Y960</f>
        <v>0</v>
      </c>
    </row>
    <row r="958" spans="1:18" s="217" customFormat="1" x14ac:dyDescent="0.25">
      <c r="A958" s="211">
        <f>+'PAA CONSOLIDADO'!C961</f>
        <v>0</v>
      </c>
      <c r="B958" s="211">
        <f>+'PAA CONSOLIDADO'!I961</f>
        <v>0</v>
      </c>
      <c r="C958" s="217" t="str">
        <f>+CONCATENATE('PAA CONSOLIDADO'!A961,"-",'PAA CONSOLIDADO'!D961,"-",'PAA CONSOLIDADO'!K961)</f>
        <v>--</v>
      </c>
      <c r="D958" s="217" t="e">
        <f>+VLOOKUP('PAA CONSOLIDADO'!L961,LISTAS!$D$4:$E$15,2,0)</f>
        <v>#N/A</v>
      </c>
      <c r="E958" s="217" t="e">
        <f>+VLOOKUP('PAA CONSOLIDADO'!M961,LISTAS!$D$4:$E$15,2,0)</f>
        <v>#N/A</v>
      </c>
      <c r="F958" s="217">
        <f>+'PAA CONSOLIDADO'!O961</f>
        <v>0</v>
      </c>
      <c r="G958" s="217">
        <f t="shared" si="42"/>
        <v>1</v>
      </c>
      <c r="H958" s="217" t="e">
        <f>+VLOOKUP('PAA CONSOLIDADO'!P961,LISTAS!$B$4:$C$17,2,0)</f>
        <v>#N/A</v>
      </c>
      <c r="I958" s="217" t="e">
        <f>+VLOOKUP('PAA CONSOLIDADO'!Q961,LISTAS!$B$22:$C$25,2,0)</f>
        <v>#N/A</v>
      </c>
      <c r="J958" s="219">
        <f>'PAA CONSOLIDADO'!R961</f>
        <v>0</v>
      </c>
      <c r="K958" s="219">
        <f>+'PAA CONSOLIDADO'!S961</f>
        <v>0</v>
      </c>
      <c r="L958" s="217" t="e">
        <f>+VLOOKUP('PAA CONSOLIDADO'!T961,LISTAS!$B$29:$C$31,2,0)</f>
        <v>#N/A</v>
      </c>
      <c r="M958" s="217" t="e">
        <f>+VLOOKUP('PAA CONSOLIDADO'!U961,LISTAS!$B$36:$C$39,2,0)</f>
        <v>#N/A</v>
      </c>
      <c r="N958" s="217" t="str">
        <f t="shared" si="43"/>
        <v>Unidad de Contratación (1)</v>
      </c>
      <c r="O958" s="217" t="str">
        <f t="shared" si="44"/>
        <v>CO-DC-11001</v>
      </c>
      <c r="P958" s="217">
        <f>+'PAA CONSOLIDADO'!V961</f>
        <v>0</v>
      </c>
      <c r="Q958" s="217">
        <f>+'PAA CONSOLIDADO'!X961</f>
        <v>0</v>
      </c>
      <c r="R958" s="217">
        <f>+'PAA CONSOLIDADO'!Y961</f>
        <v>0</v>
      </c>
    </row>
    <row r="959" spans="1:18" s="217" customFormat="1" x14ac:dyDescent="0.25">
      <c r="A959" s="211">
        <f>+'PAA CONSOLIDADO'!C962</f>
        <v>0</v>
      </c>
      <c r="B959" s="211">
        <f>+'PAA CONSOLIDADO'!I962</f>
        <v>0</v>
      </c>
      <c r="C959" s="217" t="str">
        <f>+CONCATENATE('PAA CONSOLIDADO'!A962,"-",'PAA CONSOLIDADO'!D962,"-",'PAA CONSOLIDADO'!K962)</f>
        <v>--</v>
      </c>
      <c r="D959" s="217" t="e">
        <f>+VLOOKUP('PAA CONSOLIDADO'!L962,LISTAS!$D$4:$E$15,2,0)</f>
        <v>#N/A</v>
      </c>
      <c r="E959" s="217" t="e">
        <f>+VLOOKUP('PAA CONSOLIDADO'!M962,LISTAS!$D$4:$E$15,2,0)</f>
        <v>#N/A</v>
      </c>
      <c r="F959" s="217">
        <f>+'PAA CONSOLIDADO'!O962</f>
        <v>0</v>
      </c>
      <c r="G959" s="217">
        <f t="shared" si="42"/>
        <v>1</v>
      </c>
      <c r="H959" s="217" t="e">
        <f>+VLOOKUP('PAA CONSOLIDADO'!P962,LISTAS!$B$4:$C$17,2,0)</f>
        <v>#N/A</v>
      </c>
      <c r="I959" s="217" t="e">
        <f>+VLOOKUP('PAA CONSOLIDADO'!Q962,LISTAS!$B$22:$C$25,2,0)</f>
        <v>#N/A</v>
      </c>
      <c r="J959" s="219">
        <f>'PAA CONSOLIDADO'!R962</f>
        <v>0</v>
      </c>
      <c r="K959" s="219">
        <f>+'PAA CONSOLIDADO'!S962</f>
        <v>0</v>
      </c>
      <c r="L959" s="217" t="e">
        <f>+VLOOKUP('PAA CONSOLIDADO'!T962,LISTAS!$B$29:$C$31,2,0)</f>
        <v>#N/A</v>
      </c>
      <c r="M959" s="217" t="e">
        <f>+VLOOKUP('PAA CONSOLIDADO'!U962,LISTAS!$B$36:$C$39,2,0)</f>
        <v>#N/A</v>
      </c>
      <c r="N959" s="217" t="str">
        <f t="shared" si="43"/>
        <v>Unidad de Contratación (1)</v>
      </c>
      <c r="O959" s="217" t="str">
        <f t="shared" si="44"/>
        <v>CO-DC-11001</v>
      </c>
      <c r="P959" s="217">
        <f>+'PAA CONSOLIDADO'!V962</f>
        <v>0</v>
      </c>
      <c r="Q959" s="217">
        <f>+'PAA CONSOLIDADO'!X962</f>
        <v>0</v>
      </c>
      <c r="R959" s="217">
        <f>+'PAA CONSOLIDADO'!Y962</f>
        <v>0</v>
      </c>
    </row>
    <row r="960" spans="1:18" s="217" customFormat="1" x14ac:dyDescent="0.25">
      <c r="A960" s="211">
        <f>+'PAA CONSOLIDADO'!C963</f>
        <v>0</v>
      </c>
      <c r="B960" s="211">
        <f>+'PAA CONSOLIDADO'!I963</f>
        <v>0</v>
      </c>
      <c r="C960" s="217" t="str">
        <f>+CONCATENATE('PAA CONSOLIDADO'!A963,"-",'PAA CONSOLIDADO'!D963,"-",'PAA CONSOLIDADO'!K963)</f>
        <v>--</v>
      </c>
      <c r="D960" s="217" t="e">
        <f>+VLOOKUP('PAA CONSOLIDADO'!L963,LISTAS!$D$4:$E$15,2,0)</f>
        <v>#N/A</v>
      </c>
      <c r="E960" s="217" t="e">
        <f>+VLOOKUP('PAA CONSOLIDADO'!M963,LISTAS!$D$4:$E$15,2,0)</f>
        <v>#N/A</v>
      </c>
      <c r="F960" s="217">
        <f>+'PAA CONSOLIDADO'!O963</f>
        <v>0</v>
      </c>
      <c r="G960" s="217">
        <f t="shared" si="42"/>
        <v>1</v>
      </c>
      <c r="H960" s="217" t="e">
        <f>+VLOOKUP('PAA CONSOLIDADO'!P963,LISTAS!$B$4:$C$17,2,0)</f>
        <v>#N/A</v>
      </c>
      <c r="I960" s="217" t="e">
        <f>+VLOOKUP('PAA CONSOLIDADO'!Q963,LISTAS!$B$22:$C$25,2,0)</f>
        <v>#N/A</v>
      </c>
      <c r="J960" s="219">
        <f>'PAA CONSOLIDADO'!R963</f>
        <v>0</v>
      </c>
      <c r="K960" s="219">
        <f>+'PAA CONSOLIDADO'!S963</f>
        <v>0</v>
      </c>
      <c r="L960" s="217" t="e">
        <f>+VLOOKUP('PAA CONSOLIDADO'!T963,LISTAS!$B$29:$C$31,2,0)</f>
        <v>#N/A</v>
      </c>
      <c r="M960" s="217" t="e">
        <f>+VLOOKUP('PAA CONSOLIDADO'!U963,LISTAS!$B$36:$C$39,2,0)</f>
        <v>#N/A</v>
      </c>
      <c r="N960" s="217" t="str">
        <f t="shared" si="43"/>
        <v>Unidad de Contratación (1)</v>
      </c>
      <c r="O960" s="217" t="str">
        <f t="shared" si="44"/>
        <v>CO-DC-11001</v>
      </c>
      <c r="P960" s="217">
        <f>+'PAA CONSOLIDADO'!V963</f>
        <v>0</v>
      </c>
      <c r="Q960" s="217">
        <f>+'PAA CONSOLIDADO'!X963</f>
        <v>0</v>
      </c>
      <c r="R960" s="217">
        <f>+'PAA CONSOLIDADO'!Y963</f>
        <v>0</v>
      </c>
    </row>
    <row r="961" spans="1:18" s="217" customFormat="1" x14ac:dyDescent="0.25">
      <c r="A961" s="211">
        <f>+'PAA CONSOLIDADO'!C964</f>
        <v>0</v>
      </c>
      <c r="B961" s="211">
        <f>+'PAA CONSOLIDADO'!I964</f>
        <v>0</v>
      </c>
      <c r="C961" s="217" t="str">
        <f>+CONCATENATE('PAA CONSOLIDADO'!A964,"-",'PAA CONSOLIDADO'!D964,"-",'PAA CONSOLIDADO'!K964)</f>
        <v>--</v>
      </c>
      <c r="D961" s="217" t="e">
        <f>+VLOOKUP('PAA CONSOLIDADO'!L964,LISTAS!$D$4:$E$15,2,0)</f>
        <v>#N/A</v>
      </c>
      <c r="E961" s="217" t="e">
        <f>+VLOOKUP('PAA CONSOLIDADO'!M964,LISTAS!$D$4:$E$15,2,0)</f>
        <v>#N/A</v>
      </c>
      <c r="F961" s="217">
        <f>+'PAA CONSOLIDADO'!O964</f>
        <v>0</v>
      </c>
      <c r="G961" s="217">
        <f t="shared" si="42"/>
        <v>1</v>
      </c>
      <c r="H961" s="217" t="e">
        <f>+VLOOKUP('PAA CONSOLIDADO'!P964,LISTAS!$B$4:$C$17,2,0)</f>
        <v>#N/A</v>
      </c>
      <c r="I961" s="217" t="e">
        <f>+VLOOKUP('PAA CONSOLIDADO'!Q964,LISTAS!$B$22:$C$25,2,0)</f>
        <v>#N/A</v>
      </c>
      <c r="J961" s="219">
        <f>'PAA CONSOLIDADO'!R964</f>
        <v>0</v>
      </c>
      <c r="K961" s="219">
        <f>+'PAA CONSOLIDADO'!S964</f>
        <v>0</v>
      </c>
      <c r="L961" s="217" t="e">
        <f>+VLOOKUP('PAA CONSOLIDADO'!T964,LISTAS!$B$29:$C$31,2,0)</f>
        <v>#N/A</v>
      </c>
      <c r="M961" s="217" t="e">
        <f>+VLOOKUP('PAA CONSOLIDADO'!U964,LISTAS!$B$36:$C$39,2,0)</f>
        <v>#N/A</v>
      </c>
      <c r="N961" s="217" t="str">
        <f t="shared" si="43"/>
        <v>Unidad de Contratación (1)</v>
      </c>
      <c r="O961" s="217" t="str">
        <f t="shared" si="44"/>
        <v>CO-DC-11001</v>
      </c>
      <c r="P961" s="217">
        <f>+'PAA CONSOLIDADO'!V964</f>
        <v>0</v>
      </c>
      <c r="Q961" s="217">
        <f>+'PAA CONSOLIDADO'!X964</f>
        <v>0</v>
      </c>
      <c r="R961" s="217">
        <f>+'PAA CONSOLIDADO'!Y964</f>
        <v>0</v>
      </c>
    </row>
    <row r="962" spans="1:18" s="217" customFormat="1" x14ac:dyDescent="0.25">
      <c r="A962" s="211">
        <f>+'PAA CONSOLIDADO'!C965</f>
        <v>0</v>
      </c>
      <c r="B962" s="211">
        <f>+'PAA CONSOLIDADO'!I965</f>
        <v>0</v>
      </c>
      <c r="C962" s="217" t="str">
        <f>+CONCATENATE('PAA CONSOLIDADO'!A965,"-",'PAA CONSOLIDADO'!D965,"-",'PAA CONSOLIDADO'!K965)</f>
        <v>--</v>
      </c>
      <c r="D962" s="217" t="e">
        <f>+VLOOKUP('PAA CONSOLIDADO'!L965,LISTAS!$D$4:$E$15,2,0)</f>
        <v>#N/A</v>
      </c>
      <c r="E962" s="217" t="e">
        <f>+VLOOKUP('PAA CONSOLIDADO'!M965,LISTAS!$D$4:$E$15,2,0)</f>
        <v>#N/A</v>
      </c>
      <c r="F962" s="217">
        <f>+'PAA CONSOLIDADO'!O965</f>
        <v>0</v>
      </c>
      <c r="G962" s="217">
        <f t="shared" si="42"/>
        <v>1</v>
      </c>
      <c r="H962" s="217" t="e">
        <f>+VLOOKUP('PAA CONSOLIDADO'!P965,LISTAS!$B$4:$C$17,2,0)</f>
        <v>#N/A</v>
      </c>
      <c r="I962" s="217" t="e">
        <f>+VLOOKUP('PAA CONSOLIDADO'!Q965,LISTAS!$B$22:$C$25,2,0)</f>
        <v>#N/A</v>
      </c>
      <c r="J962" s="219">
        <f>'PAA CONSOLIDADO'!R965</f>
        <v>0</v>
      </c>
      <c r="K962" s="219">
        <f>+'PAA CONSOLIDADO'!S965</f>
        <v>0</v>
      </c>
      <c r="L962" s="217" t="e">
        <f>+VLOOKUP('PAA CONSOLIDADO'!T965,LISTAS!$B$29:$C$31,2,0)</f>
        <v>#N/A</v>
      </c>
      <c r="M962" s="217" t="e">
        <f>+VLOOKUP('PAA CONSOLIDADO'!U965,LISTAS!$B$36:$C$39,2,0)</f>
        <v>#N/A</v>
      </c>
      <c r="N962" s="217" t="str">
        <f t="shared" si="43"/>
        <v>Unidad de Contratación (1)</v>
      </c>
      <c r="O962" s="217" t="str">
        <f t="shared" si="44"/>
        <v>CO-DC-11001</v>
      </c>
      <c r="P962" s="217">
        <f>+'PAA CONSOLIDADO'!V965</f>
        <v>0</v>
      </c>
      <c r="Q962" s="217">
        <f>+'PAA CONSOLIDADO'!X965</f>
        <v>0</v>
      </c>
      <c r="R962" s="217">
        <f>+'PAA CONSOLIDADO'!Y965</f>
        <v>0</v>
      </c>
    </row>
    <row r="963" spans="1:18" s="217" customFormat="1" x14ac:dyDescent="0.25">
      <c r="A963" s="211">
        <f>+'PAA CONSOLIDADO'!C966</f>
        <v>0</v>
      </c>
      <c r="B963" s="211">
        <f>+'PAA CONSOLIDADO'!I966</f>
        <v>0</v>
      </c>
      <c r="C963" s="217" t="str">
        <f>+CONCATENATE('PAA CONSOLIDADO'!A966,"-",'PAA CONSOLIDADO'!D966,"-",'PAA CONSOLIDADO'!K966)</f>
        <v>--</v>
      </c>
      <c r="D963" s="217" t="e">
        <f>+VLOOKUP('PAA CONSOLIDADO'!L966,LISTAS!$D$4:$E$15,2,0)</f>
        <v>#N/A</v>
      </c>
      <c r="E963" s="217" t="e">
        <f>+VLOOKUP('PAA CONSOLIDADO'!M966,LISTAS!$D$4:$E$15,2,0)</f>
        <v>#N/A</v>
      </c>
      <c r="F963" s="217">
        <f>+'PAA CONSOLIDADO'!O966</f>
        <v>0</v>
      </c>
      <c r="G963" s="217">
        <f t="shared" si="42"/>
        <v>1</v>
      </c>
      <c r="H963" s="217" t="e">
        <f>+VLOOKUP('PAA CONSOLIDADO'!P966,LISTAS!$B$4:$C$17,2,0)</f>
        <v>#N/A</v>
      </c>
      <c r="I963" s="217" t="e">
        <f>+VLOOKUP('PAA CONSOLIDADO'!Q966,LISTAS!$B$22:$C$25,2,0)</f>
        <v>#N/A</v>
      </c>
      <c r="J963" s="219">
        <f>'PAA CONSOLIDADO'!R966</f>
        <v>0</v>
      </c>
      <c r="K963" s="219">
        <f>+'PAA CONSOLIDADO'!S966</f>
        <v>0</v>
      </c>
      <c r="L963" s="217" t="e">
        <f>+VLOOKUP('PAA CONSOLIDADO'!T966,LISTAS!$B$29:$C$31,2,0)</f>
        <v>#N/A</v>
      </c>
      <c r="M963" s="217" t="e">
        <f>+VLOOKUP('PAA CONSOLIDADO'!U966,LISTAS!$B$36:$C$39,2,0)</f>
        <v>#N/A</v>
      </c>
      <c r="N963" s="217" t="str">
        <f t="shared" si="43"/>
        <v>Unidad de Contratación (1)</v>
      </c>
      <c r="O963" s="217" t="str">
        <f t="shared" si="44"/>
        <v>CO-DC-11001</v>
      </c>
      <c r="P963" s="217">
        <f>+'PAA CONSOLIDADO'!V966</f>
        <v>0</v>
      </c>
      <c r="Q963" s="217">
        <f>+'PAA CONSOLIDADO'!X966</f>
        <v>0</v>
      </c>
      <c r="R963" s="217">
        <f>+'PAA CONSOLIDADO'!Y966</f>
        <v>0</v>
      </c>
    </row>
    <row r="964" spans="1:18" s="217" customFormat="1" x14ac:dyDescent="0.25">
      <c r="A964" s="211">
        <f>+'PAA CONSOLIDADO'!C967</f>
        <v>0</v>
      </c>
      <c r="B964" s="211">
        <f>+'PAA CONSOLIDADO'!I967</f>
        <v>0</v>
      </c>
      <c r="C964" s="217" t="str">
        <f>+CONCATENATE('PAA CONSOLIDADO'!A967,"-",'PAA CONSOLIDADO'!D967,"-",'PAA CONSOLIDADO'!K967)</f>
        <v>--</v>
      </c>
      <c r="D964" s="217" t="e">
        <f>+VLOOKUP('PAA CONSOLIDADO'!L967,LISTAS!$D$4:$E$15,2,0)</f>
        <v>#N/A</v>
      </c>
      <c r="E964" s="217" t="e">
        <f>+VLOOKUP('PAA CONSOLIDADO'!M967,LISTAS!$D$4:$E$15,2,0)</f>
        <v>#N/A</v>
      </c>
      <c r="F964" s="217">
        <f>+'PAA CONSOLIDADO'!O967</f>
        <v>0</v>
      </c>
      <c r="G964" s="217">
        <f t="shared" si="42"/>
        <v>1</v>
      </c>
      <c r="H964" s="217" t="e">
        <f>+VLOOKUP('PAA CONSOLIDADO'!P967,LISTAS!$B$4:$C$17,2,0)</f>
        <v>#N/A</v>
      </c>
      <c r="I964" s="217" t="e">
        <f>+VLOOKUP('PAA CONSOLIDADO'!Q967,LISTAS!$B$22:$C$25,2,0)</f>
        <v>#N/A</v>
      </c>
      <c r="J964" s="219">
        <f>'PAA CONSOLIDADO'!R967</f>
        <v>0</v>
      </c>
      <c r="K964" s="219">
        <f>+'PAA CONSOLIDADO'!S967</f>
        <v>0</v>
      </c>
      <c r="L964" s="217" t="e">
        <f>+VLOOKUP('PAA CONSOLIDADO'!T967,LISTAS!$B$29:$C$31,2,0)</f>
        <v>#N/A</v>
      </c>
      <c r="M964" s="217" t="e">
        <f>+VLOOKUP('PAA CONSOLIDADO'!U967,LISTAS!$B$36:$C$39,2,0)</f>
        <v>#N/A</v>
      </c>
      <c r="N964" s="217" t="str">
        <f t="shared" si="43"/>
        <v>Unidad de Contratación (1)</v>
      </c>
      <c r="O964" s="217" t="str">
        <f t="shared" si="44"/>
        <v>CO-DC-11001</v>
      </c>
      <c r="P964" s="217">
        <f>+'PAA CONSOLIDADO'!V967</f>
        <v>0</v>
      </c>
      <c r="Q964" s="217">
        <f>+'PAA CONSOLIDADO'!X967</f>
        <v>0</v>
      </c>
      <c r="R964" s="217">
        <f>+'PAA CONSOLIDADO'!Y967</f>
        <v>0</v>
      </c>
    </row>
    <row r="965" spans="1:18" s="217" customFormat="1" x14ac:dyDescent="0.25">
      <c r="A965" s="211">
        <f>+'PAA CONSOLIDADO'!C968</f>
        <v>0</v>
      </c>
      <c r="B965" s="211">
        <f>+'PAA CONSOLIDADO'!I968</f>
        <v>0</v>
      </c>
      <c r="C965" s="217" t="str">
        <f>+CONCATENATE('PAA CONSOLIDADO'!A968,"-",'PAA CONSOLIDADO'!D968,"-",'PAA CONSOLIDADO'!K968)</f>
        <v>--</v>
      </c>
      <c r="D965" s="217" t="e">
        <f>+VLOOKUP('PAA CONSOLIDADO'!L968,LISTAS!$D$4:$E$15,2,0)</f>
        <v>#N/A</v>
      </c>
      <c r="E965" s="217" t="e">
        <f>+VLOOKUP('PAA CONSOLIDADO'!M968,LISTAS!$D$4:$E$15,2,0)</f>
        <v>#N/A</v>
      </c>
      <c r="F965" s="217">
        <f>+'PAA CONSOLIDADO'!O968</f>
        <v>0</v>
      </c>
      <c r="G965" s="217">
        <f t="shared" ref="G965:G1028" si="45">+IF(ISBLANK(B965),"",1)</f>
        <v>1</v>
      </c>
      <c r="H965" s="217" t="e">
        <f>+VLOOKUP('PAA CONSOLIDADO'!P968,LISTAS!$B$4:$C$17,2,0)</f>
        <v>#N/A</v>
      </c>
      <c r="I965" s="217" t="e">
        <f>+VLOOKUP('PAA CONSOLIDADO'!Q968,LISTAS!$B$22:$C$25,2,0)</f>
        <v>#N/A</v>
      </c>
      <c r="J965" s="219">
        <f>'PAA CONSOLIDADO'!R968</f>
        <v>0</v>
      </c>
      <c r="K965" s="219">
        <f>+'PAA CONSOLIDADO'!S968</f>
        <v>0</v>
      </c>
      <c r="L965" s="217" t="e">
        <f>+VLOOKUP('PAA CONSOLIDADO'!T968,LISTAS!$B$29:$C$31,2,0)</f>
        <v>#N/A</v>
      </c>
      <c r="M965" s="217" t="e">
        <f>+VLOOKUP('PAA CONSOLIDADO'!U968,LISTAS!$B$36:$C$39,2,0)</f>
        <v>#N/A</v>
      </c>
      <c r="N965" s="217" t="str">
        <f t="shared" ref="N965:N1028" si="46">+IF(ISBLANK(B965),"","Unidad de Contratación (1)")</f>
        <v>Unidad de Contratación (1)</v>
      </c>
      <c r="O965" s="217" t="str">
        <f t="shared" ref="O965:O1028" si="47">+IF(ISBLANK(B965),"","CO-DC-11001")</f>
        <v>CO-DC-11001</v>
      </c>
      <c r="P965" s="217">
        <f>+'PAA CONSOLIDADO'!V968</f>
        <v>0</v>
      </c>
      <c r="Q965" s="217">
        <f>+'PAA CONSOLIDADO'!X968</f>
        <v>0</v>
      </c>
      <c r="R965" s="217">
        <f>+'PAA CONSOLIDADO'!Y968</f>
        <v>0</v>
      </c>
    </row>
    <row r="966" spans="1:18" s="217" customFormat="1" x14ac:dyDescent="0.25">
      <c r="A966" s="211">
        <f>+'PAA CONSOLIDADO'!C969</f>
        <v>0</v>
      </c>
      <c r="B966" s="211">
        <f>+'PAA CONSOLIDADO'!I969</f>
        <v>0</v>
      </c>
      <c r="C966" s="217" t="str">
        <f>+CONCATENATE('PAA CONSOLIDADO'!A969,"-",'PAA CONSOLIDADO'!D969,"-",'PAA CONSOLIDADO'!K969)</f>
        <v>--</v>
      </c>
      <c r="D966" s="217" t="e">
        <f>+VLOOKUP('PAA CONSOLIDADO'!L969,LISTAS!$D$4:$E$15,2,0)</f>
        <v>#N/A</v>
      </c>
      <c r="E966" s="217" t="e">
        <f>+VLOOKUP('PAA CONSOLIDADO'!M969,LISTAS!$D$4:$E$15,2,0)</f>
        <v>#N/A</v>
      </c>
      <c r="F966" s="217">
        <f>+'PAA CONSOLIDADO'!O969</f>
        <v>0</v>
      </c>
      <c r="G966" s="217">
        <f t="shared" si="45"/>
        <v>1</v>
      </c>
      <c r="H966" s="217" t="e">
        <f>+VLOOKUP('PAA CONSOLIDADO'!P969,LISTAS!$B$4:$C$17,2,0)</f>
        <v>#N/A</v>
      </c>
      <c r="I966" s="217" t="e">
        <f>+VLOOKUP('PAA CONSOLIDADO'!Q969,LISTAS!$B$22:$C$25,2,0)</f>
        <v>#N/A</v>
      </c>
      <c r="J966" s="219">
        <f>'PAA CONSOLIDADO'!R969</f>
        <v>0</v>
      </c>
      <c r="K966" s="219">
        <f>+'PAA CONSOLIDADO'!S969</f>
        <v>0</v>
      </c>
      <c r="L966" s="217" t="e">
        <f>+VLOOKUP('PAA CONSOLIDADO'!T969,LISTAS!$B$29:$C$31,2,0)</f>
        <v>#N/A</v>
      </c>
      <c r="M966" s="217" t="e">
        <f>+VLOOKUP('PAA CONSOLIDADO'!U969,LISTAS!$B$36:$C$39,2,0)</f>
        <v>#N/A</v>
      </c>
      <c r="N966" s="217" t="str">
        <f t="shared" si="46"/>
        <v>Unidad de Contratación (1)</v>
      </c>
      <c r="O966" s="217" t="str">
        <f t="shared" si="47"/>
        <v>CO-DC-11001</v>
      </c>
      <c r="P966" s="217">
        <f>+'PAA CONSOLIDADO'!V969</f>
        <v>0</v>
      </c>
      <c r="Q966" s="217">
        <f>+'PAA CONSOLIDADO'!X969</f>
        <v>0</v>
      </c>
      <c r="R966" s="217">
        <f>+'PAA CONSOLIDADO'!Y969</f>
        <v>0</v>
      </c>
    </row>
    <row r="967" spans="1:18" s="217" customFormat="1" x14ac:dyDescent="0.25">
      <c r="A967" s="211">
        <f>+'PAA CONSOLIDADO'!C970</f>
        <v>0</v>
      </c>
      <c r="B967" s="211">
        <f>+'PAA CONSOLIDADO'!I970</f>
        <v>0</v>
      </c>
      <c r="C967" s="217" t="str">
        <f>+CONCATENATE('PAA CONSOLIDADO'!A970,"-",'PAA CONSOLIDADO'!D970,"-",'PAA CONSOLIDADO'!K970)</f>
        <v>--</v>
      </c>
      <c r="D967" s="217" t="e">
        <f>+VLOOKUP('PAA CONSOLIDADO'!L970,LISTAS!$D$4:$E$15,2,0)</f>
        <v>#N/A</v>
      </c>
      <c r="E967" s="217" t="e">
        <f>+VLOOKUP('PAA CONSOLIDADO'!M970,LISTAS!$D$4:$E$15,2,0)</f>
        <v>#N/A</v>
      </c>
      <c r="F967" s="217">
        <f>+'PAA CONSOLIDADO'!O970</f>
        <v>0</v>
      </c>
      <c r="G967" s="217">
        <f t="shared" si="45"/>
        <v>1</v>
      </c>
      <c r="H967" s="217" t="e">
        <f>+VLOOKUP('PAA CONSOLIDADO'!P970,LISTAS!$B$4:$C$17,2,0)</f>
        <v>#N/A</v>
      </c>
      <c r="I967" s="217" t="e">
        <f>+VLOOKUP('PAA CONSOLIDADO'!Q970,LISTAS!$B$22:$C$25,2,0)</f>
        <v>#N/A</v>
      </c>
      <c r="J967" s="219">
        <f>'PAA CONSOLIDADO'!R970</f>
        <v>0</v>
      </c>
      <c r="K967" s="219">
        <f>+'PAA CONSOLIDADO'!S970</f>
        <v>0</v>
      </c>
      <c r="L967" s="217" t="e">
        <f>+VLOOKUP('PAA CONSOLIDADO'!T970,LISTAS!$B$29:$C$31,2,0)</f>
        <v>#N/A</v>
      </c>
      <c r="M967" s="217" t="e">
        <f>+VLOOKUP('PAA CONSOLIDADO'!U970,LISTAS!$B$36:$C$39,2,0)</f>
        <v>#N/A</v>
      </c>
      <c r="N967" s="217" t="str">
        <f t="shared" si="46"/>
        <v>Unidad de Contratación (1)</v>
      </c>
      <c r="O967" s="217" t="str">
        <f t="shared" si="47"/>
        <v>CO-DC-11001</v>
      </c>
      <c r="P967" s="217">
        <f>+'PAA CONSOLIDADO'!V970</f>
        <v>0</v>
      </c>
      <c r="Q967" s="217">
        <f>+'PAA CONSOLIDADO'!X970</f>
        <v>0</v>
      </c>
      <c r="R967" s="217">
        <f>+'PAA CONSOLIDADO'!Y970</f>
        <v>0</v>
      </c>
    </row>
    <row r="968" spans="1:18" s="217" customFormat="1" x14ac:dyDescent="0.25">
      <c r="A968" s="211">
        <f>+'PAA CONSOLIDADO'!C971</f>
        <v>0</v>
      </c>
      <c r="B968" s="211">
        <f>+'PAA CONSOLIDADO'!I971</f>
        <v>0</v>
      </c>
      <c r="C968" s="217" t="str">
        <f>+CONCATENATE('PAA CONSOLIDADO'!A971,"-",'PAA CONSOLIDADO'!D971,"-",'PAA CONSOLIDADO'!K971)</f>
        <v>--</v>
      </c>
      <c r="D968" s="217" t="e">
        <f>+VLOOKUP('PAA CONSOLIDADO'!L971,LISTAS!$D$4:$E$15,2,0)</f>
        <v>#N/A</v>
      </c>
      <c r="E968" s="217" t="e">
        <f>+VLOOKUP('PAA CONSOLIDADO'!M971,LISTAS!$D$4:$E$15,2,0)</f>
        <v>#N/A</v>
      </c>
      <c r="F968" s="217">
        <f>+'PAA CONSOLIDADO'!O971</f>
        <v>0</v>
      </c>
      <c r="G968" s="217">
        <f t="shared" si="45"/>
        <v>1</v>
      </c>
      <c r="H968" s="217" t="e">
        <f>+VLOOKUP('PAA CONSOLIDADO'!P971,LISTAS!$B$4:$C$17,2,0)</f>
        <v>#N/A</v>
      </c>
      <c r="I968" s="217" t="e">
        <f>+VLOOKUP('PAA CONSOLIDADO'!Q971,LISTAS!$B$22:$C$25,2,0)</f>
        <v>#N/A</v>
      </c>
      <c r="J968" s="219">
        <f>'PAA CONSOLIDADO'!R971</f>
        <v>0</v>
      </c>
      <c r="K968" s="219">
        <f>+'PAA CONSOLIDADO'!S971</f>
        <v>0</v>
      </c>
      <c r="L968" s="217" t="e">
        <f>+VLOOKUP('PAA CONSOLIDADO'!T971,LISTAS!$B$29:$C$31,2,0)</f>
        <v>#N/A</v>
      </c>
      <c r="M968" s="217" t="e">
        <f>+VLOOKUP('PAA CONSOLIDADO'!U971,LISTAS!$B$36:$C$39,2,0)</f>
        <v>#N/A</v>
      </c>
      <c r="N968" s="217" t="str">
        <f t="shared" si="46"/>
        <v>Unidad de Contratación (1)</v>
      </c>
      <c r="O968" s="217" t="str">
        <f t="shared" si="47"/>
        <v>CO-DC-11001</v>
      </c>
      <c r="P968" s="217">
        <f>+'PAA CONSOLIDADO'!V971</f>
        <v>0</v>
      </c>
      <c r="Q968" s="217">
        <f>+'PAA CONSOLIDADO'!X971</f>
        <v>0</v>
      </c>
      <c r="R968" s="217">
        <f>+'PAA CONSOLIDADO'!Y971</f>
        <v>0</v>
      </c>
    </row>
    <row r="969" spans="1:18" s="217" customFormat="1" x14ac:dyDescent="0.25">
      <c r="A969" s="211">
        <f>+'PAA CONSOLIDADO'!C972</f>
        <v>0</v>
      </c>
      <c r="B969" s="211">
        <f>+'PAA CONSOLIDADO'!I972</f>
        <v>0</v>
      </c>
      <c r="C969" s="217" t="str">
        <f>+CONCATENATE('PAA CONSOLIDADO'!A972,"-",'PAA CONSOLIDADO'!D972,"-",'PAA CONSOLIDADO'!K972)</f>
        <v>--</v>
      </c>
      <c r="D969" s="217" t="e">
        <f>+VLOOKUP('PAA CONSOLIDADO'!L972,LISTAS!$D$4:$E$15,2,0)</f>
        <v>#N/A</v>
      </c>
      <c r="E969" s="217" t="e">
        <f>+VLOOKUP('PAA CONSOLIDADO'!M972,LISTAS!$D$4:$E$15,2,0)</f>
        <v>#N/A</v>
      </c>
      <c r="F969" s="217">
        <f>+'PAA CONSOLIDADO'!O972</f>
        <v>0</v>
      </c>
      <c r="G969" s="217">
        <f t="shared" si="45"/>
        <v>1</v>
      </c>
      <c r="H969" s="217" t="e">
        <f>+VLOOKUP('PAA CONSOLIDADO'!P972,LISTAS!$B$4:$C$17,2,0)</f>
        <v>#N/A</v>
      </c>
      <c r="I969" s="217" t="e">
        <f>+VLOOKUP('PAA CONSOLIDADO'!Q972,LISTAS!$B$22:$C$25,2,0)</f>
        <v>#N/A</v>
      </c>
      <c r="J969" s="219">
        <f>'PAA CONSOLIDADO'!R972</f>
        <v>0</v>
      </c>
      <c r="K969" s="219">
        <f>+'PAA CONSOLIDADO'!S972</f>
        <v>0</v>
      </c>
      <c r="L969" s="217" t="e">
        <f>+VLOOKUP('PAA CONSOLIDADO'!T972,LISTAS!$B$29:$C$31,2,0)</f>
        <v>#N/A</v>
      </c>
      <c r="M969" s="217" t="e">
        <f>+VLOOKUP('PAA CONSOLIDADO'!U972,LISTAS!$B$36:$C$39,2,0)</f>
        <v>#N/A</v>
      </c>
      <c r="N969" s="217" t="str">
        <f t="shared" si="46"/>
        <v>Unidad de Contratación (1)</v>
      </c>
      <c r="O969" s="217" t="str">
        <f t="shared" si="47"/>
        <v>CO-DC-11001</v>
      </c>
      <c r="P969" s="217">
        <f>+'PAA CONSOLIDADO'!V972</f>
        <v>0</v>
      </c>
      <c r="Q969" s="217">
        <f>+'PAA CONSOLIDADO'!X972</f>
        <v>0</v>
      </c>
      <c r="R969" s="217">
        <f>+'PAA CONSOLIDADO'!Y972</f>
        <v>0</v>
      </c>
    </row>
    <row r="970" spans="1:18" s="217" customFormat="1" x14ac:dyDescent="0.25">
      <c r="A970" s="211">
        <f>+'PAA CONSOLIDADO'!C973</f>
        <v>0</v>
      </c>
      <c r="B970" s="211">
        <f>+'PAA CONSOLIDADO'!I973</f>
        <v>0</v>
      </c>
      <c r="C970" s="217" t="str">
        <f>+CONCATENATE('PAA CONSOLIDADO'!A973,"-",'PAA CONSOLIDADO'!D973,"-",'PAA CONSOLIDADO'!K973)</f>
        <v>--</v>
      </c>
      <c r="D970" s="217" t="e">
        <f>+VLOOKUP('PAA CONSOLIDADO'!L973,LISTAS!$D$4:$E$15,2,0)</f>
        <v>#N/A</v>
      </c>
      <c r="E970" s="217" t="e">
        <f>+VLOOKUP('PAA CONSOLIDADO'!M973,LISTAS!$D$4:$E$15,2,0)</f>
        <v>#N/A</v>
      </c>
      <c r="F970" s="217">
        <f>+'PAA CONSOLIDADO'!O973</f>
        <v>0</v>
      </c>
      <c r="G970" s="217">
        <f t="shared" si="45"/>
        <v>1</v>
      </c>
      <c r="H970" s="217" t="e">
        <f>+VLOOKUP('PAA CONSOLIDADO'!P973,LISTAS!$B$4:$C$17,2,0)</f>
        <v>#N/A</v>
      </c>
      <c r="I970" s="217" t="e">
        <f>+VLOOKUP('PAA CONSOLIDADO'!Q973,LISTAS!$B$22:$C$25,2,0)</f>
        <v>#N/A</v>
      </c>
      <c r="J970" s="219">
        <f>'PAA CONSOLIDADO'!R973</f>
        <v>0</v>
      </c>
      <c r="K970" s="219">
        <f>+'PAA CONSOLIDADO'!S973</f>
        <v>0</v>
      </c>
      <c r="L970" s="217" t="e">
        <f>+VLOOKUP('PAA CONSOLIDADO'!T973,LISTAS!$B$29:$C$31,2,0)</f>
        <v>#N/A</v>
      </c>
      <c r="M970" s="217" t="e">
        <f>+VLOOKUP('PAA CONSOLIDADO'!U973,LISTAS!$B$36:$C$39,2,0)</f>
        <v>#N/A</v>
      </c>
      <c r="N970" s="217" t="str">
        <f t="shared" si="46"/>
        <v>Unidad de Contratación (1)</v>
      </c>
      <c r="O970" s="217" t="str">
        <f t="shared" si="47"/>
        <v>CO-DC-11001</v>
      </c>
      <c r="P970" s="217">
        <f>+'PAA CONSOLIDADO'!V973</f>
        <v>0</v>
      </c>
      <c r="Q970" s="217">
        <f>+'PAA CONSOLIDADO'!X973</f>
        <v>0</v>
      </c>
      <c r="R970" s="217">
        <f>+'PAA CONSOLIDADO'!Y973</f>
        <v>0</v>
      </c>
    </row>
    <row r="971" spans="1:18" s="217" customFormat="1" x14ac:dyDescent="0.25">
      <c r="A971" s="211">
        <f>+'PAA CONSOLIDADO'!C974</f>
        <v>0</v>
      </c>
      <c r="B971" s="211">
        <f>+'PAA CONSOLIDADO'!I974</f>
        <v>0</v>
      </c>
      <c r="C971" s="217" t="str">
        <f>+CONCATENATE('PAA CONSOLIDADO'!A974,"-",'PAA CONSOLIDADO'!D974,"-",'PAA CONSOLIDADO'!K974)</f>
        <v>--</v>
      </c>
      <c r="D971" s="217" t="e">
        <f>+VLOOKUP('PAA CONSOLIDADO'!L974,LISTAS!$D$4:$E$15,2,0)</f>
        <v>#N/A</v>
      </c>
      <c r="E971" s="217" t="e">
        <f>+VLOOKUP('PAA CONSOLIDADO'!M974,LISTAS!$D$4:$E$15,2,0)</f>
        <v>#N/A</v>
      </c>
      <c r="F971" s="217">
        <f>+'PAA CONSOLIDADO'!O974</f>
        <v>0</v>
      </c>
      <c r="G971" s="217">
        <f t="shared" si="45"/>
        <v>1</v>
      </c>
      <c r="H971" s="217" t="e">
        <f>+VLOOKUP('PAA CONSOLIDADO'!P974,LISTAS!$B$4:$C$17,2,0)</f>
        <v>#N/A</v>
      </c>
      <c r="I971" s="217" t="e">
        <f>+VLOOKUP('PAA CONSOLIDADO'!Q974,LISTAS!$B$22:$C$25,2,0)</f>
        <v>#N/A</v>
      </c>
      <c r="J971" s="219">
        <f>'PAA CONSOLIDADO'!R974</f>
        <v>0</v>
      </c>
      <c r="K971" s="219">
        <f>+'PAA CONSOLIDADO'!S974</f>
        <v>0</v>
      </c>
      <c r="L971" s="217" t="e">
        <f>+VLOOKUP('PAA CONSOLIDADO'!T974,LISTAS!$B$29:$C$31,2,0)</f>
        <v>#N/A</v>
      </c>
      <c r="M971" s="217" t="e">
        <f>+VLOOKUP('PAA CONSOLIDADO'!U974,LISTAS!$B$36:$C$39,2,0)</f>
        <v>#N/A</v>
      </c>
      <c r="N971" s="217" t="str">
        <f t="shared" si="46"/>
        <v>Unidad de Contratación (1)</v>
      </c>
      <c r="O971" s="217" t="str">
        <f t="shared" si="47"/>
        <v>CO-DC-11001</v>
      </c>
      <c r="P971" s="217">
        <f>+'PAA CONSOLIDADO'!V974</f>
        <v>0</v>
      </c>
      <c r="Q971" s="217">
        <f>+'PAA CONSOLIDADO'!X974</f>
        <v>0</v>
      </c>
      <c r="R971" s="217">
        <f>+'PAA CONSOLIDADO'!Y974</f>
        <v>0</v>
      </c>
    </row>
    <row r="972" spans="1:18" s="217" customFormat="1" x14ac:dyDescent="0.25">
      <c r="A972" s="211">
        <f>+'PAA CONSOLIDADO'!C975</f>
        <v>0</v>
      </c>
      <c r="B972" s="211">
        <f>+'PAA CONSOLIDADO'!I975</f>
        <v>0</v>
      </c>
      <c r="C972" s="217" t="str">
        <f>+CONCATENATE('PAA CONSOLIDADO'!A975,"-",'PAA CONSOLIDADO'!D975,"-",'PAA CONSOLIDADO'!K975)</f>
        <v>--</v>
      </c>
      <c r="D972" s="217" t="e">
        <f>+VLOOKUP('PAA CONSOLIDADO'!L975,LISTAS!$D$4:$E$15,2,0)</f>
        <v>#N/A</v>
      </c>
      <c r="E972" s="217" t="e">
        <f>+VLOOKUP('PAA CONSOLIDADO'!M975,LISTAS!$D$4:$E$15,2,0)</f>
        <v>#N/A</v>
      </c>
      <c r="F972" s="217">
        <f>+'PAA CONSOLIDADO'!O975</f>
        <v>0</v>
      </c>
      <c r="G972" s="217">
        <f t="shared" si="45"/>
        <v>1</v>
      </c>
      <c r="H972" s="217" t="e">
        <f>+VLOOKUP('PAA CONSOLIDADO'!P975,LISTAS!$B$4:$C$17,2,0)</f>
        <v>#N/A</v>
      </c>
      <c r="I972" s="217" t="e">
        <f>+VLOOKUP('PAA CONSOLIDADO'!Q975,LISTAS!$B$22:$C$25,2,0)</f>
        <v>#N/A</v>
      </c>
      <c r="J972" s="219">
        <f>'PAA CONSOLIDADO'!R975</f>
        <v>0</v>
      </c>
      <c r="K972" s="219">
        <f>+'PAA CONSOLIDADO'!S975</f>
        <v>0</v>
      </c>
      <c r="L972" s="217" t="e">
        <f>+VLOOKUP('PAA CONSOLIDADO'!T975,LISTAS!$B$29:$C$31,2,0)</f>
        <v>#N/A</v>
      </c>
      <c r="M972" s="217" t="e">
        <f>+VLOOKUP('PAA CONSOLIDADO'!U975,LISTAS!$B$36:$C$39,2,0)</f>
        <v>#N/A</v>
      </c>
      <c r="N972" s="217" t="str">
        <f t="shared" si="46"/>
        <v>Unidad de Contratación (1)</v>
      </c>
      <c r="O972" s="217" t="str">
        <f t="shared" si="47"/>
        <v>CO-DC-11001</v>
      </c>
      <c r="P972" s="217">
        <f>+'PAA CONSOLIDADO'!V975</f>
        <v>0</v>
      </c>
      <c r="Q972" s="217">
        <f>+'PAA CONSOLIDADO'!X975</f>
        <v>0</v>
      </c>
      <c r="R972" s="217">
        <f>+'PAA CONSOLIDADO'!Y975</f>
        <v>0</v>
      </c>
    </row>
    <row r="973" spans="1:18" s="217" customFormat="1" x14ac:dyDescent="0.25">
      <c r="A973" s="211">
        <f>+'PAA CONSOLIDADO'!C976</f>
        <v>0</v>
      </c>
      <c r="B973" s="211">
        <f>+'PAA CONSOLIDADO'!I976</f>
        <v>0</v>
      </c>
      <c r="C973" s="217" t="str">
        <f>+CONCATENATE('PAA CONSOLIDADO'!A976,"-",'PAA CONSOLIDADO'!D976,"-",'PAA CONSOLIDADO'!K976)</f>
        <v>--</v>
      </c>
      <c r="D973" s="217" t="e">
        <f>+VLOOKUP('PAA CONSOLIDADO'!L976,LISTAS!$D$4:$E$15,2,0)</f>
        <v>#N/A</v>
      </c>
      <c r="E973" s="217" t="e">
        <f>+VLOOKUP('PAA CONSOLIDADO'!M976,LISTAS!$D$4:$E$15,2,0)</f>
        <v>#N/A</v>
      </c>
      <c r="F973" s="217">
        <f>+'PAA CONSOLIDADO'!O976</f>
        <v>0</v>
      </c>
      <c r="G973" s="217">
        <f t="shared" si="45"/>
        <v>1</v>
      </c>
      <c r="H973" s="217" t="e">
        <f>+VLOOKUP('PAA CONSOLIDADO'!P976,LISTAS!$B$4:$C$17,2,0)</f>
        <v>#N/A</v>
      </c>
      <c r="I973" s="217" t="e">
        <f>+VLOOKUP('PAA CONSOLIDADO'!Q976,LISTAS!$B$22:$C$25,2,0)</f>
        <v>#N/A</v>
      </c>
      <c r="J973" s="219">
        <f>'PAA CONSOLIDADO'!R976</f>
        <v>0</v>
      </c>
      <c r="K973" s="219">
        <f>+'PAA CONSOLIDADO'!S976</f>
        <v>0</v>
      </c>
      <c r="L973" s="217" t="e">
        <f>+VLOOKUP('PAA CONSOLIDADO'!T976,LISTAS!$B$29:$C$31,2,0)</f>
        <v>#N/A</v>
      </c>
      <c r="M973" s="217" t="e">
        <f>+VLOOKUP('PAA CONSOLIDADO'!U976,LISTAS!$B$36:$C$39,2,0)</f>
        <v>#N/A</v>
      </c>
      <c r="N973" s="217" t="str">
        <f t="shared" si="46"/>
        <v>Unidad de Contratación (1)</v>
      </c>
      <c r="O973" s="217" t="str">
        <f t="shared" si="47"/>
        <v>CO-DC-11001</v>
      </c>
      <c r="P973" s="217">
        <f>+'PAA CONSOLIDADO'!V976</f>
        <v>0</v>
      </c>
      <c r="Q973" s="217">
        <f>+'PAA CONSOLIDADO'!X976</f>
        <v>0</v>
      </c>
      <c r="R973" s="217">
        <f>+'PAA CONSOLIDADO'!Y976</f>
        <v>0</v>
      </c>
    </row>
    <row r="974" spans="1:18" s="217" customFormat="1" x14ac:dyDescent="0.25">
      <c r="A974" s="211">
        <f>+'PAA CONSOLIDADO'!C977</f>
        <v>0</v>
      </c>
      <c r="B974" s="211">
        <f>+'PAA CONSOLIDADO'!I977</f>
        <v>0</v>
      </c>
      <c r="C974" s="217" t="str">
        <f>+CONCATENATE('PAA CONSOLIDADO'!A977,"-",'PAA CONSOLIDADO'!D977,"-",'PAA CONSOLIDADO'!K977)</f>
        <v>--</v>
      </c>
      <c r="D974" s="217" t="e">
        <f>+VLOOKUP('PAA CONSOLIDADO'!L977,LISTAS!$D$4:$E$15,2,0)</f>
        <v>#N/A</v>
      </c>
      <c r="E974" s="217" t="e">
        <f>+VLOOKUP('PAA CONSOLIDADO'!M977,LISTAS!$D$4:$E$15,2,0)</f>
        <v>#N/A</v>
      </c>
      <c r="F974" s="217">
        <f>+'PAA CONSOLIDADO'!O977</f>
        <v>0</v>
      </c>
      <c r="G974" s="217">
        <f t="shared" si="45"/>
        <v>1</v>
      </c>
      <c r="H974" s="217" t="e">
        <f>+VLOOKUP('PAA CONSOLIDADO'!P977,LISTAS!$B$4:$C$17,2,0)</f>
        <v>#N/A</v>
      </c>
      <c r="I974" s="217" t="e">
        <f>+VLOOKUP('PAA CONSOLIDADO'!Q977,LISTAS!$B$22:$C$25,2,0)</f>
        <v>#N/A</v>
      </c>
      <c r="J974" s="219">
        <f>'PAA CONSOLIDADO'!R977</f>
        <v>0</v>
      </c>
      <c r="K974" s="219">
        <f>+'PAA CONSOLIDADO'!S977</f>
        <v>0</v>
      </c>
      <c r="L974" s="217" t="e">
        <f>+VLOOKUP('PAA CONSOLIDADO'!T977,LISTAS!$B$29:$C$31,2,0)</f>
        <v>#N/A</v>
      </c>
      <c r="M974" s="217" t="e">
        <f>+VLOOKUP('PAA CONSOLIDADO'!U977,LISTAS!$B$36:$C$39,2,0)</f>
        <v>#N/A</v>
      </c>
      <c r="N974" s="217" t="str">
        <f t="shared" si="46"/>
        <v>Unidad de Contratación (1)</v>
      </c>
      <c r="O974" s="217" t="str">
        <f t="shared" si="47"/>
        <v>CO-DC-11001</v>
      </c>
      <c r="P974" s="217">
        <f>+'PAA CONSOLIDADO'!V977</f>
        <v>0</v>
      </c>
      <c r="Q974" s="217">
        <f>+'PAA CONSOLIDADO'!X977</f>
        <v>0</v>
      </c>
      <c r="R974" s="217">
        <f>+'PAA CONSOLIDADO'!Y977</f>
        <v>0</v>
      </c>
    </row>
    <row r="975" spans="1:18" s="217" customFormat="1" x14ac:dyDescent="0.25">
      <c r="A975" s="211">
        <f>+'PAA CONSOLIDADO'!C978</f>
        <v>0</v>
      </c>
      <c r="B975" s="211">
        <f>+'PAA CONSOLIDADO'!I978</f>
        <v>0</v>
      </c>
      <c r="C975" s="217" t="str">
        <f>+CONCATENATE('PAA CONSOLIDADO'!A978,"-",'PAA CONSOLIDADO'!D978,"-",'PAA CONSOLIDADO'!K978)</f>
        <v>--</v>
      </c>
      <c r="D975" s="217" t="e">
        <f>+VLOOKUP('PAA CONSOLIDADO'!L978,LISTAS!$D$4:$E$15,2,0)</f>
        <v>#N/A</v>
      </c>
      <c r="E975" s="217" t="e">
        <f>+VLOOKUP('PAA CONSOLIDADO'!M978,LISTAS!$D$4:$E$15,2,0)</f>
        <v>#N/A</v>
      </c>
      <c r="F975" s="217">
        <f>+'PAA CONSOLIDADO'!O978</f>
        <v>0</v>
      </c>
      <c r="G975" s="217">
        <f t="shared" si="45"/>
        <v>1</v>
      </c>
      <c r="H975" s="217" t="e">
        <f>+VLOOKUP('PAA CONSOLIDADO'!P978,LISTAS!$B$4:$C$17,2,0)</f>
        <v>#N/A</v>
      </c>
      <c r="I975" s="217" t="e">
        <f>+VLOOKUP('PAA CONSOLIDADO'!Q978,LISTAS!$B$22:$C$25,2,0)</f>
        <v>#N/A</v>
      </c>
      <c r="J975" s="219">
        <f>'PAA CONSOLIDADO'!R978</f>
        <v>0</v>
      </c>
      <c r="K975" s="219">
        <f>+'PAA CONSOLIDADO'!S978</f>
        <v>0</v>
      </c>
      <c r="L975" s="217" t="e">
        <f>+VLOOKUP('PAA CONSOLIDADO'!T978,LISTAS!$B$29:$C$31,2,0)</f>
        <v>#N/A</v>
      </c>
      <c r="M975" s="217" t="e">
        <f>+VLOOKUP('PAA CONSOLIDADO'!U978,LISTAS!$B$36:$C$39,2,0)</f>
        <v>#N/A</v>
      </c>
      <c r="N975" s="217" t="str">
        <f t="shared" si="46"/>
        <v>Unidad de Contratación (1)</v>
      </c>
      <c r="O975" s="217" t="str">
        <f t="shared" si="47"/>
        <v>CO-DC-11001</v>
      </c>
      <c r="P975" s="217">
        <f>+'PAA CONSOLIDADO'!V978</f>
        <v>0</v>
      </c>
      <c r="Q975" s="217">
        <f>+'PAA CONSOLIDADO'!X978</f>
        <v>0</v>
      </c>
      <c r="R975" s="217">
        <f>+'PAA CONSOLIDADO'!Y978</f>
        <v>0</v>
      </c>
    </row>
    <row r="976" spans="1:18" s="217" customFormat="1" x14ac:dyDescent="0.25">
      <c r="A976" s="211">
        <f>+'PAA CONSOLIDADO'!C979</f>
        <v>0</v>
      </c>
      <c r="B976" s="211">
        <f>+'PAA CONSOLIDADO'!I979</f>
        <v>0</v>
      </c>
      <c r="C976" s="217" t="str">
        <f>+CONCATENATE('PAA CONSOLIDADO'!A979,"-",'PAA CONSOLIDADO'!D979,"-",'PAA CONSOLIDADO'!K979)</f>
        <v>--</v>
      </c>
      <c r="D976" s="217" t="e">
        <f>+VLOOKUP('PAA CONSOLIDADO'!L979,LISTAS!$D$4:$E$15,2,0)</f>
        <v>#N/A</v>
      </c>
      <c r="E976" s="217" t="e">
        <f>+VLOOKUP('PAA CONSOLIDADO'!M979,LISTAS!$D$4:$E$15,2,0)</f>
        <v>#N/A</v>
      </c>
      <c r="F976" s="217">
        <f>+'PAA CONSOLIDADO'!O979</f>
        <v>0</v>
      </c>
      <c r="G976" s="217">
        <f t="shared" si="45"/>
        <v>1</v>
      </c>
      <c r="H976" s="217" t="e">
        <f>+VLOOKUP('PAA CONSOLIDADO'!P979,LISTAS!$B$4:$C$17,2,0)</f>
        <v>#N/A</v>
      </c>
      <c r="I976" s="217" t="e">
        <f>+VLOOKUP('PAA CONSOLIDADO'!Q979,LISTAS!$B$22:$C$25,2,0)</f>
        <v>#N/A</v>
      </c>
      <c r="J976" s="219">
        <f>'PAA CONSOLIDADO'!R979</f>
        <v>0</v>
      </c>
      <c r="K976" s="219">
        <f>+'PAA CONSOLIDADO'!S979</f>
        <v>0</v>
      </c>
      <c r="L976" s="217" t="e">
        <f>+VLOOKUP('PAA CONSOLIDADO'!T979,LISTAS!$B$29:$C$31,2,0)</f>
        <v>#N/A</v>
      </c>
      <c r="M976" s="217" t="e">
        <f>+VLOOKUP('PAA CONSOLIDADO'!U979,LISTAS!$B$36:$C$39,2,0)</f>
        <v>#N/A</v>
      </c>
      <c r="N976" s="217" t="str">
        <f t="shared" si="46"/>
        <v>Unidad de Contratación (1)</v>
      </c>
      <c r="O976" s="217" t="str">
        <f t="shared" si="47"/>
        <v>CO-DC-11001</v>
      </c>
      <c r="P976" s="217">
        <f>+'PAA CONSOLIDADO'!V979</f>
        <v>0</v>
      </c>
      <c r="Q976" s="217">
        <f>+'PAA CONSOLIDADO'!X979</f>
        <v>0</v>
      </c>
      <c r="R976" s="217">
        <f>+'PAA CONSOLIDADO'!Y979</f>
        <v>0</v>
      </c>
    </row>
    <row r="977" spans="1:18" s="217" customFormat="1" x14ac:dyDescent="0.25">
      <c r="A977" s="211">
        <f>+'PAA CONSOLIDADO'!C980</f>
        <v>0</v>
      </c>
      <c r="B977" s="211">
        <f>+'PAA CONSOLIDADO'!I980</f>
        <v>0</v>
      </c>
      <c r="C977" s="217" t="str">
        <f>+CONCATENATE('PAA CONSOLIDADO'!A980,"-",'PAA CONSOLIDADO'!D980,"-",'PAA CONSOLIDADO'!K980)</f>
        <v>--</v>
      </c>
      <c r="D977" s="217" t="e">
        <f>+VLOOKUP('PAA CONSOLIDADO'!L980,LISTAS!$D$4:$E$15,2,0)</f>
        <v>#N/A</v>
      </c>
      <c r="E977" s="217" t="e">
        <f>+VLOOKUP('PAA CONSOLIDADO'!M980,LISTAS!$D$4:$E$15,2,0)</f>
        <v>#N/A</v>
      </c>
      <c r="F977" s="217">
        <f>+'PAA CONSOLIDADO'!O980</f>
        <v>0</v>
      </c>
      <c r="G977" s="217">
        <f t="shared" si="45"/>
        <v>1</v>
      </c>
      <c r="H977" s="217" t="e">
        <f>+VLOOKUP('PAA CONSOLIDADO'!P980,LISTAS!$B$4:$C$17,2,0)</f>
        <v>#N/A</v>
      </c>
      <c r="I977" s="217" t="e">
        <f>+VLOOKUP('PAA CONSOLIDADO'!Q980,LISTAS!$B$22:$C$25,2,0)</f>
        <v>#N/A</v>
      </c>
      <c r="J977" s="219">
        <f>'PAA CONSOLIDADO'!R980</f>
        <v>0</v>
      </c>
      <c r="K977" s="219">
        <f>+'PAA CONSOLIDADO'!S980</f>
        <v>0</v>
      </c>
      <c r="L977" s="217" t="e">
        <f>+VLOOKUP('PAA CONSOLIDADO'!T980,LISTAS!$B$29:$C$31,2,0)</f>
        <v>#N/A</v>
      </c>
      <c r="M977" s="217" t="e">
        <f>+VLOOKUP('PAA CONSOLIDADO'!U980,LISTAS!$B$36:$C$39,2,0)</f>
        <v>#N/A</v>
      </c>
      <c r="N977" s="217" t="str">
        <f t="shared" si="46"/>
        <v>Unidad de Contratación (1)</v>
      </c>
      <c r="O977" s="217" t="str">
        <f t="shared" si="47"/>
        <v>CO-DC-11001</v>
      </c>
      <c r="P977" s="217">
        <f>+'PAA CONSOLIDADO'!V980</f>
        <v>0</v>
      </c>
      <c r="Q977" s="217">
        <f>+'PAA CONSOLIDADO'!X980</f>
        <v>0</v>
      </c>
      <c r="R977" s="217">
        <f>+'PAA CONSOLIDADO'!Y980</f>
        <v>0</v>
      </c>
    </row>
    <row r="978" spans="1:18" s="217" customFormat="1" x14ac:dyDescent="0.25">
      <c r="A978" s="211">
        <f>+'PAA CONSOLIDADO'!C981</f>
        <v>0</v>
      </c>
      <c r="B978" s="211">
        <f>+'PAA CONSOLIDADO'!I981</f>
        <v>0</v>
      </c>
      <c r="C978" s="217" t="str">
        <f>+CONCATENATE('PAA CONSOLIDADO'!A981,"-",'PAA CONSOLIDADO'!D981,"-",'PAA CONSOLIDADO'!K981)</f>
        <v>--</v>
      </c>
      <c r="D978" s="217" t="e">
        <f>+VLOOKUP('PAA CONSOLIDADO'!L981,LISTAS!$D$4:$E$15,2,0)</f>
        <v>#N/A</v>
      </c>
      <c r="E978" s="217" t="e">
        <f>+VLOOKUP('PAA CONSOLIDADO'!M981,LISTAS!$D$4:$E$15,2,0)</f>
        <v>#N/A</v>
      </c>
      <c r="F978" s="217">
        <f>+'PAA CONSOLIDADO'!O981</f>
        <v>0</v>
      </c>
      <c r="G978" s="217">
        <f t="shared" si="45"/>
        <v>1</v>
      </c>
      <c r="H978" s="217" t="e">
        <f>+VLOOKUP('PAA CONSOLIDADO'!P981,LISTAS!$B$4:$C$17,2,0)</f>
        <v>#N/A</v>
      </c>
      <c r="I978" s="217" t="e">
        <f>+VLOOKUP('PAA CONSOLIDADO'!Q981,LISTAS!$B$22:$C$25,2,0)</f>
        <v>#N/A</v>
      </c>
      <c r="J978" s="219">
        <f>'PAA CONSOLIDADO'!R981</f>
        <v>0</v>
      </c>
      <c r="K978" s="219">
        <f>+'PAA CONSOLIDADO'!S981</f>
        <v>0</v>
      </c>
      <c r="L978" s="217" t="e">
        <f>+VLOOKUP('PAA CONSOLIDADO'!T981,LISTAS!$B$29:$C$31,2,0)</f>
        <v>#N/A</v>
      </c>
      <c r="M978" s="217" t="e">
        <f>+VLOOKUP('PAA CONSOLIDADO'!U981,LISTAS!$B$36:$C$39,2,0)</f>
        <v>#N/A</v>
      </c>
      <c r="N978" s="217" t="str">
        <f t="shared" si="46"/>
        <v>Unidad de Contratación (1)</v>
      </c>
      <c r="O978" s="217" t="str">
        <f t="shared" si="47"/>
        <v>CO-DC-11001</v>
      </c>
      <c r="P978" s="217">
        <f>+'PAA CONSOLIDADO'!V981</f>
        <v>0</v>
      </c>
      <c r="Q978" s="217">
        <f>+'PAA CONSOLIDADO'!X981</f>
        <v>0</v>
      </c>
      <c r="R978" s="217">
        <f>+'PAA CONSOLIDADO'!Y981</f>
        <v>0</v>
      </c>
    </row>
    <row r="979" spans="1:18" s="217" customFormat="1" x14ac:dyDescent="0.25">
      <c r="A979" s="211">
        <f>+'PAA CONSOLIDADO'!C982</f>
        <v>0</v>
      </c>
      <c r="B979" s="211">
        <f>+'PAA CONSOLIDADO'!I982</f>
        <v>0</v>
      </c>
      <c r="C979" s="217" t="str">
        <f>+CONCATENATE('PAA CONSOLIDADO'!A982,"-",'PAA CONSOLIDADO'!D982,"-",'PAA CONSOLIDADO'!K982)</f>
        <v>--</v>
      </c>
      <c r="D979" s="217" t="e">
        <f>+VLOOKUP('PAA CONSOLIDADO'!L982,LISTAS!$D$4:$E$15,2,0)</f>
        <v>#N/A</v>
      </c>
      <c r="E979" s="217" t="e">
        <f>+VLOOKUP('PAA CONSOLIDADO'!M982,LISTAS!$D$4:$E$15,2,0)</f>
        <v>#N/A</v>
      </c>
      <c r="F979" s="217">
        <f>+'PAA CONSOLIDADO'!O982</f>
        <v>0</v>
      </c>
      <c r="G979" s="217">
        <f t="shared" si="45"/>
        <v>1</v>
      </c>
      <c r="H979" s="217" t="e">
        <f>+VLOOKUP('PAA CONSOLIDADO'!P982,LISTAS!$B$4:$C$17,2,0)</f>
        <v>#N/A</v>
      </c>
      <c r="I979" s="217" t="e">
        <f>+VLOOKUP('PAA CONSOLIDADO'!Q982,LISTAS!$B$22:$C$25,2,0)</f>
        <v>#N/A</v>
      </c>
      <c r="J979" s="219">
        <f>'PAA CONSOLIDADO'!R982</f>
        <v>0</v>
      </c>
      <c r="K979" s="219">
        <f>+'PAA CONSOLIDADO'!S982</f>
        <v>0</v>
      </c>
      <c r="L979" s="217" t="e">
        <f>+VLOOKUP('PAA CONSOLIDADO'!T982,LISTAS!$B$29:$C$31,2,0)</f>
        <v>#N/A</v>
      </c>
      <c r="M979" s="217" t="e">
        <f>+VLOOKUP('PAA CONSOLIDADO'!U982,LISTAS!$B$36:$C$39,2,0)</f>
        <v>#N/A</v>
      </c>
      <c r="N979" s="217" t="str">
        <f t="shared" si="46"/>
        <v>Unidad de Contratación (1)</v>
      </c>
      <c r="O979" s="217" t="str">
        <f t="shared" si="47"/>
        <v>CO-DC-11001</v>
      </c>
      <c r="P979" s="217">
        <f>+'PAA CONSOLIDADO'!V982</f>
        <v>0</v>
      </c>
      <c r="Q979" s="217">
        <f>+'PAA CONSOLIDADO'!X982</f>
        <v>0</v>
      </c>
      <c r="R979" s="217">
        <f>+'PAA CONSOLIDADO'!Y982</f>
        <v>0</v>
      </c>
    </row>
    <row r="980" spans="1:18" s="217" customFormat="1" x14ac:dyDescent="0.25">
      <c r="A980" s="211">
        <f>+'PAA CONSOLIDADO'!C983</f>
        <v>0</v>
      </c>
      <c r="B980" s="211">
        <f>+'PAA CONSOLIDADO'!I983</f>
        <v>0</v>
      </c>
      <c r="C980" s="217" t="str">
        <f>+CONCATENATE('PAA CONSOLIDADO'!A983,"-",'PAA CONSOLIDADO'!D983,"-",'PAA CONSOLIDADO'!K983)</f>
        <v>--</v>
      </c>
      <c r="D980" s="217" t="e">
        <f>+VLOOKUP('PAA CONSOLIDADO'!L983,LISTAS!$D$4:$E$15,2,0)</f>
        <v>#N/A</v>
      </c>
      <c r="E980" s="217" t="e">
        <f>+VLOOKUP('PAA CONSOLIDADO'!M983,LISTAS!$D$4:$E$15,2,0)</f>
        <v>#N/A</v>
      </c>
      <c r="F980" s="217">
        <f>+'PAA CONSOLIDADO'!O983</f>
        <v>0</v>
      </c>
      <c r="G980" s="217">
        <f t="shared" si="45"/>
        <v>1</v>
      </c>
      <c r="H980" s="217" t="e">
        <f>+VLOOKUP('PAA CONSOLIDADO'!P983,LISTAS!$B$4:$C$17,2,0)</f>
        <v>#N/A</v>
      </c>
      <c r="I980" s="217" t="e">
        <f>+VLOOKUP('PAA CONSOLIDADO'!Q983,LISTAS!$B$22:$C$25,2,0)</f>
        <v>#N/A</v>
      </c>
      <c r="J980" s="219">
        <f>'PAA CONSOLIDADO'!R983</f>
        <v>0</v>
      </c>
      <c r="K980" s="219">
        <f>+'PAA CONSOLIDADO'!S983</f>
        <v>0</v>
      </c>
      <c r="L980" s="217" t="e">
        <f>+VLOOKUP('PAA CONSOLIDADO'!T983,LISTAS!$B$29:$C$31,2,0)</f>
        <v>#N/A</v>
      </c>
      <c r="M980" s="217" t="e">
        <f>+VLOOKUP('PAA CONSOLIDADO'!U983,LISTAS!$B$36:$C$39,2,0)</f>
        <v>#N/A</v>
      </c>
      <c r="N980" s="217" t="str">
        <f t="shared" si="46"/>
        <v>Unidad de Contratación (1)</v>
      </c>
      <c r="O980" s="217" t="str">
        <f t="shared" si="47"/>
        <v>CO-DC-11001</v>
      </c>
      <c r="P980" s="217">
        <f>+'PAA CONSOLIDADO'!V983</f>
        <v>0</v>
      </c>
      <c r="Q980" s="217">
        <f>+'PAA CONSOLIDADO'!X983</f>
        <v>0</v>
      </c>
      <c r="R980" s="217">
        <f>+'PAA CONSOLIDADO'!Y983</f>
        <v>0</v>
      </c>
    </row>
    <row r="981" spans="1:18" s="217" customFormat="1" x14ac:dyDescent="0.25">
      <c r="A981" s="211">
        <f>+'PAA CONSOLIDADO'!C984</f>
        <v>0</v>
      </c>
      <c r="B981" s="211">
        <f>+'PAA CONSOLIDADO'!I984</f>
        <v>0</v>
      </c>
      <c r="C981" s="217" t="str">
        <f>+CONCATENATE('PAA CONSOLIDADO'!A984,"-",'PAA CONSOLIDADO'!D984,"-",'PAA CONSOLIDADO'!K984)</f>
        <v>--</v>
      </c>
      <c r="D981" s="217" t="e">
        <f>+VLOOKUP('PAA CONSOLIDADO'!L984,LISTAS!$D$4:$E$15,2,0)</f>
        <v>#N/A</v>
      </c>
      <c r="E981" s="217" t="e">
        <f>+VLOOKUP('PAA CONSOLIDADO'!M984,LISTAS!$D$4:$E$15,2,0)</f>
        <v>#N/A</v>
      </c>
      <c r="F981" s="217">
        <f>+'PAA CONSOLIDADO'!O984</f>
        <v>0</v>
      </c>
      <c r="G981" s="217">
        <f t="shared" si="45"/>
        <v>1</v>
      </c>
      <c r="H981" s="217" t="e">
        <f>+VLOOKUP('PAA CONSOLIDADO'!P984,LISTAS!$B$4:$C$17,2,0)</f>
        <v>#N/A</v>
      </c>
      <c r="I981" s="217" t="e">
        <f>+VLOOKUP('PAA CONSOLIDADO'!Q984,LISTAS!$B$22:$C$25,2,0)</f>
        <v>#N/A</v>
      </c>
      <c r="J981" s="219">
        <f>'PAA CONSOLIDADO'!R984</f>
        <v>0</v>
      </c>
      <c r="K981" s="219">
        <f>+'PAA CONSOLIDADO'!S984</f>
        <v>0</v>
      </c>
      <c r="L981" s="217" t="e">
        <f>+VLOOKUP('PAA CONSOLIDADO'!T984,LISTAS!$B$29:$C$31,2,0)</f>
        <v>#N/A</v>
      </c>
      <c r="M981" s="217" t="e">
        <f>+VLOOKUP('PAA CONSOLIDADO'!U984,LISTAS!$B$36:$C$39,2,0)</f>
        <v>#N/A</v>
      </c>
      <c r="N981" s="217" t="str">
        <f t="shared" si="46"/>
        <v>Unidad de Contratación (1)</v>
      </c>
      <c r="O981" s="217" t="str">
        <f t="shared" si="47"/>
        <v>CO-DC-11001</v>
      </c>
      <c r="P981" s="217">
        <f>+'PAA CONSOLIDADO'!V984</f>
        <v>0</v>
      </c>
      <c r="Q981" s="217">
        <f>+'PAA CONSOLIDADO'!X984</f>
        <v>0</v>
      </c>
      <c r="R981" s="217">
        <f>+'PAA CONSOLIDADO'!Y984</f>
        <v>0</v>
      </c>
    </row>
    <row r="982" spans="1:18" s="217" customFormat="1" x14ac:dyDescent="0.25">
      <c r="A982" s="211">
        <f>+'PAA CONSOLIDADO'!C985</f>
        <v>0</v>
      </c>
      <c r="B982" s="211">
        <f>+'PAA CONSOLIDADO'!I985</f>
        <v>0</v>
      </c>
      <c r="C982" s="217" t="str">
        <f>+CONCATENATE('PAA CONSOLIDADO'!A985,"-",'PAA CONSOLIDADO'!D985,"-",'PAA CONSOLIDADO'!K985)</f>
        <v>--</v>
      </c>
      <c r="D982" s="217" t="e">
        <f>+VLOOKUP('PAA CONSOLIDADO'!L985,LISTAS!$D$4:$E$15,2,0)</f>
        <v>#N/A</v>
      </c>
      <c r="E982" s="217" t="e">
        <f>+VLOOKUP('PAA CONSOLIDADO'!M985,LISTAS!$D$4:$E$15,2,0)</f>
        <v>#N/A</v>
      </c>
      <c r="F982" s="217">
        <f>+'PAA CONSOLIDADO'!O985</f>
        <v>0</v>
      </c>
      <c r="G982" s="217">
        <f t="shared" si="45"/>
        <v>1</v>
      </c>
      <c r="H982" s="217" t="e">
        <f>+VLOOKUP('PAA CONSOLIDADO'!P985,LISTAS!$B$4:$C$17,2,0)</f>
        <v>#N/A</v>
      </c>
      <c r="I982" s="217" t="e">
        <f>+VLOOKUP('PAA CONSOLIDADO'!Q985,LISTAS!$B$22:$C$25,2,0)</f>
        <v>#N/A</v>
      </c>
      <c r="J982" s="219">
        <f>'PAA CONSOLIDADO'!R985</f>
        <v>0</v>
      </c>
      <c r="K982" s="219">
        <f>+'PAA CONSOLIDADO'!S985</f>
        <v>0</v>
      </c>
      <c r="L982" s="217" t="e">
        <f>+VLOOKUP('PAA CONSOLIDADO'!T985,LISTAS!$B$29:$C$31,2,0)</f>
        <v>#N/A</v>
      </c>
      <c r="M982" s="217" t="e">
        <f>+VLOOKUP('PAA CONSOLIDADO'!U985,LISTAS!$B$36:$C$39,2,0)</f>
        <v>#N/A</v>
      </c>
      <c r="N982" s="217" t="str">
        <f t="shared" si="46"/>
        <v>Unidad de Contratación (1)</v>
      </c>
      <c r="O982" s="217" t="str">
        <f t="shared" si="47"/>
        <v>CO-DC-11001</v>
      </c>
      <c r="P982" s="217">
        <f>+'PAA CONSOLIDADO'!V985</f>
        <v>0</v>
      </c>
      <c r="Q982" s="217">
        <f>+'PAA CONSOLIDADO'!X985</f>
        <v>0</v>
      </c>
      <c r="R982" s="217">
        <f>+'PAA CONSOLIDADO'!Y985</f>
        <v>0</v>
      </c>
    </row>
    <row r="983" spans="1:18" s="217" customFormat="1" x14ac:dyDescent="0.25">
      <c r="A983" s="211">
        <f>+'PAA CONSOLIDADO'!C986</f>
        <v>0</v>
      </c>
      <c r="B983" s="211">
        <f>+'PAA CONSOLIDADO'!I986</f>
        <v>0</v>
      </c>
      <c r="C983" s="217" t="str">
        <f>+CONCATENATE('PAA CONSOLIDADO'!A986,"-",'PAA CONSOLIDADO'!D986,"-",'PAA CONSOLIDADO'!K986)</f>
        <v>--</v>
      </c>
      <c r="D983" s="217" t="e">
        <f>+VLOOKUP('PAA CONSOLIDADO'!L986,LISTAS!$D$4:$E$15,2,0)</f>
        <v>#N/A</v>
      </c>
      <c r="E983" s="217" t="e">
        <f>+VLOOKUP('PAA CONSOLIDADO'!M986,LISTAS!$D$4:$E$15,2,0)</f>
        <v>#N/A</v>
      </c>
      <c r="F983" s="217">
        <f>+'PAA CONSOLIDADO'!O986</f>
        <v>0</v>
      </c>
      <c r="G983" s="217">
        <f t="shared" si="45"/>
        <v>1</v>
      </c>
      <c r="H983" s="217" t="e">
        <f>+VLOOKUP('PAA CONSOLIDADO'!P986,LISTAS!$B$4:$C$17,2,0)</f>
        <v>#N/A</v>
      </c>
      <c r="I983" s="217" t="e">
        <f>+VLOOKUP('PAA CONSOLIDADO'!Q986,LISTAS!$B$22:$C$25,2,0)</f>
        <v>#N/A</v>
      </c>
      <c r="J983" s="219">
        <f>'PAA CONSOLIDADO'!R986</f>
        <v>0</v>
      </c>
      <c r="K983" s="219">
        <f>+'PAA CONSOLIDADO'!S986</f>
        <v>0</v>
      </c>
      <c r="L983" s="217" t="e">
        <f>+VLOOKUP('PAA CONSOLIDADO'!T986,LISTAS!$B$29:$C$31,2,0)</f>
        <v>#N/A</v>
      </c>
      <c r="M983" s="217" t="e">
        <f>+VLOOKUP('PAA CONSOLIDADO'!U986,LISTAS!$B$36:$C$39,2,0)</f>
        <v>#N/A</v>
      </c>
      <c r="N983" s="217" t="str">
        <f t="shared" si="46"/>
        <v>Unidad de Contratación (1)</v>
      </c>
      <c r="O983" s="217" t="str">
        <f t="shared" si="47"/>
        <v>CO-DC-11001</v>
      </c>
      <c r="P983" s="217">
        <f>+'PAA CONSOLIDADO'!V986</f>
        <v>0</v>
      </c>
      <c r="Q983" s="217">
        <f>+'PAA CONSOLIDADO'!X986</f>
        <v>0</v>
      </c>
      <c r="R983" s="217">
        <f>+'PAA CONSOLIDADO'!Y986</f>
        <v>0</v>
      </c>
    </row>
    <row r="984" spans="1:18" s="217" customFormat="1" x14ac:dyDescent="0.25">
      <c r="A984" s="211">
        <f>+'PAA CONSOLIDADO'!C987</f>
        <v>0</v>
      </c>
      <c r="B984" s="211">
        <f>+'PAA CONSOLIDADO'!I987</f>
        <v>0</v>
      </c>
      <c r="C984" s="217" t="str">
        <f>+CONCATENATE('PAA CONSOLIDADO'!A987,"-",'PAA CONSOLIDADO'!D987,"-",'PAA CONSOLIDADO'!K987)</f>
        <v>--</v>
      </c>
      <c r="D984" s="217" t="e">
        <f>+VLOOKUP('PAA CONSOLIDADO'!L987,LISTAS!$D$4:$E$15,2,0)</f>
        <v>#N/A</v>
      </c>
      <c r="E984" s="217" t="e">
        <f>+VLOOKUP('PAA CONSOLIDADO'!M987,LISTAS!$D$4:$E$15,2,0)</f>
        <v>#N/A</v>
      </c>
      <c r="F984" s="217">
        <f>+'PAA CONSOLIDADO'!O987</f>
        <v>0</v>
      </c>
      <c r="G984" s="217">
        <f t="shared" si="45"/>
        <v>1</v>
      </c>
      <c r="H984" s="217" t="e">
        <f>+VLOOKUP('PAA CONSOLIDADO'!P987,LISTAS!$B$4:$C$17,2,0)</f>
        <v>#N/A</v>
      </c>
      <c r="I984" s="217" t="e">
        <f>+VLOOKUP('PAA CONSOLIDADO'!Q987,LISTAS!$B$22:$C$25,2,0)</f>
        <v>#N/A</v>
      </c>
      <c r="J984" s="219">
        <f>'PAA CONSOLIDADO'!R987</f>
        <v>0</v>
      </c>
      <c r="K984" s="219">
        <f>+'PAA CONSOLIDADO'!S987</f>
        <v>0</v>
      </c>
      <c r="L984" s="217" t="e">
        <f>+VLOOKUP('PAA CONSOLIDADO'!T987,LISTAS!$B$29:$C$31,2,0)</f>
        <v>#N/A</v>
      </c>
      <c r="M984" s="217" t="e">
        <f>+VLOOKUP('PAA CONSOLIDADO'!U987,LISTAS!$B$36:$C$39,2,0)</f>
        <v>#N/A</v>
      </c>
      <c r="N984" s="217" t="str">
        <f t="shared" si="46"/>
        <v>Unidad de Contratación (1)</v>
      </c>
      <c r="O984" s="217" t="str">
        <f t="shared" si="47"/>
        <v>CO-DC-11001</v>
      </c>
      <c r="P984" s="217">
        <f>+'PAA CONSOLIDADO'!V987</f>
        <v>0</v>
      </c>
      <c r="Q984" s="217">
        <f>+'PAA CONSOLIDADO'!X987</f>
        <v>0</v>
      </c>
      <c r="R984" s="217">
        <f>+'PAA CONSOLIDADO'!Y987</f>
        <v>0</v>
      </c>
    </row>
    <row r="985" spans="1:18" s="217" customFormat="1" x14ac:dyDescent="0.25">
      <c r="A985" s="211">
        <f>+'PAA CONSOLIDADO'!C988</f>
        <v>0</v>
      </c>
      <c r="B985" s="211">
        <f>+'PAA CONSOLIDADO'!I988</f>
        <v>0</v>
      </c>
      <c r="C985" s="217" t="str">
        <f>+CONCATENATE('PAA CONSOLIDADO'!A988,"-",'PAA CONSOLIDADO'!D988,"-",'PAA CONSOLIDADO'!K988)</f>
        <v>--</v>
      </c>
      <c r="D985" s="217" t="e">
        <f>+VLOOKUP('PAA CONSOLIDADO'!L988,LISTAS!$D$4:$E$15,2,0)</f>
        <v>#N/A</v>
      </c>
      <c r="E985" s="217" t="e">
        <f>+VLOOKUP('PAA CONSOLIDADO'!M988,LISTAS!$D$4:$E$15,2,0)</f>
        <v>#N/A</v>
      </c>
      <c r="F985" s="217">
        <f>+'PAA CONSOLIDADO'!O988</f>
        <v>0</v>
      </c>
      <c r="G985" s="217">
        <f t="shared" si="45"/>
        <v>1</v>
      </c>
      <c r="H985" s="217" t="e">
        <f>+VLOOKUP('PAA CONSOLIDADO'!P988,LISTAS!$B$4:$C$17,2,0)</f>
        <v>#N/A</v>
      </c>
      <c r="I985" s="217" t="e">
        <f>+VLOOKUP('PAA CONSOLIDADO'!Q988,LISTAS!$B$22:$C$25,2,0)</f>
        <v>#N/A</v>
      </c>
      <c r="J985" s="219">
        <f>'PAA CONSOLIDADO'!R988</f>
        <v>0</v>
      </c>
      <c r="K985" s="219">
        <f>+'PAA CONSOLIDADO'!S988</f>
        <v>0</v>
      </c>
      <c r="L985" s="217" t="e">
        <f>+VLOOKUP('PAA CONSOLIDADO'!T988,LISTAS!$B$29:$C$31,2,0)</f>
        <v>#N/A</v>
      </c>
      <c r="M985" s="217" t="e">
        <f>+VLOOKUP('PAA CONSOLIDADO'!U988,LISTAS!$B$36:$C$39,2,0)</f>
        <v>#N/A</v>
      </c>
      <c r="N985" s="217" t="str">
        <f t="shared" si="46"/>
        <v>Unidad de Contratación (1)</v>
      </c>
      <c r="O985" s="217" t="str">
        <f t="shared" si="47"/>
        <v>CO-DC-11001</v>
      </c>
      <c r="P985" s="217">
        <f>+'PAA CONSOLIDADO'!V988</f>
        <v>0</v>
      </c>
      <c r="Q985" s="217">
        <f>+'PAA CONSOLIDADO'!X988</f>
        <v>0</v>
      </c>
      <c r="R985" s="217">
        <f>+'PAA CONSOLIDADO'!Y988</f>
        <v>0</v>
      </c>
    </row>
    <row r="986" spans="1:18" s="217" customFormat="1" x14ac:dyDescent="0.25">
      <c r="A986" s="211">
        <f>+'PAA CONSOLIDADO'!C989</f>
        <v>0</v>
      </c>
      <c r="B986" s="211">
        <f>+'PAA CONSOLIDADO'!I989</f>
        <v>0</v>
      </c>
      <c r="C986" s="217" t="str">
        <f>+CONCATENATE('PAA CONSOLIDADO'!A989,"-",'PAA CONSOLIDADO'!D989,"-",'PAA CONSOLIDADO'!K989)</f>
        <v>--</v>
      </c>
      <c r="D986" s="217" t="e">
        <f>+VLOOKUP('PAA CONSOLIDADO'!L989,LISTAS!$D$4:$E$15,2,0)</f>
        <v>#N/A</v>
      </c>
      <c r="E986" s="217" t="e">
        <f>+VLOOKUP('PAA CONSOLIDADO'!M989,LISTAS!$D$4:$E$15,2,0)</f>
        <v>#N/A</v>
      </c>
      <c r="F986" s="217">
        <f>+'PAA CONSOLIDADO'!O989</f>
        <v>0</v>
      </c>
      <c r="G986" s="217">
        <f t="shared" si="45"/>
        <v>1</v>
      </c>
      <c r="H986" s="217" t="e">
        <f>+VLOOKUP('PAA CONSOLIDADO'!P989,LISTAS!$B$4:$C$17,2,0)</f>
        <v>#N/A</v>
      </c>
      <c r="I986" s="217" t="e">
        <f>+VLOOKUP('PAA CONSOLIDADO'!Q989,LISTAS!$B$22:$C$25,2,0)</f>
        <v>#N/A</v>
      </c>
      <c r="J986" s="219">
        <f>'PAA CONSOLIDADO'!R989</f>
        <v>0</v>
      </c>
      <c r="K986" s="219">
        <f>+'PAA CONSOLIDADO'!S989</f>
        <v>0</v>
      </c>
      <c r="L986" s="217" t="e">
        <f>+VLOOKUP('PAA CONSOLIDADO'!T989,LISTAS!$B$29:$C$31,2,0)</f>
        <v>#N/A</v>
      </c>
      <c r="M986" s="217" t="e">
        <f>+VLOOKUP('PAA CONSOLIDADO'!U989,LISTAS!$B$36:$C$39,2,0)</f>
        <v>#N/A</v>
      </c>
      <c r="N986" s="217" t="str">
        <f t="shared" si="46"/>
        <v>Unidad de Contratación (1)</v>
      </c>
      <c r="O986" s="217" t="str">
        <f t="shared" si="47"/>
        <v>CO-DC-11001</v>
      </c>
      <c r="P986" s="217">
        <f>+'PAA CONSOLIDADO'!V989</f>
        <v>0</v>
      </c>
      <c r="Q986" s="217">
        <f>+'PAA CONSOLIDADO'!X989</f>
        <v>0</v>
      </c>
      <c r="R986" s="217">
        <f>+'PAA CONSOLIDADO'!Y989</f>
        <v>0</v>
      </c>
    </row>
    <row r="987" spans="1:18" s="217" customFormat="1" x14ac:dyDescent="0.25">
      <c r="A987" s="211">
        <f>+'PAA CONSOLIDADO'!C990</f>
        <v>0</v>
      </c>
      <c r="B987" s="211">
        <f>+'PAA CONSOLIDADO'!I990</f>
        <v>0</v>
      </c>
      <c r="C987" s="217" t="str">
        <f>+CONCATENATE('PAA CONSOLIDADO'!A990,"-",'PAA CONSOLIDADO'!D990,"-",'PAA CONSOLIDADO'!K990)</f>
        <v>--</v>
      </c>
      <c r="D987" s="217" t="e">
        <f>+VLOOKUP('PAA CONSOLIDADO'!L990,LISTAS!$D$4:$E$15,2,0)</f>
        <v>#N/A</v>
      </c>
      <c r="E987" s="217" t="e">
        <f>+VLOOKUP('PAA CONSOLIDADO'!M990,LISTAS!$D$4:$E$15,2,0)</f>
        <v>#N/A</v>
      </c>
      <c r="F987" s="217">
        <f>+'PAA CONSOLIDADO'!O990</f>
        <v>0</v>
      </c>
      <c r="G987" s="217">
        <f t="shared" si="45"/>
        <v>1</v>
      </c>
      <c r="H987" s="217" t="e">
        <f>+VLOOKUP('PAA CONSOLIDADO'!P990,LISTAS!$B$4:$C$17,2,0)</f>
        <v>#N/A</v>
      </c>
      <c r="I987" s="217" t="e">
        <f>+VLOOKUP('PAA CONSOLIDADO'!Q990,LISTAS!$B$22:$C$25,2,0)</f>
        <v>#N/A</v>
      </c>
      <c r="J987" s="219">
        <f>'PAA CONSOLIDADO'!R990</f>
        <v>0</v>
      </c>
      <c r="K987" s="219">
        <f>+'PAA CONSOLIDADO'!S990</f>
        <v>0</v>
      </c>
      <c r="L987" s="217" t="e">
        <f>+VLOOKUP('PAA CONSOLIDADO'!T990,LISTAS!$B$29:$C$31,2,0)</f>
        <v>#N/A</v>
      </c>
      <c r="M987" s="217" t="e">
        <f>+VLOOKUP('PAA CONSOLIDADO'!U990,LISTAS!$B$36:$C$39,2,0)</f>
        <v>#N/A</v>
      </c>
      <c r="N987" s="217" t="str">
        <f t="shared" si="46"/>
        <v>Unidad de Contratación (1)</v>
      </c>
      <c r="O987" s="217" t="str">
        <f t="shared" si="47"/>
        <v>CO-DC-11001</v>
      </c>
      <c r="P987" s="217">
        <f>+'PAA CONSOLIDADO'!V990</f>
        <v>0</v>
      </c>
      <c r="Q987" s="217">
        <f>+'PAA CONSOLIDADO'!X990</f>
        <v>0</v>
      </c>
      <c r="R987" s="217">
        <f>+'PAA CONSOLIDADO'!Y990</f>
        <v>0</v>
      </c>
    </row>
    <row r="988" spans="1:18" s="217" customFormat="1" x14ac:dyDescent="0.25">
      <c r="A988" s="211">
        <f>+'PAA CONSOLIDADO'!C991</f>
        <v>0</v>
      </c>
      <c r="B988" s="211">
        <f>+'PAA CONSOLIDADO'!I991</f>
        <v>0</v>
      </c>
      <c r="C988" s="217" t="str">
        <f>+CONCATENATE('PAA CONSOLIDADO'!A991,"-",'PAA CONSOLIDADO'!D991,"-",'PAA CONSOLIDADO'!K991)</f>
        <v>--</v>
      </c>
      <c r="D988" s="217" t="e">
        <f>+VLOOKUP('PAA CONSOLIDADO'!L991,LISTAS!$D$4:$E$15,2,0)</f>
        <v>#N/A</v>
      </c>
      <c r="E988" s="217" t="e">
        <f>+VLOOKUP('PAA CONSOLIDADO'!M991,LISTAS!$D$4:$E$15,2,0)</f>
        <v>#N/A</v>
      </c>
      <c r="F988" s="217">
        <f>+'PAA CONSOLIDADO'!O991</f>
        <v>0</v>
      </c>
      <c r="G988" s="217">
        <f t="shared" si="45"/>
        <v>1</v>
      </c>
      <c r="H988" s="217" t="e">
        <f>+VLOOKUP('PAA CONSOLIDADO'!P991,LISTAS!$B$4:$C$17,2,0)</f>
        <v>#N/A</v>
      </c>
      <c r="I988" s="217" t="e">
        <f>+VLOOKUP('PAA CONSOLIDADO'!Q991,LISTAS!$B$22:$C$25,2,0)</f>
        <v>#N/A</v>
      </c>
      <c r="J988" s="219">
        <f>'PAA CONSOLIDADO'!R991</f>
        <v>0</v>
      </c>
      <c r="K988" s="219">
        <f>+'PAA CONSOLIDADO'!S991</f>
        <v>0</v>
      </c>
      <c r="L988" s="217" t="e">
        <f>+VLOOKUP('PAA CONSOLIDADO'!T991,LISTAS!$B$29:$C$31,2,0)</f>
        <v>#N/A</v>
      </c>
      <c r="M988" s="217" t="e">
        <f>+VLOOKUP('PAA CONSOLIDADO'!U991,LISTAS!$B$36:$C$39,2,0)</f>
        <v>#N/A</v>
      </c>
      <c r="N988" s="217" t="str">
        <f t="shared" si="46"/>
        <v>Unidad de Contratación (1)</v>
      </c>
      <c r="O988" s="217" t="str">
        <f t="shared" si="47"/>
        <v>CO-DC-11001</v>
      </c>
      <c r="P988" s="217">
        <f>+'PAA CONSOLIDADO'!V991</f>
        <v>0</v>
      </c>
      <c r="Q988" s="217">
        <f>+'PAA CONSOLIDADO'!X991</f>
        <v>0</v>
      </c>
      <c r="R988" s="217">
        <f>+'PAA CONSOLIDADO'!Y991</f>
        <v>0</v>
      </c>
    </row>
    <row r="989" spans="1:18" s="217" customFormat="1" x14ac:dyDescent="0.25">
      <c r="A989" s="211">
        <f>+'PAA CONSOLIDADO'!C992</f>
        <v>0</v>
      </c>
      <c r="B989" s="211">
        <f>+'PAA CONSOLIDADO'!I992</f>
        <v>0</v>
      </c>
      <c r="C989" s="217" t="str">
        <f>+CONCATENATE('PAA CONSOLIDADO'!A992,"-",'PAA CONSOLIDADO'!D992,"-",'PAA CONSOLIDADO'!K992)</f>
        <v>--</v>
      </c>
      <c r="D989" s="217" t="e">
        <f>+VLOOKUP('PAA CONSOLIDADO'!L992,LISTAS!$D$4:$E$15,2,0)</f>
        <v>#N/A</v>
      </c>
      <c r="E989" s="217" t="e">
        <f>+VLOOKUP('PAA CONSOLIDADO'!M992,LISTAS!$D$4:$E$15,2,0)</f>
        <v>#N/A</v>
      </c>
      <c r="F989" s="217">
        <f>+'PAA CONSOLIDADO'!O992</f>
        <v>0</v>
      </c>
      <c r="G989" s="217">
        <f t="shared" si="45"/>
        <v>1</v>
      </c>
      <c r="H989" s="217" t="e">
        <f>+VLOOKUP('PAA CONSOLIDADO'!P992,LISTAS!$B$4:$C$17,2,0)</f>
        <v>#N/A</v>
      </c>
      <c r="I989" s="217" t="e">
        <f>+VLOOKUP('PAA CONSOLIDADO'!Q992,LISTAS!$B$22:$C$25,2,0)</f>
        <v>#N/A</v>
      </c>
      <c r="J989" s="219">
        <f>'PAA CONSOLIDADO'!R992</f>
        <v>0</v>
      </c>
      <c r="K989" s="219">
        <f>+'PAA CONSOLIDADO'!S992</f>
        <v>0</v>
      </c>
      <c r="L989" s="217" t="e">
        <f>+VLOOKUP('PAA CONSOLIDADO'!T992,LISTAS!$B$29:$C$31,2,0)</f>
        <v>#N/A</v>
      </c>
      <c r="M989" s="217" t="e">
        <f>+VLOOKUP('PAA CONSOLIDADO'!U992,LISTAS!$B$36:$C$39,2,0)</f>
        <v>#N/A</v>
      </c>
      <c r="N989" s="217" t="str">
        <f t="shared" si="46"/>
        <v>Unidad de Contratación (1)</v>
      </c>
      <c r="O989" s="217" t="str">
        <f t="shared" si="47"/>
        <v>CO-DC-11001</v>
      </c>
      <c r="P989" s="217">
        <f>+'PAA CONSOLIDADO'!V992</f>
        <v>0</v>
      </c>
      <c r="Q989" s="217">
        <f>+'PAA CONSOLIDADO'!X992</f>
        <v>0</v>
      </c>
      <c r="R989" s="217">
        <f>+'PAA CONSOLIDADO'!Y992</f>
        <v>0</v>
      </c>
    </row>
    <row r="990" spans="1:18" s="217" customFormat="1" x14ac:dyDescent="0.25">
      <c r="A990" s="211">
        <f>+'PAA CONSOLIDADO'!C993</f>
        <v>0</v>
      </c>
      <c r="B990" s="211">
        <f>+'PAA CONSOLIDADO'!I993</f>
        <v>0</v>
      </c>
      <c r="C990" s="217" t="str">
        <f>+CONCATENATE('PAA CONSOLIDADO'!A993,"-",'PAA CONSOLIDADO'!D993,"-",'PAA CONSOLIDADO'!K993)</f>
        <v>--</v>
      </c>
      <c r="D990" s="217" t="e">
        <f>+VLOOKUP('PAA CONSOLIDADO'!L993,LISTAS!$D$4:$E$15,2,0)</f>
        <v>#N/A</v>
      </c>
      <c r="E990" s="217" t="e">
        <f>+VLOOKUP('PAA CONSOLIDADO'!M993,LISTAS!$D$4:$E$15,2,0)</f>
        <v>#N/A</v>
      </c>
      <c r="F990" s="217">
        <f>+'PAA CONSOLIDADO'!O993</f>
        <v>0</v>
      </c>
      <c r="G990" s="217">
        <f t="shared" si="45"/>
        <v>1</v>
      </c>
      <c r="H990" s="217" t="e">
        <f>+VLOOKUP('PAA CONSOLIDADO'!P993,LISTAS!$B$4:$C$17,2,0)</f>
        <v>#N/A</v>
      </c>
      <c r="I990" s="217" t="e">
        <f>+VLOOKUP('PAA CONSOLIDADO'!Q993,LISTAS!$B$22:$C$25,2,0)</f>
        <v>#N/A</v>
      </c>
      <c r="J990" s="219">
        <f>'PAA CONSOLIDADO'!R993</f>
        <v>0</v>
      </c>
      <c r="K990" s="219">
        <f>+'PAA CONSOLIDADO'!S993</f>
        <v>0</v>
      </c>
      <c r="L990" s="217" t="e">
        <f>+VLOOKUP('PAA CONSOLIDADO'!T993,LISTAS!$B$29:$C$31,2,0)</f>
        <v>#N/A</v>
      </c>
      <c r="M990" s="217" t="e">
        <f>+VLOOKUP('PAA CONSOLIDADO'!U993,LISTAS!$B$36:$C$39,2,0)</f>
        <v>#N/A</v>
      </c>
      <c r="N990" s="217" t="str">
        <f t="shared" si="46"/>
        <v>Unidad de Contratación (1)</v>
      </c>
      <c r="O990" s="217" t="str">
        <f t="shared" si="47"/>
        <v>CO-DC-11001</v>
      </c>
      <c r="P990" s="217">
        <f>+'PAA CONSOLIDADO'!V993</f>
        <v>0</v>
      </c>
      <c r="Q990" s="217">
        <f>+'PAA CONSOLIDADO'!X993</f>
        <v>0</v>
      </c>
      <c r="R990" s="217">
        <f>+'PAA CONSOLIDADO'!Y993</f>
        <v>0</v>
      </c>
    </row>
    <row r="991" spans="1:18" s="217" customFormat="1" x14ac:dyDescent="0.25">
      <c r="A991" s="211">
        <f>+'PAA CONSOLIDADO'!C994</f>
        <v>0</v>
      </c>
      <c r="B991" s="211">
        <f>+'PAA CONSOLIDADO'!I994</f>
        <v>0</v>
      </c>
      <c r="C991" s="217" t="str">
        <f>+CONCATENATE('PAA CONSOLIDADO'!A994,"-",'PAA CONSOLIDADO'!D994,"-",'PAA CONSOLIDADO'!K994)</f>
        <v>--</v>
      </c>
      <c r="D991" s="217" t="e">
        <f>+VLOOKUP('PAA CONSOLIDADO'!L994,LISTAS!$D$4:$E$15,2,0)</f>
        <v>#N/A</v>
      </c>
      <c r="E991" s="217" t="e">
        <f>+VLOOKUP('PAA CONSOLIDADO'!M994,LISTAS!$D$4:$E$15,2,0)</f>
        <v>#N/A</v>
      </c>
      <c r="F991" s="217">
        <f>+'PAA CONSOLIDADO'!O994</f>
        <v>0</v>
      </c>
      <c r="G991" s="217">
        <f t="shared" si="45"/>
        <v>1</v>
      </c>
      <c r="H991" s="217" t="e">
        <f>+VLOOKUP('PAA CONSOLIDADO'!P994,LISTAS!$B$4:$C$17,2,0)</f>
        <v>#N/A</v>
      </c>
      <c r="I991" s="217" t="e">
        <f>+VLOOKUP('PAA CONSOLIDADO'!Q994,LISTAS!$B$22:$C$25,2,0)</f>
        <v>#N/A</v>
      </c>
      <c r="J991" s="219">
        <f>'PAA CONSOLIDADO'!R994</f>
        <v>0</v>
      </c>
      <c r="K991" s="219">
        <f>+'PAA CONSOLIDADO'!S994</f>
        <v>0</v>
      </c>
      <c r="L991" s="217" t="e">
        <f>+VLOOKUP('PAA CONSOLIDADO'!T994,LISTAS!$B$29:$C$31,2,0)</f>
        <v>#N/A</v>
      </c>
      <c r="M991" s="217" t="e">
        <f>+VLOOKUP('PAA CONSOLIDADO'!U994,LISTAS!$B$36:$C$39,2,0)</f>
        <v>#N/A</v>
      </c>
      <c r="N991" s="217" t="str">
        <f t="shared" si="46"/>
        <v>Unidad de Contratación (1)</v>
      </c>
      <c r="O991" s="217" t="str">
        <f t="shared" si="47"/>
        <v>CO-DC-11001</v>
      </c>
      <c r="P991" s="217">
        <f>+'PAA CONSOLIDADO'!V994</f>
        <v>0</v>
      </c>
      <c r="Q991" s="217">
        <f>+'PAA CONSOLIDADO'!X994</f>
        <v>0</v>
      </c>
      <c r="R991" s="217">
        <f>+'PAA CONSOLIDADO'!Y994</f>
        <v>0</v>
      </c>
    </row>
    <row r="992" spans="1:18" s="217" customFormat="1" x14ac:dyDescent="0.25">
      <c r="A992" s="211">
        <f>+'PAA CONSOLIDADO'!C995</f>
        <v>0</v>
      </c>
      <c r="B992" s="211">
        <f>+'PAA CONSOLIDADO'!I995</f>
        <v>0</v>
      </c>
      <c r="C992" s="217" t="str">
        <f>+CONCATENATE('PAA CONSOLIDADO'!A995,"-",'PAA CONSOLIDADO'!D995,"-",'PAA CONSOLIDADO'!K995)</f>
        <v>--</v>
      </c>
      <c r="D992" s="217" t="e">
        <f>+VLOOKUP('PAA CONSOLIDADO'!L995,LISTAS!$D$4:$E$15,2,0)</f>
        <v>#N/A</v>
      </c>
      <c r="E992" s="217" t="e">
        <f>+VLOOKUP('PAA CONSOLIDADO'!M995,LISTAS!$D$4:$E$15,2,0)</f>
        <v>#N/A</v>
      </c>
      <c r="F992" s="217">
        <f>+'PAA CONSOLIDADO'!O995</f>
        <v>0</v>
      </c>
      <c r="G992" s="217">
        <f t="shared" si="45"/>
        <v>1</v>
      </c>
      <c r="H992" s="217" t="e">
        <f>+VLOOKUP('PAA CONSOLIDADO'!P995,LISTAS!$B$4:$C$17,2,0)</f>
        <v>#N/A</v>
      </c>
      <c r="I992" s="217" t="e">
        <f>+VLOOKUP('PAA CONSOLIDADO'!Q995,LISTAS!$B$22:$C$25,2,0)</f>
        <v>#N/A</v>
      </c>
      <c r="J992" s="219">
        <f>'PAA CONSOLIDADO'!R995</f>
        <v>0</v>
      </c>
      <c r="K992" s="219">
        <f>+'PAA CONSOLIDADO'!S995</f>
        <v>0</v>
      </c>
      <c r="L992" s="217" t="e">
        <f>+VLOOKUP('PAA CONSOLIDADO'!T995,LISTAS!$B$29:$C$31,2,0)</f>
        <v>#N/A</v>
      </c>
      <c r="M992" s="217" t="e">
        <f>+VLOOKUP('PAA CONSOLIDADO'!U995,LISTAS!$B$36:$C$39,2,0)</f>
        <v>#N/A</v>
      </c>
      <c r="N992" s="217" t="str">
        <f t="shared" si="46"/>
        <v>Unidad de Contratación (1)</v>
      </c>
      <c r="O992" s="217" t="str">
        <f t="shared" si="47"/>
        <v>CO-DC-11001</v>
      </c>
      <c r="P992" s="217">
        <f>+'PAA CONSOLIDADO'!V995</f>
        <v>0</v>
      </c>
      <c r="Q992" s="217">
        <f>+'PAA CONSOLIDADO'!X995</f>
        <v>0</v>
      </c>
      <c r="R992" s="217">
        <f>+'PAA CONSOLIDADO'!Y995</f>
        <v>0</v>
      </c>
    </row>
    <row r="993" spans="1:18" s="217" customFormat="1" x14ac:dyDescent="0.25">
      <c r="A993" s="211">
        <f>+'PAA CONSOLIDADO'!C996</f>
        <v>0</v>
      </c>
      <c r="B993" s="211">
        <f>+'PAA CONSOLIDADO'!I996</f>
        <v>0</v>
      </c>
      <c r="C993" s="217" t="str">
        <f>+CONCATENATE('PAA CONSOLIDADO'!A996,"-",'PAA CONSOLIDADO'!D996,"-",'PAA CONSOLIDADO'!K996)</f>
        <v>--</v>
      </c>
      <c r="D993" s="217" t="e">
        <f>+VLOOKUP('PAA CONSOLIDADO'!L996,LISTAS!$D$4:$E$15,2,0)</f>
        <v>#N/A</v>
      </c>
      <c r="E993" s="217" t="e">
        <f>+VLOOKUP('PAA CONSOLIDADO'!M996,LISTAS!$D$4:$E$15,2,0)</f>
        <v>#N/A</v>
      </c>
      <c r="F993" s="217">
        <f>+'PAA CONSOLIDADO'!O996</f>
        <v>0</v>
      </c>
      <c r="G993" s="217">
        <f t="shared" si="45"/>
        <v>1</v>
      </c>
      <c r="H993" s="217" t="e">
        <f>+VLOOKUP('PAA CONSOLIDADO'!P996,LISTAS!$B$4:$C$17,2,0)</f>
        <v>#N/A</v>
      </c>
      <c r="I993" s="217" t="e">
        <f>+VLOOKUP('PAA CONSOLIDADO'!Q996,LISTAS!$B$22:$C$25,2,0)</f>
        <v>#N/A</v>
      </c>
      <c r="J993" s="219">
        <f>'PAA CONSOLIDADO'!R996</f>
        <v>0</v>
      </c>
      <c r="K993" s="219">
        <f>+'PAA CONSOLIDADO'!S996</f>
        <v>0</v>
      </c>
      <c r="L993" s="217" t="e">
        <f>+VLOOKUP('PAA CONSOLIDADO'!T996,LISTAS!$B$29:$C$31,2,0)</f>
        <v>#N/A</v>
      </c>
      <c r="M993" s="217" t="e">
        <f>+VLOOKUP('PAA CONSOLIDADO'!U996,LISTAS!$B$36:$C$39,2,0)</f>
        <v>#N/A</v>
      </c>
      <c r="N993" s="217" t="str">
        <f t="shared" si="46"/>
        <v>Unidad de Contratación (1)</v>
      </c>
      <c r="O993" s="217" t="str">
        <f t="shared" si="47"/>
        <v>CO-DC-11001</v>
      </c>
      <c r="P993" s="217">
        <f>+'PAA CONSOLIDADO'!V996</f>
        <v>0</v>
      </c>
      <c r="Q993" s="217">
        <f>+'PAA CONSOLIDADO'!X996</f>
        <v>0</v>
      </c>
      <c r="R993" s="217">
        <f>+'PAA CONSOLIDADO'!Y996</f>
        <v>0</v>
      </c>
    </row>
    <row r="994" spans="1:18" s="217" customFormat="1" x14ac:dyDescent="0.25">
      <c r="A994" s="211">
        <f>+'PAA CONSOLIDADO'!C997</f>
        <v>0</v>
      </c>
      <c r="B994" s="211">
        <f>+'PAA CONSOLIDADO'!I997</f>
        <v>0</v>
      </c>
      <c r="C994" s="217" t="str">
        <f>+CONCATENATE('PAA CONSOLIDADO'!A997,"-",'PAA CONSOLIDADO'!D997,"-",'PAA CONSOLIDADO'!K997)</f>
        <v>--</v>
      </c>
      <c r="D994" s="217" t="e">
        <f>+VLOOKUP('PAA CONSOLIDADO'!L997,LISTAS!$D$4:$E$15,2,0)</f>
        <v>#N/A</v>
      </c>
      <c r="E994" s="217" t="e">
        <f>+VLOOKUP('PAA CONSOLIDADO'!M997,LISTAS!$D$4:$E$15,2,0)</f>
        <v>#N/A</v>
      </c>
      <c r="F994" s="217">
        <f>+'PAA CONSOLIDADO'!O997</f>
        <v>0</v>
      </c>
      <c r="G994" s="217">
        <f t="shared" si="45"/>
        <v>1</v>
      </c>
      <c r="H994" s="217" t="e">
        <f>+VLOOKUP('PAA CONSOLIDADO'!P997,LISTAS!$B$4:$C$17,2,0)</f>
        <v>#N/A</v>
      </c>
      <c r="I994" s="217" t="e">
        <f>+VLOOKUP('PAA CONSOLIDADO'!Q997,LISTAS!$B$22:$C$25,2,0)</f>
        <v>#N/A</v>
      </c>
      <c r="J994" s="219">
        <f>'PAA CONSOLIDADO'!R997</f>
        <v>0</v>
      </c>
      <c r="K994" s="219">
        <f>+'PAA CONSOLIDADO'!S997</f>
        <v>0</v>
      </c>
      <c r="L994" s="217" t="e">
        <f>+VLOOKUP('PAA CONSOLIDADO'!T997,LISTAS!$B$29:$C$31,2,0)</f>
        <v>#N/A</v>
      </c>
      <c r="M994" s="217" t="e">
        <f>+VLOOKUP('PAA CONSOLIDADO'!U997,LISTAS!$B$36:$C$39,2,0)</f>
        <v>#N/A</v>
      </c>
      <c r="N994" s="217" t="str">
        <f t="shared" si="46"/>
        <v>Unidad de Contratación (1)</v>
      </c>
      <c r="O994" s="217" t="str">
        <f t="shared" si="47"/>
        <v>CO-DC-11001</v>
      </c>
      <c r="P994" s="217">
        <f>+'PAA CONSOLIDADO'!V997</f>
        <v>0</v>
      </c>
      <c r="Q994" s="217">
        <f>+'PAA CONSOLIDADO'!X997</f>
        <v>0</v>
      </c>
      <c r="R994" s="217">
        <f>+'PAA CONSOLIDADO'!Y997</f>
        <v>0</v>
      </c>
    </row>
    <row r="995" spans="1:18" s="217" customFormat="1" x14ac:dyDescent="0.25">
      <c r="A995" s="211">
        <f>+'PAA CONSOLIDADO'!C998</f>
        <v>0</v>
      </c>
      <c r="B995" s="211">
        <f>+'PAA CONSOLIDADO'!I998</f>
        <v>0</v>
      </c>
      <c r="C995" s="217" t="str">
        <f>+CONCATENATE('PAA CONSOLIDADO'!A998,"-",'PAA CONSOLIDADO'!D998,"-",'PAA CONSOLIDADO'!K998)</f>
        <v>--</v>
      </c>
      <c r="D995" s="217" t="e">
        <f>+VLOOKUP('PAA CONSOLIDADO'!L998,LISTAS!$D$4:$E$15,2,0)</f>
        <v>#N/A</v>
      </c>
      <c r="E995" s="217" t="e">
        <f>+VLOOKUP('PAA CONSOLIDADO'!M998,LISTAS!$D$4:$E$15,2,0)</f>
        <v>#N/A</v>
      </c>
      <c r="F995" s="217">
        <f>+'PAA CONSOLIDADO'!O998</f>
        <v>0</v>
      </c>
      <c r="G995" s="217">
        <f t="shared" si="45"/>
        <v>1</v>
      </c>
      <c r="H995" s="217" t="e">
        <f>+VLOOKUP('PAA CONSOLIDADO'!P998,LISTAS!$B$4:$C$17,2,0)</f>
        <v>#N/A</v>
      </c>
      <c r="I995" s="217" t="e">
        <f>+VLOOKUP('PAA CONSOLIDADO'!Q998,LISTAS!$B$22:$C$25,2,0)</f>
        <v>#N/A</v>
      </c>
      <c r="J995" s="219">
        <f>'PAA CONSOLIDADO'!R998</f>
        <v>0</v>
      </c>
      <c r="K995" s="219">
        <f>+'PAA CONSOLIDADO'!S998</f>
        <v>0</v>
      </c>
      <c r="L995" s="217" t="e">
        <f>+VLOOKUP('PAA CONSOLIDADO'!T998,LISTAS!$B$29:$C$31,2,0)</f>
        <v>#N/A</v>
      </c>
      <c r="M995" s="217" t="e">
        <f>+VLOOKUP('PAA CONSOLIDADO'!U998,LISTAS!$B$36:$C$39,2,0)</f>
        <v>#N/A</v>
      </c>
      <c r="N995" s="217" t="str">
        <f t="shared" si="46"/>
        <v>Unidad de Contratación (1)</v>
      </c>
      <c r="O995" s="217" t="str">
        <f t="shared" si="47"/>
        <v>CO-DC-11001</v>
      </c>
      <c r="P995" s="217">
        <f>+'PAA CONSOLIDADO'!V998</f>
        <v>0</v>
      </c>
      <c r="Q995" s="217">
        <f>+'PAA CONSOLIDADO'!X998</f>
        <v>0</v>
      </c>
      <c r="R995" s="217">
        <f>+'PAA CONSOLIDADO'!Y998</f>
        <v>0</v>
      </c>
    </row>
    <row r="996" spans="1:18" s="217" customFormat="1" x14ac:dyDescent="0.25">
      <c r="A996" s="211">
        <f>+'PAA CONSOLIDADO'!C999</f>
        <v>0</v>
      </c>
      <c r="B996" s="211">
        <f>+'PAA CONSOLIDADO'!I999</f>
        <v>0</v>
      </c>
      <c r="C996" s="217" t="str">
        <f>+CONCATENATE('PAA CONSOLIDADO'!A999,"-",'PAA CONSOLIDADO'!D999,"-",'PAA CONSOLIDADO'!K999)</f>
        <v>--</v>
      </c>
      <c r="D996" s="217" t="e">
        <f>+VLOOKUP('PAA CONSOLIDADO'!L999,LISTAS!$D$4:$E$15,2,0)</f>
        <v>#N/A</v>
      </c>
      <c r="E996" s="217" t="e">
        <f>+VLOOKUP('PAA CONSOLIDADO'!M999,LISTAS!$D$4:$E$15,2,0)</f>
        <v>#N/A</v>
      </c>
      <c r="F996" s="217">
        <f>+'PAA CONSOLIDADO'!O999</f>
        <v>0</v>
      </c>
      <c r="G996" s="217">
        <f t="shared" si="45"/>
        <v>1</v>
      </c>
      <c r="H996" s="217" t="e">
        <f>+VLOOKUP('PAA CONSOLIDADO'!P999,LISTAS!$B$4:$C$17,2,0)</f>
        <v>#N/A</v>
      </c>
      <c r="I996" s="217" t="e">
        <f>+VLOOKUP('PAA CONSOLIDADO'!Q999,LISTAS!$B$22:$C$25,2,0)</f>
        <v>#N/A</v>
      </c>
      <c r="J996" s="219">
        <f>'PAA CONSOLIDADO'!R999</f>
        <v>0</v>
      </c>
      <c r="K996" s="219">
        <f>+'PAA CONSOLIDADO'!S999</f>
        <v>0</v>
      </c>
      <c r="L996" s="217" t="e">
        <f>+VLOOKUP('PAA CONSOLIDADO'!T999,LISTAS!$B$29:$C$31,2,0)</f>
        <v>#N/A</v>
      </c>
      <c r="M996" s="217" t="e">
        <f>+VLOOKUP('PAA CONSOLIDADO'!U999,LISTAS!$B$36:$C$39,2,0)</f>
        <v>#N/A</v>
      </c>
      <c r="N996" s="217" t="str">
        <f t="shared" si="46"/>
        <v>Unidad de Contratación (1)</v>
      </c>
      <c r="O996" s="217" t="str">
        <f t="shared" si="47"/>
        <v>CO-DC-11001</v>
      </c>
      <c r="P996" s="217">
        <f>+'PAA CONSOLIDADO'!V999</f>
        <v>0</v>
      </c>
      <c r="Q996" s="217">
        <f>+'PAA CONSOLIDADO'!X999</f>
        <v>0</v>
      </c>
      <c r="R996" s="217">
        <f>+'PAA CONSOLIDADO'!Y999</f>
        <v>0</v>
      </c>
    </row>
    <row r="997" spans="1:18" s="217" customFormat="1" x14ac:dyDescent="0.25">
      <c r="A997" s="211">
        <f>+'PAA CONSOLIDADO'!C1000</f>
        <v>0</v>
      </c>
      <c r="B997" s="211">
        <f>+'PAA CONSOLIDADO'!I1000</f>
        <v>0</v>
      </c>
      <c r="C997" s="217" t="str">
        <f>+CONCATENATE('PAA CONSOLIDADO'!A1000,"-",'PAA CONSOLIDADO'!D1000,"-",'PAA CONSOLIDADO'!K1000)</f>
        <v>--</v>
      </c>
      <c r="D997" s="217" t="e">
        <f>+VLOOKUP('PAA CONSOLIDADO'!L1000,LISTAS!$D$4:$E$15,2,0)</f>
        <v>#N/A</v>
      </c>
      <c r="E997" s="217" t="e">
        <f>+VLOOKUP('PAA CONSOLIDADO'!M1000,LISTAS!$D$4:$E$15,2,0)</f>
        <v>#N/A</v>
      </c>
      <c r="F997" s="217">
        <f>+'PAA CONSOLIDADO'!O1000</f>
        <v>0</v>
      </c>
      <c r="G997" s="217">
        <f t="shared" si="45"/>
        <v>1</v>
      </c>
      <c r="H997" s="217" t="e">
        <f>+VLOOKUP('PAA CONSOLIDADO'!P1000,LISTAS!$B$4:$C$17,2,0)</f>
        <v>#N/A</v>
      </c>
      <c r="I997" s="217" t="e">
        <f>+VLOOKUP('PAA CONSOLIDADO'!Q1000,LISTAS!$B$22:$C$25,2,0)</f>
        <v>#N/A</v>
      </c>
      <c r="J997" s="219">
        <f>'PAA CONSOLIDADO'!R1000</f>
        <v>0</v>
      </c>
      <c r="K997" s="219">
        <f>+'PAA CONSOLIDADO'!S1000</f>
        <v>0</v>
      </c>
      <c r="L997" s="217" t="e">
        <f>+VLOOKUP('PAA CONSOLIDADO'!T1000,LISTAS!$B$29:$C$31,2,0)</f>
        <v>#N/A</v>
      </c>
      <c r="M997" s="217" t="e">
        <f>+VLOOKUP('PAA CONSOLIDADO'!U1000,LISTAS!$B$36:$C$39,2,0)</f>
        <v>#N/A</v>
      </c>
      <c r="N997" s="217" t="str">
        <f t="shared" si="46"/>
        <v>Unidad de Contratación (1)</v>
      </c>
      <c r="O997" s="217" t="str">
        <f t="shared" si="47"/>
        <v>CO-DC-11001</v>
      </c>
      <c r="P997" s="217">
        <f>+'PAA CONSOLIDADO'!V1000</f>
        <v>0</v>
      </c>
      <c r="Q997" s="217">
        <f>+'PAA CONSOLIDADO'!X1000</f>
        <v>0</v>
      </c>
      <c r="R997" s="217">
        <f>+'PAA CONSOLIDADO'!Y1000</f>
        <v>0</v>
      </c>
    </row>
    <row r="998" spans="1:18" s="217" customFormat="1" x14ac:dyDescent="0.25">
      <c r="A998" s="211">
        <f>+'PAA CONSOLIDADO'!C1001</f>
        <v>0</v>
      </c>
      <c r="B998" s="211">
        <f>+'PAA CONSOLIDADO'!I1001</f>
        <v>0</v>
      </c>
      <c r="C998" s="217" t="str">
        <f>+CONCATENATE('PAA CONSOLIDADO'!A1001,"-",'PAA CONSOLIDADO'!D1001,"-",'PAA CONSOLIDADO'!K1001)</f>
        <v>--</v>
      </c>
      <c r="D998" s="217" t="e">
        <f>+VLOOKUP('PAA CONSOLIDADO'!L1001,LISTAS!$D$4:$E$15,2,0)</f>
        <v>#N/A</v>
      </c>
      <c r="E998" s="217" t="e">
        <f>+VLOOKUP('PAA CONSOLIDADO'!M1001,LISTAS!$D$4:$E$15,2,0)</f>
        <v>#N/A</v>
      </c>
      <c r="F998" s="217">
        <f>+'PAA CONSOLIDADO'!O1001</f>
        <v>0</v>
      </c>
      <c r="G998" s="217">
        <f t="shared" si="45"/>
        <v>1</v>
      </c>
      <c r="H998" s="217" t="e">
        <f>+VLOOKUP('PAA CONSOLIDADO'!P1001,LISTAS!$B$4:$C$17,2,0)</f>
        <v>#N/A</v>
      </c>
      <c r="I998" s="217" t="e">
        <f>+VLOOKUP('PAA CONSOLIDADO'!Q1001,LISTAS!$B$22:$C$25,2,0)</f>
        <v>#N/A</v>
      </c>
      <c r="J998" s="219">
        <f>'PAA CONSOLIDADO'!R1001</f>
        <v>0</v>
      </c>
      <c r="K998" s="219">
        <f>+'PAA CONSOLIDADO'!S1001</f>
        <v>0</v>
      </c>
      <c r="L998" s="217" t="e">
        <f>+VLOOKUP('PAA CONSOLIDADO'!T1001,LISTAS!$B$29:$C$31,2,0)</f>
        <v>#N/A</v>
      </c>
      <c r="M998" s="217" t="e">
        <f>+VLOOKUP('PAA CONSOLIDADO'!U1001,LISTAS!$B$36:$C$39,2,0)</f>
        <v>#N/A</v>
      </c>
      <c r="N998" s="217" t="str">
        <f t="shared" si="46"/>
        <v>Unidad de Contratación (1)</v>
      </c>
      <c r="O998" s="217" t="str">
        <f t="shared" si="47"/>
        <v>CO-DC-11001</v>
      </c>
      <c r="P998" s="217">
        <f>+'PAA CONSOLIDADO'!V1001</f>
        <v>0</v>
      </c>
      <c r="Q998" s="217">
        <f>+'PAA CONSOLIDADO'!X1001</f>
        <v>0</v>
      </c>
      <c r="R998" s="217">
        <f>+'PAA CONSOLIDADO'!Y1001</f>
        <v>0</v>
      </c>
    </row>
    <row r="999" spans="1:18" s="217" customFormat="1" x14ac:dyDescent="0.25">
      <c r="A999" s="211">
        <f>+'PAA CONSOLIDADO'!C1002</f>
        <v>0</v>
      </c>
      <c r="B999" s="211">
        <f>+'PAA CONSOLIDADO'!I1002</f>
        <v>0</v>
      </c>
      <c r="C999" s="217" t="str">
        <f>+CONCATENATE('PAA CONSOLIDADO'!A1002,"-",'PAA CONSOLIDADO'!D1002,"-",'PAA CONSOLIDADO'!K1002)</f>
        <v>--</v>
      </c>
      <c r="D999" s="217" t="e">
        <f>+VLOOKUP('PAA CONSOLIDADO'!L1002,LISTAS!$D$4:$E$15,2,0)</f>
        <v>#N/A</v>
      </c>
      <c r="E999" s="217" t="e">
        <f>+VLOOKUP('PAA CONSOLIDADO'!M1002,LISTAS!$D$4:$E$15,2,0)</f>
        <v>#N/A</v>
      </c>
      <c r="F999" s="217">
        <f>+'PAA CONSOLIDADO'!O1002</f>
        <v>0</v>
      </c>
      <c r="G999" s="217">
        <f t="shared" si="45"/>
        <v>1</v>
      </c>
      <c r="H999" s="217" t="e">
        <f>+VLOOKUP('PAA CONSOLIDADO'!P1002,LISTAS!$B$4:$C$17,2,0)</f>
        <v>#N/A</v>
      </c>
      <c r="I999" s="217" t="e">
        <f>+VLOOKUP('PAA CONSOLIDADO'!Q1002,LISTAS!$B$22:$C$25,2,0)</f>
        <v>#N/A</v>
      </c>
      <c r="J999" s="219">
        <f>'PAA CONSOLIDADO'!R1002</f>
        <v>0</v>
      </c>
      <c r="K999" s="219">
        <f>+'PAA CONSOLIDADO'!S1002</f>
        <v>0</v>
      </c>
      <c r="L999" s="217" t="e">
        <f>+VLOOKUP('PAA CONSOLIDADO'!T1002,LISTAS!$B$29:$C$31,2,0)</f>
        <v>#N/A</v>
      </c>
      <c r="M999" s="217" t="e">
        <f>+VLOOKUP('PAA CONSOLIDADO'!U1002,LISTAS!$B$36:$C$39,2,0)</f>
        <v>#N/A</v>
      </c>
      <c r="N999" s="217" t="str">
        <f t="shared" si="46"/>
        <v>Unidad de Contratación (1)</v>
      </c>
      <c r="O999" s="217" t="str">
        <f t="shared" si="47"/>
        <v>CO-DC-11001</v>
      </c>
      <c r="P999" s="217">
        <f>+'PAA CONSOLIDADO'!V1002</f>
        <v>0</v>
      </c>
      <c r="Q999" s="217">
        <f>+'PAA CONSOLIDADO'!X1002</f>
        <v>0</v>
      </c>
      <c r="R999" s="217">
        <f>+'PAA CONSOLIDADO'!Y1002</f>
        <v>0</v>
      </c>
    </row>
    <row r="1000" spans="1:18" s="217" customFormat="1" x14ac:dyDescent="0.25">
      <c r="A1000" s="211">
        <f>+'PAA CONSOLIDADO'!C1003</f>
        <v>0</v>
      </c>
      <c r="B1000" s="211">
        <f>+'PAA CONSOLIDADO'!I1003</f>
        <v>0</v>
      </c>
      <c r="C1000" s="217" t="str">
        <f>+CONCATENATE('PAA CONSOLIDADO'!A1003,"-",'PAA CONSOLIDADO'!D1003,"-",'PAA CONSOLIDADO'!K1003)</f>
        <v>--</v>
      </c>
      <c r="D1000" s="217" t="e">
        <f>+VLOOKUP('PAA CONSOLIDADO'!L1003,LISTAS!$D$4:$E$15,2,0)</f>
        <v>#N/A</v>
      </c>
      <c r="E1000" s="217" t="e">
        <f>+VLOOKUP('PAA CONSOLIDADO'!M1003,LISTAS!$D$4:$E$15,2,0)</f>
        <v>#N/A</v>
      </c>
      <c r="F1000" s="217">
        <f>+'PAA CONSOLIDADO'!O1003</f>
        <v>0</v>
      </c>
      <c r="G1000" s="217">
        <f t="shared" si="45"/>
        <v>1</v>
      </c>
      <c r="H1000" s="217" t="e">
        <f>+VLOOKUP('PAA CONSOLIDADO'!P1003,LISTAS!$B$4:$C$17,2,0)</f>
        <v>#N/A</v>
      </c>
      <c r="I1000" s="217" t="e">
        <f>+VLOOKUP('PAA CONSOLIDADO'!Q1003,LISTAS!$B$22:$C$25,2,0)</f>
        <v>#N/A</v>
      </c>
      <c r="J1000" s="219">
        <f>'PAA CONSOLIDADO'!R1003</f>
        <v>0</v>
      </c>
      <c r="K1000" s="219">
        <f>+'PAA CONSOLIDADO'!S1003</f>
        <v>0</v>
      </c>
      <c r="L1000" s="217" t="e">
        <f>+VLOOKUP('PAA CONSOLIDADO'!T1003,LISTAS!$B$29:$C$31,2,0)</f>
        <v>#N/A</v>
      </c>
      <c r="M1000" s="217" t="e">
        <f>+VLOOKUP('PAA CONSOLIDADO'!U1003,LISTAS!$B$36:$C$39,2,0)</f>
        <v>#N/A</v>
      </c>
      <c r="N1000" s="217" t="str">
        <f t="shared" si="46"/>
        <v>Unidad de Contratación (1)</v>
      </c>
      <c r="O1000" s="217" t="str">
        <f t="shared" si="47"/>
        <v>CO-DC-11001</v>
      </c>
      <c r="P1000" s="217">
        <f>+'PAA CONSOLIDADO'!V1003</f>
        <v>0</v>
      </c>
      <c r="Q1000" s="217">
        <f>+'PAA CONSOLIDADO'!X1003</f>
        <v>0</v>
      </c>
      <c r="R1000" s="217">
        <f>+'PAA CONSOLIDADO'!Y1003</f>
        <v>0</v>
      </c>
    </row>
    <row r="1001" spans="1:18" s="217" customFormat="1" x14ac:dyDescent="0.25">
      <c r="A1001" s="211">
        <f>+'PAA CONSOLIDADO'!C1004</f>
        <v>0</v>
      </c>
      <c r="B1001" s="211">
        <f>+'PAA CONSOLIDADO'!I1004</f>
        <v>0</v>
      </c>
      <c r="C1001" s="217" t="str">
        <f>+CONCATENATE('PAA CONSOLIDADO'!A1004,"-",'PAA CONSOLIDADO'!D1004,"-",'PAA CONSOLIDADO'!K1004)</f>
        <v>--</v>
      </c>
      <c r="D1001" s="217" t="e">
        <f>+VLOOKUP('PAA CONSOLIDADO'!L1004,LISTAS!$D$4:$E$15,2,0)</f>
        <v>#N/A</v>
      </c>
      <c r="E1001" s="217" t="e">
        <f>+VLOOKUP('PAA CONSOLIDADO'!M1004,LISTAS!$D$4:$E$15,2,0)</f>
        <v>#N/A</v>
      </c>
      <c r="F1001" s="217">
        <f>+'PAA CONSOLIDADO'!O1004</f>
        <v>0</v>
      </c>
      <c r="G1001" s="217">
        <f t="shared" si="45"/>
        <v>1</v>
      </c>
      <c r="H1001" s="217" t="e">
        <f>+VLOOKUP('PAA CONSOLIDADO'!P1004,LISTAS!$B$4:$C$17,2,0)</f>
        <v>#N/A</v>
      </c>
      <c r="I1001" s="217" t="e">
        <f>+VLOOKUP('PAA CONSOLIDADO'!Q1004,LISTAS!$B$22:$C$25,2,0)</f>
        <v>#N/A</v>
      </c>
      <c r="J1001" s="219">
        <f>'PAA CONSOLIDADO'!R1004</f>
        <v>0</v>
      </c>
      <c r="K1001" s="219">
        <f>+'PAA CONSOLIDADO'!S1004</f>
        <v>0</v>
      </c>
      <c r="L1001" s="217" t="e">
        <f>+VLOOKUP('PAA CONSOLIDADO'!T1004,LISTAS!$B$29:$C$31,2,0)</f>
        <v>#N/A</v>
      </c>
      <c r="M1001" s="217" t="e">
        <f>+VLOOKUP('PAA CONSOLIDADO'!U1004,LISTAS!$B$36:$C$39,2,0)</f>
        <v>#N/A</v>
      </c>
      <c r="N1001" s="217" t="str">
        <f t="shared" si="46"/>
        <v>Unidad de Contratación (1)</v>
      </c>
      <c r="O1001" s="217" t="str">
        <f t="shared" si="47"/>
        <v>CO-DC-11001</v>
      </c>
      <c r="P1001" s="217">
        <f>+'PAA CONSOLIDADO'!V1004</f>
        <v>0</v>
      </c>
      <c r="Q1001" s="217">
        <f>+'PAA CONSOLIDADO'!X1004</f>
        <v>0</v>
      </c>
      <c r="R1001" s="217">
        <f>+'PAA CONSOLIDADO'!Y1004</f>
        <v>0</v>
      </c>
    </row>
    <row r="1002" spans="1:18" s="217" customFormat="1" x14ac:dyDescent="0.25">
      <c r="A1002" s="211">
        <f>+'PAA CONSOLIDADO'!C1005</f>
        <v>0</v>
      </c>
      <c r="B1002" s="211">
        <f>+'PAA CONSOLIDADO'!I1005</f>
        <v>0</v>
      </c>
      <c r="C1002" s="217" t="str">
        <f>+CONCATENATE('PAA CONSOLIDADO'!A1005,"-",'PAA CONSOLIDADO'!D1005,"-",'PAA CONSOLIDADO'!K1005)</f>
        <v>--</v>
      </c>
      <c r="D1002" s="217" t="e">
        <f>+VLOOKUP('PAA CONSOLIDADO'!L1005,LISTAS!$D$4:$E$15,2,0)</f>
        <v>#N/A</v>
      </c>
      <c r="E1002" s="217" t="e">
        <f>+VLOOKUP('PAA CONSOLIDADO'!M1005,LISTAS!$D$4:$E$15,2,0)</f>
        <v>#N/A</v>
      </c>
      <c r="F1002" s="217">
        <f>+'PAA CONSOLIDADO'!O1005</f>
        <v>0</v>
      </c>
      <c r="G1002" s="217">
        <f t="shared" si="45"/>
        <v>1</v>
      </c>
      <c r="H1002" s="217" t="e">
        <f>+VLOOKUP('PAA CONSOLIDADO'!P1005,LISTAS!$B$4:$C$17,2,0)</f>
        <v>#N/A</v>
      </c>
      <c r="I1002" s="217" t="e">
        <f>+VLOOKUP('PAA CONSOLIDADO'!Q1005,LISTAS!$B$22:$C$25,2,0)</f>
        <v>#N/A</v>
      </c>
      <c r="J1002" s="219">
        <f>'PAA CONSOLIDADO'!R1005</f>
        <v>0</v>
      </c>
      <c r="K1002" s="219">
        <f>+'PAA CONSOLIDADO'!S1005</f>
        <v>0</v>
      </c>
      <c r="L1002" s="217" t="e">
        <f>+VLOOKUP('PAA CONSOLIDADO'!T1005,LISTAS!$B$29:$C$31,2,0)</f>
        <v>#N/A</v>
      </c>
      <c r="M1002" s="217" t="e">
        <f>+VLOOKUP('PAA CONSOLIDADO'!U1005,LISTAS!$B$36:$C$39,2,0)</f>
        <v>#N/A</v>
      </c>
      <c r="N1002" s="217" t="str">
        <f t="shared" si="46"/>
        <v>Unidad de Contratación (1)</v>
      </c>
      <c r="O1002" s="217" t="str">
        <f t="shared" si="47"/>
        <v>CO-DC-11001</v>
      </c>
      <c r="P1002" s="217">
        <f>+'PAA CONSOLIDADO'!V1005</f>
        <v>0</v>
      </c>
      <c r="Q1002" s="217">
        <f>+'PAA CONSOLIDADO'!X1005</f>
        <v>0</v>
      </c>
      <c r="R1002" s="217">
        <f>+'PAA CONSOLIDADO'!Y1005</f>
        <v>0</v>
      </c>
    </row>
    <row r="1003" spans="1:18" s="217" customFormat="1" x14ac:dyDescent="0.25">
      <c r="A1003" s="211">
        <f>+'PAA CONSOLIDADO'!C1006</f>
        <v>0</v>
      </c>
      <c r="B1003" s="211">
        <f>+'PAA CONSOLIDADO'!I1006</f>
        <v>0</v>
      </c>
      <c r="C1003" s="217" t="str">
        <f>+CONCATENATE('PAA CONSOLIDADO'!A1006,"-",'PAA CONSOLIDADO'!D1006,"-",'PAA CONSOLIDADO'!K1006)</f>
        <v>--</v>
      </c>
      <c r="D1003" s="217" t="e">
        <f>+VLOOKUP('PAA CONSOLIDADO'!L1006,LISTAS!$D$4:$E$15,2,0)</f>
        <v>#N/A</v>
      </c>
      <c r="E1003" s="217" t="e">
        <f>+VLOOKUP('PAA CONSOLIDADO'!M1006,LISTAS!$D$4:$E$15,2,0)</f>
        <v>#N/A</v>
      </c>
      <c r="F1003" s="217">
        <f>+'PAA CONSOLIDADO'!O1006</f>
        <v>0</v>
      </c>
      <c r="G1003" s="217">
        <f t="shared" si="45"/>
        <v>1</v>
      </c>
      <c r="H1003" s="217" t="e">
        <f>+VLOOKUP('PAA CONSOLIDADO'!P1006,LISTAS!$B$4:$C$17,2,0)</f>
        <v>#N/A</v>
      </c>
      <c r="I1003" s="217" t="e">
        <f>+VLOOKUP('PAA CONSOLIDADO'!Q1006,LISTAS!$B$22:$C$25,2,0)</f>
        <v>#N/A</v>
      </c>
      <c r="J1003" s="219">
        <f>'PAA CONSOLIDADO'!R1006</f>
        <v>0</v>
      </c>
      <c r="K1003" s="219">
        <f>+'PAA CONSOLIDADO'!S1006</f>
        <v>0</v>
      </c>
      <c r="L1003" s="217" t="e">
        <f>+VLOOKUP('PAA CONSOLIDADO'!T1006,LISTAS!$B$29:$C$31,2,0)</f>
        <v>#N/A</v>
      </c>
      <c r="M1003" s="217" t="e">
        <f>+VLOOKUP('PAA CONSOLIDADO'!U1006,LISTAS!$B$36:$C$39,2,0)</f>
        <v>#N/A</v>
      </c>
      <c r="N1003" s="217" t="str">
        <f t="shared" si="46"/>
        <v>Unidad de Contratación (1)</v>
      </c>
      <c r="O1003" s="217" t="str">
        <f t="shared" si="47"/>
        <v>CO-DC-11001</v>
      </c>
      <c r="P1003" s="217">
        <f>+'PAA CONSOLIDADO'!V1006</f>
        <v>0</v>
      </c>
      <c r="Q1003" s="217">
        <f>+'PAA CONSOLIDADO'!X1006</f>
        <v>0</v>
      </c>
      <c r="R1003" s="217">
        <f>+'PAA CONSOLIDADO'!Y1006</f>
        <v>0</v>
      </c>
    </row>
    <row r="1004" spans="1:18" s="217" customFormat="1" x14ac:dyDescent="0.25">
      <c r="A1004" s="211">
        <f>+'PAA CONSOLIDADO'!C1007</f>
        <v>0</v>
      </c>
      <c r="B1004" s="211">
        <f>+'PAA CONSOLIDADO'!I1007</f>
        <v>0</v>
      </c>
      <c r="C1004" s="217" t="str">
        <f>+CONCATENATE('PAA CONSOLIDADO'!A1007,"-",'PAA CONSOLIDADO'!D1007,"-",'PAA CONSOLIDADO'!K1007)</f>
        <v>--</v>
      </c>
      <c r="D1004" s="217" t="e">
        <f>+VLOOKUP('PAA CONSOLIDADO'!L1007,LISTAS!$D$4:$E$15,2,0)</f>
        <v>#N/A</v>
      </c>
      <c r="E1004" s="217" t="e">
        <f>+VLOOKUP('PAA CONSOLIDADO'!M1007,LISTAS!$D$4:$E$15,2,0)</f>
        <v>#N/A</v>
      </c>
      <c r="F1004" s="217">
        <f>+'PAA CONSOLIDADO'!O1007</f>
        <v>0</v>
      </c>
      <c r="G1004" s="217">
        <f t="shared" si="45"/>
        <v>1</v>
      </c>
      <c r="H1004" s="217" t="e">
        <f>+VLOOKUP('PAA CONSOLIDADO'!P1007,LISTAS!$B$4:$C$17,2,0)</f>
        <v>#N/A</v>
      </c>
      <c r="I1004" s="217" t="e">
        <f>+VLOOKUP('PAA CONSOLIDADO'!Q1007,LISTAS!$B$22:$C$25,2,0)</f>
        <v>#N/A</v>
      </c>
      <c r="J1004" s="219">
        <f>'PAA CONSOLIDADO'!R1007</f>
        <v>0</v>
      </c>
      <c r="K1004" s="219">
        <f>+'PAA CONSOLIDADO'!S1007</f>
        <v>0</v>
      </c>
      <c r="L1004" s="217" t="e">
        <f>+VLOOKUP('PAA CONSOLIDADO'!T1007,LISTAS!$B$29:$C$31,2,0)</f>
        <v>#N/A</v>
      </c>
      <c r="M1004" s="217" t="e">
        <f>+VLOOKUP('PAA CONSOLIDADO'!U1007,LISTAS!$B$36:$C$39,2,0)</f>
        <v>#N/A</v>
      </c>
      <c r="N1004" s="217" t="str">
        <f t="shared" si="46"/>
        <v>Unidad de Contratación (1)</v>
      </c>
      <c r="O1004" s="217" t="str">
        <f t="shared" si="47"/>
        <v>CO-DC-11001</v>
      </c>
      <c r="P1004" s="217">
        <f>+'PAA CONSOLIDADO'!V1007</f>
        <v>0</v>
      </c>
      <c r="Q1004" s="217">
        <f>+'PAA CONSOLIDADO'!X1007</f>
        <v>0</v>
      </c>
      <c r="R1004" s="217">
        <f>+'PAA CONSOLIDADO'!Y1007</f>
        <v>0</v>
      </c>
    </row>
    <row r="1005" spans="1:18" s="217" customFormat="1" x14ac:dyDescent="0.25">
      <c r="A1005" s="211">
        <f>+'PAA CONSOLIDADO'!C1008</f>
        <v>0</v>
      </c>
      <c r="B1005" s="211">
        <f>+'PAA CONSOLIDADO'!I1008</f>
        <v>0</v>
      </c>
      <c r="C1005" s="217" t="str">
        <f>+CONCATENATE('PAA CONSOLIDADO'!A1008,"-",'PAA CONSOLIDADO'!D1008,"-",'PAA CONSOLIDADO'!K1008)</f>
        <v>--</v>
      </c>
      <c r="D1005" s="217" t="e">
        <f>+VLOOKUP('PAA CONSOLIDADO'!L1008,LISTAS!$D$4:$E$15,2,0)</f>
        <v>#N/A</v>
      </c>
      <c r="E1005" s="217" t="e">
        <f>+VLOOKUP('PAA CONSOLIDADO'!M1008,LISTAS!$D$4:$E$15,2,0)</f>
        <v>#N/A</v>
      </c>
      <c r="F1005" s="217">
        <f>+'PAA CONSOLIDADO'!O1008</f>
        <v>0</v>
      </c>
      <c r="G1005" s="217">
        <f t="shared" si="45"/>
        <v>1</v>
      </c>
      <c r="H1005" s="217" t="e">
        <f>+VLOOKUP('PAA CONSOLIDADO'!P1008,LISTAS!$B$4:$C$17,2,0)</f>
        <v>#N/A</v>
      </c>
      <c r="I1005" s="217" t="e">
        <f>+VLOOKUP('PAA CONSOLIDADO'!Q1008,LISTAS!$B$22:$C$25,2,0)</f>
        <v>#N/A</v>
      </c>
      <c r="J1005" s="219">
        <f>'PAA CONSOLIDADO'!R1008</f>
        <v>0</v>
      </c>
      <c r="K1005" s="219">
        <f>+'PAA CONSOLIDADO'!S1008</f>
        <v>0</v>
      </c>
      <c r="L1005" s="217" t="e">
        <f>+VLOOKUP('PAA CONSOLIDADO'!T1008,LISTAS!$B$29:$C$31,2,0)</f>
        <v>#N/A</v>
      </c>
      <c r="M1005" s="217" t="e">
        <f>+VLOOKUP('PAA CONSOLIDADO'!U1008,LISTAS!$B$36:$C$39,2,0)</f>
        <v>#N/A</v>
      </c>
      <c r="N1005" s="217" t="str">
        <f t="shared" si="46"/>
        <v>Unidad de Contratación (1)</v>
      </c>
      <c r="O1005" s="217" t="str">
        <f t="shared" si="47"/>
        <v>CO-DC-11001</v>
      </c>
      <c r="P1005" s="217">
        <f>+'PAA CONSOLIDADO'!V1008</f>
        <v>0</v>
      </c>
      <c r="Q1005" s="217">
        <f>+'PAA CONSOLIDADO'!X1008</f>
        <v>0</v>
      </c>
      <c r="R1005" s="217">
        <f>+'PAA CONSOLIDADO'!Y1008</f>
        <v>0</v>
      </c>
    </row>
    <row r="1006" spans="1:18" s="217" customFormat="1" x14ac:dyDescent="0.25">
      <c r="A1006" s="211">
        <f>+'PAA CONSOLIDADO'!C1009</f>
        <v>0</v>
      </c>
      <c r="B1006" s="211">
        <f>+'PAA CONSOLIDADO'!I1009</f>
        <v>0</v>
      </c>
      <c r="C1006" s="217" t="str">
        <f>+CONCATENATE('PAA CONSOLIDADO'!A1009,"-",'PAA CONSOLIDADO'!D1009,"-",'PAA CONSOLIDADO'!K1009)</f>
        <v>--</v>
      </c>
      <c r="D1006" s="217" t="e">
        <f>+VLOOKUP('PAA CONSOLIDADO'!L1009,LISTAS!$D$4:$E$15,2,0)</f>
        <v>#N/A</v>
      </c>
      <c r="E1006" s="217" t="e">
        <f>+VLOOKUP('PAA CONSOLIDADO'!M1009,LISTAS!$D$4:$E$15,2,0)</f>
        <v>#N/A</v>
      </c>
      <c r="F1006" s="217">
        <f>+'PAA CONSOLIDADO'!O1009</f>
        <v>0</v>
      </c>
      <c r="G1006" s="217">
        <f t="shared" si="45"/>
        <v>1</v>
      </c>
      <c r="H1006" s="217" t="e">
        <f>+VLOOKUP('PAA CONSOLIDADO'!P1009,LISTAS!$B$4:$C$17,2,0)</f>
        <v>#N/A</v>
      </c>
      <c r="I1006" s="217" t="e">
        <f>+VLOOKUP('PAA CONSOLIDADO'!Q1009,LISTAS!$B$22:$C$25,2,0)</f>
        <v>#N/A</v>
      </c>
      <c r="J1006" s="219">
        <f>'PAA CONSOLIDADO'!R1009</f>
        <v>0</v>
      </c>
      <c r="K1006" s="219">
        <f>+'PAA CONSOLIDADO'!S1009</f>
        <v>0</v>
      </c>
      <c r="L1006" s="217" t="e">
        <f>+VLOOKUP('PAA CONSOLIDADO'!T1009,LISTAS!$B$29:$C$31,2,0)</f>
        <v>#N/A</v>
      </c>
      <c r="M1006" s="217" t="e">
        <f>+VLOOKUP('PAA CONSOLIDADO'!U1009,LISTAS!$B$36:$C$39,2,0)</f>
        <v>#N/A</v>
      </c>
      <c r="N1006" s="217" t="str">
        <f t="shared" si="46"/>
        <v>Unidad de Contratación (1)</v>
      </c>
      <c r="O1006" s="217" t="str">
        <f t="shared" si="47"/>
        <v>CO-DC-11001</v>
      </c>
      <c r="P1006" s="217">
        <f>+'PAA CONSOLIDADO'!V1009</f>
        <v>0</v>
      </c>
      <c r="Q1006" s="217">
        <f>+'PAA CONSOLIDADO'!X1009</f>
        <v>0</v>
      </c>
      <c r="R1006" s="217">
        <f>+'PAA CONSOLIDADO'!Y1009</f>
        <v>0</v>
      </c>
    </row>
    <row r="1007" spans="1:18" s="217" customFormat="1" x14ac:dyDescent="0.25">
      <c r="A1007" s="211">
        <f>+'PAA CONSOLIDADO'!C1010</f>
        <v>0</v>
      </c>
      <c r="B1007" s="211">
        <f>+'PAA CONSOLIDADO'!I1010</f>
        <v>0</v>
      </c>
      <c r="C1007" s="217" t="str">
        <f>+CONCATENATE('PAA CONSOLIDADO'!A1010,"-",'PAA CONSOLIDADO'!D1010,"-",'PAA CONSOLIDADO'!K1010)</f>
        <v>--</v>
      </c>
      <c r="D1007" s="217" t="e">
        <f>+VLOOKUP('PAA CONSOLIDADO'!L1010,LISTAS!$D$4:$E$15,2,0)</f>
        <v>#N/A</v>
      </c>
      <c r="E1007" s="217" t="e">
        <f>+VLOOKUP('PAA CONSOLIDADO'!M1010,LISTAS!$D$4:$E$15,2,0)</f>
        <v>#N/A</v>
      </c>
      <c r="F1007" s="217">
        <f>+'PAA CONSOLIDADO'!O1010</f>
        <v>0</v>
      </c>
      <c r="G1007" s="217">
        <f t="shared" si="45"/>
        <v>1</v>
      </c>
      <c r="H1007" s="217" t="e">
        <f>+VLOOKUP('PAA CONSOLIDADO'!P1010,LISTAS!$B$4:$C$17,2,0)</f>
        <v>#N/A</v>
      </c>
      <c r="I1007" s="217" t="e">
        <f>+VLOOKUP('PAA CONSOLIDADO'!Q1010,LISTAS!$B$22:$C$25,2,0)</f>
        <v>#N/A</v>
      </c>
      <c r="J1007" s="219">
        <f>'PAA CONSOLIDADO'!R1010</f>
        <v>0</v>
      </c>
      <c r="K1007" s="219">
        <f>+'PAA CONSOLIDADO'!S1010</f>
        <v>0</v>
      </c>
      <c r="L1007" s="217" t="e">
        <f>+VLOOKUP('PAA CONSOLIDADO'!T1010,LISTAS!$B$29:$C$31,2,0)</f>
        <v>#N/A</v>
      </c>
      <c r="M1007" s="217" t="e">
        <f>+VLOOKUP('PAA CONSOLIDADO'!U1010,LISTAS!$B$36:$C$39,2,0)</f>
        <v>#N/A</v>
      </c>
      <c r="N1007" s="217" t="str">
        <f t="shared" si="46"/>
        <v>Unidad de Contratación (1)</v>
      </c>
      <c r="O1007" s="217" t="str">
        <f t="shared" si="47"/>
        <v>CO-DC-11001</v>
      </c>
      <c r="P1007" s="217">
        <f>+'PAA CONSOLIDADO'!V1010</f>
        <v>0</v>
      </c>
      <c r="Q1007" s="217">
        <f>+'PAA CONSOLIDADO'!X1010</f>
        <v>0</v>
      </c>
      <c r="R1007" s="217">
        <f>+'PAA CONSOLIDADO'!Y1010</f>
        <v>0</v>
      </c>
    </row>
    <row r="1008" spans="1:18" s="217" customFormat="1" x14ac:dyDescent="0.25">
      <c r="A1008" s="211">
        <f>+'PAA CONSOLIDADO'!C1011</f>
        <v>0</v>
      </c>
      <c r="B1008" s="211">
        <f>+'PAA CONSOLIDADO'!I1011</f>
        <v>0</v>
      </c>
      <c r="C1008" s="217" t="str">
        <f>+CONCATENATE('PAA CONSOLIDADO'!A1011,"-",'PAA CONSOLIDADO'!D1011,"-",'PAA CONSOLIDADO'!K1011)</f>
        <v>--</v>
      </c>
      <c r="D1008" s="217" t="e">
        <f>+VLOOKUP('PAA CONSOLIDADO'!L1011,LISTAS!$D$4:$E$15,2,0)</f>
        <v>#N/A</v>
      </c>
      <c r="E1008" s="217" t="e">
        <f>+VLOOKUP('PAA CONSOLIDADO'!M1011,LISTAS!$D$4:$E$15,2,0)</f>
        <v>#N/A</v>
      </c>
      <c r="F1008" s="217">
        <f>+'PAA CONSOLIDADO'!O1011</f>
        <v>0</v>
      </c>
      <c r="G1008" s="217">
        <f t="shared" si="45"/>
        <v>1</v>
      </c>
      <c r="H1008" s="217" t="e">
        <f>+VLOOKUP('PAA CONSOLIDADO'!P1011,LISTAS!$B$4:$C$17,2,0)</f>
        <v>#N/A</v>
      </c>
      <c r="I1008" s="217" t="e">
        <f>+VLOOKUP('PAA CONSOLIDADO'!Q1011,LISTAS!$B$22:$C$25,2,0)</f>
        <v>#N/A</v>
      </c>
      <c r="J1008" s="219">
        <f>'PAA CONSOLIDADO'!R1011</f>
        <v>0</v>
      </c>
      <c r="K1008" s="219">
        <f>+'PAA CONSOLIDADO'!S1011</f>
        <v>0</v>
      </c>
      <c r="L1008" s="217" t="e">
        <f>+VLOOKUP('PAA CONSOLIDADO'!T1011,LISTAS!$B$29:$C$31,2,0)</f>
        <v>#N/A</v>
      </c>
      <c r="M1008" s="217" t="e">
        <f>+VLOOKUP('PAA CONSOLIDADO'!U1011,LISTAS!$B$36:$C$39,2,0)</f>
        <v>#N/A</v>
      </c>
      <c r="N1008" s="217" t="str">
        <f t="shared" si="46"/>
        <v>Unidad de Contratación (1)</v>
      </c>
      <c r="O1008" s="217" t="str">
        <f t="shared" si="47"/>
        <v>CO-DC-11001</v>
      </c>
      <c r="P1008" s="217">
        <f>+'PAA CONSOLIDADO'!V1011</f>
        <v>0</v>
      </c>
      <c r="Q1008" s="217">
        <f>+'PAA CONSOLIDADO'!X1011</f>
        <v>0</v>
      </c>
      <c r="R1008" s="217">
        <f>+'PAA CONSOLIDADO'!Y1011</f>
        <v>0</v>
      </c>
    </row>
    <row r="1009" spans="1:18" s="217" customFormat="1" x14ac:dyDescent="0.25">
      <c r="A1009" s="211">
        <f>+'PAA CONSOLIDADO'!C1012</f>
        <v>0</v>
      </c>
      <c r="B1009" s="211">
        <f>+'PAA CONSOLIDADO'!I1012</f>
        <v>0</v>
      </c>
      <c r="C1009" s="217" t="str">
        <f>+CONCATENATE('PAA CONSOLIDADO'!A1012,"-",'PAA CONSOLIDADO'!D1012,"-",'PAA CONSOLIDADO'!K1012)</f>
        <v>--</v>
      </c>
      <c r="D1009" s="217" t="e">
        <f>+VLOOKUP('PAA CONSOLIDADO'!L1012,LISTAS!$D$4:$E$15,2,0)</f>
        <v>#N/A</v>
      </c>
      <c r="E1009" s="217" t="e">
        <f>+VLOOKUP('PAA CONSOLIDADO'!M1012,LISTAS!$D$4:$E$15,2,0)</f>
        <v>#N/A</v>
      </c>
      <c r="F1009" s="217">
        <f>+'PAA CONSOLIDADO'!O1012</f>
        <v>0</v>
      </c>
      <c r="G1009" s="217">
        <f t="shared" si="45"/>
        <v>1</v>
      </c>
      <c r="H1009" s="217" t="e">
        <f>+VLOOKUP('PAA CONSOLIDADO'!P1012,LISTAS!$B$4:$C$17,2,0)</f>
        <v>#N/A</v>
      </c>
      <c r="I1009" s="217" t="e">
        <f>+VLOOKUP('PAA CONSOLIDADO'!Q1012,LISTAS!$B$22:$C$25,2,0)</f>
        <v>#N/A</v>
      </c>
      <c r="J1009" s="219">
        <f>'PAA CONSOLIDADO'!R1012</f>
        <v>0</v>
      </c>
      <c r="K1009" s="219">
        <f>+'PAA CONSOLIDADO'!S1012</f>
        <v>0</v>
      </c>
      <c r="L1009" s="217" t="e">
        <f>+VLOOKUP('PAA CONSOLIDADO'!T1012,LISTAS!$B$29:$C$31,2,0)</f>
        <v>#N/A</v>
      </c>
      <c r="M1009" s="217" t="e">
        <f>+VLOOKUP('PAA CONSOLIDADO'!U1012,LISTAS!$B$36:$C$39,2,0)</f>
        <v>#N/A</v>
      </c>
      <c r="N1009" s="217" t="str">
        <f t="shared" si="46"/>
        <v>Unidad de Contratación (1)</v>
      </c>
      <c r="O1009" s="217" t="str">
        <f t="shared" si="47"/>
        <v>CO-DC-11001</v>
      </c>
      <c r="P1009" s="217">
        <f>+'PAA CONSOLIDADO'!V1012</f>
        <v>0</v>
      </c>
      <c r="Q1009" s="217">
        <f>+'PAA CONSOLIDADO'!X1012</f>
        <v>0</v>
      </c>
      <c r="R1009" s="217">
        <f>+'PAA CONSOLIDADO'!Y1012</f>
        <v>0</v>
      </c>
    </row>
    <row r="1010" spans="1:18" s="217" customFormat="1" x14ac:dyDescent="0.25">
      <c r="A1010" s="211">
        <f>+'PAA CONSOLIDADO'!C1013</f>
        <v>0</v>
      </c>
      <c r="B1010" s="211">
        <f>+'PAA CONSOLIDADO'!I1013</f>
        <v>0</v>
      </c>
      <c r="C1010" s="217" t="str">
        <f>+CONCATENATE('PAA CONSOLIDADO'!A1013,"-",'PAA CONSOLIDADO'!D1013,"-",'PAA CONSOLIDADO'!K1013)</f>
        <v>--</v>
      </c>
      <c r="D1010" s="217" t="e">
        <f>+VLOOKUP('PAA CONSOLIDADO'!L1013,LISTAS!$D$4:$E$15,2,0)</f>
        <v>#N/A</v>
      </c>
      <c r="E1010" s="217" t="e">
        <f>+VLOOKUP('PAA CONSOLIDADO'!M1013,LISTAS!$D$4:$E$15,2,0)</f>
        <v>#N/A</v>
      </c>
      <c r="F1010" s="217">
        <f>+'PAA CONSOLIDADO'!O1013</f>
        <v>0</v>
      </c>
      <c r="G1010" s="217">
        <f t="shared" si="45"/>
        <v>1</v>
      </c>
      <c r="H1010" s="217" t="e">
        <f>+VLOOKUP('PAA CONSOLIDADO'!P1013,LISTAS!$B$4:$C$17,2,0)</f>
        <v>#N/A</v>
      </c>
      <c r="I1010" s="217" t="e">
        <f>+VLOOKUP('PAA CONSOLIDADO'!Q1013,LISTAS!$B$22:$C$25,2,0)</f>
        <v>#N/A</v>
      </c>
      <c r="J1010" s="219">
        <f>'PAA CONSOLIDADO'!R1013</f>
        <v>0</v>
      </c>
      <c r="K1010" s="219">
        <f>+'PAA CONSOLIDADO'!S1013</f>
        <v>0</v>
      </c>
      <c r="L1010" s="217" t="e">
        <f>+VLOOKUP('PAA CONSOLIDADO'!T1013,LISTAS!$B$29:$C$31,2,0)</f>
        <v>#N/A</v>
      </c>
      <c r="M1010" s="217" t="e">
        <f>+VLOOKUP('PAA CONSOLIDADO'!U1013,LISTAS!$B$36:$C$39,2,0)</f>
        <v>#N/A</v>
      </c>
      <c r="N1010" s="217" t="str">
        <f t="shared" si="46"/>
        <v>Unidad de Contratación (1)</v>
      </c>
      <c r="O1010" s="217" t="str">
        <f t="shared" si="47"/>
        <v>CO-DC-11001</v>
      </c>
      <c r="P1010" s="217">
        <f>+'PAA CONSOLIDADO'!V1013</f>
        <v>0</v>
      </c>
      <c r="Q1010" s="217">
        <f>+'PAA CONSOLIDADO'!X1013</f>
        <v>0</v>
      </c>
      <c r="R1010" s="217">
        <f>+'PAA CONSOLIDADO'!Y1013</f>
        <v>0</v>
      </c>
    </row>
    <row r="1011" spans="1:18" s="217" customFormat="1" x14ac:dyDescent="0.25">
      <c r="A1011" s="211">
        <f>+'PAA CONSOLIDADO'!C1014</f>
        <v>0</v>
      </c>
      <c r="B1011" s="211">
        <f>+'PAA CONSOLIDADO'!I1014</f>
        <v>0</v>
      </c>
      <c r="C1011" s="217" t="str">
        <f>+CONCATENATE('PAA CONSOLIDADO'!A1014,"-",'PAA CONSOLIDADO'!D1014,"-",'PAA CONSOLIDADO'!K1014)</f>
        <v>--</v>
      </c>
      <c r="D1011" s="217" t="e">
        <f>+VLOOKUP('PAA CONSOLIDADO'!L1014,LISTAS!$D$4:$E$15,2,0)</f>
        <v>#N/A</v>
      </c>
      <c r="E1011" s="217" t="e">
        <f>+VLOOKUP('PAA CONSOLIDADO'!M1014,LISTAS!$D$4:$E$15,2,0)</f>
        <v>#N/A</v>
      </c>
      <c r="F1011" s="217">
        <f>+'PAA CONSOLIDADO'!O1014</f>
        <v>0</v>
      </c>
      <c r="G1011" s="217">
        <f t="shared" si="45"/>
        <v>1</v>
      </c>
      <c r="H1011" s="217" t="e">
        <f>+VLOOKUP('PAA CONSOLIDADO'!P1014,LISTAS!$B$4:$C$17,2,0)</f>
        <v>#N/A</v>
      </c>
      <c r="I1011" s="217" t="e">
        <f>+VLOOKUP('PAA CONSOLIDADO'!Q1014,LISTAS!$B$22:$C$25,2,0)</f>
        <v>#N/A</v>
      </c>
      <c r="J1011" s="219">
        <f>'PAA CONSOLIDADO'!R1014</f>
        <v>0</v>
      </c>
      <c r="K1011" s="219">
        <f>+'PAA CONSOLIDADO'!S1014</f>
        <v>0</v>
      </c>
      <c r="L1011" s="217" t="e">
        <f>+VLOOKUP('PAA CONSOLIDADO'!T1014,LISTAS!$B$29:$C$31,2,0)</f>
        <v>#N/A</v>
      </c>
      <c r="M1011" s="217" t="e">
        <f>+VLOOKUP('PAA CONSOLIDADO'!U1014,LISTAS!$B$36:$C$39,2,0)</f>
        <v>#N/A</v>
      </c>
      <c r="N1011" s="217" t="str">
        <f t="shared" si="46"/>
        <v>Unidad de Contratación (1)</v>
      </c>
      <c r="O1011" s="217" t="str">
        <f t="shared" si="47"/>
        <v>CO-DC-11001</v>
      </c>
      <c r="P1011" s="217">
        <f>+'PAA CONSOLIDADO'!V1014</f>
        <v>0</v>
      </c>
      <c r="Q1011" s="217">
        <f>+'PAA CONSOLIDADO'!X1014</f>
        <v>0</v>
      </c>
      <c r="R1011" s="217">
        <f>+'PAA CONSOLIDADO'!Y1014</f>
        <v>0</v>
      </c>
    </row>
    <row r="1012" spans="1:18" s="217" customFormat="1" x14ac:dyDescent="0.25">
      <c r="A1012" s="211">
        <f>+'PAA CONSOLIDADO'!C1015</f>
        <v>0</v>
      </c>
      <c r="B1012" s="211">
        <f>+'PAA CONSOLIDADO'!I1015</f>
        <v>0</v>
      </c>
      <c r="C1012" s="217" t="str">
        <f>+CONCATENATE('PAA CONSOLIDADO'!A1015,"-",'PAA CONSOLIDADO'!D1015,"-",'PAA CONSOLIDADO'!K1015)</f>
        <v>--</v>
      </c>
      <c r="D1012" s="217" t="e">
        <f>+VLOOKUP('PAA CONSOLIDADO'!L1015,LISTAS!$D$4:$E$15,2,0)</f>
        <v>#N/A</v>
      </c>
      <c r="E1012" s="217" t="e">
        <f>+VLOOKUP('PAA CONSOLIDADO'!M1015,LISTAS!$D$4:$E$15,2,0)</f>
        <v>#N/A</v>
      </c>
      <c r="F1012" s="217">
        <f>+'PAA CONSOLIDADO'!O1015</f>
        <v>0</v>
      </c>
      <c r="G1012" s="217">
        <f t="shared" si="45"/>
        <v>1</v>
      </c>
      <c r="H1012" s="217" t="e">
        <f>+VLOOKUP('PAA CONSOLIDADO'!P1015,LISTAS!$B$4:$C$17,2,0)</f>
        <v>#N/A</v>
      </c>
      <c r="I1012" s="217" t="e">
        <f>+VLOOKUP('PAA CONSOLIDADO'!Q1015,LISTAS!$B$22:$C$25,2,0)</f>
        <v>#N/A</v>
      </c>
      <c r="J1012" s="219">
        <f>'PAA CONSOLIDADO'!R1015</f>
        <v>0</v>
      </c>
      <c r="K1012" s="219">
        <f>+'PAA CONSOLIDADO'!S1015</f>
        <v>0</v>
      </c>
      <c r="L1012" s="217" t="e">
        <f>+VLOOKUP('PAA CONSOLIDADO'!T1015,LISTAS!$B$29:$C$31,2,0)</f>
        <v>#N/A</v>
      </c>
      <c r="M1012" s="217" t="e">
        <f>+VLOOKUP('PAA CONSOLIDADO'!U1015,LISTAS!$B$36:$C$39,2,0)</f>
        <v>#N/A</v>
      </c>
      <c r="N1012" s="217" t="str">
        <f t="shared" si="46"/>
        <v>Unidad de Contratación (1)</v>
      </c>
      <c r="O1012" s="217" t="str">
        <f t="shared" si="47"/>
        <v>CO-DC-11001</v>
      </c>
      <c r="P1012" s="217">
        <f>+'PAA CONSOLIDADO'!V1015</f>
        <v>0</v>
      </c>
      <c r="Q1012" s="217">
        <f>+'PAA CONSOLIDADO'!X1015</f>
        <v>0</v>
      </c>
      <c r="R1012" s="217">
        <f>+'PAA CONSOLIDADO'!Y1015</f>
        <v>0</v>
      </c>
    </row>
    <row r="1013" spans="1:18" s="217" customFormat="1" x14ac:dyDescent="0.25">
      <c r="A1013" s="211">
        <f>+'PAA CONSOLIDADO'!C1016</f>
        <v>0</v>
      </c>
      <c r="B1013" s="211">
        <f>+'PAA CONSOLIDADO'!I1016</f>
        <v>0</v>
      </c>
      <c r="C1013" s="217" t="str">
        <f>+CONCATENATE('PAA CONSOLIDADO'!A1016,"-",'PAA CONSOLIDADO'!D1016,"-",'PAA CONSOLIDADO'!K1016)</f>
        <v>--</v>
      </c>
      <c r="D1013" s="217" t="e">
        <f>+VLOOKUP('PAA CONSOLIDADO'!L1016,LISTAS!$D$4:$E$15,2,0)</f>
        <v>#N/A</v>
      </c>
      <c r="E1013" s="217" t="e">
        <f>+VLOOKUP('PAA CONSOLIDADO'!M1016,LISTAS!$D$4:$E$15,2,0)</f>
        <v>#N/A</v>
      </c>
      <c r="F1013" s="217">
        <f>+'PAA CONSOLIDADO'!O1016</f>
        <v>0</v>
      </c>
      <c r="G1013" s="217">
        <f t="shared" si="45"/>
        <v>1</v>
      </c>
      <c r="H1013" s="217" t="e">
        <f>+VLOOKUP('PAA CONSOLIDADO'!P1016,LISTAS!$B$4:$C$17,2,0)</f>
        <v>#N/A</v>
      </c>
      <c r="I1013" s="217" t="e">
        <f>+VLOOKUP('PAA CONSOLIDADO'!Q1016,LISTAS!$B$22:$C$25,2,0)</f>
        <v>#N/A</v>
      </c>
      <c r="J1013" s="219">
        <f>'PAA CONSOLIDADO'!R1016</f>
        <v>0</v>
      </c>
      <c r="K1013" s="219">
        <f>+'PAA CONSOLIDADO'!S1016</f>
        <v>0</v>
      </c>
      <c r="L1013" s="217" t="e">
        <f>+VLOOKUP('PAA CONSOLIDADO'!T1016,LISTAS!$B$29:$C$31,2,0)</f>
        <v>#N/A</v>
      </c>
      <c r="M1013" s="217" t="e">
        <f>+VLOOKUP('PAA CONSOLIDADO'!U1016,LISTAS!$B$36:$C$39,2,0)</f>
        <v>#N/A</v>
      </c>
      <c r="N1013" s="217" t="str">
        <f t="shared" si="46"/>
        <v>Unidad de Contratación (1)</v>
      </c>
      <c r="O1013" s="217" t="str">
        <f t="shared" si="47"/>
        <v>CO-DC-11001</v>
      </c>
      <c r="P1013" s="217">
        <f>+'PAA CONSOLIDADO'!V1016</f>
        <v>0</v>
      </c>
      <c r="Q1013" s="217">
        <f>+'PAA CONSOLIDADO'!X1016</f>
        <v>0</v>
      </c>
      <c r="R1013" s="217">
        <f>+'PAA CONSOLIDADO'!Y1016</f>
        <v>0</v>
      </c>
    </row>
    <row r="1014" spans="1:18" s="217" customFormat="1" x14ac:dyDescent="0.25">
      <c r="A1014" s="211">
        <f>+'PAA CONSOLIDADO'!C1017</f>
        <v>0</v>
      </c>
      <c r="B1014" s="211">
        <f>+'PAA CONSOLIDADO'!I1017</f>
        <v>0</v>
      </c>
      <c r="C1014" s="217" t="str">
        <f>+CONCATENATE('PAA CONSOLIDADO'!A1017,"-",'PAA CONSOLIDADO'!D1017,"-",'PAA CONSOLIDADO'!K1017)</f>
        <v>--</v>
      </c>
      <c r="D1014" s="217" t="e">
        <f>+VLOOKUP('PAA CONSOLIDADO'!L1017,LISTAS!$D$4:$E$15,2,0)</f>
        <v>#N/A</v>
      </c>
      <c r="E1014" s="217" t="e">
        <f>+VLOOKUP('PAA CONSOLIDADO'!M1017,LISTAS!$D$4:$E$15,2,0)</f>
        <v>#N/A</v>
      </c>
      <c r="F1014" s="217">
        <f>+'PAA CONSOLIDADO'!O1017</f>
        <v>0</v>
      </c>
      <c r="G1014" s="217">
        <f t="shared" si="45"/>
        <v>1</v>
      </c>
      <c r="H1014" s="217" t="e">
        <f>+VLOOKUP('PAA CONSOLIDADO'!P1017,LISTAS!$B$4:$C$17,2,0)</f>
        <v>#N/A</v>
      </c>
      <c r="I1014" s="217" t="e">
        <f>+VLOOKUP('PAA CONSOLIDADO'!Q1017,LISTAS!$B$22:$C$25,2,0)</f>
        <v>#N/A</v>
      </c>
      <c r="J1014" s="219">
        <f>'PAA CONSOLIDADO'!R1017</f>
        <v>0</v>
      </c>
      <c r="K1014" s="219">
        <f>+'PAA CONSOLIDADO'!S1017</f>
        <v>0</v>
      </c>
      <c r="L1014" s="217" t="e">
        <f>+VLOOKUP('PAA CONSOLIDADO'!T1017,LISTAS!$B$29:$C$31,2,0)</f>
        <v>#N/A</v>
      </c>
      <c r="M1014" s="217" t="e">
        <f>+VLOOKUP('PAA CONSOLIDADO'!U1017,LISTAS!$B$36:$C$39,2,0)</f>
        <v>#N/A</v>
      </c>
      <c r="N1014" s="217" t="str">
        <f t="shared" si="46"/>
        <v>Unidad de Contratación (1)</v>
      </c>
      <c r="O1014" s="217" t="str">
        <f t="shared" si="47"/>
        <v>CO-DC-11001</v>
      </c>
      <c r="P1014" s="217">
        <f>+'PAA CONSOLIDADO'!V1017</f>
        <v>0</v>
      </c>
      <c r="Q1014" s="217">
        <f>+'PAA CONSOLIDADO'!X1017</f>
        <v>0</v>
      </c>
      <c r="R1014" s="217">
        <f>+'PAA CONSOLIDADO'!Y1017</f>
        <v>0</v>
      </c>
    </row>
    <row r="1015" spans="1:18" s="217" customFormat="1" x14ac:dyDescent="0.25">
      <c r="A1015" s="211">
        <f>+'PAA CONSOLIDADO'!C1018</f>
        <v>0</v>
      </c>
      <c r="B1015" s="211">
        <f>+'PAA CONSOLIDADO'!I1018</f>
        <v>0</v>
      </c>
      <c r="C1015" s="217" t="str">
        <f>+CONCATENATE('PAA CONSOLIDADO'!A1018,"-",'PAA CONSOLIDADO'!D1018,"-",'PAA CONSOLIDADO'!K1018)</f>
        <v>--</v>
      </c>
      <c r="D1015" s="217" t="e">
        <f>+VLOOKUP('PAA CONSOLIDADO'!L1018,LISTAS!$D$4:$E$15,2,0)</f>
        <v>#N/A</v>
      </c>
      <c r="E1015" s="217" t="e">
        <f>+VLOOKUP('PAA CONSOLIDADO'!M1018,LISTAS!$D$4:$E$15,2,0)</f>
        <v>#N/A</v>
      </c>
      <c r="F1015" s="217">
        <f>+'PAA CONSOLIDADO'!O1018</f>
        <v>0</v>
      </c>
      <c r="G1015" s="217">
        <f t="shared" si="45"/>
        <v>1</v>
      </c>
      <c r="H1015" s="217" t="e">
        <f>+VLOOKUP('PAA CONSOLIDADO'!P1018,LISTAS!$B$4:$C$17,2,0)</f>
        <v>#N/A</v>
      </c>
      <c r="I1015" s="217" t="e">
        <f>+VLOOKUP('PAA CONSOLIDADO'!Q1018,LISTAS!$B$22:$C$25,2,0)</f>
        <v>#N/A</v>
      </c>
      <c r="J1015" s="219">
        <f>'PAA CONSOLIDADO'!R1018</f>
        <v>0</v>
      </c>
      <c r="K1015" s="219">
        <f>+'PAA CONSOLIDADO'!S1018</f>
        <v>0</v>
      </c>
      <c r="L1015" s="217" t="e">
        <f>+VLOOKUP('PAA CONSOLIDADO'!T1018,LISTAS!$B$29:$C$31,2,0)</f>
        <v>#N/A</v>
      </c>
      <c r="M1015" s="217" t="e">
        <f>+VLOOKUP('PAA CONSOLIDADO'!U1018,LISTAS!$B$36:$C$39,2,0)</f>
        <v>#N/A</v>
      </c>
      <c r="N1015" s="217" t="str">
        <f t="shared" si="46"/>
        <v>Unidad de Contratación (1)</v>
      </c>
      <c r="O1015" s="217" t="str">
        <f t="shared" si="47"/>
        <v>CO-DC-11001</v>
      </c>
      <c r="P1015" s="217">
        <f>+'PAA CONSOLIDADO'!V1018</f>
        <v>0</v>
      </c>
      <c r="Q1015" s="217">
        <f>+'PAA CONSOLIDADO'!X1018</f>
        <v>0</v>
      </c>
      <c r="R1015" s="217">
        <f>+'PAA CONSOLIDADO'!Y1018</f>
        <v>0</v>
      </c>
    </row>
    <row r="1016" spans="1:18" s="217" customFormat="1" x14ac:dyDescent="0.25">
      <c r="A1016" s="211">
        <f>+'PAA CONSOLIDADO'!C1019</f>
        <v>0</v>
      </c>
      <c r="B1016" s="211">
        <f>+'PAA CONSOLIDADO'!I1019</f>
        <v>0</v>
      </c>
      <c r="C1016" s="217" t="str">
        <f>+CONCATENATE('PAA CONSOLIDADO'!A1019,"-",'PAA CONSOLIDADO'!D1019,"-",'PAA CONSOLIDADO'!K1019)</f>
        <v>--</v>
      </c>
      <c r="D1016" s="217" t="e">
        <f>+VLOOKUP('PAA CONSOLIDADO'!L1019,LISTAS!$D$4:$E$15,2,0)</f>
        <v>#N/A</v>
      </c>
      <c r="E1016" s="217" t="e">
        <f>+VLOOKUP('PAA CONSOLIDADO'!M1019,LISTAS!$D$4:$E$15,2,0)</f>
        <v>#N/A</v>
      </c>
      <c r="F1016" s="217">
        <f>+'PAA CONSOLIDADO'!O1019</f>
        <v>0</v>
      </c>
      <c r="G1016" s="217">
        <f t="shared" si="45"/>
        <v>1</v>
      </c>
      <c r="H1016" s="217" t="e">
        <f>+VLOOKUP('PAA CONSOLIDADO'!P1019,LISTAS!$B$4:$C$17,2,0)</f>
        <v>#N/A</v>
      </c>
      <c r="I1016" s="217" t="e">
        <f>+VLOOKUP('PAA CONSOLIDADO'!Q1019,LISTAS!$B$22:$C$25,2,0)</f>
        <v>#N/A</v>
      </c>
      <c r="J1016" s="219">
        <f>'PAA CONSOLIDADO'!R1019</f>
        <v>0</v>
      </c>
      <c r="K1016" s="219">
        <f>+'PAA CONSOLIDADO'!S1019</f>
        <v>0</v>
      </c>
      <c r="L1016" s="217" t="e">
        <f>+VLOOKUP('PAA CONSOLIDADO'!T1019,LISTAS!$B$29:$C$31,2,0)</f>
        <v>#N/A</v>
      </c>
      <c r="M1016" s="217" t="e">
        <f>+VLOOKUP('PAA CONSOLIDADO'!U1019,LISTAS!$B$36:$C$39,2,0)</f>
        <v>#N/A</v>
      </c>
      <c r="N1016" s="217" t="str">
        <f t="shared" si="46"/>
        <v>Unidad de Contratación (1)</v>
      </c>
      <c r="O1016" s="217" t="str">
        <f t="shared" si="47"/>
        <v>CO-DC-11001</v>
      </c>
      <c r="P1016" s="217">
        <f>+'PAA CONSOLIDADO'!V1019</f>
        <v>0</v>
      </c>
      <c r="Q1016" s="217">
        <f>+'PAA CONSOLIDADO'!X1019</f>
        <v>0</v>
      </c>
      <c r="R1016" s="217">
        <f>+'PAA CONSOLIDADO'!Y1019</f>
        <v>0</v>
      </c>
    </row>
    <row r="1017" spans="1:18" s="217" customFormat="1" x14ac:dyDescent="0.25">
      <c r="A1017" s="211">
        <f>+'PAA CONSOLIDADO'!C1020</f>
        <v>0</v>
      </c>
      <c r="B1017" s="211">
        <f>+'PAA CONSOLIDADO'!I1020</f>
        <v>0</v>
      </c>
      <c r="C1017" s="217" t="str">
        <f>+CONCATENATE('PAA CONSOLIDADO'!A1020,"-",'PAA CONSOLIDADO'!D1020,"-",'PAA CONSOLIDADO'!K1020)</f>
        <v>--</v>
      </c>
      <c r="D1017" s="217" t="e">
        <f>+VLOOKUP('PAA CONSOLIDADO'!L1020,LISTAS!$D$4:$E$15,2,0)</f>
        <v>#N/A</v>
      </c>
      <c r="E1017" s="217" t="e">
        <f>+VLOOKUP('PAA CONSOLIDADO'!M1020,LISTAS!$D$4:$E$15,2,0)</f>
        <v>#N/A</v>
      </c>
      <c r="F1017" s="217">
        <f>+'PAA CONSOLIDADO'!O1020</f>
        <v>0</v>
      </c>
      <c r="G1017" s="217">
        <f t="shared" si="45"/>
        <v>1</v>
      </c>
      <c r="H1017" s="217" t="e">
        <f>+VLOOKUP('PAA CONSOLIDADO'!P1020,LISTAS!$B$4:$C$17,2,0)</f>
        <v>#N/A</v>
      </c>
      <c r="I1017" s="217" t="e">
        <f>+VLOOKUP('PAA CONSOLIDADO'!Q1020,LISTAS!$B$22:$C$25,2,0)</f>
        <v>#N/A</v>
      </c>
      <c r="J1017" s="219">
        <f>'PAA CONSOLIDADO'!R1020</f>
        <v>0</v>
      </c>
      <c r="K1017" s="219">
        <f>+'PAA CONSOLIDADO'!S1020</f>
        <v>0</v>
      </c>
      <c r="L1017" s="217" t="e">
        <f>+VLOOKUP('PAA CONSOLIDADO'!T1020,LISTAS!$B$29:$C$31,2,0)</f>
        <v>#N/A</v>
      </c>
      <c r="M1017" s="217" t="e">
        <f>+VLOOKUP('PAA CONSOLIDADO'!U1020,LISTAS!$B$36:$C$39,2,0)</f>
        <v>#N/A</v>
      </c>
      <c r="N1017" s="217" t="str">
        <f t="shared" si="46"/>
        <v>Unidad de Contratación (1)</v>
      </c>
      <c r="O1017" s="217" t="str">
        <f t="shared" si="47"/>
        <v>CO-DC-11001</v>
      </c>
      <c r="P1017" s="217">
        <f>+'PAA CONSOLIDADO'!V1020</f>
        <v>0</v>
      </c>
      <c r="Q1017" s="217">
        <f>+'PAA CONSOLIDADO'!X1020</f>
        <v>0</v>
      </c>
      <c r="R1017" s="217">
        <f>+'PAA CONSOLIDADO'!Y1020</f>
        <v>0</v>
      </c>
    </row>
    <row r="1018" spans="1:18" s="217" customFormat="1" x14ac:dyDescent="0.25">
      <c r="A1018" s="211">
        <f>+'PAA CONSOLIDADO'!C1021</f>
        <v>0</v>
      </c>
      <c r="B1018" s="211">
        <f>+'PAA CONSOLIDADO'!I1021</f>
        <v>0</v>
      </c>
      <c r="C1018" s="217" t="str">
        <f>+CONCATENATE('PAA CONSOLIDADO'!A1021,"-",'PAA CONSOLIDADO'!D1021,"-",'PAA CONSOLIDADO'!K1021)</f>
        <v>--</v>
      </c>
      <c r="D1018" s="217" t="e">
        <f>+VLOOKUP('PAA CONSOLIDADO'!L1021,LISTAS!$D$4:$E$15,2,0)</f>
        <v>#N/A</v>
      </c>
      <c r="E1018" s="217" t="e">
        <f>+VLOOKUP('PAA CONSOLIDADO'!M1021,LISTAS!$D$4:$E$15,2,0)</f>
        <v>#N/A</v>
      </c>
      <c r="F1018" s="217">
        <f>+'PAA CONSOLIDADO'!O1021</f>
        <v>0</v>
      </c>
      <c r="G1018" s="217">
        <f t="shared" si="45"/>
        <v>1</v>
      </c>
      <c r="H1018" s="217" t="e">
        <f>+VLOOKUP('PAA CONSOLIDADO'!P1021,LISTAS!$B$4:$C$17,2,0)</f>
        <v>#N/A</v>
      </c>
      <c r="I1018" s="217" t="e">
        <f>+VLOOKUP('PAA CONSOLIDADO'!Q1021,LISTAS!$B$22:$C$25,2,0)</f>
        <v>#N/A</v>
      </c>
      <c r="J1018" s="219">
        <f>'PAA CONSOLIDADO'!R1021</f>
        <v>0</v>
      </c>
      <c r="K1018" s="219">
        <f>+'PAA CONSOLIDADO'!S1021</f>
        <v>0</v>
      </c>
      <c r="L1018" s="217" t="e">
        <f>+VLOOKUP('PAA CONSOLIDADO'!T1021,LISTAS!$B$29:$C$31,2,0)</f>
        <v>#N/A</v>
      </c>
      <c r="M1018" s="217" t="e">
        <f>+VLOOKUP('PAA CONSOLIDADO'!U1021,LISTAS!$B$36:$C$39,2,0)</f>
        <v>#N/A</v>
      </c>
      <c r="N1018" s="217" t="str">
        <f t="shared" si="46"/>
        <v>Unidad de Contratación (1)</v>
      </c>
      <c r="O1018" s="217" t="str">
        <f t="shared" si="47"/>
        <v>CO-DC-11001</v>
      </c>
      <c r="P1018" s="217">
        <f>+'PAA CONSOLIDADO'!V1021</f>
        <v>0</v>
      </c>
      <c r="Q1018" s="217">
        <f>+'PAA CONSOLIDADO'!X1021</f>
        <v>0</v>
      </c>
      <c r="R1018" s="217">
        <f>+'PAA CONSOLIDADO'!Y1021</f>
        <v>0</v>
      </c>
    </row>
    <row r="1019" spans="1:18" s="217" customFormat="1" x14ac:dyDescent="0.25">
      <c r="A1019" s="211">
        <f>+'PAA CONSOLIDADO'!C1022</f>
        <v>0</v>
      </c>
      <c r="B1019" s="211">
        <f>+'PAA CONSOLIDADO'!I1022</f>
        <v>0</v>
      </c>
      <c r="C1019" s="217" t="str">
        <f>+CONCATENATE('PAA CONSOLIDADO'!A1022,"-",'PAA CONSOLIDADO'!D1022,"-",'PAA CONSOLIDADO'!K1022)</f>
        <v>--</v>
      </c>
      <c r="D1019" s="217" t="e">
        <f>+VLOOKUP('PAA CONSOLIDADO'!L1022,LISTAS!$D$4:$E$15,2,0)</f>
        <v>#N/A</v>
      </c>
      <c r="E1019" s="217" t="e">
        <f>+VLOOKUP('PAA CONSOLIDADO'!M1022,LISTAS!$D$4:$E$15,2,0)</f>
        <v>#N/A</v>
      </c>
      <c r="F1019" s="217">
        <f>+'PAA CONSOLIDADO'!O1022</f>
        <v>0</v>
      </c>
      <c r="G1019" s="217">
        <f t="shared" si="45"/>
        <v>1</v>
      </c>
      <c r="H1019" s="217" t="e">
        <f>+VLOOKUP('PAA CONSOLIDADO'!P1022,LISTAS!$B$4:$C$17,2,0)</f>
        <v>#N/A</v>
      </c>
      <c r="I1019" s="217" t="e">
        <f>+VLOOKUP('PAA CONSOLIDADO'!Q1022,LISTAS!$B$22:$C$25,2,0)</f>
        <v>#N/A</v>
      </c>
      <c r="J1019" s="219">
        <f>'PAA CONSOLIDADO'!R1022</f>
        <v>0</v>
      </c>
      <c r="K1019" s="219">
        <f>+'PAA CONSOLIDADO'!S1022</f>
        <v>0</v>
      </c>
      <c r="L1019" s="217" t="e">
        <f>+VLOOKUP('PAA CONSOLIDADO'!T1022,LISTAS!$B$29:$C$31,2,0)</f>
        <v>#N/A</v>
      </c>
      <c r="M1019" s="217" t="e">
        <f>+VLOOKUP('PAA CONSOLIDADO'!U1022,LISTAS!$B$36:$C$39,2,0)</f>
        <v>#N/A</v>
      </c>
      <c r="N1019" s="217" t="str">
        <f t="shared" si="46"/>
        <v>Unidad de Contratación (1)</v>
      </c>
      <c r="O1019" s="217" t="str">
        <f t="shared" si="47"/>
        <v>CO-DC-11001</v>
      </c>
      <c r="P1019" s="217">
        <f>+'PAA CONSOLIDADO'!V1022</f>
        <v>0</v>
      </c>
      <c r="Q1019" s="217">
        <f>+'PAA CONSOLIDADO'!X1022</f>
        <v>0</v>
      </c>
      <c r="R1019" s="217">
        <f>+'PAA CONSOLIDADO'!Y1022</f>
        <v>0</v>
      </c>
    </row>
    <row r="1020" spans="1:18" s="217" customFormat="1" x14ac:dyDescent="0.25">
      <c r="A1020" s="211">
        <f>+'PAA CONSOLIDADO'!C1023</f>
        <v>0</v>
      </c>
      <c r="B1020" s="211">
        <f>+'PAA CONSOLIDADO'!I1023</f>
        <v>0</v>
      </c>
      <c r="C1020" s="217" t="str">
        <f>+CONCATENATE('PAA CONSOLIDADO'!A1023,"-",'PAA CONSOLIDADO'!D1023,"-",'PAA CONSOLIDADO'!K1023)</f>
        <v>--</v>
      </c>
      <c r="D1020" s="217" t="e">
        <f>+VLOOKUP('PAA CONSOLIDADO'!L1023,LISTAS!$D$4:$E$15,2,0)</f>
        <v>#N/A</v>
      </c>
      <c r="E1020" s="217" t="e">
        <f>+VLOOKUP('PAA CONSOLIDADO'!M1023,LISTAS!$D$4:$E$15,2,0)</f>
        <v>#N/A</v>
      </c>
      <c r="F1020" s="217">
        <f>+'PAA CONSOLIDADO'!O1023</f>
        <v>0</v>
      </c>
      <c r="G1020" s="217">
        <f t="shared" si="45"/>
        <v>1</v>
      </c>
      <c r="H1020" s="217" t="e">
        <f>+VLOOKUP('PAA CONSOLIDADO'!P1023,LISTAS!$B$4:$C$17,2,0)</f>
        <v>#N/A</v>
      </c>
      <c r="I1020" s="217" t="e">
        <f>+VLOOKUP('PAA CONSOLIDADO'!Q1023,LISTAS!$B$22:$C$25,2,0)</f>
        <v>#N/A</v>
      </c>
      <c r="J1020" s="219">
        <f>'PAA CONSOLIDADO'!R1023</f>
        <v>0</v>
      </c>
      <c r="K1020" s="219">
        <f>+'PAA CONSOLIDADO'!S1023</f>
        <v>0</v>
      </c>
      <c r="L1020" s="217" t="e">
        <f>+VLOOKUP('PAA CONSOLIDADO'!T1023,LISTAS!$B$29:$C$31,2,0)</f>
        <v>#N/A</v>
      </c>
      <c r="M1020" s="217" t="e">
        <f>+VLOOKUP('PAA CONSOLIDADO'!U1023,LISTAS!$B$36:$C$39,2,0)</f>
        <v>#N/A</v>
      </c>
      <c r="N1020" s="217" t="str">
        <f t="shared" si="46"/>
        <v>Unidad de Contratación (1)</v>
      </c>
      <c r="O1020" s="217" t="str">
        <f t="shared" si="47"/>
        <v>CO-DC-11001</v>
      </c>
      <c r="P1020" s="217">
        <f>+'PAA CONSOLIDADO'!V1023</f>
        <v>0</v>
      </c>
      <c r="Q1020" s="217">
        <f>+'PAA CONSOLIDADO'!X1023</f>
        <v>0</v>
      </c>
      <c r="R1020" s="217">
        <f>+'PAA CONSOLIDADO'!Y1023</f>
        <v>0</v>
      </c>
    </row>
    <row r="1021" spans="1:18" s="217" customFormat="1" x14ac:dyDescent="0.25">
      <c r="A1021" s="211">
        <f>+'PAA CONSOLIDADO'!C1024</f>
        <v>0</v>
      </c>
      <c r="B1021" s="211">
        <f>+'PAA CONSOLIDADO'!I1024</f>
        <v>0</v>
      </c>
      <c r="C1021" s="217" t="str">
        <f>+CONCATENATE('PAA CONSOLIDADO'!A1024,"-",'PAA CONSOLIDADO'!D1024,"-",'PAA CONSOLIDADO'!K1024)</f>
        <v>--</v>
      </c>
      <c r="D1021" s="217" t="e">
        <f>+VLOOKUP('PAA CONSOLIDADO'!L1024,LISTAS!$D$4:$E$15,2,0)</f>
        <v>#N/A</v>
      </c>
      <c r="E1021" s="217" t="e">
        <f>+VLOOKUP('PAA CONSOLIDADO'!M1024,LISTAS!$D$4:$E$15,2,0)</f>
        <v>#N/A</v>
      </c>
      <c r="F1021" s="217">
        <f>+'PAA CONSOLIDADO'!O1024</f>
        <v>0</v>
      </c>
      <c r="G1021" s="217">
        <f t="shared" si="45"/>
        <v>1</v>
      </c>
      <c r="H1021" s="217" t="e">
        <f>+VLOOKUP('PAA CONSOLIDADO'!P1024,LISTAS!$B$4:$C$17,2,0)</f>
        <v>#N/A</v>
      </c>
      <c r="I1021" s="217" t="e">
        <f>+VLOOKUP('PAA CONSOLIDADO'!Q1024,LISTAS!$B$22:$C$25,2,0)</f>
        <v>#N/A</v>
      </c>
      <c r="J1021" s="219">
        <f>'PAA CONSOLIDADO'!R1024</f>
        <v>0</v>
      </c>
      <c r="K1021" s="219">
        <f>+'PAA CONSOLIDADO'!S1024</f>
        <v>0</v>
      </c>
      <c r="L1021" s="217" t="e">
        <f>+VLOOKUP('PAA CONSOLIDADO'!T1024,LISTAS!$B$29:$C$31,2,0)</f>
        <v>#N/A</v>
      </c>
      <c r="M1021" s="217" t="e">
        <f>+VLOOKUP('PAA CONSOLIDADO'!U1024,LISTAS!$B$36:$C$39,2,0)</f>
        <v>#N/A</v>
      </c>
      <c r="N1021" s="217" t="str">
        <f t="shared" si="46"/>
        <v>Unidad de Contratación (1)</v>
      </c>
      <c r="O1021" s="217" t="str">
        <f t="shared" si="47"/>
        <v>CO-DC-11001</v>
      </c>
      <c r="P1021" s="217">
        <f>+'PAA CONSOLIDADO'!V1024</f>
        <v>0</v>
      </c>
      <c r="Q1021" s="217">
        <f>+'PAA CONSOLIDADO'!X1024</f>
        <v>0</v>
      </c>
      <c r="R1021" s="217">
        <f>+'PAA CONSOLIDADO'!Y1024</f>
        <v>0</v>
      </c>
    </row>
    <row r="1022" spans="1:18" s="217" customFormat="1" x14ac:dyDescent="0.25">
      <c r="A1022" s="211">
        <f>+'PAA CONSOLIDADO'!C1025</f>
        <v>0</v>
      </c>
      <c r="B1022" s="211">
        <f>+'PAA CONSOLIDADO'!I1025</f>
        <v>0</v>
      </c>
      <c r="C1022" s="217" t="str">
        <f>+CONCATENATE('PAA CONSOLIDADO'!A1025,"-",'PAA CONSOLIDADO'!D1025,"-",'PAA CONSOLIDADO'!K1025)</f>
        <v>--</v>
      </c>
      <c r="D1022" s="217" t="e">
        <f>+VLOOKUP('PAA CONSOLIDADO'!L1025,LISTAS!$D$4:$E$15,2,0)</f>
        <v>#N/A</v>
      </c>
      <c r="E1022" s="217" t="e">
        <f>+VLOOKUP('PAA CONSOLIDADO'!M1025,LISTAS!$D$4:$E$15,2,0)</f>
        <v>#N/A</v>
      </c>
      <c r="F1022" s="217">
        <f>+'PAA CONSOLIDADO'!O1025</f>
        <v>0</v>
      </c>
      <c r="G1022" s="217">
        <f t="shared" si="45"/>
        <v>1</v>
      </c>
      <c r="H1022" s="217" t="e">
        <f>+VLOOKUP('PAA CONSOLIDADO'!P1025,LISTAS!$B$4:$C$17,2,0)</f>
        <v>#N/A</v>
      </c>
      <c r="I1022" s="217" t="e">
        <f>+VLOOKUP('PAA CONSOLIDADO'!Q1025,LISTAS!$B$22:$C$25,2,0)</f>
        <v>#N/A</v>
      </c>
      <c r="J1022" s="219">
        <f>'PAA CONSOLIDADO'!R1025</f>
        <v>0</v>
      </c>
      <c r="K1022" s="219">
        <f>+'PAA CONSOLIDADO'!S1025</f>
        <v>0</v>
      </c>
      <c r="L1022" s="217" t="e">
        <f>+VLOOKUP('PAA CONSOLIDADO'!T1025,LISTAS!$B$29:$C$31,2,0)</f>
        <v>#N/A</v>
      </c>
      <c r="M1022" s="217" t="e">
        <f>+VLOOKUP('PAA CONSOLIDADO'!U1025,LISTAS!$B$36:$C$39,2,0)</f>
        <v>#N/A</v>
      </c>
      <c r="N1022" s="217" t="str">
        <f t="shared" si="46"/>
        <v>Unidad de Contratación (1)</v>
      </c>
      <c r="O1022" s="217" t="str">
        <f t="shared" si="47"/>
        <v>CO-DC-11001</v>
      </c>
      <c r="P1022" s="217">
        <f>+'PAA CONSOLIDADO'!V1025</f>
        <v>0</v>
      </c>
      <c r="Q1022" s="217">
        <f>+'PAA CONSOLIDADO'!X1025</f>
        <v>0</v>
      </c>
      <c r="R1022" s="217">
        <f>+'PAA CONSOLIDADO'!Y1025</f>
        <v>0</v>
      </c>
    </row>
    <row r="1023" spans="1:18" s="217" customFormat="1" x14ac:dyDescent="0.25">
      <c r="A1023" s="211">
        <f>+'PAA CONSOLIDADO'!C1026</f>
        <v>0</v>
      </c>
      <c r="B1023" s="211">
        <f>+'PAA CONSOLIDADO'!I1026</f>
        <v>0</v>
      </c>
      <c r="C1023" s="217" t="str">
        <f>+CONCATENATE('PAA CONSOLIDADO'!A1026,"-",'PAA CONSOLIDADO'!D1026,"-",'PAA CONSOLIDADO'!K1026)</f>
        <v>--</v>
      </c>
      <c r="D1023" s="217" t="e">
        <f>+VLOOKUP('PAA CONSOLIDADO'!L1026,LISTAS!$D$4:$E$15,2,0)</f>
        <v>#N/A</v>
      </c>
      <c r="E1023" s="217" t="e">
        <f>+VLOOKUP('PAA CONSOLIDADO'!M1026,LISTAS!$D$4:$E$15,2,0)</f>
        <v>#N/A</v>
      </c>
      <c r="F1023" s="217">
        <f>+'PAA CONSOLIDADO'!O1026</f>
        <v>0</v>
      </c>
      <c r="G1023" s="217">
        <f t="shared" si="45"/>
        <v>1</v>
      </c>
      <c r="H1023" s="217" t="e">
        <f>+VLOOKUP('PAA CONSOLIDADO'!P1026,LISTAS!$B$4:$C$17,2,0)</f>
        <v>#N/A</v>
      </c>
      <c r="I1023" s="217" t="e">
        <f>+VLOOKUP('PAA CONSOLIDADO'!Q1026,LISTAS!$B$22:$C$25,2,0)</f>
        <v>#N/A</v>
      </c>
      <c r="J1023" s="219">
        <f>'PAA CONSOLIDADO'!R1026</f>
        <v>0</v>
      </c>
      <c r="K1023" s="219">
        <f>+'PAA CONSOLIDADO'!S1026</f>
        <v>0</v>
      </c>
      <c r="L1023" s="217" t="e">
        <f>+VLOOKUP('PAA CONSOLIDADO'!T1026,LISTAS!$B$29:$C$31,2,0)</f>
        <v>#N/A</v>
      </c>
      <c r="M1023" s="217" t="e">
        <f>+VLOOKUP('PAA CONSOLIDADO'!U1026,LISTAS!$B$36:$C$39,2,0)</f>
        <v>#N/A</v>
      </c>
      <c r="N1023" s="217" t="str">
        <f t="shared" si="46"/>
        <v>Unidad de Contratación (1)</v>
      </c>
      <c r="O1023" s="217" t="str">
        <f t="shared" si="47"/>
        <v>CO-DC-11001</v>
      </c>
      <c r="P1023" s="217">
        <f>+'PAA CONSOLIDADO'!V1026</f>
        <v>0</v>
      </c>
      <c r="Q1023" s="217">
        <f>+'PAA CONSOLIDADO'!X1026</f>
        <v>0</v>
      </c>
      <c r="R1023" s="217">
        <f>+'PAA CONSOLIDADO'!Y1026</f>
        <v>0</v>
      </c>
    </row>
    <row r="1024" spans="1:18" s="217" customFormat="1" x14ac:dyDescent="0.25">
      <c r="A1024" s="211">
        <f>+'PAA CONSOLIDADO'!C1027</f>
        <v>0</v>
      </c>
      <c r="B1024" s="211">
        <f>+'PAA CONSOLIDADO'!I1027</f>
        <v>0</v>
      </c>
      <c r="C1024" s="217" t="str">
        <f>+CONCATENATE('PAA CONSOLIDADO'!A1027,"-",'PAA CONSOLIDADO'!D1027,"-",'PAA CONSOLIDADO'!K1027)</f>
        <v>--</v>
      </c>
      <c r="D1024" s="217" t="e">
        <f>+VLOOKUP('PAA CONSOLIDADO'!L1027,LISTAS!$D$4:$E$15,2,0)</f>
        <v>#N/A</v>
      </c>
      <c r="E1024" s="217" t="e">
        <f>+VLOOKUP('PAA CONSOLIDADO'!M1027,LISTAS!$D$4:$E$15,2,0)</f>
        <v>#N/A</v>
      </c>
      <c r="F1024" s="217">
        <f>+'PAA CONSOLIDADO'!O1027</f>
        <v>0</v>
      </c>
      <c r="G1024" s="217">
        <f t="shared" si="45"/>
        <v>1</v>
      </c>
      <c r="H1024" s="217" t="e">
        <f>+VLOOKUP('PAA CONSOLIDADO'!P1027,LISTAS!$B$4:$C$17,2,0)</f>
        <v>#N/A</v>
      </c>
      <c r="I1024" s="217" t="e">
        <f>+VLOOKUP('PAA CONSOLIDADO'!Q1027,LISTAS!$B$22:$C$25,2,0)</f>
        <v>#N/A</v>
      </c>
      <c r="J1024" s="219">
        <f>'PAA CONSOLIDADO'!R1027</f>
        <v>0</v>
      </c>
      <c r="K1024" s="219">
        <f>+'PAA CONSOLIDADO'!S1027</f>
        <v>0</v>
      </c>
      <c r="L1024" s="217" t="e">
        <f>+VLOOKUP('PAA CONSOLIDADO'!T1027,LISTAS!$B$29:$C$31,2,0)</f>
        <v>#N/A</v>
      </c>
      <c r="M1024" s="217" t="e">
        <f>+VLOOKUP('PAA CONSOLIDADO'!U1027,LISTAS!$B$36:$C$39,2,0)</f>
        <v>#N/A</v>
      </c>
      <c r="N1024" s="217" t="str">
        <f t="shared" si="46"/>
        <v>Unidad de Contratación (1)</v>
      </c>
      <c r="O1024" s="217" t="str">
        <f t="shared" si="47"/>
        <v>CO-DC-11001</v>
      </c>
      <c r="P1024" s="217">
        <f>+'PAA CONSOLIDADO'!V1027</f>
        <v>0</v>
      </c>
      <c r="Q1024" s="217">
        <f>+'PAA CONSOLIDADO'!X1027</f>
        <v>0</v>
      </c>
      <c r="R1024" s="217">
        <f>+'PAA CONSOLIDADO'!Y1027</f>
        <v>0</v>
      </c>
    </row>
    <row r="1025" spans="1:18" s="217" customFormat="1" x14ac:dyDescent="0.25">
      <c r="A1025" s="211">
        <f>+'PAA CONSOLIDADO'!C1028</f>
        <v>0</v>
      </c>
      <c r="B1025" s="211">
        <f>+'PAA CONSOLIDADO'!I1028</f>
        <v>0</v>
      </c>
      <c r="C1025" s="217" t="str">
        <f>+CONCATENATE('PAA CONSOLIDADO'!A1028,"-",'PAA CONSOLIDADO'!D1028,"-",'PAA CONSOLIDADO'!K1028)</f>
        <v>--</v>
      </c>
      <c r="D1025" s="217" t="e">
        <f>+VLOOKUP('PAA CONSOLIDADO'!L1028,LISTAS!$D$4:$E$15,2,0)</f>
        <v>#N/A</v>
      </c>
      <c r="E1025" s="217" t="e">
        <f>+VLOOKUP('PAA CONSOLIDADO'!M1028,LISTAS!$D$4:$E$15,2,0)</f>
        <v>#N/A</v>
      </c>
      <c r="F1025" s="217">
        <f>+'PAA CONSOLIDADO'!O1028</f>
        <v>0</v>
      </c>
      <c r="G1025" s="217">
        <f t="shared" si="45"/>
        <v>1</v>
      </c>
      <c r="H1025" s="217" t="e">
        <f>+VLOOKUP('PAA CONSOLIDADO'!P1028,LISTAS!$B$4:$C$17,2,0)</f>
        <v>#N/A</v>
      </c>
      <c r="I1025" s="217" t="e">
        <f>+VLOOKUP('PAA CONSOLIDADO'!Q1028,LISTAS!$B$22:$C$25,2,0)</f>
        <v>#N/A</v>
      </c>
      <c r="J1025" s="219">
        <f>'PAA CONSOLIDADO'!R1028</f>
        <v>0</v>
      </c>
      <c r="K1025" s="219">
        <f>+'PAA CONSOLIDADO'!S1028</f>
        <v>0</v>
      </c>
      <c r="L1025" s="217" t="e">
        <f>+VLOOKUP('PAA CONSOLIDADO'!T1028,LISTAS!$B$29:$C$31,2,0)</f>
        <v>#N/A</v>
      </c>
      <c r="M1025" s="217" t="e">
        <f>+VLOOKUP('PAA CONSOLIDADO'!U1028,LISTAS!$B$36:$C$39,2,0)</f>
        <v>#N/A</v>
      </c>
      <c r="N1025" s="217" t="str">
        <f t="shared" si="46"/>
        <v>Unidad de Contratación (1)</v>
      </c>
      <c r="O1025" s="217" t="str">
        <f t="shared" si="47"/>
        <v>CO-DC-11001</v>
      </c>
      <c r="P1025" s="217">
        <f>+'PAA CONSOLIDADO'!V1028</f>
        <v>0</v>
      </c>
      <c r="Q1025" s="217">
        <f>+'PAA CONSOLIDADO'!X1028</f>
        <v>0</v>
      </c>
      <c r="R1025" s="217">
        <f>+'PAA CONSOLIDADO'!Y1028</f>
        <v>0</v>
      </c>
    </row>
    <row r="1026" spans="1:18" s="217" customFormat="1" x14ac:dyDescent="0.25">
      <c r="A1026" s="211">
        <f>+'PAA CONSOLIDADO'!C1029</f>
        <v>0</v>
      </c>
      <c r="B1026" s="211">
        <f>+'PAA CONSOLIDADO'!I1029</f>
        <v>0</v>
      </c>
      <c r="C1026" s="217" t="str">
        <f>+CONCATENATE('PAA CONSOLIDADO'!A1029,"-",'PAA CONSOLIDADO'!D1029,"-",'PAA CONSOLIDADO'!K1029)</f>
        <v>--</v>
      </c>
      <c r="D1026" s="217" t="e">
        <f>+VLOOKUP('PAA CONSOLIDADO'!L1029,LISTAS!$D$4:$E$15,2,0)</f>
        <v>#N/A</v>
      </c>
      <c r="E1026" s="217" t="e">
        <f>+VLOOKUP('PAA CONSOLIDADO'!M1029,LISTAS!$D$4:$E$15,2,0)</f>
        <v>#N/A</v>
      </c>
      <c r="F1026" s="217">
        <f>+'PAA CONSOLIDADO'!O1029</f>
        <v>0</v>
      </c>
      <c r="G1026" s="217">
        <f t="shared" si="45"/>
        <v>1</v>
      </c>
      <c r="H1026" s="217" t="e">
        <f>+VLOOKUP('PAA CONSOLIDADO'!P1029,LISTAS!$B$4:$C$17,2,0)</f>
        <v>#N/A</v>
      </c>
      <c r="I1026" s="217" t="e">
        <f>+VLOOKUP('PAA CONSOLIDADO'!Q1029,LISTAS!$B$22:$C$25,2,0)</f>
        <v>#N/A</v>
      </c>
      <c r="J1026" s="219">
        <f>'PAA CONSOLIDADO'!R1029</f>
        <v>0</v>
      </c>
      <c r="K1026" s="219">
        <f>+'PAA CONSOLIDADO'!S1029</f>
        <v>0</v>
      </c>
      <c r="L1026" s="217" t="e">
        <f>+VLOOKUP('PAA CONSOLIDADO'!T1029,LISTAS!$B$29:$C$31,2,0)</f>
        <v>#N/A</v>
      </c>
      <c r="M1026" s="217" t="e">
        <f>+VLOOKUP('PAA CONSOLIDADO'!U1029,LISTAS!$B$36:$C$39,2,0)</f>
        <v>#N/A</v>
      </c>
      <c r="N1026" s="217" t="str">
        <f t="shared" si="46"/>
        <v>Unidad de Contratación (1)</v>
      </c>
      <c r="O1026" s="217" t="str">
        <f t="shared" si="47"/>
        <v>CO-DC-11001</v>
      </c>
      <c r="P1026" s="217">
        <f>+'PAA CONSOLIDADO'!V1029</f>
        <v>0</v>
      </c>
      <c r="Q1026" s="217">
        <f>+'PAA CONSOLIDADO'!X1029</f>
        <v>0</v>
      </c>
      <c r="R1026" s="217">
        <f>+'PAA CONSOLIDADO'!Y1029</f>
        <v>0</v>
      </c>
    </row>
    <row r="1027" spans="1:18" s="217" customFormat="1" x14ac:dyDescent="0.25">
      <c r="A1027" s="211">
        <f>+'PAA CONSOLIDADO'!C1030</f>
        <v>0</v>
      </c>
      <c r="B1027" s="211">
        <f>+'PAA CONSOLIDADO'!I1030</f>
        <v>0</v>
      </c>
      <c r="C1027" s="217" t="str">
        <f>+CONCATENATE('PAA CONSOLIDADO'!A1030,"-",'PAA CONSOLIDADO'!D1030,"-",'PAA CONSOLIDADO'!K1030)</f>
        <v>--</v>
      </c>
      <c r="D1027" s="217" t="e">
        <f>+VLOOKUP('PAA CONSOLIDADO'!L1030,LISTAS!$D$4:$E$15,2,0)</f>
        <v>#N/A</v>
      </c>
      <c r="E1027" s="217" t="e">
        <f>+VLOOKUP('PAA CONSOLIDADO'!M1030,LISTAS!$D$4:$E$15,2,0)</f>
        <v>#N/A</v>
      </c>
      <c r="F1027" s="217">
        <f>+'PAA CONSOLIDADO'!O1030</f>
        <v>0</v>
      </c>
      <c r="G1027" s="217">
        <f t="shared" si="45"/>
        <v>1</v>
      </c>
      <c r="H1027" s="217" t="e">
        <f>+VLOOKUP('PAA CONSOLIDADO'!P1030,LISTAS!$B$4:$C$17,2,0)</f>
        <v>#N/A</v>
      </c>
      <c r="I1027" s="217" t="e">
        <f>+VLOOKUP('PAA CONSOLIDADO'!Q1030,LISTAS!$B$22:$C$25,2,0)</f>
        <v>#N/A</v>
      </c>
      <c r="J1027" s="219">
        <f>'PAA CONSOLIDADO'!R1030</f>
        <v>0</v>
      </c>
      <c r="K1027" s="219">
        <f>+'PAA CONSOLIDADO'!S1030</f>
        <v>0</v>
      </c>
      <c r="L1027" s="217" t="e">
        <f>+VLOOKUP('PAA CONSOLIDADO'!T1030,LISTAS!$B$29:$C$31,2,0)</f>
        <v>#N/A</v>
      </c>
      <c r="M1027" s="217" t="e">
        <f>+VLOOKUP('PAA CONSOLIDADO'!U1030,LISTAS!$B$36:$C$39,2,0)</f>
        <v>#N/A</v>
      </c>
      <c r="N1027" s="217" t="str">
        <f t="shared" si="46"/>
        <v>Unidad de Contratación (1)</v>
      </c>
      <c r="O1027" s="217" t="str">
        <f t="shared" si="47"/>
        <v>CO-DC-11001</v>
      </c>
      <c r="P1027" s="217">
        <f>+'PAA CONSOLIDADO'!V1030</f>
        <v>0</v>
      </c>
      <c r="Q1027" s="217">
        <f>+'PAA CONSOLIDADO'!X1030</f>
        <v>0</v>
      </c>
      <c r="R1027" s="217">
        <f>+'PAA CONSOLIDADO'!Y1030</f>
        <v>0</v>
      </c>
    </row>
    <row r="1028" spans="1:18" s="217" customFormat="1" x14ac:dyDescent="0.25">
      <c r="A1028" s="211">
        <f>+'PAA CONSOLIDADO'!C1031</f>
        <v>0</v>
      </c>
      <c r="B1028" s="211">
        <f>+'PAA CONSOLIDADO'!I1031</f>
        <v>0</v>
      </c>
      <c r="C1028" s="217" t="str">
        <f>+CONCATENATE('PAA CONSOLIDADO'!A1031,"-",'PAA CONSOLIDADO'!D1031,"-",'PAA CONSOLIDADO'!K1031)</f>
        <v>--</v>
      </c>
      <c r="D1028" s="217" t="e">
        <f>+VLOOKUP('PAA CONSOLIDADO'!L1031,LISTAS!$D$4:$E$15,2,0)</f>
        <v>#N/A</v>
      </c>
      <c r="E1028" s="217" t="e">
        <f>+VLOOKUP('PAA CONSOLIDADO'!M1031,LISTAS!$D$4:$E$15,2,0)</f>
        <v>#N/A</v>
      </c>
      <c r="F1028" s="217">
        <f>+'PAA CONSOLIDADO'!O1031</f>
        <v>0</v>
      </c>
      <c r="G1028" s="217">
        <f t="shared" si="45"/>
        <v>1</v>
      </c>
      <c r="H1028" s="217" t="e">
        <f>+VLOOKUP('PAA CONSOLIDADO'!P1031,LISTAS!$B$4:$C$17,2,0)</f>
        <v>#N/A</v>
      </c>
      <c r="I1028" s="217" t="e">
        <f>+VLOOKUP('PAA CONSOLIDADO'!Q1031,LISTAS!$B$22:$C$25,2,0)</f>
        <v>#N/A</v>
      </c>
      <c r="J1028" s="219">
        <f>'PAA CONSOLIDADO'!R1031</f>
        <v>0</v>
      </c>
      <c r="K1028" s="219">
        <f>+'PAA CONSOLIDADO'!S1031</f>
        <v>0</v>
      </c>
      <c r="L1028" s="217" t="e">
        <f>+VLOOKUP('PAA CONSOLIDADO'!T1031,LISTAS!$B$29:$C$31,2,0)</f>
        <v>#N/A</v>
      </c>
      <c r="M1028" s="217" t="e">
        <f>+VLOOKUP('PAA CONSOLIDADO'!U1031,LISTAS!$B$36:$C$39,2,0)</f>
        <v>#N/A</v>
      </c>
      <c r="N1028" s="217" t="str">
        <f t="shared" si="46"/>
        <v>Unidad de Contratación (1)</v>
      </c>
      <c r="O1028" s="217" t="str">
        <f t="shared" si="47"/>
        <v>CO-DC-11001</v>
      </c>
      <c r="P1028" s="217">
        <f>+'PAA CONSOLIDADO'!V1031</f>
        <v>0</v>
      </c>
      <c r="Q1028" s="217">
        <f>+'PAA CONSOLIDADO'!X1031</f>
        <v>0</v>
      </c>
      <c r="R1028" s="217">
        <f>+'PAA CONSOLIDADO'!Y1031</f>
        <v>0</v>
      </c>
    </row>
    <row r="1029" spans="1:18" s="217" customFormat="1" x14ac:dyDescent="0.25">
      <c r="A1029" s="211">
        <f>+'PAA CONSOLIDADO'!C1032</f>
        <v>0</v>
      </c>
      <c r="B1029" s="211">
        <f>+'PAA CONSOLIDADO'!I1032</f>
        <v>0</v>
      </c>
      <c r="C1029" s="217" t="str">
        <f>+CONCATENATE('PAA CONSOLIDADO'!A1032,"-",'PAA CONSOLIDADO'!D1032,"-",'PAA CONSOLIDADO'!K1032)</f>
        <v>--</v>
      </c>
      <c r="D1029" s="217" t="e">
        <f>+VLOOKUP('PAA CONSOLIDADO'!L1032,LISTAS!$D$4:$E$15,2,0)</f>
        <v>#N/A</v>
      </c>
      <c r="E1029" s="217" t="e">
        <f>+VLOOKUP('PAA CONSOLIDADO'!M1032,LISTAS!$D$4:$E$15,2,0)</f>
        <v>#N/A</v>
      </c>
      <c r="F1029" s="217">
        <f>+'PAA CONSOLIDADO'!O1032</f>
        <v>0</v>
      </c>
      <c r="G1029" s="217">
        <f t="shared" ref="G1029:G1092" si="48">+IF(ISBLANK(B1029),"",1)</f>
        <v>1</v>
      </c>
      <c r="H1029" s="217" t="e">
        <f>+VLOOKUP('PAA CONSOLIDADO'!P1032,LISTAS!$B$4:$C$17,2,0)</f>
        <v>#N/A</v>
      </c>
      <c r="I1029" s="217" t="e">
        <f>+VLOOKUP('PAA CONSOLIDADO'!Q1032,LISTAS!$B$22:$C$25,2,0)</f>
        <v>#N/A</v>
      </c>
      <c r="J1029" s="219">
        <f>'PAA CONSOLIDADO'!R1032</f>
        <v>0</v>
      </c>
      <c r="K1029" s="219">
        <f>+'PAA CONSOLIDADO'!S1032</f>
        <v>0</v>
      </c>
      <c r="L1029" s="217" t="e">
        <f>+VLOOKUP('PAA CONSOLIDADO'!T1032,LISTAS!$B$29:$C$31,2,0)</f>
        <v>#N/A</v>
      </c>
      <c r="M1029" s="217" t="e">
        <f>+VLOOKUP('PAA CONSOLIDADO'!U1032,LISTAS!$B$36:$C$39,2,0)</f>
        <v>#N/A</v>
      </c>
      <c r="N1029" s="217" t="str">
        <f t="shared" ref="N1029:N1092" si="49">+IF(ISBLANK(B1029),"","Unidad de Contratación (1)")</f>
        <v>Unidad de Contratación (1)</v>
      </c>
      <c r="O1029" s="217" t="str">
        <f t="shared" ref="O1029:O1092" si="50">+IF(ISBLANK(B1029),"","CO-DC-11001")</f>
        <v>CO-DC-11001</v>
      </c>
      <c r="P1029" s="217">
        <f>+'PAA CONSOLIDADO'!V1032</f>
        <v>0</v>
      </c>
      <c r="Q1029" s="217">
        <f>+'PAA CONSOLIDADO'!X1032</f>
        <v>0</v>
      </c>
      <c r="R1029" s="217">
        <f>+'PAA CONSOLIDADO'!Y1032</f>
        <v>0</v>
      </c>
    </row>
    <row r="1030" spans="1:18" s="217" customFormat="1" x14ac:dyDescent="0.25">
      <c r="A1030" s="211">
        <f>+'PAA CONSOLIDADO'!C1033</f>
        <v>0</v>
      </c>
      <c r="B1030" s="211">
        <f>+'PAA CONSOLIDADO'!I1033</f>
        <v>0</v>
      </c>
      <c r="C1030" s="217" t="str">
        <f>+CONCATENATE('PAA CONSOLIDADO'!A1033,"-",'PAA CONSOLIDADO'!D1033,"-",'PAA CONSOLIDADO'!K1033)</f>
        <v>--</v>
      </c>
      <c r="D1030" s="217" t="e">
        <f>+VLOOKUP('PAA CONSOLIDADO'!L1033,LISTAS!$D$4:$E$15,2,0)</f>
        <v>#N/A</v>
      </c>
      <c r="E1030" s="217" t="e">
        <f>+VLOOKUP('PAA CONSOLIDADO'!M1033,LISTAS!$D$4:$E$15,2,0)</f>
        <v>#N/A</v>
      </c>
      <c r="F1030" s="217">
        <f>+'PAA CONSOLIDADO'!O1033</f>
        <v>0</v>
      </c>
      <c r="G1030" s="217">
        <f t="shared" si="48"/>
        <v>1</v>
      </c>
      <c r="H1030" s="217" t="e">
        <f>+VLOOKUP('PAA CONSOLIDADO'!P1033,LISTAS!$B$4:$C$17,2,0)</f>
        <v>#N/A</v>
      </c>
      <c r="I1030" s="217" t="e">
        <f>+VLOOKUP('PAA CONSOLIDADO'!Q1033,LISTAS!$B$22:$C$25,2,0)</f>
        <v>#N/A</v>
      </c>
      <c r="J1030" s="219">
        <f>'PAA CONSOLIDADO'!R1033</f>
        <v>0</v>
      </c>
      <c r="K1030" s="219">
        <f>+'PAA CONSOLIDADO'!S1033</f>
        <v>0</v>
      </c>
      <c r="L1030" s="217" t="e">
        <f>+VLOOKUP('PAA CONSOLIDADO'!T1033,LISTAS!$B$29:$C$31,2,0)</f>
        <v>#N/A</v>
      </c>
      <c r="M1030" s="217" t="e">
        <f>+VLOOKUP('PAA CONSOLIDADO'!U1033,LISTAS!$B$36:$C$39,2,0)</f>
        <v>#N/A</v>
      </c>
      <c r="N1030" s="217" t="str">
        <f t="shared" si="49"/>
        <v>Unidad de Contratación (1)</v>
      </c>
      <c r="O1030" s="217" t="str">
        <f t="shared" si="50"/>
        <v>CO-DC-11001</v>
      </c>
      <c r="P1030" s="217">
        <f>+'PAA CONSOLIDADO'!V1033</f>
        <v>0</v>
      </c>
      <c r="Q1030" s="217">
        <f>+'PAA CONSOLIDADO'!X1033</f>
        <v>0</v>
      </c>
      <c r="R1030" s="217">
        <f>+'PAA CONSOLIDADO'!Y1033</f>
        <v>0</v>
      </c>
    </row>
    <row r="1031" spans="1:18" s="217" customFormat="1" x14ac:dyDescent="0.25">
      <c r="A1031" s="211">
        <f>+'PAA CONSOLIDADO'!C1034</f>
        <v>0</v>
      </c>
      <c r="B1031" s="211">
        <f>+'PAA CONSOLIDADO'!I1034</f>
        <v>0</v>
      </c>
      <c r="C1031" s="217" t="str">
        <f>+CONCATENATE('PAA CONSOLIDADO'!A1034,"-",'PAA CONSOLIDADO'!D1034,"-",'PAA CONSOLIDADO'!K1034)</f>
        <v>--</v>
      </c>
      <c r="D1031" s="217" t="e">
        <f>+VLOOKUP('PAA CONSOLIDADO'!L1034,LISTAS!$D$4:$E$15,2,0)</f>
        <v>#N/A</v>
      </c>
      <c r="E1031" s="217" t="e">
        <f>+VLOOKUP('PAA CONSOLIDADO'!M1034,LISTAS!$D$4:$E$15,2,0)</f>
        <v>#N/A</v>
      </c>
      <c r="F1031" s="217">
        <f>+'PAA CONSOLIDADO'!O1034</f>
        <v>0</v>
      </c>
      <c r="G1031" s="217">
        <f t="shared" si="48"/>
        <v>1</v>
      </c>
      <c r="H1031" s="217" t="e">
        <f>+VLOOKUP('PAA CONSOLIDADO'!P1034,LISTAS!$B$4:$C$17,2,0)</f>
        <v>#N/A</v>
      </c>
      <c r="I1031" s="217" t="e">
        <f>+VLOOKUP('PAA CONSOLIDADO'!Q1034,LISTAS!$B$22:$C$25,2,0)</f>
        <v>#N/A</v>
      </c>
      <c r="J1031" s="219">
        <f>'PAA CONSOLIDADO'!R1034</f>
        <v>0</v>
      </c>
      <c r="K1031" s="219">
        <f>+'PAA CONSOLIDADO'!S1034</f>
        <v>0</v>
      </c>
      <c r="L1031" s="217" t="e">
        <f>+VLOOKUP('PAA CONSOLIDADO'!T1034,LISTAS!$B$29:$C$31,2,0)</f>
        <v>#N/A</v>
      </c>
      <c r="M1031" s="217" t="e">
        <f>+VLOOKUP('PAA CONSOLIDADO'!U1034,LISTAS!$B$36:$C$39,2,0)</f>
        <v>#N/A</v>
      </c>
      <c r="N1031" s="217" t="str">
        <f t="shared" si="49"/>
        <v>Unidad de Contratación (1)</v>
      </c>
      <c r="O1031" s="217" t="str">
        <f t="shared" si="50"/>
        <v>CO-DC-11001</v>
      </c>
      <c r="P1031" s="217">
        <f>+'PAA CONSOLIDADO'!V1034</f>
        <v>0</v>
      </c>
      <c r="Q1031" s="217">
        <f>+'PAA CONSOLIDADO'!X1034</f>
        <v>0</v>
      </c>
      <c r="R1031" s="217">
        <f>+'PAA CONSOLIDADO'!Y1034</f>
        <v>0</v>
      </c>
    </row>
    <row r="1032" spans="1:18" s="217" customFormat="1" x14ac:dyDescent="0.25">
      <c r="A1032" s="211">
        <f>+'PAA CONSOLIDADO'!C1035</f>
        <v>0</v>
      </c>
      <c r="B1032" s="211">
        <f>+'PAA CONSOLIDADO'!I1035</f>
        <v>0</v>
      </c>
      <c r="C1032" s="217" t="str">
        <f>+CONCATENATE('PAA CONSOLIDADO'!A1035,"-",'PAA CONSOLIDADO'!D1035,"-",'PAA CONSOLIDADO'!K1035)</f>
        <v>--</v>
      </c>
      <c r="D1032" s="217" t="e">
        <f>+VLOOKUP('PAA CONSOLIDADO'!L1035,LISTAS!$D$4:$E$15,2,0)</f>
        <v>#N/A</v>
      </c>
      <c r="E1032" s="217" t="e">
        <f>+VLOOKUP('PAA CONSOLIDADO'!M1035,LISTAS!$D$4:$E$15,2,0)</f>
        <v>#N/A</v>
      </c>
      <c r="F1032" s="217">
        <f>+'PAA CONSOLIDADO'!O1035</f>
        <v>0</v>
      </c>
      <c r="G1032" s="217">
        <f t="shared" si="48"/>
        <v>1</v>
      </c>
      <c r="H1032" s="217" t="e">
        <f>+VLOOKUP('PAA CONSOLIDADO'!P1035,LISTAS!$B$4:$C$17,2,0)</f>
        <v>#N/A</v>
      </c>
      <c r="I1032" s="217" t="e">
        <f>+VLOOKUP('PAA CONSOLIDADO'!Q1035,LISTAS!$B$22:$C$25,2,0)</f>
        <v>#N/A</v>
      </c>
      <c r="J1032" s="219">
        <f>'PAA CONSOLIDADO'!R1035</f>
        <v>0</v>
      </c>
      <c r="K1032" s="219">
        <f>+'PAA CONSOLIDADO'!S1035</f>
        <v>0</v>
      </c>
      <c r="L1032" s="217" t="e">
        <f>+VLOOKUP('PAA CONSOLIDADO'!T1035,LISTAS!$B$29:$C$31,2,0)</f>
        <v>#N/A</v>
      </c>
      <c r="M1032" s="217" t="e">
        <f>+VLOOKUP('PAA CONSOLIDADO'!U1035,LISTAS!$B$36:$C$39,2,0)</f>
        <v>#N/A</v>
      </c>
      <c r="N1032" s="217" t="str">
        <f t="shared" si="49"/>
        <v>Unidad de Contratación (1)</v>
      </c>
      <c r="O1032" s="217" t="str">
        <f t="shared" si="50"/>
        <v>CO-DC-11001</v>
      </c>
      <c r="P1032" s="217">
        <f>+'PAA CONSOLIDADO'!V1035</f>
        <v>0</v>
      </c>
      <c r="Q1032" s="217">
        <f>+'PAA CONSOLIDADO'!X1035</f>
        <v>0</v>
      </c>
      <c r="R1032" s="217">
        <f>+'PAA CONSOLIDADO'!Y1035</f>
        <v>0</v>
      </c>
    </row>
    <row r="1033" spans="1:18" s="217" customFormat="1" x14ac:dyDescent="0.25">
      <c r="A1033" s="211">
        <f>+'PAA CONSOLIDADO'!C1036</f>
        <v>0</v>
      </c>
      <c r="B1033" s="211">
        <f>+'PAA CONSOLIDADO'!I1036</f>
        <v>0</v>
      </c>
      <c r="C1033" s="217" t="str">
        <f>+CONCATENATE('PAA CONSOLIDADO'!A1036,"-",'PAA CONSOLIDADO'!D1036,"-",'PAA CONSOLIDADO'!K1036)</f>
        <v>--</v>
      </c>
      <c r="D1033" s="217" t="e">
        <f>+VLOOKUP('PAA CONSOLIDADO'!L1036,LISTAS!$D$4:$E$15,2,0)</f>
        <v>#N/A</v>
      </c>
      <c r="E1033" s="217" t="e">
        <f>+VLOOKUP('PAA CONSOLIDADO'!M1036,LISTAS!$D$4:$E$15,2,0)</f>
        <v>#N/A</v>
      </c>
      <c r="F1033" s="217">
        <f>+'PAA CONSOLIDADO'!O1036</f>
        <v>0</v>
      </c>
      <c r="G1033" s="217">
        <f t="shared" si="48"/>
        <v>1</v>
      </c>
      <c r="H1033" s="217" t="e">
        <f>+VLOOKUP('PAA CONSOLIDADO'!P1036,LISTAS!$B$4:$C$17,2,0)</f>
        <v>#N/A</v>
      </c>
      <c r="I1033" s="217" t="e">
        <f>+VLOOKUP('PAA CONSOLIDADO'!Q1036,LISTAS!$B$22:$C$25,2,0)</f>
        <v>#N/A</v>
      </c>
      <c r="J1033" s="219">
        <f>'PAA CONSOLIDADO'!R1036</f>
        <v>0</v>
      </c>
      <c r="K1033" s="219">
        <f>+'PAA CONSOLIDADO'!S1036</f>
        <v>0</v>
      </c>
      <c r="L1033" s="217" t="e">
        <f>+VLOOKUP('PAA CONSOLIDADO'!T1036,LISTAS!$B$29:$C$31,2,0)</f>
        <v>#N/A</v>
      </c>
      <c r="M1033" s="217" t="e">
        <f>+VLOOKUP('PAA CONSOLIDADO'!U1036,LISTAS!$B$36:$C$39,2,0)</f>
        <v>#N/A</v>
      </c>
      <c r="N1033" s="217" t="str">
        <f t="shared" si="49"/>
        <v>Unidad de Contratación (1)</v>
      </c>
      <c r="O1033" s="217" t="str">
        <f t="shared" si="50"/>
        <v>CO-DC-11001</v>
      </c>
      <c r="P1033" s="217">
        <f>+'PAA CONSOLIDADO'!V1036</f>
        <v>0</v>
      </c>
      <c r="Q1033" s="217">
        <f>+'PAA CONSOLIDADO'!X1036</f>
        <v>0</v>
      </c>
      <c r="R1033" s="217">
        <f>+'PAA CONSOLIDADO'!Y1036</f>
        <v>0</v>
      </c>
    </row>
    <row r="1034" spans="1:18" s="217" customFormat="1" x14ac:dyDescent="0.25">
      <c r="A1034" s="211">
        <f>+'PAA CONSOLIDADO'!C1037</f>
        <v>0</v>
      </c>
      <c r="B1034" s="211">
        <f>+'PAA CONSOLIDADO'!I1037</f>
        <v>0</v>
      </c>
      <c r="C1034" s="217" t="str">
        <f>+CONCATENATE('PAA CONSOLIDADO'!A1037,"-",'PAA CONSOLIDADO'!D1037,"-",'PAA CONSOLIDADO'!K1037)</f>
        <v>--</v>
      </c>
      <c r="D1034" s="217" t="e">
        <f>+VLOOKUP('PAA CONSOLIDADO'!L1037,LISTAS!$D$4:$E$15,2,0)</f>
        <v>#N/A</v>
      </c>
      <c r="E1034" s="217" t="e">
        <f>+VLOOKUP('PAA CONSOLIDADO'!M1037,LISTAS!$D$4:$E$15,2,0)</f>
        <v>#N/A</v>
      </c>
      <c r="F1034" s="217">
        <f>+'PAA CONSOLIDADO'!O1037</f>
        <v>0</v>
      </c>
      <c r="G1034" s="217">
        <f t="shared" si="48"/>
        <v>1</v>
      </c>
      <c r="H1034" s="217" t="e">
        <f>+VLOOKUP('PAA CONSOLIDADO'!P1037,LISTAS!$B$4:$C$17,2,0)</f>
        <v>#N/A</v>
      </c>
      <c r="I1034" s="217" t="e">
        <f>+VLOOKUP('PAA CONSOLIDADO'!Q1037,LISTAS!$B$22:$C$25,2,0)</f>
        <v>#N/A</v>
      </c>
      <c r="J1034" s="219">
        <f>'PAA CONSOLIDADO'!R1037</f>
        <v>0</v>
      </c>
      <c r="K1034" s="219">
        <f>+'PAA CONSOLIDADO'!S1037</f>
        <v>0</v>
      </c>
      <c r="L1034" s="217" t="e">
        <f>+VLOOKUP('PAA CONSOLIDADO'!T1037,LISTAS!$B$29:$C$31,2,0)</f>
        <v>#N/A</v>
      </c>
      <c r="M1034" s="217" t="e">
        <f>+VLOOKUP('PAA CONSOLIDADO'!U1037,LISTAS!$B$36:$C$39,2,0)</f>
        <v>#N/A</v>
      </c>
      <c r="N1034" s="217" t="str">
        <f t="shared" si="49"/>
        <v>Unidad de Contratación (1)</v>
      </c>
      <c r="O1034" s="217" t="str">
        <f t="shared" si="50"/>
        <v>CO-DC-11001</v>
      </c>
      <c r="P1034" s="217">
        <f>+'PAA CONSOLIDADO'!V1037</f>
        <v>0</v>
      </c>
      <c r="Q1034" s="217">
        <f>+'PAA CONSOLIDADO'!X1037</f>
        <v>0</v>
      </c>
      <c r="R1034" s="217">
        <f>+'PAA CONSOLIDADO'!Y1037</f>
        <v>0</v>
      </c>
    </row>
    <row r="1035" spans="1:18" s="217" customFormat="1" x14ac:dyDescent="0.25">
      <c r="A1035" s="211">
        <f>+'PAA CONSOLIDADO'!C1038</f>
        <v>0</v>
      </c>
      <c r="B1035" s="211">
        <f>+'PAA CONSOLIDADO'!I1038</f>
        <v>0</v>
      </c>
      <c r="C1035" s="217" t="str">
        <f>+CONCATENATE('PAA CONSOLIDADO'!A1038,"-",'PAA CONSOLIDADO'!D1038,"-",'PAA CONSOLIDADO'!K1038)</f>
        <v>--</v>
      </c>
      <c r="D1035" s="217" t="e">
        <f>+VLOOKUP('PAA CONSOLIDADO'!L1038,LISTAS!$D$4:$E$15,2,0)</f>
        <v>#N/A</v>
      </c>
      <c r="E1035" s="217" t="e">
        <f>+VLOOKUP('PAA CONSOLIDADO'!M1038,LISTAS!$D$4:$E$15,2,0)</f>
        <v>#N/A</v>
      </c>
      <c r="F1035" s="217">
        <f>+'PAA CONSOLIDADO'!O1038</f>
        <v>0</v>
      </c>
      <c r="G1035" s="217">
        <f t="shared" si="48"/>
        <v>1</v>
      </c>
      <c r="H1035" s="217" t="e">
        <f>+VLOOKUP('PAA CONSOLIDADO'!P1038,LISTAS!$B$4:$C$17,2,0)</f>
        <v>#N/A</v>
      </c>
      <c r="I1035" s="217" t="e">
        <f>+VLOOKUP('PAA CONSOLIDADO'!Q1038,LISTAS!$B$22:$C$25,2,0)</f>
        <v>#N/A</v>
      </c>
      <c r="J1035" s="219">
        <f>'PAA CONSOLIDADO'!R1038</f>
        <v>0</v>
      </c>
      <c r="K1035" s="219">
        <f>+'PAA CONSOLIDADO'!S1038</f>
        <v>0</v>
      </c>
      <c r="L1035" s="217" t="e">
        <f>+VLOOKUP('PAA CONSOLIDADO'!T1038,LISTAS!$B$29:$C$31,2,0)</f>
        <v>#N/A</v>
      </c>
      <c r="M1035" s="217" t="e">
        <f>+VLOOKUP('PAA CONSOLIDADO'!U1038,LISTAS!$B$36:$C$39,2,0)</f>
        <v>#N/A</v>
      </c>
      <c r="N1035" s="217" t="str">
        <f t="shared" si="49"/>
        <v>Unidad de Contratación (1)</v>
      </c>
      <c r="O1035" s="217" t="str">
        <f t="shared" si="50"/>
        <v>CO-DC-11001</v>
      </c>
      <c r="P1035" s="217">
        <f>+'PAA CONSOLIDADO'!V1038</f>
        <v>0</v>
      </c>
      <c r="Q1035" s="217">
        <f>+'PAA CONSOLIDADO'!X1038</f>
        <v>0</v>
      </c>
      <c r="R1035" s="217">
        <f>+'PAA CONSOLIDADO'!Y1038</f>
        <v>0</v>
      </c>
    </row>
    <row r="1036" spans="1:18" s="217" customFormat="1" x14ac:dyDescent="0.25">
      <c r="A1036" s="211">
        <f>+'PAA CONSOLIDADO'!C1039</f>
        <v>0</v>
      </c>
      <c r="B1036" s="211">
        <f>+'PAA CONSOLIDADO'!I1039</f>
        <v>0</v>
      </c>
      <c r="C1036" s="217" t="str">
        <f>+CONCATENATE('PAA CONSOLIDADO'!A1039,"-",'PAA CONSOLIDADO'!D1039,"-",'PAA CONSOLIDADO'!K1039)</f>
        <v>--</v>
      </c>
      <c r="D1036" s="217" t="e">
        <f>+VLOOKUP('PAA CONSOLIDADO'!L1039,LISTAS!$D$4:$E$15,2,0)</f>
        <v>#N/A</v>
      </c>
      <c r="E1036" s="217" t="e">
        <f>+VLOOKUP('PAA CONSOLIDADO'!M1039,LISTAS!$D$4:$E$15,2,0)</f>
        <v>#N/A</v>
      </c>
      <c r="F1036" s="217">
        <f>+'PAA CONSOLIDADO'!O1039</f>
        <v>0</v>
      </c>
      <c r="G1036" s="217">
        <f t="shared" si="48"/>
        <v>1</v>
      </c>
      <c r="H1036" s="217" t="e">
        <f>+VLOOKUP('PAA CONSOLIDADO'!P1039,LISTAS!$B$4:$C$17,2,0)</f>
        <v>#N/A</v>
      </c>
      <c r="I1036" s="217" t="e">
        <f>+VLOOKUP('PAA CONSOLIDADO'!Q1039,LISTAS!$B$22:$C$25,2,0)</f>
        <v>#N/A</v>
      </c>
      <c r="J1036" s="219">
        <f>'PAA CONSOLIDADO'!R1039</f>
        <v>0</v>
      </c>
      <c r="K1036" s="219">
        <f>+'PAA CONSOLIDADO'!S1039</f>
        <v>0</v>
      </c>
      <c r="L1036" s="217" t="e">
        <f>+VLOOKUP('PAA CONSOLIDADO'!T1039,LISTAS!$B$29:$C$31,2,0)</f>
        <v>#N/A</v>
      </c>
      <c r="M1036" s="217" t="e">
        <f>+VLOOKUP('PAA CONSOLIDADO'!U1039,LISTAS!$B$36:$C$39,2,0)</f>
        <v>#N/A</v>
      </c>
      <c r="N1036" s="217" t="str">
        <f t="shared" si="49"/>
        <v>Unidad de Contratación (1)</v>
      </c>
      <c r="O1036" s="217" t="str">
        <f t="shared" si="50"/>
        <v>CO-DC-11001</v>
      </c>
      <c r="P1036" s="217">
        <f>+'PAA CONSOLIDADO'!V1039</f>
        <v>0</v>
      </c>
      <c r="Q1036" s="217">
        <f>+'PAA CONSOLIDADO'!X1039</f>
        <v>0</v>
      </c>
      <c r="R1036" s="217">
        <f>+'PAA CONSOLIDADO'!Y1039</f>
        <v>0</v>
      </c>
    </row>
    <row r="1037" spans="1:18" s="217" customFormat="1" x14ac:dyDescent="0.25">
      <c r="A1037" s="211">
        <f>+'PAA CONSOLIDADO'!C1040</f>
        <v>0</v>
      </c>
      <c r="B1037" s="211">
        <f>+'PAA CONSOLIDADO'!I1040</f>
        <v>0</v>
      </c>
      <c r="C1037" s="217" t="str">
        <f>+CONCATENATE('PAA CONSOLIDADO'!A1040,"-",'PAA CONSOLIDADO'!D1040,"-",'PAA CONSOLIDADO'!K1040)</f>
        <v>--</v>
      </c>
      <c r="D1037" s="217" t="e">
        <f>+VLOOKUP('PAA CONSOLIDADO'!L1040,LISTAS!$D$4:$E$15,2,0)</f>
        <v>#N/A</v>
      </c>
      <c r="E1037" s="217" t="e">
        <f>+VLOOKUP('PAA CONSOLIDADO'!M1040,LISTAS!$D$4:$E$15,2,0)</f>
        <v>#N/A</v>
      </c>
      <c r="F1037" s="217">
        <f>+'PAA CONSOLIDADO'!O1040</f>
        <v>0</v>
      </c>
      <c r="G1037" s="217">
        <f t="shared" si="48"/>
        <v>1</v>
      </c>
      <c r="H1037" s="217" t="e">
        <f>+VLOOKUP('PAA CONSOLIDADO'!P1040,LISTAS!$B$4:$C$17,2,0)</f>
        <v>#N/A</v>
      </c>
      <c r="I1037" s="217" t="e">
        <f>+VLOOKUP('PAA CONSOLIDADO'!Q1040,LISTAS!$B$22:$C$25,2,0)</f>
        <v>#N/A</v>
      </c>
      <c r="J1037" s="219">
        <f>'PAA CONSOLIDADO'!R1040</f>
        <v>0</v>
      </c>
      <c r="K1037" s="219">
        <f>+'PAA CONSOLIDADO'!S1040</f>
        <v>0</v>
      </c>
      <c r="L1037" s="217" t="e">
        <f>+VLOOKUP('PAA CONSOLIDADO'!T1040,LISTAS!$B$29:$C$31,2,0)</f>
        <v>#N/A</v>
      </c>
      <c r="M1037" s="217" t="e">
        <f>+VLOOKUP('PAA CONSOLIDADO'!U1040,LISTAS!$B$36:$C$39,2,0)</f>
        <v>#N/A</v>
      </c>
      <c r="N1037" s="217" t="str">
        <f t="shared" si="49"/>
        <v>Unidad de Contratación (1)</v>
      </c>
      <c r="O1037" s="217" t="str">
        <f t="shared" si="50"/>
        <v>CO-DC-11001</v>
      </c>
      <c r="P1037" s="217">
        <f>+'PAA CONSOLIDADO'!V1040</f>
        <v>0</v>
      </c>
      <c r="Q1037" s="217">
        <f>+'PAA CONSOLIDADO'!X1040</f>
        <v>0</v>
      </c>
      <c r="R1037" s="217">
        <f>+'PAA CONSOLIDADO'!Y1040</f>
        <v>0</v>
      </c>
    </row>
    <row r="1038" spans="1:18" s="217" customFormat="1" x14ac:dyDescent="0.25">
      <c r="A1038" s="211">
        <f>+'PAA CONSOLIDADO'!C1041</f>
        <v>0</v>
      </c>
      <c r="B1038" s="211">
        <f>+'PAA CONSOLIDADO'!I1041</f>
        <v>0</v>
      </c>
      <c r="C1038" s="217" t="str">
        <f>+CONCATENATE('PAA CONSOLIDADO'!A1041,"-",'PAA CONSOLIDADO'!D1041,"-",'PAA CONSOLIDADO'!K1041)</f>
        <v>--</v>
      </c>
      <c r="D1038" s="217" t="e">
        <f>+VLOOKUP('PAA CONSOLIDADO'!L1041,LISTAS!$D$4:$E$15,2,0)</f>
        <v>#N/A</v>
      </c>
      <c r="E1038" s="217" t="e">
        <f>+VLOOKUP('PAA CONSOLIDADO'!M1041,LISTAS!$D$4:$E$15,2,0)</f>
        <v>#N/A</v>
      </c>
      <c r="F1038" s="217">
        <f>+'PAA CONSOLIDADO'!O1041</f>
        <v>0</v>
      </c>
      <c r="G1038" s="217">
        <f t="shared" si="48"/>
        <v>1</v>
      </c>
      <c r="H1038" s="217" t="e">
        <f>+VLOOKUP('PAA CONSOLIDADO'!P1041,LISTAS!$B$4:$C$17,2,0)</f>
        <v>#N/A</v>
      </c>
      <c r="I1038" s="217" t="e">
        <f>+VLOOKUP('PAA CONSOLIDADO'!Q1041,LISTAS!$B$22:$C$25,2,0)</f>
        <v>#N/A</v>
      </c>
      <c r="J1038" s="219">
        <f>'PAA CONSOLIDADO'!R1041</f>
        <v>0</v>
      </c>
      <c r="K1038" s="219">
        <f>+'PAA CONSOLIDADO'!S1041</f>
        <v>0</v>
      </c>
      <c r="L1038" s="217" t="e">
        <f>+VLOOKUP('PAA CONSOLIDADO'!T1041,LISTAS!$B$29:$C$31,2,0)</f>
        <v>#N/A</v>
      </c>
      <c r="M1038" s="217" t="e">
        <f>+VLOOKUP('PAA CONSOLIDADO'!U1041,LISTAS!$B$36:$C$39,2,0)</f>
        <v>#N/A</v>
      </c>
      <c r="N1038" s="217" t="str">
        <f t="shared" si="49"/>
        <v>Unidad de Contratación (1)</v>
      </c>
      <c r="O1038" s="217" t="str">
        <f t="shared" si="50"/>
        <v>CO-DC-11001</v>
      </c>
      <c r="P1038" s="217">
        <f>+'PAA CONSOLIDADO'!V1041</f>
        <v>0</v>
      </c>
      <c r="Q1038" s="217">
        <f>+'PAA CONSOLIDADO'!X1041</f>
        <v>0</v>
      </c>
      <c r="R1038" s="217">
        <f>+'PAA CONSOLIDADO'!Y1041</f>
        <v>0</v>
      </c>
    </row>
    <row r="1039" spans="1:18" s="217" customFormat="1" x14ac:dyDescent="0.25">
      <c r="A1039" s="211">
        <f>+'PAA CONSOLIDADO'!C1042</f>
        <v>0</v>
      </c>
      <c r="B1039" s="211">
        <f>+'PAA CONSOLIDADO'!I1042</f>
        <v>0</v>
      </c>
      <c r="C1039" s="217" t="str">
        <f>+CONCATENATE('PAA CONSOLIDADO'!A1042,"-",'PAA CONSOLIDADO'!D1042,"-",'PAA CONSOLIDADO'!K1042)</f>
        <v>--</v>
      </c>
      <c r="D1039" s="217" t="e">
        <f>+VLOOKUP('PAA CONSOLIDADO'!L1042,LISTAS!$D$4:$E$15,2,0)</f>
        <v>#N/A</v>
      </c>
      <c r="E1039" s="217" t="e">
        <f>+VLOOKUP('PAA CONSOLIDADO'!M1042,LISTAS!$D$4:$E$15,2,0)</f>
        <v>#N/A</v>
      </c>
      <c r="F1039" s="217">
        <f>+'PAA CONSOLIDADO'!O1042</f>
        <v>0</v>
      </c>
      <c r="G1039" s="217">
        <f t="shared" si="48"/>
        <v>1</v>
      </c>
      <c r="H1039" s="217" t="e">
        <f>+VLOOKUP('PAA CONSOLIDADO'!P1042,LISTAS!$B$4:$C$17,2,0)</f>
        <v>#N/A</v>
      </c>
      <c r="I1039" s="217" t="e">
        <f>+VLOOKUP('PAA CONSOLIDADO'!Q1042,LISTAS!$B$22:$C$25,2,0)</f>
        <v>#N/A</v>
      </c>
      <c r="J1039" s="219">
        <f>'PAA CONSOLIDADO'!R1042</f>
        <v>0</v>
      </c>
      <c r="K1039" s="219">
        <f>+'PAA CONSOLIDADO'!S1042</f>
        <v>0</v>
      </c>
      <c r="L1039" s="217" t="e">
        <f>+VLOOKUP('PAA CONSOLIDADO'!T1042,LISTAS!$B$29:$C$31,2,0)</f>
        <v>#N/A</v>
      </c>
      <c r="M1039" s="217" t="e">
        <f>+VLOOKUP('PAA CONSOLIDADO'!U1042,LISTAS!$B$36:$C$39,2,0)</f>
        <v>#N/A</v>
      </c>
      <c r="N1039" s="217" t="str">
        <f t="shared" si="49"/>
        <v>Unidad de Contratación (1)</v>
      </c>
      <c r="O1039" s="217" t="str">
        <f t="shared" si="50"/>
        <v>CO-DC-11001</v>
      </c>
      <c r="P1039" s="217">
        <f>+'PAA CONSOLIDADO'!V1042</f>
        <v>0</v>
      </c>
      <c r="Q1039" s="217">
        <f>+'PAA CONSOLIDADO'!X1042</f>
        <v>0</v>
      </c>
      <c r="R1039" s="217">
        <f>+'PAA CONSOLIDADO'!Y1042</f>
        <v>0</v>
      </c>
    </row>
    <row r="1040" spans="1:18" s="217" customFormat="1" x14ac:dyDescent="0.25">
      <c r="A1040" s="211">
        <f>+'PAA CONSOLIDADO'!C1043</f>
        <v>0</v>
      </c>
      <c r="B1040" s="211">
        <f>+'PAA CONSOLIDADO'!I1043</f>
        <v>0</v>
      </c>
      <c r="C1040" s="217" t="str">
        <f>+CONCATENATE('PAA CONSOLIDADO'!A1043,"-",'PAA CONSOLIDADO'!D1043,"-",'PAA CONSOLIDADO'!K1043)</f>
        <v>--</v>
      </c>
      <c r="D1040" s="217" t="e">
        <f>+VLOOKUP('PAA CONSOLIDADO'!L1043,LISTAS!$D$4:$E$15,2,0)</f>
        <v>#N/A</v>
      </c>
      <c r="E1040" s="217" t="e">
        <f>+VLOOKUP('PAA CONSOLIDADO'!M1043,LISTAS!$D$4:$E$15,2,0)</f>
        <v>#N/A</v>
      </c>
      <c r="F1040" s="217">
        <f>+'PAA CONSOLIDADO'!O1043</f>
        <v>0</v>
      </c>
      <c r="G1040" s="217">
        <f t="shared" si="48"/>
        <v>1</v>
      </c>
      <c r="H1040" s="217" t="e">
        <f>+VLOOKUP('PAA CONSOLIDADO'!P1043,LISTAS!$B$4:$C$17,2,0)</f>
        <v>#N/A</v>
      </c>
      <c r="I1040" s="217" t="e">
        <f>+VLOOKUP('PAA CONSOLIDADO'!Q1043,LISTAS!$B$22:$C$25,2,0)</f>
        <v>#N/A</v>
      </c>
      <c r="J1040" s="219">
        <f>'PAA CONSOLIDADO'!R1043</f>
        <v>0</v>
      </c>
      <c r="K1040" s="219">
        <f>+'PAA CONSOLIDADO'!S1043</f>
        <v>0</v>
      </c>
      <c r="L1040" s="217" t="e">
        <f>+VLOOKUP('PAA CONSOLIDADO'!T1043,LISTAS!$B$29:$C$31,2,0)</f>
        <v>#N/A</v>
      </c>
      <c r="M1040" s="217" t="e">
        <f>+VLOOKUP('PAA CONSOLIDADO'!U1043,LISTAS!$B$36:$C$39,2,0)</f>
        <v>#N/A</v>
      </c>
      <c r="N1040" s="217" t="str">
        <f t="shared" si="49"/>
        <v>Unidad de Contratación (1)</v>
      </c>
      <c r="O1040" s="217" t="str">
        <f t="shared" si="50"/>
        <v>CO-DC-11001</v>
      </c>
      <c r="P1040" s="217">
        <f>+'PAA CONSOLIDADO'!V1043</f>
        <v>0</v>
      </c>
      <c r="Q1040" s="217">
        <f>+'PAA CONSOLIDADO'!X1043</f>
        <v>0</v>
      </c>
      <c r="R1040" s="217">
        <f>+'PAA CONSOLIDADO'!Y1043</f>
        <v>0</v>
      </c>
    </row>
    <row r="1041" spans="1:18" s="217" customFormat="1" x14ac:dyDescent="0.25">
      <c r="A1041" s="211">
        <f>+'PAA CONSOLIDADO'!C1044</f>
        <v>0</v>
      </c>
      <c r="B1041" s="211">
        <f>+'PAA CONSOLIDADO'!I1044</f>
        <v>0</v>
      </c>
      <c r="C1041" s="217" t="str">
        <f>+CONCATENATE('PAA CONSOLIDADO'!A1044,"-",'PAA CONSOLIDADO'!D1044,"-",'PAA CONSOLIDADO'!K1044)</f>
        <v>--</v>
      </c>
      <c r="D1041" s="217" t="e">
        <f>+VLOOKUP('PAA CONSOLIDADO'!L1044,LISTAS!$D$4:$E$15,2,0)</f>
        <v>#N/A</v>
      </c>
      <c r="E1041" s="217" t="e">
        <f>+VLOOKUP('PAA CONSOLIDADO'!M1044,LISTAS!$D$4:$E$15,2,0)</f>
        <v>#N/A</v>
      </c>
      <c r="F1041" s="217">
        <f>+'PAA CONSOLIDADO'!O1044</f>
        <v>0</v>
      </c>
      <c r="G1041" s="217">
        <f t="shared" si="48"/>
        <v>1</v>
      </c>
      <c r="H1041" s="217" t="e">
        <f>+VLOOKUP('PAA CONSOLIDADO'!P1044,LISTAS!$B$4:$C$17,2,0)</f>
        <v>#N/A</v>
      </c>
      <c r="I1041" s="217" t="e">
        <f>+VLOOKUP('PAA CONSOLIDADO'!Q1044,LISTAS!$B$22:$C$25,2,0)</f>
        <v>#N/A</v>
      </c>
      <c r="J1041" s="219">
        <f>'PAA CONSOLIDADO'!R1044</f>
        <v>0</v>
      </c>
      <c r="K1041" s="219">
        <f>+'PAA CONSOLIDADO'!S1044</f>
        <v>0</v>
      </c>
      <c r="L1041" s="217" t="e">
        <f>+VLOOKUP('PAA CONSOLIDADO'!T1044,LISTAS!$B$29:$C$31,2,0)</f>
        <v>#N/A</v>
      </c>
      <c r="M1041" s="217" t="e">
        <f>+VLOOKUP('PAA CONSOLIDADO'!U1044,LISTAS!$B$36:$C$39,2,0)</f>
        <v>#N/A</v>
      </c>
      <c r="N1041" s="217" t="str">
        <f t="shared" si="49"/>
        <v>Unidad de Contratación (1)</v>
      </c>
      <c r="O1041" s="217" t="str">
        <f t="shared" si="50"/>
        <v>CO-DC-11001</v>
      </c>
      <c r="P1041" s="217">
        <f>+'PAA CONSOLIDADO'!V1044</f>
        <v>0</v>
      </c>
      <c r="Q1041" s="217">
        <f>+'PAA CONSOLIDADO'!X1044</f>
        <v>0</v>
      </c>
      <c r="R1041" s="217">
        <f>+'PAA CONSOLIDADO'!Y1044</f>
        <v>0</v>
      </c>
    </row>
    <row r="1042" spans="1:18" s="217" customFormat="1" x14ac:dyDescent="0.25">
      <c r="A1042" s="211">
        <f>+'PAA CONSOLIDADO'!C1045</f>
        <v>0</v>
      </c>
      <c r="B1042" s="211">
        <f>+'PAA CONSOLIDADO'!I1045</f>
        <v>0</v>
      </c>
      <c r="C1042" s="217" t="str">
        <f>+CONCATENATE('PAA CONSOLIDADO'!A1045,"-",'PAA CONSOLIDADO'!D1045,"-",'PAA CONSOLIDADO'!K1045)</f>
        <v>--</v>
      </c>
      <c r="D1042" s="217" t="e">
        <f>+VLOOKUP('PAA CONSOLIDADO'!L1045,LISTAS!$D$4:$E$15,2,0)</f>
        <v>#N/A</v>
      </c>
      <c r="E1042" s="217" t="e">
        <f>+VLOOKUP('PAA CONSOLIDADO'!M1045,LISTAS!$D$4:$E$15,2,0)</f>
        <v>#N/A</v>
      </c>
      <c r="F1042" s="217">
        <f>+'PAA CONSOLIDADO'!O1045</f>
        <v>0</v>
      </c>
      <c r="G1042" s="217">
        <f t="shared" si="48"/>
        <v>1</v>
      </c>
      <c r="H1042" s="217" t="e">
        <f>+VLOOKUP('PAA CONSOLIDADO'!P1045,LISTAS!$B$4:$C$17,2,0)</f>
        <v>#N/A</v>
      </c>
      <c r="I1042" s="217" t="e">
        <f>+VLOOKUP('PAA CONSOLIDADO'!Q1045,LISTAS!$B$22:$C$25,2,0)</f>
        <v>#N/A</v>
      </c>
      <c r="J1042" s="219">
        <f>'PAA CONSOLIDADO'!R1045</f>
        <v>0</v>
      </c>
      <c r="K1042" s="219">
        <f>+'PAA CONSOLIDADO'!S1045</f>
        <v>0</v>
      </c>
      <c r="L1042" s="217" t="e">
        <f>+VLOOKUP('PAA CONSOLIDADO'!T1045,LISTAS!$B$29:$C$31,2,0)</f>
        <v>#N/A</v>
      </c>
      <c r="M1042" s="217" t="e">
        <f>+VLOOKUP('PAA CONSOLIDADO'!U1045,LISTAS!$B$36:$C$39,2,0)</f>
        <v>#N/A</v>
      </c>
      <c r="N1042" s="217" t="str">
        <f t="shared" si="49"/>
        <v>Unidad de Contratación (1)</v>
      </c>
      <c r="O1042" s="217" t="str">
        <f t="shared" si="50"/>
        <v>CO-DC-11001</v>
      </c>
      <c r="P1042" s="217">
        <f>+'PAA CONSOLIDADO'!V1045</f>
        <v>0</v>
      </c>
      <c r="Q1042" s="217">
        <f>+'PAA CONSOLIDADO'!X1045</f>
        <v>0</v>
      </c>
      <c r="R1042" s="217">
        <f>+'PAA CONSOLIDADO'!Y1045</f>
        <v>0</v>
      </c>
    </row>
    <row r="1043" spans="1:18" s="217" customFormat="1" x14ac:dyDescent="0.25">
      <c r="A1043" s="211">
        <f>+'PAA CONSOLIDADO'!C1046</f>
        <v>0</v>
      </c>
      <c r="B1043" s="211">
        <f>+'PAA CONSOLIDADO'!I1046</f>
        <v>0</v>
      </c>
      <c r="C1043" s="217" t="str">
        <f>+CONCATENATE('PAA CONSOLIDADO'!A1046,"-",'PAA CONSOLIDADO'!D1046,"-",'PAA CONSOLIDADO'!K1046)</f>
        <v>--</v>
      </c>
      <c r="D1043" s="217" t="e">
        <f>+VLOOKUP('PAA CONSOLIDADO'!L1046,LISTAS!$D$4:$E$15,2,0)</f>
        <v>#N/A</v>
      </c>
      <c r="E1043" s="217" t="e">
        <f>+VLOOKUP('PAA CONSOLIDADO'!M1046,LISTAS!$D$4:$E$15,2,0)</f>
        <v>#N/A</v>
      </c>
      <c r="F1043" s="217">
        <f>+'PAA CONSOLIDADO'!O1046</f>
        <v>0</v>
      </c>
      <c r="G1043" s="217">
        <f t="shared" si="48"/>
        <v>1</v>
      </c>
      <c r="H1043" s="217" t="e">
        <f>+VLOOKUP('PAA CONSOLIDADO'!P1046,LISTAS!$B$4:$C$17,2,0)</f>
        <v>#N/A</v>
      </c>
      <c r="I1043" s="217" t="e">
        <f>+VLOOKUP('PAA CONSOLIDADO'!Q1046,LISTAS!$B$22:$C$25,2,0)</f>
        <v>#N/A</v>
      </c>
      <c r="J1043" s="219">
        <f>'PAA CONSOLIDADO'!R1046</f>
        <v>0</v>
      </c>
      <c r="K1043" s="219">
        <f>+'PAA CONSOLIDADO'!S1046</f>
        <v>0</v>
      </c>
      <c r="L1043" s="217" t="e">
        <f>+VLOOKUP('PAA CONSOLIDADO'!T1046,LISTAS!$B$29:$C$31,2,0)</f>
        <v>#N/A</v>
      </c>
      <c r="M1043" s="217" t="e">
        <f>+VLOOKUP('PAA CONSOLIDADO'!U1046,LISTAS!$B$36:$C$39,2,0)</f>
        <v>#N/A</v>
      </c>
      <c r="N1043" s="217" t="str">
        <f t="shared" si="49"/>
        <v>Unidad de Contratación (1)</v>
      </c>
      <c r="O1043" s="217" t="str">
        <f t="shared" si="50"/>
        <v>CO-DC-11001</v>
      </c>
      <c r="P1043" s="217">
        <f>+'PAA CONSOLIDADO'!V1046</f>
        <v>0</v>
      </c>
      <c r="Q1043" s="217">
        <f>+'PAA CONSOLIDADO'!X1046</f>
        <v>0</v>
      </c>
      <c r="R1043" s="217">
        <f>+'PAA CONSOLIDADO'!Y1046</f>
        <v>0</v>
      </c>
    </row>
    <row r="1044" spans="1:18" s="217" customFormat="1" x14ac:dyDescent="0.25">
      <c r="A1044" s="211">
        <f>+'PAA CONSOLIDADO'!C1047</f>
        <v>0</v>
      </c>
      <c r="B1044" s="211">
        <f>+'PAA CONSOLIDADO'!I1047</f>
        <v>0</v>
      </c>
      <c r="C1044" s="217" t="str">
        <f>+CONCATENATE('PAA CONSOLIDADO'!A1047,"-",'PAA CONSOLIDADO'!D1047,"-",'PAA CONSOLIDADO'!K1047)</f>
        <v>--</v>
      </c>
      <c r="D1044" s="217" t="e">
        <f>+VLOOKUP('PAA CONSOLIDADO'!L1047,LISTAS!$D$4:$E$15,2,0)</f>
        <v>#N/A</v>
      </c>
      <c r="E1044" s="217" t="e">
        <f>+VLOOKUP('PAA CONSOLIDADO'!M1047,LISTAS!$D$4:$E$15,2,0)</f>
        <v>#N/A</v>
      </c>
      <c r="F1044" s="217">
        <f>+'PAA CONSOLIDADO'!O1047</f>
        <v>0</v>
      </c>
      <c r="G1044" s="217">
        <f t="shared" si="48"/>
        <v>1</v>
      </c>
      <c r="H1044" s="217" t="e">
        <f>+VLOOKUP('PAA CONSOLIDADO'!P1047,LISTAS!$B$4:$C$17,2,0)</f>
        <v>#N/A</v>
      </c>
      <c r="I1044" s="217" t="e">
        <f>+VLOOKUP('PAA CONSOLIDADO'!Q1047,LISTAS!$B$22:$C$25,2,0)</f>
        <v>#N/A</v>
      </c>
      <c r="J1044" s="219">
        <f>'PAA CONSOLIDADO'!R1047</f>
        <v>0</v>
      </c>
      <c r="K1044" s="219">
        <f>+'PAA CONSOLIDADO'!S1047</f>
        <v>0</v>
      </c>
      <c r="L1044" s="217" t="e">
        <f>+VLOOKUP('PAA CONSOLIDADO'!T1047,LISTAS!$B$29:$C$31,2,0)</f>
        <v>#N/A</v>
      </c>
      <c r="M1044" s="217" t="e">
        <f>+VLOOKUP('PAA CONSOLIDADO'!U1047,LISTAS!$B$36:$C$39,2,0)</f>
        <v>#N/A</v>
      </c>
      <c r="N1044" s="217" t="str">
        <f t="shared" si="49"/>
        <v>Unidad de Contratación (1)</v>
      </c>
      <c r="O1044" s="217" t="str">
        <f t="shared" si="50"/>
        <v>CO-DC-11001</v>
      </c>
      <c r="P1044" s="217">
        <f>+'PAA CONSOLIDADO'!V1047</f>
        <v>0</v>
      </c>
      <c r="Q1044" s="217">
        <f>+'PAA CONSOLIDADO'!X1047</f>
        <v>0</v>
      </c>
      <c r="R1044" s="217">
        <f>+'PAA CONSOLIDADO'!Y1047</f>
        <v>0</v>
      </c>
    </row>
    <row r="1045" spans="1:18" s="217" customFormat="1" x14ac:dyDescent="0.25">
      <c r="A1045" s="211">
        <f>+'PAA CONSOLIDADO'!C1048</f>
        <v>0</v>
      </c>
      <c r="B1045" s="211">
        <f>+'PAA CONSOLIDADO'!I1048</f>
        <v>0</v>
      </c>
      <c r="C1045" s="217" t="str">
        <f>+CONCATENATE('PAA CONSOLIDADO'!A1048,"-",'PAA CONSOLIDADO'!D1048,"-",'PAA CONSOLIDADO'!K1048)</f>
        <v>--</v>
      </c>
      <c r="D1045" s="217" t="e">
        <f>+VLOOKUP('PAA CONSOLIDADO'!L1048,LISTAS!$D$4:$E$15,2,0)</f>
        <v>#N/A</v>
      </c>
      <c r="E1045" s="217" t="e">
        <f>+VLOOKUP('PAA CONSOLIDADO'!M1048,LISTAS!$D$4:$E$15,2,0)</f>
        <v>#N/A</v>
      </c>
      <c r="F1045" s="217">
        <f>+'PAA CONSOLIDADO'!O1048</f>
        <v>0</v>
      </c>
      <c r="G1045" s="217">
        <f t="shared" si="48"/>
        <v>1</v>
      </c>
      <c r="H1045" s="217" t="e">
        <f>+VLOOKUP('PAA CONSOLIDADO'!P1048,LISTAS!$B$4:$C$17,2,0)</f>
        <v>#N/A</v>
      </c>
      <c r="I1045" s="217" t="e">
        <f>+VLOOKUP('PAA CONSOLIDADO'!Q1048,LISTAS!$B$22:$C$25,2,0)</f>
        <v>#N/A</v>
      </c>
      <c r="J1045" s="219">
        <f>'PAA CONSOLIDADO'!R1048</f>
        <v>0</v>
      </c>
      <c r="K1045" s="219">
        <f>+'PAA CONSOLIDADO'!S1048</f>
        <v>0</v>
      </c>
      <c r="L1045" s="217" t="e">
        <f>+VLOOKUP('PAA CONSOLIDADO'!T1048,LISTAS!$B$29:$C$31,2,0)</f>
        <v>#N/A</v>
      </c>
      <c r="M1045" s="217" t="e">
        <f>+VLOOKUP('PAA CONSOLIDADO'!U1048,LISTAS!$B$36:$C$39,2,0)</f>
        <v>#N/A</v>
      </c>
      <c r="N1045" s="217" t="str">
        <f t="shared" si="49"/>
        <v>Unidad de Contratación (1)</v>
      </c>
      <c r="O1045" s="217" t="str">
        <f t="shared" si="50"/>
        <v>CO-DC-11001</v>
      </c>
      <c r="P1045" s="217">
        <f>+'PAA CONSOLIDADO'!V1048</f>
        <v>0</v>
      </c>
      <c r="Q1045" s="217">
        <f>+'PAA CONSOLIDADO'!X1048</f>
        <v>0</v>
      </c>
      <c r="R1045" s="217">
        <f>+'PAA CONSOLIDADO'!Y1048</f>
        <v>0</v>
      </c>
    </row>
    <row r="1046" spans="1:18" s="217" customFormat="1" x14ac:dyDescent="0.25">
      <c r="A1046" s="211">
        <f>+'PAA CONSOLIDADO'!C1049</f>
        <v>0</v>
      </c>
      <c r="B1046" s="211">
        <f>+'PAA CONSOLIDADO'!I1049</f>
        <v>0</v>
      </c>
      <c r="C1046" s="217" t="str">
        <f>+CONCATENATE('PAA CONSOLIDADO'!A1049,"-",'PAA CONSOLIDADO'!D1049,"-",'PAA CONSOLIDADO'!K1049)</f>
        <v>--</v>
      </c>
      <c r="D1046" s="217" t="e">
        <f>+VLOOKUP('PAA CONSOLIDADO'!L1049,LISTAS!$D$4:$E$15,2,0)</f>
        <v>#N/A</v>
      </c>
      <c r="E1046" s="217" t="e">
        <f>+VLOOKUP('PAA CONSOLIDADO'!M1049,LISTAS!$D$4:$E$15,2,0)</f>
        <v>#N/A</v>
      </c>
      <c r="F1046" s="217">
        <f>+'PAA CONSOLIDADO'!O1049</f>
        <v>0</v>
      </c>
      <c r="G1046" s="217">
        <f t="shared" si="48"/>
        <v>1</v>
      </c>
      <c r="H1046" s="217" t="e">
        <f>+VLOOKUP('PAA CONSOLIDADO'!P1049,LISTAS!$B$4:$C$17,2,0)</f>
        <v>#N/A</v>
      </c>
      <c r="I1046" s="217" t="e">
        <f>+VLOOKUP('PAA CONSOLIDADO'!Q1049,LISTAS!$B$22:$C$25,2,0)</f>
        <v>#N/A</v>
      </c>
      <c r="J1046" s="219">
        <f>'PAA CONSOLIDADO'!R1049</f>
        <v>0</v>
      </c>
      <c r="K1046" s="219">
        <f>+'PAA CONSOLIDADO'!S1049</f>
        <v>0</v>
      </c>
      <c r="L1046" s="217" t="e">
        <f>+VLOOKUP('PAA CONSOLIDADO'!T1049,LISTAS!$B$29:$C$31,2,0)</f>
        <v>#N/A</v>
      </c>
      <c r="M1046" s="217" t="e">
        <f>+VLOOKUP('PAA CONSOLIDADO'!U1049,LISTAS!$B$36:$C$39,2,0)</f>
        <v>#N/A</v>
      </c>
      <c r="N1046" s="217" t="str">
        <f t="shared" si="49"/>
        <v>Unidad de Contratación (1)</v>
      </c>
      <c r="O1046" s="217" t="str">
        <f t="shared" si="50"/>
        <v>CO-DC-11001</v>
      </c>
      <c r="P1046" s="217">
        <f>+'PAA CONSOLIDADO'!V1049</f>
        <v>0</v>
      </c>
      <c r="Q1046" s="217">
        <f>+'PAA CONSOLIDADO'!X1049</f>
        <v>0</v>
      </c>
      <c r="R1046" s="217">
        <f>+'PAA CONSOLIDADO'!Y1049</f>
        <v>0</v>
      </c>
    </row>
    <row r="1047" spans="1:18" s="217" customFormat="1" x14ac:dyDescent="0.25">
      <c r="A1047" s="211">
        <f>+'PAA CONSOLIDADO'!C1050</f>
        <v>0</v>
      </c>
      <c r="B1047" s="211">
        <f>+'PAA CONSOLIDADO'!I1050</f>
        <v>0</v>
      </c>
      <c r="C1047" s="217" t="str">
        <f>+CONCATENATE('PAA CONSOLIDADO'!A1050,"-",'PAA CONSOLIDADO'!D1050,"-",'PAA CONSOLIDADO'!K1050)</f>
        <v>--</v>
      </c>
      <c r="D1047" s="217" t="e">
        <f>+VLOOKUP('PAA CONSOLIDADO'!L1050,LISTAS!$D$4:$E$15,2,0)</f>
        <v>#N/A</v>
      </c>
      <c r="E1047" s="217" t="e">
        <f>+VLOOKUP('PAA CONSOLIDADO'!M1050,LISTAS!$D$4:$E$15,2,0)</f>
        <v>#N/A</v>
      </c>
      <c r="F1047" s="217">
        <f>+'PAA CONSOLIDADO'!O1050</f>
        <v>0</v>
      </c>
      <c r="G1047" s="217">
        <f t="shared" si="48"/>
        <v>1</v>
      </c>
      <c r="H1047" s="217" t="e">
        <f>+VLOOKUP('PAA CONSOLIDADO'!P1050,LISTAS!$B$4:$C$17,2,0)</f>
        <v>#N/A</v>
      </c>
      <c r="I1047" s="217" t="e">
        <f>+VLOOKUP('PAA CONSOLIDADO'!Q1050,LISTAS!$B$22:$C$25,2,0)</f>
        <v>#N/A</v>
      </c>
      <c r="J1047" s="219">
        <f>'PAA CONSOLIDADO'!R1050</f>
        <v>0</v>
      </c>
      <c r="K1047" s="219">
        <f>+'PAA CONSOLIDADO'!S1050</f>
        <v>0</v>
      </c>
      <c r="L1047" s="217" t="e">
        <f>+VLOOKUP('PAA CONSOLIDADO'!T1050,LISTAS!$B$29:$C$31,2,0)</f>
        <v>#N/A</v>
      </c>
      <c r="M1047" s="217" t="e">
        <f>+VLOOKUP('PAA CONSOLIDADO'!U1050,LISTAS!$B$36:$C$39,2,0)</f>
        <v>#N/A</v>
      </c>
      <c r="N1047" s="217" t="str">
        <f t="shared" si="49"/>
        <v>Unidad de Contratación (1)</v>
      </c>
      <c r="O1047" s="217" t="str">
        <f t="shared" si="50"/>
        <v>CO-DC-11001</v>
      </c>
      <c r="P1047" s="217">
        <f>+'PAA CONSOLIDADO'!V1050</f>
        <v>0</v>
      </c>
      <c r="Q1047" s="217">
        <f>+'PAA CONSOLIDADO'!X1050</f>
        <v>0</v>
      </c>
      <c r="R1047" s="217">
        <f>+'PAA CONSOLIDADO'!Y1050</f>
        <v>0</v>
      </c>
    </row>
    <row r="1048" spans="1:18" s="217" customFormat="1" x14ac:dyDescent="0.25">
      <c r="A1048" s="211">
        <f>+'PAA CONSOLIDADO'!C1051</f>
        <v>0</v>
      </c>
      <c r="B1048" s="211">
        <f>+'PAA CONSOLIDADO'!I1051</f>
        <v>0</v>
      </c>
      <c r="C1048" s="217" t="str">
        <f>+CONCATENATE('PAA CONSOLIDADO'!A1051,"-",'PAA CONSOLIDADO'!D1051,"-",'PAA CONSOLIDADO'!K1051)</f>
        <v>--</v>
      </c>
      <c r="D1048" s="217" t="e">
        <f>+VLOOKUP('PAA CONSOLIDADO'!L1051,LISTAS!$D$4:$E$15,2,0)</f>
        <v>#N/A</v>
      </c>
      <c r="E1048" s="217" t="e">
        <f>+VLOOKUP('PAA CONSOLIDADO'!M1051,LISTAS!$D$4:$E$15,2,0)</f>
        <v>#N/A</v>
      </c>
      <c r="F1048" s="217">
        <f>+'PAA CONSOLIDADO'!O1051</f>
        <v>0</v>
      </c>
      <c r="G1048" s="217">
        <f t="shared" si="48"/>
        <v>1</v>
      </c>
      <c r="H1048" s="217" t="e">
        <f>+VLOOKUP('PAA CONSOLIDADO'!P1051,LISTAS!$B$4:$C$17,2,0)</f>
        <v>#N/A</v>
      </c>
      <c r="I1048" s="217" t="e">
        <f>+VLOOKUP('PAA CONSOLIDADO'!Q1051,LISTAS!$B$22:$C$25,2,0)</f>
        <v>#N/A</v>
      </c>
      <c r="J1048" s="219">
        <f>'PAA CONSOLIDADO'!R1051</f>
        <v>0</v>
      </c>
      <c r="K1048" s="219">
        <f>+'PAA CONSOLIDADO'!S1051</f>
        <v>0</v>
      </c>
      <c r="L1048" s="217" t="e">
        <f>+VLOOKUP('PAA CONSOLIDADO'!T1051,LISTAS!$B$29:$C$31,2,0)</f>
        <v>#N/A</v>
      </c>
      <c r="M1048" s="217" t="e">
        <f>+VLOOKUP('PAA CONSOLIDADO'!U1051,LISTAS!$B$36:$C$39,2,0)</f>
        <v>#N/A</v>
      </c>
      <c r="N1048" s="217" t="str">
        <f t="shared" si="49"/>
        <v>Unidad de Contratación (1)</v>
      </c>
      <c r="O1048" s="217" t="str">
        <f t="shared" si="50"/>
        <v>CO-DC-11001</v>
      </c>
      <c r="P1048" s="217">
        <f>+'PAA CONSOLIDADO'!V1051</f>
        <v>0</v>
      </c>
      <c r="Q1048" s="217">
        <f>+'PAA CONSOLIDADO'!X1051</f>
        <v>0</v>
      </c>
      <c r="R1048" s="217">
        <f>+'PAA CONSOLIDADO'!Y1051</f>
        <v>0</v>
      </c>
    </row>
    <row r="1049" spans="1:18" s="217" customFormat="1" x14ac:dyDescent="0.25">
      <c r="A1049" s="211">
        <f>+'PAA CONSOLIDADO'!C1052</f>
        <v>0</v>
      </c>
      <c r="B1049" s="211">
        <f>+'PAA CONSOLIDADO'!I1052</f>
        <v>0</v>
      </c>
      <c r="C1049" s="217" t="str">
        <f>+CONCATENATE('PAA CONSOLIDADO'!A1052,"-",'PAA CONSOLIDADO'!D1052,"-",'PAA CONSOLIDADO'!K1052)</f>
        <v>--</v>
      </c>
      <c r="D1049" s="217" t="e">
        <f>+VLOOKUP('PAA CONSOLIDADO'!L1052,LISTAS!$D$4:$E$15,2,0)</f>
        <v>#N/A</v>
      </c>
      <c r="E1049" s="217" t="e">
        <f>+VLOOKUP('PAA CONSOLIDADO'!M1052,LISTAS!$D$4:$E$15,2,0)</f>
        <v>#N/A</v>
      </c>
      <c r="F1049" s="217">
        <f>+'PAA CONSOLIDADO'!O1052</f>
        <v>0</v>
      </c>
      <c r="G1049" s="217">
        <f t="shared" si="48"/>
        <v>1</v>
      </c>
      <c r="H1049" s="217" t="e">
        <f>+VLOOKUP('PAA CONSOLIDADO'!P1052,LISTAS!$B$4:$C$17,2,0)</f>
        <v>#N/A</v>
      </c>
      <c r="I1049" s="217" t="e">
        <f>+VLOOKUP('PAA CONSOLIDADO'!Q1052,LISTAS!$B$22:$C$25,2,0)</f>
        <v>#N/A</v>
      </c>
      <c r="J1049" s="219">
        <f>'PAA CONSOLIDADO'!R1052</f>
        <v>0</v>
      </c>
      <c r="K1049" s="219">
        <f>+'PAA CONSOLIDADO'!S1052</f>
        <v>0</v>
      </c>
      <c r="L1049" s="217" t="e">
        <f>+VLOOKUP('PAA CONSOLIDADO'!T1052,LISTAS!$B$29:$C$31,2,0)</f>
        <v>#N/A</v>
      </c>
      <c r="M1049" s="217" t="e">
        <f>+VLOOKUP('PAA CONSOLIDADO'!U1052,LISTAS!$B$36:$C$39,2,0)</f>
        <v>#N/A</v>
      </c>
      <c r="N1049" s="217" t="str">
        <f t="shared" si="49"/>
        <v>Unidad de Contratación (1)</v>
      </c>
      <c r="O1049" s="217" t="str">
        <f t="shared" si="50"/>
        <v>CO-DC-11001</v>
      </c>
      <c r="P1049" s="217">
        <f>+'PAA CONSOLIDADO'!V1052</f>
        <v>0</v>
      </c>
      <c r="Q1049" s="217">
        <f>+'PAA CONSOLIDADO'!X1052</f>
        <v>0</v>
      </c>
      <c r="R1049" s="217">
        <f>+'PAA CONSOLIDADO'!Y1052</f>
        <v>0</v>
      </c>
    </row>
    <row r="1050" spans="1:18" s="217" customFormat="1" x14ac:dyDescent="0.25">
      <c r="A1050" s="211">
        <f>+'PAA CONSOLIDADO'!C1053</f>
        <v>0</v>
      </c>
      <c r="B1050" s="211">
        <f>+'PAA CONSOLIDADO'!I1053</f>
        <v>0</v>
      </c>
      <c r="C1050" s="217" t="str">
        <f>+CONCATENATE('PAA CONSOLIDADO'!A1053,"-",'PAA CONSOLIDADO'!D1053,"-",'PAA CONSOLIDADO'!K1053)</f>
        <v>--</v>
      </c>
      <c r="D1050" s="217" t="e">
        <f>+VLOOKUP('PAA CONSOLIDADO'!L1053,LISTAS!$D$4:$E$15,2,0)</f>
        <v>#N/A</v>
      </c>
      <c r="E1050" s="217" t="e">
        <f>+VLOOKUP('PAA CONSOLIDADO'!M1053,LISTAS!$D$4:$E$15,2,0)</f>
        <v>#N/A</v>
      </c>
      <c r="F1050" s="217">
        <f>+'PAA CONSOLIDADO'!O1053</f>
        <v>0</v>
      </c>
      <c r="G1050" s="217">
        <f t="shared" si="48"/>
        <v>1</v>
      </c>
      <c r="H1050" s="217" t="e">
        <f>+VLOOKUP('PAA CONSOLIDADO'!P1053,LISTAS!$B$4:$C$17,2,0)</f>
        <v>#N/A</v>
      </c>
      <c r="I1050" s="217" t="e">
        <f>+VLOOKUP('PAA CONSOLIDADO'!Q1053,LISTAS!$B$22:$C$25,2,0)</f>
        <v>#N/A</v>
      </c>
      <c r="J1050" s="219">
        <f>'PAA CONSOLIDADO'!R1053</f>
        <v>0</v>
      </c>
      <c r="K1050" s="219">
        <f>+'PAA CONSOLIDADO'!S1053</f>
        <v>0</v>
      </c>
      <c r="L1050" s="217" t="e">
        <f>+VLOOKUP('PAA CONSOLIDADO'!T1053,LISTAS!$B$29:$C$31,2,0)</f>
        <v>#N/A</v>
      </c>
      <c r="M1050" s="217" t="e">
        <f>+VLOOKUP('PAA CONSOLIDADO'!U1053,LISTAS!$B$36:$C$39,2,0)</f>
        <v>#N/A</v>
      </c>
      <c r="N1050" s="217" t="str">
        <f t="shared" si="49"/>
        <v>Unidad de Contratación (1)</v>
      </c>
      <c r="O1050" s="217" t="str">
        <f t="shared" si="50"/>
        <v>CO-DC-11001</v>
      </c>
      <c r="P1050" s="217">
        <f>+'PAA CONSOLIDADO'!V1053</f>
        <v>0</v>
      </c>
      <c r="Q1050" s="217">
        <f>+'PAA CONSOLIDADO'!X1053</f>
        <v>0</v>
      </c>
      <c r="R1050" s="217">
        <f>+'PAA CONSOLIDADO'!Y1053</f>
        <v>0</v>
      </c>
    </row>
    <row r="1051" spans="1:18" s="217" customFormat="1" x14ac:dyDescent="0.25">
      <c r="A1051" s="211">
        <f>+'PAA CONSOLIDADO'!C1054</f>
        <v>0</v>
      </c>
      <c r="B1051" s="211">
        <f>+'PAA CONSOLIDADO'!I1054</f>
        <v>0</v>
      </c>
      <c r="C1051" s="217" t="str">
        <f>+CONCATENATE('PAA CONSOLIDADO'!A1054,"-",'PAA CONSOLIDADO'!D1054,"-",'PAA CONSOLIDADO'!K1054)</f>
        <v>--</v>
      </c>
      <c r="D1051" s="217" t="e">
        <f>+VLOOKUP('PAA CONSOLIDADO'!L1054,LISTAS!$D$4:$E$15,2,0)</f>
        <v>#N/A</v>
      </c>
      <c r="E1051" s="217" t="e">
        <f>+VLOOKUP('PAA CONSOLIDADO'!M1054,LISTAS!$D$4:$E$15,2,0)</f>
        <v>#N/A</v>
      </c>
      <c r="F1051" s="217">
        <f>+'PAA CONSOLIDADO'!O1054</f>
        <v>0</v>
      </c>
      <c r="G1051" s="217">
        <f t="shared" si="48"/>
        <v>1</v>
      </c>
      <c r="H1051" s="217" t="e">
        <f>+VLOOKUP('PAA CONSOLIDADO'!P1054,LISTAS!$B$4:$C$17,2,0)</f>
        <v>#N/A</v>
      </c>
      <c r="I1051" s="217" t="e">
        <f>+VLOOKUP('PAA CONSOLIDADO'!Q1054,LISTAS!$B$22:$C$25,2,0)</f>
        <v>#N/A</v>
      </c>
      <c r="J1051" s="219">
        <f>'PAA CONSOLIDADO'!R1054</f>
        <v>0</v>
      </c>
      <c r="K1051" s="219">
        <f>+'PAA CONSOLIDADO'!S1054</f>
        <v>0</v>
      </c>
      <c r="L1051" s="217" t="e">
        <f>+VLOOKUP('PAA CONSOLIDADO'!T1054,LISTAS!$B$29:$C$31,2,0)</f>
        <v>#N/A</v>
      </c>
      <c r="M1051" s="217" t="e">
        <f>+VLOOKUP('PAA CONSOLIDADO'!U1054,LISTAS!$B$36:$C$39,2,0)</f>
        <v>#N/A</v>
      </c>
      <c r="N1051" s="217" t="str">
        <f t="shared" si="49"/>
        <v>Unidad de Contratación (1)</v>
      </c>
      <c r="O1051" s="217" t="str">
        <f t="shared" si="50"/>
        <v>CO-DC-11001</v>
      </c>
      <c r="P1051" s="217">
        <f>+'PAA CONSOLIDADO'!V1054</f>
        <v>0</v>
      </c>
      <c r="Q1051" s="217">
        <f>+'PAA CONSOLIDADO'!X1054</f>
        <v>0</v>
      </c>
      <c r="R1051" s="217">
        <f>+'PAA CONSOLIDADO'!Y1054</f>
        <v>0</v>
      </c>
    </row>
    <row r="1052" spans="1:18" s="217" customFormat="1" x14ac:dyDescent="0.25">
      <c r="A1052" s="211">
        <f>+'PAA CONSOLIDADO'!C1055</f>
        <v>0</v>
      </c>
      <c r="B1052" s="211">
        <f>+'PAA CONSOLIDADO'!I1055</f>
        <v>0</v>
      </c>
      <c r="C1052" s="217" t="str">
        <f>+CONCATENATE('PAA CONSOLIDADO'!A1055,"-",'PAA CONSOLIDADO'!D1055,"-",'PAA CONSOLIDADO'!K1055)</f>
        <v>--</v>
      </c>
      <c r="D1052" s="217" t="e">
        <f>+VLOOKUP('PAA CONSOLIDADO'!L1055,LISTAS!$D$4:$E$15,2,0)</f>
        <v>#N/A</v>
      </c>
      <c r="E1052" s="217" t="e">
        <f>+VLOOKUP('PAA CONSOLIDADO'!M1055,LISTAS!$D$4:$E$15,2,0)</f>
        <v>#N/A</v>
      </c>
      <c r="F1052" s="217">
        <f>+'PAA CONSOLIDADO'!O1055</f>
        <v>0</v>
      </c>
      <c r="G1052" s="217">
        <f t="shared" si="48"/>
        <v>1</v>
      </c>
      <c r="H1052" s="217" t="e">
        <f>+VLOOKUP('PAA CONSOLIDADO'!P1055,LISTAS!$B$4:$C$17,2,0)</f>
        <v>#N/A</v>
      </c>
      <c r="I1052" s="217" t="e">
        <f>+VLOOKUP('PAA CONSOLIDADO'!Q1055,LISTAS!$B$22:$C$25,2,0)</f>
        <v>#N/A</v>
      </c>
      <c r="J1052" s="219">
        <f>'PAA CONSOLIDADO'!R1055</f>
        <v>0</v>
      </c>
      <c r="K1052" s="219">
        <f>+'PAA CONSOLIDADO'!S1055</f>
        <v>0</v>
      </c>
      <c r="L1052" s="217" t="e">
        <f>+VLOOKUP('PAA CONSOLIDADO'!T1055,LISTAS!$B$29:$C$31,2,0)</f>
        <v>#N/A</v>
      </c>
      <c r="M1052" s="217" t="e">
        <f>+VLOOKUP('PAA CONSOLIDADO'!U1055,LISTAS!$B$36:$C$39,2,0)</f>
        <v>#N/A</v>
      </c>
      <c r="N1052" s="217" t="str">
        <f t="shared" si="49"/>
        <v>Unidad de Contratación (1)</v>
      </c>
      <c r="O1052" s="217" t="str">
        <f t="shared" si="50"/>
        <v>CO-DC-11001</v>
      </c>
      <c r="P1052" s="217">
        <f>+'PAA CONSOLIDADO'!V1055</f>
        <v>0</v>
      </c>
      <c r="Q1052" s="217">
        <f>+'PAA CONSOLIDADO'!X1055</f>
        <v>0</v>
      </c>
      <c r="R1052" s="217">
        <f>+'PAA CONSOLIDADO'!Y1055</f>
        <v>0</v>
      </c>
    </row>
    <row r="1053" spans="1:18" s="217" customFormat="1" x14ac:dyDescent="0.25">
      <c r="A1053" s="211">
        <f>+'PAA CONSOLIDADO'!C1056</f>
        <v>0</v>
      </c>
      <c r="B1053" s="211">
        <f>+'PAA CONSOLIDADO'!I1056</f>
        <v>0</v>
      </c>
      <c r="C1053" s="217" t="str">
        <f>+CONCATENATE('PAA CONSOLIDADO'!A1056,"-",'PAA CONSOLIDADO'!D1056,"-",'PAA CONSOLIDADO'!K1056)</f>
        <v>--</v>
      </c>
      <c r="D1053" s="217" t="e">
        <f>+VLOOKUP('PAA CONSOLIDADO'!L1056,LISTAS!$D$4:$E$15,2,0)</f>
        <v>#N/A</v>
      </c>
      <c r="E1053" s="217" t="e">
        <f>+VLOOKUP('PAA CONSOLIDADO'!M1056,LISTAS!$D$4:$E$15,2,0)</f>
        <v>#N/A</v>
      </c>
      <c r="F1053" s="217">
        <f>+'PAA CONSOLIDADO'!O1056</f>
        <v>0</v>
      </c>
      <c r="G1053" s="217">
        <f t="shared" si="48"/>
        <v>1</v>
      </c>
      <c r="H1053" s="217" t="e">
        <f>+VLOOKUP('PAA CONSOLIDADO'!P1056,LISTAS!$B$4:$C$17,2,0)</f>
        <v>#N/A</v>
      </c>
      <c r="I1053" s="217" t="e">
        <f>+VLOOKUP('PAA CONSOLIDADO'!Q1056,LISTAS!$B$22:$C$25,2,0)</f>
        <v>#N/A</v>
      </c>
      <c r="J1053" s="219">
        <f>'PAA CONSOLIDADO'!R1056</f>
        <v>0</v>
      </c>
      <c r="K1053" s="219">
        <f>+'PAA CONSOLIDADO'!S1056</f>
        <v>0</v>
      </c>
      <c r="L1053" s="217" t="e">
        <f>+VLOOKUP('PAA CONSOLIDADO'!T1056,LISTAS!$B$29:$C$31,2,0)</f>
        <v>#N/A</v>
      </c>
      <c r="M1053" s="217" t="e">
        <f>+VLOOKUP('PAA CONSOLIDADO'!U1056,LISTAS!$B$36:$C$39,2,0)</f>
        <v>#N/A</v>
      </c>
      <c r="N1053" s="217" t="str">
        <f t="shared" si="49"/>
        <v>Unidad de Contratación (1)</v>
      </c>
      <c r="O1053" s="217" t="str">
        <f t="shared" si="50"/>
        <v>CO-DC-11001</v>
      </c>
      <c r="P1053" s="217">
        <f>+'PAA CONSOLIDADO'!V1056</f>
        <v>0</v>
      </c>
      <c r="Q1053" s="217">
        <f>+'PAA CONSOLIDADO'!X1056</f>
        <v>0</v>
      </c>
      <c r="R1053" s="217">
        <f>+'PAA CONSOLIDADO'!Y1056</f>
        <v>0</v>
      </c>
    </row>
    <row r="1054" spans="1:18" s="217" customFormat="1" x14ac:dyDescent="0.25">
      <c r="A1054" s="211">
        <f>+'PAA CONSOLIDADO'!C1057</f>
        <v>0</v>
      </c>
      <c r="B1054" s="211">
        <f>+'PAA CONSOLIDADO'!I1057</f>
        <v>0</v>
      </c>
      <c r="C1054" s="217" t="str">
        <f>+CONCATENATE('PAA CONSOLIDADO'!A1057,"-",'PAA CONSOLIDADO'!D1057,"-",'PAA CONSOLIDADO'!K1057)</f>
        <v>--</v>
      </c>
      <c r="D1054" s="217" t="e">
        <f>+VLOOKUP('PAA CONSOLIDADO'!L1057,LISTAS!$D$4:$E$15,2,0)</f>
        <v>#N/A</v>
      </c>
      <c r="E1054" s="217" t="e">
        <f>+VLOOKUP('PAA CONSOLIDADO'!M1057,LISTAS!$D$4:$E$15,2,0)</f>
        <v>#N/A</v>
      </c>
      <c r="F1054" s="217">
        <f>+'PAA CONSOLIDADO'!O1057</f>
        <v>0</v>
      </c>
      <c r="G1054" s="217">
        <f t="shared" si="48"/>
        <v>1</v>
      </c>
      <c r="H1054" s="217" t="e">
        <f>+VLOOKUP('PAA CONSOLIDADO'!P1057,LISTAS!$B$4:$C$17,2,0)</f>
        <v>#N/A</v>
      </c>
      <c r="I1054" s="217" t="e">
        <f>+VLOOKUP('PAA CONSOLIDADO'!Q1057,LISTAS!$B$22:$C$25,2,0)</f>
        <v>#N/A</v>
      </c>
      <c r="J1054" s="219">
        <f>'PAA CONSOLIDADO'!R1057</f>
        <v>0</v>
      </c>
      <c r="K1054" s="219">
        <f>+'PAA CONSOLIDADO'!S1057</f>
        <v>0</v>
      </c>
      <c r="L1054" s="217" t="e">
        <f>+VLOOKUP('PAA CONSOLIDADO'!T1057,LISTAS!$B$29:$C$31,2,0)</f>
        <v>#N/A</v>
      </c>
      <c r="M1054" s="217" t="e">
        <f>+VLOOKUP('PAA CONSOLIDADO'!U1057,LISTAS!$B$36:$C$39,2,0)</f>
        <v>#N/A</v>
      </c>
      <c r="N1054" s="217" t="str">
        <f t="shared" si="49"/>
        <v>Unidad de Contratación (1)</v>
      </c>
      <c r="O1054" s="217" t="str">
        <f t="shared" si="50"/>
        <v>CO-DC-11001</v>
      </c>
      <c r="P1054" s="217">
        <f>+'PAA CONSOLIDADO'!V1057</f>
        <v>0</v>
      </c>
      <c r="Q1054" s="217">
        <f>+'PAA CONSOLIDADO'!X1057</f>
        <v>0</v>
      </c>
      <c r="R1054" s="217">
        <f>+'PAA CONSOLIDADO'!Y1057</f>
        <v>0</v>
      </c>
    </row>
    <row r="1055" spans="1:18" s="217" customFormat="1" x14ac:dyDescent="0.25">
      <c r="A1055" s="211">
        <f>+'PAA CONSOLIDADO'!C1058</f>
        <v>0</v>
      </c>
      <c r="B1055" s="211">
        <f>+'PAA CONSOLIDADO'!I1058</f>
        <v>0</v>
      </c>
      <c r="C1055" s="217" t="str">
        <f>+CONCATENATE('PAA CONSOLIDADO'!A1058,"-",'PAA CONSOLIDADO'!D1058,"-",'PAA CONSOLIDADO'!K1058)</f>
        <v>--</v>
      </c>
      <c r="D1055" s="217" t="e">
        <f>+VLOOKUP('PAA CONSOLIDADO'!L1058,LISTAS!$D$4:$E$15,2,0)</f>
        <v>#N/A</v>
      </c>
      <c r="E1055" s="217" t="e">
        <f>+VLOOKUP('PAA CONSOLIDADO'!M1058,LISTAS!$D$4:$E$15,2,0)</f>
        <v>#N/A</v>
      </c>
      <c r="F1055" s="217">
        <f>+'PAA CONSOLIDADO'!O1058</f>
        <v>0</v>
      </c>
      <c r="G1055" s="217">
        <f t="shared" si="48"/>
        <v>1</v>
      </c>
      <c r="H1055" s="217" t="e">
        <f>+VLOOKUP('PAA CONSOLIDADO'!P1058,LISTAS!$B$4:$C$17,2,0)</f>
        <v>#N/A</v>
      </c>
      <c r="I1055" s="217" t="e">
        <f>+VLOOKUP('PAA CONSOLIDADO'!Q1058,LISTAS!$B$22:$C$25,2,0)</f>
        <v>#N/A</v>
      </c>
      <c r="J1055" s="219">
        <f>'PAA CONSOLIDADO'!R1058</f>
        <v>0</v>
      </c>
      <c r="K1055" s="219">
        <f>+'PAA CONSOLIDADO'!S1058</f>
        <v>0</v>
      </c>
      <c r="L1055" s="217" t="e">
        <f>+VLOOKUP('PAA CONSOLIDADO'!T1058,LISTAS!$B$29:$C$31,2,0)</f>
        <v>#N/A</v>
      </c>
      <c r="M1055" s="217" t="e">
        <f>+VLOOKUP('PAA CONSOLIDADO'!U1058,LISTAS!$B$36:$C$39,2,0)</f>
        <v>#N/A</v>
      </c>
      <c r="N1055" s="217" t="str">
        <f t="shared" si="49"/>
        <v>Unidad de Contratación (1)</v>
      </c>
      <c r="O1055" s="217" t="str">
        <f t="shared" si="50"/>
        <v>CO-DC-11001</v>
      </c>
      <c r="P1055" s="217">
        <f>+'PAA CONSOLIDADO'!V1058</f>
        <v>0</v>
      </c>
      <c r="Q1055" s="217">
        <f>+'PAA CONSOLIDADO'!X1058</f>
        <v>0</v>
      </c>
      <c r="R1055" s="217">
        <f>+'PAA CONSOLIDADO'!Y1058</f>
        <v>0</v>
      </c>
    </row>
    <row r="1056" spans="1:18" s="217" customFormat="1" x14ac:dyDescent="0.25">
      <c r="A1056" s="211">
        <f>+'PAA CONSOLIDADO'!C1059</f>
        <v>0</v>
      </c>
      <c r="B1056" s="211">
        <f>+'PAA CONSOLIDADO'!I1059</f>
        <v>0</v>
      </c>
      <c r="C1056" s="217" t="str">
        <f>+CONCATENATE('PAA CONSOLIDADO'!A1059,"-",'PAA CONSOLIDADO'!D1059,"-",'PAA CONSOLIDADO'!K1059)</f>
        <v>--</v>
      </c>
      <c r="D1056" s="217" t="e">
        <f>+VLOOKUP('PAA CONSOLIDADO'!L1059,LISTAS!$D$4:$E$15,2,0)</f>
        <v>#N/A</v>
      </c>
      <c r="E1056" s="217" t="e">
        <f>+VLOOKUP('PAA CONSOLIDADO'!M1059,LISTAS!$D$4:$E$15,2,0)</f>
        <v>#N/A</v>
      </c>
      <c r="F1056" s="217">
        <f>+'PAA CONSOLIDADO'!O1059</f>
        <v>0</v>
      </c>
      <c r="G1056" s="217">
        <f t="shared" si="48"/>
        <v>1</v>
      </c>
      <c r="H1056" s="217" t="e">
        <f>+VLOOKUP('PAA CONSOLIDADO'!P1059,LISTAS!$B$4:$C$17,2,0)</f>
        <v>#N/A</v>
      </c>
      <c r="I1056" s="217" t="e">
        <f>+VLOOKUP('PAA CONSOLIDADO'!Q1059,LISTAS!$B$22:$C$25,2,0)</f>
        <v>#N/A</v>
      </c>
      <c r="J1056" s="219">
        <f>'PAA CONSOLIDADO'!R1059</f>
        <v>0</v>
      </c>
      <c r="K1056" s="219">
        <f>+'PAA CONSOLIDADO'!S1059</f>
        <v>0</v>
      </c>
      <c r="L1056" s="217" t="e">
        <f>+VLOOKUP('PAA CONSOLIDADO'!T1059,LISTAS!$B$29:$C$31,2,0)</f>
        <v>#N/A</v>
      </c>
      <c r="M1056" s="217" t="e">
        <f>+VLOOKUP('PAA CONSOLIDADO'!U1059,LISTAS!$B$36:$C$39,2,0)</f>
        <v>#N/A</v>
      </c>
      <c r="N1056" s="217" t="str">
        <f t="shared" si="49"/>
        <v>Unidad de Contratación (1)</v>
      </c>
      <c r="O1056" s="217" t="str">
        <f t="shared" si="50"/>
        <v>CO-DC-11001</v>
      </c>
      <c r="P1056" s="217">
        <f>+'PAA CONSOLIDADO'!V1059</f>
        <v>0</v>
      </c>
      <c r="Q1056" s="217">
        <f>+'PAA CONSOLIDADO'!X1059</f>
        <v>0</v>
      </c>
      <c r="R1056" s="217">
        <f>+'PAA CONSOLIDADO'!Y1059</f>
        <v>0</v>
      </c>
    </row>
    <row r="1057" spans="1:18" s="217" customFormat="1" x14ac:dyDescent="0.25">
      <c r="A1057" s="211">
        <f>+'PAA CONSOLIDADO'!C1060</f>
        <v>0</v>
      </c>
      <c r="B1057" s="211">
        <f>+'PAA CONSOLIDADO'!I1060</f>
        <v>0</v>
      </c>
      <c r="C1057" s="217" t="str">
        <f>+CONCATENATE('PAA CONSOLIDADO'!A1060,"-",'PAA CONSOLIDADO'!D1060,"-",'PAA CONSOLIDADO'!K1060)</f>
        <v>--</v>
      </c>
      <c r="D1057" s="217" t="e">
        <f>+VLOOKUP('PAA CONSOLIDADO'!L1060,LISTAS!$D$4:$E$15,2,0)</f>
        <v>#N/A</v>
      </c>
      <c r="E1057" s="217" t="e">
        <f>+VLOOKUP('PAA CONSOLIDADO'!M1060,LISTAS!$D$4:$E$15,2,0)</f>
        <v>#N/A</v>
      </c>
      <c r="F1057" s="217">
        <f>+'PAA CONSOLIDADO'!O1060</f>
        <v>0</v>
      </c>
      <c r="G1057" s="217">
        <f t="shared" si="48"/>
        <v>1</v>
      </c>
      <c r="H1057" s="217" t="e">
        <f>+VLOOKUP('PAA CONSOLIDADO'!P1060,LISTAS!$B$4:$C$17,2,0)</f>
        <v>#N/A</v>
      </c>
      <c r="I1057" s="217" t="e">
        <f>+VLOOKUP('PAA CONSOLIDADO'!Q1060,LISTAS!$B$22:$C$25,2,0)</f>
        <v>#N/A</v>
      </c>
      <c r="J1057" s="219">
        <f>'PAA CONSOLIDADO'!R1060</f>
        <v>0</v>
      </c>
      <c r="K1057" s="219">
        <f>+'PAA CONSOLIDADO'!S1060</f>
        <v>0</v>
      </c>
      <c r="L1057" s="217" t="e">
        <f>+VLOOKUP('PAA CONSOLIDADO'!T1060,LISTAS!$B$29:$C$31,2,0)</f>
        <v>#N/A</v>
      </c>
      <c r="M1057" s="217" t="e">
        <f>+VLOOKUP('PAA CONSOLIDADO'!U1060,LISTAS!$B$36:$C$39,2,0)</f>
        <v>#N/A</v>
      </c>
      <c r="N1057" s="217" t="str">
        <f t="shared" si="49"/>
        <v>Unidad de Contratación (1)</v>
      </c>
      <c r="O1057" s="217" t="str">
        <f t="shared" si="50"/>
        <v>CO-DC-11001</v>
      </c>
      <c r="P1057" s="217">
        <f>+'PAA CONSOLIDADO'!V1060</f>
        <v>0</v>
      </c>
      <c r="Q1057" s="217">
        <f>+'PAA CONSOLIDADO'!X1060</f>
        <v>0</v>
      </c>
      <c r="R1057" s="217">
        <f>+'PAA CONSOLIDADO'!Y1060</f>
        <v>0</v>
      </c>
    </row>
    <row r="1058" spans="1:18" s="217" customFormat="1" x14ac:dyDescent="0.25">
      <c r="A1058" s="211">
        <f>+'PAA CONSOLIDADO'!C1061</f>
        <v>0</v>
      </c>
      <c r="B1058" s="211">
        <f>+'PAA CONSOLIDADO'!I1061</f>
        <v>0</v>
      </c>
      <c r="C1058" s="217" t="str">
        <f>+CONCATENATE('PAA CONSOLIDADO'!A1061,"-",'PAA CONSOLIDADO'!D1061,"-",'PAA CONSOLIDADO'!K1061)</f>
        <v>--</v>
      </c>
      <c r="D1058" s="217" t="e">
        <f>+VLOOKUP('PAA CONSOLIDADO'!L1061,LISTAS!$D$4:$E$15,2,0)</f>
        <v>#N/A</v>
      </c>
      <c r="E1058" s="217" t="e">
        <f>+VLOOKUP('PAA CONSOLIDADO'!M1061,LISTAS!$D$4:$E$15,2,0)</f>
        <v>#N/A</v>
      </c>
      <c r="F1058" s="217">
        <f>+'PAA CONSOLIDADO'!O1061</f>
        <v>0</v>
      </c>
      <c r="G1058" s="217">
        <f t="shared" si="48"/>
        <v>1</v>
      </c>
      <c r="H1058" s="217" t="e">
        <f>+VLOOKUP('PAA CONSOLIDADO'!P1061,LISTAS!$B$4:$C$17,2,0)</f>
        <v>#N/A</v>
      </c>
      <c r="I1058" s="217" t="e">
        <f>+VLOOKUP('PAA CONSOLIDADO'!Q1061,LISTAS!$B$22:$C$25,2,0)</f>
        <v>#N/A</v>
      </c>
      <c r="J1058" s="219">
        <f>'PAA CONSOLIDADO'!R1061</f>
        <v>0</v>
      </c>
      <c r="K1058" s="219">
        <f>+'PAA CONSOLIDADO'!S1061</f>
        <v>0</v>
      </c>
      <c r="L1058" s="217" t="e">
        <f>+VLOOKUP('PAA CONSOLIDADO'!T1061,LISTAS!$B$29:$C$31,2,0)</f>
        <v>#N/A</v>
      </c>
      <c r="M1058" s="217" t="e">
        <f>+VLOOKUP('PAA CONSOLIDADO'!U1061,LISTAS!$B$36:$C$39,2,0)</f>
        <v>#N/A</v>
      </c>
      <c r="N1058" s="217" t="str">
        <f t="shared" si="49"/>
        <v>Unidad de Contratación (1)</v>
      </c>
      <c r="O1058" s="217" t="str">
        <f t="shared" si="50"/>
        <v>CO-DC-11001</v>
      </c>
      <c r="P1058" s="217">
        <f>+'PAA CONSOLIDADO'!V1061</f>
        <v>0</v>
      </c>
      <c r="Q1058" s="217">
        <f>+'PAA CONSOLIDADO'!X1061</f>
        <v>0</v>
      </c>
      <c r="R1058" s="217">
        <f>+'PAA CONSOLIDADO'!Y1061</f>
        <v>0</v>
      </c>
    </row>
    <row r="1059" spans="1:18" s="217" customFormat="1" x14ac:dyDescent="0.25">
      <c r="A1059" s="211">
        <f>+'PAA CONSOLIDADO'!C1062</f>
        <v>0</v>
      </c>
      <c r="B1059" s="211">
        <f>+'PAA CONSOLIDADO'!I1062</f>
        <v>0</v>
      </c>
      <c r="C1059" s="217" t="str">
        <f>+CONCATENATE('PAA CONSOLIDADO'!A1062,"-",'PAA CONSOLIDADO'!D1062,"-",'PAA CONSOLIDADO'!K1062)</f>
        <v>--</v>
      </c>
      <c r="D1059" s="217" t="e">
        <f>+VLOOKUP('PAA CONSOLIDADO'!L1062,LISTAS!$D$4:$E$15,2,0)</f>
        <v>#N/A</v>
      </c>
      <c r="E1059" s="217" t="e">
        <f>+VLOOKUP('PAA CONSOLIDADO'!M1062,LISTAS!$D$4:$E$15,2,0)</f>
        <v>#N/A</v>
      </c>
      <c r="F1059" s="217">
        <f>+'PAA CONSOLIDADO'!O1062</f>
        <v>0</v>
      </c>
      <c r="G1059" s="217">
        <f t="shared" si="48"/>
        <v>1</v>
      </c>
      <c r="H1059" s="217" t="e">
        <f>+VLOOKUP('PAA CONSOLIDADO'!P1062,LISTAS!$B$4:$C$17,2,0)</f>
        <v>#N/A</v>
      </c>
      <c r="I1059" s="217" t="e">
        <f>+VLOOKUP('PAA CONSOLIDADO'!Q1062,LISTAS!$B$22:$C$25,2,0)</f>
        <v>#N/A</v>
      </c>
      <c r="J1059" s="219">
        <f>'PAA CONSOLIDADO'!R1062</f>
        <v>0</v>
      </c>
      <c r="K1059" s="219">
        <f>+'PAA CONSOLIDADO'!S1062</f>
        <v>0</v>
      </c>
      <c r="L1059" s="217" t="e">
        <f>+VLOOKUP('PAA CONSOLIDADO'!T1062,LISTAS!$B$29:$C$31,2,0)</f>
        <v>#N/A</v>
      </c>
      <c r="M1059" s="217" t="e">
        <f>+VLOOKUP('PAA CONSOLIDADO'!U1062,LISTAS!$B$36:$C$39,2,0)</f>
        <v>#N/A</v>
      </c>
      <c r="N1059" s="217" t="str">
        <f t="shared" si="49"/>
        <v>Unidad de Contratación (1)</v>
      </c>
      <c r="O1059" s="217" t="str">
        <f t="shared" si="50"/>
        <v>CO-DC-11001</v>
      </c>
      <c r="P1059" s="217">
        <f>+'PAA CONSOLIDADO'!V1062</f>
        <v>0</v>
      </c>
      <c r="Q1059" s="217">
        <f>+'PAA CONSOLIDADO'!X1062</f>
        <v>0</v>
      </c>
      <c r="R1059" s="217">
        <f>+'PAA CONSOLIDADO'!Y1062</f>
        <v>0</v>
      </c>
    </row>
    <row r="1060" spans="1:18" s="217" customFormat="1" x14ac:dyDescent="0.25">
      <c r="A1060" s="211">
        <f>+'PAA CONSOLIDADO'!C1063</f>
        <v>0</v>
      </c>
      <c r="B1060" s="211">
        <f>+'PAA CONSOLIDADO'!I1063</f>
        <v>0</v>
      </c>
      <c r="C1060" s="217" t="str">
        <f>+CONCATENATE('PAA CONSOLIDADO'!A1063,"-",'PAA CONSOLIDADO'!D1063,"-",'PAA CONSOLIDADO'!K1063)</f>
        <v>--</v>
      </c>
      <c r="D1060" s="217" t="e">
        <f>+VLOOKUP('PAA CONSOLIDADO'!L1063,LISTAS!$D$4:$E$15,2,0)</f>
        <v>#N/A</v>
      </c>
      <c r="E1060" s="217" t="e">
        <f>+VLOOKUP('PAA CONSOLIDADO'!M1063,LISTAS!$D$4:$E$15,2,0)</f>
        <v>#N/A</v>
      </c>
      <c r="F1060" s="217">
        <f>+'PAA CONSOLIDADO'!O1063</f>
        <v>0</v>
      </c>
      <c r="G1060" s="217">
        <f t="shared" si="48"/>
        <v>1</v>
      </c>
      <c r="H1060" s="217" t="e">
        <f>+VLOOKUP('PAA CONSOLIDADO'!P1063,LISTAS!$B$4:$C$17,2,0)</f>
        <v>#N/A</v>
      </c>
      <c r="I1060" s="217" t="e">
        <f>+VLOOKUP('PAA CONSOLIDADO'!Q1063,LISTAS!$B$22:$C$25,2,0)</f>
        <v>#N/A</v>
      </c>
      <c r="J1060" s="219">
        <f>'PAA CONSOLIDADO'!R1063</f>
        <v>0</v>
      </c>
      <c r="K1060" s="219">
        <f>+'PAA CONSOLIDADO'!S1063</f>
        <v>0</v>
      </c>
      <c r="L1060" s="217" t="e">
        <f>+VLOOKUP('PAA CONSOLIDADO'!T1063,LISTAS!$B$29:$C$31,2,0)</f>
        <v>#N/A</v>
      </c>
      <c r="M1060" s="217" t="e">
        <f>+VLOOKUP('PAA CONSOLIDADO'!U1063,LISTAS!$B$36:$C$39,2,0)</f>
        <v>#N/A</v>
      </c>
      <c r="N1060" s="217" t="str">
        <f t="shared" si="49"/>
        <v>Unidad de Contratación (1)</v>
      </c>
      <c r="O1060" s="217" t="str">
        <f t="shared" si="50"/>
        <v>CO-DC-11001</v>
      </c>
      <c r="P1060" s="217">
        <f>+'PAA CONSOLIDADO'!V1063</f>
        <v>0</v>
      </c>
      <c r="Q1060" s="217">
        <f>+'PAA CONSOLIDADO'!X1063</f>
        <v>0</v>
      </c>
      <c r="R1060" s="217">
        <f>+'PAA CONSOLIDADO'!Y1063</f>
        <v>0</v>
      </c>
    </row>
    <row r="1061" spans="1:18" s="217" customFormat="1" x14ac:dyDescent="0.25">
      <c r="A1061" s="211">
        <f>+'PAA CONSOLIDADO'!C1064</f>
        <v>0</v>
      </c>
      <c r="B1061" s="211">
        <f>+'PAA CONSOLIDADO'!I1064</f>
        <v>0</v>
      </c>
      <c r="C1061" s="217" t="str">
        <f>+CONCATENATE('PAA CONSOLIDADO'!A1064,"-",'PAA CONSOLIDADO'!D1064,"-",'PAA CONSOLIDADO'!K1064)</f>
        <v>--</v>
      </c>
      <c r="D1061" s="217" t="e">
        <f>+VLOOKUP('PAA CONSOLIDADO'!L1064,LISTAS!$D$4:$E$15,2,0)</f>
        <v>#N/A</v>
      </c>
      <c r="E1061" s="217" t="e">
        <f>+VLOOKUP('PAA CONSOLIDADO'!M1064,LISTAS!$D$4:$E$15,2,0)</f>
        <v>#N/A</v>
      </c>
      <c r="F1061" s="217">
        <f>+'PAA CONSOLIDADO'!O1064</f>
        <v>0</v>
      </c>
      <c r="G1061" s="217">
        <f t="shared" si="48"/>
        <v>1</v>
      </c>
      <c r="H1061" s="217" t="e">
        <f>+VLOOKUP('PAA CONSOLIDADO'!P1064,LISTAS!$B$4:$C$17,2,0)</f>
        <v>#N/A</v>
      </c>
      <c r="I1061" s="217" t="e">
        <f>+VLOOKUP('PAA CONSOLIDADO'!Q1064,LISTAS!$B$22:$C$25,2,0)</f>
        <v>#N/A</v>
      </c>
      <c r="J1061" s="219">
        <f>'PAA CONSOLIDADO'!R1064</f>
        <v>0</v>
      </c>
      <c r="K1061" s="219">
        <f>+'PAA CONSOLIDADO'!S1064</f>
        <v>0</v>
      </c>
      <c r="L1061" s="217" t="e">
        <f>+VLOOKUP('PAA CONSOLIDADO'!T1064,LISTAS!$B$29:$C$31,2,0)</f>
        <v>#N/A</v>
      </c>
      <c r="M1061" s="217" t="e">
        <f>+VLOOKUP('PAA CONSOLIDADO'!U1064,LISTAS!$B$36:$C$39,2,0)</f>
        <v>#N/A</v>
      </c>
      <c r="N1061" s="217" t="str">
        <f t="shared" si="49"/>
        <v>Unidad de Contratación (1)</v>
      </c>
      <c r="O1061" s="217" t="str">
        <f t="shared" si="50"/>
        <v>CO-DC-11001</v>
      </c>
      <c r="P1061" s="217">
        <f>+'PAA CONSOLIDADO'!V1064</f>
        <v>0</v>
      </c>
      <c r="Q1061" s="217">
        <f>+'PAA CONSOLIDADO'!X1064</f>
        <v>0</v>
      </c>
      <c r="R1061" s="217">
        <f>+'PAA CONSOLIDADO'!Y1064</f>
        <v>0</v>
      </c>
    </row>
    <row r="1062" spans="1:18" s="217" customFormat="1" x14ac:dyDescent="0.25">
      <c r="A1062" s="211">
        <f>+'PAA CONSOLIDADO'!C1065</f>
        <v>0</v>
      </c>
      <c r="B1062" s="211">
        <f>+'PAA CONSOLIDADO'!I1065</f>
        <v>0</v>
      </c>
      <c r="C1062" s="217" t="str">
        <f>+CONCATENATE('PAA CONSOLIDADO'!A1065,"-",'PAA CONSOLIDADO'!D1065,"-",'PAA CONSOLIDADO'!K1065)</f>
        <v>--</v>
      </c>
      <c r="D1062" s="217" t="e">
        <f>+VLOOKUP('PAA CONSOLIDADO'!L1065,LISTAS!$D$4:$E$15,2,0)</f>
        <v>#N/A</v>
      </c>
      <c r="E1062" s="217" t="e">
        <f>+VLOOKUP('PAA CONSOLIDADO'!M1065,LISTAS!$D$4:$E$15,2,0)</f>
        <v>#N/A</v>
      </c>
      <c r="F1062" s="217">
        <f>+'PAA CONSOLIDADO'!O1065</f>
        <v>0</v>
      </c>
      <c r="G1062" s="217">
        <f t="shared" si="48"/>
        <v>1</v>
      </c>
      <c r="H1062" s="217" t="e">
        <f>+VLOOKUP('PAA CONSOLIDADO'!P1065,LISTAS!$B$4:$C$17,2,0)</f>
        <v>#N/A</v>
      </c>
      <c r="I1062" s="217" t="e">
        <f>+VLOOKUP('PAA CONSOLIDADO'!Q1065,LISTAS!$B$22:$C$25,2,0)</f>
        <v>#N/A</v>
      </c>
      <c r="J1062" s="219">
        <f>'PAA CONSOLIDADO'!R1065</f>
        <v>0</v>
      </c>
      <c r="K1062" s="219">
        <f>+'PAA CONSOLIDADO'!S1065</f>
        <v>0</v>
      </c>
      <c r="L1062" s="217" t="e">
        <f>+VLOOKUP('PAA CONSOLIDADO'!T1065,LISTAS!$B$29:$C$31,2,0)</f>
        <v>#N/A</v>
      </c>
      <c r="M1062" s="217" t="e">
        <f>+VLOOKUP('PAA CONSOLIDADO'!U1065,LISTAS!$B$36:$C$39,2,0)</f>
        <v>#N/A</v>
      </c>
      <c r="N1062" s="217" t="str">
        <f t="shared" si="49"/>
        <v>Unidad de Contratación (1)</v>
      </c>
      <c r="O1062" s="217" t="str">
        <f t="shared" si="50"/>
        <v>CO-DC-11001</v>
      </c>
      <c r="P1062" s="217">
        <f>+'PAA CONSOLIDADO'!V1065</f>
        <v>0</v>
      </c>
      <c r="Q1062" s="217">
        <f>+'PAA CONSOLIDADO'!X1065</f>
        <v>0</v>
      </c>
      <c r="R1062" s="217">
        <f>+'PAA CONSOLIDADO'!Y1065</f>
        <v>0</v>
      </c>
    </row>
    <row r="1063" spans="1:18" s="217" customFormat="1" x14ac:dyDescent="0.25">
      <c r="A1063" s="211">
        <f>+'PAA CONSOLIDADO'!C1066</f>
        <v>0</v>
      </c>
      <c r="B1063" s="211">
        <f>+'PAA CONSOLIDADO'!I1066</f>
        <v>0</v>
      </c>
      <c r="C1063" s="217" t="str">
        <f>+CONCATENATE('PAA CONSOLIDADO'!A1066,"-",'PAA CONSOLIDADO'!D1066,"-",'PAA CONSOLIDADO'!K1066)</f>
        <v>--</v>
      </c>
      <c r="D1063" s="217" t="e">
        <f>+VLOOKUP('PAA CONSOLIDADO'!L1066,LISTAS!$D$4:$E$15,2,0)</f>
        <v>#N/A</v>
      </c>
      <c r="E1063" s="217" t="e">
        <f>+VLOOKUP('PAA CONSOLIDADO'!M1066,LISTAS!$D$4:$E$15,2,0)</f>
        <v>#N/A</v>
      </c>
      <c r="F1063" s="217">
        <f>+'PAA CONSOLIDADO'!O1066</f>
        <v>0</v>
      </c>
      <c r="G1063" s="217">
        <f t="shared" si="48"/>
        <v>1</v>
      </c>
      <c r="H1063" s="217" t="e">
        <f>+VLOOKUP('PAA CONSOLIDADO'!P1066,LISTAS!$B$4:$C$17,2,0)</f>
        <v>#N/A</v>
      </c>
      <c r="I1063" s="217" t="e">
        <f>+VLOOKUP('PAA CONSOLIDADO'!Q1066,LISTAS!$B$22:$C$25,2,0)</f>
        <v>#N/A</v>
      </c>
      <c r="J1063" s="219">
        <f>'PAA CONSOLIDADO'!R1066</f>
        <v>0</v>
      </c>
      <c r="K1063" s="219">
        <f>+'PAA CONSOLIDADO'!S1066</f>
        <v>0</v>
      </c>
      <c r="L1063" s="217" t="e">
        <f>+VLOOKUP('PAA CONSOLIDADO'!T1066,LISTAS!$B$29:$C$31,2,0)</f>
        <v>#N/A</v>
      </c>
      <c r="M1063" s="217" t="e">
        <f>+VLOOKUP('PAA CONSOLIDADO'!U1066,LISTAS!$B$36:$C$39,2,0)</f>
        <v>#N/A</v>
      </c>
      <c r="N1063" s="217" t="str">
        <f t="shared" si="49"/>
        <v>Unidad de Contratación (1)</v>
      </c>
      <c r="O1063" s="217" t="str">
        <f t="shared" si="50"/>
        <v>CO-DC-11001</v>
      </c>
      <c r="P1063" s="217">
        <f>+'PAA CONSOLIDADO'!V1066</f>
        <v>0</v>
      </c>
      <c r="Q1063" s="217">
        <f>+'PAA CONSOLIDADO'!X1066</f>
        <v>0</v>
      </c>
      <c r="R1063" s="217">
        <f>+'PAA CONSOLIDADO'!Y1066</f>
        <v>0</v>
      </c>
    </row>
    <row r="1064" spans="1:18" s="217" customFormat="1" x14ac:dyDescent="0.25">
      <c r="A1064" s="211">
        <f>+'PAA CONSOLIDADO'!C1067</f>
        <v>0</v>
      </c>
      <c r="B1064" s="211">
        <f>+'PAA CONSOLIDADO'!I1067</f>
        <v>0</v>
      </c>
      <c r="C1064" s="217" t="str">
        <f>+CONCATENATE('PAA CONSOLIDADO'!A1067,"-",'PAA CONSOLIDADO'!D1067,"-",'PAA CONSOLIDADO'!K1067)</f>
        <v>--</v>
      </c>
      <c r="D1064" s="217" t="e">
        <f>+VLOOKUP('PAA CONSOLIDADO'!L1067,LISTAS!$D$4:$E$15,2,0)</f>
        <v>#N/A</v>
      </c>
      <c r="E1064" s="217" t="e">
        <f>+VLOOKUP('PAA CONSOLIDADO'!M1067,LISTAS!$D$4:$E$15,2,0)</f>
        <v>#N/A</v>
      </c>
      <c r="F1064" s="217">
        <f>+'PAA CONSOLIDADO'!O1067</f>
        <v>0</v>
      </c>
      <c r="G1064" s="217">
        <f t="shared" si="48"/>
        <v>1</v>
      </c>
      <c r="H1064" s="217" t="e">
        <f>+VLOOKUP('PAA CONSOLIDADO'!P1067,LISTAS!$B$4:$C$17,2,0)</f>
        <v>#N/A</v>
      </c>
      <c r="I1064" s="217" t="e">
        <f>+VLOOKUP('PAA CONSOLIDADO'!Q1067,LISTAS!$B$22:$C$25,2,0)</f>
        <v>#N/A</v>
      </c>
      <c r="J1064" s="219">
        <f>'PAA CONSOLIDADO'!R1067</f>
        <v>0</v>
      </c>
      <c r="K1064" s="219">
        <f>+'PAA CONSOLIDADO'!S1067</f>
        <v>0</v>
      </c>
      <c r="L1064" s="217" t="e">
        <f>+VLOOKUP('PAA CONSOLIDADO'!T1067,LISTAS!$B$29:$C$31,2,0)</f>
        <v>#N/A</v>
      </c>
      <c r="M1064" s="217" t="e">
        <f>+VLOOKUP('PAA CONSOLIDADO'!U1067,LISTAS!$B$36:$C$39,2,0)</f>
        <v>#N/A</v>
      </c>
      <c r="N1064" s="217" t="str">
        <f t="shared" si="49"/>
        <v>Unidad de Contratación (1)</v>
      </c>
      <c r="O1064" s="217" t="str">
        <f t="shared" si="50"/>
        <v>CO-DC-11001</v>
      </c>
      <c r="P1064" s="217">
        <f>+'PAA CONSOLIDADO'!V1067</f>
        <v>0</v>
      </c>
      <c r="Q1064" s="217">
        <f>+'PAA CONSOLIDADO'!X1067</f>
        <v>0</v>
      </c>
      <c r="R1064" s="217">
        <f>+'PAA CONSOLIDADO'!Y1067</f>
        <v>0</v>
      </c>
    </row>
    <row r="1065" spans="1:18" s="217" customFormat="1" x14ac:dyDescent="0.25">
      <c r="A1065" s="211">
        <f>+'PAA CONSOLIDADO'!C1068</f>
        <v>0</v>
      </c>
      <c r="B1065" s="211">
        <f>+'PAA CONSOLIDADO'!I1068</f>
        <v>0</v>
      </c>
      <c r="C1065" s="217" t="str">
        <f>+CONCATENATE('PAA CONSOLIDADO'!A1068,"-",'PAA CONSOLIDADO'!D1068,"-",'PAA CONSOLIDADO'!K1068)</f>
        <v>--</v>
      </c>
      <c r="D1065" s="217" t="e">
        <f>+VLOOKUP('PAA CONSOLIDADO'!L1068,LISTAS!$D$4:$E$15,2,0)</f>
        <v>#N/A</v>
      </c>
      <c r="E1065" s="217" t="e">
        <f>+VLOOKUP('PAA CONSOLIDADO'!M1068,LISTAS!$D$4:$E$15,2,0)</f>
        <v>#N/A</v>
      </c>
      <c r="F1065" s="217">
        <f>+'PAA CONSOLIDADO'!O1068</f>
        <v>0</v>
      </c>
      <c r="G1065" s="217">
        <f t="shared" si="48"/>
        <v>1</v>
      </c>
      <c r="H1065" s="217" t="e">
        <f>+VLOOKUP('PAA CONSOLIDADO'!P1068,LISTAS!$B$4:$C$17,2,0)</f>
        <v>#N/A</v>
      </c>
      <c r="I1065" s="217" t="e">
        <f>+VLOOKUP('PAA CONSOLIDADO'!Q1068,LISTAS!$B$22:$C$25,2,0)</f>
        <v>#N/A</v>
      </c>
      <c r="J1065" s="219">
        <f>'PAA CONSOLIDADO'!R1068</f>
        <v>0</v>
      </c>
      <c r="K1065" s="219">
        <f>+'PAA CONSOLIDADO'!S1068</f>
        <v>0</v>
      </c>
      <c r="L1065" s="217" t="e">
        <f>+VLOOKUP('PAA CONSOLIDADO'!T1068,LISTAS!$B$29:$C$31,2,0)</f>
        <v>#N/A</v>
      </c>
      <c r="M1065" s="217" t="e">
        <f>+VLOOKUP('PAA CONSOLIDADO'!U1068,LISTAS!$B$36:$C$39,2,0)</f>
        <v>#N/A</v>
      </c>
      <c r="N1065" s="217" t="str">
        <f t="shared" si="49"/>
        <v>Unidad de Contratación (1)</v>
      </c>
      <c r="O1065" s="217" t="str">
        <f t="shared" si="50"/>
        <v>CO-DC-11001</v>
      </c>
      <c r="P1065" s="217">
        <f>+'PAA CONSOLIDADO'!V1068</f>
        <v>0</v>
      </c>
      <c r="Q1065" s="217">
        <f>+'PAA CONSOLIDADO'!X1068</f>
        <v>0</v>
      </c>
      <c r="R1065" s="217">
        <f>+'PAA CONSOLIDADO'!Y1068</f>
        <v>0</v>
      </c>
    </row>
    <row r="1066" spans="1:18" s="217" customFormat="1" x14ac:dyDescent="0.25">
      <c r="A1066" s="211">
        <f>+'PAA CONSOLIDADO'!C1069</f>
        <v>0</v>
      </c>
      <c r="B1066" s="211">
        <f>+'PAA CONSOLIDADO'!I1069</f>
        <v>0</v>
      </c>
      <c r="C1066" s="217" t="str">
        <f>+CONCATENATE('PAA CONSOLIDADO'!A1069,"-",'PAA CONSOLIDADO'!D1069,"-",'PAA CONSOLIDADO'!K1069)</f>
        <v>--</v>
      </c>
      <c r="D1066" s="217" t="e">
        <f>+VLOOKUP('PAA CONSOLIDADO'!L1069,LISTAS!$D$4:$E$15,2,0)</f>
        <v>#N/A</v>
      </c>
      <c r="E1066" s="217" t="e">
        <f>+VLOOKUP('PAA CONSOLIDADO'!M1069,LISTAS!$D$4:$E$15,2,0)</f>
        <v>#N/A</v>
      </c>
      <c r="F1066" s="217">
        <f>+'PAA CONSOLIDADO'!O1069</f>
        <v>0</v>
      </c>
      <c r="G1066" s="217">
        <f t="shared" si="48"/>
        <v>1</v>
      </c>
      <c r="H1066" s="217" t="e">
        <f>+VLOOKUP('PAA CONSOLIDADO'!P1069,LISTAS!$B$4:$C$17,2,0)</f>
        <v>#N/A</v>
      </c>
      <c r="I1066" s="217" t="e">
        <f>+VLOOKUP('PAA CONSOLIDADO'!Q1069,LISTAS!$B$22:$C$25,2,0)</f>
        <v>#N/A</v>
      </c>
      <c r="J1066" s="219">
        <f>'PAA CONSOLIDADO'!R1069</f>
        <v>0</v>
      </c>
      <c r="K1066" s="219">
        <f>+'PAA CONSOLIDADO'!S1069</f>
        <v>0</v>
      </c>
      <c r="L1066" s="217" t="e">
        <f>+VLOOKUP('PAA CONSOLIDADO'!T1069,LISTAS!$B$29:$C$31,2,0)</f>
        <v>#N/A</v>
      </c>
      <c r="M1066" s="217" t="e">
        <f>+VLOOKUP('PAA CONSOLIDADO'!U1069,LISTAS!$B$36:$C$39,2,0)</f>
        <v>#N/A</v>
      </c>
      <c r="N1066" s="217" t="str">
        <f t="shared" si="49"/>
        <v>Unidad de Contratación (1)</v>
      </c>
      <c r="O1066" s="217" t="str">
        <f t="shared" si="50"/>
        <v>CO-DC-11001</v>
      </c>
      <c r="P1066" s="217">
        <f>+'PAA CONSOLIDADO'!V1069</f>
        <v>0</v>
      </c>
      <c r="Q1066" s="217">
        <f>+'PAA CONSOLIDADO'!X1069</f>
        <v>0</v>
      </c>
      <c r="R1066" s="217">
        <f>+'PAA CONSOLIDADO'!Y1069</f>
        <v>0</v>
      </c>
    </row>
    <row r="1067" spans="1:18" s="217" customFormat="1" x14ac:dyDescent="0.25">
      <c r="A1067" s="211">
        <f>+'PAA CONSOLIDADO'!C1070</f>
        <v>0</v>
      </c>
      <c r="B1067" s="211">
        <f>+'PAA CONSOLIDADO'!I1070</f>
        <v>0</v>
      </c>
      <c r="C1067" s="217" t="str">
        <f>+CONCATENATE('PAA CONSOLIDADO'!A1070,"-",'PAA CONSOLIDADO'!D1070,"-",'PAA CONSOLIDADO'!K1070)</f>
        <v>--</v>
      </c>
      <c r="D1067" s="217" t="e">
        <f>+VLOOKUP('PAA CONSOLIDADO'!L1070,LISTAS!$D$4:$E$15,2,0)</f>
        <v>#N/A</v>
      </c>
      <c r="E1067" s="217" t="e">
        <f>+VLOOKUP('PAA CONSOLIDADO'!M1070,LISTAS!$D$4:$E$15,2,0)</f>
        <v>#N/A</v>
      </c>
      <c r="F1067" s="217">
        <f>+'PAA CONSOLIDADO'!O1070</f>
        <v>0</v>
      </c>
      <c r="G1067" s="217">
        <f t="shared" si="48"/>
        <v>1</v>
      </c>
      <c r="H1067" s="217" t="e">
        <f>+VLOOKUP('PAA CONSOLIDADO'!P1070,LISTAS!$B$4:$C$17,2,0)</f>
        <v>#N/A</v>
      </c>
      <c r="I1067" s="217" t="e">
        <f>+VLOOKUP('PAA CONSOLIDADO'!Q1070,LISTAS!$B$22:$C$25,2,0)</f>
        <v>#N/A</v>
      </c>
      <c r="J1067" s="219">
        <f>'PAA CONSOLIDADO'!R1070</f>
        <v>0</v>
      </c>
      <c r="K1067" s="219">
        <f>+'PAA CONSOLIDADO'!S1070</f>
        <v>0</v>
      </c>
      <c r="L1067" s="217" t="e">
        <f>+VLOOKUP('PAA CONSOLIDADO'!T1070,LISTAS!$B$29:$C$31,2,0)</f>
        <v>#N/A</v>
      </c>
      <c r="M1067" s="217" t="e">
        <f>+VLOOKUP('PAA CONSOLIDADO'!U1070,LISTAS!$B$36:$C$39,2,0)</f>
        <v>#N/A</v>
      </c>
      <c r="N1067" s="217" t="str">
        <f t="shared" si="49"/>
        <v>Unidad de Contratación (1)</v>
      </c>
      <c r="O1067" s="217" t="str">
        <f t="shared" si="50"/>
        <v>CO-DC-11001</v>
      </c>
      <c r="P1067" s="217">
        <f>+'PAA CONSOLIDADO'!V1070</f>
        <v>0</v>
      </c>
      <c r="Q1067" s="217">
        <f>+'PAA CONSOLIDADO'!X1070</f>
        <v>0</v>
      </c>
      <c r="R1067" s="217">
        <f>+'PAA CONSOLIDADO'!Y1070</f>
        <v>0</v>
      </c>
    </row>
    <row r="1068" spans="1:18" s="217" customFormat="1" x14ac:dyDescent="0.25">
      <c r="A1068" s="211">
        <f>+'PAA CONSOLIDADO'!C1071</f>
        <v>0</v>
      </c>
      <c r="B1068" s="211">
        <f>+'PAA CONSOLIDADO'!I1071</f>
        <v>0</v>
      </c>
      <c r="C1068" s="217" t="str">
        <f>+CONCATENATE('PAA CONSOLIDADO'!A1071,"-",'PAA CONSOLIDADO'!D1071,"-",'PAA CONSOLIDADO'!K1071)</f>
        <v>--</v>
      </c>
      <c r="D1068" s="217" t="e">
        <f>+VLOOKUP('PAA CONSOLIDADO'!L1071,LISTAS!$D$4:$E$15,2,0)</f>
        <v>#N/A</v>
      </c>
      <c r="E1068" s="217" t="e">
        <f>+VLOOKUP('PAA CONSOLIDADO'!M1071,LISTAS!$D$4:$E$15,2,0)</f>
        <v>#N/A</v>
      </c>
      <c r="F1068" s="217">
        <f>+'PAA CONSOLIDADO'!O1071</f>
        <v>0</v>
      </c>
      <c r="G1068" s="217">
        <f t="shared" si="48"/>
        <v>1</v>
      </c>
      <c r="H1068" s="217" t="e">
        <f>+VLOOKUP('PAA CONSOLIDADO'!P1071,LISTAS!$B$4:$C$17,2,0)</f>
        <v>#N/A</v>
      </c>
      <c r="I1068" s="217" t="e">
        <f>+VLOOKUP('PAA CONSOLIDADO'!Q1071,LISTAS!$B$22:$C$25,2,0)</f>
        <v>#N/A</v>
      </c>
      <c r="J1068" s="219">
        <f>'PAA CONSOLIDADO'!R1071</f>
        <v>0</v>
      </c>
      <c r="K1068" s="219">
        <f>+'PAA CONSOLIDADO'!S1071</f>
        <v>0</v>
      </c>
      <c r="L1068" s="217" t="e">
        <f>+VLOOKUP('PAA CONSOLIDADO'!T1071,LISTAS!$B$29:$C$31,2,0)</f>
        <v>#N/A</v>
      </c>
      <c r="M1068" s="217" t="e">
        <f>+VLOOKUP('PAA CONSOLIDADO'!U1071,LISTAS!$B$36:$C$39,2,0)</f>
        <v>#N/A</v>
      </c>
      <c r="N1068" s="217" t="str">
        <f t="shared" si="49"/>
        <v>Unidad de Contratación (1)</v>
      </c>
      <c r="O1068" s="217" t="str">
        <f t="shared" si="50"/>
        <v>CO-DC-11001</v>
      </c>
      <c r="P1068" s="217">
        <f>+'PAA CONSOLIDADO'!V1071</f>
        <v>0</v>
      </c>
      <c r="Q1068" s="217">
        <f>+'PAA CONSOLIDADO'!X1071</f>
        <v>0</v>
      </c>
      <c r="R1068" s="217">
        <f>+'PAA CONSOLIDADO'!Y1071</f>
        <v>0</v>
      </c>
    </row>
    <row r="1069" spans="1:18" s="217" customFormat="1" x14ac:dyDescent="0.25">
      <c r="A1069" s="211">
        <f>+'PAA CONSOLIDADO'!C1072</f>
        <v>0</v>
      </c>
      <c r="B1069" s="211">
        <f>+'PAA CONSOLIDADO'!I1072</f>
        <v>0</v>
      </c>
      <c r="C1069" s="217" t="str">
        <f>+CONCATENATE('PAA CONSOLIDADO'!A1072,"-",'PAA CONSOLIDADO'!D1072,"-",'PAA CONSOLIDADO'!K1072)</f>
        <v>--</v>
      </c>
      <c r="D1069" s="217" t="e">
        <f>+VLOOKUP('PAA CONSOLIDADO'!L1072,LISTAS!$D$4:$E$15,2,0)</f>
        <v>#N/A</v>
      </c>
      <c r="E1069" s="217" t="e">
        <f>+VLOOKUP('PAA CONSOLIDADO'!M1072,LISTAS!$D$4:$E$15,2,0)</f>
        <v>#N/A</v>
      </c>
      <c r="F1069" s="217">
        <f>+'PAA CONSOLIDADO'!O1072</f>
        <v>0</v>
      </c>
      <c r="G1069" s="217">
        <f t="shared" si="48"/>
        <v>1</v>
      </c>
      <c r="H1069" s="217" t="e">
        <f>+VLOOKUP('PAA CONSOLIDADO'!P1072,LISTAS!$B$4:$C$17,2,0)</f>
        <v>#N/A</v>
      </c>
      <c r="I1069" s="217" t="e">
        <f>+VLOOKUP('PAA CONSOLIDADO'!Q1072,LISTAS!$B$22:$C$25,2,0)</f>
        <v>#N/A</v>
      </c>
      <c r="J1069" s="219">
        <f>'PAA CONSOLIDADO'!R1072</f>
        <v>0</v>
      </c>
      <c r="K1069" s="219">
        <f>+'PAA CONSOLIDADO'!S1072</f>
        <v>0</v>
      </c>
      <c r="L1069" s="217" t="e">
        <f>+VLOOKUP('PAA CONSOLIDADO'!T1072,LISTAS!$B$29:$C$31,2,0)</f>
        <v>#N/A</v>
      </c>
      <c r="M1069" s="217" t="e">
        <f>+VLOOKUP('PAA CONSOLIDADO'!U1072,LISTAS!$B$36:$C$39,2,0)</f>
        <v>#N/A</v>
      </c>
      <c r="N1069" s="217" t="str">
        <f t="shared" si="49"/>
        <v>Unidad de Contratación (1)</v>
      </c>
      <c r="O1069" s="217" t="str">
        <f t="shared" si="50"/>
        <v>CO-DC-11001</v>
      </c>
      <c r="P1069" s="217">
        <f>+'PAA CONSOLIDADO'!V1072</f>
        <v>0</v>
      </c>
      <c r="Q1069" s="217">
        <f>+'PAA CONSOLIDADO'!X1072</f>
        <v>0</v>
      </c>
      <c r="R1069" s="217">
        <f>+'PAA CONSOLIDADO'!Y1072</f>
        <v>0</v>
      </c>
    </row>
    <row r="1070" spans="1:18" s="217" customFormat="1" x14ac:dyDescent="0.25">
      <c r="A1070" s="211">
        <f>+'PAA CONSOLIDADO'!C1073</f>
        <v>0</v>
      </c>
      <c r="B1070" s="211">
        <f>+'PAA CONSOLIDADO'!I1073</f>
        <v>0</v>
      </c>
      <c r="C1070" s="217" t="str">
        <f>+CONCATENATE('PAA CONSOLIDADO'!A1073,"-",'PAA CONSOLIDADO'!D1073,"-",'PAA CONSOLIDADO'!K1073)</f>
        <v>--</v>
      </c>
      <c r="D1070" s="217" t="e">
        <f>+VLOOKUP('PAA CONSOLIDADO'!L1073,LISTAS!$D$4:$E$15,2,0)</f>
        <v>#N/A</v>
      </c>
      <c r="E1070" s="217" t="e">
        <f>+VLOOKUP('PAA CONSOLIDADO'!M1073,LISTAS!$D$4:$E$15,2,0)</f>
        <v>#N/A</v>
      </c>
      <c r="F1070" s="217">
        <f>+'PAA CONSOLIDADO'!O1073</f>
        <v>0</v>
      </c>
      <c r="G1070" s="217">
        <f t="shared" si="48"/>
        <v>1</v>
      </c>
      <c r="H1070" s="217" t="e">
        <f>+VLOOKUP('PAA CONSOLIDADO'!P1073,LISTAS!$B$4:$C$17,2,0)</f>
        <v>#N/A</v>
      </c>
      <c r="I1070" s="217" t="e">
        <f>+VLOOKUP('PAA CONSOLIDADO'!Q1073,LISTAS!$B$22:$C$25,2,0)</f>
        <v>#N/A</v>
      </c>
      <c r="J1070" s="219">
        <f>'PAA CONSOLIDADO'!R1073</f>
        <v>0</v>
      </c>
      <c r="K1070" s="219">
        <f>+'PAA CONSOLIDADO'!S1073</f>
        <v>0</v>
      </c>
      <c r="L1070" s="217" t="e">
        <f>+VLOOKUP('PAA CONSOLIDADO'!T1073,LISTAS!$B$29:$C$31,2,0)</f>
        <v>#N/A</v>
      </c>
      <c r="M1070" s="217" t="e">
        <f>+VLOOKUP('PAA CONSOLIDADO'!U1073,LISTAS!$B$36:$C$39,2,0)</f>
        <v>#N/A</v>
      </c>
      <c r="N1070" s="217" t="str">
        <f t="shared" si="49"/>
        <v>Unidad de Contratación (1)</v>
      </c>
      <c r="O1070" s="217" t="str">
        <f t="shared" si="50"/>
        <v>CO-DC-11001</v>
      </c>
      <c r="P1070" s="217">
        <f>+'PAA CONSOLIDADO'!V1073</f>
        <v>0</v>
      </c>
      <c r="Q1070" s="217">
        <f>+'PAA CONSOLIDADO'!X1073</f>
        <v>0</v>
      </c>
      <c r="R1070" s="217">
        <f>+'PAA CONSOLIDADO'!Y1073</f>
        <v>0</v>
      </c>
    </row>
    <row r="1071" spans="1:18" s="217" customFormat="1" x14ac:dyDescent="0.25">
      <c r="A1071" s="211">
        <f>+'PAA CONSOLIDADO'!C1074</f>
        <v>0</v>
      </c>
      <c r="B1071" s="211">
        <f>+'PAA CONSOLIDADO'!I1074</f>
        <v>0</v>
      </c>
      <c r="C1071" s="217" t="str">
        <f>+CONCATENATE('PAA CONSOLIDADO'!A1074,"-",'PAA CONSOLIDADO'!D1074,"-",'PAA CONSOLIDADO'!K1074)</f>
        <v>--</v>
      </c>
      <c r="D1071" s="217" t="e">
        <f>+VLOOKUP('PAA CONSOLIDADO'!L1074,LISTAS!$D$4:$E$15,2,0)</f>
        <v>#N/A</v>
      </c>
      <c r="E1071" s="217" t="e">
        <f>+VLOOKUP('PAA CONSOLIDADO'!M1074,LISTAS!$D$4:$E$15,2,0)</f>
        <v>#N/A</v>
      </c>
      <c r="F1071" s="217">
        <f>+'PAA CONSOLIDADO'!O1074</f>
        <v>0</v>
      </c>
      <c r="G1071" s="217">
        <f t="shared" si="48"/>
        <v>1</v>
      </c>
      <c r="H1071" s="217" t="e">
        <f>+VLOOKUP('PAA CONSOLIDADO'!P1074,LISTAS!$B$4:$C$17,2,0)</f>
        <v>#N/A</v>
      </c>
      <c r="I1071" s="217" t="e">
        <f>+VLOOKUP('PAA CONSOLIDADO'!Q1074,LISTAS!$B$22:$C$25,2,0)</f>
        <v>#N/A</v>
      </c>
      <c r="J1071" s="219">
        <f>'PAA CONSOLIDADO'!R1074</f>
        <v>0</v>
      </c>
      <c r="K1071" s="219">
        <f>+'PAA CONSOLIDADO'!S1074</f>
        <v>0</v>
      </c>
      <c r="L1071" s="217" t="e">
        <f>+VLOOKUP('PAA CONSOLIDADO'!T1074,LISTAS!$B$29:$C$31,2,0)</f>
        <v>#N/A</v>
      </c>
      <c r="M1071" s="217" t="e">
        <f>+VLOOKUP('PAA CONSOLIDADO'!U1074,LISTAS!$B$36:$C$39,2,0)</f>
        <v>#N/A</v>
      </c>
      <c r="N1071" s="217" t="str">
        <f t="shared" si="49"/>
        <v>Unidad de Contratación (1)</v>
      </c>
      <c r="O1071" s="217" t="str">
        <f t="shared" si="50"/>
        <v>CO-DC-11001</v>
      </c>
      <c r="P1071" s="217">
        <f>+'PAA CONSOLIDADO'!V1074</f>
        <v>0</v>
      </c>
      <c r="Q1071" s="217">
        <f>+'PAA CONSOLIDADO'!X1074</f>
        <v>0</v>
      </c>
      <c r="R1071" s="217">
        <f>+'PAA CONSOLIDADO'!Y1074</f>
        <v>0</v>
      </c>
    </row>
    <row r="1072" spans="1:18" s="217" customFormat="1" x14ac:dyDescent="0.25">
      <c r="A1072" s="211">
        <f>+'PAA CONSOLIDADO'!C1075</f>
        <v>0</v>
      </c>
      <c r="B1072" s="211">
        <f>+'PAA CONSOLIDADO'!I1075</f>
        <v>0</v>
      </c>
      <c r="C1072" s="217" t="str">
        <f>+CONCATENATE('PAA CONSOLIDADO'!A1075,"-",'PAA CONSOLIDADO'!D1075,"-",'PAA CONSOLIDADO'!K1075)</f>
        <v>--</v>
      </c>
      <c r="D1072" s="217" t="e">
        <f>+VLOOKUP('PAA CONSOLIDADO'!L1075,LISTAS!$D$4:$E$15,2,0)</f>
        <v>#N/A</v>
      </c>
      <c r="E1072" s="217" t="e">
        <f>+VLOOKUP('PAA CONSOLIDADO'!M1075,LISTAS!$D$4:$E$15,2,0)</f>
        <v>#N/A</v>
      </c>
      <c r="F1072" s="217">
        <f>+'PAA CONSOLIDADO'!O1075</f>
        <v>0</v>
      </c>
      <c r="G1072" s="217">
        <f t="shared" si="48"/>
        <v>1</v>
      </c>
      <c r="H1072" s="217" t="e">
        <f>+VLOOKUP('PAA CONSOLIDADO'!P1075,LISTAS!$B$4:$C$17,2,0)</f>
        <v>#N/A</v>
      </c>
      <c r="I1072" s="217" t="e">
        <f>+VLOOKUP('PAA CONSOLIDADO'!Q1075,LISTAS!$B$22:$C$25,2,0)</f>
        <v>#N/A</v>
      </c>
      <c r="J1072" s="219">
        <f>'PAA CONSOLIDADO'!R1075</f>
        <v>0</v>
      </c>
      <c r="K1072" s="219">
        <f>+'PAA CONSOLIDADO'!S1075</f>
        <v>0</v>
      </c>
      <c r="L1072" s="217" t="e">
        <f>+VLOOKUP('PAA CONSOLIDADO'!T1075,LISTAS!$B$29:$C$31,2,0)</f>
        <v>#N/A</v>
      </c>
      <c r="M1072" s="217" t="e">
        <f>+VLOOKUP('PAA CONSOLIDADO'!U1075,LISTAS!$B$36:$C$39,2,0)</f>
        <v>#N/A</v>
      </c>
      <c r="N1072" s="217" t="str">
        <f t="shared" si="49"/>
        <v>Unidad de Contratación (1)</v>
      </c>
      <c r="O1072" s="217" t="str">
        <f t="shared" si="50"/>
        <v>CO-DC-11001</v>
      </c>
      <c r="P1072" s="217">
        <f>+'PAA CONSOLIDADO'!V1075</f>
        <v>0</v>
      </c>
      <c r="Q1072" s="217">
        <f>+'PAA CONSOLIDADO'!X1075</f>
        <v>0</v>
      </c>
      <c r="R1072" s="217">
        <f>+'PAA CONSOLIDADO'!Y1075</f>
        <v>0</v>
      </c>
    </row>
    <row r="1073" spans="1:18" s="217" customFormat="1" x14ac:dyDescent="0.25">
      <c r="A1073" s="211">
        <f>+'PAA CONSOLIDADO'!C1076</f>
        <v>0</v>
      </c>
      <c r="B1073" s="211">
        <f>+'PAA CONSOLIDADO'!I1076</f>
        <v>0</v>
      </c>
      <c r="C1073" s="217" t="str">
        <f>+CONCATENATE('PAA CONSOLIDADO'!A1076,"-",'PAA CONSOLIDADO'!D1076,"-",'PAA CONSOLIDADO'!K1076)</f>
        <v>--</v>
      </c>
      <c r="D1073" s="217" t="e">
        <f>+VLOOKUP('PAA CONSOLIDADO'!L1076,LISTAS!$D$4:$E$15,2,0)</f>
        <v>#N/A</v>
      </c>
      <c r="E1073" s="217" t="e">
        <f>+VLOOKUP('PAA CONSOLIDADO'!M1076,LISTAS!$D$4:$E$15,2,0)</f>
        <v>#N/A</v>
      </c>
      <c r="F1073" s="217">
        <f>+'PAA CONSOLIDADO'!O1076</f>
        <v>0</v>
      </c>
      <c r="G1073" s="217">
        <f t="shared" si="48"/>
        <v>1</v>
      </c>
      <c r="H1073" s="217" t="e">
        <f>+VLOOKUP('PAA CONSOLIDADO'!P1076,LISTAS!$B$4:$C$17,2,0)</f>
        <v>#N/A</v>
      </c>
      <c r="I1073" s="217" t="e">
        <f>+VLOOKUP('PAA CONSOLIDADO'!Q1076,LISTAS!$B$22:$C$25,2,0)</f>
        <v>#N/A</v>
      </c>
      <c r="J1073" s="219">
        <f>'PAA CONSOLIDADO'!R1076</f>
        <v>0</v>
      </c>
      <c r="K1073" s="219">
        <f>+'PAA CONSOLIDADO'!S1076</f>
        <v>0</v>
      </c>
      <c r="L1073" s="217" t="e">
        <f>+VLOOKUP('PAA CONSOLIDADO'!T1076,LISTAS!$B$29:$C$31,2,0)</f>
        <v>#N/A</v>
      </c>
      <c r="M1073" s="217" t="e">
        <f>+VLOOKUP('PAA CONSOLIDADO'!U1076,LISTAS!$B$36:$C$39,2,0)</f>
        <v>#N/A</v>
      </c>
      <c r="N1073" s="217" t="str">
        <f t="shared" si="49"/>
        <v>Unidad de Contratación (1)</v>
      </c>
      <c r="O1073" s="217" t="str">
        <f t="shared" si="50"/>
        <v>CO-DC-11001</v>
      </c>
      <c r="P1073" s="217">
        <f>+'PAA CONSOLIDADO'!V1076</f>
        <v>0</v>
      </c>
      <c r="Q1073" s="217">
        <f>+'PAA CONSOLIDADO'!X1076</f>
        <v>0</v>
      </c>
      <c r="R1073" s="217">
        <f>+'PAA CONSOLIDADO'!Y1076</f>
        <v>0</v>
      </c>
    </row>
    <row r="1074" spans="1:18" s="217" customFormat="1" x14ac:dyDescent="0.25">
      <c r="A1074" s="211">
        <f>+'PAA CONSOLIDADO'!C1077</f>
        <v>0</v>
      </c>
      <c r="B1074" s="211">
        <f>+'PAA CONSOLIDADO'!I1077</f>
        <v>0</v>
      </c>
      <c r="C1074" s="217" t="str">
        <f>+CONCATENATE('PAA CONSOLIDADO'!A1077,"-",'PAA CONSOLIDADO'!D1077,"-",'PAA CONSOLIDADO'!K1077)</f>
        <v>--</v>
      </c>
      <c r="D1074" s="217" t="e">
        <f>+VLOOKUP('PAA CONSOLIDADO'!L1077,LISTAS!$D$4:$E$15,2,0)</f>
        <v>#N/A</v>
      </c>
      <c r="E1074" s="217" t="e">
        <f>+VLOOKUP('PAA CONSOLIDADO'!M1077,LISTAS!$D$4:$E$15,2,0)</f>
        <v>#N/A</v>
      </c>
      <c r="F1074" s="217">
        <f>+'PAA CONSOLIDADO'!O1077</f>
        <v>0</v>
      </c>
      <c r="G1074" s="217">
        <f t="shared" si="48"/>
        <v>1</v>
      </c>
      <c r="H1074" s="217" t="e">
        <f>+VLOOKUP('PAA CONSOLIDADO'!P1077,LISTAS!$B$4:$C$17,2,0)</f>
        <v>#N/A</v>
      </c>
      <c r="I1074" s="217" t="e">
        <f>+VLOOKUP('PAA CONSOLIDADO'!Q1077,LISTAS!$B$22:$C$25,2,0)</f>
        <v>#N/A</v>
      </c>
      <c r="J1074" s="219">
        <f>'PAA CONSOLIDADO'!R1077</f>
        <v>0</v>
      </c>
      <c r="K1074" s="219">
        <f>+'PAA CONSOLIDADO'!S1077</f>
        <v>0</v>
      </c>
      <c r="L1074" s="217" t="e">
        <f>+VLOOKUP('PAA CONSOLIDADO'!T1077,LISTAS!$B$29:$C$31,2,0)</f>
        <v>#N/A</v>
      </c>
      <c r="M1074" s="217" t="e">
        <f>+VLOOKUP('PAA CONSOLIDADO'!U1077,LISTAS!$B$36:$C$39,2,0)</f>
        <v>#N/A</v>
      </c>
      <c r="N1074" s="217" t="str">
        <f t="shared" si="49"/>
        <v>Unidad de Contratación (1)</v>
      </c>
      <c r="O1074" s="217" t="str">
        <f t="shared" si="50"/>
        <v>CO-DC-11001</v>
      </c>
      <c r="P1074" s="217">
        <f>+'PAA CONSOLIDADO'!V1077</f>
        <v>0</v>
      </c>
      <c r="Q1074" s="217">
        <f>+'PAA CONSOLIDADO'!X1077</f>
        <v>0</v>
      </c>
      <c r="R1074" s="217">
        <f>+'PAA CONSOLIDADO'!Y1077</f>
        <v>0</v>
      </c>
    </row>
    <row r="1075" spans="1:18" s="217" customFormat="1" x14ac:dyDescent="0.25">
      <c r="A1075" s="211">
        <f>+'PAA CONSOLIDADO'!C1078</f>
        <v>0</v>
      </c>
      <c r="B1075" s="211">
        <f>+'PAA CONSOLIDADO'!I1078</f>
        <v>0</v>
      </c>
      <c r="C1075" s="217" t="str">
        <f>+CONCATENATE('PAA CONSOLIDADO'!A1078,"-",'PAA CONSOLIDADO'!D1078,"-",'PAA CONSOLIDADO'!K1078)</f>
        <v>--</v>
      </c>
      <c r="D1075" s="217" t="e">
        <f>+VLOOKUP('PAA CONSOLIDADO'!L1078,LISTAS!$D$4:$E$15,2,0)</f>
        <v>#N/A</v>
      </c>
      <c r="E1075" s="217" t="e">
        <f>+VLOOKUP('PAA CONSOLIDADO'!M1078,LISTAS!$D$4:$E$15,2,0)</f>
        <v>#N/A</v>
      </c>
      <c r="F1075" s="217">
        <f>+'PAA CONSOLIDADO'!O1078</f>
        <v>0</v>
      </c>
      <c r="G1075" s="217">
        <f t="shared" si="48"/>
        <v>1</v>
      </c>
      <c r="H1075" s="217" t="e">
        <f>+VLOOKUP('PAA CONSOLIDADO'!P1078,LISTAS!$B$4:$C$17,2,0)</f>
        <v>#N/A</v>
      </c>
      <c r="I1075" s="217" t="e">
        <f>+VLOOKUP('PAA CONSOLIDADO'!Q1078,LISTAS!$B$22:$C$25,2,0)</f>
        <v>#N/A</v>
      </c>
      <c r="J1075" s="219">
        <f>'PAA CONSOLIDADO'!R1078</f>
        <v>0</v>
      </c>
      <c r="K1075" s="219">
        <f>+'PAA CONSOLIDADO'!S1078</f>
        <v>0</v>
      </c>
      <c r="L1075" s="217" t="e">
        <f>+VLOOKUP('PAA CONSOLIDADO'!T1078,LISTAS!$B$29:$C$31,2,0)</f>
        <v>#N/A</v>
      </c>
      <c r="M1075" s="217" t="e">
        <f>+VLOOKUP('PAA CONSOLIDADO'!U1078,LISTAS!$B$36:$C$39,2,0)</f>
        <v>#N/A</v>
      </c>
      <c r="N1075" s="217" t="str">
        <f t="shared" si="49"/>
        <v>Unidad de Contratación (1)</v>
      </c>
      <c r="O1075" s="217" t="str">
        <f t="shared" si="50"/>
        <v>CO-DC-11001</v>
      </c>
      <c r="P1075" s="217">
        <f>+'PAA CONSOLIDADO'!V1078</f>
        <v>0</v>
      </c>
      <c r="Q1075" s="217">
        <f>+'PAA CONSOLIDADO'!X1078</f>
        <v>0</v>
      </c>
      <c r="R1075" s="217">
        <f>+'PAA CONSOLIDADO'!Y1078</f>
        <v>0</v>
      </c>
    </row>
    <row r="1076" spans="1:18" s="217" customFormat="1" x14ac:dyDescent="0.25">
      <c r="A1076" s="211">
        <f>+'PAA CONSOLIDADO'!C1079</f>
        <v>0</v>
      </c>
      <c r="B1076" s="211">
        <f>+'PAA CONSOLIDADO'!I1079</f>
        <v>0</v>
      </c>
      <c r="C1076" s="217" t="str">
        <f>+CONCATENATE('PAA CONSOLIDADO'!A1079,"-",'PAA CONSOLIDADO'!D1079,"-",'PAA CONSOLIDADO'!K1079)</f>
        <v>--</v>
      </c>
      <c r="D1076" s="217" t="e">
        <f>+VLOOKUP('PAA CONSOLIDADO'!L1079,LISTAS!$D$4:$E$15,2,0)</f>
        <v>#N/A</v>
      </c>
      <c r="E1076" s="217" t="e">
        <f>+VLOOKUP('PAA CONSOLIDADO'!M1079,LISTAS!$D$4:$E$15,2,0)</f>
        <v>#N/A</v>
      </c>
      <c r="F1076" s="217">
        <f>+'PAA CONSOLIDADO'!O1079</f>
        <v>0</v>
      </c>
      <c r="G1076" s="217">
        <f t="shared" si="48"/>
        <v>1</v>
      </c>
      <c r="H1076" s="217" t="e">
        <f>+VLOOKUP('PAA CONSOLIDADO'!P1079,LISTAS!$B$4:$C$17,2,0)</f>
        <v>#N/A</v>
      </c>
      <c r="I1076" s="217" t="e">
        <f>+VLOOKUP('PAA CONSOLIDADO'!Q1079,LISTAS!$B$22:$C$25,2,0)</f>
        <v>#N/A</v>
      </c>
      <c r="J1076" s="219">
        <f>'PAA CONSOLIDADO'!R1079</f>
        <v>0</v>
      </c>
      <c r="K1076" s="219">
        <f>+'PAA CONSOLIDADO'!S1079</f>
        <v>0</v>
      </c>
      <c r="L1076" s="217" t="e">
        <f>+VLOOKUP('PAA CONSOLIDADO'!T1079,LISTAS!$B$29:$C$31,2,0)</f>
        <v>#N/A</v>
      </c>
      <c r="M1076" s="217" t="e">
        <f>+VLOOKUP('PAA CONSOLIDADO'!U1079,LISTAS!$B$36:$C$39,2,0)</f>
        <v>#N/A</v>
      </c>
      <c r="N1076" s="217" t="str">
        <f t="shared" si="49"/>
        <v>Unidad de Contratación (1)</v>
      </c>
      <c r="O1076" s="217" t="str">
        <f t="shared" si="50"/>
        <v>CO-DC-11001</v>
      </c>
      <c r="P1076" s="217">
        <f>+'PAA CONSOLIDADO'!V1079</f>
        <v>0</v>
      </c>
      <c r="Q1076" s="217">
        <f>+'PAA CONSOLIDADO'!X1079</f>
        <v>0</v>
      </c>
      <c r="R1076" s="217">
        <f>+'PAA CONSOLIDADO'!Y1079</f>
        <v>0</v>
      </c>
    </row>
    <row r="1077" spans="1:18" s="217" customFormat="1" x14ac:dyDescent="0.25">
      <c r="A1077" s="211">
        <f>+'PAA CONSOLIDADO'!C1080</f>
        <v>0</v>
      </c>
      <c r="B1077" s="211">
        <f>+'PAA CONSOLIDADO'!I1080</f>
        <v>0</v>
      </c>
      <c r="C1077" s="217" t="str">
        <f>+CONCATENATE('PAA CONSOLIDADO'!A1080,"-",'PAA CONSOLIDADO'!D1080,"-",'PAA CONSOLIDADO'!K1080)</f>
        <v>--</v>
      </c>
      <c r="D1077" s="217" t="e">
        <f>+VLOOKUP('PAA CONSOLIDADO'!L1080,LISTAS!$D$4:$E$15,2,0)</f>
        <v>#N/A</v>
      </c>
      <c r="E1077" s="217" t="e">
        <f>+VLOOKUP('PAA CONSOLIDADO'!M1080,LISTAS!$D$4:$E$15,2,0)</f>
        <v>#N/A</v>
      </c>
      <c r="F1077" s="217">
        <f>+'PAA CONSOLIDADO'!O1080</f>
        <v>0</v>
      </c>
      <c r="G1077" s="217">
        <f t="shared" si="48"/>
        <v>1</v>
      </c>
      <c r="H1077" s="217" t="e">
        <f>+VLOOKUP('PAA CONSOLIDADO'!P1080,LISTAS!$B$4:$C$17,2,0)</f>
        <v>#N/A</v>
      </c>
      <c r="I1077" s="217" t="e">
        <f>+VLOOKUP('PAA CONSOLIDADO'!Q1080,LISTAS!$B$22:$C$25,2,0)</f>
        <v>#N/A</v>
      </c>
      <c r="J1077" s="219">
        <f>'PAA CONSOLIDADO'!R1080</f>
        <v>0</v>
      </c>
      <c r="K1077" s="219">
        <f>+'PAA CONSOLIDADO'!S1080</f>
        <v>0</v>
      </c>
      <c r="L1077" s="217" t="e">
        <f>+VLOOKUP('PAA CONSOLIDADO'!T1080,LISTAS!$B$29:$C$31,2,0)</f>
        <v>#N/A</v>
      </c>
      <c r="M1077" s="217" t="e">
        <f>+VLOOKUP('PAA CONSOLIDADO'!U1080,LISTAS!$B$36:$C$39,2,0)</f>
        <v>#N/A</v>
      </c>
      <c r="N1077" s="217" t="str">
        <f t="shared" si="49"/>
        <v>Unidad de Contratación (1)</v>
      </c>
      <c r="O1077" s="217" t="str">
        <f t="shared" si="50"/>
        <v>CO-DC-11001</v>
      </c>
      <c r="P1077" s="217">
        <f>+'PAA CONSOLIDADO'!V1080</f>
        <v>0</v>
      </c>
      <c r="Q1077" s="217">
        <f>+'PAA CONSOLIDADO'!X1080</f>
        <v>0</v>
      </c>
      <c r="R1077" s="217">
        <f>+'PAA CONSOLIDADO'!Y1080</f>
        <v>0</v>
      </c>
    </row>
    <row r="1078" spans="1:18" s="217" customFormat="1" x14ac:dyDescent="0.25">
      <c r="A1078" s="211">
        <f>+'PAA CONSOLIDADO'!C1081</f>
        <v>0</v>
      </c>
      <c r="B1078" s="211">
        <f>+'PAA CONSOLIDADO'!I1081</f>
        <v>0</v>
      </c>
      <c r="C1078" s="217" t="str">
        <f>+CONCATENATE('PAA CONSOLIDADO'!A1081,"-",'PAA CONSOLIDADO'!D1081,"-",'PAA CONSOLIDADO'!K1081)</f>
        <v>--</v>
      </c>
      <c r="D1078" s="217" t="e">
        <f>+VLOOKUP('PAA CONSOLIDADO'!L1081,LISTAS!$D$4:$E$15,2,0)</f>
        <v>#N/A</v>
      </c>
      <c r="E1078" s="217" t="e">
        <f>+VLOOKUP('PAA CONSOLIDADO'!M1081,LISTAS!$D$4:$E$15,2,0)</f>
        <v>#N/A</v>
      </c>
      <c r="F1078" s="217">
        <f>+'PAA CONSOLIDADO'!O1081</f>
        <v>0</v>
      </c>
      <c r="G1078" s="217">
        <f t="shared" si="48"/>
        <v>1</v>
      </c>
      <c r="H1078" s="217" t="e">
        <f>+VLOOKUP('PAA CONSOLIDADO'!P1081,LISTAS!$B$4:$C$17,2,0)</f>
        <v>#N/A</v>
      </c>
      <c r="I1078" s="217" t="e">
        <f>+VLOOKUP('PAA CONSOLIDADO'!Q1081,LISTAS!$B$22:$C$25,2,0)</f>
        <v>#N/A</v>
      </c>
      <c r="J1078" s="219">
        <f>'PAA CONSOLIDADO'!R1081</f>
        <v>0</v>
      </c>
      <c r="K1078" s="219">
        <f>+'PAA CONSOLIDADO'!S1081</f>
        <v>0</v>
      </c>
      <c r="L1078" s="217" t="e">
        <f>+VLOOKUP('PAA CONSOLIDADO'!T1081,LISTAS!$B$29:$C$31,2,0)</f>
        <v>#N/A</v>
      </c>
      <c r="M1078" s="217" t="e">
        <f>+VLOOKUP('PAA CONSOLIDADO'!U1081,LISTAS!$B$36:$C$39,2,0)</f>
        <v>#N/A</v>
      </c>
      <c r="N1078" s="217" t="str">
        <f t="shared" si="49"/>
        <v>Unidad de Contratación (1)</v>
      </c>
      <c r="O1078" s="217" t="str">
        <f t="shared" si="50"/>
        <v>CO-DC-11001</v>
      </c>
      <c r="P1078" s="217">
        <f>+'PAA CONSOLIDADO'!V1081</f>
        <v>0</v>
      </c>
      <c r="Q1078" s="217">
        <f>+'PAA CONSOLIDADO'!X1081</f>
        <v>0</v>
      </c>
      <c r="R1078" s="217">
        <f>+'PAA CONSOLIDADO'!Y1081</f>
        <v>0</v>
      </c>
    </row>
    <row r="1079" spans="1:18" s="217" customFormat="1" x14ac:dyDescent="0.25">
      <c r="A1079" s="211">
        <f>+'PAA CONSOLIDADO'!C1082</f>
        <v>0</v>
      </c>
      <c r="B1079" s="211">
        <f>+'PAA CONSOLIDADO'!I1082</f>
        <v>0</v>
      </c>
      <c r="C1079" s="217" t="str">
        <f>+CONCATENATE('PAA CONSOLIDADO'!A1082,"-",'PAA CONSOLIDADO'!D1082,"-",'PAA CONSOLIDADO'!K1082)</f>
        <v>--</v>
      </c>
      <c r="D1079" s="217" t="e">
        <f>+VLOOKUP('PAA CONSOLIDADO'!L1082,LISTAS!$D$4:$E$15,2,0)</f>
        <v>#N/A</v>
      </c>
      <c r="E1079" s="217" t="e">
        <f>+VLOOKUP('PAA CONSOLIDADO'!M1082,LISTAS!$D$4:$E$15,2,0)</f>
        <v>#N/A</v>
      </c>
      <c r="F1079" s="217">
        <f>+'PAA CONSOLIDADO'!O1082</f>
        <v>0</v>
      </c>
      <c r="G1079" s="217">
        <f t="shared" si="48"/>
        <v>1</v>
      </c>
      <c r="H1079" s="217" t="e">
        <f>+VLOOKUP('PAA CONSOLIDADO'!P1082,LISTAS!$B$4:$C$17,2,0)</f>
        <v>#N/A</v>
      </c>
      <c r="I1079" s="217" t="e">
        <f>+VLOOKUP('PAA CONSOLIDADO'!Q1082,LISTAS!$B$22:$C$25,2,0)</f>
        <v>#N/A</v>
      </c>
      <c r="J1079" s="219">
        <f>'PAA CONSOLIDADO'!R1082</f>
        <v>0</v>
      </c>
      <c r="K1079" s="219">
        <f>+'PAA CONSOLIDADO'!S1082</f>
        <v>0</v>
      </c>
      <c r="L1079" s="217" t="e">
        <f>+VLOOKUP('PAA CONSOLIDADO'!T1082,LISTAS!$B$29:$C$31,2,0)</f>
        <v>#N/A</v>
      </c>
      <c r="M1079" s="217" t="e">
        <f>+VLOOKUP('PAA CONSOLIDADO'!U1082,LISTAS!$B$36:$C$39,2,0)</f>
        <v>#N/A</v>
      </c>
      <c r="N1079" s="217" t="str">
        <f t="shared" si="49"/>
        <v>Unidad de Contratación (1)</v>
      </c>
      <c r="O1079" s="217" t="str">
        <f t="shared" si="50"/>
        <v>CO-DC-11001</v>
      </c>
      <c r="P1079" s="217">
        <f>+'PAA CONSOLIDADO'!V1082</f>
        <v>0</v>
      </c>
      <c r="Q1079" s="217">
        <f>+'PAA CONSOLIDADO'!X1082</f>
        <v>0</v>
      </c>
      <c r="R1079" s="217">
        <f>+'PAA CONSOLIDADO'!Y1082</f>
        <v>0</v>
      </c>
    </row>
    <row r="1080" spans="1:18" s="217" customFormat="1" x14ac:dyDescent="0.25">
      <c r="A1080" s="211">
        <f>+'PAA CONSOLIDADO'!C1083</f>
        <v>0</v>
      </c>
      <c r="B1080" s="211">
        <f>+'PAA CONSOLIDADO'!I1083</f>
        <v>0</v>
      </c>
      <c r="C1080" s="217" t="str">
        <f>+CONCATENATE('PAA CONSOLIDADO'!A1083,"-",'PAA CONSOLIDADO'!D1083,"-",'PAA CONSOLIDADO'!K1083)</f>
        <v>--</v>
      </c>
      <c r="D1080" s="217" t="e">
        <f>+VLOOKUP('PAA CONSOLIDADO'!L1083,LISTAS!$D$4:$E$15,2,0)</f>
        <v>#N/A</v>
      </c>
      <c r="E1080" s="217" t="e">
        <f>+VLOOKUP('PAA CONSOLIDADO'!M1083,LISTAS!$D$4:$E$15,2,0)</f>
        <v>#N/A</v>
      </c>
      <c r="F1080" s="217">
        <f>+'PAA CONSOLIDADO'!O1083</f>
        <v>0</v>
      </c>
      <c r="G1080" s="217">
        <f t="shared" si="48"/>
        <v>1</v>
      </c>
      <c r="H1080" s="217" t="e">
        <f>+VLOOKUP('PAA CONSOLIDADO'!P1083,LISTAS!$B$4:$C$17,2,0)</f>
        <v>#N/A</v>
      </c>
      <c r="I1080" s="217" t="e">
        <f>+VLOOKUP('PAA CONSOLIDADO'!Q1083,LISTAS!$B$22:$C$25,2,0)</f>
        <v>#N/A</v>
      </c>
      <c r="J1080" s="219">
        <f>'PAA CONSOLIDADO'!R1083</f>
        <v>0</v>
      </c>
      <c r="K1080" s="219">
        <f>+'PAA CONSOLIDADO'!S1083</f>
        <v>0</v>
      </c>
      <c r="L1080" s="217" t="e">
        <f>+VLOOKUP('PAA CONSOLIDADO'!T1083,LISTAS!$B$29:$C$31,2,0)</f>
        <v>#N/A</v>
      </c>
      <c r="M1080" s="217" t="e">
        <f>+VLOOKUP('PAA CONSOLIDADO'!U1083,LISTAS!$B$36:$C$39,2,0)</f>
        <v>#N/A</v>
      </c>
      <c r="N1080" s="217" t="str">
        <f t="shared" si="49"/>
        <v>Unidad de Contratación (1)</v>
      </c>
      <c r="O1080" s="217" t="str">
        <f t="shared" si="50"/>
        <v>CO-DC-11001</v>
      </c>
      <c r="P1080" s="217">
        <f>+'PAA CONSOLIDADO'!V1083</f>
        <v>0</v>
      </c>
      <c r="Q1080" s="217">
        <f>+'PAA CONSOLIDADO'!X1083</f>
        <v>0</v>
      </c>
      <c r="R1080" s="217">
        <f>+'PAA CONSOLIDADO'!Y1083</f>
        <v>0</v>
      </c>
    </row>
    <row r="1081" spans="1:18" s="217" customFormat="1" x14ac:dyDescent="0.25">
      <c r="A1081" s="211">
        <f>+'PAA CONSOLIDADO'!C1084</f>
        <v>0</v>
      </c>
      <c r="B1081" s="211">
        <f>+'PAA CONSOLIDADO'!I1084</f>
        <v>0</v>
      </c>
      <c r="C1081" s="217" t="str">
        <f>+CONCATENATE('PAA CONSOLIDADO'!A1084,"-",'PAA CONSOLIDADO'!D1084,"-",'PAA CONSOLIDADO'!K1084)</f>
        <v>--</v>
      </c>
      <c r="D1081" s="217" t="e">
        <f>+VLOOKUP('PAA CONSOLIDADO'!L1084,LISTAS!$D$4:$E$15,2,0)</f>
        <v>#N/A</v>
      </c>
      <c r="E1081" s="217" t="e">
        <f>+VLOOKUP('PAA CONSOLIDADO'!M1084,LISTAS!$D$4:$E$15,2,0)</f>
        <v>#N/A</v>
      </c>
      <c r="F1081" s="217">
        <f>+'PAA CONSOLIDADO'!O1084</f>
        <v>0</v>
      </c>
      <c r="G1081" s="217">
        <f t="shared" si="48"/>
        <v>1</v>
      </c>
      <c r="H1081" s="217" t="e">
        <f>+VLOOKUP('PAA CONSOLIDADO'!P1084,LISTAS!$B$4:$C$17,2,0)</f>
        <v>#N/A</v>
      </c>
      <c r="I1081" s="217" t="e">
        <f>+VLOOKUP('PAA CONSOLIDADO'!Q1084,LISTAS!$B$22:$C$25,2,0)</f>
        <v>#N/A</v>
      </c>
      <c r="J1081" s="219">
        <f>'PAA CONSOLIDADO'!R1084</f>
        <v>0</v>
      </c>
      <c r="K1081" s="219">
        <f>+'PAA CONSOLIDADO'!S1084</f>
        <v>0</v>
      </c>
      <c r="L1081" s="217" t="e">
        <f>+VLOOKUP('PAA CONSOLIDADO'!T1084,LISTAS!$B$29:$C$31,2,0)</f>
        <v>#N/A</v>
      </c>
      <c r="M1081" s="217" t="e">
        <f>+VLOOKUP('PAA CONSOLIDADO'!U1084,LISTAS!$B$36:$C$39,2,0)</f>
        <v>#N/A</v>
      </c>
      <c r="N1081" s="217" t="str">
        <f t="shared" si="49"/>
        <v>Unidad de Contratación (1)</v>
      </c>
      <c r="O1081" s="217" t="str">
        <f t="shared" si="50"/>
        <v>CO-DC-11001</v>
      </c>
      <c r="P1081" s="217">
        <f>+'PAA CONSOLIDADO'!V1084</f>
        <v>0</v>
      </c>
      <c r="Q1081" s="217">
        <f>+'PAA CONSOLIDADO'!X1084</f>
        <v>0</v>
      </c>
      <c r="R1081" s="217">
        <f>+'PAA CONSOLIDADO'!Y1084</f>
        <v>0</v>
      </c>
    </row>
    <row r="1082" spans="1:18" s="217" customFormat="1" x14ac:dyDescent="0.25">
      <c r="A1082" s="211">
        <f>+'PAA CONSOLIDADO'!C1085</f>
        <v>0</v>
      </c>
      <c r="B1082" s="211">
        <f>+'PAA CONSOLIDADO'!I1085</f>
        <v>0</v>
      </c>
      <c r="C1082" s="217" t="str">
        <f>+CONCATENATE('PAA CONSOLIDADO'!A1085,"-",'PAA CONSOLIDADO'!D1085,"-",'PAA CONSOLIDADO'!K1085)</f>
        <v>--</v>
      </c>
      <c r="D1082" s="217" t="e">
        <f>+VLOOKUP('PAA CONSOLIDADO'!L1085,LISTAS!$D$4:$E$15,2,0)</f>
        <v>#N/A</v>
      </c>
      <c r="E1082" s="217" t="e">
        <f>+VLOOKUP('PAA CONSOLIDADO'!M1085,LISTAS!$D$4:$E$15,2,0)</f>
        <v>#N/A</v>
      </c>
      <c r="F1082" s="217">
        <f>+'PAA CONSOLIDADO'!O1085</f>
        <v>0</v>
      </c>
      <c r="G1082" s="217">
        <f t="shared" si="48"/>
        <v>1</v>
      </c>
      <c r="H1082" s="217" t="e">
        <f>+VLOOKUP('PAA CONSOLIDADO'!P1085,LISTAS!$B$4:$C$17,2,0)</f>
        <v>#N/A</v>
      </c>
      <c r="I1082" s="217" t="e">
        <f>+VLOOKUP('PAA CONSOLIDADO'!Q1085,LISTAS!$B$22:$C$25,2,0)</f>
        <v>#N/A</v>
      </c>
      <c r="J1082" s="219">
        <f>'PAA CONSOLIDADO'!R1085</f>
        <v>0</v>
      </c>
      <c r="K1082" s="219">
        <f>+'PAA CONSOLIDADO'!S1085</f>
        <v>0</v>
      </c>
      <c r="L1082" s="217" t="e">
        <f>+VLOOKUP('PAA CONSOLIDADO'!T1085,LISTAS!$B$29:$C$31,2,0)</f>
        <v>#N/A</v>
      </c>
      <c r="M1082" s="217" t="e">
        <f>+VLOOKUP('PAA CONSOLIDADO'!U1085,LISTAS!$B$36:$C$39,2,0)</f>
        <v>#N/A</v>
      </c>
      <c r="N1082" s="217" t="str">
        <f t="shared" si="49"/>
        <v>Unidad de Contratación (1)</v>
      </c>
      <c r="O1082" s="217" t="str">
        <f t="shared" si="50"/>
        <v>CO-DC-11001</v>
      </c>
      <c r="P1082" s="217">
        <f>+'PAA CONSOLIDADO'!V1085</f>
        <v>0</v>
      </c>
      <c r="Q1082" s="217">
        <f>+'PAA CONSOLIDADO'!X1085</f>
        <v>0</v>
      </c>
      <c r="R1082" s="217">
        <f>+'PAA CONSOLIDADO'!Y1085</f>
        <v>0</v>
      </c>
    </row>
    <row r="1083" spans="1:18" s="217" customFormat="1" x14ac:dyDescent="0.25">
      <c r="A1083" s="211">
        <f>+'PAA CONSOLIDADO'!C1086</f>
        <v>0</v>
      </c>
      <c r="B1083" s="211">
        <f>+'PAA CONSOLIDADO'!I1086</f>
        <v>0</v>
      </c>
      <c r="C1083" s="217" t="str">
        <f>+CONCATENATE('PAA CONSOLIDADO'!A1086,"-",'PAA CONSOLIDADO'!D1086,"-",'PAA CONSOLIDADO'!K1086)</f>
        <v>--</v>
      </c>
      <c r="D1083" s="217" t="e">
        <f>+VLOOKUP('PAA CONSOLIDADO'!L1086,LISTAS!$D$4:$E$15,2,0)</f>
        <v>#N/A</v>
      </c>
      <c r="E1083" s="217" t="e">
        <f>+VLOOKUP('PAA CONSOLIDADO'!M1086,LISTAS!$D$4:$E$15,2,0)</f>
        <v>#N/A</v>
      </c>
      <c r="F1083" s="217">
        <f>+'PAA CONSOLIDADO'!O1086</f>
        <v>0</v>
      </c>
      <c r="G1083" s="217">
        <f t="shared" si="48"/>
        <v>1</v>
      </c>
      <c r="H1083" s="217" t="e">
        <f>+VLOOKUP('PAA CONSOLIDADO'!P1086,LISTAS!$B$4:$C$17,2,0)</f>
        <v>#N/A</v>
      </c>
      <c r="I1083" s="217" t="e">
        <f>+VLOOKUP('PAA CONSOLIDADO'!Q1086,LISTAS!$B$22:$C$25,2,0)</f>
        <v>#N/A</v>
      </c>
      <c r="J1083" s="219">
        <f>'PAA CONSOLIDADO'!R1086</f>
        <v>0</v>
      </c>
      <c r="K1083" s="219">
        <f>+'PAA CONSOLIDADO'!S1086</f>
        <v>0</v>
      </c>
      <c r="L1083" s="217" t="e">
        <f>+VLOOKUP('PAA CONSOLIDADO'!T1086,LISTAS!$B$29:$C$31,2,0)</f>
        <v>#N/A</v>
      </c>
      <c r="M1083" s="217" t="e">
        <f>+VLOOKUP('PAA CONSOLIDADO'!U1086,LISTAS!$B$36:$C$39,2,0)</f>
        <v>#N/A</v>
      </c>
      <c r="N1083" s="217" t="str">
        <f t="shared" si="49"/>
        <v>Unidad de Contratación (1)</v>
      </c>
      <c r="O1083" s="217" t="str">
        <f t="shared" si="50"/>
        <v>CO-DC-11001</v>
      </c>
      <c r="P1083" s="217">
        <f>+'PAA CONSOLIDADO'!V1086</f>
        <v>0</v>
      </c>
      <c r="Q1083" s="217">
        <f>+'PAA CONSOLIDADO'!X1086</f>
        <v>0</v>
      </c>
      <c r="R1083" s="217">
        <f>+'PAA CONSOLIDADO'!Y1086</f>
        <v>0</v>
      </c>
    </row>
    <row r="1084" spans="1:18" s="217" customFormat="1" x14ac:dyDescent="0.25">
      <c r="A1084" s="211">
        <f>+'PAA CONSOLIDADO'!C1087</f>
        <v>0</v>
      </c>
      <c r="B1084" s="211">
        <f>+'PAA CONSOLIDADO'!I1087</f>
        <v>0</v>
      </c>
      <c r="C1084" s="217" t="str">
        <f>+CONCATENATE('PAA CONSOLIDADO'!A1087,"-",'PAA CONSOLIDADO'!D1087,"-",'PAA CONSOLIDADO'!K1087)</f>
        <v>--</v>
      </c>
      <c r="D1084" s="217" t="e">
        <f>+VLOOKUP('PAA CONSOLIDADO'!L1087,LISTAS!$D$4:$E$15,2,0)</f>
        <v>#N/A</v>
      </c>
      <c r="E1084" s="217" t="e">
        <f>+VLOOKUP('PAA CONSOLIDADO'!M1087,LISTAS!$D$4:$E$15,2,0)</f>
        <v>#N/A</v>
      </c>
      <c r="F1084" s="217">
        <f>+'PAA CONSOLIDADO'!O1087</f>
        <v>0</v>
      </c>
      <c r="G1084" s="217">
        <f t="shared" si="48"/>
        <v>1</v>
      </c>
      <c r="H1084" s="217" t="e">
        <f>+VLOOKUP('PAA CONSOLIDADO'!P1087,LISTAS!$B$4:$C$17,2,0)</f>
        <v>#N/A</v>
      </c>
      <c r="I1084" s="217" t="e">
        <f>+VLOOKUP('PAA CONSOLIDADO'!Q1087,LISTAS!$B$22:$C$25,2,0)</f>
        <v>#N/A</v>
      </c>
      <c r="J1084" s="219">
        <f>'PAA CONSOLIDADO'!R1087</f>
        <v>0</v>
      </c>
      <c r="K1084" s="219">
        <f>+'PAA CONSOLIDADO'!S1087</f>
        <v>0</v>
      </c>
      <c r="L1084" s="217" t="e">
        <f>+VLOOKUP('PAA CONSOLIDADO'!T1087,LISTAS!$B$29:$C$31,2,0)</f>
        <v>#N/A</v>
      </c>
      <c r="M1084" s="217" t="e">
        <f>+VLOOKUP('PAA CONSOLIDADO'!U1087,LISTAS!$B$36:$C$39,2,0)</f>
        <v>#N/A</v>
      </c>
      <c r="N1084" s="217" t="str">
        <f t="shared" si="49"/>
        <v>Unidad de Contratación (1)</v>
      </c>
      <c r="O1084" s="217" t="str">
        <f t="shared" si="50"/>
        <v>CO-DC-11001</v>
      </c>
      <c r="P1084" s="217">
        <f>+'PAA CONSOLIDADO'!V1087</f>
        <v>0</v>
      </c>
      <c r="Q1084" s="217">
        <f>+'PAA CONSOLIDADO'!X1087</f>
        <v>0</v>
      </c>
      <c r="R1084" s="217">
        <f>+'PAA CONSOLIDADO'!Y1087</f>
        <v>0</v>
      </c>
    </row>
    <row r="1085" spans="1:18" s="217" customFormat="1" x14ac:dyDescent="0.25">
      <c r="A1085" s="211">
        <f>+'PAA CONSOLIDADO'!C1088</f>
        <v>0</v>
      </c>
      <c r="B1085" s="211">
        <f>+'PAA CONSOLIDADO'!I1088</f>
        <v>0</v>
      </c>
      <c r="C1085" s="217" t="str">
        <f>+CONCATENATE('PAA CONSOLIDADO'!A1088,"-",'PAA CONSOLIDADO'!D1088,"-",'PAA CONSOLIDADO'!K1088)</f>
        <v>--</v>
      </c>
      <c r="D1085" s="217" t="e">
        <f>+VLOOKUP('PAA CONSOLIDADO'!L1088,LISTAS!$D$4:$E$15,2,0)</f>
        <v>#N/A</v>
      </c>
      <c r="E1085" s="217" t="e">
        <f>+VLOOKUP('PAA CONSOLIDADO'!M1088,LISTAS!$D$4:$E$15,2,0)</f>
        <v>#N/A</v>
      </c>
      <c r="F1085" s="217">
        <f>+'PAA CONSOLIDADO'!O1088</f>
        <v>0</v>
      </c>
      <c r="G1085" s="217">
        <f t="shared" si="48"/>
        <v>1</v>
      </c>
      <c r="H1085" s="217" t="e">
        <f>+VLOOKUP('PAA CONSOLIDADO'!P1088,LISTAS!$B$4:$C$17,2,0)</f>
        <v>#N/A</v>
      </c>
      <c r="I1085" s="217" t="e">
        <f>+VLOOKUP('PAA CONSOLIDADO'!Q1088,LISTAS!$B$22:$C$25,2,0)</f>
        <v>#N/A</v>
      </c>
      <c r="J1085" s="219">
        <f>'PAA CONSOLIDADO'!R1088</f>
        <v>0</v>
      </c>
      <c r="K1085" s="219">
        <f>+'PAA CONSOLIDADO'!S1088</f>
        <v>0</v>
      </c>
      <c r="L1085" s="217" t="e">
        <f>+VLOOKUP('PAA CONSOLIDADO'!T1088,LISTAS!$B$29:$C$31,2,0)</f>
        <v>#N/A</v>
      </c>
      <c r="M1085" s="217" t="e">
        <f>+VLOOKUP('PAA CONSOLIDADO'!U1088,LISTAS!$B$36:$C$39,2,0)</f>
        <v>#N/A</v>
      </c>
      <c r="N1085" s="217" t="str">
        <f t="shared" si="49"/>
        <v>Unidad de Contratación (1)</v>
      </c>
      <c r="O1085" s="217" t="str">
        <f t="shared" si="50"/>
        <v>CO-DC-11001</v>
      </c>
      <c r="P1085" s="217">
        <f>+'PAA CONSOLIDADO'!V1088</f>
        <v>0</v>
      </c>
      <c r="Q1085" s="217">
        <f>+'PAA CONSOLIDADO'!X1088</f>
        <v>0</v>
      </c>
      <c r="R1085" s="217">
        <f>+'PAA CONSOLIDADO'!Y1088</f>
        <v>0</v>
      </c>
    </row>
    <row r="1086" spans="1:18" s="217" customFormat="1" x14ac:dyDescent="0.25">
      <c r="A1086" s="211">
        <f>+'PAA CONSOLIDADO'!C1089</f>
        <v>0</v>
      </c>
      <c r="B1086" s="211">
        <f>+'PAA CONSOLIDADO'!I1089</f>
        <v>0</v>
      </c>
      <c r="C1086" s="217" t="str">
        <f>+CONCATENATE('PAA CONSOLIDADO'!A1089,"-",'PAA CONSOLIDADO'!D1089,"-",'PAA CONSOLIDADO'!K1089)</f>
        <v>--</v>
      </c>
      <c r="D1086" s="217" t="e">
        <f>+VLOOKUP('PAA CONSOLIDADO'!L1089,LISTAS!$D$4:$E$15,2,0)</f>
        <v>#N/A</v>
      </c>
      <c r="E1086" s="217" t="e">
        <f>+VLOOKUP('PAA CONSOLIDADO'!M1089,LISTAS!$D$4:$E$15,2,0)</f>
        <v>#N/A</v>
      </c>
      <c r="F1086" s="217">
        <f>+'PAA CONSOLIDADO'!O1089</f>
        <v>0</v>
      </c>
      <c r="G1086" s="217">
        <f t="shared" si="48"/>
        <v>1</v>
      </c>
      <c r="H1086" s="217" t="e">
        <f>+VLOOKUP('PAA CONSOLIDADO'!P1089,LISTAS!$B$4:$C$17,2,0)</f>
        <v>#N/A</v>
      </c>
      <c r="I1086" s="217" t="e">
        <f>+VLOOKUP('PAA CONSOLIDADO'!Q1089,LISTAS!$B$22:$C$25,2,0)</f>
        <v>#N/A</v>
      </c>
      <c r="J1086" s="219">
        <f>'PAA CONSOLIDADO'!R1089</f>
        <v>0</v>
      </c>
      <c r="K1086" s="219">
        <f>+'PAA CONSOLIDADO'!S1089</f>
        <v>0</v>
      </c>
      <c r="L1086" s="217" t="e">
        <f>+VLOOKUP('PAA CONSOLIDADO'!T1089,LISTAS!$B$29:$C$31,2,0)</f>
        <v>#N/A</v>
      </c>
      <c r="M1086" s="217" t="e">
        <f>+VLOOKUP('PAA CONSOLIDADO'!U1089,LISTAS!$B$36:$C$39,2,0)</f>
        <v>#N/A</v>
      </c>
      <c r="N1086" s="217" t="str">
        <f t="shared" si="49"/>
        <v>Unidad de Contratación (1)</v>
      </c>
      <c r="O1086" s="217" t="str">
        <f t="shared" si="50"/>
        <v>CO-DC-11001</v>
      </c>
      <c r="P1086" s="217">
        <f>+'PAA CONSOLIDADO'!V1089</f>
        <v>0</v>
      </c>
      <c r="Q1086" s="217">
        <f>+'PAA CONSOLIDADO'!X1089</f>
        <v>0</v>
      </c>
      <c r="R1086" s="217">
        <f>+'PAA CONSOLIDADO'!Y1089</f>
        <v>0</v>
      </c>
    </row>
    <row r="1087" spans="1:18" s="217" customFormat="1" x14ac:dyDescent="0.25">
      <c r="A1087" s="211">
        <f>+'PAA CONSOLIDADO'!C1090</f>
        <v>0</v>
      </c>
      <c r="B1087" s="211">
        <f>+'PAA CONSOLIDADO'!I1090</f>
        <v>0</v>
      </c>
      <c r="C1087" s="217" t="str">
        <f>+CONCATENATE('PAA CONSOLIDADO'!A1090,"-",'PAA CONSOLIDADO'!D1090,"-",'PAA CONSOLIDADO'!K1090)</f>
        <v>--</v>
      </c>
      <c r="D1087" s="217" t="e">
        <f>+VLOOKUP('PAA CONSOLIDADO'!L1090,LISTAS!$D$4:$E$15,2,0)</f>
        <v>#N/A</v>
      </c>
      <c r="E1087" s="217" t="e">
        <f>+VLOOKUP('PAA CONSOLIDADO'!M1090,LISTAS!$D$4:$E$15,2,0)</f>
        <v>#N/A</v>
      </c>
      <c r="F1087" s="217">
        <f>+'PAA CONSOLIDADO'!O1090</f>
        <v>0</v>
      </c>
      <c r="G1087" s="217">
        <f t="shared" si="48"/>
        <v>1</v>
      </c>
      <c r="H1087" s="217" t="e">
        <f>+VLOOKUP('PAA CONSOLIDADO'!P1090,LISTAS!$B$4:$C$17,2,0)</f>
        <v>#N/A</v>
      </c>
      <c r="I1087" s="217" t="e">
        <f>+VLOOKUP('PAA CONSOLIDADO'!Q1090,LISTAS!$B$22:$C$25,2,0)</f>
        <v>#N/A</v>
      </c>
      <c r="J1087" s="219">
        <f>'PAA CONSOLIDADO'!R1090</f>
        <v>0</v>
      </c>
      <c r="K1087" s="219">
        <f>+'PAA CONSOLIDADO'!S1090</f>
        <v>0</v>
      </c>
      <c r="L1087" s="217" t="e">
        <f>+VLOOKUP('PAA CONSOLIDADO'!T1090,LISTAS!$B$29:$C$31,2,0)</f>
        <v>#N/A</v>
      </c>
      <c r="M1087" s="217" t="e">
        <f>+VLOOKUP('PAA CONSOLIDADO'!U1090,LISTAS!$B$36:$C$39,2,0)</f>
        <v>#N/A</v>
      </c>
      <c r="N1087" s="217" t="str">
        <f t="shared" si="49"/>
        <v>Unidad de Contratación (1)</v>
      </c>
      <c r="O1087" s="217" t="str">
        <f t="shared" si="50"/>
        <v>CO-DC-11001</v>
      </c>
      <c r="P1087" s="217">
        <f>+'PAA CONSOLIDADO'!V1090</f>
        <v>0</v>
      </c>
      <c r="Q1087" s="217">
        <f>+'PAA CONSOLIDADO'!X1090</f>
        <v>0</v>
      </c>
      <c r="R1087" s="217">
        <f>+'PAA CONSOLIDADO'!Y1090</f>
        <v>0</v>
      </c>
    </row>
    <row r="1088" spans="1:18" s="217" customFormat="1" x14ac:dyDescent="0.25">
      <c r="A1088" s="211">
        <f>+'PAA CONSOLIDADO'!C1091</f>
        <v>0</v>
      </c>
      <c r="B1088" s="211">
        <f>+'PAA CONSOLIDADO'!I1091</f>
        <v>0</v>
      </c>
      <c r="C1088" s="217" t="str">
        <f>+CONCATENATE('PAA CONSOLIDADO'!A1091,"-",'PAA CONSOLIDADO'!D1091,"-",'PAA CONSOLIDADO'!K1091)</f>
        <v>--</v>
      </c>
      <c r="D1088" s="217" t="e">
        <f>+VLOOKUP('PAA CONSOLIDADO'!L1091,LISTAS!$D$4:$E$15,2,0)</f>
        <v>#N/A</v>
      </c>
      <c r="E1088" s="217" t="e">
        <f>+VLOOKUP('PAA CONSOLIDADO'!M1091,LISTAS!$D$4:$E$15,2,0)</f>
        <v>#N/A</v>
      </c>
      <c r="F1088" s="217">
        <f>+'PAA CONSOLIDADO'!O1091</f>
        <v>0</v>
      </c>
      <c r="G1088" s="217">
        <f t="shared" si="48"/>
        <v>1</v>
      </c>
      <c r="H1088" s="217" t="e">
        <f>+VLOOKUP('PAA CONSOLIDADO'!P1091,LISTAS!$B$4:$C$17,2,0)</f>
        <v>#N/A</v>
      </c>
      <c r="I1088" s="217" t="e">
        <f>+VLOOKUP('PAA CONSOLIDADO'!Q1091,LISTAS!$B$22:$C$25,2,0)</f>
        <v>#N/A</v>
      </c>
      <c r="J1088" s="219">
        <f>'PAA CONSOLIDADO'!R1091</f>
        <v>0</v>
      </c>
      <c r="K1088" s="219">
        <f>+'PAA CONSOLIDADO'!S1091</f>
        <v>0</v>
      </c>
      <c r="L1088" s="217" t="e">
        <f>+VLOOKUP('PAA CONSOLIDADO'!T1091,LISTAS!$B$29:$C$31,2,0)</f>
        <v>#N/A</v>
      </c>
      <c r="M1088" s="217" t="e">
        <f>+VLOOKUP('PAA CONSOLIDADO'!U1091,LISTAS!$B$36:$C$39,2,0)</f>
        <v>#N/A</v>
      </c>
      <c r="N1088" s="217" t="str">
        <f t="shared" si="49"/>
        <v>Unidad de Contratación (1)</v>
      </c>
      <c r="O1088" s="217" t="str">
        <f t="shared" si="50"/>
        <v>CO-DC-11001</v>
      </c>
      <c r="P1088" s="217">
        <f>+'PAA CONSOLIDADO'!V1091</f>
        <v>0</v>
      </c>
      <c r="Q1088" s="217">
        <f>+'PAA CONSOLIDADO'!X1091</f>
        <v>0</v>
      </c>
      <c r="R1088" s="217">
        <f>+'PAA CONSOLIDADO'!Y1091</f>
        <v>0</v>
      </c>
    </row>
    <row r="1089" spans="1:18" s="217" customFormat="1" x14ac:dyDescent="0.25">
      <c r="A1089" s="211">
        <f>+'PAA CONSOLIDADO'!C1092</f>
        <v>0</v>
      </c>
      <c r="B1089" s="211">
        <f>+'PAA CONSOLIDADO'!I1092</f>
        <v>0</v>
      </c>
      <c r="C1089" s="217" t="str">
        <f>+CONCATENATE('PAA CONSOLIDADO'!A1092,"-",'PAA CONSOLIDADO'!D1092,"-",'PAA CONSOLIDADO'!K1092)</f>
        <v>--</v>
      </c>
      <c r="D1089" s="217" t="e">
        <f>+VLOOKUP('PAA CONSOLIDADO'!L1092,LISTAS!$D$4:$E$15,2,0)</f>
        <v>#N/A</v>
      </c>
      <c r="E1089" s="217" t="e">
        <f>+VLOOKUP('PAA CONSOLIDADO'!M1092,LISTAS!$D$4:$E$15,2,0)</f>
        <v>#N/A</v>
      </c>
      <c r="F1089" s="217">
        <f>+'PAA CONSOLIDADO'!O1092</f>
        <v>0</v>
      </c>
      <c r="G1089" s="217">
        <f t="shared" si="48"/>
        <v>1</v>
      </c>
      <c r="H1089" s="217" t="e">
        <f>+VLOOKUP('PAA CONSOLIDADO'!P1092,LISTAS!$B$4:$C$17,2,0)</f>
        <v>#N/A</v>
      </c>
      <c r="I1089" s="217" t="e">
        <f>+VLOOKUP('PAA CONSOLIDADO'!Q1092,LISTAS!$B$22:$C$25,2,0)</f>
        <v>#N/A</v>
      </c>
      <c r="J1089" s="219">
        <f>'PAA CONSOLIDADO'!R1092</f>
        <v>0</v>
      </c>
      <c r="K1089" s="219">
        <f>+'PAA CONSOLIDADO'!S1092</f>
        <v>0</v>
      </c>
      <c r="L1089" s="217" t="e">
        <f>+VLOOKUP('PAA CONSOLIDADO'!T1092,LISTAS!$B$29:$C$31,2,0)</f>
        <v>#N/A</v>
      </c>
      <c r="M1089" s="217" t="e">
        <f>+VLOOKUP('PAA CONSOLIDADO'!U1092,LISTAS!$B$36:$C$39,2,0)</f>
        <v>#N/A</v>
      </c>
      <c r="N1089" s="217" t="str">
        <f t="shared" si="49"/>
        <v>Unidad de Contratación (1)</v>
      </c>
      <c r="O1089" s="217" t="str">
        <f t="shared" si="50"/>
        <v>CO-DC-11001</v>
      </c>
      <c r="P1089" s="217">
        <f>+'PAA CONSOLIDADO'!V1092</f>
        <v>0</v>
      </c>
      <c r="Q1089" s="217">
        <f>+'PAA CONSOLIDADO'!X1092</f>
        <v>0</v>
      </c>
      <c r="R1089" s="217">
        <f>+'PAA CONSOLIDADO'!Y1092</f>
        <v>0</v>
      </c>
    </row>
    <row r="1090" spans="1:18" s="217" customFormat="1" x14ac:dyDescent="0.25">
      <c r="A1090" s="211">
        <f>+'PAA CONSOLIDADO'!C1093</f>
        <v>0</v>
      </c>
      <c r="B1090" s="211">
        <f>+'PAA CONSOLIDADO'!I1093</f>
        <v>0</v>
      </c>
      <c r="C1090" s="217" t="str">
        <f>+CONCATENATE('PAA CONSOLIDADO'!A1093,"-",'PAA CONSOLIDADO'!D1093,"-",'PAA CONSOLIDADO'!K1093)</f>
        <v>--</v>
      </c>
      <c r="D1090" s="217" t="e">
        <f>+VLOOKUP('PAA CONSOLIDADO'!L1093,LISTAS!$D$4:$E$15,2,0)</f>
        <v>#N/A</v>
      </c>
      <c r="E1090" s="217" t="e">
        <f>+VLOOKUP('PAA CONSOLIDADO'!M1093,LISTAS!$D$4:$E$15,2,0)</f>
        <v>#N/A</v>
      </c>
      <c r="F1090" s="217">
        <f>+'PAA CONSOLIDADO'!O1093</f>
        <v>0</v>
      </c>
      <c r="G1090" s="217">
        <f t="shared" si="48"/>
        <v>1</v>
      </c>
      <c r="H1090" s="217" t="e">
        <f>+VLOOKUP('PAA CONSOLIDADO'!P1093,LISTAS!$B$4:$C$17,2,0)</f>
        <v>#N/A</v>
      </c>
      <c r="I1090" s="217" t="e">
        <f>+VLOOKUP('PAA CONSOLIDADO'!Q1093,LISTAS!$B$22:$C$25,2,0)</f>
        <v>#N/A</v>
      </c>
      <c r="J1090" s="219">
        <f>'PAA CONSOLIDADO'!R1093</f>
        <v>0</v>
      </c>
      <c r="K1090" s="219">
        <f>+'PAA CONSOLIDADO'!S1093</f>
        <v>0</v>
      </c>
      <c r="L1090" s="217" t="e">
        <f>+VLOOKUP('PAA CONSOLIDADO'!T1093,LISTAS!$B$29:$C$31,2,0)</f>
        <v>#N/A</v>
      </c>
      <c r="M1090" s="217" t="e">
        <f>+VLOOKUP('PAA CONSOLIDADO'!U1093,LISTAS!$B$36:$C$39,2,0)</f>
        <v>#N/A</v>
      </c>
      <c r="N1090" s="217" t="str">
        <f t="shared" si="49"/>
        <v>Unidad de Contratación (1)</v>
      </c>
      <c r="O1090" s="217" t="str">
        <f t="shared" si="50"/>
        <v>CO-DC-11001</v>
      </c>
      <c r="P1090" s="217">
        <f>+'PAA CONSOLIDADO'!V1093</f>
        <v>0</v>
      </c>
      <c r="Q1090" s="217">
        <f>+'PAA CONSOLIDADO'!X1093</f>
        <v>0</v>
      </c>
      <c r="R1090" s="217">
        <f>+'PAA CONSOLIDADO'!Y1093</f>
        <v>0</v>
      </c>
    </row>
    <row r="1091" spans="1:18" s="217" customFormat="1" x14ac:dyDescent="0.25">
      <c r="A1091" s="211">
        <f>+'PAA CONSOLIDADO'!C1094</f>
        <v>0</v>
      </c>
      <c r="B1091" s="211">
        <f>+'PAA CONSOLIDADO'!I1094</f>
        <v>0</v>
      </c>
      <c r="C1091" s="217" t="str">
        <f>+CONCATENATE('PAA CONSOLIDADO'!A1094,"-",'PAA CONSOLIDADO'!D1094,"-",'PAA CONSOLIDADO'!K1094)</f>
        <v>--</v>
      </c>
      <c r="D1091" s="217" t="e">
        <f>+VLOOKUP('PAA CONSOLIDADO'!L1094,LISTAS!$D$4:$E$15,2,0)</f>
        <v>#N/A</v>
      </c>
      <c r="E1091" s="217" t="e">
        <f>+VLOOKUP('PAA CONSOLIDADO'!M1094,LISTAS!$D$4:$E$15,2,0)</f>
        <v>#N/A</v>
      </c>
      <c r="F1091" s="217">
        <f>+'PAA CONSOLIDADO'!O1094</f>
        <v>0</v>
      </c>
      <c r="G1091" s="217">
        <f t="shared" si="48"/>
        <v>1</v>
      </c>
      <c r="H1091" s="217" t="e">
        <f>+VLOOKUP('PAA CONSOLIDADO'!P1094,LISTAS!$B$4:$C$17,2,0)</f>
        <v>#N/A</v>
      </c>
      <c r="I1091" s="217" t="e">
        <f>+VLOOKUP('PAA CONSOLIDADO'!Q1094,LISTAS!$B$22:$C$25,2,0)</f>
        <v>#N/A</v>
      </c>
      <c r="J1091" s="219">
        <f>'PAA CONSOLIDADO'!R1094</f>
        <v>0</v>
      </c>
      <c r="K1091" s="219">
        <f>+'PAA CONSOLIDADO'!S1094</f>
        <v>0</v>
      </c>
      <c r="L1091" s="217" t="e">
        <f>+VLOOKUP('PAA CONSOLIDADO'!T1094,LISTAS!$B$29:$C$31,2,0)</f>
        <v>#N/A</v>
      </c>
      <c r="M1091" s="217" t="e">
        <f>+VLOOKUP('PAA CONSOLIDADO'!U1094,LISTAS!$B$36:$C$39,2,0)</f>
        <v>#N/A</v>
      </c>
      <c r="N1091" s="217" t="str">
        <f t="shared" si="49"/>
        <v>Unidad de Contratación (1)</v>
      </c>
      <c r="O1091" s="217" t="str">
        <f t="shared" si="50"/>
        <v>CO-DC-11001</v>
      </c>
      <c r="P1091" s="217">
        <f>+'PAA CONSOLIDADO'!V1094</f>
        <v>0</v>
      </c>
      <c r="Q1091" s="217">
        <f>+'PAA CONSOLIDADO'!X1094</f>
        <v>0</v>
      </c>
      <c r="R1091" s="217">
        <f>+'PAA CONSOLIDADO'!Y1094</f>
        <v>0</v>
      </c>
    </row>
    <row r="1092" spans="1:18" s="217" customFormat="1" x14ac:dyDescent="0.25">
      <c r="A1092" s="211">
        <f>+'PAA CONSOLIDADO'!C1095</f>
        <v>0</v>
      </c>
      <c r="B1092" s="211">
        <f>+'PAA CONSOLIDADO'!I1095</f>
        <v>0</v>
      </c>
      <c r="C1092" s="217" t="str">
        <f>+CONCATENATE('PAA CONSOLIDADO'!A1095,"-",'PAA CONSOLIDADO'!D1095,"-",'PAA CONSOLIDADO'!K1095)</f>
        <v>--</v>
      </c>
      <c r="D1092" s="217" t="e">
        <f>+VLOOKUP('PAA CONSOLIDADO'!L1095,LISTAS!$D$4:$E$15,2,0)</f>
        <v>#N/A</v>
      </c>
      <c r="E1092" s="217" t="e">
        <f>+VLOOKUP('PAA CONSOLIDADO'!M1095,LISTAS!$D$4:$E$15,2,0)</f>
        <v>#N/A</v>
      </c>
      <c r="F1092" s="217">
        <f>+'PAA CONSOLIDADO'!O1095</f>
        <v>0</v>
      </c>
      <c r="G1092" s="217">
        <f t="shared" si="48"/>
        <v>1</v>
      </c>
      <c r="H1092" s="217" t="e">
        <f>+VLOOKUP('PAA CONSOLIDADO'!P1095,LISTAS!$B$4:$C$17,2,0)</f>
        <v>#N/A</v>
      </c>
      <c r="I1092" s="217" t="e">
        <f>+VLOOKUP('PAA CONSOLIDADO'!Q1095,LISTAS!$B$22:$C$25,2,0)</f>
        <v>#N/A</v>
      </c>
      <c r="J1092" s="219">
        <f>'PAA CONSOLIDADO'!R1095</f>
        <v>0</v>
      </c>
      <c r="K1092" s="219">
        <f>+'PAA CONSOLIDADO'!S1095</f>
        <v>0</v>
      </c>
      <c r="L1092" s="217" t="e">
        <f>+VLOOKUP('PAA CONSOLIDADO'!T1095,LISTAS!$B$29:$C$31,2,0)</f>
        <v>#N/A</v>
      </c>
      <c r="M1092" s="217" t="e">
        <f>+VLOOKUP('PAA CONSOLIDADO'!U1095,LISTAS!$B$36:$C$39,2,0)</f>
        <v>#N/A</v>
      </c>
      <c r="N1092" s="217" t="str">
        <f t="shared" si="49"/>
        <v>Unidad de Contratación (1)</v>
      </c>
      <c r="O1092" s="217" t="str">
        <f t="shared" si="50"/>
        <v>CO-DC-11001</v>
      </c>
      <c r="P1092" s="217">
        <f>+'PAA CONSOLIDADO'!V1095</f>
        <v>0</v>
      </c>
      <c r="Q1092" s="217">
        <f>+'PAA CONSOLIDADO'!X1095</f>
        <v>0</v>
      </c>
      <c r="R1092" s="217">
        <f>+'PAA CONSOLIDADO'!Y1095</f>
        <v>0</v>
      </c>
    </row>
    <row r="1093" spans="1:18" s="217" customFormat="1" x14ac:dyDescent="0.25">
      <c r="A1093" s="211">
        <f>+'PAA CONSOLIDADO'!C1096</f>
        <v>0</v>
      </c>
      <c r="B1093" s="211">
        <f>+'PAA CONSOLIDADO'!I1096</f>
        <v>0</v>
      </c>
      <c r="C1093" s="217" t="str">
        <f>+CONCATENATE('PAA CONSOLIDADO'!A1096,"-",'PAA CONSOLIDADO'!D1096,"-",'PAA CONSOLIDADO'!K1096)</f>
        <v>--</v>
      </c>
      <c r="D1093" s="217" t="e">
        <f>+VLOOKUP('PAA CONSOLIDADO'!L1096,LISTAS!$D$4:$E$15,2,0)</f>
        <v>#N/A</v>
      </c>
      <c r="E1093" s="217" t="e">
        <f>+VLOOKUP('PAA CONSOLIDADO'!M1096,LISTAS!$D$4:$E$15,2,0)</f>
        <v>#N/A</v>
      </c>
      <c r="F1093" s="217">
        <f>+'PAA CONSOLIDADO'!O1096</f>
        <v>0</v>
      </c>
      <c r="G1093" s="217">
        <f t="shared" ref="G1093:G1156" si="51">+IF(ISBLANK(B1093),"",1)</f>
        <v>1</v>
      </c>
      <c r="H1093" s="217" t="e">
        <f>+VLOOKUP('PAA CONSOLIDADO'!P1096,LISTAS!$B$4:$C$17,2,0)</f>
        <v>#N/A</v>
      </c>
      <c r="I1093" s="217" t="e">
        <f>+VLOOKUP('PAA CONSOLIDADO'!Q1096,LISTAS!$B$22:$C$25,2,0)</f>
        <v>#N/A</v>
      </c>
      <c r="J1093" s="219">
        <f>'PAA CONSOLIDADO'!R1096</f>
        <v>0</v>
      </c>
      <c r="K1093" s="219">
        <f>+'PAA CONSOLIDADO'!S1096</f>
        <v>0</v>
      </c>
      <c r="L1093" s="217" t="e">
        <f>+VLOOKUP('PAA CONSOLIDADO'!T1096,LISTAS!$B$29:$C$31,2,0)</f>
        <v>#N/A</v>
      </c>
      <c r="M1093" s="217" t="e">
        <f>+VLOOKUP('PAA CONSOLIDADO'!U1096,LISTAS!$B$36:$C$39,2,0)</f>
        <v>#N/A</v>
      </c>
      <c r="N1093" s="217" t="str">
        <f t="shared" ref="N1093:N1156" si="52">+IF(ISBLANK(B1093),"","Unidad de Contratación (1)")</f>
        <v>Unidad de Contratación (1)</v>
      </c>
      <c r="O1093" s="217" t="str">
        <f t="shared" ref="O1093:O1156" si="53">+IF(ISBLANK(B1093),"","CO-DC-11001")</f>
        <v>CO-DC-11001</v>
      </c>
      <c r="P1093" s="217">
        <f>+'PAA CONSOLIDADO'!V1096</f>
        <v>0</v>
      </c>
      <c r="Q1093" s="217">
        <f>+'PAA CONSOLIDADO'!X1096</f>
        <v>0</v>
      </c>
      <c r="R1093" s="217">
        <f>+'PAA CONSOLIDADO'!Y1096</f>
        <v>0</v>
      </c>
    </row>
    <row r="1094" spans="1:18" s="217" customFormat="1" x14ac:dyDescent="0.25">
      <c r="A1094" s="211">
        <f>+'PAA CONSOLIDADO'!C1097</f>
        <v>0</v>
      </c>
      <c r="B1094" s="211">
        <f>+'PAA CONSOLIDADO'!I1097</f>
        <v>0</v>
      </c>
      <c r="C1094" s="217" t="str">
        <f>+CONCATENATE('PAA CONSOLIDADO'!A1097,"-",'PAA CONSOLIDADO'!D1097,"-",'PAA CONSOLIDADO'!K1097)</f>
        <v>--</v>
      </c>
      <c r="D1094" s="217" t="e">
        <f>+VLOOKUP('PAA CONSOLIDADO'!L1097,LISTAS!$D$4:$E$15,2,0)</f>
        <v>#N/A</v>
      </c>
      <c r="E1094" s="217" t="e">
        <f>+VLOOKUP('PAA CONSOLIDADO'!M1097,LISTAS!$D$4:$E$15,2,0)</f>
        <v>#N/A</v>
      </c>
      <c r="F1094" s="217">
        <f>+'PAA CONSOLIDADO'!O1097</f>
        <v>0</v>
      </c>
      <c r="G1094" s="217">
        <f t="shared" si="51"/>
        <v>1</v>
      </c>
      <c r="H1094" s="217" t="e">
        <f>+VLOOKUP('PAA CONSOLIDADO'!P1097,LISTAS!$B$4:$C$17,2,0)</f>
        <v>#N/A</v>
      </c>
      <c r="I1094" s="217" t="e">
        <f>+VLOOKUP('PAA CONSOLIDADO'!Q1097,LISTAS!$B$22:$C$25,2,0)</f>
        <v>#N/A</v>
      </c>
      <c r="J1094" s="219">
        <f>'PAA CONSOLIDADO'!R1097</f>
        <v>0</v>
      </c>
      <c r="K1094" s="219">
        <f>+'PAA CONSOLIDADO'!S1097</f>
        <v>0</v>
      </c>
      <c r="L1094" s="217" t="e">
        <f>+VLOOKUP('PAA CONSOLIDADO'!T1097,LISTAS!$B$29:$C$31,2,0)</f>
        <v>#N/A</v>
      </c>
      <c r="M1094" s="217" t="e">
        <f>+VLOOKUP('PAA CONSOLIDADO'!U1097,LISTAS!$B$36:$C$39,2,0)</f>
        <v>#N/A</v>
      </c>
      <c r="N1094" s="217" t="str">
        <f t="shared" si="52"/>
        <v>Unidad de Contratación (1)</v>
      </c>
      <c r="O1094" s="217" t="str">
        <f t="shared" si="53"/>
        <v>CO-DC-11001</v>
      </c>
      <c r="P1094" s="217">
        <f>+'PAA CONSOLIDADO'!V1097</f>
        <v>0</v>
      </c>
      <c r="Q1094" s="217">
        <f>+'PAA CONSOLIDADO'!X1097</f>
        <v>0</v>
      </c>
      <c r="R1094" s="217">
        <f>+'PAA CONSOLIDADO'!Y1097</f>
        <v>0</v>
      </c>
    </row>
    <row r="1095" spans="1:18" s="217" customFormat="1" x14ac:dyDescent="0.25">
      <c r="A1095" s="211">
        <f>+'PAA CONSOLIDADO'!C1098</f>
        <v>0</v>
      </c>
      <c r="B1095" s="211">
        <f>+'PAA CONSOLIDADO'!I1098</f>
        <v>0</v>
      </c>
      <c r="C1095" s="217" t="str">
        <f>+CONCATENATE('PAA CONSOLIDADO'!A1098,"-",'PAA CONSOLIDADO'!D1098,"-",'PAA CONSOLIDADO'!K1098)</f>
        <v>--</v>
      </c>
      <c r="D1095" s="217" t="e">
        <f>+VLOOKUP('PAA CONSOLIDADO'!L1098,LISTAS!$D$4:$E$15,2,0)</f>
        <v>#N/A</v>
      </c>
      <c r="E1095" s="217" t="e">
        <f>+VLOOKUP('PAA CONSOLIDADO'!M1098,LISTAS!$D$4:$E$15,2,0)</f>
        <v>#N/A</v>
      </c>
      <c r="F1095" s="217">
        <f>+'PAA CONSOLIDADO'!O1098</f>
        <v>0</v>
      </c>
      <c r="G1095" s="217">
        <f t="shared" si="51"/>
        <v>1</v>
      </c>
      <c r="H1095" s="217" t="e">
        <f>+VLOOKUP('PAA CONSOLIDADO'!P1098,LISTAS!$B$4:$C$17,2,0)</f>
        <v>#N/A</v>
      </c>
      <c r="I1095" s="217" t="e">
        <f>+VLOOKUP('PAA CONSOLIDADO'!Q1098,LISTAS!$B$22:$C$25,2,0)</f>
        <v>#N/A</v>
      </c>
      <c r="J1095" s="219">
        <f>'PAA CONSOLIDADO'!R1098</f>
        <v>0</v>
      </c>
      <c r="K1095" s="219">
        <f>+'PAA CONSOLIDADO'!S1098</f>
        <v>0</v>
      </c>
      <c r="L1095" s="217" t="e">
        <f>+VLOOKUP('PAA CONSOLIDADO'!T1098,LISTAS!$B$29:$C$31,2,0)</f>
        <v>#N/A</v>
      </c>
      <c r="M1095" s="217" t="e">
        <f>+VLOOKUP('PAA CONSOLIDADO'!U1098,LISTAS!$B$36:$C$39,2,0)</f>
        <v>#N/A</v>
      </c>
      <c r="N1095" s="217" t="str">
        <f t="shared" si="52"/>
        <v>Unidad de Contratación (1)</v>
      </c>
      <c r="O1095" s="217" t="str">
        <f t="shared" si="53"/>
        <v>CO-DC-11001</v>
      </c>
      <c r="P1095" s="217">
        <f>+'PAA CONSOLIDADO'!V1098</f>
        <v>0</v>
      </c>
      <c r="Q1095" s="217">
        <f>+'PAA CONSOLIDADO'!X1098</f>
        <v>0</v>
      </c>
      <c r="R1095" s="217">
        <f>+'PAA CONSOLIDADO'!Y1098</f>
        <v>0</v>
      </c>
    </row>
    <row r="1096" spans="1:18" s="217" customFormat="1" x14ac:dyDescent="0.25">
      <c r="A1096" s="211">
        <f>+'PAA CONSOLIDADO'!C1099</f>
        <v>0</v>
      </c>
      <c r="B1096" s="211">
        <f>+'PAA CONSOLIDADO'!I1099</f>
        <v>0</v>
      </c>
      <c r="C1096" s="217" t="str">
        <f>+CONCATENATE('PAA CONSOLIDADO'!A1099,"-",'PAA CONSOLIDADO'!D1099,"-",'PAA CONSOLIDADO'!K1099)</f>
        <v>--</v>
      </c>
      <c r="D1096" s="217" t="e">
        <f>+VLOOKUP('PAA CONSOLIDADO'!L1099,LISTAS!$D$4:$E$15,2,0)</f>
        <v>#N/A</v>
      </c>
      <c r="E1096" s="217" t="e">
        <f>+VLOOKUP('PAA CONSOLIDADO'!M1099,LISTAS!$D$4:$E$15,2,0)</f>
        <v>#N/A</v>
      </c>
      <c r="F1096" s="217">
        <f>+'PAA CONSOLIDADO'!O1099</f>
        <v>0</v>
      </c>
      <c r="G1096" s="217">
        <f t="shared" si="51"/>
        <v>1</v>
      </c>
      <c r="H1096" s="217" t="e">
        <f>+VLOOKUP('PAA CONSOLIDADO'!P1099,LISTAS!$B$4:$C$17,2,0)</f>
        <v>#N/A</v>
      </c>
      <c r="I1096" s="217" t="e">
        <f>+VLOOKUP('PAA CONSOLIDADO'!Q1099,LISTAS!$B$22:$C$25,2,0)</f>
        <v>#N/A</v>
      </c>
      <c r="J1096" s="219">
        <f>'PAA CONSOLIDADO'!R1099</f>
        <v>0</v>
      </c>
      <c r="K1096" s="219">
        <f>+'PAA CONSOLIDADO'!S1099</f>
        <v>0</v>
      </c>
      <c r="L1096" s="217" t="e">
        <f>+VLOOKUP('PAA CONSOLIDADO'!T1099,LISTAS!$B$29:$C$31,2,0)</f>
        <v>#N/A</v>
      </c>
      <c r="M1096" s="217" t="e">
        <f>+VLOOKUP('PAA CONSOLIDADO'!U1099,LISTAS!$B$36:$C$39,2,0)</f>
        <v>#N/A</v>
      </c>
      <c r="N1096" s="217" t="str">
        <f t="shared" si="52"/>
        <v>Unidad de Contratación (1)</v>
      </c>
      <c r="O1096" s="217" t="str">
        <f t="shared" si="53"/>
        <v>CO-DC-11001</v>
      </c>
      <c r="P1096" s="217">
        <f>+'PAA CONSOLIDADO'!V1099</f>
        <v>0</v>
      </c>
      <c r="Q1096" s="217">
        <f>+'PAA CONSOLIDADO'!X1099</f>
        <v>0</v>
      </c>
      <c r="R1096" s="217">
        <f>+'PAA CONSOLIDADO'!Y1099</f>
        <v>0</v>
      </c>
    </row>
    <row r="1097" spans="1:18" s="217" customFormat="1" x14ac:dyDescent="0.25">
      <c r="A1097" s="211">
        <f>+'PAA CONSOLIDADO'!C1100</f>
        <v>0</v>
      </c>
      <c r="B1097" s="211">
        <f>+'PAA CONSOLIDADO'!I1100</f>
        <v>0</v>
      </c>
      <c r="C1097" s="217" t="str">
        <f>+CONCATENATE('PAA CONSOLIDADO'!A1100,"-",'PAA CONSOLIDADO'!D1100,"-",'PAA CONSOLIDADO'!K1100)</f>
        <v>--</v>
      </c>
      <c r="D1097" s="217" t="e">
        <f>+VLOOKUP('PAA CONSOLIDADO'!L1100,LISTAS!$D$4:$E$15,2,0)</f>
        <v>#N/A</v>
      </c>
      <c r="E1097" s="217" t="e">
        <f>+VLOOKUP('PAA CONSOLIDADO'!M1100,LISTAS!$D$4:$E$15,2,0)</f>
        <v>#N/A</v>
      </c>
      <c r="F1097" s="217">
        <f>+'PAA CONSOLIDADO'!O1100</f>
        <v>0</v>
      </c>
      <c r="G1097" s="217">
        <f t="shared" si="51"/>
        <v>1</v>
      </c>
      <c r="H1097" s="217" t="e">
        <f>+VLOOKUP('PAA CONSOLIDADO'!P1100,LISTAS!$B$4:$C$17,2,0)</f>
        <v>#N/A</v>
      </c>
      <c r="I1097" s="217" t="e">
        <f>+VLOOKUP('PAA CONSOLIDADO'!Q1100,LISTAS!$B$22:$C$25,2,0)</f>
        <v>#N/A</v>
      </c>
      <c r="J1097" s="219">
        <f>'PAA CONSOLIDADO'!R1100</f>
        <v>0</v>
      </c>
      <c r="K1097" s="219">
        <f>+'PAA CONSOLIDADO'!S1100</f>
        <v>0</v>
      </c>
      <c r="L1097" s="217" t="e">
        <f>+VLOOKUP('PAA CONSOLIDADO'!T1100,LISTAS!$B$29:$C$31,2,0)</f>
        <v>#N/A</v>
      </c>
      <c r="M1097" s="217" t="e">
        <f>+VLOOKUP('PAA CONSOLIDADO'!U1100,LISTAS!$B$36:$C$39,2,0)</f>
        <v>#N/A</v>
      </c>
      <c r="N1097" s="217" t="str">
        <f t="shared" si="52"/>
        <v>Unidad de Contratación (1)</v>
      </c>
      <c r="O1097" s="217" t="str">
        <f t="shared" si="53"/>
        <v>CO-DC-11001</v>
      </c>
      <c r="P1097" s="217">
        <f>+'PAA CONSOLIDADO'!V1100</f>
        <v>0</v>
      </c>
      <c r="Q1097" s="217">
        <f>+'PAA CONSOLIDADO'!X1100</f>
        <v>0</v>
      </c>
      <c r="R1097" s="217">
        <f>+'PAA CONSOLIDADO'!Y1100</f>
        <v>0</v>
      </c>
    </row>
    <row r="1098" spans="1:18" s="217" customFormat="1" x14ac:dyDescent="0.25">
      <c r="A1098" s="211">
        <f>+'PAA CONSOLIDADO'!C1101</f>
        <v>0</v>
      </c>
      <c r="B1098" s="211">
        <f>+'PAA CONSOLIDADO'!I1101</f>
        <v>0</v>
      </c>
      <c r="C1098" s="217" t="str">
        <f>+CONCATENATE('PAA CONSOLIDADO'!A1101,"-",'PAA CONSOLIDADO'!D1101,"-",'PAA CONSOLIDADO'!K1101)</f>
        <v>--</v>
      </c>
      <c r="D1098" s="217" t="e">
        <f>+VLOOKUP('PAA CONSOLIDADO'!L1101,LISTAS!$D$4:$E$15,2,0)</f>
        <v>#N/A</v>
      </c>
      <c r="E1098" s="217" t="e">
        <f>+VLOOKUP('PAA CONSOLIDADO'!M1101,LISTAS!$D$4:$E$15,2,0)</f>
        <v>#N/A</v>
      </c>
      <c r="F1098" s="217">
        <f>+'PAA CONSOLIDADO'!O1101</f>
        <v>0</v>
      </c>
      <c r="G1098" s="217">
        <f t="shared" si="51"/>
        <v>1</v>
      </c>
      <c r="H1098" s="217" t="e">
        <f>+VLOOKUP('PAA CONSOLIDADO'!P1101,LISTAS!$B$4:$C$17,2,0)</f>
        <v>#N/A</v>
      </c>
      <c r="I1098" s="217" t="e">
        <f>+VLOOKUP('PAA CONSOLIDADO'!Q1101,LISTAS!$B$22:$C$25,2,0)</f>
        <v>#N/A</v>
      </c>
      <c r="J1098" s="219">
        <f>'PAA CONSOLIDADO'!R1101</f>
        <v>0</v>
      </c>
      <c r="K1098" s="219">
        <f>+'PAA CONSOLIDADO'!S1101</f>
        <v>0</v>
      </c>
      <c r="L1098" s="217" t="e">
        <f>+VLOOKUP('PAA CONSOLIDADO'!T1101,LISTAS!$B$29:$C$31,2,0)</f>
        <v>#N/A</v>
      </c>
      <c r="M1098" s="217" t="e">
        <f>+VLOOKUP('PAA CONSOLIDADO'!U1101,LISTAS!$B$36:$C$39,2,0)</f>
        <v>#N/A</v>
      </c>
      <c r="N1098" s="217" t="str">
        <f t="shared" si="52"/>
        <v>Unidad de Contratación (1)</v>
      </c>
      <c r="O1098" s="217" t="str">
        <f t="shared" si="53"/>
        <v>CO-DC-11001</v>
      </c>
      <c r="P1098" s="217">
        <f>+'PAA CONSOLIDADO'!V1101</f>
        <v>0</v>
      </c>
      <c r="Q1098" s="217">
        <f>+'PAA CONSOLIDADO'!X1101</f>
        <v>0</v>
      </c>
      <c r="R1098" s="217">
        <f>+'PAA CONSOLIDADO'!Y1101</f>
        <v>0</v>
      </c>
    </row>
    <row r="1099" spans="1:18" s="217" customFormat="1" x14ac:dyDescent="0.25">
      <c r="A1099" s="211">
        <f>+'PAA CONSOLIDADO'!C1102</f>
        <v>0</v>
      </c>
      <c r="B1099" s="211">
        <f>+'PAA CONSOLIDADO'!I1102</f>
        <v>0</v>
      </c>
      <c r="C1099" s="217" t="str">
        <f>+CONCATENATE('PAA CONSOLIDADO'!A1102,"-",'PAA CONSOLIDADO'!D1102,"-",'PAA CONSOLIDADO'!K1102)</f>
        <v>--</v>
      </c>
      <c r="D1099" s="217" t="e">
        <f>+VLOOKUP('PAA CONSOLIDADO'!L1102,LISTAS!$D$4:$E$15,2,0)</f>
        <v>#N/A</v>
      </c>
      <c r="E1099" s="217" t="e">
        <f>+VLOOKUP('PAA CONSOLIDADO'!M1102,LISTAS!$D$4:$E$15,2,0)</f>
        <v>#N/A</v>
      </c>
      <c r="F1099" s="217">
        <f>+'PAA CONSOLIDADO'!O1102</f>
        <v>0</v>
      </c>
      <c r="G1099" s="217">
        <f t="shared" si="51"/>
        <v>1</v>
      </c>
      <c r="H1099" s="217" t="e">
        <f>+VLOOKUP('PAA CONSOLIDADO'!P1102,LISTAS!$B$4:$C$17,2,0)</f>
        <v>#N/A</v>
      </c>
      <c r="I1099" s="217" t="e">
        <f>+VLOOKUP('PAA CONSOLIDADO'!Q1102,LISTAS!$B$22:$C$25,2,0)</f>
        <v>#N/A</v>
      </c>
      <c r="J1099" s="219">
        <f>'PAA CONSOLIDADO'!R1102</f>
        <v>0</v>
      </c>
      <c r="K1099" s="219">
        <f>+'PAA CONSOLIDADO'!S1102</f>
        <v>0</v>
      </c>
      <c r="L1099" s="217" t="e">
        <f>+VLOOKUP('PAA CONSOLIDADO'!T1102,LISTAS!$B$29:$C$31,2,0)</f>
        <v>#N/A</v>
      </c>
      <c r="M1099" s="217" t="e">
        <f>+VLOOKUP('PAA CONSOLIDADO'!U1102,LISTAS!$B$36:$C$39,2,0)</f>
        <v>#N/A</v>
      </c>
      <c r="N1099" s="217" t="str">
        <f t="shared" si="52"/>
        <v>Unidad de Contratación (1)</v>
      </c>
      <c r="O1099" s="217" t="str">
        <f t="shared" si="53"/>
        <v>CO-DC-11001</v>
      </c>
      <c r="P1099" s="217">
        <f>+'PAA CONSOLIDADO'!V1102</f>
        <v>0</v>
      </c>
      <c r="Q1099" s="217">
        <f>+'PAA CONSOLIDADO'!X1102</f>
        <v>0</v>
      </c>
      <c r="R1099" s="217">
        <f>+'PAA CONSOLIDADO'!Y1102</f>
        <v>0</v>
      </c>
    </row>
    <row r="1100" spans="1:18" s="217" customFormat="1" x14ac:dyDescent="0.25">
      <c r="A1100" s="211">
        <f>+'PAA CONSOLIDADO'!C1103</f>
        <v>0</v>
      </c>
      <c r="B1100" s="211">
        <f>+'PAA CONSOLIDADO'!I1103</f>
        <v>0</v>
      </c>
      <c r="C1100" s="217" t="str">
        <f>+CONCATENATE('PAA CONSOLIDADO'!A1103,"-",'PAA CONSOLIDADO'!D1103,"-",'PAA CONSOLIDADO'!K1103)</f>
        <v>--</v>
      </c>
      <c r="D1100" s="217" t="e">
        <f>+VLOOKUP('PAA CONSOLIDADO'!L1103,LISTAS!$D$4:$E$15,2,0)</f>
        <v>#N/A</v>
      </c>
      <c r="E1100" s="217" t="e">
        <f>+VLOOKUP('PAA CONSOLIDADO'!M1103,LISTAS!$D$4:$E$15,2,0)</f>
        <v>#N/A</v>
      </c>
      <c r="F1100" s="217">
        <f>+'PAA CONSOLIDADO'!O1103</f>
        <v>0</v>
      </c>
      <c r="G1100" s="217">
        <f t="shared" si="51"/>
        <v>1</v>
      </c>
      <c r="H1100" s="217" t="e">
        <f>+VLOOKUP('PAA CONSOLIDADO'!P1103,LISTAS!$B$4:$C$17,2,0)</f>
        <v>#N/A</v>
      </c>
      <c r="I1100" s="217" t="e">
        <f>+VLOOKUP('PAA CONSOLIDADO'!Q1103,LISTAS!$B$22:$C$25,2,0)</f>
        <v>#N/A</v>
      </c>
      <c r="J1100" s="219">
        <f>'PAA CONSOLIDADO'!R1103</f>
        <v>0</v>
      </c>
      <c r="K1100" s="219">
        <f>+'PAA CONSOLIDADO'!S1103</f>
        <v>0</v>
      </c>
      <c r="L1100" s="217" t="e">
        <f>+VLOOKUP('PAA CONSOLIDADO'!T1103,LISTAS!$B$29:$C$31,2,0)</f>
        <v>#N/A</v>
      </c>
      <c r="M1100" s="217" t="e">
        <f>+VLOOKUP('PAA CONSOLIDADO'!U1103,LISTAS!$B$36:$C$39,2,0)</f>
        <v>#N/A</v>
      </c>
      <c r="N1100" s="217" t="str">
        <f t="shared" si="52"/>
        <v>Unidad de Contratación (1)</v>
      </c>
      <c r="O1100" s="217" t="str">
        <f t="shared" si="53"/>
        <v>CO-DC-11001</v>
      </c>
      <c r="P1100" s="217">
        <f>+'PAA CONSOLIDADO'!V1103</f>
        <v>0</v>
      </c>
      <c r="Q1100" s="217">
        <f>+'PAA CONSOLIDADO'!X1103</f>
        <v>0</v>
      </c>
      <c r="R1100" s="217">
        <f>+'PAA CONSOLIDADO'!Y1103</f>
        <v>0</v>
      </c>
    </row>
    <row r="1101" spans="1:18" s="217" customFormat="1" x14ac:dyDescent="0.25">
      <c r="A1101" s="211">
        <f>+'PAA CONSOLIDADO'!C1104</f>
        <v>0</v>
      </c>
      <c r="B1101" s="211">
        <f>+'PAA CONSOLIDADO'!I1104</f>
        <v>0</v>
      </c>
      <c r="C1101" s="217" t="str">
        <f>+CONCATENATE('PAA CONSOLIDADO'!A1104,"-",'PAA CONSOLIDADO'!D1104,"-",'PAA CONSOLIDADO'!K1104)</f>
        <v>--</v>
      </c>
      <c r="D1101" s="217" t="e">
        <f>+VLOOKUP('PAA CONSOLIDADO'!L1104,LISTAS!$D$4:$E$15,2,0)</f>
        <v>#N/A</v>
      </c>
      <c r="E1101" s="217" t="e">
        <f>+VLOOKUP('PAA CONSOLIDADO'!M1104,LISTAS!$D$4:$E$15,2,0)</f>
        <v>#N/A</v>
      </c>
      <c r="F1101" s="217">
        <f>+'PAA CONSOLIDADO'!O1104</f>
        <v>0</v>
      </c>
      <c r="G1101" s="217">
        <f t="shared" si="51"/>
        <v>1</v>
      </c>
      <c r="H1101" s="217" t="e">
        <f>+VLOOKUP('PAA CONSOLIDADO'!P1104,LISTAS!$B$4:$C$17,2,0)</f>
        <v>#N/A</v>
      </c>
      <c r="I1101" s="217" t="e">
        <f>+VLOOKUP('PAA CONSOLIDADO'!Q1104,LISTAS!$B$22:$C$25,2,0)</f>
        <v>#N/A</v>
      </c>
      <c r="J1101" s="219">
        <f>'PAA CONSOLIDADO'!R1104</f>
        <v>0</v>
      </c>
      <c r="K1101" s="219">
        <f>+'PAA CONSOLIDADO'!S1104</f>
        <v>0</v>
      </c>
      <c r="L1101" s="217" t="e">
        <f>+VLOOKUP('PAA CONSOLIDADO'!T1104,LISTAS!$B$29:$C$31,2,0)</f>
        <v>#N/A</v>
      </c>
      <c r="M1101" s="217" t="e">
        <f>+VLOOKUP('PAA CONSOLIDADO'!U1104,LISTAS!$B$36:$C$39,2,0)</f>
        <v>#N/A</v>
      </c>
      <c r="N1101" s="217" t="str">
        <f t="shared" si="52"/>
        <v>Unidad de Contratación (1)</v>
      </c>
      <c r="O1101" s="217" t="str">
        <f t="shared" si="53"/>
        <v>CO-DC-11001</v>
      </c>
      <c r="P1101" s="217">
        <f>+'PAA CONSOLIDADO'!V1104</f>
        <v>0</v>
      </c>
      <c r="Q1101" s="217">
        <f>+'PAA CONSOLIDADO'!X1104</f>
        <v>0</v>
      </c>
      <c r="R1101" s="217">
        <f>+'PAA CONSOLIDADO'!Y1104</f>
        <v>0</v>
      </c>
    </row>
    <row r="1102" spans="1:18" s="217" customFormat="1" x14ac:dyDescent="0.25">
      <c r="A1102" s="211">
        <f>+'PAA CONSOLIDADO'!C1105</f>
        <v>0</v>
      </c>
      <c r="B1102" s="211">
        <f>+'PAA CONSOLIDADO'!I1105</f>
        <v>0</v>
      </c>
      <c r="C1102" s="217" t="str">
        <f>+CONCATENATE('PAA CONSOLIDADO'!A1105,"-",'PAA CONSOLIDADO'!D1105,"-",'PAA CONSOLIDADO'!K1105)</f>
        <v>--</v>
      </c>
      <c r="D1102" s="217" t="e">
        <f>+VLOOKUP('PAA CONSOLIDADO'!L1105,LISTAS!$D$4:$E$15,2,0)</f>
        <v>#N/A</v>
      </c>
      <c r="E1102" s="217" t="e">
        <f>+VLOOKUP('PAA CONSOLIDADO'!M1105,LISTAS!$D$4:$E$15,2,0)</f>
        <v>#N/A</v>
      </c>
      <c r="F1102" s="217">
        <f>+'PAA CONSOLIDADO'!O1105</f>
        <v>0</v>
      </c>
      <c r="G1102" s="217">
        <f t="shared" si="51"/>
        <v>1</v>
      </c>
      <c r="H1102" s="217" t="e">
        <f>+VLOOKUP('PAA CONSOLIDADO'!P1105,LISTAS!$B$4:$C$17,2,0)</f>
        <v>#N/A</v>
      </c>
      <c r="I1102" s="217" t="e">
        <f>+VLOOKUP('PAA CONSOLIDADO'!Q1105,LISTAS!$B$22:$C$25,2,0)</f>
        <v>#N/A</v>
      </c>
      <c r="J1102" s="219">
        <f>'PAA CONSOLIDADO'!R1105</f>
        <v>0</v>
      </c>
      <c r="K1102" s="219">
        <f>+'PAA CONSOLIDADO'!S1105</f>
        <v>0</v>
      </c>
      <c r="L1102" s="217" t="e">
        <f>+VLOOKUP('PAA CONSOLIDADO'!T1105,LISTAS!$B$29:$C$31,2,0)</f>
        <v>#N/A</v>
      </c>
      <c r="M1102" s="217" t="e">
        <f>+VLOOKUP('PAA CONSOLIDADO'!U1105,LISTAS!$B$36:$C$39,2,0)</f>
        <v>#N/A</v>
      </c>
      <c r="N1102" s="217" t="str">
        <f t="shared" si="52"/>
        <v>Unidad de Contratación (1)</v>
      </c>
      <c r="O1102" s="217" t="str">
        <f t="shared" si="53"/>
        <v>CO-DC-11001</v>
      </c>
      <c r="P1102" s="217">
        <f>+'PAA CONSOLIDADO'!V1105</f>
        <v>0</v>
      </c>
      <c r="Q1102" s="217">
        <f>+'PAA CONSOLIDADO'!X1105</f>
        <v>0</v>
      </c>
      <c r="R1102" s="217">
        <f>+'PAA CONSOLIDADO'!Y1105</f>
        <v>0</v>
      </c>
    </row>
    <row r="1103" spans="1:18" s="217" customFormat="1" x14ac:dyDescent="0.25">
      <c r="A1103" s="211">
        <f>+'PAA CONSOLIDADO'!C1106</f>
        <v>0</v>
      </c>
      <c r="B1103" s="211">
        <f>+'PAA CONSOLIDADO'!I1106</f>
        <v>0</v>
      </c>
      <c r="C1103" s="217" t="str">
        <f>+CONCATENATE('PAA CONSOLIDADO'!A1106,"-",'PAA CONSOLIDADO'!D1106,"-",'PAA CONSOLIDADO'!K1106)</f>
        <v>--</v>
      </c>
      <c r="D1103" s="217" t="e">
        <f>+VLOOKUP('PAA CONSOLIDADO'!L1106,LISTAS!$D$4:$E$15,2,0)</f>
        <v>#N/A</v>
      </c>
      <c r="E1103" s="217" t="e">
        <f>+VLOOKUP('PAA CONSOLIDADO'!M1106,LISTAS!$D$4:$E$15,2,0)</f>
        <v>#N/A</v>
      </c>
      <c r="F1103" s="217">
        <f>+'PAA CONSOLIDADO'!O1106</f>
        <v>0</v>
      </c>
      <c r="G1103" s="217">
        <f t="shared" si="51"/>
        <v>1</v>
      </c>
      <c r="H1103" s="217" t="e">
        <f>+VLOOKUP('PAA CONSOLIDADO'!P1106,LISTAS!$B$4:$C$17,2,0)</f>
        <v>#N/A</v>
      </c>
      <c r="I1103" s="217" t="e">
        <f>+VLOOKUP('PAA CONSOLIDADO'!Q1106,LISTAS!$B$22:$C$25,2,0)</f>
        <v>#N/A</v>
      </c>
      <c r="J1103" s="219">
        <f>'PAA CONSOLIDADO'!R1106</f>
        <v>0</v>
      </c>
      <c r="K1103" s="219">
        <f>+'PAA CONSOLIDADO'!S1106</f>
        <v>0</v>
      </c>
      <c r="L1103" s="217" t="e">
        <f>+VLOOKUP('PAA CONSOLIDADO'!T1106,LISTAS!$B$29:$C$31,2,0)</f>
        <v>#N/A</v>
      </c>
      <c r="M1103" s="217" t="e">
        <f>+VLOOKUP('PAA CONSOLIDADO'!U1106,LISTAS!$B$36:$C$39,2,0)</f>
        <v>#N/A</v>
      </c>
      <c r="N1103" s="217" t="str">
        <f t="shared" si="52"/>
        <v>Unidad de Contratación (1)</v>
      </c>
      <c r="O1103" s="217" t="str">
        <f t="shared" si="53"/>
        <v>CO-DC-11001</v>
      </c>
      <c r="P1103" s="217">
        <f>+'PAA CONSOLIDADO'!V1106</f>
        <v>0</v>
      </c>
      <c r="Q1103" s="217">
        <f>+'PAA CONSOLIDADO'!X1106</f>
        <v>0</v>
      </c>
      <c r="R1103" s="217">
        <f>+'PAA CONSOLIDADO'!Y1106</f>
        <v>0</v>
      </c>
    </row>
    <row r="1104" spans="1:18" s="217" customFormat="1" x14ac:dyDescent="0.25">
      <c r="A1104" s="211">
        <f>+'PAA CONSOLIDADO'!C1107</f>
        <v>0</v>
      </c>
      <c r="B1104" s="211">
        <f>+'PAA CONSOLIDADO'!I1107</f>
        <v>0</v>
      </c>
      <c r="C1104" s="217" t="str">
        <f>+CONCATENATE('PAA CONSOLIDADO'!A1107,"-",'PAA CONSOLIDADO'!D1107,"-",'PAA CONSOLIDADO'!K1107)</f>
        <v>--</v>
      </c>
      <c r="D1104" s="217" t="e">
        <f>+VLOOKUP('PAA CONSOLIDADO'!L1107,LISTAS!$D$4:$E$15,2,0)</f>
        <v>#N/A</v>
      </c>
      <c r="E1104" s="217" t="e">
        <f>+VLOOKUP('PAA CONSOLIDADO'!M1107,LISTAS!$D$4:$E$15,2,0)</f>
        <v>#N/A</v>
      </c>
      <c r="F1104" s="217">
        <f>+'PAA CONSOLIDADO'!O1107</f>
        <v>0</v>
      </c>
      <c r="G1104" s="217">
        <f t="shared" si="51"/>
        <v>1</v>
      </c>
      <c r="H1104" s="217" t="e">
        <f>+VLOOKUP('PAA CONSOLIDADO'!P1107,LISTAS!$B$4:$C$17,2,0)</f>
        <v>#N/A</v>
      </c>
      <c r="I1104" s="217" t="e">
        <f>+VLOOKUP('PAA CONSOLIDADO'!Q1107,LISTAS!$B$22:$C$25,2,0)</f>
        <v>#N/A</v>
      </c>
      <c r="J1104" s="219">
        <f>'PAA CONSOLIDADO'!R1107</f>
        <v>0</v>
      </c>
      <c r="K1104" s="219">
        <f>+'PAA CONSOLIDADO'!S1107</f>
        <v>0</v>
      </c>
      <c r="L1104" s="217" t="e">
        <f>+VLOOKUP('PAA CONSOLIDADO'!T1107,LISTAS!$B$29:$C$31,2,0)</f>
        <v>#N/A</v>
      </c>
      <c r="M1104" s="217" t="e">
        <f>+VLOOKUP('PAA CONSOLIDADO'!U1107,LISTAS!$B$36:$C$39,2,0)</f>
        <v>#N/A</v>
      </c>
      <c r="N1104" s="217" t="str">
        <f t="shared" si="52"/>
        <v>Unidad de Contratación (1)</v>
      </c>
      <c r="O1104" s="217" t="str">
        <f t="shared" si="53"/>
        <v>CO-DC-11001</v>
      </c>
      <c r="P1104" s="217">
        <f>+'PAA CONSOLIDADO'!V1107</f>
        <v>0</v>
      </c>
      <c r="Q1104" s="217">
        <f>+'PAA CONSOLIDADO'!X1107</f>
        <v>0</v>
      </c>
      <c r="R1104" s="217">
        <f>+'PAA CONSOLIDADO'!Y1107</f>
        <v>0</v>
      </c>
    </row>
    <row r="1105" spans="1:18" s="217" customFormat="1" x14ac:dyDescent="0.25">
      <c r="A1105" s="211">
        <f>+'PAA CONSOLIDADO'!C1108</f>
        <v>0</v>
      </c>
      <c r="B1105" s="211">
        <f>+'PAA CONSOLIDADO'!I1108</f>
        <v>0</v>
      </c>
      <c r="C1105" s="217" t="str">
        <f>+CONCATENATE('PAA CONSOLIDADO'!A1108,"-",'PAA CONSOLIDADO'!D1108,"-",'PAA CONSOLIDADO'!K1108)</f>
        <v>--</v>
      </c>
      <c r="D1105" s="217" t="e">
        <f>+VLOOKUP('PAA CONSOLIDADO'!L1108,LISTAS!$D$4:$E$15,2,0)</f>
        <v>#N/A</v>
      </c>
      <c r="E1105" s="217" t="e">
        <f>+VLOOKUP('PAA CONSOLIDADO'!M1108,LISTAS!$D$4:$E$15,2,0)</f>
        <v>#N/A</v>
      </c>
      <c r="F1105" s="217">
        <f>+'PAA CONSOLIDADO'!O1108</f>
        <v>0</v>
      </c>
      <c r="G1105" s="217">
        <f t="shared" si="51"/>
        <v>1</v>
      </c>
      <c r="H1105" s="217" t="e">
        <f>+VLOOKUP('PAA CONSOLIDADO'!P1108,LISTAS!$B$4:$C$17,2,0)</f>
        <v>#N/A</v>
      </c>
      <c r="I1105" s="217" t="e">
        <f>+VLOOKUP('PAA CONSOLIDADO'!Q1108,LISTAS!$B$22:$C$25,2,0)</f>
        <v>#N/A</v>
      </c>
      <c r="J1105" s="219">
        <f>'PAA CONSOLIDADO'!R1108</f>
        <v>0</v>
      </c>
      <c r="K1105" s="219">
        <f>+'PAA CONSOLIDADO'!S1108</f>
        <v>0</v>
      </c>
      <c r="L1105" s="217" t="e">
        <f>+VLOOKUP('PAA CONSOLIDADO'!T1108,LISTAS!$B$29:$C$31,2,0)</f>
        <v>#N/A</v>
      </c>
      <c r="M1105" s="217" t="e">
        <f>+VLOOKUP('PAA CONSOLIDADO'!U1108,LISTAS!$B$36:$C$39,2,0)</f>
        <v>#N/A</v>
      </c>
      <c r="N1105" s="217" t="str">
        <f t="shared" si="52"/>
        <v>Unidad de Contratación (1)</v>
      </c>
      <c r="O1105" s="217" t="str">
        <f t="shared" si="53"/>
        <v>CO-DC-11001</v>
      </c>
      <c r="P1105" s="217">
        <f>+'PAA CONSOLIDADO'!V1108</f>
        <v>0</v>
      </c>
      <c r="Q1105" s="217">
        <f>+'PAA CONSOLIDADO'!X1108</f>
        <v>0</v>
      </c>
      <c r="R1105" s="217">
        <f>+'PAA CONSOLIDADO'!Y1108</f>
        <v>0</v>
      </c>
    </row>
    <row r="1106" spans="1:18" s="217" customFormat="1" x14ac:dyDescent="0.25">
      <c r="A1106" s="211">
        <f>+'PAA CONSOLIDADO'!C1109</f>
        <v>0</v>
      </c>
      <c r="B1106" s="211">
        <f>+'PAA CONSOLIDADO'!I1109</f>
        <v>0</v>
      </c>
      <c r="C1106" s="217" t="str">
        <f>+CONCATENATE('PAA CONSOLIDADO'!A1109,"-",'PAA CONSOLIDADO'!D1109,"-",'PAA CONSOLIDADO'!K1109)</f>
        <v>--</v>
      </c>
      <c r="D1106" s="217" t="e">
        <f>+VLOOKUP('PAA CONSOLIDADO'!L1109,LISTAS!$D$4:$E$15,2,0)</f>
        <v>#N/A</v>
      </c>
      <c r="E1106" s="217" t="e">
        <f>+VLOOKUP('PAA CONSOLIDADO'!M1109,LISTAS!$D$4:$E$15,2,0)</f>
        <v>#N/A</v>
      </c>
      <c r="F1106" s="217">
        <f>+'PAA CONSOLIDADO'!O1109</f>
        <v>0</v>
      </c>
      <c r="G1106" s="217">
        <f t="shared" si="51"/>
        <v>1</v>
      </c>
      <c r="H1106" s="217" t="e">
        <f>+VLOOKUP('PAA CONSOLIDADO'!P1109,LISTAS!$B$4:$C$17,2,0)</f>
        <v>#N/A</v>
      </c>
      <c r="I1106" s="217" t="e">
        <f>+VLOOKUP('PAA CONSOLIDADO'!Q1109,LISTAS!$B$22:$C$25,2,0)</f>
        <v>#N/A</v>
      </c>
      <c r="J1106" s="219">
        <f>'PAA CONSOLIDADO'!R1109</f>
        <v>0</v>
      </c>
      <c r="K1106" s="219">
        <f>+'PAA CONSOLIDADO'!S1109</f>
        <v>0</v>
      </c>
      <c r="L1106" s="217" t="e">
        <f>+VLOOKUP('PAA CONSOLIDADO'!T1109,LISTAS!$B$29:$C$31,2,0)</f>
        <v>#N/A</v>
      </c>
      <c r="M1106" s="217" t="e">
        <f>+VLOOKUP('PAA CONSOLIDADO'!U1109,LISTAS!$B$36:$C$39,2,0)</f>
        <v>#N/A</v>
      </c>
      <c r="N1106" s="217" t="str">
        <f t="shared" si="52"/>
        <v>Unidad de Contratación (1)</v>
      </c>
      <c r="O1106" s="217" t="str">
        <f t="shared" si="53"/>
        <v>CO-DC-11001</v>
      </c>
      <c r="P1106" s="217">
        <f>+'PAA CONSOLIDADO'!V1109</f>
        <v>0</v>
      </c>
      <c r="Q1106" s="217">
        <f>+'PAA CONSOLIDADO'!X1109</f>
        <v>0</v>
      </c>
      <c r="R1106" s="217">
        <f>+'PAA CONSOLIDADO'!Y1109</f>
        <v>0</v>
      </c>
    </row>
    <row r="1107" spans="1:18" s="217" customFormat="1" x14ac:dyDescent="0.25">
      <c r="A1107" s="211">
        <f>+'PAA CONSOLIDADO'!C1110</f>
        <v>0</v>
      </c>
      <c r="B1107" s="211">
        <f>+'PAA CONSOLIDADO'!I1110</f>
        <v>0</v>
      </c>
      <c r="C1107" s="217" t="str">
        <f>+CONCATENATE('PAA CONSOLIDADO'!A1110,"-",'PAA CONSOLIDADO'!D1110,"-",'PAA CONSOLIDADO'!K1110)</f>
        <v>--</v>
      </c>
      <c r="D1107" s="217" t="e">
        <f>+VLOOKUP('PAA CONSOLIDADO'!L1110,LISTAS!$D$4:$E$15,2,0)</f>
        <v>#N/A</v>
      </c>
      <c r="E1107" s="217" t="e">
        <f>+VLOOKUP('PAA CONSOLIDADO'!M1110,LISTAS!$D$4:$E$15,2,0)</f>
        <v>#N/A</v>
      </c>
      <c r="F1107" s="217">
        <f>+'PAA CONSOLIDADO'!O1110</f>
        <v>0</v>
      </c>
      <c r="G1107" s="217">
        <f t="shared" si="51"/>
        <v>1</v>
      </c>
      <c r="H1107" s="217" t="e">
        <f>+VLOOKUP('PAA CONSOLIDADO'!P1110,LISTAS!$B$4:$C$17,2,0)</f>
        <v>#N/A</v>
      </c>
      <c r="I1107" s="217" t="e">
        <f>+VLOOKUP('PAA CONSOLIDADO'!Q1110,LISTAS!$B$22:$C$25,2,0)</f>
        <v>#N/A</v>
      </c>
      <c r="J1107" s="219">
        <f>'PAA CONSOLIDADO'!R1110</f>
        <v>0</v>
      </c>
      <c r="K1107" s="219">
        <f>+'PAA CONSOLIDADO'!S1110</f>
        <v>0</v>
      </c>
      <c r="L1107" s="217" t="e">
        <f>+VLOOKUP('PAA CONSOLIDADO'!T1110,LISTAS!$B$29:$C$31,2,0)</f>
        <v>#N/A</v>
      </c>
      <c r="M1107" s="217" t="e">
        <f>+VLOOKUP('PAA CONSOLIDADO'!U1110,LISTAS!$B$36:$C$39,2,0)</f>
        <v>#N/A</v>
      </c>
      <c r="N1107" s="217" t="str">
        <f t="shared" si="52"/>
        <v>Unidad de Contratación (1)</v>
      </c>
      <c r="O1107" s="217" t="str">
        <f t="shared" si="53"/>
        <v>CO-DC-11001</v>
      </c>
      <c r="P1107" s="217">
        <f>+'PAA CONSOLIDADO'!V1110</f>
        <v>0</v>
      </c>
      <c r="Q1107" s="217">
        <f>+'PAA CONSOLIDADO'!X1110</f>
        <v>0</v>
      </c>
      <c r="R1107" s="217">
        <f>+'PAA CONSOLIDADO'!Y1110</f>
        <v>0</v>
      </c>
    </row>
    <row r="1108" spans="1:18" s="217" customFormat="1" x14ac:dyDescent="0.25">
      <c r="A1108" s="211">
        <f>+'PAA CONSOLIDADO'!C1111</f>
        <v>0</v>
      </c>
      <c r="B1108" s="211">
        <f>+'PAA CONSOLIDADO'!I1111</f>
        <v>0</v>
      </c>
      <c r="C1108" s="217" t="str">
        <f>+CONCATENATE('PAA CONSOLIDADO'!A1111,"-",'PAA CONSOLIDADO'!D1111,"-",'PAA CONSOLIDADO'!K1111)</f>
        <v>--</v>
      </c>
      <c r="D1108" s="217" t="e">
        <f>+VLOOKUP('PAA CONSOLIDADO'!L1111,LISTAS!$D$4:$E$15,2,0)</f>
        <v>#N/A</v>
      </c>
      <c r="E1108" s="217" t="e">
        <f>+VLOOKUP('PAA CONSOLIDADO'!M1111,LISTAS!$D$4:$E$15,2,0)</f>
        <v>#N/A</v>
      </c>
      <c r="F1108" s="217">
        <f>+'PAA CONSOLIDADO'!O1111</f>
        <v>0</v>
      </c>
      <c r="G1108" s="217">
        <f t="shared" si="51"/>
        <v>1</v>
      </c>
      <c r="H1108" s="217" t="e">
        <f>+VLOOKUP('PAA CONSOLIDADO'!P1111,LISTAS!$B$4:$C$17,2,0)</f>
        <v>#N/A</v>
      </c>
      <c r="I1108" s="217" t="e">
        <f>+VLOOKUP('PAA CONSOLIDADO'!Q1111,LISTAS!$B$22:$C$25,2,0)</f>
        <v>#N/A</v>
      </c>
      <c r="J1108" s="219">
        <f>'PAA CONSOLIDADO'!R1111</f>
        <v>0</v>
      </c>
      <c r="K1108" s="219">
        <f>+'PAA CONSOLIDADO'!S1111</f>
        <v>0</v>
      </c>
      <c r="L1108" s="217" t="e">
        <f>+VLOOKUP('PAA CONSOLIDADO'!T1111,LISTAS!$B$29:$C$31,2,0)</f>
        <v>#N/A</v>
      </c>
      <c r="M1108" s="217" t="e">
        <f>+VLOOKUP('PAA CONSOLIDADO'!U1111,LISTAS!$B$36:$C$39,2,0)</f>
        <v>#N/A</v>
      </c>
      <c r="N1108" s="217" t="str">
        <f t="shared" si="52"/>
        <v>Unidad de Contratación (1)</v>
      </c>
      <c r="O1108" s="217" t="str">
        <f t="shared" si="53"/>
        <v>CO-DC-11001</v>
      </c>
      <c r="P1108" s="217">
        <f>+'PAA CONSOLIDADO'!V1111</f>
        <v>0</v>
      </c>
      <c r="Q1108" s="217">
        <f>+'PAA CONSOLIDADO'!X1111</f>
        <v>0</v>
      </c>
      <c r="R1108" s="217">
        <f>+'PAA CONSOLIDADO'!Y1111</f>
        <v>0</v>
      </c>
    </row>
    <row r="1109" spans="1:18" s="217" customFormat="1" x14ac:dyDescent="0.25">
      <c r="A1109" s="211">
        <f>+'PAA CONSOLIDADO'!C1112</f>
        <v>0</v>
      </c>
      <c r="B1109" s="211">
        <f>+'PAA CONSOLIDADO'!I1112</f>
        <v>0</v>
      </c>
      <c r="C1109" s="217" t="str">
        <f>+CONCATENATE('PAA CONSOLIDADO'!A1112,"-",'PAA CONSOLIDADO'!D1112,"-",'PAA CONSOLIDADO'!K1112)</f>
        <v>--</v>
      </c>
      <c r="D1109" s="217" t="e">
        <f>+VLOOKUP('PAA CONSOLIDADO'!L1112,LISTAS!$D$4:$E$15,2,0)</f>
        <v>#N/A</v>
      </c>
      <c r="E1109" s="217" t="e">
        <f>+VLOOKUP('PAA CONSOLIDADO'!M1112,LISTAS!$D$4:$E$15,2,0)</f>
        <v>#N/A</v>
      </c>
      <c r="F1109" s="217">
        <f>+'PAA CONSOLIDADO'!O1112</f>
        <v>0</v>
      </c>
      <c r="G1109" s="217">
        <f t="shared" si="51"/>
        <v>1</v>
      </c>
      <c r="H1109" s="217" t="e">
        <f>+VLOOKUP('PAA CONSOLIDADO'!P1112,LISTAS!$B$4:$C$17,2,0)</f>
        <v>#N/A</v>
      </c>
      <c r="I1109" s="217" t="e">
        <f>+VLOOKUP('PAA CONSOLIDADO'!Q1112,LISTAS!$B$22:$C$25,2,0)</f>
        <v>#N/A</v>
      </c>
      <c r="J1109" s="219">
        <f>'PAA CONSOLIDADO'!R1112</f>
        <v>0</v>
      </c>
      <c r="K1109" s="219">
        <f>+'PAA CONSOLIDADO'!S1112</f>
        <v>0</v>
      </c>
      <c r="L1109" s="217" t="e">
        <f>+VLOOKUP('PAA CONSOLIDADO'!T1112,LISTAS!$B$29:$C$31,2,0)</f>
        <v>#N/A</v>
      </c>
      <c r="M1109" s="217" t="e">
        <f>+VLOOKUP('PAA CONSOLIDADO'!U1112,LISTAS!$B$36:$C$39,2,0)</f>
        <v>#N/A</v>
      </c>
      <c r="N1109" s="217" t="str">
        <f t="shared" si="52"/>
        <v>Unidad de Contratación (1)</v>
      </c>
      <c r="O1109" s="217" t="str">
        <f t="shared" si="53"/>
        <v>CO-DC-11001</v>
      </c>
      <c r="P1109" s="217">
        <f>+'PAA CONSOLIDADO'!V1112</f>
        <v>0</v>
      </c>
      <c r="Q1109" s="217">
        <f>+'PAA CONSOLIDADO'!X1112</f>
        <v>0</v>
      </c>
      <c r="R1109" s="217">
        <f>+'PAA CONSOLIDADO'!Y1112</f>
        <v>0</v>
      </c>
    </row>
    <row r="1110" spans="1:18" s="217" customFormat="1" x14ac:dyDescent="0.25">
      <c r="A1110" s="211">
        <f>+'PAA CONSOLIDADO'!C1113</f>
        <v>0</v>
      </c>
      <c r="B1110" s="211">
        <f>+'PAA CONSOLIDADO'!I1113</f>
        <v>0</v>
      </c>
      <c r="C1110" s="217" t="str">
        <f>+CONCATENATE('PAA CONSOLIDADO'!A1113,"-",'PAA CONSOLIDADO'!D1113,"-",'PAA CONSOLIDADO'!K1113)</f>
        <v>--</v>
      </c>
      <c r="D1110" s="217" t="e">
        <f>+VLOOKUP('PAA CONSOLIDADO'!L1113,LISTAS!$D$4:$E$15,2,0)</f>
        <v>#N/A</v>
      </c>
      <c r="E1110" s="217" t="e">
        <f>+VLOOKUP('PAA CONSOLIDADO'!M1113,LISTAS!$D$4:$E$15,2,0)</f>
        <v>#N/A</v>
      </c>
      <c r="F1110" s="217">
        <f>+'PAA CONSOLIDADO'!O1113</f>
        <v>0</v>
      </c>
      <c r="G1110" s="217">
        <f t="shared" si="51"/>
        <v>1</v>
      </c>
      <c r="H1110" s="217" t="e">
        <f>+VLOOKUP('PAA CONSOLIDADO'!P1113,LISTAS!$B$4:$C$17,2,0)</f>
        <v>#N/A</v>
      </c>
      <c r="I1110" s="217" t="e">
        <f>+VLOOKUP('PAA CONSOLIDADO'!Q1113,LISTAS!$B$22:$C$25,2,0)</f>
        <v>#N/A</v>
      </c>
      <c r="J1110" s="219">
        <f>'PAA CONSOLIDADO'!R1113</f>
        <v>0</v>
      </c>
      <c r="K1110" s="219">
        <f>+'PAA CONSOLIDADO'!S1113</f>
        <v>0</v>
      </c>
      <c r="L1110" s="217" t="e">
        <f>+VLOOKUP('PAA CONSOLIDADO'!T1113,LISTAS!$B$29:$C$31,2,0)</f>
        <v>#N/A</v>
      </c>
      <c r="M1110" s="217" t="e">
        <f>+VLOOKUP('PAA CONSOLIDADO'!U1113,LISTAS!$B$36:$C$39,2,0)</f>
        <v>#N/A</v>
      </c>
      <c r="N1110" s="217" t="str">
        <f t="shared" si="52"/>
        <v>Unidad de Contratación (1)</v>
      </c>
      <c r="O1110" s="217" t="str">
        <f t="shared" si="53"/>
        <v>CO-DC-11001</v>
      </c>
      <c r="P1110" s="217">
        <f>+'PAA CONSOLIDADO'!V1113</f>
        <v>0</v>
      </c>
      <c r="Q1110" s="217">
        <f>+'PAA CONSOLIDADO'!X1113</f>
        <v>0</v>
      </c>
      <c r="R1110" s="217">
        <f>+'PAA CONSOLIDADO'!Y1113</f>
        <v>0</v>
      </c>
    </row>
    <row r="1111" spans="1:18" s="217" customFormat="1" x14ac:dyDescent="0.25">
      <c r="A1111" s="211">
        <f>+'PAA CONSOLIDADO'!C1114</f>
        <v>0</v>
      </c>
      <c r="B1111" s="211">
        <f>+'PAA CONSOLIDADO'!I1114</f>
        <v>0</v>
      </c>
      <c r="C1111" s="217" t="str">
        <f>+CONCATENATE('PAA CONSOLIDADO'!A1114,"-",'PAA CONSOLIDADO'!D1114,"-",'PAA CONSOLIDADO'!K1114)</f>
        <v>--</v>
      </c>
      <c r="D1111" s="217" t="e">
        <f>+VLOOKUP('PAA CONSOLIDADO'!L1114,LISTAS!$D$4:$E$15,2,0)</f>
        <v>#N/A</v>
      </c>
      <c r="E1111" s="217" t="e">
        <f>+VLOOKUP('PAA CONSOLIDADO'!M1114,LISTAS!$D$4:$E$15,2,0)</f>
        <v>#N/A</v>
      </c>
      <c r="F1111" s="217">
        <f>+'PAA CONSOLIDADO'!O1114</f>
        <v>0</v>
      </c>
      <c r="G1111" s="217">
        <f t="shared" si="51"/>
        <v>1</v>
      </c>
      <c r="H1111" s="217" t="e">
        <f>+VLOOKUP('PAA CONSOLIDADO'!P1114,LISTAS!$B$4:$C$17,2,0)</f>
        <v>#N/A</v>
      </c>
      <c r="I1111" s="217" t="e">
        <f>+VLOOKUP('PAA CONSOLIDADO'!Q1114,LISTAS!$B$22:$C$25,2,0)</f>
        <v>#N/A</v>
      </c>
      <c r="J1111" s="219">
        <f>'PAA CONSOLIDADO'!R1114</f>
        <v>0</v>
      </c>
      <c r="K1111" s="219">
        <f>+'PAA CONSOLIDADO'!S1114</f>
        <v>0</v>
      </c>
      <c r="L1111" s="217" t="e">
        <f>+VLOOKUP('PAA CONSOLIDADO'!T1114,LISTAS!$B$29:$C$31,2,0)</f>
        <v>#N/A</v>
      </c>
      <c r="M1111" s="217" t="e">
        <f>+VLOOKUP('PAA CONSOLIDADO'!U1114,LISTAS!$B$36:$C$39,2,0)</f>
        <v>#N/A</v>
      </c>
      <c r="N1111" s="217" t="str">
        <f t="shared" si="52"/>
        <v>Unidad de Contratación (1)</v>
      </c>
      <c r="O1111" s="217" t="str">
        <f t="shared" si="53"/>
        <v>CO-DC-11001</v>
      </c>
      <c r="P1111" s="217">
        <f>+'PAA CONSOLIDADO'!V1114</f>
        <v>0</v>
      </c>
      <c r="Q1111" s="217">
        <f>+'PAA CONSOLIDADO'!X1114</f>
        <v>0</v>
      </c>
      <c r="R1111" s="217">
        <f>+'PAA CONSOLIDADO'!Y1114</f>
        <v>0</v>
      </c>
    </row>
    <row r="1112" spans="1:18" s="217" customFormat="1" x14ac:dyDescent="0.25">
      <c r="A1112" s="211">
        <f>+'PAA CONSOLIDADO'!C1115</f>
        <v>0</v>
      </c>
      <c r="B1112" s="211">
        <f>+'PAA CONSOLIDADO'!I1115</f>
        <v>0</v>
      </c>
      <c r="C1112" s="217" t="str">
        <f>+CONCATENATE('PAA CONSOLIDADO'!A1115,"-",'PAA CONSOLIDADO'!D1115,"-",'PAA CONSOLIDADO'!K1115)</f>
        <v>--</v>
      </c>
      <c r="D1112" s="217" t="e">
        <f>+VLOOKUP('PAA CONSOLIDADO'!L1115,LISTAS!$D$4:$E$15,2,0)</f>
        <v>#N/A</v>
      </c>
      <c r="E1112" s="217" t="e">
        <f>+VLOOKUP('PAA CONSOLIDADO'!M1115,LISTAS!$D$4:$E$15,2,0)</f>
        <v>#N/A</v>
      </c>
      <c r="F1112" s="217">
        <f>+'PAA CONSOLIDADO'!O1115</f>
        <v>0</v>
      </c>
      <c r="G1112" s="217">
        <f t="shared" si="51"/>
        <v>1</v>
      </c>
      <c r="H1112" s="217" t="e">
        <f>+VLOOKUP('PAA CONSOLIDADO'!P1115,LISTAS!$B$4:$C$17,2,0)</f>
        <v>#N/A</v>
      </c>
      <c r="I1112" s="217" t="e">
        <f>+VLOOKUP('PAA CONSOLIDADO'!Q1115,LISTAS!$B$22:$C$25,2,0)</f>
        <v>#N/A</v>
      </c>
      <c r="J1112" s="219">
        <f>'PAA CONSOLIDADO'!R1115</f>
        <v>0</v>
      </c>
      <c r="K1112" s="219">
        <f>+'PAA CONSOLIDADO'!S1115</f>
        <v>0</v>
      </c>
      <c r="L1112" s="217" t="e">
        <f>+VLOOKUP('PAA CONSOLIDADO'!T1115,LISTAS!$B$29:$C$31,2,0)</f>
        <v>#N/A</v>
      </c>
      <c r="M1112" s="217" t="e">
        <f>+VLOOKUP('PAA CONSOLIDADO'!U1115,LISTAS!$B$36:$C$39,2,0)</f>
        <v>#N/A</v>
      </c>
      <c r="N1112" s="217" t="str">
        <f t="shared" si="52"/>
        <v>Unidad de Contratación (1)</v>
      </c>
      <c r="O1112" s="217" t="str">
        <f t="shared" si="53"/>
        <v>CO-DC-11001</v>
      </c>
      <c r="P1112" s="217">
        <f>+'PAA CONSOLIDADO'!V1115</f>
        <v>0</v>
      </c>
      <c r="Q1112" s="217">
        <f>+'PAA CONSOLIDADO'!X1115</f>
        <v>0</v>
      </c>
      <c r="R1112" s="217">
        <f>+'PAA CONSOLIDADO'!Y1115</f>
        <v>0</v>
      </c>
    </row>
    <row r="1113" spans="1:18" s="217" customFormat="1" x14ac:dyDescent="0.25">
      <c r="A1113" s="211">
        <f>+'PAA CONSOLIDADO'!C1116</f>
        <v>0</v>
      </c>
      <c r="B1113" s="211">
        <f>+'PAA CONSOLIDADO'!I1116</f>
        <v>0</v>
      </c>
      <c r="C1113" s="217" t="str">
        <f>+CONCATENATE('PAA CONSOLIDADO'!A1116,"-",'PAA CONSOLIDADO'!D1116,"-",'PAA CONSOLIDADO'!K1116)</f>
        <v>--</v>
      </c>
      <c r="D1113" s="217" t="e">
        <f>+VLOOKUP('PAA CONSOLIDADO'!L1116,LISTAS!$D$4:$E$15,2,0)</f>
        <v>#N/A</v>
      </c>
      <c r="E1113" s="217" t="e">
        <f>+VLOOKUP('PAA CONSOLIDADO'!M1116,LISTAS!$D$4:$E$15,2,0)</f>
        <v>#N/A</v>
      </c>
      <c r="F1113" s="217">
        <f>+'PAA CONSOLIDADO'!O1116</f>
        <v>0</v>
      </c>
      <c r="G1113" s="217">
        <f t="shared" si="51"/>
        <v>1</v>
      </c>
      <c r="H1113" s="217" t="e">
        <f>+VLOOKUP('PAA CONSOLIDADO'!P1116,LISTAS!$B$4:$C$17,2,0)</f>
        <v>#N/A</v>
      </c>
      <c r="I1113" s="217" t="e">
        <f>+VLOOKUP('PAA CONSOLIDADO'!Q1116,LISTAS!$B$22:$C$25,2,0)</f>
        <v>#N/A</v>
      </c>
      <c r="J1113" s="219">
        <f>'PAA CONSOLIDADO'!R1116</f>
        <v>0</v>
      </c>
      <c r="K1113" s="219">
        <f>+'PAA CONSOLIDADO'!S1116</f>
        <v>0</v>
      </c>
      <c r="L1113" s="217" t="e">
        <f>+VLOOKUP('PAA CONSOLIDADO'!T1116,LISTAS!$B$29:$C$31,2,0)</f>
        <v>#N/A</v>
      </c>
      <c r="M1113" s="217" t="e">
        <f>+VLOOKUP('PAA CONSOLIDADO'!U1116,LISTAS!$B$36:$C$39,2,0)</f>
        <v>#N/A</v>
      </c>
      <c r="N1113" s="217" t="str">
        <f t="shared" si="52"/>
        <v>Unidad de Contratación (1)</v>
      </c>
      <c r="O1113" s="217" t="str">
        <f t="shared" si="53"/>
        <v>CO-DC-11001</v>
      </c>
      <c r="P1113" s="217">
        <f>+'PAA CONSOLIDADO'!V1116</f>
        <v>0</v>
      </c>
      <c r="Q1113" s="217">
        <f>+'PAA CONSOLIDADO'!X1116</f>
        <v>0</v>
      </c>
      <c r="R1113" s="217">
        <f>+'PAA CONSOLIDADO'!Y1116</f>
        <v>0</v>
      </c>
    </row>
    <row r="1114" spans="1:18" s="217" customFormat="1" x14ac:dyDescent="0.25">
      <c r="A1114" s="211">
        <f>+'PAA CONSOLIDADO'!C1117</f>
        <v>0</v>
      </c>
      <c r="B1114" s="211">
        <f>+'PAA CONSOLIDADO'!I1117</f>
        <v>0</v>
      </c>
      <c r="C1114" s="217" t="str">
        <f>+CONCATENATE('PAA CONSOLIDADO'!A1117,"-",'PAA CONSOLIDADO'!D1117,"-",'PAA CONSOLIDADO'!K1117)</f>
        <v>--</v>
      </c>
      <c r="D1114" s="217" t="e">
        <f>+VLOOKUP('PAA CONSOLIDADO'!L1117,LISTAS!$D$4:$E$15,2,0)</f>
        <v>#N/A</v>
      </c>
      <c r="E1114" s="217" t="e">
        <f>+VLOOKUP('PAA CONSOLIDADO'!M1117,LISTAS!$D$4:$E$15,2,0)</f>
        <v>#N/A</v>
      </c>
      <c r="F1114" s="217">
        <f>+'PAA CONSOLIDADO'!O1117</f>
        <v>0</v>
      </c>
      <c r="G1114" s="217">
        <f t="shared" si="51"/>
        <v>1</v>
      </c>
      <c r="H1114" s="217" t="e">
        <f>+VLOOKUP('PAA CONSOLIDADO'!P1117,LISTAS!$B$4:$C$17,2,0)</f>
        <v>#N/A</v>
      </c>
      <c r="I1114" s="217" t="e">
        <f>+VLOOKUP('PAA CONSOLIDADO'!Q1117,LISTAS!$B$22:$C$25,2,0)</f>
        <v>#N/A</v>
      </c>
      <c r="J1114" s="219">
        <f>'PAA CONSOLIDADO'!R1117</f>
        <v>0</v>
      </c>
      <c r="K1114" s="219">
        <f>+'PAA CONSOLIDADO'!S1117</f>
        <v>0</v>
      </c>
      <c r="L1114" s="217" t="e">
        <f>+VLOOKUP('PAA CONSOLIDADO'!T1117,LISTAS!$B$29:$C$31,2,0)</f>
        <v>#N/A</v>
      </c>
      <c r="M1114" s="217" t="e">
        <f>+VLOOKUP('PAA CONSOLIDADO'!U1117,LISTAS!$B$36:$C$39,2,0)</f>
        <v>#N/A</v>
      </c>
      <c r="N1114" s="217" t="str">
        <f t="shared" si="52"/>
        <v>Unidad de Contratación (1)</v>
      </c>
      <c r="O1114" s="217" t="str">
        <f t="shared" si="53"/>
        <v>CO-DC-11001</v>
      </c>
      <c r="P1114" s="217">
        <f>+'PAA CONSOLIDADO'!V1117</f>
        <v>0</v>
      </c>
      <c r="Q1114" s="217">
        <f>+'PAA CONSOLIDADO'!X1117</f>
        <v>0</v>
      </c>
      <c r="R1114" s="217">
        <f>+'PAA CONSOLIDADO'!Y1117</f>
        <v>0</v>
      </c>
    </row>
    <row r="1115" spans="1:18" s="217" customFormat="1" x14ac:dyDescent="0.25">
      <c r="A1115" s="211">
        <f>+'PAA CONSOLIDADO'!C1118</f>
        <v>0</v>
      </c>
      <c r="B1115" s="211">
        <f>+'PAA CONSOLIDADO'!I1118</f>
        <v>0</v>
      </c>
      <c r="C1115" s="217" t="str">
        <f>+CONCATENATE('PAA CONSOLIDADO'!A1118,"-",'PAA CONSOLIDADO'!D1118,"-",'PAA CONSOLIDADO'!K1118)</f>
        <v>--</v>
      </c>
      <c r="D1115" s="217" t="e">
        <f>+VLOOKUP('PAA CONSOLIDADO'!L1118,LISTAS!$D$4:$E$15,2,0)</f>
        <v>#N/A</v>
      </c>
      <c r="E1115" s="217" t="e">
        <f>+VLOOKUP('PAA CONSOLIDADO'!M1118,LISTAS!$D$4:$E$15,2,0)</f>
        <v>#N/A</v>
      </c>
      <c r="F1115" s="217">
        <f>+'PAA CONSOLIDADO'!O1118</f>
        <v>0</v>
      </c>
      <c r="G1115" s="217">
        <f t="shared" si="51"/>
        <v>1</v>
      </c>
      <c r="H1115" s="217" t="e">
        <f>+VLOOKUP('PAA CONSOLIDADO'!P1118,LISTAS!$B$4:$C$17,2,0)</f>
        <v>#N/A</v>
      </c>
      <c r="I1115" s="217" t="e">
        <f>+VLOOKUP('PAA CONSOLIDADO'!Q1118,LISTAS!$B$22:$C$25,2,0)</f>
        <v>#N/A</v>
      </c>
      <c r="J1115" s="219">
        <f>'PAA CONSOLIDADO'!R1118</f>
        <v>0</v>
      </c>
      <c r="K1115" s="219">
        <f>+'PAA CONSOLIDADO'!S1118</f>
        <v>0</v>
      </c>
      <c r="L1115" s="217" t="e">
        <f>+VLOOKUP('PAA CONSOLIDADO'!T1118,LISTAS!$B$29:$C$31,2,0)</f>
        <v>#N/A</v>
      </c>
      <c r="M1115" s="217" t="e">
        <f>+VLOOKUP('PAA CONSOLIDADO'!U1118,LISTAS!$B$36:$C$39,2,0)</f>
        <v>#N/A</v>
      </c>
      <c r="N1115" s="217" t="str">
        <f t="shared" si="52"/>
        <v>Unidad de Contratación (1)</v>
      </c>
      <c r="O1115" s="217" t="str">
        <f t="shared" si="53"/>
        <v>CO-DC-11001</v>
      </c>
      <c r="P1115" s="217">
        <f>+'PAA CONSOLIDADO'!V1118</f>
        <v>0</v>
      </c>
      <c r="Q1115" s="217">
        <f>+'PAA CONSOLIDADO'!X1118</f>
        <v>0</v>
      </c>
      <c r="R1115" s="217">
        <f>+'PAA CONSOLIDADO'!Y1118</f>
        <v>0</v>
      </c>
    </row>
    <row r="1116" spans="1:18" s="217" customFormat="1" x14ac:dyDescent="0.25">
      <c r="A1116" s="211">
        <f>+'PAA CONSOLIDADO'!C1119</f>
        <v>0</v>
      </c>
      <c r="B1116" s="211">
        <f>+'PAA CONSOLIDADO'!I1119</f>
        <v>0</v>
      </c>
      <c r="C1116" s="217" t="str">
        <f>+CONCATENATE('PAA CONSOLIDADO'!A1119,"-",'PAA CONSOLIDADO'!D1119,"-",'PAA CONSOLIDADO'!K1119)</f>
        <v>--</v>
      </c>
      <c r="D1116" s="217" t="e">
        <f>+VLOOKUP('PAA CONSOLIDADO'!L1119,LISTAS!$D$4:$E$15,2,0)</f>
        <v>#N/A</v>
      </c>
      <c r="E1116" s="217" t="e">
        <f>+VLOOKUP('PAA CONSOLIDADO'!M1119,LISTAS!$D$4:$E$15,2,0)</f>
        <v>#N/A</v>
      </c>
      <c r="F1116" s="217">
        <f>+'PAA CONSOLIDADO'!O1119</f>
        <v>0</v>
      </c>
      <c r="G1116" s="217">
        <f t="shared" si="51"/>
        <v>1</v>
      </c>
      <c r="H1116" s="217" t="e">
        <f>+VLOOKUP('PAA CONSOLIDADO'!P1119,LISTAS!$B$4:$C$17,2,0)</f>
        <v>#N/A</v>
      </c>
      <c r="I1116" s="217" t="e">
        <f>+VLOOKUP('PAA CONSOLIDADO'!Q1119,LISTAS!$B$22:$C$25,2,0)</f>
        <v>#N/A</v>
      </c>
      <c r="J1116" s="219">
        <f>'PAA CONSOLIDADO'!R1119</f>
        <v>0</v>
      </c>
      <c r="K1116" s="219">
        <f>+'PAA CONSOLIDADO'!S1119</f>
        <v>0</v>
      </c>
      <c r="L1116" s="217" t="e">
        <f>+VLOOKUP('PAA CONSOLIDADO'!T1119,LISTAS!$B$29:$C$31,2,0)</f>
        <v>#N/A</v>
      </c>
      <c r="M1116" s="217" t="e">
        <f>+VLOOKUP('PAA CONSOLIDADO'!U1119,LISTAS!$B$36:$C$39,2,0)</f>
        <v>#N/A</v>
      </c>
      <c r="N1116" s="217" t="str">
        <f t="shared" si="52"/>
        <v>Unidad de Contratación (1)</v>
      </c>
      <c r="O1116" s="217" t="str">
        <f t="shared" si="53"/>
        <v>CO-DC-11001</v>
      </c>
      <c r="P1116" s="217">
        <f>+'PAA CONSOLIDADO'!V1119</f>
        <v>0</v>
      </c>
      <c r="Q1116" s="217">
        <f>+'PAA CONSOLIDADO'!X1119</f>
        <v>0</v>
      </c>
      <c r="R1116" s="217">
        <f>+'PAA CONSOLIDADO'!Y1119</f>
        <v>0</v>
      </c>
    </row>
    <row r="1117" spans="1:18" s="217" customFormat="1" x14ac:dyDescent="0.25">
      <c r="A1117" s="211">
        <f>+'PAA CONSOLIDADO'!C1120</f>
        <v>0</v>
      </c>
      <c r="B1117" s="211">
        <f>+'PAA CONSOLIDADO'!I1120</f>
        <v>0</v>
      </c>
      <c r="C1117" s="217" t="str">
        <f>+CONCATENATE('PAA CONSOLIDADO'!A1120,"-",'PAA CONSOLIDADO'!D1120,"-",'PAA CONSOLIDADO'!K1120)</f>
        <v>--</v>
      </c>
      <c r="D1117" s="217" t="e">
        <f>+VLOOKUP('PAA CONSOLIDADO'!L1120,LISTAS!$D$4:$E$15,2,0)</f>
        <v>#N/A</v>
      </c>
      <c r="E1117" s="217" t="e">
        <f>+VLOOKUP('PAA CONSOLIDADO'!M1120,LISTAS!$D$4:$E$15,2,0)</f>
        <v>#N/A</v>
      </c>
      <c r="F1117" s="217">
        <f>+'PAA CONSOLIDADO'!O1120</f>
        <v>0</v>
      </c>
      <c r="G1117" s="217">
        <f t="shared" si="51"/>
        <v>1</v>
      </c>
      <c r="H1117" s="217" t="e">
        <f>+VLOOKUP('PAA CONSOLIDADO'!P1120,LISTAS!$B$4:$C$17,2,0)</f>
        <v>#N/A</v>
      </c>
      <c r="I1117" s="217" t="e">
        <f>+VLOOKUP('PAA CONSOLIDADO'!Q1120,LISTAS!$B$22:$C$25,2,0)</f>
        <v>#N/A</v>
      </c>
      <c r="J1117" s="219">
        <f>'PAA CONSOLIDADO'!R1120</f>
        <v>0</v>
      </c>
      <c r="K1117" s="219">
        <f>+'PAA CONSOLIDADO'!S1120</f>
        <v>0</v>
      </c>
      <c r="L1117" s="217" t="e">
        <f>+VLOOKUP('PAA CONSOLIDADO'!T1120,LISTAS!$B$29:$C$31,2,0)</f>
        <v>#N/A</v>
      </c>
      <c r="M1117" s="217" t="e">
        <f>+VLOOKUP('PAA CONSOLIDADO'!U1120,LISTAS!$B$36:$C$39,2,0)</f>
        <v>#N/A</v>
      </c>
      <c r="N1117" s="217" t="str">
        <f t="shared" si="52"/>
        <v>Unidad de Contratación (1)</v>
      </c>
      <c r="O1117" s="217" t="str">
        <f t="shared" si="53"/>
        <v>CO-DC-11001</v>
      </c>
      <c r="P1117" s="217">
        <f>+'PAA CONSOLIDADO'!V1120</f>
        <v>0</v>
      </c>
      <c r="Q1117" s="217">
        <f>+'PAA CONSOLIDADO'!X1120</f>
        <v>0</v>
      </c>
      <c r="R1117" s="217">
        <f>+'PAA CONSOLIDADO'!Y1120</f>
        <v>0</v>
      </c>
    </row>
    <row r="1118" spans="1:18" s="217" customFormat="1" x14ac:dyDescent="0.25">
      <c r="A1118" s="211">
        <f>+'PAA CONSOLIDADO'!C1121</f>
        <v>0</v>
      </c>
      <c r="B1118" s="211">
        <f>+'PAA CONSOLIDADO'!I1121</f>
        <v>0</v>
      </c>
      <c r="C1118" s="217" t="str">
        <f>+CONCATENATE('PAA CONSOLIDADO'!A1121,"-",'PAA CONSOLIDADO'!D1121,"-",'PAA CONSOLIDADO'!K1121)</f>
        <v>--</v>
      </c>
      <c r="D1118" s="217" t="e">
        <f>+VLOOKUP('PAA CONSOLIDADO'!L1121,LISTAS!$D$4:$E$15,2,0)</f>
        <v>#N/A</v>
      </c>
      <c r="E1118" s="217" t="e">
        <f>+VLOOKUP('PAA CONSOLIDADO'!M1121,LISTAS!$D$4:$E$15,2,0)</f>
        <v>#N/A</v>
      </c>
      <c r="F1118" s="217">
        <f>+'PAA CONSOLIDADO'!O1121</f>
        <v>0</v>
      </c>
      <c r="G1118" s="217">
        <f t="shared" si="51"/>
        <v>1</v>
      </c>
      <c r="H1118" s="217" t="e">
        <f>+VLOOKUP('PAA CONSOLIDADO'!P1121,LISTAS!$B$4:$C$17,2,0)</f>
        <v>#N/A</v>
      </c>
      <c r="I1118" s="217" t="e">
        <f>+VLOOKUP('PAA CONSOLIDADO'!Q1121,LISTAS!$B$22:$C$25,2,0)</f>
        <v>#N/A</v>
      </c>
      <c r="J1118" s="219">
        <f>'PAA CONSOLIDADO'!R1121</f>
        <v>0</v>
      </c>
      <c r="K1118" s="219">
        <f>+'PAA CONSOLIDADO'!S1121</f>
        <v>0</v>
      </c>
      <c r="L1118" s="217" t="e">
        <f>+VLOOKUP('PAA CONSOLIDADO'!T1121,LISTAS!$B$29:$C$31,2,0)</f>
        <v>#N/A</v>
      </c>
      <c r="M1118" s="217" t="e">
        <f>+VLOOKUP('PAA CONSOLIDADO'!U1121,LISTAS!$B$36:$C$39,2,0)</f>
        <v>#N/A</v>
      </c>
      <c r="N1118" s="217" t="str">
        <f t="shared" si="52"/>
        <v>Unidad de Contratación (1)</v>
      </c>
      <c r="O1118" s="217" t="str">
        <f t="shared" si="53"/>
        <v>CO-DC-11001</v>
      </c>
      <c r="P1118" s="217">
        <f>+'PAA CONSOLIDADO'!V1121</f>
        <v>0</v>
      </c>
      <c r="Q1118" s="217">
        <f>+'PAA CONSOLIDADO'!X1121</f>
        <v>0</v>
      </c>
      <c r="R1118" s="217">
        <f>+'PAA CONSOLIDADO'!Y1121</f>
        <v>0</v>
      </c>
    </row>
    <row r="1119" spans="1:18" s="217" customFormat="1" x14ac:dyDescent="0.25">
      <c r="A1119" s="211">
        <f>+'PAA CONSOLIDADO'!C1122</f>
        <v>0</v>
      </c>
      <c r="B1119" s="211">
        <f>+'PAA CONSOLIDADO'!I1122</f>
        <v>0</v>
      </c>
      <c r="C1119" s="217" t="str">
        <f>+CONCATENATE('PAA CONSOLIDADO'!A1122,"-",'PAA CONSOLIDADO'!D1122,"-",'PAA CONSOLIDADO'!K1122)</f>
        <v>--</v>
      </c>
      <c r="D1119" s="217" t="e">
        <f>+VLOOKUP('PAA CONSOLIDADO'!L1122,LISTAS!$D$4:$E$15,2,0)</f>
        <v>#N/A</v>
      </c>
      <c r="E1119" s="217" t="e">
        <f>+VLOOKUP('PAA CONSOLIDADO'!M1122,LISTAS!$D$4:$E$15,2,0)</f>
        <v>#N/A</v>
      </c>
      <c r="F1119" s="217">
        <f>+'PAA CONSOLIDADO'!O1122</f>
        <v>0</v>
      </c>
      <c r="G1119" s="217">
        <f t="shared" si="51"/>
        <v>1</v>
      </c>
      <c r="H1119" s="217" t="e">
        <f>+VLOOKUP('PAA CONSOLIDADO'!P1122,LISTAS!$B$4:$C$17,2,0)</f>
        <v>#N/A</v>
      </c>
      <c r="I1119" s="217" t="e">
        <f>+VLOOKUP('PAA CONSOLIDADO'!Q1122,LISTAS!$B$22:$C$25,2,0)</f>
        <v>#N/A</v>
      </c>
      <c r="J1119" s="219">
        <f>'PAA CONSOLIDADO'!R1122</f>
        <v>0</v>
      </c>
      <c r="K1119" s="219">
        <f>+'PAA CONSOLIDADO'!S1122</f>
        <v>0</v>
      </c>
      <c r="L1119" s="217" t="e">
        <f>+VLOOKUP('PAA CONSOLIDADO'!T1122,LISTAS!$B$29:$C$31,2,0)</f>
        <v>#N/A</v>
      </c>
      <c r="M1119" s="217" t="e">
        <f>+VLOOKUP('PAA CONSOLIDADO'!U1122,LISTAS!$B$36:$C$39,2,0)</f>
        <v>#N/A</v>
      </c>
      <c r="N1119" s="217" t="str">
        <f t="shared" si="52"/>
        <v>Unidad de Contratación (1)</v>
      </c>
      <c r="O1119" s="217" t="str">
        <f t="shared" si="53"/>
        <v>CO-DC-11001</v>
      </c>
      <c r="P1119" s="217">
        <f>+'PAA CONSOLIDADO'!V1122</f>
        <v>0</v>
      </c>
      <c r="Q1119" s="217">
        <f>+'PAA CONSOLIDADO'!X1122</f>
        <v>0</v>
      </c>
      <c r="R1119" s="217">
        <f>+'PAA CONSOLIDADO'!Y1122</f>
        <v>0</v>
      </c>
    </row>
    <row r="1120" spans="1:18" s="217" customFormat="1" x14ac:dyDescent="0.25">
      <c r="A1120" s="211">
        <f>+'PAA CONSOLIDADO'!C1123</f>
        <v>0</v>
      </c>
      <c r="B1120" s="211">
        <f>+'PAA CONSOLIDADO'!I1123</f>
        <v>0</v>
      </c>
      <c r="C1120" s="217" t="str">
        <f>+CONCATENATE('PAA CONSOLIDADO'!A1123,"-",'PAA CONSOLIDADO'!D1123,"-",'PAA CONSOLIDADO'!K1123)</f>
        <v>--</v>
      </c>
      <c r="D1120" s="217" t="e">
        <f>+VLOOKUP('PAA CONSOLIDADO'!L1123,LISTAS!$D$4:$E$15,2,0)</f>
        <v>#N/A</v>
      </c>
      <c r="E1120" s="217" t="e">
        <f>+VLOOKUP('PAA CONSOLIDADO'!M1123,LISTAS!$D$4:$E$15,2,0)</f>
        <v>#N/A</v>
      </c>
      <c r="F1120" s="217">
        <f>+'PAA CONSOLIDADO'!O1123</f>
        <v>0</v>
      </c>
      <c r="G1120" s="217">
        <f t="shared" si="51"/>
        <v>1</v>
      </c>
      <c r="H1120" s="217" t="e">
        <f>+VLOOKUP('PAA CONSOLIDADO'!P1123,LISTAS!$B$4:$C$17,2,0)</f>
        <v>#N/A</v>
      </c>
      <c r="I1120" s="217" t="e">
        <f>+VLOOKUP('PAA CONSOLIDADO'!Q1123,LISTAS!$B$22:$C$25,2,0)</f>
        <v>#N/A</v>
      </c>
      <c r="J1120" s="219">
        <f>'PAA CONSOLIDADO'!R1123</f>
        <v>0</v>
      </c>
      <c r="K1120" s="219">
        <f>+'PAA CONSOLIDADO'!S1123</f>
        <v>0</v>
      </c>
      <c r="L1120" s="217" t="e">
        <f>+VLOOKUP('PAA CONSOLIDADO'!T1123,LISTAS!$B$29:$C$31,2,0)</f>
        <v>#N/A</v>
      </c>
      <c r="M1120" s="217" t="e">
        <f>+VLOOKUP('PAA CONSOLIDADO'!U1123,LISTAS!$B$36:$C$39,2,0)</f>
        <v>#N/A</v>
      </c>
      <c r="N1120" s="217" t="str">
        <f t="shared" si="52"/>
        <v>Unidad de Contratación (1)</v>
      </c>
      <c r="O1120" s="217" t="str">
        <f t="shared" si="53"/>
        <v>CO-DC-11001</v>
      </c>
      <c r="P1120" s="217">
        <f>+'PAA CONSOLIDADO'!V1123</f>
        <v>0</v>
      </c>
      <c r="Q1120" s="217">
        <f>+'PAA CONSOLIDADO'!X1123</f>
        <v>0</v>
      </c>
      <c r="R1120" s="217">
        <f>+'PAA CONSOLIDADO'!Y1123</f>
        <v>0</v>
      </c>
    </row>
    <row r="1121" spans="1:18" s="217" customFormat="1" x14ac:dyDescent="0.25">
      <c r="A1121" s="211">
        <f>+'PAA CONSOLIDADO'!C1124</f>
        <v>0</v>
      </c>
      <c r="B1121" s="211">
        <f>+'PAA CONSOLIDADO'!I1124</f>
        <v>0</v>
      </c>
      <c r="C1121" s="217" t="str">
        <f>+CONCATENATE('PAA CONSOLIDADO'!A1124,"-",'PAA CONSOLIDADO'!D1124,"-",'PAA CONSOLIDADO'!K1124)</f>
        <v>--</v>
      </c>
      <c r="D1121" s="217" t="e">
        <f>+VLOOKUP('PAA CONSOLIDADO'!L1124,LISTAS!$D$4:$E$15,2,0)</f>
        <v>#N/A</v>
      </c>
      <c r="E1121" s="217" t="e">
        <f>+VLOOKUP('PAA CONSOLIDADO'!M1124,LISTAS!$D$4:$E$15,2,0)</f>
        <v>#N/A</v>
      </c>
      <c r="F1121" s="217">
        <f>+'PAA CONSOLIDADO'!O1124</f>
        <v>0</v>
      </c>
      <c r="G1121" s="217">
        <f t="shared" si="51"/>
        <v>1</v>
      </c>
      <c r="H1121" s="217" t="e">
        <f>+VLOOKUP('PAA CONSOLIDADO'!P1124,LISTAS!$B$4:$C$17,2,0)</f>
        <v>#N/A</v>
      </c>
      <c r="I1121" s="217" t="e">
        <f>+VLOOKUP('PAA CONSOLIDADO'!Q1124,LISTAS!$B$22:$C$25,2,0)</f>
        <v>#N/A</v>
      </c>
      <c r="J1121" s="219">
        <f>'PAA CONSOLIDADO'!R1124</f>
        <v>0</v>
      </c>
      <c r="K1121" s="219">
        <f>+'PAA CONSOLIDADO'!S1124</f>
        <v>0</v>
      </c>
      <c r="L1121" s="217" t="e">
        <f>+VLOOKUP('PAA CONSOLIDADO'!T1124,LISTAS!$B$29:$C$31,2,0)</f>
        <v>#N/A</v>
      </c>
      <c r="M1121" s="217" t="e">
        <f>+VLOOKUP('PAA CONSOLIDADO'!U1124,LISTAS!$B$36:$C$39,2,0)</f>
        <v>#N/A</v>
      </c>
      <c r="N1121" s="217" t="str">
        <f t="shared" si="52"/>
        <v>Unidad de Contratación (1)</v>
      </c>
      <c r="O1121" s="217" t="str">
        <f t="shared" si="53"/>
        <v>CO-DC-11001</v>
      </c>
      <c r="P1121" s="217">
        <f>+'PAA CONSOLIDADO'!V1124</f>
        <v>0</v>
      </c>
      <c r="Q1121" s="217">
        <f>+'PAA CONSOLIDADO'!X1124</f>
        <v>0</v>
      </c>
      <c r="R1121" s="217">
        <f>+'PAA CONSOLIDADO'!Y1124</f>
        <v>0</v>
      </c>
    </row>
    <row r="1122" spans="1:18" s="217" customFormat="1" x14ac:dyDescent="0.25">
      <c r="A1122" s="211">
        <f>+'PAA CONSOLIDADO'!C1125</f>
        <v>0</v>
      </c>
      <c r="B1122" s="211">
        <f>+'PAA CONSOLIDADO'!I1125</f>
        <v>0</v>
      </c>
      <c r="C1122" s="217" t="str">
        <f>+CONCATENATE('PAA CONSOLIDADO'!A1125,"-",'PAA CONSOLIDADO'!D1125,"-",'PAA CONSOLIDADO'!K1125)</f>
        <v>--</v>
      </c>
      <c r="D1122" s="217" t="e">
        <f>+VLOOKUP('PAA CONSOLIDADO'!L1125,LISTAS!$D$4:$E$15,2,0)</f>
        <v>#N/A</v>
      </c>
      <c r="E1122" s="217" t="e">
        <f>+VLOOKUP('PAA CONSOLIDADO'!M1125,LISTAS!$D$4:$E$15,2,0)</f>
        <v>#N/A</v>
      </c>
      <c r="F1122" s="217">
        <f>+'PAA CONSOLIDADO'!O1125</f>
        <v>0</v>
      </c>
      <c r="G1122" s="217">
        <f t="shared" si="51"/>
        <v>1</v>
      </c>
      <c r="H1122" s="217" t="e">
        <f>+VLOOKUP('PAA CONSOLIDADO'!P1125,LISTAS!$B$4:$C$17,2,0)</f>
        <v>#N/A</v>
      </c>
      <c r="I1122" s="217" t="e">
        <f>+VLOOKUP('PAA CONSOLIDADO'!Q1125,LISTAS!$B$22:$C$25,2,0)</f>
        <v>#N/A</v>
      </c>
      <c r="J1122" s="219">
        <f>'PAA CONSOLIDADO'!R1125</f>
        <v>0</v>
      </c>
      <c r="K1122" s="219">
        <f>+'PAA CONSOLIDADO'!S1125</f>
        <v>0</v>
      </c>
      <c r="L1122" s="217" t="e">
        <f>+VLOOKUP('PAA CONSOLIDADO'!T1125,LISTAS!$B$29:$C$31,2,0)</f>
        <v>#N/A</v>
      </c>
      <c r="M1122" s="217" t="e">
        <f>+VLOOKUP('PAA CONSOLIDADO'!U1125,LISTAS!$B$36:$C$39,2,0)</f>
        <v>#N/A</v>
      </c>
      <c r="N1122" s="217" t="str">
        <f t="shared" si="52"/>
        <v>Unidad de Contratación (1)</v>
      </c>
      <c r="O1122" s="217" t="str">
        <f t="shared" si="53"/>
        <v>CO-DC-11001</v>
      </c>
      <c r="P1122" s="217">
        <f>+'PAA CONSOLIDADO'!V1125</f>
        <v>0</v>
      </c>
      <c r="Q1122" s="217">
        <f>+'PAA CONSOLIDADO'!X1125</f>
        <v>0</v>
      </c>
      <c r="R1122" s="217">
        <f>+'PAA CONSOLIDADO'!Y1125</f>
        <v>0</v>
      </c>
    </row>
    <row r="1123" spans="1:18" s="217" customFormat="1" x14ac:dyDescent="0.25">
      <c r="A1123" s="211">
        <f>+'PAA CONSOLIDADO'!C1126</f>
        <v>0</v>
      </c>
      <c r="B1123" s="211">
        <f>+'PAA CONSOLIDADO'!I1126</f>
        <v>0</v>
      </c>
      <c r="C1123" s="217" t="str">
        <f>+CONCATENATE('PAA CONSOLIDADO'!A1126,"-",'PAA CONSOLIDADO'!D1126,"-",'PAA CONSOLIDADO'!K1126)</f>
        <v>--</v>
      </c>
      <c r="D1123" s="217" t="e">
        <f>+VLOOKUP('PAA CONSOLIDADO'!L1126,LISTAS!$D$4:$E$15,2,0)</f>
        <v>#N/A</v>
      </c>
      <c r="E1123" s="217" t="e">
        <f>+VLOOKUP('PAA CONSOLIDADO'!M1126,LISTAS!$D$4:$E$15,2,0)</f>
        <v>#N/A</v>
      </c>
      <c r="F1123" s="217">
        <f>+'PAA CONSOLIDADO'!O1126</f>
        <v>0</v>
      </c>
      <c r="G1123" s="217">
        <f t="shared" si="51"/>
        <v>1</v>
      </c>
      <c r="H1123" s="217" t="e">
        <f>+VLOOKUP('PAA CONSOLIDADO'!P1126,LISTAS!$B$4:$C$17,2,0)</f>
        <v>#N/A</v>
      </c>
      <c r="I1123" s="217" t="e">
        <f>+VLOOKUP('PAA CONSOLIDADO'!Q1126,LISTAS!$B$22:$C$25,2,0)</f>
        <v>#N/A</v>
      </c>
      <c r="J1123" s="219">
        <f>'PAA CONSOLIDADO'!R1126</f>
        <v>0</v>
      </c>
      <c r="K1123" s="219">
        <f>+'PAA CONSOLIDADO'!S1126</f>
        <v>0</v>
      </c>
      <c r="L1123" s="217" t="e">
        <f>+VLOOKUP('PAA CONSOLIDADO'!T1126,LISTAS!$B$29:$C$31,2,0)</f>
        <v>#N/A</v>
      </c>
      <c r="M1123" s="217" t="e">
        <f>+VLOOKUP('PAA CONSOLIDADO'!U1126,LISTAS!$B$36:$C$39,2,0)</f>
        <v>#N/A</v>
      </c>
      <c r="N1123" s="217" t="str">
        <f t="shared" si="52"/>
        <v>Unidad de Contratación (1)</v>
      </c>
      <c r="O1123" s="217" t="str">
        <f t="shared" si="53"/>
        <v>CO-DC-11001</v>
      </c>
      <c r="P1123" s="217">
        <f>+'PAA CONSOLIDADO'!V1126</f>
        <v>0</v>
      </c>
      <c r="Q1123" s="217">
        <f>+'PAA CONSOLIDADO'!X1126</f>
        <v>0</v>
      </c>
      <c r="R1123" s="217">
        <f>+'PAA CONSOLIDADO'!Y1126</f>
        <v>0</v>
      </c>
    </row>
    <row r="1124" spans="1:18" s="217" customFormat="1" x14ac:dyDescent="0.25">
      <c r="A1124" s="211">
        <f>+'PAA CONSOLIDADO'!C1127</f>
        <v>0</v>
      </c>
      <c r="B1124" s="211">
        <f>+'PAA CONSOLIDADO'!I1127</f>
        <v>0</v>
      </c>
      <c r="C1124" s="217" t="str">
        <f>+CONCATENATE('PAA CONSOLIDADO'!A1127,"-",'PAA CONSOLIDADO'!D1127,"-",'PAA CONSOLIDADO'!K1127)</f>
        <v>--</v>
      </c>
      <c r="D1124" s="217" t="e">
        <f>+VLOOKUP('PAA CONSOLIDADO'!L1127,LISTAS!$D$4:$E$15,2,0)</f>
        <v>#N/A</v>
      </c>
      <c r="E1124" s="217" t="e">
        <f>+VLOOKUP('PAA CONSOLIDADO'!M1127,LISTAS!$D$4:$E$15,2,0)</f>
        <v>#N/A</v>
      </c>
      <c r="F1124" s="217">
        <f>+'PAA CONSOLIDADO'!O1127</f>
        <v>0</v>
      </c>
      <c r="G1124" s="217">
        <f t="shared" si="51"/>
        <v>1</v>
      </c>
      <c r="H1124" s="217" t="e">
        <f>+VLOOKUP('PAA CONSOLIDADO'!P1127,LISTAS!$B$4:$C$17,2,0)</f>
        <v>#N/A</v>
      </c>
      <c r="I1124" s="217" t="e">
        <f>+VLOOKUP('PAA CONSOLIDADO'!Q1127,LISTAS!$B$22:$C$25,2,0)</f>
        <v>#N/A</v>
      </c>
      <c r="J1124" s="219">
        <f>'PAA CONSOLIDADO'!R1127</f>
        <v>0</v>
      </c>
      <c r="K1124" s="219">
        <f>+'PAA CONSOLIDADO'!S1127</f>
        <v>0</v>
      </c>
      <c r="L1124" s="217" t="e">
        <f>+VLOOKUP('PAA CONSOLIDADO'!T1127,LISTAS!$B$29:$C$31,2,0)</f>
        <v>#N/A</v>
      </c>
      <c r="M1124" s="217" t="e">
        <f>+VLOOKUP('PAA CONSOLIDADO'!U1127,LISTAS!$B$36:$C$39,2,0)</f>
        <v>#N/A</v>
      </c>
      <c r="N1124" s="217" t="str">
        <f t="shared" si="52"/>
        <v>Unidad de Contratación (1)</v>
      </c>
      <c r="O1124" s="217" t="str">
        <f t="shared" si="53"/>
        <v>CO-DC-11001</v>
      </c>
      <c r="P1124" s="217">
        <f>+'PAA CONSOLIDADO'!V1127</f>
        <v>0</v>
      </c>
      <c r="Q1124" s="217">
        <f>+'PAA CONSOLIDADO'!X1127</f>
        <v>0</v>
      </c>
      <c r="R1124" s="217">
        <f>+'PAA CONSOLIDADO'!Y1127</f>
        <v>0</v>
      </c>
    </row>
    <row r="1125" spans="1:18" s="217" customFormat="1" x14ac:dyDescent="0.25">
      <c r="A1125" s="211">
        <f>+'PAA CONSOLIDADO'!C1128</f>
        <v>0</v>
      </c>
      <c r="B1125" s="211">
        <f>+'PAA CONSOLIDADO'!I1128</f>
        <v>0</v>
      </c>
      <c r="C1125" s="217" t="str">
        <f>+CONCATENATE('PAA CONSOLIDADO'!A1128,"-",'PAA CONSOLIDADO'!D1128,"-",'PAA CONSOLIDADO'!K1128)</f>
        <v>--</v>
      </c>
      <c r="D1125" s="217" t="e">
        <f>+VLOOKUP('PAA CONSOLIDADO'!L1128,LISTAS!$D$4:$E$15,2,0)</f>
        <v>#N/A</v>
      </c>
      <c r="E1125" s="217" t="e">
        <f>+VLOOKUP('PAA CONSOLIDADO'!M1128,LISTAS!$D$4:$E$15,2,0)</f>
        <v>#N/A</v>
      </c>
      <c r="F1125" s="217">
        <f>+'PAA CONSOLIDADO'!O1128</f>
        <v>0</v>
      </c>
      <c r="G1125" s="217">
        <f t="shared" si="51"/>
        <v>1</v>
      </c>
      <c r="H1125" s="217" t="e">
        <f>+VLOOKUP('PAA CONSOLIDADO'!P1128,LISTAS!$B$4:$C$17,2,0)</f>
        <v>#N/A</v>
      </c>
      <c r="I1125" s="217" t="e">
        <f>+VLOOKUP('PAA CONSOLIDADO'!Q1128,LISTAS!$B$22:$C$25,2,0)</f>
        <v>#N/A</v>
      </c>
      <c r="J1125" s="219">
        <f>'PAA CONSOLIDADO'!R1128</f>
        <v>0</v>
      </c>
      <c r="K1125" s="219">
        <f>+'PAA CONSOLIDADO'!S1128</f>
        <v>0</v>
      </c>
      <c r="L1125" s="217" t="e">
        <f>+VLOOKUP('PAA CONSOLIDADO'!T1128,LISTAS!$B$29:$C$31,2,0)</f>
        <v>#N/A</v>
      </c>
      <c r="M1125" s="217" t="e">
        <f>+VLOOKUP('PAA CONSOLIDADO'!U1128,LISTAS!$B$36:$C$39,2,0)</f>
        <v>#N/A</v>
      </c>
      <c r="N1125" s="217" t="str">
        <f t="shared" si="52"/>
        <v>Unidad de Contratación (1)</v>
      </c>
      <c r="O1125" s="217" t="str">
        <f t="shared" si="53"/>
        <v>CO-DC-11001</v>
      </c>
      <c r="P1125" s="217">
        <f>+'PAA CONSOLIDADO'!V1128</f>
        <v>0</v>
      </c>
      <c r="Q1125" s="217">
        <f>+'PAA CONSOLIDADO'!X1128</f>
        <v>0</v>
      </c>
      <c r="R1125" s="217">
        <f>+'PAA CONSOLIDADO'!Y1128</f>
        <v>0</v>
      </c>
    </row>
    <row r="1126" spans="1:18" s="217" customFormat="1" x14ac:dyDescent="0.25">
      <c r="A1126" s="211">
        <f>+'PAA CONSOLIDADO'!C1129</f>
        <v>0</v>
      </c>
      <c r="B1126" s="211">
        <f>+'PAA CONSOLIDADO'!I1129</f>
        <v>0</v>
      </c>
      <c r="C1126" s="217" t="str">
        <f>+CONCATENATE('PAA CONSOLIDADO'!A1129,"-",'PAA CONSOLIDADO'!D1129,"-",'PAA CONSOLIDADO'!K1129)</f>
        <v>--</v>
      </c>
      <c r="D1126" s="217" t="e">
        <f>+VLOOKUP('PAA CONSOLIDADO'!L1129,LISTAS!$D$4:$E$15,2,0)</f>
        <v>#N/A</v>
      </c>
      <c r="E1126" s="217" t="e">
        <f>+VLOOKUP('PAA CONSOLIDADO'!M1129,LISTAS!$D$4:$E$15,2,0)</f>
        <v>#N/A</v>
      </c>
      <c r="F1126" s="217">
        <f>+'PAA CONSOLIDADO'!O1129</f>
        <v>0</v>
      </c>
      <c r="G1126" s="217">
        <f t="shared" si="51"/>
        <v>1</v>
      </c>
      <c r="H1126" s="217" t="e">
        <f>+VLOOKUP('PAA CONSOLIDADO'!P1129,LISTAS!$B$4:$C$17,2,0)</f>
        <v>#N/A</v>
      </c>
      <c r="I1126" s="217" t="e">
        <f>+VLOOKUP('PAA CONSOLIDADO'!Q1129,LISTAS!$B$22:$C$25,2,0)</f>
        <v>#N/A</v>
      </c>
      <c r="J1126" s="219">
        <f>'PAA CONSOLIDADO'!R1129</f>
        <v>0</v>
      </c>
      <c r="K1126" s="219">
        <f>+'PAA CONSOLIDADO'!S1129</f>
        <v>0</v>
      </c>
      <c r="L1126" s="217" t="e">
        <f>+VLOOKUP('PAA CONSOLIDADO'!T1129,LISTAS!$B$29:$C$31,2,0)</f>
        <v>#N/A</v>
      </c>
      <c r="M1126" s="217" t="e">
        <f>+VLOOKUP('PAA CONSOLIDADO'!U1129,LISTAS!$B$36:$C$39,2,0)</f>
        <v>#N/A</v>
      </c>
      <c r="N1126" s="217" t="str">
        <f t="shared" si="52"/>
        <v>Unidad de Contratación (1)</v>
      </c>
      <c r="O1126" s="217" t="str">
        <f t="shared" si="53"/>
        <v>CO-DC-11001</v>
      </c>
      <c r="P1126" s="217">
        <f>+'PAA CONSOLIDADO'!V1129</f>
        <v>0</v>
      </c>
      <c r="Q1126" s="217">
        <f>+'PAA CONSOLIDADO'!X1129</f>
        <v>0</v>
      </c>
      <c r="R1126" s="217">
        <f>+'PAA CONSOLIDADO'!Y1129</f>
        <v>0</v>
      </c>
    </row>
    <row r="1127" spans="1:18" s="217" customFormat="1" x14ac:dyDescent="0.25">
      <c r="A1127" s="211">
        <f>+'PAA CONSOLIDADO'!C1130</f>
        <v>0</v>
      </c>
      <c r="B1127" s="211">
        <f>+'PAA CONSOLIDADO'!I1130</f>
        <v>0</v>
      </c>
      <c r="C1127" s="217" t="str">
        <f>+CONCATENATE('PAA CONSOLIDADO'!A1130,"-",'PAA CONSOLIDADO'!D1130,"-",'PAA CONSOLIDADO'!K1130)</f>
        <v>--</v>
      </c>
      <c r="D1127" s="217" t="e">
        <f>+VLOOKUP('PAA CONSOLIDADO'!L1130,LISTAS!$D$4:$E$15,2,0)</f>
        <v>#N/A</v>
      </c>
      <c r="E1127" s="217" t="e">
        <f>+VLOOKUP('PAA CONSOLIDADO'!M1130,LISTAS!$D$4:$E$15,2,0)</f>
        <v>#N/A</v>
      </c>
      <c r="F1127" s="217">
        <f>+'PAA CONSOLIDADO'!O1130</f>
        <v>0</v>
      </c>
      <c r="G1127" s="217">
        <f t="shared" si="51"/>
        <v>1</v>
      </c>
      <c r="H1127" s="217" t="e">
        <f>+VLOOKUP('PAA CONSOLIDADO'!P1130,LISTAS!$B$4:$C$17,2,0)</f>
        <v>#N/A</v>
      </c>
      <c r="I1127" s="217" t="e">
        <f>+VLOOKUP('PAA CONSOLIDADO'!Q1130,LISTAS!$B$22:$C$25,2,0)</f>
        <v>#N/A</v>
      </c>
      <c r="J1127" s="219">
        <f>'PAA CONSOLIDADO'!R1130</f>
        <v>0</v>
      </c>
      <c r="K1127" s="219">
        <f>+'PAA CONSOLIDADO'!S1130</f>
        <v>0</v>
      </c>
      <c r="L1127" s="217" t="e">
        <f>+VLOOKUP('PAA CONSOLIDADO'!T1130,LISTAS!$B$29:$C$31,2,0)</f>
        <v>#N/A</v>
      </c>
      <c r="M1127" s="217" t="e">
        <f>+VLOOKUP('PAA CONSOLIDADO'!U1130,LISTAS!$B$36:$C$39,2,0)</f>
        <v>#N/A</v>
      </c>
      <c r="N1127" s="217" t="str">
        <f t="shared" si="52"/>
        <v>Unidad de Contratación (1)</v>
      </c>
      <c r="O1127" s="217" t="str">
        <f t="shared" si="53"/>
        <v>CO-DC-11001</v>
      </c>
      <c r="P1127" s="217">
        <f>+'PAA CONSOLIDADO'!V1130</f>
        <v>0</v>
      </c>
      <c r="Q1127" s="217">
        <f>+'PAA CONSOLIDADO'!X1130</f>
        <v>0</v>
      </c>
      <c r="R1127" s="217">
        <f>+'PAA CONSOLIDADO'!Y1130</f>
        <v>0</v>
      </c>
    </row>
    <row r="1128" spans="1:18" s="217" customFormat="1" x14ac:dyDescent="0.25">
      <c r="A1128" s="211">
        <f>+'PAA CONSOLIDADO'!C1131</f>
        <v>0</v>
      </c>
      <c r="B1128" s="211">
        <f>+'PAA CONSOLIDADO'!I1131</f>
        <v>0</v>
      </c>
      <c r="C1128" s="217" t="str">
        <f>+CONCATENATE('PAA CONSOLIDADO'!A1131,"-",'PAA CONSOLIDADO'!D1131,"-",'PAA CONSOLIDADO'!K1131)</f>
        <v>--</v>
      </c>
      <c r="D1128" s="217" t="e">
        <f>+VLOOKUP('PAA CONSOLIDADO'!L1131,LISTAS!$D$4:$E$15,2,0)</f>
        <v>#N/A</v>
      </c>
      <c r="E1128" s="217" t="e">
        <f>+VLOOKUP('PAA CONSOLIDADO'!M1131,LISTAS!$D$4:$E$15,2,0)</f>
        <v>#N/A</v>
      </c>
      <c r="F1128" s="217">
        <f>+'PAA CONSOLIDADO'!O1131</f>
        <v>0</v>
      </c>
      <c r="G1128" s="217">
        <f t="shared" si="51"/>
        <v>1</v>
      </c>
      <c r="H1128" s="217" t="e">
        <f>+VLOOKUP('PAA CONSOLIDADO'!P1131,LISTAS!$B$4:$C$17,2,0)</f>
        <v>#N/A</v>
      </c>
      <c r="I1128" s="217" t="e">
        <f>+VLOOKUP('PAA CONSOLIDADO'!Q1131,LISTAS!$B$22:$C$25,2,0)</f>
        <v>#N/A</v>
      </c>
      <c r="J1128" s="219">
        <f>'PAA CONSOLIDADO'!R1131</f>
        <v>0</v>
      </c>
      <c r="K1128" s="219">
        <f>+'PAA CONSOLIDADO'!S1131</f>
        <v>0</v>
      </c>
      <c r="L1128" s="217" t="e">
        <f>+VLOOKUP('PAA CONSOLIDADO'!T1131,LISTAS!$B$29:$C$31,2,0)</f>
        <v>#N/A</v>
      </c>
      <c r="M1128" s="217" t="e">
        <f>+VLOOKUP('PAA CONSOLIDADO'!U1131,LISTAS!$B$36:$C$39,2,0)</f>
        <v>#N/A</v>
      </c>
      <c r="N1128" s="217" t="str">
        <f t="shared" si="52"/>
        <v>Unidad de Contratación (1)</v>
      </c>
      <c r="O1128" s="217" t="str">
        <f t="shared" si="53"/>
        <v>CO-DC-11001</v>
      </c>
      <c r="P1128" s="217">
        <f>+'PAA CONSOLIDADO'!V1131</f>
        <v>0</v>
      </c>
      <c r="Q1128" s="217">
        <f>+'PAA CONSOLIDADO'!X1131</f>
        <v>0</v>
      </c>
      <c r="R1128" s="217">
        <f>+'PAA CONSOLIDADO'!Y1131</f>
        <v>0</v>
      </c>
    </row>
    <row r="1129" spans="1:18" s="217" customFormat="1" x14ac:dyDescent="0.25">
      <c r="A1129" s="211">
        <f>+'PAA CONSOLIDADO'!C1132</f>
        <v>0</v>
      </c>
      <c r="B1129" s="211">
        <f>+'PAA CONSOLIDADO'!I1132</f>
        <v>0</v>
      </c>
      <c r="C1129" s="217" t="str">
        <f>+CONCATENATE('PAA CONSOLIDADO'!A1132,"-",'PAA CONSOLIDADO'!D1132,"-",'PAA CONSOLIDADO'!K1132)</f>
        <v>--</v>
      </c>
      <c r="D1129" s="217" t="e">
        <f>+VLOOKUP('PAA CONSOLIDADO'!L1132,LISTAS!$D$4:$E$15,2,0)</f>
        <v>#N/A</v>
      </c>
      <c r="E1129" s="217" t="e">
        <f>+VLOOKUP('PAA CONSOLIDADO'!M1132,LISTAS!$D$4:$E$15,2,0)</f>
        <v>#N/A</v>
      </c>
      <c r="F1129" s="217">
        <f>+'PAA CONSOLIDADO'!O1132</f>
        <v>0</v>
      </c>
      <c r="G1129" s="217">
        <f t="shared" si="51"/>
        <v>1</v>
      </c>
      <c r="H1129" s="217" t="e">
        <f>+VLOOKUP('PAA CONSOLIDADO'!P1132,LISTAS!$B$4:$C$17,2,0)</f>
        <v>#N/A</v>
      </c>
      <c r="I1129" s="217" t="e">
        <f>+VLOOKUP('PAA CONSOLIDADO'!Q1132,LISTAS!$B$22:$C$25,2,0)</f>
        <v>#N/A</v>
      </c>
      <c r="J1129" s="219">
        <f>'PAA CONSOLIDADO'!R1132</f>
        <v>0</v>
      </c>
      <c r="K1129" s="219">
        <f>+'PAA CONSOLIDADO'!S1132</f>
        <v>0</v>
      </c>
      <c r="L1129" s="217" t="e">
        <f>+VLOOKUP('PAA CONSOLIDADO'!T1132,LISTAS!$B$29:$C$31,2,0)</f>
        <v>#N/A</v>
      </c>
      <c r="M1129" s="217" t="e">
        <f>+VLOOKUP('PAA CONSOLIDADO'!U1132,LISTAS!$B$36:$C$39,2,0)</f>
        <v>#N/A</v>
      </c>
      <c r="N1129" s="217" t="str">
        <f t="shared" si="52"/>
        <v>Unidad de Contratación (1)</v>
      </c>
      <c r="O1129" s="217" t="str">
        <f t="shared" si="53"/>
        <v>CO-DC-11001</v>
      </c>
      <c r="P1129" s="217">
        <f>+'PAA CONSOLIDADO'!V1132</f>
        <v>0</v>
      </c>
      <c r="Q1129" s="217">
        <f>+'PAA CONSOLIDADO'!X1132</f>
        <v>0</v>
      </c>
      <c r="R1129" s="217">
        <f>+'PAA CONSOLIDADO'!Y1132</f>
        <v>0</v>
      </c>
    </row>
    <row r="1130" spans="1:18" s="217" customFormat="1" x14ac:dyDescent="0.25">
      <c r="A1130" s="211">
        <f>+'PAA CONSOLIDADO'!C1133</f>
        <v>0</v>
      </c>
      <c r="B1130" s="211">
        <f>+'PAA CONSOLIDADO'!I1133</f>
        <v>0</v>
      </c>
      <c r="C1130" s="217" t="str">
        <f>+CONCATENATE('PAA CONSOLIDADO'!A1133,"-",'PAA CONSOLIDADO'!D1133,"-",'PAA CONSOLIDADO'!K1133)</f>
        <v>--</v>
      </c>
      <c r="D1130" s="217" t="e">
        <f>+VLOOKUP('PAA CONSOLIDADO'!L1133,LISTAS!$D$4:$E$15,2,0)</f>
        <v>#N/A</v>
      </c>
      <c r="E1130" s="217" t="e">
        <f>+VLOOKUP('PAA CONSOLIDADO'!M1133,LISTAS!$D$4:$E$15,2,0)</f>
        <v>#N/A</v>
      </c>
      <c r="F1130" s="217">
        <f>+'PAA CONSOLIDADO'!O1133</f>
        <v>0</v>
      </c>
      <c r="G1130" s="217">
        <f t="shared" si="51"/>
        <v>1</v>
      </c>
      <c r="H1130" s="217" t="e">
        <f>+VLOOKUP('PAA CONSOLIDADO'!P1133,LISTAS!$B$4:$C$17,2,0)</f>
        <v>#N/A</v>
      </c>
      <c r="I1130" s="217" t="e">
        <f>+VLOOKUP('PAA CONSOLIDADO'!Q1133,LISTAS!$B$22:$C$25,2,0)</f>
        <v>#N/A</v>
      </c>
      <c r="J1130" s="219">
        <f>'PAA CONSOLIDADO'!R1133</f>
        <v>0</v>
      </c>
      <c r="K1130" s="219">
        <f>+'PAA CONSOLIDADO'!S1133</f>
        <v>0</v>
      </c>
      <c r="L1130" s="217" t="e">
        <f>+VLOOKUP('PAA CONSOLIDADO'!T1133,LISTAS!$B$29:$C$31,2,0)</f>
        <v>#N/A</v>
      </c>
      <c r="M1130" s="217" t="e">
        <f>+VLOOKUP('PAA CONSOLIDADO'!U1133,LISTAS!$B$36:$C$39,2,0)</f>
        <v>#N/A</v>
      </c>
      <c r="N1130" s="217" t="str">
        <f t="shared" si="52"/>
        <v>Unidad de Contratación (1)</v>
      </c>
      <c r="O1130" s="217" t="str">
        <f t="shared" si="53"/>
        <v>CO-DC-11001</v>
      </c>
      <c r="P1130" s="217">
        <f>+'PAA CONSOLIDADO'!V1133</f>
        <v>0</v>
      </c>
      <c r="Q1130" s="217">
        <f>+'PAA CONSOLIDADO'!X1133</f>
        <v>0</v>
      </c>
      <c r="R1130" s="217">
        <f>+'PAA CONSOLIDADO'!Y1133</f>
        <v>0</v>
      </c>
    </row>
    <row r="1131" spans="1:18" s="217" customFormat="1" x14ac:dyDescent="0.25">
      <c r="A1131" s="211">
        <f>+'PAA CONSOLIDADO'!C1134</f>
        <v>0</v>
      </c>
      <c r="B1131" s="211">
        <f>+'PAA CONSOLIDADO'!I1134</f>
        <v>0</v>
      </c>
      <c r="C1131" s="217" t="str">
        <f>+CONCATENATE('PAA CONSOLIDADO'!A1134,"-",'PAA CONSOLIDADO'!D1134,"-",'PAA CONSOLIDADO'!K1134)</f>
        <v>--</v>
      </c>
      <c r="D1131" s="217" t="e">
        <f>+VLOOKUP('PAA CONSOLIDADO'!L1134,LISTAS!$D$4:$E$15,2,0)</f>
        <v>#N/A</v>
      </c>
      <c r="E1131" s="217" t="e">
        <f>+VLOOKUP('PAA CONSOLIDADO'!M1134,LISTAS!$D$4:$E$15,2,0)</f>
        <v>#N/A</v>
      </c>
      <c r="F1131" s="217">
        <f>+'PAA CONSOLIDADO'!O1134</f>
        <v>0</v>
      </c>
      <c r="G1131" s="217">
        <f t="shared" si="51"/>
        <v>1</v>
      </c>
      <c r="H1131" s="217" t="e">
        <f>+VLOOKUP('PAA CONSOLIDADO'!P1134,LISTAS!$B$4:$C$17,2,0)</f>
        <v>#N/A</v>
      </c>
      <c r="I1131" s="217" t="e">
        <f>+VLOOKUP('PAA CONSOLIDADO'!Q1134,LISTAS!$B$22:$C$25,2,0)</f>
        <v>#N/A</v>
      </c>
      <c r="J1131" s="219">
        <f>'PAA CONSOLIDADO'!R1134</f>
        <v>0</v>
      </c>
      <c r="K1131" s="219">
        <f>+'PAA CONSOLIDADO'!S1134</f>
        <v>0</v>
      </c>
      <c r="L1131" s="217" t="e">
        <f>+VLOOKUP('PAA CONSOLIDADO'!T1134,LISTAS!$B$29:$C$31,2,0)</f>
        <v>#N/A</v>
      </c>
      <c r="M1131" s="217" t="e">
        <f>+VLOOKUP('PAA CONSOLIDADO'!U1134,LISTAS!$B$36:$C$39,2,0)</f>
        <v>#N/A</v>
      </c>
      <c r="N1131" s="217" t="str">
        <f t="shared" si="52"/>
        <v>Unidad de Contratación (1)</v>
      </c>
      <c r="O1131" s="217" t="str">
        <f t="shared" si="53"/>
        <v>CO-DC-11001</v>
      </c>
      <c r="P1131" s="217">
        <f>+'PAA CONSOLIDADO'!V1134</f>
        <v>0</v>
      </c>
      <c r="Q1131" s="217">
        <f>+'PAA CONSOLIDADO'!X1134</f>
        <v>0</v>
      </c>
      <c r="R1131" s="217">
        <f>+'PAA CONSOLIDADO'!Y1134</f>
        <v>0</v>
      </c>
    </row>
    <row r="1132" spans="1:18" s="217" customFormat="1" x14ac:dyDescent="0.25">
      <c r="A1132" s="211">
        <f>+'PAA CONSOLIDADO'!C1135</f>
        <v>0</v>
      </c>
      <c r="B1132" s="211">
        <f>+'PAA CONSOLIDADO'!I1135</f>
        <v>0</v>
      </c>
      <c r="C1132" s="217" t="str">
        <f>+CONCATENATE('PAA CONSOLIDADO'!A1135,"-",'PAA CONSOLIDADO'!D1135,"-",'PAA CONSOLIDADO'!K1135)</f>
        <v>--</v>
      </c>
      <c r="D1132" s="217" t="e">
        <f>+VLOOKUP('PAA CONSOLIDADO'!L1135,LISTAS!$D$4:$E$15,2,0)</f>
        <v>#N/A</v>
      </c>
      <c r="E1132" s="217" t="e">
        <f>+VLOOKUP('PAA CONSOLIDADO'!M1135,LISTAS!$D$4:$E$15,2,0)</f>
        <v>#N/A</v>
      </c>
      <c r="F1132" s="217">
        <f>+'PAA CONSOLIDADO'!O1135</f>
        <v>0</v>
      </c>
      <c r="G1132" s="217">
        <f t="shared" si="51"/>
        <v>1</v>
      </c>
      <c r="H1132" s="217" t="e">
        <f>+VLOOKUP('PAA CONSOLIDADO'!P1135,LISTAS!$B$4:$C$17,2,0)</f>
        <v>#N/A</v>
      </c>
      <c r="I1132" s="217" t="e">
        <f>+VLOOKUP('PAA CONSOLIDADO'!Q1135,LISTAS!$B$22:$C$25,2,0)</f>
        <v>#N/A</v>
      </c>
      <c r="J1132" s="219">
        <f>'PAA CONSOLIDADO'!R1135</f>
        <v>0</v>
      </c>
      <c r="K1132" s="219">
        <f>+'PAA CONSOLIDADO'!S1135</f>
        <v>0</v>
      </c>
      <c r="L1132" s="217" t="e">
        <f>+VLOOKUP('PAA CONSOLIDADO'!T1135,LISTAS!$B$29:$C$31,2,0)</f>
        <v>#N/A</v>
      </c>
      <c r="M1132" s="217" t="e">
        <f>+VLOOKUP('PAA CONSOLIDADO'!U1135,LISTAS!$B$36:$C$39,2,0)</f>
        <v>#N/A</v>
      </c>
      <c r="N1132" s="217" t="str">
        <f t="shared" si="52"/>
        <v>Unidad de Contratación (1)</v>
      </c>
      <c r="O1132" s="217" t="str">
        <f t="shared" si="53"/>
        <v>CO-DC-11001</v>
      </c>
      <c r="P1132" s="217">
        <f>+'PAA CONSOLIDADO'!V1135</f>
        <v>0</v>
      </c>
      <c r="Q1132" s="217">
        <f>+'PAA CONSOLIDADO'!X1135</f>
        <v>0</v>
      </c>
      <c r="R1132" s="217">
        <f>+'PAA CONSOLIDADO'!Y1135</f>
        <v>0</v>
      </c>
    </row>
    <row r="1133" spans="1:18" s="217" customFormat="1" x14ac:dyDescent="0.25">
      <c r="A1133" s="211">
        <f>+'PAA CONSOLIDADO'!C1136</f>
        <v>0</v>
      </c>
      <c r="B1133" s="211">
        <f>+'PAA CONSOLIDADO'!I1136</f>
        <v>0</v>
      </c>
      <c r="C1133" s="217" t="str">
        <f>+CONCATENATE('PAA CONSOLIDADO'!A1136,"-",'PAA CONSOLIDADO'!D1136,"-",'PAA CONSOLIDADO'!K1136)</f>
        <v>--</v>
      </c>
      <c r="D1133" s="217" t="e">
        <f>+VLOOKUP('PAA CONSOLIDADO'!L1136,LISTAS!$D$4:$E$15,2,0)</f>
        <v>#N/A</v>
      </c>
      <c r="E1133" s="217" t="e">
        <f>+VLOOKUP('PAA CONSOLIDADO'!M1136,LISTAS!$D$4:$E$15,2,0)</f>
        <v>#N/A</v>
      </c>
      <c r="F1133" s="217">
        <f>+'PAA CONSOLIDADO'!O1136</f>
        <v>0</v>
      </c>
      <c r="G1133" s="217">
        <f t="shared" si="51"/>
        <v>1</v>
      </c>
      <c r="H1133" s="217" t="e">
        <f>+VLOOKUP('PAA CONSOLIDADO'!P1136,LISTAS!$B$4:$C$17,2,0)</f>
        <v>#N/A</v>
      </c>
      <c r="I1133" s="217" t="e">
        <f>+VLOOKUP('PAA CONSOLIDADO'!Q1136,LISTAS!$B$22:$C$25,2,0)</f>
        <v>#N/A</v>
      </c>
      <c r="J1133" s="219">
        <f>'PAA CONSOLIDADO'!R1136</f>
        <v>0</v>
      </c>
      <c r="K1133" s="219">
        <f>+'PAA CONSOLIDADO'!S1136</f>
        <v>0</v>
      </c>
      <c r="L1133" s="217" t="e">
        <f>+VLOOKUP('PAA CONSOLIDADO'!T1136,LISTAS!$B$29:$C$31,2,0)</f>
        <v>#N/A</v>
      </c>
      <c r="M1133" s="217" t="e">
        <f>+VLOOKUP('PAA CONSOLIDADO'!U1136,LISTAS!$B$36:$C$39,2,0)</f>
        <v>#N/A</v>
      </c>
      <c r="N1133" s="217" t="str">
        <f t="shared" si="52"/>
        <v>Unidad de Contratación (1)</v>
      </c>
      <c r="O1133" s="217" t="str">
        <f t="shared" si="53"/>
        <v>CO-DC-11001</v>
      </c>
      <c r="P1133" s="217">
        <f>+'PAA CONSOLIDADO'!V1136</f>
        <v>0</v>
      </c>
      <c r="Q1133" s="217">
        <f>+'PAA CONSOLIDADO'!X1136</f>
        <v>0</v>
      </c>
      <c r="R1133" s="217">
        <f>+'PAA CONSOLIDADO'!Y1136</f>
        <v>0</v>
      </c>
    </row>
    <row r="1134" spans="1:18" s="217" customFormat="1" x14ac:dyDescent="0.25">
      <c r="A1134" s="211">
        <f>+'PAA CONSOLIDADO'!C1137</f>
        <v>0</v>
      </c>
      <c r="B1134" s="211">
        <f>+'PAA CONSOLIDADO'!I1137</f>
        <v>0</v>
      </c>
      <c r="C1134" s="217" t="str">
        <f>+CONCATENATE('PAA CONSOLIDADO'!A1137,"-",'PAA CONSOLIDADO'!D1137,"-",'PAA CONSOLIDADO'!K1137)</f>
        <v>--</v>
      </c>
      <c r="D1134" s="217" t="e">
        <f>+VLOOKUP('PAA CONSOLIDADO'!L1137,LISTAS!$D$4:$E$15,2,0)</f>
        <v>#N/A</v>
      </c>
      <c r="E1134" s="217" t="e">
        <f>+VLOOKUP('PAA CONSOLIDADO'!M1137,LISTAS!$D$4:$E$15,2,0)</f>
        <v>#N/A</v>
      </c>
      <c r="F1134" s="217">
        <f>+'PAA CONSOLIDADO'!O1137</f>
        <v>0</v>
      </c>
      <c r="G1134" s="217">
        <f t="shared" si="51"/>
        <v>1</v>
      </c>
      <c r="H1134" s="217" t="e">
        <f>+VLOOKUP('PAA CONSOLIDADO'!P1137,LISTAS!$B$4:$C$17,2,0)</f>
        <v>#N/A</v>
      </c>
      <c r="I1134" s="217" t="e">
        <f>+VLOOKUP('PAA CONSOLIDADO'!Q1137,LISTAS!$B$22:$C$25,2,0)</f>
        <v>#N/A</v>
      </c>
      <c r="J1134" s="219">
        <f>'PAA CONSOLIDADO'!R1137</f>
        <v>0</v>
      </c>
      <c r="K1134" s="219">
        <f>+'PAA CONSOLIDADO'!S1137</f>
        <v>0</v>
      </c>
      <c r="L1134" s="217" t="e">
        <f>+VLOOKUP('PAA CONSOLIDADO'!T1137,LISTAS!$B$29:$C$31,2,0)</f>
        <v>#N/A</v>
      </c>
      <c r="M1134" s="217" t="e">
        <f>+VLOOKUP('PAA CONSOLIDADO'!U1137,LISTAS!$B$36:$C$39,2,0)</f>
        <v>#N/A</v>
      </c>
      <c r="N1134" s="217" t="str">
        <f t="shared" si="52"/>
        <v>Unidad de Contratación (1)</v>
      </c>
      <c r="O1134" s="217" t="str">
        <f t="shared" si="53"/>
        <v>CO-DC-11001</v>
      </c>
      <c r="P1134" s="217">
        <f>+'PAA CONSOLIDADO'!V1137</f>
        <v>0</v>
      </c>
      <c r="Q1134" s="217">
        <f>+'PAA CONSOLIDADO'!X1137</f>
        <v>0</v>
      </c>
      <c r="R1134" s="217">
        <f>+'PAA CONSOLIDADO'!Y1137</f>
        <v>0</v>
      </c>
    </row>
    <row r="1135" spans="1:18" s="217" customFormat="1" x14ac:dyDescent="0.25">
      <c r="A1135" s="211">
        <f>+'PAA CONSOLIDADO'!C1138</f>
        <v>0</v>
      </c>
      <c r="B1135" s="211">
        <f>+'PAA CONSOLIDADO'!I1138</f>
        <v>0</v>
      </c>
      <c r="C1135" s="217" t="str">
        <f>+CONCATENATE('PAA CONSOLIDADO'!A1138,"-",'PAA CONSOLIDADO'!D1138,"-",'PAA CONSOLIDADO'!K1138)</f>
        <v>--</v>
      </c>
      <c r="D1135" s="217" t="e">
        <f>+VLOOKUP('PAA CONSOLIDADO'!L1138,LISTAS!$D$4:$E$15,2,0)</f>
        <v>#N/A</v>
      </c>
      <c r="E1135" s="217" t="e">
        <f>+VLOOKUP('PAA CONSOLIDADO'!M1138,LISTAS!$D$4:$E$15,2,0)</f>
        <v>#N/A</v>
      </c>
      <c r="F1135" s="217">
        <f>+'PAA CONSOLIDADO'!O1138</f>
        <v>0</v>
      </c>
      <c r="G1135" s="217">
        <f t="shared" si="51"/>
        <v>1</v>
      </c>
      <c r="H1135" s="217" t="e">
        <f>+VLOOKUP('PAA CONSOLIDADO'!P1138,LISTAS!$B$4:$C$17,2,0)</f>
        <v>#N/A</v>
      </c>
      <c r="I1135" s="217" t="e">
        <f>+VLOOKUP('PAA CONSOLIDADO'!Q1138,LISTAS!$B$22:$C$25,2,0)</f>
        <v>#N/A</v>
      </c>
      <c r="J1135" s="219">
        <f>'PAA CONSOLIDADO'!R1138</f>
        <v>0</v>
      </c>
      <c r="K1135" s="219">
        <f>+'PAA CONSOLIDADO'!S1138</f>
        <v>0</v>
      </c>
      <c r="L1135" s="217" t="e">
        <f>+VLOOKUP('PAA CONSOLIDADO'!T1138,LISTAS!$B$29:$C$31,2,0)</f>
        <v>#N/A</v>
      </c>
      <c r="M1135" s="217" t="e">
        <f>+VLOOKUP('PAA CONSOLIDADO'!U1138,LISTAS!$B$36:$C$39,2,0)</f>
        <v>#N/A</v>
      </c>
      <c r="N1135" s="217" t="str">
        <f t="shared" si="52"/>
        <v>Unidad de Contratación (1)</v>
      </c>
      <c r="O1135" s="217" t="str">
        <f t="shared" si="53"/>
        <v>CO-DC-11001</v>
      </c>
      <c r="P1135" s="217">
        <f>+'PAA CONSOLIDADO'!V1138</f>
        <v>0</v>
      </c>
      <c r="Q1135" s="217">
        <f>+'PAA CONSOLIDADO'!X1138</f>
        <v>0</v>
      </c>
      <c r="R1135" s="217">
        <f>+'PAA CONSOLIDADO'!Y1138</f>
        <v>0</v>
      </c>
    </row>
    <row r="1136" spans="1:18" s="217" customFormat="1" x14ac:dyDescent="0.25">
      <c r="A1136" s="211">
        <f>+'PAA CONSOLIDADO'!C1139</f>
        <v>0</v>
      </c>
      <c r="B1136" s="211">
        <f>+'PAA CONSOLIDADO'!I1139</f>
        <v>0</v>
      </c>
      <c r="C1136" s="217" t="str">
        <f>+CONCATENATE('PAA CONSOLIDADO'!A1139,"-",'PAA CONSOLIDADO'!D1139,"-",'PAA CONSOLIDADO'!K1139)</f>
        <v>--</v>
      </c>
      <c r="D1136" s="217" t="e">
        <f>+VLOOKUP('PAA CONSOLIDADO'!L1139,LISTAS!$D$4:$E$15,2,0)</f>
        <v>#N/A</v>
      </c>
      <c r="E1136" s="217" t="e">
        <f>+VLOOKUP('PAA CONSOLIDADO'!M1139,LISTAS!$D$4:$E$15,2,0)</f>
        <v>#N/A</v>
      </c>
      <c r="F1136" s="217">
        <f>+'PAA CONSOLIDADO'!O1139</f>
        <v>0</v>
      </c>
      <c r="G1136" s="217">
        <f t="shared" si="51"/>
        <v>1</v>
      </c>
      <c r="H1136" s="217" t="e">
        <f>+VLOOKUP('PAA CONSOLIDADO'!P1139,LISTAS!$B$4:$C$17,2,0)</f>
        <v>#N/A</v>
      </c>
      <c r="I1136" s="217" t="e">
        <f>+VLOOKUP('PAA CONSOLIDADO'!Q1139,LISTAS!$B$22:$C$25,2,0)</f>
        <v>#N/A</v>
      </c>
      <c r="J1136" s="219">
        <f>'PAA CONSOLIDADO'!R1139</f>
        <v>0</v>
      </c>
      <c r="K1136" s="219">
        <f>+'PAA CONSOLIDADO'!S1139</f>
        <v>0</v>
      </c>
      <c r="L1136" s="217" t="e">
        <f>+VLOOKUP('PAA CONSOLIDADO'!T1139,LISTAS!$B$29:$C$31,2,0)</f>
        <v>#N/A</v>
      </c>
      <c r="M1136" s="217" t="e">
        <f>+VLOOKUP('PAA CONSOLIDADO'!U1139,LISTAS!$B$36:$C$39,2,0)</f>
        <v>#N/A</v>
      </c>
      <c r="N1136" s="217" t="str">
        <f t="shared" si="52"/>
        <v>Unidad de Contratación (1)</v>
      </c>
      <c r="O1136" s="217" t="str">
        <f t="shared" si="53"/>
        <v>CO-DC-11001</v>
      </c>
      <c r="P1136" s="217">
        <f>+'PAA CONSOLIDADO'!V1139</f>
        <v>0</v>
      </c>
      <c r="Q1136" s="217">
        <f>+'PAA CONSOLIDADO'!X1139</f>
        <v>0</v>
      </c>
      <c r="R1136" s="217">
        <f>+'PAA CONSOLIDADO'!Y1139</f>
        <v>0</v>
      </c>
    </row>
    <row r="1137" spans="1:18" s="217" customFormat="1" x14ac:dyDescent="0.25">
      <c r="A1137" s="211">
        <f>+'PAA CONSOLIDADO'!C1140</f>
        <v>0</v>
      </c>
      <c r="B1137" s="211">
        <f>+'PAA CONSOLIDADO'!I1140</f>
        <v>0</v>
      </c>
      <c r="C1137" s="217" t="str">
        <f>+CONCATENATE('PAA CONSOLIDADO'!A1140,"-",'PAA CONSOLIDADO'!D1140,"-",'PAA CONSOLIDADO'!K1140)</f>
        <v>--</v>
      </c>
      <c r="D1137" s="217" t="e">
        <f>+VLOOKUP('PAA CONSOLIDADO'!L1140,LISTAS!$D$4:$E$15,2,0)</f>
        <v>#N/A</v>
      </c>
      <c r="E1137" s="217" t="e">
        <f>+VLOOKUP('PAA CONSOLIDADO'!M1140,LISTAS!$D$4:$E$15,2,0)</f>
        <v>#N/A</v>
      </c>
      <c r="F1137" s="217">
        <f>+'PAA CONSOLIDADO'!O1140</f>
        <v>0</v>
      </c>
      <c r="G1137" s="217">
        <f t="shared" si="51"/>
        <v>1</v>
      </c>
      <c r="H1137" s="217" t="e">
        <f>+VLOOKUP('PAA CONSOLIDADO'!P1140,LISTAS!$B$4:$C$17,2,0)</f>
        <v>#N/A</v>
      </c>
      <c r="I1137" s="217" t="e">
        <f>+VLOOKUP('PAA CONSOLIDADO'!Q1140,LISTAS!$B$22:$C$25,2,0)</f>
        <v>#N/A</v>
      </c>
      <c r="J1137" s="219">
        <f>'PAA CONSOLIDADO'!R1140</f>
        <v>0</v>
      </c>
      <c r="K1137" s="219">
        <f>+'PAA CONSOLIDADO'!S1140</f>
        <v>0</v>
      </c>
      <c r="L1137" s="217" t="e">
        <f>+VLOOKUP('PAA CONSOLIDADO'!T1140,LISTAS!$B$29:$C$31,2,0)</f>
        <v>#N/A</v>
      </c>
      <c r="M1137" s="217" t="e">
        <f>+VLOOKUP('PAA CONSOLIDADO'!U1140,LISTAS!$B$36:$C$39,2,0)</f>
        <v>#N/A</v>
      </c>
      <c r="N1137" s="217" t="str">
        <f t="shared" si="52"/>
        <v>Unidad de Contratación (1)</v>
      </c>
      <c r="O1137" s="217" t="str">
        <f t="shared" si="53"/>
        <v>CO-DC-11001</v>
      </c>
      <c r="P1137" s="217">
        <f>+'PAA CONSOLIDADO'!V1140</f>
        <v>0</v>
      </c>
      <c r="Q1137" s="217">
        <f>+'PAA CONSOLIDADO'!X1140</f>
        <v>0</v>
      </c>
      <c r="R1137" s="217">
        <f>+'PAA CONSOLIDADO'!Y1140</f>
        <v>0</v>
      </c>
    </row>
    <row r="1138" spans="1:18" s="217" customFormat="1" x14ac:dyDescent="0.25">
      <c r="A1138" s="211">
        <f>+'PAA CONSOLIDADO'!C1141</f>
        <v>0</v>
      </c>
      <c r="B1138" s="211">
        <f>+'PAA CONSOLIDADO'!I1141</f>
        <v>0</v>
      </c>
      <c r="C1138" s="217" t="str">
        <f>+CONCATENATE('PAA CONSOLIDADO'!A1141,"-",'PAA CONSOLIDADO'!D1141,"-",'PAA CONSOLIDADO'!K1141)</f>
        <v>--</v>
      </c>
      <c r="D1138" s="217" t="e">
        <f>+VLOOKUP('PAA CONSOLIDADO'!L1141,LISTAS!$D$4:$E$15,2,0)</f>
        <v>#N/A</v>
      </c>
      <c r="E1138" s="217" t="e">
        <f>+VLOOKUP('PAA CONSOLIDADO'!M1141,LISTAS!$D$4:$E$15,2,0)</f>
        <v>#N/A</v>
      </c>
      <c r="F1138" s="217">
        <f>+'PAA CONSOLIDADO'!O1141</f>
        <v>0</v>
      </c>
      <c r="G1138" s="217">
        <f t="shared" si="51"/>
        <v>1</v>
      </c>
      <c r="H1138" s="217" t="e">
        <f>+VLOOKUP('PAA CONSOLIDADO'!P1141,LISTAS!$B$4:$C$17,2,0)</f>
        <v>#N/A</v>
      </c>
      <c r="I1138" s="217" t="e">
        <f>+VLOOKUP('PAA CONSOLIDADO'!Q1141,LISTAS!$B$22:$C$25,2,0)</f>
        <v>#N/A</v>
      </c>
      <c r="J1138" s="219">
        <f>'PAA CONSOLIDADO'!R1141</f>
        <v>0</v>
      </c>
      <c r="K1138" s="219">
        <f>+'PAA CONSOLIDADO'!S1141</f>
        <v>0</v>
      </c>
      <c r="L1138" s="217" t="e">
        <f>+VLOOKUP('PAA CONSOLIDADO'!T1141,LISTAS!$B$29:$C$31,2,0)</f>
        <v>#N/A</v>
      </c>
      <c r="M1138" s="217" t="e">
        <f>+VLOOKUP('PAA CONSOLIDADO'!U1141,LISTAS!$B$36:$C$39,2,0)</f>
        <v>#N/A</v>
      </c>
      <c r="N1138" s="217" t="str">
        <f t="shared" si="52"/>
        <v>Unidad de Contratación (1)</v>
      </c>
      <c r="O1138" s="217" t="str">
        <f t="shared" si="53"/>
        <v>CO-DC-11001</v>
      </c>
      <c r="P1138" s="217">
        <f>+'PAA CONSOLIDADO'!V1141</f>
        <v>0</v>
      </c>
      <c r="Q1138" s="217">
        <f>+'PAA CONSOLIDADO'!X1141</f>
        <v>0</v>
      </c>
      <c r="R1138" s="217">
        <f>+'PAA CONSOLIDADO'!Y1141</f>
        <v>0</v>
      </c>
    </row>
    <row r="1139" spans="1:18" s="217" customFormat="1" x14ac:dyDescent="0.25">
      <c r="A1139" s="211">
        <f>+'PAA CONSOLIDADO'!C1142</f>
        <v>0</v>
      </c>
      <c r="B1139" s="211">
        <f>+'PAA CONSOLIDADO'!I1142</f>
        <v>0</v>
      </c>
      <c r="C1139" s="217" t="str">
        <f>+CONCATENATE('PAA CONSOLIDADO'!A1142,"-",'PAA CONSOLIDADO'!D1142,"-",'PAA CONSOLIDADO'!K1142)</f>
        <v>--</v>
      </c>
      <c r="D1139" s="217" t="e">
        <f>+VLOOKUP('PAA CONSOLIDADO'!L1142,LISTAS!$D$4:$E$15,2,0)</f>
        <v>#N/A</v>
      </c>
      <c r="E1139" s="217" t="e">
        <f>+VLOOKUP('PAA CONSOLIDADO'!M1142,LISTAS!$D$4:$E$15,2,0)</f>
        <v>#N/A</v>
      </c>
      <c r="F1139" s="217">
        <f>+'PAA CONSOLIDADO'!O1142</f>
        <v>0</v>
      </c>
      <c r="G1139" s="217">
        <f t="shared" si="51"/>
        <v>1</v>
      </c>
      <c r="H1139" s="217" t="e">
        <f>+VLOOKUP('PAA CONSOLIDADO'!P1142,LISTAS!$B$4:$C$17,2,0)</f>
        <v>#N/A</v>
      </c>
      <c r="I1139" s="217" t="e">
        <f>+VLOOKUP('PAA CONSOLIDADO'!Q1142,LISTAS!$B$22:$C$25,2,0)</f>
        <v>#N/A</v>
      </c>
      <c r="J1139" s="219">
        <f>'PAA CONSOLIDADO'!R1142</f>
        <v>0</v>
      </c>
      <c r="K1139" s="219">
        <f>+'PAA CONSOLIDADO'!S1142</f>
        <v>0</v>
      </c>
      <c r="L1139" s="217" t="e">
        <f>+VLOOKUP('PAA CONSOLIDADO'!T1142,LISTAS!$B$29:$C$31,2,0)</f>
        <v>#N/A</v>
      </c>
      <c r="M1139" s="217" t="e">
        <f>+VLOOKUP('PAA CONSOLIDADO'!U1142,LISTAS!$B$36:$C$39,2,0)</f>
        <v>#N/A</v>
      </c>
      <c r="N1139" s="217" t="str">
        <f t="shared" si="52"/>
        <v>Unidad de Contratación (1)</v>
      </c>
      <c r="O1139" s="217" t="str">
        <f t="shared" si="53"/>
        <v>CO-DC-11001</v>
      </c>
      <c r="P1139" s="217">
        <f>+'PAA CONSOLIDADO'!V1142</f>
        <v>0</v>
      </c>
      <c r="Q1139" s="217">
        <f>+'PAA CONSOLIDADO'!X1142</f>
        <v>0</v>
      </c>
      <c r="R1139" s="217">
        <f>+'PAA CONSOLIDADO'!Y1142</f>
        <v>0</v>
      </c>
    </row>
    <row r="1140" spans="1:18" s="217" customFormat="1" x14ac:dyDescent="0.25">
      <c r="A1140" s="211">
        <f>+'PAA CONSOLIDADO'!C1143</f>
        <v>0</v>
      </c>
      <c r="B1140" s="211">
        <f>+'PAA CONSOLIDADO'!I1143</f>
        <v>0</v>
      </c>
      <c r="C1140" s="217" t="str">
        <f>+CONCATENATE('PAA CONSOLIDADO'!A1143,"-",'PAA CONSOLIDADO'!D1143,"-",'PAA CONSOLIDADO'!K1143)</f>
        <v>--</v>
      </c>
      <c r="D1140" s="217" t="e">
        <f>+VLOOKUP('PAA CONSOLIDADO'!L1143,LISTAS!$D$4:$E$15,2,0)</f>
        <v>#N/A</v>
      </c>
      <c r="E1140" s="217" t="e">
        <f>+VLOOKUP('PAA CONSOLIDADO'!M1143,LISTAS!$D$4:$E$15,2,0)</f>
        <v>#N/A</v>
      </c>
      <c r="F1140" s="217">
        <f>+'PAA CONSOLIDADO'!O1143</f>
        <v>0</v>
      </c>
      <c r="G1140" s="217">
        <f t="shared" si="51"/>
        <v>1</v>
      </c>
      <c r="H1140" s="217" t="e">
        <f>+VLOOKUP('PAA CONSOLIDADO'!P1143,LISTAS!$B$4:$C$17,2,0)</f>
        <v>#N/A</v>
      </c>
      <c r="I1140" s="217" t="e">
        <f>+VLOOKUP('PAA CONSOLIDADO'!Q1143,LISTAS!$B$22:$C$25,2,0)</f>
        <v>#N/A</v>
      </c>
      <c r="J1140" s="219">
        <f>'PAA CONSOLIDADO'!R1143</f>
        <v>0</v>
      </c>
      <c r="K1140" s="219">
        <f>+'PAA CONSOLIDADO'!S1143</f>
        <v>0</v>
      </c>
      <c r="L1140" s="217" t="e">
        <f>+VLOOKUP('PAA CONSOLIDADO'!T1143,LISTAS!$B$29:$C$31,2,0)</f>
        <v>#N/A</v>
      </c>
      <c r="M1140" s="217" t="e">
        <f>+VLOOKUP('PAA CONSOLIDADO'!U1143,LISTAS!$B$36:$C$39,2,0)</f>
        <v>#N/A</v>
      </c>
      <c r="N1140" s="217" t="str">
        <f t="shared" si="52"/>
        <v>Unidad de Contratación (1)</v>
      </c>
      <c r="O1140" s="217" t="str">
        <f t="shared" si="53"/>
        <v>CO-DC-11001</v>
      </c>
      <c r="P1140" s="217">
        <f>+'PAA CONSOLIDADO'!V1143</f>
        <v>0</v>
      </c>
      <c r="Q1140" s="217">
        <f>+'PAA CONSOLIDADO'!X1143</f>
        <v>0</v>
      </c>
      <c r="R1140" s="217">
        <f>+'PAA CONSOLIDADO'!Y1143</f>
        <v>0</v>
      </c>
    </row>
    <row r="1141" spans="1:18" s="217" customFormat="1" x14ac:dyDescent="0.25">
      <c r="A1141" s="211">
        <f>+'PAA CONSOLIDADO'!C1144</f>
        <v>0</v>
      </c>
      <c r="B1141" s="211">
        <f>+'PAA CONSOLIDADO'!I1144</f>
        <v>0</v>
      </c>
      <c r="C1141" s="217" t="str">
        <f>+CONCATENATE('PAA CONSOLIDADO'!A1144,"-",'PAA CONSOLIDADO'!D1144,"-",'PAA CONSOLIDADO'!K1144)</f>
        <v>--</v>
      </c>
      <c r="D1141" s="217" t="e">
        <f>+VLOOKUP('PAA CONSOLIDADO'!L1144,LISTAS!$D$4:$E$15,2,0)</f>
        <v>#N/A</v>
      </c>
      <c r="E1141" s="217" t="e">
        <f>+VLOOKUP('PAA CONSOLIDADO'!M1144,LISTAS!$D$4:$E$15,2,0)</f>
        <v>#N/A</v>
      </c>
      <c r="F1141" s="217">
        <f>+'PAA CONSOLIDADO'!O1144</f>
        <v>0</v>
      </c>
      <c r="G1141" s="217">
        <f t="shared" si="51"/>
        <v>1</v>
      </c>
      <c r="H1141" s="217" t="e">
        <f>+VLOOKUP('PAA CONSOLIDADO'!P1144,LISTAS!$B$4:$C$17,2,0)</f>
        <v>#N/A</v>
      </c>
      <c r="I1141" s="217" t="e">
        <f>+VLOOKUP('PAA CONSOLIDADO'!Q1144,LISTAS!$B$22:$C$25,2,0)</f>
        <v>#N/A</v>
      </c>
      <c r="J1141" s="219">
        <f>'PAA CONSOLIDADO'!R1144</f>
        <v>0</v>
      </c>
      <c r="K1141" s="219">
        <f>+'PAA CONSOLIDADO'!S1144</f>
        <v>0</v>
      </c>
      <c r="L1141" s="217" t="e">
        <f>+VLOOKUP('PAA CONSOLIDADO'!T1144,LISTAS!$B$29:$C$31,2,0)</f>
        <v>#N/A</v>
      </c>
      <c r="M1141" s="217" t="e">
        <f>+VLOOKUP('PAA CONSOLIDADO'!U1144,LISTAS!$B$36:$C$39,2,0)</f>
        <v>#N/A</v>
      </c>
      <c r="N1141" s="217" t="str">
        <f t="shared" si="52"/>
        <v>Unidad de Contratación (1)</v>
      </c>
      <c r="O1141" s="217" t="str">
        <f t="shared" si="53"/>
        <v>CO-DC-11001</v>
      </c>
      <c r="P1141" s="217">
        <f>+'PAA CONSOLIDADO'!V1144</f>
        <v>0</v>
      </c>
      <c r="Q1141" s="217">
        <f>+'PAA CONSOLIDADO'!X1144</f>
        <v>0</v>
      </c>
      <c r="R1141" s="217">
        <f>+'PAA CONSOLIDADO'!Y1144</f>
        <v>0</v>
      </c>
    </row>
    <row r="1142" spans="1:18" s="217" customFormat="1" x14ac:dyDescent="0.25">
      <c r="A1142" s="211">
        <f>+'PAA CONSOLIDADO'!C1145</f>
        <v>0</v>
      </c>
      <c r="B1142" s="211">
        <f>+'PAA CONSOLIDADO'!I1145</f>
        <v>0</v>
      </c>
      <c r="C1142" s="217" t="str">
        <f>+CONCATENATE('PAA CONSOLIDADO'!A1145,"-",'PAA CONSOLIDADO'!D1145,"-",'PAA CONSOLIDADO'!K1145)</f>
        <v>--</v>
      </c>
      <c r="D1142" s="217" t="e">
        <f>+VLOOKUP('PAA CONSOLIDADO'!L1145,LISTAS!$D$4:$E$15,2,0)</f>
        <v>#N/A</v>
      </c>
      <c r="E1142" s="217" t="e">
        <f>+VLOOKUP('PAA CONSOLIDADO'!M1145,LISTAS!$D$4:$E$15,2,0)</f>
        <v>#N/A</v>
      </c>
      <c r="F1142" s="217">
        <f>+'PAA CONSOLIDADO'!O1145</f>
        <v>0</v>
      </c>
      <c r="G1142" s="217">
        <f t="shared" si="51"/>
        <v>1</v>
      </c>
      <c r="H1142" s="217" t="e">
        <f>+VLOOKUP('PAA CONSOLIDADO'!P1145,LISTAS!$B$4:$C$17,2,0)</f>
        <v>#N/A</v>
      </c>
      <c r="I1142" s="217" t="e">
        <f>+VLOOKUP('PAA CONSOLIDADO'!Q1145,LISTAS!$B$22:$C$25,2,0)</f>
        <v>#N/A</v>
      </c>
      <c r="J1142" s="219">
        <f>'PAA CONSOLIDADO'!R1145</f>
        <v>0</v>
      </c>
      <c r="K1142" s="219">
        <f>+'PAA CONSOLIDADO'!S1145</f>
        <v>0</v>
      </c>
      <c r="L1142" s="217" t="e">
        <f>+VLOOKUP('PAA CONSOLIDADO'!T1145,LISTAS!$B$29:$C$31,2,0)</f>
        <v>#N/A</v>
      </c>
      <c r="M1142" s="217" t="e">
        <f>+VLOOKUP('PAA CONSOLIDADO'!U1145,LISTAS!$B$36:$C$39,2,0)</f>
        <v>#N/A</v>
      </c>
      <c r="N1142" s="217" t="str">
        <f t="shared" si="52"/>
        <v>Unidad de Contratación (1)</v>
      </c>
      <c r="O1142" s="217" t="str">
        <f t="shared" si="53"/>
        <v>CO-DC-11001</v>
      </c>
      <c r="P1142" s="217">
        <f>+'PAA CONSOLIDADO'!V1145</f>
        <v>0</v>
      </c>
      <c r="Q1142" s="217">
        <f>+'PAA CONSOLIDADO'!X1145</f>
        <v>0</v>
      </c>
      <c r="R1142" s="217">
        <f>+'PAA CONSOLIDADO'!Y1145</f>
        <v>0</v>
      </c>
    </row>
    <row r="1143" spans="1:18" s="217" customFormat="1" x14ac:dyDescent="0.25">
      <c r="A1143" s="211">
        <f>+'PAA CONSOLIDADO'!C1146</f>
        <v>0</v>
      </c>
      <c r="B1143" s="211">
        <f>+'PAA CONSOLIDADO'!I1146</f>
        <v>0</v>
      </c>
      <c r="C1143" s="217" t="str">
        <f>+CONCATENATE('PAA CONSOLIDADO'!A1146,"-",'PAA CONSOLIDADO'!D1146,"-",'PAA CONSOLIDADO'!K1146)</f>
        <v>--</v>
      </c>
      <c r="D1143" s="217" t="e">
        <f>+VLOOKUP('PAA CONSOLIDADO'!L1146,LISTAS!$D$4:$E$15,2,0)</f>
        <v>#N/A</v>
      </c>
      <c r="E1143" s="217" t="e">
        <f>+VLOOKUP('PAA CONSOLIDADO'!M1146,LISTAS!$D$4:$E$15,2,0)</f>
        <v>#N/A</v>
      </c>
      <c r="F1143" s="217">
        <f>+'PAA CONSOLIDADO'!O1146</f>
        <v>0</v>
      </c>
      <c r="G1143" s="217">
        <f t="shared" si="51"/>
        <v>1</v>
      </c>
      <c r="H1143" s="217" t="e">
        <f>+VLOOKUP('PAA CONSOLIDADO'!P1146,LISTAS!$B$4:$C$17,2,0)</f>
        <v>#N/A</v>
      </c>
      <c r="I1143" s="217" t="e">
        <f>+VLOOKUP('PAA CONSOLIDADO'!Q1146,LISTAS!$B$22:$C$25,2,0)</f>
        <v>#N/A</v>
      </c>
      <c r="J1143" s="219">
        <f>'PAA CONSOLIDADO'!R1146</f>
        <v>0</v>
      </c>
      <c r="K1143" s="219">
        <f>+'PAA CONSOLIDADO'!S1146</f>
        <v>0</v>
      </c>
      <c r="L1143" s="217" t="e">
        <f>+VLOOKUP('PAA CONSOLIDADO'!T1146,LISTAS!$B$29:$C$31,2,0)</f>
        <v>#N/A</v>
      </c>
      <c r="M1143" s="217" t="e">
        <f>+VLOOKUP('PAA CONSOLIDADO'!U1146,LISTAS!$B$36:$C$39,2,0)</f>
        <v>#N/A</v>
      </c>
      <c r="N1143" s="217" t="str">
        <f t="shared" si="52"/>
        <v>Unidad de Contratación (1)</v>
      </c>
      <c r="O1143" s="217" t="str">
        <f t="shared" si="53"/>
        <v>CO-DC-11001</v>
      </c>
      <c r="P1143" s="217">
        <f>+'PAA CONSOLIDADO'!V1146</f>
        <v>0</v>
      </c>
      <c r="Q1143" s="217">
        <f>+'PAA CONSOLIDADO'!X1146</f>
        <v>0</v>
      </c>
      <c r="R1143" s="217">
        <f>+'PAA CONSOLIDADO'!Y1146</f>
        <v>0</v>
      </c>
    </row>
    <row r="1144" spans="1:18" s="217" customFormat="1" x14ac:dyDescent="0.25">
      <c r="A1144" s="211">
        <f>+'PAA CONSOLIDADO'!C1147</f>
        <v>0</v>
      </c>
      <c r="B1144" s="211">
        <f>+'PAA CONSOLIDADO'!I1147</f>
        <v>0</v>
      </c>
      <c r="C1144" s="217" t="str">
        <f>+CONCATENATE('PAA CONSOLIDADO'!A1147,"-",'PAA CONSOLIDADO'!D1147,"-",'PAA CONSOLIDADO'!K1147)</f>
        <v>--</v>
      </c>
      <c r="D1144" s="217" t="e">
        <f>+VLOOKUP('PAA CONSOLIDADO'!L1147,LISTAS!$D$4:$E$15,2,0)</f>
        <v>#N/A</v>
      </c>
      <c r="E1144" s="217" t="e">
        <f>+VLOOKUP('PAA CONSOLIDADO'!M1147,LISTAS!$D$4:$E$15,2,0)</f>
        <v>#N/A</v>
      </c>
      <c r="F1144" s="217">
        <f>+'PAA CONSOLIDADO'!O1147</f>
        <v>0</v>
      </c>
      <c r="G1144" s="217">
        <f t="shared" si="51"/>
        <v>1</v>
      </c>
      <c r="H1144" s="217" t="e">
        <f>+VLOOKUP('PAA CONSOLIDADO'!P1147,LISTAS!$B$4:$C$17,2,0)</f>
        <v>#N/A</v>
      </c>
      <c r="I1144" s="217" t="e">
        <f>+VLOOKUP('PAA CONSOLIDADO'!Q1147,LISTAS!$B$22:$C$25,2,0)</f>
        <v>#N/A</v>
      </c>
      <c r="J1144" s="219">
        <f>'PAA CONSOLIDADO'!R1147</f>
        <v>0</v>
      </c>
      <c r="K1144" s="219">
        <f>+'PAA CONSOLIDADO'!S1147</f>
        <v>0</v>
      </c>
      <c r="L1144" s="217" t="e">
        <f>+VLOOKUP('PAA CONSOLIDADO'!T1147,LISTAS!$B$29:$C$31,2,0)</f>
        <v>#N/A</v>
      </c>
      <c r="M1144" s="217" t="e">
        <f>+VLOOKUP('PAA CONSOLIDADO'!U1147,LISTAS!$B$36:$C$39,2,0)</f>
        <v>#N/A</v>
      </c>
      <c r="N1144" s="217" t="str">
        <f t="shared" si="52"/>
        <v>Unidad de Contratación (1)</v>
      </c>
      <c r="O1144" s="217" t="str">
        <f t="shared" si="53"/>
        <v>CO-DC-11001</v>
      </c>
      <c r="P1144" s="217">
        <f>+'PAA CONSOLIDADO'!V1147</f>
        <v>0</v>
      </c>
      <c r="Q1144" s="217">
        <f>+'PAA CONSOLIDADO'!X1147</f>
        <v>0</v>
      </c>
      <c r="R1144" s="217">
        <f>+'PAA CONSOLIDADO'!Y1147</f>
        <v>0</v>
      </c>
    </row>
    <row r="1145" spans="1:18" s="217" customFormat="1" x14ac:dyDescent="0.25">
      <c r="A1145" s="211">
        <f>+'PAA CONSOLIDADO'!C1148</f>
        <v>0</v>
      </c>
      <c r="B1145" s="211">
        <f>+'PAA CONSOLIDADO'!I1148</f>
        <v>0</v>
      </c>
      <c r="C1145" s="217" t="str">
        <f>+CONCATENATE('PAA CONSOLIDADO'!A1148,"-",'PAA CONSOLIDADO'!D1148,"-",'PAA CONSOLIDADO'!K1148)</f>
        <v>--</v>
      </c>
      <c r="D1145" s="217" t="e">
        <f>+VLOOKUP('PAA CONSOLIDADO'!L1148,LISTAS!$D$4:$E$15,2,0)</f>
        <v>#N/A</v>
      </c>
      <c r="E1145" s="217" t="e">
        <f>+VLOOKUP('PAA CONSOLIDADO'!M1148,LISTAS!$D$4:$E$15,2,0)</f>
        <v>#N/A</v>
      </c>
      <c r="F1145" s="217">
        <f>+'PAA CONSOLIDADO'!O1148</f>
        <v>0</v>
      </c>
      <c r="G1145" s="217">
        <f t="shared" si="51"/>
        <v>1</v>
      </c>
      <c r="H1145" s="217" t="e">
        <f>+VLOOKUP('PAA CONSOLIDADO'!P1148,LISTAS!$B$4:$C$17,2,0)</f>
        <v>#N/A</v>
      </c>
      <c r="I1145" s="217" t="e">
        <f>+VLOOKUP('PAA CONSOLIDADO'!Q1148,LISTAS!$B$22:$C$25,2,0)</f>
        <v>#N/A</v>
      </c>
      <c r="J1145" s="219">
        <f>'PAA CONSOLIDADO'!R1148</f>
        <v>0</v>
      </c>
      <c r="K1145" s="219">
        <f>+'PAA CONSOLIDADO'!S1148</f>
        <v>0</v>
      </c>
      <c r="L1145" s="217" t="e">
        <f>+VLOOKUP('PAA CONSOLIDADO'!T1148,LISTAS!$B$29:$C$31,2,0)</f>
        <v>#N/A</v>
      </c>
      <c r="M1145" s="217" t="e">
        <f>+VLOOKUP('PAA CONSOLIDADO'!U1148,LISTAS!$B$36:$C$39,2,0)</f>
        <v>#N/A</v>
      </c>
      <c r="N1145" s="217" t="str">
        <f t="shared" si="52"/>
        <v>Unidad de Contratación (1)</v>
      </c>
      <c r="O1145" s="217" t="str">
        <f t="shared" si="53"/>
        <v>CO-DC-11001</v>
      </c>
      <c r="P1145" s="217">
        <f>+'PAA CONSOLIDADO'!V1148</f>
        <v>0</v>
      </c>
      <c r="Q1145" s="217">
        <f>+'PAA CONSOLIDADO'!X1148</f>
        <v>0</v>
      </c>
      <c r="R1145" s="217">
        <f>+'PAA CONSOLIDADO'!Y1148</f>
        <v>0</v>
      </c>
    </row>
    <row r="1146" spans="1:18" s="217" customFormat="1" x14ac:dyDescent="0.25">
      <c r="A1146" s="211">
        <f>+'PAA CONSOLIDADO'!C1149</f>
        <v>0</v>
      </c>
      <c r="B1146" s="211">
        <f>+'PAA CONSOLIDADO'!I1149</f>
        <v>0</v>
      </c>
      <c r="C1146" s="217" t="str">
        <f>+CONCATENATE('PAA CONSOLIDADO'!A1149,"-",'PAA CONSOLIDADO'!D1149,"-",'PAA CONSOLIDADO'!K1149)</f>
        <v>--</v>
      </c>
      <c r="D1146" s="217" t="e">
        <f>+VLOOKUP('PAA CONSOLIDADO'!L1149,LISTAS!$D$4:$E$15,2,0)</f>
        <v>#N/A</v>
      </c>
      <c r="E1146" s="217" t="e">
        <f>+VLOOKUP('PAA CONSOLIDADO'!M1149,LISTAS!$D$4:$E$15,2,0)</f>
        <v>#N/A</v>
      </c>
      <c r="F1146" s="217">
        <f>+'PAA CONSOLIDADO'!O1149</f>
        <v>0</v>
      </c>
      <c r="G1146" s="217">
        <f t="shared" si="51"/>
        <v>1</v>
      </c>
      <c r="H1146" s="217" t="e">
        <f>+VLOOKUP('PAA CONSOLIDADO'!P1149,LISTAS!$B$4:$C$17,2,0)</f>
        <v>#N/A</v>
      </c>
      <c r="I1146" s="217" t="e">
        <f>+VLOOKUP('PAA CONSOLIDADO'!Q1149,LISTAS!$B$22:$C$25,2,0)</f>
        <v>#N/A</v>
      </c>
      <c r="J1146" s="219">
        <f>'PAA CONSOLIDADO'!R1149</f>
        <v>0</v>
      </c>
      <c r="K1146" s="219">
        <f>+'PAA CONSOLIDADO'!S1149</f>
        <v>0</v>
      </c>
      <c r="L1146" s="217" t="e">
        <f>+VLOOKUP('PAA CONSOLIDADO'!T1149,LISTAS!$B$29:$C$31,2,0)</f>
        <v>#N/A</v>
      </c>
      <c r="M1146" s="217" t="e">
        <f>+VLOOKUP('PAA CONSOLIDADO'!U1149,LISTAS!$B$36:$C$39,2,0)</f>
        <v>#N/A</v>
      </c>
      <c r="N1146" s="217" t="str">
        <f t="shared" si="52"/>
        <v>Unidad de Contratación (1)</v>
      </c>
      <c r="O1146" s="217" t="str">
        <f t="shared" si="53"/>
        <v>CO-DC-11001</v>
      </c>
      <c r="P1146" s="217">
        <f>+'PAA CONSOLIDADO'!V1149</f>
        <v>0</v>
      </c>
      <c r="Q1146" s="217">
        <f>+'PAA CONSOLIDADO'!X1149</f>
        <v>0</v>
      </c>
      <c r="R1146" s="217">
        <f>+'PAA CONSOLIDADO'!Y1149</f>
        <v>0</v>
      </c>
    </row>
    <row r="1147" spans="1:18" s="217" customFormat="1" x14ac:dyDescent="0.25">
      <c r="A1147" s="211">
        <f>+'PAA CONSOLIDADO'!C1150</f>
        <v>0</v>
      </c>
      <c r="B1147" s="211">
        <f>+'PAA CONSOLIDADO'!I1150</f>
        <v>0</v>
      </c>
      <c r="C1147" s="217" t="str">
        <f>+CONCATENATE('PAA CONSOLIDADO'!A1150,"-",'PAA CONSOLIDADO'!D1150,"-",'PAA CONSOLIDADO'!K1150)</f>
        <v>--</v>
      </c>
      <c r="D1147" s="217" t="e">
        <f>+VLOOKUP('PAA CONSOLIDADO'!L1150,LISTAS!$D$4:$E$15,2,0)</f>
        <v>#N/A</v>
      </c>
      <c r="E1147" s="217" t="e">
        <f>+VLOOKUP('PAA CONSOLIDADO'!M1150,LISTAS!$D$4:$E$15,2,0)</f>
        <v>#N/A</v>
      </c>
      <c r="F1147" s="217">
        <f>+'PAA CONSOLIDADO'!O1150</f>
        <v>0</v>
      </c>
      <c r="G1147" s="217">
        <f t="shared" si="51"/>
        <v>1</v>
      </c>
      <c r="H1147" s="217" t="e">
        <f>+VLOOKUP('PAA CONSOLIDADO'!P1150,LISTAS!$B$4:$C$17,2,0)</f>
        <v>#N/A</v>
      </c>
      <c r="I1147" s="217" t="e">
        <f>+VLOOKUP('PAA CONSOLIDADO'!Q1150,LISTAS!$B$22:$C$25,2,0)</f>
        <v>#N/A</v>
      </c>
      <c r="J1147" s="219">
        <f>'PAA CONSOLIDADO'!R1150</f>
        <v>0</v>
      </c>
      <c r="K1147" s="219">
        <f>+'PAA CONSOLIDADO'!S1150</f>
        <v>0</v>
      </c>
      <c r="L1147" s="217" t="e">
        <f>+VLOOKUP('PAA CONSOLIDADO'!T1150,LISTAS!$B$29:$C$31,2,0)</f>
        <v>#N/A</v>
      </c>
      <c r="M1147" s="217" t="e">
        <f>+VLOOKUP('PAA CONSOLIDADO'!U1150,LISTAS!$B$36:$C$39,2,0)</f>
        <v>#N/A</v>
      </c>
      <c r="N1147" s="217" t="str">
        <f t="shared" si="52"/>
        <v>Unidad de Contratación (1)</v>
      </c>
      <c r="O1147" s="217" t="str">
        <f t="shared" si="53"/>
        <v>CO-DC-11001</v>
      </c>
      <c r="P1147" s="217">
        <f>+'PAA CONSOLIDADO'!V1150</f>
        <v>0</v>
      </c>
      <c r="Q1147" s="217">
        <f>+'PAA CONSOLIDADO'!X1150</f>
        <v>0</v>
      </c>
      <c r="R1147" s="217">
        <f>+'PAA CONSOLIDADO'!Y1150</f>
        <v>0</v>
      </c>
    </row>
    <row r="1148" spans="1:18" s="217" customFormat="1" x14ac:dyDescent="0.25">
      <c r="A1148" s="211">
        <f>+'PAA CONSOLIDADO'!C1151</f>
        <v>0</v>
      </c>
      <c r="B1148" s="211">
        <f>+'PAA CONSOLIDADO'!I1151</f>
        <v>0</v>
      </c>
      <c r="C1148" s="217" t="str">
        <f>+CONCATENATE('PAA CONSOLIDADO'!A1151,"-",'PAA CONSOLIDADO'!D1151,"-",'PAA CONSOLIDADO'!K1151)</f>
        <v>--</v>
      </c>
      <c r="D1148" s="217" t="e">
        <f>+VLOOKUP('PAA CONSOLIDADO'!L1151,LISTAS!$D$4:$E$15,2,0)</f>
        <v>#N/A</v>
      </c>
      <c r="E1148" s="217" t="e">
        <f>+VLOOKUP('PAA CONSOLIDADO'!M1151,LISTAS!$D$4:$E$15,2,0)</f>
        <v>#N/A</v>
      </c>
      <c r="F1148" s="217">
        <f>+'PAA CONSOLIDADO'!O1151</f>
        <v>0</v>
      </c>
      <c r="G1148" s="217">
        <f t="shared" si="51"/>
        <v>1</v>
      </c>
      <c r="H1148" s="217" t="e">
        <f>+VLOOKUP('PAA CONSOLIDADO'!P1151,LISTAS!$B$4:$C$17,2,0)</f>
        <v>#N/A</v>
      </c>
      <c r="I1148" s="217" t="e">
        <f>+VLOOKUP('PAA CONSOLIDADO'!Q1151,LISTAS!$B$22:$C$25,2,0)</f>
        <v>#N/A</v>
      </c>
      <c r="J1148" s="219">
        <f>'PAA CONSOLIDADO'!R1151</f>
        <v>0</v>
      </c>
      <c r="K1148" s="219">
        <f>+'PAA CONSOLIDADO'!S1151</f>
        <v>0</v>
      </c>
      <c r="L1148" s="217" t="e">
        <f>+VLOOKUP('PAA CONSOLIDADO'!T1151,LISTAS!$B$29:$C$31,2,0)</f>
        <v>#N/A</v>
      </c>
      <c r="M1148" s="217" t="e">
        <f>+VLOOKUP('PAA CONSOLIDADO'!U1151,LISTAS!$B$36:$C$39,2,0)</f>
        <v>#N/A</v>
      </c>
      <c r="N1148" s="217" t="str">
        <f t="shared" si="52"/>
        <v>Unidad de Contratación (1)</v>
      </c>
      <c r="O1148" s="217" t="str">
        <f t="shared" si="53"/>
        <v>CO-DC-11001</v>
      </c>
      <c r="P1148" s="217">
        <f>+'PAA CONSOLIDADO'!V1151</f>
        <v>0</v>
      </c>
      <c r="Q1148" s="217">
        <f>+'PAA CONSOLIDADO'!X1151</f>
        <v>0</v>
      </c>
      <c r="R1148" s="217">
        <f>+'PAA CONSOLIDADO'!Y1151</f>
        <v>0</v>
      </c>
    </row>
    <row r="1149" spans="1:18" s="217" customFormat="1" x14ac:dyDescent="0.25">
      <c r="A1149" s="211">
        <f>+'PAA CONSOLIDADO'!C1152</f>
        <v>0</v>
      </c>
      <c r="B1149" s="211">
        <f>+'PAA CONSOLIDADO'!I1152</f>
        <v>0</v>
      </c>
      <c r="C1149" s="217" t="str">
        <f>+CONCATENATE('PAA CONSOLIDADO'!A1152,"-",'PAA CONSOLIDADO'!D1152,"-",'PAA CONSOLIDADO'!K1152)</f>
        <v>--</v>
      </c>
      <c r="D1149" s="217" t="e">
        <f>+VLOOKUP('PAA CONSOLIDADO'!L1152,LISTAS!$D$4:$E$15,2,0)</f>
        <v>#N/A</v>
      </c>
      <c r="E1149" s="217" t="e">
        <f>+VLOOKUP('PAA CONSOLIDADO'!M1152,LISTAS!$D$4:$E$15,2,0)</f>
        <v>#N/A</v>
      </c>
      <c r="F1149" s="217">
        <f>+'PAA CONSOLIDADO'!O1152</f>
        <v>0</v>
      </c>
      <c r="G1149" s="217">
        <f t="shared" si="51"/>
        <v>1</v>
      </c>
      <c r="H1149" s="217" t="e">
        <f>+VLOOKUP('PAA CONSOLIDADO'!P1152,LISTAS!$B$4:$C$17,2,0)</f>
        <v>#N/A</v>
      </c>
      <c r="I1149" s="217" t="e">
        <f>+VLOOKUP('PAA CONSOLIDADO'!Q1152,LISTAS!$B$22:$C$25,2,0)</f>
        <v>#N/A</v>
      </c>
      <c r="J1149" s="219">
        <f>'PAA CONSOLIDADO'!R1152</f>
        <v>0</v>
      </c>
      <c r="K1149" s="219">
        <f>+'PAA CONSOLIDADO'!S1152</f>
        <v>0</v>
      </c>
      <c r="L1149" s="217" t="e">
        <f>+VLOOKUP('PAA CONSOLIDADO'!T1152,LISTAS!$B$29:$C$31,2,0)</f>
        <v>#N/A</v>
      </c>
      <c r="M1149" s="217" t="e">
        <f>+VLOOKUP('PAA CONSOLIDADO'!U1152,LISTAS!$B$36:$C$39,2,0)</f>
        <v>#N/A</v>
      </c>
      <c r="N1149" s="217" t="str">
        <f t="shared" si="52"/>
        <v>Unidad de Contratación (1)</v>
      </c>
      <c r="O1149" s="217" t="str">
        <f t="shared" si="53"/>
        <v>CO-DC-11001</v>
      </c>
      <c r="P1149" s="217">
        <f>+'PAA CONSOLIDADO'!V1152</f>
        <v>0</v>
      </c>
      <c r="Q1149" s="217">
        <f>+'PAA CONSOLIDADO'!X1152</f>
        <v>0</v>
      </c>
      <c r="R1149" s="217">
        <f>+'PAA CONSOLIDADO'!Y1152</f>
        <v>0</v>
      </c>
    </row>
    <row r="1150" spans="1:18" s="217" customFormat="1" x14ac:dyDescent="0.25">
      <c r="A1150" s="211">
        <f>+'PAA CONSOLIDADO'!C1153</f>
        <v>0</v>
      </c>
      <c r="B1150" s="211">
        <f>+'PAA CONSOLIDADO'!I1153</f>
        <v>0</v>
      </c>
      <c r="C1150" s="217" t="str">
        <f>+CONCATENATE('PAA CONSOLIDADO'!A1153,"-",'PAA CONSOLIDADO'!D1153,"-",'PAA CONSOLIDADO'!K1153)</f>
        <v>--</v>
      </c>
      <c r="D1150" s="217" t="e">
        <f>+VLOOKUP('PAA CONSOLIDADO'!L1153,LISTAS!$D$4:$E$15,2,0)</f>
        <v>#N/A</v>
      </c>
      <c r="E1150" s="217" t="e">
        <f>+VLOOKUP('PAA CONSOLIDADO'!M1153,LISTAS!$D$4:$E$15,2,0)</f>
        <v>#N/A</v>
      </c>
      <c r="F1150" s="217">
        <f>+'PAA CONSOLIDADO'!O1153</f>
        <v>0</v>
      </c>
      <c r="G1150" s="217">
        <f t="shared" si="51"/>
        <v>1</v>
      </c>
      <c r="H1150" s="217" t="e">
        <f>+VLOOKUP('PAA CONSOLIDADO'!P1153,LISTAS!$B$4:$C$17,2,0)</f>
        <v>#N/A</v>
      </c>
      <c r="I1150" s="217" t="e">
        <f>+VLOOKUP('PAA CONSOLIDADO'!Q1153,LISTAS!$B$22:$C$25,2,0)</f>
        <v>#N/A</v>
      </c>
      <c r="J1150" s="219">
        <f>'PAA CONSOLIDADO'!R1153</f>
        <v>0</v>
      </c>
      <c r="K1150" s="219">
        <f>+'PAA CONSOLIDADO'!S1153</f>
        <v>0</v>
      </c>
      <c r="L1150" s="217" t="e">
        <f>+VLOOKUP('PAA CONSOLIDADO'!T1153,LISTAS!$B$29:$C$31,2,0)</f>
        <v>#N/A</v>
      </c>
      <c r="M1150" s="217" t="e">
        <f>+VLOOKUP('PAA CONSOLIDADO'!U1153,LISTAS!$B$36:$C$39,2,0)</f>
        <v>#N/A</v>
      </c>
      <c r="N1150" s="217" t="str">
        <f t="shared" si="52"/>
        <v>Unidad de Contratación (1)</v>
      </c>
      <c r="O1150" s="217" t="str">
        <f t="shared" si="53"/>
        <v>CO-DC-11001</v>
      </c>
      <c r="P1150" s="217">
        <f>+'PAA CONSOLIDADO'!V1153</f>
        <v>0</v>
      </c>
      <c r="Q1150" s="217">
        <f>+'PAA CONSOLIDADO'!X1153</f>
        <v>0</v>
      </c>
      <c r="R1150" s="217">
        <f>+'PAA CONSOLIDADO'!Y1153</f>
        <v>0</v>
      </c>
    </row>
    <row r="1151" spans="1:18" s="217" customFormat="1" x14ac:dyDescent="0.25">
      <c r="A1151" s="211">
        <f>+'PAA CONSOLIDADO'!C1154</f>
        <v>0</v>
      </c>
      <c r="B1151" s="211">
        <f>+'PAA CONSOLIDADO'!I1154</f>
        <v>0</v>
      </c>
      <c r="C1151" s="217" t="str">
        <f>+CONCATENATE('PAA CONSOLIDADO'!A1154,"-",'PAA CONSOLIDADO'!D1154,"-",'PAA CONSOLIDADO'!K1154)</f>
        <v>--</v>
      </c>
      <c r="D1151" s="217" t="e">
        <f>+VLOOKUP('PAA CONSOLIDADO'!L1154,LISTAS!$D$4:$E$15,2,0)</f>
        <v>#N/A</v>
      </c>
      <c r="E1151" s="217" t="e">
        <f>+VLOOKUP('PAA CONSOLIDADO'!M1154,LISTAS!$D$4:$E$15,2,0)</f>
        <v>#N/A</v>
      </c>
      <c r="F1151" s="217">
        <f>+'PAA CONSOLIDADO'!O1154</f>
        <v>0</v>
      </c>
      <c r="G1151" s="217">
        <f t="shared" si="51"/>
        <v>1</v>
      </c>
      <c r="H1151" s="217" t="e">
        <f>+VLOOKUP('PAA CONSOLIDADO'!P1154,LISTAS!$B$4:$C$17,2,0)</f>
        <v>#N/A</v>
      </c>
      <c r="I1151" s="217" t="e">
        <f>+VLOOKUP('PAA CONSOLIDADO'!Q1154,LISTAS!$B$22:$C$25,2,0)</f>
        <v>#N/A</v>
      </c>
      <c r="J1151" s="219">
        <f>'PAA CONSOLIDADO'!R1154</f>
        <v>0</v>
      </c>
      <c r="K1151" s="219">
        <f>+'PAA CONSOLIDADO'!S1154</f>
        <v>0</v>
      </c>
      <c r="L1151" s="217" t="e">
        <f>+VLOOKUP('PAA CONSOLIDADO'!T1154,LISTAS!$B$29:$C$31,2,0)</f>
        <v>#N/A</v>
      </c>
      <c r="M1151" s="217" t="e">
        <f>+VLOOKUP('PAA CONSOLIDADO'!U1154,LISTAS!$B$36:$C$39,2,0)</f>
        <v>#N/A</v>
      </c>
      <c r="N1151" s="217" t="str">
        <f t="shared" si="52"/>
        <v>Unidad de Contratación (1)</v>
      </c>
      <c r="O1151" s="217" t="str">
        <f t="shared" si="53"/>
        <v>CO-DC-11001</v>
      </c>
      <c r="P1151" s="217">
        <f>+'PAA CONSOLIDADO'!V1154</f>
        <v>0</v>
      </c>
      <c r="Q1151" s="217">
        <f>+'PAA CONSOLIDADO'!X1154</f>
        <v>0</v>
      </c>
      <c r="R1151" s="217">
        <f>+'PAA CONSOLIDADO'!Y1154</f>
        <v>0</v>
      </c>
    </row>
    <row r="1152" spans="1:18" s="217" customFormat="1" x14ac:dyDescent="0.25">
      <c r="A1152" s="211">
        <f>+'PAA CONSOLIDADO'!C1155</f>
        <v>0</v>
      </c>
      <c r="B1152" s="211">
        <f>+'PAA CONSOLIDADO'!I1155</f>
        <v>0</v>
      </c>
      <c r="C1152" s="217" t="str">
        <f>+CONCATENATE('PAA CONSOLIDADO'!A1155,"-",'PAA CONSOLIDADO'!D1155,"-",'PAA CONSOLIDADO'!K1155)</f>
        <v>--</v>
      </c>
      <c r="D1152" s="217" t="e">
        <f>+VLOOKUP('PAA CONSOLIDADO'!L1155,LISTAS!$D$4:$E$15,2,0)</f>
        <v>#N/A</v>
      </c>
      <c r="E1152" s="217" t="e">
        <f>+VLOOKUP('PAA CONSOLIDADO'!M1155,LISTAS!$D$4:$E$15,2,0)</f>
        <v>#N/A</v>
      </c>
      <c r="F1152" s="217">
        <f>+'PAA CONSOLIDADO'!O1155</f>
        <v>0</v>
      </c>
      <c r="G1152" s="217">
        <f t="shared" si="51"/>
        <v>1</v>
      </c>
      <c r="H1152" s="217" t="e">
        <f>+VLOOKUP('PAA CONSOLIDADO'!P1155,LISTAS!$B$4:$C$17,2,0)</f>
        <v>#N/A</v>
      </c>
      <c r="I1152" s="217" t="e">
        <f>+VLOOKUP('PAA CONSOLIDADO'!Q1155,LISTAS!$B$22:$C$25,2,0)</f>
        <v>#N/A</v>
      </c>
      <c r="J1152" s="219">
        <f>'PAA CONSOLIDADO'!R1155</f>
        <v>0</v>
      </c>
      <c r="K1152" s="219">
        <f>+'PAA CONSOLIDADO'!S1155</f>
        <v>0</v>
      </c>
      <c r="L1152" s="217" t="e">
        <f>+VLOOKUP('PAA CONSOLIDADO'!T1155,LISTAS!$B$29:$C$31,2,0)</f>
        <v>#N/A</v>
      </c>
      <c r="M1152" s="217" t="e">
        <f>+VLOOKUP('PAA CONSOLIDADO'!U1155,LISTAS!$B$36:$C$39,2,0)</f>
        <v>#N/A</v>
      </c>
      <c r="N1152" s="217" t="str">
        <f t="shared" si="52"/>
        <v>Unidad de Contratación (1)</v>
      </c>
      <c r="O1152" s="217" t="str">
        <f t="shared" si="53"/>
        <v>CO-DC-11001</v>
      </c>
      <c r="P1152" s="217">
        <f>+'PAA CONSOLIDADO'!V1155</f>
        <v>0</v>
      </c>
      <c r="Q1152" s="217">
        <f>+'PAA CONSOLIDADO'!X1155</f>
        <v>0</v>
      </c>
      <c r="R1152" s="217">
        <f>+'PAA CONSOLIDADO'!Y1155</f>
        <v>0</v>
      </c>
    </row>
    <row r="1153" spans="1:18" s="217" customFormat="1" x14ac:dyDescent="0.25">
      <c r="A1153" s="211">
        <f>+'PAA CONSOLIDADO'!C1156</f>
        <v>0</v>
      </c>
      <c r="B1153" s="211">
        <f>+'PAA CONSOLIDADO'!I1156</f>
        <v>0</v>
      </c>
      <c r="C1153" s="217" t="str">
        <f>+CONCATENATE('PAA CONSOLIDADO'!A1156,"-",'PAA CONSOLIDADO'!D1156,"-",'PAA CONSOLIDADO'!K1156)</f>
        <v>--</v>
      </c>
      <c r="D1153" s="217" t="e">
        <f>+VLOOKUP('PAA CONSOLIDADO'!L1156,LISTAS!$D$4:$E$15,2,0)</f>
        <v>#N/A</v>
      </c>
      <c r="E1153" s="217" t="e">
        <f>+VLOOKUP('PAA CONSOLIDADO'!M1156,LISTAS!$D$4:$E$15,2,0)</f>
        <v>#N/A</v>
      </c>
      <c r="F1153" s="217">
        <f>+'PAA CONSOLIDADO'!O1156</f>
        <v>0</v>
      </c>
      <c r="G1153" s="217">
        <f t="shared" si="51"/>
        <v>1</v>
      </c>
      <c r="H1153" s="217" t="e">
        <f>+VLOOKUP('PAA CONSOLIDADO'!P1156,LISTAS!$B$4:$C$17,2,0)</f>
        <v>#N/A</v>
      </c>
      <c r="I1153" s="217" t="e">
        <f>+VLOOKUP('PAA CONSOLIDADO'!Q1156,LISTAS!$B$22:$C$25,2,0)</f>
        <v>#N/A</v>
      </c>
      <c r="J1153" s="219">
        <f>'PAA CONSOLIDADO'!R1156</f>
        <v>0</v>
      </c>
      <c r="K1153" s="219">
        <f>+'PAA CONSOLIDADO'!S1156</f>
        <v>0</v>
      </c>
      <c r="L1153" s="217" t="e">
        <f>+VLOOKUP('PAA CONSOLIDADO'!T1156,LISTAS!$B$29:$C$31,2,0)</f>
        <v>#N/A</v>
      </c>
      <c r="M1153" s="217" t="e">
        <f>+VLOOKUP('PAA CONSOLIDADO'!U1156,LISTAS!$B$36:$C$39,2,0)</f>
        <v>#N/A</v>
      </c>
      <c r="N1153" s="217" t="str">
        <f t="shared" si="52"/>
        <v>Unidad de Contratación (1)</v>
      </c>
      <c r="O1153" s="217" t="str">
        <f t="shared" si="53"/>
        <v>CO-DC-11001</v>
      </c>
      <c r="P1153" s="217">
        <f>+'PAA CONSOLIDADO'!V1156</f>
        <v>0</v>
      </c>
      <c r="Q1153" s="217">
        <f>+'PAA CONSOLIDADO'!X1156</f>
        <v>0</v>
      </c>
      <c r="R1153" s="217">
        <f>+'PAA CONSOLIDADO'!Y1156</f>
        <v>0</v>
      </c>
    </row>
    <row r="1154" spans="1:18" s="217" customFormat="1" x14ac:dyDescent="0.25">
      <c r="A1154" s="211">
        <f>+'PAA CONSOLIDADO'!C1157</f>
        <v>0</v>
      </c>
      <c r="B1154" s="211">
        <f>+'PAA CONSOLIDADO'!I1157</f>
        <v>0</v>
      </c>
      <c r="C1154" s="217" t="str">
        <f>+CONCATENATE('PAA CONSOLIDADO'!A1157,"-",'PAA CONSOLIDADO'!D1157,"-",'PAA CONSOLIDADO'!K1157)</f>
        <v>--</v>
      </c>
      <c r="D1154" s="217" t="e">
        <f>+VLOOKUP('PAA CONSOLIDADO'!L1157,LISTAS!$D$4:$E$15,2,0)</f>
        <v>#N/A</v>
      </c>
      <c r="E1154" s="217" t="e">
        <f>+VLOOKUP('PAA CONSOLIDADO'!M1157,LISTAS!$D$4:$E$15,2,0)</f>
        <v>#N/A</v>
      </c>
      <c r="F1154" s="217">
        <f>+'PAA CONSOLIDADO'!O1157</f>
        <v>0</v>
      </c>
      <c r="G1154" s="217">
        <f t="shared" si="51"/>
        <v>1</v>
      </c>
      <c r="H1154" s="217" t="e">
        <f>+VLOOKUP('PAA CONSOLIDADO'!P1157,LISTAS!$B$4:$C$17,2,0)</f>
        <v>#N/A</v>
      </c>
      <c r="I1154" s="217" t="e">
        <f>+VLOOKUP('PAA CONSOLIDADO'!Q1157,LISTAS!$B$22:$C$25,2,0)</f>
        <v>#N/A</v>
      </c>
      <c r="J1154" s="219">
        <f>'PAA CONSOLIDADO'!R1157</f>
        <v>0</v>
      </c>
      <c r="K1154" s="219">
        <f>+'PAA CONSOLIDADO'!S1157</f>
        <v>0</v>
      </c>
      <c r="L1154" s="217" t="e">
        <f>+VLOOKUP('PAA CONSOLIDADO'!T1157,LISTAS!$B$29:$C$31,2,0)</f>
        <v>#N/A</v>
      </c>
      <c r="M1154" s="217" t="e">
        <f>+VLOOKUP('PAA CONSOLIDADO'!U1157,LISTAS!$B$36:$C$39,2,0)</f>
        <v>#N/A</v>
      </c>
      <c r="N1154" s="217" t="str">
        <f t="shared" si="52"/>
        <v>Unidad de Contratación (1)</v>
      </c>
      <c r="O1154" s="217" t="str">
        <f t="shared" si="53"/>
        <v>CO-DC-11001</v>
      </c>
      <c r="P1154" s="217">
        <f>+'PAA CONSOLIDADO'!V1157</f>
        <v>0</v>
      </c>
      <c r="Q1154" s="217">
        <f>+'PAA CONSOLIDADO'!X1157</f>
        <v>0</v>
      </c>
      <c r="R1154" s="217">
        <f>+'PAA CONSOLIDADO'!Y1157</f>
        <v>0</v>
      </c>
    </row>
    <row r="1155" spans="1:18" s="217" customFormat="1" x14ac:dyDescent="0.25">
      <c r="A1155" s="211">
        <f>+'PAA CONSOLIDADO'!C1158</f>
        <v>0</v>
      </c>
      <c r="B1155" s="211">
        <f>+'PAA CONSOLIDADO'!I1158</f>
        <v>0</v>
      </c>
      <c r="C1155" s="217" t="str">
        <f>+CONCATENATE('PAA CONSOLIDADO'!A1158,"-",'PAA CONSOLIDADO'!D1158,"-",'PAA CONSOLIDADO'!K1158)</f>
        <v>--</v>
      </c>
      <c r="D1155" s="217" t="e">
        <f>+VLOOKUP('PAA CONSOLIDADO'!L1158,LISTAS!$D$4:$E$15,2,0)</f>
        <v>#N/A</v>
      </c>
      <c r="E1155" s="217" t="e">
        <f>+VLOOKUP('PAA CONSOLIDADO'!M1158,LISTAS!$D$4:$E$15,2,0)</f>
        <v>#N/A</v>
      </c>
      <c r="F1155" s="217">
        <f>+'PAA CONSOLIDADO'!O1158</f>
        <v>0</v>
      </c>
      <c r="G1155" s="217">
        <f t="shared" si="51"/>
        <v>1</v>
      </c>
      <c r="H1155" s="217" t="e">
        <f>+VLOOKUP('PAA CONSOLIDADO'!P1158,LISTAS!$B$4:$C$17,2,0)</f>
        <v>#N/A</v>
      </c>
      <c r="I1155" s="217" t="e">
        <f>+VLOOKUP('PAA CONSOLIDADO'!Q1158,LISTAS!$B$22:$C$25,2,0)</f>
        <v>#N/A</v>
      </c>
      <c r="J1155" s="219">
        <f>'PAA CONSOLIDADO'!R1158</f>
        <v>0</v>
      </c>
      <c r="K1155" s="219">
        <f>+'PAA CONSOLIDADO'!S1158</f>
        <v>0</v>
      </c>
      <c r="L1155" s="217" t="e">
        <f>+VLOOKUP('PAA CONSOLIDADO'!T1158,LISTAS!$B$29:$C$31,2,0)</f>
        <v>#N/A</v>
      </c>
      <c r="M1155" s="217" t="e">
        <f>+VLOOKUP('PAA CONSOLIDADO'!U1158,LISTAS!$B$36:$C$39,2,0)</f>
        <v>#N/A</v>
      </c>
      <c r="N1155" s="217" t="str">
        <f t="shared" si="52"/>
        <v>Unidad de Contratación (1)</v>
      </c>
      <c r="O1155" s="217" t="str">
        <f t="shared" si="53"/>
        <v>CO-DC-11001</v>
      </c>
      <c r="P1155" s="217">
        <f>+'PAA CONSOLIDADO'!V1158</f>
        <v>0</v>
      </c>
      <c r="Q1155" s="217">
        <f>+'PAA CONSOLIDADO'!X1158</f>
        <v>0</v>
      </c>
      <c r="R1155" s="217">
        <f>+'PAA CONSOLIDADO'!Y1158</f>
        <v>0</v>
      </c>
    </row>
    <row r="1156" spans="1:18" s="217" customFormat="1" x14ac:dyDescent="0.25">
      <c r="A1156" s="211">
        <f>+'PAA CONSOLIDADO'!C1159</f>
        <v>0</v>
      </c>
      <c r="B1156" s="211">
        <f>+'PAA CONSOLIDADO'!I1159</f>
        <v>0</v>
      </c>
      <c r="C1156" s="217" t="str">
        <f>+CONCATENATE('PAA CONSOLIDADO'!A1159,"-",'PAA CONSOLIDADO'!D1159,"-",'PAA CONSOLIDADO'!K1159)</f>
        <v>--</v>
      </c>
      <c r="D1156" s="217" t="e">
        <f>+VLOOKUP('PAA CONSOLIDADO'!L1159,LISTAS!$D$4:$E$15,2,0)</f>
        <v>#N/A</v>
      </c>
      <c r="E1156" s="217" t="e">
        <f>+VLOOKUP('PAA CONSOLIDADO'!M1159,LISTAS!$D$4:$E$15,2,0)</f>
        <v>#N/A</v>
      </c>
      <c r="F1156" s="217">
        <f>+'PAA CONSOLIDADO'!O1159</f>
        <v>0</v>
      </c>
      <c r="G1156" s="217">
        <f t="shared" si="51"/>
        <v>1</v>
      </c>
      <c r="H1156" s="217" t="e">
        <f>+VLOOKUP('PAA CONSOLIDADO'!P1159,LISTAS!$B$4:$C$17,2,0)</f>
        <v>#N/A</v>
      </c>
      <c r="I1156" s="217" t="e">
        <f>+VLOOKUP('PAA CONSOLIDADO'!Q1159,LISTAS!$B$22:$C$25,2,0)</f>
        <v>#N/A</v>
      </c>
      <c r="J1156" s="219">
        <f>'PAA CONSOLIDADO'!R1159</f>
        <v>0</v>
      </c>
      <c r="K1156" s="219">
        <f>+'PAA CONSOLIDADO'!S1159</f>
        <v>0</v>
      </c>
      <c r="L1156" s="217" t="e">
        <f>+VLOOKUP('PAA CONSOLIDADO'!T1159,LISTAS!$B$29:$C$31,2,0)</f>
        <v>#N/A</v>
      </c>
      <c r="M1156" s="217" t="e">
        <f>+VLOOKUP('PAA CONSOLIDADO'!U1159,LISTAS!$B$36:$C$39,2,0)</f>
        <v>#N/A</v>
      </c>
      <c r="N1156" s="217" t="str">
        <f t="shared" si="52"/>
        <v>Unidad de Contratación (1)</v>
      </c>
      <c r="O1156" s="217" t="str">
        <f t="shared" si="53"/>
        <v>CO-DC-11001</v>
      </c>
      <c r="P1156" s="217">
        <f>+'PAA CONSOLIDADO'!V1159</f>
        <v>0</v>
      </c>
      <c r="Q1156" s="217">
        <f>+'PAA CONSOLIDADO'!X1159</f>
        <v>0</v>
      </c>
      <c r="R1156" s="217">
        <f>+'PAA CONSOLIDADO'!Y1159</f>
        <v>0</v>
      </c>
    </row>
    <row r="1157" spans="1:18" s="217" customFormat="1" x14ac:dyDescent="0.25">
      <c r="A1157" s="211">
        <f>+'PAA CONSOLIDADO'!C1160</f>
        <v>0</v>
      </c>
      <c r="B1157" s="211">
        <f>+'PAA CONSOLIDADO'!I1160</f>
        <v>0</v>
      </c>
      <c r="C1157" s="217" t="str">
        <f>+CONCATENATE('PAA CONSOLIDADO'!A1160,"-",'PAA CONSOLIDADO'!D1160,"-",'PAA CONSOLIDADO'!K1160)</f>
        <v>--</v>
      </c>
      <c r="D1157" s="217" t="e">
        <f>+VLOOKUP('PAA CONSOLIDADO'!L1160,LISTAS!$D$4:$E$15,2,0)</f>
        <v>#N/A</v>
      </c>
      <c r="E1157" s="217" t="e">
        <f>+VLOOKUP('PAA CONSOLIDADO'!M1160,LISTAS!$D$4:$E$15,2,0)</f>
        <v>#N/A</v>
      </c>
      <c r="F1157" s="217">
        <f>+'PAA CONSOLIDADO'!O1160</f>
        <v>0</v>
      </c>
      <c r="G1157" s="217">
        <f t="shared" ref="G1157:G1220" si="54">+IF(ISBLANK(B1157),"",1)</f>
        <v>1</v>
      </c>
      <c r="H1157" s="217" t="e">
        <f>+VLOOKUP('PAA CONSOLIDADO'!P1160,LISTAS!$B$4:$C$17,2,0)</f>
        <v>#N/A</v>
      </c>
      <c r="I1157" s="217" t="e">
        <f>+VLOOKUP('PAA CONSOLIDADO'!Q1160,LISTAS!$B$22:$C$25,2,0)</f>
        <v>#N/A</v>
      </c>
      <c r="J1157" s="219">
        <f>'PAA CONSOLIDADO'!R1160</f>
        <v>0</v>
      </c>
      <c r="K1157" s="219">
        <f>+'PAA CONSOLIDADO'!S1160</f>
        <v>0</v>
      </c>
      <c r="L1157" s="217" t="e">
        <f>+VLOOKUP('PAA CONSOLIDADO'!T1160,LISTAS!$B$29:$C$31,2,0)</f>
        <v>#N/A</v>
      </c>
      <c r="M1157" s="217" t="e">
        <f>+VLOOKUP('PAA CONSOLIDADO'!U1160,LISTAS!$B$36:$C$39,2,0)</f>
        <v>#N/A</v>
      </c>
      <c r="N1157" s="217" t="str">
        <f t="shared" ref="N1157:N1220" si="55">+IF(ISBLANK(B1157),"","Unidad de Contratación (1)")</f>
        <v>Unidad de Contratación (1)</v>
      </c>
      <c r="O1157" s="217" t="str">
        <f t="shared" ref="O1157:O1220" si="56">+IF(ISBLANK(B1157),"","CO-DC-11001")</f>
        <v>CO-DC-11001</v>
      </c>
      <c r="P1157" s="217">
        <f>+'PAA CONSOLIDADO'!V1160</f>
        <v>0</v>
      </c>
      <c r="Q1157" s="217">
        <f>+'PAA CONSOLIDADO'!X1160</f>
        <v>0</v>
      </c>
      <c r="R1157" s="217">
        <f>+'PAA CONSOLIDADO'!Y1160</f>
        <v>0</v>
      </c>
    </row>
    <row r="1158" spans="1:18" s="217" customFormat="1" x14ac:dyDescent="0.25">
      <c r="A1158" s="211">
        <f>+'PAA CONSOLIDADO'!C1161</f>
        <v>0</v>
      </c>
      <c r="B1158" s="211">
        <f>+'PAA CONSOLIDADO'!I1161</f>
        <v>0</v>
      </c>
      <c r="C1158" s="217" t="str">
        <f>+CONCATENATE('PAA CONSOLIDADO'!A1161,"-",'PAA CONSOLIDADO'!D1161,"-",'PAA CONSOLIDADO'!K1161)</f>
        <v>--</v>
      </c>
      <c r="D1158" s="217" t="e">
        <f>+VLOOKUP('PAA CONSOLIDADO'!L1161,LISTAS!$D$4:$E$15,2,0)</f>
        <v>#N/A</v>
      </c>
      <c r="E1158" s="217" t="e">
        <f>+VLOOKUP('PAA CONSOLIDADO'!M1161,LISTAS!$D$4:$E$15,2,0)</f>
        <v>#N/A</v>
      </c>
      <c r="F1158" s="217">
        <f>+'PAA CONSOLIDADO'!O1161</f>
        <v>0</v>
      </c>
      <c r="G1158" s="217">
        <f t="shared" si="54"/>
        <v>1</v>
      </c>
      <c r="H1158" s="217" t="e">
        <f>+VLOOKUP('PAA CONSOLIDADO'!P1161,LISTAS!$B$4:$C$17,2,0)</f>
        <v>#N/A</v>
      </c>
      <c r="I1158" s="217" t="e">
        <f>+VLOOKUP('PAA CONSOLIDADO'!Q1161,LISTAS!$B$22:$C$25,2,0)</f>
        <v>#N/A</v>
      </c>
      <c r="J1158" s="219">
        <f>'PAA CONSOLIDADO'!R1161</f>
        <v>0</v>
      </c>
      <c r="K1158" s="219">
        <f>+'PAA CONSOLIDADO'!S1161</f>
        <v>0</v>
      </c>
      <c r="L1158" s="217" t="e">
        <f>+VLOOKUP('PAA CONSOLIDADO'!T1161,LISTAS!$B$29:$C$31,2,0)</f>
        <v>#N/A</v>
      </c>
      <c r="M1158" s="217" t="e">
        <f>+VLOOKUP('PAA CONSOLIDADO'!U1161,LISTAS!$B$36:$C$39,2,0)</f>
        <v>#N/A</v>
      </c>
      <c r="N1158" s="217" t="str">
        <f t="shared" si="55"/>
        <v>Unidad de Contratación (1)</v>
      </c>
      <c r="O1158" s="217" t="str">
        <f t="shared" si="56"/>
        <v>CO-DC-11001</v>
      </c>
      <c r="P1158" s="217">
        <f>+'PAA CONSOLIDADO'!V1161</f>
        <v>0</v>
      </c>
      <c r="Q1158" s="217">
        <f>+'PAA CONSOLIDADO'!X1161</f>
        <v>0</v>
      </c>
      <c r="R1158" s="217">
        <f>+'PAA CONSOLIDADO'!Y1161</f>
        <v>0</v>
      </c>
    </row>
    <row r="1159" spans="1:18" s="217" customFormat="1" x14ac:dyDescent="0.25">
      <c r="A1159" s="211">
        <f>+'PAA CONSOLIDADO'!C1162</f>
        <v>0</v>
      </c>
      <c r="B1159" s="211">
        <f>+'PAA CONSOLIDADO'!I1162</f>
        <v>0</v>
      </c>
      <c r="C1159" s="217" t="str">
        <f>+CONCATENATE('PAA CONSOLIDADO'!A1162,"-",'PAA CONSOLIDADO'!D1162,"-",'PAA CONSOLIDADO'!K1162)</f>
        <v>--</v>
      </c>
      <c r="D1159" s="217" t="e">
        <f>+VLOOKUP('PAA CONSOLIDADO'!L1162,LISTAS!$D$4:$E$15,2,0)</f>
        <v>#N/A</v>
      </c>
      <c r="E1159" s="217" t="e">
        <f>+VLOOKUP('PAA CONSOLIDADO'!M1162,LISTAS!$D$4:$E$15,2,0)</f>
        <v>#N/A</v>
      </c>
      <c r="F1159" s="217">
        <f>+'PAA CONSOLIDADO'!O1162</f>
        <v>0</v>
      </c>
      <c r="G1159" s="217">
        <f t="shared" si="54"/>
        <v>1</v>
      </c>
      <c r="H1159" s="217" t="e">
        <f>+VLOOKUP('PAA CONSOLIDADO'!P1162,LISTAS!$B$4:$C$17,2,0)</f>
        <v>#N/A</v>
      </c>
      <c r="I1159" s="217" t="e">
        <f>+VLOOKUP('PAA CONSOLIDADO'!Q1162,LISTAS!$B$22:$C$25,2,0)</f>
        <v>#N/A</v>
      </c>
      <c r="J1159" s="219">
        <f>'PAA CONSOLIDADO'!R1162</f>
        <v>0</v>
      </c>
      <c r="K1159" s="219">
        <f>+'PAA CONSOLIDADO'!S1162</f>
        <v>0</v>
      </c>
      <c r="L1159" s="217" t="e">
        <f>+VLOOKUP('PAA CONSOLIDADO'!T1162,LISTAS!$B$29:$C$31,2,0)</f>
        <v>#N/A</v>
      </c>
      <c r="M1159" s="217" t="e">
        <f>+VLOOKUP('PAA CONSOLIDADO'!U1162,LISTAS!$B$36:$C$39,2,0)</f>
        <v>#N/A</v>
      </c>
      <c r="N1159" s="217" t="str">
        <f t="shared" si="55"/>
        <v>Unidad de Contratación (1)</v>
      </c>
      <c r="O1159" s="217" t="str">
        <f t="shared" si="56"/>
        <v>CO-DC-11001</v>
      </c>
      <c r="P1159" s="217">
        <f>+'PAA CONSOLIDADO'!V1162</f>
        <v>0</v>
      </c>
      <c r="Q1159" s="217">
        <f>+'PAA CONSOLIDADO'!X1162</f>
        <v>0</v>
      </c>
      <c r="R1159" s="217">
        <f>+'PAA CONSOLIDADO'!Y1162</f>
        <v>0</v>
      </c>
    </row>
    <row r="1160" spans="1:18" s="217" customFormat="1" x14ac:dyDescent="0.25">
      <c r="A1160" s="211">
        <f>+'PAA CONSOLIDADO'!C1163</f>
        <v>0</v>
      </c>
      <c r="B1160" s="211">
        <f>+'PAA CONSOLIDADO'!I1163</f>
        <v>0</v>
      </c>
      <c r="C1160" s="217" t="str">
        <f>+CONCATENATE('PAA CONSOLIDADO'!A1163,"-",'PAA CONSOLIDADO'!D1163,"-",'PAA CONSOLIDADO'!K1163)</f>
        <v>--</v>
      </c>
      <c r="D1160" s="217" t="e">
        <f>+VLOOKUP('PAA CONSOLIDADO'!L1163,LISTAS!$D$4:$E$15,2,0)</f>
        <v>#N/A</v>
      </c>
      <c r="E1160" s="217" t="e">
        <f>+VLOOKUP('PAA CONSOLIDADO'!M1163,LISTAS!$D$4:$E$15,2,0)</f>
        <v>#N/A</v>
      </c>
      <c r="F1160" s="217">
        <f>+'PAA CONSOLIDADO'!O1163</f>
        <v>0</v>
      </c>
      <c r="G1160" s="217">
        <f t="shared" si="54"/>
        <v>1</v>
      </c>
      <c r="H1160" s="217" t="e">
        <f>+VLOOKUP('PAA CONSOLIDADO'!P1163,LISTAS!$B$4:$C$17,2,0)</f>
        <v>#N/A</v>
      </c>
      <c r="I1160" s="217" t="e">
        <f>+VLOOKUP('PAA CONSOLIDADO'!Q1163,LISTAS!$B$22:$C$25,2,0)</f>
        <v>#N/A</v>
      </c>
      <c r="J1160" s="219">
        <f>'PAA CONSOLIDADO'!R1163</f>
        <v>0</v>
      </c>
      <c r="K1160" s="219">
        <f>+'PAA CONSOLIDADO'!S1163</f>
        <v>0</v>
      </c>
      <c r="L1160" s="217" t="e">
        <f>+VLOOKUP('PAA CONSOLIDADO'!T1163,LISTAS!$B$29:$C$31,2,0)</f>
        <v>#N/A</v>
      </c>
      <c r="M1160" s="217" t="e">
        <f>+VLOOKUP('PAA CONSOLIDADO'!U1163,LISTAS!$B$36:$C$39,2,0)</f>
        <v>#N/A</v>
      </c>
      <c r="N1160" s="217" t="str">
        <f t="shared" si="55"/>
        <v>Unidad de Contratación (1)</v>
      </c>
      <c r="O1160" s="217" t="str">
        <f t="shared" si="56"/>
        <v>CO-DC-11001</v>
      </c>
      <c r="P1160" s="217">
        <f>+'PAA CONSOLIDADO'!V1163</f>
        <v>0</v>
      </c>
      <c r="Q1160" s="217">
        <f>+'PAA CONSOLIDADO'!X1163</f>
        <v>0</v>
      </c>
      <c r="R1160" s="217">
        <f>+'PAA CONSOLIDADO'!Y1163</f>
        <v>0</v>
      </c>
    </row>
    <row r="1161" spans="1:18" s="217" customFormat="1" x14ac:dyDescent="0.25">
      <c r="A1161" s="211">
        <f>+'PAA CONSOLIDADO'!C1164</f>
        <v>0</v>
      </c>
      <c r="B1161" s="211">
        <f>+'PAA CONSOLIDADO'!I1164</f>
        <v>0</v>
      </c>
      <c r="C1161" s="217" t="str">
        <f>+CONCATENATE('PAA CONSOLIDADO'!A1164,"-",'PAA CONSOLIDADO'!D1164,"-",'PAA CONSOLIDADO'!K1164)</f>
        <v>--</v>
      </c>
      <c r="D1161" s="217" t="e">
        <f>+VLOOKUP('PAA CONSOLIDADO'!L1164,LISTAS!$D$4:$E$15,2,0)</f>
        <v>#N/A</v>
      </c>
      <c r="E1161" s="217" t="e">
        <f>+VLOOKUP('PAA CONSOLIDADO'!M1164,LISTAS!$D$4:$E$15,2,0)</f>
        <v>#N/A</v>
      </c>
      <c r="F1161" s="217">
        <f>+'PAA CONSOLIDADO'!O1164</f>
        <v>0</v>
      </c>
      <c r="G1161" s="217">
        <f t="shared" si="54"/>
        <v>1</v>
      </c>
      <c r="H1161" s="217" t="e">
        <f>+VLOOKUP('PAA CONSOLIDADO'!P1164,LISTAS!$B$4:$C$17,2,0)</f>
        <v>#N/A</v>
      </c>
      <c r="I1161" s="217" t="e">
        <f>+VLOOKUP('PAA CONSOLIDADO'!Q1164,LISTAS!$B$22:$C$25,2,0)</f>
        <v>#N/A</v>
      </c>
      <c r="J1161" s="219">
        <f>'PAA CONSOLIDADO'!R1164</f>
        <v>0</v>
      </c>
      <c r="K1161" s="219">
        <f>+'PAA CONSOLIDADO'!S1164</f>
        <v>0</v>
      </c>
      <c r="L1161" s="217" t="e">
        <f>+VLOOKUP('PAA CONSOLIDADO'!T1164,LISTAS!$B$29:$C$31,2,0)</f>
        <v>#N/A</v>
      </c>
      <c r="M1161" s="217" t="e">
        <f>+VLOOKUP('PAA CONSOLIDADO'!U1164,LISTAS!$B$36:$C$39,2,0)</f>
        <v>#N/A</v>
      </c>
      <c r="N1161" s="217" t="str">
        <f t="shared" si="55"/>
        <v>Unidad de Contratación (1)</v>
      </c>
      <c r="O1161" s="217" t="str">
        <f t="shared" si="56"/>
        <v>CO-DC-11001</v>
      </c>
      <c r="P1161" s="217">
        <f>+'PAA CONSOLIDADO'!V1164</f>
        <v>0</v>
      </c>
      <c r="Q1161" s="217">
        <f>+'PAA CONSOLIDADO'!X1164</f>
        <v>0</v>
      </c>
      <c r="R1161" s="217">
        <f>+'PAA CONSOLIDADO'!Y1164</f>
        <v>0</v>
      </c>
    </row>
    <row r="1162" spans="1:18" s="217" customFormat="1" x14ac:dyDescent="0.25">
      <c r="A1162" s="211">
        <f>+'PAA CONSOLIDADO'!C1165</f>
        <v>0</v>
      </c>
      <c r="B1162" s="211">
        <f>+'PAA CONSOLIDADO'!I1165</f>
        <v>0</v>
      </c>
      <c r="C1162" s="217" t="str">
        <f>+CONCATENATE('PAA CONSOLIDADO'!A1165,"-",'PAA CONSOLIDADO'!D1165,"-",'PAA CONSOLIDADO'!K1165)</f>
        <v>--</v>
      </c>
      <c r="D1162" s="217" t="e">
        <f>+VLOOKUP('PAA CONSOLIDADO'!L1165,LISTAS!$D$4:$E$15,2,0)</f>
        <v>#N/A</v>
      </c>
      <c r="E1162" s="217" t="e">
        <f>+VLOOKUP('PAA CONSOLIDADO'!M1165,LISTAS!$D$4:$E$15,2,0)</f>
        <v>#N/A</v>
      </c>
      <c r="F1162" s="217">
        <f>+'PAA CONSOLIDADO'!O1165</f>
        <v>0</v>
      </c>
      <c r="G1162" s="217">
        <f t="shared" si="54"/>
        <v>1</v>
      </c>
      <c r="H1162" s="217" t="e">
        <f>+VLOOKUP('PAA CONSOLIDADO'!P1165,LISTAS!$B$4:$C$17,2,0)</f>
        <v>#N/A</v>
      </c>
      <c r="I1162" s="217" t="e">
        <f>+VLOOKUP('PAA CONSOLIDADO'!Q1165,LISTAS!$B$22:$C$25,2,0)</f>
        <v>#N/A</v>
      </c>
      <c r="J1162" s="219">
        <f>'PAA CONSOLIDADO'!R1165</f>
        <v>0</v>
      </c>
      <c r="K1162" s="219">
        <f>+'PAA CONSOLIDADO'!S1165</f>
        <v>0</v>
      </c>
      <c r="L1162" s="217" t="e">
        <f>+VLOOKUP('PAA CONSOLIDADO'!T1165,LISTAS!$B$29:$C$31,2,0)</f>
        <v>#N/A</v>
      </c>
      <c r="M1162" s="217" t="e">
        <f>+VLOOKUP('PAA CONSOLIDADO'!U1165,LISTAS!$B$36:$C$39,2,0)</f>
        <v>#N/A</v>
      </c>
      <c r="N1162" s="217" t="str">
        <f t="shared" si="55"/>
        <v>Unidad de Contratación (1)</v>
      </c>
      <c r="O1162" s="217" t="str">
        <f t="shared" si="56"/>
        <v>CO-DC-11001</v>
      </c>
      <c r="P1162" s="217">
        <f>+'PAA CONSOLIDADO'!V1165</f>
        <v>0</v>
      </c>
      <c r="Q1162" s="217">
        <f>+'PAA CONSOLIDADO'!X1165</f>
        <v>0</v>
      </c>
      <c r="R1162" s="217">
        <f>+'PAA CONSOLIDADO'!Y1165</f>
        <v>0</v>
      </c>
    </row>
    <row r="1163" spans="1:18" s="217" customFormat="1" x14ac:dyDescent="0.25">
      <c r="A1163" s="211">
        <f>+'PAA CONSOLIDADO'!C1166</f>
        <v>0</v>
      </c>
      <c r="B1163" s="211">
        <f>+'PAA CONSOLIDADO'!I1166</f>
        <v>0</v>
      </c>
      <c r="C1163" s="217" t="str">
        <f>+CONCATENATE('PAA CONSOLIDADO'!A1166,"-",'PAA CONSOLIDADO'!D1166,"-",'PAA CONSOLIDADO'!K1166)</f>
        <v>--</v>
      </c>
      <c r="D1163" s="217" t="e">
        <f>+VLOOKUP('PAA CONSOLIDADO'!L1166,LISTAS!$D$4:$E$15,2,0)</f>
        <v>#N/A</v>
      </c>
      <c r="E1163" s="217" t="e">
        <f>+VLOOKUP('PAA CONSOLIDADO'!M1166,LISTAS!$D$4:$E$15,2,0)</f>
        <v>#N/A</v>
      </c>
      <c r="F1163" s="217">
        <f>+'PAA CONSOLIDADO'!O1166</f>
        <v>0</v>
      </c>
      <c r="G1163" s="217">
        <f t="shared" si="54"/>
        <v>1</v>
      </c>
      <c r="H1163" s="217" t="e">
        <f>+VLOOKUP('PAA CONSOLIDADO'!P1166,LISTAS!$B$4:$C$17,2,0)</f>
        <v>#N/A</v>
      </c>
      <c r="I1163" s="217" t="e">
        <f>+VLOOKUP('PAA CONSOLIDADO'!Q1166,LISTAS!$B$22:$C$25,2,0)</f>
        <v>#N/A</v>
      </c>
      <c r="J1163" s="219">
        <f>'PAA CONSOLIDADO'!R1166</f>
        <v>0</v>
      </c>
      <c r="K1163" s="219">
        <f>+'PAA CONSOLIDADO'!S1166</f>
        <v>0</v>
      </c>
      <c r="L1163" s="217" t="e">
        <f>+VLOOKUP('PAA CONSOLIDADO'!T1166,LISTAS!$B$29:$C$31,2,0)</f>
        <v>#N/A</v>
      </c>
      <c r="M1163" s="217" t="e">
        <f>+VLOOKUP('PAA CONSOLIDADO'!U1166,LISTAS!$B$36:$C$39,2,0)</f>
        <v>#N/A</v>
      </c>
      <c r="N1163" s="217" t="str">
        <f t="shared" si="55"/>
        <v>Unidad de Contratación (1)</v>
      </c>
      <c r="O1163" s="217" t="str">
        <f t="shared" si="56"/>
        <v>CO-DC-11001</v>
      </c>
      <c r="P1163" s="217">
        <f>+'PAA CONSOLIDADO'!V1166</f>
        <v>0</v>
      </c>
      <c r="Q1163" s="217">
        <f>+'PAA CONSOLIDADO'!X1166</f>
        <v>0</v>
      </c>
      <c r="R1163" s="217">
        <f>+'PAA CONSOLIDADO'!Y1166</f>
        <v>0</v>
      </c>
    </row>
    <row r="1164" spans="1:18" s="217" customFormat="1" x14ac:dyDescent="0.25">
      <c r="A1164" s="211">
        <f>+'PAA CONSOLIDADO'!C1167</f>
        <v>0</v>
      </c>
      <c r="B1164" s="211">
        <f>+'PAA CONSOLIDADO'!I1167</f>
        <v>0</v>
      </c>
      <c r="C1164" s="217" t="str">
        <f>+CONCATENATE('PAA CONSOLIDADO'!A1167,"-",'PAA CONSOLIDADO'!D1167,"-",'PAA CONSOLIDADO'!K1167)</f>
        <v>--</v>
      </c>
      <c r="D1164" s="217" t="e">
        <f>+VLOOKUP('PAA CONSOLIDADO'!L1167,LISTAS!$D$4:$E$15,2,0)</f>
        <v>#N/A</v>
      </c>
      <c r="E1164" s="217" t="e">
        <f>+VLOOKUP('PAA CONSOLIDADO'!M1167,LISTAS!$D$4:$E$15,2,0)</f>
        <v>#N/A</v>
      </c>
      <c r="F1164" s="217">
        <f>+'PAA CONSOLIDADO'!O1167</f>
        <v>0</v>
      </c>
      <c r="G1164" s="217">
        <f t="shared" si="54"/>
        <v>1</v>
      </c>
      <c r="H1164" s="217" t="e">
        <f>+VLOOKUP('PAA CONSOLIDADO'!P1167,LISTAS!$B$4:$C$17,2,0)</f>
        <v>#N/A</v>
      </c>
      <c r="I1164" s="217" t="e">
        <f>+VLOOKUP('PAA CONSOLIDADO'!Q1167,LISTAS!$B$22:$C$25,2,0)</f>
        <v>#N/A</v>
      </c>
      <c r="J1164" s="219">
        <f>'PAA CONSOLIDADO'!R1167</f>
        <v>0</v>
      </c>
      <c r="K1164" s="219">
        <f>+'PAA CONSOLIDADO'!S1167</f>
        <v>0</v>
      </c>
      <c r="L1164" s="217" t="e">
        <f>+VLOOKUP('PAA CONSOLIDADO'!T1167,LISTAS!$B$29:$C$31,2,0)</f>
        <v>#N/A</v>
      </c>
      <c r="M1164" s="217" t="e">
        <f>+VLOOKUP('PAA CONSOLIDADO'!U1167,LISTAS!$B$36:$C$39,2,0)</f>
        <v>#N/A</v>
      </c>
      <c r="N1164" s="217" t="str">
        <f t="shared" si="55"/>
        <v>Unidad de Contratación (1)</v>
      </c>
      <c r="O1164" s="217" t="str">
        <f t="shared" si="56"/>
        <v>CO-DC-11001</v>
      </c>
      <c r="P1164" s="217">
        <f>+'PAA CONSOLIDADO'!V1167</f>
        <v>0</v>
      </c>
      <c r="Q1164" s="217">
        <f>+'PAA CONSOLIDADO'!X1167</f>
        <v>0</v>
      </c>
      <c r="R1164" s="217">
        <f>+'PAA CONSOLIDADO'!Y1167</f>
        <v>0</v>
      </c>
    </row>
    <row r="1165" spans="1:18" s="217" customFormat="1" x14ac:dyDescent="0.25">
      <c r="A1165" s="211">
        <f>+'PAA CONSOLIDADO'!C1168</f>
        <v>0</v>
      </c>
      <c r="B1165" s="211">
        <f>+'PAA CONSOLIDADO'!I1168</f>
        <v>0</v>
      </c>
      <c r="C1165" s="217" t="str">
        <f>+CONCATENATE('PAA CONSOLIDADO'!A1168,"-",'PAA CONSOLIDADO'!D1168,"-",'PAA CONSOLIDADO'!K1168)</f>
        <v>--</v>
      </c>
      <c r="D1165" s="217" t="e">
        <f>+VLOOKUP('PAA CONSOLIDADO'!L1168,LISTAS!$D$4:$E$15,2,0)</f>
        <v>#N/A</v>
      </c>
      <c r="E1165" s="217" t="e">
        <f>+VLOOKUP('PAA CONSOLIDADO'!M1168,LISTAS!$D$4:$E$15,2,0)</f>
        <v>#N/A</v>
      </c>
      <c r="F1165" s="217">
        <f>+'PAA CONSOLIDADO'!O1168</f>
        <v>0</v>
      </c>
      <c r="G1165" s="217">
        <f t="shared" si="54"/>
        <v>1</v>
      </c>
      <c r="H1165" s="217" t="e">
        <f>+VLOOKUP('PAA CONSOLIDADO'!P1168,LISTAS!$B$4:$C$17,2,0)</f>
        <v>#N/A</v>
      </c>
      <c r="I1165" s="217" t="e">
        <f>+VLOOKUP('PAA CONSOLIDADO'!Q1168,LISTAS!$B$22:$C$25,2,0)</f>
        <v>#N/A</v>
      </c>
      <c r="J1165" s="219">
        <f>'PAA CONSOLIDADO'!R1168</f>
        <v>0</v>
      </c>
      <c r="K1165" s="219">
        <f>+'PAA CONSOLIDADO'!S1168</f>
        <v>0</v>
      </c>
      <c r="L1165" s="217" t="e">
        <f>+VLOOKUP('PAA CONSOLIDADO'!T1168,LISTAS!$B$29:$C$31,2,0)</f>
        <v>#N/A</v>
      </c>
      <c r="M1165" s="217" t="e">
        <f>+VLOOKUP('PAA CONSOLIDADO'!U1168,LISTAS!$B$36:$C$39,2,0)</f>
        <v>#N/A</v>
      </c>
      <c r="N1165" s="217" t="str">
        <f t="shared" si="55"/>
        <v>Unidad de Contratación (1)</v>
      </c>
      <c r="O1165" s="217" t="str">
        <f t="shared" si="56"/>
        <v>CO-DC-11001</v>
      </c>
      <c r="P1165" s="217">
        <f>+'PAA CONSOLIDADO'!V1168</f>
        <v>0</v>
      </c>
      <c r="Q1165" s="217">
        <f>+'PAA CONSOLIDADO'!X1168</f>
        <v>0</v>
      </c>
      <c r="R1165" s="217">
        <f>+'PAA CONSOLIDADO'!Y1168</f>
        <v>0</v>
      </c>
    </row>
    <row r="1166" spans="1:18" s="217" customFormat="1" x14ac:dyDescent="0.25">
      <c r="A1166" s="211">
        <f>+'PAA CONSOLIDADO'!C1169</f>
        <v>0</v>
      </c>
      <c r="B1166" s="211">
        <f>+'PAA CONSOLIDADO'!I1169</f>
        <v>0</v>
      </c>
      <c r="C1166" s="217" t="str">
        <f>+CONCATENATE('PAA CONSOLIDADO'!A1169,"-",'PAA CONSOLIDADO'!D1169,"-",'PAA CONSOLIDADO'!K1169)</f>
        <v>--</v>
      </c>
      <c r="D1166" s="217" t="e">
        <f>+VLOOKUP('PAA CONSOLIDADO'!L1169,LISTAS!$D$4:$E$15,2,0)</f>
        <v>#N/A</v>
      </c>
      <c r="E1166" s="217" t="e">
        <f>+VLOOKUP('PAA CONSOLIDADO'!M1169,LISTAS!$D$4:$E$15,2,0)</f>
        <v>#N/A</v>
      </c>
      <c r="F1166" s="217">
        <f>+'PAA CONSOLIDADO'!O1169</f>
        <v>0</v>
      </c>
      <c r="G1166" s="217">
        <f t="shared" si="54"/>
        <v>1</v>
      </c>
      <c r="H1166" s="217" t="e">
        <f>+VLOOKUP('PAA CONSOLIDADO'!P1169,LISTAS!$B$4:$C$17,2,0)</f>
        <v>#N/A</v>
      </c>
      <c r="I1166" s="217" t="e">
        <f>+VLOOKUP('PAA CONSOLIDADO'!Q1169,LISTAS!$B$22:$C$25,2,0)</f>
        <v>#N/A</v>
      </c>
      <c r="J1166" s="219">
        <f>'PAA CONSOLIDADO'!R1169</f>
        <v>0</v>
      </c>
      <c r="K1166" s="219">
        <f>+'PAA CONSOLIDADO'!S1169</f>
        <v>0</v>
      </c>
      <c r="L1166" s="217" t="e">
        <f>+VLOOKUP('PAA CONSOLIDADO'!T1169,LISTAS!$B$29:$C$31,2,0)</f>
        <v>#N/A</v>
      </c>
      <c r="M1166" s="217" t="e">
        <f>+VLOOKUP('PAA CONSOLIDADO'!U1169,LISTAS!$B$36:$C$39,2,0)</f>
        <v>#N/A</v>
      </c>
      <c r="N1166" s="217" t="str">
        <f t="shared" si="55"/>
        <v>Unidad de Contratación (1)</v>
      </c>
      <c r="O1166" s="217" t="str">
        <f t="shared" si="56"/>
        <v>CO-DC-11001</v>
      </c>
      <c r="P1166" s="217">
        <f>+'PAA CONSOLIDADO'!V1169</f>
        <v>0</v>
      </c>
      <c r="Q1166" s="217">
        <f>+'PAA CONSOLIDADO'!X1169</f>
        <v>0</v>
      </c>
      <c r="R1166" s="217">
        <f>+'PAA CONSOLIDADO'!Y1169</f>
        <v>0</v>
      </c>
    </row>
    <row r="1167" spans="1:18" s="217" customFormat="1" x14ac:dyDescent="0.25">
      <c r="A1167" s="211">
        <f>+'PAA CONSOLIDADO'!C1170</f>
        <v>0</v>
      </c>
      <c r="B1167" s="211">
        <f>+'PAA CONSOLIDADO'!I1170</f>
        <v>0</v>
      </c>
      <c r="C1167" s="217" t="str">
        <f>+CONCATENATE('PAA CONSOLIDADO'!A1170,"-",'PAA CONSOLIDADO'!D1170,"-",'PAA CONSOLIDADO'!K1170)</f>
        <v>--</v>
      </c>
      <c r="D1167" s="217" t="e">
        <f>+VLOOKUP('PAA CONSOLIDADO'!L1170,LISTAS!$D$4:$E$15,2,0)</f>
        <v>#N/A</v>
      </c>
      <c r="E1167" s="217" t="e">
        <f>+VLOOKUP('PAA CONSOLIDADO'!M1170,LISTAS!$D$4:$E$15,2,0)</f>
        <v>#N/A</v>
      </c>
      <c r="F1167" s="217">
        <f>+'PAA CONSOLIDADO'!O1170</f>
        <v>0</v>
      </c>
      <c r="G1167" s="217">
        <f t="shared" si="54"/>
        <v>1</v>
      </c>
      <c r="H1167" s="217" t="e">
        <f>+VLOOKUP('PAA CONSOLIDADO'!P1170,LISTAS!$B$4:$C$17,2,0)</f>
        <v>#N/A</v>
      </c>
      <c r="I1167" s="217" t="e">
        <f>+VLOOKUP('PAA CONSOLIDADO'!Q1170,LISTAS!$B$22:$C$25,2,0)</f>
        <v>#N/A</v>
      </c>
      <c r="J1167" s="219">
        <f>'PAA CONSOLIDADO'!R1170</f>
        <v>0</v>
      </c>
      <c r="K1167" s="219">
        <f>+'PAA CONSOLIDADO'!S1170</f>
        <v>0</v>
      </c>
      <c r="L1167" s="217" t="e">
        <f>+VLOOKUP('PAA CONSOLIDADO'!T1170,LISTAS!$B$29:$C$31,2,0)</f>
        <v>#N/A</v>
      </c>
      <c r="M1167" s="217" t="e">
        <f>+VLOOKUP('PAA CONSOLIDADO'!U1170,LISTAS!$B$36:$C$39,2,0)</f>
        <v>#N/A</v>
      </c>
      <c r="N1167" s="217" t="str">
        <f t="shared" si="55"/>
        <v>Unidad de Contratación (1)</v>
      </c>
      <c r="O1167" s="217" t="str">
        <f t="shared" si="56"/>
        <v>CO-DC-11001</v>
      </c>
      <c r="P1167" s="217">
        <f>+'PAA CONSOLIDADO'!V1170</f>
        <v>0</v>
      </c>
      <c r="Q1167" s="217">
        <f>+'PAA CONSOLIDADO'!X1170</f>
        <v>0</v>
      </c>
      <c r="R1167" s="217">
        <f>+'PAA CONSOLIDADO'!Y1170</f>
        <v>0</v>
      </c>
    </row>
    <row r="1168" spans="1:18" s="217" customFormat="1" x14ac:dyDescent="0.25">
      <c r="A1168" s="211">
        <f>+'PAA CONSOLIDADO'!C1171</f>
        <v>0</v>
      </c>
      <c r="B1168" s="211">
        <f>+'PAA CONSOLIDADO'!I1171</f>
        <v>0</v>
      </c>
      <c r="C1168" s="217" t="str">
        <f>+CONCATENATE('PAA CONSOLIDADO'!A1171,"-",'PAA CONSOLIDADO'!D1171,"-",'PAA CONSOLIDADO'!K1171)</f>
        <v>--</v>
      </c>
      <c r="D1168" s="217" t="e">
        <f>+VLOOKUP('PAA CONSOLIDADO'!L1171,LISTAS!$D$4:$E$15,2,0)</f>
        <v>#N/A</v>
      </c>
      <c r="E1168" s="217" t="e">
        <f>+VLOOKUP('PAA CONSOLIDADO'!M1171,LISTAS!$D$4:$E$15,2,0)</f>
        <v>#N/A</v>
      </c>
      <c r="F1168" s="217">
        <f>+'PAA CONSOLIDADO'!O1171</f>
        <v>0</v>
      </c>
      <c r="G1168" s="217">
        <f t="shared" si="54"/>
        <v>1</v>
      </c>
      <c r="H1168" s="217" t="e">
        <f>+VLOOKUP('PAA CONSOLIDADO'!P1171,LISTAS!$B$4:$C$17,2,0)</f>
        <v>#N/A</v>
      </c>
      <c r="I1168" s="217" t="e">
        <f>+VLOOKUP('PAA CONSOLIDADO'!Q1171,LISTAS!$B$22:$C$25,2,0)</f>
        <v>#N/A</v>
      </c>
      <c r="J1168" s="219">
        <f>'PAA CONSOLIDADO'!R1171</f>
        <v>0</v>
      </c>
      <c r="K1168" s="219">
        <f>+'PAA CONSOLIDADO'!S1171</f>
        <v>0</v>
      </c>
      <c r="L1168" s="217" t="e">
        <f>+VLOOKUP('PAA CONSOLIDADO'!T1171,LISTAS!$B$29:$C$31,2,0)</f>
        <v>#N/A</v>
      </c>
      <c r="M1168" s="217" t="e">
        <f>+VLOOKUP('PAA CONSOLIDADO'!U1171,LISTAS!$B$36:$C$39,2,0)</f>
        <v>#N/A</v>
      </c>
      <c r="N1168" s="217" t="str">
        <f t="shared" si="55"/>
        <v>Unidad de Contratación (1)</v>
      </c>
      <c r="O1168" s="217" t="str">
        <f t="shared" si="56"/>
        <v>CO-DC-11001</v>
      </c>
      <c r="P1168" s="217">
        <f>+'PAA CONSOLIDADO'!V1171</f>
        <v>0</v>
      </c>
      <c r="Q1168" s="217">
        <f>+'PAA CONSOLIDADO'!X1171</f>
        <v>0</v>
      </c>
      <c r="R1168" s="217">
        <f>+'PAA CONSOLIDADO'!Y1171</f>
        <v>0</v>
      </c>
    </row>
    <row r="1169" spans="1:18" s="217" customFormat="1" x14ac:dyDescent="0.25">
      <c r="A1169" s="211">
        <f>+'PAA CONSOLIDADO'!C1172</f>
        <v>0</v>
      </c>
      <c r="B1169" s="211">
        <f>+'PAA CONSOLIDADO'!I1172</f>
        <v>0</v>
      </c>
      <c r="C1169" s="217" t="str">
        <f>+CONCATENATE('PAA CONSOLIDADO'!A1172,"-",'PAA CONSOLIDADO'!D1172,"-",'PAA CONSOLIDADO'!K1172)</f>
        <v>--</v>
      </c>
      <c r="D1169" s="217" t="e">
        <f>+VLOOKUP('PAA CONSOLIDADO'!L1172,LISTAS!$D$4:$E$15,2,0)</f>
        <v>#N/A</v>
      </c>
      <c r="E1169" s="217" t="e">
        <f>+VLOOKUP('PAA CONSOLIDADO'!M1172,LISTAS!$D$4:$E$15,2,0)</f>
        <v>#N/A</v>
      </c>
      <c r="F1169" s="217">
        <f>+'PAA CONSOLIDADO'!O1172</f>
        <v>0</v>
      </c>
      <c r="G1169" s="217">
        <f t="shared" si="54"/>
        <v>1</v>
      </c>
      <c r="H1169" s="217" t="e">
        <f>+VLOOKUP('PAA CONSOLIDADO'!P1172,LISTAS!$B$4:$C$17,2,0)</f>
        <v>#N/A</v>
      </c>
      <c r="I1169" s="217" t="e">
        <f>+VLOOKUP('PAA CONSOLIDADO'!Q1172,LISTAS!$B$22:$C$25,2,0)</f>
        <v>#N/A</v>
      </c>
      <c r="J1169" s="219">
        <f>'PAA CONSOLIDADO'!R1172</f>
        <v>0</v>
      </c>
      <c r="K1169" s="219">
        <f>+'PAA CONSOLIDADO'!S1172</f>
        <v>0</v>
      </c>
      <c r="L1169" s="217" t="e">
        <f>+VLOOKUP('PAA CONSOLIDADO'!T1172,LISTAS!$B$29:$C$31,2,0)</f>
        <v>#N/A</v>
      </c>
      <c r="M1169" s="217" t="e">
        <f>+VLOOKUP('PAA CONSOLIDADO'!U1172,LISTAS!$B$36:$C$39,2,0)</f>
        <v>#N/A</v>
      </c>
      <c r="N1169" s="217" t="str">
        <f t="shared" si="55"/>
        <v>Unidad de Contratación (1)</v>
      </c>
      <c r="O1169" s="217" t="str">
        <f t="shared" si="56"/>
        <v>CO-DC-11001</v>
      </c>
      <c r="P1169" s="217">
        <f>+'PAA CONSOLIDADO'!V1172</f>
        <v>0</v>
      </c>
      <c r="Q1169" s="217">
        <f>+'PAA CONSOLIDADO'!X1172</f>
        <v>0</v>
      </c>
      <c r="R1169" s="217">
        <f>+'PAA CONSOLIDADO'!Y1172</f>
        <v>0</v>
      </c>
    </row>
    <row r="1170" spans="1:18" s="217" customFormat="1" x14ac:dyDescent="0.25">
      <c r="A1170" s="211">
        <f>+'PAA CONSOLIDADO'!C1173</f>
        <v>0</v>
      </c>
      <c r="B1170" s="211">
        <f>+'PAA CONSOLIDADO'!I1173</f>
        <v>0</v>
      </c>
      <c r="C1170" s="217" t="str">
        <f>+CONCATENATE('PAA CONSOLIDADO'!A1173,"-",'PAA CONSOLIDADO'!D1173,"-",'PAA CONSOLIDADO'!K1173)</f>
        <v>--</v>
      </c>
      <c r="D1170" s="217" t="e">
        <f>+VLOOKUP('PAA CONSOLIDADO'!L1173,LISTAS!$D$4:$E$15,2,0)</f>
        <v>#N/A</v>
      </c>
      <c r="E1170" s="217" t="e">
        <f>+VLOOKUP('PAA CONSOLIDADO'!M1173,LISTAS!$D$4:$E$15,2,0)</f>
        <v>#N/A</v>
      </c>
      <c r="F1170" s="217">
        <f>+'PAA CONSOLIDADO'!O1173</f>
        <v>0</v>
      </c>
      <c r="G1170" s="217">
        <f t="shared" si="54"/>
        <v>1</v>
      </c>
      <c r="H1170" s="217" t="e">
        <f>+VLOOKUP('PAA CONSOLIDADO'!P1173,LISTAS!$B$4:$C$17,2,0)</f>
        <v>#N/A</v>
      </c>
      <c r="I1170" s="217" t="e">
        <f>+VLOOKUP('PAA CONSOLIDADO'!Q1173,LISTAS!$B$22:$C$25,2,0)</f>
        <v>#N/A</v>
      </c>
      <c r="J1170" s="219">
        <f>'PAA CONSOLIDADO'!R1173</f>
        <v>0</v>
      </c>
      <c r="K1170" s="219">
        <f>+'PAA CONSOLIDADO'!S1173</f>
        <v>0</v>
      </c>
      <c r="L1170" s="217" t="e">
        <f>+VLOOKUP('PAA CONSOLIDADO'!T1173,LISTAS!$B$29:$C$31,2,0)</f>
        <v>#N/A</v>
      </c>
      <c r="M1170" s="217" t="e">
        <f>+VLOOKUP('PAA CONSOLIDADO'!U1173,LISTAS!$B$36:$C$39,2,0)</f>
        <v>#N/A</v>
      </c>
      <c r="N1170" s="217" t="str">
        <f t="shared" si="55"/>
        <v>Unidad de Contratación (1)</v>
      </c>
      <c r="O1170" s="217" t="str">
        <f t="shared" si="56"/>
        <v>CO-DC-11001</v>
      </c>
      <c r="P1170" s="217">
        <f>+'PAA CONSOLIDADO'!V1173</f>
        <v>0</v>
      </c>
      <c r="Q1170" s="217">
        <f>+'PAA CONSOLIDADO'!X1173</f>
        <v>0</v>
      </c>
      <c r="R1170" s="217">
        <f>+'PAA CONSOLIDADO'!Y1173</f>
        <v>0</v>
      </c>
    </row>
    <row r="1171" spans="1:18" s="217" customFormat="1" x14ac:dyDescent="0.25">
      <c r="A1171" s="211">
        <f>+'PAA CONSOLIDADO'!C1174</f>
        <v>0</v>
      </c>
      <c r="B1171" s="211">
        <f>+'PAA CONSOLIDADO'!I1174</f>
        <v>0</v>
      </c>
      <c r="C1171" s="217" t="str">
        <f>+CONCATENATE('PAA CONSOLIDADO'!A1174,"-",'PAA CONSOLIDADO'!D1174,"-",'PAA CONSOLIDADO'!K1174)</f>
        <v>--</v>
      </c>
      <c r="D1171" s="217" t="e">
        <f>+VLOOKUP('PAA CONSOLIDADO'!L1174,LISTAS!$D$4:$E$15,2,0)</f>
        <v>#N/A</v>
      </c>
      <c r="E1171" s="217" t="e">
        <f>+VLOOKUP('PAA CONSOLIDADO'!M1174,LISTAS!$D$4:$E$15,2,0)</f>
        <v>#N/A</v>
      </c>
      <c r="F1171" s="217">
        <f>+'PAA CONSOLIDADO'!O1174</f>
        <v>0</v>
      </c>
      <c r="G1171" s="217">
        <f t="shared" si="54"/>
        <v>1</v>
      </c>
      <c r="H1171" s="217" t="e">
        <f>+VLOOKUP('PAA CONSOLIDADO'!P1174,LISTAS!$B$4:$C$17,2,0)</f>
        <v>#N/A</v>
      </c>
      <c r="I1171" s="217" t="e">
        <f>+VLOOKUP('PAA CONSOLIDADO'!Q1174,LISTAS!$B$22:$C$25,2,0)</f>
        <v>#N/A</v>
      </c>
      <c r="J1171" s="219">
        <f>'PAA CONSOLIDADO'!R1174</f>
        <v>0</v>
      </c>
      <c r="K1171" s="219">
        <f>+'PAA CONSOLIDADO'!S1174</f>
        <v>0</v>
      </c>
      <c r="L1171" s="217" t="e">
        <f>+VLOOKUP('PAA CONSOLIDADO'!T1174,LISTAS!$B$29:$C$31,2,0)</f>
        <v>#N/A</v>
      </c>
      <c r="M1171" s="217" t="e">
        <f>+VLOOKUP('PAA CONSOLIDADO'!U1174,LISTAS!$B$36:$C$39,2,0)</f>
        <v>#N/A</v>
      </c>
      <c r="N1171" s="217" t="str">
        <f t="shared" si="55"/>
        <v>Unidad de Contratación (1)</v>
      </c>
      <c r="O1171" s="217" t="str">
        <f t="shared" si="56"/>
        <v>CO-DC-11001</v>
      </c>
      <c r="P1171" s="217">
        <f>+'PAA CONSOLIDADO'!V1174</f>
        <v>0</v>
      </c>
      <c r="Q1171" s="217">
        <f>+'PAA CONSOLIDADO'!X1174</f>
        <v>0</v>
      </c>
      <c r="R1171" s="217">
        <f>+'PAA CONSOLIDADO'!Y1174</f>
        <v>0</v>
      </c>
    </row>
    <row r="1172" spans="1:18" s="217" customFormat="1" x14ac:dyDescent="0.25">
      <c r="A1172" s="211">
        <f>+'PAA CONSOLIDADO'!C1175</f>
        <v>0</v>
      </c>
      <c r="B1172" s="211">
        <f>+'PAA CONSOLIDADO'!I1175</f>
        <v>0</v>
      </c>
      <c r="C1172" s="217" t="str">
        <f>+CONCATENATE('PAA CONSOLIDADO'!A1175,"-",'PAA CONSOLIDADO'!D1175,"-",'PAA CONSOLIDADO'!K1175)</f>
        <v>--</v>
      </c>
      <c r="D1172" s="217" t="e">
        <f>+VLOOKUP('PAA CONSOLIDADO'!L1175,LISTAS!$D$4:$E$15,2,0)</f>
        <v>#N/A</v>
      </c>
      <c r="E1172" s="217" t="e">
        <f>+VLOOKUP('PAA CONSOLIDADO'!M1175,LISTAS!$D$4:$E$15,2,0)</f>
        <v>#N/A</v>
      </c>
      <c r="F1172" s="217">
        <f>+'PAA CONSOLIDADO'!O1175</f>
        <v>0</v>
      </c>
      <c r="G1172" s="217">
        <f t="shared" si="54"/>
        <v>1</v>
      </c>
      <c r="H1172" s="217" t="e">
        <f>+VLOOKUP('PAA CONSOLIDADO'!P1175,LISTAS!$B$4:$C$17,2,0)</f>
        <v>#N/A</v>
      </c>
      <c r="I1172" s="217" t="e">
        <f>+VLOOKUP('PAA CONSOLIDADO'!Q1175,LISTAS!$B$22:$C$25,2,0)</f>
        <v>#N/A</v>
      </c>
      <c r="J1172" s="219">
        <f>'PAA CONSOLIDADO'!R1175</f>
        <v>0</v>
      </c>
      <c r="K1172" s="219">
        <f>+'PAA CONSOLIDADO'!S1175</f>
        <v>0</v>
      </c>
      <c r="L1172" s="217" t="e">
        <f>+VLOOKUP('PAA CONSOLIDADO'!T1175,LISTAS!$B$29:$C$31,2,0)</f>
        <v>#N/A</v>
      </c>
      <c r="M1172" s="217" t="e">
        <f>+VLOOKUP('PAA CONSOLIDADO'!U1175,LISTAS!$B$36:$C$39,2,0)</f>
        <v>#N/A</v>
      </c>
      <c r="N1172" s="217" t="str">
        <f t="shared" si="55"/>
        <v>Unidad de Contratación (1)</v>
      </c>
      <c r="O1172" s="217" t="str">
        <f t="shared" si="56"/>
        <v>CO-DC-11001</v>
      </c>
      <c r="P1172" s="217">
        <f>+'PAA CONSOLIDADO'!V1175</f>
        <v>0</v>
      </c>
      <c r="Q1172" s="217">
        <f>+'PAA CONSOLIDADO'!X1175</f>
        <v>0</v>
      </c>
      <c r="R1172" s="217">
        <f>+'PAA CONSOLIDADO'!Y1175</f>
        <v>0</v>
      </c>
    </row>
    <row r="1173" spans="1:18" s="217" customFormat="1" x14ac:dyDescent="0.25">
      <c r="A1173" s="211">
        <f>+'PAA CONSOLIDADO'!C1176</f>
        <v>0</v>
      </c>
      <c r="B1173" s="211">
        <f>+'PAA CONSOLIDADO'!I1176</f>
        <v>0</v>
      </c>
      <c r="C1173" s="217" t="str">
        <f>+CONCATENATE('PAA CONSOLIDADO'!A1176,"-",'PAA CONSOLIDADO'!D1176,"-",'PAA CONSOLIDADO'!K1176)</f>
        <v>--</v>
      </c>
      <c r="D1173" s="217" t="e">
        <f>+VLOOKUP('PAA CONSOLIDADO'!L1176,LISTAS!$D$4:$E$15,2,0)</f>
        <v>#N/A</v>
      </c>
      <c r="E1173" s="217" t="e">
        <f>+VLOOKUP('PAA CONSOLIDADO'!M1176,LISTAS!$D$4:$E$15,2,0)</f>
        <v>#N/A</v>
      </c>
      <c r="F1173" s="217">
        <f>+'PAA CONSOLIDADO'!O1176</f>
        <v>0</v>
      </c>
      <c r="G1173" s="217">
        <f t="shared" si="54"/>
        <v>1</v>
      </c>
      <c r="H1173" s="217" t="e">
        <f>+VLOOKUP('PAA CONSOLIDADO'!P1176,LISTAS!$B$4:$C$17,2,0)</f>
        <v>#N/A</v>
      </c>
      <c r="I1173" s="217" t="e">
        <f>+VLOOKUP('PAA CONSOLIDADO'!Q1176,LISTAS!$B$22:$C$25,2,0)</f>
        <v>#N/A</v>
      </c>
      <c r="J1173" s="219">
        <f>'PAA CONSOLIDADO'!R1176</f>
        <v>0</v>
      </c>
      <c r="K1173" s="219">
        <f>+'PAA CONSOLIDADO'!S1176</f>
        <v>0</v>
      </c>
      <c r="L1173" s="217" t="e">
        <f>+VLOOKUP('PAA CONSOLIDADO'!T1176,LISTAS!$B$29:$C$31,2,0)</f>
        <v>#N/A</v>
      </c>
      <c r="M1173" s="217" t="e">
        <f>+VLOOKUP('PAA CONSOLIDADO'!U1176,LISTAS!$B$36:$C$39,2,0)</f>
        <v>#N/A</v>
      </c>
      <c r="N1173" s="217" t="str">
        <f t="shared" si="55"/>
        <v>Unidad de Contratación (1)</v>
      </c>
      <c r="O1173" s="217" t="str">
        <f t="shared" si="56"/>
        <v>CO-DC-11001</v>
      </c>
      <c r="P1173" s="217">
        <f>+'PAA CONSOLIDADO'!V1176</f>
        <v>0</v>
      </c>
      <c r="Q1173" s="217">
        <f>+'PAA CONSOLIDADO'!X1176</f>
        <v>0</v>
      </c>
      <c r="R1173" s="217">
        <f>+'PAA CONSOLIDADO'!Y1176</f>
        <v>0</v>
      </c>
    </row>
    <row r="1174" spans="1:18" s="217" customFormat="1" x14ac:dyDescent="0.25">
      <c r="A1174" s="211">
        <f>+'PAA CONSOLIDADO'!C1177</f>
        <v>0</v>
      </c>
      <c r="B1174" s="211">
        <f>+'PAA CONSOLIDADO'!I1177</f>
        <v>0</v>
      </c>
      <c r="C1174" s="217" t="str">
        <f>+CONCATENATE('PAA CONSOLIDADO'!A1177,"-",'PAA CONSOLIDADO'!D1177,"-",'PAA CONSOLIDADO'!K1177)</f>
        <v>--</v>
      </c>
      <c r="D1174" s="217" t="e">
        <f>+VLOOKUP('PAA CONSOLIDADO'!L1177,LISTAS!$D$4:$E$15,2,0)</f>
        <v>#N/A</v>
      </c>
      <c r="E1174" s="217" t="e">
        <f>+VLOOKUP('PAA CONSOLIDADO'!M1177,LISTAS!$D$4:$E$15,2,0)</f>
        <v>#N/A</v>
      </c>
      <c r="F1174" s="217">
        <f>+'PAA CONSOLIDADO'!O1177</f>
        <v>0</v>
      </c>
      <c r="G1174" s="217">
        <f t="shared" si="54"/>
        <v>1</v>
      </c>
      <c r="H1174" s="217" t="e">
        <f>+VLOOKUP('PAA CONSOLIDADO'!P1177,LISTAS!$B$4:$C$17,2,0)</f>
        <v>#N/A</v>
      </c>
      <c r="I1174" s="217" t="e">
        <f>+VLOOKUP('PAA CONSOLIDADO'!Q1177,LISTAS!$B$22:$C$25,2,0)</f>
        <v>#N/A</v>
      </c>
      <c r="J1174" s="219">
        <f>'PAA CONSOLIDADO'!R1177</f>
        <v>0</v>
      </c>
      <c r="K1174" s="219">
        <f>+'PAA CONSOLIDADO'!S1177</f>
        <v>0</v>
      </c>
      <c r="L1174" s="217" t="e">
        <f>+VLOOKUP('PAA CONSOLIDADO'!T1177,LISTAS!$B$29:$C$31,2,0)</f>
        <v>#N/A</v>
      </c>
      <c r="M1174" s="217" t="e">
        <f>+VLOOKUP('PAA CONSOLIDADO'!U1177,LISTAS!$B$36:$C$39,2,0)</f>
        <v>#N/A</v>
      </c>
      <c r="N1174" s="217" t="str">
        <f t="shared" si="55"/>
        <v>Unidad de Contratación (1)</v>
      </c>
      <c r="O1174" s="217" t="str">
        <f t="shared" si="56"/>
        <v>CO-DC-11001</v>
      </c>
      <c r="P1174" s="217">
        <f>+'PAA CONSOLIDADO'!V1177</f>
        <v>0</v>
      </c>
      <c r="Q1174" s="217">
        <f>+'PAA CONSOLIDADO'!X1177</f>
        <v>0</v>
      </c>
      <c r="R1174" s="217">
        <f>+'PAA CONSOLIDADO'!Y1177</f>
        <v>0</v>
      </c>
    </row>
    <row r="1175" spans="1:18" s="217" customFormat="1" x14ac:dyDescent="0.25">
      <c r="A1175" s="211">
        <f>+'PAA CONSOLIDADO'!C1178</f>
        <v>0</v>
      </c>
      <c r="B1175" s="211">
        <f>+'PAA CONSOLIDADO'!I1178</f>
        <v>0</v>
      </c>
      <c r="C1175" s="217" t="str">
        <f>+CONCATENATE('PAA CONSOLIDADO'!A1178,"-",'PAA CONSOLIDADO'!D1178,"-",'PAA CONSOLIDADO'!K1178)</f>
        <v>--</v>
      </c>
      <c r="D1175" s="217" t="e">
        <f>+VLOOKUP('PAA CONSOLIDADO'!L1178,LISTAS!$D$4:$E$15,2,0)</f>
        <v>#N/A</v>
      </c>
      <c r="E1175" s="217" t="e">
        <f>+VLOOKUP('PAA CONSOLIDADO'!M1178,LISTAS!$D$4:$E$15,2,0)</f>
        <v>#N/A</v>
      </c>
      <c r="F1175" s="217">
        <f>+'PAA CONSOLIDADO'!O1178</f>
        <v>0</v>
      </c>
      <c r="G1175" s="217">
        <f t="shared" si="54"/>
        <v>1</v>
      </c>
      <c r="H1175" s="217" t="e">
        <f>+VLOOKUP('PAA CONSOLIDADO'!P1178,LISTAS!$B$4:$C$17,2,0)</f>
        <v>#N/A</v>
      </c>
      <c r="I1175" s="217" t="e">
        <f>+VLOOKUP('PAA CONSOLIDADO'!Q1178,LISTAS!$B$22:$C$25,2,0)</f>
        <v>#N/A</v>
      </c>
      <c r="J1175" s="219">
        <f>'PAA CONSOLIDADO'!R1178</f>
        <v>0</v>
      </c>
      <c r="K1175" s="219">
        <f>+'PAA CONSOLIDADO'!S1178</f>
        <v>0</v>
      </c>
      <c r="L1175" s="217" t="e">
        <f>+VLOOKUP('PAA CONSOLIDADO'!T1178,LISTAS!$B$29:$C$31,2,0)</f>
        <v>#N/A</v>
      </c>
      <c r="M1175" s="217" t="e">
        <f>+VLOOKUP('PAA CONSOLIDADO'!U1178,LISTAS!$B$36:$C$39,2,0)</f>
        <v>#N/A</v>
      </c>
      <c r="N1175" s="217" t="str">
        <f t="shared" si="55"/>
        <v>Unidad de Contratación (1)</v>
      </c>
      <c r="O1175" s="217" t="str">
        <f t="shared" si="56"/>
        <v>CO-DC-11001</v>
      </c>
      <c r="P1175" s="217">
        <f>+'PAA CONSOLIDADO'!V1178</f>
        <v>0</v>
      </c>
      <c r="Q1175" s="217">
        <f>+'PAA CONSOLIDADO'!X1178</f>
        <v>0</v>
      </c>
      <c r="R1175" s="217">
        <f>+'PAA CONSOLIDADO'!Y1178</f>
        <v>0</v>
      </c>
    </row>
    <row r="1176" spans="1:18" s="217" customFormat="1" x14ac:dyDescent="0.25">
      <c r="A1176" s="211">
        <f>+'PAA CONSOLIDADO'!C1179</f>
        <v>0</v>
      </c>
      <c r="B1176" s="211">
        <f>+'PAA CONSOLIDADO'!I1179</f>
        <v>0</v>
      </c>
      <c r="C1176" s="217" t="str">
        <f>+CONCATENATE('PAA CONSOLIDADO'!A1179,"-",'PAA CONSOLIDADO'!D1179,"-",'PAA CONSOLIDADO'!K1179)</f>
        <v>--</v>
      </c>
      <c r="D1176" s="217" t="e">
        <f>+VLOOKUP('PAA CONSOLIDADO'!L1179,LISTAS!$D$4:$E$15,2,0)</f>
        <v>#N/A</v>
      </c>
      <c r="E1176" s="217" t="e">
        <f>+VLOOKUP('PAA CONSOLIDADO'!M1179,LISTAS!$D$4:$E$15,2,0)</f>
        <v>#N/A</v>
      </c>
      <c r="F1176" s="217">
        <f>+'PAA CONSOLIDADO'!O1179</f>
        <v>0</v>
      </c>
      <c r="G1176" s="217">
        <f t="shared" si="54"/>
        <v>1</v>
      </c>
      <c r="H1176" s="217" t="e">
        <f>+VLOOKUP('PAA CONSOLIDADO'!P1179,LISTAS!$B$4:$C$17,2,0)</f>
        <v>#N/A</v>
      </c>
      <c r="I1176" s="217" t="e">
        <f>+VLOOKUP('PAA CONSOLIDADO'!Q1179,LISTAS!$B$22:$C$25,2,0)</f>
        <v>#N/A</v>
      </c>
      <c r="J1176" s="219">
        <f>'PAA CONSOLIDADO'!R1179</f>
        <v>0</v>
      </c>
      <c r="K1176" s="219">
        <f>+'PAA CONSOLIDADO'!S1179</f>
        <v>0</v>
      </c>
      <c r="L1176" s="217" t="e">
        <f>+VLOOKUP('PAA CONSOLIDADO'!T1179,LISTAS!$B$29:$C$31,2,0)</f>
        <v>#N/A</v>
      </c>
      <c r="M1176" s="217" t="e">
        <f>+VLOOKUP('PAA CONSOLIDADO'!U1179,LISTAS!$B$36:$C$39,2,0)</f>
        <v>#N/A</v>
      </c>
      <c r="N1176" s="217" t="str">
        <f t="shared" si="55"/>
        <v>Unidad de Contratación (1)</v>
      </c>
      <c r="O1176" s="217" t="str">
        <f t="shared" si="56"/>
        <v>CO-DC-11001</v>
      </c>
      <c r="P1176" s="217">
        <f>+'PAA CONSOLIDADO'!V1179</f>
        <v>0</v>
      </c>
      <c r="Q1176" s="217">
        <f>+'PAA CONSOLIDADO'!X1179</f>
        <v>0</v>
      </c>
      <c r="R1176" s="217">
        <f>+'PAA CONSOLIDADO'!Y1179</f>
        <v>0</v>
      </c>
    </row>
    <row r="1177" spans="1:18" s="217" customFormat="1" x14ac:dyDescent="0.25">
      <c r="A1177" s="211">
        <f>+'PAA CONSOLIDADO'!C1180</f>
        <v>0</v>
      </c>
      <c r="B1177" s="211">
        <f>+'PAA CONSOLIDADO'!I1180</f>
        <v>0</v>
      </c>
      <c r="C1177" s="217" t="str">
        <f>+CONCATENATE('PAA CONSOLIDADO'!A1180,"-",'PAA CONSOLIDADO'!D1180,"-",'PAA CONSOLIDADO'!K1180)</f>
        <v>--</v>
      </c>
      <c r="D1177" s="217" t="e">
        <f>+VLOOKUP('PAA CONSOLIDADO'!L1180,LISTAS!$D$4:$E$15,2,0)</f>
        <v>#N/A</v>
      </c>
      <c r="E1177" s="217" t="e">
        <f>+VLOOKUP('PAA CONSOLIDADO'!M1180,LISTAS!$D$4:$E$15,2,0)</f>
        <v>#N/A</v>
      </c>
      <c r="F1177" s="217">
        <f>+'PAA CONSOLIDADO'!O1180</f>
        <v>0</v>
      </c>
      <c r="G1177" s="217">
        <f t="shared" si="54"/>
        <v>1</v>
      </c>
      <c r="H1177" s="217" t="e">
        <f>+VLOOKUP('PAA CONSOLIDADO'!P1180,LISTAS!$B$4:$C$17,2,0)</f>
        <v>#N/A</v>
      </c>
      <c r="I1177" s="217" t="e">
        <f>+VLOOKUP('PAA CONSOLIDADO'!Q1180,LISTAS!$B$22:$C$25,2,0)</f>
        <v>#N/A</v>
      </c>
      <c r="J1177" s="219">
        <f>'PAA CONSOLIDADO'!R1180</f>
        <v>0</v>
      </c>
      <c r="K1177" s="219">
        <f>+'PAA CONSOLIDADO'!S1180</f>
        <v>0</v>
      </c>
      <c r="L1177" s="217" t="e">
        <f>+VLOOKUP('PAA CONSOLIDADO'!T1180,LISTAS!$B$29:$C$31,2,0)</f>
        <v>#N/A</v>
      </c>
      <c r="M1177" s="217" t="e">
        <f>+VLOOKUP('PAA CONSOLIDADO'!U1180,LISTAS!$B$36:$C$39,2,0)</f>
        <v>#N/A</v>
      </c>
      <c r="N1177" s="217" t="str">
        <f t="shared" si="55"/>
        <v>Unidad de Contratación (1)</v>
      </c>
      <c r="O1177" s="217" t="str">
        <f t="shared" si="56"/>
        <v>CO-DC-11001</v>
      </c>
      <c r="P1177" s="217">
        <f>+'PAA CONSOLIDADO'!V1180</f>
        <v>0</v>
      </c>
      <c r="Q1177" s="217">
        <f>+'PAA CONSOLIDADO'!X1180</f>
        <v>0</v>
      </c>
      <c r="R1177" s="217">
        <f>+'PAA CONSOLIDADO'!Y1180</f>
        <v>0</v>
      </c>
    </row>
    <row r="1178" spans="1:18" s="217" customFormat="1" x14ac:dyDescent="0.25">
      <c r="A1178" s="211">
        <f>+'PAA CONSOLIDADO'!C1181</f>
        <v>0</v>
      </c>
      <c r="B1178" s="211">
        <f>+'PAA CONSOLIDADO'!I1181</f>
        <v>0</v>
      </c>
      <c r="C1178" s="217" t="str">
        <f>+CONCATENATE('PAA CONSOLIDADO'!A1181,"-",'PAA CONSOLIDADO'!D1181,"-",'PAA CONSOLIDADO'!K1181)</f>
        <v>--</v>
      </c>
      <c r="D1178" s="217" t="e">
        <f>+VLOOKUP('PAA CONSOLIDADO'!L1181,LISTAS!$D$4:$E$15,2,0)</f>
        <v>#N/A</v>
      </c>
      <c r="E1178" s="217" t="e">
        <f>+VLOOKUP('PAA CONSOLIDADO'!M1181,LISTAS!$D$4:$E$15,2,0)</f>
        <v>#N/A</v>
      </c>
      <c r="F1178" s="217">
        <f>+'PAA CONSOLIDADO'!O1181</f>
        <v>0</v>
      </c>
      <c r="G1178" s="217">
        <f t="shared" si="54"/>
        <v>1</v>
      </c>
      <c r="H1178" s="217" t="e">
        <f>+VLOOKUP('PAA CONSOLIDADO'!P1181,LISTAS!$B$4:$C$17,2,0)</f>
        <v>#N/A</v>
      </c>
      <c r="I1178" s="217" t="e">
        <f>+VLOOKUP('PAA CONSOLIDADO'!Q1181,LISTAS!$B$22:$C$25,2,0)</f>
        <v>#N/A</v>
      </c>
      <c r="J1178" s="219">
        <f>'PAA CONSOLIDADO'!R1181</f>
        <v>0</v>
      </c>
      <c r="K1178" s="219">
        <f>+'PAA CONSOLIDADO'!S1181</f>
        <v>0</v>
      </c>
      <c r="L1178" s="217" t="e">
        <f>+VLOOKUP('PAA CONSOLIDADO'!T1181,LISTAS!$B$29:$C$31,2,0)</f>
        <v>#N/A</v>
      </c>
      <c r="M1178" s="217" t="e">
        <f>+VLOOKUP('PAA CONSOLIDADO'!U1181,LISTAS!$B$36:$C$39,2,0)</f>
        <v>#N/A</v>
      </c>
      <c r="N1178" s="217" t="str">
        <f t="shared" si="55"/>
        <v>Unidad de Contratación (1)</v>
      </c>
      <c r="O1178" s="217" t="str">
        <f t="shared" si="56"/>
        <v>CO-DC-11001</v>
      </c>
      <c r="P1178" s="217">
        <f>+'PAA CONSOLIDADO'!V1181</f>
        <v>0</v>
      </c>
      <c r="Q1178" s="217">
        <f>+'PAA CONSOLIDADO'!X1181</f>
        <v>0</v>
      </c>
      <c r="R1178" s="217">
        <f>+'PAA CONSOLIDADO'!Y1181</f>
        <v>0</v>
      </c>
    </row>
    <row r="1179" spans="1:18" s="217" customFormat="1" x14ac:dyDescent="0.25">
      <c r="A1179" s="211">
        <f>+'PAA CONSOLIDADO'!C1182</f>
        <v>0</v>
      </c>
      <c r="B1179" s="211">
        <f>+'PAA CONSOLIDADO'!I1182</f>
        <v>0</v>
      </c>
      <c r="C1179" s="217" t="str">
        <f>+CONCATENATE('PAA CONSOLIDADO'!A1182,"-",'PAA CONSOLIDADO'!D1182,"-",'PAA CONSOLIDADO'!K1182)</f>
        <v>--</v>
      </c>
      <c r="D1179" s="217" t="e">
        <f>+VLOOKUP('PAA CONSOLIDADO'!L1182,LISTAS!$D$4:$E$15,2,0)</f>
        <v>#N/A</v>
      </c>
      <c r="E1179" s="217" t="e">
        <f>+VLOOKUP('PAA CONSOLIDADO'!M1182,LISTAS!$D$4:$E$15,2,0)</f>
        <v>#N/A</v>
      </c>
      <c r="F1179" s="217">
        <f>+'PAA CONSOLIDADO'!O1182</f>
        <v>0</v>
      </c>
      <c r="G1179" s="217">
        <f t="shared" si="54"/>
        <v>1</v>
      </c>
      <c r="H1179" s="217" t="e">
        <f>+VLOOKUP('PAA CONSOLIDADO'!P1182,LISTAS!$B$4:$C$17,2,0)</f>
        <v>#N/A</v>
      </c>
      <c r="I1179" s="217" t="e">
        <f>+VLOOKUP('PAA CONSOLIDADO'!Q1182,LISTAS!$B$22:$C$25,2,0)</f>
        <v>#N/A</v>
      </c>
      <c r="J1179" s="219">
        <f>'PAA CONSOLIDADO'!R1182</f>
        <v>0</v>
      </c>
      <c r="K1179" s="219">
        <f>+'PAA CONSOLIDADO'!S1182</f>
        <v>0</v>
      </c>
      <c r="L1179" s="217" t="e">
        <f>+VLOOKUP('PAA CONSOLIDADO'!T1182,LISTAS!$B$29:$C$31,2,0)</f>
        <v>#N/A</v>
      </c>
      <c r="M1179" s="217" t="e">
        <f>+VLOOKUP('PAA CONSOLIDADO'!U1182,LISTAS!$B$36:$C$39,2,0)</f>
        <v>#N/A</v>
      </c>
      <c r="N1179" s="217" t="str">
        <f t="shared" si="55"/>
        <v>Unidad de Contratación (1)</v>
      </c>
      <c r="O1179" s="217" t="str">
        <f t="shared" si="56"/>
        <v>CO-DC-11001</v>
      </c>
      <c r="P1179" s="217">
        <f>+'PAA CONSOLIDADO'!V1182</f>
        <v>0</v>
      </c>
      <c r="Q1179" s="217">
        <f>+'PAA CONSOLIDADO'!X1182</f>
        <v>0</v>
      </c>
      <c r="R1179" s="217">
        <f>+'PAA CONSOLIDADO'!Y1182</f>
        <v>0</v>
      </c>
    </row>
    <row r="1180" spans="1:18" s="217" customFormat="1" x14ac:dyDescent="0.25">
      <c r="A1180" s="211">
        <f>+'PAA CONSOLIDADO'!C1183</f>
        <v>0</v>
      </c>
      <c r="B1180" s="211">
        <f>+'PAA CONSOLIDADO'!I1183</f>
        <v>0</v>
      </c>
      <c r="C1180" s="217" t="str">
        <f>+CONCATENATE('PAA CONSOLIDADO'!A1183,"-",'PAA CONSOLIDADO'!D1183,"-",'PAA CONSOLIDADO'!K1183)</f>
        <v>--</v>
      </c>
      <c r="D1180" s="217" t="e">
        <f>+VLOOKUP('PAA CONSOLIDADO'!L1183,LISTAS!$D$4:$E$15,2,0)</f>
        <v>#N/A</v>
      </c>
      <c r="E1180" s="217" t="e">
        <f>+VLOOKUP('PAA CONSOLIDADO'!M1183,LISTAS!$D$4:$E$15,2,0)</f>
        <v>#N/A</v>
      </c>
      <c r="F1180" s="217">
        <f>+'PAA CONSOLIDADO'!O1183</f>
        <v>0</v>
      </c>
      <c r="G1180" s="217">
        <f t="shared" si="54"/>
        <v>1</v>
      </c>
      <c r="H1180" s="217" t="e">
        <f>+VLOOKUP('PAA CONSOLIDADO'!P1183,LISTAS!$B$4:$C$17,2,0)</f>
        <v>#N/A</v>
      </c>
      <c r="I1180" s="217" t="e">
        <f>+VLOOKUP('PAA CONSOLIDADO'!Q1183,LISTAS!$B$22:$C$25,2,0)</f>
        <v>#N/A</v>
      </c>
      <c r="J1180" s="219">
        <f>'PAA CONSOLIDADO'!R1183</f>
        <v>0</v>
      </c>
      <c r="K1180" s="219">
        <f>+'PAA CONSOLIDADO'!S1183</f>
        <v>0</v>
      </c>
      <c r="L1180" s="217" t="e">
        <f>+VLOOKUP('PAA CONSOLIDADO'!T1183,LISTAS!$B$29:$C$31,2,0)</f>
        <v>#N/A</v>
      </c>
      <c r="M1180" s="217" t="e">
        <f>+VLOOKUP('PAA CONSOLIDADO'!U1183,LISTAS!$B$36:$C$39,2,0)</f>
        <v>#N/A</v>
      </c>
      <c r="N1180" s="217" t="str">
        <f t="shared" si="55"/>
        <v>Unidad de Contratación (1)</v>
      </c>
      <c r="O1180" s="217" t="str">
        <f t="shared" si="56"/>
        <v>CO-DC-11001</v>
      </c>
      <c r="P1180" s="217">
        <f>+'PAA CONSOLIDADO'!V1183</f>
        <v>0</v>
      </c>
      <c r="Q1180" s="217">
        <f>+'PAA CONSOLIDADO'!X1183</f>
        <v>0</v>
      </c>
      <c r="R1180" s="217">
        <f>+'PAA CONSOLIDADO'!Y1183</f>
        <v>0</v>
      </c>
    </row>
    <row r="1181" spans="1:18" s="217" customFormat="1" x14ac:dyDescent="0.25">
      <c r="A1181" s="211">
        <f>+'PAA CONSOLIDADO'!C1184</f>
        <v>0</v>
      </c>
      <c r="B1181" s="211">
        <f>+'PAA CONSOLIDADO'!I1184</f>
        <v>0</v>
      </c>
      <c r="C1181" s="217" t="str">
        <f>+CONCATENATE('PAA CONSOLIDADO'!A1184,"-",'PAA CONSOLIDADO'!D1184,"-",'PAA CONSOLIDADO'!K1184)</f>
        <v>--</v>
      </c>
      <c r="D1181" s="217" t="e">
        <f>+VLOOKUP('PAA CONSOLIDADO'!L1184,LISTAS!$D$4:$E$15,2,0)</f>
        <v>#N/A</v>
      </c>
      <c r="E1181" s="217" t="e">
        <f>+VLOOKUP('PAA CONSOLIDADO'!M1184,LISTAS!$D$4:$E$15,2,0)</f>
        <v>#N/A</v>
      </c>
      <c r="F1181" s="217">
        <f>+'PAA CONSOLIDADO'!O1184</f>
        <v>0</v>
      </c>
      <c r="G1181" s="217">
        <f t="shared" si="54"/>
        <v>1</v>
      </c>
      <c r="H1181" s="217" t="e">
        <f>+VLOOKUP('PAA CONSOLIDADO'!P1184,LISTAS!$B$4:$C$17,2,0)</f>
        <v>#N/A</v>
      </c>
      <c r="I1181" s="217" t="e">
        <f>+VLOOKUP('PAA CONSOLIDADO'!Q1184,LISTAS!$B$22:$C$25,2,0)</f>
        <v>#N/A</v>
      </c>
      <c r="J1181" s="219">
        <f>'PAA CONSOLIDADO'!R1184</f>
        <v>0</v>
      </c>
      <c r="K1181" s="219">
        <f>+'PAA CONSOLIDADO'!S1184</f>
        <v>0</v>
      </c>
      <c r="L1181" s="217" t="e">
        <f>+VLOOKUP('PAA CONSOLIDADO'!T1184,LISTAS!$B$29:$C$31,2,0)</f>
        <v>#N/A</v>
      </c>
      <c r="M1181" s="217" t="e">
        <f>+VLOOKUP('PAA CONSOLIDADO'!U1184,LISTAS!$B$36:$C$39,2,0)</f>
        <v>#N/A</v>
      </c>
      <c r="N1181" s="217" t="str">
        <f t="shared" si="55"/>
        <v>Unidad de Contratación (1)</v>
      </c>
      <c r="O1181" s="217" t="str">
        <f t="shared" si="56"/>
        <v>CO-DC-11001</v>
      </c>
      <c r="P1181" s="217">
        <f>+'PAA CONSOLIDADO'!V1184</f>
        <v>0</v>
      </c>
      <c r="Q1181" s="217">
        <f>+'PAA CONSOLIDADO'!X1184</f>
        <v>0</v>
      </c>
      <c r="R1181" s="217">
        <f>+'PAA CONSOLIDADO'!Y1184</f>
        <v>0</v>
      </c>
    </row>
    <row r="1182" spans="1:18" s="217" customFormat="1" x14ac:dyDescent="0.25">
      <c r="A1182" s="211">
        <f>+'PAA CONSOLIDADO'!C1185</f>
        <v>0</v>
      </c>
      <c r="B1182" s="211">
        <f>+'PAA CONSOLIDADO'!I1185</f>
        <v>0</v>
      </c>
      <c r="C1182" s="217" t="str">
        <f>+CONCATENATE('PAA CONSOLIDADO'!A1185,"-",'PAA CONSOLIDADO'!D1185,"-",'PAA CONSOLIDADO'!K1185)</f>
        <v>--</v>
      </c>
      <c r="D1182" s="217" t="e">
        <f>+VLOOKUP('PAA CONSOLIDADO'!L1185,LISTAS!$D$4:$E$15,2,0)</f>
        <v>#N/A</v>
      </c>
      <c r="E1182" s="217" t="e">
        <f>+VLOOKUP('PAA CONSOLIDADO'!M1185,LISTAS!$D$4:$E$15,2,0)</f>
        <v>#N/A</v>
      </c>
      <c r="F1182" s="217">
        <f>+'PAA CONSOLIDADO'!O1185</f>
        <v>0</v>
      </c>
      <c r="G1182" s="217">
        <f t="shared" si="54"/>
        <v>1</v>
      </c>
      <c r="H1182" s="217" t="e">
        <f>+VLOOKUP('PAA CONSOLIDADO'!P1185,LISTAS!$B$4:$C$17,2,0)</f>
        <v>#N/A</v>
      </c>
      <c r="I1182" s="217" t="e">
        <f>+VLOOKUP('PAA CONSOLIDADO'!Q1185,LISTAS!$B$22:$C$25,2,0)</f>
        <v>#N/A</v>
      </c>
      <c r="J1182" s="219">
        <f>'PAA CONSOLIDADO'!R1185</f>
        <v>0</v>
      </c>
      <c r="K1182" s="219">
        <f>+'PAA CONSOLIDADO'!S1185</f>
        <v>0</v>
      </c>
      <c r="L1182" s="217" t="e">
        <f>+VLOOKUP('PAA CONSOLIDADO'!T1185,LISTAS!$B$29:$C$31,2,0)</f>
        <v>#N/A</v>
      </c>
      <c r="M1182" s="217" t="e">
        <f>+VLOOKUP('PAA CONSOLIDADO'!U1185,LISTAS!$B$36:$C$39,2,0)</f>
        <v>#N/A</v>
      </c>
      <c r="N1182" s="217" t="str">
        <f t="shared" si="55"/>
        <v>Unidad de Contratación (1)</v>
      </c>
      <c r="O1182" s="217" t="str">
        <f t="shared" si="56"/>
        <v>CO-DC-11001</v>
      </c>
      <c r="P1182" s="217">
        <f>+'PAA CONSOLIDADO'!V1185</f>
        <v>0</v>
      </c>
      <c r="Q1182" s="217">
        <f>+'PAA CONSOLIDADO'!X1185</f>
        <v>0</v>
      </c>
      <c r="R1182" s="217">
        <f>+'PAA CONSOLIDADO'!Y1185</f>
        <v>0</v>
      </c>
    </row>
    <row r="1183" spans="1:18" s="217" customFormat="1" x14ac:dyDescent="0.25">
      <c r="A1183" s="211">
        <f>+'PAA CONSOLIDADO'!C1186</f>
        <v>0</v>
      </c>
      <c r="B1183" s="211">
        <f>+'PAA CONSOLIDADO'!I1186</f>
        <v>0</v>
      </c>
      <c r="C1183" s="217" t="str">
        <f>+CONCATENATE('PAA CONSOLIDADO'!A1186,"-",'PAA CONSOLIDADO'!D1186,"-",'PAA CONSOLIDADO'!K1186)</f>
        <v>--</v>
      </c>
      <c r="D1183" s="217" t="e">
        <f>+VLOOKUP('PAA CONSOLIDADO'!L1186,LISTAS!$D$4:$E$15,2,0)</f>
        <v>#N/A</v>
      </c>
      <c r="E1183" s="217" t="e">
        <f>+VLOOKUP('PAA CONSOLIDADO'!M1186,LISTAS!$D$4:$E$15,2,0)</f>
        <v>#N/A</v>
      </c>
      <c r="F1183" s="217">
        <f>+'PAA CONSOLIDADO'!O1186</f>
        <v>0</v>
      </c>
      <c r="G1183" s="217">
        <f t="shared" si="54"/>
        <v>1</v>
      </c>
      <c r="H1183" s="217" t="e">
        <f>+VLOOKUP('PAA CONSOLIDADO'!P1186,LISTAS!$B$4:$C$17,2,0)</f>
        <v>#N/A</v>
      </c>
      <c r="I1183" s="217" t="e">
        <f>+VLOOKUP('PAA CONSOLIDADO'!Q1186,LISTAS!$B$22:$C$25,2,0)</f>
        <v>#N/A</v>
      </c>
      <c r="J1183" s="219">
        <f>'PAA CONSOLIDADO'!R1186</f>
        <v>0</v>
      </c>
      <c r="K1183" s="219">
        <f>+'PAA CONSOLIDADO'!S1186</f>
        <v>0</v>
      </c>
      <c r="L1183" s="217" t="e">
        <f>+VLOOKUP('PAA CONSOLIDADO'!T1186,LISTAS!$B$29:$C$31,2,0)</f>
        <v>#N/A</v>
      </c>
      <c r="M1183" s="217" t="e">
        <f>+VLOOKUP('PAA CONSOLIDADO'!U1186,LISTAS!$B$36:$C$39,2,0)</f>
        <v>#N/A</v>
      </c>
      <c r="N1183" s="217" t="str">
        <f t="shared" si="55"/>
        <v>Unidad de Contratación (1)</v>
      </c>
      <c r="O1183" s="217" t="str">
        <f t="shared" si="56"/>
        <v>CO-DC-11001</v>
      </c>
      <c r="P1183" s="217">
        <f>+'PAA CONSOLIDADO'!V1186</f>
        <v>0</v>
      </c>
      <c r="Q1183" s="217">
        <f>+'PAA CONSOLIDADO'!X1186</f>
        <v>0</v>
      </c>
      <c r="R1183" s="217">
        <f>+'PAA CONSOLIDADO'!Y1186</f>
        <v>0</v>
      </c>
    </row>
    <row r="1184" spans="1:18" s="217" customFormat="1" x14ac:dyDescent="0.25">
      <c r="A1184" s="211">
        <f>+'PAA CONSOLIDADO'!C1187</f>
        <v>0</v>
      </c>
      <c r="B1184" s="211">
        <f>+'PAA CONSOLIDADO'!I1187</f>
        <v>0</v>
      </c>
      <c r="C1184" s="217" t="str">
        <f>+CONCATENATE('PAA CONSOLIDADO'!A1187,"-",'PAA CONSOLIDADO'!D1187,"-",'PAA CONSOLIDADO'!K1187)</f>
        <v>--</v>
      </c>
      <c r="D1184" s="217" t="e">
        <f>+VLOOKUP('PAA CONSOLIDADO'!L1187,LISTAS!$D$4:$E$15,2,0)</f>
        <v>#N/A</v>
      </c>
      <c r="E1184" s="217" t="e">
        <f>+VLOOKUP('PAA CONSOLIDADO'!M1187,LISTAS!$D$4:$E$15,2,0)</f>
        <v>#N/A</v>
      </c>
      <c r="F1184" s="217">
        <f>+'PAA CONSOLIDADO'!O1187</f>
        <v>0</v>
      </c>
      <c r="G1184" s="217">
        <f t="shared" si="54"/>
        <v>1</v>
      </c>
      <c r="H1184" s="217" t="e">
        <f>+VLOOKUP('PAA CONSOLIDADO'!P1187,LISTAS!$B$4:$C$17,2,0)</f>
        <v>#N/A</v>
      </c>
      <c r="I1184" s="217" t="e">
        <f>+VLOOKUP('PAA CONSOLIDADO'!Q1187,LISTAS!$B$22:$C$25,2,0)</f>
        <v>#N/A</v>
      </c>
      <c r="J1184" s="219">
        <f>'PAA CONSOLIDADO'!R1187</f>
        <v>0</v>
      </c>
      <c r="K1184" s="219">
        <f>+'PAA CONSOLIDADO'!S1187</f>
        <v>0</v>
      </c>
      <c r="L1184" s="217" t="e">
        <f>+VLOOKUP('PAA CONSOLIDADO'!T1187,LISTAS!$B$29:$C$31,2,0)</f>
        <v>#N/A</v>
      </c>
      <c r="M1184" s="217" t="e">
        <f>+VLOOKUP('PAA CONSOLIDADO'!U1187,LISTAS!$B$36:$C$39,2,0)</f>
        <v>#N/A</v>
      </c>
      <c r="N1184" s="217" t="str">
        <f t="shared" si="55"/>
        <v>Unidad de Contratación (1)</v>
      </c>
      <c r="O1184" s="217" t="str">
        <f t="shared" si="56"/>
        <v>CO-DC-11001</v>
      </c>
      <c r="P1184" s="217">
        <f>+'PAA CONSOLIDADO'!V1187</f>
        <v>0</v>
      </c>
      <c r="Q1184" s="217">
        <f>+'PAA CONSOLIDADO'!X1187</f>
        <v>0</v>
      </c>
      <c r="R1184" s="217">
        <f>+'PAA CONSOLIDADO'!Y1187</f>
        <v>0</v>
      </c>
    </row>
    <row r="1185" spans="1:18" s="217" customFormat="1" x14ac:dyDescent="0.25">
      <c r="A1185" s="211">
        <f>+'PAA CONSOLIDADO'!C1188</f>
        <v>0</v>
      </c>
      <c r="B1185" s="211">
        <f>+'PAA CONSOLIDADO'!I1188</f>
        <v>0</v>
      </c>
      <c r="C1185" s="217" t="str">
        <f>+CONCATENATE('PAA CONSOLIDADO'!A1188,"-",'PAA CONSOLIDADO'!D1188,"-",'PAA CONSOLIDADO'!K1188)</f>
        <v>--</v>
      </c>
      <c r="D1185" s="217" t="e">
        <f>+VLOOKUP('PAA CONSOLIDADO'!L1188,LISTAS!$D$4:$E$15,2,0)</f>
        <v>#N/A</v>
      </c>
      <c r="E1185" s="217" t="e">
        <f>+VLOOKUP('PAA CONSOLIDADO'!M1188,LISTAS!$D$4:$E$15,2,0)</f>
        <v>#N/A</v>
      </c>
      <c r="F1185" s="217">
        <f>+'PAA CONSOLIDADO'!O1188</f>
        <v>0</v>
      </c>
      <c r="G1185" s="217">
        <f t="shared" si="54"/>
        <v>1</v>
      </c>
      <c r="H1185" s="217" t="e">
        <f>+VLOOKUP('PAA CONSOLIDADO'!P1188,LISTAS!$B$4:$C$17,2,0)</f>
        <v>#N/A</v>
      </c>
      <c r="I1185" s="217" t="e">
        <f>+VLOOKUP('PAA CONSOLIDADO'!Q1188,LISTAS!$B$22:$C$25,2,0)</f>
        <v>#N/A</v>
      </c>
      <c r="J1185" s="219">
        <f>'PAA CONSOLIDADO'!R1188</f>
        <v>0</v>
      </c>
      <c r="K1185" s="219">
        <f>+'PAA CONSOLIDADO'!S1188</f>
        <v>0</v>
      </c>
      <c r="L1185" s="217" t="e">
        <f>+VLOOKUP('PAA CONSOLIDADO'!T1188,LISTAS!$B$29:$C$31,2,0)</f>
        <v>#N/A</v>
      </c>
      <c r="M1185" s="217" t="e">
        <f>+VLOOKUP('PAA CONSOLIDADO'!U1188,LISTAS!$B$36:$C$39,2,0)</f>
        <v>#N/A</v>
      </c>
      <c r="N1185" s="217" t="str">
        <f t="shared" si="55"/>
        <v>Unidad de Contratación (1)</v>
      </c>
      <c r="O1185" s="217" t="str">
        <f t="shared" si="56"/>
        <v>CO-DC-11001</v>
      </c>
      <c r="P1185" s="217">
        <f>+'PAA CONSOLIDADO'!V1188</f>
        <v>0</v>
      </c>
      <c r="Q1185" s="217">
        <f>+'PAA CONSOLIDADO'!X1188</f>
        <v>0</v>
      </c>
      <c r="R1185" s="217">
        <f>+'PAA CONSOLIDADO'!Y1188</f>
        <v>0</v>
      </c>
    </row>
    <row r="1186" spans="1:18" s="217" customFormat="1" x14ac:dyDescent="0.25">
      <c r="A1186" s="211">
        <f>+'PAA CONSOLIDADO'!C1189</f>
        <v>0</v>
      </c>
      <c r="B1186" s="211">
        <f>+'PAA CONSOLIDADO'!I1189</f>
        <v>0</v>
      </c>
      <c r="C1186" s="217" t="str">
        <f>+CONCATENATE('PAA CONSOLIDADO'!A1189,"-",'PAA CONSOLIDADO'!D1189,"-",'PAA CONSOLIDADO'!K1189)</f>
        <v>--</v>
      </c>
      <c r="D1186" s="217" t="e">
        <f>+VLOOKUP('PAA CONSOLIDADO'!L1189,LISTAS!$D$4:$E$15,2,0)</f>
        <v>#N/A</v>
      </c>
      <c r="E1186" s="217" t="e">
        <f>+VLOOKUP('PAA CONSOLIDADO'!M1189,LISTAS!$D$4:$E$15,2,0)</f>
        <v>#N/A</v>
      </c>
      <c r="F1186" s="217">
        <f>+'PAA CONSOLIDADO'!O1189</f>
        <v>0</v>
      </c>
      <c r="G1186" s="217">
        <f t="shared" si="54"/>
        <v>1</v>
      </c>
      <c r="H1186" s="217" t="e">
        <f>+VLOOKUP('PAA CONSOLIDADO'!P1189,LISTAS!$B$4:$C$17,2,0)</f>
        <v>#N/A</v>
      </c>
      <c r="I1186" s="217" t="e">
        <f>+VLOOKUP('PAA CONSOLIDADO'!Q1189,LISTAS!$B$22:$C$25,2,0)</f>
        <v>#N/A</v>
      </c>
      <c r="J1186" s="219">
        <f>'PAA CONSOLIDADO'!R1189</f>
        <v>0</v>
      </c>
      <c r="K1186" s="219">
        <f>+'PAA CONSOLIDADO'!S1189</f>
        <v>0</v>
      </c>
      <c r="L1186" s="217" t="e">
        <f>+VLOOKUP('PAA CONSOLIDADO'!T1189,LISTAS!$B$29:$C$31,2,0)</f>
        <v>#N/A</v>
      </c>
      <c r="M1186" s="217" t="e">
        <f>+VLOOKUP('PAA CONSOLIDADO'!U1189,LISTAS!$B$36:$C$39,2,0)</f>
        <v>#N/A</v>
      </c>
      <c r="N1186" s="217" t="str">
        <f t="shared" si="55"/>
        <v>Unidad de Contratación (1)</v>
      </c>
      <c r="O1186" s="217" t="str">
        <f t="shared" si="56"/>
        <v>CO-DC-11001</v>
      </c>
      <c r="P1186" s="217">
        <f>+'PAA CONSOLIDADO'!V1189</f>
        <v>0</v>
      </c>
      <c r="Q1186" s="217">
        <f>+'PAA CONSOLIDADO'!X1189</f>
        <v>0</v>
      </c>
      <c r="R1186" s="217">
        <f>+'PAA CONSOLIDADO'!Y1189</f>
        <v>0</v>
      </c>
    </row>
    <row r="1187" spans="1:18" s="217" customFormat="1" x14ac:dyDescent="0.25">
      <c r="A1187" s="211">
        <f>+'PAA CONSOLIDADO'!C1190</f>
        <v>0</v>
      </c>
      <c r="B1187" s="211">
        <f>+'PAA CONSOLIDADO'!I1190</f>
        <v>0</v>
      </c>
      <c r="C1187" s="217" t="str">
        <f>+CONCATENATE('PAA CONSOLIDADO'!A1190,"-",'PAA CONSOLIDADO'!D1190,"-",'PAA CONSOLIDADO'!K1190)</f>
        <v>--</v>
      </c>
      <c r="D1187" s="217" t="e">
        <f>+VLOOKUP('PAA CONSOLIDADO'!L1190,LISTAS!$D$4:$E$15,2,0)</f>
        <v>#N/A</v>
      </c>
      <c r="E1187" s="217" t="e">
        <f>+VLOOKUP('PAA CONSOLIDADO'!M1190,LISTAS!$D$4:$E$15,2,0)</f>
        <v>#N/A</v>
      </c>
      <c r="F1187" s="217">
        <f>+'PAA CONSOLIDADO'!O1190</f>
        <v>0</v>
      </c>
      <c r="G1187" s="217">
        <f t="shared" si="54"/>
        <v>1</v>
      </c>
      <c r="H1187" s="217" t="e">
        <f>+VLOOKUP('PAA CONSOLIDADO'!P1190,LISTAS!$B$4:$C$17,2,0)</f>
        <v>#N/A</v>
      </c>
      <c r="I1187" s="217" t="e">
        <f>+VLOOKUP('PAA CONSOLIDADO'!Q1190,LISTAS!$B$22:$C$25,2,0)</f>
        <v>#N/A</v>
      </c>
      <c r="J1187" s="219">
        <f>'PAA CONSOLIDADO'!R1190</f>
        <v>0</v>
      </c>
      <c r="K1187" s="219">
        <f>+'PAA CONSOLIDADO'!S1190</f>
        <v>0</v>
      </c>
      <c r="L1187" s="217" t="e">
        <f>+VLOOKUP('PAA CONSOLIDADO'!T1190,LISTAS!$B$29:$C$31,2,0)</f>
        <v>#N/A</v>
      </c>
      <c r="M1187" s="217" t="e">
        <f>+VLOOKUP('PAA CONSOLIDADO'!U1190,LISTAS!$B$36:$C$39,2,0)</f>
        <v>#N/A</v>
      </c>
      <c r="N1187" s="217" t="str">
        <f t="shared" si="55"/>
        <v>Unidad de Contratación (1)</v>
      </c>
      <c r="O1187" s="217" t="str">
        <f t="shared" si="56"/>
        <v>CO-DC-11001</v>
      </c>
      <c r="P1187" s="217">
        <f>+'PAA CONSOLIDADO'!V1190</f>
        <v>0</v>
      </c>
      <c r="Q1187" s="217">
        <f>+'PAA CONSOLIDADO'!X1190</f>
        <v>0</v>
      </c>
      <c r="R1187" s="217">
        <f>+'PAA CONSOLIDADO'!Y1190</f>
        <v>0</v>
      </c>
    </row>
    <row r="1188" spans="1:18" s="217" customFormat="1" x14ac:dyDescent="0.25">
      <c r="A1188" s="211">
        <f>+'PAA CONSOLIDADO'!C1191</f>
        <v>0</v>
      </c>
      <c r="B1188" s="211">
        <f>+'PAA CONSOLIDADO'!I1191</f>
        <v>0</v>
      </c>
      <c r="C1188" s="217" t="str">
        <f>+CONCATENATE('PAA CONSOLIDADO'!A1191,"-",'PAA CONSOLIDADO'!D1191,"-",'PAA CONSOLIDADO'!K1191)</f>
        <v>--</v>
      </c>
      <c r="D1188" s="217" t="e">
        <f>+VLOOKUP('PAA CONSOLIDADO'!L1191,LISTAS!$D$4:$E$15,2,0)</f>
        <v>#N/A</v>
      </c>
      <c r="E1188" s="217" t="e">
        <f>+VLOOKUP('PAA CONSOLIDADO'!M1191,LISTAS!$D$4:$E$15,2,0)</f>
        <v>#N/A</v>
      </c>
      <c r="F1188" s="217">
        <f>+'PAA CONSOLIDADO'!O1191</f>
        <v>0</v>
      </c>
      <c r="G1188" s="217">
        <f t="shared" si="54"/>
        <v>1</v>
      </c>
      <c r="H1188" s="217" t="e">
        <f>+VLOOKUP('PAA CONSOLIDADO'!P1191,LISTAS!$B$4:$C$17,2,0)</f>
        <v>#N/A</v>
      </c>
      <c r="I1188" s="217" t="e">
        <f>+VLOOKUP('PAA CONSOLIDADO'!Q1191,LISTAS!$B$22:$C$25,2,0)</f>
        <v>#N/A</v>
      </c>
      <c r="J1188" s="219">
        <f>'PAA CONSOLIDADO'!R1191</f>
        <v>0</v>
      </c>
      <c r="K1188" s="219">
        <f>+'PAA CONSOLIDADO'!S1191</f>
        <v>0</v>
      </c>
      <c r="L1188" s="217" t="e">
        <f>+VLOOKUP('PAA CONSOLIDADO'!T1191,LISTAS!$B$29:$C$31,2,0)</f>
        <v>#N/A</v>
      </c>
      <c r="M1188" s="217" t="e">
        <f>+VLOOKUP('PAA CONSOLIDADO'!U1191,LISTAS!$B$36:$C$39,2,0)</f>
        <v>#N/A</v>
      </c>
      <c r="N1188" s="217" t="str">
        <f t="shared" si="55"/>
        <v>Unidad de Contratación (1)</v>
      </c>
      <c r="O1188" s="217" t="str">
        <f t="shared" si="56"/>
        <v>CO-DC-11001</v>
      </c>
      <c r="P1188" s="217">
        <f>+'PAA CONSOLIDADO'!V1191</f>
        <v>0</v>
      </c>
      <c r="Q1188" s="217">
        <f>+'PAA CONSOLIDADO'!X1191</f>
        <v>0</v>
      </c>
      <c r="R1188" s="217">
        <f>+'PAA CONSOLIDADO'!Y1191</f>
        <v>0</v>
      </c>
    </row>
    <row r="1189" spans="1:18" s="217" customFormat="1" x14ac:dyDescent="0.25">
      <c r="A1189" s="211">
        <f>+'PAA CONSOLIDADO'!C1192</f>
        <v>0</v>
      </c>
      <c r="B1189" s="211">
        <f>+'PAA CONSOLIDADO'!I1192</f>
        <v>0</v>
      </c>
      <c r="C1189" s="217" t="str">
        <f>+CONCATENATE('PAA CONSOLIDADO'!A1192,"-",'PAA CONSOLIDADO'!D1192,"-",'PAA CONSOLIDADO'!K1192)</f>
        <v>--</v>
      </c>
      <c r="D1189" s="217" t="e">
        <f>+VLOOKUP('PAA CONSOLIDADO'!L1192,LISTAS!$D$4:$E$15,2,0)</f>
        <v>#N/A</v>
      </c>
      <c r="E1189" s="217" t="e">
        <f>+VLOOKUP('PAA CONSOLIDADO'!M1192,LISTAS!$D$4:$E$15,2,0)</f>
        <v>#N/A</v>
      </c>
      <c r="F1189" s="217">
        <f>+'PAA CONSOLIDADO'!O1192</f>
        <v>0</v>
      </c>
      <c r="G1189" s="217">
        <f t="shared" si="54"/>
        <v>1</v>
      </c>
      <c r="H1189" s="217" t="e">
        <f>+VLOOKUP('PAA CONSOLIDADO'!P1192,LISTAS!$B$4:$C$17,2,0)</f>
        <v>#N/A</v>
      </c>
      <c r="I1189" s="217" t="e">
        <f>+VLOOKUP('PAA CONSOLIDADO'!Q1192,LISTAS!$B$22:$C$25,2,0)</f>
        <v>#N/A</v>
      </c>
      <c r="J1189" s="219">
        <f>'PAA CONSOLIDADO'!R1192</f>
        <v>0</v>
      </c>
      <c r="K1189" s="219">
        <f>+'PAA CONSOLIDADO'!S1192</f>
        <v>0</v>
      </c>
      <c r="L1189" s="217" t="e">
        <f>+VLOOKUP('PAA CONSOLIDADO'!T1192,LISTAS!$B$29:$C$31,2,0)</f>
        <v>#N/A</v>
      </c>
      <c r="M1189" s="217" t="e">
        <f>+VLOOKUP('PAA CONSOLIDADO'!U1192,LISTAS!$B$36:$C$39,2,0)</f>
        <v>#N/A</v>
      </c>
      <c r="N1189" s="217" t="str">
        <f t="shared" si="55"/>
        <v>Unidad de Contratación (1)</v>
      </c>
      <c r="O1189" s="217" t="str">
        <f t="shared" si="56"/>
        <v>CO-DC-11001</v>
      </c>
      <c r="P1189" s="217">
        <f>+'PAA CONSOLIDADO'!V1192</f>
        <v>0</v>
      </c>
      <c r="Q1189" s="217">
        <f>+'PAA CONSOLIDADO'!X1192</f>
        <v>0</v>
      </c>
      <c r="R1189" s="217">
        <f>+'PAA CONSOLIDADO'!Y1192</f>
        <v>0</v>
      </c>
    </row>
    <row r="1190" spans="1:18" s="217" customFormat="1" x14ac:dyDescent="0.25">
      <c r="A1190" s="211">
        <f>+'PAA CONSOLIDADO'!C1193</f>
        <v>0</v>
      </c>
      <c r="B1190" s="211">
        <f>+'PAA CONSOLIDADO'!I1193</f>
        <v>0</v>
      </c>
      <c r="C1190" s="217" t="str">
        <f>+CONCATENATE('PAA CONSOLIDADO'!A1193,"-",'PAA CONSOLIDADO'!D1193,"-",'PAA CONSOLIDADO'!K1193)</f>
        <v>--</v>
      </c>
      <c r="D1190" s="217" t="e">
        <f>+VLOOKUP('PAA CONSOLIDADO'!L1193,LISTAS!$D$4:$E$15,2,0)</f>
        <v>#N/A</v>
      </c>
      <c r="E1190" s="217" t="e">
        <f>+VLOOKUP('PAA CONSOLIDADO'!M1193,LISTAS!$D$4:$E$15,2,0)</f>
        <v>#N/A</v>
      </c>
      <c r="F1190" s="217">
        <f>+'PAA CONSOLIDADO'!O1193</f>
        <v>0</v>
      </c>
      <c r="G1190" s="217">
        <f t="shared" si="54"/>
        <v>1</v>
      </c>
      <c r="H1190" s="217" t="e">
        <f>+VLOOKUP('PAA CONSOLIDADO'!P1193,LISTAS!$B$4:$C$17,2,0)</f>
        <v>#N/A</v>
      </c>
      <c r="I1190" s="217" t="e">
        <f>+VLOOKUP('PAA CONSOLIDADO'!Q1193,LISTAS!$B$22:$C$25,2,0)</f>
        <v>#N/A</v>
      </c>
      <c r="J1190" s="219">
        <f>'PAA CONSOLIDADO'!R1193</f>
        <v>0</v>
      </c>
      <c r="K1190" s="219">
        <f>+'PAA CONSOLIDADO'!S1193</f>
        <v>0</v>
      </c>
      <c r="L1190" s="217" t="e">
        <f>+VLOOKUP('PAA CONSOLIDADO'!T1193,LISTAS!$B$29:$C$31,2,0)</f>
        <v>#N/A</v>
      </c>
      <c r="M1190" s="217" t="e">
        <f>+VLOOKUP('PAA CONSOLIDADO'!U1193,LISTAS!$B$36:$C$39,2,0)</f>
        <v>#N/A</v>
      </c>
      <c r="N1190" s="217" t="str">
        <f t="shared" si="55"/>
        <v>Unidad de Contratación (1)</v>
      </c>
      <c r="O1190" s="217" t="str">
        <f t="shared" si="56"/>
        <v>CO-DC-11001</v>
      </c>
      <c r="P1190" s="217">
        <f>+'PAA CONSOLIDADO'!V1193</f>
        <v>0</v>
      </c>
      <c r="Q1190" s="217">
        <f>+'PAA CONSOLIDADO'!X1193</f>
        <v>0</v>
      </c>
      <c r="R1190" s="217">
        <f>+'PAA CONSOLIDADO'!Y1193</f>
        <v>0</v>
      </c>
    </row>
    <row r="1191" spans="1:18" s="217" customFormat="1" x14ac:dyDescent="0.25">
      <c r="A1191" s="211">
        <f>+'PAA CONSOLIDADO'!C1194</f>
        <v>0</v>
      </c>
      <c r="B1191" s="211">
        <f>+'PAA CONSOLIDADO'!I1194</f>
        <v>0</v>
      </c>
      <c r="C1191" s="217" t="str">
        <f>+CONCATENATE('PAA CONSOLIDADO'!A1194,"-",'PAA CONSOLIDADO'!D1194,"-",'PAA CONSOLIDADO'!K1194)</f>
        <v>--</v>
      </c>
      <c r="D1191" s="217" t="e">
        <f>+VLOOKUP('PAA CONSOLIDADO'!L1194,LISTAS!$D$4:$E$15,2,0)</f>
        <v>#N/A</v>
      </c>
      <c r="E1191" s="217" t="e">
        <f>+VLOOKUP('PAA CONSOLIDADO'!M1194,LISTAS!$D$4:$E$15,2,0)</f>
        <v>#N/A</v>
      </c>
      <c r="F1191" s="217">
        <f>+'PAA CONSOLIDADO'!O1194</f>
        <v>0</v>
      </c>
      <c r="G1191" s="217">
        <f t="shared" si="54"/>
        <v>1</v>
      </c>
      <c r="H1191" s="217" t="e">
        <f>+VLOOKUP('PAA CONSOLIDADO'!P1194,LISTAS!$B$4:$C$17,2,0)</f>
        <v>#N/A</v>
      </c>
      <c r="I1191" s="217" t="e">
        <f>+VLOOKUP('PAA CONSOLIDADO'!Q1194,LISTAS!$B$22:$C$25,2,0)</f>
        <v>#N/A</v>
      </c>
      <c r="J1191" s="219">
        <f>'PAA CONSOLIDADO'!R1194</f>
        <v>0</v>
      </c>
      <c r="K1191" s="219">
        <f>+'PAA CONSOLIDADO'!S1194</f>
        <v>0</v>
      </c>
      <c r="L1191" s="217" t="e">
        <f>+VLOOKUP('PAA CONSOLIDADO'!T1194,LISTAS!$B$29:$C$31,2,0)</f>
        <v>#N/A</v>
      </c>
      <c r="M1191" s="217" t="e">
        <f>+VLOOKUP('PAA CONSOLIDADO'!U1194,LISTAS!$B$36:$C$39,2,0)</f>
        <v>#N/A</v>
      </c>
      <c r="N1191" s="217" t="str">
        <f t="shared" si="55"/>
        <v>Unidad de Contratación (1)</v>
      </c>
      <c r="O1191" s="217" t="str">
        <f t="shared" si="56"/>
        <v>CO-DC-11001</v>
      </c>
      <c r="P1191" s="217">
        <f>+'PAA CONSOLIDADO'!V1194</f>
        <v>0</v>
      </c>
      <c r="Q1191" s="217">
        <f>+'PAA CONSOLIDADO'!X1194</f>
        <v>0</v>
      </c>
      <c r="R1191" s="217">
        <f>+'PAA CONSOLIDADO'!Y1194</f>
        <v>0</v>
      </c>
    </row>
    <row r="1192" spans="1:18" s="217" customFormat="1" x14ac:dyDescent="0.25">
      <c r="A1192" s="211">
        <f>+'PAA CONSOLIDADO'!C1195</f>
        <v>0</v>
      </c>
      <c r="B1192" s="211">
        <f>+'PAA CONSOLIDADO'!I1195</f>
        <v>0</v>
      </c>
      <c r="C1192" s="217" t="str">
        <f>+CONCATENATE('PAA CONSOLIDADO'!A1195,"-",'PAA CONSOLIDADO'!D1195,"-",'PAA CONSOLIDADO'!K1195)</f>
        <v>--</v>
      </c>
      <c r="D1192" s="217" t="e">
        <f>+VLOOKUP('PAA CONSOLIDADO'!L1195,LISTAS!$D$4:$E$15,2,0)</f>
        <v>#N/A</v>
      </c>
      <c r="E1192" s="217" t="e">
        <f>+VLOOKUP('PAA CONSOLIDADO'!M1195,LISTAS!$D$4:$E$15,2,0)</f>
        <v>#N/A</v>
      </c>
      <c r="F1192" s="217">
        <f>+'PAA CONSOLIDADO'!O1195</f>
        <v>0</v>
      </c>
      <c r="G1192" s="217">
        <f t="shared" si="54"/>
        <v>1</v>
      </c>
      <c r="H1192" s="217" t="e">
        <f>+VLOOKUP('PAA CONSOLIDADO'!P1195,LISTAS!$B$4:$C$17,2,0)</f>
        <v>#N/A</v>
      </c>
      <c r="I1192" s="217" t="e">
        <f>+VLOOKUP('PAA CONSOLIDADO'!Q1195,LISTAS!$B$22:$C$25,2,0)</f>
        <v>#N/A</v>
      </c>
      <c r="J1192" s="219">
        <f>'PAA CONSOLIDADO'!R1195</f>
        <v>0</v>
      </c>
      <c r="K1192" s="219">
        <f>+'PAA CONSOLIDADO'!S1195</f>
        <v>0</v>
      </c>
      <c r="L1192" s="217" t="e">
        <f>+VLOOKUP('PAA CONSOLIDADO'!T1195,LISTAS!$B$29:$C$31,2,0)</f>
        <v>#N/A</v>
      </c>
      <c r="M1192" s="217" t="e">
        <f>+VLOOKUP('PAA CONSOLIDADO'!U1195,LISTAS!$B$36:$C$39,2,0)</f>
        <v>#N/A</v>
      </c>
      <c r="N1192" s="217" t="str">
        <f t="shared" si="55"/>
        <v>Unidad de Contratación (1)</v>
      </c>
      <c r="O1192" s="217" t="str">
        <f t="shared" si="56"/>
        <v>CO-DC-11001</v>
      </c>
      <c r="P1192" s="217">
        <f>+'PAA CONSOLIDADO'!V1195</f>
        <v>0</v>
      </c>
      <c r="Q1192" s="217">
        <f>+'PAA CONSOLIDADO'!X1195</f>
        <v>0</v>
      </c>
      <c r="R1192" s="217">
        <f>+'PAA CONSOLIDADO'!Y1195</f>
        <v>0</v>
      </c>
    </row>
    <row r="1193" spans="1:18" s="217" customFormat="1" x14ac:dyDescent="0.25">
      <c r="A1193" s="211">
        <f>+'PAA CONSOLIDADO'!C1196</f>
        <v>0</v>
      </c>
      <c r="B1193" s="211">
        <f>+'PAA CONSOLIDADO'!I1196</f>
        <v>0</v>
      </c>
      <c r="C1193" s="217" t="str">
        <f>+CONCATENATE('PAA CONSOLIDADO'!A1196,"-",'PAA CONSOLIDADO'!D1196,"-",'PAA CONSOLIDADO'!K1196)</f>
        <v>--</v>
      </c>
      <c r="D1193" s="217" t="e">
        <f>+VLOOKUP('PAA CONSOLIDADO'!L1196,LISTAS!$D$4:$E$15,2,0)</f>
        <v>#N/A</v>
      </c>
      <c r="E1193" s="217" t="e">
        <f>+VLOOKUP('PAA CONSOLIDADO'!M1196,LISTAS!$D$4:$E$15,2,0)</f>
        <v>#N/A</v>
      </c>
      <c r="F1193" s="217">
        <f>+'PAA CONSOLIDADO'!O1196</f>
        <v>0</v>
      </c>
      <c r="G1193" s="217">
        <f t="shared" si="54"/>
        <v>1</v>
      </c>
      <c r="H1193" s="217" t="e">
        <f>+VLOOKUP('PAA CONSOLIDADO'!P1196,LISTAS!$B$4:$C$17,2,0)</f>
        <v>#N/A</v>
      </c>
      <c r="I1193" s="217" t="e">
        <f>+VLOOKUP('PAA CONSOLIDADO'!Q1196,LISTAS!$B$22:$C$25,2,0)</f>
        <v>#N/A</v>
      </c>
      <c r="J1193" s="219">
        <f>'PAA CONSOLIDADO'!R1196</f>
        <v>0</v>
      </c>
      <c r="K1193" s="219">
        <f>+'PAA CONSOLIDADO'!S1196</f>
        <v>0</v>
      </c>
      <c r="L1193" s="217" t="e">
        <f>+VLOOKUP('PAA CONSOLIDADO'!T1196,LISTAS!$B$29:$C$31,2,0)</f>
        <v>#N/A</v>
      </c>
      <c r="M1193" s="217" t="e">
        <f>+VLOOKUP('PAA CONSOLIDADO'!U1196,LISTAS!$B$36:$C$39,2,0)</f>
        <v>#N/A</v>
      </c>
      <c r="N1193" s="217" t="str">
        <f t="shared" si="55"/>
        <v>Unidad de Contratación (1)</v>
      </c>
      <c r="O1193" s="217" t="str">
        <f t="shared" si="56"/>
        <v>CO-DC-11001</v>
      </c>
      <c r="P1193" s="217">
        <f>+'PAA CONSOLIDADO'!V1196</f>
        <v>0</v>
      </c>
      <c r="Q1193" s="217">
        <f>+'PAA CONSOLIDADO'!X1196</f>
        <v>0</v>
      </c>
      <c r="R1193" s="217">
        <f>+'PAA CONSOLIDADO'!Y1196</f>
        <v>0</v>
      </c>
    </row>
    <row r="1194" spans="1:18" s="217" customFormat="1" x14ac:dyDescent="0.25">
      <c r="A1194" s="211">
        <f>+'PAA CONSOLIDADO'!C1197</f>
        <v>0</v>
      </c>
      <c r="B1194" s="211">
        <f>+'PAA CONSOLIDADO'!I1197</f>
        <v>0</v>
      </c>
      <c r="C1194" s="217" t="str">
        <f>+CONCATENATE('PAA CONSOLIDADO'!A1197,"-",'PAA CONSOLIDADO'!D1197,"-",'PAA CONSOLIDADO'!K1197)</f>
        <v>--</v>
      </c>
      <c r="D1194" s="217" t="e">
        <f>+VLOOKUP('PAA CONSOLIDADO'!L1197,LISTAS!$D$4:$E$15,2,0)</f>
        <v>#N/A</v>
      </c>
      <c r="E1194" s="217" t="e">
        <f>+VLOOKUP('PAA CONSOLIDADO'!M1197,LISTAS!$D$4:$E$15,2,0)</f>
        <v>#N/A</v>
      </c>
      <c r="F1194" s="217">
        <f>+'PAA CONSOLIDADO'!O1197</f>
        <v>0</v>
      </c>
      <c r="G1194" s="217">
        <f t="shared" si="54"/>
        <v>1</v>
      </c>
      <c r="H1194" s="217" t="e">
        <f>+VLOOKUP('PAA CONSOLIDADO'!P1197,LISTAS!$B$4:$C$17,2,0)</f>
        <v>#N/A</v>
      </c>
      <c r="I1194" s="217" t="e">
        <f>+VLOOKUP('PAA CONSOLIDADO'!Q1197,LISTAS!$B$22:$C$25,2,0)</f>
        <v>#N/A</v>
      </c>
      <c r="J1194" s="219">
        <f>'PAA CONSOLIDADO'!R1197</f>
        <v>0</v>
      </c>
      <c r="K1194" s="219">
        <f>+'PAA CONSOLIDADO'!S1197</f>
        <v>0</v>
      </c>
      <c r="L1194" s="217" t="e">
        <f>+VLOOKUP('PAA CONSOLIDADO'!T1197,LISTAS!$B$29:$C$31,2,0)</f>
        <v>#N/A</v>
      </c>
      <c r="M1194" s="217" t="e">
        <f>+VLOOKUP('PAA CONSOLIDADO'!U1197,LISTAS!$B$36:$C$39,2,0)</f>
        <v>#N/A</v>
      </c>
      <c r="N1194" s="217" t="str">
        <f t="shared" si="55"/>
        <v>Unidad de Contratación (1)</v>
      </c>
      <c r="O1194" s="217" t="str">
        <f t="shared" si="56"/>
        <v>CO-DC-11001</v>
      </c>
      <c r="P1194" s="217">
        <f>+'PAA CONSOLIDADO'!V1197</f>
        <v>0</v>
      </c>
      <c r="Q1194" s="217">
        <f>+'PAA CONSOLIDADO'!X1197</f>
        <v>0</v>
      </c>
      <c r="R1194" s="217">
        <f>+'PAA CONSOLIDADO'!Y1197</f>
        <v>0</v>
      </c>
    </row>
    <row r="1195" spans="1:18" s="217" customFormat="1" x14ac:dyDescent="0.25">
      <c r="A1195" s="211">
        <f>+'PAA CONSOLIDADO'!C1198</f>
        <v>0</v>
      </c>
      <c r="B1195" s="211">
        <f>+'PAA CONSOLIDADO'!I1198</f>
        <v>0</v>
      </c>
      <c r="C1195" s="217" t="str">
        <f>+CONCATENATE('PAA CONSOLIDADO'!A1198,"-",'PAA CONSOLIDADO'!D1198,"-",'PAA CONSOLIDADO'!K1198)</f>
        <v>--</v>
      </c>
      <c r="D1195" s="217" t="e">
        <f>+VLOOKUP('PAA CONSOLIDADO'!L1198,LISTAS!$D$4:$E$15,2,0)</f>
        <v>#N/A</v>
      </c>
      <c r="E1195" s="217" t="e">
        <f>+VLOOKUP('PAA CONSOLIDADO'!M1198,LISTAS!$D$4:$E$15,2,0)</f>
        <v>#N/A</v>
      </c>
      <c r="F1195" s="217">
        <f>+'PAA CONSOLIDADO'!O1198</f>
        <v>0</v>
      </c>
      <c r="G1195" s="217">
        <f t="shared" si="54"/>
        <v>1</v>
      </c>
      <c r="H1195" s="217" t="e">
        <f>+VLOOKUP('PAA CONSOLIDADO'!P1198,LISTAS!$B$4:$C$17,2,0)</f>
        <v>#N/A</v>
      </c>
      <c r="I1195" s="217" t="e">
        <f>+VLOOKUP('PAA CONSOLIDADO'!Q1198,LISTAS!$B$22:$C$25,2,0)</f>
        <v>#N/A</v>
      </c>
      <c r="J1195" s="219">
        <f>'PAA CONSOLIDADO'!R1198</f>
        <v>0</v>
      </c>
      <c r="K1195" s="219">
        <f>+'PAA CONSOLIDADO'!S1198</f>
        <v>0</v>
      </c>
      <c r="L1195" s="217" t="e">
        <f>+VLOOKUP('PAA CONSOLIDADO'!T1198,LISTAS!$B$29:$C$31,2,0)</f>
        <v>#N/A</v>
      </c>
      <c r="M1195" s="217" t="e">
        <f>+VLOOKUP('PAA CONSOLIDADO'!U1198,LISTAS!$B$36:$C$39,2,0)</f>
        <v>#N/A</v>
      </c>
      <c r="N1195" s="217" t="str">
        <f t="shared" si="55"/>
        <v>Unidad de Contratación (1)</v>
      </c>
      <c r="O1195" s="217" t="str">
        <f t="shared" si="56"/>
        <v>CO-DC-11001</v>
      </c>
      <c r="P1195" s="217">
        <f>+'PAA CONSOLIDADO'!V1198</f>
        <v>0</v>
      </c>
      <c r="Q1195" s="217">
        <f>+'PAA CONSOLIDADO'!X1198</f>
        <v>0</v>
      </c>
      <c r="R1195" s="217">
        <f>+'PAA CONSOLIDADO'!Y1198</f>
        <v>0</v>
      </c>
    </row>
    <row r="1196" spans="1:18" s="217" customFormat="1" x14ac:dyDescent="0.25">
      <c r="A1196" s="211">
        <f>+'PAA CONSOLIDADO'!C1199</f>
        <v>0</v>
      </c>
      <c r="B1196" s="211">
        <f>+'PAA CONSOLIDADO'!I1199</f>
        <v>0</v>
      </c>
      <c r="C1196" s="217" t="str">
        <f>+CONCATENATE('PAA CONSOLIDADO'!A1199,"-",'PAA CONSOLIDADO'!D1199,"-",'PAA CONSOLIDADO'!K1199)</f>
        <v>--</v>
      </c>
      <c r="D1196" s="217" t="e">
        <f>+VLOOKUP('PAA CONSOLIDADO'!L1199,LISTAS!$D$4:$E$15,2,0)</f>
        <v>#N/A</v>
      </c>
      <c r="E1196" s="217" t="e">
        <f>+VLOOKUP('PAA CONSOLIDADO'!M1199,LISTAS!$D$4:$E$15,2,0)</f>
        <v>#N/A</v>
      </c>
      <c r="F1196" s="217">
        <f>+'PAA CONSOLIDADO'!O1199</f>
        <v>0</v>
      </c>
      <c r="G1196" s="217">
        <f t="shared" si="54"/>
        <v>1</v>
      </c>
      <c r="H1196" s="217" t="e">
        <f>+VLOOKUP('PAA CONSOLIDADO'!P1199,LISTAS!$B$4:$C$17,2,0)</f>
        <v>#N/A</v>
      </c>
      <c r="I1196" s="217" t="e">
        <f>+VLOOKUP('PAA CONSOLIDADO'!Q1199,LISTAS!$B$22:$C$25,2,0)</f>
        <v>#N/A</v>
      </c>
      <c r="J1196" s="219">
        <f>'PAA CONSOLIDADO'!R1199</f>
        <v>0</v>
      </c>
      <c r="K1196" s="219">
        <f>+'PAA CONSOLIDADO'!S1199</f>
        <v>0</v>
      </c>
      <c r="L1196" s="217" t="e">
        <f>+VLOOKUP('PAA CONSOLIDADO'!T1199,LISTAS!$B$29:$C$31,2,0)</f>
        <v>#N/A</v>
      </c>
      <c r="M1196" s="217" t="e">
        <f>+VLOOKUP('PAA CONSOLIDADO'!U1199,LISTAS!$B$36:$C$39,2,0)</f>
        <v>#N/A</v>
      </c>
      <c r="N1196" s="217" t="str">
        <f t="shared" si="55"/>
        <v>Unidad de Contratación (1)</v>
      </c>
      <c r="O1196" s="217" t="str">
        <f t="shared" si="56"/>
        <v>CO-DC-11001</v>
      </c>
      <c r="P1196" s="217">
        <f>+'PAA CONSOLIDADO'!V1199</f>
        <v>0</v>
      </c>
      <c r="Q1196" s="217">
        <f>+'PAA CONSOLIDADO'!X1199</f>
        <v>0</v>
      </c>
      <c r="R1196" s="217">
        <f>+'PAA CONSOLIDADO'!Y1199</f>
        <v>0</v>
      </c>
    </row>
    <row r="1197" spans="1:18" s="217" customFormat="1" x14ac:dyDescent="0.25">
      <c r="A1197" s="211">
        <f>+'PAA CONSOLIDADO'!C1200</f>
        <v>0</v>
      </c>
      <c r="B1197" s="211">
        <f>+'PAA CONSOLIDADO'!I1200</f>
        <v>0</v>
      </c>
      <c r="C1197" s="217" t="str">
        <f>+CONCATENATE('PAA CONSOLIDADO'!A1200,"-",'PAA CONSOLIDADO'!D1200,"-",'PAA CONSOLIDADO'!K1200)</f>
        <v>--</v>
      </c>
      <c r="D1197" s="217" t="e">
        <f>+VLOOKUP('PAA CONSOLIDADO'!L1200,LISTAS!$D$4:$E$15,2,0)</f>
        <v>#N/A</v>
      </c>
      <c r="E1197" s="217" t="e">
        <f>+VLOOKUP('PAA CONSOLIDADO'!M1200,LISTAS!$D$4:$E$15,2,0)</f>
        <v>#N/A</v>
      </c>
      <c r="F1197" s="217">
        <f>+'PAA CONSOLIDADO'!O1200</f>
        <v>0</v>
      </c>
      <c r="G1197" s="217">
        <f t="shared" si="54"/>
        <v>1</v>
      </c>
      <c r="H1197" s="217" t="e">
        <f>+VLOOKUP('PAA CONSOLIDADO'!P1200,LISTAS!$B$4:$C$17,2,0)</f>
        <v>#N/A</v>
      </c>
      <c r="I1197" s="217" t="e">
        <f>+VLOOKUP('PAA CONSOLIDADO'!Q1200,LISTAS!$B$22:$C$25,2,0)</f>
        <v>#N/A</v>
      </c>
      <c r="J1197" s="219">
        <f>'PAA CONSOLIDADO'!R1200</f>
        <v>0</v>
      </c>
      <c r="K1197" s="219">
        <f>+'PAA CONSOLIDADO'!S1200</f>
        <v>0</v>
      </c>
      <c r="L1197" s="217" t="e">
        <f>+VLOOKUP('PAA CONSOLIDADO'!T1200,LISTAS!$B$29:$C$31,2,0)</f>
        <v>#N/A</v>
      </c>
      <c r="M1197" s="217" t="e">
        <f>+VLOOKUP('PAA CONSOLIDADO'!U1200,LISTAS!$B$36:$C$39,2,0)</f>
        <v>#N/A</v>
      </c>
      <c r="N1197" s="217" t="str">
        <f t="shared" si="55"/>
        <v>Unidad de Contratación (1)</v>
      </c>
      <c r="O1197" s="217" t="str">
        <f t="shared" si="56"/>
        <v>CO-DC-11001</v>
      </c>
      <c r="P1197" s="217">
        <f>+'PAA CONSOLIDADO'!V1200</f>
        <v>0</v>
      </c>
      <c r="Q1197" s="217">
        <f>+'PAA CONSOLIDADO'!X1200</f>
        <v>0</v>
      </c>
      <c r="R1197" s="217">
        <f>+'PAA CONSOLIDADO'!Y1200</f>
        <v>0</v>
      </c>
    </row>
    <row r="1198" spans="1:18" s="217" customFormat="1" x14ac:dyDescent="0.25">
      <c r="A1198" s="211">
        <f>+'PAA CONSOLIDADO'!C1201</f>
        <v>0</v>
      </c>
      <c r="B1198" s="211">
        <f>+'PAA CONSOLIDADO'!I1201</f>
        <v>0</v>
      </c>
      <c r="C1198" s="217" t="str">
        <f>+CONCATENATE('PAA CONSOLIDADO'!A1201,"-",'PAA CONSOLIDADO'!D1201,"-",'PAA CONSOLIDADO'!K1201)</f>
        <v>--</v>
      </c>
      <c r="D1198" s="217" t="e">
        <f>+VLOOKUP('PAA CONSOLIDADO'!L1201,LISTAS!$D$4:$E$15,2,0)</f>
        <v>#N/A</v>
      </c>
      <c r="E1198" s="217" t="e">
        <f>+VLOOKUP('PAA CONSOLIDADO'!M1201,LISTAS!$D$4:$E$15,2,0)</f>
        <v>#N/A</v>
      </c>
      <c r="F1198" s="217">
        <f>+'PAA CONSOLIDADO'!O1201</f>
        <v>0</v>
      </c>
      <c r="G1198" s="217">
        <f t="shared" si="54"/>
        <v>1</v>
      </c>
      <c r="H1198" s="217" t="e">
        <f>+VLOOKUP('PAA CONSOLIDADO'!P1201,LISTAS!$B$4:$C$17,2,0)</f>
        <v>#N/A</v>
      </c>
      <c r="I1198" s="217" t="e">
        <f>+VLOOKUP('PAA CONSOLIDADO'!Q1201,LISTAS!$B$22:$C$25,2,0)</f>
        <v>#N/A</v>
      </c>
      <c r="J1198" s="219">
        <f>'PAA CONSOLIDADO'!R1201</f>
        <v>0</v>
      </c>
      <c r="K1198" s="219">
        <f>+'PAA CONSOLIDADO'!S1201</f>
        <v>0</v>
      </c>
      <c r="L1198" s="217" t="e">
        <f>+VLOOKUP('PAA CONSOLIDADO'!T1201,LISTAS!$B$29:$C$31,2,0)</f>
        <v>#N/A</v>
      </c>
      <c r="M1198" s="217" t="e">
        <f>+VLOOKUP('PAA CONSOLIDADO'!U1201,LISTAS!$B$36:$C$39,2,0)</f>
        <v>#N/A</v>
      </c>
      <c r="N1198" s="217" t="str">
        <f t="shared" si="55"/>
        <v>Unidad de Contratación (1)</v>
      </c>
      <c r="O1198" s="217" t="str">
        <f t="shared" si="56"/>
        <v>CO-DC-11001</v>
      </c>
      <c r="P1198" s="217">
        <f>+'PAA CONSOLIDADO'!V1201</f>
        <v>0</v>
      </c>
      <c r="Q1198" s="217">
        <f>+'PAA CONSOLIDADO'!X1201</f>
        <v>0</v>
      </c>
      <c r="R1198" s="217">
        <f>+'PAA CONSOLIDADO'!Y1201</f>
        <v>0</v>
      </c>
    </row>
    <row r="1199" spans="1:18" s="217" customFormat="1" x14ac:dyDescent="0.25">
      <c r="A1199" s="211">
        <f>+'PAA CONSOLIDADO'!C1202</f>
        <v>0</v>
      </c>
      <c r="B1199" s="211">
        <f>+'PAA CONSOLIDADO'!I1202</f>
        <v>0</v>
      </c>
      <c r="C1199" s="217" t="str">
        <f>+CONCATENATE('PAA CONSOLIDADO'!A1202,"-",'PAA CONSOLIDADO'!D1202,"-",'PAA CONSOLIDADO'!K1202)</f>
        <v>--</v>
      </c>
      <c r="D1199" s="217" t="e">
        <f>+VLOOKUP('PAA CONSOLIDADO'!L1202,LISTAS!$D$4:$E$15,2,0)</f>
        <v>#N/A</v>
      </c>
      <c r="E1199" s="217" t="e">
        <f>+VLOOKUP('PAA CONSOLIDADO'!M1202,LISTAS!$D$4:$E$15,2,0)</f>
        <v>#N/A</v>
      </c>
      <c r="F1199" s="217">
        <f>+'PAA CONSOLIDADO'!O1202</f>
        <v>0</v>
      </c>
      <c r="G1199" s="217">
        <f t="shared" si="54"/>
        <v>1</v>
      </c>
      <c r="H1199" s="217" t="e">
        <f>+VLOOKUP('PAA CONSOLIDADO'!P1202,LISTAS!$B$4:$C$17,2,0)</f>
        <v>#N/A</v>
      </c>
      <c r="I1199" s="217" t="e">
        <f>+VLOOKUP('PAA CONSOLIDADO'!Q1202,LISTAS!$B$22:$C$25,2,0)</f>
        <v>#N/A</v>
      </c>
      <c r="J1199" s="219">
        <f>'PAA CONSOLIDADO'!R1202</f>
        <v>0</v>
      </c>
      <c r="K1199" s="219">
        <f>+'PAA CONSOLIDADO'!S1202</f>
        <v>0</v>
      </c>
      <c r="L1199" s="217" t="e">
        <f>+VLOOKUP('PAA CONSOLIDADO'!T1202,LISTAS!$B$29:$C$31,2,0)</f>
        <v>#N/A</v>
      </c>
      <c r="M1199" s="217" t="e">
        <f>+VLOOKUP('PAA CONSOLIDADO'!U1202,LISTAS!$B$36:$C$39,2,0)</f>
        <v>#N/A</v>
      </c>
      <c r="N1199" s="217" t="str">
        <f t="shared" si="55"/>
        <v>Unidad de Contratación (1)</v>
      </c>
      <c r="O1199" s="217" t="str">
        <f t="shared" si="56"/>
        <v>CO-DC-11001</v>
      </c>
      <c r="P1199" s="217">
        <f>+'PAA CONSOLIDADO'!V1202</f>
        <v>0</v>
      </c>
      <c r="Q1199" s="217">
        <f>+'PAA CONSOLIDADO'!X1202</f>
        <v>0</v>
      </c>
      <c r="R1199" s="217">
        <f>+'PAA CONSOLIDADO'!Y1202</f>
        <v>0</v>
      </c>
    </row>
    <row r="1200" spans="1:18" s="217" customFormat="1" x14ac:dyDescent="0.25">
      <c r="A1200" s="211">
        <f>+'PAA CONSOLIDADO'!C1203</f>
        <v>0</v>
      </c>
      <c r="B1200" s="211">
        <f>+'PAA CONSOLIDADO'!I1203</f>
        <v>0</v>
      </c>
      <c r="C1200" s="217" t="str">
        <f>+CONCATENATE('PAA CONSOLIDADO'!A1203,"-",'PAA CONSOLIDADO'!D1203,"-",'PAA CONSOLIDADO'!K1203)</f>
        <v>--</v>
      </c>
      <c r="D1200" s="217" t="e">
        <f>+VLOOKUP('PAA CONSOLIDADO'!L1203,LISTAS!$D$4:$E$15,2,0)</f>
        <v>#N/A</v>
      </c>
      <c r="E1200" s="217" t="e">
        <f>+VLOOKUP('PAA CONSOLIDADO'!M1203,LISTAS!$D$4:$E$15,2,0)</f>
        <v>#N/A</v>
      </c>
      <c r="F1200" s="217">
        <f>+'PAA CONSOLIDADO'!O1203</f>
        <v>0</v>
      </c>
      <c r="G1200" s="217">
        <f t="shared" si="54"/>
        <v>1</v>
      </c>
      <c r="H1200" s="217" t="e">
        <f>+VLOOKUP('PAA CONSOLIDADO'!P1203,LISTAS!$B$4:$C$17,2,0)</f>
        <v>#N/A</v>
      </c>
      <c r="I1200" s="217" t="e">
        <f>+VLOOKUP('PAA CONSOLIDADO'!Q1203,LISTAS!$B$22:$C$25,2,0)</f>
        <v>#N/A</v>
      </c>
      <c r="J1200" s="219">
        <f>'PAA CONSOLIDADO'!R1203</f>
        <v>0</v>
      </c>
      <c r="K1200" s="219">
        <f>+'PAA CONSOLIDADO'!S1203</f>
        <v>0</v>
      </c>
      <c r="L1200" s="217" t="e">
        <f>+VLOOKUP('PAA CONSOLIDADO'!T1203,LISTAS!$B$29:$C$31,2,0)</f>
        <v>#N/A</v>
      </c>
      <c r="M1200" s="217" t="e">
        <f>+VLOOKUP('PAA CONSOLIDADO'!U1203,LISTAS!$B$36:$C$39,2,0)</f>
        <v>#N/A</v>
      </c>
      <c r="N1200" s="217" t="str">
        <f t="shared" si="55"/>
        <v>Unidad de Contratación (1)</v>
      </c>
      <c r="O1200" s="217" t="str">
        <f t="shared" si="56"/>
        <v>CO-DC-11001</v>
      </c>
      <c r="P1200" s="217">
        <f>+'PAA CONSOLIDADO'!V1203</f>
        <v>0</v>
      </c>
      <c r="Q1200" s="217">
        <f>+'PAA CONSOLIDADO'!X1203</f>
        <v>0</v>
      </c>
      <c r="R1200" s="217">
        <f>+'PAA CONSOLIDADO'!Y1203</f>
        <v>0</v>
      </c>
    </row>
    <row r="1201" spans="1:18" s="217" customFormat="1" x14ac:dyDescent="0.25">
      <c r="A1201" s="211">
        <f>+'PAA CONSOLIDADO'!C1204</f>
        <v>0</v>
      </c>
      <c r="B1201" s="211">
        <f>+'PAA CONSOLIDADO'!I1204</f>
        <v>0</v>
      </c>
      <c r="C1201" s="217" t="str">
        <f>+CONCATENATE('PAA CONSOLIDADO'!A1204,"-",'PAA CONSOLIDADO'!D1204,"-",'PAA CONSOLIDADO'!K1204)</f>
        <v>--</v>
      </c>
      <c r="D1201" s="217" t="e">
        <f>+VLOOKUP('PAA CONSOLIDADO'!L1204,LISTAS!$D$4:$E$15,2,0)</f>
        <v>#N/A</v>
      </c>
      <c r="E1201" s="217" t="e">
        <f>+VLOOKUP('PAA CONSOLIDADO'!M1204,LISTAS!$D$4:$E$15,2,0)</f>
        <v>#N/A</v>
      </c>
      <c r="F1201" s="217">
        <f>+'PAA CONSOLIDADO'!O1204</f>
        <v>0</v>
      </c>
      <c r="G1201" s="217">
        <f t="shared" si="54"/>
        <v>1</v>
      </c>
      <c r="H1201" s="217" t="e">
        <f>+VLOOKUP('PAA CONSOLIDADO'!P1204,LISTAS!$B$4:$C$17,2,0)</f>
        <v>#N/A</v>
      </c>
      <c r="I1201" s="217" t="e">
        <f>+VLOOKUP('PAA CONSOLIDADO'!Q1204,LISTAS!$B$22:$C$25,2,0)</f>
        <v>#N/A</v>
      </c>
      <c r="J1201" s="219">
        <f>'PAA CONSOLIDADO'!R1204</f>
        <v>0</v>
      </c>
      <c r="K1201" s="219">
        <f>+'PAA CONSOLIDADO'!S1204</f>
        <v>0</v>
      </c>
      <c r="L1201" s="217" t="e">
        <f>+VLOOKUP('PAA CONSOLIDADO'!T1204,LISTAS!$B$29:$C$31,2,0)</f>
        <v>#N/A</v>
      </c>
      <c r="M1201" s="217" t="e">
        <f>+VLOOKUP('PAA CONSOLIDADO'!U1204,LISTAS!$B$36:$C$39,2,0)</f>
        <v>#N/A</v>
      </c>
      <c r="N1201" s="217" t="str">
        <f t="shared" si="55"/>
        <v>Unidad de Contratación (1)</v>
      </c>
      <c r="O1201" s="217" t="str">
        <f t="shared" si="56"/>
        <v>CO-DC-11001</v>
      </c>
      <c r="P1201" s="217">
        <f>+'PAA CONSOLIDADO'!V1204</f>
        <v>0</v>
      </c>
      <c r="Q1201" s="217">
        <f>+'PAA CONSOLIDADO'!X1204</f>
        <v>0</v>
      </c>
      <c r="R1201" s="217">
        <f>+'PAA CONSOLIDADO'!Y1204</f>
        <v>0</v>
      </c>
    </row>
    <row r="1202" spans="1:18" s="217" customFormat="1" x14ac:dyDescent="0.25">
      <c r="A1202" s="211">
        <f>+'PAA CONSOLIDADO'!C1205</f>
        <v>0</v>
      </c>
      <c r="B1202" s="211">
        <f>+'PAA CONSOLIDADO'!I1205</f>
        <v>0</v>
      </c>
      <c r="C1202" s="217" t="str">
        <f>+CONCATENATE('PAA CONSOLIDADO'!A1205,"-",'PAA CONSOLIDADO'!D1205,"-",'PAA CONSOLIDADO'!K1205)</f>
        <v>--</v>
      </c>
      <c r="D1202" s="217" t="e">
        <f>+VLOOKUP('PAA CONSOLIDADO'!L1205,LISTAS!$D$4:$E$15,2,0)</f>
        <v>#N/A</v>
      </c>
      <c r="E1202" s="217" t="e">
        <f>+VLOOKUP('PAA CONSOLIDADO'!M1205,LISTAS!$D$4:$E$15,2,0)</f>
        <v>#N/A</v>
      </c>
      <c r="F1202" s="217">
        <f>+'PAA CONSOLIDADO'!O1205</f>
        <v>0</v>
      </c>
      <c r="G1202" s="217">
        <f t="shared" si="54"/>
        <v>1</v>
      </c>
      <c r="H1202" s="217" t="e">
        <f>+VLOOKUP('PAA CONSOLIDADO'!P1205,LISTAS!$B$4:$C$17,2,0)</f>
        <v>#N/A</v>
      </c>
      <c r="I1202" s="217" t="e">
        <f>+VLOOKUP('PAA CONSOLIDADO'!Q1205,LISTAS!$B$22:$C$25,2,0)</f>
        <v>#N/A</v>
      </c>
      <c r="J1202" s="219">
        <f>'PAA CONSOLIDADO'!R1205</f>
        <v>0</v>
      </c>
      <c r="K1202" s="219">
        <f>+'PAA CONSOLIDADO'!S1205</f>
        <v>0</v>
      </c>
      <c r="L1202" s="217" t="e">
        <f>+VLOOKUP('PAA CONSOLIDADO'!T1205,LISTAS!$B$29:$C$31,2,0)</f>
        <v>#N/A</v>
      </c>
      <c r="M1202" s="217" t="e">
        <f>+VLOOKUP('PAA CONSOLIDADO'!U1205,LISTAS!$B$36:$C$39,2,0)</f>
        <v>#N/A</v>
      </c>
      <c r="N1202" s="217" t="str">
        <f t="shared" si="55"/>
        <v>Unidad de Contratación (1)</v>
      </c>
      <c r="O1202" s="217" t="str">
        <f t="shared" si="56"/>
        <v>CO-DC-11001</v>
      </c>
      <c r="P1202" s="217">
        <f>+'PAA CONSOLIDADO'!V1205</f>
        <v>0</v>
      </c>
      <c r="Q1202" s="217">
        <f>+'PAA CONSOLIDADO'!X1205</f>
        <v>0</v>
      </c>
      <c r="R1202" s="217">
        <f>+'PAA CONSOLIDADO'!Y1205</f>
        <v>0</v>
      </c>
    </row>
    <row r="1203" spans="1:18" s="217" customFormat="1" x14ac:dyDescent="0.25">
      <c r="A1203" s="211">
        <f>+'PAA CONSOLIDADO'!C1206</f>
        <v>0</v>
      </c>
      <c r="B1203" s="211">
        <f>+'PAA CONSOLIDADO'!I1206</f>
        <v>0</v>
      </c>
      <c r="C1203" s="217" t="str">
        <f>+CONCATENATE('PAA CONSOLIDADO'!A1206,"-",'PAA CONSOLIDADO'!D1206,"-",'PAA CONSOLIDADO'!K1206)</f>
        <v>--</v>
      </c>
      <c r="D1203" s="217" t="e">
        <f>+VLOOKUP('PAA CONSOLIDADO'!L1206,LISTAS!$D$4:$E$15,2,0)</f>
        <v>#N/A</v>
      </c>
      <c r="E1203" s="217" t="e">
        <f>+VLOOKUP('PAA CONSOLIDADO'!M1206,LISTAS!$D$4:$E$15,2,0)</f>
        <v>#N/A</v>
      </c>
      <c r="F1203" s="217">
        <f>+'PAA CONSOLIDADO'!O1206</f>
        <v>0</v>
      </c>
      <c r="G1203" s="217">
        <f t="shared" si="54"/>
        <v>1</v>
      </c>
      <c r="H1203" s="217" t="e">
        <f>+VLOOKUP('PAA CONSOLIDADO'!P1206,LISTAS!$B$4:$C$17,2,0)</f>
        <v>#N/A</v>
      </c>
      <c r="I1203" s="217" t="e">
        <f>+VLOOKUP('PAA CONSOLIDADO'!Q1206,LISTAS!$B$22:$C$25,2,0)</f>
        <v>#N/A</v>
      </c>
      <c r="J1203" s="219">
        <f>'PAA CONSOLIDADO'!R1206</f>
        <v>0</v>
      </c>
      <c r="K1203" s="219">
        <f>+'PAA CONSOLIDADO'!S1206</f>
        <v>0</v>
      </c>
      <c r="L1203" s="217" t="e">
        <f>+VLOOKUP('PAA CONSOLIDADO'!T1206,LISTAS!$B$29:$C$31,2,0)</f>
        <v>#N/A</v>
      </c>
      <c r="M1203" s="217" t="e">
        <f>+VLOOKUP('PAA CONSOLIDADO'!U1206,LISTAS!$B$36:$C$39,2,0)</f>
        <v>#N/A</v>
      </c>
      <c r="N1203" s="217" t="str">
        <f t="shared" si="55"/>
        <v>Unidad de Contratación (1)</v>
      </c>
      <c r="O1203" s="217" t="str">
        <f t="shared" si="56"/>
        <v>CO-DC-11001</v>
      </c>
      <c r="P1203" s="217">
        <f>+'PAA CONSOLIDADO'!V1206</f>
        <v>0</v>
      </c>
      <c r="Q1203" s="217">
        <f>+'PAA CONSOLIDADO'!X1206</f>
        <v>0</v>
      </c>
      <c r="R1203" s="217">
        <f>+'PAA CONSOLIDADO'!Y1206</f>
        <v>0</v>
      </c>
    </row>
    <row r="1204" spans="1:18" s="217" customFormat="1" x14ac:dyDescent="0.25">
      <c r="A1204" s="211">
        <f>+'PAA CONSOLIDADO'!C1207</f>
        <v>0</v>
      </c>
      <c r="B1204" s="211">
        <f>+'PAA CONSOLIDADO'!I1207</f>
        <v>0</v>
      </c>
      <c r="C1204" s="217" t="str">
        <f>+CONCATENATE('PAA CONSOLIDADO'!A1207,"-",'PAA CONSOLIDADO'!D1207,"-",'PAA CONSOLIDADO'!K1207)</f>
        <v>--</v>
      </c>
      <c r="D1204" s="217" t="e">
        <f>+VLOOKUP('PAA CONSOLIDADO'!L1207,LISTAS!$D$4:$E$15,2,0)</f>
        <v>#N/A</v>
      </c>
      <c r="E1204" s="217" t="e">
        <f>+VLOOKUP('PAA CONSOLIDADO'!M1207,LISTAS!$D$4:$E$15,2,0)</f>
        <v>#N/A</v>
      </c>
      <c r="F1204" s="217">
        <f>+'PAA CONSOLIDADO'!O1207</f>
        <v>0</v>
      </c>
      <c r="G1204" s="217">
        <f t="shared" si="54"/>
        <v>1</v>
      </c>
      <c r="H1204" s="217" t="e">
        <f>+VLOOKUP('PAA CONSOLIDADO'!P1207,LISTAS!$B$4:$C$17,2,0)</f>
        <v>#N/A</v>
      </c>
      <c r="I1204" s="217" t="e">
        <f>+VLOOKUP('PAA CONSOLIDADO'!Q1207,LISTAS!$B$22:$C$25,2,0)</f>
        <v>#N/A</v>
      </c>
      <c r="J1204" s="219">
        <f>'PAA CONSOLIDADO'!R1207</f>
        <v>0</v>
      </c>
      <c r="K1204" s="219">
        <f>+'PAA CONSOLIDADO'!S1207</f>
        <v>0</v>
      </c>
      <c r="L1204" s="217" t="e">
        <f>+VLOOKUP('PAA CONSOLIDADO'!T1207,LISTAS!$B$29:$C$31,2,0)</f>
        <v>#N/A</v>
      </c>
      <c r="M1204" s="217" t="e">
        <f>+VLOOKUP('PAA CONSOLIDADO'!U1207,LISTAS!$B$36:$C$39,2,0)</f>
        <v>#N/A</v>
      </c>
      <c r="N1204" s="217" t="str">
        <f t="shared" si="55"/>
        <v>Unidad de Contratación (1)</v>
      </c>
      <c r="O1204" s="217" t="str">
        <f t="shared" si="56"/>
        <v>CO-DC-11001</v>
      </c>
      <c r="P1204" s="217">
        <f>+'PAA CONSOLIDADO'!V1207</f>
        <v>0</v>
      </c>
      <c r="Q1204" s="217">
        <f>+'PAA CONSOLIDADO'!X1207</f>
        <v>0</v>
      </c>
      <c r="R1204" s="217">
        <f>+'PAA CONSOLIDADO'!Y1207</f>
        <v>0</v>
      </c>
    </row>
    <row r="1205" spans="1:18" s="217" customFormat="1" x14ac:dyDescent="0.25">
      <c r="A1205" s="211">
        <f>+'PAA CONSOLIDADO'!C1208</f>
        <v>0</v>
      </c>
      <c r="B1205" s="211">
        <f>+'PAA CONSOLIDADO'!I1208</f>
        <v>0</v>
      </c>
      <c r="C1205" s="217" t="str">
        <f>+CONCATENATE('PAA CONSOLIDADO'!A1208,"-",'PAA CONSOLIDADO'!D1208,"-",'PAA CONSOLIDADO'!K1208)</f>
        <v>--</v>
      </c>
      <c r="D1205" s="217" t="e">
        <f>+VLOOKUP('PAA CONSOLIDADO'!L1208,LISTAS!$D$4:$E$15,2,0)</f>
        <v>#N/A</v>
      </c>
      <c r="E1205" s="217" t="e">
        <f>+VLOOKUP('PAA CONSOLIDADO'!M1208,LISTAS!$D$4:$E$15,2,0)</f>
        <v>#N/A</v>
      </c>
      <c r="F1205" s="217">
        <f>+'PAA CONSOLIDADO'!O1208</f>
        <v>0</v>
      </c>
      <c r="G1205" s="217">
        <f t="shared" si="54"/>
        <v>1</v>
      </c>
      <c r="H1205" s="217" t="e">
        <f>+VLOOKUP('PAA CONSOLIDADO'!P1208,LISTAS!$B$4:$C$17,2,0)</f>
        <v>#N/A</v>
      </c>
      <c r="I1205" s="217" t="e">
        <f>+VLOOKUP('PAA CONSOLIDADO'!Q1208,LISTAS!$B$22:$C$25,2,0)</f>
        <v>#N/A</v>
      </c>
      <c r="J1205" s="219">
        <f>'PAA CONSOLIDADO'!R1208</f>
        <v>0</v>
      </c>
      <c r="K1205" s="219">
        <f>+'PAA CONSOLIDADO'!S1208</f>
        <v>0</v>
      </c>
      <c r="L1205" s="217" t="e">
        <f>+VLOOKUP('PAA CONSOLIDADO'!T1208,LISTAS!$B$29:$C$31,2,0)</f>
        <v>#N/A</v>
      </c>
      <c r="M1205" s="217" t="e">
        <f>+VLOOKUP('PAA CONSOLIDADO'!U1208,LISTAS!$B$36:$C$39,2,0)</f>
        <v>#N/A</v>
      </c>
      <c r="N1205" s="217" t="str">
        <f t="shared" si="55"/>
        <v>Unidad de Contratación (1)</v>
      </c>
      <c r="O1205" s="217" t="str">
        <f t="shared" si="56"/>
        <v>CO-DC-11001</v>
      </c>
      <c r="P1205" s="217">
        <f>+'PAA CONSOLIDADO'!V1208</f>
        <v>0</v>
      </c>
      <c r="Q1205" s="217">
        <f>+'PAA CONSOLIDADO'!X1208</f>
        <v>0</v>
      </c>
      <c r="R1205" s="217">
        <f>+'PAA CONSOLIDADO'!Y1208</f>
        <v>0</v>
      </c>
    </row>
    <row r="1206" spans="1:18" s="217" customFormat="1" x14ac:dyDescent="0.25">
      <c r="A1206" s="211">
        <f>+'PAA CONSOLIDADO'!C1209</f>
        <v>0</v>
      </c>
      <c r="B1206" s="211">
        <f>+'PAA CONSOLIDADO'!I1209</f>
        <v>0</v>
      </c>
      <c r="C1206" s="217" t="str">
        <f>+CONCATENATE('PAA CONSOLIDADO'!A1209,"-",'PAA CONSOLIDADO'!D1209,"-",'PAA CONSOLIDADO'!K1209)</f>
        <v>--</v>
      </c>
      <c r="D1206" s="217" t="e">
        <f>+VLOOKUP('PAA CONSOLIDADO'!L1209,LISTAS!$D$4:$E$15,2,0)</f>
        <v>#N/A</v>
      </c>
      <c r="E1206" s="217" t="e">
        <f>+VLOOKUP('PAA CONSOLIDADO'!M1209,LISTAS!$D$4:$E$15,2,0)</f>
        <v>#N/A</v>
      </c>
      <c r="F1206" s="217">
        <f>+'PAA CONSOLIDADO'!O1209</f>
        <v>0</v>
      </c>
      <c r="G1206" s="217">
        <f t="shared" si="54"/>
        <v>1</v>
      </c>
      <c r="H1206" s="217" t="e">
        <f>+VLOOKUP('PAA CONSOLIDADO'!P1209,LISTAS!$B$4:$C$17,2,0)</f>
        <v>#N/A</v>
      </c>
      <c r="I1206" s="217" t="e">
        <f>+VLOOKUP('PAA CONSOLIDADO'!Q1209,LISTAS!$B$22:$C$25,2,0)</f>
        <v>#N/A</v>
      </c>
      <c r="J1206" s="219">
        <f>'PAA CONSOLIDADO'!R1209</f>
        <v>0</v>
      </c>
      <c r="K1206" s="219">
        <f>+'PAA CONSOLIDADO'!S1209</f>
        <v>0</v>
      </c>
      <c r="L1206" s="217" t="e">
        <f>+VLOOKUP('PAA CONSOLIDADO'!T1209,LISTAS!$B$29:$C$31,2,0)</f>
        <v>#N/A</v>
      </c>
      <c r="M1206" s="217" t="e">
        <f>+VLOOKUP('PAA CONSOLIDADO'!U1209,LISTAS!$B$36:$C$39,2,0)</f>
        <v>#N/A</v>
      </c>
      <c r="N1206" s="217" t="str">
        <f t="shared" si="55"/>
        <v>Unidad de Contratación (1)</v>
      </c>
      <c r="O1206" s="217" t="str">
        <f t="shared" si="56"/>
        <v>CO-DC-11001</v>
      </c>
      <c r="P1206" s="217">
        <f>+'PAA CONSOLIDADO'!V1209</f>
        <v>0</v>
      </c>
      <c r="Q1206" s="217">
        <f>+'PAA CONSOLIDADO'!X1209</f>
        <v>0</v>
      </c>
      <c r="R1206" s="217">
        <f>+'PAA CONSOLIDADO'!Y1209</f>
        <v>0</v>
      </c>
    </row>
    <row r="1207" spans="1:18" s="217" customFormat="1" x14ac:dyDescent="0.25">
      <c r="A1207" s="211">
        <f>+'PAA CONSOLIDADO'!C1210</f>
        <v>0</v>
      </c>
      <c r="B1207" s="211">
        <f>+'PAA CONSOLIDADO'!I1210</f>
        <v>0</v>
      </c>
      <c r="C1207" s="217" t="str">
        <f>+CONCATENATE('PAA CONSOLIDADO'!A1210,"-",'PAA CONSOLIDADO'!D1210,"-",'PAA CONSOLIDADO'!K1210)</f>
        <v>--</v>
      </c>
      <c r="D1207" s="217" t="e">
        <f>+VLOOKUP('PAA CONSOLIDADO'!L1210,LISTAS!$D$4:$E$15,2,0)</f>
        <v>#N/A</v>
      </c>
      <c r="E1207" s="217" t="e">
        <f>+VLOOKUP('PAA CONSOLIDADO'!M1210,LISTAS!$D$4:$E$15,2,0)</f>
        <v>#N/A</v>
      </c>
      <c r="F1207" s="217">
        <f>+'PAA CONSOLIDADO'!O1210</f>
        <v>0</v>
      </c>
      <c r="G1207" s="217">
        <f t="shared" si="54"/>
        <v>1</v>
      </c>
      <c r="H1207" s="217" t="e">
        <f>+VLOOKUP('PAA CONSOLIDADO'!P1210,LISTAS!$B$4:$C$17,2,0)</f>
        <v>#N/A</v>
      </c>
      <c r="I1207" s="217" t="e">
        <f>+VLOOKUP('PAA CONSOLIDADO'!Q1210,LISTAS!$B$22:$C$25,2,0)</f>
        <v>#N/A</v>
      </c>
      <c r="J1207" s="219">
        <f>'PAA CONSOLIDADO'!R1210</f>
        <v>0</v>
      </c>
      <c r="K1207" s="219">
        <f>+'PAA CONSOLIDADO'!S1210</f>
        <v>0</v>
      </c>
      <c r="L1207" s="217" t="e">
        <f>+VLOOKUP('PAA CONSOLIDADO'!T1210,LISTAS!$B$29:$C$31,2,0)</f>
        <v>#N/A</v>
      </c>
      <c r="M1207" s="217" t="e">
        <f>+VLOOKUP('PAA CONSOLIDADO'!U1210,LISTAS!$B$36:$C$39,2,0)</f>
        <v>#N/A</v>
      </c>
      <c r="N1207" s="217" t="str">
        <f t="shared" si="55"/>
        <v>Unidad de Contratación (1)</v>
      </c>
      <c r="O1207" s="217" t="str">
        <f t="shared" si="56"/>
        <v>CO-DC-11001</v>
      </c>
      <c r="P1207" s="217">
        <f>+'PAA CONSOLIDADO'!V1210</f>
        <v>0</v>
      </c>
      <c r="Q1207" s="217">
        <f>+'PAA CONSOLIDADO'!X1210</f>
        <v>0</v>
      </c>
      <c r="R1207" s="217">
        <f>+'PAA CONSOLIDADO'!Y1210</f>
        <v>0</v>
      </c>
    </row>
    <row r="1208" spans="1:18" s="217" customFormat="1" x14ac:dyDescent="0.25">
      <c r="A1208" s="211">
        <f>+'PAA CONSOLIDADO'!C1211</f>
        <v>0</v>
      </c>
      <c r="B1208" s="211">
        <f>+'PAA CONSOLIDADO'!I1211</f>
        <v>0</v>
      </c>
      <c r="C1208" s="217" t="str">
        <f>+CONCATENATE('PAA CONSOLIDADO'!A1211,"-",'PAA CONSOLIDADO'!D1211,"-",'PAA CONSOLIDADO'!K1211)</f>
        <v>--</v>
      </c>
      <c r="D1208" s="217" t="e">
        <f>+VLOOKUP('PAA CONSOLIDADO'!L1211,LISTAS!$D$4:$E$15,2,0)</f>
        <v>#N/A</v>
      </c>
      <c r="E1208" s="217" t="e">
        <f>+VLOOKUP('PAA CONSOLIDADO'!M1211,LISTAS!$D$4:$E$15,2,0)</f>
        <v>#N/A</v>
      </c>
      <c r="F1208" s="217">
        <f>+'PAA CONSOLIDADO'!O1211</f>
        <v>0</v>
      </c>
      <c r="G1208" s="217">
        <f t="shared" si="54"/>
        <v>1</v>
      </c>
      <c r="H1208" s="217" t="e">
        <f>+VLOOKUP('PAA CONSOLIDADO'!P1211,LISTAS!$B$4:$C$17,2,0)</f>
        <v>#N/A</v>
      </c>
      <c r="I1208" s="217" t="e">
        <f>+VLOOKUP('PAA CONSOLIDADO'!Q1211,LISTAS!$B$22:$C$25,2,0)</f>
        <v>#N/A</v>
      </c>
      <c r="J1208" s="219">
        <f>'PAA CONSOLIDADO'!R1211</f>
        <v>0</v>
      </c>
      <c r="K1208" s="219">
        <f>+'PAA CONSOLIDADO'!S1211</f>
        <v>0</v>
      </c>
      <c r="L1208" s="217" t="e">
        <f>+VLOOKUP('PAA CONSOLIDADO'!T1211,LISTAS!$B$29:$C$31,2,0)</f>
        <v>#N/A</v>
      </c>
      <c r="M1208" s="217" t="e">
        <f>+VLOOKUP('PAA CONSOLIDADO'!U1211,LISTAS!$B$36:$C$39,2,0)</f>
        <v>#N/A</v>
      </c>
      <c r="N1208" s="217" t="str">
        <f t="shared" si="55"/>
        <v>Unidad de Contratación (1)</v>
      </c>
      <c r="O1208" s="217" t="str">
        <f t="shared" si="56"/>
        <v>CO-DC-11001</v>
      </c>
      <c r="P1208" s="217">
        <f>+'PAA CONSOLIDADO'!V1211</f>
        <v>0</v>
      </c>
      <c r="Q1208" s="217">
        <f>+'PAA CONSOLIDADO'!X1211</f>
        <v>0</v>
      </c>
      <c r="R1208" s="217">
        <f>+'PAA CONSOLIDADO'!Y1211</f>
        <v>0</v>
      </c>
    </row>
    <row r="1209" spans="1:18" s="217" customFormat="1" x14ac:dyDescent="0.25">
      <c r="A1209" s="211">
        <f>+'PAA CONSOLIDADO'!C1212</f>
        <v>0</v>
      </c>
      <c r="B1209" s="211">
        <f>+'PAA CONSOLIDADO'!I1212</f>
        <v>0</v>
      </c>
      <c r="C1209" s="217" t="str">
        <f>+CONCATENATE('PAA CONSOLIDADO'!A1212,"-",'PAA CONSOLIDADO'!D1212,"-",'PAA CONSOLIDADO'!K1212)</f>
        <v>--</v>
      </c>
      <c r="D1209" s="217" t="e">
        <f>+VLOOKUP('PAA CONSOLIDADO'!L1212,LISTAS!$D$4:$E$15,2,0)</f>
        <v>#N/A</v>
      </c>
      <c r="E1209" s="217" t="e">
        <f>+VLOOKUP('PAA CONSOLIDADO'!M1212,LISTAS!$D$4:$E$15,2,0)</f>
        <v>#N/A</v>
      </c>
      <c r="F1209" s="217">
        <f>+'PAA CONSOLIDADO'!O1212</f>
        <v>0</v>
      </c>
      <c r="G1209" s="217">
        <f t="shared" si="54"/>
        <v>1</v>
      </c>
      <c r="H1209" s="217" t="e">
        <f>+VLOOKUP('PAA CONSOLIDADO'!P1212,LISTAS!$B$4:$C$17,2,0)</f>
        <v>#N/A</v>
      </c>
      <c r="I1209" s="217" t="e">
        <f>+VLOOKUP('PAA CONSOLIDADO'!Q1212,LISTAS!$B$22:$C$25,2,0)</f>
        <v>#N/A</v>
      </c>
      <c r="J1209" s="219">
        <f>'PAA CONSOLIDADO'!R1212</f>
        <v>0</v>
      </c>
      <c r="K1209" s="219">
        <f>+'PAA CONSOLIDADO'!S1212</f>
        <v>0</v>
      </c>
      <c r="L1209" s="217" t="e">
        <f>+VLOOKUP('PAA CONSOLIDADO'!T1212,LISTAS!$B$29:$C$31,2,0)</f>
        <v>#N/A</v>
      </c>
      <c r="M1209" s="217" t="e">
        <f>+VLOOKUP('PAA CONSOLIDADO'!U1212,LISTAS!$B$36:$C$39,2,0)</f>
        <v>#N/A</v>
      </c>
      <c r="N1209" s="217" t="str">
        <f t="shared" si="55"/>
        <v>Unidad de Contratación (1)</v>
      </c>
      <c r="O1209" s="217" t="str">
        <f t="shared" si="56"/>
        <v>CO-DC-11001</v>
      </c>
      <c r="P1209" s="217">
        <f>+'PAA CONSOLIDADO'!V1212</f>
        <v>0</v>
      </c>
      <c r="Q1209" s="217">
        <f>+'PAA CONSOLIDADO'!X1212</f>
        <v>0</v>
      </c>
      <c r="R1209" s="217">
        <f>+'PAA CONSOLIDADO'!Y1212</f>
        <v>0</v>
      </c>
    </row>
    <row r="1210" spans="1:18" s="217" customFormat="1" x14ac:dyDescent="0.25">
      <c r="A1210" s="211">
        <f>+'PAA CONSOLIDADO'!C1213</f>
        <v>0</v>
      </c>
      <c r="B1210" s="211">
        <f>+'PAA CONSOLIDADO'!I1213</f>
        <v>0</v>
      </c>
      <c r="C1210" s="217" t="str">
        <f>+CONCATENATE('PAA CONSOLIDADO'!A1213,"-",'PAA CONSOLIDADO'!D1213,"-",'PAA CONSOLIDADO'!K1213)</f>
        <v>--</v>
      </c>
      <c r="D1210" s="217" t="e">
        <f>+VLOOKUP('PAA CONSOLIDADO'!L1213,LISTAS!$D$4:$E$15,2,0)</f>
        <v>#N/A</v>
      </c>
      <c r="E1210" s="217" t="e">
        <f>+VLOOKUP('PAA CONSOLIDADO'!M1213,LISTAS!$D$4:$E$15,2,0)</f>
        <v>#N/A</v>
      </c>
      <c r="F1210" s="217">
        <f>+'PAA CONSOLIDADO'!O1213</f>
        <v>0</v>
      </c>
      <c r="G1210" s="217">
        <f t="shared" si="54"/>
        <v>1</v>
      </c>
      <c r="H1210" s="217" t="e">
        <f>+VLOOKUP('PAA CONSOLIDADO'!P1213,LISTAS!$B$4:$C$17,2,0)</f>
        <v>#N/A</v>
      </c>
      <c r="I1210" s="217" t="e">
        <f>+VLOOKUP('PAA CONSOLIDADO'!Q1213,LISTAS!$B$22:$C$25,2,0)</f>
        <v>#N/A</v>
      </c>
      <c r="J1210" s="219">
        <f>'PAA CONSOLIDADO'!R1213</f>
        <v>0</v>
      </c>
      <c r="K1210" s="219">
        <f>+'PAA CONSOLIDADO'!S1213</f>
        <v>0</v>
      </c>
      <c r="L1210" s="217" t="e">
        <f>+VLOOKUP('PAA CONSOLIDADO'!T1213,LISTAS!$B$29:$C$31,2,0)</f>
        <v>#N/A</v>
      </c>
      <c r="M1210" s="217" t="e">
        <f>+VLOOKUP('PAA CONSOLIDADO'!U1213,LISTAS!$B$36:$C$39,2,0)</f>
        <v>#N/A</v>
      </c>
      <c r="N1210" s="217" t="str">
        <f t="shared" si="55"/>
        <v>Unidad de Contratación (1)</v>
      </c>
      <c r="O1210" s="217" t="str">
        <f t="shared" si="56"/>
        <v>CO-DC-11001</v>
      </c>
      <c r="P1210" s="217">
        <f>+'PAA CONSOLIDADO'!V1213</f>
        <v>0</v>
      </c>
      <c r="Q1210" s="217">
        <f>+'PAA CONSOLIDADO'!X1213</f>
        <v>0</v>
      </c>
      <c r="R1210" s="217">
        <f>+'PAA CONSOLIDADO'!Y1213</f>
        <v>0</v>
      </c>
    </row>
    <row r="1211" spans="1:18" s="217" customFormat="1" x14ac:dyDescent="0.25">
      <c r="A1211" s="211">
        <f>+'PAA CONSOLIDADO'!C1214</f>
        <v>0</v>
      </c>
      <c r="B1211" s="211">
        <f>+'PAA CONSOLIDADO'!I1214</f>
        <v>0</v>
      </c>
      <c r="C1211" s="217" t="str">
        <f>+CONCATENATE('PAA CONSOLIDADO'!A1214,"-",'PAA CONSOLIDADO'!D1214,"-",'PAA CONSOLIDADO'!K1214)</f>
        <v>--</v>
      </c>
      <c r="D1211" s="217" t="e">
        <f>+VLOOKUP('PAA CONSOLIDADO'!L1214,LISTAS!$D$4:$E$15,2,0)</f>
        <v>#N/A</v>
      </c>
      <c r="E1211" s="217" t="e">
        <f>+VLOOKUP('PAA CONSOLIDADO'!M1214,LISTAS!$D$4:$E$15,2,0)</f>
        <v>#N/A</v>
      </c>
      <c r="F1211" s="217">
        <f>+'PAA CONSOLIDADO'!O1214</f>
        <v>0</v>
      </c>
      <c r="G1211" s="217">
        <f t="shared" si="54"/>
        <v>1</v>
      </c>
      <c r="H1211" s="217" t="e">
        <f>+VLOOKUP('PAA CONSOLIDADO'!P1214,LISTAS!$B$4:$C$17,2,0)</f>
        <v>#N/A</v>
      </c>
      <c r="I1211" s="217" t="e">
        <f>+VLOOKUP('PAA CONSOLIDADO'!Q1214,LISTAS!$B$22:$C$25,2,0)</f>
        <v>#N/A</v>
      </c>
      <c r="J1211" s="219">
        <f>'PAA CONSOLIDADO'!R1214</f>
        <v>0</v>
      </c>
      <c r="K1211" s="219">
        <f>+'PAA CONSOLIDADO'!S1214</f>
        <v>0</v>
      </c>
      <c r="L1211" s="217" t="e">
        <f>+VLOOKUP('PAA CONSOLIDADO'!T1214,LISTAS!$B$29:$C$31,2,0)</f>
        <v>#N/A</v>
      </c>
      <c r="M1211" s="217" t="e">
        <f>+VLOOKUP('PAA CONSOLIDADO'!U1214,LISTAS!$B$36:$C$39,2,0)</f>
        <v>#N/A</v>
      </c>
      <c r="N1211" s="217" t="str">
        <f t="shared" si="55"/>
        <v>Unidad de Contratación (1)</v>
      </c>
      <c r="O1211" s="217" t="str">
        <f t="shared" si="56"/>
        <v>CO-DC-11001</v>
      </c>
      <c r="P1211" s="217">
        <f>+'PAA CONSOLIDADO'!V1214</f>
        <v>0</v>
      </c>
      <c r="Q1211" s="217">
        <f>+'PAA CONSOLIDADO'!X1214</f>
        <v>0</v>
      </c>
      <c r="R1211" s="217">
        <f>+'PAA CONSOLIDADO'!Y1214</f>
        <v>0</v>
      </c>
    </row>
    <row r="1212" spans="1:18" s="217" customFormat="1" x14ac:dyDescent="0.25">
      <c r="A1212" s="211">
        <f>+'PAA CONSOLIDADO'!C1215</f>
        <v>0</v>
      </c>
      <c r="B1212" s="211">
        <f>+'PAA CONSOLIDADO'!I1215</f>
        <v>0</v>
      </c>
      <c r="C1212" s="217" t="str">
        <f>+CONCATENATE('PAA CONSOLIDADO'!A1215,"-",'PAA CONSOLIDADO'!D1215,"-",'PAA CONSOLIDADO'!K1215)</f>
        <v>--</v>
      </c>
      <c r="D1212" s="217" t="e">
        <f>+VLOOKUP('PAA CONSOLIDADO'!L1215,LISTAS!$D$4:$E$15,2,0)</f>
        <v>#N/A</v>
      </c>
      <c r="E1212" s="217" t="e">
        <f>+VLOOKUP('PAA CONSOLIDADO'!M1215,LISTAS!$D$4:$E$15,2,0)</f>
        <v>#N/A</v>
      </c>
      <c r="F1212" s="217">
        <f>+'PAA CONSOLIDADO'!O1215</f>
        <v>0</v>
      </c>
      <c r="G1212" s="217">
        <f t="shared" si="54"/>
        <v>1</v>
      </c>
      <c r="H1212" s="217" t="e">
        <f>+VLOOKUP('PAA CONSOLIDADO'!P1215,LISTAS!$B$4:$C$17,2,0)</f>
        <v>#N/A</v>
      </c>
      <c r="I1212" s="217" t="e">
        <f>+VLOOKUP('PAA CONSOLIDADO'!Q1215,LISTAS!$B$22:$C$25,2,0)</f>
        <v>#N/A</v>
      </c>
      <c r="J1212" s="219">
        <f>'PAA CONSOLIDADO'!R1215</f>
        <v>0</v>
      </c>
      <c r="K1212" s="219">
        <f>+'PAA CONSOLIDADO'!S1215</f>
        <v>0</v>
      </c>
      <c r="L1212" s="217" t="e">
        <f>+VLOOKUP('PAA CONSOLIDADO'!T1215,LISTAS!$B$29:$C$31,2,0)</f>
        <v>#N/A</v>
      </c>
      <c r="M1212" s="217" t="e">
        <f>+VLOOKUP('PAA CONSOLIDADO'!U1215,LISTAS!$B$36:$C$39,2,0)</f>
        <v>#N/A</v>
      </c>
      <c r="N1212" s="217" t="str">
        <f t="shared" si="55"/>
        <v>Unidad de Contratación (1)</v>
      </c>
      <c r="O1212" s="217" t="str">
        <f t="shared" si="56"/>
        <v>CO-DC-11001</v>
      </c>
      <c r="P1212" s="217">
        <f>+'PAA CONSOLIDADO'!V1215</f>
        <v>0</v>
      </c>
      <c r="Q1212" s="217">
        <f>+'PAA CONSOLIDADO'!X1215</f>
        <v>0</v>
      </c>
      <c r="R1212" s="217">
        <f>+'PAA CONSOLIDADO'!Y1215</f>
        <v>0</v>
      </c>
    </row>
    <row r="1213" spans="1:18" s="217" customFormat="1" x14ac:dyDescent="0.25">
      <c r="A1213" s="211">
        <f>+'PAA CONSOLIDADO'!C1216</f>
        <v>0</v>
      </c>
      <c r="B1213" s="211">
        <f>+'PAA CONSOLIDADO'!I1216</f>
        <v>0</v>
      </c>
      <c r="C1213" s="217" t="str">
        <f>+CONCATENATE('PAA CONSOLIDADO'!A1216,"-",'PAA CONSOLIDADO'!D1216,"-",'PAA CONSOLIDADO'!K1216)</f>
        <v>--</v>
      </c>
      <c r="D1213" s="217" t="e">
        <f>+VLOOKUP('PAA CONSOLIDADO'!L1216,LISTAS!$D$4:$E$15,2,0)</f>
        <v>#N/A</v>
      </c>
      <c r="E1213" s="217" t="e">
        <f>+VLOOKUP('PAA CONSOLIDADO'!M1216,LISTAS!$D$4:$E$15,2,0)</f>
        <v>#N/A</v>
      </c>
      <c r="F1213" s="217">
        <f>+'PAA CONSOLIDADO'!O1216</f>
        <v>0</v>
      </c>
      <c r="G1213" s="217">
        <f t="shared" si="54"/>
        <v>1</v>
      </c>
      <c r="H1213" s="217" t="e">
        <f>+VLOOKUP('PAA CONSOLIDADO'!P1216,LISTAS!$B$4:$C$17,2,0)</f>
        <v>#N/A</v>
      </c>
      <c r="I1213" s="217" t="e">
        <f>+VLOOKUP('PAA CONSOLIDADO'!Q1216,LISTAS!$B$22:$C$25,2,0)</f>
        <v>#N/A</v>
      </c>
      <c r="J1213" s="219">
        <f>'PAA CONSOLIDADO'!R1216</f>
        <v>0</v>
      </c>
      <c r="K1213" s="219">
        <f>+'PAA CONSOLIDADO'!S1216</f>
        <v>0</v>
      </c>
      <c r="L1213" s="217" t="e">
        <f>+VLOOKUP('PAA CONSOLIDADO'!T1216,LISTAS!$B$29:$C$31,2,0)</f>
        <v>#N/A</v>
      </c>
      <c r="M1213" s="217" t="e">
        <f>+VLOOKUP('PAA CONSOLIDADO'!U1216,LISTAS!$B$36:$C$39,2,0)</f>
        <v>#N/A</v>
      </c>
      <c r="N1213" s="217" t="str">
        <f t="shared" si="55"/>
        <v>Unidad de Contratación (1)</v>
      </c>
      <c r="O1213" s="217" t="str">
        <f t="shared" si="56"/>
        <v>CO-DC-11001</v>
      </c>
      <c r="P1213" s="217">
        <f>+'PAA CONSOLIDADO'!V1216</f>
        <v>0</v>
      </c>
      <c r="Q1213" s="217">
        <f>+'PAA CONSOLIDADO'!X1216</f>
        <v>0</v>
      </c>
      <c r="R1213" s="217">
        <f>+'PAA CONSOLIDADO'!Y1216</f>
        <v>0</v>
      </c>
    </row>
    <row r="1214" spans="1:18" s="217" customFormat="1" x14ac:dyDescent="0.25">
      <c r="A1214" s="211">
        <f>+'PAA CONSOLIDADO'!C1217</f>
        <v>0</v>
      </c>
      <c r="B1214" s="211">
        <f>+'PAA CONSOLIDADO'!I1217</f>
        <v>0</v>
      </c>
      <c r="C1214" s="217" t="str">
        <f>+CONCATENATE('PAA CONSOLIDADO'!A1217,"-",'PAA CONSOLIDADO'!D1217,"-",'PAA CONSOLIDADO'!K1217)</f>
        <v>--</v>
      </c>
      <c r="D1214" s="217" t="e">
        <f>+VLOOKUP('PAA CONSOLIDADO'!L1217,LISTAS!$D$4:$E$15,2,0)</f>
        <v>#N/A</v>
      </c>
      <c r="E1214" s="217" t="e">
        <f>+VLOOKUP('PAA CONSOLIDADO'!M1217,LISTAS!$D$4:$E$15,2,0)</f>
        <v>#N/A</v>
      </c>
      <c r="F1214" s="217">
        <f>+'PAA CONSOLIDADO'!O1217</f>
        <v>0</v>
      </c>
      <c r="G1214" s="217">
        <f t="shared" si="54"/>
        <v>1</v>
      </c>
      <c r="H1214" s="217" t="e">
        <f>+VLOOKUP('PAA CONSOLIDADO'!P1217,LISTAS!$B$4:$C$17,2,0)</f>
        <v>#N/A</v>
      </c>
      <c r="I1214" s="217" t="e">
        <f>+VLOOKUP('PAA CONSOLIDADO'!Q1217,LISTAS!$B$22:$C$25,2,0)</f>
        <v>#N/A</v>
      </c>
      <c r="J1214" s="219">
        <f>'PAA CONSOLIDADO'!R1217</f>
        <v>0</v>
      </c>
      <c r="K1214" s="219">
        <f>+'PAA CONSOLIDADO'!S1217</f>
        <v>0</v>
      </c>
      <c r="L1214" s="217" t="e">
        <f>+VLOOKUP('PAA CONSOLIDADO'!T1217,LISTAS!$B$29:$C$31,2,0)</f>
        <v>#N/A</v>
      </c>
      <c r="M1214" s="217" t="e">
        <f>+VLOOKUP('PAA CONSOLIDADO'!U1217,LISTAS!$B$36:$C$39,2,0)</f>
        <v>#N/A</v>
      </c>
      <c r="N1214" s="217" t="str">
        <f t="shared" si="55"/>
        <v>Unidad de Contratación (1)</v>
      </c>
      <c r="O1214" s="217" t="str">
        <f t="shared" si="56"/>
        <v>CO-DC-11001</v>
      </c>
      <c r="P1214" s="217">
        <f>+'PAA CONSOLIDADO'!V1217</f>
        <v>0</v>
      </c>
      <c r="Q1214" s="217">
        <f>+'PAA CONSOLIDADO'!X1217</f>
        <v>0</v>
      </c>
      <c r="R1214" s="217">
        <f>+'PAA CONSOLIDADO'!Y1217</f>
        <v>0</v>
      </c>
    </row>
    <row r="1215" spans="1:18" s="217" customFormat="1" x14ac:dyDescent="0.25">
      <c r="A1215" s="211">
        <f>+'PAA CONSOLIDADO'!C1218</f>
        <v>0</v>
      </c>
      <c r="B1215" s="211">
        <f>+'PAA CONSOLIDADO'!I1218</f>
        <v>0</v>
      </c>
      <c r="C1215" s="217" t="str">
        <f>+CONCATENATE('PAA CONSOLIDADO'!A1218,"-",'PAA CONSOLIDADO'!D1218,"-",'PAA CONSOLIDADO'!K1218)</f>
        <v>--</v>
      </c>
      <c r="D1215" s="217" t="e">
        <f>+VLOOKUP('PAA CONSOLIDADO'!L1218,LISTAS!$D$4:$E$15,2,0)</f>
        <v>#N/A</v>
      </c>
      <c r="E1215" s="217" t="e">
        <f>+VLOOKUP('PAA CONSOLIDADO'!M1218,LISTAS!$D$4:$E$15,2,0)</f>
        <v>#N/A</v>
      </c>
      <c r="F1215" s="217">
        <f>+'PAA CONSOLIDADO'!O1218</f>
        <v>0</v>
      </c>
      <c r="G1215" s="217">
        <f t="shared" si="54"/>
        <v>1</v>
      </c>
      <c r="H1215" s="217" t="e">
        <f>+VLOOKUP('PAA CONSOLIDADO'!P1218,LISTAS!$B$4:$C$17,2,0)</f>
        <v>#N/A</v>
      </c>
      <c r="I1215" s="217" t="e">
        <f>+VLOOKUP('PAA CONSOLIDADO'!Q1218,LISTAS!$B$22:$C$25,2,0)</f>
        <v>#N/A</v>
      </c>
      <c r="J1215" s="219">
        <f>'PAA CONSOLIDADO'!R1218</f>
        <v>0</v>
      </c>
      <c r="K1215" s="219">
        <f>+'PAA CONSOLIDADO'!S1218</f>
        <v>0</v>
      </c>
      <c r="L1215" s="217" t="e">
        <f>+VLOOKUP('PAA CONSOLIDADO'!T1218,LISTAS!$B$29:$C$31,2,0)</f>
        <v>#N/A</v>
      </c>
      <c r="M1215" s="217" t="e">
        <f>+VLOOKUP('PAA CONSOLIDADO'!U1218,LISTAS!$B$36:$C$39,2,0)</f>
        <v>#N/A</v>
      </c>
      <c r="N1215" s="217" t="str">
        <f t="shared" si="55"/>
        <v>Unidad de Contratación (1)</v>
      </c>
      <c r="O1215" s="217" t="str">
        <f t="shared" si="56"/>
        <v>CO-DC-11001</v>
      </c>
      <c r="P1215" s="217">
        <f>+'PAA CONSOLIDADO'!V1218</f>
        <v>0</v>
      </c>
      <c r="Q1215" s="217">
        <f>+'PAA CONSOLIDADO'!X1218</f>
        <v>0</v>
      </c>
      <c r="R1215" s="217">
        <f>+'PAA CONSOLIDADO'!Y1218</f>
        <v>0</v>
      </c>
    </row>
    <row r="1216" spans="1:18" s="217" customFormat="1" x14ac:dyDescent="0.25">
      <c r="A1216" s="211">
        <f>+'PAA CONSOLIDADO'!C1219</f>
        <v>0</v>
      </c>
      <c r="B1216" s="211">
        <f>+'PAA CONSOLIDADO'!I1219</f>
        <v>0</v>
      </c>
      <c r="C1216" s="217" t="str">
        <f>+CONCATENATE('PAA CONSOLIDADO'!A1219,"-",'PAA CONSOLIDADO'!D1219,"-",'PAA CONSOLIDADO'!K1219)</f>
        <v>--</v>
      </c>
      <c r="D1216" s="217" t="e">
        <f>+VLOOKUP('PAA CONSOLIDADO'!L1219,LISTAS!$D$4:$E$15,2,0)</f>
        <v>#N/A</v>
      </c>
      <c r="E1216" s="217" t="e">
        <f>+VLOOKUP('PAA CONSOLIDADO'!M1219,LISTAS!$D$4:$E$15,2,0)</f>
        <v>#N/A</v>
      </c>
      <c r="F1216" s="217">
        <f>+'PAA CONSOLIDADO'!O1219</f>
        <v>0</v>
      </c>
      <c r="G1216" s="217">
        <f t="shared" si="54"/>
        <v>1</v>
      </c>
      <c r="H1216" s="217" t="e">
        <f>+VLOOKUP('PAA CONSOLIDADO'!P1219,LISTAS!$B$4:$C$17,2,0)</f>
        <v>#N/A</v>
      </c>
      <c r="I1216" s="217" t="e">
        <f>+VLOOKUP('PAA CONSOLIDADO'!Q1219,LISTAS!$B$22:$C$25,2,0)</f>
        <v>#N/A</v>
      </c>
      <c r="J1216" s="219">
        <f>'PAA CONSOLIDADO'!R1219</f>
        <v>0</v>
      </c>
      <c r="K1216" s="219">
        <f>+'PAA CONSOLIDADO'!S1219</f>
        <v>0</v>
      </c>
      <c r="L1216" s="217" t="e">
        <f>+VLOOKUP('PAA CONSOLIDADO'!T1219,LISTAS!$B$29:$C$31,2,0)</f>
        <v>#N/A</v>
      </c>
      <c r="M1216" s="217" t="e">
        <f>+VLOOKUP('PAA CONSOLIDADO'!U1219,LISTAS!$B$36:$C$39,2,0)</f>
        <v>#N/A</v>
      </c>
      <c r="N1216" s="217" t="str">
        <f t="shared" si="55"/>
        <v>Unidad de Contratación (1)</v>
      </c>
      <c r="O1216" s="217" t="str">
        <f t="shared" si="56"/>
        <v>CO-DC-11001</v>
      </c>
      <c r="P1216" s="217">
        <f>+'PAA CONSOLIDADO'!V1219</f>
        <v>0</v>
      </c>
      <c r="Q1216" s="217">
        <f>+'PAA CONSOLIDADO'!X1219</f>
        <v>0</v>
      </c>
      <c r="R1216" s="217">
        <f>+'PAA CONSOLIDADO'!Y1219</f>
        <v>0</v>
      </c>
    </row>
    <row r="1217" spans="1:18" s="217" customFormat="1" x14ac:dyDescent="0.25">
      <c r="A1217" s="211">
        <f>+'PAA CONSOLIDADO'!C1220</f>
        <v>0</v>
      </c>
      <c r="B1217" s="211">
        <f>+'PAA CONSOLIDADO'!I1220</f>
        <v>0</v>
      </c>
      <c r="C1217" s="217" t="str">
        <f>+CONCATENATE('PAA CONSOLIDADO'!A1220,"-",'PAA CONSOLIDADO'!D1220,"-",'PAA CONSOLIDADO'!K1220)</f>
        <v>--</v>
      </c>
      <c r="D1217" s="217" t="e">
        <f>+VLOOKUP('PAA CONSOLIDADO'!L1220,LISTAS!$D$4:$E$15,2,0)</f>
        <v>#N/A</v>
      </c>
      <c r="E1217" s="217" t="e">
        <f>+VLOOKUP('PAA CONSOLIDADO'!M1220,LISTAS!$D$4:$E$15,2,0)</f>
        <v>#N/A</v>
      </c>
      <c r="F1217" s="217">
        <f>+'PAA CONSOLIDADO'!O1220</f>
        <v>0</v>
      </c>
      <c r="G1217" s="217">
        <f t="shared" si="54"/>
        <v>1</v>
      </c>
      <c r="H1217" s="217" t="e">
        <f>+VLOOKUP('PAA CONSOLIDADO'!P1220,LISTAS!$B$4:$C$17,2,0)</f>
        <v>#N/A</v>
      </c>
      <c r="I1217" s="217" t="e">
        <f>+VLOOKUP('PAA CONSOLIDADO'!Q1220,LISTAS!$B$22:$C$25,2,0)</f>
        <v>#N/A</v>
      </c>
      <c r="J1217" s="219">
        <f>'PAA CONSOLIDADO'!R1220</f>
        <v>0</v>
      </c>
      <c r="K1217" s="219">
        <f>+'PAA CONSOLIDADO'!S1220</f>
        <v>0</v>
      </c>
      <c r="L1217" s="217" t="e">
        <f>+VLOOKUP('PAA CONSOLIDADO'!T1220,LISTAS!$B$29:$C$31,2,0)</f>
        <v>#N/A</v>
      </c>
      <c r="M1217" s="217" t="e">
        <f>+VLOOKUP('PAA CONSOLIDADO'!U1220,LISTAS!$B$36:$C$39,2,0)</f>
        <v>#N/A</v>
      </c>
      <c r="N1217" s="217" t="str">
        <f t="shared" si="55"/>
        <v>Unidad de Contratación (1)</v>
      </c>
      <c r="O1217" s="217" t="str">
        <f t="shared" si="56"/>
        <v>CO-DC-11001</v>
      </c>
      <c r="P1217" s="217">
        <f>+'PAA CONSOLIDADO'!V1220</f>
        <v>0</v>
      </c>
      <c r="Q1217" s="217">
        <f>+'PAA CONSOLIDADO'!X1220</f>
        <v>0</v>
      </c>
      <c r="R1217" s="217">
        <f>+'PAA CONSOLIDADO'!Y1220</f>
        <v>0</v>
      </c>
    </row>
    <row r="1218" spans="1:18" s="217" customFormat="1" x14ac:dyDescent="0.25">
      <c r="A1218" s="211">
        <f>+'PAA CONSOLIDADO'!C1221</f>
        <v>0</v>
      </c>
      <c r="B1218" s="211">
        <f>+'PAA CONSOLIDADO'!I1221</f>
        <v>0</v>
      </c>
      <c r="C1218" s="217" t="str">
        <f>+CONCATENATE('PAA CONSOLIDADO'!A1221,"-",'PAA CONSOLIDADO'!D1221,"-",'PAA CONSOLIDADO'!K1221)</f>
        <v>--</v>
      </c>
      <c r="D1218" s="217" t="e">
        <f>+VLOOKUP('PAA CONSOLIDADO'!L1221,LISTAS!$D$4:$E$15,2,0)</f>
        <v>#N/A</v>
      </c>
      <c r="E1218" s="217" t="e">
        <f>+VLOOKUP('PAA CONSOLIDADO'!M1221,LISTAS!$D$4:$E$15,2,0)</f>
        <v>#N/A</v>
      </c>
      <c r="F1218" s="217">
        <f>+'PAA CONSOLIDADO'!O1221</f>
        <v>0</v>
      </c>
      <c r="G1218" s="217">
        <f t="shared" si="54"/>
        <v>1</v>
      </c>
      <c r="H1218" s="217" t="e">
        <f>+VLOOKUP('PAA CONSOLIDADO'!P1221,LISTAS!$B$4:$C$17,2,0)</f>
        <v>#N/A</v>
      </c>
      <c r="I1218" s="217" t="e">
        <f>+VLOOKUP('PAA CONSOLIDADO'!Q1221,LISTAS!$B$22:$C$25,2,0)</f>
        <v>#N/A</v>
      </c>
      <c r="J1218" s="219">
        <f>'PAA CONSOLIDADO'!R1221</f>
        <v>0</v>
      </c>
      <c r="K1218" s="219">
        <f>+'PAA CONSOLIDADO'!S1221</f>
        <v>0</v>
      </c>
      <c r="L1218" s="217" t="e">
        <f>+VLOOKUP('PAA CONSOLIDADO'!T1221,LISTAS!$B$29:$C$31,2,0)</f>
        <v>#N/A</v>
      </c>
      <c r="M1218" s="217" t="e">
        <f>+VLOOKUP('PAA CONSOLIDADO'!U1221,LISTAS!$B$36:$C$39,2,0)</f>
        <v>#N/A</v>
      </c>
      <c r="N1218" s="217" t="str">
        <f t="shared" si="55"/>
        <v>Unidad de Contratación (1)</v>
      </c>
      <c r="O1218" s="217" t="str">
        <f t="shared" si="56"/>
        <v>CO-DC-11001</v>
      </c>
      <c r="P1218" s="217">
        <f>+'PAA CONSOLIDADO'!V1221</f>
        <v>0</v>
      </c>
      <c r="Q1218" s="217">
        <f>+'PAA CONSOLIDADO'!X1221</f>
        <v>0</v>
      </c>
      <c r="R1218" s="217">
        <f>+'PAA CONSOLIDADO'!Y1221</f>
        <v>0</v>
      </c>
    </row>
    <row r="1219" spans="1:18" s="217" customFormat="1" x14ac:dyDescent="0.25">
      <c r="A1219" s="211">
        <f>+'PAA CONSOLIDADO'!C1222</f>
        <v>0</v>
      </c>
      <c r="B1219" s="211">
        <f>+'PAA CONSOLIDADO'!I1222</f>
        <v>0</v>
      </c>
      <c r="C1219" s="217" t="str">
        <f>+CONCATENATE('PAA CONSOLIDADO'!A1222,"-",'PAA CONSOLIDADO'!D1222,"-",'PAA CONSOLIDADO'!K1222)</f>
        <v>--</v>
      </c>
      <c r="D1219" s="217" t="e">
        <f>+VLOOKUP('PAA CONSOLIDADO'!L1222,LISTAS!$D$4:$E$15,2,0)</f>
        <v>#N/A</v>
      </c>
      <c r="E1219" s="217" t="e">
        <f>+VLOOKUP('PAA CONSOLIDADO'!M1222,LISTAS!$D$4:$E$15,2,0)</f>
        <v>#N/A</v>
      </c>
      <c r="F1219" s="217">
        <f>+'PAA CONSOLIDADO'!O1222</f>
        <v>0</v>
      </c>
      <c r="G1219" s="217">
        <f t="shared" si="54"/>
        <v>1</v>
      </c>
      <c r="H1219" s="217" t="e">
        <f>+VLOOKUP('PAA CONSOLIDADO'!P1222,LISTAS!$B$4:$C$17,2,0)</f>
        <v>#N/A</v>
      </c>
      <c r="I1219" s="217" t="e">
        <f>+VLOOKUP('PAA CONSOLIDADO'!Q1222,LISTAS!$B$22:$C$25,2,0)</f>
        <v>#N/A</v>
      </c>
      <c r="J1219" s="219">
        <f>'PAA CONSOLIDADO'!R1222</f>
        <v>0</v>
      </c>
      <c r="K1219" s="219">
        <f>+'PAA CONSOLIDADO'!S1222</f>
        <v>0</v>
      </c>
      <c r="L1219" s="217" t="e">
        <f>+VLOOKUP('PAA CONSOLIDADO'!T1222,LISTAS!$B$29:$C$31,2,0)</f>
        <v>#N/A</v>
      </c>
      <c r="M1219" s="217" t="e">
        <f>+VLOOKUP('PAA CONSOLIDADO'!U1222,LISTAS!$B$36:$C$39,2,0)</f>
        <v>#N/A</v>
      </c>
      <c r="N1219" s="217" t="str">
        <f t="shared" si="55"/>
        <v>Unidad de Contratación (1)</v>
      </c>
      <c r="O1219" s="217" t="str">
        <f t="shared" si="56"/>
        <v>CO-DC-11001</v>
      </c>
      <c r="P1219" s="217">
        <f>+'PAA CONSOLIDADO'!V1222</f>
        <v>0</v>
      </c>
      <c r="Q1219" s="217">
        <f>+'PAA CONSOLIDADO'!X1222</f>
        <v>0</v>
      </c>
      <c r="R1219" s="217">
        <f>+'PAA CONSOLIDADO'!Y1222</f>
        <v>0</v>
      </c>
    </row>
    <row r="1220" spans="1:18" s="217" customFormat="1" x14ac:dyDescent="0.25">
      <c r="A1220" s="211">
        <f>+'PAA CONSOLIDADO'!C1223</f>
        <v>0</v>
      </c>
      <c r="B1220" s="211">
        <f>+'PAA CONSOLIDADO'!I1223</f>
        <v>0</v>
      </c>
      <c r="C1220" s="217" t="str">
        <f>+CONCATENATE('PAA CONSOLIDADO'!A1223,"-",'PAA CONSOLIDADO'!D1223,"-",'PAA CONSOLIDADO'!K1223)</f>
        <v>--</v>
      </c>
      <c r="D1220" s="217" t="e">
        <f>+VLOOKUP('PAA CONSOLIDADO'!L1223,LISTAS!$D$4:$E$15,2,0)</f>
        <v>#N/A</v>
      </c>
      <c r="E1220" s="217" t="e">
        <f>+VLOOKUP('PAA CONSOLIDADO'!M1223,LISTAS!$D$4:$E$15,2,0)</f>
        <v>#N/A</v>
      </c>
      <c r="F1220" s="217">
        <f>+'PAA CONSOLIDADO'!O1223</f>
        <v>0</v>
      </c>
      <c r="G1220" s="217">
        <f t="shared" si="54"/>
        <v>1</v>
      </c>
      <c r="H1220" s="217" t="e">
        <f>+VLOOKUP('PAA CONSOLIDADO'!P1223,LISTAS!$B$4:$C$17,2,0)</f>
        <v>#N/A</v>
      </c>
      <c r="I1220" s="217" t="e">
        <f>+VLOOKUP('PAA CONSOLIDADO'!Q1223,LISTAS!$B$22:$C$25,2,0)</f>
        <v>#N/A</v>
      </c>
      <c r="J1220" s="219">
        <f>'PAA CONSOLIDADO'!R1223</f>
        <v>0</v>
      </c>
      <c r="K1220" s="219">
        <f>+'PAA CONSOLIDADO'!S1223</f>
        <v>0</v>
      </c>
      <c r="L1220" s="217" t="e">
        <f>+VLOOKUP('PAA CONSOLIDADO'!T1223,LISTAS!$B$29:$C$31,2,0)</f>
        <v>#N/A</v>
      </c>
      <c r="M1220" s="217" t="e">
        <f>+VLOOKUP('PAA CONSOLIDADO'!U1223,LISTAS!$B$36:$C$39,2,0)</f>
        <v>#N/A</v>
      </c>
      <c r="N1220" s="217" t="str">
        <f t="shared" si="55"/>
        <v>Unidad de Contratación (1)</v>
      </c>
      <c r="O1220" s="217" t="str">
        <f t="shared" si="56"/>
        <v>CO-DC-11001</v>
      </c>
      <c r="P1220" s="217">
        <f>+'PAA CONSOLIDADO'!V1223</f>
        <v>0</v>
      </c>
      <c r="Q1220" s="217">
        <f>+'PAA CONSOLIDADO'!X1223</f>
        <v>0</v>
      </c>
      <c r="R1220" s="217">
        <f>+'PAA CONSOLIDADO'!Y1223</f>
        <v>0</v>
      </c>
    </row>
    <row r="1221" spans="1:18" s="217" customFormat="1" x14ac:dyDescent="0.25">
      <c r="A1221" s="211">
        <f>+'PAA CONSOLIDADO'!C1224</f>
        <v>0</v>
      </c>
      <c r="B1221" s="211">
        <f>+'PAA CONSOLIDADO'!I1224</f>
        <v>0</v>
      </c>
      <c r="C1221" s="217" t="str">
        <f>+CONCATENATE('PAA CONSOLIDADO'!A1224,"-",'PAA CONSOLIDADO'!D1224,"-",'PAA CONSOLIDADO'!K1224)</f>
        <v>--</v>
      </c>
      <c r="D1221" s="217" t="e">
        <f>+VLOOKUP('PAA CONSOLIDADO'!L1224,LISTAS!$D$4:$E$15,2,0)</f>
        <v>#N/A</v>
      </c>
      <c r="E1221" s="217" t="e">
        <f>+VLOOKUP('PAA CONSOLIDADO'!M1224,LISTAS!$D$4:$E$15,2,0)</f>
        <v>#N/A</v>
      </c>
      <c r="F1221" s="217">
        <f>+'PAA CONSOLIDADO'!O1224</f>
        <v>0</v>
      </c>
      <c r="G1221" s="217">
        <f t="shared" ref="G1221:G1284" si="57">+IF(ISBLANK(B1221),"",1)</f>
        <v>1</v>
      </c>
      <c r="H1221" s="217" t="e">
        <f>+VLOOKUP('PAA CONSOLIDADO'!P1224,LISTAS!$B$4:$C$17,2,0)</f>
        <v>#N/A</v>
      </c>
      <c r="I1221" s="217" t="e">
        <f>+VLOOKUP('PAA CONSOLIDADO'!Q1224,LISTAS!$B$22:$C$25,2,0)</f>
        <v>#N/A</v>
      </c>
      <c r="J1221" s="219">
        <f>'PAA CONSOLIDADO'!R1224</f>
        <v>0</v>
      </c>
      <c r="K1221" s="219">
        <f>+'PAA CONSOLIDADO'!S1224</f>
        <v>0</v>
      </c>
      <c r="L1221" s="217" t="e">
        <f>+VLOOKUP('PAA CONSOLIDADO'!T1224,LISTAS!$B$29:$C$31,2,0)</f>
        <v>#N/A</v>
      </c>
      <c r="M1221" s="217" t="e">
        <f>+VLOOKUP('PAA CONSOLIDADO'!U1224,LISTAS!$B$36:$C$39,2,0)</f>
        <v>#N/A</v>
      </c>
      <c r="N1221" s="217" t="str">
        <f t="shared" ref="N1221:N1284" si="58">+IF(ISBLANK(B1221),"","Unidad de Contratación (1)")</f>
        <v>Unidad de Contratación (1)</v>
      </c>
      <c r="O1221" s="217" t="str">
        <f t="shared" ref="O1221:O1284" si="59">+IF(ISBLANK(B1221),"","CO-DC-11001")</f>
        <v>CO-DC-11001</v>
      </c>
      <c r="P1221" s="217">
        <f>+'PAA CONSOLIDADO'!V1224</f>
        <v>0</v>
      </c>
      <c r="Q1221" s="217">
        <f>+'PAA CONSOLIDADO'!X1224</f>
        <v>0</v>
      </c>
      <c r="R1221" s="217">
        <f>+'PAA CONSOLIDADO'!Y1224</f>
        <v>0</v>
      </c>
    </row>
    <row r="1222" spans="1:18" s="217" customFormat="1" x14ac:dyDescent="0.25">
      <c r="A1222" s="211">
        <f>+'PAA CONSOLIDADO'!C1225</f>
        <v>0</v>
      </c>
      <c r="B1222" s="211">
        <f>+'PAA CONSOLIDADO'!I1225</f>
        <v>0</v>
      </c>
      <c r="C1222" s="217" t="str">
        <f>+CONCATENATE('PAA CONSOLIDADO'!A1225,"-",'PAA CONSOLIDADO'!D1225,"-",'PAA CONSOLIDADO'!K1225)</f>
        <v>--</v>
      </c>
      <c r="D1222" s="217" t="e">
        <f>+VLOOKUP('PAA CONSOLIDADO'!L1225,LISTAS!$D$4:$E$15,2,0)</f>
        <v>#N/A</v>
      </c>
      <c r="E1222" s="217" t="e">
        <f>+VLOOKUP('PAA CONSOLIDADO'!M1225,LISTAS!$D$4:$E$15,2,0)</f>
        <v>#N/A</v>
      </c>
      <c r="F1222" s="217">
        <f>+'PAA CONSOLIDADO'!O1225</f>
        <v>0</v>
      </c>
      <c r="G1222" s="217">
        <f t="shared" si="57"/>
        <v>1</v>
      </c>
      <c r="H1222" s="217" t="e">
        <f>+VLOOKUP('PAA CONSOLIDADO'!P1225,LISTAS!$B$4:$C$17,2,0)</f>
        <v>#N/A</v>
      </c>
      <c r="I1222" s="217" t="e">
        <f>+VLOOKUP('PAA CONSOLIDADO'!Q1225,LISTAS!$B$22:$C$25,2,0)</f>
        <v>#N/A</v>
      </c>
      <c r="J1222" s="219">
        <f>'PAA CONSOLIDADO'!R1225</f>
        <v>0</v>
      </c>
      <c r="K1222" s="219">
        <f>+'PAA CONSOLIDADO'!S1225</f>
        <v>0</v>
      </c>
      <c r="L1222" s="217" t="e">
        <f>+VLOOKUP('PAA CONSOLIDADO'!T1225,LISTAS!$B$29:$C$31,2,0)</f>
        <v>#N/A</v>
      </c>
      <c r="M1222" s="217" t="e">
        <f>+VLOOKUP('PAA CONSOLIDADO'!U1225,LISTAS!$B$36:$C$39,2,0)</f>
        <v>#N/A</v>
      </c>
      <c r="N1222" s="217" t="str">
        <f t="shared" si="58"/>
        <v>Unidad de Contratación (1)</v>
      </c>
      <c r="O1222" s="217" t="str">
        <f t="shared" si="59"/>
        <v>CO-DC-11001</v>
      </c>
      <c r="P1222" s="217">
        <f>+'PAA CONSOLIDADO'!V1225</f>
        <v>0</v>
      </c>
      <c r="Q1222" s="217">
        <f>+'PAA CONSOLIDADO'!X1225</f>
        <v>0</v>
      </c>
      <c r="R1222" s="217">
        <f>+'PAA CONSOLIDADO'!Y1225</f>
        <v>0</v>
      </c>
    </row>
    <row r="1223" spans="1:18" s="217" customFormat="1" x14ac:dyDescent="0.25">
      <c r="A1223" s="211">
        <f>+'PAA CONSOLIDADO'!C1226</f>
        <v>0</v>
      </c>
      <c r="B1223" s="211">
        <f>+'PAA CONSOLIDADO'!I1226</f>
        <v>0</v>
      </c>
      <c r="C1223" s="217" t="str">
        <f>+CONCATENATE('PAA CONSOLIDADO'!A1226,"-",'PAA CONSOLIDADO'!D1226,"-",'PAA CONSOLIDADO'!K1226)</f>
        <v>--</v>
      </c>
      <c r="D1223" s="217" t="e">
        <f>+VLOOKUP('PAA CONSOLIDADO'!L1226,LISTAS!$D$4:$E$15,2,0)</f>
        <v>#N/A</v>
      </c>
      <c r="E1223" s="217" t="e">
        <f>+VLOOKUP('PAA CONSOLIDADO'!M1226,LISTAS!$D$4:$E$15,2,0)</f>
        <v>#N/A</v>
      </c>
      <c r="F1223" s="217">
        <f>+'PAA CONSOLIDADO'!O1226</f>
        <v>0</v>
      </c>
      <c r="G1223" s="217">
        <f t="shared" si="57"/>
        <v>1</v>
      </c>
      <c r="H1223" s="217" t="e">
        <f>+VLOOKUP('PAA CONSOLIDADO'!P1226,LISTAS!$B$4:$C$17,2,0)</f>
        <v>#N/A</v>
      </c>
      <c r="I1223" s="217" t="e">
        <f>+VLOOKUP('PAA CONSOLIDADO'!Q1226,LISTAS!$B$22:$C$25,2,0)</f>
        <v>#N/A</v>
      </c>
      <c r="J1223" s="219">
        <f>'PAA CONSOLIDADO'!R1226</f>
        <v>0</v>
      </c>
      <c r="K1223" s="219">
        <f>+'PAA CONSOLIDADO'!S1226</f>
        <v>0</v>
      </c>
      <c r="L1223" s="217" t="e">
        <f>+VLOOKUP('PAA CONSOLIDADO'!T1226,LISTAS!$B$29:$C$31,2,0)</f>
        <v>#N/A</v>
      </c>
      <c r="M1223" s="217" t="e">
        <f>+VLOOKUP('PAA CONSOLIDADO'!U1226,LISTAS!$B$36:$C$39,2,0)</f>
        <v>#N/A</v>
      </c>
      <c r="N1223" s="217" t="str">
        <f t="shared" si="58"/>
        <v>Unidad de Contratación (1)</v>
      </c>
      <c r="O1223" s="217" t="str">
        <f t="shared" si="59"/>
        <v>CO-DC-11001</v>
      </c>
      <c r="P1223" s="217">
        <f>+'PAA CONSOLIDADO'!V1226</f>
        <v>0</v>
      </c>
      <c r="Q1223" s="217">
        <f>+'PAA CONSOLIDADO'!X1226</f>
        <v>0</v>
      </c>
      <c r="R1223" s="217">
        <f>+'PAA CONSOLIDADO'!Y1226</f>
        <v>0</v>
      </c>
    </row>
    <row r="1224" spans="1:18" s="217" customFormat="1" x14ac:dyDescent="0.25">
      <c r="A1224" s="211">
        <f>+'PAA CONSOLIDADO'!C1227</f>
        <v>0</v>
      </c>
      <c r="B1224" s="211">
        <f>+'PAA CONSOLIDADO'!I1227</f>
        <v>0</v>
      </c>
      <c r="C1224" s="217" t="str">
        <f>+CONCATENATE('PAA CONSOLIDADO'!A1227,"-",'PAA CONSOLIDADO'!D1227,"-",'PAA CONSOLIDADO'!K1227)</f>
        <v>--</v>
      </c>
      <c r="D1224" s="217" t="e">
        <f>+VLOOKUP('PAA CONSOLIDADO'!L1227,LISTAS!$D$4:$E$15,2,0)</f>
        <v>#N/A</v>
      </c>
      <c r="E1224" s="217" t="e">
        <f>+VLOOKUP('PAA CONSOLIDADO'!M1227,LISTAS!$D$4:$E$15,2,0)</f>
        <v>#N/A</v>
      </c>
      <c r="F1224" s="217">
        <f>+'PAA CONSOLIDADO'!O1227</f>
        <v>0</v>
      </c>
      <c r="G1224" s="217">
        <f t="shared" si="57"/>
        <v>1</v>
      </c>
      <c r="H1224" s="217" t="e">
        <f>+VLOOKUP('PAA CONSOLIDADO'!P1227,LISTAS!$B$4:$C$17,2,0)</f>
        <v>#N/A</v>
      </c>
      <c r="I1224" s="217" t="e">
        <f>+VLOOKUP('PAA CONSOLIDADO'!Q1227,LISTAS!$B$22:$C$25,2,0)</f>
        <v>#N/A</v>
      </c>
      <c r="J1224" s="219">
        <f>'PAA CONSOLIDADO'!R1227</f>
        <v>0</v>
      </c>
      <c r="K1224" s="219">
        <f>+'PAA CONSOLIDADO'!S1227</f>
        <v>0</v>
      </c>
      <c r="L1224" s="217" t="e">
        <f>+VLOOKUP('PAA CONSOLIDADO'!T1227,LISTAS!$B$29:$C$31,2,0)</f>
        <v>#N/A</v>
      </c>
      <c r="M1224" s="217" t="e">
        <f>+VLOOKUP('PAA CONSOLIDADO'!U1227,LISTAS!$B$36:$C$39,2,0)</f>
        <v>#N/A</v>
      </c>
      <c r="N1224" s="217" t="str">
        <f t="shared" si="58"/>
        <v>Unidad de Contratación (1)</v>
      </c>
      <c r="O1224" s="217" t="str">
        <f t="shared" si="59"/>
        <v>CO-DC-11001</v>
      </c>
      <c r="P1224" s="217">
        <f>+'PAA CONSOLIDADO'!V1227</f>
        <v>0</v>
      </c>
      <c r="Q1224" s="217">
        <f>+'PAA CONSOLIDADO'!X1227</f>
        <v>0</v>
      </c>
      <c r="R1224" s="217">
        <f>+'PAA CONSOLIDADO'!Y1227</f>
        <v>0</v>
      </c>
    </row>
    <row r="1225" spans="1:18" s="217" customFormat="1" x14ac:dyDescent="0.25">
      <c r="A1225" s="211">
        <f>+'PAA CONSOLIDADO'!C1228</f>
        <v>0</v>
      </c>
      <c r="B1225" s="211">
        <f>+'PAA CONSOLIDADO'!I1228</f>
        <v>0</v>
      </c>
      <c r="C1225" s="217" t="str">
        <f>+CONCATENATE('PAA CONSOLIDADO'!A1228,"-",'PAA CONSOLIDADO'!D1228,"-",'PAA CONSOLIDADO'!K1228)</f>
        <v>--</v>
      </c>
      <c r="D1225" s="217" t="e">
        <f>+VLOOKUP('PAA CONSOLIDADO'!L1228,LISTAS!$D$4:$E$15,2,0)</f>
        <v>#N/A</v>
      </c>
      <c r="E1225" s="217" t="e">
        <f>+VLOOKUP('PAA CONSOLIDADO'!M1228,LISTAS!$D$4:$E$15,2,0)</f>
        <v>#N/A</v>
      </c>
      <c r="F1225" s="217">
        <f>+'PAA CONSOLIDADO'!O1228</f>
        <v>0</v>
      </c>
      <c r="G1225" s="217">
        <f t="shared" si="57"/>
        <v>1</v>
      </c>
      <c r="H1225" s="217" t="e">
        <f>+VLOOKUP('PAA CONSOLIDADO'!P1228,LISTAS!$B$4:$C$17,2,0)</f>
        <v>#N/A</v>
      </c>
      <c r="I1225" s="217" t="e">
        <f>+VLOOKUP('PAA CONSOLIDADO'!Q1228,LISTAS!$B$22:$C$25,2,0)</f>
        <v>#N/A</v>
      </c>
      <c r="J1225" s="219">
        <f>'PAA CONSOLIDADO'!R1228</f>
        <v>0</v>
      </c>
      <c r="K1225" s="219">
        <f>+'PAA CONSOLIDADO'!S1228</f>
        <v>0</v>
      </c>
      <c r="L1225" s="217" t="e">
        <f>+VLOOKUP('PAA CONSOLIDADO'!T1228,LISTAS!$B$29:$C$31,2,0)</f>
        <v>#N/A</v>
      </c>
      <c r="M1225" s="217" t="e">
        <f>+VLOOKUP('PAA CONSOLIDADO'!U1228,LISTAS!$B$36:$C$39,2,0)</f>
        <v>#N/A</v>
      </c>
      <c r="N1225" s="217" t="str">
        <f t="shared" si="58"/>
        <v>Unidad de Contratación (1)</v>
      </c>
      <c r="O1225" s="217" t="str">
        <f t="shared" si="59"/>
        <v>CO-DC-11001</v>
      </c>
      <c r="P1225" s="217">
        <f>+'PAA CONSOLIDADO'!V1228</f>
        <v>0</v>
      </c>
      <c r="Q1225" s="217">
        <f>+'PAA CONSOLIDADO'!X1228</f>
        <v>0</v>
      </c>
      <c r="R1225" s="217">
        <f>+'PAA CONSOLIDADO'!Y1228</f>
        <v>0</v>
      </c>
    </row>
    <row r="1226" spans="1:18" s="217" customFormat="1" x14ac:dyDescent="0.25">
      <c r="A1226" s="211">
        <f>+'PAA CONSOLIDADO'!C1229</f>
        <v>0</v>
      </c>
      <c r="B1226" s="211">
        <f>+'PAA CONSOLIDADO'!I1229</f>
        <v>0</v>
      </c>
      <c r="C1226" s="217" t="str">
        <f>+CONCATENATE('PAA CONSOLIDADO'!A1229,"-",'PAA CONSOLIDADO'!D1229,"-",'PAA CONSOLIDADO'!K1229)</f>
        <v>--</v>
      </c>
      <c r="D1226" s="217" t="e">
        <f>+VLOOKUP('PAA CONSOLIDADO'!L1229,LISTAS!$D$4:$E$15,2,0)</f>
        <v>#N/A</v>
      </c>
      <c r="E1226" s="217" t="e">
        <f>+VLOOKUP('PAA CONSOLIDADO'!M1229,LISTAS!$D$4:$E$15,2,0)</f>
        <v>#N/A</v>
      </c>
      <c r="F1226" s="217">
        <f>+'PAA CONSOLIDADO'!O1229</f>
        <v>0</v>
      </c>
      <c r="G1226" s="217">
        <f t="shared" si="57"/>
        <v>1</v>
      </c>
      <c r="H1226" s="217" t="e">
        <f>+VLOOKUP('PAA CONSOLIDADO'!P1229,LISTAS!$B$4:$C$17,2,0)</f>
        <v>#N/A</v>
      </c>
      <c r="I1226" s="217" t="e">
        <f>+VLOOKUP('PAA CONSOLIDADO'!Q1229,LISTAS!$B$22:$C$25,2,0)</f>
        <v>#N/A</v>
      </c>
      <c r="J1226" s="219">
        <f>'PAA CONSOLIDADO'!R1229</f>
        <v>0</v>
      </c>
      <c r="K1226" s="219">
        <f>+'PAA CONSOLIDADO'!S1229</f>
        <v>0</v>
      </c>
      <c r="L1226" s="217" t="e">
        <f>+VLOOKUP('PAA CONSOLIDADO'!T1229,LISTAS!$B$29:$C$31,2,0)</f>
        <v>#N/A</v>
      </c>
      <c r="M1226" s="217" t="e">
        <f>+VLOOKUP('PAA CONSOLIDADO'!U1229,LISTAS!$B$36:$C$39,2,0)</f>
        <v>#N/A</v>
      </c>
      <c r="N1226" s="217" t="str">
        <f t="shared" si="58"/>
        <v>Unidad de Contratación (1)</v>
      </c>
      <c r="O1226" s="217" t="str">
        <f t="shared" si="59"/>
        <v>CO-DC-11001</v>
      </c>
      <c r="P1226" s="217">
        <f>+'PAA CONSOLIDADO'!V1229</f>
        <v>0</v>
      </c>
      <c r="Q1226" s="217">
        <f>+'PAA CONSOLIDADO'!X1229</f>
        <v>0</v>
      </c>
      <c r="R1226" s="217">
        <f>+'PAA CONSOLIDADO'!Y1229</f>
        <v>0</v>
      </c>
    </row>
    <row r="1227" spans="1:18" s="217" customFormat="1" x14ac:dyDescent="0.25">
      <c r="A1227" s="211">
        <f>+'PAA CONSOLIDADO'!C1230</f>
        <v>0</v>
      </c>
      <c r="B1227" s="211">
        <f>+'PAA CONSOLIDADO'!I1230</f>
        <v>0</v>
      </c>
      <c r="C1227" s="217" t="str">
        <f>+CONCATENATE('PAA CONSOLIDADO'!A1230,"-",'PAA CONSOLIDADO'!D1230,"-",'PAA CONSOLIDADO'!K1230)</f>
        <v>--</v>
      </c>
      <c r="D1227" s="217" t="e">
        <f>+VLOOKUP('PAA CONSOLIDADO'!L1230,LISTAS!$D$4:$E$15,2,0)</f>
        <v>#N/A</v>
      </c>
      <c r="E1227" s="217" t="e">
        <f>+VLOOKUP('PAA CONSOLIDADO'!M1230,LISTAS!$D$4:$E$15,2,0)</f>
        <v>#N/A</v>
      </c>
      <c r="F1227" s="217">
        <f>+'PAA CONSOLIDADO'!O1230</f>
        <v>0</v>
      </c>
      <c r="G1227" s="217">
        <f t="shared" si="57"/>
        <v>1</v>
      </c>
      <c r="H1227" s="217" t="e">
        <f>+VLOOKUP('PAA CONSOLIDADO'!P1230,LISTAS!$B$4:$C$17,2,0)</f>
        <v>#N/A</v>
      </c>
      <c r="I1227" s="217" t="e">
        <f>+VLOOKUP('PAA CONSOLIDADO'!Q1230,LISTAS!$B$22:$C$25,2,0)</f>
        <v>#N/A</v>
      </c>
      <c r="J1227" s="219">
        <f>'PAA CONSOLIDADO'!R1230</f>
        <v>0</v>
      </c>
      <c r="K1227" s="219">
        <f>+'PAA CONSOLIDADO'!S1230</f>
        <v>0</v>
      </c>
      <c r="L1227" s="217" t="e">
        <f>+VLOOKUP('PAA CONSOLIDADO'!T1230,LISTAS!$B$29:$C$31,2,0)</f>
        <v>#N/A</v>
      </c>
      <c r="M1227" s="217" t="e">
        <f>+VLOOKUP('PAA CONSOLIDADO'!U1230,LISTAS!$B$36:$C$39,2,0)</f>
        <v>#N/A</v>
      </c>
      <c r="N1227" s="217" t="str">
        <f t="shared" si="58"/>
        <v>Unidad de Contratación (1)</v>
      </c>
      <c r="O1227" s="217" t="str">
        <f t="shared" si="59"/>
        <v>CO-DC-11001</v>
      </c>
      <c r="P1227" s="217">
        <f>+'PAA CONSOLIDADO'!V1230</f>
        <v>0</v>
      </c>
      <c r="Q1227" s="217">
        <f>+'PAA CONSOLIDADO'!X1230</f>
        <v>0</v>
      </c>
      <c r="R1227" s="217">
        <f>+'PAA CONSOLIDADO'!Y1230</f>
        <v>0</v>
      </c>
    </row>
    <row r="1228" spans="1:18" s="217" customFormat="1" x14ac:dyDescent="0.25">
      <c r="A1228" s="211">
        <f>+'PAA CONSOLIDADO'!C1231</f>
        <v>0</v>
      </c>
      <c r="B1228" s="211">
        <f>+'PAA CONSOLIDADO'!I1231</f>
        <v>0</v>
      </c>
      <c r="C1228" s="217" t="str">
        <f>+CONCATENATE('PAA CONSOLIDADO'!A1231,"-",'PAA CONSOLIDADO'!D1231,"-",'PAA CONSOLIDADO'!K1231)</f>
        <v>--</v>
      </c>
      <c r="D1228" s="217" t="e">
        <f>+VLOOKUP('PAA CONSOLIDADO'!L1231,LISTAS!$D$4:$E$15,2,0)</f>
        <v>#N/A</v>
      </c>
      <c r="E1228" s="217" t="e">
        <f>+VLOOKUP('PAA CONSOLIDADO'!M1231,LISTAS!$D$4:$E$15,2,0)</f>
        <v>#N/A</v>
      </c>
      <c r="F1228" s="217">
        <f>+'PAA CONSOLIDADO'!O1231</f>
        <v>0</v>
      </c>
      <c r="G1228" s="217">
        <f t="shared" si="57"/>
        <v>1</v>
      </c>
      <c r="H1228" s="217" t="e">
        <f>+VLOOKUP('PAA CONSOLIDADO'!P1231,LISTAS!$B$4:$C$17,2,0)</f>
        <v>#N/A</v>
      </c>
      <c r="I1228" s="217" t="e">
        <f>+VLOOKUP('PAA CONSOLIDADO'!Q1231,LISTAS!$B$22:$C$25,2,0)</f>
        <v>#N/A</v>
      </c>
      <c r="J1228" s="219">
        <f>'PAA CONSOLIDADO'!R1231</f>
        <v>0</v>
      </c>
      <c r="K1228" s="219">
        <f>+'PAA CONSOLIDADO'!S1231</f>
        <v>0</v>
      </c>
      <c r="L1228" s="217" t="e">
        <f>+VLOOKUP('PAA CONSOLIDADO'!T1231,LISTAS!$B$29:$C$31,2,0)</f>
        <v>#N/A</v>
      </c>
      <c r="M1228" s="217" t="e">
        <f>+VLOOKUP('PAA CONSOLIDADO'!U1231,LISTAS!$B$36:$C$39,2,0)</f>
        <v>#N/A</v>
      </c>
      <c r="N1228" s="217" t="str">
        <f t="shared" si="58"/>
        <v>Unidad de Contratación (1)</v>
      </c>
      <c r="O1228" s="217" t="str">
        <f t="shared" si="59"/>
        <v>CO-DC-11001</v>
      </c>
      <c r="P1228" s="217">
        <f>+'PAA CONSOLIDADO'!V1231</f>
        <v>0</v>
      </c>
      <c r="Q1228" s="217">
        <f>+'PAA CONSOLIDADO'!X1231</f>
        <v>0</v>
      </c>
      <c r="R1228" s="217">
        <f>+'PAA CONSOLIDADO'!Y1231</f>
        <v>0</v>
      </c>
    </row>
    <row r="1229" spans="1:18" s="217" customFormat="1" x14ac:dyDescent="0.25">
      <c r="A1229" s="211">
        <f>+'PAA CONSOLIDADO'!C1232</f>
        <v>0</v>
      </c>
      <c r="B1229" s="211">
        <f>+'PAA CONSOLIDADO'!I1232</f>
        <v>0</v>
      </c>
      <c r="C1229" s="217" t="str">
        <f>+CONCATENATE('PAA CONSOLIDADO'!A1232,"-",'PAA CONSOLIDADO'!D1232,"-",'PAA CONSOLIDADO'!K1232)</f>
        <v>--</v>
      </c>
      <c r="D1229" s="217" t="e">
        <f>+VLOOKUP('PAA CONSOLIDADO'!L1232,LISTAS!$D$4:$E$15,2,0)</f>
        <v>#N/A</v>
      </c>
      <c r="E1229" s="217" t="e">
        <f>+VLOOKUP('PAA CONSOLIDADO'!M1232,LISTAS!$D$4:$E$15,2,0)</f>
        <v>#N/A</v>
      </c>
      <c r="F1229" s="217">
        <f>+'PAA CONSOLIDADO'!O1232</f>
        <v>0</v>
      </c>
      <c r="G1229" s="217">
        <f t="shared" si="57"/>
        <v>1</v>
      </c>
      <c r="H1229" s="217" t="e">
        <f>+VLOOKUP('PAA CONSOLIDADO'!P1232,LISTAS!$B$4:$C$17,2,0)</f>
        <v>#N/A</v>
      </c>
      <c r="I1229" s="217" t="e">
        <f>+VLOOKUP('PAA CONSOLIDADO'!Q1232,LISTAS!$B$22:$C$25,2,0)</f>
        <v>#N/A</v>
      </c>
      <c r="J1229" s="219">
        <f>'PAA CONSOLIDADO'!R1232</f>
        <v>0</v>
      </c>
      <c r="K1229" s="219">
        <f>+'PAA CONSOLIDADO'!S1232</f>
        <v>0</v>
      </c>
      <c r="L1229" s="217" t="e">
        <f>+VLOOKUP('PAA CONSOLIDADO'!T1232,LISTAS!$B$29:$C$31,2,0)</f>
        <v>#N/A</v>
      </c>
      <c r="M1229" s="217" t="e">
        <f>+VLOOKUP('PAA CONSOLIDADO'!U1232,LISTAS!$B$36:$C$39,2,0)</f>
        <v>#N/A</v>
      </c>
      <c r="N1229" s="217" t="str">
        <f t="shared" si="58"/>
        <v>Unidad de Contratación (1)</v>
      </c>
      <c r="O1229" s="217" t="str">
        <f t="shared" si="59"/>
        <v>CO-DC-11001</v>
      </c>
      <c r="P1229" s="217">
        <f>+'PAA CONSOLIDADO'!V1232</f>
        <v>0</v>
      </c>
      <c r="Q1229" s="217">
        <f>+'PAA CONSOLIDADO'!X1232</f>
        <v>0</v>
      </c>
      <c r="R1229" s="217">
        <f>+'PAA CONSOLIDADO'!Y1232</f>
        <v>0</v>
      </c>
    </row>
    <row r="1230" spans="1:18" s="217" customFormat="1" x14ac:dyDescent="0.25">
      <c r="A1230" s="211">
        <f>+'PAA CONSOLIDADO'!C1233</f>
        <v>0</v>
      </c>
      <c r="B1230" s="211">
        <f>+'PAA CONSOLIDADO'!I1233</f>
        <v>0</v>
      </c>
      <c r="C1230" s="217" t="str">
        <f>+CONCATENATE('PAA CONSOLIDADO'!A1233,"-",'PAA CONSOLIDADO'!D1233,"-",'PAA CONSOLIDADO'!K1233)</f>
        <v>--</v>
      </c>
      <c r="D1230" s="217" t="e">
        <f>+VLOOKUP('PAA CONSOLIDADO'!L1233,LISTAS!$D$4:$E$15,2,0)</f>
        <v>#N/A</v>
      </c>
      <c r="E1230" s="217" t="e">
        <f>+VLOOKUP('PAA CONSOLIDADO'!M1233,LISTAS!$D$4:$E$15,2,0)</f>
        <v>#N/A</v>
      </c>
      <c r="F1230" s="217">
        <f>+'PAA CONSOLIDADO'!O1233</f>
        <v>0</v>
      </c>
      <c r="G1230" s="217">
        <f t="shared" si="57"/>
        <v>1</v>
      </c>
      <c r="H1230" s="217" t="e">
        <f>+VLOOKUP('PAA CONSOLIDADO'!P1233,LISTAS!$B$4:$C$17,2,0)</f>
        <v>#N/A</v>
      </c>
      <c r="I1230" s="217" t="e">
        <f>+VLOOKUP('PAA CONSOLIDADO'!Q1233,LISTAS!$B$22:$C$25,2,0)</f>
        <v>#N/A</v>
      </c>
      <c r="J1230" s="219">
        <f>'PAA CONSOLIDADO'!R1233</f>
        <v>0</v>
      </c>
      <c r="K1230" s="219">
        <f>+'PAA CONSOLIDADO'!S1233</f>
        <v>0</v>
      </c>
      <c r="L1230" s="217" t="e">
        <f>+VLOOKUP('PAA CONSOLIDADO'!T1233,LISTAS!$B$29:$C$31,2,0)</f>
        <v>#N/A</v>
      </c>
      <c r="M1230" s="217" t="e">
        <f>+VLOOKUP('PAA CONSOLIDADO'!U1233,LISTAS!$B$36:$C$39,2,0)</f>
        <v>#N/A</v>
      </c>
      <c r="N1230" s="217" t="str">
        <f t="shared" si="58"/>
        <v>Unidad de Contratación (1)</v>
      </c>
      <c r="O1230" s="217" t="str">
        <f t="shared" si="59"/>
        <v>CO-DC-11001</v>
      </c>
      <c r="P1230" s="217">
        <f>+'PAA CONSOLIDADO'!V1233</f>
        <v>0</v>
      </c>
      <c r="Q1230" s="217">
        <f>+'PAA CONSOLIDADO'!X1233</f>
        <v>0</v>
      </c>
      <c r="R1230" s="217">
        <f>+'PAA CONSOLIDADO'!Y1233</f>
        <v>0</v>
      </c>
    </row>
    <row r="1231" spans="1:18" s="217" customFormat="1" x14ac:dyDescent="0.25">
      <c r="A1231" s="211">
        <f>+'PAA CONSOLIDADO'!C1234</f>
        <v>0</v>
      </c>
      <c r="B1231" s="211">
        <f>+'PAA CONSOLIDADO'!I1234</f>
        <v>0</v>
      </c>
      <c r="C1231" s="217" t="str">
        <f>+CONCATENATE('PAA CONSOLIDADO'!A1234,"-",'PAA CONSOLIDADO'!D1234,"-",'PAA CONSOLIDADO'!K1234)</f>
        <v>--</v>
      </c>
      <c r="D1231" s="217" t="e">
        <f>+VLOOKUP('PAA CONSOLIDADO'!L1234,LISTAS!$D$4:$E$15,2,0)</f>
        <v>#N/A</v>
      </c>
      <c r="E1231" s="217" t="e">
        <f>+VLOOKUP('PAA CONSOLIDADO'!M1234,LISTAS!$D$4:$E$15,2,0)</f>
        <v>#N/A</v>
      </c>
      <c r="F1231" s="217">
        <f>+'PAA CONSOLIDADO'!O1234</f>
        <v>0</v>
      </c>
      <c r="G1231" s="217">
        <f t="shared" si="57"/>
        <v>1</v>
      </c>
      <c r="H1231" s="217" t="e">
        <f>+VLOOKUP('PAA CONSOLIDADO'!P1234,LISTAS!$B$4:$C$17,2,0)</f>
        <v>#N/A</v>
      </c>
      <c r="I1231" s="217" t="e">
        <f>+VLOOKUP('PAA CONSOLIDADO'!Q1234,LISTAS!$B$22:$C$25,2,0)</f>
        <v>#N/A</v>
      </c>
      <c r="J1231" s="219">
        <f>'PAA CONSOLIDADO'!R1234</f>
        <v>0</v>
      </c>
      <c r="K1231" s="219">
        <f>+'PAA CONSOLIDADO'!S1234</f>
        <v>0</v>
      </c>
      <c r="L1231" s="217" t="e">
        <f>+VLOOKUP('PAA CONSOLIDADO'!T1234,LISTAS!$B$29:$C$31,2,0)</f>
        <v>#N/A</v>
      </c>
      <c r="M1231" s="217" t="e">
        <f>+VLOOKUP('PAA CONSOLIDADO'!U1234,LISTAS!$B$36:$C$39,2,0)</f>
        <v>#N/A</v>
      </c>
      <c r="N1231" s="217" t="str">
        <f t="shared" si="58"/>
        <v>Unidad de Contratación (1)</v>
      </c>
      <c r="O1231" s="217" t="str">
        <f t="shared" si="59"/>
        <v>CO-DC-11001</v>
      </c>
      <c r="P1231" s="217">
        <f>+'PAA CONSOLIDADO'!V1234</f>
        <v>0</v>
      </c>
      <c r="Q1231" s="217">
        <f>+'PAA CONSOLIDADO'!X1234</f>
        <v>0</v>
      </c>
      <c r="R1231" s="217">
        <f>+'PAA CONSOLIDADO'!Y1234</f>
        <v>0</v>
      </c>
    </row>
    <row r="1232" spans="1:18" s="217" customFormat="1" x14ac:dyDescent="0.25">
      <c r="A1232" s="211">
        <f>+'PAA CONSOLIDADO'!C1235</f>
        <v>0</v>
      </c>
      <c r="B1232" s="211">
        <f>+'PAA CONSOLIDADO'!I1235</f>
        <v>0</v>
      </c>
      <c r="C1232" s="217" t="str">
        <f>+CONCATENATE('PAA CONSOLIDADO'!A1235,"-",'PAA CONSOLIDADO'!D1235,"-",'PAA CONSOLIDADO'!K1235)</f>
        <v>--</v>
      </c>
      <c r="D1232" s="217" t="e">
        <f>+VLOOKUP('PAA CONSOLIDADO'!L1235,LISTAS!$D$4:$E$15,2,0)</f>
        <v>#N/A</v>
      </c>
      <c r="E1232" s="217" t="e">
        <f>+VLOOKUP('PAA CONSOLIDADO'!M1235,LISTAS!$D$4:$E$15,2,0)</f>
        <v>#N/A</v>
      </c>
      <c r="F1232" s="217">
        <f>+'PAA CONSOLIDADO'!O1235</f>
        <v>0</v>
      </c>
      <c r="G1232" s="217">
        <f t="shared" si="57"/>
        <v>1</v>
      </c>
      <c r="H1232" s="217" t="e">
        <f>+VLOOKUP('PAA CONSOLIDADO'!P1235,LISTAS!$B$4:$C$17,2,0)</f>
        <v>#N/A</v>
      </c>
      <c r="I1232" s="217" t="e">
        <f>+VLOOKUP('PAA CONSOLIDADO'!Q1235,LISTAS!$B$22:$C$25,2,0)</f>
        <v>#N/A</v>
      </c>
      <c r="J1232" s="219">
        <f>'PAA CONSOLIDADO'!R1235</f>
        <v>0</v>
      </c>
      <c r="K1232" s="219">
        <f>+'PAA CONSOLIDADO'!S1235</f>
        <v>0</v>
      </c>
      <c r="L1232" s="217" t="e">
        <f>+VLOOKUP('PAA CONSOLIDADO'!T1235,LISTAS!$B$29:$C$31,2,0)</f>
        <v>#N/A</v>
      </c>
      <c r="M1232" s="217" t="e">
        <f>+VLOOKUP('PAA CONSOLIDADO'!U1235,LISTAS!$B$36:$C$39,2,0)</f>
        <v>#N/A</v>
      </c>
      <c r="N1232" s="217" t="str">
        <f t="shared" si="58"/>
        <v>Unidad de Contratación (1)</v>
      </c>
      <c r="O1232" s="217" t="str">
        <f t="shared" si="59"/>
        <v>CO-DC-11001</v>
      </c>
      <c r="P1232" s="217">
        <f>+'PAA CONSOLIDADO'!V1235</f>
        <v>0</v>
      </c>
      <c r="Q1232" s="217">
        <f>+'PAA CONSOLIDADO'!X1235</f>
        <v>0</v>
      </c>
      <c r="R1232" s="217">
        <f>+'PAA CONSOLIDADO'!Y1235</f>
        <v>0</v>
      </c>
    </row>
    <row r="1233" spans="1:18" s="217" customFormat="1" x14ac:dyDescent="0.25">
      <c r="A1233" s="211">
        <f>+'PAA CONSOLIDADO'!C1236</f>
        <v>0</v>
      </c>
      <c r="B1233" s="211">
        <f>+'PAA CONSOLIDADO'!I1236</f>
        <v>0</v>
      </c>
      <c r="C1233" s="217" t="str">
        <f>+CONCATENATE('PAA CONSOLIDADO'!A1236,"-",'PAA CONSOLIDADO'!D1236,"-",'PAA CONSOLIDADO'!K1236)</f>
        <v>--</v>
      </c>
      <c r="D1233" s="217" t="e">
        <f>+VLOOKUP('PAA CONSOLIDADO'!L1236,LISTAS!$D$4:$E$15,2,0)</f>
        <v>#N/A</v>
      </c>
      <c r="E1233" s="217" t="e">
        <f>+VLOOKUP('PAA CONSOLIDADO'!M1236,LISTAS!$D$4:$E$15,2,0)</f>
        <v>#N/A</v>
      </c>
      <c r="F1233" s="217">
        <f>+'PAA CONSOLIDADO'!O1236</f>
        <v>0</v>
      </c>
      <c r="G1233" s="217">
        <f t="shared" si="57"/>
        <v>1</v>
      </c>
      <c r="H1233" s="217" t="e">
        <f>+VLOOKUP('PAA CONSOLIDADO'!P1236,LISTAS!$B$4:$C$17,2,0)</f>
        <v>#N/A</v>
      </c>
      <c r="I1233" s="217" t="e">
        <f>+VLOOKUP('PAA CONSOLIDADO'!Q1236,LISTAS!$B$22:$C$25,2,0)</f>
        <v>#N/A</v>
      </c>
      <c r="J1233" s="219">
        <f>'PAA CONSOLIDADO'!R1236</f>
        <v>0</v>
      </c>
      <c r="K1233" s="219">
        <f>+'PAA CONSOLIDADO'!S1236</f>
        <v>0</v>
      </c>
      <c r="L1233" s="217" t="e">
        <f>+VLOOKUP('PAA CONSOLIDADO'!T1236,LISTAS!$B$29:$C$31,2,0)</f>
        <v>#N/A</v>
      </c>
      <c r="M1233" s="217" t="e">
        <f>+VLOOKUP('PAA CONSOLIDADO'!U1236,LISTAS!$B$36:$C$39,2,0)</f>
        <v>#N/A</v>
      </c>
      <c r="N1233" s="217" t="str">
        <f t="shared" si="58"/>
        <v>Unidad de Contratación (1)</v>
      </c>
      <c r="O1233" s="217" t="str">
        <f t="shared" si="59"/>
        <v>CO-DC-11001</v>
      </c>
      <c r="P1233" s="217">
        <f>+'PAA CONSOLIDADO'!V1236</f>
        <v>0</v>
      </c>
      <c r="Q1233" s="217">
        <f>+'PAA CONSOLIDADO'!X1236</f>
        <v>0</v>
      </c>
      <c r="R1233" s="217">
        <f>+'PAA CONSOLIDADO'!Y1236</f>
        <v>0</v>
      </c>
    </row>
    <row r="1234" spans="1:18" s="217" customFormat="1" x14ac:dyDescent="0.25">
      <c r="A1234" s="211">
        <f>+'PAA CONSOLIDADO'!C1237</f>
        <v>0</v>
      </c>
      <c r="B1234" s="211">
        <f>+'PAA CONSOLIDADO'!I1237</f>
        <v>0</v>
      </c>
      <c r="C1234" s="217" t="str">
        <f>+CONCATENATE('PAA CONSOLIDADO'!A1237,"-",'PAA CONSOLIDADO'!D1237,"-",'PAA CONSOLIDADO'!K1237)</f>
        <v>--</v>
      </c>
      <c r="D1234" s="217" t="e">
        <f>+VLOOKUP('PAA CONSOLIDADO'!L1237,LISTAS!$D$4:$E$15,2,0)</f>
        <v>#N/A</v>
      </c>
      <c r="E1234" s="217" t="e">
        <f>+VLOOKUP('PAA CONSOLIDADO'!M1237,LISTAS!$D$4:$E$15,2,0)</f>
        <v>#N/A</v>
      </c>
      <c r="F1234" s="217">
        <f>+'PAA CONSOLIDADO'!O1237</f>
        <v>0</v>
      </c>
      <c r="G1234" s="217">
        <f t="shared" si="57"/>
        <v>1</v>
      </c>
      <c r="H1234" s="217" t="e">
        <f>+VLOOKUP('PAA CONSOLIDADO'!P1237,LISTAS!$B$4:$C$17,2,0)</f>
        <v>#N/A</v>
      </c>
      <c r="I1234" s="217" t="e">
        <f>+VLOOKUP('PAA CONSOLIDADO'!Q1237,LISTAS!$B$22:$C$25,2,0)</f>
        <v>#N/A</v>
      </c>
      <c r="J1234" s="219">
        <f>'PAA CONSOLIDADO'!R1237</f>
        <v>0</v>
      </c>
      <c r="K1234" s="219">
        <f>+'PAA CONSOLIDADO'!S1237</f>
        <v>0</v>
      </c>
      <c r="L1234" s="217" t="e">
        <f>+VLOOKUP('PAA CONSOLIDADO'!T1237,LISTAS!$B$29:$C$31,2,0)</f>
        <v>#N/A</v>
      </c>
      <c r="M1234" s="217" t="e">
        <f>+VLOOKUP('PAA CONSOLIDADO'!U1237,LISTAS!$B$36:$C$39,2,0)</f>
        <v>#N/A</v>
      </c>
      <c r="N1234" s="217" t="str">
        <f t="shared" si="58"/>
        <v>Unidad de Contratación (1)</v>
      </c>
      <c r="O1234" s="217" t="str">
        <f t="shared" si="59"/>
        <v>CO-DC-11001</v>
      </c>
      <c r="P1234" s="217">
        <f>+'PAA CONSOLIDADO'!V1237</f>
        <v>0</v>
      </c>
      <c r="Q1234" s="217">
        <f>+'PAA CONSOLIDADO'!X1237</f>
        <v>0</v>
      </c>
      <c r="R1234" s="217">
        <f>+'PAA CONSOLIDADO'!Y1237</f>
        <v>0</v>
      </c>
    </row>
    <row r="1235" spans="1:18" s="217" customFormat="1" x14ac:dyDescent="0.25">
      <c r="A1235" s="211">
        <f>+'PAA CONSOLIDADO'!C1238</f>
        <v>0</v>
      </c>
      <c r="B1235" s="211">
        <f>+'PAA CONSOLIDADO'!I1238</f>
        <v>0</v>
      </c>
      <c r="C1235" s="217" t="str">
        <f>+CONCATENATE('PAA CONSOLIDADO'!A1238,"-",'PAA CONSOLIDADO'!D1238,"-",'PAA CONSOLIDADO'!K1238)</f>
        <v>--</v>
      </c>
      <c r="D1235" s="217" t="e">
        <f>+VLOOKUP('PAA CONSOLIDADO'!L1238,LISTAS!$D$4:$E$15,2,0)</f>
        <v>#N/A</v>
      </c>
      <c r="E1235" s="217" t="e">
        <f>+VLOOKUP('PAA CONSOLIDADO'!M1238,LISTAS!$D$4:$E$15,2,0)</f>
        <v>#N/A</v>
      </c>
      <c r="F1235" s="217">
        <f>+'PAA CONSOLIDADO'!O1238</f>
        <v>0</v>
      </c>
      <c r="G1235" s="217">
        <f t="shared" si="57"/>
        <v>1</v>
      </c>
      <c r="H1235" s="217" t="e">
        <f>+VLOOKUP('PAA CONSOLIDADO'!P1238,LISTAS!$B$4:$C$17,2,0)</f>
        <v>#N/A</v>
      </c>
      <c r="I1235" s="217" t="e">
        <f>+VLOOKUP('PAA CONSOLIDADO'!Q1238,LISTAS!$B$22:$C$25,2,0)</f>
        <v>#N/A</v>
      </c>
      <c r="J1235" s="219">
        <f>'PAA CONSOLIDADO'!R1238</f>
        <v>0</v>
      </c>
      <c r="K1235" s="219">
        <f>+'PAA CONSOLIDADO'!S1238</f>
        <v>0</v>
      </c>
      <c r="L1235" s="217" t="e">
        <f>+VLOOKUP('PAA CONSOLIDADO'!T1238,LISTAS!$B$29:$C$31,2,0)</f>
        <v>#N/A</v>
      </c>
      <c r="M1235" s="217" t="e">
        <f>+VLOOKUP('PAA CONSOLIDADO'!U1238,LISTAS!$B$36:$C$39,2,0)</f>
        <v>#N/A</v>
      </c>
      <c r="N1235" s="217" t="str">
        <f t="shared" si="58"/>
        <v>Unidad de Contratación (1)</v>
      </c>
      <c r="O1235" s="217" t="str">
        <f t="shared" si="59"/>
        <v>CO-DC-11001</v>
      </c>
      <c r="P1235" s="217">
        <f>+'PAA CONSOLIDADO'!V1238</f>
        <v>0</v>
      </c>
      <c r="Q1235" s="217">
        <f>+'PAA CONSOLIDADO'!X1238</f>
        <v>0</v>
      </c>
      <c r="R1235" s="217">
        <f>+'PAA CONSOLIDADO'!Y1238</f>
        <v>0</v>
      </c>
    </row>
    <row r="1236" spans="1:18" s="217" customFormat="1" x14ac:dyDescent="0.25">
      <c r="A1236" s="211">
        <f>+'PAA CONSOLIDADO'!C1239</f>
        <v>0</v>
      </c>
      <c r="B1236" s="211">
        <f>+'PAA CONSOLIDADO'!I1239</f>
        <v>0</v>
      </c>
      <c r="C1236" s="217" t="str">
        <f>+CONCATENATE('PAA CONSOLIDADO'!A1239,"-",'PAA CONSOLIDADO'!D1239,"-",'PAA CONSOLIDADO'!K1239)</f>
        <v>--</v>
      </c>
      <c r="D1236" s="217" t="e">
        <f>+VLOOKUP('PAA CONSOLIDADO'!L1239,LISTAS!$D$4:$E$15,2,0)</f>
        <v>#N/A</v>
      </c>
      <c r="E1236" s="217" t="e">
        <f>+VLOOKUP('PAA CONSOLIDADO'!M1239,LISTAS!$D$4:$E$15,2,0)</f>
        <v>#N/A</v>
      </c>
      <c r="F1236" s="217">
        <f>+'PAA CONSOLIDADO'!O1239</f>
        <v>0</v>
      </c>
      <c r="G1236" s="217">
        <f t="shared" si="57"/>
        <v>1</v>
      </c>
      <c r="H1236" s="217" t="e">
        <f>+VLOOKUP('PAA CONSOLIDADO'!P1239,LISTAS!$B$4:$C$17,2,0)</f>
        <v>#N/A</v>
      </c>
      <c r="I1236" s="217" t="e">
        <f>+VLOOKUP('PAA CONSOLIDADO'!Q1239,LISTAS!$B$22:$C$25,2,0)</f>
        <v>#N/A</v>
      </c>
      <c r="J1236" s="219">
        <f>'PAA CONSOLIDADO'!R1239</f>
        <v>0</v>
      </c>
      <c r="K1236" s="219">
        <f>+'PAA CONSOLIDADO'!S1239</f>
        <v>0</v>
      </c>
      <c r="L1236" s="217" t="e">
        <f>+VLOOKUP('PAA CONSOLIDADO'!T1239,LISTAS!$B$29:$C$31,2,0)</f>
        <v>#N/A</v>
      </c>
      <c r="M1236" s="217" t="e">
        <f>+VLOOKUP('PAA CONSOLIDADO'!U1239,LISTAS!$B$36:$C$39,2,0)</f>
        <v>#N/A</v>
      </c>
      <c r="N1236" s="217" t="str">
        <f t="shared" si="58"/>
        <v>Unidad de Contratación (1)</v>
      </c>
      <c r="O1236" s="217" t="str">
        <f t="shared" si="59"/>
        <v>CO-DC-11001</v>
      </c>
      <c r="P1236" s="217">
        <f>+'PAA CONSOLIDADO'!V1239</f>
        <v>0</v>
      </c>
      <c r="Q1236" s="217">
        <f>+'PAA CONSOLIDADO'!X1239</f>
        <v>0</v>
      </c>
      <c r="R1236" s="217">
        <f>+'PAA CONSOLIDADO'!Y1239</f>
        <v>0</v>
      </c>
    </row>
    <row r="1237" spans="1:18" s="217" customFormat="1" x14ac:dyDescent="0.25">
      <c r="A1237" s="211">
        <f>+'PAA CONSOLIDADO'!C1240</f>
        <v>0</v>
      </c>
      <c r="B1237" s="211">
        <f>+'PAA CONSOLIDADO'!I1240</f>
        <v>0</v>
      </c>
      <c r="C1237" s="217" t="str">
        <f>+CONCATENATE('PAA CONSOLIDADO'!A1240,"-",'PAA CONSOLIDADO'!D1240,"-",'PAA CONSOLIDADO'!K1240)</f>
        <v>--</v>
      </c>
      <c r="D1237" s="217" t="e">
        <f>+VLOOKUP('PAA CONSOLIDADO'!L1240,LISTAS!$D$4:$E$15,2,0)</f>
        <v>#N/A</v>
      </c>
      <c r="E1237" s="217" t="e">
        <f>+VLOOKUP('PAA CONSOLIDADO'!M1240,LISTAS!$D$4:$E$15,2,0)</f>
        <v>#N/A</v>
      </c>
      <c r="F1237" s="217">
        <f>+'PAA CONSOLIDADO'!O1240</f>
        <v>0</v>
      </c>
      <c r="G1237" s="217">
        <f t="shared" si="57"/>
        <v>1</v>
      </c>
      <c r="H1237" s="217" t="e">
        <f>+VLOOKUP('PAA CONSOLIDADO'!P1240,LISTAS!$B$4:$C$17,2,0)</f>
        <v>#N/A</v>
      </c>
      <c r="I1237" s="217" t="e">
        <f>+VLOOKUP('PAA CONSOLIDADO'!Q1240,LISTAS!$B$22:$C$25,2,0)</f>
        <v>#N/A</v>
      </c>
      <c r="J1237" s="219">
        <f>'PAA CONSOLIDADO'!R1240</f>
        <v>0</v>
      </c>
      <c r="K1237" s="219">
        <f>+'PAA CONSOLIDADO'!S1240</f>
        <v>0</v>
      </c>
      <c r="L1237" s="217" t="e">
        <f>+VLOOKUP('PAA CONSOLIDADO'!T1240,LISTAS!$B$29:$C$31,2,0)</f>
        <v>#N/A</v>
      </c>
      <c r="M1237" s="217" t="e">
        <f>+VLOOKUP('PAA CONSOLIDADO'!U1240,LISTAS!$B$36:$C$39,2,0)</f>
        <v>#N/A</v>
      </c>
      <c r="N1237" s="217" t="str">
        <f t="shared" si="58"/>
        <v>Unidad de Contratación (1)</v>
      </c>
      <c r="O1237" s="217" t="str">
        <f t="shared" si="59"/>
        <v>CO-DC-11001</v>
      </c>
      <c r="P1237" s="217">
        <f>+'PAA CONSOLIDADO'!V1240</f>
        <v>0</v>
      </c>
      <c r="Q1237" s="217">
        <f>+'PAA CONSOLIDADO'!X1240</f>
        <v>0</v>
      </c>
      <c r="R1237" s="217">
        <f>+'PAA CONSOLIDADO'!Y1240</f>
        <v>0</v>
      </c>
    </row>
    <row r="1238" spans="1:18" s="217" customFormat="1" x14ac:dyDescent="0.25">
      <c r="A1238" s="211">
        <f>+'PAA CONSOLIDADO'!C1241</f>
        <v>0</v>
      </c>
      <c r="B1238" s="211">
        <f>+'PAA CONSOLIDADO'!I1241</f>
        <v>0</v>
      </c>
      <c r="C1238" s="217" t="str">
        <f>+CONCATENATE('PAA CONSOLIDADO'!A1241,"-",'PAA CONSOLIDADO'!D1241,"-",'PAA CONSOLIDADO'!K1241)</f>
        <v>--</v>
      </c>
      <c r="D1238" s="217" t="e">
        <f>+VLOOKUP('PAA CONSOLIDADO'!L1241,LISTAS!$D$4:$E$15,2,0)</f>
        <v>#N/A</v>
      </c>
      <c r="E1238" s="217" t="e">
        <f>+VLOOKUP('PAA CONSOLIDADO'!M1241,LISTAS!$D$4:$E$15,2,0)</f>
        <v>#N/A</v>
      </c>
      <c r="F1238" s="217">
        <f>+'PAA CONSOLIDADO'!O1241</f>
        <v>0</v>
      </c>
      <c r="G1238" s="217">
        <f t="shared" si="57"/>
        <v>1</v>
      </c>
      <c r="H1238" s="217" t="e">
        <f>+VLOOKUP('PAA CONSOLIDADO'!P1241,LISTAS!$B$4:$C$17,2,0)</f>
        <v>#N/A</v>
      </c>
      <c r="I1238" s="217" t="e">
        <f>+VLOOKUP('PAA CONSOLIDADO'!Q1241,LISTAS!$B$22:$C$25,2,0)</f>
        <v>#N/A</v>
      </c>
      <c r="J1238" s="219">
        <f>'PAA CONSOLIDADO'!R1241</f>
        <v>0</v>
      </c>
      <c r="K1238" s="219">
        <f>+'PAA CONSOLIDADO'!S1241</f>
        <v>0</v>
      </c>
      <c r="L1238" s="217" t="e">
        <f>+VLOOKUP('PAA CONSOLIDADO'!T1241,LISTAS!$B$29:$C$31,2,0)</f>
        <v>#N/A</v>
      </c>
      <c r="M1238" s="217" t="e">
        <f>+VLOOKUP('PAA CONSOLIDADO'!U1241,LISTAS!$B$36:$C$39,2,0)</f>
        <v>#N/A</v>
      </c>
      <c r="N1238" s="217" t="str">
        <f t="shared" si="58"/>
        <v>Unidad de Contratación (1)</v>
      </c>
      <c r="O1238" s="217" t="str">
        <f t="shared" si="59"/>
        <v>CO-DC-11001</v>
      </c>
      <c r="P1238" s="217">
        <f>+'PAA CONSOLIDADO'!V1241</f>
        <v>0</v>
      </c>
      <c r="Q1238" s="217">
        <f>+'PAA CONSOLIDADO'!X1241</f>
        <v>0</v>
      </c>
      <c r="R1238" s="217">
        <f>+'PAA CONSOLIDADO'!Y1241</f>
        <v>0</v>
      </c>
    </row>
    <row r="1239" spans="1:18" s="217" customFormat="1" x14ac:dyDescent="0.25">
      <c r="A1239" s="211">
        <f>+'PAA CONSOLIDADO'!C1242</f>
        <v>0</v>
      </c>
      <c r="B1239" s="211">
        <f>+'PAA CONSOLIDADO'!I1242</f>
        <v>0</v>
      </c>
      <c r="C1239" s="217" t="str">
        <f>+CONCATENATE('PAA CONSOLIDADO'!A1242,"-",'PAA CONSOLIDADO'!D1242,"-",'PAA CONSOLIDADO'!K1242)</f>
        <v>--</v>
      </c>
      <c r="D1239" s="217" t="e">
        <f>+VLOOKUP('PAA CONSOLIDADO'!L1242,LISTAS!$D$4:$E$15,2,0)</f>
        <v>#N/A</v>
      </c>
      <c r="E1239" s="217" t="e">
        <f>+VLOOKUP('PAA CONSOLIDADO'!M1242,LISTAS!$D$4:$E$15,2,0)</f>
        <v>#N/A</v>
      </c>
      <c r="F1239" s="217">
        <f>+'PAA CONSOLIDADO'!O1242</f>
        <v>0</v>
      </c>
      <c r="G1239" s="217">
        <f t="shared" si="57"/>
        <v>1</v>
      </c>
      <c r="H1239" s="217" t="e">
        <f>+VLOOKUP('PAA CONSOLIDADO'!P1242,LISTAS!$B$4:$C$17,2,0)</f>
        <v>#N/A</v>
      </c>
      <c r="I1239" s="217" t="e">
        <f>+VLOOKUP('PAA CONSOLIDADO'!Q1242,LISTAS!$B$22:$C$25,2,0)</f>
        <v>#N/A</v>
      </c>
      <c r="J1239" s="219">
        <f>'PAA CONSOLIDADO'!R1242</f>
        <v>0</v>
      </c>
      <c r="K1239" s="219">
        <f>+'PAA CONSOLIDADO'!S1242</f>
        <v>0</v>
      </c>
      <c r="L1239" s="217" t="e">
        <f>+VLOOKUP('PAA CONSOLIDADO'!T1242,LISTAS!$B$29:$C$31,2,0)</f>
        <v>#N/A</v>
      </c>
      <c r="M1239" s="217" t="e">
        <f>+VLOOKUP('PAA CONSOLIDADO'!U1242,LISTAS!$B$36:$C$39,2,0)</f>
        <v>#N/A</v>
      </c>
      <c r="N1239" s="217" t="str">
        <f t="shared" si="58"/>
        <v>Unidad de Contratación (1)</v>
      </c>
      <c r="O1239" s="217" t="str">
        <f t="shared" si="59"/>
        <v>CO-DC-11001</v>
      </c>
      <c r="P1239" s="217">
        <f>+'PAA CONSOLIDADO'!V1242</f>
        <v>0</v>
      </c>
      <c r="Q1239" s="217">
        <f>+'PAA CONSOLIDADO'!X1242</f>
        <v>0</v>
      </c>
      <c r="R1239" s="217">
        <f>+'PAA CONSOLIDADO'!Y1242</f>
        <v>0</v>
      </c>
    </row>
    <row r="1240" spans="1:18" s="217" customFormat="1" x14ac:dyDescent="0.25">
      <c r="A1240" s="211">
        <f>+'PAA CONSOLIDADO'!C1243</f>
        <v>0</v>
      </c>
      <c r="B1240" s="211">
        <f>+'PAA CONSOLIDADO'!I1243</f>
        <v>0</v>
      </c>
      <c r="C1240" s="217" t="str">
        <f>+CONCATENATE('PAA CONSOLIDADO'!A1243,"-",'PAA CONSOLIDADO'!D1243,"-",'PAA CONSOLIDADO'!K1243)</f>
        <v>--</v>
      </c>
      <c r="D1240" s="217" t="e">
        <f>+VLOOKUP('PAA CONSOLIDADO'!L1243,LISTAS!$D$4:$E$15,2,0)</f>
        <v>#N/A</v>
      </c>
      <c r="E1240" s="217" t="e">
        <f>+VLOOKUP('PAA CONSOLIDADO'!M1243,LISTAS!$D$4:$E$15,2,0)</f>
        <v>#N/A</v>
      </c>
      <c r="F1240" s="217">
        <f>+'PAA CONSOLIDADO'!O1243</f>
        <v>0</v>
      </c>
      <c r="G1240" s="217">
        <f t="shared" si="57"/>
        <v>1</v>
      </c>
      <c r="H1240" s="217" t="e">
        <f>+VLOOKUP('PAA CONSOLIDADO'!P1243,LISTAS!$B$4:$C$17,2,0)</f>
        <v>#N/A</v>
      </c>
      <c r="I1240" s="217" t="e">
        <f>+VLOOKUP('PAA CONSOLIDADO'!Q1243,LISTAS!$B$22:$C$25,2,0)</f>
        <v>#N/A</v>
      </c>
      <c r="J1240" s="219">
        <f>'PAA CONSOLIDADO'!R1243</f>
        <v>0</v>
      </c>
      <c r="K1240" s="219">
        <f>+'PAA CONSOLIDADO'!S1243</f>
        <v>0</v>
      </c>
      <c r="L1240" s="217" t="e">
        <f>+VLOOKUP('PAA CONSOLIDADO'!T1243,LISTAS!$B$29:$C$31,2,0)</f>
        <v>#N/A</v>
      </c>
      <c r="M1240" s="217" t="e">
        <f>+VLOOKUP('PAA CONSOLIDADO'!U1243,LISTAS!$B$36:$C$39,2,0)</f>
        <v>#N/A</v>
      </c>
      <c r="N1240" s="217" t="str">
        <f t="shared" si="58"/>
        <v>Unidad de Contratación (1)</v>
      </c>
      <c r="O1240" s="217" t="str">
        <f t="shared" si="59"/>
        <v>CO-DC-11001</v>
      </c>
      <c r="P1240" s="217">
        <f>+'PAA CONSOLIDADO'!V1243</f>
        <v>0</v>
      </c>
      <c r="Q1240" s="217">
        <f>+'PAA CONSOLIDADO'!X1243</f>
        <v>0</v>
      </c>
      <c r="R1240" s="217">
        <f>+'PAA CONSOLIDADO'!Y1243</f>
        <v>0</v>
      </c>
    </row>
    <row r="1241" spans="1:18" s="217" customFormat="1" x14ac:dyDescent="0.25">
      <c r="A1241" s="211">
        <f>+'PAA CONSOLIDADO'!C1244</f>
        <v>0</v>
      </c>
      <c r="B1241" s="211">
        <f>+'PAA CONSOLIDADO'!I1244</f>
        <v>0</v>
      </c>
      <c r="C1241" s="217" t="str">
        <f>+CONCATENATE('PAA CONSOLIDADO'!A1244,"-",'PAA CONSOLIDADO'!D1244,"-",'PAA CONSOLIDADO'!K1244)</f>
        <v>--</v>
      </c>
      <c r="D1241" s="217" t="e">
        <f>+VLOOKUP('PAA CONSOLIDADO'!L1244,LISTAS!$D$4:$E$15,2,0)</f>
        <v>#N/A</v>
      </c>
      <c r="E1241" s="217" t="e">
        <f>+VLOOKUP('PAA CONSOLIDADO'!M1244,LISTAS!$D$4:$E$15,2,0)</f>
        <v>#N/A</v>
      </c>
      <c r="F1241" s="217">
        <f>+'PAA CONSOLIDADO'!O1244</f>
        <v>0</v>
      </c>
      <c r="G1241" s="217">
        <f t="shared" si="57"/>
        <v>1</v>
      </c>
      <c r="H1241" s="217" t="e">
        <f>+VLOOKUP('PAA CONSOLIDADO'!P1244,LISTAS!$B$4:$C$17,2,0)</f>
        <v>#N/A</v>
      </c>
      <c r="I1241" s="217" t="e">
        <f>+VLOOKUP('PAA CONSOLIDADO'!Q1244,LISTAS!$B$22:$C$25,2,0)</f>
        <v>#N/A</v>
      </c>
      <c r="J1241" s="219">
        <f>'PAA CONSOLIDADO'!R1244</f>
        <v>0</v>
      </c>
      <c r="K1241" s="219">
        <f>+'PAA CONSOLIDADO'!S1244</f>
        <v>0</v>
      </c>
      <c r="L1241" s="217" t="e">
        <f>+VLOOKUP('PAA CONSOLIDADO'!T1244,LISTAS!$B$29:$C$31,2,0)</f>
        <v>#N/A</v>
      </c>
      <c r="M1241" s="217" t="e">
        <f>+VLOOKUP('PAA CONSOLIDADO'!U1244,LISTAS!$B$36:$C$39,2,0)</f>
        <v>#N/A</v>
      </c>
      <c r="N1241" s="217" t="str">
        <f t="shared" si="58"/>
        <v>Unidad de Contratación (1)</v>
      </c>
      <c r="O1241" s="217" t="str">
        <f t="shared" si="59"/>
        <v>CO-DC-11001</v>
      </c>
      <c r="P1241" s="217">
        <f>+'PAA CONSOLIDADO'!V1244</f>
        <v>0</v>
      </c>
      <c r="Q1241" s="217">
        <f>+'PAA CONSOLIDADO'!X1244</f>
        <v>0</v>
      </c>
      <c r="R1241" s="217">
        <f>+'PAA CONSOLIDADO'!Y1244</f>
        <v>0</v>
      </c>
    </row>
    <row r="1242" spans="1:18" s="217" customFormat="1" x14ac:dyDescent="0.25">
      <c r="A1242" s="211">
        <f>+'PAA CONSOLIDADO'!C1245</f>
        <v>0</v>
      </c>
      <c r="B1242" s="211">
        <f>+'PAA CONSOLIDADO'!I1245</f>
        <v>0</v>
      </c>
      <c r="C1242" s="217" t="str">
        <f>+CONCATENATE('PAA CONSOLIDADO'!A1245,"-",'PAA CONSOLIDADO'!D1245,"-",'PAA CONSOLIDADO'!K1245)</f>
        <v>--</v>
      </c>
      <c r="D1242" s="217" t="e">
        <f>+VLOOKUP('PAA CONSOLIDADO'!L1245,LISTAS!$D$4:$E$15,2,0)</f>
        <v>#N/A</v>
      </c>
      <c r="E1242" s="217" t="e">
        <f>+VLOOKUP('PAA CONSOLIDADO'!M1245,LISTAS!$D$4:$E$15,2,0)</f>
        <v>#N/A</v>
      </c>
      <c r="F1242" s="217">
        <f>+'PAA CONSOLIDADO'!O1245</f>
        <v>0</v>
      </c>
      <c r="G1242" s="217">
        <f t="shared" si="57"/>
        <v>1</v>
      </c>
      <c r="H1242" s="217" t="e">
        <f>+VLOOKUP('PAA CONSOLIDADO'!P1245,LISTAS!$B$4:$C$17,2,0)</f>
        <v>#N/A</v>
      </c>
      <c r="I1242" s="217" t="e">
        <f>+VLOOKUP('PAA CONSOLIDADO'!Q1245,LISTAS!$B$22:$C$25,2,0)</f>
        <v>#N/A</v>
      </c>
      <c r="J1242" s="219">
        <f>'PAA CONSOLIDADO'!R1245</f>
        <v>0</v>
      </c>
      <c r="K1242" s="219">
        <f>+'PAA CONSOLIDADO'!S1245</f>
        <v>0</v>
      </c>
      <c r="L1242" s="217" t="e">
        <f>+VLOOKUP('PAA CONSOLIDADO'!T1245,LISTAS!$B$29:$C$31,2,0)</f>
        <v>#N/A</v>
      </c>
      <c r="M1242" s="217" t="e">
        <f>+VLOOKUP('PAA CONSOLIDADO'!U1245,LISTAS!$B$36:$C$39,2,0)</f>
        <v>#N/A</v>
      </c>
      <c r="N1242" s="217" t="str">
        <f t="shared" si="58"/>
        <v>Unidad de Contratación (1)</v>
      </c>
      <c r="O1242" s="217" t="str">
        <f t="shared" si="59"/>
        <v>CO-DC-11001</v>
      </c>
      <c r="P1242" s="217">
        <f>+'PAA CONSOLIDADO'!V1245</f>
        <v>0</v>
      </c>
      <c r="Q1242" s="217">
        <f>+'PAA CONSOLIDADO'!X1245</f>
        <v>0</v>
      </c>
      <c r="R1242" s="217">
        <f>+'PAA CONSOLIDADO'!Y1245</f>
        <v>0</v>
      </c>
    </row>
    <row r="1243" spans="1:18" s="217" customFormat="1" x14ac:dyDescent="0.25">
      <c r="A1243" s="211">
        <f>+'PAA CONSOLIDADO'!C1246</f>
        <v>0</v>
      </c>
      <c r="B1243" s="211">
        <f>+'PAA CONSOLIDADO'!I1246</f>
        <v>0</v>
      </c>
      <c r="C1243" s="217" t="str">
        <f>+CONCATENATE('PAA CONSOLIDADO'!A1246,"-",'PAA CONSOLIDADO'!D1246,"-",'PAA CONSOLIDADO'!K1246)</f>
        <v>--</v>
      </c>
      <c r="D1243" s="217" t="e">
        <f>+VLOOKUP('PAA CONSOLIDADO'!L1246,LISTAS!$D$4:$E$15,2,0)</f>
        <v>#N/A</v>
      </c>
      <c r="E1243" s="217" t="e">
        <f>+VLOOKUP('PAA CONSOLIDADO'!M1246,LISTAS!$D$4:$E$15,2,0)</f>
        <v>#N/A</v>
      </c>
      <c r="F1243" s="217">
        <f>+'PAA CONSOLIDADO'!O1246</f>
        <v>0</v>
      </c>
      <c r="G1243" s="217">
        <f t="shared" si="57"/>
        <v>1</v>
      </c>
      <c r="H1243" s="217" t="e">
        <f>+VLOOKUP('PAA CONSOLIDADO'!P1246,LISTAS!$B$4:$C$17,2,0)</f>
        <v>#N/A</v>
      </c>
      <c r="I1243" s="217" t="e">
        <f>+VLOOKUP('PAA CONSOLIDADO'!Q1246,LISTAS!$B$22:$C$25,2,0)</f>
        <v>#N/A</v>
      </c>
      <c r="J1243" s="219">
        <f>'PAA CONSOLIDADO'!R1246</f>
        <v>0</v>
      </c>
      <c r="K1243" s="219">
        <f>+'PAA CONSOLIDADO'!S1246</f>
        <v>0</v>
      </c>
      <c r="L1243" s="217" t="e">
        <f>+VLOOKUP('PAA CONSOLIDADO'!T1246,LISTAS!$B$29:$C$31,2,0)</f>
        <v>#N/A</v>
      </c>
      <c r="M1243" s="217" t="e">
        <f>+VLOOKUP('PAA CONSOLIDADO'!U1246,LISTAS!$B$36:$C$39,2,0)</f>
        <v>#N/A</v>
      </c>
      <c r="N1243" s="217" t="str">
        <f t="shared" si="58"/>
        <v>Unidad de Contratación (1)</v>
      </c>
      <c r="O1243" s="217" t="str">
        <f t="shared" si="59"/>
        <v>CO-DC-11001</v>
      </c>
      <c r="P1243" s="217">
        <f>+'PAA CONSOLIDADO'!V1246</f>
        <v>0</v>
      </c>
      <c r="Q1243" s="217">
        <f>+'PAA CONSOLIDADO'!X1246</f>
        <v>0</v>
      </c>
      <c r="R1243" s="217">
        <f>+'PAA CONSOLIDADO'!Y1246</f>
        <v>0</v>
      </c>
    </row>
    <row r="1244" spans="1:18" s="217" customFormat="1" x14ac:dyDescent="0.25">
      <c r="A1244" s="211">
        <f>+'PAA CONSOLIDADO'!C1247</f>
        <v>0</v>
      </c>
      <c r="B1244" s="211">
        <f>+'PAA CONSOLIDADO'!I1247</f>
        <v>0</v>
      </c>
      <c r="C1244" s="217" t="str">
        <f>+CONCATENATE('PAA CONSOLIDADO'!A1247,"-",'PAA CONSOLIDADO'!D1247,"-",'PAA CONSOLIDADO'!K1247)</f>
        <v>--</v>
      </c>
      <c r="D1244" s="217" t="e">
        <f>+VLOOKUP('PAA CONSOLIDADO'!L1247,LISTAS!$D$4:$E$15,2,0)</f>
        <v>#N/A</v>
      </c>
      <c r="E1244" s="217" t="e">
        <f>+VLOOKUP('PAA CONSOLIDADO'!M1247,LISTAS!$D$4:$E$15,2,0)</f>
        <v>#N/A</v>
      </c>
      <c r="F1244" s="217">
        <f>+'PAA CONSOLIDADO'!O1247</f>
        <v>0</v>
      </c>
      <c r="G1244" s="217">
        <f t="shared" si="57"/>
        <v>1</v>
      </c>
      <c r="H1244" s="217" t="e">
        <f>+VLOOKUP('PAA CONSOLIDADO'!P1247,LISTAS!$B$4:$C$17,2,0)</f>
        <v>#N/A</v>
      </c>
      <c r="I1244" s="217" t="e">
        <f>+VLOOKUP('PAA CONSOLIDADO'!Q1247,LISTAS!$B$22:$C$25,2,0)</f>
        <v>#N/A</v>
      </c>
      <c r="J1244" s="219">
        <f>'PAA CONSOLIDADO'!R1247</f>
        <v>0</v>
      </c>
      <c r="K1244" s="219">
        <f>+'PAA CONSOLIDADO'!S1247</f>
        <v>0</v>
      </c>
      <c r="L1244" s="217" t="e">
        <f>+VLOOKUP('PAA CONSOLIDADO'!T1247,LISTAS!$B$29:$C$31,2,0)</f>
        <v>#N/A</v>
      </c>
      <c r="M1244" s="217" t="e">
        <f>+VLOOKUP('PAA CONSOLIDADO'!U1247,LISTAS!$B$36:$C$39,2,0)</f>
        <v>#N/A</v>
      </c>
      <c r="N1244" s="217" t="str">
        <f t="shared" si="58"/>
        <v>Unidad de Contratación (1)</v>
      </c>
      <c r="O1244" s="217" t="str">
        <f t="shared" si="59"/>
        <v>CO-DC-11001</v>
      </c>
      <c r="P1244" s="217">
        <f>+'PAA CONSOLIDADO'!V1247</f>
        <v>0</v>
      </c>
      <c r="Q1244" s="217">
        <f>+'PAA CONSOLIDADO'!X1247</f>
        <v>0</v>
      </c>
      <c r="R1244" s="217">
        <f>+'PAA CONSOLIDADO'!Y1247</f>
        <v>0</v>
      </c>
    </row>
    <row r="1245" spans="1:18" s="217" customFormat="1" x14ac:dyDescent="0.25">
      <c r="A1245" s="211">
        <f>+'PAA CONSOLIDADO'!C1248</f>
        <v>0</v>
      </c>
      <c r="B1245" s="211">
        <f>+'PAA CONSOLIDADO'!I1248</f>
        <v>0</v>
      </c>
      <c r="C1245" s="217" t="str">
        <f>+CONCATENATE('PAA CONSOLIDADO'!A1248,"-",'PAA CONSOLIDADO'!D1248,"-",'PAA CONSOLIDADO'!K1248)</f>
        <v>--</v>
      </c>
      <c r="D1245" s="217" t="e">
        <f>+VLOOKUP('PAA CONSOLIDADO'!L1248,LISTAS!$D$4:$E$15,2,0)</f>
        <v>#N/A</v>
      </c>
      <c r="E1245" s="217" t="e">
        <f>+VLOOKUP('PAA CONSOLIDADO'!M1248,LISTAS!$D$4:$E$15,2,0)</f>
        <v>#N/A</v>
      </c>
      <c r="F1245" s="217">
        <f>+'PAA CONSOLIDADO'!O1248</f>
        <v>0</v>
      </c>
      <c r="G1245" s="217">
        <f t="shared" si="57"/>
        <v>1</v>
      </c>
      <c r="H1245" s="217" t="e">
        <f>+VLOOKUP('PAA CONSOLIDADO'!P1248,LISTAS!$B$4:$C$17,2,0)</f>
        <v>#N/A</v>
      </c>
      <c r="I1245" s="217" t="e">
        <f>+VLOOKUP('PAA CONSOLIDADO'!Q1248,LISTAS!$B$22:$C$25,2,0)</f>
        <v>#N/A</v>
      </c>
      <c r="J1245" s="219">
        <f>'PAA CONSOLIDADO'!R1248</f>
        <v>0</v>
      </c>
      <c r="K1245" s="219">
        <f>+'PAA CONSOLIDADO'!S1248</f>
        <v>0</v>
      </c>
      <c r="L1245" s="217" t="e">
        <f>+VLOOKUP('PAA CONSOLIDADO'!T1248,LISTAS!$B$29:$C$31,2,0)</f>
        <v>#N/A</v>
      </c>
      <c r="M1245" s="217" t="e">
        <f>+VLOOKUP('PAA CONSOLIDADO'!U1248,LISTAS!$B$36:$C$39,2,0)</f>
        <v>#N/A</v>
      </c>
      <c r="N1245" s="217" t="str">
        <f t="shared" si="58"/>
        <v>Unidad de Contratación (1)</v>
      </c>
      <c r="O1245" s="217" t="str">
        <f t="shared" si="59"/>
        <v>CO-DC-11001</v>
      </c>
      <c r="P1245" s="217">
        <f>+'PAA CONSOLIDADO'!V1248</f>
        <v>0</v>
      </c>
      <c r="Q1245" s="217">
        <f>+'PAA CONSOLIDADO'!X1248</f>
        <v>0</v>
      </c>
      <c r="R1245" s="217">
        <f>+'PAA CONSOLIDADO'!Y1248</f>
        <v>0</v>
      </c>
    </row>
    <row r="1246" spans="1:18" s="217" customFormat="1" x14ac:dyDescent="0.25">
      <c r="A1246" s="211">
        <f>+'PAA CONSOLIDADO'!C1249</f>
        <v>0</v>
      </c>
      <c r="B1246" s="211">
        <f>+'PAA CONSOLIDADO'!I1249</f>
        <v>0</v>
      </c>
      <c r="C1246" s="217" t="str">
        <f>+CONCATENATE('PAA CONSOLIDADO'!A1249,"-",'PAA CONSOLIDADO'!D1249,"-",'PAA CONSOLIDADO'!K1249)</f>
        <v>--</v>
      </c>
      <c r="D1246" s="217" t="e">
        <f>+VLOOKUP('PAA CONSOLIDADO'!L1249,LISTAS!$D$4:$E$15,2,0)</f>
        <v>#N/A</v>
      </c>
      <c r="E1246" s="217" t="e">
        <f>+VLOOKUP('PAA CONSOLIDADO'!M1249,LISTAS!$D$4:$E$15,2,0)</f>
        <v>#N/A</v>
      </c>
      <c r="F1246" s="217">
        <f>+'PAA CONSOLIDADO'!O1249</f>
        <v>0</v>
      </c>
      <c r="G1246" s="217">
        <f t="shared" si="57"/>
        <v>1</v>
      </c>
      <c r="H1246" s="217" t="e">
        <f>+VLOOKUP('PAA CONSOLIDADO'!P1249,LISTAS!$B$4:$C$17,2,0)</f>
        <v>#N/A</v>
      </c>
      <c r="I1246" s="217" t="e">
        <f>+VLOOKUP('PAA CONSOLIDADO'!Q1249,LISTAS!$B$22:$C$25,2,0)</f>
        <v>#N/A</v>
      </c>
      <c r="J1246" s="219">
        <f>'PAA CONSOLIDADO'!R1249</f>
        <v>0</v>
      </c>
      <c r="K1246" s="219">
        <f>+'PAA CONSOLIDADO'!S1249</f>
        <v>0</v>
      </c>
      <c r="L1246" s="217" t="e">
        <f>+VLOOKUP('PAA CONSOLIDADO'!T1249,LISTAS!$B$29:$C$31,2,0)</f>
        <v>#N/A</v>
      </c>
      <c r="M1246" s="217" t="e">
        <f>+VLOOKUP('PAA CONSOLIDADO'!U1249,LISTAS!$B$36:$C$39,2,0)</f>
        <v>#N/A</v>
      </c>
      <c r="N1246" s="217" t="str">
        <f t="shared" si="58"/>
        <v>Unidad de Contratación (1)</v>
      </c>
      <c r="O1246" s="217" t="str">
        <f t="shared" si="59"/>
        <v>CO-DC-11001</v>
      </c>
      <c r="P1246" s="217">
        <f>+'PAA CONSOLIDADO'!V1249</f>
        <v>0</v>
      </c>
      <c r="Q1246" s="217">
        <f>+'PAA CONSOLIDADO'!X1249</f>
        <v>0</v>
      </c>
      <c r="R1246" s="217">
        <f>+'PAA CONSOLIDADO'!Y1249</f>
        <v>0</v>
      </c>
    </row>
    <row r="1247" spans="1:18" s="217" customFormat="1" x14ac:dyDescent="0.25">
      <c r="A1247" s="211">
        <f>+'PAA CONSOLIDADO'!C1250</f>
        <v>0</v>
      </c>
      <c r="B1247" s="211">
        <f>+'PAA CONSOLIDADO'!I1250</f>
        <v>0</v>
      </c>
      <c r="C1247" s="217" t="str">
        <f>+CONCATENATE('PAA CONSOLIDADO'!A1250,"-",'PAA CONSOLIDADO'!D1250,"-",'PAA CONSOLIDADO'!K1250)</f>
        <v>--</v>
      </c>
      <c r="D1247" s="217" t="e">
        <f>+VLOOKUP('PAA CONSOLIDADO'!L1250,LISTAS!$D$4:$E$15,2,0)</f>
        <v>#N/A</v>
      </c>
      <c r="E1247" s="217" t="e">
        <f>+VLOOKUP('PAA CONSOLIDADO'!M1250,LISTAS!$D$4:$E$15,2,0)</f>
        <v>#N/A</v>
      </c>
      <c r="F1247" s="217">
        <f>+'PAA CONSOLIDADO'!O1250</f>
        <v>0</v>
      </c>
      <c r="G1247" s="217">
        <f t="shared" si="57"/>
        <v>1</v>
      </c>
      <c r="H1247" s="217" t="e">
        <f>+VLOOKUP('PAA CONSOLIDADO'!P1250,LISTAS!$B$4:$C$17,2,0)</f>
        <v>#N/A</v>
      </c>
      <c r="I1247" s="217" t="e">
        <f>+VLOOKUP('PAA CONSOLIDADO'!Q1250,LISTAS!$B$22:$C$25,2,0)</f>
        <v>#N/A</v>
      </c>
      <c r="J1247" s="219">
        <f>'PAA CONSOLIDADO'!R1250</f>
        <v>0</v>
      </c>
      <c r="K1247" s="219">
        <f>+'PAA CONSOLIDADO'!S1250</f>
        <v>0</v>
      </c>
      <c r="L1247" s="217" t="e">
        <f>+VLOOKUP('PAA CONSOLIDADO'!T1250,LISTAS!$B$29:$C$31,2,0)</f>
        <v>#N/A</v>
      </c>
      <c r="M1247" s="217" t="e">
        <f>+VLOOKUP('PAA CONSOLIDADO'!U1250,LISTAS!$B$36:$C$39,2,0)</f>
        <v>#N/A</v>
      </c>
      <c r="N1247" s="217" t="str">
        <f t="shared" si="58"/>
        <v>Unidad de Contratación (1)</v>
      </c>
      <c r="O1247" s="217" t="str">
        <f t="shared" si="59"/>
        <v>CO-DC-11001</v>
      </c>
      <c r="P1247" s="217">
        <f>+'PAA CONSOLIDADO'!V1250</f>
        <v>0</v>
      </c>
      <c r="Q1247" s="217">
        <f>+'PAA CONSOLIDADO'!X1250</f>
        <v>0</v>
      </c>
      <c r="R1247" s="217">
        <f>+'PAA CONSOLIDADO'!Y1250</f>
        <v>0</v>
      </c>
    </row>
    <row r="1248" spans="1:18" s="217" customFormat="1" x14ac:dyDescent="0.25">
      <c r="A1248" s="211">
        <f>+'PAA CONSOLIDADO'!C1251</f>
        <v>0</v>
      </c>
      <c r="B1248" s="211">
        <f>+'PAA CONSOLIDADO'!I1251</f>
        <v>0</v>
      </c>
      <c r="C1248" s="217" t="str">
        <f>+CONCATENATE('PAA CONSOLIDADO'!A1251,"-",'PAA CONSOLIDADO'!D1251,"-",'PAA CONSOLIDADO'!K1251)</f>
        <v>--</v>
      </c>
      <c r="D1248" s="217" t="e">
        <f>+VLOOKUP('PAA CONSOLIDADO'!L1251,LISTAS!$D$4:$E$15,2,0)</f>
        <v>#N/A</v>
      </c>
      <c r="E1248" s="217" t="e">
        <f>+VLOOKUP('PAA CONSOLIDADO'!M1251,LISTAS!$D$4:$E$15,2,0)</f>
        <v>#N/A</v>
      </c>
      <c r="F1248" s="217">
        <f>+'PAA CONSOLIDADO'!O1251</f>
        <v>0</v>
      </c>
      <c r="G1248" s="217">
        <f t="shared" si="57"/>
        <v>1</v>
      </c>
      <c r="H1248" s="217" t="e">
        <f>+VLOOKUP('PAA CONSOLIDADO'!P1251,LISTAS!$B$4:$C$17,2,0)</f>
        <v>#N/A</v>
      </c>
      <c r="I1248" s="217" t="e">
        <f>+VLOOKUP('PAA CONSOLIDADO'!Q1251,LISTAS!$B$22:$C$25,2,0)</f>
        <v>#N/A</v>
      </c>
      <c r="J1248" s="219">
        <f>'PAA CONSOLIDADO'!R1251</f>
        <v>0</v>
      </c>
      <c r="K1248" s="219">
        <f>+'PAA CONSOLIDADO'!S1251</f>
        <v>0</v>
      </c>
      <c r="L1248" s="217" t="e">
        <f>+VLOOKUP('PAA CONSOLIDADO'!T1251,LISTAS!$B$29:$C$31,2,0)</f>
        <v>#N/A</v>
      </c>
      <c r="M1248" s="217" t="e">
        <f>+VLOOKUP('PAA CONSOLIDADO'!U1251,LISTAS!$B$36:$C$39,2,0)</f>
        <v>#N/A</v>
      </c>
      <c r="N1248" s="217" t="str">
        <f t="shared" si="58"/>
        <v>Unidad de Contratación (1)</v>
      </c>
      <c r="O1248" s="217" t="str">
        <f t="shared" si="59"/>
        <v>CO-DC-11001</v>
      </c>
      <c r="P1248" s="217">
        <f>+'PAA CONSOLIDADO'!V1251</f>
        <v>0</v>
      </c>
      <c r="Q1248" s="217">
        <f>+'PAA CONSOLIDADO'!X1251</f>
        <v>0</v>
      </c>
      <c r="R1248" s="217">
        <f>+'PAA CONSOLIDADO'!Y1251</f>
        <v>0</v>
      </c>
    </row>
    <row r="1249" spans="1:18" s="217" customFormat="1" x14ac:dyDescent="0.25">
      <c r="A1249" s="211">
        <f>+'PAA CONSOLIDADO'!C1252</f>
        <v>0</v>
      </c>
      <c r="B1249" s="211">
        <f>+'PAA CONSOLIDADO'!I1252</f>
        <v>0</v>
      </c>
      <c r="C1249" s="217" t="str">
        <f>+CONCATENATE('PAA CONSOLIDADO'!A1252,"-",'PAA CONSOLIDADO'!D1252,"-",'PAA CONSOLIDADO'!K1252)</f>
        <v>--</v>
      </c>
      <c r="D1249" s="217" t="e">
        <f>+VLOOKUP('PAA CONSOLIDADO'!L1252,LISTAS!$D$4:$E$15,2,0)</f>
        <v>#N/A</v>
      </c>
      <c r="E1249" s="217" t="e">
        <f>+VLOOKUP('PAA CONSOLIDADO'!M1252,LISTAS!$D$4:$E$15,2,0)</f>
        <v>#N/A</v>
      </c>
      <c r="F1249" s="217">
        <f>+'PAA CONSOLIDADO'!O1252</f>
        <v>0</v>
      </c>
      <c r="G1249" s="217">
        <f t="shared" si="57"/>
        <v>1</v>
      </c>
      <c r="H1249" s="217" t="e">
        <f>+VLOOKUP('PAA CONSOLIDADO'!P1252,LISTAS!$B$4:$C$17,2,0)</f>
        <v>#N/A</v>
      </c>
      <c r="I1249" s="217" t="e">
        <f>+VLOOKUP('PAA CONSOLIDADO'!Q1252,LISTAS!$B$22:$C$25,2,0)</f>
        <v>#N/A</v>
      </c>
      <c r="J1249" s="219">
        <f>'PAA CONSOLIDADO'!R1252</f>
        <v>0</v>
      </c>
      <c r="K1249" s="219">
        <f>+'PAA CONSOLIDADO'!S1252</f>
        <v>0</v>
      </c>
      <c r="L1249" s="217" t="e">
        <f>+VLOOKUP('PAA CONSOLIDADO'!T1252,LISTAS!$B$29:$C$31,2,0)</f>
        <v>#N/A</v>
      </c>
      <c r="M1249" s="217" t="e">
        <f>+VLOOKUP('PAA CONSOLIDADO'!U1252,LISTAS!$B$36:$C$39,2,0)</f>
        <v>#N/A</v>
      </c>
      <c r="N1249" s="217" t="str">
        <f t="shared" si="58"/>
        <v>Unidad de Contratación (1)</v>
      </c>
      <c r="O1249" s="217" t="str">
        <f t="shared" si="59"/>
        <v>CO-DC-11001</v>
      </c>
      <c r="P1249" s="217">
        <f>+'PAA CONSOLIDADO'!V1252</f>
        <v>0</v>
      </c>
      <c r="Q1249" s="217">
        <f>+'PAA CONSOLIDADO'!X1252</f>
        <v>0</v>
      </c>
      <c r="R1249" s="217">
        <f>+'PAA CONSOLIDADO'!Y1252</f>
        <v>0</v>
      </c>
    </row>
    <row r="1250" spans="1:18" s="217" customFormat="1" x14ac:dyDescent="0.25">
      <c r="A1250" s="211">
        <f>+'PAA CONSOLIDADO'!C1253</f>
        <v>0</v>
      </c>
      <c r="B1250" s="211">
        <f>+'PAA CONSOLIDADO'!I1253</f>
        <v>0</v>
      </c>
      <c r="C1250" s="217" t="str">
        <f>+CONCATENATE('PAA CONSOLIDADO'!A1253,"-",'PAA CONSOLIDADO'!D1253,"-",'PAA CONSOLIDADO'!K1253)</f>
        <v>--</v>
      </c>
      <c r="D1250" s="217" t="e">
        <f>+VLOOKUP('PAA CONSOLIDADO'!L1253,LISTAS!$D$4:$E$15,2,0)</f>
        <v>#N/A</v>
      </c>
      <c r="E1250" s="217" t="e">
        <f>+VLOOKUP('PAA CONSOLIDADO'!M1253,LISTAS!$D$4:$E$15,2,0)</f>
        <v>#N/A</v>
      </c>
      <c r="F1250" s="217">
        <f>+'PAA CONSOLIDADO'!O1253</f>
        <v>0</v>
      </c>
      <c r="G1250" s="217">
        <f t="shared" si="57"/>
        <v>1</v>
      </c>
      <c r="H1250" s="217" t="e">
        <f>+VLOOKUP('PAA CONSOLIDADO'!P1253,LISTAS!$B$4:$C$17,2,0)</f>
        <v>#N/A</v>
      </c>
      <c r="I1250" s="217" t="e">
        <f>+VLOOKUP('PAA CONSOLIDADO'!Q1253,LISTAS!$B$22:$C$25,2,0)</f>
        <v>#N/A</v>
      </c>
      <c r="J1250" s="219">
        <f>'PAA CONSOLIDADO'!R1253</f>
        <v>0</v>
      </c>
      <c r="K1250" s="219">
        <f>+'PAA CONSOLIDADO'!S1253</f>
        <v>0</v>
      </c>
      <c r="L1250" s="217" t="e">
        <f>+VLOOKUP('PAA CONSOLIDADO'!T1253,LISTAS!$B$29:$C$31,2,0)</f>
        <v>#N/A</v>
      </c>
      <c r="M1250" s="217" t="e">
        <f>+VLOOKUP('PAA CONSOLIDADO'!U1253,LISTAS!$B$36:$C$39,2,0)</f>
        <v>#N/A</v>
      </c>
      <c r="N1250" s="217" t="str">
        <f t="shared" si="58"/>
        <v>Unidad de Contratación (1)</v>
      </c>
      <c r="O1250" s="217" t="str">
        <f t="shared" si="59"/>
        <v>CO-DC-11001</v>
      </c>
      <c r="P1250" s="217">
        <f>+'PAA CONSOLIDADO'!V1253</f>
        <v>0</v>
      </c>
      <c r="Q1250" s="217">
        <f>+'PAA CONSOLIDADO'!X1253</f>
        <v>0</v>
      </c>
      <c r="R1250" s="217">
        <f>+'PAA CONSOLIDADO'!Y1253</f>
        <v>0</v>
      </c>
    </row>
    <row r="1251" spans="1:18" s="217" customFormat="1" x14ac:dyDescent="0.25">
      <c r="A1251" s="211">
        <f>+'PAA CONSOLIDADO'!C1254</f>
        <v>0</v>
      </c>
      <c r="B1251" s="211">
        <f>+'PAA CONSOLIDADO'!I1254</f>
        <v>0</v>
      </c>
      <c r="C1251" s="217" t="str">
        <f>+CONCATENATE('PAA CONSOLIDADO'!A1254,"-",'PAA CONSOLIDADO'!D1254,"-",'PAA CONSOLIDADO'!K1254)</f>
        <v>--</v>
      </c>
      <c r="D1251" s="217" t="e">
        <f>+VLOOKUP('PAA CONSOLIDADO'!L1254,LISTAS!$D$4:$E$15,2,0)</f>
        <v>#N/A</v>
      </c>
      <c r="E1251" s="217" t="e">
        <f>+VLOOKUP('PAA CONSOLIDADO'!M1254,LISTAS!$D$4:$E$15,2,0)</f>
        <v>#N/A</v>
      </c>
      <c r="F1251" s="217">
        <f>+'PAA CONSOLIDADO'!O1254</f>
        <v>0</v>
      </c>
      <c r="G1251" s="217">
        <f t="shared" si="57"/>
        <v>1</v>
      </c>
      <c r="H1251" s="217" t="e">
        <f>+VLOOKUP('PAA CONSOLIDADO'!P1254,LISTAS!$B$4:$C$17,2,0)</f>
        <v>#N/A</v>
      </c>
      <c r="I1251" s="217" t="e">
        <f>+VLOOKUP('PAA CONSOLIDADO'!Q1254,LISTAS!$B$22:$C$25,2,0)</f>
        <v>#N/A</v>
      </c>
      <c r="J1251" s="219">
        <f>'PAA CONSOLIDADO'!R1254</f>
        <v>0</v>
      </c>
      <c r="K1251" s="219">
        <f>+'PAA CONSOLIDADO'!S1254</f>
        <v>0</v>
      </c>
      <c r="L1251" s="217" t="e">
        <f>+VLOOKUP('PAA CONSOLIDADO'!T1254,LISTAS!$B$29:$C$31,2,0)</f>
        <v>#N/A</v>
      </c>
      <c r="M1251" s="217" t="e">
        <f>+VLOOKUP('PAA CONSOLIDADO'!U1254,LISTAS!$B$36:$C$39,2,0)</f>
        <v>#N/A</v>
      </c>
      <c r="N1251" s="217" t="str">
        <f t="shared" si="58"/>
        <v>Unidad de Contratación (1)</v>
      </c>
      <c r="O1251" s="217" t="str">
        <f t="shared" si="59"/>
        <v>CO-DC-11001</v>
      </c>
      <c r="P1251" s="217">
        <f>+'PAA CONSOLIDADO'!V1254</f>
        <v>0</v>
      </c>
      <c r="Q1251" s="217">
        <f>+'PAA CONSOLIDADO'!X1254</f>
        <v>0</v>
      </c>
      <c r="R1251" s="217">
        <f>+'PAA CONSOLIDADO'!Y1254</f>
        <v>0</v>
      </c>
    </row>
    <row r="1252" spans="1:18" s="217" customFormat="1" x14ac:dyDescent="0.25">
      <c r="A1252" s="211">
        <f>+'PAA CONSOLIDADO'!C1255</f>
        <v>0</v>
      </c>
      <c r="B1252" s="211">
        <f>+'PAA CONSOLIDADO'!I1255</f>
        <v>0</v>
      </c>
      <c r="C1252" s="217" t="str">
        <f>+CONCATENATE('PAA CONSOLIDADO'!A1255,"-",'PAA CONSOLIDADO'!D1255,"-",'PAA CONSOLIDADO'!K1255)</f>
        <v>--</v>
      </c>
      <c r="D1252" s="217" t="e">
        <f>+VLOOKUP('PAA CONSOLIDADO'!L1255,LISTAS!$D$4:$E$15,2,0)</f>
        <v>#N/A</v>
      </c>
      <c r="E1252" s="217" t="e">
        <f>+VLOOKUP('PAA CONSOLIDADO'!M1255,LISTAS!$D$4:$E$15,2,0)</f>
        <v>#N/A</v>
      </c>
      <c r="F1252" s="217">
        <f>+'PAA CONSOLIDADO'!O1255</f>
        <v>0</v>
      </c>
      <c r="G1252" s="217">
        <f t="shared" si="57"/>
        <v>1</v>
      </c>
      <c r="H1252" s="217" t="e">
        <f>+VLOOKUP('PAA CONSOLIDADO'!P1255,LISTAS!$B$4:$C$17,2,0)</f>
        <v>#N/A</v>
      </c>
      <c r="I1252" s="217" t="e">
        <f>+VLOOKUP('PAA CONSOLIDADO'!Q1255,LISTAS!$B$22:$C$25,2,0)</f>
        <v>#N/A</v>
      </c>
      <c r="J1252" s="219">
        <f>'PAA CONSOLIDADO'!R1255</f>
        <v>0</v>
      </c>
      <c r="K1252" s="219">
        <f>+'PAA CONSOLIDADO'!S1255</f>
        <v>0</v>
      </c>
      <c r="L1252" s="217" t="e">
        <f>+VLOOKUP('PAA CONSOLIDADO'!T1255,LISTAS!$B$29:$C$31,2,0)</f>
        <v>#N/A</v>
      </c>
      <c r="M1252" s="217" t="e">
        <f>+VLOOKUP('PAA CONSOLIDADO'!U1255,LISTAS!$B$36:$C$39,2,0)</f>
        <v>#N/A</v>
      </c>
      <c r="N1252" s="217" t="str">
        <f t="shared" si="58"/>
        <v>Unidad de Contratación (1)</v>
      </c>
      <c r="O1252" s="217" t="str">
        <f t="shared" si="59"/>
        <v>CO-DC-11001</v>
      </c>
      <c r="P1252" s="217">
        <f>+'PAA CONSOLIDADO'!V1255</f>
        <v>0</v>
      </c>
      <c r="Q1252" s="217">
        <f>+'PAA CONSOLIDADO'!X1255</f>
        <v>0</v>
      </c>
      <c r="R1252" s="217">
        <f>+'PAA CONSOLIDADO'!Y1255</f>
        <v>0</v>
      </c>
    </row>
    <row r="1253" spans="1:18" s="217" customFormat="1" x14ac:dyDescent="0.25">
      <c r="A1253" s="211">
        <f>+'PAA CONSOLIDADO'!C1256</f>
        <v>0</v>
      </c>
      <c r="B1253" s="211">
        <f>+'PAA CONSOLIDADO'!I1256</f>
        <v>0</v>
      </c>
      <c r="C1253" s="217" t="str">
        <f>+CONCATENATE('PAA CONSOLIDADO'!A1256,"-",'PAA CONSOLIDADO'!D1256,"-",'PAA CONSOLIDADO'!K1256)</f>
        <v>--</v>
      </c>
      <c r="D1253" s="217" t="e">
        <f>+VLOOKUP('PAA CONSOLIDADO'!L1256,LISTAS!$D$4:$E$15,2,0)</f>
        <v>#N/A</v>
      </c>
      <c r="E1253" s="217" t="e">
        <f>+VLOOKUP('PAA CONSOLIDADO'!M1256,LISTAS!$D$4:$E$15,2,0)</f>
        <v>#N/A</v>
      </c>
      <c r="F1253" s="217">
        <f>+'PAA CONSOLIDADO'!O1256</f>
        <v>0</v>
      </c>
      <c r="G1253" s="217">
        <f t="shared" si="57"/>
        <v>1</v>
      </c>
      <c r="H1253" s="217" t="e">
        <f>+VLOOKUP('PAA CONSOLIDADO'!P1256,LISTAS!$B$4:$C$17,2,0)</f>
        <v>#N/A</v>
      </c>
      <c r="I1253" s="217" t="e">
        <f>+VLOOKUP('PAA CONSOLIDADO'!Q1256,LISTAS!$B$22:$C$25,2,0)</f>
        <v>#N/A</v>
      </c>
      <c r="J1253" s="219">
        <f>'PAA CONSOLIDADO'!R1256</f>
        <v>0</v>
      </c>
      <c r="K1253" s="219">
        <f>+'PAA CONSOLIDADO'!S1256</f>
        <v>0</v>
      </c>
      <c r="L1253" s="217" t="e">
        <f>+VLOOKUP('PAA CONSOLIDADO'!T1256,LISTAS!$B$29:$C$31,2,0)</f>
        <v>#N/A</v>
      </c>
      <c r="M1253" s="217" t="e">
        <f>+VLOOKUP('PAA CONSOLIDADO'!U1256,LISTAS!$B$36:$C$39,2,0)</f>
        <v>#N/A</v>
      </c>
      <c r="N1253" s="217" t="str">
        <f t="shared" si="58"/>
        <v>Unidad de Contratación (1)</v>
      </c>
      <c r="O1253" s="217" t="str">
        <f t="shared" si="59"/>
        <v>CO-DC-11001</v>
      </c>
      <c r="P1253" s="217">
        <f>+'PAA CONSOLIDADO'!V1256</f>
        <v>0</v>
      </c>
      <c r="Q1253" s="217">
        <f>+'PAA CONSOLIDADO'!X1256</f>
        <v>0</v>
      </c>
      <c r="R1253" s="217">
        <f>+'PAA CONSOLIDADO'!Y1256</f>
        <v>0</v>
      </c>
    </row>
    <row r="1254" spans="1:18" s="217" customFormat="1" x14ac:dyDescent="0.25">
      <c r="A1254" s="211">
        <f>+'PAA CONSOLIDADO'!C1257</f>
        <v>0</v>
      </c>
      <c r="B1254" s="211">
        <f>+'PAA CONSOLIDADO'!I1257</f>
        <v>0</v>
      </c>
      <c r="C1254" s="217" t="str">
        <f>+CONCATENATE('PAA CONSOLIDADO'!A1257,"-",'PAA CONSOLIDADO'!D1257,"-",'PAA CONSOLIDADO'!K1257)</f>
        <v>--</v>
      </c>
      <c r="D1254" s="217" t="e">
        <f>+VLOOKUP('PAA CONSOLIDADO'!L1257,LISTAS!$D$4:$E$15,2,0)</f>
        <v>#N/A</v>
      </c>
      <c r="E1254" s="217" t="e">
        <f>+VLOOKUP('PAA CONSOLIDADO'!M1257,LISTAS!$D$4:$E$15,2,0)</f>
        <v>#N/A</v>
      </c>
      <c r="F1254" s="217">
        <f>+'PAA CONSOLIDADO'!O1257</f>
        <v>0</v>
      </c>
      <c r="G1254" s="217">
        <f t="shared" si="57"/>
        <v>1</v>
      </c>
      <c r="H1254" s="217" t="e">
        <f>+VLOOKUP('PAA CONSOLIDADO'!P1257,LISTAS!$B$4:$C$17,2,0)</f>
        <v>#N/A</v>
      </c>
      <c r="I1254" s="217" t="e">
        <f>+VLOOKUP('PAA CONSOLIDADO'!Q1257,LISTAS!$B$22:$C$25,2,0)</f>
        <v>#N/A</v>
      </c>
      <c r="J1254" s="219">
        <f>'PAA CONSOLIDADO'!R1257</f>
        <v>0</v>
      </c>
      <c r="K1254" s="219">
        <f>+'PAA CONSOLIDADO'!S1257</f>
        <v>0</v>
      </c>
      <c r="L1254" s="217" t="e">
        <f>+VLOOKUP('PAA CONSOLIDADO'!T1257,LISTAS!$B$29:$C$31,2,0)</f>
        <v>#N/A</v>
      </c>
      <c r="M1254" s="217" t="e">
        <f>+VLOOKUP('PAA CONSOLIDADO'!U1257,LISTAS!$B$36:$C$39,2,0)</f>
        <v>#N/A</v>
      </c>
      <c r="N1254" s="217" t="str">
        <f t="shared" si="58"/>
        <v>Unidad de Contratación (1)</v>
      </c>
      <c r="O1254" s="217" t="str">
        <f t="shared" si="59"/>
        <v>CO-DC-11001</v>
      </c>
      <c r="P1254" s="217">
        <f>+'PAA CONSOLIDADO'!V1257</f>
        <v>0</v>
      </c>
      <c r="Q1254" s="217">
        <f>+'PAA CONSOLIDADO'!X1257</f>
        <v>0</v>
      </c>
      <c r="R1254" s="217">
        <f>+'PAA CONSOLIDADO'!Y1257</f>
        <v>0</v>
      </c>
    </row>
    <row r="1255" spans="1:18" s="217" customFormat="1" x14ac:dyDescent="0.25">
      <c r="A1255" s="211">
        <f>+'PAA CONSOLIDADO'!C1258</f>
        <v>0</v>
      </c>
      <c r="B1255" s="211">
        <f>+'PAA CONSOLIDADO'!I1258</f>
        <v>0</v>
      </c>
      <c r="C1255" s="217" t="str">
        <f>+CONCATENATE('PAA CONSOLIDADO'!A1258,"-",'PAA CONSOLIDADO'!D1258,"-",'PAA CONSOLIDADO'!K1258)</f>
        <v>--</v>
      </c>
      <c r="D1255" s="217" t="e">
        <f>+VLOOKUP('PAA CONSOLIDADO'!L1258,LISTAS!$D$4:$E$15,2,0)</f>
        <v>#N/A</v>
      </c>
      <c r="E1255" s="217" t="e">
        <f>+VLOOKUP('PAA CONSOLIDADO'!M1258,LISTAS!$D$4:$E$15,2,0)</f>
        <v>#N/A</v>
      </c>
      <c r="F1255" s="217">
        <f>+'PAA CONSOLIDADO'!O1258</f>
        <v>0</v>
      </c>
      <c r="G1255" s="217">
        <f t="shared" si="57"/>
        <v>1</v>
      </c>
      <c r="H1255" s="217" t="e">
        <f>+VLOOKUP('PAA CONSOLIDADO'!P1258,LISTAS!$B$4:$C$17,2,0)</f>
        <v>#N/A</v>
      </c>
      <c r="I1255" s="217" t="e">
        <f>+VLOOKUP('PAA CONSOLIDADO'!Q1258,LISTAS!$B$22:$C$25,2,0)</f>
        <v>#N/A</v>
      </c>
      <c r="J1255" s="219">
        <f>'PAA CONSOLIDADO'!R1258</f>
        <v>0</v>
      </c>
      <c r="K1255" s="219">
        <f>+'PAA CONSOLIDADO'!S1258</f>
        <v>0</v>
      </c>
      <c r="L1255" s="217" t="e">
        <f>+VLOOKUP('PAA CONSOLIDADO'!T1258,LISTAS!$B$29:$C$31,2,0)</f>
        <v>#N/A</v>
      </c>
      <c r="M1255" s="217" t="e">
        <f>+VLOOKUP('PAA CONSOLIDADO'!U1258,LISTAS!$B$36:$C$39,2,0)</f>
        <v>#N/A</v>
      </c>
      <c r="N1255" s="217" t="str">
        <f t="shared" si="58"/>
        <v>Unidad de Contratación (1)</v>
      </c>
      <c r="O1255" s="217" t="str">
        <f t="shared" si="59"/>
        <v>CO-DC-11001</v>
      </c>
      <c r="P1255" s="217">
        <f>+'PAA CONSOLIDADO'!V1258</f>
        <v>0</v>
      </c>
      <c r="Q1255" s="217">
        <f>+'PAA CONSOLIDADO'!X1258</f>
        <v>0</v>
      </c>
      <c r="R1255" s="217">
        <f>+'PAA CONSOLIDADO'!Y1258</f>
        <v>0</v>
      </c>
    </row>
    <row r="1256" spans="1:18" s="217" customFormat="1" x14ac:dyDescent="0.25">
      <c r="A1256" s="211">
        <f>+'PAA CONSOLIDADO'!C1259</f>
        <v>0</v>
      </c>
      <c r="B1256" s="211">
        <f>+'PAA CONSOLIDADO'!I1259</f>
        <v>0</v>
      </c>
      <c r="C1256" s="217" t="str">
        <f>+CONCATENATE('PAA CONSOLIDADO'!A1259,"-",'PAA CONSOLIDADO'!D1259,"-",'PAA CONSOLIDADO'!K1259)</f>
        <v>--</v>
      </c>
      <c r="D1256" s="217" t="e">
        <f>+VLOOKUP('PAA CONSOLIDADO'!L1259,LISTAS!$D$4:$E$15,2,0)</f>
        <v>#N/A</v>
      </c>
      <c r="E1256" s="217" t="e">
        <f>+VLOOKUP('PAA CONSOLIDADO'!M1259,LISTAS!$D$4:$E$15,2,0)</f>
        <v>#N/A</v>
      </c>
      <c r="F1256" s="217">
        <f>+'PAA CONSOLIDADO'!O1259</f>
        <v>0</v>
      </c>
      <c r="G1256" s="217">
        <f t="shared" si="57"/>
        <v>1</v>
      </c>
      <c r="H1256" s="217" t="e">
        <f>+VLOOKUP('PAA CONSOLIDADO'!P1259,LISTAS!$B$4:$C$17,2,0)</f>
        <v>#N/A</v>
      </c>
      <c r="I1256" s="217" t="e">
        <f>+VLOOKUP('PAA CONSOLIDADO'!Q1259,LISTAS!$B$22:$C$25,2,0)</f>
        <v>#N/A</v>
      </c>
      <c r="J1256" s="219">
        <f>'PAA CONSOLIDADO'!R1259</f>
        <v>0</v>
      </c>
      <c r="K1256" s="219">
        <f>+'PAA CONSOLIDADO'!S1259</f>
        <v>0</v>
      </c>
      <c r="L1256" s="217" t="e">
        <f>+VLOOKUP('PAA CONSOLIDADO'!T1259,LISTAS!$B$29:$C$31,2,0)</f>
        <v>#N/A</v>
      </c>
      <c r="M1256" s="217" t="e">
        <f>+VLOOKUP('PAA CONSOLIDADO'!U1259,LISTAS!$B$36:$C$39,2,0)</f>
        <v>#N/A</v>
      </c>
      <c r="N1256" s="217" t="str">
        <f t="shared" si="58"/>
        <v>Unidad de Contratación (1)</v>
      </c>
      <c r="O1256" s="217" t="str">
        <f t="shared" si="59"/>
        <v>CO-DC-11001</v>
      </c>
      <c r="P1256" s="217">
        <f>+'PAA CONSOLIDADO'!V1259</f>
        <v>0</v>
      </c>
      <c r="Q1256" s="217">
        <f>+'PAA CONSOLIDADO'!X1259</f>
        <v>0</v>
      </c>
      <c r="R1256" s="217">
        <f>+'PAA CONSOLIDADO'!Y1259</f>
        <v>0</v>
      </c>
    </row>
    <row r="1257" spans="1:18" s="217" customFormat="1" x14ac:dyDescent="0.25">
      <c r="A1257" s="211">
        <f>+'PAA CONSOLIDADO'!C1260</f>
        <v>0</v>
      </c>
      <c r="B1257" s="211">
        <f>+'PAA CONSOLIDADO'!I1260</f>
        <v>0</v>
      </c>
      <c r="C1257" s="217" t="str">
        <f>+CONCATENATE('PAA CONSOLIDADO'!A1260,"-",'PAA CONSOLIDADO'!D1260,"-",'PAA CONSOLIDADO'!K1260)</f>
        <v>--</v>
      </c>
      <c r="D1257" s="217" t="e">
        <f>+VLOOKUP('PAA CONSOLIDADO'!L1260,LISTAS!$D$4:$E$15,2,0)</f>
        <v>#N/A</v>
      </c>
      <c r="E1257" s="217" t="e">
        <f>+VLOOKUP('PAA CONSOLIDADO'!M1260,LISTAS!$D$4:$E$15,2,0)</f>
        <v>#N/A</v>
      </c>
      <c r="F1257" s="217">
        <f>+'PAA CONSOLIDADO'!O1260</f>
        <v>0</v>
      </c>
      <c r="G1257" s="217">
        <f t="shared" si="57"/>
        <v>1</v>
      </c>
      <c r="H1257" s="217" t="e">
        <f>+VLOOKUP('PAA CONSOLIDADO'!P1260,LISTAS!$B$4:$C$17,2,0)</f>
        <v>#N/A</v>
      </c>
      <c r="I1257" s="217" t="e">
        <f>+VLOOKUP('PAA CONSOLIDADO'!Q1260,LISTAS!$B$22:$C$25,2,0)</f>
        <v>#N/A</v>
      </c>
      <c r="J1257" s="219">
        <f>'PAA CONSOLIDADO'!R1260</f>
        <v>0</v>
      </c>
      <c r="K1257" s="219">
        <f>+'PAA CONSOLIDADO'!S1260</f>
        <v>0</v>
      </c>
      <c r="L1257" s="217" t="e">
        <f>+VLOOKUP('PAA CONSOLIDADO'!T1260,LISTAS!$B$29:$C$31,2,0)</f>
        <v>#N/A</v>
      </c>
      <c r="M1257" s="217" t="e">
        <f>+VLOOKUP('PAA CONSOLIDADO'!U1260,LISTAS!$B$36:$C$39,2,0)</f>
        <v>#N/A</v>
      </c>
      <c r="N1257" s="217" t="str">
        <f t="shared" si="58"/>
        <v>Unidad de Contratación (1)</v>
      </c>
      <c r="O1257" s="217" t="str">
        <f t="shared" si="59"/>
        <v>CO-DC-11001</v>
      </c>
      <c r="P1257" s="217">
        <f>+'PAA CONSOLIDADO'!V1260</f>
        <v>0</v>
      </c>
      <c r="Q1257" s="217">
        <f>+'PAA CONSOLIDADO'!X1260</f>
        <v>0</v>
      </c>
      <c r="R1257" s="217">
        <f>+'PAA CONSOLIDADO'!Y1260</f>
        <v>0</v>
      </c>
    </row>
    <row r="1258" spans="1:18" s="217" customFormat="1" x14ac:dyDescent="0.25">
      <c r="A1258" s="211">
        <f>+'PAA CONSOLIDADO'!C1261</f>
        <v>0</v>
      </c>
      <c r="B1258" s="211">
        <f>+'PAA CONSOLIDADO'!I1261</f>
        <v>0</v>
      </c>
      <c r="C1258" s="217" t="str">
        <f>+CONCATENATE('PAA CONSOLIDADO'!A1261,"-",'PAA CONSOLIDADO'!D1261,"-",'PAA CONSOLIDADO'!K1261)</f>
        <v>--</v>
      </c>
      <c r="D1258" s="217" t="e">
        <f>+VLOOKUP('PAA CONSOLIDADO'!L1261,LISTAS!$D$4:$E$15,2,0)</f>
        <v>#N/A</v>
      </c>
      <c r="E1258" s="217" t="e">
        <f>+VLOOKUP('PAA CONSOLIDADO'!M1261,LISTAS!$D$4:$E$15,2,0)</f>
        <v>#N/A</v>
      </c>
      <c r="F1258" s="217">
        <f>+'PAA CONSOLIDADO'!O1261</f>
        <v>0</v>
      </c>
      <c r="G1258" s="217">
        <f t="shared" si="57"/>
        <v>1</v>
      </c>
      <c r="H1258" s="217" t="e">
        <f>+VLOOKUP('PAA CONSOLIDADO'!P1261,LISTAS!$B$4:$C$17,2,0)</f>
        <v>#N/A</v>
      </c>
      <c r="I1258" s="217" t="e">
        <f>+VLOOKUP('PAA CONSOLIDADO'!Q1261,LISTAS!$B$22:$C$25,2,0)</f>
        <v>#N/A</v>
      </c>
      <c r="J1258" s="219">
        <f>'PAA CONSOLIDADO'!R1261</f>
        <v>0</v>
      </c>
      <c r="K1258" s="219">
        <f>+'PAA CONSOLIDADO'!S1261</f>
        <v>0</v>
      </c>
      <c r="L1258" s="217" t="e">
        <f>+VLOOKUP('PAA CONSOLIDADO'!T1261,LISTAS!$B$29:$C$31,2,0)</f>
        <v>#N/A</v>
      </c>
      <c r="M1258" s="217" t="e">
        <f>+VLOOKUP('PAA CONSOLIDADO'!U1261,LISTAS!$B$36:$C$39,2,0)</f>
        <v>#N/A</v>
      </c>
      <c r="N1258" s="217" t="str">
        <f t="shared" si="58"/>
        <v>Unidad de Contratación (1)</v>
      </c>
      <c r="O1258" s="217" t="str">
        <f t="shared" si="59"/>
        <v>CO-DC-11001</v>
      </c>
      <c r="P1258" s="217">
        <f>+'PAA CONSOLIDADO'!V1261</f>
        <v>0</v>
      </c>
      <c r="Q1258" s="217">
        <f>+'PAA CONSOLIDADO'!X1261</f>
        <v>0</v>
      </c>
      <c r="R1258" s="217">
        <f>+'PAA CONSOLIDADO'!Y1261</f>
        <v>0</v>
      </c>
    </row>
    <row r="1259" spans="1:18" s="217" customFormat="1" x14ac:dyDescent="0.25">
      <c r="A1259" s="211">
        <f>+'PAA CONSOLIDADO'!C1262</f>
        <v>0</v>
      </c>
      <c r="B1259" s="211">
        <f>+'PAA CONSOLIDADO'!I1262</f>
        <v>0</v>
      </c>
      <c r="C1259" s="217" t="str">
        <f>+CONCATENATE('PAA CONSOLIDADO'!A1262,"-",'PAA CONSOLIDADO'!D1262,"-",'PAA CONSOLIDADO'!K1262)</f>
        <v>--</v>
      </c>
      <c r="D1259" s="217" t="e">
        <f>+VLOOKUP('PAA CONSOLIDADO'!L1262,LISTAS!$D$4:$E$15,2,0)</f>
        <v>#N/A</v>
      </c>
      <c r="E1259" s="217" t="e">
        <f>+VLOOKUP('PAA CONSOLIDADO'!M1262,LISTAS!$D$4:$E$15,2,0)</f>
        <v>#N/A</v>
      </c>
      <c r="F1259" s="217">
        <f>+'PAA CONSOLIDADO'!O1262</f>
        <v>0</v>
      </c>
      <c r="G1259" s="217">
        <f t="shared" si="57"/>
        <v>1</v>
      </c>
      <c r="H1259" s="217" t="e">
        <f>+VLOOKUP('PAA CONSOLIDADO'!P1262,LISTAS!$B$4:$C$17,2,0)</f>
        <v>#N/A</v>
      </c>
      <c r="I1259" s="217" t="e">
        <f>+VLOOKUP('PAA CONSOLIDADO'!Q1262,LISTAS!$B$22:$C$25,2,0)</f>
        <v>#N/A</v>
      </c>
      <c r="J1259" s="219">
        <f>'PAA CONSOLIDADO'!R1262</f>
        <v>0</v>
      </c>
      <c r="K1259" s="219">
        <f>+'PAA CONSOLIDADO'!S1262</f>
        <v>0</v>
      </c>
      <c r="L1259" s="217" t="e">
        <f>+VLOOKUP('PAA CONSOLIDADO'!T1262,LISTAS!$B$29:$C$31,2,0)</f>
        <v>#N/A</v>
      </c>
      <c r="M1259" s="217" t="e">
        <f>+VLOOKUP('PAA CONSOLIDADO'!U1262,LISTAS!$B$36:$C$39,2,0)</f>
        <v>#N/A</v>
      </c>
      <c r="N1259" s="217" t="str">
        <f t="shared" si="58"/>
        <v>Unidad de Contratación (1)</v>
      </c>
      <c r="O1259" s="217" t="str">
        <f t="shared" si="59"/>
        <v>CO-DC-11001</v>
      </c>
      <c r="P1259" s="217">
        <f>+'PAA CONSOLIDADO'!V1262</f>
        <v>0</v>
      </c>
      <c r="Q1259" s="217">
        <f>+'PAA CONSOLIDADO'!X1262</f>
        <v>0</v>
      </c>
      <c r="R1259" s="217">
        <f>+'PAA CONSOLIDADO'!Y1262</f>
        <v>0</v>
      </c>
    </row>
    <row r="1260" spans="1:18" s="217" customFormat="1" x14ac:dyDescent="0.25">
      <c r="A1260" s="211">
        <f>+'PAA CONSOLIDADO'!C1263</f>
        <v>0</v>
      </c>
      <c r="B1260" s="211">
        <f>+'PAA CONSOLIDADO'!I1263</f>
        <v>0</v>
      </c>
      <c r="C1260" s="217" t="str">
        <f>+CONCATENATE('PAA CONSOLIDADO'!A1263,"-",'PAA CONSOLIDADO'!D1263,"-",'PAA CONSOLIDADO'!K1263)</f>
        <v>--</v>
      </c>
      <c r="D1260" s="217" t="e">
        <f>+VLOOKUP('PAA CONSOLIDADO'!L1263,LISTAS!$D$4:$E$15,2,0)</f>
        <v>#N/A</v>
      </c>
      <c r="E1260" s="217" t="e">
        <f>+VLOOKUP('PAA CONSOLIDADO'!M1263,LISTAS!$D$4:$E$15,2,0)</f>
        <v>#N/A</v>
      </c>
      <c r="F1260" s="217">
        <f>+'PAA CONSOLIDADO'!O1263</f>
        <v>0</v>
      </c>
      <c r="G1260" s="217">
        <f t="shared" si="57"/>
        <v>1</v>
      </c>
      <c r="H1260" s="217" t="e">
        <f>+VLOOKUP('PAA CONSOLIDADO'!P1263,LISTAS!$B$4:$C$17,2,0)</f>
        <v>#N/A</v>
      </c>
      <c r="I1260" s="217" t="e">
        <f>+VLOOKUP('PAA CONSOLIDADO'!Q1263,LISTAS!$B$22:$C$25,2,0)</f>
        <v>#N/A</v>
      </c>
      <c r="J1260" s="219">
        <f>'PAA CONSOLIDADO'!R1263</f>
        <v>0</v>
      </c>
      <c r="K1260" s="219">
        <f>+'PAA CONSOLIDADO'!S1263</f>
        <v>0</v>
      </c>
      <c r="L1260" s="217" t="e">
        <f>+VLOOKUP('PAA CONSOLIDADO'!T1263,LISTAS!$B$29:$C$31,2,0)</f>
        <v>#N/A</v>
      </c>
      <c r="M1260" s="217" t="e">
        <f>+VLOOKUP('PAA CONSOLIDADO'!U1263,LISTAS!$B$36:$C$39,2,0)</f>
        <v>#N/A</v>
      </c>
      <c r="N1260" s="217" t="str">
        <f t="shared" si="58"/>
        <v>Unidad de Contratación (1)</v>
      </c>
      <c r="O1260" s="217" t="str">
        <f t="shared" si="59"/>
        <v>CO-DC-11001</v>
      </c>
      <c r="P1260" s="217">
        <f>+'PAA CONSOLIDADO'!V1263</f>
        <v>0</v>
      </c>
      <c r="Q1260" s="217">
        <f>+'PAA CONSOLIDADO'!X1263</f>
        <v>0</v>
      </c>
      <c r="R1260" s="217">
        <f>+'PAA CONSOLIDADO'!Y1263</f>
        <v>0</v>
      </c>
    </row>
    <row r="1261" spans="1:18" s="217" customFormat="1" x14ac:dyDescent="0.25">
      <c r="A1261" s="211">
        <f>+'PAA CONSOLIDADO'!C1264</f>
        <v>0</v>
      </c>
      <c r="B1261" s="211">
        <f>+'PAA CONSOLIDADO'!I1264</f>
        <v>0</v>
      </c>
      <c r="C1261" s="217" t="str">
        <f>+CONCATENATE('PAA CONSOLIDADO'!A1264,"-",'PAA CONSOLIDADO'!D1264,"-",'PAA CONSOLIDADO'!K1264)</f>
        <v>--</v>
      </c>
      <c r="D1261" s="217" t="e">
        <f>+VLOOKUP('PAA CONSOLIDADO'!L1264,LISTAS!$D$4:$E$15,2,0)</f>
        <v>#N/A</v>
      </c>
      <c r="E1261" s="217" t="e">
        <f>+VLOOKUP('PAA CONSOLIDADO'!M1264,LISTAS!$D$4:$E$15,2,0)</f>
        <v>#N/A</v>
      </c>
      <c r="F1261" s="217">
        <f>+'PAA CONSOLIDADO'!O1264</f>
        <v>0</v>
      </c>
      <c r="G1261" s="217">
        <f t="shared" si="57"/>
        <v>1</v>
      </c>
      <c r="H1261" s="217" t="e">
        <f>+VLOOKUP('PAA CONSOLIDADO'!P1264,LISTAS!$B$4:$C$17,2,0)</f>
        <v>#N/A</v>
      </c>
      <c r="I1261" s="217" t="e">
        <f>+VLOOKUP('PAA CONSOLIDADO'!Q1264,LISTAS!$B$22:$C$25,2,0)</f>
        <v>#N/A</v>
      </c>
      <c r="J1261" s="219">
        <f>'PAA CONSOLIDADO'!R1264</f>
        <v>0</v>
      </c>
      <c r="K1261" s="219">
        <f>+'PAA CONSOLIDADO'!S1264</f>
        <v>0</v>
      </c>
      <c r="L1261" s="217" t="e">
        <f>+VLOOKUP('PAA CONSOLIDADO'!T1264,LISTAS!$B$29:$C$31,2,0)</f>
        <v>#N/A</v>
      </c>
      <c r="M1261" s="217" t="e">
        <f>+VLOOKUP('PAA CONSOLIDADO'!U1264,LISTAS!$B$36:$C$39,2,0)</f>
        <v>#N/A</v>
      </c>
      <c r="N1261" s="217" t="str">
        <f t="shared" si="58"/>
        <v>Unidad de Contratación (1)</v>
      </c>
      <c r="O1261" s="217" t="str">
        <f t="shared" si="59"/>
        <v>CO-DC-11001</v>
      </c>
      <c r="P1261" s="217">
        <f>+'PAA CONSOLIDADO'!V1264</f>
        <v>0</v>
      </c>
      <c r="Q1261" s="217">
        <f>+'PAA CONSOLIDADO'!X1264</f>
        <v>0</v>
      </c>
      <c r="R1261" s="217">
        <f>+'PAA CONSOLIDADO'!Y1264</f>
        <v>0</v>
      </c>
    </row>
    <row r="1262" spans="1:18" s="217" customFormat="1" x14ac:dyDescent="0.25">
      <c r="A1262" s="211">
        <f>+'PAA CONSOLIDADO'!C1265</f>
        <v>0</v>
      </c>
      <c r="B1262" s="211">
        <f>+'PAA CONSOLIDADO'!I1265</f>
        <v>0</v>
      </c>
      <c r="C1262" s="217" t="str">
        <f>+CONCATENATE('PAA CONSOLIDADO'!A1265,"-",'PAA CONSOLIDADO'!D1265,"-",'PAA CONSOLIDADO'!K1265)</f>
        <v>--</v>
      </c>
      <c r="D1262" s="217" t="e">
        <f>+VLOOKUP('PAA CONSOLIDADO'!L1265,LISTAS!$D$4:$E$15,2,0)</f>
        <v>#N/A</v>
      </c>
      <c r="E1262" s="217" t="e">
        <f>+VLOOKUP('PAA CONSOLIDADO'!M1265,LISTAS!$D$4:$E$15,2,0)</f>
        <v>#N/A</v>
      </c>
      <c r="F1262" s="217">
        <f>+'PAA CONSOLIDADO'!O1265</f>
        <v>0</v>
      </c>
      <c r="G1262" s="217">
        <f t="shared" si="57"/>
        <v>1</v>
      </c>
      <c r="H1262" s="217" t="e">
        <f>+VLOOKUP('PAA CONSOLIDADO'!P1265,LISTAS!$B$4:$C$17,2,0)</f>
        <v>#N/A</v>
      </c>
      <c r="I1262" s="217" t="e">
        <f>+VLOOKUP('PAA CONSOLIDADO'!Q1265,LISTAS!$B$22:$C$25,2,0)</f>
        <v>#N/A</v>
      </c>
      <c r="J1262" s="219">
        <f>'PAA CONSOLIDADO'!R1265</f>
        <v>0</v>
      </c>
      <c r="K1262" s="219">
        <f>+'PAA CONSOLIDADO'!S1265</f>
        <v>0</v>
      </c>
      <c r="L1262" s="217" t="e">
        <f>+VLOOKUP('PAA CONSOLIDADO'!T1265,LISTAS!$B$29:$C$31,2,0)</f>
        <v>#N/A</v>
      </c>
      <c r="M1262" s="217" t="e">
        <f>+VLOOKUP('PAA CONSOLIDADO'!U1265,LISTAS!$B$36:$C$39,2,0)</f>
        <v>#N/A</v>
      </c>
      <c r="N1262" s="217" t="str">
        <f t="shared" si="58"/>
        <v>Unidad de Contratación (1)</v>
      </c>
      <c r="O1262" s="217" t="str">
        <f t="shared" si="59"/>
        <v>CO-DC-11001</v>
      </c>
      <c r="P1262" s="217">
        <f>+'PAA CONSOLIDADO'!V1265</f>
        <v>0</v>
      </c>
      <c r="Q1262" s="217">
        <f>+'PAA CONSOLIDADO'!X1265</f>
        <v>0</v>
      </c>
      <c r="R1262" s="217">
        <f>+'PAA CONSOLIDADO'!Y1265</f>
        <v>0</v>
      </c>
    </row>
    <row r="1263" spans="1:18" s="217" customFormat="1" x14ac:dyDescent="0.25">
      <c r="A1263" s="211">
        <f>+'PAA CONSOLIDADO'!C1266</f>
        <v>0</v>
      </c>
      <c r="B1263" s="211">
        <f>+'PAA CONSOLIDADO'!I1266</f>
        <v>0</v>
      </c>
      <c r="C1263" s="217" t="str">
        <f>+CONCATENATE('PAA CONSOLIDADO'!A1266,"-",'PAA CONSOLIDADO'!D1266,"-",'PAA CONSOLIDADO'!K1266)</f>
        <v>--</v>
      </c>
      <c r="D1263" s="217" t="e">
        <f>+VLOOKUP('PAA CONSOLIDADO'!L1266,LISTAS!$D$4:$E$15,2,0)</f>
        <v>#N/A</v>
      </c>
      <c r="E1263" s="217" t="e">
        <f>+VLOOKUP('PAA CONSOLIDADO'!M1266,LISTAS!$D$4:$E$15,2,0)</f>
        <v>#N/A</v>
      </c>
      <c r="F1263" s="217">
        <f>+'PAA CONSOLIDADO'!O1266</f>
        <v>0</v>
      </c>
      <c r="G1263" s="217">
        <f t="shared" si="57"/>
        <v>1</v>
      </c>
      <c r="H1263" s="217" t="e">
        <f>+VLOOKUP('PAA CONSOLIDADO'!P1266,LISTAS!$B$4:$C$17,2,0)</f>
        <v>#N/A</v>
      </c>
      <c r="I1263" s="217" t="e">
        <f>+VLOOKUP('PAA CONSOLIDADO'!Q1266,LISTAS!$B$22:$C$25,2,0)</f>
        <v>#N/A</v>
      </c>
      <c r="J1263" s="219">
        <f>'PAA CONSOLIDADO'!R1266</f>
        <v>0</v>
      </c>
      <c r="K1263" s="219">
        <f>+'PAA CONSOLIDADO'!S1266</f>
        <v>0</v>
      </c>
      <c r="L1263" s="217" t="e">
        <f>+VLOOKUP('PAA CONSOLIDADO'!T1266,LISTAS!$B$29:$C$31,2,0)</f>
        <v>#N/A</v>
      </c>
      <c r="M1263" s="217" t="e">
        <f>+VLOOKUP('PAA CONSOLIDADO'!U1266,LISTAS!$B$36:$C$39,2,0)</f>
        <v>#N/A</v>
      </c>
      <c r="N1263" s="217" t="str">
        <f t="shared" si="58"/>
        <v>Unidad de Contratación (1)</v>
      </c>
      <c r="O1263" s="217" t="str">
        <f t="shared" si="59"/>
        <v>CO-DC-11001</v>
      </c>
      <c r="P1263" s="217">
        <f>+'PAA CONSOLIDADO'!V1266</f>
        <v>0</v>
      </c>
      <c r="Q1263" s="217">
        <f>+'PAA CONSOLIDADO'!X1266</f>
        <v>0</v>
      </c>
      <c r="R1263" s="217">
        <f>+'PAA CONSOLIDADO'!Y1266</f>
        <v>0</v>
      </c>
    </row>
    <row r="1264" spans="1:18" s="217" customFormat="1" x14ac:dyDescent="0.25">
      <c r="A1264" s="211">
        <f>+'PAA CONSOLIDADO'!C1267</f>
        <v>0</v>
      </c>
      <c r="B1264" s="211">
        <f>+'PAA CONSOLIDADO'!I1267</f>
        <v>0</v>
      </c>
      <c r="C1264" s="217" t="str">
        <f>+CONCATENATE('PAA CONSOLIDADO'!A1267,"-",'PAA CONSOLIDADO'!D1267,"-",'PAA CONSOLIDADO'!K1267)</f>
        <v>--</v>
      </c>
      <c r="D1264" s="217" t="e">
        <f>+VLOOKUP('PAA CONSOLIDADO'!L1267,LISTAS!$D$4:$E$15,2,0)</f>
        <v>#N/A</v>
      </c>
      <c r="E1264" s="217" t="e">
        <f>+VLOOKUP('PAA CONSOLIDADO'!M1267,LISTAS!$D$4:$E$15,2,0)</f>
        <v>#N/A</v>
      </c>
      <c r="F1264" s="217">
        <f>+'PAA CONSOLIDADO'!O1267</f>
        <v>0</v>
      </c>
      <c r="G1264" s="217">
        <f t="shared" si="57"/>
        <v>1</v>
      </c>
      <c r="H1264" s="217" t="e">
        <f>+VLOOKUP('PAA CONSOLIDADO'!P1267,LISTAS!$B$4:$C$17,2,0)</f>
        <v>#N/A</v>
      </c>
      <c r="I1264" s="217" t="e">
        <f>+VLOOKUP('PAA CONSOLIDADO'!Q1267,LISTAS!$B$22:$C$25,2,0)</f>
        <v>#N/A</v>
      </c>
      <c r="J1264" s="219">
        <f>'PAA CONSOLIDADO'!R1267</f>
        <v>0</v>
      </c>
      <c r="K1264" s="219">
        <f>+'PAA CONSOLIDADO'!S1267</f>
        <v>0</v>
      </c>
      <c r="L1264" s="217" t="e">
        <f>+VLOOKUP('PAA CONSOLIDADO'!T1267,LISTAS!$B$29:$C$31,2,0)</f>
        <v>#N/A</v>
      </c>
      <c r="M1264" s="217" t="e">
        <f>+VLOOKUP('PAA CONSOLIDADO'!U1267,LISTAS!$B$36:$C$39,2,0)</f>
        <v>#N/A</v>
      </c>
      <c r="N1264" s="217" t="str">
        <f t="shared" si="58"/>
        <v>Unidad de Contratación (1)</v>
      </c>
      <c r="O1264" s="217" t="str">
        <f t="shared" si="59"/>
        <v>CO-DC-11001</v>
      </c>
      <c r="P1264" s="217">
        <f>+'PAA CONSOLIDADO'!V1267</f>
        <v>0</v>
      </c>
      <c r="Q1264" s="217">
        <f>+'PAA CONSOLIDADO'!X1267</f>
        <v>0</v>
      </c>
      <c r="R1264" s="217">
        <f>+'PAA CONSOLIDADO'!Y1267</f>
        <v>0</v>
      </c>
    </row>
    <row r="1265" spans="1:18" s="217" customFormat="1" x14ac:dyDescent="0.25">
      <c r="A1265" s="211">
        <f>+'PAA CONSOLIDADO'!C1268</f>
        <v>0</v>
      </c>
      <c r="B1265" s="211">
        <f>+'PAA CONSOLIDADO'!I1268</f>
        <v>0</v>
      </c>
      <c r="C1265" s="217" t="str">
        <f>+CONCATENATE('PAA CONSOLIDADO'!A1268,"-",'PAA CONSOLIDADO'!D1268,"-",'PAA CONSOLIDADO'!K1268)</f>
        <v>--</v>
      </c>
      <c r="D1265" s="217" t="e">
        <f>+VLOOKUP('PAA CONSOLIDADO'!L1268,LISTAS!$D$4:$E$15,2,0)</f>
        <v>#N/A</v>
      </c>
      <c r="E1265" s="217" t="e">
        <f>+VLOOKUP('PAA CONSOLIDADO'!M1268,LISTAS!$D$4:$E$15,2,0)</f>
        <v>#N/A</v>
      </c>
      <c r="F1265" s="217">
        <f>+'PAA CONSOLIDADO'!O1268</f>
        <v>0</v>
      </c>
      <c r="G1265" s="217">
        <f t="shared" si="57"/>
        <v>1</v>
      </c>
      <c r="H1265" s="217" t="e">
        <f>+VLOOKUP('PAA CONSOLIDADO'!P1268,LISTAS!$B$4:$C$17,2,0)</f>
        <v>#N/A</v>
      </c>
      <c r="I1265" s="217" t="e">
        <f>+VLOOKUP('PAA CONSOLIDADO'!Q1268,LISTAS!$B$22:$C$25,2,0)</f>
        <v>#N/A</v>
      </c>
      <c r="J1265" s="219">
        <f>'PAA CONSOLIDADO'!R1268</f>
        <v>0</v>
      </c>
      <c r="K1265" s="219">
        <f>+'PAA CONSOLIDADO'!S1268</f>
        <v>0</v>
      </c>
      <c r="L1265" s="217" t="e">
        <f>+VLOOKUP('PAA CONSOLIDADO'!T1268,LISTAS!$B$29:$C$31,2,0)</f>
        <v>#N/A</v>
      </c>
      <c r="M1265" s="217" t="e">
        <f>+VLOOKUP('PAA CONSOLIDADO'!U1268,LISTAS!$B$36:$C$39,2,0)</f>
        <v>#N/A</v>
      </c>
      <c r="N1265" s="217" t="str">
        <f t="shared" si="58"/>
        <v>Unidad de Contratación (1)</v>
      </c>
      <c r="O1265" s="217" t="str">
        <f t="shared" si="59"/>
        <v>CO-DC-11001</v>
      </c>
      <c r="P1265" s="217">
        <f>+'PAA CONSOLIDADO'!V1268</f>
        <v>0</v>
      </c>
      <c r="Q1265" s="217">
        <f>+'PAA CONSOLIDADO'!X1268</f>
        <v>0</v>
      </c>
      <c r="R1265" s="217">
        <f>+'PAA CONSOLIDADO'!Y1268</f>
        <v>0</v>
      </c>
    </row>
    <row r="1266" spans="1:18" s="217" customFormat="1" x14ac:dyDescent="0.25">
      <c r="A1266" s="211">
        <f>+'PAA CONSOLIDADO'!C1269</f>
        <v>0</v>
      </c>
      <c r="B1266" s="211">
        <f>+'PAA CONSOLIDADO'!I1269</f>
        <v>0</v>
      </c>
      <c r="C1266" s="217" t="str">
        <f>+CONCATENATE('PAA CONSOLIDADO'!A1269,"-",'PAA CONSOLIDADO'!D1269,"-",'PAA CONSOLIDADO'!K1269)</f>
        <v>--</v>
      </c>
      <c r="D1266" s="217" t="e">
        <f>+VLOOKUP('PAA CONSOLIDADO'!L1269,LISTAS!$D$4:$E$15,2,0)</f>
        <v>#N/A</v>
      </c>
      <c r="E1266" s="217" t="e">
        <f>+VLOOKUP('PAA CONSOLIDADO'!M1269,LISTAS!$D$4:$E$15,2,0)</f>
        <v>#N/A</v>
      </c>
      <c r="F1266" s="217">
        <f>+'PAA CONSOLIDADO'!O1269</f>
        <v>0</v>
      </c>
      <c r="G1266" s="217">
        <f t="shared" si="57"/>
        <v>1</v>
      </c>
      <c r="H1266" s="217" t="e">
        <f>+VLOOKUP('PAA CONSOLIDADO'!P1269,LISTAS!$B$4:$C$17,2,0)</f>
        <v>#N/A</v>
      </c>
      <c r="I1266" s="217" t="e">
        <f>+VLOOKUP('PAA CONSOLIDADO'!Q1269,LISTAS!$B$22:$C$25,2,0)</f>
        <v>#N/A</v>
      </c>
      <c r="J1266" s="219">
        <f>'PAA CONSOLIDADO'!R1269</f>
        <v>0</v>
      </c>
      <c r="K1266" s="219">
        <f>+'PAA CONSOLIDADO'!S1269</f>
        <v>0</v>
      </c>
      <c r="L1266" s="217" t="e">
        <f>+VLOOKUP('PAA CONSOLIDADO'!T1269,LISTAS!$B$29:$C$31,2,0)</f>
        <v>#N/A</v>
      </c>
      <c r="M1266" s="217" t="e">
        <f>+VLOOKUP('PAA CONSOLIDADO'!U1269,LISTAS!$B$36:$C$39,2,0)</f>
        <v>#N/A</v>
      </c>
      <c r="N1266" s="217" t="str">
        <f t="shared" si="58"/>
        <v>Unidad de Contratación (1)</v>
      </c>
      <c r="O1266" s="217" t="str">
        <f t="shared" si="59"/>
        <v>CO-DC-11001</v>
      </c>
      <c r="P1266" s="217">
        <f>+'PAA CONSOLIDADO'!V1269</f>
        <v>0</v>
      </c>
      <c r="Q1266" s="217">
        <f>+'PAA CONSOLIDADO'!X1269</f>
        <v>0</v>
      </c>
      <c r="R1266" s="217">
        <f>+'PAA CONSOLIDADO'!Y1269</f>
        <v>0</v>
      </c>
    </row>
    <row r="1267" spans="1:18" s="217" customFormat="1" x14ac:dyDescent="0.25">
      <c r="A1267" s="211">
        <f>+'PAA CONSOLIDADO'!C1270</f>
        <v>0</v>
      </c>
      <c r="B1267" s="211">
        <f>+'PAA CONSOLIDADO'!I1270</f>
        <v>0</v>
      </c>
      <c r="C1267" s="217" t="str">
        <f>+CONCATENATE('PAA CONSOLIDADO'!A1270,"-",'PAA CONSOLIDADO'!D1270,"-",'PAA CONSOLIDADO'!K1270)</f>
        <v>--</v>
      </c>
      <c r="D1267" s="217" t="e">
        <f>+VLOOKUP('PAA CONSOLIDADO'!L1270,LISTAS!$D$4:$E$15,2,0)</f>
        <v>#N/A</v>
      </c>
      <c r="E1267" s="217" t="e">
        <f>+VLOOKUP('PAA CONSOLIDADO'!M1270,LISTAS!$D$4:$E$15,2,0)</f>
        <v>#N/A</v>
      </c>
      <c r="F1267" s="217">
        <f>+'PAA CONSOLIDADO'!O1270</f>
        <v>0</v>
      </c>
      <c r="G1267" s="217">
        <f t="shared" si="57"/>
        <v>1</v>
      </c>
      <c r="H1267" s="217" t="e">
        <f>+VLOOKUP('PAA CONSOLIDADO'!P1270,LISTAS!$B$4:$C$17,2,0)</f>
        <v>#N/A</v>
      </c>
      <c r="I1267" s="217" t="e">
        <f>+VLOOKUP('PAA CONSOLIDADO'!Q1270,LISTAS!$B$22:$C$25,2,0)</f>
        <v>#N/A</v>
      </c>
      <c r="J1267" s="219">
        <f>'PAA CONSOLIDADO'!R1270</f>
        <v>0</v>
      </c>
      <c r="K1267" s="219">
        <f>+'PAA CONSOLIDADO'!S1270</f>
        <v>0</v>
      </c>
      <c r="L1267" s="217" t="e">
        <f>+VLOOKUP('PAA CONSOLIDADO'!T1270,LISTAS!$B$29:$C$31,2,0)</f>
        <v>#N/A</v>
      </c>
      <c r="M1267" s="217" t="e">
        <f>+VLOOKUP('PAA CONSOLIDADO'!U1270,LISTAS!$B$36:$C$39,2,0)</f>
        <v>#N/A</v>
      </c>
      <c r="N1267" s="217" t="str">
        <f t="shared" si="58"/>
        <v>Unidad de Contratación (1)</v>
      </c>
      <c r="O1267" s="217" t="str">
        <f t="shared" si="59"/>
        <v>CO-DC-11001</v>
      </c>
      <c r="P1267" s="217">
        <f>+'PAA CONSOLIDADO'!V1270</f>
        <v>0</v>
      </c>
      <c r="Q1267" s="217">
        <f>+'PAA CONSOLIDADO'!X1270</f>
        <v>0</v>
      </c>
      <c r="R1267" s="217">
        <f>+'PAA CONSOLIDADO'!Y1270</f>
        <v>0</v>
      </c>
    </row>
    <row r="1268" spans="1:18" s="217" customFormat="1" x14ac:dyDescent="0.25">
      <c r="A1268" s="211">
        <f>+'PAA CONSOLIDADO'!C1271</f>
        <v>0</v>
      </c>
      <c r="B1268" s="211">
        <f>+'PAA CONSOLIDADO'!I1271</f>
        <v>0</v>
      </c>
      <c r="C1268" s="217" t="str">
        <f>+CONCATENATE('PAA CONSOLIDADO'!A1271,"-",'PAA CONSOLIDADO'!D1271,"-",'PAA CONSOLIDADO'!K1271)</f>
        <v>--</v>
      </c>
      <c r="D1268" s="217" t="e">
        <f>+VLOOKUP('PAA CONSOLIDADO'!L1271,LISTAS!$D$4:$E$15,2,0)</f>
        <v>#N/A</v>
      </c>
      <c r="E1268" s="217" t="e">
        <f>+VLOOKUP('PAA CONSOLIDADO'!M1271,LISTAS!$D$4:$E$15,2,0)</f>
        <v>#N/A</v>
      </c>
      <c r="F1268" s="217">
        <f>+'PAA CONSOLIDADO'!O1271</f>
        <v>0</v>
      </c>
      <c r="G1268" s="217">
        <f t="shared" si="57"/>
        <v>1</v>
      </c>
      <c r="H1268" s="217" t="e">
        <f>+VLOOKUP('PAA CONSOLIDADO'!P1271,LISTAS!$B$4:$C$17,2,0)</f>
        <v>#N/A</v>
      </c>
      <c r="I1268" s="217" t="e">
        <f>+VLOOKUP('PAA CONSOLIDADO'!Q1271,LISTAS!$B$22:$C$25,2,0)</f>
        <v>#N/A</v>
      </c>
      <c r="J1268" s="219">
        <f>'PAA CONSOLIDADO'!R1271</f>
        <v>0</v>
      </c>
      <c r="K1268" s="219">
        <f>+'PAA CONSOLIDADO'!S1271</f>
        <v>0</v>
      </c>
      <c r="L1268" s="217" t="e">
        <f>+VLOOKUP('PAA CONSOLIDADO'!T1271,LISTAS!$B$29:$C$31,2,0)</f>
        <v>#N/A</v>
      </c>
      <c r="M1268" s="217" t="e">
        <f>+VLOOKUP('PAA CONSOLIDADO'!U1271,LISTAS!$B$36:$C$39,2,0)</f>
        <v>#N/A</v>
      </c>
      <c r="N1268" s="217" t="str">
        <f t="shared" si="58"/>
        <v>Unidad de Contratación (1)</v>
      </c>
      <c r="O1268" s="217" t="str">
        <f t="shared" si="59"/>
        <v>CO-DC-11001</v>
      </c>
      <c r="P1268" s="217">
        <f>+'PAA CONSOLIDADO'!V1271</f>
        <v>0</v>
      </c>
      <c r="Q1268" s="217">
        <f>+'PAA CONSOLIDADO'!X1271</f>
        <v>0</v>
      </c>
      <c r="R1268" s="217">
        <f>+'PAA CONSOLIDADO'!Y1271</f>
        <v>0</v>
      </c>
    </row>
    <row r="1269" spans="1:18" s="217" customFormat="1" x14ac:dyDescent="0.25">
      <c r="A1269" s="211">
        <f>+'PAA CONSOLIDADO'!C1272</f>
        <v>0</v>
      </c>
      <c r="B1269" s="211">
        <f>+'PAA CONSOLIDADO'!I1272</f>
        <v>0</v>
      </c>
      <c r="C1269" s="217" t="str">
        <f>+CONCATENATE('PAA CONSOLIDADO'!A1272,"-",'PAA CONSOLIDADO'!D1272,"-",'PAA CONSOLIDADO'!K1272)</f>
        <v>--</v>
      </c>
      <c r="D1269" s="217" t="e">
        <f>+VLOOKUP('PAA CONSOLIDADO'!L1272,LISTAS!$D$4:$E$15,2,0)</f>
        <v>#N/A</v>
      </c>
      <c r="E1269" s="217" t="e">
        <f>+VLOOKUP('PAA CONSOLIDADO'!M1272,LISTAS!$D$4:$E$15,2,0)</f>
        <v>#N/A</v>
      </c>
      <c r="F1269" s="217">
        <f>+'PAA CONSOLIDADO'!O1272</f>
        <v>0</v>
      </c>
      <c r="G1269" s="217">
        <f t="shared" si="57"/>
        <v>1</v>
      </c>
      <c r="H1269" s="217" t="e">
        <f>+VLOOKUP('PAA CONSOLIDADO'!P1272,LISTAS!$B$4:$C$17,2,0)</f>
        <v>#N/A</v>
      </c>
      <c r="I1269" s="217" t="e">
        <f>+VLOOKUP('PAA CONSOLIDADO'!Q1272,LISTAS!$B$22:$C$25,2,0)</f>
        <v>#N/A</v>
      </c>
      <c r="J1269" s="219">
        <f>'PAA CONSOLIDADO'!R1272</f>
        <v>0</v>
      </c>
      <c r="K1269" s="219">
        <f>+'PAA CONSOLIDADO'!S1272</f>
        <v>0</v>
      </c>
      <c r="L1269" s="217" t="e">
        <f>+VLOOKUP('PAA CONSOLIDADO'!T1272,LISTAS!$B$29:$C$31,2,0)</f>
        <v>#N/A</v>
      </c>
      <c r="M1269" s="217" t="e">
        <f>+VLOOKUP('PAA CONSOLIDADO'!U1272,LISTAS!$B$36:$C$39,2,0)</f>
        <v>#N/A</v>
      </c>
      <c r="N1269" s="217" t="str">
        <f t="shared" si="58"/>
        <v>Unidad de Contratación (1)</v>
      </c>
      <c r="O1269" s="217" t="str">
        <f t="shared" si="59"/>
        <v>CO-DC-11001</v>
      </c>
      <c r="P1269" s="217">
        <f>+'PAA CONSOLIDADO'!V1272</f>
        <v>0</v>
      </c>
      <c r="Q1269" s="217">
        <f>+'PAA CONSOLIDADO'!X1272</f>
        <v>0</v>
      </c>
      <c r="R1269" s="217">
        <f>+'PAA CONSOLIDADO'!Y1272</f>
        <v>0</v>
      </c>
    </row>
    <row r="1270" spans="1:18" s="217" customFormat="1" x14ac:dyDescent="0.25">
      <c r="A1270" s="211">
        <f>+'PAA CONSOLIDADO'!C1273</f>
        <v>0</v>
      </c>
      <c r="B1270" s="211">
        <f>+'PAA CONSOLIDADO'!I1273</f>
        <v>0</v>
      </c>
      <c r="C1270" s="217" t="str">
        <f>+CONCATENATE('PAA CONSOLIDADO'!A1273,"-",'PAA CONSOLIDADO'!D1273,"-",'PAA CONSOLIDADO'!K1273)</f>
        <v>--</v>
      </c>
      <c r="D1270" s="217" t="e">
        <f>+VLOOKUP('PAA CONSOLIDADO'!L1273,LISTAS!$D$4:$E$15,2,0)</f>
        <v>#N/A</v>
      </c>
      <c r="E1270" s="217" t="e">
        <f>+VLOOKUP('PAA CONSOLIDADO'!M1273,LISTAS!$D$4:$E$15,2,0)</f>
        <v>#N/A</v>
      </c>
      <c r="F1270" s="217">
        <f>+'PAA CONSOLIDADO'!O1273</f>
        <v>0</v>
      </c>
      <c r="G1270" s="217">
        <f t="shared" si="57"/>
        <v>1</v>
      </c>
      <c r="H1270" s="217" t="e">
        <f>+VLOOKUP('PAA CONSOLIDADO'!P1273,LISTAS!$B$4:$C$17,2,0)</f>
        <v>#N/A</v>
      </c>
      <c r="I1270" s="217" t="e">
        <f>+VLOOKUP('PAA CONSOLIDADO'!Q1273,LISTAS!$B$22:$C$25,2,0)</f>
        <v>#N/A</v>
      </c>
      <c r="J1270" s="219">
        <f>'PAA CONSOLIDADO'!R1273</f>
        <v>0</v>
      </c>
      <c r="K1270" s="219">
        <f>+'PAA CONSOLIDADO'!S1273</f>
        <v>0</v>
      </c>
      <c r="L1270" s="217" t="e">
        <f>+VLOOKUP('PAA CONSOLIDADO'!T1273,LISTAS!$B$29:$C$31,2,0)</f>
        <v>#N/A</v>
      </c>
      <c r="M1270" s="217" t="e">
        <f>+VLOOKUP('PAA CONSOLIDADO'!U1273,LISTAS!$B$36:$C$39,2,0)</f>
        <v>#N/A</v>
      </c>
      <c r="N1270" s="217" t="str">
        <f t="shared" si="58"/>
        <v>Unidad de Contratación (1)</v>
      </c>
      <c r="O1270" s="217" t="str">
        <f t="shared" si="59"/>
        <v>CO-DC-11001</v>
      </c>
      <c r="P1270" s="217">
        <f>+'PAA CONSOLIDADO'!V1273</f>
        <v>0</v>
      </c>
      <c r="Q1270" s="217">
        <f>+'PAA CONSOLIDADO'!X1273</f>
        <v>0</v>
      </c>
      <c r="R1270" s="217">
        <f>+'PAA CONSOLIDADO'!Y1273</f>
        <v>0</v>
      </c>
    </row>
    <row r="1271" spans="1:18" s="217" customFormat="1" x14ac:dyDescent="0.25">
      <c r="A1271" s="211">
        <f>+'PAA CONSOLIDADO'!C1274</f>
        <v>0</v>
      </c>
      <c r="B1271" s="211">
        <f>+'PAA CONSOLIDADO'!I1274</f>
        <v>0</v>
      </c>
      <c r="C1271" s="217" t="str">
        <f>+CONCATENATE('PAA CONSOLIDADO'!A1274,"-",'PAA CONSOLIDADO'!D1274,"-",'PAA CONSOLIDADO'!K1274)</f>
        <v>--</v>
      </c>
      <c r="D1271" s="217" t="e">
        <f>+VLOOKUP('PAA CONSOLIDADO'!L1274,LISTAS!$D$4:$E$15,2,0)</f>
        <v>#N/A</v>
      </c>
      <c r="E1271" s="217" t="e">
        <f>+VLOOKUP('PAA CONSOLIDADO'!M1274,LISTAS!$D$4:$E$15,2,0)</f>
        <v>#N/A</v>
      </c>
      <c r="F1271" s="217">
        <f>+'PAA CONSOLIDADO'!O1274</f>
        <v>0</v>
      </c>
      <c r="G1271" s="217">
        <f t="shared" si="57"/>
        <v>1</v>
      </c>
      <c r="H1271" s="217" t="e">
        <f>+VLOOKUP('PAA CONSOLIDADO'!P1274,LISTAS!$B$4:$C$17,2,0)</f>
        <v>#N/A</v>
      </c>
      <c r="I1271" s="217" t="e">
        <f>+VLOOKUP('PAA CONSOLIDADO'!Q1274,LISTAS!$B$22:$C$25,2,0)</f>
        <v>#N/A</v>
      </c>
      <c r="J1271" s="219">
        <f>'PAA CONSOLIDADO'!R1274</f>
        <v>0</v>
      </c>
      <c r="K1271" s="219">
        <f>+'PAA CONSOLIDADO'!S1274</f>
        <v>0</v>
      </c>
      <c r="L1271" s="217" t="e">
        <f>+VLOOKUP('PAA CONSOLIDADO'!T1274,LISTAS!$B$29:$C$31,2,0)</f>
        <v>#N/A</v>
      </c>
      <c r="M1271" s="217" t="e">
        <f>+VLOOKUP('PAA CONSOLIDADO'!U1274,LISTAS!$B$36:$C$39,2,0)</f>
        <v>#N/A</v>
      </c>
      <c r="N1271" s="217" t="str">
        <f t="shared" si="58"/>
        <v>Unidad de Contratación (1)</v>
      </c>
      <c r="O1271" s="217" t="str">
        <f t="shared" si="59"/>
        <v>CO-DC-11001</v>
      </c>
      <c r="P1271" s="217">
        <f>+'PAA CONSOLIDADO'!V1274</f>
        <v>0</v>
      </c>
      <c r="Q1271" s="217">
        <f>+'PAA CONSOLIDADO'!X1274</f>
        <v>0</v>
      </c>
      <c r="R1271" s="217">
        <f>+'PAA CONSOLIDADO'!Y1274</f>
        <v>0</v>
      </c>
    </row>
    <row r="1272" spans="1:18" s="217" customFormat="1" x14ac:dyDescent="0.25">
      <c r="A1272" s="211">
        <f>+'PAA CONSOLIDADO'!C1275</f>
        <v>0</v>
      </c>
      <c r="B1272" s="211">
        <f>+'PAA CONSOLIDADO'!I1275</f>
        <v>0</v>
      </c>
      <c r="C1272" s="217" t="str">
        <f>+CONCATENATE('PAA CONSOLIDADO'!A1275,"-",'PAA CONSOLIDADO'!D1275,"-",'PAA CONSOLIDADO'!K1275)</f>
        <v>--</v>
      </c>
      <c r="D1272" s="217" t="e">
        <f>+VLOOKUP('PAA CONSOLIDADO'!L1275,LISTAS!$D$4:$E$15,2,0)</f>
        <v>#N/A</v>
      </c>
      <c r="E1272" s="217" t="e">
        <f>+VLOOKUP('PAA CONSOLIDADO'!M1275,LISTAS!$D$4:$E$15,2,0)</f>
        <v>#N/A</v>
      </c>
      <c r="F1272" s="217">
        <f>+'PAA CONSOLIDADO'!O1275</f>
        <v>0</v>
      </c>
      <c r="G1272" s="217">
        <f t="shared" si="57"/>
        <v>1</v>
      </c>
      <c r="H1272" s="217" t="e">
        <f>+VLOOKUP('PAA CONSOLIDADO'!P1275,LISTAS!$B$4:$C$17,2,0)</f>
        <v>#N/A</v>
      </c>
      <c r="I1272" s="217" t="e">
        <f>+VLOOKUP('PAA CONSOLIDADO'!Q1275,LISTAS!$B$22:$C$25,2,0)</f>
        <v>#N/A</v>
      </c>
      <c r="J1272" s="219">
        <f>'PAA CONSOLIDADO'!R1275</f>
        <v>0</v>
      </c>
      <c r="K1272" s="219">
        <f>+'PAA CONSOLIDADO'!S1275</f>
        <v>0</v>
      </c>
      <c r="L1272" s="217" t="e">
        <f>+VLOOKUP('PAA CONSOLIDADO'!T1275,LISTAS!$B$29:$C$31,2,0)</f>
        <v>#N/A</v>
      </c>
      <c r="M1272" s="217" t="e">
        <f>+VLOOKUP('PAA CONSOLIDADO'!U1275,LISTAS!$B$36:$C$39,2,0)</f>
        <v>#N/A</v>
      </c>
      <c r="N1272" s="217" t="str">
        <f t="shared" si="58"/>
        <v>Unidad de Contratación (1)</v>
      </c>
      <c r="O1272" s="217" t="str">
        <f t="shared" si="59"/>
        <v>CO-DC-11001</v>
      </c>
      <c r="P1272" s="217">
        <f>+'PAA CONSOLIDADO'!V1275</f>
        <v>0</v>
      </c>
      <c r="Q1272" s="217">
        <f>+'PAA CONSOLIDADO'!X1275</f>
        <v>0</v>
      </c>
      <c r="R1272" s="217">
        <f>+'PAA CONSOLIDADO'!Y1275</f>
        <v>0</v>
      </c>
    </row>
    <row r="1273" spans="1:18" s="217" customFormat="1" x14ac:dyDescent="0.25">
      <c r="A1273" s="211">
        <f>+'PAA CONSOLIDADO'!C1276</f>
        <v>0</v>
      </c>
      <c r="B1273" s="211">
        <f>+'PAA CONSOLIDADO'!I1276</f>
        <v>0</v>
      </c>
      <c r="C1273" s="217" t="str">
        <f>+CONCATENATE('PAA CONSOLIDADO'!A1276,"-",'PAA CONSOLIDADO'!D1276,"-",'PAA CONSOLIDADO'!K1276)</f>
        <v>--</v>
      </c>
      <c r="D1273" s="217" t="e">
        <f>+VLOOKUP('PAA CONSOLIDADO'!L1276,LISTAS!$D$4:$E$15,2,0)</f>
        <v>#N/A</v>
      </c>
      <c r="E1273" s="217" t="e">
        <f>+VLOOKUP('PAA CONSOLIDADO'!M1276,LISTAS!$D$4:$E$15,2,0)</f>
        <v>#N/A</v>
      </c>
      <c r="F1273" s="217">
        <f>+'PAA CONSOLIDADO'!O1276</f>
        <v>0</v>
      </c>
      <c r="G1273" s="217">
        <f t="shared" si="57"/>
        <v>1</v>
      </c>
      <c r="H1273" s="217" t="e">
        <f>+VLOOKUP('PAA CONSOLIDADO'!P1276,LISTAS!$B$4:$C$17,2,0)</f>
        <v>#N/A</v>
      </c>
      <c r="I1273" s="217" t="e">
        <f>+VLOOKUP('PAA CONSOLIDADO'!Q1276,LISTAS!$B$22:$C$25,2,0)</f>
        <v>#N/A</v>
      </c>
      <c r="J1273" s="219">
        <f>'PAA CONSOLIDADO'!R1276</f>
        <v>0</v>
      </c>
      <c r="K1273" s="219">
        <f>+'PAA CONSOLIDADO'!S1276</f>
        <v>0</v>
      </c>
      <c r="L1273" s="217" t="e">
        <f>+VLOOKUP('PAA CONSOLIDADO'!T1276,LISTAS!$B$29:$C$31,2,0)</f>
        <v>#N/A</v>
      </c>
      <c r="M1273" s="217" t="e">
        <f>+VLOOKUP('PAA CONSOLIDADO'!U1276,LISTAS!$B$36:$C$39,2,0)</f>
        <v>#N/A</v>
      </c>
      <c r="N1273" s="217" t="str">
        <f t="shared" si="58"/>
        <v>Unidad de Contratación (1)</v>
      </c>
      <c r="O1273" s="217" t="str">
        <f t="shared" si="59"/>
        <v>CO-DC-11001</v>
      </c>
      <c r="P1273" s="217">
        <f>+'PAA CONSOLIDADO'!V1276</f>
        <v>0</v>
      </c>
      <c r="Q1273" s="217">
        <f>+'PAA CONSOLIDADO'!X1276</f>
        <v>0</v>
      </c>
      <c r="R1273" s="217">
        <f>+'PAA CONSOLIDADO'!Y1276</f>
        <v>0</v>
      </c>
    </row>
    <row r="1274" spans="1:18" s="217" customFormat="1" x14ac:dyDescent="0.25">
      <c r="A1274" s="211">
        <f>+'PAA CONSOLIDADO'!C1277</f>
        <v>0</v>
      </c>
      <c r="B1274" s="211">
        <f>+'PAA CONSOLIDADO'!I1277</f>
        <v>0</v>
      </c>
      <c r="C1274" s="217" t="str">
        <f>+CONCATENATE('PAA CONSOLIDADO'!A1277,"-",'PAA CONSOLIDADO'!D1277,"-",'PAA CONSOLIDADO'!K1277)</f>
        <v>--</v>
      </c>
      <c r="D1274" s="217" t="e">
        <f>+VLOOKUP('PAA CONSOLIDADO'!L1277,LISTAS!$D$4:$E$15,2,0)</f>
        <v>#N/A</v>
      </c>
      <c r="E1274" s="217" t="e">
        <f>+VLOOKUP('PAA CONSOLIDADO'!M1277,LISTAS!$D$4:$E$15,2,0)</f>
        <v>#N/A</v>
      </c>
      <c r="F1274" s="217">
        <f>+'PAA CONSOLIDADO'!O1277</f>
        <v>0</v>
      </c>
      <c r="G1274" s="217">
        <f t="shared" si="57"/>
        <v>1</v>
      </c>
      <c r="H1274" s="217" t="e">
        <f>+VLOOKUP('PAA CONSOLIDADO'!P1277,LISTAS!$B$4:$C$17,2,0)</f>
        <v>#N/A</v>
      </c>
      <c r="I1274" s="217" t="e">
        <f>+VLOOKUP('PAA CONSOLIDADO'!Q1277,LISTAS!$B$22:$C$25,2,0)</f>
        <v>#N/A</v>
      </c>
      <c r="J1274" s="219">
        <f>'PAA CONSOLIDADO'!R1277</f>
        <v>0</v>
      </c>
      <c r="K1274" s="219">
        <f>+'PAA CONSOLIDADO'!S1277</f>
        <v>0</v>
      </c>
      <c r="L1274" s="217" t="e">
        <f>+VLOOKUP('PAA CONSOLIDADO'!T1277,LISTAS!$B$29:$C$31,2,0)</f>
        <v>#N/A</v>
      </c>
      <c r="M1274" s="217" t="e">
        <f>+VLOOKUP('PAA CONSOLIDADO'!U1277,LISTAS!$B$36:$C$39,2,0)</f>
        <v>#N/A</v>
      </c>
      <c r="N1274" s="217" t="str">
        <f t="shared" si="58"/>
        <v>Unidad de Contratación (1)</v>
      </c>
      <c r="O1274" s="217" t="str">
        <f t="shared" si="59"/>
        <v>CO-DC-11001</v>
      </c>
      <c r="P1274" s="217">
        <f>+'PAA CONSOLIDADO'!V1277</f>
        <v>0</v>
      </c>
      <c r="Q1274" s="217">
        <f>+'PAA CONSOLIDADO'!X1277</f>
        <v>0</v>
      </c>
      <c r="R1274" s="217">
        <f>+'PAA CONSOLIDADO'!Y1277</f>
        <v>0</v>
      </c>
    </row>
    <row r="1275" spans="1:18" s="217" customFormat="1" x14ac:dyDescent="0.25">
      <c r="A1275" s="211">
        <f>+'PAA CONSOLIDADO'!C1278</f>
        <v>0</v>
      </c>
      <c r="B1275" s="211">
        <f>+'PAA CONSOLIDADO'!I1278</f>
        <v>0</v>
      </c>
      <c r="C1275" s="217" t="str">
        <f>+CONCATENATE('PAA CONSOLIDADO'!A1278,"-",'PAA CONSOLIDADO'!D1278,"-",'PAA CONSOLIDADO'!K1278)</f>
        <v>--</v>
      </c>
      <c r="D1275" s="217" t="e">
        <f>+VLOOKUP('PAA CONSOLIDADO'!L1278,LISTAS!$D$4:$E$15,2,0)</f>
        <v>#N/A</v>
      </c>
      <c r="E1275" s="217" t="e">
        <f>+VLOOKUP('PAA CONSOLIDADO'!M1278,LISTAS!$D$4:$E$15,2,0)</f>
        <v>#N/A</v>
      </c>
      <c r="F1275" s="217">
        <f>+'PAA CONSOLIDADO'!O1278</f>
        <v>0</v>
      </c>
      <c r="G1275" s="217">
        <f t="shared" si="57"/>
        <v>1</v>
      </c>
      <c r="H1275" s="217" t="e">
        <f>+VLOOKUP('PAA CONSOLIDADO'!P1278,LISTAS!$B$4:$C$17,2,0)</f>
        <v>#N/A</v>
      </c>
      <c r="I1275" s="217" t="e">
        <f>+VLOOKUP('PAA CONSOLIDADO'!Q1278,LISTAS!$B$22:$C$25,2,0)</f>
        <v>#N/A</v>
      </c>
      <c r="J1275" s="219">
        <f>'PAA CONSOLIDADO'!R1278</f>
        <v>0</v>
      </c>
      <c r="K1275" s="219">
        <f>+'PAA CONSOLIDADO'!S1278</f>
        <v>0</v>
      </c>
      <c r="L1275" s="217" t="e">
        <f>+VLOOKUP('PAA CONSOLIDADO'!T1278,LISTAS!$B$29:$C$31,2,0)</f>
        <v>#N/A</v>
      </c>
      <c r="M1275" s="217" t="e">
        <f>+VLOOKUP('PAA CONSOLIDADO'!U1278,LISTAS!$B$36:$C$39,2,0)</f>
        <v>#N/A</v>
      </c>
      <c r="N1275" s="217" t="str">
        <f t="shared" si="58"/>
        <v>Unidad de Contratación (1)</v>
      </c>
      <c r="O1275" s="217" t="str">
        <f t="shared" si="59"/>
        <v>CO-DC-11001</v>
      </c>
      <c r="P1275" s="217">
        <f>+'PAA CONSOLIDADO'!V1278</f>
        <v>0</v>
      </c>
      <c r="Q1275" s="217">
        <f>+'PAA CONSOLIDADO'!X1278</f>
        <v>0</v>
      </c>
      <c r="R1275" s="217">
        <f>+'PAA CONSOLIDADO'!Y1278</f>
        <v>0</v>
      </c>
    </row>
    <row r="1276" spans="1:18" s="217" customFormat="1" x14ac:dyDescent="0.25">
      <c r="A1276" s="211">
        <f>+'PAA CONSOLIDADO'!C1279</f>
        <v>0</v>
      </c>
      <c r="B1276" s="211">
        <f>+'PAA CONSOLIDADO'!I1279</f>
        <v>0</v>
      </c>
      <c r="C1276" s="217" t="str">
        <f>+CONCATENATE('PAA CONSOLIDADO'!A1279,"-",'PAA CONSOLIDADO'!D1279,"-",'PAA CONSOLIDADO'!K1279)</f>
        <v>--</v>
      </c>
      <c r="D1276" s="217" t="e">
        <f>+VLOOKUP('PAA CONSOLIDADO'!L1279,LISTAS!$D$4:$E$15,2,0)</f>
        <v>#N/A</v>
      </c>
      <c r="E1276" s="217" t="e">
        <f>+VLOOKUP('PAA CONSOLIDADO'!M1279,LISTAS!$D$4:$E$15,2,0)</f>
        <v>#N/A</v>
      </c>
      <c r="F1276" s="217">
        <f>+'PAA CONSOLIDADO'!O1279</f>
        <v>0</v>
      </c>
      <c r="G1276" s="217">
        <f t="shared" si="57"/>
        <v>1</v>
      </c>
      <c r="H1276" s="217" t="e">
        <f>+VLOOKUP('PAA CONSOLIDADO'!P1279,LISTAS!$B$4:$C$17,2,0)</f>
        <v>#N/A</v>
      </c>
      <c r="I1276" s="217" t="e">
        <f>+VLOOKUP('PAA CONSOLIDADO'!Q1279,LISTAS!$B$22:$C$25,2,0)</f>
        <v>#N/A</v>
      </c>
      <c r="J1276" s="219">
        <f>'PAA CONSOLIDADO'!R1279</f>
        <v>0</v>
      </c>
      <c r="K1276" s="219">
        <f>+'PAA CONSOLIDADO'!S1279</f>
        <v>0</v>
      </c>
      <c r="L1276" s="217" t="e">
        <f>+VLOOKUP('PAA CONSOLIDADO'!T1279,LISTAS!$B$29:$C$31,2,0)</f>
        <v>#N/A</v>
      </c>
      <c r="M1276" s="217" t="e">
        <f>+VLOOKUP('PAA CONSOLIDADO'!U1279,LISTAS!$B$36:$C$39,2,0)</f>
        <v>#N/A</v>
      </c>
      <c r="N1276" s="217" t="str">
        <f t="shared" si="58"/>
        <v>Unidad de Contratación (1)</v>
      </c>
      <c r="O1276" s="217" t="str">
        <f t="shared" si="59"/>
        <v>CO-DC-11001</v>
      </c>
      <c r="P1276" s="217">
        <f>+'PAA CONSOLIDADO'!V1279</f>
        <v>0</v>
      </c>
      <c r="Q1276" s="217">
        <f>+'PAA CONSOLIDADO'!X1279</f>
        <v>0</v>
      </c>
      <c r="R1276" s="217">
        <f>+'PAA CONSOLIDADO'!Y1279</f>
        <v>0</v>
      </c>
    </row>
    <row r="1277" spans="1:18" s="217" customFormat="1" x14ac:dyDescent="0.25">
      <c r="A1277" s="211">
        <f>+'PAA CONSOLIDADO'!C1280</f>
        <v>0</v>
      </c>
      <c r="B1277" s="211">
        <f>+'PAA CONSOLIDADO'!I1280</f>
        <v>0</v>
      </c>
      <c r="C1277" s="217" t="str">
        <f>+CONCATENATE('PAA CONSOLIDADO'!A1280,"-",'PAA CONSOLIDADO'!D1280,"-",'PAA CONSOLIDADO'!K1280)</f>
        <v>--</v>
      </c>
      <c r="D1277" s="217" t="e">
        <f>+VLOOKUP('PAA CONSOLIDADO'!L1280,LISTAS!$D$4:$E$15,2,0)</f>
        <v>#N/A</v>
      </c>
      <c r="E1277" s="217" t="e">
        <f>+VLOOKUP('PAA CONSOLIDADO'!M1280,LISTAS!$D$4:$E$15,2,0)</f>
        <v>#N/A</v>
      </c>
      <c r="F1277" s="217">
        <f>+'PAA CONSOLIDADO'!O1280</f>
        <v>0</v>
      </c>
      <c r="G1277" s="217">
        <f t="shared" si="57"/>
        <v>1</v>
      </c>
      <c r="H1277" s="217" t="e">
        <f>+VLOOKUP('PAA CONSOLIDADO'!P1280,LISTAS!$B$4:$C$17,2,0)</f>
        <v>#N/A</v>
      </c>
      <c r="I1277" s="217" t="e">
        <f>+VLOOKUP('PAA CONSOLIDADO'!Q1280,LISTAS!$B$22:$C$25,2,0)</f>
        <v>#N/A</v>
      </c>
      <c r="J1277" s="219">
        <f>'PAA CONSOLIDADO'!R1280</f>
        <v>0</v>
      </c>
      <c r="K1277" s="219">
        <f>+'PAA CONSOLIDADO'!S1280</f>
        <v>0</v>
      </c>
      <c r="L1277" s="217" t="e">
        <f>+VLOOKUP('PAA CONSOLIDADO'!T1280,LISTAS!$B$29:$C$31,2,0)</f>
        <v>#N/A</v>
      </c>
      <c r="M1277" s="217" t="e">
        <f>+VLOOKUP('PAA CONSOLIDADO'!U1280,LISTAS!$B$36:$C$39,2,0)</f>
        <v>#N/A</v>
      </c>
      <c r="N1277" s="217" t="str">
        <f t="shared" si="58"/>
        <v>Unidad de Contratación (1)</v>
      </c>
      <c r="O1277" s="217" t="str">
        <f t="shared" si="59"/>
        <v>CO-DC-11001</v>
      </c>
      <c r="P1277" s="217">
        <f>+'PAA CONSOLIDADO'!V1280</f>
        <v>0</v>
      </c>
      <c r="Q1277" s="217">
        <f>+'PAA CONSOLIDADO'!X1280</f>
        <v>0</v>
      </c>
      <c r="R1277" s="217">
        <f>+'PAA CONSOLIDADO'!Y1280</f>
        <v>0</v>
      </c>
    </row>
    <row r="1278" spans="1:18" s="217" customFormat="1" x14ac:dyDescent="0.25">
      <c r="A1278" s="211">
        <f>+'PAA CONSOLIDADO'!C1281</f>
        <v>0</v>
      </c>
      <c r="B1278" s="211">
        <f>+'PAA CONSOLIDADO'!I1281</f>
        <v>0</v>
      </c>
      <c r="C1278" s="217" t="str">
        <f>+CONCATENATE('PAA CONSOLIDADO'!A1281,"-",'PAA CONSOLIDADO'!D1281,"-",'PAA CONSOLIDADO'!K1281)</f>
        <v>--</v>
      </c>
      <c r="D1278" s="217" t="e">
        <f>+VLOOKUP('PAA CONSOLIDADO'!L1281,LISTAS!$D$4:$E$15,2,0)</f>
        <v>#N/A</v>
      </c>
      <c r="E1278" s="217" t="e">
        <f>+VLOOKUP('PAA CONSOLIDADO'!M1281,LISTAS!$D$4:$E$15,2,0)</f>
        <v>#N/A</v>
      </c>
      <c r="F1278" s="217">
        <f>+'PAA CONSOLIDADO'!O1281</f>
        <v>0</v>
      </c>
      <c r="G1278" s="217">
        <f t="shared" si="57"/>
        <v>1</v>
      </c>
      <c r="H1278" s="217" t="e">
        <f>+VLOOKUP('PAA CONSOLIDADO'!P1281,LISTAS!$B$4:$C$17,2,0)</f>
        <v>#N/A</v>
      </c>
      <c r="I1278" s="217" t="e">
        <f>+VLOOKUP('PAA CONSOLIDADO'!Q1281,LISTAS!$B$22:$C$25,2,0)</f>
        <v>#N/A</v>
      </c>
      <c r="J1278" s="219">
        <f>'PAA CONSOLIDADO'!R1281</f>
        <v>0</v>
      </c>
      <c r="K1278" s="219">
        <f>+'PAA CONSOLIDADO'!S1281</f>
        <v>0</v>
      </c>
      <c r="L1278" s="217" t="e">
        <f>+VLOOKUP('PAA CONSOLIDADO'!T1281,LISTAS!$B$29:$C$31,2,0)</f>
        <v>#N/A</v>
      </c>
      <c r="M1278" s="217" t="e">
        <f>+VLOOKUP('PAA CONSOLIDADO'!U1281,LISTAS!$B$36:$C$39,2,0)</f>
        <v>#N/A</v>
      </c>
      <c r="N1278" s="217" t="str">
        <f t="shared" si="58"/>
        <v>Unidad de Contratación (1)</v>
      </c>
      <c r="O1278" s="217" t="str">
        <f t="shared" si="59"/>
        <v>CO-DC-11001</v>
      </c>
      <c r="P1278" s="217">
        <f>+'PAA CONSOLIDADO'!V1281</f>
        <v>0</v>
      </c>
      <c r="Q1278" s="217">
        <f>+'PAA CONSOLIDADO'!X1281</f>
        <v>0</v>
      </c>
      <c r="R1278" s="217">
        <f>+'PAA CONSOLIDADO'!Y1281</f>
        <v>0</v>
      </c>
    </row>
    <row r="1279" spans="1:18" s="217" customFormat="1" x14ac:dyDescent="0.25">
      <c r="A1279" s="211">
        <f>+'PAA CONSOLIDADO'!C1282</f>
        <v>0</v>
      </c>
      <c r="B1279" s="211">
        <f>+'PAA CONSOLIDADO'!I1282</f>
        <v>0</v>
      </c>
      <c r="C1279" s="217" t="str">
        <f>+CONCATENATE('PAA CONSOLIDADO'!A1282,"-",'PAA CONSOLIDADO'!D1282,"-",'PAA CONSOLIDADO'!K1282)</f>
        <v>--</v>
      </c>
      <c r="D1279" s="217" t="e">
        <f>+VLOOKUP('PAA CONSOLIDADO'!L1282,LISTAS!$D$4:$E$15,2,0)</f>
        <v>#N/A</v>
      </c>
      <c r="E1279" s="217" t="e">
        <f>+VLOOKUP('PAA CONSOLIDADO'!M1282,LISTAS!$D$4:$E$15,2,0)</f>
        <v>#N/A</v>
      </c>
      <c r="F1279" s="217">
        <f>+'PAA CONSOLIDADO'!O1282</f>
        <v>0</v>
      </c>
      <c r="G1279" s="217">
        <f t="shared" si="57"/>
        <v>1</v>
      </c>
      <c r="H1279" s="217" t="e">
        <f>+VLOOKUP('PAA CONSOLIDADO'!P1282,LISTAS!$B$4:$C$17,2,0)</f>
        <v>#N/A</v>
      </c>
      <c r="I1279" s="217" t="e">
        <f>+VLOOKUP('PAA CONSOLIDADO'!Q1282,LISTAS!$B$22:$C$25,2,0)</f>
        <v>#N/A</v>
      </c>
      <c r="J1279" s="219">
        <f>'PAA CONSOLIDADO'!R1282</f>
        <v>0</v>
      </c>
      <c r="K1279" s="219">
        <f>+'PAA CONSOLIDADO'!S1282</f>
        <v>0</v>
      </c>
      <c r="L1279" s="217" t="e">
        <f>+VLOOKUP('PAA CONSOLIDADO'!T1282,LISTAS!$B$29:$C$31,2,0)</f>
        <v>#N/A</v>
      </c>
      <c r="M1279" s="217" t="e">
        <f>+VLOOKUP('PAA CONSOLIDADO'!U1282,LISTAS!$B$36:$C$39,2,0)</f>
        <v>#N/A</v>
      </c>
      <c r="N1279" s="217" t="str">
        <f t="shared" si="58"/>
        <v>Unidad de Contratación (1)</v>
      </c>
      <c r="O1279" s="217" t="str">
        <f t="shared" si="59"/>
        <v>CO-DC-11001</v>
      </c>
      <c r="P1279" s="217">
        <f>+'PAA CONSOLIDADO'!V1282</f>
        <v>0</v>
      </c>
      <c r="Q1279" s="217">
        <f>+'PAA CONSOLIDADO'!X1282</f>
        <v>0</v>
      </c>
      <c r="R1279" s="217">
        <f>+'PAA CONSOLIDADO'!Y1282</f>
        <v>0</v>
      </c>
    </row>
    <row r="1280" spans="1:18" s="217" customFormat="1" x14ac:dyDescent="0.25">
      <c r="A1280" s="211">
        <f>+'PAA CONSOLIDADO'!C1283</f>
        <v>0</v>
      </c>
      <c r="B1280" s="211">
        <f>+'PAA CONSOLIDADO'!I1283</f>
        <v>0</v>
      </c>
      <c r="C1280" s="217" t="str">
        <f>+CONCATENATE('PAA CONSOLIDADO'!A1283,"-",'PAA CONSOLIDADO'!D1283,"-",'PAA CONSOLIDADO'!K1283)</f>
        <v>--</v>
      </c>
      <c r="D1280" s="217" t="e">
        <f>+VLOOKUP('PAA CONSOLIDADO'!L1283,LISTAS!$D$4:$E$15,2,0)</f>
        <v>#N/A</v>
      </c>
      <c r="E1280" s="217" t="e">
        <f>+VLOOKUP('PAA CONSOLIDADO'!M1283,LISTAS!$D$4:$E$15,2,0)</f>
        <v>#N/A</v>
      </c>
      <c r="F1280" s="217">
        <f>+'PAA CONSOLIDADO'!O1283</f>
        <v>0</v>
      </c>
      <c r="G1280" s="217">
        <f t="shared" si="57"/>
        <v>1</v>
      </c>
      <c r="H1280" s="217" t="e">
        <f>+VLOOKUP('PAA CONSOLIDADO'!P1283,LISTAS!$B$4:$C$17,2,0)</f>
        <v>#N/A</v>
      </c>
      <c r="I1280" s="217" t="e">
        <f>+VLOOKUP('PAA CONSOLIDADO'!Q1283,LISTAS!$B$22:$C$25,2,0)</f>
        <v>#N/A</v>
      </c>
      <c r="J1280" s="219">
        <f>'PAA CONSOLIDADO'!R1283</f>
        <v>0</v>
      </c>
      <c r="K1280" s="219">
        <f>+'PAA CONSOLIDADO'!S1283</f>
        <v>0</v>
      </c>
      <c r="L1280" s="217" t="e">
        <f>+VLOOKUP('PAA CONSOLIDADO'!T1283,LISTAS!$B$29:$C$31,2,0)</f>
        <v>#N/A</v>
      </c>
      <c r="M1280" s="217" t="e">
        <f>+VLOOKUP('PAA CONSOLIDADO'!U1283,LISTAS!$B$36:$C$39,2,0)</f>
        <v>#N/A</v>
      </c>
      <c r="N1280" s="217" t="str">
        <f t="shared" si="58"/>
        <v>Unidad de Contratación (1)</v>
      </c>
      <c r="O1280" s="217" t="str">
        <f t="shared" si="59"/>
        <v>CO-DC-11001</v>
      </c>
      <c r="P1280" s="217">
        <f>+'PAA CONSOLIDADO'!V1283</f>
        <v>0</v>
      </c>
      <c r="Q1280" s="217">
        <f>+'PAA CONSOLIDADO'!X1283</f>
        <v>0</v>
      </c>
      <c r="R1280" s="217">
        <f>+'PAA CONSOLIDADO'!Y1283</f>
        <v>0</v>
      </c>
    </row>
    <row r="1281" spans="1:18" s="217" customFormat="1" x14ac:dyDescent="0.25">
      <c r="A1281" s="211">
        <f>+'PAA CONSOLIDADO'!C1284</f>
        <v>0</v>
      </c>
      <c r="B1281" s="211">
        <f>+'PAA CONSOLIDADO'!I1284</f>
        <v>0</v>
      </c>
      <c r="C1281" s="217" t="str">
        <f>+CONCATENATE('PAA CONSOLIDADO'!A1284,"-",'PAA CONSOLIDADO'!D1284,"-",'PAA CONSOLIDADO'!K1284)</f>
        <v>--</v>
      </c>
      <c r="D1281" s="217" t="e">
        <f>+VLOOKUP('PAA CONSOLIDADO'!L1284,LISTAS!$D$4:$E$15,2,0)</f>
        <v>#N/A</v>
      </c>
      <c r="E1281" s="217" t="e">
        <f>+VLOOKUP('PAA CONSOLIDADO'!M1284,LISTAS!$D$4:$E$15,2,0)</f>
        <v>#N/A</v>
      </c>
      <c r="F1281" s="217">
        <f>+'PAA CONSOLIDADO'!O1284</f>
        <v>0</v>
      </c>
      <c r="G1281" s="217">
        <f t="shared" si="57"/>
        <v>1</v>
      </c>
      <c r="H1281" s="217" t="e">
        <f>+VLOOKUP('PAA CONSOLIDADO'!P1284,LISTAS!$B$4:$C$17,2,0)</f>
        <v>#N/A</v>
      </c>
      <c r="I1281" s="217" t="e">
        <f>+VLOOKUP('PAA CONSOLIDADO'!Q1284,LISTAS!$B$22:$C$25,2,0)</f>
        <v>#N/A</v>
      </c>
      <c r="J1281" s="219">
        <f>'PAA CONSOLIDADO'!R1284</f>
        <v>0</v>
      </c>
      <c r="K1281" s="219">
        <f>+'PAA CONSOLIDADO'!S1284</f>
        <v>0</v>
      </c>
      <c r="L1281" s="217" t="e">
        <f>+VLOOKUP('PAA CONSOLIDADO'!T1284,LISTAS!$B$29:$C$31,2,0)</f>
        <v>#N/A</v>
      </c>
      <c r="M1281" s="217" t="e">
        <f>+VLOOKUP('PAA CONSOLIDADO'!U1284,LISTAS!$B$36:$C$39,2,0)</f>
        <v>#N/A</v>
      </c>
      <c r="N1281" s="217" t="str">
        <f t="shared" si="58"/>
        <v>Unidad de Contratación (1)</v>
      </c>
      <c r="O1281" s="217" t="str">
        <f t="shared" si="59"/>
        <v>CO-DC-11001</v>
      </c>
      <c r="P1281" s="217">
        <f>+'PAA CONSOLIDADO'!V1284</f>
        <v>0</v>
      </c>
      <c r="Q1281" s="217">
        <f>+'PAA CONSOLIDADO'!X1284</f>
        <v>0</v>
      </c>
      <c r="R1281" s="217">
        <f>+'PAA CONSOLIDADO'!Y1284</f>
        <v>0</v>
      </c>
    </row>
    <row r="1282" spans="1:18" s="217" customFormat="1" x14ac:dyDescent="0.25">
      <c r="A1282" s="211">
        <f>+'PAA CONSOLIDADO'!C1285</f>
        <v>0</v>
      </c>
      <c r="B1282" s="211">
        <f>+'PAA CONSOLIDADO'!I1285</f>
        <v>0</v>
      </c>
      <c r="C1282" s="217" t="str">
        <f>+CONCATENATE('PAA CONSOLIDADO'!A1285,"-",'PAA CONSOLIDADO'!D1285,"-",'PAA CONSOLIDADO'!K1285)</f>
        <v>--</v>
      </c>
      <c r="D1282" s="217" t="e">
        <f>+VLOOKUP('PAA CONSOLIDADO'!L1285,LISTAS!$D$4:$E$15,2,0)</f>
        <v>#N/A</v>
      </c>
      <c r="E1282" s="217" t="e">
        <f>+VLOOKUP('PAA CONSOLIDADO'!M1285,LISTAS!$D$4:$E$15,2,0)</f>
        <v>#N/A</v>
      </c>
      <c r="F1282" s="217">
        <f>+'PAA CONSOLIDADO'!O1285</f>
        <v>0</v>
      </c>
      <c r="G1282" s="217">
        <f t="shared" si="57"/>
        <v>1</v>
      </c>
      <c r="H1282" s="217" t="e">
        <f>+VLOOKUP('PAA CONSOLIDADO'!P1285,LISTAS!$B$4:$C$17,2,0)</f>
        <v>#N/A</v>
      </c>
      <c r="I1282" s="217" t="e">
        <f>+VLOOKUP('PAA CONSOLIDADO'!Q1285,LISTAS!$B$22:$C$25,2,0)</f>
        <v>#N/A</v>
      </c>
      <c r="J1282" s="219">
        <f>'PAA CONSOLIDADO'!R1285</f>
        <v>0</v>
      </c>
      <c r="K1282" s="219">
        <f>+'PAA CONSOLIDADO'!S1285</f>
        <v>0</v>
      </c>
      <c r="L1282" s="217" t="e">
        <f>+VLOOKUP('PAA CONSOLIDADO'!T1285,LISTAS!$B$29:$C$31,2,0)</f>
        <v>#N/A</v>
      </c>
      <c r="M1282" s="217" t="e">
        <f>+VLOOKUP('PAA CONSOLIDADO'!U1285,LISTAS!$B$36:$C$39,2,0)</f>
        <v>#N/A</v>
      </c>
      <c r="N1282" s="217" t="str">
        <f t="shared" si="58"/>
        <v>Unidad de Contratación (1)</v>
      </c>
      <c r="O1282" s="217" t="str">
        <f t="shared" si="59"/>
        <v>CO-DC-11001</v>
      </c>
      <c r="P1282" s="217">
        <f>+'PAA CONSOLIDADO'!V1285</f>
        <v>0</v>
      </c>
      <c r="Q1282" s="217">
        <f>+'PAA CONSOLIDADO'!X1285</f>
        <v>0</v>
      </c>
      <c r="R1282" s="217">
        <f>+'PAA CONSOLIDADO'!Y1285</f>
        <v>0</v>
      </c>
    </row>
    <row r="1283" spans="1:18" s="217" customFormat="1" x14ac:dyDescent="0.25">
      <c r="A1283" s="211">
        <f>+'PAA CONSOLIDADO'!C1286</f>
        <v>0</v>
      </c>
      <c r="B1283" s="211">
        <f>+'PAA CONSOLIDADO'!I1286</f>
        <v>0</v>
      </c>
      <c r="C1283" s="217" t="str">
        <f>+CONCATENATE('PAA CONSOLIDADO'!A1286,"-",'PAA CONSOLIDADO'!D1286,"-",'PAA CONSOLIDADO'!K1286)</f>
        <v>--</v>
      </c>
      <c r="D1283" s="217" t="e">
        <f>+VLOOKUP('PAA CONSOLIDADO'!L1286,LISTAS!$D$4:$E$15,2,0)</f>
        <v>#N/A</v>
      </c>
      <c r="E1283" s="217" t="e">
        <f>+VLOOKUP('PAA CONSOLIDADO'!M1286,LISTAS!$D$4:$E$15,2,0)</f>
        <v>#N/A</v>
      </c>
      <c r="F1283" s="217">
        <f>+'PAA CONSOLIDADO'!O1286</f>
        <v>0</v>
      </c>
      <c r="G1283" s="217">
        <f t="shared" si="57"/>
        <v>1</v>
      </c>
      <c r="H1283" s="217" t="e">
        <f>+VLOOKUP('PAA CONSOLIDADO'!P1286,LISTAS!$B$4:$C$17,2,0)</f>
        <v>#N/A</v>
      </c>
      <c r="I1283" s="217" t="e">
        <f>+VLOOKUP('PAA CONSOLIDADO'!Q1286,LISTAS!$B$22:$C$25,2,0)</f>
        <v>#N/A</v>
      </c>
      <c r="J1283" s="219">
        <f>'PAA CONSOLIDADO'!R1286</f>
        <v>0</v>
      </c>
      <c r="K1283" s="219">
        <f>+'PAA CONSOLIDADO'!S1286</f>
        <v>0</v>
      </c>
      <c r="L1283" s="217" t="e">
        <f>+VLOOKUP('PAA CONSOLIDADO'!T1286,LISTAS!$B$29:$C$31,2,0)</f>
        <v>#N/A</v>
      </c>
      <c r="M1283" s="217" t="e">
        <f>+VLOOKUP('PAA CONSOLIDADO'!U1286,LISTAS!$B$36:$C$39,2,0)</f>
        <v>#N/A</v>
      </c>
      <c r="N1283" s="217" t="str">
        <f t="shared" si="58"/>
        <v>Unidad de Contratación (1)</v>
      </c>
      <c r="O1283" s="217" t="str">
        <f t="shared" si="59"/>
        <v>CO-DC-11001</v>
      </c>
      <c r="P1283" s="217">
        <f>+'PAA CONSOLIDADO'!V1286</f>
        <v>0</v>
      </c>
      <c r="Q1283" s="217">
        <f>+'PAA CONSOLIDADO'!X1286</f>
        <v>0</v>
      </c>
      <c r="R1283" s="217">
        <f>+'PAA CONSOLIDADO'!Y1286</f>
        <v>0</v>
      </c>
    </row>
    <row r="1284" spans="1:18" s="217" customFormat="1" x14ac:dyDescent="0.25">
      <c r="A1284" s="211">
        <f>+'PAA CONSOLIDADO'!C1287</f>
        <v>0</v>
      </c>
      <c r="B1284" s="211">
        <f>+'PAA CONSOLIDADO'!I1287</f>
        <v>0</v>
      </c>
      <c r="C1284" s="217" t="str">
        <f>+CONCATENATE('PAA CONSOLIDADO'!A1287,"-",'PAA CONSOLIDADO'!D1287,"-",'PAA CONSOLIDADO'!K1287)</f>
        <v>--</v>
      </c>
      <c r="D1284" s="217" t="e">
        <f>+VLOOKUP('PAA CONSOLIDADO'!L1287,LISTAS!$D$4:$E$15,2,0)</f>
        <v>#N/A</v>
      </c>
      <c r="E1284" s="217" t="e">
        <f>+VLOOKUP('PAA CONSOLIDADO'!M1287,LISTAS!$D$4:$E$15,2,0)</f>
        <v>#N/A</v>
      </c>
      <c r="F1284" s="217">
        <f>+'PAA CONSOLIDADO'!O1287</f>
        <v>0</v>
      </c>
      <c r="G1284" s="217">
        <f t="shared" si="57"/>
        <v>1</v>
      </c>
      <c r="H1284" s="217" t="e">
        <f>+VLOOKUP('PAA CONSOLIDADO'!P1287,LISTAS!$B$4:$C$17,2,0)</f>
        <v>#N/A</v>
      </c>
      <c r="I1284" s="217" t="e">
        <f>+VLOOKUP('PAA CONSOLIDADO'!Q1287,LISTAS!$B$22:$C$25,2,0)</f>
        <v>#N/A</v>
      </c>
      <c r="J1284" s="219">
        <f>'PAA CONSOLIDADO'!R1287</f>
        <v>0</v>
      </c>
      <c r="K1284" s="219">
        <f>+'PAA CONSOLIDADO'!S1287</f>
        <v>0</v>
      </c>
      <c r="L1284" s="217" t="e">
        <f>+VLOOKUP('PAA CONSOLIDADO'!T1287,LISTAS!$B$29:$C$31,2,0)</f>
        <v>#N/A</v>
      </c>
      <c r="M1284" s="217" t="e">
        <f>+VLOOKUP('PAA CONSOLIDADO'!U1287,LISTAS!$B$36:$C$39,2,0)</f>
        <v>#N/A</v>
      </c>
      <c r="N1284" s="217" t="str">
        <f t="shared" si="58"/>
        <v>Unidad de Contratación (1)</v>
      </c>
      <c r="O1284" s="217" t="str">
        <f t="shared" si="59"/>
        <v>CO-DC-11001</v>
      </c>
      <c r="P1284" s="217">
        <f>+'PAA CONSOLIDADO'!V1287</f>
        <v>0</v>
      </c>
      <c r="Q1284" s="217">
        <f>+'PAA CONSOLIDADO'!X1287</f>
        <v>0</v>
      </c>
      <c r="R1284" s="217">
        <f>+'PAA CONSOLIDADO'!Y1287</f>
        <v>0</v>
      </c>
    </row>
    <row r="1285" spans="1:18" s="217" customFormat="1" x14ac:dyDescent="0.25">
      <c r="A1285" s="211">
        <f>+'PAA CONSOLIDADO'!C1288</f>
        <v>0</v>
      </c>
      <c r="B1285" s="211">
        <f>+'PAA CONSOLIDADO'!I1288</f>
        <v>0</v>
      </c>
      <c r="C1285" s="217" t="str">
        <f>+CONCATENATE('PAA CONSOLIDADO'!A1288,"-",'PAA CONSOLIDADO'!D1288,"-",'PAA CONSOLIDADO'!K1288)</f>
        <v>--</v>
      </c>
      <c r="D1285" s="217" t="e">
        <f>+VLOOKUP('PAA CONSOLIDADO'!L1288,LISTAS!$D$4:$E$15,2,0)</f>
        <v>#N/A</v>
      </c>
      <c r="E1285" s="217" t="e">
        <f>+VLOOKUP('PAA CONSOLIDADO'!M1288,LISTAS!$D$4:$E$15,2,0)</f>
        <v>#N/A</v>
      </c>
      <c r="F1285" s="217">
        <f>+'PAA CONSOLIDADO'!O1288</f>
        <v>0</v>
      </c>
      <c r="G1285" s="217">
        <f t="shared" ref="G1285:G1348" si="60">+IF(ISBLANK(B1285),"",1)</f>
        <v>1</v>
      </c>
      <c r="H1285" s="217" t="e">
        <f>+VLOOKUP('PAA CONSOLIDADO'!P1288,LISTAS!$B$4:$C$17,2,0)</f>
        <v>#N/A</v>
      </c>
      <c r="I1285" s="217" t="e">
        <f>+VLOOKUP('PAA CONSOLIDADO'!Q1288,LISTAS!$B$22:$C$25,2,0)</f>
        <v>#N/A</v>
      </c>
      <c r="J1285" s="219">
        <f>'PAA CONSOLIDADO'!R1288</f>
        <v>0</v>
      </c>
      <c r="K1285" s="219">
        <f>+'PAA CONSOLIDADO'!S1288</f>
        <v>0</v>
      </c>
      <c r="L1285" s="217" t="e">
        <f>+VLOOKUP('PAA CONSOLIDADO'!T1288,LISTAS!$B$29:$C$31,2,0)</f>
        <v>#N/A</v>
      </c>
      <c r="M1285" s="217" t="e">
        <f>+VLOOKUP('PAA CONSOLIDADO'!U1288,LISTAS!$B$36:$C$39,2,0)</f>
        <v>#N/A</v>
      </c>
      <c r="N1285" s="217" t="str">
        <f t="shared" ref="N1285:N1348" si="61">+IF(ISBLANK(B1285),"","Unidad de Contratación (1)")</f>
        <v>Unidad de Contratación (1)</v>
      </c>
      <c r="O1285" s="217" t="str">
        <f t="shared" ref="O1285:O1348" si="62">+IF(ISBLANK(B1285),"","CO-DC-11001")</f>
        <v>CO-DC-11001</v>
      </c>
      <c r="P1285" s="217">
        <f>+'PAA CONSOLIDADO'!V1288</f>
        <v>0</v>
      </c>
      <c r="Q1285" s="217">
        <f>+'PAA CONSOLIDADO'!X1288</f>
        <v>0</v>
      </c>
      <c r="R1285" s="217">
        <f>+'PAA CONSOLIDADO'!Y1288</f>
        <v>0</v>
      </c>
    </row>
    <row r="1286" spans="1:18" s="217" customFormat="1" x14ac:dyDescent="0.25">
      <c r="A1286" s="211">
        <f>+'PAA CONSOLIDADO'!C1289</f>
        <v>0</v>
      </c>
      <c r="B1286" s="211">
        <f>+'PAA CONSOLIDADO'!I1289</f>
        <v>0</v>
      </c>
      <c r="C1286" s="217" t="str">
        <f>+CONCATENATE('PAA CONSOLIDADO'!A1289,"-",'PAA CONSOLIDADO'!D1289,"-",'PAA CONSOLIDADO'!K1289)</f>
        <v>--</v>
      </c>
      <c r="D1286" s="217" t="e">
        <f>+VLOOKUP('PAA CONSOLIDADO'!L1289,LISTAS!$D$4:$E$15,2,0)</f>
        <v>#N/A</v>
      </c>
      <c r="E1286" s="217" t="e">
        <f>+VLOOKUP('PAA CONSOLIDADO'!M1289,LISTAS!$D$4:$E$15,2,0)</f>
        <v>#N/A</v>
      </c>
      <c r="F1286" s="217">
        <f>+'PAA CONSOLIDADO'!O1289</f>
        <v>0</v>
      </c>
      <c r="G1286" s="217">
        <f t="shared" si="60"/>
        <v>1</v>
      </c>
      <c r="H1286" s="217" t="e">
        <f>+VLOOKUP('PAA CONSOLIDADO'!P1289,LISTAS!$B$4:$C$17,2,0)</f>
        <v>#N/A</v>
      </c>
      <c r="I1286" s="217" t="e">
        <f>+VLOOKUP('PAA CONSOLIDADO'!Q1289,LISTAS!$B$22:$C$25,2,0)</f>
        <v>#N/A</v>
      </c>
      <c r="J1286" s="219">
        <f>'PAA CONSOLIDADO'!R1289</f>
        <v>0</v>
      </c>
      <c r="K1286" s="219">
        <f>+'PAA CONSOLIDADO'!S1289</f>
        <v>0</v>
      </c>
      <c r="L1286" s="217" t="e">
        <f>+VLOOKUP('PAA CONSOLIDADO'!T1289,LISTAS!$B$29:$C$31,2,0)</f>
        <v>#N/A</v>
      </c>
      <c r="M1286" s="217" t="e">
        <f>+VLOOKUP('PAA CONSOLIDADO'!U1289,LISTAS!$B$36:$C$39,2,0)</f>
        <v>#N/A</v>
      </c>
      <c r="N1286" s="217" t="str">
        <f t="shared" si="61"/>
        <v>Unidad de Contratación (1)</v>
      </c>
      <c r="O1286" s="217" t="str">
        <f t="shared" si="62"/>
        <v>CO-DC-11001</v>
      </c>
      <c r="P1286" s="217">
        <f>+'PAA CONSOLIDADO'!V1289</f>
        <v>0</v>
      </c>
      <c r="Q1286" s="217">
        <f>+'PAA CONSOLIDADO'!X1289</f>
        <v>0</v>
      </c>
      <c r="R1286" s="217">
        <f>+'PAA CONSOLIDADO'!Y1289</f>
        <v>0</v>
      </c>
    </row>
    <row r="1287" spans="1:18" s="217" customFormat="1" x14ac:dyDescent="0.25">
      <c r="A1287" s="211">
        <f>+'PAA CONSOLIDADO'!C1290</f>
        <v>0</v>
      </c>
      <c r="B1287" s="211">
        <f>+'PAA CONSOLIDADO'!I1290</f>
        <v>0</v>
      </c>
      <c r="C1287" s="217" t="str">
        <f>+CONCATENATE('PAA CONSOLIDADO'!A1290,"-",'PAA CONSOLIDADO'!D1290,"-",'PAA CONSOLIDADO'!K1290)</f>
        <v>--</v>
      </c>
      <c r="D1287" s="217" t="e">
        <f>+VLOOKUP('PAA CONSOLIDADO'!L1290,LISTAS!$D$4:$E$15,2,0)</f>
        <v>#N/A</v>
      </c>
      <c r="E1287" s="217" t="e">
        <f>+VLOOKUP('PAA CONSOLIDADO'!M1290,LISTAS!$D$4:$E$15,2,0)</f>
        <v>#N/A</v>
      </c>
      <c r="F1287" s="217">
        <f>+'PAA CONSOLIDADO'!O1290</f>
        <v>0</v>
      </c>
      <c r="G1287" s="217">
        <f t="shared" si="60"/>
        <v>1</v>
      </c>
      <c r="H1287" s="217" t="e">
        <f>+VLOOKUP('PAA CONSOLIDADO'!P1290,LISTAS!$B$4:$C$17,2,0)</f>
        <v>#N/A</v>
      </c>
      <c r="I1287" s="217" t="e">
        <f>+VLOOKUP('PAA CONSOLIDADO'!Q1290,LISTAS!$B$22:$C$25,2,0)</f>
        <v>#N/A</v>
      </c>
      <c r="J1287" s="219">
        <f>'PAA CONSOLIDADO'!R1290</f>
        <v>0</v>
      </c>
      <c r="K1287" s="219">
        <f>+'PAA CONSOLIDADO'!S1290</f>
        <v>0</v>
      </c>
      <c r="L1287" s="217" t="e">
        <f>+VLOOKUP('PAA CONSOLIDADO'!T1290,LISTAS!$B$29:$C$31,2,0)</f>
        <v>#N/A</v>
      </c>
      <c r="M1287" s="217" t="e">
        <f>+VLOOKUP('PAA CONSOLIDADO'!U1290,LISTAS!$B$36:$C$39,2,0)</f>
        <v>#N/A</v>
      </c>
      <c r="N1287" s="217" t="str">
        <f t="shared" si="61"/>
        <v>Unidad de Contratación (1)</v>
      </c>
      <c r="O1287" s="217" t="str">
        <f t="shared" si="62"/>
        <v>CO-DC-11001</v>
      </c>
      <c r="P1287" s="217">
        <f>+'PAA CONSOLIDADO'!V1290</f>
        <v>0</v>
      </c>
      <c r="Q1287" s="217">
        <f>+'PAA CONSOLIDADO'!X1290</f>
        <v>0</v>
      </c>
      <c r="R1287" s="217">
        <f>+'PAA CONSOLIDADO'!Y1290</f>
        <v>0</v>
      </c>
    </row>
    <row r="1288" spans="1:18" s="217" customFormat="1" x14ac:dyDescent="0.25">
      <c r="A1288" s="211">
        <f>+'PAA CONSOLIDADO'!C1291</f>
        <v>0</v>
      </c>
      <c r="B1288" s="211">
        <f>+'PAA CONSOLIDADO'!I1291</f>
        <v>0</v>
      </c>
      <c r="C1288" s="217" t="str">
        <f>+CONCATENATE('PAA CONSOLIDADO'!A1291,"-",'PAA CONSOLIDADO'!D1291,"-",'PAA CONSOLIDADO'!K1291)</f>
        <v>--</v>
      </c>
      <c r="D1288" s="217" t="e">
        <f>+VLOOKUP('PAA CONSOLIDADO'!L1291,LISTAS!$D$4:$E$15,2,0)</f>
        <v>#N/A</v>
      </c>
      <c r="E1288" s="217" t="e">
        <f>+VLOOKUP('PAA CONSOLIDADO'!M1291,LISTAS!$D$4:$E$15,2,0)</f>
        <v>#N/A</v>
      </c>
      <c r="F1288" s="217">
        <f>+'PAA CONSOLIDADO'!O1291</f>
        <v>0</v>
      </c>
      <c r="G1288" s="217">
        <f t="shared" si="60"/>
        <v>1</v>
      </c>
      <c r="H1288" s="217" t="e">
        <f>+VLOOKUP('PAA CONSOLIDADO'!P1291,LISTAS!$B$4:$C$17,2,0)</f>
        <v>#N/A</v>
      </c>
      <c r="I1288" s="217" t="e">
        <f>+VLOOKUP('PAA CONSOLIDADO'!Q1291,LISTAS!$B$22:$C$25,2,0)</f>
        <v>#N/A</v>
      </c>
      <c r="J1288" s="219">
        <f>'PAA CONSOLIDADO'!R1291</f>
        <v>0</v>
      </c>
      <c r="K1288" s="219">
        <f>+'PAA CONSOLIDADO'!S1291</f>
        <v>0</v>
      </c>
      <c r="L1288" s="217" t="e">
        <f>+VLOOKUP('PAA CONSOLIDADO'!T1291,LISTAS!$B$29:$C$31,2,0)</f>
        <v>#N/A</v>
      </c>
      <c r="M1288" s="217" t="e">
        <f>+VLOOKUP('PAA CONSOLIDADO'!U1291,LISTAS!$B$36:$C$39,2,0)</f>
        <v>#N/A</v>
      </c>
      <c r="N1288" s="217" t="str">
        <f t="shared" si="61"/>
        <v>Unidad de Contratación (1)</v>
      </c>
      <c r="O1288" s="217" t="str">
        <f t="shared" si="62"/>
        <v>CO-DC-11001</v>
      </c>
      <c r="P1288" s="217">
        <f>+'PAA CONSOLIDADO'!V1291</f>
        <v>0</v>
      </c>
      <c r="Q1288" s="217">
        <f>+'PAA CONSOLIDADO'!X1291</f>
        <v>0</v>
      </c>
      <c r="R1288" s="217">
        <f>+'PAA CONSOLIDADO'!Y1291</f>
        <v>0</v>
      </c>
    </row>
    <row r="1289" spans="1:18" s="217" customFormat="1" x14ac:dyDescent="0.25">
      <c r="A1289" s="211">
        <f>+'PAA CONSOLIDADO'!C1292</f>
        <v>0</v>
      </c>
      <c r="B1289" s="211">
        <f>+'PAA CONSOLIDADO'!I1292</f>
        <v>0</v>
      </c>
      <c r="C1289" s="217" t="str">
        <f>+CONCATENATE('PAA CONSOLIDADO'!A1292,"-",'PAA CONSOLIDADO'!D1292,"-",'PAA CONSOLIDADO'!K1292)</f>
        <v>--</v>
      </c>
      <c r="D1289" s="217" t="e">
        <f>+VLOOKUP('PAA CONSOLIDADO'!L1292,LISTAS!$D$4:$E$15,2,0)</f>
        <v>#N/A</v>
      </c>
      <c r="E1289" s="217" t="e">
        <f>+VLOOKUP('PAA CONSOLIDADO'!M1292,LISTAS!$D$4:$E$15,2,0)</f>
        <v>#N/A</v>
      </c>
      <c r="F1289" s="217">
        <f>+'PAA CONSOLIDADO'!O1292</f>
        <v>0</v>
      </c>
      <c r="G1289" s="217">
        <f t="shared" si="60"/>
        <v>1</v>
      </c>
      <c r="H1289" s="217" t="e">
        <f>+VLOOKUP('PAA CONSOLIDADO'!P1292,LISTAS!$B$4:$C$17,2,0)</f>
        <v>#N/A</v>
      </c>
      <c r="I1289" s="217" t="e">
        <f>+VLOOKUP('PAA CONSOLIDADO'!Q1292,LISTAS!$B$22:$C$25,2,0)</f>
        <v>#N/A</v>
      </c>
      <c r="J1289" s="219">
        <f>'PAA CONSOLIDADO'!R1292</f>
        <v>0</v>
      </c>
      <c r="K1289" s="219">
        <f>+'PAA CONSOLIDADO'!S1292</f>
        <v>0</v>
      </c>
      <c r="L1289" s="217" t="e">
        <f>+VLOOKUP('PAA CONSOLIDADO'!T1292,LISTAS!$B$29:$C$31,2,0)</f>
        <v>#N/A</v>
      </c>
      <c r="M1289" s="217" t="e">
        <f>+VLOOKUP('PAA CONSOLIDADO'!U1292,LISTAS!$B$36:$C$39,2,0)</f>
        <v>#N/A</v>
      </c>
      <c r="N1289" s="217" t="str">
        <f t="shared" si="61"/>
        <v>Unidad de Contratación (1)</v>
      </c>
      <c r="O1289" s="217" t="str">
        <f t="shared" si="62"/>
        <v>CO-DC-11001</v>
      </c>
      <c r="P1289" s="217">
        <f>+'PAA CONSOLIDADO'!V1292</f>
        <v>0</v>
      </c>
      <c r="Q1289" s="217">
        <f>+'PAA CONSOLIDADO'!X1292</f>
        <v>0</v>
      </c>
      <c r="R1289" s="217">
        <f>+'PAA CONSOLIDADO'!Y1292</f>
        <v>0</v>
      </c>
    </row>
    <row r="1290" spans="1:18" s="217" customFormat="1" x14ac:dyDescent="0.25">
      <c r="A1290" s="211">
        <f>+'PAA CONSOLIDADO'!C1293</f>
        <v>0</v>
      </c>
      <c r="B1290" s="211">
        <f>+'PAA CONSOLIDADO'!I1293</f>
        <v>0</v>
      </c>
      <c r="C1290" s="217" t="str">
        <f>+CONCATENATE('PAA CONSOLIDADO'!A1293,"-",'PAA CONSOLIDADO'!D1293,"-",'PAA CONSOLIDADO'!K1293)</f>
        <v>--</v>
      </c>
      <c r="D1290" s="217" t="e">
        <f>+VLOOKUP('PAA CONSOLIDADO'!L1293,LISTAS!$D$4:$E$15,2,0)</f>
        <v>#N/A</v>
      </c>
      <c r="E1290" s="217" t="e">
        <f>+VLOOKUP('PAA CONSOLIDADO'!M1293,LISTAS!$D$4:$E$15,2,0)</f>
        <v>#N/A</v>
      </c>
      <c r="F1290" s="217">
        <f>+'PAA CONSOLIDADO'!O1293</f>
        <v>0</v>
      </c>
      <c r="G1290" s="217">
        <f t="shared" si="60"/>
        <v>1</v>
      </c>
      <c r="H1290" s="217" t="e">
        <f>+VLOOKUP('PAA CONSOLIDADO'!P1293,LISTAS!$B$4:$C$17,2,0)</f>
        <v>#N/A</v>
      </c>
      <c r="I1290" s="217" t="e">
        <f>+VLOOKUP('PAA CONSOLIDADO'!Q1293,LISTAS!$B$22:$C$25,2,0)</f>
        <v>#N/A</v>
      </c>
      <c r="J1290" s="219">
        <f>'PAA CONSOLIDADO'!R1293</f>
        <v>0</v>
      </c>
      <c r="K1290" s="219">
        <f>+'PAA CONSOLIDADO'!S1293</f>
        <v>0</v>
      </c>
      <c r="L1290" s="217" t="e">
        <f>+VLOOKUP('PAA CONSOLIDADO'!T1293,LISTAS!$B$29:$C$31,2,0)</f>
        <v>#N/A</v>
      </c>
      <c r="M1290" s="217" t="e">
        <f>+VLOOKUP('PAA CONSOLIDADO'!U1293,LISTAS!$B$36:$C$39,2,0)</f>
        <v>#N/A</v>
      </c>
      <c r="N1290" s="217" t="str">
        <f t="shared" si="61"/>
        <v>Unidad de Contratación (1)</v>
      </c>
      <c r="O1290" s="217" t="str">
        <f t="shared" si="62"/>
        <v>CO-DC-11001</v>
      </c>
      <c r="P1290" s="217">
        <f>+'PAA CONSOLIDADO'!V1293</f>
        <v>0</v>
      </c>
      <c r="Q1290" s="217">
        <f>+'PAA CONSOLIDADO'!X1293</f>
        <v>0</v>
      </c>
      <c r="R1290" s="217">
        <f>+'PAA CONSOLIDADO'!Y1293</f>
        <v>0</v>
      </c>
    </row>
    <row r="1291" spans="1:18" s="217" customFormat="1" x14ac:dyDescent="0.25">
      <c r="A1291" s="211">
        <f>+'PAA CONSOLIDADO'!C1294</f>
        <v>0</v>
      </c>
      <c r="B1291" s="211">
        <f>+'PAA CONSOLIDADO'!I1294</f>
        <v>0</v>
      </c>
      <c r="C1291" s="217" t="str">
        <f>+CONCATENATE('PAA CONSOLIDADO'!A1294,"-",'PAA CONSOLIDADO'!D1294,"-",'PAA CONSOLIDADO'!K1294)</f>
        <v>--</v>
      </c>
      <c r="D1291" s="217" t="e">
        <f>+VLOOKUP('PAA CONSOLIDADO'!L1294,LISTAS!$D$4:$E$15,2,0)</f>
        <v>#N/A</v>
      </c>
      <c r="E1291" s="217" t="e">
        <f>+VLOOKUP('PAA CONSOLIDADO'!M1294,LISTAS!$D$4:$E$15,2,0)</f>
        <v>#N/A</v>
      </c>
      <c r="F1291" s="217">
        <f>+'PAA CONSOLIDADO'!O1294</f>
        <v>0</v>
      </c>
      <c r="G1291" s="217">
        <f t="shared" si="60"/>
        <v>1</v>
      </c>
      <c r="H1291" s="217" t="e">
        <f>+VLOOKUP('PAA CONSOLIDADO'!P1294,LISTAS!$B$4:$C$17,2,0)</f>
        <v>#N/A</v>
      </c>
      <c r="I1291" s="217" t="e">
        <f>+VLOOKUP('PAA CONSOLIDADO'!Q1294,LISTAS!$B$22:$C$25,2,0)</f>
        <v>#N/A</v>
      </c>
      <c r="J1291" s="219">
        <f>'PAA CONSOLIDADO'!R1294</f>
        <v>0</v>
      </c>
      <c r="K1291" s="219">
        <f>+'PAA CONSOLIDADO'!S1294</f>
        <v>0</v>
      </c>
      <c r="L1291" s="217" t="e">
        <f>+VLOOKUP('PAA CONSOLIDADO'!T1294,LISTAS!$B$29:$C$31,2,0)</f>
        <v>#N/A</v>
      </c>
      <c r="M1291" s="217" t="e">
        <f>+VLOOKUP('PAA CONSOLIDADO'!U1294,LISTAS!$B$36:$C$39,2,0)</f>
        <v>#N/A</v>
      </c>
      <c r="N1291" s="217" t="str">
        <f t="shared" si="61"/>
        <v>Unidad de Contratación (1)</v>
      </c>
      <c r="O1291" s="217" t="str">
        <f t="shared" si="62"/>
        <v>CO-DC-11001</v>
      </c>
      <c r="P1291" s="217">
        <f>+'PAA CONSOLIDADO'!V1294</f>
        <v>0</v>
      </c>
      <c r="Q1291" s="217">
        <f>+'PAA CONSOLIDADO'!X1294</f>
        <v>0</v>
      </c>
      <c r="R1291" s="217">
        <f>+'PAA CONSOLIDADO'!Y1294</f>
        <v>0</v>
      </c>
    </row>
    <row r="1292" spans="1:18" s="217" customFormat="1" x14ac:dyDescent="0.25">
      <c r="A1292" s="211">
        <f>+'PAA CONSOLIDADO'!C1295</f>
        <v>0</v>
      </c>
      <c r="B1292" s="211">
        <f>+'PAA CONSOLIDADO'!I1295</f>
        <v>0</v>
      </c>
      <c r="C1292" s="217" t="str">
        <f>+CONCATENATE('PAA CONSOLIDADO'!A1295,"-",'PAA CONSOLIDADO'!D1295,"-",'PAA CONSOLIDADO'!K1295)</f>
        <v>--</v>
      </c>
      <c r="D1292" s="217" t="e">
        <f>+VLOOKUP('PAA CONSOLIDADO'!L1295,LISTAS!$D$4:$E$15,2,0)</f>
        <v>#N/A</v>
      </c>
      <c r="E1292" s="217" t="e">
        <f>+VLOOKUP('PAA CONSOLIDADO'!M1295,LISTAS!$D$4:$E$15,2,0)</f>
        <v>#N/A</v>
      </c>
      <c r="F1292" s="217">
        <f>+'PAA CONSOLIDADO'!O1295</f>
        <v>0</v>
      </c>
      <c r="G1292" s="217">
        <f t="shared" si="60"/>
        <v>1</v>
      </c>
      <c r="H1292" s="217" t="e">
        <f>+VLOOKUP('PAA CONSOLIDADO'!P1295,LISTAS!$B$4:$C$17,2,0)</f>
        <v>#N/A</v>
      </c>
      <c r="I1292" s="217" t="e">
        <f>+VLOOKUP('PAA CONSOLIDADO'!Q1295,LISTAS!$B$22:$C$25,2,0)</f>
        <v>#N/A</v>
      </c>
      <c r="J1292" s="219">
        <f>'PAA CONSOLIDADO'!R1295</f>
        <v>0</v>
      </c>
      <c r="K1292" s="219">
        <f>+'PAA CONSOLIDADO'!S1295</f>
        <v>0</v>
      </c>
      <c r="L1292" s="217" t="e">
        <f>+VLOOKUP('PAA CONSOLIDADO'!T1295,LISTAS!$B$29:$C$31,2,0)</f>
        <v>#N/A</v>
      </c>
      <c r="M1292" s="217" t="e">
        <f>+VLOOKUP('PAA CONSOLIDADO'!U1295,LISTAS!$B$36:$C$39,2,0)</f>
        <v>#N/A</v>
      </c>
      <c r="N1292" s="217" t="str">
        <f t="shared" si="61"/>
        <v>Unidad de Contratación (1)</v>
      </c>
      <c r="O1292" s="217" t="str">
        <f t="shared" si="62"/>
        <v>CO-DC-11001</v>
      </c>
      <c r="P1292" s="217">
        <f>+'PAA CONSOLIDADO'!V1295</f>
        <v>0</v>
      </c>
      <c r="Q1292" s="217">
        <f>+'PAA CONSOLIDADO'!X1295</f>
        <v>0</v>
      </c>
      <c r="R1292" s="217">
        <f>+'PAA CONSOLIDADO'!Y1295</f>
        <v>0</v>
      </c>
    </row>
    <row r="1293" spans="1:18" s="217" customFormat="1" x14ac:dyDescent="0.25">
      <c r="A1293" s="211">
        <f>+'PAA CONSOLIDADO'!C1296</f>
        <v>0</v>
      </c>
      <c r="B1293" s="211">
        <f>+'PAA CONSOLIDADO'!I1296</f>
        <v>0</v>
      </c>
      <c r="C1293" s="217" t="str">
        <f>+CONCATENATE('PAA CONSOLIDADO'!A1296,"-",'PAA CONSOLIDADO'!D1296,"-",'PAA CONSOLIDADO'!K1296)</f>
        <v>--</v>
      </c>
      <c r="D1293" s="217" t="e">
        <f>+VLOOKUP('PAA CONSOLIDADO'!L1296,LISTAS!$D$4:$E$15,2,0)</f>
        <v>#N/A</v>
      </c>
      <c r="E1293" s="217" t="e">
        <f>+VLOOKUP('PAA CONSOLIDADO'!M1296,LISTAS!$D$4:$E$15,2,0)</f>
        <v>#N/A</v>
      </c>
      <c r="F1293" s="217">
        <f>+'PAA CONSOLIDADO'!O1296</f>
        <v>0</v>
      </c>
      <c r="G1293" s="217">
        <f t="shared" si="60"/>
        <v>1</v>
      </c>
      <c r="H1293" s="217" t="e">
        <f>+VLOOKUP('PAA CONSOLIDADO'!P1296,LISTAS!$B$4:$C$17,2,0)</f>
        <v>#N/A</v>
      </c>
      <c r="I1293" s="217" t="e">
        <f>+VLOOKUP('PAA CONSOLIDADO'!Q1296,LISTAS!$B$22:$C$25,2,0)</f>
        <v>#N/A</v>
      </c>
      <c r="J1293" s="219">
        <f>'PAA CONSOLIDADO'!R1296</f>
        <v>0</v>
      </c>
      <c r="K1293" s="219">
        <f>+'PAA CONSOLIDADO'!S1296</f>
        <v>0</v>
      </c>
      <c r="L1293" s="217" t="e">
        <f>+VLOOKUP('PAA CONSOLIDADO'!T1296,LISTAS!$B$29:$C$31,2,0)</f>
        <v>#N/A</v>
      </c>
      <c r="M1293" s="217" t="e">
        <f>+VLOOKUP('PAA CONSOLIDADO'!U1296,LISTAS!$B$36:$C$39,2,0)</f>
        <v>#N/A</v>
      </c>
      <c r="N1293" s="217" t="str">
        <f t="shared" si="61"/>
        <v>Unidad de Contratación (1)</v>
      </c>
      <c r="O1293" s="217" t="str">
        <f t="shared" si="62"/>
        <v>CO-DC-11001</v>
      </c>
      <c r="P1293" s="217">
        <f>+'PAA CONSOLIDADO'!V1296</f>
        <v>0</v>
      </c>
      <c r="Q1293" s="217">
        <f>+'PAA CONSOLIDADO'!X1296</f>
        <v>0</v>
      </c>
      <c r="R1293" s="217">
        <f>+'PAA CONSOLIDADO'!Y1296</f>
        <v>0</v>
      </c>
    </row>
    <row r="1294" spans="1:18" s="217" customFormat="1" x14ac:dyDescent="0.25">
      <c r="A1294" s="211">
        <f>+'PAA CONSOLIDADO'!C1297</f>
        <v>0</v>
      </c>
      <c r="B1294" s="211">
        <f>+'PAA CONSOLIDADO'!I1297</f>
        <v>0</v>
      </c>
      <c r="C1294" s="217" t="str">
        <f>+CONCATENATE('PAA CONSOLIDADO'!A1297,"-",'PAA CONSOLIDADO'!D1297,"-",'PAA CONSOLIDADO'!K1297)</f>
        <v>--</v>
      </c>
      <c r="D1294" s="217" t="e">
        <f>+VLOOKUP('PAA CONSOLIDADO'!L1297,LISTAS!$D$4:$E$15,2,0)</f>
        <v>#N/A</v>
      </c>
      <c r="E1294" s="217" t="e">
        <f>+VLOOKUP('PAA CONSOLIDADO'!M1297,LISTAS!$D$4:$E$15,2,0)</f>
        <v>#N/A</v>
      </c>
      <c r="F1294" s="217">
        <f>+'PAA CONSOLIDADO'!O1297</f>
        <v>0</v>
      </c>
      <c r="G1294" s="217">
        <f t="shared" si="60"/>
        <v>1</v>
      </c>
      <c r="H1294" s="217" t="e">
        <f>+VLOOKUP('PAA CONSOLIDADO'!P1297,LISTAS!$B$4:$C$17,2,0)</f>
        <v>#N/A</v>
      </c>
      <c r="I1294" s="217" t="e">
        <f>+VLOOKUP('PAA CONSOLIDADO'!Q1297,LISTAS!$B$22:$C$25,2,0)</f>
        <v>#N/A</v>
      </c>
      <c r="J1294" s="219">
        <f>'PAA CONSOLIDADO'!R1297</f>
        <v>0</v>
      </c>
      <c r="K1294" s="219">
        <f>+'PAA CONSOLIDADO'!S1297</f>
        <v>0</v>
      </c>
      <c r="L1294" s="217" t="e">
        <f>+VLOOKUP('PAA CONSOLIDADO'!T1297,LISTAS!$B$29:$C$31,2,0)</f>
        <v>#N/A</v>
      </c>
      <c r="M1294" s="217" t="e">
        <f>+VLOOKUP('PAA CONSOLIDADO'!U1297,LISTAS!$B$36:$C$39,2,0)</f>
        <v>#N/A</v>
      </c>
      <c r="N1294" s="217" t="str">
        <f t="shared" si="61"/>
        <v>Unidad de Contratación (1)</v>
      </c>
      <c r="O1294" s="217" t="str">
        <f t="shared" si="62"/>
        <v>CO-DC-11001</v>
      </c>
      <c r="P1294" s="217">
        <f>+'PAA CONSOLIDADO'!V1297</f>
        <v>0</v>
      </c>
      <c r="Q1294" s="217">
        <f>+'PAA CONSOLIDADO'!X1297</f>
        <v>0</v>
      </c>
      <c r="R1294" s="217">
        <f>+'PAA CONSOLIDADO'!Y1297</f>
        <v>0</v>
      </c>
    </row>
    <row r="1295" spans="1:18" s="217" customFormat="1" x14ac:dyDescent="0.25">
      <c r="A1295" s="211">
        <f>+'PAA CONSOLIDADO'!C1298</f>
        <v>0</v>
      </c>
      <c r="B1295" s="211">
        <f>+'PAA CONSOLIDADO'!I1298</f>
        <v>0</v>
      </c>
      <c r="C1295" s="217" t="str">
        <f>+CONCATENATE('PAA CONSOLIDADO'!A1298,"-",'PAA CONSOLIDADO'!D1298,"-",'PAA CONSOLIDADO'!K1298)</f>
        <v>--</v>
      </c>
      <c r="D1295" s="217" t="e">
        <f>+VLOOKUP('PAA CONSOLIDADO'!L1298,LISTAS!$D$4:$E$15,2,0)</f>
        <v>#N/A</v>
      </c>
      <c r="E1295" s="217" t="e">
        <f>+VLOOKUP('PAA CONSOLIDADO'!M1298,LISTAS!$D$4:$E$15,2,0)</f>
        <v>#N/A</v>
      </c>
      <c r="F1295" s="217">
        <f>+'PAA CONSOLIDADO'!O1298</f>
        <v>0</v>
      </c>
      <c r="G1295" s="217">
        <f t="shared" si="60"/>
        <v>1</v>
      </c>
      <c r="H1295" s="217" t="e">
        <f>+VLOOKUP('PAA CONSOLIDADO'!P1298,LISTAS!$B$4:$C$17,2,0)</f>
        <v>#N/A</v>
      </c>
      <c r="I1295" s="217" t="e">
        <f>+VLOOKUP('PAA CONSOLIDADO'!Q1298,LISTAS!$B$22:$C$25,2,0)</f>
        <v>#N/A</v>
      </c>
      <c r="J1295" s="219">
        <f>'PAA CONSOLIDADO'!R1298</f>
        <v>0</v>
      </c>
      <c r="K1295" s="219">
        <f>+'PAA CONSOLIDADO'!S1298</f>
        <v>0</v>
      </c>
      <c r="L1295" s="217" t="e">
        <f>+VLOOKUP('PAA CONSOLIDADO'!T1298,LISTAS!$B$29:$C$31,2,0)</f>
        <v>#N/A</v>
      </c>
      <c r="M1295" s="217" t="e">
        <f>+VLOOKUP('PAA CONSOLIDADO'!U1298,LISTAS!$B$36:$C$39,2,0)</f>
        <v>#N/A</v>
      </c>
      <c r="N1295" s="217" t="str">
        <f t="shared" si="61"/>
        <v>Unidad de Contratación (1)</v>
      </c>
      <c r="O1295" s="217" t="str">
        <f t="shared" si="62"/>
        <v>CO-DC-11001</v>
      </c>
      <c r="P1295" s="217">
        <f>+'PAA CONSOLIDADO'!V1298</f>
        <v>0</v>
      </c>
      <c r="Q1295" s="217">
        <f>+'PAA CONSOLIDADO'!X1298</f>
        <v>0</v>
      </c>
      <c r="R1295" s="217">
        <f>+'PAA CONSOLIDADO'!Y1298</f>
        <v>0</v>
      </c>
    </row>
    <row r="1296" spans="1:18" s="217" customFormat="1" x14ac:dyDescent="0.25">
      <c r="A1296" s="211">
        <f>+'PAA CONSOLIDADO'!C1299</f>
        <v>0</v>
      </c>
      <c r="B1296" s="211">
        <f>+'PAA CONSOLIDADO'!I1299</f>
        <v>0</v>
      </c>
      <c r="C1296" s="217" t="str">
        <f>+CONCATENATE('PAA CONSOLIDADO'!A1299,"-",'PAA CONSOLIDADO'!D1299,"-",'PAA CONSOLIDADO'!K1299)</f>
        <v>--</v>
      </c>
      <c r="D1296" s="217" t="e">
        <f>+VLOOKUP('PAA CONSOLIDADO'!L1299,LISTAS!$D$4:$E$15,2,0)</f>
        <v>#N/A</v>
      </c>
      <c r="E1296" s="217" t="e">
        <f>+VLOOKUP('PAA CONSOLIDADO'!M1299,LISTAS!$D$4:$E$15,2,0)</f>
        <v>#N/A</v>
      </c>
      <c r="F1296" s="217">
        <f>+'PAA CONSOLIDADO'!O1299</f>
        <v>0</v>
      </c>
      <c r="G1296" s="217">
        <f t="shared" si="60"/>
        <v>1</v>
      </c>
      <c r="H1296" s="217" t="e">
        <f>+VLOOKUP('PAA CONSOLIDADO'!P1299,LISTAS!$B$4:$C$17,2,0)</f>
        <v>#N/A</v>
      </c>
      <c r="I1296" s="217" t="e">
        <f>+VLOOKUP('PAA CONSOLIDADO'!Q1299,LISTAS!$B$22:$C$25,2,0)</f>
        <v>#N/A</v>
      </c>
      <c r="J1296" s="219">
        <f>'PAA CONSOLIDADO'!R1299</f>
        <v>0</v>
      </c>
      <c r="K1296" s="219">
        <f>+'PAA CONSOLIDADO'!S1299</f>
        <v>0</v>
      </c>
      <c r="L1296" s="217" t="e">
        <f>+VLOOKUP('PAA CONSOLIDADO'!T1299,LISTAS!$B$29:$C$31,2,0)</f>
        <v>#N/A</v>
      </c>
      <c r="M1296" s="217" t="e">
        <f>+VLOOKUP('PAA CONSOLIDADO'!U1299,LISTAS!$B$36:$C$39,2,0)</f>
        <v>#N/A</v>
      </c>
      <c r="N1296" s="217" t="str">
        <f t="shared" si="61"/>
        <v>Unidad de Contratación (1)</v>
      </c>
      <c r="O1296" s="217" t="str">
        <f t="shared" si="62"/>
        <v>CO-DC-11001</v>
      </c>
      <c r="P1296" s="217">
        <f>+'PAA CONSOLIDADO'!V1299</f>
        <v>0</v>
      </c>
      <c r="Q1296" s="217">
        <f>+'PAA CONSOLIDADO'!X1299</f>
        <v>0</v>
      </c>
      <c r="R1296" s="217">
        <f>+'PAA CONSOLIDADO'!Y1299</f>
        <v>0</v>
      </c>
    </row>
    <row r="1297" spans="1:18" s="217" customFormat="1" x14ac:dyDescent="0.25">
      <c r="A1297" s="211">
        <f>+'PAA CONSOLIDADO'!C1300</f>
        <v>0</v>
      </c>
      <c r="B1297" s="211">
        <f>+'PAA CONSOLIDADO'!I1300</f>
        <v>0</v>
      </c>
      <c r="C1297" s="217" t="str">
        <f>+CONCATENATE('PAA CONSOLIDADO'!A1300,"-",'PAA CONSOLIDADO'!D1300,"-",'PAA CONSOLIDADO'!K1300)</f>
        <v>--</v>
      </c>
      <c r="D1297" s="217" t="e">
        <f>+VLOOKUP('PAA CONSOLIDADO'!L1300,LISTAS!$D$4:$E$15,2,0)</f>
        <v>#N/A</v>
      </c>
      <c r="E1297" s="217" t="e">
        <f>+VLOOKUP('PAA CONSOLIDADO'!M1300,LISTAS!$D$4:$E$15,2,0)</f>
        <v>#N/A</v>
      </c>
      <c r="F1297" s="217">
        <f>+'PAA CONSOLIDADO'!O1300</f>
        <v>0</v>
      </c>
      <c r="G1297" s="217">
        <f t="shared" si="60"/>
        <v>1</v>
      </c>
      <c r="H1297" s="217" t="e">
        <f>+VLOOKUP('PAA CONSOLIDADO'!P1300,LISTAS!$B$4:$C$17,2,0)</f>
        <v>#N/A</v>
      </c>
      <c r="I1297" s="217" t="e">
        <f>+VLOOKUP('PAA CONSOLIDADO'!Q1300,LISTAS!$B$22:$C$25,2,0)</f>
        <v>#N/A</v>
      </c>
      <c r="J1297" s="219">
        <f>'PAA CONSOLIDADO'!R1300</f>
        <v>0</v>
      </c>
      <c r="K1297" s="219">
        <f>+'PAA CONSOLIDADO'!S1300</f>
        <v>0</v>
      </c>
      <c r="L1297" s="217" t="e">
        <f>+VLOOKUP('PAA CONSOLIDADO'!T1300,LISTAS!$B$29:$C$31,2,0)</f>
        <v>#N/A</v>
      </c>
      <c r="M1297" s="217" t="e">
        <f>+VLOOKUP('PAA CONSOLIDADO'!U1300,LISTAS!$B$36:$C$39,2,0)</f>
        <v>#N/A</v>
      </c>
      <c r="N1297" s="217" t="str">
        <f t="shared" si="61"/>
        <v>Unidad de Contratación (1)</v>
      </c>
      <c r="O1297" s="217" t="str">
        <f t="shared" si="62"/>
        <v>CO-DC-11001</v>
      </c>
      <c r="P1297" s="217">
        <f>+'PAA CONSOLIDADO'!V1300</f>
        <v>0</v>
      </c>
      <c r="Q1297" s="217">
        <f>+'PAA CONSOLIDADO'!X1300</f>
        <v>0</v>
      </c>
      <c r="R1297" s="217">
        <f>+'PAA CONSOLIDADO'!Y1300</f>
        <v>0</v>
      </c>
    </row>
    <row r="1298" spans="1:18" s="217" customFormat="1" x14ac:dyDescent="0.25">
      <c r="A1298" s="211">
        <f>+'PAA CONSOLIDADO'!C1301</f>
        <v>0</v>
      </c>
      <c r="B1298" s="211">
        <f>+'PAA CONSOLIDADO'!I1301</f>
        <v>0</v>
      </c>
      <c r="C1298" s="217" t="str">
        <f>+CONCATENATE('PAA CONSOLIDADO'!A1301,"-",'PAA CONSOLIDADO'!D1301,"-",'PAA CONSOLIDADO'!K1301)</f>
        <v>--</v>
      </c>
      <c r="D1298" s="217" t="e">
        <f>+VLOOKUP('PAA CONSOLIDADO'!L1301,LISTAS!$D$4:$E$15,2,0)</f>
        <v>#N/A</v>
      </c>
      <c r="E1298" s="217" t="e">
        <f>+VLOOKUP('PAA CONSOLIDADO'!M1301,LISTAS!$D$4:$E$15,2,0)</f>
        <v>#N/A</v>
      </c>
      <c r="F1298" s="217">
        <f>+'PAA CONSOLIDADO'!O1301</f>
        <v>0</v>
      </c>
      <c r="G1298" s="217">
        <f t="shared" si="60"/>
        <v>1</v>
      </c>
      <c r="H1298" s="217" t="e">
        <f>+VLOOKUP('PAA CONSOLIDADO'!P1301,LISTAS!$B$4:$C$17,2,0)</f>
        <v>#N/A</v>
      </c>
      <c r="I1298" s="217" t="e">
        <f>+VLOOKUP('PAA CONSOLIDADO'!Q1301,LISTAS!$B$22:$C$25,2,0)</f>
        <v>#N/A</v>
      </c>
      <c r="J1298" s="219">
        <f>'PAA CONSOLIDADO'!R1301</f>
        <v>0</v>
      </c>
      <c r="K1298" s="219">
        <f>+'PAA CONSOLIDADO'!S1301</f>
        <v>0</v>
      </c>
      <c r="L1298" s="217" t="e">
        <f>+VLOOKUP('PAA CONSOLIDADO'!T1301,LISTAS!$B$29:$C$31,2,0)</f>
        <v>#N/A</v>
      </c>
      <c r="M1298" s="217" t="e">
        <f>+VLOOKUP('PAA CONSOLIDADO'!U1301,LISTAS!$B$36:$C$39,2,0)</f>
        <v>#N/A</v>
      </c>
      <c r="N1298" s="217" t="str">
        <f t="shared" si="61"/>
        <v>Unidad de Contratación (1)</v>
      </c>
      <c r="O1298" s="217" t="str">
        <f t="shared" si="62"/>
        <v>CO-DC-11001</v>
      </c>
      <c r="P1298" s="217">
        <f>+'PAA CONSOLIDADO'!V1301</f>
        <v>0</v>
      </c>
      <c r="Q1298" s="217">
        <f>+'PAA CONSOLIDADO'!X1301</f>
        <v>0</v>
      </c>
      <c r="R1298" s="217">
        <f>+'PAA CONSOLIDADO'!Y1301</f>
        <v>0</v>
      </c>
    </row>
    <row r="1299" spans="1:18" s="217" customFormat="1" x14ac:dyDescent="0.25">
      <c r="A1299" s="211">
        <f>+'PAA CONSOLIDADO'!C1302</f>
        <v>0</v>
      </c>
      <c r="B1299" s="211">
        <f>+'PAA CONSOLIDADO'!I1302</f>
        <v>0</v>
      </c>
      <c r="C1299" s="217" t="str">
        <f>+CONCATENATE('PAA CONSOLIDADO'!A1302,"-",'PAA CONSOLIDADO'!D1302,"-",'PAA CONSOLIDADO'!K1302)</f>
        <v>--</v>
      </c>
      <c r="D1299" s="217" t="e">
        <f>+VLOOKUP('PAA CONSOLIDADO'!L1302,LISTAS!$D$4:$E$15,2,0)</f>
        <v>#N/A</v>
      </c>
      <c r="E1299" s="217" t="e">
        <f>+VLOOKUP('PAA CONSOLIDADO'!M1302,LISTAS!$D$4:$E$15,2,0)</f>
        <v>#N/A</v>
      </c>
      <c r="F1299" s="217">
        <f>+'PAA CONSOLIDADO'!O1302</f>
        <v>0</v>
      </c>
      <c r="G1299" s="217">
        <f t="shared" si="60"/>
        <v>1</v>
      </c>
      <c r="H1299" s="217" t="e">
        <f>+VLOOKUP('PAA CONSOLIDADO'!P1302,LISTAS!$B$4:$C$17,2,0)</f>
        <v>#N/A</v>
      </c>
      <c r="I1299" s="217" t="e">
        <f>+VLOOKUP('PAA CONSOLIDADO'!Q1302,LISTAS!$B$22:$C$25,2,0)</f>
        <v>#N/A</v>
      </c>
      <c r="J1299" s="219">
        <f>'PAA CONSOLIDADO'!R1302</f>
        <v>0</v>
      </c>
      <c r="K1299" s="219">
        <f>+'PAA CONSOLIDADO'!S1302</f>
        <v>0</v>
      </c>
      <c r="L1299" s="217" t="e">
        <f>+VLOOKUP('PAA CONSOLIDADO'!T1302,LISTAS!$B$29:$C$31,2,0)</f>
        <v>#N/A</v>
      </c>
      <c r="M1299" s="217" t="e">
        <f>+VLOOKUP('PAA CONSOLIDADO'!U1302,LISTAS!$B$36:$C$39,2,0)</f>
        <v>#N/A</v>
      </c>
      <c r="N1299" s="217" t="str">
        <f t="shared" si="61"/>
        <v>Unidad de Contratación (1)</v>
      </c>
      <c r="O1299" s="217" t="str">
        <f t="shared" si="62"/>
        <v>CO-DC-11001</v>
      </c>
      <c r="P1299" s="217">
        <f>+'PAA CONSOLIDADO'!V1302</f>
        <v>0</v>
      </c>
      <c r="Q1299" s="217">
        <f>+'PAA CONSOLIDADO'!X1302</f>
        <v>0</v>
      </c>
      <c r="R1299" s="217">
        <f>+'PAA CONSOLIDADO'!Y1302</f>
        <v>0</v>
      </c>
    </row>
    <row r="1300" spans="1:18" s="217" customFormat="1" x14ac:dyDescent="0.25">
      <c r="A1300" s="211">
        <f>+'PAA CONSOLIDADO'!C1303</f>
        <v>0</v>
      </c>
      <c r="B1300" s="211">
        <f>+'PAA CONSOLIDADO'!I1303</f>
        <v>0</v>
      </c>
      <c r="C1300" s="217" t="str">
        <f>+CONCATENATE('PAA CONSOLIDADO'!A1303,"-",'PAA CONSOLIDADO'!D1303,"-",'PAA CONSOLIDADO'!K1303)</f>
        <v>--</v>
      </c>
      <c r="D1300" s="217" t="e">
        <f>+VLOOKUP('PAA CONSOLIDADO'!L1303,LISTAS!$D$4:$E$15,2,0)</f>
        <v>#N/A</v>
      </c>
      <c r="E1300" s="217" t="e">
        <f>+VLOOKUP('PAA CONSOLIDADO'!M1303,LISTAS!$D$4:$E$15,2,0)</f>
        <v>#N/A</v>
      </c>
      <c r="F1300" s="217">
        <f>+'PAA CONSOLIDADO'!O1303</f>
        <v>0</v>
      </c>
      <c r="G1300" s="217">
        <f t="shared" si="60"/>
        <v>1</v>
      </c>
      <c r="H1300" s="217" t="e">
        <f>+VLOOKUP('PAA CONSOLIDADO'!P1303,LISTAS!$B$4:$C$17,2,0)</f>
        <v>#N/A</v>
      </c>
      <c r="I1300" s="217" t="e">
        <f>+VLOOKUP('PAA CONSOLIDADO'!Q1303,LISTAS!$B$22:$C$25,2,0)</f>
        <v>#N/A</v>
      </c>
      <c r="J1300" s="219">
        <f>'PAA CONSOLIDADO'!R1303</f>
        <v>0</v>
      </c>
      <c r="K1300" s="219">
        <f>+'PAA CONSOLIDADO'!S1303</f>
        <v>0</v>
      </c>
      <c r="L1300" s="217" t="e">
        <f>+VLOOKUP('PAA CONSOLIDADO'!T1303,LISTAS!$B$29:$C$31,2,0)</f>
        <v>#N/A</v>
      </c>
      <c r="M1300" s="217" t="e">
        <f>+VLOOKUP('PAA CONSOLIDADO'!U1303,LISTAS!$B$36:$C$39,2,0)</f>
        <v>#N/A</v>
      </c>
      <c r="N1300" s="217" t="str">
        <f t="shared" si="61"/>
        <v>Unidad de Contratación (1)</v>
      </c>
      <c r="O1300" s="217" t="str">
        <f t="shared" si="62"/>
        <v>CO-DC-11001</v>
      </c>
      <c r="P1300" s="217">
        <f>+'PAA CONSOLIDADO'!V1303</f>
        <v>0</v>
      </c>
      <c r="Q1300" s="217">
        <f>+'PAA CONSOLIDADO'!X1303</f>
        <v>0</v>
      </c>
      <c r="R1300" s="217">
        <f>+'PAA CONSOLIDADO'!Y1303</f>
        <v>0</v>
      </c>
    </row>
    <row r="1301" spans="1:18" s="217" customFormat="1" x14ac:dyDescent="0.25">
      <c r="A1301" s="211">
        <f>+'PAA CONSOLIDADO'!C1304</f>
        <v>0</v>
      </c>
      <c r="B1301" s="211">
        <f>+'PAA CONSOLIDADO'!I1304</f>
        <v>0</v>
      </c>
      <c r="C1301" s="217" t="str">
        <f>+CONCATENATE('PAA CONSOLIDADO'!A1304,"-",'PAA CONSOLIDADO'!D1304,"-",'PAA CONSOLIDADO'!K1304)</f>
        <v>--</v>
      </c>
      <c r="D1301" s="217" t="e">
        <f>+VLOOKUP('PAA CONSOLIDADO'!L1304,LISTAS!$D$4:$E$15,2,0)</f>
        <v>#N/A</v>
      </c>
      <c r="E1301" s="217" t="e">
        <f>+VLOOKUP('PAA CONSOLIDADO'!M1304,LISTAS!$D$4:$E$15,2,0)</f>
        <v>#N/A</v>
      </c>
      <c r="F1301" s="217">
        <f>+'PAA CONSOLIDADO'!O1304</f>
        <v>0</v>
      </c>
      <c r="G1301" s="217">
        <f t="shared" si="60"/>
        <v>1</v>
      </c>
      <c r="H1301" s="217" t="e">
        <f>+VLOOKUP('PAA CONSOLIDADO'!P1304,LISTAS!$B$4:$C$17,2,0)</f>
        <v>#N/A</v>
      </c>
      <c r="I1301" s="217" t="e">
        <f>+VLOOKUP('PAA CONSOLIDADO'!Q1304,LISTAS!$B$22:$C$25,2,0)</f>
        <v>#N/A</v>
      </c>
      <c r="J1301" s="219">
        <f>'PAA CONSOLIDADO'!R1304</f>
        <v>0</v>
      </c>
      <c r="K1301" s="219">
        <f>+'PAA CONSOLIDADO'!S1304</f>
        <v>0</v>
      </c>
      <c r="L1301" s="217" t="e">
        <f>+VLOOKUP('PAA CONSOLIDADO'!T1304,LISTAS!$B$29:$C$31,2,0)</f>
        <v>#N/A</v>
      </c>
      <c r="M1301" s="217" t="e">
        <f>+VLOOKUP('PAA CONSOLIDADO'!U1304,LISTAS!$B$36:$C$39,2,0)</f>
        <v>#N/A</v>
      </c>
      <c r="N1301" s="217" t="str">
        <f t="shared" si="61"/>
        <v>Unidad de Contratación (1)</v>
      </c>
      <c r="O1301" s="217" t="str">
        <f t="shared" si="62"/>
        <v>CO-DC-11001</v>
      </c>
      <c r="P1301" s="217">
        <f>+'PAA CONSOLIDADO'!V1304</f>
        <v>0</v>
      </c>
      <c r="Q1301" s="217">
        <f>+'PAA CONSOLIDADO'!X1304</f>
        <v>0</v>
      </c>
      <c r="R1301" s="217">
        <f>+'PAA CONSOLIDADO'!Y1304</f>
        <v>0</v>
      </c>
    </row>
    <row r="1302" spans="1:18" s="217" customFormat="1" x14ac:dyDescent="0.25">
      <c r="A1302" s="211">
        <f>+'PAA CONSOLIDADO'!C1305</f>
        <v>0</v>
      </c>
      <c r="B1302" s="211">
        <f>+'PAA CONSOLIDADO'!I1305</f>
        <v>0</v>
      </c>
      <c r="C1302" s="217" t="str">
        <f>+CONCATENATE('PAA CONSOLIDADO'!A1305,"-",'PAA CONSOLIDADO'!D1305,"-",'PAA CONSOLIDADO'!K1305)</f>
        <v>--</v>
      </c>
      <c r="D1302" s="217" t="e">
        <f>+VLOOKUP('PAA CONSOLIDADO'!L1305,LISTAS!$D$4:$E$15,2,0)</f>
        <v>#N/A</v>
      </c>
      <c r="E1302" s="217" t="e">
        <f>+VLOOKUP('PAA CONSOLIDADO'!M1305,LISTAS!$D$4:$E$15,2,0)</f>
        <v>#N/A</v>
      </c>
      <c r="F1302" s="217">
        <f>+'PAA CONSOLIDADO'!O1305</f>
        <v>0</v>
      </c>
      <c r="G1302" s="217">
        <f t="shared" si="60"/>
        <v>1</v>
      </c>
      <c r="H1302" s="217" t="e">
        <f>+VLOOKUP('PAA CONSOLIDADO'!P1305,LISTAS!$B$4:$C$17,2,0)</f>
        <v>#N/A</v>
      </c>
      <c r="I1302" s="217" t="e">
        <f>+VLOOKUP('PAA CONSOLIDADO'!Q1305,LISTAS!$B$22:$C$25,2,0)</f>
        <v>#N/A</v>
      </c>
      <c r="J1302" s="219">
        <f>'PAA CONSOLIDADO'!R1305</f>
        <v>0</v>
      </c>
      <c r="K1302" s="219">
        <f>+'PAA CONSOLIDADO'!S1305</f>
        <v>0</v>
      </c>
      <c r="L1302" s="217" t="e">
        <f>+VLOOKUP('PAA CONSOLIDADO'!T1305,LISTAS!$B$29:$C$31,2,0)</f>
        <v>#N/A</v>
      </c>
      <c r="M1302" s="217" t="e">
        <f>+VLOOKUP('PAA CONSOLIDADO'!U1305,LISTAS!$B$36:$C$39,2,0)</f>
        <v>#N/A</v>
      </c>
      <c r="N1302" s="217" t="str">
        <f t="shared" si="61"/>
        <v>Unidad de Contratación (1)</v>
      </c>
      <c r="O1302" s="217" t="str">
        <f t="shared" si="62"/>
        <v>CO-DC-11001</v>
      </c>
      <c r="P1302" s="217">
        <f>+'PAA CONSOLIDADO'!V1305</f>
        <v>0</v>
      </c>
      <c r="Q1302" s="217">
        <f>+'PAA CONSOLIDADO'!X1305</f>
        <v>0</v>
      </c>
      <c r="R1302" s="217">
        <f>+'PAA CONSOLIDADO'!Y1305</f>
        <v>0</v>
      </c>
    </row>
    <row r="1303" spans="1:18" s="217" customFormat="1" x14ac:dyDescent="0.25">
      <c r="A1303" s="211">
        <f>+'PAA CONSOLIDADO'!C1306</f>
        <v>0</v>
      </c>
      <c r="B1303" s="211">
        <f>+'PAA CONSOLIDADO'!I1306</f>
        <v>0</v>
      </c>
      <c r="C1303" s="217" t="str">
        <f>+CONCATENATE('PAA CONSOLIDADO'!A1306,"-",'PAA CONSOLIDADO'!D1306,"-",'PAA CONSOLIDADO'!K1306)</f>
        <v>--</v>
      </c>
      <c r="D1303" s="217" t="e">
        <f>+VLOOKUP('PAA CONSOLIDADO'!L1306,LISTAS!$D$4:$E$15,2,0)</f>
        <v>#N/A</v>
      </c>
      <c r="E1303" s="217" t="e">
        <f>+VLOOKUP('PAA CONSOLIDADO'!M1306,LISTAS!$D$4:$E$15,2,0)</f>
        <v>#N/A</v>
      </c>
      <c r="F1303" s="217">
        <f>+'PAA CONSOLIDADO'!O1306</f>
        <v>0</v>
      </c>
      <c r="G1303" s="217">
        <f t="shared" si="60"/>
        <v>1</v>
      </c>
      <c r="H1303" s="217" t="e">
        <f>+VLOOKUP('PAA CONSOLIDADO'!P1306,LISTAS!$B$4:$C$17,2,0)</f>
        <v>#N/A</v>
      </c>
      <c r="I1303" s="217" t="e">
        <f>+VLOOKUP('PAA CONSOLIDADO'!Q1306,LISTAS!$B$22:$C$25,2,0)</f>
        <v>#N/A</v>
      </c>
      <c r="J1303" s="219">
        <f>'PAA CONSOLIDADO'!R1306</f>
        <v>0</v>
      </c>
      <c r="K1303" s="219">
        <f>+'PAA CONSOLIDADO'!S1306</f>
        <v>0</v>
      </c>
      <c r="L1303" s="217" t="e">
        <f>+VLOOKUP('PAA CONSOLIDADO'!T1306,LISTAS!$B$29:$C$31,2,0)</f>
        <v>#N/A</v>
      </c>
      <c r="M1303" s="217" t="e">
        <f>+VLOOKUP('PAA CONSOLIDADO'!U1306,LISTAS!$B$36:$C$39,2,0)</f>
        <v>#N/A</v>
      </c>
      <c r="N1303" s="217" t="str">
        <f t="shared" si="61"/>
        <v>Unidad de Contratación (1)</v>
      </c>
      <c r="O1303" s="217" t="str">
        <f t="shared" si="62"/>
        <v>CO-DC-11001</v>
      </c>
      <c r="P1303" s="217">
        <f>+'PAA CONSOLIDADO'!V1306</f>
        <v>0</v>
      </c>
      <c r="Q1303" s="217">
        <f>+'PAA CONSOLIDADO'!X1306</f>
        <v>0</v>
      </c>
      <c r="R1303" s="217">
        <f>+'PAA CONSOLIDADO'!Y1306</f>
        <v>0</v>
      </c>
    </row>
    <row r="1304" spans="1:18" s="217" customFormat="1" x14ac:dyDescent="0.25">
      <c r="A1304" s="211">
        <f>+'PAA CONSOLIDADO'!C1307</f>
        <v>0</v>
      </c>
      <c r="B1304" s="211">
        <f>+'PAA CONSOLIDADO'!I1307</f>
        <v>0</v>
      </c>
      <c r="C1304" s="217" t="str">
        <f>+CONCATENATE('PAA CONSOLIDADO'!A1307,"-",'PAA CONSOLIDADO'!D1307,"-",'PAA CONSOLIDADO'!K1307)</f>
        <v>--</v>
      </c>
      <c r="D1304" s="217" t="e">
        <f>+VLOOKUP('PAA CONSOLIDADO'!L1307,LISTAS!$D$4:$E$15,2,0)</f>
        <v>#N/A</v>
      </c>
      <c r="E1304" s="217" t="e">
        <f>+VLOOKUP('PAA CONSOLIDADO'!M1307,LISTAS!$D$4:$E$15,2,0)</f>
        <v>#N/A</v>
      </c>
      <c r="F1304" s="217">
        <f>+'PAA CONSOLIDADO'!O1307</f>
        <v>0</v>
      </c>
      <c r="G1304" s="217">
        <f t="shared" si="60"/>
        <v>1</v>
      </c>
      <c r="H1304" s="217" t="e">
        <f>+VLOOKUP('PAA CONSOLIDADO'!P1307,LISTAS!$B$4:$C$17,2,0)</f>
        <v>#N/A</v>
      </c>
      <c r="I1304" s="217" t="e">
        <f>+VLOOKUP('PAA CONSOLIDADO'!Q1307,LISTAS!$B$22:$C$25,2,0)</f>
        <v>#N/A</v>
      </c>
      <c r="J1304" s="219">
        <f>'PAA CONSOLIDADO'!R1307</f>
        <v>0</v>
      </c>
      <c r="K1304" s="219">
        <f>+'PAA CONSOLIDADO'!S1307</f>
        <v>0</v>
      </c>
      <c r="L1304" s="217" t="e">
        <f>+VLOOKUP('PAA CONSOLIDADO'!T1307,LISTAS!$B$29:$C$31,2,0)</f>
        <v>#N/A</v>
      </c>
      <c r="M1304" s="217" t="e">
        <f>+VLOOKUP('PAA CONSOLIDADO'!U1307,LISTAS!$B$36:$C$39,2,0)</f>
        <v>#N/A</v>
      </c>
      <c r="N1304" s="217" t="str">
        <f t="shared" si="61"/>
        <v>Unidad de Contratación (1)</v>
      </c>
      <c r="O1304" s="217" t="str">
        <f t="shared" si="62"/>
        <v>CO-DC-11001</v>
      </c>
      <c r="P1304" s="217">
        <f>+'PAA CONSOLIDADO'!V1307</f>
        <v>0</v>
      </c>
      <c r="Q1304" s="217">
        <f>+'PAA CONSOLIDADO'!X1307</f>
        <v>0</v>
      </c>
      <c r="R1304" s="217">
        <f>+'PAA CONSOLIDADO'!Y1307</f>
        <v>0</v>
      </c>
    </row>
    <row r="1305" spans="1:18" s="217" customFormat="1" x14ac:dyDescent="0.25">
      <c r="A1305" s="211">
        <f>+'PAA CONSOLIDADO'!C1308</f>
        <v>0</v>
      </c>
      <c r="B1305" s="211">
        <f>+'PAA CONSOLIDADO'!I1308</f>
        <v>0</v>
      </c>
      <c r="C1305" s="217" t="str">
        <f>+CONCATENATE('PAA CONSOLIDADO'!A1308,"-",'PAA CONSOLIDADO'!D1308,"-",'PAA CONSOLIDADO'!K1308)</f>
        <v>--</v>
      </c>
      <c r="D1305" s="217" t="e">
        <f>+VLOOKUP('PAA CONSOLIDADO'!L1308,LISTAS!$D$4:$E$15,2,0)</f>
        <v>#N/A</v>
      </c>
      <c r="E1305" s="217" t="e">
        <f>+VLOOKUP('PAA CONSOLIDADO'!M1308,LISTAS!$D$4:$E$15,2,0)</f>
        <v>#N/A</v>
      </c>
      <c r="F1305" s="217">
        <f>+'PAA CONSOLIDADO'!O1308</f>
        <v>0</v>
      </c>
      <c r="G1305" s="217">
        <f t="shared" si="60"/>
        <v>1</v>
      </c>
      <c r="H1305" s="217" t="e">
        <f>+VLOOKUP('PAA CONSOLIDADO'!P1308,LISTAS!$B$4:$C$17,2,0)</f>
        <v>#N/A</v>
      </c>
      <c r="I1305" s="217" t="e">
        <f>+VLOOKUP('PAA CONSOLIDADO'!Q1308,LISTAS!$B$22:$C$25,2,0)</f>
        <v>#N/A</v>
      </c>
      <c r="J1305" s="219">
        <f>'PAA CONSOLIDADO'!R1308</f>
        <v>0</v>
      </c>
      <c r="K1305" s="219">
        <f>+'PAA CONSOLIDADO'!S1308</f>
        <v>0</v>
      </c>
      <c r="L1305" s="217" t="e">
        <f>+VLOOKUP('PAA CONSOLIDADO'!T1308,LISTAS!$B$29:$C$31,2,0)</f>
        <v>#N/A</v>
      </c>
      <c r="M1305" s="217" t="e">
        <f>+VLOOKUP('PAA CONSOLIDADO'!U1308,LISTAS!$B$36:$C$39,2,0)</f>
        <v>#N/A</v>
      </c>
      <c r="N1305" s="217" t="str">
        <f t="shared" si="61"/>
        <v>Unidad de Contratación (1)</v>
      </c>
      <c r="O1305" s="217" t="str">
        <f t="shared" si="62"/>
        <v>CO-DC-11001</v>
      </c>
      <c r="P1305" s="217">
        <f>+'PAA CONSOLIDADO'!V1308</f>
        <v>0</v>
      </c>
      <c r="Q1305" s="217">
        <f>+'PAA CONSOLIDADO'!X1308</f>
        <v>0</v>
      </c>
      <c r="R1305" s="217">
        <f>+'PAA CONSOLIDADO'!Y1308</f>
        <v>0</v>
      </c>
    </row>
    <row r="1306" spans="1:18" s="217" customFormat="1" x14ac:dyDescent="0.25">
      <c r="A1306" s="211">
        <f>+'PAA CONSOLIDADO'!C1309</f>
        <v>0</v>
      </c>
      <c r="B1306" s="211">
        <f>+'PAA CONSOLIDADO'!I1309</f>
        <v>0</v>
      </c>
      <c r="C1306" s="217" t="str">
        <f>+CONCATENATE('PAA CONSOLIDADO'!A1309,"-",'PAA CONSOLIDADO'!D1309,"-",'PAA CONSOLIDADO'!K1309)</f>
        <v>--</v>
      </c>
      <c r="D1306" s="217" t="e">
        <f>+VLOOKUP('PAA CONSOLIDADO'!L1309,LISTAS!$D$4:$E$15,2,0)</f>
        <v>#N/A</v>
      </c>
      <c r="E1306" s="217" t="e">
        <f>+VLOOKUP('PAA CONSOLIDADO'!M1309,LISTAS!$D$4:$E$15,2,0)</f>
        <v>#N/A</v>
      </c>
      <c r="F1306" s="217">
        <f>+'PAA CONSOLIDADO'!O1309</f>
        <v>0</v>
      </c>
      <c r="G1306" s="217">
        <f t="shared" si="60"/>
        <v>1</v>
      </c>
      <c r="H1306" s="217" t="e">
        <f>+VLOOKUP('PAA CONSOLIDADO'!P1309,LISTAS!$B$4:$C$17,2,0)</f>
        <v>#N/A</v>
      </c>
      <c r="I1306" s="217" t="e">
        <f>+VLOOKUP('PAA CONSOLIDADO'!Q1309,LISTAS!$B$22:$C$25,2,0)</f>
        <v>#N/A</v>
      </c>
      <c r="J1306" s="219">
        <f>'PAA CONSOLIDADO'!R1309</f>
        <v>0</v>
      </c>
      <c r="K1306" s="219">
        <f>+'PAA CONSOLIDADO'!S1309</f>
        <v>0</v>
      </c>
      <c r="L1306" s="217" t="e">
        <f>+VLOOKUP('PAA CONSOLIDADO'!T1309,LISTAS!$B$29:$C$31,2,0)</f>
        <v>#N/A</v>
      </c>
      <c r="M1306" s="217" t="e">
        <f>+VLOOKUP('PAA CONSOLIDADO'!U1309,LISTAS!$B$36:$C$39,2,0)</f>
        <v>#N/A</v>
      </c>
      <c r="N1306" s="217" t="str">
        <f t="shared" si="61"/>
        <v>Unidad de Contratación (1)</v>
      </c>
      <c r="O1306" s="217" t="str">
        <f t="shared" si="62"/>
        <v>CO-DC-11001</v>
      </c>
      <c r="P1306" s="217">
        <f>+'PAA CONSOLIDADO'!V1309</f>
        <v>0</v>
      </c>
      <c r="Q1306" s="217">
        <f>+'PAA CONSOLIDADO'!X1309</f>
        <v>0</v>
      </c>
      <c r="R1306" s="217">
        <f>+'PAA CONSOLIDADO'!Y1309</f>
        <v>0</v>
      </c>
    </row>
    <row r="1307" spans="1:18" s="217" customFormat="1" x14ac:dyDescent="0.25">
      <c r="A1307" s="211">
        <f>+'PAA CONSOLIDADO'!C1310</f>
        <v>0</v>
      </c>
      <c r="B1307" s="211">
        <f>+'PAA CONSOLIDADO'!I1310</f>
        <v>0</v>
      </c>
      <c r="C1307" s="217" t="str">
        <f>+CONCATENATE('PAA CONSOLIDADO'!A1310,"-",'PAA CONSOLIDADO'!D1310,"-",'PAA CONSOLIDADO'!K1310)</f>
        <v>--</v>
      </c>
      <c r="D1307" s="217" t="e">
        <f>+VLOOKUP('PAA CONSOLIDADO'!L1310,LISTAS!$D$4:$E$15,2,0)</f>
        <v>#N/A</v>
      </c>
      <c r="E1307" s="217" t="e">
        <f>+VLOOKUP('PAA CONSOLIDADO'!M1310,LISTAS!$D$4:$E$15,2,0)</f>
        <v>#N/A</v>
      </c>
      <c r="F1307" s="217">
        <f>+'PAA CONSOLIDADO'!O1310</f>
        <v>0</v>
      </c>
      <c r="G1307" s="217">
        <f t="shared" si="60"/>
        <v>1</v>
      </c>
      <c r="H1307" s="217" t="e">
        <f>+VLOOKUP('PAA CONSOLIDADO'!P1310,LISTAS!$B$4:$C$17,2,0)</f>
        <v>#N/A</v>
      </c>
      <c r="I1307" s="217" t="e">
        <f>+VLOOKUP('PAA CONSOLIDADO'!Q1310,LISTAS!$B$22:$C$25,2,0)</f>
        <v>#N/A</v>
      </c>
      <c r="J1307" s="219">
        <f>'PAA CONSOLIDADO'!R1310</f>
        <v>0</v>
      </c>
      <c r="K1307" s="219">
        <f>+'PAA CONSOLIDADO'!S1310</f>
        <v>0</v>
      </c>
      <c r="L1307" s="217" t="e">
        <f>+VLOOKUP('PAA CONSOLIDADO'!T1310,LISTAS!$B$29:$C$31,2,0)</f>
        <v>#N/A</v>
      </c>
      <c r="M1307" s="217" t="e">
        <f>+VLOOKUP('PAA CONSOLIDADO'!U1310,LISTAS!$B$36:$C$39,2,0)</f>
        <v>#N/A</v>
      </c>
      <c r="N1307" s="217" t="str">
        <f t="shared" si="61"/>
        <v>Unidad de Contratación (1)</v>
      </c>
      <c r="O1307" s="217" t="str">
        <f t="shared" si="62"/>
        <v>CO-DC-11001</v>
      </c>
      <c r="P1307" s="217">
        <f>+'PAA CONSOLIDADO'!V1310</f>
        <v>0</v>
      </c>
      <c r="Q1307" s="217">
        <f>+'PAA CONSOLIDADO'!X1310</f>
        <v>0</v>
      </c>
      <c r="R1307" s="217">
        <f>+'PAA CONSOLIDADO'!Y1310</f>
        <v>0</v>
      </c>
    </row>
    <row r="1308" spans="1:18" s="217" customFormat="1" x14ac:dyDescent="0.25">
      <c r="A1308" s="211">
        <f>+'PAA CONSOLIDADO'!C1311</f>
        <v>0</v>
      </c>
      <c r="B1308" s="211">
        <f>+'PAA CONSOLIDADO'!I1311</f>
        <v>0</v>
      </c>
      <c r="C1308" s="217" t="str">
        <f>+CONCATENATE('PAA CONSOLIDADO'!A1311,"-",'PAA CONSOLIDADO'!D1311,"-",'PAA CONSOLIDADO'!K1311)</f>
        <v>--</v>
      </c>
      <c r="D1308" s="217" t="e">
        <f>+VLOOKUP('PAA CONSOLIDADO'!L1311,LISTAS!$D$4:$E$15,2,0)</f>
        <v>#N/A</v>
      </c>
      <c r="E1308" s="217" t="e">
        <f>+VLOOKUP('PAA CONSOLIDADO'!M1311,LISTAS!$D$4:$E$15,2,0)</f>
        <v>#N/A</v>
      </c>
      <c r="F1308" s="217">
        <f>+'PAA CONSOLIDADO'!O1311</f>
        <v>0</v>
      </c>
      <c r="G1308" s="217">
        <f t="shared" si="60"/>
        <v>1</v>
      </c>
      <c r="H1308" s="217" t="e">
        <f>+VLOOKUP('PAA CONSOLIDADO'!P1311,LISTAS!$B$4:$C$17,2,0)</f>
        <v>#N/A</v>
      </c>
      <c r="I1308" s="217" t="e">
        <f>+VLOOKUP('PAA CONSOLIDADO'!Q1311,LISTAS!$B$22:$C$25,2,0)</f>
        <v>#N/A</v>
      </c>
      <c r="J1308" s="219">
        <f>'PAA CONSOLIDADO'!R1311</f>
        <v>0</v>
      </c>
      <c r="K1308" s="219">
        <f>+'PAA CONSOLIDADO'!S1311</f>
        <v>0</v>
      </c>
      <c r="L1308" s="217" t="e">
        <f>+VLOOKUP('PAA CONSOLIDADO'!T1311,LISTAS!$B$29:$C$31,2,0)</f>
        <v>#N/A</v>
      </c>
      <c r="M1308" s="217" t="e">
        <f>+VLOOKUP('PAA CONSOLIDADO'!U1311,LISTAS!$B$36:$C$39,2,0)</f>
        <v>#N/A</v>
      </c>
      <c r="N1308" s="217" t="str">
        <f t="shared" si="61"/>
        <v>Unidad de Contratación (1)</v>
      </c>
      <c r="O1308" s="217" t="str">
        <f t="shared" si="62"/>
        <v>CO-DC-11001</v>
      </c>
      <c r="P1308" s="217">
        <f>+'PAA CONSOLIDADO'!V1311</f>
        <v>0</v>
      </c>
      <c r="Q1308" s="217">
        <f>+'PAA CONSOLIDADO'!X1311</f>
        <v>0</v>
      </c>
      <c r="R1308" s="217">
        <f>+'PAA CONSOLIDADO'!Y1311</f>
        <v>0</v>
      </c>
    </row>
    <row r="1309" spans="1:18" s="217" customFormat="1" x14ac:dyDescent="0.25">
      <c r="A1309" s="211">
        <f>+'PAA CONSOLIDADO'!C1312</f>
        <v>0</v>
      </c>
      <c r="B1309" s="211">
        <f>+'PAA CONSOLIDADO'!I1312</f>
        <v>0</v>
      </c>
      <c r="C1309" s="217" t="str">
        <f>+CONCATENATE('PAA CONSOLIDADO'!A1312,"-",'PAA CONSOLIDADO'!D1312,"-",'PAA CONSOLIDADO'!K1312)</f>
        <v>--</v>
      </c>
      <c r="D1309" s="217" t="e">
        <f>+VLOOKUP('PAA CONSOLIDADO'!L1312,LISTAS!$D$4:$E$15,2,0)</f>
        <v>#N/A</v>
      </c>
      <c r="E1309" s="217" t="e">
        <f>+VLOOKUP('PAA CONSOLIDADO'!M1312,LISTAS!$D$4:$E$15,2,0)</f>
        <v>#N/A</v>
      </c>
      <c r="F1309" s="217">
        <f>+'PAA CONSOLIDADO'!O1312</f>
        <v>0</v>
      </c>
      <c r="G1309" s="217">
        <f t="shared" si="60"/>
        <v>1</v>
      </c>
      <c r="H1309" s="217" t="e">
        <f>+VLOOKUP('PAA CONSOLIDADO'!P1312,LISTAS!$B$4:$C$17,2,0)</f>
        <v>#N/A</v>
      </c>
      <c r="I1309" s="217" t="e">
        <f>+VLOOKUP('PAA CONSOLIDADO'!Q1312,LISTAS!$B$22:$C$25,2,0)</f>
        <v>#N/A</v>
      </c>
      <c r="J1309" s="219">
        <f>'PAA CONSOLIDADO'!R1312</f>
        <v>0</v>
      </c>
      <c r="K1309" s="219">
        <f>+'PAA CONSOLIDADO'!S1312</f>
        <v>0</v>
      </c>
      <c r="L1309" s="217" t="e">
        <f>+VLOOKUP('PAA CONSOLIDADO'!T1312,LISTAS!$B$29:$C$31,2,0)</f>
        <v>#N/A</v>
      </c>
      <c r="M1309" s="217" t="e">
        <f>+VLOOKUP('PAA CONSOLIDADO'!U1312,LISTAS!$B$36:$C$39,2,0)</f>
        <v>#N/A</v>
      </c>
      <c r="N1309" s="217" t="str">
        <f t="shared" si="61"/>
        <v>Unidad de Contratación (1)</v>
      </c>
      <c r="O1309" s="217" t="str">
        <f t="shared" si="62"/>
        <v>CO-DC-11001</v>
      </c>
      <c r="P1309" s="217">
        <f>+'PAA CONSOLIDADO'!V1312</f>
        <v>0</v>
      </c>
      <c r="Q1309" s="217">
        <f>+'PAA CONSOLIDADO'!X1312</f>
        <v>0</v>
      </c>
      <c r="R1309" s="217">
        <f>+'PAA CONSOLIDADO'!Y1312</f>
        <v>0</v>
      </c>
    </row>
    <row r="1310" spans="1:18" s="217" customFormat="1" x14ac:dyDescent="0.25">
      <c r="A1310" s="211">
        <f>+'PAA CONSOLIDADO'!C1313</f>
        <v>0</v>
      </c>
      <c r="B1310" s="211">
        <f>+'PAA CONSOLIDADO'!I1313</f>
        <v>0</v>
      </c>
      <c r="C1310" s="217" t="str">
        <f>+CONCATENATE('PAA CONSOLIDADO'!A1313,"-",'PAA CONSOLIDADO'!D1313,"-",'PAA CONSOLIDADO'!K1313)</f>
        <v>--</v>
      </c>
      <c r="D1310" s="217" t="e">
        <f>+VLOOKUP('PAA CONSOLIDADO'!L1313,LISTAS!$D$4:$E$15,2,0)</f>
        <v>#N/A</v>
      </c>
      <c r="E1310" s="217" t="e">
        <f>+VLOOKUP('PAA CONSOLIDADO'!M1313,LISTAS!$D$4:$E$15,2,0)</f>
        <v>#N/A</v>
      </c>
      <c r="F1310" s="217">
        <f>+'PAA CONSOLIDADO'!O1313</f>
        <v>0</v>
      </c>
      <c r="G1310" s="217">
        <f t="shared" si="60"/>
        <v>1</v>
      </c>
      <c r="H1310" s="217" t="e">
        <f>+VLOOKUP('PAA CONSOLIDADO'!P1313,LISTAS!$B$4:$C$17,2,0)</f>
        <v>#N/A</v>
      </c>
      <c r="I1310" s="217" t="e">
        <f>+VLOOKUP('PAA CONSOLIDADO'!Q1313,LISTAS!$B$22:$C$25,2,0)</f>
        <v>#N/A</v>
      </c>
      <c r="J1310" s="219">
        <f>'PAA CONSOLIDADO'!R1313</f>
        <v>0</v>
      </c>
      <c r="K1310" s="219">
        <f>+'PAA CONSOLIDADO'!S1313</f>
        <v>0</v>
      </c>
      <c r="L1310" s="217" t="e">
        <f>+VLOOKUP('PAA CONSOLIDADO'!T1313,LISTAS!$B$29:$C$31,2,0)</f>
        <v>#N/A</v>
      </c>
      <c r="M1310" s="217" t="e">
        <f>+VLOOKUP('PAA CONSOLIDADO'!U1313,LISTAS!$B$36:$C$39,2,0)</f>
        <v>#N/A</v>
      </c>
      <c r="N1310" s="217" t="str">
        <f t="shared" si="61"/>
        <v>Unidad de Contratación (1)</v>
      </c>
      <c r="O1310" s="217" t="str">
        <f t="shared" si="62"/>
        <v>CO-DC-11001</v>
      </c>
      <c r="P1310" s="217">
        <f>+'PAA CONSOLIDADO'!V1313</f>
        <v>0</v>
      </c>
      <c r="Q1310" s="217">
        <f>+'PAA CONSOLIDADO'!X1313</f>
        <v>0</v>
      </c>
      <c r="R1310" s="217">
        <f>+'PAA CONSOLIDADO'!Y1313</f>
        <v>0</v>
      </c>
    </row>
    <row r="1311" spans="1:18" s="217" customFormat="1" x14ac:dyDescent="0.25">
      <c r="A1311" s="211">
        <f>+'PAA CONSOLIDADO'!C1314</f>
        <v>0</v>
      </c>
      <c r="B1311" s="211">
        <f>+'PAA CONSOLIDADO'!I1314</f>
        <v>0</v>
      </c>
      <c r="C1311" s="217" t="str">
        <f>+CONCATENATE('PAA CONSOLIDADO'!A1314,"-",'PAA CONSOLIDADO'!D1314,"-",'PAA CONSOLIDADO'!K1314)</f>
        <v>--</v>
      </c>
      <c r="D1311" s="217" t="e">
        <f>+VLOOKUP('PAA CONSOLIDADO'!L1314,LISTAS!$D$4:$E$15,2,0)</f>
        <v>#N/A</v>
      </c>
      <c r="E1311" s="217" t="e">
        <f>+VLOOKUP('PAA CONSOLIDADO'!M1314,LISTAS!$D$4:$E$15,2,0)</f>
        <v>#N/A</v>
      </c>
      <c r="F1311" s="217">
        <f>+'PAA CONSOLIDADO'!O1314</f>
        <v>0</v>
      </c>
      <c r="G1311" s="217">
        <f t="shared" si="60"/>
        <v>1</v>
      </c>
      <c r="H1311" s="217" t="e">
        <f>+VLOOKUP('PAA CONSOLIDADO'!P1314,LISTAS!$B$4:$C$17,2,0)</f>
        <v>#N/A</v>
      </c>
      <c r="I1311" s="217" t="e">
        <f>+VLOOKUP('PAA CONSOLIDADO'!Q1314,LISTAS!$B$22:$C$25,2,0)</f>
        <v>#N/A</v>
      </c>
      <c r="J1311" s="219">
        <f>'PAA CONSOLIDADO'!R1314</f>
        <v>0</v>
      </c>
      <c r="K1311" s="219">
        <f>+'PAA CONSOLIDADO'!S1314</f>
        <v>0</v>
      </c>
      <c r="L1311" s="217" t="e">
        <f>+VLOOKUP('PAA CONSOLIDADO'!T1314,LISTAS!$B$29:$C$31,2,0)</f>
        <v>#N/A</v>
      </c>
      <c r="M1311" s="217" t="e">
        <f>+VLOOKUP('PAA CONSOLIDADO'!U1314,LISTAS!$B$36:$C$39,2,0)</f>
        <v>#N/A</v>
      </c>
      <c r="N1311" s="217" t="str">
        <f t="shared" si="61"/>
        <v>Unidad de Contratación (1)</v>
      </c>
      <c r="O1311" s="217" t="str">
        <f t="shared" si="62"/>
        <v>CO-DC-11001</v>
      </c>
      <c r="P1311" s="217">
        <f>+'PAA CONSOLIDADO'!V1314</f>
        <v>0</v>
      </c>
      <c r="Q1311" s="217">
        <f>+'PAA CONSOLIDADO'!X1314</f>
        <v>0</v>
      </c>
      <c r="R1311" s="217">
        <f>+'PAA CONSOLIDADO'!Y1314</f>
        <v>0</v>
      </c>
    </row>
    <row r="1312" spans="1:18" s="217" customFormat="1" x14ac:dyDescent="0.25">
      <c r="A1312" s="211">
        <f>+'PAA CONSOLIDADO'!C1315</f>
        <v>0</v>
      </c>
      <c r="B1312" s="211">
        <f>+'PAA CONSOLIDADO'!I1315</f>
        <v>0</v>
      </c>
      <c r="C1312" s="217" t="str">
        <f>+CONCATENATE('PAA CONSOLIDADO'!A1315,"-",'PAA CONSOLIDADO'!D1315,"-",'PAA CONSOLIDADO'!K1315)</f>
        <v>--</v>
      </c>
      <c r="D1312" s="217" t="e">
        <f>+VLOOKUP('PAA CONSOLIDADO'!L1315,LISTAS!$D$4:$E$15,2,0)</f>
        <v>#N/A</v>
      </c>
      <c r="E1312" s="217" t="e">
        <f>+VLOOKUP('PAA CONSOLIDADO'!M1315,LISTAS!$D$4:$E$15,2,0)</f>
        <v>#N/A</v>
      </c>
      <c r="F1312" s="217">
        <f>+'PAA CONSOLIDADO'!O1315</f>
        <v>0</v>
      </c>
      <c r="G1312" s="217">
        <f t="shared" si="60"/>
        <v>1</v>
      </c>
      <c r="H1312" s="217" t="e">
        <f>+VLOOKUP('PAA CONSOLIDADO'!P1315,LISTAS!$B$4:$C$17,2,0)</f>
        <v>#N/A</v>
      </c>
      <c r="I1312" s="217" t="e">
        <f>+VLOOKUP('PAA CONSOLIDADO'!Q1315,LISTAS!$B$22:$C$25,2,0)</f>
        <v>#N/A</v>
      </c>
      <c r="J1312" s="219">
        <f>'PAA CONSOLIDADO'!R1315</f>
        <v>0</v>
      </c>
      <c r="K1312" s="219">
        <f>+'PAA CONSOLIDADO'!S1315</f>
        <v>0</v>
      </c>
      <c r="L1312" s="217" t="e">
        <f>+VLOOKUP('PAA CONSOLIDADO'!T1315,LISTAS!$B$29:$C$31,2,0)</f>
        <v>#N/A</v>
      </c>
      <c r="M1312" s="217" t="e">
        <f>+VLOOKUP('PAA CONSOLIDADO'!U1315,LISTAS!$B$36:$C$39,2,0)</f>
        <v>#N/A</v>
      </c>
      <c r="N1312" s="217" t="str">
        <f t="shared" si="61"/>
        <v>Unidad de Contratación (1)</v>
      </c>
      <c r="O1312" s="217" t="str">
        <f t="shared" si="62"/>
        <v>CO-DC-11001</v>
      </c>
      <c r="P1312" s="217">
        <f>+'PAA CONSOLIDADO'!V1315</f>
        <v>0</v>
      </c>
      <c r="Q1312" s="217">
        <f>+'PAA CONSOLIDADO'!X1315</f>
        <v>0</v>
      </c>
      <c r="R1312" s="217">
        <f>+'PAA CONSOLIDADO'!Y1315</f>
        <v>0</v>
      </c>
    </row>
    <row r="1313" spans="1:18" s="217" customFormat="1" x14ac:dyDescent="0.25">
      <c r="A1313" s="211">
        <f>+'PAA CONSOLIDADO'!C1316</f>
        <v>0</v>
      </c>
      <c r="B1313" s="211">
        <f>+'PAA CONSOLIDADO'!I1316</f>
        <v>0</v>
      </c>
      <c r="C1313" s="217" t="str">
        <f>+CONCATENATE('PAA CONSOLIDADO'!A1316,"-",'PAA CONSOLIDADO'!D1316,"-",'PAA CONSOLIDADO'!K1316)</f>
        <v>--</v>
      </c>
      <c r="D1313" s="217" t="e">
        <f>+VLOOKUP('PAA CONSOLIDADO'!L1316,LISTAS!$D$4:$E$15,2,0)</f>
        <v>#N/A</v>
      </c>
      <c r="E1313" s="217" t="e">
        <f>+VLOOKUP('PAA CONSOLIDADO'!M1316,LISTAS!$D$4:$E$15,2,0)</f>
        <v>#N/A</v>
      </c>
      <c r="F1313" s="217">
        <f>+'PAA CONSOLIDADO'!O1316</f>
        <v>0</v>
      </c>
      <c r="G1313" s="217">
        <f t="shared" si="60"/>
        <v>1</v>
      </c>
      <c r="H1313" s="217" t="e">
        <f>+VLOOKUP('PAA CONSOLIDADO'!P1316,LISTAS!$B$4:$C$17,2,0)</f>
        <v>#N/A</v>
      </c>
      <c r="I1313" s="217" t="e">
        <f>+VLOOKUP('PAA CONSOLIDADO'!Q1316,LISTAS!$B$22:$C$25,2,0)</f>
        <v>#N/A</v>
      </c>
      <c r="J1313" s="219">
        <f>'PAA CONSOLIDADO'!R1316</f>
        <v>0</v>
      </c>
      <c r="K1313" s="219">
        <f>+'PAA CONSOLIDADO'!S1316</f>
        <v>0</v>
      </c>
      <c r="L1313" s="217" t="e">
        <f>+VLOOKUP('PAA CONSOLIDADO'!T1316,LISTAS!$B$29:$C$31,2,0)</f>
        <v>#N/A</v>
      </c>
      <c r="M1313" s="217" t="e">
        <f>+VLOOKUP('PAA CONSOLIDADO'!U1316,LISTAS!$B$36:$C$39,2,0)</f>
        <v>#N/A</v>
      </c>
      <c r="N1313" s="217" t="str">
        <f t="shared" si="61"/>
        <v>Unidad de Contratación (1)</v>
      </c>
      <c r="O1313" s="217" t="str">
        <f t="shared" si="62"/>
        <v>CO-DC-11001</v>
      </c>
      <c r="P1313" s="217">
        <f>+'PAA CONSOLIDADO'!V1316</f>
        <v>0</v>
      </c>
      <c r="Q1313" s="217">
        <f>+'PAA CONSOLIDADO'!X1316</f>
        <v>0</v>
      </c>
      <c r="R1313" s="217">
        <f>+'PAA CONSOLIDADO'!Y1316</f>
        <v>0</v>
      </c>
    </row>
    <row r="1314" spans="1:18" s="217" customFormat="1" x14ac:dyDescent="0.25">
      <c r="A1314" s="211">
        <f>+'PAA CONSOLIDADO'!C1317</f>
        <v>0</v>
      </c>
      <c r="B1314" s="211">
        <f>+'PAA CONSOLIDADO'!I1317</f>
        <v>0</v>
      </c>
      <c r="C1314" s="217" t="str">
        <f>+CONCATENATE('PAA CONSOLIDADO'!A1317,"-",'PAA CONSOLIDADO'!D1317,"-",'PAA CONSOLIDADO'!K1317)</f>
        <v>--</v>
      </c>
      <c r="D1314" s="217" t="e">
        <f>+VLOOKUP('PAA CONSOLIDADO'!L1317,LISTAS!$D$4:$E$15,2,0)</f>
        <v>#N/A</v>
      </c>
      <c r="E1314" s="217" t="e">
        <f>+VLOOKUP('PAA CONSOLIDADO'!M1317,LISTAS!$D$4:$E$15,2,0)</f>
        <v>#N/A</v>
      </c>
      <c r="F1314" s="217">
        <f>+'PAA CONSOLIDADO'!O1317</f>
        <v>0</v>
      </c>
      <c r="G1314" s="217">
        <f t="shared" si="60"/>
        <v>1</v>
      </c>
      <c r="H1314" s="217" t="e">
        <f>+VLOOKUP('PAA CONSOLIDADO'!P1317,LISTAS!$B$4:$C$17,2,0)</f>
        <v>#N/A</v>
      </c>
      <c r="I1314" s="217" t="e">
        <f>+VLOOKUP('PAA CONSOLIDADO'!Q1317,LISTAS!$B$22:$C$25,2,0)</f>
        <v>#N/A</v>
      </c>
      <c r="J1314" s="219">
        <f>'PAA CONSOLIDADO'!R1317</f>
        <v>0</v>
      </c>
      <c r="K1314" s="219">
        <f>+'PAA CONSOLIDADO'!S1317</f>
        <v>0</v>
      </c>
      <c r="L1314" s="217" t="e">
        <f>+VLOOKUP('PAA CONSOLIDADO'!T1317,LISTAS!$B$29:$C$31,2,0)</f>
        <v>#N/A</v>
      </c>
      <c r="M1314" s="217" t="e">
        <f>+VLOOKUP('PAA CONSOLIDADO'!U1317,LISTAS!$B$36:$C$39,2,0)</f>
        <v>#N/A</v>
      </c>
      <c r="N1314" s="217" t="str">
        <f t="shared" si="61"/>
        <v>Unidad de Contratación (1)</v>
      </c>
      <c r="O1314" s="217" t="str">
        <f t="shared" si="62"/>
        <v>CO-DC-11001</v>
      </c>
      <c r="P1314" s="217">
        <f>+'PAA CONSOLIDADO'!V1317</f>
        <v>0</v>
      </c>
      <c r="Q1314" s="217">
        <f>+'PAA CONSOLIDADO'!X1317</f>
        <v>0</v>
      </c>
      <c r="R1314" s="217">
        <f>+'PAA CONSOLIDADO'!Y1317</f>
        <v>0</v>
      </c>
    </row>
    <row r="1315" spans="1:18" s="217" customFormat="1" x14ac:dyDescent="0.25">
      <c r="A1315" s="211">
        <f>+'PAA CONSOLIDADO'!C1318</f>
        <v>0</v>
      </c>
      <c r="B1315" s="211">
        <f>+'PAA CONSOLIDADO'!I1318</f>
        <v>0</v>
      </c>
      <c r="C1315" s="217" t="str">
        <f>+CONCATENATE('PAA CONSOLIDADO'!A1318,"-",'PAA CONSOLIDADO'!D1318,"-",'PAA CONSOLIDADO'!K1318)</f>
        <v>--</v>
      </c>
      <c r="D1315" s="217" t="e">
        <f>+VLOOKUP('PAA CONSOLIDADO'!L1318,LISTAS!$D$4:$E$15,2,0)</f>
        <v>#N/A</v>
      </c>
      <c r="E1315" s="217" t="e">
        <f>+VLOOKUP('PAA CONSOLIDADO'!M1318,LISTAS!$D$4:$E$15,2,0)</f>
        <v>#N/A</v>
      </c>
      <c r="F1315" s="217">
        <f>+'PAA CONSOLIDADO'!O1318</f>
        <v>0</v>
      </c>
      <c r="G1315" s="217">
        <f t="shared" si="60"/>
        <v>1</v>
      </c>
      <c r="H1315" s="217" t="e">
        <f>+VLOOKUP('PAA CONSOLIDADO'!P1318,LISTAS!$B$4:$C$17,2,0)</f>
        <v>#N/A</v>
      </c>
      <c r="I1315" s="217" t="e">
        <f>+VLOOKUP('PAA CONSOLIDADO'!Q1318,LISTAS!$B$22:$C$25,2,0)</f>
        <v>#N/A</v>
      </c>
      <c r="J1315" s="219">
        <f>'PAA CONSOLIDADO'!R1318</f>
        <v>0</v>
      </c>
      <c r="K1315" s="219">
        <f>+'PAA CONSOLIDADO'!S1318</f>
        <v>0</v>
      </c>
      <c r="L1315" s="217" t="e">
        <f>+VLOOKUP('PAA CONSOLIDADO'!T1318,LISTAS!$B$29:$C$31,2,0)</f>
        <v>#N/A</v>
      </c>
      <c r="M1315" s="217" t="e">
        <f>+VLOOKUP('PAA CONSOLIDADO'!U1318,LISTAS!$B$36:$C$39,2,0)</f>
        <v>#N/A</v>
      </c>
      <c r="N1315" s="217" t="str">
        <f t="shared" si="61"/>
        <v>Unidad de Contratación (1)</v>
      </c>
      <c r="O1315" s="217" t="str">
        <f t="shared" si="62"/>
        <v>CO-DC-11001</v>
      </c>
      <c r="P1315" s="217">
        <f>+'PAA CONSOLIDADO'!V1318</f>
        <v>0</v>
      </c>
      <c r="Q1315" s="217">
        <f>+'PAA CONSOLIDADO'!X1318</f>
        <v>0</v>
      </c>
      <c r="R1315" s="217">
        <f>+'PAA CONSOLIDADO'!Y1318</f>
        <v>0</v>
      </c>
    </row>
    <row r="1316" spans="1:18" s="217" customFormat="1" x14ac:dyDescent="0.25">
      <c r="A1316" s="211">
        <f>+'PAA CONSOLIDADO'!C1319</f>
        <v>0</v>
      </c>
      <c r="B1316" s="211">
        <f>+'PAA CONSOLIDADO'!I1319</f>
        <v>0</v>
      </c>
      <c r="C1316" s="217" t="str">
        <f>+CONCATENATE('PAA CONSOLIDADO'!A1319,"-",'PAA CONSOLIDADO'!D1319,"-",'PAA CONSOLIDADO'!K1319)</f>
        <v>--</v>
      </c>
      <c r="D1316" s="217" t="e">
        <f>+VLOOKUP('PAA CONSOLIDADO'!L1319,LISTAS!$D$4:$E$15,2,0)</f>
        <v>#N/A</v>
      </c>
      <c r="E1316" s="217" t="e">
        <f>+VLOOKUP('PAA CONSOLIDADO'!M1319,LISTAS!$D$4:$E$15,2,0)</f>
        <v>#N/A</v>
      </c>
      <c r="F1316" s="217">
        <f>+'PAA CONSOLIDADO'!O1319</f>
        <v>0</v>
      </c>
      <c r="G1316" s="217">
        <f t="shared" si="60"/>
        <v>1</v>
      </c>
      <c r="H1316" s="217" t="e">
        <f>+VLOOKUP('PAA CONSOLIDADO'!P1319,LISTAS!$B$4:$C$17,2,0)</f>
        <v>#N/A</v>
      </c>
      <c r="I1316" s="217" t="e">
        <f>+VLOOKUP('PAA CONSOLIDADO'!Q1319,LISTAS!$B$22:$C$25,2,0)</f>
        <v>#N/A</v>
      </c>
      <c r="J1316" s="219">
        <f>'PAA CONSOLIDADO'!R1319</f>
        <v>0</v>
      </c>
      <c r="K1316" s="219">
        <f>+'PAA CONSOLIDADO'!S1319</f>
        <v>0</v>
      </c>
      <c r="L1316" s="217" t="e">
        <f>+VLOOKUP('PAA CONSOLIDADO'!T1319,LISTAS!$B$29:$C$31,2,0)</f>
        <v>#N/A</v>
      </c>
      <c r="M1316" s="217" t="e">
        <f>+VLOOKUP('PAA CONSOLIDADO'!U1319,LISTAS!$B$36:$C$39,2,0)</f>
        <v>#N/A</v>
      </c>
      <c r="N1316" s="217" t="str">
        <f t="shared" si="61"/>
        <v>Unidad de Contratación (1)</v>
      </c>
      <c r="O1316" s="217" t="str">
        <f t="shared" si="62"/>
        <v>CO-DC-11001</v>
      </c>
      <c r="P1316" s="217">
        <f>+'PAA CONSOLIDADO'!V1319</f>
        <v>0</v>
      </c>
      <c r="Q1316" s="217">
        <f>+'PAA CONSOLIDADO'!X1319</f>
        <v>0</v>
      </c>
      <c r="R1316" s="217">
        <f>+'PAA CONSOLIDADO'!Y1319</f>
        <v>0</v>
      </c>
    </row>
    <row r="1317" spans="1:18" s="217" customFormat="1" x14ac:dyDescent="0.25">
      <c r="A1317" s="211">
        <f>+'PAA CONSOLIDADO'!C1320</f>
        <v>0</v>
      </c>
      <c r="B1317" s="211">
        <f>+'PAA CONSOLIDADO'!I1320</f>
        <v>0</v>
      </c>
      <c r="C1317" s="217" t="str">
        <f>+CONCATENATE('PAA CONSOLIDADO'!A1320,"-",'PAA CONSOLIDADO'!D1320,"-",'PAA CONSOLIDADO'!K1320)</f>
        <v>--</v>
      </c>
      <c r="D1317" s="217" t="e">
        <f>+VLOOKUP('PAA CONSOLIDADO'!L1320,LISTAS!$D$4:$E$15,2,0)</f>
        <v>#N/A</v>
      </c>
      <c r="E1317" s="217" t="e">
        <f>+VLOOKUP('PAA CONSOLIDADO'!M1320,LISTAS!$D$4:$E$15,2,0)</f>
        <v>#N/A</v>
      </c>
      <c r="F1317" s="217">
        <f>+'PAA CONSOLIDADO'!O1320</f>
        <v>0</v>
      </c>
      <c r="G1317" s="217">
        <f t="shared" si="60"/>
        <v>1</v>
      </c>
      <c r="H1317" s="217" t="e">
        <f>+VLOOKUP('PAA CONSOLIDADO'!P1320,LISTAS!$B$4:$C$17,2,0)</f>
        <v>#N/A</v>
      </c>
      <c r="I1317" s="217" t="e">
        <f>+VLOOKUP('PAA CONSOLIDADO'!Q1320,LISTAS!$B$22:$C$25,2,0)</f>
        <v>#N/A</v>
      </c>
      <c r="J1317" s="219">
        <f>'PAA CONSOLIDADO'!R1320</f>
        <v>0</v>
      </c>
      <c r="K1317" s="219">
        <f>+'PAA CONSOLIDADO'!S1320</f>
        <v>0</v>
      </c>
      <c r="L1317" s="217" t="e">
        <f>+VLOOKUP('PAA CONSOLIDADO'!T1320,LISTAS!$B$29:$C$31,2,0)</f>
        <v>#N/A</v>
      </c>
      <c r="M1317" s="217" t="e">
        <f>+VLOOKUP('PAA CONSOLIDADO'!U1320,LISTAS!$B$36:$C$39,2,0)</f>
        <v>#N/A</v>
      </c>
      <c r="N1317" s="217" t="str">
        <f t="shared" si="61"/>
        <v>Unidad de Contratación (1)</v>
      </c>
      <c r="O1317" s="217" t="str">
        <f t="shared" si="62"/>
        <v>CO-DC-11001</v>
      </c>
      <c r="P1317" s="217">
        <f>+'PAA CONSOLIDADO'!V1320</f>
        <v>0</v>
      </c>
      <c r="Q1317" s="217">
        <f>+'PAA CONSOLIDADO'!X1320</f>
        <v>0</v>
      </c>
      <c r="R1317" s="217">
        <f>+'PAA CONSOLIDADO'!Y1320</f>
        <v>0</v>
      </c>
    </row>
    <row r="1318" spans="1:18" s="217" customFormat="1" x14ac:dyDescent="0.25">
      <c r="A1318" s="211">
        <f>+'PAA CONSOLIDADO'!C1321</f>
        <v>0</v>
      </c>
      <c r="B1318" s="211">
        <f>+'PAA CONSOLIDADO'!I1321</f>
        <v>0</v>
      </c>
      <c r="C1318" s="217" t="str">
        <f>+CONCATENATE('PAA CONSOLIDADO'!A1321,"-",'PAA CONSOLIDADO'!D1321,"-",'PAA CONSOLIDADO'!K1321)</f>
        <v>--</v>
      </c>
      <c r="D1318" s="217" t="e">
        <f>+VLOOKUP('PAA CONSOLIDADO'!L1321,LISTAS!$D$4:$E$15,2,0)</f>
        <v>#N/A</v>
      </c>
      <c r="E1318" s="217" t="e">
        <f>+VLOOKUP('PAA CONSOLIDADO'!M1321,LISTAS!$D$4:$E$15,2,0)</f>
        <v>#N/A</v>
      </c>
      <c r="F1318" s="217">
        <f>+'PAA CONSOLIDADO'!O1321</f>
        <v>0</v>
      </c>
      <c r="G1318" s="217">
        <f t="shared" si="60"/>
        <v>1</v>
      </c>
      <c r="H1318" s="217" t="e">
        <f>+VLOOKUP('PAA CONSOLIDADO'!P1321,LISTAS!$B$4:$C$17,2,0)</f>
        <v>#N/A</v>
      </c>
      <c r="I1318" s="217" t="e">
        <f>+VLOOKUP('PAA CONSOLIDADO'!Q1321,LISTAS!$B$22:$C$25,2,0)</f>
        <v>#N/A</v>
      </c>
      <c r="J1318" s="219">
        <f>'PAA CONSOLIDADO'!R1321</f>
        <v>0</v>
      </c>
      <c r="K1318" s="219">
        <f>+'PAA CONSOLIDADO'!S1321</f>
        <v>0</v>
      </c>
      <c r="L1318" s="217" t="e">
        <f>+VLOOKUP('PAA CONSOLIDADO'!T1321,LISTAS!$B$29:$C$31,2,0)</f>
        <v>#N/A</v>
      </c>
      <c r="M1318" s="217" t="e">
        <f>+VLOOKUP('PAA CONSOLIDADO'!U1321,LISTAS!$B$36:$C$39,2,0)</f>
        <v>#N/A</v>
      </c>
      <c r="N1318" s="217" t="str">
        <f t="shared" si="61"/>
        <v>Unidad de Contratación (1)</v>
      </c>
      <c r="O1318" s="217" t="str">
        <f t="shared" si="62"/>
        <v>CO-DC-11001</v>
      </c>
      <c r="P1318" s="217">
        <f>+'PAA CONSOLIDADO'!V1321</f>
        <v>0</v>
      </c>
      <c r="Q1318" s="217">
        <f>+'PAA CONSOLIDADO'!X1321</f>
        <v>0</v>
      </c>
      <c r="R1318" s="217">
        <f>+'PAA CONSOLIDADO'!Y1321</f>
        <v>0</v>
      </c>
    </row>
    <row r="1319" spans="1:18" s="217" customFormat="1" x14ac:dyDescent="0.25">
      <c r="A1319" s="211">
        <f>+'PAA CONSOLIDADO'!C1322</f>
        <v>0</v>
      </c>
      <c r="B1319" s="211">
        <f>+'PAA CONSOLIDADO'!I1322</f>
        <v>0</v>
      </c>
      <c r="C1319" s="217" t="str">
        <f>+CONCATENATE('PAA CONSOLIDADO'!A1322,"-",'PAA CONSOLIDADO'!D1322,"-",'PAA CONSOLIDADO'!K1322)</f>
        <v>--</v>
      </c>
      <c r="D1319" s="217" t="e">
        <f>+VLOOKUP('PAA CONSOLIDADO'!L1322,LISTAS!$D$4:$E$15,2,0)</f>
        <v>#N/A</v>
      </c>
      <c r="E1319" s="217" t="e">
        <f>+VLOOKUP('PAA CONSOLIDADO'!M1322,LISTAS!$D$4:$E$15,2,0)</f>
        <v>#N/A</v>
      </c>
      <c r="F1319" s="217">
        <f>+'PAA CONSOLIDADO'!O1322</f>
        <v>0</v>
      </c>
      <c r="G1319" s="217">
        <f t="shared" si="60"/>
        <v>1</v>
      </c>
      <c r="H1319" s="217" t="e">
        <f>+VLOOKUP('PAA CONSOLIDADO'!P1322,LISTAS!$B$4:$C$17,2,0)</f>
        <v>#N/A</v>
      </c>
      <c r="I1319" s="217" t="e">
        <f>+VLOOKUP('PAA CONSOLIDADO'!Q1322,LISTAS!$B$22:$C$25,2,0)</f>
        <v>#N/A</v>
      </c>
      <c r="J1319" s="219">
        <f>'PAA CONSOLIDADO'!R1322</f>
        <v>0</v>
      </c>
      <c r="K1319" s="219">
        <f>+'PAA CONSOLIDADO'!S1322</f>
        <v>0</v>
      </c>
      <c r="L1319" s="217" t="e">
        <f>+VLOOKUP('PAA CONSOLIDADO'!T1322,LISTAS!$B$29:$C$31,2,0)</f>
        <v>#N/A</v>
      </c>
      <c r="M1319" s="217" t="e">
        <f>+VLOOKUP('PAA CONSOLIDADO'!U1322,LISTAS!$B$36:$C$39,2,0)</f>
        <v>#N/A</v>
      </c>
      <c r="N1319" s="217" t="str">
        <f t="shared" si="61"/>
        <v>Unidad de Contratación (1)</v>
      </c>
      <c r="O1319" s="217" t="str">
        <f t="shared" si="62"/>
        <v>CO-DC-11001</v>
      </c>
      <c r="P1319" s="217">
        <f>+'PAA CONSOLIDADO'!V1322</f>
        <v>0</v>
      </c>
      <c r="Q1319" s="217">
        <f>+'PAA CONSOLIDADO'!X1322</f>
        <v>0</v>
      </c>
      <c r="R1319" s="217">
        <f>+'PAA CONSOLIDADO'!Y1322</f>
        <v>0</v>
      </c>
    </row>
    <row r="1320" spans="1:18" s="217" customFormat="1" x14ac:dyDescent="0.25">
      <c r="A1320" s="211">
        <f>+'PAA CONSOLIDADO'!C1323</f>
        <v>0</v>
      </c>
      <c r="B1320" s="211">
        <f>+'PAA CONSOLIDADO'!I1323</f>
        <v>0</v>
      </c>
      <c r="C1320" s="217" t="str">
        <f>+CONCATENATE('PAA CONSOLIDADO'!A1323,"-",'PAA CONSOLIDADO'!D1323,"-",'PAA CONSOLIDADO'!K1323)</f>
        <v>--</v>
      </c>
      <c r="D1320" s="217" t="e">
        <f>+VLOOKUP('PAA CONSOLIDADO'!L1323,LISTAS!$D$4:$E$15,2,0)</f>
        <v>#N/A</v>
      </c>
      <c r="E1320" s="217" t="e">
        <f>+VLOOKUP('PAA CONSOLIDADO'!M1323,LISTAS!$D$4:$E$15,2,0)</f>
        <v>#N/A</v>
      </c>
      <c r="F1320" s="217">
        <f>+'PAA CONSOLIDADO'!O1323</f>
        <v>0</v>
      </c>
      <c r="G1320" s="217">
        <f t="shared" si="60"/>
        <v>1</v>
      </c>
      <c r="H1320" s="217" t="e">
        <f>+VLOOKUP('PAA CONSOLIDADO'!P1323,LISTAS!$B$4:$C$17,2,0)</f>
        <v>#N/A</v>
      </c>
      <c r="I1320" s="217" t="e">
        <f>+VLOOKUP('PAA CONSOLIDADO'!Q1323,LISTAS!$B$22:$C$25,2,0)</f>
        <v>#N/A</v>
      </c>
      <c r="J1320" s="219">
        <f>'PAA CONSOLIDADO'!R1323</f>
        <v>0</v>
      </c>
      <c r="K1320" s="219">
        <f>+'PAA CONSOLIDADO'!S1323</f>
        <v>0</v>
      </c>
      <c r="L1320" s="217" t="e">
        <f>+VLOOKUP('PAA CONSOLIDADO'!T1323,LISTAS!$B$29:$C$31,2,0)</f>
        <v>#N/A</v>
      </c>
      <c r="M1320" s="217" t="e">
        <f>+VLOOKUP('PAA CONSOLIDADO'!U1323,LISTAS!$B$36:$C$39,2,0)</f>
        <v>#N/A</v>
      </c>
      <c r="N1320" s="217" t="str">
        <f t="shared" si="61"/>
        <v>Unidad de Contratación (1)</v>
      </c>
      <c r="O1320" s="217" t="str">
        <f t="shared" si="62"/>
        <v>CO-DC-11001</v>
      </c>
      <c r="P1320" s="217">
        <f>+'PAA CONSOLIDADO'!V1323</f>
        <v>0</v>
      </c>
      <c r="Q1320" s="217">
        <f>+'PAA CONSOLIDADO'!X1323</f>
        <v>0</v>
      </c>
      <c r="R1320" s="217">
        <f>+'PAA CONSOLIDADO'!Y1323</f>
        <v>0</v>
      </c>
    </row>
    <row r="1321" spans="1:18" s="217" customFormat="1" x14ac:dyDescent="0.25">
      <c r="A1321" s="211">
        <f>+'PAA CONSOLIDADO'!C1324</f>
        <v>0</v>
      </c>
      <c r="B1321" s="211">
        <f>+'PAA CONSOLIDADO'!I1324</f>
        <v>0</v>
      </c>
      <c r="C1321" s="217" t="str">
        <f>+CONCATENATE('PAA CONSOLIDADO'!A1324,"-",'PAA CONSOLIDADO'!D1324,"-",'PAA CONSOLIDADO'!K1324)</f>
        <v>--</v>
      </c>
      <c r="D1321" s="217" t="e">
        <f>+VLOOKUP('PAA CONSOLIDADO'!L1324,LISTAS!$D$4:$E$15,2,0)</f>
        <v>#N/A</v>
      </c>
      <c r="E1321" s="217" t="e">
        <f>+VLOOKUP('PAA CONSOLIDADO'!M1324,LISTAS!$D$4:$E$15,2,0)</f>
        <v>#N/A</v>
      </c>
      <c r="F1321" s="217">
        <f>+'PAA CONSOLIDADO'!O1324</f>
        <v>0</v>
      </c>
      <c r="G1321" s="217">
        <f t="shared" si="60"/>
        <v>1</v>
      </c>
      <c r="H1321" s="217" t="e">
        <f>+VLOOKUP('PAA CONSOLIDADO'!P1324,LISTAS!$B$4:$C$17,2,0)</f>
        <v>#N/A</v>
      </c>
      <c r="I1321" s="217" t="e">
        <f>+VLOOKUP('PAA CONSOLIDADO'!Q1324,LISTAS!$B$22:$C$25,2,0)</f>
        <v>#N/A</v>
      </c>
      <c r="J1321" s="219">
        <f>'PAA CONSOLIDADO'!R1324</f>
        <v>0</v>
      </c>
      <c r="K1321" s="219">
        <f>+'PAA CONSOLIDADO'!S1324</f>
        <v>0</v>
      </c>
      <c r="L1321" s="217" t="e">
        <f>+VLOOKUP('PAA CONSOLIDADO'!T1324,LISTAS!$B$29:$C$31,2,0)</f>
        <v>#N/A</v>
      </c>
      <c r="M1321" s="217" t="e">
        <f>+VLOOKUP('PAA CONSOLIDADO'!U1324,LISTAS!$B$36:$C$39,2,0)</f>
        <v>#N/A</v>
      </c>
      <c r="N1321" s="217" t="str">
        <f t="shared" si="61"/>
        <v>Unidad de Contratación (1)</v>
      </c>
      <c r="O1321" s="217" t="str">
        <f t="shared" si="62"/>
        <v>CO-DC-11001</v>
      </c>
      <c r="P1321" s="217">
        <f>+'PAA CONSOLIDADO'!V1324</f>
        <v>0</v>
      </c>
      <c r="Q1321" s="217">
        <f>+'PAA CONSOLIDADO'!X1324</f>
        <v>0</v>
      </c>
      <c r="R1321" s="217">
        <f>+'PAA CONSOLIDADO'!Y1324</f>
        <v>0</v>
      </c>
    </row>
    <row r="1322" spans="1:18" s="217" customFormat="1" x14ac:dyDescent="0.25">
      <c r="A1322" s="211">
        <f>+'PAA CONSOLIDADO'!C1325</f>
        <v>0</v>
      </c>
      <c r="B1322" s="211">
        <f>+'PAA CONSOLIDADO'!I1325</f>
        <v>0</v>
      </c>
      <c r="C1322" s="217" t="str">
        <f>+CONCATENATE('PAA CONSOLIDADO'!A1325,"-",'PAA CONSOLIDADO'!D1325,"-",'PAA CONSOLIDADO'!K1325)</f>
        <v>--</v>
      </c>
      <c r="D1322" s="217" t="e">
        <f>+VLOOKUP('PAA CONSOLIDADO'!L1325,LISTAS!$D$4:$E$15,2,0)</f>
        <v>#N/A</v>
      </c>
      <c r="E1322" s="217" t="e">
        <f>+VLOOKUP('PAA CONSOLIDADO'!M1325,LISTAS!$D$4:$E$15,2,0)</f>
        <v>#N/A</v>
      </c>
      <c r="F1322" s="217">
        <f>+'PAA CONSOLIDADO'!O1325</f>
        <v>0</v>
      </c>
      <c r="G1322" s="217">
        <f t="shared" si="60"/>
        <v>1</v>
      </c>
      <c r="H1322" s="217" t="e">
        <f>+VLOOKUP('PAA CONSOLIDADO'!P1325,LISTAS!$B$4:$C$17,2,0)</f>
        <v>#N/A</v>
      </c>
      <c r="I1322" s="217" t="e">
        <f>+VLOOKUP('PAA CONSOLIDADO'!Q1325,LISTAS!$B$22:$C$25,2,0)</f>
        <v>#N/A</v>
      </c>
      <c r="J1322" s="219">
        <f>'PAA CONSOLIDADO'!R1325</f>
        <v>0</v>
      </c>
      <c r="K1322" s="219">
        <f>+'PAA CONSOLIDADO'!S1325</f>
        <v>0</v>
      </c>
      <c r="L1322" s="217" t="e">
        <f>+VLOOKUP('PAA CONSOLIDADO'!T1325,LISTAS!$B$29:$C$31,2,0)</f>
        <v>#N/A</v>
      </c>
      <c r="M1322" s="217" t="e">
        <f>+VLOOKUP('PAA CONSOLIDADO'!U1325,LISTAS!$B$36:$C$39,2,0)</f>
        <v>#N/A</v>
      </c>
      <c r="N1322" s="217" t="str">
        <f t="shared" si="61"/>
        <v>Unidad de Contratación (1)</v>
      </c>
      <c r="O1322" s="217" t="str">
        <f t="shared" si="62"/>
        <v>CO-DC-11001</v>
      </c>
      <c r="P1322" s="217">
        <f>+'PAA CONSOLIDADO'!V1325</f>
        <v>0</v>
      </c>
      <c r="Q1322" s="217">
        <f>+'PAA CONSOLIDADO'!X1325</f>
        <v>0</v>
      </c>
      <c r="R1322" s="217">
        <f>+'PAA CONSOLIDADO'!Y1325</f>
        <v>0</v>
      </c>
    </row>
    <row r="1323" spans="1:18" s="217" customFormat="1" x14ac:dyDescent="0.25">
      <c r="A1323" s="211">
        <f>+'PAA CONSOLIDADO'!C1326</f>
        <v>0</v>
      </c>
      <c r="B1323" s="211">
        <f>+'PAA CONSOLIDADO'!I1326</f>
        <v>0</v>
      </c>
      <c r="C1323" s="217" t="str">
        <f>+CONCATENATE('PAA CONSOLIDADO'!A1326,"-",'PAA CONSOLIDADO'!D1326,"-",'PAA CONSOLIDADO'!K1326)</f>
        <v>--</v>
      </c>
      <c r="D1323" s="217" t="e">
        <f>+VLOOKUP('PAA CONSOLIDADO'!L1326,LISTAS!$D$4:$E$15,2,0)</f>
        <v>#N/A</v>
      </c>
      <c r="E1323" s="217" t="e">
        <f>+VLOOKUP('PAA CONSOLIDADO'!M1326,LISTAS!$D$4:$E$15,2,0)</f>
        <v>#N/A</v>
      </c>
      <c r="F1323" s="217">
        <f>+'PAA CONSOLIDADO'!O1326</f>
        <v>0</v>
      </c>
      <c r="G1323" s="217">
        <f t="shared" si="60"/>
        <v>1</v>
      </c>
      <c r="H1323" s="217" t="e">
        <f>+VLOOKUP('PAA CONSOLIDADO'!P1326,LISTAS!$B$4:$C$17,2,0)</f>
        <v>#N/A</v>
      </c>
      <c r="I1323" s="217" t="e">
        <f>+VLOOKUP('PAA CONSOLIDADO'!Q1326,LISTAS!$B$22:$C$25,2,0)</f>
        <v>#N/A</v>
      </c>
      <c r="J1323" s="219">
        <f>'PAA CONSOLIDADO'!R1326</f>
        <v>0</v>
      </c>
      <c r="K1323" s="219">
        <f>+'PAA CONSOLIDADO'!S1326</f>
        <v>0</v>
      </c>
      <c r="L1323" s="217" t="e">
        <f>+VLOOKUP('PAA CONSOLIDADO'!T1326,LISTAS!$B$29:$C$31,2,0)</f>
        <v>#N/A</v>
      </c>
      <c r="M1323" s="217" t="e">
        <f>+VLOOKUP('PAA CONSOLIDADO'!U1326,LISTAS!$B$36:$C$39,2,0)</f>
        <v>#N/A</v>
      </c>
      <c r="N1323" s="217" t="str">
        <f t="shared" si="61"/>
        <v>Unidad de Contratación (1)</v>
      </c>
      <c r="O1323" s="217" t="str">
        <f t="shared" si="62"/>
        <v>CO-DC-11001</v>
      </c>
      <c r="P1323" s="217">
        <f>+'PAA CONSOLIDADO'!V1326</f>
        <v>0</v>
      </c>
      <c r="Q1323" s="217">
        <f>+'PAA CONSOLIDADO'!X1326</f>
        <v>0</v>
      </c>
      <c r="R1323" s="217">
        <f>+'PAA CONSOLIDADO'!Y1326</f>
        <v>0</v>
      </c>
    </row>
    <row r="1324" spans="1:18" s="217" customFormat="1" x14ac:dyDescent="0.25">
      <c r="A1324" s="211">
        <f>+'PAA CONSOLIDADO'!C1327</f>
        <v>0</v>
      </c>
      <c r="B1324" s="211">
        <f>+'PAA CONSOLIDADO'!I1327</f>
        <v>0</v>
      </c>
      <c r="C1324" s="217" t="str">
        <f>+CONCATENATE('PAA CONSOLIDADO'!A1327,"-",'PAA CONSOLIDADO'!D1327,"-",'PAA CONSOLIDADO'!K1327)</f>
        <v>--</v>
      </c>
      <c r="D1324" s="217" t="e">
        <f>+VLOOKUP('PAA CONSOLIDADO'!L1327,LISTAS!$D$4:$E$15,2,0)</f>
        <v>#N/A</v>
      </c>
      <c r="E1324" s="217" t="e">
        <f>+VLOOKUP('PAA CONSOLIDADO'!M1327,LISTAS!$D$4:$E$15,2,0)</f>
        <v>#N/A</v>
      </c>
      <c r="F1324" s="217">
        <f>+'PAA CONSOLIDADO'!O1327</f>
        <v>0</v>
      </c>
      <c r="G1324" s="217">
        <f t="shared" si="60"/>
        <v>1</v>
      </c>
      <c r="H1324" s="217" t="e">
        <f>+VLOOKUP('PAA CONSOLIDADO'!P1327,LISTAS!$B$4:$C$17,2,0)</f>
        <v>#N/A</v>
      </c>
      <c r="I1324" s="217" t="e">
        <f>+VLOOKUP('PAA CONSOLIDADO'!Q1327,LISTAS!$B$22:$C$25,2,0)</f>
        <v>#N/A</v>
      </c>
      <c r="J1324" s="219">
        <f>'PAA CONSOLIDADO'!R1327</f>
        <v>0</v>
      </c>
      <c r="K1324" s="219">
        <f>+'PAA CONSOLIDADO'!S1327</f>
        <v>0</v>
      </c>
      <c r="L1324" s="217" t="e">
        <f>+VLOOKUP('PAA CONSOLIDADO'!T1327,LISTAS!$B$29:$C$31,2,0)</f>
        <v>#N/A</v>
      </c>
      <c r="M1324" s="217" t="e">
        <f>+VLOOKUP('PAA CONSOLIDADO'!U1327,LISTAS!$B$36:$C$39,2,0)</f>
        <v>#N/A</v>
      </c>
      <c r="N1324" s="217" t="str">
        <f t="shared" si="61"/>
        <v>Unidad de Contratación (1)</v>
      </c>
      <c r="O1324" s="217" t="str">
        <f t="shared" si="62"/>
        <v>CO-DC-11001</v>
      </c>
      <c r="P1324" s="217">
        <f>+'PAA CONSOLIDADO'!V1327</f>
        <v>0</v>
      </c>
      <c r="Q1324" s="217">
        <f>+'PAA CONSOLIDADO'!X1327</f>
        <v>0</v>
      </c>
      <c r="R1324" s="217">
        <f>+'PAA CONSOLIDADO'!Y1327</f>
        <v>0</v>
      </c>
    </row>
    <row r="1325" spans="1:18" s="217" customFormat="1" x14ac:dyDescent="0.25">
      <c r="A1325" s="211">
        <f>+'PAA CONSOLIDADO'!C1328</f>
        <v>0</v>
      </c>
      <c r="B1325" s="211">
        <f>+'PAA CONSOLIDADO'!I1328</f>
        <v>0</v>
      </c>
      <c r="C1325" s="217" t="str">
        <f>+CONCATENATE('PAA CONSOLIDADO'!A1328,"-",'PAA CONSOLIDADO'!D1328,"-",'PAA CONSOLIDADO'!K1328)</f>
        <v>--</v>
      </c>
      <c r="D1325" s="217" t="e">
        <f>+VLOOKUP('PAA CONSOLIDADO'!L1328,LISTAS!$D$4:$E$15,2,0)</f>
        <v>#N/A</v>
      </c>
      <c r="E1325" s="217" t="e">
        <f>+VLOOKUP('PAA CONSOLIDADO'!M1328,LISTAS!$D$4:$E$15,2,0)</f>
        <v>#N/A</v>
      </c>
      <c r="F1325" s="217">
        <f>+'PAA CONSOLIDADO'!O1328</f>
        <v>0</v>
      </c>
      <c r="G1325" s="217">
        <f t="shared" si="60"/>
        <v>1</v>
      </c>
      <c r="H1325" s="217" t="e">
        <f>+VLOOKUP('PAA CONSOLIDADO'!P1328,LISTAS!$B$4:$C$17,2,0)</f>
        <v>#N/A</v>
      </c>
      <c r="I1325" s="217" t="e">
        <f>+VLOOKUP('PAA CONSOLIDADO'!Q1328,LISTAS!$B$22:$C$25,2,0)</f>
        <v>#N/A</v>
      </c>
      <c r="J1325" s="219">
        <f>'PAA CONSOLIDADO'!R1328</f>
        <v>0</v>
      </c>
      <c r="K1325" s="219">
        <f>+'PAA CONSOLIDADO'!S1328</f>
        <v>0</v>
      </c>
      <c r="L1325" s="217" t="e">
        <f>+VLOOKUP('PAA CONSOLIDADO'!T1328,LISTAS!$B$29:$C$31,2,0)</f>
        <v>#N/A</v>
      </c>
      <c r="M1325" s="217" t="e">
        <f>+VLOOKUP('PAA CONSOLIDADO'!U1328,LISTAS!$B$36:$C$39,2,0)</f>
        <v>#N/A</v>
      </c>
      <c r="N1325" s="217" t="str">
        <f t="shared" si="61"/>
        <v>Unidad de Contratación (1)</v>
      </c>
      <c r="O1325" s="217" t="str">
        <f t="shared" si="62"/>
        <v>CO-DC-11001</v>
      </c>
      <c r="P1325" s="217">
        <f>+'PAA CONSOLIDADO'!V1328</f>
        <v>0</v>
      </c>
      <c r="Q1325" s="217">
        <f>+'PAA CONSOLIDADO'!X1328</f>
        <v>0</v>
      </c>
      <c r="R1325" s="217">
        <f>+'PAA CONSOLIDADO'!Y1328</f>
        <v>0</v>
      </c>
    </row>
    <row r="1326" spans="1:18" s="217" customFormat="1" x14ac:dyDescent="0.25">
      <c r="A1326" s="211">
        <f>+'PAA CONSOLIDADO'!C1329</f>
        <v>0</v>
      </c>
      <c r="B1326" s="211">
        <f>+'PAA CONSOLIDADO'!I1329</f>
        <v>0</v>
      </c>
      <c r="C1326" s="217" t="str">
        <f>+CONCATENATE('PAA CONSOLIDADO'!A1329,"-",'PAA CONSOLIDADO'!D1329,"-",'PAA CONSOLIDADO'!K1329)</f>
        <v>--</v>
      </c>
      <c r="D1326" s="217" t="e">
        <f>+VLOOKUP('PAA CONSOLIDADO'!L1329,LISTAS!$D$4:$E$15,2,0)</f>
        <v>#N/A</v>
      </c>
      <c r="E1326" s="217" t="e">
        <f>+VLOOKUP('PAA CONSOLIDADO'!M1329,LISTAS!$D$4:$E$15,2,0)</f>
        <v>#N/A</v>
      </c>
      <c r="F1326" s="217">
        <f>+'PAA CONSOLIDADO'!O1329</f>
        <v>0</v>
      </c>
      <c r="G1326" s="217">
        <f t="shared" si="60"/>
        <v>1</v>
      </c>
      <c r="H1326" s="217" t="e">
        <f>+VLOOKUP('PAA CONSOLIDADO'!P1329,LISTAS!$B$4:$C$17,2,0)</f>
        <v>#N/A</v>
      </c>
      <c r="I1326" s="217" t="e">
        <f>+VLOOKUP('PAA CONSOLIDADO'!Q1329,LISTAS!$B$22:$C$25,2,0)</f>
        <v>#N/A</v>
      </c>
      <c r="J1326" s="219">
        <f>'PAA CONSOLIDADO'!R1329</f>
        <v>0</v>
      </c>
      <c r="K1326" s="219">
        <f>+'PAA CONSOLIDADO'!S1329</f>
        <v>0</v>
      </c>
      <c r="L1326" s="217" t="e">
        <f>+VLOOKUP('PAA CONSOLIDADO'!T1329,LISTAS!$B$29:$C$31,2,0)</f>
        <v>#N/A</v>
      </c>
      <c r="M1326" s="217" t="e">
        <f>+VLOOKUP('PAA CONSOLIDADO'!U1329,LISTAS!$B$36:$C$39,2,0)</f>
        <v>#N/A</v>
      </c>
      <c r="N1326" s="217" t="str">
        <f t="shared" si="61"/>
        <v>Unidad de Contratación (1)</v>
      </c>
      <c r="O1326" s="217" t="str">
        <f t="shared" si="62"/>
        <v>CO-DC-11001</v>
      </c>
      <c r="P1326" s="217">
        <f>+'PAA CONSOLIDADO'!V1329</f>
        <v>0</v>
      </c>
      <c r="Q1326" s="217">
        <f>+'PAA CONSOLIDADO'!X1329</f>
        <v>0</v>
      </c>
      <c r="R1326" s="217">
        <f>+'PAA CONSOLIDADO'!Y1329</f>
        <v>0</v>
      </c>
    </row>
    <row r="1327" spans="1:18" s="217" customFormat="1" x14ac:dyDescent="0.25">
      <c r="A1327" s="211">
        <f>+'PAA CONSOLIDADO'!C1330</f>
        <v>0</v>
      </c>
      <c r="B1327" s="211">
        <f>+'PAA CONSOLIDADO'!I1330</f>
        <v>0</v>
      </c>
      <c r="C1327" s="217" t="str">
        <f>+CONCATENATE('PAA CONSOLIDADO'!A1330,"-",'PAA CONSOLIDADO'!D1330,"-",'PAA CONSOLIDADO'!K1330)</f>
        <v>--</v>
      </c>
      <c r="D1327" s="217" t="e">
        <f>+VLOOKUP('PAA CONSOLIDADO'!L1330,LISTAS!$D$4:$E$15,2,0)</f>
        <v>#N/A</v>
      </c>
      <c r="E1327" s="217" t="e">
        <f>+VLOOKUP('PAA CONSOLIDADO'!M1330,LISTAS!$D$4:$E$15,2,0)</f>
        <v>#N/A</v>
      </c>
      <c r="F1327" s="217">
        <f>+'PAA CONSOLIDADO'!O1330</f>
        <v>0</v>
      </c>
      <c r="G1327" s="217">
        <f t="shared" si="60"/>
        <v>1</v>
      </c>
      <c r="H1327" s="217" t="e">
        <f>+VLOOKUP('PAA CONSOLIDADO'!P1330,LISTAS!$B$4:$C$17,2,0)</f>
        <v>#N/A</v>
      </c>
      <c r="I1327" s="217" t="e">
        <f>+VLOOKUP('PAA CONSOLIDADO'!Q1330,LISTAS!$B$22:$C$25,2,0)</f>
        <v>#N/A</v>
      </c>
      <c r="J1327" s="219">
        <f>'PAA CONSOLIDADO'!R1330</f>
        <v>0</v>
      </c>
      <c r="K1327" s="219">
        <f>+'PAA CONSOLIDADO'!S1330</f>
        <v>0</v>
      </c>
      <c r="L1327" s="217" t="e">
        <f>+VLOOKUP('PAA CONSOLIDADO'!T1330,LISTAS!$B$29:$C$31,2,0)</f>
        <v>#N/A</v>
      </c>
      <c r="M1327" s="217" t="e">
        <f>+VLOOKUP('PAA CONSOLIDADO'!U1330,LISTAS!$B$36:$C$39,2,0)</f>
        <v>#N/A</v>
      </c>
      <c r="N1327" s="217" t="str">
        <f t="shared" si="61"/>
        <v>Unidad de Contratación (1)</v>
      </c>
      <c r="O1327" s="217" t="str">
        <f t="shared" si="62"/>
        <v>CO-DC-11001</v>
      </c>
      <c r="P1327" s="217">
        <f>+'PAA CONSOLIDADO'!V1330</f>
        <v>0</v>
      </c>
      <c r="Q1327" s="217">
        <f>+'PAA CONSOLIDADO'!X1330</f>
        <v>0</v>
      </c>
      <c r="R1327" s="217">
        <f>+'PAA CONSOLIDADO'!Y1330</f>
        <v>0</v>
      </c>
    </row>
    <row r="1328" spans="1:18" s="217" customFormat="1" x14ac:dyDescent="0.25">
      <c r="A1328" s="211">
        <f>+'PAA CONSOLIDADO'!C1331</f>
        <v>0</v>
      </c>
      <c r="B1328" s="211">
        <f>+'PAA CONSOLIDADO'!I1331</f>
        <v>0</v>
      </c>
      <c r="C1328" s="217" t="str">
        <f>+CONCATENATE('PAA CONSOLIDADO'!A1331,"-",'PAA CONSOLIDADO'!D1331,"-",'PAA CONSOLIDADO'!K1331)</f>
        <v>--</v>
      </c>
      <c r="D1328" s="217" t="e">
        <f>+VLOOKUP('PAA CONSOLIDADO'!L1331,LISTAS!$D$4:$E$15,2,0)</f>
        <v>#N/A</v>
      </c>
      <c r="E1328" s="217" t="e">
        <f>+VLOOKUP('PAA CONSOLIDADO'!M1331,LISTAS!$D$4:$E$15,2,0)</f>
        <v>#N/A</v>
      </c>
      <c r="F1328" s="217">
        <f>+'PAA CONSOLIDADO'!O1331</f>
        <v>0</v>
      </c>
      <c r="G1328" s="217">
        <f t="shared" si="60"/>
        <v>1</v>
      </c>
      <c r="H1328" s="217" t="e">
        <f>+VLOOKUP('PAA CONSOLIDADO'!P1331,LISTAS!$B$4:$C$17,2,0)</f>
        <v>#N/A</v>
      </c>
      <c r="I1328" s="217" t="e">
        <f>+VLOOKUP('PAA CONSOLIDADO'!Q1331,LISTAS!$B$22:$C$25,2,0)</f>
        <v>#N/A</v>
      </c>
      <c r="J1328" s="219">
        <f>'PAA CONSOLIDADO'!R1331</f>
        <v>0</v>
      </c>
      <c r="K1328" s="219">
        <f>+'PAA CONSOLIDADO'!S1331</f>
        <v>0</v>
      </c>
      <c r="L1328" s="217" t="e">
        <f>+VLOOKUP('PAA CONSOLIDADO'!T1331,LISTAS!$B$29:$C$31,2,0)</f>
        <v>#N/A</v>
      </c>
      <c r="M1328" s="217" t="e">
        <f>+VLOOKUP('PAA CONSOLIDADO'!U1331,LISTAS!$B$36:$C$39,2,0)</f>
        <v>#N/A</v>
      </c>
      <c r="N1328" s="217" t="str">
        <f t="shared" si="61"/>
        <v>Unidad de Contratación (1)</v>
      </c>
      <c r="O1328" s="217" t="str">
        <f t="shared" si="62"/>
        <v>CO-DC-11001</v>
      </c>
      <c r="P1328" s="217">
        <f>+'PAA CONSOLIDADO'!V1331</f>
        <v>0</v>
      </c>
      <c r="Q1328" s="217">
        <f>+'PAA CONSOLIDADO'!X1331</f>
        <v>0</v>
      </c>
      <c r="R1328" s="217">
        <f>+'PAA CONSOLIDADO'!Y1331</f>
        <v>0</v>
      </c>
    </row>
    <row r="1329" spans="1:18" s="217" customFormat="1" x14ac:dyDescent="0.25">
      <c r="A1329" s="211">
        <f>+'PAA CONSOLIDADO'!C1332</f>
        <v>0</v>
      </c>
      <c r="B1329" s="211">
        <f>+'PAA CONSOLIDADO'!I1332</f>
        <v>0</v>
      </c>
      <c r="C1329" s="217" t="str">
        <f>+CONCATENATE('PAA CONSOLIDADO'!A1332,"-",'PAA CONSOLIDADO'!D1332,"-",'PAA CONSOLIDADO'!K1332)</f>
        <v>--</v>
      </c>
      <c r="D1329" s="217" t="e">
        <f>+VLOOKUP('PAA CONSOLIDADO'!L1332,LISTAS!$D$4:$E$15,2,0)</f>
        <v>#N/A</v>
      </c>
      <c r="E1329" s="217" t="e">
        <f>+VLOOKUP('PAA CONSOLIDADO'!M1332,LISTAS!$D$4:$E$15,2,0)</f>
        <v>#N/A</v>
      </c>
      <c r="F1329" s="217">
        <f>+'PAA CONSOLIDADO'!O1332</f>
        <v>0</v>
      </c>
      <c r="G1329" s="217">
        <f t="shared" si="60"/>
        <v>1</v>
      </c>
      <c r="H1329" s="217" t="e">
        <f>+VLOOKUP('PAA CONSOLIDADO'!P1332,LISTAS!$B$4:$C$17,2,0)</f>
        <v>#N/A</v>
      </c>
      <c r="I1329" s="217" t="e">
        <f>+VLOOKUP('PAA CONSOLIDADO'!Q1332,LISTAS!$B$22:$C$25,2,0)</f>
        <v>#N/A</v>
      </c>
      <c r="J1329" s="219">
        <f>'PAA CONSOLIDADO'!R1332</f>
        <v>0</v>
      </c>
      <c r="K1329" s="219">
        <f>+'PAA CONSOLIDADO'!S1332</f>
        <v>0</v>
      </c>
      <c r="L1329" s="217" t="e">
        <f>+VLOOKUP('PAA CONSOLIDADO'!T1332,LISTAS!$B$29:$C$31,2,0)</f>
        <v>#N/A</v>
      </c>
      <c r="M1329" s="217" t="e">
        <f>+VLOOKUP('PAA CONSOLIDADO'!U1332,LISTAS!$B$36:$C$39,2,0)</f>
        <v>#N/A</v>
      </c>
      <c r="N1329" s="217" t="str">
        <f t="shared" si="61"/>
        <v>Unidad de Contratación (1)</v>
      </c>
      <c r="O1329" s="217" t="str">
        <f t="shared" si="62"/>
        <v>CO-DC-11001</v>
      </c>
      <c r="P1329" s="217">
        <f>+'PAA CONSOLIDADO'!V1332</f>
        <v>0</v>
      </c>
      <c r="Q1329" s="217">
        <f>+'PAA CONSOLIDADO'!X1332</f>
        <v>0</v>
      </c>
      <c r="R1329" s="217">
        <f>+'PAA CONSOLIDADO'!Y1332</f>
        <v>0</v>
      </c>
    </row>
    <row r="1330" spans="1:18" s="217" customFormat="1" x14ac:dyDescent="0.25">
      <c r="A1330" s="211">
        <f>+'PAA CONSOLIDADO'!C1333</f>
        <v>0</v>
      </c>
      <c r="B1330" s="211">
        <f>+'PAA CONSOLIDADO'!I1333</f>
        <v>0</v>
      </c>
      <c r="C1330" s="217" t="str">
        <f>+CONCATENATE('PAA CONSOLIDADO'!A1333,"-",'PAA CONSOLIDADO'!D1333,"-",'PAA CONSOLIDADO'!K1333)</f>
        <v>--</v>
      </c>
      <c r="D1330" s="217" t="e">
        <f>+VLOOKUP('PAA CONSOLIDADO'!L1333,LISTAS!$D$4:$E$15,2,0)</f>
        <v>#N/A</v>
      </c>
      <c r="E1330" s="217" t="e">
        <f>+VLOOKUP('PAA CONSOLIDADO'!M1333,LISTAS!$D$4:$E$15,2,0)</f>
        <v>#N/A</v>
      </c>
      <c r="F1330" s="217">
        <f>+'PAA CONSOLIDADO'!O1333</f>
        <v>0</v>
      </c>
      <c r="G1330" s="217">
        <f t="shared" si="60"/>
        <v>1</v>
      </c>
      <c r="H1330" s="217" t="e">
        <f>+VLOOKUP('PAA CONSOLIDADO'!P1333,LISTAS!$B$4:$C$17,2,0)</f>
        <v>#N/A</v>
      </c>
      <c r="I1330" s="217" t="e">
        <f>+VLOOKUP('PAA CONSOLIDADO'!Q1333,LISTAS!$B$22:$C$25,2,0)</f>
        <v>#N/A</v>
      </c>
      <c r="J1330" s="219">
        <f>'PAA CONSOLIDADO'!R1333</f>
        <v>0</v>
      </c>
      <c r="K1330" s="219">
        <f>+'PAA CONSOLIDADO'!S1333</f>
        <v>0</v>
      </c>
      <c r="L1330" s="217" t="e">
        <f>+VLOOKUP('PAA CONSOLIDADO'!T1333,LISTAS!$B$29:$C$31,2,0)</f>
        <v>#N/A</v>
      </c>
      <c r="M1330" s="217" t="e">
        <f>+VLOOKUP('PAA CONSOLIDADO'!U1333,LISTAS!$B$36:$C$39,2,0)</f>
        <v>#N/A</v>
      </c>
      <c r="N1330" s="217" t="str">
        <f t="shared" si="61"/>
        <v>Unidad de Contratación (1)</v>
      </c>
      <c r="O1330" s="217" t="str">
        <f t="shared" si="62"/>
        <v>CO-DC-11001</v>
      </c>
      <c r="P1330" s="217">
        <f>+'PAA CONSOLIDADO'!V1333</f>
        <v>0</v>
      </c>
      <c r="Q1330" s="217">
        <f>+'PAA CONSOLIDADO'!X1333</f>
        <v>0</v>
      </c>
      <c r="R1330" s="217">
        <f>+'PAA CONSOLIDADO'!Y1333</f>
        <v>0</v>
      </c>
    </row>
    <row r="1331" spans="1:18" s="217" customFormat="1" x14ac:dyDescent="0.25">
      <c r="A1331" s="211">
        <f>+'PAA CONSOLIDADO'!C1334</f>
        <v>0</v>
      </c>
      <c r="B1331" s="211">
        <f>+'PAA CONSOLIDADO'!I1334</f>
        <v>0</v>
      </c>
      <c r="C1331" s="217" t="str">
        <f>+CONCATENATE('PAA CONSOLIDADO'!A1334,"-",'PAA CONSOLIDADO'!D1334,"-",'PAA CONSOLIDADO'!K1334)</f>
        <v>--</v>
      </c>
      <c r="D1331" s="217" t="e">
        <f>+VLOOKUP('PAA CONSOLIDADO'!L1334,LISTAS!$D$4:$E$15,2,0)</f>
        <v>#N/A</v>
      </c>
      <c r="E1331" s="217" t="e">
        <f>+VLOOKUP('PAA CONSOLIDADO'!M1334,LISTAS!$D$4:$E$15,2,0)</f>
        <v>#N/A</v>
      </c>
      <c r="F1331" s="217">
        <f>+'PAA CONSOLIDADO'!O1334</f>
        <v>0</v>
      </c>
      <c r="G1331" s="217">
        <f t="shared" si="60"/>
        <v>1</v>
      </c>
      <c r="H1331" s="217" t="e">
        <f>+VLOOKUP('PAA CONSOLIDADO'!P1334,LISTAS!$B$4:$C$17,2,0)</f>
        <v>#N/A</v>
      </c>
      <c r="I1331" s="217" t="e">
        <f>+VLOOKUP('PAA CONSOLIDADO'!Q1334,LISTAS!$B$22:$C$25,2,0)</f>
        <v>#N/A</v>
      </c>
      <c r="J1331" s="219">
        <f>'PAA CONSOLIDADO'!R1334</f>
        <v>0</v>
      </c>
      <c r="K1331" s="219">
        <f>+'PAA CONSOLIDADO'!S1334</f>
        <v>0</v>
      </c>
      <c r="L1331" s="217" t="e">
        <f>+VLOOKUP('PAA CONSOLIDADO'!T1334,LISTAS!$B$29:$C$31,2,0)</f>
        <v>#N/A</v>
      </c>
      <c r="M1331" s="217" t="e">
        <f>+VLOOKUP('PAA CONSOLIDADO'!U1334,LISTAS!$B$36:$C$39,2,0)</f>
        <v>#N/A</v>
      </c>
      <c r="N1331" s="217" t="str">
        <f t="shared" si="61"/>
        <v>Unidad de Contratación (1)</v>
      </c>
      <c r="O1331" s="217" t="str">
        <f t="shared" si="62"/>
        <v>CO-DC-11001</v>
      </c>
      <c r="P1331" s="217">
        <f>+'PAA CONSOLIDADO'!V1334</f>
        <v>0</v>
      </c>
      <c r="Q1331" s="217">
        <f>+'PAA CONSOLIDADO'!X1334</f>
        <v>0</v>
      </c>
      <c r="R1331" s="217">
        <f>+'PAA CONSOLIDADO'!Y1334</f>
        <v>0</v>
      </c>
    </row>
    <row r="1332" spans="1:18" s="217" customFormat="1" x14ac:dyDescent="0.25">
      <c r="A1332" s="211">
        <f>+'PAA CONSOLIDADO'!C1335</f>
        <v>0</v>
      </c>
      <c r="B1332" s="211">
        <f>+'PAA CONSOLIDADO'!I1335</f>
        <v>0</v>
      </c>
      <c r="C1332" s="217" t="str">
        <f>+CONCATENATE('PAA CONSOLIDADO'!A1335,"-",'PAA CONSOLIDADO'!D1335,"-",'PAA CONSOLIDADO'!K1335)</f>
        <v>--</v>
      </c>
      <c r="D1332" s="217" t="e">
        <f>+VLOOKUP('PAA CONSOLIDADO'!L1335,LISTAS!$D$4:$E$15,2,0)</f>
        <v>#N/A</v>
      </c>
      <c r="E1332" s="217" t="e">
        <f>+VLOOKUP('PAA CONSOLIDADO'!M1335,LISTAS!$D$4:$E$15,2,0)</f>
        <v>#N/A</v>
      </c>
      <c r="F1332" s="217">
        <f>+'PAA CONSOLIDADO'!O1335</f>
        <v>0</v>
      </c>
      <c r="G1332" s="217">
        <f t="shared" si="60"/>
        <v>1</v>
      </c>
      <c r="H1332" s="217" t="e">
        <f>+VLOOKUP('PAA CONSOLIDADO'!P1335,LISTAS!$B$4:$C$17,2,0)</f>
        <v>#N/A</v>
      </c>
      <c r="I1332" s="217" t="e">
        <f>+VLOOKUP('PAA CONSOLIDADO'!Q1335,LISTAS!$B$22:$C$25,2,0)</f>
        <v>#N/A</v>
      </c>
      <c r="J1332" s="219">
        <f>'PAA CONSOLIDADO'!R1335</f>
        <v>0</v>
      </c>
      <c r="K1332" s="219">
        <f>+'PAA CONSOLIDADO'!S1335</f>
        <v>0</v>
      </c>
      <c r="L1332" s="217" t="e">
        <f>+VLOOKUP('PAA CONSOLIDADO'!T1335,LISTAS!$B$29:$C$31,2,0)</f>
        <v>#N/A</v>
      </c>
      <c r="M1332" s="217" t="e">
        <f>+VLOOKUP('PAA CONSOLIDADO'!U1335,LISTAS!$B$36:$C$39,2,0)</f>
        <v>#N/A</v>
      </c>
      <c r="N1332" s="217" t="str">
        <f t="shared" si="61"/>
        <v>Unidad de Contratación (1)</v>
      </c>
      <c r="O1332" s="217" t="str">
        <f t="shared" si="62"/>
        <v>CO-DC-11001</v>
      </c>
      <c r="P1332" s="217">
        <f>+'PAA CONSOLIDADO'!V1335</f>
        <v>0</v>
      </c>
      <c r="Q1332" s="217">
        <f>+'PAA CONSOLIDADO'!X1335</f>
        <v>0</v>
      </c>
      <c r="R1332" s="217">
        <f>+'PAA CONSOLIDADO'!Y1335</f>
        <v>0</v>
      </c>
    </row>
    <row r="1333" spans="1:18" s="217" customFormat="1" x14ac:dyDescent="0.25">
      <c r="A1333" s="211">
        <f>+'PAA CONSOLIDADO'!C1336</f>
        <v>0</v>
      </c>
      <c r="B1333" s="211">
        <f>+'PAA CONSOLIDADO'!I1336</f>
        <v>0</v>
      </c>
      <c r="C1333" s="217" t="str">
        <f>+CONCATENATE('PAA CONSOLIDADO'!A1336,"-",'PAA CONSOLIDADO'!D1336,"-",'PAA CONSOLIDADO'!K1336)</f>
        <v>--</v>
      </c>
      <c r="D1333" s="217" t="e">
        <f>+VLOOKUP('PAA CONSOLIDADO'!L1336,LISTAS!$D$4:$E$15,2,0)</f>
        <v>#N/A</v>
      </c>
      <c r="E1333" s="217" t="e">
        <f>+VLOOKUP('PAA CONSOLIDADO'!M1336,LISTAS!$D$4:$E$15,2,0)</f>
        <v>#N/A</v>
      </c>
      <c r="F1333" s="217">
        <f>+'PAA CONSOLIDADO'!O1336</f>
        <v>0</v>
      </c>
      <c r="G1333" s="217">
        <f t="shared" si="60"/>
        <v>1</v>
      </c>
      <c r="H1333" s="217" t="e">
        <f>+VLOOKUP('PAA CONSOLIDADO'!P1336,LISTAS!$B$4:$C$17,2,0)</f>
        <v>#N/A</v>
      </c>
      <c r="I1333" s="217" t="e">
        <f>+VLOOKUP('PAA CONSOLIDADO'!Q1336,LISTAS!$B$22:$C$25,2,0)</f>
        <v>#N/A</v>
      </c>
      <c r="J1333" s="219">
        <f>'PAA CONSOLIDADO'!R1336</f>
        <v>0</v>
      </c>
      <c r="K1333" s="219">
        <f>+'PAA CONSOLIDADO'!S1336</f>
        <v>0</v>
      </c>
      <c r="L1333" s="217" t="e">
        <f>+VLOOKUP('PAA CONSOLIDADO'!T1336,LISTAS!$B$29:$C$31,2,0)</f>
        <v>#N/A</v>
      </c>
      <c r="M1333" s="217" t="e">
        <f>+VLOOKUP('PAA CONSOLIDADO'!U1336,LISTAS!$B$36:$C$39,2,0)</f>
        <v>#N/A</v>
      </c>
      <c r="N1333" s="217" t="str">
        <f t="shared" si="61"/>
        <v>Unidad de Contratación (1)</v>
      </c>
      <c r="O1333" s="217" t="str">
        <f t="shared" si="62"/>
        <v>CO-DC-11001</v>
      </c>
      <c r="P1333" s="217">
        <f>+'PAA CONSOLIDADO'!V1336</f>
        <v>0</v>
      </c>
      <c r="Q1333" s="217">
        <f>+'PAA CONSOLIDADO'!X1336</f>
        <v>0</v>
      </c>
      <c r="R1333" s="217">
        <f>+'PAA CONSOLIDADO'!Y1336</f>
        <v>0</v>
      </c>
    </row>
    <row r="1334" spans="1:18" s="217" customFormat="1" x14ac:dyDescent="0.25">
      <c r="A1334" s="211">
        <f>+'PAA CONSOLIDADO'!C1337</f>
        <v>0</v>
      </c>
      <c r="B1334" s="211">
        <f>+'PAA CONSOLIDADO'!I1337</f>
        <v>0</v>
      </c>
      <c r="C1334" s="217" t="str">
        <f>+CONCATENATE('PAA CONSOLIDADO'!A1337,"-",'PAA CONSOLIDADO'!D1337,"-",'PAA CONSOLIDADO'!K1337)</f>
        <v>--</v>
      </c>
      <c r="D1334" s="217" t="e">
        <f>+VLOOKUP('PAA CONSOLIDADO'!L1337,LISTAS!$D$4:$E$15,2,0)</f>
        <v>#N/A</v>
      </c>
      <c r="E1334" s="217" t="e">
        <f>+VLOOKUP('PAA CONSOLIDADO'!M1337,LISTAS!$D$4:$E$15,2,0)</f>
        <v>#N/A</v>
      </c>
      <c r="F1334" s="217">
        <f>+'PAA CONSOLIDADO'!O1337</f>
        <v>0</v>
      </c>
      <c r="G1334" s="217">
        <f t="shared" si="60"/>
        <v>1</v>
      </c>
      <c r="H1334" s="217" t="e">
        <f>+VLOOKUP('PAA CONSOLIDADO'!P1337,LISTAS!$B$4:$C$17,2,0)</f>
        <v>#N/A</v>
      </c>
      <c r="I1334" s="217" t="e">
        <f>+VLOOKUP('PAA CONSOLIDADO'!Q1337,LISTAS!$B$22:$C$25,2,0)</f>
        <v>#N/A</v>
      </c>
      <c r="J1334" s="219">
        <f>'PAA CONSOLIDADO'!R1337</f>
        <v>0</v>
      </c>
      <c r="K1334" s="219">
        <f>+'PAA CONSOLIDADO'!S1337</f>
        <v>0</v>
      </c>
      <c r="L1334" s="217" t="e">
        <f>+VLOOKUP('PAA CONSOLIDADO'!T1337,LISTAS!$B$29:$C$31,2,0)</f>
        <v>#N/A</v>
      </c>
      <c r="M1334" s="217" t="e">
        <f>+VLOOKUP('PAA CONSOLIDADO'!U1337,LISTAS!$B$36:$C$39,2,0)</f>
        <v>#N/A</v>
      </c>
      <c r="N1334" s="217" t="str">
        <f t="shared" si="61"/>
        <v>Unidad de Contratación (1)</v>
      </c>
      <c r="O1334" s="217" t="str">
        <f t="shared" si="62"/>
        <v>CO-DC-11001</v>
      </c>
      <c r="P1334" s="217">
        <f>+'PAA CONSOLIDADO'!V1337</f>
        <v>0</v>
      </c>
      <c r="Q1334" s="217">
        <f>+'PAA CONSOLIDADO'!X1337</f>
        <v>0</v>
      </c>
      <c r="R1334" s="217">
        <f>+'PAA CONSOLIDADO'!Y1337</f>
        <v>0</v>
      </c>
    </row>
    <row r="1335" spans="1:18" s="217" customFormat="1" x14ac:dyDescent="0.25">
      <c r="A1335" s="211">
        <f>+'PAA CONSOLIDADO'!C1338</f>
        <v>0</v>
      </c>
      <c r="B1335" s="211">
        <f>+'PAA CONSOLIDADO'!I1338</f>
        <v>0</v>
      </c>
      <c r="C1335" s="217" t="str">
        <f>+CONCATENATE('PAA CONSOLIDADO'!A1338,"-",'PAA CONSOLIDADO'!D1338,"-",'PAA CONSOLIDADO'!K1338)</f>
        <v>--</v>
      </c>
      <c r="D1335" s="217" t="e">
        <f>+VLOOKUP('PAA CONSOLIDADO'!L1338,LISTAS!$D$4:$E$15,2,0)</f>
        <v>#N/A</v>
      </c>
      <c r="E1335" s="217" t="e">
        <f>+VLOOKUP('PAA CONSOLIDADO'!M1338,LISTAS!$D$4:$E$15,2,0)</f>
        <v>#N/A</v>
      </c>
      <c r="F1335" s="217">
        <f>+'PAA CONSOLIDADO'!O1338</f>
        <v>0</v>
      </c>
      <c r="G1335" s="217">
        <f t="shared" si="60"/>
        <v>1</v>
      </c>
      <c r="H1335" s="217" t="e">
        <f>+VLOOKUP('PAA CONSOLIDADO'!P1338,LISTAS!$B$4:$C$17,2,0)</f>
        <v>#N/A</v>
      </c>
      <c r="I1335" s="217" t="e">
        <f>+VLOOKUP('PAA CONSOLIDADO'!Q1338,LISTAS!$B$22:$C$25,2,0)</f>
        <v>#N/A</v>
      </c>
      <c r="J1335" s="219">
        <f>'PAA CONSOLIDADO'!R1338</f>
        <v>0</v>
      </c>
      <c r="K1335" s="219">
        <f>+'PAA CONSOLIDADO'!S1338</f>
        <v>0</v>
      </c>
      <c r="L1335" s="217" t="e">
        <f>+VLOOKUP('PAA CONSOLIDADO'!T1338,LISTAS!$B$29:$C$31,2,0)</f>
        <v>#N/A</v>
      </c>
      <c r="M1335" s="217" t="e">
        <f>+VLOOKUP('PAA CONSOLIDADO'!U1338,LISTAS!$B$36:$C$39,2,0)</f>
        <v>#N/A</v>
      </c>
      <c r="N1335" s="217" t="str">
        <f t="shared" si="61"/>
        <v>Unidad de Contratación (1)</v>
      </c>
      <c r="O1335" s="217" t="str">
        <f t="shared" si="62"/>
        <v>CO-DC-11001</v>
      </c>
      <c r="P1335" s="217">
        <f>+'PAA CONSOLIDADO'!V1338</f>
        <v>0</v>
      </c>
      <c r="Q1335" s="217">
        <f>+'PAA CONSOLIDADO'!X1338</f>
        <v>0</v>
      </c>
      <c r="R1335" s="217">
        <f>+'PAA CONSOLIDADO'!Y1338</f>
        <v>0</v>
      </c>
    </row>
    <row r="1336" spans="1:18" s="217" customFormat="1" x14ac:dyDescent="0.25">
      <c r="A1336" s="211">
        <f>+'PAA CONSOLIDADO'!C1339</f>
        <v>0</v>
      </c>
      <c r="B1336" s="211">
        <f>+'PAA CONSOLIDADO'!I1339</f>
        <v>0</v>
      </c>
      <c r="C1336" s="217" t="str">
        <f>+CONCATENATE('PAA CONSOLIDADO'!A1339,"-",'PAA CONSOLIDADO'!D1339,"-",'PAA CONSOLIDADO'!K1339)</f>
        <v>--</v>
      </c>
      <c r="D1336" s="217" t="e">
        <f>+VLOOKUP('PAA CONSOLIDADO'!L1339,LISTAS!$D$4:$E$15,2,0)</f>
        <v>#N/A</v>
      </c>
      <c r="E1336" s="217" t="e">
        <f>+VLOOKUP('PAA CONSOLIDADO'!M1339,LISTAS!$D$4:$E$15,2,0)</f>
        <v>#N/A</v>
      </c>
      <c r="F1336" s="217">
        <f>+'PAA CONSOLIDADO'!O1339</f>
        <v>0</v>
      </c>
      <c r="G1336" s="217">
        <f t="shared" si="60"/>
        <v>1</v>
      </c>
      <c r="H1336" s="217" t="e">
        <f>+VLOOKUP('PAA CONSOLIDADO'!P1339,LISTAS!$B$4:$C$17,2,0)</f>
        <v>#N/A</v>
      </c>
      <c r="I1336" s="217" t="e">
        <f>+VLOOKUP('PAA CONSOLIDADO'!Q1339,LISTAS!$B$22:$C$25,2,0)</f>
        <v>#N/A</v>
      </c>
      <c r="J1336" s="219">
        <f>'PAA CONSOLIDADO'!R1339</f>
        <v>0</v>
      </c>
      <c r="K1336" s="219">
        <f>+'PAA CONSOLIDADO'!S1339</f>
        <v>0</v>
      </c>
      <c r="L1336" s="217" t="e">
        <f>+VLOOKUP('PAA CONSOLIDADO'!T1339,LISTAS!$B$29:$C$31,2,0)</f>
        <v>#N/A</v>
      </c>
      <c r="M1336" s="217" t="e">
        <f>+VLOOKUP('PAA CONSOLIDADO'!U1339,LISTAS!$B$36:$C$39,2,0)</f>
        <v>#N/A</v>
      </c>
      <c r="N1336" s="217" t="str">
        <f t="shared" si="61"/>
        <v>Unidad de Contratación (1)</v>
      </c>
      <c r="O1336" s="217" t="str">
        <f t="shared" si="62"/>
        <v>CO-DC-11001</v>
      </c>
      <c r="P1336" s="217">
        <f>+'PAA CONSOLIDADO'!V1339</f>
        <v>0</v>
      </c>
      <c r="Q1336" s="217">
        <f>+'PAA CONSOLIDADO'!X1339</f>
        <v>0</v>
      </c>
      <c r="R1336" s="217">
        <f>+'PAA CONSOLIDADO'!Y1339</f>
        <v>0</v>
      </c>
    </row>
    <row r="1337" spans="1:18" s="217" customFormat="1" x14ac:dyDescent="0.25">
      <c r="A1337" s="211">
        <f>+'PAA CONSOLIDADO'!C1340</f>
        <v>0</v>
      </c>
      <c r="B1337" s="211">
        <f>+'PAA CONSOLIDADO'!I1340</f>
        <v>0</v>
      </c>
      <c r="C1337" s="217" t="str">
        <f>+CONCATENATE('PAA CONSOLIDADO'!A1340,"-",'PAA CONSOLIDADO'!D1340,"-",'PAA CONSOLIDADO'!K1340)</f>
        <v>--</v>
      </c>
      <c r="D1337" s="217" t="e">
        <f>+VLOOKUP('PAA CONSOLIDADO'!L1340,LISTAS!$D$4:$E$15,2,0)</f>
        <v>#N/A</v>
      </c>
      <c r="E1337" s="217" t="e">
        <f>+VLOOKUP('PAA CONSOLIDADO'!M1340,LISTAS!$D$4:$E$15,2,0)</f>
        <v>#N/A</v>
      </c>
      <c r="F1337" s="217">
        <f>+'PAA CONSOLIDADO'!O1340</f>
        <v>0</v>
      </c>
      <c r="G1337" s="217">
        <f t="shared" si="60"/>
        <v>1</v>
      </c>
      <c r="H1337" s="217" t="e">
        <f>+VLOOKUP('PAA CONSOLIDADO'!P1340,LISTAS!$B$4:$C$17,2,0)</f>
        <v>#N/A</v>
      </c>
      <c r="I1337" s="217" t="e">
        <f>+VLOOKUP('PAA CONSOLIDADO'!Q1340,LISTAS!$B$22:$C$25,2,0)</f>
        <v>#N/A</v>
      </c>
      <c r="J1337" s="219">
        <f>'PAA CONSOLIDADO'!R1340</f>
        <v>0</v>
      </c>
      <c r="K1337" s="219">
        <f>+'PAA CONSOLIDADO'!S1340</f>
        <v>0</v>
      </c>
      <c r="L1337" s="217" t="e">
        <f>+VLOOKUP('PAA CONSOLIDADO'!T1340,LISTAS!$B$29:$C$31,2,0)</f>
        <v>#N/A</v>
      </c>
      <c r="M1337" s="217" t="e">
        <f>+VLOOKUP('PAA CONSOLIDADO'!U1340,LISTAS!$B$36:$C$39,2,0)</f>
        <v>#N/A</v>
      </c>
      <c r="N1337" s="217" t="str">
        <f t="shared" si="61"/>
        <v>Unidad de Contratación (1)</v>
      </c>
      <c r="O1337" s="217" t="str">
        <f t="shared" si="62"/>
        <v>CO-DC-11001</v>
      </c>
      <c r="P1337" s="217">
        <f>+'PAA CONSOLIDADO'!V1340</f>
        <v>0</v>
      </c>
      <c r="Q1337" s="217">
        <f>+'PAA CONSOLIDADO'!X1340</f>
        <v>0</v>
      </c>
      <c r="R1337" s="217">
        <f>+'PAA CONSOLIDADO'!Y1340</f>
        <v>0</v>
      </c>
    </row>
    <row r="1338" spans="1:18" s="217" customFormat="1" x14ac:dyDescent="0.25">
      <c r="A1338" s="211">
        <f>+'PAA CONSOLIDADO'!C1341</f>
        <v>0</v>
      </c>
      <c r="B1338" s="211">
        <f>+'PAA CONSOLIDADO'!I1341</f>
        <v>0</v>
      </c>
      <c r="C1338" s="217" t="str">
        <f>+CONCATENATE('PAA CONSOLIDADO'!A1341,"-",'PAA CONSOLIDADO'!D1341,"-",'PAA CONSOLIDADO'!K1341)</f>
        <v>--</v>
      </c>
      <c r="D1338" s="217" t="e">
        <f>+VLOOKUP('PAA CONSOLIDADO'!L1341,LISTAS!$D$4:$E$15,2,0)</f>
        <v>#N/A</v>
      </c>
      <c r="E1338" s="217" t="e">
        <f>+VLOOKUP('PAA CONSOLIDADO'!M1341,LISTAS!$D$4:$E$15,2,0)</f>
        <v>#N/A</v>
      </c>
      <c r="F1338" s="217">
        <f>+'PAA CONSOLIDADO'!O1341</f>
        <v>0</v>
      </c>
      <c r="G1338" s="217">
        <f t="shared" si="60"/>
        <v>1</v>
      </c>
      <c r="H1338" s="217" t="e">
        <f>+VLOOKUP('PAA CONSOLIDADO'!P1341,LISTAS!$B$4:$C$17,2,0)</f>
        <v>#N/A</v>
      </c>
      <c r="I1338" s="217" t="e">
        <f>+VLOOKUP('PAA CONSOLIDADO'!Q1341,LISTAS!$B$22:$C$25,2,0)</f>
        <v>#N/A</v>
      </c>
      <c r="J1338" s="219">
        <f>'PAA CONSOLIDADO'!R1341</f>
        <v>0</v>
      </c>
      <c r="K1338" s="219">
        <f>+'PAA CONSOLIDADO'!S1341</f>
        <v>0</v>
      </c>
      <c r="L1338" s="217" t="e">
        <f>+VLOOKUP('PAA CONSOLIDADO'!T1341,LISTAS!$B$29:$C$31,2,0)</f>
        <v>#N/A</v>
      </c>
      <c r="M1338" s="217" t="e">
        <f>+VLOOKUP('PAA CONSOLIDADO'!U1341,LISTAS!$B$36:$C$39,2,0)</f>
        <v>#N/A</v>
      </c>
      <c r="N1338" s="217" t="str">
        <f t="shared" si="61"/>
        <v>Unidad de Contratación (1)</v>
      </c>
      <c r="O1338" s="217" t="str">
        <f t="shared" si="62"/>
        <v>CO-DC-11001</v>
      </c>
      <c r="P1338" s="217">
        <f>+'PAA CONSOLIDADO'!V1341</f>
        <v>0</v>
      </c>
      <c r="Q1338" s="217">
        <f>+'PAA CONSOLIDADO'!X1341</f>
        <v>0</v>
      </c>
      <c r="R1338" s="217">
        <f>+'PAA CONSOLIDADO'!Y1341</f>
        <v>0</v>
      </c>
    </row>
    <row r="1339" spans="1:18" s="217" customFormat="1" x14ac:dyDescent="0.25">
      <c r="A1339" s="211">
        <f>+'PAA CONSOLIDADO'!C1342</f>
        <v>0</v>
      </c>
      <c r="B1339" s="211">
        <f>+'PAA CONSOLIDADO'!I1342</f>
        <v>0</v>
      </c>
      <c r="C1339" s="217" t="str">
        <f>+CONCATENATE('PAA CONSOLIDADO'!A1342,"-",'PAA CONSOLIDADO'!D1342,"-",'PAA CONSOLIDADO'!K1342)</f>
        <v>--</v>
      </c>
      <c r="D1339" s="217" t="e">
        <f>+VLOOKUP('PAA CONSOLIDADO'!L1342,LISTAS!$D$4:$E$15,2,0)</f>
        <v>#N/A</v>
      </c>
      <c r="E1339" s="217" t="e">
        <f>+VLOOKUP('PAA CONSOLIDADO'!M1342,LISTAS!$D$4:$E$15,2,0)</f>
        <v>#N/A</v>
      </c>
      <c r="F1339" s="217">
        <f>+'PAA CONSOLIDADO'!O1342</f>
        <v>0</v>
      </c>
      <c r="G1339" s="217">
        <f t="shared" si="60"/>
        <v>1</v>
      </c>
      <c r="H1339" s="217" t="e">
        <f>+VLOOKUP('PAA CONSOLIDADO'!P1342,LISTAS!$B$4:$C$17,2,0)</f>
        <v>#N/A</v>
      </c>
      <c r="I1339" s="217" t="e">
        <f>+VLOOKUP('PAA CONSOLIDADO'!Q1342,LISTAS!$B$22:$C$25,2,0)</f>
        <v>#N/A</v>
      </c>
      <c r="J1339" s="219">
        <f>'PAA CONSOLIDADO'!R1342</f>
        <v>0</v>
      </c>
      <c r="K1339" s="219">
        <f>+'PAA CONSOLIDADO'!S1342</f>
        <v>0</v>
      </c>
      <c r="L1339" s="217" t="e">
        <f>+VLOOKUP('PAA CONSOLIDADO'!T1342,LISTAS!$B$29:$C$31,2,0)</f>
        <v>#N/A</v>
      </c>
      <c r="M1339" s="217" t="e">
        <f>+VLOOKUP('PAA CONSOLIDADO'!U1342,LISTAS!$B$36:$C$39,2,0)</f>
        <v>#N/A</v>
      </c>
      <c r="N1339" s="217" t="str">
        <f t="shared" si="61"/>
        <v>Unidad de Contratación (1)</v>
      </c>
      <c r="O1339" s="217" t="str">
        <f t="shared" si="62"/>
        <v>CO-DC-11001</v>
      </c>
      <c r="P1339" s="217">
        <f>+'PAA CONSOLIDADO'!V1342</f>
        <v>0</v>
      </c>
      <c r="Q1339" s="217">
        <f>+'PAA CONSOLIDADO'!X1342</f>
        <v>0</v>
      </c>
      <c r="R1339" s="217">
        <f>+'PAA CONSOLIDADO'!Y1342</f>
        <v>0</v>
      </c>
    </row>
    <row r="1340" spans="1:18" s="217" customFormat="1" x14ac:dyDescent="0.25">
      <c r="A1340" s="211">
        <f>+'PAA CONSOLIDADO'!C1343</f>
        <v>0</v>
      </c>
      <c r="B1340" s="211">
        <f>+'PAA CONSOLIDADO'!I1343</f>
        <v>0</v>
      </c>
      <c r="C1340" s="217" t="str">
        <f>+CONCATENATE('PAA CONSOLIDADO'!A1343,"-",'PAA CONSOLIDADO'!D1343,"-",'PAA CONSOLIDADO'!K1343)</f>
        <v>--</v>
      </c>
      <c r="D1340" s="217" t="e">
        <f>+VLOOKUP('PAA CONSOLIDADO'!L1343,LISTAS!$D$4:$E$15,2,0)</f>
        <v>#N/A</v>
      </c>
      <c r="E1340" s="217" t="e">
        <f>+VLOOKUP('PAA CONSOLIDADO'!M1343,LISTAS!$D$4:$E$15,2,0)</f>
        <v>#N/A</v>
      </c>
      <c r="F1340" s="217">
        <f>+'PAA CONSOLIDADO'!O1343</f>
        <v>0</v>
      </c>
      <c r="G1340" s="217">
        <f t="shared" si="60"/>
        <v>1</v>
      </c>
      <c r="H1340" s="217" t="e">
        <f>+VLOOKUP('PAA CONSOLIDADO'!P1343,LISTAS!$B$4:$C$17,2,0)</f>
        <v>#N/A</v>
      </c>
      <c r="I1340" s="217" t="e">
        <f>+VLOOKUP('PAA CONSOLIDADO'!Q1343,LISTAS!$B$22:$C$25,2,0)</f>
        <v>#N/A</v>
      </c>
      <c r="J1340" s="219">
        <f>'PAA CONSOLIDADO'!R1343</f>
        <v>0</v>
      </c>
      <c r="K1340" s="219">
        <f>+'PAA CONSOLIDADO'!S1343</f>
        <v>0</v>
      </c>
      <c r="L1340" s="217" t="e">
        <f>+VLOOKUP('PAA CONSOLIDADO'!T1343,LISTAS!$B$29:$C$31,2,0)</f>
        <v>#N/A</v>
      </c>
      <c r="M1340" s="217" t="e">
        <f>+VLOOKUP('PAA CONSOLIDADO'!U1343,LISTAS!$B$36:$C$39,2,0)</f>
        <v>#N/A</v>
      </c>
      <c r="N1340" s="217" t="str">
        <f t="shared" si="61"/>
        <v>Unidad de Contratación (1)</v>
      </c>
      <c r="O1340" s="217" t="str">
        <f t="shared" si="62"/>
        <v>CO-DC-11001</v>
      </c>
      <c r="P1340" s="217">
        <f>+'PAA CONSOLIDADO'!V1343</f>
        <v>0</v>
      </c>
      <c r="Q1340" s="217">
        <f>+'PAA CONSOLIDADO'!X1343</f>
        <v>0</v>
      </c>
      <c r="R1340" s="217">
        <f>+'PAA CONSOLIDADO'!Y1343</f>
        <v>0</v>
      </c>
    </row>
    <row r="1341" spans="1:18" s="217" customFormat="1" x14ac:dyDescent="0.25">
      <c r="A1341" s="211">
        <f>+'PAA CONSOLIDADO'!C1344</f>
        <v>0</v>
      </c>
      <c r="B1341" s="211">
        <f>+'PAA CONSOLIDADO'!I1344</f>
        <v>0</v>
      </c>
      <c r="C1341" s="217" t="str">
        <f>+CONCATENATE('PAA CONSOLIDADO'!A1344,"-",'PAA CONSOLIDADO'!D1344,"-",'PAA CONSOLIDADO'!K1344)</f>
        <v>--</v>
      </c>
      <c r="D1341" s="217" t="e">
        <f>+VLOOKUP('PAA CONSOLIDADO'!L1344,LISTAS!$D$4:$E$15,2,0)</f>
        <v>#N/A</v>
      </c>
      <c r="E1341" s="217" t="e">
        <f>+VLOOKUP('PAA CONSOLIDADO'!M1344,LISTAS!$D$4:$E$15,2,0)</f>
        <v>#N/A</v>
      </c>
      <c r="F1341" s="217">
        <f>+'PAA CONSOLIDADO'!O1344</f>
        <v>0</v>
      </c>
      <c r="G1341" s="217">
        <f t="shared" si="60"/>
        <v>1</v>
      </c>
      <c r="H1341" s="217" t="e">
        <f>+VLOOKUP('PAA CONSOLIDADO'!P1344,LISTAS!$B$4:$C$17,2,0)</f>
        <v>#N/A</v>
      </c>
      <c r="I1341" s="217" t="e">
        <f>+VLOOKUP('PAA CONSOLIDADO'!Q1344,LISTAS!$B$22:$C$25,2,0)</f>
        <v>#N/A</v>
      </c>
      <c r="J1341" s="219">
        <f>'PAA CONSOLIDADO'!R1344</f>
        <v>0</v>
      </c>
      <c r="K1341" s="219">
        <f>+'PAA CONSOLIDADO'!S1344</f>
        <v>0</v>
      </c>
      <c r="L1341" s="217" t="e">
        <f>+VLOOKUP('PAA CONSOLIDADO'!T1344,LISTAS!$B$29:$C$31,2,0)</f>
        <v>#N/A</v>
      </c>
      <c r="M1341" s="217" t="e">
        <f>+VLOOKUP('PAA CONSOLIDADO'!U1344,LISTAS!$B$36:$C$39,2,0)</f>
        <v>#N/A</v>
      </c>
      <c r="N1341" s="217" t="str">
        <f t="shared" si="61"/>
        <v>Unidad de Contratación (1)</v>
      </c>
      <c r="O1341" s="217" t="str">
        <f t="shared" si="62"/>
        <v>CO-DC-11001</v>
      </c>
      <c r="P1341" s="217">
        <f>+'PAA CONSOLIDADO'!V1344</f>
        <v>0</v>
      </c>
      <c r="Q1341" s="217">
        <f>+'PAA CONSOLIDADO'!X1344</f>
        <v>0</v>
      </c>
      <c r="R1341" s="217">
        <f>+'PAA CONSOLIDADO'!Y1344</f>
        <v>0</v>
      </c>
    </row>
    <row r="1342" spans="1:18" s="217" customFormat="1" x14ac:dyDescent="0.25">
      <c r="A1342" s="211">
        <f>+'PAA CONSOLIDADO'!C1345</f>
        <v>0</v>
      </c>
      <c r="B1342" s="211">
        <f>+'PAA CONSOLIDADO'!I1345</f>
        <v>0</v>
      </c>
      <c r="C1342" s="217" t="str">
        <f>+CONCATENATE('PAA CONSOLIDADO'!A1345,"-",'PAA CONSOLIDADO'!D1345,"-",'PAA CONSOLIDADO'!K1345)</f>
        <v>--</v>
      </c>
      <c r="D1342" s="217" t="e">
        <f>+VLOOKUP('PAA CONSOLIDADO'!L1345,LISTAS!$D$4:$E$15,2,0)</f>
        <v>#N/A</v>
      </c>
      <c r="E1342" s="217" t="e">
        <f>+VLOOKUP('PAA CONSOLIDADO'!M1345,LISTAS!$D$4:$E$15,2,0)</f>
        <v>#N/A</v>
      </c>
      <c r="F1342" s="217">
        <f>+'PAA CONSOLIDADO'!O1345</f>
        <v>0</v>
      </c>
      <c r="G1342" s="217">
        <f t="shared" si="60"/>
        <v>1</v>
      </c>
      <c r="H1342" s="217" t="e">
        <f>+VLOOKUP('PAA CONSOLIDADO'!P1345,LISTAS!$B$4:$C$17,2,0)</f>
        <v>#N/A</v>
      </c>
      <c r="I1342" s="217" t="e">
        <f>+VLOOKUP('PAA CONSOLIDADO'!Q1345,LISTAS!$B$22:$C$25,2,0)</f>
        <v>#N/A</v>
      </c>
      <c r="J1342" s="219">
        <f>'PAA CONSOLIDADO'!R1345</f>
        <v>0</v>
      </c>
      <c r="K1342" s="219">
        <f>+'PAA CONSOLIDADO'!S1345</f>
        <v>0</v>
      </c>
      <c r="L1342" s="217" t="e">
        <f>+VLOOKUP('PAA CONSOLIDADO'!T1345,LISTAS!$B$29:$C$31,2,0)</f>
        <v>#N/A</v>
      </c>
      <c r="M1342" s="217" t="e">
        <f>+VLOOKUP('PAA CONSOLIDADO'!U1345,LISTAS!$B$36:$C$39,2,0)</f>
        <v>#N/A</v>
      </c>
      <c r="N1342" s="217" t="str">
        <f t="shared" si="61"/>
        <v>Unidad de Contratación (1)</v>
      </c>
      <c r="O1342" s="217" t="str">
        <f t="shared" si="62"/>
        <v>CO-DC-11001</v>
      </c>
      <c r="P1342" s="217">
        <f>+'PAA CONSOLIDADO'!V1345</f>
        <v>0</v>
      </c>
      <c r="Q1342" s="217">
        <f>+'PAA CONSOLIDADO'!X1345</f>
        <v>0</v>
      </c>
      <c r="R1342" s="217">
        <f>+'PAA CONSOLIDADO'!Y1345</f>
        <v>0</v>
      </c>
    </row>
    <row r="1343" spans="1:18" s="217" customFormat="1" x14ac:dyDescent="0.25">
      <c r="A1343" s="211">
        <f>+'PAA CONSOLIDADO'!C1346</f>
        <v>0</v>
      </c>
      <c r="B1343" s="211">
        <f>+'PAA CONSOLIDADO'!I1346</f>
        <v>0</v>
      </c>
      <c r="C1343" s="217" t="str">
        <f>+CONCATENATE('PAA CONSOLIDADO'!A1346,"-",'PAA CONSOLIDADO'!D1346,"-",'PAA CONSOLIDADO'!K1346)</f>
        <v>--</v>
      </c>
      <c r="D1343" s="217" t="e">
        <f>+VLOOKUP('PAA CONSOLIDADO'!L1346,LISTAS!$D$4:$E$15,2,0)</f>
        <v>#N/A</v>
      </c>
      <c r="E1343" s="217" t="e">
        <f>+VLOOKUP('PAA CONSOLIDADO'!M1346,LISTAS!$D$4:$E$15,2,0)</f>
        <v>#N/A</v>
      </c>
      <c r="F1343" s="217">
        <f>+'PAA CONSOLIDADO'!O1346</f>
        <v>0</v>
      </c>
      <c r="G1343" s="217">
        <f t="shared" si="60"/>
        <v>1</v>
      </c>
      <c r="H1343" s="217" t="e">
        <f>+VLOOKUP('PAA CONSOLIDADO'!P1346,LISTAS!$B$4:$C$17,2,0)</f>
        <v>#N/A</v>
      </c>
      <c r="I1343" s="217" t="e">
        <f>+VLOOKUP('PAA CONSOLIDADO'!Q1346,LISTAS!$B$22:$C$25,2,0)</f>
        <v>#N/A</v>
      </c>
      <c r="J1343" s="219">
        <f>'PAA CONSOLIDADO'!R1346</f>
        <v>0</v>
      </c>
      <c r="K1343" s="219">
        <f>+'PAA CONSOLIDADO'!S1346</f>
        <v>0</v>
      </c>
      <c r="L1343" s="217" t="e">
        <f>+VLOOKUP('PAA CONSOLIDADO'!T1346,LISTAS!$B$29:$C$31,2,0)</f>
        <v>#N/A</v>
      </c>
      <c r="M1343" s="217" t="e">
        <f>+VLOOKUP('PAA CONSOLIDADO'!U1346,LISTAS!$B$36:$C$39,2,0)</f>
        <v>#N/A</v>
      </c>
      <c r="N1343" s="217" t="str">
        <f t="shared" si="61"/>
        <v>Unidad de Contratación (1)</v>
      </c>
      <c r="O1343" s="217" t="str">
        <f t="shared" si="62"/>
        <v>CO-DC-11001</v>
      </c>
      <c r="P1343" s="217">
        <f>+'PAA CONSOLIDADO'!V1346</f>
        <v>0</v>
      </c>
      <c r="Q1343" s="217">
        <f>+'PAA CONSOLIDADO'!X1346</f>
        <v>0</v>
      </c>
      <c r="R1343" s="217">
        <f>+'PAA CONSOLIDADO'!Y1346</f>
        <v>0</v>
      </c>
    </row>
    <row r="1344" spans="1:18" s="217" customFormat="1" x14ac:dyDescent="0.25">
      <c r="A1344" s="211">
        <f>+'PAA CONSOLIDADO'!C1347</f>
        <v>0</v>
      </c>
      <c r="B1344" s="211">
        <f>+'PAA CONSOLIDADO'!I1347</f>
        <v>0</v>
      </c>
      <c r="C1344" s="217" t="str">
        <f>+CONCATENATE('PAA CONSOLIDADO'!A1347,"-",'PAA CONSOLIDADO'!D1347,"-",'PAA CONSOLIDADO'!K1347)</f>
        <v>--</v>
      </c>
      <c r="D1344" s="217" t="e">
        <f>+VLOOKUP('PAA CONSOLIDADO'!L1347,LISTAS!$D$4:$E$15,2,0)</f>
        <v>#N/A</v>
      </c>
      <c r="E1344" s="217" t="e">
        <f>+VLOOKUP('PAA CONSOLIDADO'!M1347,LISTAS!$D$4:$E$15,2,0)</f>
        <v>#N/A</v>
      </c>
      <c r="F1344" s="217">
        <f>+'PAA CONSOLIDADO'!O1347</f>
        <v>0</v>
      </c>
      <c r="G1344" s="217">
        <f t="shared" si="60"/>
        <v>1</v>
      </c>
      <c r="H1344" s="217" t="e">
        <f>+VLOOKUP('PAA CONSOLIDADO'!P1347,LISTAS!$B$4:$C$17,2,0)</f>
        <v>#N/A</v>
      </c>
      <c r="I1344" s="217" t="e">
        <f>+VLOOKUP('PAA CONSOLIDADO'!Q1347,LISTAS!$B$22:$C$25,2,0)</f>
        <v>#N/A</v>
      </c>
      <c r="J1344" s="219">
        <f>'PAA CONSOLIDADO'!R1347</f>
        <v>0</v>
      </c>
      <c r="K1344" s="219">
        <f>+'PAA CONSOLIDADO'!S1347</f>
        <v>0</v>
      </c>
      <c r="L1344" s="217" t="e">
        <f>+VLOOKUP('PAA CONSOLIDADO'!T1347,LISTAS!$B$29:$C$31,2,0)</f>
        <v>#N/A</v>
      </c>
      <c r="M1344" s="217" t="e">
        <f>+VLOOKUP('PAA CONSOLIDADO'!U1347,LISTAS!$B$36:$C$39,2,0)</f>
        <v>#N/A</v>
      </c>
      <c r="N1344" s="217" t="str">
        <f t="shared" si="61"/>
        <v>Unidad de Contratación (1)</v>
      </c>
      <c r="O1344" s="217" t="str">
        <f t="shared" si="62"/>
        <v>CO-DC-11001</v>
      </c>
      <c r="P1344" s="217">
        <f>+'PAA CONSOLIDADO'!V1347</f>
        <v>0</v>
      </c>
      <c r="Q1344" s="217">
        <f>+'PAA CONSOLIDADO'!X1347</f>
        <v>0</v>
      </c>
      <c r="R1344" s="217">
        <f>+'PAA CONSOLIDADO'!Y1347</f>
        <v>0</v>
      </c>
    </row>
    <row r="1345" spans="1:18" s="217" customFormat="1" x14ac:dyDescent="0.25">
      <c r="A1345" s="211">
        <f>+'PAA CONSOLIDADO'!C1348</f>
        <v>0</v>
      </c>
      <c r="B1345" s="211">
        <f>+'PAA CONSOLIDADO'!I1348</f>
        <v>0</v>
      </c>
      <c r="C1345" s="217" t="str">
        <f>+CONCATENATE('PAA CONSOLIDADO'!A1348,"-",'PAA CONSOLIDADO'!D1348,"-",'PAA CONSOLIDADO'!K1348)</f>
        <v>--</v>
      </c>
      <c r="D1345" s="217" t="e">
        <f>+VLOOKUP('PAA CONSOLIDADO'!L1348,LISTAS!$D$4:$E$15,2,0)</f>
        <v>#N/A</v>
      </c>
      <c r="E1345" s="217" t="e">
        <f>+VLOOKUP('PAA CONSOLIDADO'!M1348,LISTAS!$D$4:$E$15,2,0)</f>
        <v>#N/A</v>
      </c>
      <c r="F1345" s="217">
        <f>+'PAA CONSOLIDADO'!O1348</f>
        <v>0</v>
      </c>
      <c r="G1345" s="217">
        <f t="shared" si="60"/>
        <v>1</v>
      </c>
      <c r="H1345" s="217" t="e">
        <f>+VLOOKUP('PAA CONSOLIDADO'!P1348,LISTAS!$B$4:$C$17,2,0)</f>
        <v>#N/A</v>
      </c>
      <c r="I1345" s="217" t="e">
        <f>+VLOOKUP('PAA CONSOLIDADO'!Q1348,LISTAS!$B$22:$C$25,2,0)</f>
        <v>#N/A</v>
      </c>
      <c r="J1345" s="219">
        <f>'PAA CONSOLIDADO'!R1348</f>
        <v>0</v>
      </c>
      <c r="K1345" s="219">
        <f>+'PAA CONSOLIDADO'!S1348</f>
        <v>0</v>
      </c>
      <c r="L1345" s="217" t="e">
        <f>+VLOOKUP('PAA CONSOLIDADO'!T1348,LISTAS!$B$29:$C$31,2,0)</f>
        <v>#N/A</v>
      </c>
      <c r="M1345" s="217" t="e">
        <f>+VLOOKUP('PAA CONSOLIDADO'!U1348,LISTAS!$B$36:$C$39,2,0)</f>
        <v>#N/A</v>
      </c>
      <c r="N1345" s="217" t="str">
        <f t="shared" si="61"/>
        <v>Unidad de Contratación (1)</v>
      </c>
      <c r="O1345" s="217" t="str">
        <f t="shared" si="62"/>
        <v>CO-DC-11001</v>
      </c>
      <c r="P1345" s="217">
        <f>+'PAA CONSOLIDADO'!V1348</f>
        <v>0</v>
      </c>
      <c r="Q1345" s="217">
        <f>+'PAA CONSOLIDADO'!X1348</f>
        <v>0</v>
      </c>
      <c r="R1345" s="217">
        <f>+'PAA CONSOLIDADO'!Y1348</f>
        <v>0</v>
      </c>
    </row>
    <row r="1346" spans="1:18" s="217" customFormat="1" x14ac:dyDescent="0.25">
      <c r="A1346" s="211">
        <f>+'PAA CONSOLIDADO'!C1349</f>
        <v>0</v>
      </c>
      <c r="B1346" s="211">
        <f>+'PAA CONSOLIDADO'!I1349</f>
        <v>0</v>
      </c>
      <c r="C1346" s="217" t="str">
        <f>+CONCATENATE('PAA CONSOLIDADO'!A1349,"-",'PAA CONSOLIDADO'!D1349,"-",'PAA CONSOLIDADO'!K1349)</f>
        <v>--</v>
      </c>
      <c r="D1346" s="217" t="e">
        <f>+VLOOKUP('PAA CONSOLIDADO'!L1349,LISTAS!$D$4:$E$15,2,0)</f>
        <v>#N/A</v>
      </c>
      <c r="E1346" s="217" t="e">
        <f>+VLOOKUP('PAA CONSOLIDADO'!M1349,LISTAS!$D$4:$E$15,2,0)</f>
        <v>#N/A</v>
      </c>
      <c r="F1346" s="217">
        <f>+'PAA CONSOLIDADO'!O1349</f>
        <v>0</v>
      </c>
      <c r="G1346" s="217">
        <f t="shared" si="60"/>
        <v>1</v>
      </c>
      <c r="H1346" s="217" t="e">
        <f>+VLOOKUP('PAA CONSOLIDADO'!P1349,LISTAS!$B$4:$C$17,2,0)</f>
        <v>#N/A</v>
      </c>
      <c r="I1346" s="217" t="e">
        <f>+VLOOKUP('PAA CONSOLIDADO'!Q1349,LISTAS!$B$22:$C$25,2,0)</f>
        <v>#N/A</v>
      </c>
      <c r="J1346" s="219">
        <f>'PAA CONSOLIDADO'!R1349</f>
        <v>0</v>
      </c>
      <c r="K1346" s="219">
        <f>+'PAA CONSOLIDADO'!S1349</f>
        <v>0</v>
      </c>
      <c r="L1346" s="217" t="e">
        <f>+VLOOKUP('PAA CONSOLIDADO'!T1349,LISTAS!$B$29:$C$31,2,0)</f>
        <v>#N/A</v>
      </c>
      <c r="M1346" s="217" t="e">
        <f>+VLOOKUP('PAA CONSOLIDADO'!U1349,LISTAS!$B$36:$C$39,2,0)</f>
        <v>#N/A</v>
      </c>
      <c r="N1346" s="217" t="str">
        <f t="shared" si="61"/>
        <v>Unidad de Contratación (1)</v>
      </c>
      <c r="O1346" s="217" t="str">
        <f t="shared" si="62"/>
        <v>CO-DC-11001</v>
      </c>
      <c r="P1346" s="217">
        <f>+'PAA CONSOLIDADO'!V1349</f>
        <v>0</v>
      </c>
      <c r="Q1346" s="217">
        <f>+'PAA CONSOLIDADO'!X1349</f>
        <v>0</v>
      </c>
      <c r="R1346" s="217">
        <f>+'PAA CONSOLIDADO'!Y1349</f>
        <v>0</v>
      </c>
    </row>
    <row r="1347" spans="1:18" s="217" customFormat="1" x14ac:dyDescent="0.25">
      <c r="A1347" s="211">
        <f>+'PAA CONSOLIDADO'!C1350</f>
        <v>0</v>
      </c>
      <c r="B1347" s="211">
        <f>+'PAA CONSOLIDADO'!I1350</f>
        <v>0</v>
      </c>
      <c r="C1347" s="217" t="str">
        <f>+CONCATENATE('PAA CONSOLIDADO'!A1350,"-",'PAA CONSOLIDADO'!D1350,"-",'PAA CONSOLIDADO'!K1350)</f>
        <v>--</v>
      </c>
      <c r="D1347" s="217" t="e">
        <f>+VLOOKUP('PAA CONSOLIDADO'!L1350,LISTAS!$D$4:$E$15,2,0)</f>
        <v>#N/A</v>
      </c>
      <c r="E1347" s="217" t="e">
        <f>+VLOOKUP('PAA CONSOLIDADO'!M1350,LISTAS!$D$4:$E$15,2,0)</f>
        <v>#N/A</v>
      </c>
      <c r="F1347" s="217">
        <f>+'PAA CONSOLIDADO'!O1350</f>
        <v>0</v>
      </c>
      <c r="G1347" s="217">
        <f t="shared" si="60"/>
        <v>1</v>
      </c>
      <c r="H1347" s="217" t="e">
        <f>+VLOOKUP('PAA CONSOLIDADO'!P1350,LISTAS!$B$4:$C$17,2,0)</f>
        <v>#N/A</v>
      </c>
      <c r="I1347" s="217" t="e">
        <f>+VLOOKUP('PAA CONSOLIDADO'!Q1350,LISTAS!$B$22:$C$25,2,0)</f>
        <v>#N/A</v>
      </c>
      <c r="J1347" s="219">
        <f>'PAA CONSOLIDADO'!R1350</f>
        <v>0</v>
      </c>
      <c r="K1347" s="219">
        <f>+'PAA CONSOLIDADO'!S1350</f>
        <v>0</v>
      </c>
      <c r="L1347" s="217" t="e">
        <f>+VLOOKUP('PAA CONSOLIDADO'!T1350,LISTAS!$B$29:$C$31,2,0)</f>
        <v>#N/A</v>
      </c>
      <c r="M1347" s="217" t="e">
        <f>+VLOOKUP('PAA CONSOLIDADO'!U1350,LISTAS!$B$36:$C$39,2,0)</f>
        <v>#N/A</v>
      </c>
      <c r="N1347" s="217" t="str">
        <f t="shared" si="61"/>
        <v>Unidad de Contratación (1)</v>
      </c>
      <c r="O1347" s="217" t="str">
        <f t="shared" si="62"/>
        <v>CO-DC-11001</v>
      </c>
      <c r="P1347" s="217">
        <f>+'PAA CONSOLIDADO'!V1350</f>
        <v>0</v>
      </c>
      <c r="Q1347" s="217">
        <f>+'PAA CONSOLIDADO'!X1350</f>
        <v>0</v>
      </c>
      <c r="R1347" s="217">
        <f>+'PAA CONSOLIDADO'!Y1350</f>
        <v>0</v>
      </c>
    </row>
    <row r="1348" spans="1:18" s="217" customFormat="1" x14ac:dyDescent="0.25">
      <c r="A1348" s="211">
        <f>+'PAA CONSOLIDADO'!C1351</f>
        <v>0</v>
      </c>
      <c r="B1348" s="211">
        <f>+'PAA CONSOLIDADO'!I1351</f>
        <v>0</v>
      </c>
      <c r="C1348" s="217" t="str">
        <f>+CONCATENATE('PAA CONSOLIDADO'!A1351,"-",'PAA CONSOLIDADO'!D1351,"-",'PAA CONSOLIDADO'!K1351)</f>
        <v>--</v>
      </c>
      <c r="D1348" s="217" t="e">
        <f>+VLOOKUP('PAA CONSOLIDADO'!L1351,LISTAS!$D$4:$E$15,2,0)</f>
        <v>#N/A</v>
      </c>
      <c r="E1348" s="217" t="e">
        <f>+VLOOKUP('PAA CONSOLIDADO'!M1351,LISTAS!$D$4:$E$15,2,0)</f>
        <v>#N/A</v>
      </c>
      <c r="F1348" s="217">
        <f>+'PAA CONSOLIDADO'!O1351</f>
        <v>0</v>
      </c>
      <c r="G1348" s="217">
        <f t="shared" si="60"/>
        <v>1</v>
      </c>
      <c r="H1348" s="217" t="e">
        <f>+VLOOKUP('PAA CONSOLIDADO'!P1351,LISTAS!$B$4:$C$17,2,0)</f>
        <v>#N/A</v>
      </c>
      <c r="I1348" s="217" t="e">
        <f>+VLOOKUP('PAA CONSOLIDADO'!Q1351,LISTAS!$B$22:$C$25,2,0)</f>
        <v>#N/A</v>
      </c>
      <c r="J1348" s="219">
        <f>'PAA CONSOLIDADO'!R1351</f>
        <v>0</v>
      </c>
      <c r="K1348" s="219">
        <f>+'PAA CONSOLIDADO'!S1351</f>
        <v>0</v>
      </c>
      <c r="L1348" s="217" t="e">
        <f>+VLOOKUP('PAA CONSOLIDADO'!T1351,LISTAS!$B$29:$C$31,2,0)</f>
        <v>#N/A</v>
      </c>
      <c r="M1348" s="217" t="e">
        <f>+VLOOKUP('PAA CONSOLIDADO'!U1351,LISTAS!$B$36:$C$39,2,0)</f>
        <v>#N/A</v>
      </c>
      <c r="N1348" s="217" t="str">
        <f t="shared" si="61"/>
        <v>Unidad de Contratación (1)</v>
      </c>
      <c r="O1348" s="217" t="str">
        <f t="shared" si="62"/>
        <v>CO-DC-11001</v>
      </c>
      <c r="P1348" s="217">
        <f>+'PAA CONSOLIDADO'!V1351</f>
        <v>0</v>
      </c>
      <c r="Q1348" s="217">
        <f>+'PAA CONSOLIDADO'!X1351</f>
        <v>0</v>
      </c>
      <c r="R1348" s="217">
        <f>+'PAA CONSOLIDADO'!Y1351</f>
        <v>0</v>
      </c>
    </row>
    <row r="1349" spans="1:18" s="217" customFormat="1" x14ac:dyDescent="0.25">
      <c r="A1349" s="211">
        <f>+'PAA CONSOLIDADO'!C1352</f>
        <v>0</v>
      </c>
      <c r="B1349" s="211">
        <f>+'PAA CONSOLIDADO'!I1352</f>
        <v>0</v>
      </c>
      <c r="C1349" s="217" t="str">
        <f>+CONCATENATE('PAA CONSOLIDADO'!A1352,"-",'PAA CONSOLIDADO'!D1352,"-",'PAA CONSOLIDADO'!K1352)</f>
        <v>--</v>
      </c>
      <c r="D1349" s="217" t="e">
        <f>+VLOOKUP('PAA CONSOLIDADO'!L1352,LISTAS!$D$4:$E$15,2,0)</f>
        <v>#N/A</v>
      </c>
      <c r="E1349" s="217" t="e">
        <f>+VLOOKUP('PAA CONSOLIDADO'!M1352,LISTAS!$D$4:$E$15,2,0)</f>
        <v>#N/A</v>
      </c>
      <c r="F1349" s="217">
        <f>+'PAA CONSOLIDADO'!O1352</f>
        <v>0</v>
      </c>
      <c r="G1349" s="217">
        <f t="shared" ref="G1349:G1412" si="63">+IF(ISBLANK(B1349),"",1)</f>
        <v>1</v>
      </c>
      <c r="H1349" s="217" t="e">
        <f>+VLOOKUP('PAA CONSOLIDADO'!P1352,LISTAS!$B$4:$C$17,2,0)</f>
        <v>#N/A</v>
      </c>
      <c r="I1349" s="217" t="e">
        <f>+VLOOKUP('PAA CONSOLIDADO'!Q1352,LISTAS!$B$22:$C$25,2,0)</f>
        <v>#N/A</v>
      </c>
      <c r="J1349" s="219">
        <f>'PAA CONSOLIDADO'!R1352</f>
        <v>0</v>
      </c>
      <c r="K1349" s="219">
        <f>+'PAA CONSOLIDADO'!S1352</f>
        <v>0</v>
      </c>
      <c r="L1349" s="217" t="e">
        <f>+VLOOKUP('PAA CONSOLIDADO'!T1352,LISTAS!$B$29:$C$31,2,0)</f>
        <v>#N/A</v>
      </c>
      <c r="M1349" s="217" t="e">
        <f>+VLOOKUP('PAA CONSOLIDADO'!U1352,LISTAS!$B$36:$C$39,2,0)</f>
        <v>#N/A</v>
      </c>
      <c r="N1349" s="217" t="str">
        <f t="shared" ref="N1349:N1412" si="64">+IF(ISBLANK(B1349),"","Unidad de Contratación (1)")</f>
        <v>Unidad de Contratación (1)</v>
      </c>
      <c r="O1349" s="217" t="str">
        <f t="shared" ref="O1349:O1412" si="65">+IF(ISBLANK(B1349),"","CO-DC-11001")</f>
        <v>CO-DC-11001</v>
      </c>
      <c r="P1349" s="217">
        <f>+'PAA CONSOLIDADO'!V1352</f>
        <v>0</v>
      </c>
      <c r="Q1349" s="217">
        <f>+'PAA CONSOLIDADO'!X1352</f>
        <v>0</v>
      </c>
      <c r="R1349" s="217">
        <f>+'PAA CONSOLIDADO'!Y1352</f>
        <v>0</v>
      </c>
    </row>
    <row r="1350" spans="1:18" s="217" customFormat="1" x14ac:dyDescent="0.25">
      <c r="A1350" s="211">
        <f>+'PAA CONSOLIDADO'!C1353</f>
        <v>0</v>
      </c>
      <c r="B1350" s="211">
        <f>+'PAA CONSOLIDADO'!I1353</f>
        <v>0</v>
      </c>
      <c r="C1350" s="217" t="str">
        <f>+CONCATENATE('PAA CONSOLIDADO'!A1353,"-",'PAA CONSOLIDADO'!D1353,"-",'PAA CONSOLIDADO'!K1353)</f>
        <v>--</v>
      </c>
      <c r="D1350" s="217" t="e">
        <f>+VLOOKUP('PAA CONSOLIDADO'!L1353,LISTAS!$D$4:$E$15,2,0)</f>
        <v>#N/A</v>
      </c>
      <c r="E1350" s="217" t="e">
        <f>+VLOOKUP('PAA CONSOLIDADO'!M1353,LISTAS!$D$4:$E$15,2,0)</f>
        <v>#N/A</v>
      </c>
      <c r="F1350" s="217">
        <f>+'PAA CONSOLIDADO'!O1353</f>
        <v>0</v>
      </c>
      <c r="G1350" s="217">
        <f t="shared" si="63"/>
        <v>1</v>
      </c>
      <c r="H1350" s="217" t="e">
        <f>+VLOOKUP('PAA CONSOLIDADO'!P1353,LISTAS!$B$4:$C$17,2,0)</f>
        <v>#N/A</v>
      </c>
      <c r="I1350" s="217" t="e">
        <f>+VLOOKUP('PAA CONSOLIDADO'!Q1353,LISTAS!$B$22:$C$25,2,0)</f>
        <v>#N/A</v>
      </c>
      <c r="J1350" s="219">
        <f>'PAA CONSOLIDADO'!R1353</f>
        <v>0</v>
      </c>
      <c r="K1350" s="219">
        <f>+'PAA CONSOLIDADO'!S1353</f>
        <v>0</v>
      </c>
      <c r="L1350" s="217" t="e">
        <f>+VLOOKUP('PAA CONSOLIDADO'!T1353,LISTAS!$B$29:$C$31,2,0)</f>
        <v>#N/A</v>
      </c>
      <c r="M1350" s="217" t="e">
        <f>+VLOOKUP('PAA CONSOLIDADO'!U1353,LISTAS!$B$36:$C$39,2,0)</f>
        <v>#N/A</v>
      </c>
      <c r="N1350" s="217" t="str">
        <f t="shared" si="64"/>
        <v>Unidad de Contratación (1)</v>
      </c>
      <c r="O1350" s="217" t="str">
        <f t="shared" si="65"/>
        <v>CO-DC-11001</v>
      </c>
      <c r="P1350" s="217">
        <f>+'PAA CONSOLIDADO'!V1353</f>
        <v>0</v>
      </c>
      <c r="Q1350" s="217">
        <f>+'PAA CONSOLIDADO'!X1353</f>
        <v>0</v>
      </c>
      <c r="R1350" s="217">
        <f>+'PAA CONSOLIDADO'!Y1353</f>
        <v>0</v>
      </c>
    </row>
    <row r="1351" spans="1:18" s="217" customFormat="1" x14ac:dyDescent="0.25">
      <c r="A1351" s="211">
        <f>+'PAA CONSOLIDADO'!C1354</f>
        <v>0</v>
      </c>
      <c r="B1351" s="211">
        <f>+'PAA CONSOLIDADO'!I1354</f>
        <v>0</v>
      </c>
      <c r="C1351" s="217" t="str">
        <f>+CONCATENATE('PAA CONSOLIDADO'!A1354,"-",'PAA CONSOLIDADO'!D1354,"-",'PAA CONSOLIDADO'!K1354)</f>
        <v>--</v>
      </c>
      <c r="D1351" s="217" t="e">
        <f>+VLOOKUP('PAA CONSOLIDADO'!L1354,LISTAS!$D$4:$E$15,2,0)</f>
        <v>#N/A</v>
      </c>
      <c r="E1351" s="217" t="e">
        <f>+VLOOKUP('PAA CONSOLIDADO'!M1354,LISTAS!$D$4:$E$15,2,0)</f>
        <v>#N/A</v>
      </c>
      <c r="F1351" s="217">
        <f>+'PAA CONSOLIDADO'!O1354</f>
        <v>0</v>
      </c>
      <c r="G1351" s="217">
        <f t="shared" si="63"/>
        <v>1</v>
      </c>
      <c r="H1351" s="217" t="e">
        <f>+VLOOKUP('PAA CONSOLIDADO'!P1354,LISTAS!$B$4:$C$17,2,0)</f>
        <v>#N/A</v>
      </c>
      <c r="I1351" s="217" t="e">
        <f>+VLOOKUP('PAA CONSOLIDADO'!Q1354,LISTAS!$B$22:$C$25,2,0)</f>
        <v>#N/A</v>
      </c>
      <c r="J1351" s="219">
        <f>'PAA CONSOLIDADO'!R1354</f>
        <v>0</v>
      </c>
      <c r="K1351" s="219">
        <f>+'PAA CONSOLIDADO'!S1354</f>
        <v>0</v>
      </c>
      <c r="L1351" s="217" t="e">
        <f>+VLOOKUP('PAA CONSOLIDADO'!T1354,LISTAS!$B$29:$C$31,2,0)</f>
        <v>#N/A</v>
      </c>
      <c r="M1351" s="217" t="e">
        <f>+VLOOKUP('PAA CONSOLIDADO'!U1354,LISTAS!$B$36:$C$39,2,0)</f>
        <v>#N/A</v>
      </c>
      <c r="N1351" s="217" t="str">
        <f t="shared" si="64"/>
        <v>Unidad de Contratación (1)</v>
      </c>
      <c r="O1351" s="217" t="str">
        <f t="shared" si="65"/>
        <v>CO-DC-11001</v>
      </c>
      <c r="P1351" s="217">
        <f>+'PAA CONSOLIDADO'!V1354</f>
        <v>0</v>
      </c>
      <c r="Q1351" s="217">
        <f>+'PAA CONSOLIDADO'!X1354</f>
        <v>0</v>
      </c>
      <c r="R1351" s="217">
        <f>+'PAA CONSOLIDADO'!Y1354</f>
        <v>0</v>
      </c>
    </row>
    <row r="1352" spans="1:18" s="217" customFormat="1" x14ac:dyDescent="0.25">
      <c r="A1352" s="211">
        <f>+'PAA CONSOLIDADO'!C1355</f>
        <v>0</v>
      </c>
      <c r="B1352" s="211">
        <f>+'PAA CONSOLIDADO'!I1355</f>
        <v>0</v>
      </c>
      <c r="C1352" s="217" t="str">
        <f>+CONCATENATE('PAA CONSOLIDADO'!A1355,"-",'PAA CONSOLIDADO'!D1355,"-",'PAA CONSOLIDADO'!K1355)</f>
        <v>--</v>
      </c>
      <c r="D1352" s="217" t="e">
        <f>+VLOOKUP('PAA CONSOLIDADO'!L1355,LISTAS!$D$4:$E$15,2,0)</f>
        <v>#N/A</v>
      </c>
      <c r="E1352" s="217" t="e">
        <f>+VLOOKUP('PAA CONSOLIDADO'!M1355,LISTAS!$D$4:$E$15,2,0)</f>
        <v>#N/A</v>
      </c>
      <c r="F1352" s="217">
        <f>+'PAA CONSOLIDADO'!O1355</f>
        <v>0</v>
      </c>
      <c r="G1352" s="217">
        <f t="shared" si="63"/>
        <v>1</v>
      </c>
      <c r="H1352" s="217" t="e">
        <f>+VLOOKUP('PAA CONSOLIDADO'!P1355,LISTAS!$B$4:$C$17,2,0)</f>
        <v>#N/A</v>
      </c>
      <c r="I1352" s="217" t="e">
        <f>+VLOOKUP('PAA CONSOLIDADO'!Q1355,LISTAS!$B$22:$C$25,2,0)</f>
        <v>#N/A</v>
      </c>
      <c r="J1352" s="219">
        <f>'PAA CONSOLIDADO'!R1355</f>
        <v>0</v>
      </c>
      <c r="K1352" s="219">
        <f>+'PAA CONSOLIDADO'!S1355</f>
        <v>0</v>
      </c>
      <c r="L1352" s="217" t="e">
        <f>+VLOOKUP('PAA CONSOLIDADO'!T1355,LISTAS!$B$29:$C$31,2,0)</f>
        <v>#N/A</v>
      </c>
      <c r="M1352" s="217" t="e">
        <f>+VLOOKUP('PAA CONSOLIDADO'!U1355,LISTAS!$B$36:$C$39,2,0)</f>
        <v>#N/A</v>
      </c>
      <c r="N1352" s="217" t="str">
        <f t="shared" si="64"/>
        <v>Unidad de Contratación (1)</v>
      </c>
      <c r="O1352" s="217" t="str">
        <f t="shared" si="65"/>
        <v>CO-DC-11001</v>
      </c>
      <c r="P1352" s="217">
        <f>+'PAA CONSOLIDADO'!V1355</f>
        <v>0</v>
      </c>
      <c r="Q1352" s="217">
        <f>+'PAA CONSOLIDADO'!X1355</f>
        <v>0</v>
      </c>
      <c r="R1352" s="217">
        <f>+'PAA CONSOLIDADO'!Y1355</f>
        <v>0</v>
      </c>
    </row>
    <row r="1353" spans="1:18" s="217" customFormat="1" x14ac:dyDescent="0.25">
      <c r="A1353" s="211">
        <f>+'PAA CONSOLIDADO'!C1356</f>
        <v>0</v>
      </c>
      <c r="B1353" s="211">
        <f>+'PAA CONSOLIDADO'!I1356</f>
        <v>0</v>
      </c>
      <c r="C1353" s="217" t="str">
        <f>+CONCATENATE('PAA CONSOLIDADO'!A1356,"-",'PAA CONSOLIDADO'!D1356,"-",'PAA CONSOLIDADO'!K1356)</f>
        <v>--</v>
      </c>
      <c r="D1353" s="217" t="e">
        <f>+VLOOKUP('PAA CONSOLIDADO'!L1356,LISTAS!$D$4:$E$15,2,0)</f>
        <v>#N/A</v>
      </c>
      <c r="E1353" s="217" t="e">
        <f>+VLOOKUP('PAA CONSOLIDADO'!M1356,LISTAS!$D$4:$E$15,2,0)</f>
        <v>#N/A</v>
      </c>
      <c r="F1353" s="217">
        <f>+'PAA CONSOLIDADO'!O1356</f>
        <v>0</v>
      </c>
      <c r="G1353" s="217">
        <f t="shared" si="63"/>
        <v>1</v>
      </c>
      <c r="H1353" s="217" t="e">
        <f>+VLOOKUP('PAA CONSOLIDADO'!P1356,LISTAS!$B$4:$C$17,2,0)</f>
        <v>#N/A</v>
      </c>
      <c r="I1353" s="217" t="e">
        <f>+VLOOKUP('PAA CONSOLIDADO'!Q1356,LISTAS!$B$22:$C$25,2,0)</f>
        <v>#N/A</v>
      </c>
      <c r="J1353" s="219">
        <f>'PAA CONSOLIDADO'!R1356</f>
        <v>0</v>
      </c>
      <c r="K1353" s="219">
        <f>+'PAA CONSOLIDADO'!S1356</f>
        <v>0</v>
      </c>
      <c r="L1353" s="217" t="e">
        <f>+VLOOKUP('PAA CONSOLIDADO'!T1356,LISTAS!$B$29:$C$31,2,0)</f>
        <v>#N/A</v>
      </c>
      <c r="M1353" s="217" t="e">
        <f>+VLOOKUP('PAA CONSOLIDADO'!U1356,LISTAS!$B$36:$C$39,2,0)</f>
        <v>#N/A</v>
      </c>
      <c r="N1353" s="217" t="str">
        <f t="shared" si="64"/>
        <v>Unidad de Contratación (1)</v>
      </c>
      <c r="O1353" s="217" t="str">
        <f t="shared" si="65"/>
        <v>CO-DC-11001</v>
      </c>
      <c r="P1353" s="217">
        <f>+'PAA CONSOLIDADO'!V1356</f>
        <v>0</v>
      </c>
      <c r="Q1353" s="217">
        <f>+'PAA CONSOLIDADO'!X1356</f>
        <v>0</v>
      </c>
      <c r="R1353" s="217">
        <f>+'PAA CONSOLIDADO'!Y1356</f>
        <v>0</v>
      </c>
    </row>
    <row r="1354" spans="1:18" s="217" customFormat="1" x14ac:dyDescent="0.25">
      <c r="A1354" s="211">
        <f>+'PAA CONSOLIDADO'!C1357</f>
        <v>0</v>
      </c>
      <c r="B1354" s="211">
        <f>+'PAA CONSOLIDADO'!I1357</f>
        <v>0</v>
      </c>
      <c r="C1354" s="217" t="str">
        <f>+CONCATENATE('PAA CONSOLIDADO'!A1357,"-",'PAA CONSOLIDADO'!D1357,"-",'PAA CONSOLIDADO'!K1357)</f>
        <v>--</v>
      </c>
      <c r="D1354" s="217" t="e">
        <f>+VLOOKUP('PAA CONSOLIDADO'!L1357,LISTAS!$D$4:$E$15,2,0)</f>
        <v>#N/A</v>
      </c>
      <c r="E1354" s="217" t="e">
        <f>+VLOOKUP('PAA CONSOLIDADO'!M1357,LISTAS!$D$4:$E$15,2,0)</f>
        <v>#N/A</v>
      </c>
      <c r="F1354" s="217">
        <f>+'PAA CONSOLIDADO'!O1357</f>
        <v>0</v>
      </c>
      <c r="G1354" s="217">
        <f t="shared" si="63"/>
        <v>1</v>
      </c>
      <c r="H1354" s="217" t="e">
        <f>+VLOOKUP('PAA CONSOLIDADO'!P1357,LISTAS!$B$4:$C$17,2,0)</f>
        <v>#N/A</v>
      </c>
      <c r="I1354" s="217" t="e">
        <f>+VLOOKUP('PAA CONSOLIDADO'!Q1357,LISTAS!$B$22:$C$25,2,0)</f>
        <v>#N/A</v>
      </c>
      <c r="J1354" s="219">
        <f>'PAA CONSOLIDADO'!R1357</f>
        <v>0</v>
      </c>
      <c r="K1354" s="219">
        <f>+'PAA CONSOLIDADO'!S1357</f>
        <v>0</v>
      </c>
      <c r="L1354" s="217" t="e">
        <f>+VLOOKUP('PAA CONSOLIDADO'!T1357,LISTAS!$B$29:$C$31,2,0)</f>
        <v>#N/A</v>
      </c>
      <c r="M1354" s="217" t="e">
        <f>+VLOOKUP('PAA CONSOLIDADO'!U1357,LISTAS!$B$36:$C$39,2,0)</f>
        <v>#N/A</v>
      </c>
      <c r="N1354" s="217" t="str">
        <f t="shared" si="64"/>
        <v>Unidad de Contratación (1)</v>
      </c>
      <c r="O1354" s="217" t="str">
        <f t="shared" si="65"/>
        <v>CO-DC-11001</v>
      </c>
      <c r="P1354" s="217">
        <f>+'PAA CONSOLIDADO'!V1357</f>
        <v>0</v>
      </c>
      <c r="Q1354" s="217">
        <f>+'PAA CONSOLIDADO'!X1357</f>
        <v>0</v>
      </c>
      <c r="R1354" s="217">
        <f>+'PAA CONSOLIDADO'!Y1357</f>
        <v>0</v>
      </c>
    </row>
    <row r="1355" spans="1:18" s="217" customFormat="1" x14ac:dyDescent="0.25">
      <c r="A1355" s="211">
        <f>+'PAA CONSOLIDADO'!C1358</f>
        <v>0</v>
      </c>
      <c r="B1355" s="211">
        <f>+'PAA CONSOLIDADO'!I1358</f>
        <v>0</v>
      </c>
      <c r="C1355" s="217" t="str">
        <f>+CONCATENATE('PAA CONSOLIDADO'!A1358,"-",'PAA CONSOLIDADO'!D1358,"-",'PAA CONSOLIDADO'!K1358)</f>
        <v>--</v>
      </c>
      <c r="D1355" s="217" t="e">
        <f>+VLOOKUP('PAA CONSOLIDADO'!L1358,LISTAS!$D$4:$E$15,2,0)</f>
        <v>#N/A</v>
      </c>
      <c r="E1355" s="217" t="e">
        <f>+VLOOKUP('PAA CONSOLIDADO'!M1358,LISTAS!$D$4:$E$15,2,0)</f>
        <v>#N/A</v>
      </c>
      <c r="F1355" s="217">
        <f>+'PAA CONSOLIDADO'!O1358</f>
        <v>0</v>
      </c>
      <c r="G1355" s="217">
        <f t="shared" si="63"/>
        <v>1</v>
      </c>
      <c r="H1355" s="217" t="e">
        <f>+VLOOKUP('PAA CONSOLIDADO'!P1358,LISTAS!$B$4:$C$17,2,0)</f>
        <v>#N/A</v>
      </c>
      <c r="I1355" s="217" t="e">
        <f>+VLOOKUP('PAA CONSOLIDADO'!Q1358,LISTAS!$B$22:$C$25,2,0)</f>
        <v>#N/A</v>
      </c>
      <c r="J1355" s="219">
        <f>'PAA CONSOLIDADO'!R1358</f>
        <v>0</v>
      </c>
      <c r="K1355" s="219">
        <f>+'PAA CONSOLIDADO'!S1358</f>
        <v>0</v>
      </c>
      <c r="L1355" s="217" t="e">
        <f>+VLOOKUP('PAA CONSOLIDADO'!T1358,LISTAS!$B$29:$C$31,2,0)</f>
        <v>#N/A</v>
      </c>
      <c r="M1355" s="217" t="e">
        <f>+VLOOKUP('PAA CONSOLIDADO'!U1358,LISTAS!$B$36:$C$39,2,0)</f>
        <v>#N/A</v>
      </c>
      <c r="N1355" s="217" t="str">
        <f t="shared" si="64"/>
        <v>Unidad de Contratación (1)</v>
      </c>
      <c r="O1355" s="217" t="str">
        <f t="shared" si="65"/>
        <v>CO-DC-11001</v>
      </c>
      <c r="P1355" s="217">
        <f>+'PAA CONSOLIDADO'!V1358</f>
        <v>0</v>
      </c>
      <c r="Q1355" s="217">
        <f>+'PAA CONSOLIDADO'!X1358</f>
        <v>0</v>
      </c>
      <c r="R1355" s="217">
        <f>+'PAA CONSOLIDADO'!Y1358</f>
        <v>0</v>
      </c>
    </row>
    <row r="1356" spans="1:18" s="217" customFormat="1" x14ac:dyDescent="0.25">
      <c r="A1356" s="211">
        <f>+'PAA CONSOLIDADO'!C1359</f>
        <v>0</v>
      </c>
      <c r="B1356" s="211">
        <f>+'PAA CONSOLIDADO'!I1359</f>
        <v>0</v>
      </c>
      <c r="C1356" s="217" t="str">
        <f>+CONCATENATE('PAA CONSOLIDADO'!A1359,"-",'PAA CONSOLIDADO'!D1359,"-",'PAA CONSOLIDADO'!K1359)</f>
        <v>--</v>
      </c>
      <c r="D1356" s="217" t="e">
        <f>+VLOOKUP('PAA CONSOLIDADO'!L1359,LISTAS!$D$4:$E$15,2,0)</f>
        <v>#N/A</v>
      </c>
      <c r="E1356" s="217" t="e">
        <f>+VLOOKUP('PAA CONSOLIDADO'!M1359,LISTAS!$D$4:$E$15,2,0)</f>
        <v>#N/A</v>
      </c>
      <c r="F1356" s="217">
        <f>+'PAA CONSOLIDADO'!O1359</f>
        <v>0</v>
      </c>
      <c r="G1356" s="217">
        <f t="shared" si="63"/>
        <v>1</v>
      </c>
      <c r="H1356" s="217" t="e">
        <f>+VLOOKUP('PAA CONSOLIDADO'!P1359,LISTAS!$B$4:$C$17,2,0)</f>
        <v>#N/A</v>
      </c>
      <c r="I1356" s="217" t="e">
        <f>+VLOOKUP('PAA CONSOLIDADO'!Q1359,LISTAS!$B$22:$C$25,2,0)</f>
        <v>#N/A</v>
      </c>
      <c r="J1356" s="219">
        <f>'PAA CONSOLIDADO'!R1359</f>
        <v>0</v>
      </c>
      <c r="K1356" s="219">
        <f>+'PAA CONSOLIDADO'!S1359</f>
        <v>0</v>
      </c>
      <c r="L1356" s="217" t="e">
        <f>+VLOOKUP('PAA CONSOLIDADO'!T1359,LISTAS!$B$29:$C$31,2,0)</f>
        <v>#N/A</v>
      </c>
      <c r="M1356" s="217" t="e">
        <f>+VLOOKUP('PAA CONSOLIDADO'!U1359,LISTAS!$B$36:$C$39,2,0)</f>
        <v>#N/A</v>
      </c>
      <c r="N1356" s="217" t="str">
        <f t="shared" si="64"/>
        <v>Unidad de Contratación (1)</v>
      </c>
      <c r="O1356" s="217" t="str">
        <f t="shared" si="65"/>
        <v>CO-DC-11001</v>
      </c>
      <c r="P1356" s="217">
        <f>+'PAA CONSOLIDADO'!V1359</f>
        <v>0</v>
      </c>
      <c r="Q1356" s="217">
        <f>+'PAA CONSOLIDADO'!X1359</f>
        <v>0</v>
      </c>
      <c r="R1356" s="217">
        <f>+'PAA CONSOLIDADO'!Y1359</f>
        <v>0</v>
      </c>
    </row>
    <row r="1357" spans="1:18" s="217" customFormat="1" x14ac:dyDescent="0.25">
      <c r="A1357" s="211">
        <f>+'PAA CONSOLIDADO'!C1360</f>
        <v>0</v>
      </c>
      <c r="B1357" s="211">
        <f>+'PAA CONSOLIDADO'!I1360</f>
        <v>0</v>
      </c>
      <c r="C1357" s="217" t="str">
        <f>+CONCATENATE('PAA CONSOLIDADO'!A1360,"-",'PAA CONSOLIDADO'!D1360,"-",'PAA CONSOLIDADO'!K1360)</f>
        <v>--</v>
      </c>
      <c r="D1357" s="217" t="e">
        <f>+VLOOKUP('PAA CONSOLIDADO'!L1360,LISTAS!$D$4:$E$15,2,0)</f>
        <v>#N/A</v>
      </c>
      <c r="E1357" s="217" t="e">
        <f>+VLOOKUP('PAA CONSOLIDADO'!M1360,LISTAS!$D$4:$E$15,2,0)</f>
        <v>#N/A</v>
      </c>
      <c r="F1357" s="217">
        <f>+'PAA CONSOLIDADO'!O1360</f>
        <v>0</v>
      </c>
      <c r="G1357" s="217">
        <f t="shared" si="63"/>
        <v>1</v>
      </c>
      <c r="H1357" s="217" t="e">
        <f>+VLOOKUP('PAA CONSOLIDADO'!P1360,LISTAS!$B$4:$C$17,2,0)</f>
        <v>#N/A</v>
      </c>
      <c r="I1357" s="217" t="e">
        <f>+VLOOKUP('PAA CONSOLIDADO'!Q1360,LISTAS!$B$22:$C$25,2,0)</f>
        <v>#N/A</v>
      </c>
      <c r="J1357" s="219">
        <f>'PAA CONSOLIDADO'!R1360</f>
        <v>0</v>
      </c>
      <c r="K1357" s="219">
        <f>+'PAA CONSOLIDADO'!S1360</f>
        <v>0</v>
      </c>
      <c r="L1357" s="217" t="e">
        <f>+VLOOKUP('PAA CONSOLIDADO'!T1360,LISTAS!$B$29:$C$31,2,0)</f>
        <v>#N/A</v>
      </c>
      <c r="M1357" s="217" t="e">
        <f>+VLOOKUP('PAA CONSOLIDADO'!U1360,LISTAS!$B$36:$C$39,2,0)</f>
        <v>#N/A</v>
      </c>
      <c r="N1357" s="217" t="str">
        <f t="shared" si="64"/>
        <v>Unidad de Contratación (1)</v>
      </c>
      <c r="O1357" s="217" t="str">
        <f t="shared" si="65"/>
        <v>CO-DC-11001</v>
      </c>
      <c r="P1357" s="217">
        <f>+'PAA CONSOLIDADO'!V1360</f>
        <v>0</v>
      </c>
      <c r="Q1357" s="217">
        <f>+'PAA CONSOLIDADO'!X1360</f>
        <v>0</v>
      </c>
      <c r="R1357" s="217">
        <f>+'PAA CONSOLIDADO'!Y1360</f>
        <v>0</v>
      </c>
    </row>
    <row r="1358" spans="1:18" s="217" customFormat="1" x14ac:dyDescent="0.25">
      <c r="A1358" s="211">
        <f>+'PAA CONSOLIDADO'!C1361</f>
        <v>0</v>
      </c>
      <c r="B1358" s="211">
        <f>+'PAA CONSOLIDADO'!I1361</f>
        <v>0</v>
      </c>
      <c r="C1358" s="217" t="str">
        <f>+CONCATENATE('PAA CONSOLIDADO'!A1361,"-",'PAA CONSOLIDADO'!D1361,"-",'PAA CONSOLIDADO'!K1361)</f>
        <v>--</v>
      </c>
      <c r="D1358" s="217" t="e">
        <f>+VLOOKUP('PAA CONSOLIDADO'!L1361,LISTAS!$D$4:$E$15,2,0)</f>
        <v>#N/A</v>
      </c>
      <c r="E1358" s="217" t="e">
        <f>+VLOOKUP('PAA CONSOLIDADO'!M1361,LISTAS!$D$4:$E$15,2,0)</f>
        <v>#N/A</v>
      </c>
      <c r="F1358" s="217">
        <f>+'PAA CONSOLIDADO'!O1361</f>
        <v>0</v>
      </c>
      <c r="G1358" s="217">
        <f t="shared" si="63"/>
        <v>1</v>
      </c>
      <c r="H1358" s="217" t="e">
        <f>+VLOOKUP('PAA CONSOLIDADO'!P1361,LISTAS!$B$4:$C$17,2,0)</f>
        <v>#N/A</v>
      </c>
      <c r="I1358" s="217" t="e">
        <f>+VLOOKUP('PAA CONSOLIDADO'!Q1361,LISTAS!$B$22:$C$25,2,0)</f>
        <v>#N/A</v>
      </c>
      <c r="J1358" s="219">
        <f>'PAA CONSOLIDADO'!R1361</f>
        <v>0</v>
      </c>
      <c r="K1358" s="219">
        <f>+'PAA CONSOLIDADO'!S1361</f>
        <v>0</v>
      </c>
      <c r="L1358" s="217" t="e">
        <f>+VLOOKUP('PAA CONSOLIDADO'!T1361,LISTAS!$B$29:$C$31,2,0)</f>
        <v>#N/A</v>
      </c>
      <c r="M1358" s="217" t="e">
        <f>+VLOOKUP('PAA CONSOLIDADO'!U1361,LISTAS!$B$36:$C$39,2,0)</f>
        <v>#N/A</v>
      </c>
      <c r="N1358" s="217" t="str">
        <f t="shared" si="64"/>
        <v>Unidad de Contratación (1)</v>
      </c>
      <c r="O1358" s="217" t="str">
        <f t="shared" si="65"/>
        <v>CO-DC-11001</v>
      </c>
      <c r="P1358" s="217">
        <f>+'PAA CONSOLIDADO'!V1361</f>
        <v>0</v>
      </c>
      <c r="Q1358" s="217">
        <f>+'PAA CONSOLIDADO'!X1361</f>
        <v>0</v>
      </c>
      <c r="R1358" s="217">
        <f>+'PAA CONSOLIDADO'!Y1361</f>
        <v>0</v>
      </c>
    </row>
    <row r="1359" spans="1:18" s="217" customFormat="1" x14ac:dyDescent="0.25">
      <c r="A1359" s="211">
        <f>+'PAA CONSOLIDADO'!C1362</f>
        <v>0</v>
      </c>
      <c r="B1359" s="211">
        <f>+'PAA CONSOLIDADO'!I1362</f>
        <v>0</v>
      </c>
      <c r="C1359" s="217" t="str">
        <f>+CONCATENATE('PAA CONSOLIDADO'!A1362,"-",'PAA CONSOLIDADO'!D1362,"-",'PAA CONSOLIDADO'!K1362)</f>
        <v>--</v>
      </c>
      <c r="D1359" s="217" t="e">
        <f>+VLOOKUP('PAA CONSOLIDADO'!L1362,LISTAS!$D$4:$E$15,2,0)</f>
        <v>#N/A</v>
      </c>
      <c r="E1359" s="217" t="e">
        <f>+VLOOKUP('PAA CONSOLIDADO'!M1362,LISTAS!$D$4:$E$15,2,0)</f>
        <v>#N/A</v>
      </c>
      <c r="F1359" s="217">
        <f>+'PAA CONSOLIDADO'!O1362</f>
        <v>0</v>
      </c>
      <c r="G1359" s="217">
        <f t="shared" si="63"/>
        <v>1</v>
      </c>
      <c r="H1359" s="217" t="e">
        <f>+VLOOKUP('PAA CONSOLIDADO'!P1362,LISTAS!$B$4:$C$17,2,0)</f>
        <v>#N/A</v>
      </c>
      <c r="I1359" s="217" t="e">
        <f>+VLOOKUP('PAA CONSOLIDADO'!Q1362,LISTAS!$B$22:$C$25,2,0)</f>
        <v>#N/A</v>
      </c>
      <c r="J1359" s="219">
        <f>'PAA CONSOLIDADO'!R1362</f>
        <v>0</v>
      </c>
      <c r="K1359" s="219">
        <f>+'PAA CONSOLIDADO'!S1362</f>
        <v>0</v>
      </c>
      <c r="L1359" s="217" t="e">
        <f>+VLOOKUP('PAA CONSOLIDADO'!T1362,LISTAS!$B$29:$C$31,2,0)</f>
        <v>#N/A</v>
      </c>
      <c r="M1359" s="217" t="e">
        <f>+VLOOKUP('PAA CONSOLIDADO'!U1362,LISTAS!$B$36:$C$39,2,0)</f>
        <v>#N/A</v>
      </c>
      <c r="N1359" s="217" t="str">
        <f t="shared" si="64"/>
        <v>Unidad de Contratación (1)</v>
      </c>
      <c r="O1359" s="217" t="str">
        <f t="shared" si="65"/>
        <v>CO-DC-11001</v>
      </c>
      <c r="P1359" s="217">
        <f>+'PAA CONSOLIDADO'!V1362</f>
        <v>0</v>
      </c>
      <c r="Q1359" s="217">
        <f>+'PAA CONSOLIDADO'!X1362</f>
        <v>0</v>
      </c>
      <c r="R1359" s="217">
        <f>+'PAA CONSOLIDADO'!Y1362</f>
        <v>0</v>
      </c>
    </row>
    <row r="1360" spans="1:18" s="217" customFormat="1" x14ac:dyDescent="0.25">
      <c r="A1360" s="211">
        <f>+'PAA CONSOLIDADO'!C1363</f>
        <v>0</v>
      </c>
      <c r="B1360" s="211">
        <f>+'PAA CONSOLIDADO'!I1363</f>
        <v>0</v>
      </c>
      <c r="C1360" s="217" t="str">
        <f>+CONCATENATE('PAA CONSOLIDADO'!A1363,"-",'PAA CONSOLIDADO'!D1363,"-",'PAA CONSOLIDADO'!K1363)</f>
        <v>--</v>
      </c>
      <c r="D1360" s="217" t="e">
        <f>+VLOOKUP('PAA CONSOLIDADO'!L1363,LISTAS!$D$4:$E$15,2,0)</f>
        <v>#N/A</v>
      </c>
      <c r="E1360" s="217" t="e">
        <f>+VLOOKUP('PAA CONSOLIDADO'!M1363,LISTAS!$D$4:$E$15,2,0)</f>
        <v>#N/A</v>
      </c>
      <c r="F1360" s="217">
        <f>+'PAA CONSOLIDADO'!O1363</f>
        <v>0</v>
      </c>
      <c r="G1360" s="217">
        <f t="shared" si="63"/>
        <v>1</v>
      </c>
      <c r="H1360" s="217" t="e">
        <f>+VLOOKUP('PAA CONSOLIDADO'!P1363,LISTAS!$B$4:$C$17,2,0)</f>
        <v>#N/A</v>
      </c>
      <c r="I1360" s="217" t="e">
        <f>+VLOOKUP('PAA CONSOLIDADO'!Q1363,LISTAS!$B$22:$C$25,2,0)</f>
        <v>#N/A</v>
      </c>
      <c r="J1360" s="219">
        <f>'PAA CONSOLIDADO'!R1363</f>
        <v>0</v>
      </c>
      <c r="K1360" s="219">
        <f>+'PAA CONSOLIDADO'!S1363</f>
        <v>0</v>
      </c>
      <c r="L1360" s="217" t="e">
        <f>+VLOOKUP('PAA CONSOLIDADO'!T1363,LISTAS!$B$29:$C$31,2,0)</f>
        <v>#N/A</v>
      </c>
      <c r="M1360" s="217" t="e">
        <f>+VLOOKUP('PAA CONSOLIDADO'!U1363,LISTAS!$B$36:$C$39,2,0)</f>
        <v>#N/A</v>
      </c>
      <c r="N1360" s="217" t="str">
        <f t="shared" si="64"/>
        <v>Unidad de Contratación (1)</v>
      </c>
      <c r="O1360" s="217" t="str">
        <f t="shared" si="65"/>
        <v>CO-DC-11001</v>
      </c>
      <c r="P1360" s="217">
        <f>+'PAA CONSOLIDADO'!V1363</f>
        <v>0</v>
      </c>
      <c r="Q1360" s="217">
        <f>+'PAA CONSOLIDADO'!X1363</f>
        <v>0</v>
      </c>
      <c r="R1360" s="217">
        <f>+'PAA CONSOLIDADO'!Y1363</f>
        <v>0</v>
      </c>
    </row>
    <row r="1361" spans="1:18" s="217" customFormat="1" x14ac:dyDescent="0.25">
      <c r="A1361" s="211">
        <f>+'PAA CONSOLIDADO'!C1364</f>
        <v>0</v>
      </c>
      <c r="B1361" s="211">
        <f>+'PAA CONSOLIDADO'!I1364</f>
        <v>0</v>
      </c>
      <c r="C1361" s="217" t="str">
        <f>+CONCATENATE('PAA CONSOLIDADO'!A1364,"-",'PAA CONSOLIDADO'!D1364,"-",'PAA CONSOLIDADO'!K1364)</f>
        <v>--</v>
      </c>
      <c r="D1361" s="217" t="e">
        <f>+VLOOKUP('PAA CONSOLIDADO'!L1364,LISTAS!$D$4:$E$15,2,0)</f>
        <v>#N/A</v>
      </c>
      <c r="E1361" s="217" t="e">
        <f>+VLOOKUP('PAA CONSOLIDADO'!M1364,LISTAS!$D$4:$E$15,2,0)</f>
        <v>#N/A</v>
      </c>
      <c r="F1361" s="217">
        <f>+'PAA CONSOLIDADO'!O1364</f>
        <v>0</v>
      </c>
      <c r="G1361" s="217">
        <f t="shared" si="63"/>
        <v>1</v>
      </c>
      <c r="H1361" s="217" t="e">
        <f>+VLOOKUP('PAA CONSOLIDADO'!P1364,LISTAS!$B$4:$C$17,2,0)</f>
        <v>#N/A</v>
      </c>
      <c r="I1361" s="217" t="e">
        <f>+VLOOKUP('PAA CONSOLIDADO'!Q1364,LISTAS!$B$22:$C$25,2,0)</f>
        <v>#N/A</v>
      </c>
      <c r="J1361" s="219">
        <f>'PAA CONSOLIDADO'!R1364</f>
        <v>0</v>
      </c>
      <c r="K1361" s="219">
        <f>+'PAA CONSOLIDADO'!S1364</f>
        <v>0</v>
      </c>
      <c r="L1361" s="217" t="e">
        <f>+VLOOKUP('PAA CONSOLIDADO'!T1364,LISTAS!$B$29:$C$31,2,0)</f>
        <v>#N/A</v>
      </c>
      <c r="M1361" s="217" t="e">
        <f>+VLOOKUP('PAA CONSOLIDADO'!U1364,LISTAS!$B$36:$C$39,2,0)</f>
        <v>#N/A</v>
      </c>
      <c r="N1361" s="217" t="str">
        <f t="shared" si="64"/>
        <v>Unidad de Contratación (1)</v>
      </c>
      <c r="O1361" s="217" t="str">
        <f t="shared" si="65"/>
        <v>CO-DC-11001</v>
      </c>
      <c r="P1361" s="217">
        <f>+'PAA CONSOLIDADO'!V1364</f>
        <v>0</v>
      </c>
      <c r="Q1361" s="217">
        <f>+'PAA CONSOLIDADO'!X1364</f>
        <v>0</v>
      </c>
      <c r="R1361" s="217">
        <f>+'PAA CONSOLIDADO'!Y1364</f>
        <v>0</v>
      </c>
    </row>
    <row r="1362" spans="1:18" s="217" customFormat="1" x14ac:dyDescent="0.25">
      <c r="A1362" s="211">
        <f>+'PAA CONSOLIDADO'!C1365</f>
        <v>0</v>
      </c>
      <c r="B1362" s="211">
        <f>+'PAA CONSOLIDADO'!I1365</f>
        <v>0</v>
      </c>
      <c r="C1362" s="217" t="str">
        <f>+CONCATENATE('PAA CONSOLIDADO'!A1365,"-",'PAA CONSOLIDADO'!D1365,"-",'PAA CONSOLIDADO'!K1365)</f>
        <v>--</v>
      </c>
      <c r="D1362" s="217" t="e">
        <f>+VLOOKUP('PAA CONSOLIDADO'!L1365,LISTAS!$D$4:$E$15,2,0)</f>
        <v>#N/A</v>
      </c>
      <c r="E1362" s="217" t="e">
        <f>+VLOOKUP('PAA CONSOLIDADO'!M1365,LISTAS!$D$4:$E$15,2,0)</f>
        <v>#N/A</v>
      </c>
      <c r="F1362" s="217">
        <f>+'PAA CONSOLIDADO'!O1365</f>
        <v>0</v>
      </c>
      <c r="G1362" s="217">
        <f t="shared" si="63"/>
        <v>1</v>
      </c>
      <c r="H1362" s="217" t="e">
        <f>+VLOOKUP('PAA CONSOLIDADO'!P1365,LISTAS!$B$4:$C$17,2,0)</f>
        <v>#N/A</v>
      </c>
      <c r="I1362" s="217" t="e">
        <f>+VLOOKUP('PAA CONSOLIDADO'!Q1365,LISTAS!$B$22:$C$25,2,0)</f>
        <v>#N/A</v>
      </c>
      <c r="J1362" s="219">
        <f>'PAA CONSOLIDADO'!R1365</f>
        <v>0</v>
      </c>
      <c r="K1362" s="219">
        <f>+'PAA CONSOLIDADO'!S1365</f>
        <v>0</v>
      </c>
      <c r="L1362" s="217" t="e">
        <f>+VLOOKUP('PAA CONSOLIDADO'!T1365,LISTAS!$B$29:$C$31,2,0)</f>
        <v>#N/A</v>
      </c>
      <c r="M1362" s="217" t="e">
        <f>+VLOOKUP('PAA CONSOLIDADO'!U1365,LISTAS!$B$36:$C$39,2,0)</f>
        <v>#N/A</v>
      </c>
      <c r="N1362" s="217" t="str">
        <f t="shared" si="64"/>
        <v>Unidad de Contratación (1)</v>
      </c>
      <c r="O1362" s="217" t="str">
        <f t="shared" si="65"/>
        <v>CO-DC-11001</v>
      </c>
      <c r="P1362" s="217">
        <f>+'PAA CONSOLIDADO'!V1365</f>
        <v>0</v>
      </c>
      <c r="Q1362" s="217">
        <f>+'PAA CONSOLIDADO'!X1365</f>
        <v>0</v>
      </c>
      <c r="R1362" s="217">
        <f>+'PAA CONSOLIDADO'!Y1365</f>
        <v>0</v>
      </c>
    </row>
    <row r="1363" spans="1:18" s="217" customFormat="1" x14ac:dyDescent="0.25">
      <c r="A1363" s="211">
        <f>+'PAA CONSOLIDADO'!C1366</f>
        <v>0</v>
      </c>
      <c r="B1363" s="211">
        <f>+'PAA CONSOLIDADO'!I1366</f>
        <v>0</v>
      </c>
      <c r="C1363" s="217" t="str">
        <f>+CONCATENATE('PAA CONSOLIDADO'!A1366,"-",'PAA CONSOLIDADO'!D1366,"-",'PAA CONSOLIDADO'!K1366)</f>
        <v>--</v>
      </c>
      <c r="D1363" s="217" t="e">
        <f>+VLOOKUP('PAA CONSOLIDADO'!L1366,LISTAS!$D$4:$E$15,2,0)</f>
        <v>#N/A</v>
      </c>
      <c r="E1363" s="217" t="e">
        <f>+VLOOKUP('PAA CONSOLIDADO'!M1366,LISTAS!$D$4:$E$15,2,0)</f>
        <v>#N/A</v>
      </c>
      <c r="F1363" s="217">
        <f>+'PAA CONSOLIDADO'!O1366</f>
        <v>0</v>
      </c>
      <c r="G1363" s="217">
        <f t="shared" si="63"/>
        <v>1</v>
      </c>
      <c r="H1363" s="217" t="e">
        <f>+VLOOKUP('PAA CONSOLIDADO'!P1366,LISTAS!$B$4:$C$17,2,0)</f>
        <v>#N/A</v>
      </c>
      <c r="I1363" s="217" t="e">
        <f>+VLOOKUP('PAA CONSOLIDADO'!Q1366,LISTAS!$B$22:$C$25,2,0)</f>
        <v>#N/A</v>
      </c>
      <c r="J1363" s="219">
        <f>'PAA CONSOLIDADO'!R1366</f>
        <v>0</v>
      </c>
      <c r="K1363" s="219">
        <f>+'PAA CONSOLIDADO'!S1366</f>
        <v>0</v>
      </c>
      <c r="L1363" s="217" t="e">
        <f>+VLOOKUP('PAA CONSOLIDADO'!T1366,LISTAS!$B$29:$C$31,2,0)</f>
        <v>#N/A</v>
      </c>
      <c r="M1363" s="217" t="e">
        <f>+VLOOKUP('PAA CONSOLIDADO'!U1366,LISTAS!$B$36:$C$39,2,0)</f>
        <v>#N/A</v>
      </c>
      <c r="N1363" s="217" t="str">
        <f t="shared" si="64"/>
        <v>Unidad de Contratación (1)</v>
      </c>
      <c r="O1363" s="217" t="str">
        <f t="shared" si="65"/>
        <v>CO-DC-11001</v>
      </c>
      <c r="P1363" s="217">
        <f>+'PAA CONSOLIDADO'!V1366</f>
        <v>0</v>
      </c>
      <c r="Q1363" s="217">
        <f>+'PAA CONSOLIDADO'!X1366</f>
        <v>0</v>
      </c>
      <c r="R1363" s="217">
        <f>+'PAA CONSOLIDADO'!Y1366</f>
        <v>0</v>
      </c>
    </row>
    <row r="1364" spans="1:18" s="217" customFormat="1" x14ac:dyDescent="0.25">
      <c r="A1364" s="211">
        <f>+'PAA CONSOLIDADO'!C1367</f>
        <v>0</v>
      </c>
      <c r="B1364" s="211">
        <f>+'PAA CONSOLIDADO'!I1367</f>
        <v>0</v>
      </c>
      <c r="C1364" s="217" t="str">
        <f>+CONCATENATE('PAA CONSOLIDADO'!A1367,"-",'PAA CONSOLIDADO'!D1367,"-",'PAA CONSOLIDADO'!K1367)</f>
        <v>--</v>
      </c>
      <c r="D1364" s="217" t="e">
        <f>+VLOOKUP('PAA CONSOLIDADO'!L1367,LISTAS!$D$4:$E$15,2,0)</f>
        <v>#N/A</v>
      </c>
      <c r="E1364" s="217" t="e">
        <f>+VLOOKUP('PAA CONSOLIDADO'!M1367,LISTAS!$D$4:$E$15,2,0)</f>
        <v>#N/A</v>
      </c>
      <c r="F1364" s="217">
        <f>+'PAA CONSOLIDADO'!O1367</f>
        <v>0</v>
      </c>
      <c r="G1364" s="217">
        <f t="shared" si="63"/>
        <v>1</v>
      </c>
      <c r="H1364" s="217" t="e">
        <f>+VLOOKUP('PAA CONSOLIDADO'!P1367,LISTAS!$B$4:$C$17,2,0)</f>
        <v>#N/A</v>
      </c>
      <c r="I1364" s="217" t="e">
        <f>+VLOOKUP('PAA CONSOLIDADO'!Q1367,LISTAS!$B$22:$C$25,2,0)</f>
        <v>#N/A</v>
      </c>
      <c r="J1364" s="219">
        <f>'PAA CONSOLIDADO'!R1367</f>
        <v>0</v>
      </c>
      <c r="K1364" s="219">
        <f>+'PAA CONSOLIDADO'!S1367</f>
        <v>0</v>
      </c>
      <c r="L1364" s="217" t="e">
        <f>+VLOOKUP('PAA CONSOLIDADO'!T1367,LISTAS!$B$29:$C$31,2,0)</f>
        <v>#N/A</v>
      </c>
      <c r="M1364" s="217" t="e">
        <f>+VLOOKUP('PAA CONSOLIDADO'!U1367,LISTAS!$B$36:$C$39,2,0)</f>
        <v>#N/A</v>
      </c>
      <c r="N1364" s="217" t="str">
        <f t="shared" si="64"/>
        <v>Unidad de Contratación (1)</v>
      </c>
      <c r="O1364" s="217" t="str">
        <f t="shared" si="65"/>
        <v>CO-DC-11001</v>
      </c>
      <c r="P1364" s="217">
        <f>+'PAA CONSOLIDADO'!V1367</f>
        <v>0</v>
      </c>
      <c r="Q1364" s="217">
        <f>+'PAA CONSOLIDADO'!X1367</f>
        <v>0</v>
      </c>
      <c r="R1364" s="217">
        <f>+'PAA CONSOLIDADO'!Y1367</f>
        <v>0</v>
      </c>
    </row>
    <row r="1365" spans="1:18" s="217" customFormat="1" x14ac:dyDescent="0.25">
      <c r="A1365" s="211">
        <f>+'PAA CONSOLIDADO'!C1368</f>
        <v>0</v>
      </c>
      <c r="B1365" s="211">
        <f>+'PAA CONSOLIDADO'!I1368</f>
        <v>0</v>
      </c>
      <c r="C1365" s="217" t="str">
        <f>+CONCATENATE('PAA CONSOLIDADO'!A1368,"-",'PAA CONSOLIDADO'!D1368,"-",'PAA CONSOLIDADO'!K1368)</f>
        <v>--</v>
      </c>
      <c r="D1365" s="217" t="e">
        <f>+VLOOKUP('PAA CONSOLIDADO'!L1368,LISTAS!$D$4:$E$15,2,0)</f>
        <v>#N/A</v>
      </c>
      <c r="E1365" s="217" t="e">
        <f>+VLOOKUP('PAA CONSOLIDADO'!M1368,LISTAS!$D$4:$E$15,2,0)</f>
        <v>#N/A</v>
      </c>
      <c r="F1365" s="217">
        <f>+'PAA CONSOLIDADO'!O1368</f>
        <v>0</v>
      </c>
      <c r="G1365" s="217">
        <f t="shared" si="63"/>
        <v>1</v>
      </c>
      <c r="H1365" s="217" t="e">
        <f>+VLOOKUP('PAA CONSOLIDADO'!P1368,LISTAS!$B$4:$C$17,2,0)</f>
        <v>#N/A</v>
      </c>
      <c r="I1365" s="217" t="e">
        <f>+VLOOKUP('PAA CONSOLIDADO'!Q1368,LISTAS!$B$22:$C$25,2,0)</f>
        <v>#N/A</v>
      </c>
      <c r="J1365" s="219">
        <f>'PAA CONSOLIDADO'!R1368</f>
        <v>0</v>
      </c>
      <c r="K1365" s="219">
        <f>+'PAA CONSOLIDADO'!S1368</f>
        <v>0</v>
      </c>
      <c r="L1365" s="217" t="e">
        <f>+VLOOKUP('PAA CONSOLIDADO'!T1368,LISTAS!$B$29:$C$31,2,0)</f>
        <v>#N/A</v>
      </c>
      <c r="M1365" s="217" t="e">
        <f>+VLOOKUP('PAA CONSOLIDADO'!U1368,LISTAS!$B$36:$C$39,2,0)</f>
        <v>#N/A</v>
      </c>
      <c r="N1365" s="217" t="str">
        <f t="shared" si="64"/>
        <v>Unidad de Contratación (1)</v>
      </c>
      <c r="O1365" s="217" t="str">
        <f t="shared" si="65"/>
        <v>CO-DC-11001</v>
      </c>
      <c r="P1365" s="217">
        <f>+'PAA CONSOLIDADO'!V1368</f>
        <v>0</v>
      </c>
      <c r="Q1365" s="217">
        <f>+'PAA CONSOLIDADO'!X1368</f>
        <v>0</v>
      </c>
      <c r="R1365" s="217">
        <f>+'PAA CONSOLIDADO'!Y1368</f>
        <v>0</v>
      </c>
    </row>
    <row r="1366" spans="1:18" s="217" customFormat="1" x14ac:dyDescent="0.25">
      <c r="A1366" s="211">
        <f>+'PAA CONSOLIDADO'!C1369</f>
        <v>0</v>
      </c>
      <c r="B1366" s="211">
        <f>+'PAA CONSOLIDADO'!I1369</f>
        <v>0</v>
      </c>
      <c r="C1366" s="217" t="str">
        <f>+CONCATENATE('PAA CONSOLIDADO'!A1369,"-",'PAA CONSOLIDADO'!D1369,"-",'PAA CONSOLIDADO'!K1369)</f>
        <v>--</v>
      </c>
      <c r="D1366" s="217" t="e">
        <f>+VLOOKUP('PAA CONSOLIDADO'!L1369,LISTAS!$D$4:$E$15,2,0)</f>
        <v>#N/A</v>
      </c>
      <c r="E1366" s="217" t="e">
        <f>+VLOOKUP('PAA CONSOLIDADO'!M1369,LISTAS!$D$4:$E$15,2,0)</f>
        <v>#N/A</v>
      </c>
      <c r="F1366" s="217">
        <f>+'PAA CONSOLIDADO'!O1369</f>
        <v>0</v>
      </c>
      <c r="G1366" s="217">
        <f t="shared" si="63"/>
        <v>1</v>
      </c>
      <c r="H1366" s="217" t="e">
        <f>+VLOOKUP('PAA CONSOLIDADO'!P1369,LISTAS!$B$4:$C$17,2,0)</f>
        <v>#N/A</v>
      </c>
      <c r="I1366" s="217" t="e">
        <f>+VLOOKUP('PAA CONSOLIDADO'!Q1369,LISTAS!$B$22:$C$25,2,0)</f>
        <v>#N/A</v>
      </c>
      <c r="J1366" s="219">
        <f>'PAA CONSOLIDADO'!R1369</f>
        <v>0</v>
      </c>
      <c r="K1366" s="219">
        <f>+'PAA CONSOLIDADO'!S1369</f>
        <v>0</v>
      </c>
      <c r="L1366" s="217" t="e">
        <f>+VLOOKUP('PAA CONSOLIDADO'!T1369,LISTAS!$B$29:$C$31,2,0)</f>
        <v>#N/A</v>
      </c>
      <c r="M1366" s="217" t="e">
        <f>+VLOOKUP('PAA CONSOLIDADO'!U1369,LISTAS!$B$36:$C$39,2,0)</f>
        <v>#N/A</v>
      </c>
      <c r="N1366" s="217" t="str">
        <f t="shared" si="64"/>
        <v>Unidad de Contratación (1)</v>
      </c>
      <c r="O1366" s="217" t="str">
        <f t="shared" si="65"/>
        <v>CO-DC-11001</v>
      </c>
      <c r="P1366" s="217">
        <f>+'PAA CONSOLIDADO'!V1369</f>
        <v>0</v>
      </c>
      <c r="Q1366" s="217">
        <f>+'PAA CONSOLIDADO'!X1369</f>
        <v>0</v>
      </c>
      <c r="R1366" s="217">
        <f>+'PAA CONSOLIDADO'!Y1369</f>
        <v>0</v>
      </c>
    </row>
    <row r="1367" spans="1:18" s="217" customFormat="1" x14ac:dyDescent="0.25">
      <c r="A1367" s="211">
        <f>+'PAA CONSOLIDADO'!C1370</f>
        <v>0</v>
      </c>
      <c r="B1367" s="211">
        <f>+'PAA CONSOLIDADO'!I1370</f>
        <v>0</v>
      </c>
      <c r="C1367" s="217" t="str">
        <f>+CONCATENATE('PAA CONSOLIDADO'!A1370,"-",'PAA CONSOLIDADO'!D1370,"-",'PAA CONSOLIDADO'!K1370)</f>
        <v>--</v>
      </c>
      <c r="D1367" s="217" t="e">
        <f>+VLOOKUP('PAA CONSOLIDADO'!L1370,LISTAS!$D$4:$E$15,2,0)</f>
        <v>#N/A</v>
      </c>
      <c r="E1367" s="217" t="e">
        <f>+VLOOKUP('PAA CONSOLIDADO'!M1370,LISTAS!$D$4:$E$15,2,0)</f>
        <v>#N/A</v>
      </c>
      <c r="F1367" s="217">
        <f>+'PAA CONSOLIDADO'!O1370</f>
        <v>0</v>
      </c>
      <c r="G1367" s="217">
        <f t="shared" si="63"/>
        <v>1</v>
      </c>
      <c r="H1367" s="217" t="e">
        <f>+VLOOKUP('PAA CONSOLIDADO'!P1370,LISTAS!$B$4:$C$17,2,0)</f>
        <v>#N/A</v>
      </c>
      <c r="I1367" s="217" t="e">
        <f>+VLOOKUP('PAA CONSOLIDADO'!Q1370,LISTAS!$B$22:$C$25,2,0)</f>
        <v>#N/A</v>
      </c>
      <c r="J1367" s="219">
        <f>'PAA CONSOLIDADO'!R1370</f>
        <v>0</v>
      </c>
      <c r="K1367" s="219">
        <f>+'PAA CONSOLIDADO'!S1370</f>
        <v>0</v>
      </c>
      <c r="L1367" s="217" t="e">
        <f>+VLOOKUP('PAA CONSOLIDADO'!T1370,LISTAS!$B$29:$C$31,2,0)</f>
        <v>#N/A</v>
      </c>
      <c r="M1367" s="217" t="e">
        <f>+VLOOKUP('PAA CONSOLIDADO'!U1370,LISTAS!$B$36:$C$39,2,0)</f>
        <v>#N/A</v>
      </c>
      <c r="N1367" s="217" t="str">
        <f t="shared" si="64"/>
        <v>Unidad de Contratación (1)</v>
      </c>
      <c r="O1367" s="217" t="str">
        <f t="shared" si="65"/>
        <v>CO-DC-11001</v>
      </c>
      <c r="P1367" s="217">
        <f>+'PAA CONSOLIDADO'!V1370</f>
        <v>0</v>
      </c>
      <c r="Q1367" s="217">
        <f>+'PAA CONSOLIDADO'!X1370</f>
        <v>0</v>
      </c>
      <c r="R1367" s="217">
        <f>+'PAA CONSOLIDADO'!Y1370</f>
        <v>0</v>
      </c>
    </row>
    <row r="1368" spans="1:18" s="217" customFormat="1" x14ac:dyDescent="0.25">
      <c r="A1368" s="211">
        <f>+'PAA CONSOLIDADO'!C1371</f>
        <v>0</v>
      </c>
      <c r="B1368" s="211">
        <f>+'PAA CONSOLIDADO'!I1371</f>
        <v>0</v>
      </c>
      <c r="C1368" s="217" t="str">
        <f>+CONCATENATE('PAA CONSOLIDADO'!A1371,"-",'PAA CONSOLIDADO'!D1371,"-",'PAA CONSOLIDADO'!K1371)</f>
        <v>--</v>
      </c>
      <c r="D1368" s="217" t="e">
        <f>+VLOOKUP('PAA CONSOLIDADO'!L1371,LISTAS!$D$4:$E$15,2,0)</f>
        <v>#N/A</v>
      </c>
      <c r="E1368" s="217" t="e">
        <f>+VLOOKUP('PAA CONSOLIDADO'!M1371,LISTAS!$D$4:$E$15,2,0)</f>
        <v>#N/A</v>
      </c>
      <c r="F1368" s="217">
        <f>+'PAA CONSOLIDADO'!O1371</f>
        <v>0</v>
      </c>
      <c r="G1368" s="217">
        <f t="shared" si="63"/>
        <v>1</v>
      </c>
      <c r="H1368" s="217" t="e">
        <f>+VLOOKUP('PAA CONSOLIDADO'!P1371,LISTAS!$B$4:$C$17,2,0)</f>
        <v>#N/A</v>
      </c>
      <c r="I1368" s="217" t="e">
        <f>+VLOOKUP('PAA CONSOLIDADO'!Q1371,LISTAS!$B$22:$C$25,2,0)</f>
        <v>#N/A</v>
      </c>
      <c r="J1368" s="219">
        <f>'PAA CONSOLIDADO'!R1371</f>
        <v>0</v>
      </c>
      <c r="K1368" s="219">
        <f>+'PAA CONSOLIDADO'!S1371</f>
        <v>0</v>
      </c>
      <c r="L1368" s="217" t="e">
        <f>+VLOOKUP('PAA CONSOLIDADO'!T1371,LISTAS!$B$29:$C$31,2,0)</f>
        <v>#N/A</v>
      </c>
      <c r="M1368" s="217" t="e">
        <f>+VLOOKUP('PAA CONSOLIDADO'!U1371,LISTAS!$B$36:$C$39,2,0)</f>
        <v>#N/A</v>
      </c>
      <c r="N1368" s="217" t="str">
        <f t="shared" si="64"/>
        <v>Unidad de Contratación (1)</v>
      </c>
      <c r="O1368" s="217" t="str">
        <f t="shared" si="65"/>
        <v>CO-DC-11001</v>
      </c>
      <c r="P1368" s="217">
        <f>+'PAA CONSOLIDADO'!V1371</f>
        <v>0</v>
      </c>
      <c r="Q1368" s="217">
        <f>+'PAA CONSOLIDADO'!X1371</f>
        <v>0</v>
      </c>
      <c r="R1368" s="217">
        <f>+'PAA CONSOLIDADO'!Y1371</f>
        <v>0</v>
      </c>
    </row>
    <row r="1369" spans="1:18" s="217" customFormat="1" x14ac:dyDescent="0.25">
      <c r="A1369" s="211">
        <f>+'PAA CONSOLIDADO'!C1372</f>
        <v>0</v>
      </c>
      <c r="B1369" s="211">
        <f>+'PAA CONSOLIDADO'!I1372</f>
        <v>0</v>
      </c>
      <c r="C1369" s="217" t="str">
        <f>+CONCATENATE('PAA CONSOLIDADO'!A1372,"-",'PAA CONSOLIDADO'!D1372,"-",'PAA CONSOLIDADO'!K1372)</f>
        <v>--</v>
      </c>
      <c r="D1369" s="217" t="e">
        <f>+VLOOKUP('PAA CONSOLIDADO'!L1372,LISTAS!$D$4:$E$15,2,0)</f>
        <v>#N/A</v>
      </c>
      <c r="E1369" s="217" t="e">
        <f>+VLOOKUP('PAA CONSOLIDADO'!M1372,LISTAS!$D$4:$E$15,2,0)</f>
        <v>#N/A</v>
      </c>
      <c r="F1369" s="217">
        <f>+'PAA CONSOLIDADO'!O1372</f>
        <v>0</v>
      </c>
      <c r="G1369" s="217">
        <f t="shared" si="63"/>
        <v>1</v>
      </c>
      <c r="H1369" s="217" t="e">
        <f>+VLOOKUP('PAA CONSOLIDADO'!P1372,LISTAS!$B$4:$C$17,2,0)</f>
        <v>#N/A</v>
      </c>
      <c r="I1369" s="217" t="e">
        <f>+VLOOKUP('PAA CONSOLIDADO'!Q1372,LISTAS!$B$22:$C$25,2,0)</f>
        <v>#N/A</v>
      </c>
      <c r="J1369" s="219">
        <f>'PAA CONSOLIDADO'!R1372</f>
        <v>0</v>
      </c>
      <c r="K1369" s="219">
        <f>+'PAA CONSOLIDADO'!S1372</f>
        <v>0</v>
      </c>
      <c r="L1369" s="217" t="e">
        <f>+VLOOKUP('PAA CONSOLIDADO'!T1372,LISTAS!$B$29:$C$31,2,0)</f>
        <v>#N/A</v>
      </c>
      <c r="M1369" s="217" t="e">
        <f>+VLOOKUP('PAA CONSOLIDADO'!U1372,LISTAS!$B$36:$C$39,2,0)</f>
        <v>#N/A</v>
      </c>
      <c r="N1369" s="217" t="str">
        <f t="shared" si="64"/>
        <v>Unidad de Contratación (1)</v>
      </c>
      <c r="O1369" s="217" t="str">
        <f t="shared" si="65"/>
        <v>CO-DC-11001</v>
      </c>
      <c r="P1369" s="217">
        <f>+'PAA CONSOLIDADO'!V1372</f>
        <v>0</v>
      </c>
      <c r="Q1369" s="217">
        <f>+'PAA CONSOLIDADO'!X1372</f>
        <v>0</v>
      </c>
      <c r="R1369" s="217">
        <f>+'PAA CONSOLIDADO'!Y1372</f>
        <v>0</v>
      </c>
    </row>
    <row r="1370" spans="1:18" s="217" customFormat="1" x14ac:dyDescent="0.25">
      <c r="A1370" s="211">
        <f>+'PAA CONSOLIDADO'!C1373</f>
        <v>0</v>
      </c>
      <c r="B1370" s="211">
        <f>+'PAA CONSOLIDADO'!I1373</f>
        <v>0</v>
      </c>
      <c r="C1370" s="217" t="str">
        <f>+CONCATENATE('PAA CONSOLIDADO'!A1373,"-",'PAA CONSOLIDADO'!D1373,"-",'PAA CONSOLIDADO'!K1373)</f>
        <v>--</v>
      </c>
      <c r="D1370" s="217" t="e">
        <f>+VLOOKUP('PAA CONSOLIDADO'!L1373,LISTAS!$D$4:$E$15,2,0)</f>
        <v>#N/A</v>
      </c>
      <c r="E1370" s="217" t="e">
        <f>+VLOOKUP('PAA CONSOLIDADO'!M1373,LISTAS!$D$4:$E$15,2,0)</f>
        <v>#N/A</v>
      </c>
      <c r="F1370" s="217">
        <f>+'PAA CONSOLIDADO'!O1373</f>
        <v>0</v>
      </c>
      <c r="G1370" s="217">
        <f t="shared" si="63"/>
        <v>1</v>
      </c>
      <c r="H1370" s="217" t="e">
        <f>+VLOOKUP('PAA CONSOLIDADO'!P1373,LISTAS!$B$4:$C$17,2,0)</f>
        <v>#N/A</v>
      </c>
      <c r="I1370" s="217" t="e">
        <f>+VLOOKUP('PAA CONSOLIDADO'!Q1373,LISTAS!$B$22:$C$25,2,0)</f>
        <v>#N/A</v>
      </c>
      <c r="J1370" s="219">
        <f>'PAA CONSOLIDADO'!R1373</f>
        <v>0</v>
      </c>
      <c r="K1370" s="219">
        <f>+'PAA CONSOLIDADO'!S1373</f>
        <v>0</v>
      </c>
      <c r="L1370" s="217" t="e">
        <f>+VLOOKUP('PAA CONSOLIDADO'!T1373,LISTAS!$B$29:$C$31,2,0)</f>
        <v>#N/A</v>
      </c>
      <c r="M1370" s="217" t="e">
        <f>+VLOOKUP('PAA CONSOLIDADO'!U1373,LISTAS!$B$36:$C$39,2,0)</f>
        <v>#N/A</v>
      </c>
      <c r="N1370" s="217" t="str">
        <f t="shared" si="64"/>
        <v>Unidad de Contratación (1)</v>
      </c>
      <c r="O1370" s="217" t="str">
        <f t="shared" si="65"/>
        <v>CO-DC-11001</v>
      </c>
      <c r="P1370" s="217">
        <f>+'PAA CONSOLIDADO'!V1373</f>
        <v>0</v>
      </c>
      <c r="Q1370" s="217">
        <f>+'PAA CONSOLIDADO'!X1373</f>
        <v>0</v>
      </c>
      <c r="R1370" s="217">
        <f>+'PAA CONSOLIDADO'!Y1373</f>
        <v>0</v>
      </c>
    </row>
    <row r="1371" spans="1:18" s="217" customFormat="1" x14ac:dyDescent="0.25">
      <c r="A1371" s="211">
        <f>+'PAA CONSOLIDADO'!C1374</f>
        <v>0</v>
      </c>
      <c r="B1371" s="211">
        <f>+'PAA CONSOLIDADO'!I1374</f>
        <v>0</v>
      </c>
      <c r="C1371" s="217" t="str">
        <f>+CONCATENATE('PAA CONSOLIDADO'!A1374,"-",'PAA CONSOLIDADO'!D1374,"-",'PAA CONSOLIDADO'!K1374)</f>
        <v>--</v>
      </c>
      <c r="D1371" s="217" t="e">
        <f>+VLOOKUP('PAA CONSOLIDADO'!L1374,LISTAS!$D$4:$E$15,2,0)</f>
        <v>#N/A</v>
      </c>
      <c r="E1371" s="217" t="e">
        <f>+VLOOKUP('PAA CONSOLIDADO'!M1374,LISTAS!$D$4:$E$15,2,0)</f>
        <v>#N/A</v>
      </c>
      <c r="F1371" s="217">
        <f>+'PAA CONSOLIDADO'!O1374</f>
        <v>0</v>
      </c>
      <c r="G1371" s="217">
        <f t="shared" si="63"/>
        <v>1</v>
      </c>
      <c r="H1371" s="217" t="e">
        <f>+VLOOKUP('PAA CONSOLIDADO'!P1374,LISTAS!$B$4:$C$17,2,0)</f>
        <v>#N/A</v>
      </c>
      <c r="I1371" s="217" t="e">
        <f>+VLOOKUP('PAA CONSOLIDADO'!Q1374,LISTAS!$B$22:$C$25,2,0)</f>
        <v>#N/A</v>
      </c>
      <c r="J1371" s="219">
        <f>'PAA CONSOLIDADO'!R1374</f>
        <v>0</v>
      </c>
      <c r="K1371" s="219">
        <f>+'PAA CONSOLIDADO'!S1374</f>
        <v>0</v>
      </c>
      <c r="L1371" s="217" t="e">
        <f>+VLOOKUP('PAA CONSOLIDADO'!T1374,LISTAS!$B$29:$C$31,2,0)</f>
        <v>#N/A</v>
      </c>
      <c r="M1371" s="217" t="e">
        <f>+VLOOKUP('PAA CONSOLIDADO'!U1374,LISTAS!$B$36:$C$39,2,0)</f>
        <v>#N/A</v>
      </c>
      <c r="N1371" s="217" t="str">
        <f t="shared" si="64"/>
        <v>Unidad de Contratación (1)</v>
      </c>
      <c r="O1371" s="217" t="str">
        <f t="shared" si="65"/>
        <v>CO-DC-11001</v>
      </c>
      <c r="P1371" s="217">
        <f>+'PAA CONSOLIDADO'!V1374</f>
        <v>0</v>
      </c>
      <c r="Q1371" s="217">
        <f>+'PAA CONSOLIDADO'!X1374</f>
        <v>0</v>
      </c>
      <c r="R1371" s="217">
        <f>+'PAA CONSOLIDADO'!Y1374</f>
        <v>0</v>
      </c>
    </row>
    <row r="1372" spans="1:18" s="217" customFormat="1" x14ac:dyDescent="0.25">
      <c r="A1372" s="211">
        <f>+'PAA CONSOLIDADO'!C1375</f>
        <v>0</v>
      </c>
      <c r="B1372" s="211">
        <f>+'PAA CONSOLIDADO'!I1375</f>
        <v>0</v>
      </c>
      <c r="C1372" s="217" t="str">
        <f>+CONCATENATE('PAA CONSOLIDADO'!A1375,"-",'PAA CONSOLIDADO'!D1375,"-",'PAA CONSOLIDADO'!K1375)</f>
        <v>--</v>
      </c>
      <c r="D1372" s="217" t="e">
        <f>+VLOOKUP('PAA CONSOLIDADO'!L1375,LISTAS!$D$4:$E$15,2,0)</f>
        <v>#N/A</v>
      </c>
      <c r="E1372" s="217" t="e">
        <f>+VLOOKUP('PAA CONSOLIDADO'!M1375,LISTAS!$D$4:$E$15,2,0)</f>
        <v>#N/A</v>
      </c>
      <c r="F1372" s="217">
        <f>+'PAA CONSOLIDADO'!O1375</f>
        <v>0</v>
      </c>
      <c r="G1372" s="217">
        <f t="shared" si="63"/>
        <v>1</v>
      </c>
      <c r="H1372" s="217" t="e">
        <f>+VLOOKUP('PAA CONSOLIDADO'!P1375,LISTAS!$B$4:$C$17,2,0)</f>
        <v>#N/A</v>
      </c>
      <c r="I1372" s="217" t="e">
        <f>+VLOOKUP('PAA CONSOLIDADO'!Q1375,LISTAS!$B$22:$C$25,2,0)</f>
        <v>#N/A</v>
      </c>
      <c r="J1372" s="219">
        <f>'PAA CONSOLIDADO'!R1375</f>
        <v>0</v>
      </c>
      <c r="K1372" s="219">
        <f>+'PAA CONSOLIDADO'!S1375</f>
        <v>0</v>
      </c>
      <c r="L1372" s="217" t="e">
        <f>+VLOOKUP('PAA CONSOLIDADO'!T1375,LISTAS!$B$29:$C$31,2,0)</f>
        <v>#N/A</v>
      </c>
      <c r="M1372" s="217" t="e">
        <f>+VLOOKUP('PAA CONSOLIDADO'!U1375,LISTAS!$B$36:$C$39,2,0)</f>
        <v>#N/A</v>
      </c>
      <c r="N1372" s="217" t="str">
        <f t="shared" si="64"/>
        <v>Unidad de Contratación (1)</v>
      </c>
      <c r="O1372" s="217" t="str">
        <f t="shared" si="65"/>
        <v>CO-DC-11001</v>
      </c>
      <c r="P1372" s="217">
        <f>+'PAA CONSOLIDADO'!V1375</f>
        <v>0</v>
      </c>
      <c r="Q1372" s="217">
        <f>+'PAA CONSOLIDADO'!X1375</f>
        <v>0</v>
      </c>
      <c r="R1372" s="217">
        <f>+'PAA CONSOLIDADO'!Y1375</f>
        <v>0</v>
      </c>
    </row>
    <row r="1373" spans="1:18" s="217" customFormat="1" x14ac:dyDescent="0.25">
      <c r="A1373" s="211">
        <f>+'PAA CONSOLIDADO'!C1376</f>
        <v>0</v>
      </c>
      <c r="B1373" s="211">
        <f>+'PAA CONSOLIDADO'!I1376</f>
        <v>0</v>
      </c>
      <c r="C1373" s="217" t="str">
        <f>+CONCATENATE('PAA CONSOLIDADO'!A1376,"-",'PAA CONSOLIDADO'!D1376,"-",'PAA CONSOLIDADO'!K1376)</f>
        <v>--</v>
      </c>
      <c r="D1373" s="217" t="e">
        <f>+VLOOKUP('PAA CONSOLIDADO'!L1376,LISTAS!$D$4:$E$15,2,0)</f>
        <v>#N/A</v>
      </c>
      <c r="E1373" s="217" t="e">
        <f>+VLOOKUP('PAA CONSOLIDADO'!M1376,LISTAS!$D$4:$E$15,2,0)</f>
        <v>#N/A</v>
      </c>
      <c r="F1373" s="217">
        <f>+'PAA CONSOLIDADO'!O1376</f>
        <v>0</v>
      </c>
      <c r="G1373" s="217">
        <f t="shared" si="63"/>
        <v>1</v>
      </c>
      <c r="H1373" s="217" t="e">
        <f>+VLOOKUP('PAA CONSOLIDADO'!P1376,LISTAS!$B$4:$C$17,2,0)</f>
        <v>#N/A</v>
      </c>
      <c r="I1373" s="217" t="e">
        <f>+VLOOKUP('PAA CONSOLIDADO'!Q1376,LISTAS!$B$22:$C$25,2,0)</f>
        <v>#N/A</v>
      </c>
      <c r="J1373" s="219">
        <f>'PAA CONSOLIDADO'!R1376</f>
        <v>0</v>
      </c>
      <c r="K1373" s="219">
        <f>+'PAA CONSOLIDADO'!S1376</f>
        <v>0</v>
      </c>
      <c r="L1373" s="217" t="e">
        <f>+VLOOKUP('PAA CONSOLIDADO'!T1376,LISTAS!$B$29:$C$31,2,0)</f>
        <v>#N/A</v>
      </c>
      <c r="M1373" s="217" t="e">
        <f>+VLOOKUP('PAA CONSOLIDADO'!U1376,LISTAS!$B$36:$C$39,2,0)</f>
        <v>#N/A</v>
      </c>
      <c r="N1373" s="217" t="str">
        <f t="shared" si="64"/>
        <v>Unidad de Contratación (1)</v>
      </c>
      <c r="O1373" s="217" t="str">
        <f t="shared" si="65"/>
        <v>CO-DC-11001</v>
      </c>
      <c r="P1373" s="217">
        <f>+'PAA CONSOLIDADO'!V1376</f>
        <v>0</v>
      </c>
      <c r="Q1373" s="217">
        <f>+'PAA CONSOLIDADO'!X1376</f>
        <v>0</v>
      </c>
      <c r="R1373" s="217">
        <f>+'PAA CONSOLIDADO'!Y1376</f>
        <v>0</v>
      </c>
    </row>
    <row r="1374" spans="1:18" s="217" customFormat="1" x14ac:dyDescent="0.25">
      <c r="A1374" s="211">
        <f>+'PAA CONSOLIDADO'!C1377</f>
        <v>0</v>
      </c>
      <c r="B1374" s="211">
        <f>+'PAA CONSOLIDADO'!I1377</f>
        <v>0</v>
      </c>
      <c r="C1374" s="217" t="str">
        <f>+CONCATENATE('PAA CONSOLIDADO'!A1377,"-",'PAA CONSOLIDADO'!D1377,"-",'PAA CONSOLIDADO'!K1377)</f>
        <v>--</v>
      </c>
      <c r="D1374" s="217" t="e">
        <f>+VLOOKUP('PAA CONSOLIDADO'!L1377,LISTAS!$D$4:$E$15,2,0)</f>
        <v>#N/A</v>
      </c>
      <c r="E1374" s="217" t="e">
        <f>+VLOOKUP('PAA CONSOLIDADO'!M1377,LISTAS!$D$4:$E$15,2,0)</f>
        <v>#N/A</v>
      </c>
      <c r="F1374" s="217">
        <f>+'PAA CONSOLIDADO'!O1377</f>
        <v>0</v>
      </c>
      <c r="G1374" s="217">
        <f t="shared" si="63"/>
        <v>1</v>
      </c>
      <c r="H1374" s="217" t="e">
        <f>+VLOOKUP('PAA CONSOLIDADO'!P1377,LISTAS!$B$4:$C$17,2,0)</f>
        <v>#N/A</v>
      </c>
      <c r="I1374" s="217" t="e">
        <f>+VLOOKUP('PAA CONSOLIDADO'!Q1377,LISTAS!$B$22:$C$25,2,0)</f>
        <v>#N/A</v>
      </c>
      <c r="J1374" s="219">
        <f>'PAA CONSOLIDADO'!R1377</f>
        <v>0</v>
      </c>
      <c r="K1374" s="219">
        <f>+'PAA CONSOLIDADO'!S1377</f>
        <v>0</v>
      </c>
      <c r="L1374" s="217" t="e">
        <f>+VLOOKUP('PAA CONSOLIDADO'!T1377,LISTAS!$B$29:$C$31,2,0)</f>
        <v>#N/A</v>
      </c>
      <c r="M1374" s="217" t="e">
        <f>+VLOOKUP('PAA CONSOLIDADO'!U1377,LISTAS!$B$36:$C$39,2,0)</f>
        <v>#N/A</v>
      </c>
      <c r="N1374" s="217" t="str">
        <f t="shared" si="64"/>
        <v>Unidad de Contratación (1)</v>
      </c>
      <c r="O1374" s="217" t="str">
        <f t="shared" si="65"/>
        <v>CO-DC-11001</v>
      </c>
      <c r="P1374" s="217">
        <f>+'PAA CONSOLIDADO'!V1377</f>
        <v>0</v>
      </c>
      <c r="Q1374" s="217">
        <f>+'PAA CONSOLIDADO'!X1377</f>
        <v>0</v>
      </c>
      <c r="R1374" s="217">
        <f>+'PAA CONSOLIDADO'!Y1377</f>
        <v>0</v>
      </c>
    </row>
    <row r="1375" spans="1:18" s="217" customFormat="1" x14ac:dyDescent="0.25">
      <c r="A1375" s="211">
        <f>+'PAA CONSOLIDADO'!C1378</f>
        <v>0</v>
      </c>
      <c r="B1375" s="211">
        <f>+'PAA CONSOLIDADO'!I1378</f>
        <v>0</v>
      </c>
      <c r="C1375" s="217" t="str">
        <f>+CONCATENATE('PAA CONSOLIDADO'!A1378,"-",'PAA CONSOLIDADO'!D1378,"-",'PAA CONSOLIDADO'!K1378)</f>
        <v>--</v>
      </c>
      <c r="D1375" s="217" t="e">
        <f>+VLOOKUP('PAA CONSOLIDADO'!L1378,LISTAS!$D$4:$E$15,2,0)</f>
        <v>#N/A</v>
      </c>
      <c r="E1375" s="217" t="e">
        <f>+VLOOKUP('PAA CONSOLIDADO'!M1378,LISTAS!$D$4:$E$15,2,0)</f>
        <v>#N/A</v>
      </c>
      <c r="F1375" s="217">
        <f>+'PAA CONSOLIDADO'!O1378</f>
        <v>0</v>
      </c>
      <c r="G1375" s="217">
        <f t="shared" si="63"/>
        <v>1</v>
      </c>
      <c r="H1375" s="217" t="e">
        <f>+VLOOKUP('PAA CONSOLIDADO'!P1378,LISTAS!$B$4:$C$17,2,0)</f>
        <v>#N/A</v>
      </c>
      <c r="I1375" s="217" t="e">
        <f>+VLOOKUP('PAA CONSOLIDADO'!Q1378,LISTAS!$B$22:$C$25,2,0)</f>
        <v>#N/A</v>
      </c>
      <c r="J1375" s="219">
        <f>'PAA CONSOLIDADO'!R1378</f>
        <v>0</v>
      </c>
      <c r="K1375" s="219">
        <f>+'PAA CONSOLIDADO'!S1378</f>
        <v>0</v>
      </c>
      <c r="L1375" s="217" t="e">
        <f>+VLOOKUP('PAA CONSOLIDADO'!T1378,LISTAS!$B$29:$C$31,2,0)</f>
        <v>#N/A</v>
      </c>
      <c r="M1375" s="217" t="e">
        <f>+VLOOKUP('PAA CONSOLIDADO'!U1378,LISTAS!$B$36:$C$39,2,0)</f>
        <v>#N/A</v>
      </c>
      <c r="N1375" s="217" t="str">
        <f t="shared" si="64"/>
        <v>Unidad de Contratación (1)</v>
      </c>
      <c r="O1375" s="217" t="str">
        <f t="shared" si="65"/>
        <v>CO-DC-11001</v>
      </c>
      <c r="P1375" s="217">
        <f>+'PAA CONSOLIDADO'!V1378</f>
        <v>0</v>
      </c>
      <c r="Q1375" s="217">
        <f>+'PAA CONSOLIDADO'!X1378</f>
        <v>0</v>
      </c>
      <c r="R1375" s="217">
        <f>+'PAA CONSOLIDADO'!Y1378</f>
        <v>0</v>
      </c>
    </row>
    <row r="1376" spans="1:18" s="217" customFormat="1" x14ac:dyDescent="0.25">
      <c r="A1376" s="211">
        <f>+'PAA CONSOLIDADO'!C1379</f>
        <v>0</v>
      </c>
      <c r="B1376" s="211">
        <f>+'PAA CONSOLIDADO'!I1379</f>
        <v>0</v>
      </c>
      <c r="C1376" s="217" t="str">
        <f>+CONCATENATE('PAA CONSOLIDADO'!A1379,"-",'PAA CONSOLIDADO'!D1379,"-",'PAA CONSOLIDADO'!K1379)</f>
        <v>--</v>
      </c>
      <c r="D1376" s="217" t="e">
        <f>+VLOOKUP('PAA CONSOLIDADO'!L1379,LISTAS!$D$4:$E$15,2,0)</f>
        <v>#N/A</v>
      </c>
      <c r="E1376" s="217" t="e">
        <f>+VLOOKUP('PAA CONSOLIDADO'!M1379,LISTAS!$D$4:$E$15,2,0)</f>
        <v>#N/A</v>
      </c>
      <c r="F1376" s="217">
        <f>+'PAA CONSOLIDADO'!O1379</f>
        <v>0</v>
      </c>
      <c r="G1376" s="217">
        <f t="shared" si="63"/>
        <v>1</v>
      </c>
      <c r="H1376" s="217" t="e">
        <f>+VLOOKUP('PAA CONSOLIDADO'!P1379,LISTAS!$B$4:$C$17,2,0)</f>
        <v>#N/A</v>
      </c>
      <c r="I1376" s="217" t="e">
        <f>+VLOOKUP('PAA CONSOLIDADO'!Q1379,LISTAS!$B$22:$C$25,2,0)</f>
        <v>#N/A</v>
      </c>
      <c r="J1376" s="219">
        <f>'PAA CONSOLIDADO'!R1379</f>
        <v>0</v>
      </c>
      <c r="K1376" s="219">
        <f>+'PAA CONSOLIDADO'!S1379</f>
        <v>0</v>
      </c>
      <c r="L1376" s="217" t="e">
        <f>+VLOOKUP('PAA CONSOLIDADO'!T1379,LISTAS!$B$29:$C$31,2,0)</f>
        <v>#N/A</v>
      </c>
      <c r="M1376" s="217" t="e">
        <f>+VLOOKUP('PAA CONSOLIDADO'!U1379,LISTAS!$B$36:$C$39,2,0)</f>
        <v>#N/A</v>
      </c>
      <c r="N1376" s="217" t="str">
        <f t="shared" si="64"/>
        <v>Unidad de Contratación (1)</v>
      </c>
      <c r="O1376" s="217" t="str">
        <f t="shared" si="65"/>
        <v>CO-DC-11001</v>
      </c>
      <c r="P1376" s="217">
        <f>+'PAA CONSOLIDADO'!V1379</f>
        <v>0</v>
      </c>
      <c r="Q1376" s="217">
        <f>+'PAA CONSOLIDADO'!X1379</f>
        <v>0</v>
      </c>
      <c r="R1376" s="217">
        <f>+'PAA CONSOLIDADO'!Y1379</f>
        <v>0</v>
      </c>
    </row>
    <row r="1377" spans="1:18" s="217" customFormat="1" x14ac:dyDescent="0.25">
      <c r="A1377" s="211">
        <f>+'PAA CONSOLIDADO'!C1380</f>
        <v>0</v>
      </c>
      <c r="B1377" s="211">
        <f>+'PAA CONSOLIDADO'!I1380</f>
        <v>0</v>
      </c>
      <c r="C1377" s="217" t="str">
        <f>+CONCATENATE('PAA CONSOLIDADO'!A1380,"-",'PAA CONSOLIDADO'!D1380,"-",'PAA CONSOLIDADO'!K1380)</f>
        <v>--</v>
      </c>
      <c r="D1377" s="217" t="e">
        <f>+VLOOKUP('PAA CONSOLIDADO'!L1380,LISTAS!$D$4:$E$15,2,0)</f>
        <v>#N/A</v>
      </c>
      <c r="E1377" s="217" t="e">
        <f>+VLOOKUP('PAA CONSOLIDADO'!M1380,LISTAS!$D$4:$E$15,2,0)</f>
        <v>#N/A</v>
      </c>
      <c r="F1377" s="217">
        <f>+'PAA CONSOLIDADO'!O1380</f>
        <v>0</v>
      </c>
      <c r="G1377" s="217">
        <f t="shared" si="63"/>
        <v>1</v>
      </c>
      <c r="H1377" s="217" t="e">
        <f>+VLOOKUP('PAA CONSOLIDADO'!P1380,LISTAS!$B$4:$C$17,2,0)</f>
        <v>#N/A</v>
      </c>
      <c r="I1377" s="217" t="e">
        <f>+VLOOKUP('PAA CONSOLIDADO'!Q1380,LISTAS!$B$22:$C$25,2,0)</f>
        <v>#N/A</v>
      </c>
      <c r="J1377" s="219">
        <f>'PAA CONSOLIDADO'!R1380</f>
        <v>0</v>
      </c>
      <c r="K1377" s="219">
        <f>+'PAA CONSOLIDADO'!S1380</f>
        <v>0</v>
      </c>
      <c r="L1377" s="217" t="e">
        <f>+VLOOKUP('PAA CONSOLIDADO'!T1380,LISTAS!$B$29:$C$31,2,0)</f>
        <v>#N/A</v>
      </c>
      <c r="M1377" s="217" t="e">
        <f>+VLOOKUP('PAA CONSOLIDADO'!U1380,LISTAS!$B$36:$C$39,2,0)</f>
        <v>#N/A</v>
      </c>
      <c r="N1377" s="217" t="str">
        <f t="shared" si="64"/>
        <v>Unidad de Contratación (1)</v>
      </c>
      <c r="O1377" s="217" t="str">
        <f t="shared" si="65"/>
        <v>CO-DC-11001</v>
      </c>
      <c r="P1377" s="217">
        <f>+'PAA CONSOLIDADO'!V1380</f>
        <v>0</v>
      </c>
      <c r="Q1377" s="217">
        <f>+'PAA CONSOLIDADO'!X1380</f>
        <v>0</v>
      </c>
      <c r="R1377" s="217">
        <f>+'PAA CONSOLIDADO'!Y1380</f>
        <v>0</v>
      </c>
    </row>
    <row r="1378" spans="1:18" s="217" customFormat="1" x14ac:dyDescent="0.25">
      <c r="A1378" s="211">
        <f>+'PAA CONSOLIDADO'!C1381</f>
        <v>0</v>
      </c>
      <c r="B1378" s="211">
        <f>+'PAA CONSOLIDADO'!I1381</f>
        <v>0</v>
      </c>
      <c r="C1378" s="217" t="str">
        <f>+CONCATENATE('PAA CONSOLIDADO'!A1381,"-",'PAA CONSOLIDADO'!D1381,"-",'PAA CONSOLIDADO'!K1381)</f>
        <v>--</v>
      </c>
      <c r="D1378" s="217" t="e">
        <f>+VLOOKUP('PAA CONSOLIDADO'!L1381,LISTAS!$D$4:$E$15,2,0)</f>
        <v>#N/A</v>
      </c>
      <c r="E1378" s="217" t="e">
        <f>+VLOOKUP('PAA CONSOLIDADO'!M1381,LISTAS!$D$4:$E$15,2,0)</f>
        <v>#N/A</v>
      </c>
      <c r="F1378" s="217">
        <f>+'PAA CONSOLIDADO'!O1381</f>
        <v>0</v>
      </c>
      <c r="G1378" s="217">
        <f t="shared" si="63"/>
        <v>1</v>
      </c>
      <c r="H1378" s="217" t="e">
        <f>+VLOOKUP('PAA CONSOLIDADO'!P1381,LISTAS!$B$4:$C$17,2,0)</f>
        <v>#N/A</v>
      </c>
      <c r="I1378" s="217" t="e">
        <f>+VLOOKUP('PAA CONSOLIDADO'!Q1381,LISTAS!$B$22:$C$25,2,0)</f>
        <v>#N/A</v>
      </c>
      <c r="J1378" s="219">
        <f>'PAA CONSOLIDADO'!R1381</f>
        <v>0</v>
      </c>
      <c r="K1378" s="219">
        <f>+'PAA CONSOLIDADO'!S1381</f>
        <v>0</v>
      </c>
      <c r="L1378" s="217" t="e">
        <f>+VLOOKUP('PAA CONSOLIDADO'!T1381,LISTAS!$B$29:$C$31,2,0)</f>
        <v>#N/A</v>
      </c>
      <c r="M1378" s="217" t="e">
        <f>+VLOOKUP('PAA CONSOLIDADO'!U1381,LISTAS!$B$36:$C$39,2,0)</f>
        <v>#N/A</v>
      </c>
      <c r="N1378" s="217" t="str">
        <f t="shared" si="64"/>
        <v>Unidad de Contratación (1)</v>
      </c>
      <c r="O1378" s="217" t="str">
        <f t="shared" si="65"/>
        <v>CO-DC-11001</v>
      </c>
      <c r="P1378" s="217">
        <f>+'PAA CONSOLIDADO'!V1381</f>
        <v>0</v>
      </c>
      <c r="Q1378" s="217">
        <f>+'PAA CONSOLIDADO'!X1381</f>
        <v>0</v>
      </c>
      <c r="R1378" s="217">
        <f>+'PAA CONSOLIDADO'!Y1381</f>
        <v>0</v>
      </c>
    </row>
    <row r="1379" spans="1:18" s="217" customFormat="1" x14ac:dyDescent="0.25">
      <c r="A1379" s="211">
        <f>+'PAA CONSOLIDADO'!C1382</f>
        <v>0</v>
      </c>
      <c r="B1379" s="211">
        <f>+'PAA CONSOLIDADO'!I1382</f>
        <v>0</v>
      </c>
      <c r="C1379" s="217" t="str">
        <f>+CONCATENATE('PAA CONSOLIDADO'!A1382,"-",'PAA CONSOLIDADO'!D1382,"-",'PAA CONSOLIDADO'!K1382)</f>
        <v>--</v>
      </c>
      <c r="D1379" s="217" t="e">
        <f>+VLOOKUP('PAA CONSOLIDADO'!L1382,LISTAS!$D$4:$E$15,2,0)</f>
        <v>#N/A</v>
      </c>
      <c r="E1379" s="217" t="e">
        <f>+VLOOKUP('PAA CONSOLIDADO'!M1382,LISTAS!$D$4:$E$15,2,0)</f>
        <v>#N/A</v>
      </c>
      <c r="F1379" s="217">
        <f>+'PAA CONSOLIDADO'!O1382</f>
        <v>0</v>
      </c>
      <c r="G1379" s="217">
        <f t="shared" si="63"/>
        <v>1</v>
      </c>
      <c r="H1379" s="217" t="e">
        <f>+VLOOKUP('PAA CONSOLIDADO'!P1382,LISTAS!$B$4:$C$17,2,0)</f>
        <v>#N/A</v>
      </c>
      <c r="I1379" s="217" t="e">
        <f>+VLOOKUP('PAA CONSOLIDADO'!Q1382,LISTAS!$B$22:$C$25,2,0)</f>
        <v>#N/A</v>
      </c>
      <c r="J1379" s="219">
        <f>'PAA CONSOLIDADO'!R1382</f>
        <v>0</v>
      </c>
      <c r="K1379" s="219">
        <f>+'PAA CONSOLIDADO'!S1382</f>
        <v>0</v>
      </c>
      <c r="L1379" s="217" t="e">
        <f>+VLOOKUP('PAA CONSOLIDADO'!T1382,LISTAS!$B$29:$C$31,2,0)</f>
        <v>#N/A</v>
      </c>
      <c r="M1379" s="217" t="e">
        <f>+VLOOKUP('PAA CONSOLIDADO'!U1382,LISTAS!$B$36:$C$39,2,0)</f>
        <v>#N/A</v>
      </c>
      <c r="N1379" s="217" t="str">
        <f t="shared" si="64"/>
        <v>Unidad de Contratación (1)</v>
      </c>
      <c r="O1379" s="217" t="str">
        <f t="shared" si="65"/>
        <v>CO-DC-11001</v>
      </c>
      <c r="P1379" s="217">
        <f>+'PAA CONSOLIDADO'!V1382</f>
        <v>0</v>
      </c>
      <c r="Q1379" s="217">
        <f>+'PAA CONSOLIDADO'!X1382</f>
        <v>0</v>
      </c>
      <c r="R1379" s="217">
        <f>+'PAA CONSOLIDADO'!Y1382</f>
        <v>0</v>
      </c>
    </row>
    <row r="1380" spans="1:18" s="217" customFormat="1" x14ac:dyDescent="0.25">
      <c r="A1380" s="211">
        <f>+'PAA CONSOLIDADO'!C1383</f>
        <v>0</v>
      </c>
      <c r="B1380" s="211">
        <f>+'PAA CONSOLIDADO'!I1383</f>
        <v>0</v>
      </c>
      <c r="C1380" s="217" t="str">
        <f>+CONCATENATE('PAA CONSOLIDADO'!A1383,"-",'PAA CONSOLIDADO'!D1383,"-",'PAA CONSOLIDADO'!K1383)</f>
        <v>--</v>
      </c>
      <c r="D1380" s="217" t="e">
        <f>+VLOOKUP('PAA CONSOLIDADO'!L1383,LISTAS!$D$4:$E$15,2,0)</f>
        <v>#N/A</v>
      </c>
      <c r="E1380" s="217" t="e">
        <f>+VLOOKUP('PAA CONSOLIDADO'!M1383,LISTAS!$D$4:$E$15,2,0)</f>
        <v>#N/A</v>
      </c>
      <c r="F1380" s="217">
        <f>+'PAA CONSOLIDADO'!O1383</f>
        <v>0</v>
      </c>
      <c r="G1380" s="217">
        <f t="shared" si="63"/>
        <v>1</v>
      </c>
      <c r="H1380" s="217" t="e">
        <f>+VLOOKUP('PAA CONSOLIDADO'!P1383,LISTAS!$B$4:$C$17,2,0)</f>
        <v>#N/A</v>
      </c>
      <c r="I1380" s="217" t="e">
        <f>+VLOOKUP('PAA CONSOLIDADO'!Q1383,LISTAS!$B$22:$C$25,2,0)</f>
        <v>#N/A</v>
      </c>
      <c r="J1380" s="219">
        <f>'PAA CONSOLIDADO'!R1383</f>
        <v>0</v>
      </c>
      <c r="K1380" s="219">
        <f>+'PAA CONSOLIDADO'!S1383</f>
        <v>0</v>
      </c>
      <c r="L1380" s="217" t="e">
        <f>+VLOOKUP('PAA CONSOLIDADO'!T1383,LISTAS!$B$29:$C$31,2,0)</f>
        <v>#N/A</v>
      </c>
      <c r="M1380" s="217" t="e">
        <f>+VLOOKUP('PAA CONSOLIDADO'!U1383,LISTAS!$B$36:$C$39,2,0)</f>
        <v>#N/A</v>
      </c>
      <c r="N1380" s="217" t="str">
        <f t="shared" si="64"/>
        <v>Unidad de Contratación (1)</v>
      </c>
      <c r="O1380" s="217" t="str">
        <f t="shared" si="65"/>
        <v>CO-DC-11001</v>
      </c>
      <c r="P1380" s="217">
        <f>+'PAA CONSOLIDADO'!V1383</f>
        <v>0</v>
      </c>
      <c r="Q1380" s="217">
        <f>+'PAA CONSOLIDADO'!X1383</f>
        <v>0</v>
      </c>
      <c r="R1380" s="217">
        <f>+'PAA CONSOLIDADO'!Y1383</f>
        <v>0</v>
      </c>
    </row>
    <row r="1381" spans="1:18" s="217" customFormat="1" x14ac:dyDescent="0.25">
      <c r="A1381" s="211">
        <f>+'PAA CONSOLIDADO'!C1384</f>
        <v>0</v>
      </c>
      <c r="B1381" s="211">
        <f>+'PAA CONSOLIDADO'!I1384</f>
        <v>0</v>
      </c>
      <c r="C1381" s="217" t="str">
        <f>+CONCATENATE('PAA CONSOLIDADO'!A1384,"-",'PAA CONSOLIDADO'!D1384,"-",'PAA CONSOLIDADO'!K1384)</f>
        <v>--</v>
      </c>
      <c r="D1381" s="217" t="e">
        <f>+VLOOKUP('PAA CONSOLIDADO'!L1384,LISTAS!$D$4:$E$15,2,0)</f>
        <v>#N/A</v>
      </c>
      <c r="E1381" s="217" t="e">
        <f>+VLOOKUP('PAA CONSOLIDADO'!M1384,LISTAS!$D$4:$E$15,2,0)</f>
        <v>#N/A</v>
      </c>
      <c r="F1381" s="217">
        <f>+'PAA CONSOLIDADO'!O1384</f>
        <v>0</v>
      </c>
      <c r="G1381" s="217">
        <f t="shared" si="63"/>
        <v>1</v>
      </c>
      <c r="H1381" s="217" t="e">
        <f>+VLOOKUP('PAA CONSOLIDADO'!P1384,LISTAS!$B$4:$C$17,2,0)</f>
        <v>#N/A</v>
      </c>
      <c r="I1381" s="217" t="e">
        <f>+VLOOKUP('PAA CONSOLIDADO'!Q1384,LISTAS!$B$22:$C$25,2,0)</f>
        <v>#N/A</v>
      </c>
      <c r="J1381" s="219">
        <f>'PAA CONSOLIDADO'!R1384</f>
        <v>0</v>
      </c>
      <c r="K1381" s="219">
        <f>+'PAA CONSOLIDADO'!S1384</f>
        <v>0</v>
      </c>
      <c r="L1381" s="217" t="e">
        <f>+VLOOKUP('PAA CONSOLIDADO'!T1384,LISTAS!$B$29:$C$31,2,0)</f>
        <v>#N/A</v>
      </c>
      <c r="M1381" s="217" t="e">
        <f>+VLOOKUP('PAA CONSOLIDADO'!U1384,LISTAS!$B$36:$C$39,2,0)</f>
        <v>#N/A</v>
      </c>
      <c r="N1381" s="217" t="str">
        <f t="shared" si="64"/>
        <v>Unidad de Contratación (1)</v>
      </c>
      <c r="O1381" s="217" t="str">
        <f t="shared" si="65"/>
        <v>CO-DC-11001</v>
      </c>
      <c r="P1381" s="217">
        <f>+'PAA CONSOLIDADO'!V1384</f>
        <v>0</v>
      </c>
      <c r="Q1381" s="217">
        <f>+'PAA CONSOLIDADO'!X1384</f>
        <v>0</v>
      </c>
      <c r="R1381" s="217">
        <f>+'PAA CONSOLIDADO'!Y1384</f>
        <v>0</v>
      </c>
    </row>
    <row r="1382" spans="1:18" s="217" customFormat="1" x14ac:dyDescent="0.25">
      <c r="A1382" s="211">
        <f>+'PAA CONSOLIDADO'!C1385</f>
        <v>0</v>
      </c>
      <c r="B1382" s="211">
        <f>+'PAA CONSOLIDADO'!I1385</f>
        <v>0</v>
      </c>
      <c r="C1382" s="217" t="str">
        <f>+CONCATENATE('PAA CONSOLIDADO'!A1385,"-",'PAA CONSOLIDADO'!D1385,"-",'PAA CONSOLIDADO'!K1385)</f>
        <v>--</v>
      </c>
      <c r="D1382" s="217" t="e">
        <f>+VLOOKUP('PAA CONSOLIDADO'!L1385,LISTAS!$D$4:$E$15,2,0)</f>
        <v>#N/A</v>
      </c>
      <c r="E1382" s="217" t="e">
        <f>+VLOOKUP('PAA CONSOLIDADO'!M1385,LISTAS!$D$4:$E$15,2,0)</f>
        <v>#N/A</v>
      </c>
      <c r="F1382" s="217">
        <f>+'PAA CONSOLIDADO'!O1385</f>
        <v>0</v>
      </c>
      <c r="G1382" s="217">
        <f t="shared" si="63"/>
        <v>1</v>
      </c>
      <c r="H1382" s="217" t="e">
        <f>+VLOOKUP('PAA CONSOLIDADO'!P1385,LISTAS!$B$4:$C$17,2,0)</f>
        <v>#N/A</v>
      </c>
      <c r="I1382" s="217" t="e">
        <f>+VLOOKUP('PAA CONSOLIDADO'!Q1385,LISTAS!$B$22:$C$25,2,0)</f>
        <v>#N/A</v>
      </c>
      <c r="J1382" s="219">
        <f>'PAA CONSOLIDADO'!R1385</f>
        <v>0</v>
      </c>
      <c r="K1382" s="219">
        <f>+'PAA CONSOLIDADO'!S1385</f>
        <v>0</v>
      </c>
      <c r="L1382" s="217" t="e">
        <f>+VLOOKUP('PAA CONSOLIDADO'!T1385,LISTAS!$B$29:$C$31,2,0)</f>
        <v>#N/A</v>
      </c>
      <c r="M1382" s="217" t="e">
        <f>+VLOOKUP('PAA CONSOLIDADO'!U1385,LISTAS!$B$36:$C$39,2,0)</f>
        <v>#N/A</v>
      </c>
      <c r="N1382" s="217" t="str">
        <f t="shared" si="64"/>
        <v>Unidad de Contratación (1)</v>
      </c>
      <c r="O1382" s="217" t="str">
        <f t="shared" si="65"/>
        <v>CO-DC-11001</v>
      </c>
      <c r="P1382" s="217">
        <f>+'PAA CONSOLIDADO'!V1385</f>
        <v>0</v>
      </c>
      <c r="Q1382" s="217">
        <f>+'PAA CONSOLIDADO'!X1385</f>
        <v>0</v>
      </c>
      <c r="R1382" s="217">
        <f>+'PAA CONSOLIDADO'!Y1385</f>
        <v>0</v>
      </c>
    </row>
    <row r="1383" spans="1:18" s="217" customFormat="1" x14ac:dyDescent="0.25">
      <c r="A1383" s="211">
        <f>+'PAA CONSOLIDADO'!C1386</f>
        <v>0</v>
      </c>
      <c r="B1383" s="211">
        <f>+'PAA CONSOLIDADO'!I1386</f>
        <v>0</v>
      </c>
      <c r="C1383" s="217" t="str">
        <f>+CONCATENATE('PAA CONSOLIDADO'!A1386,"-",'PAA CONSOLIDADO'!D1386,"-",'PAA CONSOLIDADO'!K1386)</f>
        <v>--</v>
      </c>
      <c r="D1383" s="217" t="e">
        <f>+VLOOKUP('PAA CONSOLIDADO'!L1386,LISTAS!$D$4:$E$15,2,0)</f>
        <v>#N/A</v>
      </c>
      <c r="E1383" s="217" t="e">
        <f>+VLOOKUP('PAA CONSOLIDADO'!M1386,LISTAS!$D$4:$E$15,2,0)</f>
        <v>#N/A</v>
      </c>
      <c r="F1383" s="217">
        <f>+'PAA CONSOLIDADO'!O1386</f>
        <v>0</v>
      </c>
      <c r="G1383" s="217">
        <f t="shared" si="63"/>
        <v>1</v>
      </c>
      <c r="H1383" s="217" t="e">
        <f>+VLOOKUP('PAA CONSOLIDADO'!P1386,LISTAS!$B$4:$C$17,2,0)</f>
        <v>#N/A</v>
      </c>
      <c r="I1383" s="217" t="e">
        <f>+VLOOKUP('PAA CONSOLIDADO'!Q1386,LISTAS!$B$22:$C$25,2,0)</f>
        <v>#N/A</v>
      </c>
      <c r="J1383" s="219">
        <f>'PAA CONSOLIDADO'!R1386</f>
        <v>0</v>
      </c>
      <c r="K1383" s="219">
        <f>+'PAA CONSOLIDADO'!S1386</f>
        <v>0</v>
      </c>
      <c r="L1383" s="217" t="e">
        <f>+VLOOKUP('PAA CONSOLIDADO'!T1386,LISTAS!$B$29:$C$31,2,0)</f>
        <v>#N/A</v>
      </c>
      <c r="M1383" s="217" t="e">
        <f>+VLOOKUP('PAA CONSOLIDADO'!U1386,LISTAS!$B$36:$C$39,2,0)</f>
        <v>#N/A</v>
      </c>
      <c r="N1383" s="217" t="str">
        <f t="shared" si="64"/>
        <v>Unidad de Contratación (1)</v>
      </c>
      <c r="O1383" s="217" t="str">
        <f t="shared" si="65"/>
        <v>CO-DC-11001</v>
      </c>
      <c r="P1383" s="217">
        <f>+'PAA CONSOLIDADO'!V1386</f>
        <v>0</v>
      </c>
      <c r="Q1383" s="217">
        <f>+'PAA CONSOLIDADO'!X1386</f>
        <v>0</v>
      </c>
      <c r="R1383" s="217">
        <f>+'PAA CONSOLIDADO'!Y1386</f>
        <v>0</v>
      </c>
    </row>
    <row r="1384" spans="1:18" s="217" customFormat="1" x14ac:dyDescent="0.25">
      <c r="A1384" s="211">
        <f>+'PAA CONSOLIDADO'!C1387</f>
        <v>0</v>
      </c>
      <c r="B1384" s="211">
        <f>+'PAA CONSOLIDADO'!I1387</f>
        <v>0</v>
      </c>
      <c r="C1384" s="217" t="str">
        <f>+CONCATENATE('PAA CONSOLIDADO'!A1387,"-",'PAA CONSOLIDADO'!D1387,"-",'PAA CONSOLIDADO'!K1387)</f>
        <v>--</v>
      </c>
      <c r="D1384" s="217" t="e">
        <f>+VLOOKUP('PAA CONSOLIDADO'!L1387,LISTAS!$D$4:$E$15,2,0)</f>
        <v>#N/A</v>
      </c>
      <c r="E1384" s="217" t="e">
        <f>+VLOOKUP('PAA CONSOLIDADO'!M1387,LISTAS!$D$4:$E$15,2,0)</f>
        <v>#N/A</v>
      </c>
      <c r="F1384" s="217">
        <f>+'PAA CONSOLIDADO'!O1387</f>
        <v>0</v>
      </c>
      <c r="G1384" s="217">
        <f t="shared" si="63"/>
        <v>1</v>
      </c>
      <c r="H1384" s="217" t="e">
        <f>+VLOOKUP('PAA CONSOLIDADO'!P1387,LISTAS!$B$4:$C$17,2,0)</f>
        <v>#N/A</v>
      </c>
      <c r="I1384" s="217" t="e">
        <f>+VLOOKUP('PAA CONSOLIDADO'!Q1387,LISTAS!$B$22:$C$25,2,0)</f>
        <v>#N/A</v>
      </c>
      <c r="J1384" s="219">
        <f>'PAA CONSOLIDADO'!R1387</f>
        <v>0</v>
      </c>
      <c r="K1384" s="219">
        <f>+'PAA CONSOLIDADO'!S1387</f>
        <v>0</v>
      </c>
      <c r="L1384" s="217" t="e">
        <f>+VLOOKUP('PAA CONSOLIDADO'!T1387,LISTAS!$B$29:$C$31,2,0)</f>
        <v>#N/A</v>
      </c>
      <c r="M1384" s="217" t="e">
        <f>+VLOOKUP('PAA CONSOLIDADO'!U1387,LISTAS!$B$36:$C$39,2,0)</f>
        <v>#N/A</v>
      </c>
      <c r="N1384" s="217" t="str">
        <f t="shared" si="64"/>
        <v>Unidad de Contratación (1)</v>
      </c>
      <c r="O1384" s="217" t="str">
        <f t="shared" si="65"/>
        <v>CO-DC-11001</v>
      </c>
      <c r="P1384" s="217">
        <f>+'PAA CONSOLIDADO'!V1387</f>
        <v>0</v>
      </c>
      <c r="Q1384" s="217">
        <f>+'PAA CONSOLIDADO'!X1387</f>
        <v>0</v>
      </c>
      <c r="R1384" s="217">
        <f>+'PAA CONSOLIDADO'!Y1387</f>
        <v>0</v>
      </c>
    </row>
    <row r="1385" spans="1:18" s="217" customFormat="1" x14ac:dyDescent="0.25">
      <c r="A1385" s="211">
        <f>+'PAA CONSOLIDADO'!C1388</f>
        <v>0</v>
      </c>
      <c r="B1385" s="211">
        <f>+'PAA CONSOLIDADO'!I1388</f>
        <v>0</v>
      </c>
      <c r="C1385" s="217" t="str">
        <f>+CONCATENATE('PAA CONSOLIDADO'!A1388,"-",'PAA CONSOLIDADO'!D1388,"-",'PAA CONSOLIDADO'!K1388)</f>
        <v>--</v>
      </c>
      <c r="D1385" s="217" t="e">
        <f>+VLOOKUP('PAA CONSOLIDADO'!L1388,LISTAS!$D$4:$E$15,2,0)</f>
        <v>#N/A</v>
      </c>
      <c r="E1385" s="217" t="e">
        <f>+VLOOKUP('PAA CONSOLIDADO'!M1388,LISTAS!$D$4:$E$15,2,0)</f>
        <v>#N/A</v>
      </c>
      <c r="F1385" s="217">
        <f>+'PAA CONSOLIDADO'!O1388</f>
        <v>0</v>
      </c>
      <c r="G1385" s="217">
        <f t="shared" si="63"/>
        <v>1</v>
      </c>
      <c r="H1385" s="217" t="e">
        <f>+VLOOKUP('PAA CONSOLIDADO'!P1388,LISTAS!$B$4:$C$17,2,0)</f>
        <v>#N/A</v>
      </c>
      <c r="I1385" s="217" t="e">
        <f>+VLOOKUP('PAA CONSOLIDADO'!Q1388,LISTAS!$B$22:$C$25,2,0)</f>
        <v>#N/A</v>
      </c>
      <c r="J1385" s="219">
        <f>'PAA CONSOLIDADO'!R1388</f>
        <v>0</v>
      </c>
      <c r="K1385" s="219">
        <f>+'PAA CONSOLIDADO'!S1388</f>
        <v>0</v>
      </c>
      <c r="L1385" s="217" t="e">
        <f>+VLOOKUP('PAA CONSOLIDADO'!T1388,LISTAS!$B$29:$C$31,2,0)</f>
        <v>#N/A</v>
      </c>
      <c r="M1385" s="217" t="e">
        <f>+VLOOKUP('PAA CONSOLIDADO'!U1388,LISTAS!$B$36:$C$39,2,0)</f>
        <v>#N/A</v>
      </c>
      <c r="N1385" s="217" t="str">
        <f t="shared" si="64"/>
        <v>Unidad de Contratación (1)</v>
      </c>
      <c r="O1385" s="217" t="str">
        <f t="shared" si="65"/>
        <v>CO-DC-11001</v>
      </c>
      <c r="P1385" s="217">
        <f>+'PAA CONSOLIDADO'!V1388</f>
        <v>0</v>
      </c>
      <c r="Q1385" s="217">
        <f>+'PAA CONSOLIDADO'!X1388</f>
        <v>0</v>
      </c>
      <c r="R1385" s="217">
        <f>+'PAA CONSOLIDADO'!Y1388</f>
        <v>0</v>
      </c>
    </row>
    <row r="1386" spans="1:18" s="217" customFormat="1" x14ac:dyDescent="0.25">
      <c r="A1386" s="211">
        <f>+'PAA CONSOLIDADO'!C1389</f>
        <v>0</v>
      </c>
      <c r="B1386" s="211">
        <f>+'PAA CONSOLIDADO'!I1389</f>
        <v>0</v>
      </c>
      <c r="C1386" s="217" t="str">
        <f>+CONCATENATE('PAA CONSOLIDADO'!A1389,"-",'PAA CONSOLIDADO'!D1389,"-",'PAA CONSOLIDADO'!K1389)</f>
        <v>--</v>
      </c>
      <c r="D1386" s="217" t="e">
        <f>+VLOOKUP('PAA CONSOLIDADO'!L1389,LISTAS!$D$4:$E$15,2,0)</f>
        <v>#N/A</v>
      </c>
      <c r="E1386" s="217" t="e">
        <f>+VLOOKUP('PAA CONSOLIDADO'!M1389,LISTAS!$D$4:$E$15,2,0)</f>
        <v>#N/A</v>
      </c>
      <c r="F1386" s="217">
        <f>+'PAA CONSOLIDADO'!O1389</f>
        <v>0</v>
      </c>
      <c r="G1386" s="217">
        <f t="shared" si="63"/>
        <v>1</v>
      </c>
      <c r="H1386" s="217" t="e">
        <f>+VLOOKUP('PAA CONSOLIDADO'!P1389,LISTAS!$B$4:$C$17,2,0)</f>
        <v>#N/A</v>
      </c>
      <c r="I1386" s="217" t="e">
        <f>+VLOOKUP('PAA CONSOLIDADO'!Q1389,LISTAS!$B$22:$C$25,2,0)</f>
        <v>#N/A</v>
      </c>
      <c r="J1386" s="219">
        <f>'PAA CONSOLIDADO'!R1389</f>
        <v>0</v>
      </c>
      <c r="K1386" s="219">
        <f>+'PAA CONSOLIDADO'!S1389</f>
        <v>0</v>
      </c>
      <c r="L1386" s="217" t="e">
        <f>+VLOOKUP('PAA CONSOLIDADO'!T1389,LISTAS!$B$29:$C$31,2,0)</f>
        <v>#N/A</v>
      </c>
      <c r="M1386" s="217" t="e">
        <f>+VLOOKUP('PAA CONSOLIDADO'!U1389,LISTAS!$B$36:$C$39,2,0)</f>
        <v>#N/A</v>
      </c>
      <c r="N1386" s="217" t="str">
        <f t="shared" si="64"/>
        <v>Unidad de Contratación (1)</v>
      </c>
      <c r="O1386" s="217" t="str">
        <f t="shared" si="65"/>
        <v>CO-DC-11001</v>
      </c>
      <c r="P1386" s="217">
        <f>+'PAA CONSOLIDADO'!V1389</f>
        <v>0</v>
      </c>
      <c r="Q1386" s="217">
        <f>+'PAA CONSOLIDADO'!X1389</f>
        <v>0</v>
      </c>
      <c r="R1386" s="217">
        <f>+'PAA CONSOLIDADO'!Y1389</f>
        <v>0</v>
      </c>
    </row>
    <row r="1387" spans="1:18" s="217" customFormat="1" x14ac:dyDescent="0.25">
      <c r="A1387" s="211">
        <f>+'PAA CONSOLIDADO'!C1390</f>
        <v>0</v>
      </c>
      <c r="B1387" s="211">
        <f>+'PAA CONSOLIDADO'!I1390</f>
        <v>0</v>
      </c>
      <c r="C1387" s="217" t="str">
        <f>+CONCATENATE('PAA CONSOLIDADO'!A1390,"-",'PAA CONSOLIDADO'!D1390,"-",'PAA CONSOLIDADO'!K1390)</f>
        <v>--</v>
      </c>
      <c r="D1387" s="217" t="e">
        <f>+VLOOKUP('PAA CONSOLIDADO'!L1390,LISTAS!$D$4:$E$15,2,0)</f>
        <v>#N/A</v>
      </c>
      <c r="E1387" s="217" t="e">
        <f>+VLOOKUP('PAA CONSOLIDADO'!M1390,LISTAS!$D$4:$E$15,2,0)</f>
        <v>#N/A</v>
      </c>
      <c r="F1387" s="217">
        <f>+'PAA CONSOLIDADO'!O1390</f>
        <v>0</v>
      </c>
      <c r="G1387" s="217">
        <f t="shared" si="63"/>
        <v>1</v>
      </c>
      <c r="H1387" s="217" t="e">
        <f>+VLOOKUP('PAA CONSOLIDADO'!P1390,LISTAS!$B$4:$C$17,2,0)</f>
        <v>#N/A</v>
      </c>
      <c r="I1387" s="217" t="e">
        <f>+VLOOKUP('PAA CONSOLIDADO'!Q1390,LISTAS!$B$22:$C$25,2,0)</f>
        <v>#N/A</v>
      </c>
      <c r="J1387" s="219">
        <f>'PAA CONSOLIDADO'!R1390</f>
        <v>0</v>
      </c>
      <c r="K1387" s="219">
        <f>+'PAA CONSOLIDADO'!S1390</f>
        <v>0</v>
      </c>
      <c r="L1387" s="217" t="e">
        <f>+VLOOKUP('PAA CONSOLIDADO'!T1390,LISTAS!$B$29:$C$31,2,0)</f>
        <v>#N/A</v>
      </c>
      <c r="M1387" s="217" t="e">
        <f>+VLOOKUP('PAA CONSOLIDADO'!U1390,LISTAS!$B$36:$C$39,2,0)</f>
        <v>#N/A</v>
      </c>
      <c r="N1387" s="217" t="str">
        <f t="shared" si="64"/>
        <v>Unidad de Contratación (1)</v>
      </c>
      <c r="O1387" s="217" t="str">
        <f t="shared" si="65"/>
        <v>CO-DC-11001</v>
      </c>
      <c r="P1387" s="217">
        <f>+'PAA CONSOLIDADO'!V1390</f>
        <v>0</v>
      </c>
      <c r="Q1387" s="217">
        <f>+'PAA CONSOLIDADO'!X1390</f>
        <v>0</v>
      </c>
      <c r="R1387" s="217">
        <f>+'PAA CONSOLIDADO'!Y1390</f>
        <v>0</v>
      </c>
    </row>
    <row r="1388" spans="1:18" s="217" customFormat="1" x14ac:dyDescent="0.25">
      <c r="A1388" s="211">
        <f>+'PAA CONSOLIDADO'!C1391</f>
        <v>0</v>
      </c>
      <c r="B1388" s="211">
        <f>+'PAA CONSOLIDADO'!I1391</f>
        <v>0</v>
      </c>
      <c r="C1388" s="217" t="str">
        <f>+CONCATENATE('PAA CONSOLIDADO'!A1391,"-",'PAA CONSOLIDADO'!D1391,"-",'PAA CONSOLIDADO'!K1391)</f>
        <v>--</v>
      </c>
      <c r="D1388" s="217" t="e">
        <f>+VLOOKUP('PAA CONSOLIDADO'!L1391,LISTAS!$D$4:$E$15,2,0)</f>
        <v>#N/A</v>
      </c>
      <c r="E1388" s="217" t="e">
        <f>+VLOOKUP('PAA CONSOLIDADO'!M1391,LISTAS!$D$4:$E$15,2,0)</f>
        <v>#N/A</v>
      </c>
      <c r="F1388" s="217">
        <f>+'PAA CONSOLIDADO'!O1391</f>
        <v>0</v>
      </c>
      <c r="G1388" s="217">
        <f t="shared" si="63"/>
        <v>1</v>
      </c>
      <c r="H1388" s="217" t="e">
        <f>+VLOOKUP('PAA CONSOLIDADO'!P1391,LISTAS!$B$4:$C$17,2,0)</f>
        <v>#N/A</v>
      </c>
      <c r="I1388" s="217" t="e">
        <f>+VLOOKUP('PAA CONSOLIDADO'!Q1391,LISTAS!$B$22:$C$25,2,0)</f>
        <v>#N/A</v>
      </c>
      <c r="J1388" s="219">
        <f>'PAA CONSOLIDADO'!R1391</f>
        <v>0</v>
      </c>
      <c r="K1388" s="219">
        <f>+'PAA CONSOLIDADO'!S1391</f>
        <v>0</v>
      </c>
      <c r="L1388" s="217" t="e">
        <f>+VLOOKUP('PAA CONSOLIDADO'!T1391,LISTAS!$B$29:$C$31,2,0)</f>
        <v>#N/A</v>
      </c>
      <c r="M1388" s="217" t="e">
        <f>+VLOOKUP('PAA CONSOLIDADO'!U1391,LISTAS!$B$36:$C$39,2,0)</f>
        <v>#N/A</v>
      </c>
      <c r="N1388" s="217" t="str">
        <f t="shared" si="64"/>
        <v>Unidad de Contratación (1)</v>
      </c>
      <c r="O1388" s="217" t="str">
        <f t="shared" si="65"/>
        <v>CO-DC-11001</v>
      </c>
      <c r="P1388" s="217">
        <f>+'PAA CONSOLIDADO'!V1391</f>
        <v>0</v>
      </c>
      <c r="Q1388" s="217">
        <f>+'PAA CONSOLIDADO'!X1391</f>
        <v>0</v>
      </c>
      <c r="R1388" s="217">
        <f>+'PAA CONSOLIDADO'!Y1391</f>
        <v>0</v>
      </c>
    </row>
    <row r="1389" spans="1:18" s="217" customFormat="1" x14ac:dyDescent="0.25">
      <c r="A1389" s="211">
        <f>+'PAA CONSOLIDADO'!C1392</f>
        <v>0</v>
      </c>
      <c r="B1389" s="211">
        <f>+'PAA CONSOLIDADO'!I1392</f>
        <v>0</v>
      </c>
      <c r="C1389" s="217" t="str">
        <f>+CONCATENATE('PAA CONSOLIDADO'!A1392,"-",'PAA CONSOLIDADO'!D1392,"-",'PAA CONSOLIDADO'!K1392)</f>
        <v>--</v>
      </c>
      <c r="D1389" s="217" t="e">
        <f>+VLOOKUP('PAA CONSOLIDADO'!L1392,LISTAS!$D$4:$E$15,2,0)</f>
        <v>#N/A</v>
      </c>
      <c r="E1389" s="217" t="e">
        <f>+VLOOKUP('PAA CONSOLIDADO'!M1392,LISTAS!$D$4:$E$15,2,0)</f>
        <v>#N/A</v>
      </c>
      <c r="F1389" s="217">
        <f>+'PAA CONSOLIDADO'!O1392</f>
        <v>0</v>
      </c>
      <c r="G1389" s="217">
        <f t="shared" si="63"/>
        <v>1</v>
      </c>
      <c r="H1389" s="217" t="e">
        <f>+VLOOKUP('PAA CONSOLIDADO'!P1392,LISTAS!$B$4:$C$17,2,0)</f>
        <v>#N/A</v>
      </c>
      <c r="I1389" s="217" t="e">
        <f>+VLOOKUP('PAA CONSOLIDADO'!Q1392,LISTAS!$B$22:$C$25,2,0)</f>
        <v>#N/A</v>
      </c>
      <c r="J1389" s="219">
        <f>'PAA CONSOLIDADO'!R1392</f>
        <v>0</v>
      </c>
      <c r="K1389" s="219">
        <f>+'PAA CONSOLIDADO'!S1392</f>
        <v>0</v>
      </c>
      <c r="L1389" s="217" t="e">
        <f>+VLOOKUP('PAA CONSOLIDADO'!T1392,LISTAS!$B$29:$C$31,2,0)</f>
        <v>#N/A</v>
      </c>
      <c r="M1389" s="217" t="e">
        <f>+VLOOKUP('PAA CONSOLIDADO'!U1392,LISTAS!$B$36:$C$39,2,0)</f>
        <v>#N/A</v>
      </c>
      <c r="N1389" s="217" t="str">
        <f t="shared" si="64"/>
        <v>Unidad de Contratación (1)</v>
      </c>
      <c r="O1389" s="217" t="str">
        <f t="shared" si="65"/>
        <v>CO-DC-11001</v>
      </c>
      <c r="P1389" s="217">
        <f>+'PAA CONSOLIDADO'!V1392</f>
        <v>0</v>
      </c>
      <c r="Q1389" s="217">
        <f>+'PAA CONSOLIDADO'!X1392</f>
        <v>0</v>
      </c>
      <c r="R1389" s="217">
        <f>+'PAA CONSOLIDADO'!Y1392</f>
        <v>0</v>
      </c>
    </row>
    <row r="1390" spans="1:18" s="217" customFormat="1" x14ac:dyDescent="0.25">
      <c r="A1390" s="211">
        <f>+'PAA CONSOLIDADO'!C1393</f>
        <v>0</v>
      </c>
      <c r="B1390" s="211">
        <f>+'PAA CONSOLIDADO'!I1393</f>
        <v>0</v>
      </c>
      <c r="C1390" s="217" t="str">
        <f>+CONCATENATE('PAA CONSOLIDADO'!A1393,"-",'PAA CONSOLIDADO'!D1393,"-",'PAA CONSOLIDADO'!K1393)</f>
        <v>--</v>
      </c>
      <c r="D1390" s="217" t="e">
        <f>+VLOOKUP('PAA CONSOLIDADO'!L1393,LISTAS!$D$4:$E$15,2,0)</f>
        <v>#N/A</v>
      </c>
      <c r="E1390" s="217" t="e">
        <f>+VLOOKUP('PAA CONSOLIDADO'!M1393,LISTAS!$D$4:$E$15,2,0)</f>
        <v>#N/A</v>
      </c>
      <c r="F1390" s="217">
        <f>+'PAA CONSOLIDADO'!O1393</f>
        <v>0</v>
      </c>
      <c r="G1390" s="217">
        <f t="shared" si="63"/>
        <v>1</v>
      </c>
      <c r="H1390" s="217" t="e">
        <f>+VLOOKUP('PAA CONSOLIDADO'!P1393,LISTAS!$B$4:$C$17,2,0)</f>
        <v>#N/A</v>
      </c>
      <c r="I1390" s="217" t="e">
        <f>+VLOOKUP('PAA CONSOLIDADO'!Q1393,LISTAS!$B$22:$C$25,2,0)</f>
        <v>#N/A</v>
      </c>
      <c r="J1390" s="219">
        <f>'PAA CONSOLIDADO'!R1393</f>
        <v>0</v>
      </c>
      <c r="K1390" s="219">
        <f>+'PAA CONSOLIDADO'!S1393</f>
        <v>0</v>
      </c>
      <c r="L1390" s="217" t="e">
        <f>+VLOOKUP('PAA CONSOLIDADO'!T1393,LISTAS!$B$29:$C$31,2,0)</f>
        <v>#N/A</v>
      </c>
      <c r="M1390" s="217" t="e">
        <f>+VLOOKUP('PAA CONSOLIDADO'!U1393,LISTAS!$B$36:$C$39,2,0)</f>
        <v>#N/A</v>
      </c>
      <c r="N1390" s="217" t="str">
        <f t="shared" si="64"/>
        <v>Unidad de Contratación (1)</v>
      </c>
      <c r="O1390" s="217" t="str">
        <f t="shared" si="65"/>
        <v>CO-DC-11001</v>
      </c>
      <c r="P1390" s="217">
        <f>+'PAA CONSOLIDADO'!V1393</f>
        <v>0</v>
      </c>
      <c r="Q1390" s="217">
        <f>+'PAA CONSOLIDADO'!X1393</f>
        <v>0</v>
      </c>
      <c r="R1390" s="217">
        <f>+'PAA CONSOLIDADO'!Y1393</f>
        <v>0</v>
      </c>
    </row>
    <row r="1391" spans="1:18" s="217" customFormat="1" x14ac:dyDescent="0.25">
      <c r="A1391" s="211">
        <f>+'PAA CONSOLIDADO'!C1394</f>
        <v>0</v>
      </c>
      <c r="B1391" s="211">
        <f>+'PAA CONSOLIDADO'!I1394</f>
        <v>0</v>
      </c>
      <c r="C1391" s="217" t="str">
        <f>+CONCATENATE('PAA CONSOLIDADO'!A1394,"-",'PAA CONSOLIDADO'!D1394,"-",'PAA CONSOLIDADO'!K1394)</f>
        <v>--</v>
      </c>
      <c r="D1391" s="217" t="e">
        <f>+VLOOKUP('PAA CONSOLIDADO'!L1394,LISTAS!$D$4:$E$15,2,0)</f>
        <v>#N/A</v>
      </c>
      <c r="E1391" s="217" t="e">
        <f>+VLOOKUP('PAA CONSOLIDADO'!M1394,LISTAS!$D$4:$E$15,2,0)</f>
        <v>#N/A</v>
      </c>
      <c r="F1391" s="217">
        <f>+'PAA CONSOLIDADO'!O1394</f>
        <v>0</v>
      </c>
      <c r="G1391" s="217">
        <f t="shared" si="63"/>
        <v>1</v>
      </c>
      <c r="H1391" s="217" t="e">
        <f>+VLOOKUP('PAA CONSOLIDADO'!P1394,LISTAS!$B$4:$C$17,2,0)</f>
        <v>#N/A</v>
      </c>
      <c r="I1391" s="217" t="e">
        <f>+VLOOKUP('PAA CONSOLIDADO'!Q1394,LISTAS!$B$22:$C$25,2,0)</f>
        <v>#N/A</v>
      </c>
      <c r="J1391" s="219">
        <f>'PAA CONSOLIDADO'!R1394</f>
        <v>0</v>
      </c>
      <c r="K1391" s="219">
        <f>+'PAA CONSOLIDADO'!S1394</f>
        <v>0</v>
      </c>
      <c r="L1391" s="217" t="e">
        <f>+VLOOKUP('PAA CONSOLIDADO'!T1394,LISTAS!$B$29:$C$31,2,0)</f>
        <v>#N/A</v>
      </c>
      <c r="M1391" s="217" t="e">
        <f>+VLOOKUP('PAA CONSOLIDADO'!U1394,LISTAS!$B$36:$C$39,2,0)</f>
        <v>#N/A</v>
      </c>
      <c r="N1391" s="217" t="str">
        <f t="shared" si="64"/>
        <v>Unidad de Contratación (1)</v>
      </c>
      <c r="O1391" s="217" t="str">
        <f t="shared" si="65"/>
        <v>CO-DC-11001</v>
      </c>
      <c r="P1391" s="217">
        <f>+'PAA CONSOLIDADO'!V1394</f>
        <v>0</v>
      </c>
      <c r="Q1391" s="217">
        <f>+'PAA CONSOLIDADO'!X1394</f>
        <v>0</v>
      </c>
      <c r="R1391" s="217">
        <f>+'PAA CONSOLIDADO'!Y1394</f>
        <v>0</v>
      </c>
    </row>
    <row r="1392" spans="1:18" s="217" customFormat="1" x14ac:dyDescent="0.25">
      <c r="A1392" s="211">
        <f>+'PAA CONSOLIDADO'!C1395</f>
        <v>0</v>
      </c>
      <c r="B1392" s="211">
        <f>+'PAA CONSOLIDADO'!I1395</f>
        <v>0</v>
      </c>
      <c r="C1392" s="217" t="str">
        <f>+CONCATENATE('PAA CONSOLIDADO'!A1395,"-",'PAA CONSOLIDADO'!D1395,"-",'PAA CONSOLIDADO'!K1395)</f>
        <v>--</v>
      </c>
      <c r="D1392" s="217" t="e">
        <f>+VLOOKUP('PAA CONSOLIDADO'!L1395,LISTAS!$D$4:$E$15,2,0)</f>
        <v>#N/A</v>
      </c>
      <c r="E1392" s="217" t="e">
        <f>+VLOOKUP('PAA CONSOLIDADO'!M1395,LISTAS!$D$4:$E$15,2,0)</f>
        <v>#N/A</v>
      </c>
      <c r="F1392" s="217">
        <f>+'PAA CONSOLIDADO'!O1395</f>
        <v>0</v>
      </c>
      <c r="G1392" s="217">
        <f t="shared" si="63"/>
        <v>1</v>
      </c>
      <c r="H1392" s="217" t="e">
        <f>+VLOOKUP('PAA CONSOLIDADO'!P1395,LISTAS!$B$4:$C$17,2,0)</f>
        <v>#N/A</v>
      </c>
      <c r="I1392" s="217" t="e">
        <f>+VLOOKUP('PAA CONSOLIDADO'!Q1395,LISTAS!$B$22:$C$25,2,0)</f>
        <v>#N/A</v>
      </c>
      <c r="J1392" s="219">
        <f>'PAA CONSOLIDADO'!R1395</f>
        <v>0</v>
      </c>
      <c r="K1392" s="219">
        <f>+'PAA CONSOLIDADO'!S1395</f>
        <v>0</v>
      </c>
      <c r="L1392" s="217" t="e">
        <f>+VLOOKUP('PAA CONSOLIDADO'!T1395,LISTAS!$B$29:$C$31,2,0)</f>
        <v>#N/A</v>
      </c>
      <c r="M1392" s="217" t="e">
        <f>+VLOOKUP('PAA CONSOLIDADO'!U1395,LISTAS!$B$36:$C$39,2,0)</f>
        <v>#N/A</v>
      </c>
      <c r="N1392" s="217" t="str">
        <f t="shared" si="64"/>
        <v>Unidad de Contratación (1)</v>
      </c>
      <c r="O1392" s="217" t="str">
        <f t="shared" si="65"/>
        <v>CO-DC-11001</v>
      </c>
      <c r="P1392" s="217">
        <f>+'PAA CONSOLIDADO'!V1395</f>
        <v>0</v>
      </c>
      <c r="Q1392" s="217">
        <f>+'PAA CONSOLIDADO'!X1395</f>
        <v>0</v>
      </c>
      <c r="R1392" s="217">
        <f>+'PAA CONSOLIDADO'!Y1395</f>
        <v>0</v>
      </c>
    </row>
    <row r="1393" spans="1:18" s="217" customFormat="1" x14ac:dyDescent="0.25">
      <c r="A1393" s="211">
        <f>+'PAA CONSOLIDADO'!C1396</f>
        <v>0</v>
      </c>
      <c r="B1393" s="211">
        <f>+'PAA CONSOLIDADO'!I1396</f>
        <v>0</v>
      </c>
      <c r="C1393" s="217" t="str">
        <f>+CONCATENATE('PAA CONSOLIDADO'!A1396,"-",'PAA CONSOLIDADO'!D1396,"-",'PAA CONSOLIDADO'!K1396)</f>
        <v>--</v>
      </c>
      <c r="D1393" s="217" t="e">
        <f>+VLOOKUP('PAA CONSOLIDADO'!L1396,LISTAS!$D$4:$E$15,2,0)</f>
        <v>#N/A</v>
      </c>
      <c r="E1393" s="217" t="e">
        <f>+VLOOKUP('PAA CONSOLIDADO'!M1396,LISTAS!$D$4:$E$15,2,0)</f>
        <v>#N/A</v>
      </c>
      <c r="F1393" s="217">
        <f>+'PAA CONSOLIDADO'!O1396</f>
        <v>0</v>
      </c>
      <c r="G1393" s="217">
        <f t="shared" si="63"/>
        <v>1</v>
      </c>
      <c r="H1393" s="217" t="e">
        <f>+VLOOKUP('PAA CONSOLIDADO'!P1396,LISTAS!$B$4:$C$17,2,0)</f>
        <v>#N/A</v>
      </c>
      <c r="I1393" s="217" t="e">
        <f>+VLOOKUP('PAA CONSOLIDADO'!Q1396,LISTAS!$B$22:$C$25,2,0)</f>
        <v>#N/A</v>
      </c>
      <c r="J1393" s="219">
        <f>'PAA CONSOLIDADO'!R1396</f>
        <v>0</v>
      </c>
      <c r="K1393" s="219">
        <f>+'PAA CONSOLIDADO'!S1396</f>
        <v>0</v>
      </c>
      <c r="L1393" s="217" t="e">
        <f>+VLOOKUP('PAA CONSOLIDADO'!T1396,LISTAS!$B$29:$C$31,2,0)</f>
        <v>#N/A</v>
      </c>
      <c r="M1393" s="217" t="e">
        <f>+VLOOKUP('PAA CONSOLIDADO'!U1396,LISTAS!$B$36:$C$39,2,0)</f>
        <v>#N/A</v>
      </c>
      <c r="N1393" s="217" t="str">
        <f t="shared" si="64"/>
        <v>Unidad de Contratación (1)</v>
      </c>
      <c r="O1393" s="217" t="str">
        <f t="shared" si="65"/>
        <v>CO-DC-11001</v>
      </c>
      <c r="P1393" s="217">
        <f>+'PAA CONSOLIDADO'!V1396</f>
        <v>0</v>
      </c>
      <c r="Q1393" s="217">
        <f>+'PAA CONSOLIDADO'!X1396</f>
        <v>0</v>
      </c>
      <c r="R1393" s="217">
        <f>+'PAA CONSOLIDADO'!Y1396</f>
        <v>0</v>
      </c>
    </row>
    <row r="1394" spans="1:18" s="217" customFormat="1" x14ac:dyDescent="0.25">
      <c r="A1394" s="211">
        <f>+'PAA CONSOLIDADO'!C1397</f>
        <v>0</v>
      </c>
      <c r="B1394" s="211">
        <f>+'PAA CONSOLIDADO'!I1397</f>
        <v>0</v>
      </c>
      <c r="C1394" s="217" t="str">
        <f>+CONCATENATE('PAA CONSOLIDADO'!A1397,"-",'PAA CONSOLIDADO'!D1397,"-",'PAA CONSOLIDADO'!K1397)</f>
        <v>--</v>
      </c>
      <c r="D1394" s="217" t="e">
        <f>+VLOOKUP('PAA CONSOLIDADO'!L1397,LISTAS!$D$4:$E$15,2,0)</f>
        <v>#N/A</v>
      </c>
      <c r="E1394" s="217" t="e">
        <f>+VLOOKUP('PAA CONSOLIDADO'!M1397,LISTAS!$D$4:$E$15,2,0)</f>
        <v>#N/A</v>
      </c>
      <c r="F1394" s="217">
        <f>+'PAA CONSOLIDADO'!O1397</f>
        <v>0</v>
      </c>
      <c r="G1394" s="217">
        <f t="shared" si="63"/>
        <v>1</v>
      </c>
      <c r="H1394" s="217" t="e">
        <f>+VLOOKUP('PAA CONSOLIDADO'!P1397,LISTAS!$B$4:$C$17,2,0)</f>
        <v>#N/A</v>
      </c>
      <c r="I1394" s="217" t="e">
        <f>+VLOOKUP('PAA CONSOLIDADO'!Q1397,LISTAS!$B$22:$C$25,2,0)</f>
        <v>#N/A</v>
      </c>
      <c r="J1394" s="219">
        <f>'PAA CONSOLIDADO'!R1397</f>
        <v>0</v>
      </c>
      <c r="K1394" s="219">
        <f>+'PAA CONSOLIDADO'!S1397</f>
        <v>0</v>
      </c>
      <c r="L1394" s="217" t="e">
        <f>+VLOOKUP('PAA CONSOLIDADO'!T1397,LISTAS!$B$29:$C$31,2,0)</f>
        <v>#N/A</v>
      </c>
      <c r="M1394" s="217" t="e">
        <f>+VLOOKUP('PAA CONSOLIDADO'!U1397,LISTAS!$B$36:$C$39,2,0)</f>
        <v>#N/A</v>
      </c>
      <c r="N1394" s="217" t="str">
        <f t="shared" si="64"/>
        <v>Unidad de Contratación (1)</v>
      </c>
      <c r="O1394" s="217" t="str">
        <f t="shared" si="65"/>
        <v>CO-DC-11001</v>
      </c>
      <c r="P1394" s="217">
        <f>+'PAA CONSOLIDADO'!V1397</f>
        <v>0</v>
      </c>
      <c r="Q1394" s="217">
        <f>+'PAA CONSOLIDADO'!X1397</f>
        <v>0</v>
      </c>
      <c r="R1394" s="217">
        <f>+'PAA CONSOLIDADO'!Y1397</f>
        <v>0</v>
      </c>
    </row>
    <row r="1395" spans="1:18" s="217" customFormat="1" x14ac:dyDescent="0.25">
      <c r="A1395" s="211">
        <f>+'PAA CONSOLIDADO'!C1398</f>
        <v>0</v>
      </c>
      <c r="B1395" s="211">
        <f>+'PAA CONSOLIDADO'!I1398</f>
        <v>0</v>
      </c>
      <c r="C1395" s="217" t="str">
        <f>+CONCATENATE('PAA CONSOLIDADO'!A1398,"-",'PAA CONSOLIDADO'!D1398,"-",'PAA CONSOLIDADO'!K1398)</f>
        <v>--</v>
      </c>
      <c r="D1395" s="217" t="e">
        <f>+VLOOKUP('PAA CONSOLIDADO'!L1398,LISTAS!$D$4:$E$15,2,0)</f>
        <v>#N/A</v>
      </c>
      <c r="E1395" s="217" t="e">
        <f>+VLOOKUP('PAA CONSOLIDADO'!M1398,LISTAS!$D$4:$E$15,2,0)</f>
        <v>#N/A</v>
      </c>
      <c r="F1395" s="217">
        <f>+'PAA CONSOLIDADO'!O1398</f>
        <v>0</v>
      </c>
      <c r="G1395" s="217">
        <f t="shared" si="63"/>
        <v>1</v>
      </c>
      <c r="H1395" s="217" t="e">
        <f>+VLOOKUP('PAA CONSOLIDADO'!P1398,LISTAS!$B$4:$C$17,2,0)</f>
        <v>#N/A</v>
      </c>
      <c r="I1395" s="217" t="e">
        <f>+VLOOKUP('PAA CONSOLIDADO'!Q1398,LISTAS!$B$22:$C$25,2,0)</f>
        <v>#N/A</v>
      </c>
      <c r="J1395" s="219">
        <f>'PAA CONSOLIDADO'!R1398</f>
        <v>0</v>
      </c>
      <c r="K1395" s="219">
        <f>+'PAA CONSOLIDADO'!S1398</f>
        <v>0</v>
      </c>
      <c r="L1395" s="217" t="e">
        <f>+VLOOKUP('PAA CONSOLIDADO'!T1398,LISTAS!$B$29:$C$31,2,0)</f>
        <v>#N/A</v>
      </c>
      <c r="M1395" s="217" t="e">
        <f>+VLOOKUP('PAA CONSOLIDADO'!U1398,LISTAS!$B$36:$C$39,2,0)</f>
        <v>#N/A</v>
      </c>
      <c r="N1395" s="217" t="str">
        <f t="shared" si="64"/>
        <v>Unidad de Contratación (1)</v>
      </c>
      <c r="O1395" s="217" t="str">
        <f t="shared" si="65"/>
        <v>CO-DC-11001</v>
      </c>
      <c r="P1395" s="217">
        <f>+'PAA CONSOLIDADO'!V1398</f>
        <v>0</v>
      </c>
      <c r="Q1395" s="217">
        <f>+'PAA CONSOLIDADO'!X1398</f>
        <v>0</v>
      </c>
      <c r="R1395" s="217">
        <f>+'PAA CONSOLIDADO'!Y1398</f>
        <v>0</v>
      </c>
    </row>
    <row r="1396" spans="1:18" s="217" customFormat="1" x14ac:dyDescent="0.25">
      <c r="A1396" s="211">
        <f>+'PAA CONSOLIDADO'!C1399</f>
        <v>0</v>
      </c>
      <c r="B1396" s="211">
        <f>+'PAA CONSOLIDADO'!I1399</f>
        <v>0</v>
      </c>
      <c r="C1396" s="217" t="str">
        <f>+CONCATENATE('PAA CONSOLIDADO'!A1399,"-",'PAA CONSOLIDADO'!D1399,"-",'PAA CONSOLIDADO'!K1399)</f>
        <v>--</v>
      </c>
      <c r="D1396" s="217" t="e">
        <f>+VLOOKUP('PAA CONSOLIDADO'!L1399,LISTAS!$D$4:$E$15,2,0)</f>
        <v>#N/A</v>
      </c>
      <c r="E1396" s="217" t="e">
        <f>+VLOOKUP('PAA CONSOLIDADO'!M1399,LISTAS!$D$4:$E$15,2,0)</f>
        <v>#N/A</v>
      </c>
      <c r="F1396" s="217">
        <f>+'PAA CONSOLIDADO'!O1399</f>
        <v>0</v>
      </c>
      <c r="G1396" s="217">
        <f t="shared" si="63"/>
        <v>1</v>
      </c>
      <c r="H1396" s="217" t="e">
        <f>+VLOOKUP('PAA CONSOLIDADO'!P1399,LISTAS!$B$4:$C$17,2,0)</f>
        <v>#N/A</v>
      </c>
      <c r="I1396" s="217" t="e">
        <f>+VLOOKUP('PAA CONSOLIDADO'!Q1399,LISTAS!$B$22:$C$25,2,0)</f>
        <v>#N/A</v>
      </c>
      <c r="J1396" s="219">
        <f>'PAA CONSOLIDADO'!R1399</f>
        <v>0</v>
      </c>
      <c r="K1396" s="219">
        <f>+'PAA CONSOLIDADO'!S1399</f>
        <v>0</v>
      </c>
      <c r="L1396" s="217" t="e">
        <f>+VLOOKUP('PAA CONSOLIDADO'!T1399,LISTAS!$B$29:$C$31,2,0)</f>
        <v>#N/A</v>
      </c>
      <c r="M1396" s="217" t="e">
        <f>+VLOOKUP('PAA CONSOLIDADO'!U1399,LISTAS!$B$36:$C$39,2,0)</f>
        <v>#N/A</v>
      </c>
      <c r="N1396" s="217" t="str">
        <f t="shared" si="64"/>
        <v>Unidad de Contratación (1)</v>
      </c>
      <c r="O1396" s="217" t="str">
        <f t="shared" si="65"/>
        <v>CO-DC-11001</v>
      </c>
      <c r="P1396" s="217">
        <f>+'PAA CONSOLIDADO'!V1399</f>
        <v>0</v>
      </c>
      <c r="Q1396" s="217">
        <f>+'PAA CONSOLIDADO'!X1399</f>
        <v>0</v>
      </c>
      <c r="R1396" s="217">
        <f>+'PAA CONSOLIDADO'!Y1399</f>
        <v>0</v>
      </c>
    </row>
    <row r="1397" spans="1:18" s="217" customFormat="1" x14ac:dyDescent="0.25">
      <c r="A1397" s="211">
        <f>+'PAA CONSOLIDADO'!C1400</f>
        <v>0</v>
      </c>
      <c r="B1397" s="211">
        <f>+'PAA CONSOLIDADO'!I1400</f>
        <v>0</v>
      </c>
      <c r="C1397" s="217" t="str">
        <f>+CONCATENATE('PAA CONSOLIDADO'!A1400,"-",'PAA CONSOLIDADO'!D1400,"-",'PAA CONSOLIDADO'!K1400)</f>
        <v>--</v>
      </c>
      <c r="D1397" s="217" t="e">
        <f>+VLOOKUP('PAA CONSOLIDADO'!L1400,LISTAS!$D$4:$E$15,2,0)</f>
        <v>#N/A</v>
      </c>
      <c r="E1397" s="217" t="e">
        <f>+VLOOKUP('PAA CONSOLIDADO'!M1400,LISTAS!$D$4:$E$15,2,0)</f>
        <v>#N/A</v>
      </c>
      <c r="F1397" s="217">
        <f>+'PAA CONSOLIDADO'!O1400</f>
        <v>0</v>
      </c>
      <c r="G1397" s="217">
        <f t="shared" si="63"/>
        <v>1</v>
      </c>
      <c r="H1397" s="217" t="e">
        <f>+VLOOKUP('PAA CONSOLIDADO'!P1400,LISTAS!$B$4:$C$17,2,0)</f>
        <v>#N/A</v>
      </c>
      <c r="I1397" s="217" t="e">
        <f>+VLOOKUP('PAA CONSOLIDADO'!Q1400,LISTAS!$B$22:$C$25,2,0)</f>
        <v>#N/A</v>
      </c>
      <c r="J1397" s="219">
        <f>'PAA CONSOLIDADO'!R1400</f>
        <v>0</v>
      </c>
      <c r="K1397" s="219">
        <f>+'PAA CONSOLIDADO'!S1400</f>
        <v>0</v>
      </c>
      <c r="L1397" s="217" t="e">
        <f>+VLOOKUP('PAA CONSOLIDADO'!T1400,LISTAS!$B$29:$C$31,2,0)</f>
        <v>#N/A</v>
      </c>
      <c r="M1397" s="217" t="e">
        <f>+VLOOKUP('PAA CONSOLIDADO'!U1400,LISTAS!$B$36:$C$39,2,0)</f>
        <v>#N/A</v>
      </c>
      <c r="N1397" s="217" t="str">
        <f t="shared" si="64"/>
        <v>Unidad de Contratación (1)</v>
      </c>
      <c r="O1397" s="217" t="str">
        <f t="shared" si="65"/>
        <v>CO-DC-11001</v>
      </c>
      <c r="P1397" s="217">
        <f>+'PAA CONSOLIDADO'!V1400</f>
        <v>0</v>
      </c>
      <c r="Q1397" s="217">
        <f>+'PAA CONSOLIDADO'!X1400</f>
        <v>0</v>
      </c>
      <c r="R1397" s="217">
        <f>+'PAA CONSOLIDADO'!Y1400</f>
        <v>0</v>
      </c>
    </row>
    <row r="1398" spans="1:18" s="217" customFormat="1" x14ac:dyDescent="0.25">
      <c r="A1398" s="211">
        <f>+'PAA CONSOLIDADO'!C1401</f>
        <v>0</v>
      </c>
      <c r="B1398" s="211">
        <f>+'PAA CONSOLIDADO'!I1401</f>
        <v>0</v>
      </c>
      <c r="C1398" s="217" t="str">
        <f>+CONCATENATE('PAA CONSOLIDADO'!A1401,"-",'PAA CONSOLIDADO'!D1401,"-",'PAA CONSOLIDADO'!K1401)</f>
        <v>--</v>
      </c>
      <c r="D1398" s="217" t="e">
        <f>+VLOOKUP('PAA CONSOLIDADO'!L1401,LISTAS!$D$4:$E$15,2,0)</f>
        <v>#N/A</v>
      </c>
      <c r="E1398" s="217" t="e">
        <f>+VLOOKUP('PAA CONSOLIDADO'!M1401,LISTAS!$D$4:$E$15,2,0)</f>
        <v>#N/A</v>
      </c>
      <c r="F1398" s="217">
        <f>+'PAA CONSOLIDADO'!O1401</f>
        <v>0</v>
      </c>
      <c r="G1398" s="217">
        <f t="shared" si="63"/>
        <v>1</v>
      </c>
      <c r="H1398" s="217" t="e">
        <f>+VLOOKUP('PAA CONSOLIDADO'!P1401,LISTAS!$B$4:$C$17,2,0)</f>
        <v>#N/A</v>
      </c>
      <c r="I1398" s="217" t="e">
        <f>+VLOOKUP('PAA CONSOLIDADO'!Q1401,LISTAS!$B$22:$C$25,2,0)</f>
        <v>#N/A</v>
      </c>
      <c r="J1398" s="219">
        <f>'PAA CONSOLIDADO'!R1401</f>
        <v>0</v>
      </c>
      <c r="K1398" s="219">
        <f>+'PAA CONSOLIDADO'!S1401</f>
        <v>0</v>
      </c>
      <c r="L1398" s="217" t="e">
        <f>+VLOOKUP('PAA CONSOLIDADO'!T1401,LISTAS!$B$29:$C$31,2,0)</f>
        <v>#N/A</v>
      </c>
      <c r="M1398" s="217" t="e">
        <f>+VLOOKUP('PAA CONSOLIDADO'!U1401,LISTAS!$B$36:$C$39,2,0)</f>
        <v>#N/A</v>
      </c>
      <c r="N1398" s="217" t="str">
        <f t="shared" si="64"/>
        <v>Unidad de Contratación (1)</v>
      </c>
      <c r="O1398" s="217" t="str">
        <f t="shared" si="65"/>
        <v>CO-DC-11001</v>
      </c>
      <c r="P1398" s="217">
        <f>+'PAA CONSOLIDADO'!V1401</f>
        <v>0</v>
      </c>
      <c r="Q1398" s="217">
        <f>+'PAA CONSOLIDADO'!X1401</f>
        <v>0</v>
      </c>
      <c r="R1398" s="217">
        <f>+'PAA CONSOLIDADO'!Y1401</f>
        <v>0</v>
      </c>
    </row>
    <row r="1399" spans="1:18" s="217" customFormat="1" x14ac:dyDescent="0.25">
      <c r="A1399" s="211">
        <f>+'PAA CONSOLIDADO'!C1402</f>
        <v>0</v>
      </c>
      <c r="B1399" s="211">
        <f>+'PAA CONSOLIDADO'!I1402</f>
        <v>0</v>
      </c>
      <c r="C1399" s="217" t="str">
        <f>+CONCATENATE('PAA CONSOLIDADO'!A1402,"-",'PAA CONSOLIDADO'!D1402,"-",'PAA CONSOLIDADO'!K1402)</f>
        <v>--</v>
      </c>
      <c r="D1399" s="217" t="e">
        <f>+VLOOKUP('PAA CONSOLIDADO'!L1402,LISTAS!$D$4:$E$15,2,0)</f>
        <v>#N/A</v>
      </c>
      <c r="E1399" s="217" t="e">
        <f>+VLOOKUP('PAA CONSOLIDADO'!M1402,LISTAS!$D$4:$E$15,2,0)</f>
        <v>#N/A</v>
      </c>
      <c r="F1399" s="217">
        <f>+'PAA CONSOLIDADO'!O1402</f>
        <v>0</v>
      </c>
      <c r="G1399" s="217">
        <f t="shared" si="63"/>
        <v>1</v>
      </c>
      <c r="H1399" s="217" t="e">
        <f>+VLOOKUP('PAA CONSOLIDADO'!P1402,LISTAS!$B$4:$C$17,2,0)</f>
        <v>#N/A</v>
      </c>
      <c r="I1399" s="217" t="e">
        <f>+VLOOKUP('PAA CONSOLIDADO'!Q1402,LISTAS!$B$22:$C$25,2,0)</f>
        <v>#N/A</v>
      </c>
      <c r="J1399" s="219">
        <f>'PAA CONSOLIDADO'!R1402</f>
        <v>0</v>
      </c>
      <c r="K1399" s="219">
        <f>+'PAA CONSOLIDADO'!S1402</f>
        <v>0</v>
      </c>
      <c r="L1399" s="217" t="e">
        <f>+VLOOKUP('PAA CONSOLIDADO'!T1402,LISTAS!$B$29:$C$31,2,0)</f>
        <v>#N/A</v>
      </c>
      <c r="M1399" s="217" t="e">
        <f>+VLOOKUP('PAA CONSOLIDADO'!U1402,LISTAS!$B$36:$C$39,2,0)</f>
        <v>#N/A</v>
      </c>
      <c r="N1399" s="217" t="str">
        <f t="shared" si="64"/>
        <v>Unidad de Contratación (1)</v>
      </c>
      <c r="O1399" s="217" t="str">
        <f t="shared" si="65"/>
        <v>CO-DC-11001</v>
      </c>
      <c r="P1399" s="217">
        <f>+'PAA CONSOLIDADO'!V1402</f>
        <v>0</v>
      </c>
      <c r="Q1399" s="217">
        <f>+'PAA CONSOLIDADO'!X1402</f>
        <v>0</v>
      </c>
      <c r="R1399" s="217">
        <f>+'PAA CONSOLIDADO'!Y1402</f>
        <v>0</v>
      </c>
    </row>
    <row r="1400" spans="1:18" s="217" customFormat="1" x14ac:dyDescent="0.25">
      <c r="A1400" s="211">
        <f>+'PAA CONSOLIDADO'!C1403</f>
        <v>0</v>
      </c>
      <c r="B1400" s="211">
        <f>+'PAA CONSOLIDADO'!I1403</f>
        <v>0</v>
      </c>
      <c r="C1400" s="217" t="str">
        <f>+CONCATENATE('PAA CONSOLIDADO'!A1403,"-",'PAA CONSOLIDADO'!D1403,"-",'PAA CONSOLIDADO'!K1403)</f>
        <v>--</v>
      </c>
      <c r="D1400" s="217" t="e">
        <f>+VLOOKUP('PAA CONSOLIDADO'!L1403,LISTAS!$D$4:$E$15,2,0)</f>
        <v>#N/A</v>
      </c>
      <c r="E1400" s="217" t="e">
        <f>+VLOOKUP('PAA CONSOLIDADO'!M1403,LISTAS!$D$4:$E$15,2,0)</f>
        <v>#N/A</v>
      </c>
      <c r="F1400" s="217">
        <f>+'PAA CONSOLIDADO'!O1403</f>
        <v>0</v>
      </c>
      <c r="G1400" s="217">
        <f t="shared" si="63"/>
        <v>1</v>
      </c>
      <c r="H1400" s="217" t="e">
        <f>+VLOOKUP('PAA CONSOLIDADO'!P1403,LISTAS!$B$4:$C$17,2,0)</f>
        <v>#N/A</v>
      </c>
      <c r="I1400" s="217" t="e">
        <f>+VLOOKUP('PAA CONSOLIDADO'!Q1403,LISTAS!$B$22:$C$25,2,0)</f>
        <v>#N/A</v>
      </c>
      <c r="J1400" s="219">
        <f>'PAA CONSOLIDADO'!R1403</f>
        <v>0</v>
      </c>
      <c r="K1400" s="219">
        <f>+'PAA CONSOLIDADO'!S1403</f>
        <v>0</v>
      </c>
      <c r="L1400" s="217" t="e">
        <f>+VLOOKUP('PAA CONSOLIDADO'!T1403,LISTAS!$B$29:$C$31,2,0)</f>
        <v>#N/A</v>
      </c>
      <c r="M1400" s="217" t="e">
        <f>+VLOOKUP('PAA CONSOLIDADO'!U1403,LISTAS!$B$36:$C$39,2,0)</f>
        <v>#N/A</v>
      </c>
      <c r="N1400" s="217" t="str">
        <f t="shared" si="64"/>
        <v>Unidad de Contratación (1)</v>
      </c>
      <c r="O1400" s="217" t="str">
        <f t="shared" si="65"/>
        <v>CO-DC-11001</v>
      </c>
      <c r="P1400" s="217">
        <f>+'PAA CONSOLIDADO'!V1403</f>
        <v>0</v>
      </c>
      <c r="Q1400" s="217">
        <f>+'PAA CONSOLIDADO'!X1403</f>
        <v>0</v>
      </c>
      <c r="R1400" s="217">
        <f>+'PAA CONSOLIDADO'!Y1403</f>
        <v>0</v>
      </c>
    </row>
    <row r="1401" spans="1:18" s="217" customFormat="1" x14ac:dyDescent="0.25">
      <c r="A1401" s="211">
        <f>+'PAA CONSOLIDADO'!C1404</f>
        <v>0</v>
      </c>
      <c r="B1401" s="211">
        <f>+'PAA CONSOLIDADO'!I1404</f>
        <v>0</v>
      </c>
      <c r="C1401" s="217" t="str">
        <f>+CONCATENATE('PAA CONSOLIDADO'!A1404,"-",'PAA CONSOLIDADO'!D1404,"-",'PAA CONSOLIDADO'!K1404)</f>
        <v>--</v>
      </c>
      <c r="D1401" s="217" t="e">
        <f>+VLOOKUP('PAA CONSOLIDADO'!L1404,LISTAS!$D$4:$E$15,2,0)</f>
        <v>#N/A</v>
      </c>
      <c r="E1401" s="217" t="e">
        <f>+VLOOKUP('PAA CONSOLIDADO'!M1404,LISTAS!$D$4:$E$15,2,0)</f>
        <v>#N/A</v>
      </c>
      <c r="F1401" s="217">
        <f>+'PAA CONSOLIDADO'!O1404</f>
        <v>0</v>
      </c>
      <c r="G1401" s="217">
        <f t="shared" si="63"/>
        <v>1</v>
      </c>
      <c r="H1401" s="217" t="e">
        <f>+VLOOKUP('PAA CONSOLIDADO'!P1404,LISTAS!$B$4:$C$17,2,0)</f>
        <v>#N/A</v>
      </c>
      <c r="I1401" s="217" t="e">
        <f>+VLOOKUP('PAA CONSOLIDADO'!Q1404,LISTAS!$B$22:$C$25,2,0)</f>
        <v>#N/A</v>
      </c>
      <c r="J1401" s="219">
        <f>'PAA CONSOLIDADO'!R1404</f>
        <v>0</v>
      </c>
      <c r="K1401" s="219">
        <f>+'PAA CONSOLIDADO'!S1404</f>
        <v>0</v>
      </c>
      <c r="L1401" s="217" t="e">
        <f>+VLOOKUP('PAA CONSOLIDADO'!T1404,LISTAS!$B$29:$C$31,2,0)</f>
        <v>#N/A</v>
      </c>
      <c r="M1401" s="217" t="e">
        <f>+VLOOKUP('PAA CONSOLIDADO'!U1404,LISTAS!$B$36:$C$39,2,0)</f>
        <v>#N/A</v>
      </c>
      <c r="N1401" s="217" t="str">
        <f t="shared" si="64"/>
        <v>Unidad de Contratación (1)</v>
      </c>
      <c r="O1401" s="217" t="str">
        <f t="shared" si="65"/>
        <v>CO-DC-11001</v>
      </c>
      <c r="P1401" s="217">
        <f>+'PAA CONSOLIDADO'!V1404</f>
        <v>0</v>
      </c>
      <c r="Q1401" s="217">
        <f>+'PAA CONSOLIDADO'!X1404</f>
        <v>0</v>
      </c>
      <c r="R1401" s="217">
        <f>+'PAA CONSOLIDADO'!Y1404</f>
        <v>0</v>
      </c>
    </row>
    <row r="1402" spans="1:18" s="217" customFormat="1" x14ac:dyDescent="0.25">
      <c r="A1402" s="211">
        <f>+'PAA CONSOLIDADO'!C1405</f>
        <v>0</v>
      </c>
      <c r="B1402" s="211">
        <f>+'PAA CONSOLIDADO'!I1405</f>
        <v>0</v>
      </c>
      <c r="C1402" s="217" t="str">
        <f>+CONCATENATE('PAA CONSOLIDADO'!A1405,"-",'PAA CONSOLIDADO'!D1405,"-",'PAA CONSOLIDADO'!K1405)</f>
        <v>--</v>
      </c>
      <c r="D1402" s="217" t="e">
        <f>+VLOOKUP('PAA CONSOLIDADO'!L1405,LISTAS!$D$4:$E$15,2,0)</f>
        <v>#N/A</v>
      </c>
      <c r="E1402" s="217" t="e">
        <f>+VLOOKUP('PAA CONSOLIDADO'!M1405,LISTAS!$D$4:$E$15,2,0)</f>
        <v>#N/A</v>
      </c>
      <c r="F1402" s="217">
        <f>+'PAA CONSOLIDADO'!O1405</f>
        <v>0</v>
      </c>
      <c r="G1402" s="217">
        <f t="shared" si="63"/>
        <v>1</v>
      </c>
      <c r="H1402" s="217" t="e">
        <f>+VLOOKUP('PAA CONSOLIDADO'!P1405,LISTAS!$B$4:$C$17,2,0)</f>
        <v>#N/A</v>
      </c>
      <c r="I1402" s="217" t="e">
        <f>+VLOOKUP('PAA CONSOLIDADO'!Q1405,LISTAS!$B$22:$C$25,2,0)</f>
        <v>#N/A</v>
      </c>
      <c r="J1402" s="219">
        <f>'PAA CONSOLIDADO'!R1405</f>
        <v>0</v>
      </c>
      <c r="K1402" s="219">
        <f>+'PAA CONSOLIDADO'!S1405</f>
        <v>0</v>
      </c>
      <c r="L1402" s="217" t="e">
        <f>+VLOOKUP('PAA CONSOLIDADO'!T1405,LISTAS!$B$29:$C$31,2,0)</f>
        <v>#N/A</v>
      </c>
      <c r="M1402" s="217" t="e">
        <f>+VLOOKUP('PAA CONSOLIDADO'!U1405,LISTAS!$B$36:$C$39,2,0)</f>
        <v>#N/A</v>
      </c>
      <c r="N1402" s="217" t="str">
        <f t="shared" si="64"/>
        <v>Unidad de Contratación (1)</v>
      </c>
      <c r="O1402" s="217" t="str">
        <f t="shared" si="65"/>
        <v>CO-DC-11001</v>
      </c>
      <c r="P1402" s="217">
        <f>+'PAA CONSOLIDADO'!V1405</f>
        <v>0</v>
      </c>
      <c r="Q1402" s="217">
        <f>+'PAA CONSOLIDADO'!X1405</f>
        <v>0</v>
      </c>
      <c r="R1402" s="217">
        <f>+'PAA CONSOLIDADO'!Y1405</f>
        <v>0</v>
      </c>
    </row>
    <row r="1403" spans="1:18" s="217" customFormat="1" x14ac:dyDescent="0.25">
      <c r="A1403" s="211">
        <f>+'PAA CONSOLIDADO'!C1406</f>
        <v>0</v>
      </c>
      <c r="B1403" s="211">
        <f>+'PAA CONSOLIDADO'!I1406</f>
        <v>0</v>
      </c>
      <c r="C1403" s="217" t="str">
        <f>+CONCATENATE('PAA CONSOLIDADO'!A1406,"-",'PAA CONSOLIDADO'!D1406,"-",'PAA CONSOLIDADO'!K1406)</f>
        <v>--</v>
      </c>
      <c r="D1403" s="217" t="e">
        <f>+VLOOKUP('PAA CONSOLIDADO'!L1406,LISTAS!$D$4:$E$15,2,0)</f>
        <v>#N/A</v>
      </c>
      <c r="E1403" s="217" t="e">
        <f>+VLOOKUP('PAA CONSOLIDADO'!M1406,LISTAS!$D$4:$E$15,2,0)</f>
        <v>#N/A</v>
      </c>
      <c r="F1403" s="217">
        <f>+'PAA CONSOLIDADO'!O1406</f>
        <v>0</v>
      </c>
      <c r="G1403" s="217">
        <f t="shared" si="63"/>
        <v>1</v>
      </c>
      <c r="H1403" s="217" t="e">
        <f>+VLOOKUP('PAA CONSOLIDADO'!P1406,LISTAS!$B$4:$C$17,2,0)</f>
        <v>#N/A</v>
      </c>
      <c r="I1403" s="217" t="e">
        <f>+VLOOKUP('PAA CONSOLIDADO'!Q1406,LISTAS!$B$22:$C$25,2,0)</f>
        <v>#N/A</v>
      </c>
      <c r="J1403" s="219">
        <f>'PAA CONSOLIDADO'!R1406</f>
        <v>0</v>
      </c>
      <c r="K1403" s="219">
        <f>+'PAA CONSOLIDADO'!S1406</f>
        <v>0</v>
      </c>
      <c r="L1403" s="217" t="e">
        <f>+VLOOKUP('PAA CONSOLIDADO'!T1406,LISTAS!$B$29:$C$31,2,0)</f>
        <v>#N/A</v>
      </c>
      <c r="M1403" s="217" t="e">
        <f>+VLOOKUP('PAA CONSOLIDADO'!U1406,LISTAS!$B$36:$C$39,2,0)</f>
        <v>#N/A</v>
      </c>
      <c r="N1403" s="217" t="str">
        <f t="shared" si="64"/>
        <v>Unidad de Contratación (1)</v>
      </c>
      <c r="O1403" s="217" t="str">
        <f t="shared" si="65"/>
        <v>CO-DC-11001</v>
      </c>
      <c r="P1403" s="217">
        <f>+'PAA CONSOLIDADO'!V1406</f>
        <v>0</v>
      </c>
      <c r="Q1403" s="217">
        <f>+'PAA CONSOLIDADO'!X1406</f>
        <v>0</v>
      </c>
      <c r="R1403" s="217">
        <f>+'PAA CONSOLIDADO'!Y1406</f>
        <v>0</v>
      </c>
    </row>
    <row r="1404" spans="1:18" s="217" customFormat="1" x14ac:dyDescent="0.25">
      <c r="A1404" s="211">
        <f>+'PAA CONSOLIDADO'!C1407</f>
        <v>0</v>
      </c>
      <c r="B1404" s="211">
        <f>+'PAA CONSOLIDADO'!I1407</f>
        <v>0</v>
      </c>
      <c r="C1404" s="217" t="str">
        <f>+CONCATENATE('PAA CONSOLIDADO'!A1407,"-",'PAA CONSOLIDADO'!D1407,"-",'PAA CONSOLIDADO'!K1407)</f>
        <v>--</v>
      </c>
      <c r="D1404" s="217" t="e">
        <f>+VLOOKUP('PAA CONSOLIDADO'!L1407,LISTAS!$D$4:$E$15,2,0)</f>
        <v>#N/A</v>
      </c>
      <c r="E1404" s="217" t="e">
        <f>+VLOOKUP('PAA CONSOLIDADO'!M1407,LISTAS!$D$4:$E$15,2,0)</f>
        <v>#N/A</v>
      </c>
      <c r="F1404" s="217">
        <f>+'PAA CONSOLIDADO'!O1407</f>
        <v>0</v>
      </c>
      <c r="G1404" s="217">
        <f t="shared" si="63"/>
        <v>1</v>
      </c>
      <c r="H1404" s="217" t="e">
        <f>+VLOOKUP('PAA CONSOLIDADO'!P1407,LISTAS!$B$4:$C$17,2,0)</f>
        <v>#N/A</v>
      </c>
      <c r="I1404" s="217" t="e">
        <f>+VLOOKUP('PAA CONSOLIDADO'!Q1407,LISTAS!$B$22:$C$25,2,0)</f>
        <v>#N/A</v>
      </c>
      <c r="J1404" s="219">
        <f>'PAA CONSOLIDADO'!R1407</f>
        <v>0</v>
      </c>
      <c r="K1404" s="219">
        <f>+'PAA CONSOLIDADO'!S1407</f>
        <v>0</v>
      </c>
      <c r="L1404" s="217" t="e">
        <f>+VLOOKUP('PAA CONSOLIDADO'!T1407,LISTAS!$B$29:$C$31,2,0)</f>
        <v>#N/A</v>
      </c>
      <c r="M1404" s="217" t="e">
        <f>+VLOOKUP('PAA CONSOLIDADO'!U1407,LISTAS!$B$36:$C$39,2,0)</f>
        <v>#N/A</v>
      </c>
      <c r="N1404" s="217" t="str">
        <f t="shared" si="64"/>
        <v>Unidad de Contratación (1)</v>
      </c>
      <c r="O1404" s="217" t="str">
        <f t="shared" si="65"/>
        <v>CO-DC-11001</v>
      </c>
      <c r="P1404" s="217">
        <f>+'PAA CONSOLIDADO'!V1407</f>
        <v>0</v>
      </c>
      <c r="Q1404" s="217">
        <f>+'PAA CONSOLIDADO'!X1407</f>
        <v>0</v>
      </c>
      <c r="R1404" s="217">
        <f>+'PAA CONSOLIDADO'!Y1407</f>
        <v>0</v>
      </c>
    </row>
    <row r="1405" spans="1:18" s="217" customFormat="1" x14ac:dyDescent="0.25">
      <c r="A1405" s="211">
        <f>+'PAA CONSOLIDADO'!C1408</f>
        <v>0</v>
      </c>
      <c r="B1405" s="211">
        <f>+'PAA CONSOLIDADO'!I1408</f>
        <v>0</v>
      </c>
      <c r="C1405" s="217" t="str">
        <f>+CONCATENATE('PAA CONSOLIDADO'!A1408,"-",'PAA CONSOLIDADO'!D1408,"-",'PAA CONSOLIDADO'!K1408)</f>
        <v>--</v>
      </c>
      <c r="D1405" s="217" t="e">
        <f>+VLOOKUP('PAA CONSOLIDADO'!L1408,LISTAS!$D$4:$E$15,2,0)</f>
        <v>#N/A</v>
      </c>
      <c r="E1405" s="217" t="e">
        <f>+VLOOKUP('PAA CONSOLIDADO'!M1408,LISTAS!$D$4:$E$15,2,0)</f>
        <v>#N/A</v>
      </c>
      <c r="F1405" s="217">
        <f>+'PAA CONSOLIDADO'!O1408</f>
        <v>0</v>
      </c>
      <c r="G1405" s="217">
        <f t="shared" si="63"/>
        <v>1</v>
      </c>
      <c r="H1405" s="217" t="e">
        <f>+VLOOKUP('PAA CONSOLIDADO'!P1408,LISTAS!$B$4:$C$17,2,0)</f>
        <v>#N/A</v>
      </c>
      <c r="I1405" s="217" t="e">
        <f>+VLOOKUP('PAA CONSOLIDADO'!Q1408,LISTAS!$B$22:$C$25,2,0)</f>
        <v>#N/A</v>
      </c>
      <c r="J1405" s="219">
        <f>'PAA CONSOLIDADO'!R1408</f>
        <v>0</v>
      </c>
      <c r="K1405" s="219">
        <f>+'PAA CONSOLIDADO'!S1408</f>
        <v>0</v>
      </c>
      <c r="L1405" s="217" t="e">
        <f>+VLOOKUP('PAA CONSOLIDADO'!T1408,LISTAS!$B$29:$C$31,2,0)</f>
        <v>#N/A</v>
      </c>
      <c r="M1405" s="217" t="e">
        <f>+VLOOKUP('PAA CONSOLIDADO'!U1408,LISTAS!$B$36:$C$39,2,0)</f>
        <v>#N/A</v>
      </c>
      <c r="N1405" s="217" t="str">
        <f t="shared" si="64"/>
        <v>Unidad de Contratación (1)</v>
      </c>
      <c r="O1405" s="217" t="str">
        <f t="shared" si="65"/>
        <v>CO-DC-11001</v>
      </c>
      <c r="P1405" s="217">
        <f>+'PAA CONSOLIDADO'!V1408</f>
        <v>0</v>
      </c>
      <c r="Q1405" s="217">
        <f>+'PAA CONSOLIDADO'!X1408</f>
        <v>0</v>
      </c>
      <c r="R1405" s="217">
        <f>+'PAA CONSOLIDADO'!Y1408</f>
        <v>0</v>
      </c>
    </row>
    <row r="1406" spans="1:18" s="217" customFormat="1" x14ac:dyDescent="0.25">
      <c r="A1406" s="211">
        <f>+'PAA CONSOLIDADO'!C1409</f>
        <v>0</v>
      </c>
      <c r="B1406" s="211">
        <f>+'PAA CONSOLIDADO'!I1409</f>
        <v>0</v>
      </c>
      <c r="C1406" s="217" t="str">
        <f>+CONCATENATE('PAA CONSOLIDADO'!A1409,"-",'PAA CONSOLIDADO'!D1409,"-",'PAA CONSOLIDADO'!K1409)</f>
        <v>--</v>
      </c>
      <c r="D1406" s="217" t="e">
        <f>+VLOOKUP('PAA CONSOLIDADO'!L1409,LISTAS!$D$4:$E$15,2,0)</f>
        <v>#N/A</v>
      </c>
      <c r="E1406" s="217" t="e">
        <f>+VLOOKUP('PAA CONSOLIDADO'!M1409,LISTAS!$D$4:$E$15,2,0)</f>
        <v>#N/A</v>
      </c>
      <c r="F1406" s="217">
        <f>+'PAA CONSOLIDADO'!O1409</f>
        <v>0</v>
      </c>
      <c r="G1406" s="217">
        <f t="shared" si="63"/>
        <v>1</v>
      </c>
      <c r="H1406" s="217" t="e">
        <f>+VLOOKUP('PAA CONSOLIDADO'!P1409,LISTAS!$B$4:$C$17,2,0)</f>
        <v>#N/A</v>
      </c>
      <c r="I1406" s="217" t="e">
        <f>+VLOOKUP('PAA CONSOLIDADO'!Q1409,LISTAS!$B$22:$C$25,2,0)</f>
        <v>#N/A</v>
      </c>
      <c r="J1406" s="219">
        <f>'PAA CONSOLIDADO'!R1409</f>
        <v>0</v>
      </c>
      <c r="K1406" s="219">
        <f>+'PAA CONSOLIDADO'!S1409</f>
        <v>0</v>
      </c>
      <c r="L1406" s="217" t="e">
        <f>+VLOOKUP('PAA CONSOLIDADO'!T1409,LISTAS!$B$29:$C$31,2,0)</f>
        <v>#N/A</v>
      </c>
      <c r="M1406" s="217" t="e">
        <f>+VLOOKUP('PAA CONSOLIDADO'!U1409,LISTAS!$B$36:$C$39,2,0)</f>
        <v>#N/A</v>
      </c>
      <c r="N1406" s="217" t="str">
        <f t="shared" si="64"/>
        <v>Unidad de Contratación (1)</v>
      </c>
      <c r="O1406" s="217" t="str">
        <f t="shared" si="65"/>
        <v>CO-DC-11001</v>
      </c>
      <c r="P1406" s="217">
        <f>+'PAA CONSOLIDADO'!V1409</f>
        <v>0</v>
      </c>
      <c r="Q1406" s="217">
        <f>+'PAA CONSOLIDADO'!X1409</f>
        <v>0</v>
      </c>
      <c r="R1406" s="217">
        <f>+'PAA CONSOLIDADO'!Y1409</f>
        <v>0</v>
      </c>
    </row>
    <row r="1407" spans="1:18" s="217" customFormat="1" x14ac:dyDescent="0.25">
      <c r="A1407" s="211">
        <f>+'PAA CONSOLIDADO'!C1410</f>
        <v>0</v>
      </c>
      <c r="B1407" s="211">
        <f>+'PAA CONSOLIDADO'!I1410</f>
        <v>0</v>
      </c>
      <c r="C1407" s="217" t="str">
        <f>+CONCATENATE('PAA CONSOLIDADO'!A1410,"-",'PAA CONSOLIDADO'!D1410,"-",'PAA CONSOLIDADO'!K1410)</f>
        <v>--</v>
      </c>
      <c r="D1407" s="217" t="e">
        <f>+VLOOKUP('PAA CONSOLIDADO'!L1410,LISTAS!$D$4:$E$15,2,0)</f>
        <v>#N/A</v>
      </c>
      <c r="E1407" s="217" t="e">
        <f>+VLOOKUP('PAA CONSOLIDADO'!M1410,LISTAS!$D$4:$E$15,2,0)</f>
        <v>#N/A</v>
      </c>
      <c r="F1407" s="217">
        <f>+'PAA CONSOLIDADO'!O1410</f>
        <v>0</v>
      </c>
      <c r="G1407" s="217">
        <f t="shared" si="63"/>
        <v>1</v>
      </c>
      <c r="H1407" s="217" t="e">
        <f>+VLOOKUP('PAA CONSOLIDADO'!P1410,LISTAS!$B$4:$C$17,2,0)</f>
        <v>#N/A</v>
      </c>
      <c r="I1407" s="217" t="e">
        <f>+VLOOKUP('PAA CONSOLIDADO'!Q1410,LISTAS!$B$22:$C$25,2,0)</f>
        <v>#N/A</v>
      </c>
      <c r="J1407" s="219">
        <f>'PAA CONSOLIDADO'!R1410</f>
        <v>0</v>
      </c>
      <c r="K1407" s="219">
        <f>+'PAA CONSOLIDADO'!S1410</f>
        <v>0</v>
      </c>
      <c r="L1407" s="217" t="e">
        <f>+VLOOKUP('PAA CONSOLIDADO'!T1410,LISTAS!$B$29:$C$31,2,0)</f>
        <v>#N/A</v>
      </c>
      <c r="M1407" s="217" t="e">
        <f>+VLOOKUP('PAA CONSOLIDADO'!U1410,LISTAS!$B$36:$C$39,2,0)</f>
        <v>#N/A</v>
      </c>
      <c r="N1407" s="217" t="str">
        <f t="shared" si="64"/>
        <v>Unidad de Contratación (1)</v>
      </c>
      <c r="O1407" s="217" t="str">
        <f t="shared" si="65"/>
        <v>CO-DC-11001</v>
      </c>
      <c r="P1407" s="217">
        <f>+'PAA CONSOLIDADO'!V1410</f>
        <v>0</v>
      </c>
      <c r="Q1407" s="217">
        <f>+'PAA CONSOLIDADO'!X1410</f>
        <v>0</v>
      </c>
      <c r="R1407" s="217">
        <f>+'PAA CONSOLIDADO'!Y1410</f>
        <v>0</v>
      </c>
    </row>
    <row r="1408" spans="1:18" s="217" customFormat="1" x14ac:dyDescent="0.25">
      <c r="A1408" s="211">
        <f>+'PAA CONSOLIDADO'!C1411</f>
        <v>0</v>
      </c>
      <c r="B1408" s="211">
        <f>+'PAA CONSOLIDADO'!I1411</f>
        <v>0</v>
      </c>
      <c r="C1408" s="217" t="str">
        <f>+CONCATENATE('PAA CONSOLIDADO'!A1411,"-",'PAA CONSOLIDADO'!D1411,"-",'PAA CONSOLIDADO'!K1411)</f>
        <v>--</v>
      </c>
      <c r="D1408" s="217" t="e">
        <f>+VLOOKUP('PAA CONSOLIDADO'!L1411,LISTAS!$D$4:$E$15,2,0)</f>
        <v>#N/A</v>
      </c>
      <c r="E1408" s="217" t="e">
        <f>+VLOOKUP('PAA CONSOLIDADO'!M1411,LISTAS!$D$4:$E$15,2,0)</f>
        <v>#N/A</v>
      </c>
      <c r="F1408" s="217">
        <f>+'PAA CONSOLIDADO'!O1411</f>
        <v>0</v>
      </c>
      <c r="G1408" s="217">
        <f t="shared" si="63"/>
        <v>1</v>
      </c>
      <c r="H1408" s="217" t="e">
        <f>+VLOOKUP('PAA CONSOLIDADO'!P1411,LISTAS!$B$4:$C$17,2,0)</f>
        <v>#N/A</v>
      </c>
      <c r="I1408" s="217" t="e">
        <f>+VLOOKUP('PAA CONSOLIDADO'!Q1411,LISTAS!$B$22:$C$25,2,0)</f>
        <v>#N/A</v>
      </c>
      <c r="J1408" s="219">
        <f>'PAA CONSOLIDADO'!R1411</f>
        <v>0</v>
      </c>
      <c r="K1408" s="219">
        <f>+'PAA CONSOLIDADO'!S1411</f>
        <v>0</v>
      </c>
      <c r="L1408" s="217" t="e">
        <f>+VLOOKUP('PAA CONSOLIDADO'!T1411,LISTAS!$B$29:$C$31,2,0)</f>
        <v>#N/A</v>
      </c>
      <c r="M1408" s="217" t="e">
        <f>+VLOOKUP('PAA CONSOLIDADO'!U1411,LISTAS!$B$36:$C$39,2,0)</f>
        <v>#N/A</v>
      </c>
      <c r="N1408" s="217" t="str">
        <f t="shared" si="64"/>
        <v>Unidad de Contratación (1)</v>
      </c>
      <c r="O1408" s="217" t="str">
        <f t="shared" si="65"/>
        <v>CO-DC-11001</v>
      </c>
      <c r="P1408" s="217">
        <f>+'PAA CONSOLIDADO'!V1411</f>
        <v>0</v>
      </c>
      <c r="Q1408" s="217">
        <f>+'PAA CONSOLIDADO'!X1411</f>
        <v>0</v>
      </c>
      <c r="R1408" s="217">
        <f>+'PAA CONSOLIDADO'!Y1411</f>
        <v>0</v>
      </c>
    </row>
    <row r="1409" spans="1:18" s="217" customFormat="1" x14ac:dyDescent="0.25">
      <c r="A1409" s="211">
        <f>+'PAA CONSOLIDADO'!C1412</f>
        <v>0</v>
      </c>
      <c r="B1409" s="211">
        <f>+'PAA CONSOLIDADO'!I1412</f>
        <v>0</v>
      </c>
      <c r="C1409" s="217" t="str">
        <f>+CONCATENATE('PAA CONSOLIDADO'!A1412,"-",'PAA CONSOLIDADO'!D1412,"-",'PAA CONSOLIDADO'!K1412)</f>
        <v>--</v>
      </c>
      <c r="D1409" s="217" t="e">
        <f>+VLOOKUP('PAA CONSOLIDADO'!L1412,LISTAS!$D$4:$E$15,2,0)</f>
        <v>#N/A</v>
      </c>
      <c r="E1409" s="217" t="e">
        <f>+VLOOKUP('PAA CONSOLIDADO'!M1412,LISTAS!$D$4:$E$15,2,0)</f>
        <v>#N/A</v>
      </c>
      <c r="F1409" s="217">
        <f>+'PAA CONSOLIDADO'!O1412</f>
        <v>0</v>
      </c>
      <c r="G1409" s="217">
        <f t="shared" si="63"/>
        <v>1</v>
      </c>
      <c r="H1409" s="217" t="e">
        <f>+VLOOKUP('PAA CONSOLIDADO'!P1412,LISTAS!$B$4:$C$17,2,0)</f>
        <v>#N/A</v>
      </c>
      <c r="I1409" s="217" t="e">
        <f>+VLOOKUP('PAA CONSOLIDADO'!Q1412,LISTAS!$B$22:$C$25,2,0)</f>
        <v>#N/A</v>
      </c>
      <c r="J1409" s="219">
        <f>'PAA CONSOLIDADO'!R1412</f>
        <v>0</v>
      </c>
      <c r="K1409" s="219">
        <f>+'PAA CONSOLIDADO'!S1412</f>
        <v>0</v>
      </c>
      <c r="L1409" s="217" t="e">
        <f>+VLOOKUP('PAA CONSOLIDADO'!T1412,LISTAS!$B$29:$C$31,2,0)</f>
        <v>#N/A</v>
      </c>
      <c r="M1409" s="217" t="e">
        <f>+VLOOKUP('PAA CONSOLIDADO'!U1412,LISTAS!$B$36:$C$39,2,0)</f>
        <v>#N/A</v>
      </c>
      <c r="N1409" s="217" t="str">
        <f t="shared" si="64"/>
        <v>Unidad de Contratación (1)</v>
      </c>
      <c r="O1409" s="217" t="str">
        <f t="shared" si="65"/>
        <v>CO-DC-11001</v>
      </c>
      <c r="P1409" s="217">
        <f>+'PAA CONSOLIDADO'!V1412</f>
        <v>0</v>
      </c>
      <c r="Q1409" s="217">
        <f>+'PAA CONSOLIDADO'!X1412</f>
        <v>0</v>
      </c>
      <c r="R1409" s="217">
        <f>+'PAA CONSOLIDADO'!Y1412</f>
        <v>0</v>
      </c>
    </row>
    <row r="1410" spans="1:18" s="217" customFormat="1" x14ac:dyDescent="0.25">
      <c r="A1410" s="211">
        <f>+'PAA CONSOLIDADO'!C1413</f>
        <v>0</v>
      </c>
      <c r="B1410" s="211">
        <f>+'PAA CONSOLIDADO'!I1413</f>
        <v>0</v>
      </c>
      <c r="C1410" s="217" t="str">
        <f>+CONCATENATE('PAA CONSOLIDADO'!A1413,"-",'PAA CONSOLIDADO'!D1413,"-",'PAA CONSOLIDADO'!K1413)</f>
        <v>--</v>
      </c>
      <c r="D1410" s="217" t="e">
        <f>+VLOOKUP('PAA CONSOLIDADO'!L1413,LISTAS!$D$4:$E$15,2,0)</f>
        <v>#N/A</v>
      </c>
      <c r="E1410" s="217" t="e">
        <f>+VLOOKUP('PAA CONSOLIDADO'!M1413,LISTAS!$D$4:$E$15,2,0)</f>
        <v>#N/A</v>
      </c>
      <c r="F1410" s="217">
        <f>+'PAA CONSOLIDADO'!O1413</f>
        <v>0</v>
      </c>
      <c r="G1410" s="217">
        <f t="shared" si="63"/>
        <v>1</v>
      </c>
      <c r="H1410" s="217" t="e">
        <f>+VLOOKUP('PAA CONSOLIDADO'!P1413,LISTAS!$B$4:$C$17,2,0)</f>
        <v>#N/A</v>
      </c>
      <c r="I1410" s="217" t="e">
        <f>+VLOOKUP('PAA CONSOLIDADO'!Q1413,LISTAS!$B$22:$C$25,2,0)</f>
        <v>#N/A</v>
      </c>
      <c r="J1410" s="219">
        <f>'PAA CONSOLIDADO'!R1413</f>
        <v>0</v>
      </c>
      <c r="K1410" s="219">
        <f>+'PAA CONSOLIDADO'!S1413</f>
        <v>0</v>
      </c>
      <c r="L1410" s="217" t="e">
        <f>+VLOOKUP('PAA CONSOLIDADO'!T1413,LISTAS!$B$29:$C$31,2,0)</f>
        <v>#N/A</v>
      </c>
      <c r="M1410" s="217" t="e">
        <f>+VLOOKUP('PAA CONSOLIDADO'!U1413,LISTAS!$B$36:$C$39,2,0)</f>
        <v>#N/A</v>
      </c>
      <c r="N1410" s="217" t="str">
        <f t="shared" si="64"/>
        <v>Unidad de Contratación (1)</v>
      </c>
      <c r="O1410" s="217" t="str">
        <f t="shared" si="65"/>
        <v>CO-DC-11001</v>
      </c>
      <c r="P1410" s="217">
        <f>+'PAA CONSOLIDADO'!V1413</f>
        <v>0</v>
      </c>
      <c r="Q1410" s="217">
        <f>+'PAA CONSOLIDADO'!X1413</f>
        <v>0</v>
      </c>
      <c r="R1410" s="217">
        <f>+'PAA CONSOLIDADO'!Y1413</f>
        <v>0</v>
      </c>
    </row>
    <row r="1411" spans="1:18" s="217" customFormat="1" x14ac:dyDescent="0.25">
      <c r="A1411" s="211">
        <f>+'PAA CONSOLIDADO'!C1414</f>
        <v>0</v>
      </c>
      <c r="B1411" s="211">
        <f>+'PAA CONSOLIDADO'!I1414</f>
        <v>0</v>
      </c>
      <c r="C1411" s="217" t="str">
        <f>+CONCATENATE('PAA CONSOLIDADO'!A1414,"-",'PAA CONSOLIDADO'!D1414,"-",'PAA CONSOLIDADO'!K1414)</f>
        <v>--</v>
      </c>
      <c r="D1411" s="217" t="e">
        <f>+VLOOKUP('PAA CONSOLIDADO'!L1414,LISTAS!$D$4:$E$15,2,0)</f>
        <v>#N/A</v>
      </c>
      <c r="E1411" s="217" t="e">
        <f>+VLOOKUP('PAA CONSOLIDADO'!M1414,LISTAS!$D$4:$E$15,2,0)</f>
        <v>#N/A</v>
      </c>
      <c r="F1411" s="217">
        <f>+'PAA CONSOLIDADO'!O1414</f>
        <v>0</v>
      </c>
      <c r="G1411" s="217">
        <f t="shared" si="63"/>
        <v>1</v>
      </c>
      <c r="H1411" s="217" t="e">
        <f>+VLOOKUP('PAA CONSOLIDADO'!P1414,LISTAS!$B$4:$C$17,2,0)</f>
        <v>#N/A</v>
      </c>
      <c r="I1411" s="217" t="e">
        <f>+VLOOKUP('PAA CONSOLIDADO'!Q1414,LISTAS!$B$22:$C$25,2,0)</f>
        <v>#N/A</v>
      </c>
      <c r="J1411" s="219">
        <f>'PAA CONSOLIDADO'!R1414</f>
        <v>0</v>
      </c>
      <c r="K1411" s="219">
        <f>+'PAA CONSOLIDADO'!S1414</f>
        <v>0</v>
      </c>
      <c r="L1411" s="217" t="e">
        <f>+VLOOKUP('PAA CONSOLIDADO'!T1414,LISTAS!$B$29:$C$31,2,0)</f>
        <v>#N/A</v>
      </c>
      <c r="M1411" s="217" t="e">
        <f>+VLOOKUP('PAA CONSOLIDADO'!U1414,LISTAS!$B$36:$C$39,2,0)</f>
        <v>#N/A</v>
      </c>
      <c r="N1411" s="217" t="str">
        <f t="shared" si="64"/>
        <v>Unidad de Contratación (1)</v>
      </c>
      <c r="O1411" s="217" t="str">
        <f t="shared" si="65"/>
        <v>CO-DC-11001</v>
      </c>
      <c r="P1411" s="217">
        <f>+'PAA CONSOLIDADO'!V1414</f>
        <v>0</v>
      </c>
      <c r="Q1411" s="217">
        <f>+'PAA CONSOLIDADO'!X1414</f>
        <v>0</v>
      </c>
      <c r="R1411" s="217">
        <f>+'PAA CONSOLIDADO'!Y1414</f>
        <v>0</v>
      </c>
    </row>
    <row r="1412" spans="1:18" s="217" customFormat="1" x14ac:dyDescent="0.25">
      <c r="A1412" s="211">
        <f>+'PAA CONSOLIDADO'!C1415</f>
        <v>0</v>
      </c>
      <c r="B1412" s="211">
        <f>+'PAA CONSOLIDADO'!I1415</f>
        <v>0</v>
      </c>
      <c r="C1412" s="217" t="str">
        <f>+CONCATENATE('PAA CONSOLIDADO'!A1415,"-",'PAA CONSOLIDADO'!D1415,"-",'PAA CONSOLIDADO'!K1415)</f>
        <v>--</v>
      </c>
      <c r="D1412" s="217" t="e">
        <f>+VLOOKUP('PAA CONSOLIDADO'!L1415,LISTAS!$D$4:$E$15,2,0)</f>
        <v>#N/A</v>
      </c>
      <c r="E1412" s="217" t="e">
        <f>+VLOOKUP('PAA CONSOLIDADO'!M1415,LISTAS!$D$4:$E$15,2,0)</f>
        <v>#N/A</v>
      </c>
      <c r="F1412" s="217">
        <f>+'PAA CONSOLIDADO'!O1415</f>
        <v>0</v>
      </c>
      <c r="G1412" s="217">
        <f t="shared" si="63"/>
        <v>1</v>
      </c>
      <c r="H1412" s="217" t="e">
        <f>+VLOOKUP('PAA CONSOLIDADO'!P1415,LISTAS!$B$4:$C$17,2,0)</f>
        <v>#N/A</v>
      </c>
      <c r="I1412" s="217" t="e">
        <f>+VLOOKUP('PAA CONSOLIDADO'!Q1415,LISTAS!$B$22:$C$25,2,0)</f>
        <v>#N/A</v>
      </c>
      <c r="J1412" s="219">
        <f>'PAA CONSOLIDADO'!R1415</f>
        <v>0</v>
      </c>
      <c r="K1412" s="219">
        <f>+'PAA CONSOLIDADO'!S1415</f>
        <v>0</v>
      </c>
      <c r="L1412" s="217" t="e">
        <f>+VLOOKUP('PAA CONSOLIDADO'!T1415,LISTAS!$B$29:$C$31,2,0)</f>
        <v>#N/A</v>
      </c>
      <c r="M1412" s="217" t="e">
        <f>+VLOOKUP('PAA CONSOLIDADO'!U1415,LISTAS!$B$36:$C$39,2,0)</f>
        <v>#N/A</v>
      </c>
      <c r="N1412" s="217" t="str">
        <f t="shared" si="64"/>
        <v>Unidad de Contratación (1)</v>
      </c>
      <c r="O1412" s="217" t="str">
        <f t="shared" si="65"/>
        <v>CO-DC-11001</v>
      </c>
      <c r="P1412" s="217">
        <f>+'PAA CONSOLIDADO'!V1415</f>
        <v>0</v>
      </c>
      <c r="Q1412" s="217">
        <f>+'PAA CONSOLIDADO'!X1415</f>
        <v>0</v>
      </c>
      <c r="R1412" s="217">
        <f>+'PAA CONSOLIDADO'!Y1415</f>
        <v>0</v>
      </c>
    </row>
    <row r="1413" spans="1:18" s="217" customFormat="1" x14ac:dyDescent="0.25">
      <c r="A1413" s="211">
        <f>+'PAA CONSOLIDADO'!C1416</f>
        <v>0</v>
      </c>
      <c r="B1413" s="211">
        <f>+'PAA CONSOLIDADO'!I1416</f>
        <v>0</v>
      </c>
      <c r="C1413" s="217" t="str">
        <f>+CONCATENATE('PAA CONSOLIDADO'!A1416,"-",'PAA CONSOLIDADO'!D1416,"-",'PAA CONSOLIDADO'!K1416)</f>
        <v>--</v>
      </c>
      <c r="D1413" s="217" t="e">
        <f>+VLOOKUP('PAA CONSOLIDADO'!L1416,LISTAS!$D$4:$E$15,2,0)</f>
        <v>#N/A</v>
      </c>
      <c r="E1413" s="217" t="e">
        <f>+VLOOKUP('PAA CONSOLIDADO'!M1416,LISTAS!$D$4:$E$15,2,0)</f>
        <v>#N/A</v>
      </c>
      <c r="F1413" s="217">
        <f>+'PAA CONSOLIDADO'!O1416</f>
        <v>0</v>
      </c>
      <c r="G1413" s="217">
        <f t="shared" ref="G1413:G1476" si="66">+IF(ISBLANK(B1413),"",1)</f>
        <v>1</v>
      </c>
      <c r="H1413" s="217" t="e">
        <f>+VLOOKUP('PAA CONSOLIDADO'!P1416,LISTAS!$B$4:$C$17,2,0)</f>
        <v>#N/A</v>
      </c>
      <c r="I1413" s="217" t="e">
        <f>+VLOOKUP('PAA CONSOLIDADO'!Q1416,LISTAS!$B$22:$C$25,2,0)</f>
        <v>#N/A</v>
      </c>
      <c r="J1413" s="219">
        <f>'PAA CONSOLIDADO'!R1416</f>
        <v>0</v>
      </c>
      <c r="K1413" s="219">
        <f>+'PAA CONSOLIDADO'!S1416</f>
        <v>0</v>
      </c>
      <c r="L1413" s="217" t="e">
        <f>+VLOOKUP('PAA CONSOLIDADO'!T1416,LISTAS!$B$29:$C$31,2,0)</f>
        <v>#N/A</v>
      </c>
      <c r="M1413" s="217" t="e">
        <f>+VLOOKUP('PAA CONSOLIDADO'!U1416,LISTAS!$B$36:$C$39,2,0)</f>
        <v>#N/A</v>
      </c>
      <c r="N1413" s="217" t="str">
        <f t="shared" ref="N1413:N1476" si="67">+IF(ISBLANK(B1413),"","Unidad de Contratación (1)")</f>
        <v>Unidad de Contratación (1)</v>
      </c>
      <c r="O1413" s="217" t="str">
        <f t="shared" ref="O1413:O1476" si="68">+IF(ISBLANK(B1413),"","CO-DC-11001")</f>
        <v>CO-DC-11001</v>
      </c>
      <c r="P1413" s="217">
        <f>+'PAA CONSOLIDADO'!V1416</f>
        <v>0</v>
      </c>
      <c r="Q1413" s="217">
        <f>+'PAA CONSOLIDADO'!X1416</f>
        <v>0</v>
      </c>
      <c r="R1413" s="217">
        <f>+'PAA CONSOLIDADO'!Y1416</f>
        <v>0</v>
      </c>
    </row>
    <row r="1414" spans="1:18" s="217" customFormat="1" x14ac:dyDescent="0.25">
      <c r="A1414" s="211">
        <f>+'PAA CONSOLIDADO'!C1417</f>
        <v>0</v>
      </c>
      <c r="B1414" s="211">
        <f>+'PAA CONSOLIDADO'!I1417</f>
        <v>0</v>
      </c>
      <c r="C1414" s="217" t="str">
        <f>+CONCATENATE('PAA CONSOLIDADO'!A1417,"-",'PAA CONSOLIDADO'!D1417,"-",'PAA CONSOLIDADO'!K1417)</f>
        <v>--</v>
      </c>
      <c r="D1414" s="217" t="e">
        <f>+VLOOKUP('PAA CONSOLIDADO'!L1417,LISTAS!$D$4:$E$15,2,0)</f>
        <v>#N/A</v>
      </c>
      <c r="E1414" s="217" t="e">
        <f>+VLOOKUP('PAA CONSOLIDADO'!M1417,LISTAS!$D$4:$E$15,2,0)</f>
        <v>#N/A</v>
      </c>
      <c r="F1414" s="217">
        <f>+'PAA CONSOLIDADO'!O1417</f>
        <v>0</v>
      </c>
      <c r="G1414" s="217">
        <f t="shared" si="66"/>
        <v>1</v>
      </c>
      <c r="H1414" s="217" t="e">
        <f>+VLOOKUP('PAA CONSOLIDADO'!P1417,LISTAS!$B$4:$C$17,2,0)</f>
        <v>#N/A</v>
      </c>
      <c r="I1414" s="217" t="e">
        <f>+VLOOKUP('PAA CONSOLIDADO'!Q1417,LISTAS!$B$22:$C$25,2,0)</f>
        <v>#N/A</v>
      </c>
      <c r="J1414" s="219">
        <f>'PAA CONSOLIDADO'!R1417</f>
        <v>0</v>
      </c>
      <c r="K1414" s="219">
        <f>+'PAA CONSOLIDADO'!S1417</f>
        <v>0</v>
      </c>
      <c r="L1414" s="217" t="e">
        <f>+VLOOKUP('PAA CONSOLIDADO'!T1417,LISTAS!$B$29:$C$31,2,0)</f>
        <v>#N/A</v>
      </c>
      <c r="M1414" s="217" t="e">
        <f>+VLOOKUP('PAA CONSOLIDADO'!U1417,LISTAS!$B$36:$C$39,2,0)</f>
        <v>#N/A</v>
      </c>
      <c r="N1414" s="217" t="str">
        <f t="shared" si="67"/>
        <v>Unidad de Contratación (1)</v>
      </c>
      <c r="O1414" s="217" t="str">
        <f t="shared" si="68"/>
        <v>CO-DC-11001</v>
      </c>
      <c r="P1414" s="217">
        <f>+'PAA CONSOLIDADO'!V1417</f>
        <v>0</v>
      </c>
      <c r="Q1414" s="217">
        <f>+'PAA CONSOLIDADO'!X1417</f>
        <v>0</v>
      </c>
      <c r="R1414" s="217">
        <f>+'PAA CONSOLIDADO'!Y1417</f>
        <v>0</v>
      </c>
    </row>
    <row r="1415" spans="1:18" s="217" customFormat="1" x14ac:dyDescent="0.25">
      <c r="A1415" s="211">
        <f>+'PAA CONSOLIDADO'!C1418</f>
        <v>0</v>
      </c>
      <c r="B1415" s="211">
        <f>+'PAA CONSOLIDADO'!I1418</f>
        <v>0</v>
      </c>
      <c r="C1415" s="217" t="str">
        <f>+CONCATENATE('PAA CONSOLIDADO'!A1418,"-",'PAA CONSOLIDADO'!D1418,"-",'PAA CONSOLIDADO'!K1418)</f>
        <v>--</v>
      </c>
      <c r="D1415" s="217" t="e">
        <f>+VLOOKUP('PAA CONSOLIDADO'!L1418,LISTAS!$D$4:$E$15,2,0)</f>
        <v>#N/A</v>
      </c>
      <c r="E1415" s="217" t="e">
        <f>+VLOOKUP('PAA CONSOLIDADO'!M1418,LISTAS!$D$4:$E$15,2,0)</f>
        <v>#N/A</v>
      </c>
      <c r="F1415" s="217">
        <f>+'PAA CONSOLIDADO'!O1418</f>
        <v>0</v>
      </c>
      <c r="G1415" s="217">
        <f t="shared" si="66"/>
        <v>1</v>
      </c>
      <c r="H1415" s="217" t="e">
        <f>+VLOOKUP('PAA CONSOLIDADO'!P1418,LISTAS!$B$4:$C$17,2,0)</f>
        <v>#N/A</v>
      </c>
      <c r="I1415" s="217" t="e">
        <f>+VLOOKUP('PAA CONSOLIDADO'!Q1418,LISTAS!$B$22:$C$25,2,0)</f>
        <v>#N/A</v>
      </c>
      <c r="J1415" s="219">
        <f>'PAA CONSOLIDADO'!R1418</f>
        <v>0</v>
      </c>
      <c r="K1415" s="219">
        <f>+'PAA CONSOLIDADO'!S1418</f>
        <v>0</v>
      </c>
      <c r="L1415" s="217" t="e">
        <f>+VLOOKUP('PAA CONSOLIDADO'!T1418,LISTAS!$B$29:$C$31,2,0)</f>
        <v>#N/A</v>
      </c>
      <c r="M1415" s="217" t="e">
        <f>+VLOOKUP('PAA CONSOLIDADO'!U1418,LISTAS!$B$36:$C$39,2,0)</f>
        <v>#N/A</v>
      </c>
      <c r="N1415" s="217" t="str">
        <f t="shared" si="67"/>
        <v>Unidad de Contratación (1)</v>
      </c>
      <c r="O1415" s="217" t="str">
        <f t="shared" si="68"/>
        <v>CO-DC-11001</v>
      </c>
      <c r="P1415" s="217">
        <f>+'PAA CONSOLIDADO'!V1418</f>
        <v>0</v>
      </c>
      <c r="Q1415" s="217">
        <f>+'PAA CONSOLIDADO'!X1418</f>
        <v>0</v>
      </c>
      <c r="R1415" s="217">
        <f>+'PAA CONSOLIDADO'!Y1418</f>
        <v>0</v>
      </c>
    </row>
    <row r="1416" spans="1:18" s="217" customFormat="1" x14ac:dyDescent="0.25">
      <c r="A1416" s="211">
        <f>+'PAA CONSOLIDADO'!C1419</f>
        <v>0</v>
      </c>
      <c r="B1416" s="211">
        <f>+'PAA CONSOLIDADO'!I1419</f>
        <v>0</v>
      </c>
      <c r="C1416" s="217" t="str">
        <f>+CONCATENATE('PAA CONSOLIDADO'!A1419,"-",'PAA CONSOLIDADO'!D1419,"-",'PAA CONSOLIDADO'!K1419)</f>
        <v>--</v>
      </c>
      <c r="D1416" s="217" t="e">
        <f>+VLOOKUP('PAA CONSOLIDADO'!L1419,LISTAS!$D$4:$E$15,2,0)</f>
        <v>#N/A</v>
      </c>
      <c r="E1416" s="217" t="e">
        <f>+VLOOKUP('PAA CONSOLIDADO'!M1419,LISTAS!$D$4:$E$15,2,0)</f>
        <v>#N/A</v>
      </c>
      <c r="F1416" s="217">
        <f>+'PAA CONSOLIDADO'!O1419</f>
        <v>0</v>
      </c>
      <c r="G1416" s="217">
        <f t="shared" si="66"/>
        <v>1</v>
      </c>
      <c r="H1416" s="217" t="e">
        <f>+VLOOKUP('PAA CONSOLIDADO'!P1419,LISTAS!$B$4:$C$17,2,0)</f>
        <v>#N/A</v>
      </c>
      <c r="I1416" s="217" t="e">
        <f>+VLOOKUP('PAA CONSOLIDADO'!Q1419,LISTAS!$B$22:$C$25,2,0)</f>
        <v>#N/A</v>
      </c>
      <c r="J1416" s="219">
        <f>'PAA CONSOLIDADO'!R1419</f>
        <v>0</v>
      </c>
      <c r="K1416" s="219">
        <f>+'PAA CONSOLIDADO'!S1419</f>
        <v>0</v>
      </c>
      <c r="L1416" s="217" t="e">
        <f>+VLOOKUP('PAA CONSOLIDADO'!T1419,LISTAS!$B$29:$C$31,2,0)</f>
        <v>#N/A</v>
      </c>
      <c r="M1416" s="217" t="e">
        <f>+VLOOKUP('PAA CONSOLIDADO'!U1419,LISTAS!$B$36:$C$39,2,0)</f>
        <v>#N/A</v>
      </c>
      <c r="N1416" s="217" t="str">
        <f t="shared" si="67"/>
        <v>Unidad de Contratación (1)</v>
      </c>
      <c r="O1416" s="217" t="str">
        <f t="shared" si="68"/>
        <v>CO-DC-11001</v>
      </c>
      <c r="P1416" s="217">
        <f>+'PAA CONSOLIDADO'!V1419</f>
        <v>0</v>
      </c>
      <c r="Q1416" s="217">
        <f>+'PAA CONSOLIDADO'!X1419</f>
        <v>0</v>
      </c>
      <c r="R1416" s="217">
        <f>+'PAA CONSOLIDADO'!Y1419</f>
        <v>0</v>
      </c>
    </row>
    <row r="1417" spans="1:18" s="217" customFormat="1" x14ac:dyDescent="0.25">
      <c r="A1417" s="211">
        <f>+'PAA CONSOLIDADO'!C1420</f>
        <v>0</v>
      </c>
      <c r="B1417" s="211">
        <f>+'PAA CONSOLIDADO'!I1420</f>
        <v>0</v>
      </c>
      <c r="C1417" s="217" t="str">
        <f>+CONCATENATE('PAA CONSOLIDADO'!A1420,"-",'PAA CONSOLIDADO'!D1420,"-",'PAA CONSOLIDADO'!K1420)</f>
        <v>--</v>
      </c>
      <c r="D1417" s="217" t="e">
        <f>+VLOOKUP('PAA CONSOLIDADO'!L1420,LISTAS!$D$4:$E$15,2,0)</f>
        <v>#N/A</v>
      </c>
      <c r="E1417" s="217" t="e">
        <f>+VLOOKUP('PAA CONSOLIDADO'!M1420,LISTAS!$D$4:$E$15,2,0)</f>
        <v>#N/A</v>
      </c>
      <c r="F1417" s="217">
        <f>+'PAA CONSOLIDADO'!O1420</f>
        <v>0</v>
      </c>
      <c r="G1417" s="217">
        <f t="shared" si="66"/>
        <v>1</v>
      </c>
      <c r="H1417" s="217" t="e">
        <f>+VLOOKUP('PAA CONSOLIDADO'!P1420,LISTAS!$B$4:$C$17,2,0)</f>
        <v>#N/A</v>
      </c>
      <c r="I1417" s="217" t="e">
        <f>+VLOOKUP('PAA CONSOLIDADO'!Q1420,LISTAS!$B$22:$C$25,2,0)</f>
        <v>#N/A</v>
      </c>
      <c r="J1417" s="219">
        <f>'PAA CONSOLIDADO'!R1420</f>
        <v>0</v>
      </c>
      <c r="K1417" s="219">
        <f>+'PAA CONSOLIDADO'!S1420</f>
        <v>0</v>
      </c>
      <c r="L1417" s="217" t="e">
        <f>+VLOOKUP('PAA CONSOLIDADO'!T1420,LISTAS!$B$29:$C$31,2,0)</f>
        <v>#N/A</v>
      </c>
      <c r="M1417" s="217" t="e">
        <f>+VLOOKUP('PAA CONSOLIDADO'!U1420,LISTAS!$B$36:$C$39,2,0)</f>
        <v>#N/A</v>
      </c>
      <c r="N1417" s="217" t="str">
        <f t="shared" si="67"/>
        <v>Unidad de Contratación (1)</v>
      </c>
      <c r="O1417" s="217" t="str">
        <f t="shared" si="68"/>
        <v>CO-DC-11001</v>
      </c>
      <c r="P1417" s="217">
        <f>+'PAA CONSOLIDADO'!V1420</f>
        <v>0</v>
      </c>
      <c r="Q1417" s="217">
        <f>+'PAA CONSOLIDADO'!X1420</f>
        <v>0</v>
      </c>
      <c r="R1417" s="217">
        <f>+'PAA CONSOLIDADO'!Y1420</f>
        <v>0</v>
      </c>
    </row>
    <row r="1418" spans="1:18" s="217" customFormat="1" x14ac:dyDescent="0.25">
      <c r="A1418" s="211">
        <f>+'PAA CONSOLIDADO'!C1421</f>
        <v>0</v>
      </c>
      <c r="B1418" s="211">
        <f>+'PAA CONSOLIDADO'!I1421</f>
        <v>0</v>
      </c>
      <c r="C1418" s="217" t="str">
        <f>+CONCATENATE('PAA CONSOLIDADO'!A1421,"-",'PAA CONSOLIDADO'!D1421,"-",'PAA CONSOLIDADO'!K1421)</f>
        <v>--</v>
      </c>
      <c r="D1418" s="217" t="e">
        <f>+VLOOKUP('PAA CONSOLIDADO'!L1421,LISTAS!$D$4:$E$15,2,0)</f>
        <v>#N/A</v>
      </c>
      <c r="E1418" s="217" t="e">
        <f>+VLOOKUP('PAA CONSOLIDADO'!M1421,LISTAS!$D$4:$E$15,2,0)</f>
        <v>#N/A</v>
      </c>
      <c r="F1418" s="217">
        <f>+'PAA CONSOLIDADO'!O1421</f>
        <v>0</v>
      </c>
      <c r="G1418" s="217">
        <f t="shared" si="66"/>
        <v>1</v>
      </c>
      <c r="H1418" s="217" t="e">
        <f>+VLOOKUP('PAA CONSOLIDADO'!P1421,LISTAS!$B$4:$C$17,2,0)</f>
        <v>#N/A</v>
      </c>
      <c r="I1418" s="217" t="e">
        <f>+VLOOKUP('PAA CONSOLIDADO'!Q1421,LISTAS!$B$22:$C$25,2,0)</f>
        <v>#N/A</v>
      </c>
      <c r="J1418" s="219">
        <f>'PAA CONSOLIDADO'!R1421</f>
        <v>0</v>
      </c>
      <c r="K1418" s="219">
        <f>+'PAA CONSOLIDADO'!S1421</f>
        <v>0</v>
      </c>
      <c r="L1418" s="217" t="e">
        <f>+VLOOKUP('PAA CONSOLIDADO'!T1421,LISTAS!$B$29:$C$31,2,0)</f>
        <v>#N/A</v>
      </c>
      <c r="M1418" s="217" t="e">
        <f>+VLOOKUP('PAA CONSOLIDADO'!U1421,LISTAS!$B$36:$C$39,2,0)</f>
        <v>#N/A</v>
      </c>
      <c r="N1418" s="217" t="str">
        <f t="shared" si="67"/>
        <v>Unidad de Contratación (1)</v>
      </c>
      <c r="O1418" s="217" t="str">
        <f t="shared" si="68"/>
        <v>CO-DC-11001</v>
      </c>
      <c r="P1418" s="217">
        <f>+'PAA CONSOLIDADO'!V1421</f>
        <v>0</v>
      </c>
      <c r="Q1418" s="217">
        <f>+'PAA CONSOLIDADO'!X1421</f>
        <v>0</v>
      </c>
      <c r="R1418" s="217">
        <f>+'PAA CONSOLIDADO'!Y1421</f>
        <v>0</v>
      </c>
    </row>
    <row r="1419" spans="1:18" s="217" customFormat="1" x14ac:dyDescent="0.25">
      <c r="A1419" s="211">
        <f>+'PAA CONSOLIDADO'!C1422</f>
        <v>0</v>
      </c>
      <c r="B1419" s="211">
        <f>+'PAA CONSOLIDADO'!I1422</f>
        <v>0</v>
      </c>
      <c r="C1419" s="217" t="str">
        <f>+CONCATENATE('PAA CONSOLIDADO'!A1422,"-",'PAA CONSOLIDADO'!D1422,"-",'PAA CONSOLIDADO'!K1422)</f>
        <v>--</v>
      </c>
      <c r="D1419" s="217" t="e">
        <f>+VLOOKUP('PAA CONSOLIDADO'!L1422,LISTAS!$D$4:$E$15,2,0)</f>
        <v>#N/A</v>
      </c>
      <c r="E1419" s="217" t="e">
        <f>+VLOOKUP('PAA CONSOLIDADO'!M1422,LISTAS!$D$4:$E$15,2,0)</f>
        <v>#N/A</v>
      </c>
      <c r="F1419" s="217">
        <f>+'PAA CONSOLIDADO'!O1422</f>
        <v>0</v>
      </c>
      <c r="G1419" s="217">
        <f t="shared" si="66"/>
        <v>1</v>
      </c>
      <c r="H1419" s="217" t="e">
        <f>+VLOOKUP('PAA CONSOLIDADO'!P1422,LISTAS!$B$4:$C$17,2,0)</f>
        <v>#N/A</v>
      </c>
      <c r="I1419" s="217" t="e">
        <f>+VLOOKUP('PAA CONSOLIDADO'!Q1422,LISTAS!$B$22:$C$25,2,0)</f>
        <v>#N/A</v>
      </c>
      <c r="J1419" s="219">
        <f>'PAA CONSOLIDADO'!R1422</f>
        <v>0</v>
      </c>
      <c r="K1419" s="219">
        <f>+'PAA CONSOLIDADO'!S1422</f>
        <v>0</v>
      </c>
      <c r="L1419" s="217" t="e">
        <f>+VLOOKUP('PAA CONSOLIDADO'!T1422,LISTAS!$B$29:$C$31,2,0)</f>
        <v>#N/A</v>
      </c>
      <c r="M1419" s="217" t="e">
        <f>+VLOOKUP('PAA CONSOLIDADO'!U1422,LISTAS!$B$36:$C$39,2,0)</f>
        <v>#N/A</v>
      </c>
      <c r="N1419" s="217" t="str">
        <f t="shared" si="67"/>
        <v>Unidad de Contratación (1)</v>
      </c>
      <c r="O1419" s="217" t="str">
        <f t="shared" si="68"/>
        <v>CO-DC-11001</v>
      </c>
      <c r="P1419" s="217">
        <f>+'PAA CONSOLIDADO'!V1422</f>
        <v>0</v>
      </c>
      <c r="Q1419" s="217">
        <f>+'PAA CONSOLIDADO'!X1422</f>
        <v>0</v>
      </c>
      <c r="R1419" s="217">
        <f>+'PAA CONSOLIDADO'!Y1422</f>
        <v>0</v>
      </c>
    </row>
    <row r="1420" spans="1:18" s="217" customFormat="1" x14ac:dyDescent="0.25">
      <c r="A1420" s="211">
        <f>+'PAA CONSOLIDADO'!C1423</f>
        <v>0</v>
      </c>
      <c r="B1420" s="211">
        <f>+'PAA CONSOLIDADO'!I1423</f>
        <v>0</v>
      </c>
      <c r="C1420" s="217" t="str">
        <f>+CONCATENATE('PAA CONSOLIDADO'!A1423,"-",'PAA CONSOLIDADO'!D1423,"-",'PAA CONSOLIDADO'!K1423)</f>
        <v>--</v>
      </c>
      <c r="D1420" s="217" t="e">
        <f>+VLOOKUP('PAA CONSOLIDADO'!L1423,LISTAS!$D$4:$E$15,2,0)</f>
        <v>#N/A</v>
      </c>
      <c r="E1420" s="217" t="e">
        <f>+VLOOKUP('PAA CONSOLIDADO'!M1423,LISTAS!$D$4:$E$15,2,0)</f>
        <v>#N/A</v>
      </c>
      <c r="F1420" s="217">
        <f>+'PAA CONSOLIDADO'!O1423</f>
        <v>0</v>
      </c>
      <c r="G1420" s="217">
        <f t="shared" si="66"/>
        <v>1</v>
      </c>
      <c r="H1420" s="217" t="e">
        <f>+VLOOKUP('PAA CONSOLIDADO'!P1423,LISTAS!$B$4:$C$17,2,0)</f>
        <v>#N/A</v>
      </c>
      <c r="I1420" s="217" t="e">
        <f>+VLOOKUP('PAA CONSOLIDADO'!Q1423,LISTAS!$B$22:$C$25,2,0)</f>
        <v>#N/A</v>
      </c>
      <c r="J1420" s="219">
        <f>'PAA CONSOLIDADO'!R1423</f>
        <v>0</v>
      </c>
      <c r="K1420" s="219">
        <f>+'PAA CONSOLIDADO'!S1423</f>
        <v>0</v>
      </c>
      <c r="L1420" s="217" t="e">
        <f>+VLOOKUP('PAA CONSOLIDADO'!T1423,LISTAS!$B$29:$C$31,2,0)</f>
        <v>#N/A</v>
      </c>
      <c r="M1420" s="217" t="e">
        <f>+VLOOKUP('PAA CONSOLIDADO'!U1423,LISTAS!$B$36:$C$39,2,0)</f>
        <v>#N/A</v>
      </c>
      <c r="N1420" s="217" t="str">
        <f t="shared" si="67"/>
        <v>Unidad de Contratación (1)</v>
      </c>
      <c r="O1420" s="217" t="str">
        <f t="shared" si="68"/>
        <v>CO-DC-11001</v>
      </c>
      <c r="P1420" s="217">
        <f>+'PAA CONSOLIDADO'!V1423</f>
        <v>0</v>
      </c>
      <c r="Q1420" s="217">
        <f>+'PAA CONSOLIDADO'!X1423</f>
        <v>0</v>
      </c>
      <c r="R1420" s="217">
        <f>+'PAA CONSOLIDADO'!Y1423</f>
        <v>0</v>
      </c>
    </row>
    <row r="1421" spans="1:18" s="217" customFormat="1" x14ac:dyDescent="0.25">
      <c r="A1421" s="211">
        <f>+'PAA CONSOLIDADO'!C1424</f>
        <v>0</v>
      </c>
      <c r="B1421" s="211">
        <f>+'PAA CONSOLIDADO'!I1424</f>
        <v>0</v>
      </c>
      <c r="C1421" s="217" t="str">
        <f>+CONCATENATE('PAA CONSOLIDADO'!A1424,"-",'PAA CONSOLIDADO'!D1424,"-",'PAA CONSOLIDADO'!K1424)</f>
        <v>--</v>
      </c>
      <c r="D1421" s="217" t="e">
        <f>+VLOOKUP('PAA CONSOLIDADO'!L1424,LISTAS!$D$4:$E$15,2,0)</f>
        <v>#N/A</v>
      </c>
      <c r="E1421" s="217" t="e">
        <f>+VLOOKUP('PAA CONSOLIDADO'!M1424,LISTAS!$D$4:$E$15,2,0)</f>
        <v>#N/A</v>
      </c>
      <c r="F1421" s="217">
        <f>+'PAA CONSOLIDADO'!O1424</f>
        <v>0</v>
      </c>
      <c r="G1421" s="217">
        <f t="shared" si="66"/>
        <v>1</v>
      </c>
      <c r="H1421" s="217" t="e">
        <f>+VLOOKUP('PAA CONSOLIDADO'!P1424,LISTAS!$B$4:$C$17,2,0)</f>
        <v>#N/A</v>
      </c>
      <c r="I1421" s="217" t="e">
        <f>+VLOOKUP('PAA CONSOLIDADO'!Q1424,LISTAS!$B$22:$C$25,2,0)</f>
        <v>#N/A</v>
      </c>
      <c r="J1421" s="219">
        <f>'PAA CONSOLIDADO'!R1424</f>
        <v>0</v>
      </c>
      <c r="K1421" s="219">
        <f>+'PAA CONSOLIDADO'!S1424</f>
        <v>0</v>
      </c>
      <c r="L1421" s="217" t="e">
        <f>+VLOOKUP('PAA CONSOLIDADO'!T1424,LISTAS!$B$29:$C$31,2,0)</f>
        <v>#N/A</v>
      </c>
      <c r="M1421" s="217" t="e">
        <f>+VLOOKUP('PAA CONSOLIDADO'!U1424,LISTAS!$B$36:$C$39,2,0)</f>
        <v>#N/A</v>
      </c>
      <c r="N1421" s="217" t="str">
        <f t="shared" si="67"/>
        <v>Unidad de Contratación (1)</v>
      </c>
      <c r="O1421" s="217" t="str">
        <f t="shared" si="68"/>
        <v>CO-DC-11001</v>
      </c>
      <c r="P1421" s="217">
        <f>+'PAA CONSOLIDADO'!V1424</f>
        <v>0</v>
      </c>
      <c r="Q1421" s="217">
        <f>+'PAA CONSOLIDADO'!X1424</f>
        <v>0</v>
      </c>
      <c r="R1421" s="217">
        <f>+'PAA CONSOLIDADO'!Y1424</f>
        <v>0</v>
      </c>
    </row>
    <row r="1422" spans="1:18" s="217" customFormat="1" x14ac:dyDescent="0.25">
      <c r="A1422" s="211">
        <f>+'PAA CONSOLIDADO'!C1425</f>
        <v>0</v>
      </c>
      <c r="B1422" s="211">
        <f>+'PAA CONSOLIDADO'!I1425</f>
        <v>0</v>
      </c>
      <c r="C1422" s="217" t="str">
        <f>+CONCATENATE('PAA CONSOLIDADO'!A1425,"-",'PAA CONSOLIDADO'!D1425,"-",'PAA CONSOLIDADO'!K1425)</f>
        <v>--</v>
      </c>
      <c r="D1422" s="217" t="e">
        <f>+VLOOKUP('PAA CONSOLIDADO'!L1425,LISTAS!$D$4:$E$15,2,0)</f>
        <v>#N/A</v>
      </c>
      <c r="E1422" s="217" t="e">
        <f>+VLOOKUP('PAA CONSOLIDADO'!M1425,LISTAS!$D$4:$E$15,2,0)</f>
        <v>#N/A</v>
      </c>
      <c r="F1422" s="217">
        <f>+'PAA CONSOLIDADO'!O1425</f>
        <v>0</v>
      </c>
      <c r="G1422" s="217">
        <f t="shared" si="66"/>
        <v>1</v>
      </c>
      <c r="H1422" s="217" t="e">
        <f>+VLOOKUP('PAA CONSOLIDADO'!P1425,LISTAS!$B$4:$C$17,2,0)</f>
        <v>#N/A</v>
      </c>
      <c r="I1422" s="217" t="e">
        <f>+VLOOKUP('PAA CONSOLIDADO'!Q1425,LISTAS!$B$22:$C$25,2,0)</f>
        <v>#N/A</v>
      </c>
      <c r="J1422" s="219">
        <f>'PAA CONSOLIDADO'!R1425</f>
        <v>0</v>
      </c>
      <c r="K1422" s="219">
        <f>+'PAA CONSOLIDADO'!S1425</f>
        <v>0</v>
      </c>
      <c r="L1422" s="217" t="e">
        <f>+VLOOKUP('PAA CONSOLIDADO'!T1425,LISTAS!$B$29:$C$31,2,0)</f>
        <v>#N/A</v>
      </c>
      <c r="M1422" s="217" t="e">
        <f>+VLOOKUP('PAA CONSOLIDADO'!U1425,LISTAS!$B$36:$C$39,2,0)</f>
        <v>#N/A</v>
      </c>
      <c r="N1422" s="217" t="str">
        <f t="shared" si="67"/>
        <v>Unidad de Contratación (1)</v>
      </c>
      <c r="O1422" s="217" t="str">
        <f t="shared" si="68"/>
        <v>CO-DC-11001</v>
      </c>
      <c r="P1422" s="217">
        <f>+'PAA CONSOLIDADO'!V1425</f>
        <v>0</v>
      </c>
      <c r="Q1422" s="217">
        <f>+'PAA CONSOLIDADO'!X1425</f>
        <v>0</v>
      </c>
      <c r="R1422" s="217">
        <f>+'PAA CONSOLIDADO'!Y1425</f>
        <v>0</v>
      </c>
    </row>
    <row r="1423" spans="1:18" s="217" customFormat="1" x14ac:dyDescent="0.25">
      <c r="A1423" s="211">
        <f>+'PAA CONSOLIDADO'!C1426</f>
        <v>0</v>
      </c>
      <c r="B1423" s="211">
        <f>+'PAA CONSOLIDADO'!I1426</f>
        <v>0</v>
      </c>
      <c r="C1423" s="217" t="str">
        <f>+CONCATENATE('PAA CONSOLIDADO'!A1426,"-",'PAA CONSOLIDADO'!D1426,"-",'PAA CONSOLIDADO'!K1426)</f>
        <v>--</v>
      </c>
      <c r="D1423" s="217" t="e">
        <f>+VLOOKUP('PAA CONSOLIDADO'!L1426,LISTAS!$D$4:$E$15,2,0)</f>
        <v>#N/A</v>
      </c>
      <c r="E1423" s="217" t="e">
        <f>+VLOOKUP('PAA CONSOLIDADO'!M1426,LISTAS!$D$4:$E$15,2,0)</f>
        <v>#N/A</v>
      </c>
      <c r="F1423" s="217">
        <f>+'PAA CONSOLIDADO'!O1426</f>
        <v>0</v>
      </c>
      <c r="G1423" s="217">
        <f t="shared" si="66"/>
        <v>1</v>
      </c>
      <c r="H1423" s="217" t="e">
        <f>+VLOOKUP('PAA CONSOLIDADO'!P1426,LISTAS!$B$4:$C$17,2,0)</f>
        <v>#N/A</v>
      </c>
      <c r="I1423" s="217" t="e">
        <f>+VLOOKUP('PAA CONSOLIDADO'!Q1426,LISTAS!$B$22:$C$25,2,0)</f>
        <v>#N/A</v>
      </c>
      <c r="J1423" s="219">
        <f>'PAA CONSOLIDADO'!R1426</f>
        <v>0</v>
      </c>
      <c r="K1423" s="219">
        <f>+'PAA CONSOLIDADO'!S1426</f>
        <v>0</v>
      </c>
      <c r="L1423" s="217" t="e">
        <f>+VLOOKUP('PAA CONSOLIDADO'!T1426,LISTAS!$B$29:$C$31,2,0)</f>
        <v>#N/A</v>
      </c>
      <c r="M1423" s="217" t="e">
        <f>+VLOOKUP('PAA CONSOLIDADO'!U1426,LISTAS!$B$36:$C$39,2,0)</f>
        <v>#N/A</v>
      </c>
      <c r="N1423" s="217" t="str">
        <f t="shared" si="67"/>
        <v>Unidad de Contratación (1)</v>
      </c>
      <c r="O1423" s="217" t="str">
        <f t="shared" si="68"/>
        <v>CO-DC-11001</v>
      </c>
      <c r="P1423" s="217">
        <f>+'PAA CONSOLIDADO'!V1426</f>
        <v>0</v>
      </c>
      <c r="Q1423" s="217">
        <f>+'PAA CONSOLIDADO'!X1426</f>
        <v>0</v>
      </c>
      <c r="R1423" s="217">
        <f>+'PAA CONSOLIDADO'!Y1426</f>
        <v>0</v>
      </c>
    </row>
    <row r="1424" spans="1:18" s="217" customFormat="1" x14ac:dyDescent="0.25">
      <c r="A1424" s="211">
        <f>+'PAA CONSOLIDADO'!C1427</f>
        <v>0</v>
      </c>
      <c r="B1424" s="211">
        <f>+'PAA CONSOLIDADO'!I1427</f>
        <v>0</v>
      </c>
      <c r="C1424" s="217" t="str">
        <f>+CONCATENATE('PAA CONSOLIDADO'!A1427,"-",'PAA CONSOLIDADO'!D1427,"-",'PAA CONSOLIDADO'!K1427)</f>
        <v>--</v>
      </c>
      <c r="D1424" s="217" t="e">
        <f>+VLOOKUP('PAA CONSOLIDADO'!L1427,LISTAS!$D$4:$E$15,2,0)</f>
        <v>#N/A</v>
      </c>
      <c r="E1424" s="217" t="e">
        <f>+VLOOKUP('PAA CONSOLIDADO'!M1427,LISTAS!$D$4:$E$15,2,0)</f>
        <v>#N/A</v>
      </c>
      <c r="F1424" s="217">
        <f>+'PAA CONSOLIDADO'!O1427</f>
        <v>0</v>
      </c>
      <c r="G1424" s="217">
        <f t="shared" si="66"/>
        <v>1</v>
      </c>
      <c r="H1424" s="217" t="e">
        <f>+VLOOKUP('PAA CONSOLIDADO'!P1427,LISTAS!$B$4:$C$17,2,0)</f>
        <v>#N/A</v>
      </c>
      <c r="I1424" s="217" t="e">
        <f>+VLOOKUP('PAA CONSOLIDADO'!Q1427,LISTAS!$B$22:$C$25,2,0)</f>
        <v>#N/A</v>
      </c>
      <c r="J1424" s="219">
        <f>'PAA CONSOLIDADO'!R1427</f>
        <v>0</v>
      </c>
      <c r="K1424" s="219">
        <f>+'PAA CONSOLIDADO'!S1427</f>
        <v>0</v>
      </c>
      <c r="L1424" s="217" t="e">
        <f>+VLOOKUP('PAA CONSOLIDADO'!T1427,LISTAS!$B$29:$C$31,2,0)</f>
        <v>#N/A</v>
      </c>
      <c r="M1424" s="217" t="e">
        <f>+VLOOKUP('PAA CONSOLIDADO'!U1427,LISTAS!$B$36:$C$39,2,0)</f>
        <v>#N/A</v>
      </c>
      <c r="N1424" s="217" t="str">
        <f t="shared" si="67"/>
        <v>Unidad de Contratación (1)</v>
      </c>
      <c r="O1424" s="217" t="str">
        <f t="shared" si="68"/>
        <v>CO-DC-11001</v>
      </c>
      <c r="P1424" s="217">
        <f>+'PAA CONSOLIDADO'!V1427</f>
        <v>0</v>
      </c>
      <c r="Q1424" s="217">
        <f>+'PAA CONSOLIDADO'!X1427</f>
        <v>0</v>
      </c>
      <c r="R1424" s="217">
        <f>+'PAA CONSOLIDADO'!Y1427</f>
        <v>0</v>
      </c>
    </row>
    <row r="1425" spans="1:18" s="217" customFormat="1" x14ac:dyDescent="0.25">
      <c r="A1425" s="211">
        <f>+'PAA CONSOLIDADO'!C1428</f>
        <v>0</v>
      </c>
      <c r="B1425" s="211">
        <f>+'PAA CONSOLIDADO'!I1428</f>
        <v>0</v>
      </c>
      <c r="C1425" s="217" t="str">
        <f>+CONCATENATE('PAA CONSOLIDADO'!A1428,"-",'PAA CONSOLIDADO'!D1428,"-",'PAA CONSOLIDADO'!K1428)</f>
        <v>--</v>
      </c>
      <c r="D1425" s="217" t="e">
        <f>+VLOOKUP('PAA CONSOLIDADO'!L1428,LISTAS!$D$4:$E$15,2,0)</f>
        <v>#N/A</v>
      </c>
      <c r="E1425" s="217" t="e">
        <f>+VLOOKUP('PAA CONSOLIDADO'!M1428,LISTAS!$D$4:$E$15,2,0)</f>
        <v>#N/A</v>
      </c>
      <c r="F1425" s="217">
        <f>+'PAA CONSOLIDADO'!O1428</f>
        <v>0</v>
      </c>
      <c r="G1425" s="217">
        <f t="shared" si="66"/>
        <v>1</v>
      </c>
      <c r="H1425" s="217" t="e">
        <f>+VLOOKUP('PAA CONSOLIDADO'!P1428,LISTAS!$B$4:$C$17,2,0)</f>
        <v>#N/A</v>
      </c>
      <c r="I1425" s="217" t="e">
        <f>+VLOOKUP('PAA CONSOLIDADO'!Q1428,LISTAS!$B$22:$C$25,2,0)</f>
        <v>#N/A</v>
      </c>
      <c r="J1425" s="219">
        <f>'PAA CONSOLIDADO'!R1428</f>
        <v>0</v>
      </c>
      <c r="K1425" s="219">
        <f>+'PAA CONSOLIDADO'!S1428</f>
        <v>0</v>
      </c>
      <c r="L1425" s="217" t="e">
        <f>+VLOOKUP('PAA CONSOLIDADO'!T1428,LISTAS!$B$29:$C$31,2,0)</f>
        <v>#N/A</v>
      </c>
      <c r="M1425" s="217" t="e">
        <f>+VLOOKUP('PAA CONSOLIDADO'!U1428,LISTAS!$B$36:$C$39,2,0)</f>
        <v>#N/A</v>
      </c>
      <c r="N1425" s="217" t="str">
        <f t="shared" si="67"/>
        <v>Unidad de Contratación (1)</v>
      </c>
      <c r="O1425" s="217" t="str">
        <f t="shared" si="68"/>
        <v>CO-DC-11001</v>
      </c>
      <c r="P1425" s="217">
        <f>+'PAA CONSOLIDADO'!V1428</f>
        <v>0</v>
      </c>
      <c r="Q1425" s="217">
        <f>+'PAA CONSOLIDADO'!X1428</f>
        <v>0</v>
      </c>
      <c r="R1425" s="217">
        <f>+'PAA CONSOLIDADO'!Y1428</f>
        <v>0</v>
      </c>
    </row>
    <row r="1426" spans="1:18" s="217" customFormat="1" x14ac:dyDescent="0.25">
      <c r="A1426" s="211">
        <f>+'PAA CONSOLIDADO'!C1429</f>
        <v>0</v>
      </c>
      <c r="B1426" s="211">
        <f>+'PAA CONSOLIDADO'!I1429</f>
        <v>0</v>
      </c>
      <c r="C1426" s="217" t="str">
        <f>+CONCATENATE('PAA CONSOLIDADO'!A1429,"-",'PAA CONSOLIDADO'!D1429,"-",'PAA CONSOLIDADO'!K1429)</f>
        <v>--</v>
      </c>
      <c r="D1426" s="217" t="e">
        <f>+VLOOKUP('PAA CONSOLIDADO'!L1429,LISTAS!$D$4:$E$15,2,0)</f>
        <v>#N/A</v>
      </c>
      <c r="E1426" s="217" t="e">
        <f>+VLOOKUP('PAA CONSOLIDADO'!M1429,LISTAS!$D$4:$E$15,2,0)</f>
        <v>#N/A</v>
      </c>
      <c r="F1426" s="217">
        <f>+'PAA CONSOLIDADO'!O1429</f>
        <v>0</v>
      </c>
      <c r="G1426" s="217">
        <f t="shared" si="66"/>
        <v>1</v>
      </c>
      <c r="H1426" s="217" t="e">
        <f>+VLOOKUP('PAA CONSOLIDADO'!P1429,LISTAS!$B$4:$C$17,2,0)</f>
        <v>#N/A</v>
      </c>
      <c r="I1426" s="217" t="e">
        <f>+VLOOKUP('PAA CONSOLIDADO'!Q1429,LISTAS!$B$22:$C$25,2,0)</f>
        <v>#N/A</v>
      </c>
      <c r="J1426" s="219">
        <f>'PAA CONSOLIDADO'!R1429</f>
        <v>0</v>
      </c>
      <c r="K1426" s="219">
        <f>+'PAA CONSOLIDADO'!S1429</f>
        <v>0</v>
      </c>
      <c r="L1426" s="217" t="e">
        <f>+VLOOKUP('PAA CONSOLIDADO'!T1429,LISTAS!$B$29:$C$31,2,0)</f>
        <v>#N/A</v>
      </c>
      <c r="M1426" s="217" t="e">
        <f>+VLOOKUP('PAA CONSOLIDADO'!U1429,LISTAS!$B$36:$C$39,2,0)</f>
        <v>#N/A</v>
      </c>
      <c r="N1426" s="217" t="str">
        <f t="shared" si="67"/>
        <v>Unidad de Contratación (1)</v>
      </c>
      <c r="O1426" s="217" t="str">
        <f t="shared" si="68"/>
        <v>CO-DC-11001</v>
      </c>
      <c r="P1426" s="217">
        <f>+'PAA CONSOLIDADO'!V1429</f>
        <v>0</v>
      </c>
      <c r="Q1426" s="217">
        <f>+'PAA CONSOLIDADO'!X1429</f>
        <v>0</v>
      </c>
      <c r="R1426" s="217">
        <f>+'PAA CONSOLIDADO'!Y1429</f>
        <v>0</v>
      </c>
    </row>
    <row r="1427" spans="1:18" s="217" customFormat="1" x14ac:dyDescent="0.25">
      <c r="A1427" s="211">
        <f>+'PAA CONSOLIDADO'!C1430</f>
        <v>0</v>
      </c>
      <c r="B1427" s="211">
        <f>+'PAA CONSOLIDADO'!I1430</f>
        <v>0</v>
      </c>
      <c r="C1427" s="217" t="str">
        <f>+CONCATENATE('PAA CONSOLIDADO'!A1430,"-",'PAA CONSOLIDADO'!D1430,"-",'PAA CONSOLIDADO'!K1430)</f>
        <v>--</v>
      </c>
      <c r="D1427" s="217" t="e">
        <f>+VLOOKUP('PAA CONSOLIDADO'!L1430,LISTAS!$D$4:$E$15,2,0)</f>
        <v>#N/A</v>
      </c>
      <c r="E1427" s="217" t="e">
        <f>+VLOOKUP('PAA CONSOLIDADO'!M1430,LISTAS!$D$4:$E$15,2,0)</f>
        <v>#N/A</v>
      </c>
      <c r="F1427" s="217">
        <f>+'PAA CONSOLIDADO'!O1430</f>
        <v>0</v>
      </c>
      <c r="G1427" s="217">
        <f t="shared" si="66"/>
        <v>1</v>
      </c>
      <c r="H1427" s="217" t="e">
        <f>+VLOOKUP('PAA CONSOLIDADO'!P1430,LISTAS!$B$4:$C$17,2,0)</f>
        <v>#N/A</v>
      </c>
      <c r="I1427" s="217" t="e">
        <f>+VLOOKUP('PAA CONSOLIDADO'!Q1430,LISTAS!$B$22:$C$25,2,0)</f>
        <v>#N/A</v>
      </c>
      <c r="J1427" s="219">
        <f>'PAA CONSOLIDADO'!R1430</f>
        <v>0</v>
      </c>
      <c r="K1427" s="219">
        <f>+'PAA CONSOLIDADO'!S1430</f>
        <v>0</v>
      </c>
      <c r="L1427" s="217" t="e">
        <f>+VLOOKUP('PAA CONSOLIDADO'!T1430,LISTAS!$B$29:$C$31,2,0)</f>
        <v>#N/A</v>
      </c>
      <c r="M1427" s="217" t="e">
        <f>+VLOOKUP('PAA CONSOLIDADO'!U1430,LISTAS!$B$36:$C$39,2,0)</f>
        <v>#N/A</v>
      </c>
      <c r="N1427" s="217" t="str">
        <f t="shared" si="67"/>
        <v>Unidad de Contratación (1)</v>
      </c>
      <c r="O1427" s="217" t="str">
        <f t="shared" si="68"/>
        <v>CO-DC-11001</v>
      </c>
      <c r="P1427" s="217">
        <f>+'PAA CONSOLIDADO'!V1430</f>
        <v>0</v>
      </c>
      <c r="Q1427" s="217">
        <f>+'PAA CONSOLIDADO'!X1430</f>
        <v>0</v>
      </c>
      <c r="R1427" s="217">
        <f>+'PAA CONSOLIDADO'!Y1430</f>
        <v>0</v>
      </c>
    </row>
    <row r="1428" spans="1:18" s="217" customFormat="1" x14ac:dyDescent="0.25">
      <c r="A1428" s="211">
        <f>+'PAA CONSOLIDADO'!C1431</f>
        <v>0</v>
      </c>
      <c r="B1428" s="211">
        <f>+'PAA CONSOLIDADO'!I1431</f>
        <v>0</v>
      </c>
      <c r="C1428" s="217" t="str">
        <f>+CONCATENATE('PAA CONSOLIDADO'!A1431,"-",'PAA CONSOLIDADO'!D1431,"-",'PAA CONSOLIDADO'!K1431)</f>
        <v>--</v>
      </c>
      <c r="D1428" s="217" t="e">
        <f>+VLOOKUP('PAA CONSOLIDADO'!L1431,LISTAS!$D$4:$E$15,2,0)</f>
        <v>#N/A</v>
      </c>
      <c r="E1428" s="217" t="e">
        <f>+VLOOKUP('PAA CONSOLIDADO'!M1431,LISTAS!$D$4:$E$15,2,0)</f>
        <v>#N/A</v>
      </c>
      <c r="F1428" s="217">
        <f>+'PAA CONSOLIDADO'!O1431</f>
        <v>0</v>
      </c>
      <c r="G1428" s="217">
        <f t="shared" si="66"/>
        <v>1</v>
      </c>
      <c r="H1428" s="217" t="e">
        <f>+VLOOKUP('PAA CONSOLIDADO'!P1431,LISTAS!$B$4:$C$17,2,0)</f>
        <v>#N/A</v>
      </c>
      <c r="I1428" s="217" t="e">
        <f>+VLOOKUP('PAA CONSOLIDADO'!Q1431,LISTAS!$B$22:$C$25,2,0)</f>
        <v>#N/A</v>
      </c>
      <c r="J1428" s="219">
        <f>'PAA CONSOLIDADO'!R1431</f>
        <v>0</v>
      </c>
      <c r="K1428" s="219">
        <f>+'PAA CONSOLIDADO'!S1431</f>
        <v>0</v>
      </c>
      <c r="L1428" s="217" t="e">
        <f>+VLOOKUP('PAA CONSOLIDADO'!T1431,LISTAS!$B$29:$C$31,2,0)</f>
        <v>#N/A</v>
      </c>
      <c r="M1428" s="217" t="e">
        <f>+VLOOKUP('PAA CONSOLIDADO'!U1431,LISTAS!$B$36:$C$39,2,0)</f>
        <v>#N/A</v>
      </c>
      <c r="N1428" s="217" t="str">
        <f t="shared" si="67"/>
        <v>Unidad de Contratación (1)</v>
      </c>
      <c r="O1428" s="217" t="str">
        <f t="shared" si="68"/>
        <v>CO-DC-11001</v>
      </c>
      <c r="P1428" s="217">
        <f>+'PAA CONSOLIDADO'!V1431</f>
        <v>0</v>
      </c>
      <c r="Q1428" s="217">
        <f>+'PAA CONSOLIDADO'!X1431</f>
        <v>0</v>
      </c>
      <c r="R1428" s="217">
        <f>+'PAA CONSOLIDADO'!Y1431</f>
        <v>0</v>
      </c>
    </row>
    <row r="1429" spans="1:18" s="217" customFormat="1" x14ac:dyDescent="0.25">
      <c r="A1429" s="211">
        <f>+'PAA CONSOLIDADO'!C1432</f>
        <v>0</v>
      </c>
      <c r="B1429" s="211">
        <f>+'PAA CONSOLIDADO'!I1432</f>
        <v>0</v>
      </c>
      <c r="C1429" s="217" t="str">
        <f>+CONCATENATE('PAA CONSOLIDADO'!A1432,"-",'PAA CONSOLIDADO'!D1432,"-",'PAA CONSOLIDADO'!K1432)</f>
        <v>--</v>
      </c>
      <c r="D1429" s="217" t="e">
        <f>+VLOOKUP('PAA CONSOLIDADO'!L1432,LISTAS!$D$4:$E$15,2,0)</f>
        <v>#N/A</v>
      </c>
      <c r="E1429" s="217" t="e">
        <f>+VLOOKUP('PAA CONSOLIDADO'!M1432,LISTAS!$D$4:$E$15,2,0)</f>
        <v>#N/A</v>
      </c>
      <c r="F1429" s="217">
        <f>+'PAA CONSOLIDADO'!O1432</f>
        <v>0</v>
      </c>
      <c r="G1429" s="217">
        <f t="shared" si="66"/>
        <v>1</v>
      </c>
      <c r="H1429" s="217" t="e">
        <f>+VLOOKUP('PAA CONSOLIDADO'!P1432,LISTAS!$B$4:$C$17,2,0)</f>
        <v>#N/A</v>
      </c>
      <c r="I1429" s="217" t="e">
        <f>+VLOOKUP('PAA CONSOLIDADO'!Q1432,LISTAS!$B$22:$C$25,2,0)</f>
        <v>#N/A</v>
      </c>
      <c r="J1429" s="219">
        <f>'PAA CONSOLIDADO'!R1432</f>
        <v>0</v>
      </c>
      <c r="K1429" s="219">
        <f>+'PAA CONSOLIDADO'!S1432</f>
        <v>0</v>
      </c>
      <c r="L1429" s="217" t="e">
        <f>+VLOOKUP('PAA CONSOLIDADO'!T1432,LISTAS!$B$29:$C$31,2,0)</f>
        <v>#N/A</v>
      </c>
      <c r="M1429" s="217" t="e">
        <f>+VLOOKUP('PAA CONSOLIDADO'!U1432,LISTAS!$B$36:$C$39,2,0)</f>
        <v>#N/A</v>
      </c>
      <c r="N1429" s="217" t="str">
        <f t="shared" si="67"/>
        <v>Unidad de Contratación (1)</v>
      </c>
      <c r="O1429" s="217" t="str">
        <f t="shared" si="68"/>
        <v>CO-DC-11001</v>
      </c>
      <c r="P1429" s="217">
        <f>+'PAA CONSOLIDADO'!V1432</f>
        <v>0</v>
      </c>
      <c r="Q1429" s="217">
        <f>+'PAA CONSOLIDADO'!X1432</f>
        <v>0</v>
      </c>
      <c r="R1429" s="217">
        <f>+'PAA CONSOLIDADO'!Y1432</f>
        <v>0</v>
      </c>
    </row>
    <row r="1430" spans="1:18" s="217" customFormat="1" x14ac:dyDescent="0.25">
      <c r="A1430" s="211">
        <f>+'PAA CONSOLIDADO'!C1433</f>
        <v>0</v>
      </c>
      <c r="B1430" s="211">
        <f>+'PAA CONSOLIDADO'!I1433</f>
        <v>0</v>
      </c>
      <c r="C1430" s="217" t="str">
        <f>+CONCATENATE('PAA CONSOLIDADO'!A1433,"-",'PAA CONSOLIDADO'!D1433,"-",'PAA CONSOLIDADO'!K1433)</f>
        <v>--</v>
      </c>
      <c r="D1430" s="217" t="e">
        <f>+VLOOKUP('PAA CONSOLIDADO'!L1433,LISTAS!$D$4:$E$15,2,0)</f>
        <v>#N/A</v>
      </c>
      <c r="E1430" s="217" t="e">
        <f>+VLOOKUP('PAA CONSOLIDADO'!M1433,LISTAS!$D$4:$E$15,2,0)</f>
        <v>#N/A</v>
      </c>
      <c r="F1430" s="217">
        <f>+'PAA CONSOLIDADO'!O1433</f>
        <v>0</v>
      </c>
      <c r="G1430" s="217">
        <f t="shared" si="66"/>
        <v>1</v>
      </c>
      <c r="H1430" s="217" t="e">
        <f>+VLOOKUP('PAA CONSOLIDADO'!P1433,LISTAS!$B$4:$C$17,2,0)</f>
        <v>#N/A</v>
      </c>
      <c r="I1430" s="217" t="e">
        <f>+VLOOKUP('PAA CONSOLIDADO'!Q1433,LISTAS!$B$22:$C$25,2,0)</f>
        <v>#N/A</v>
      </c>
      <c r="J1430" s="219">
        <f>'PAA CONSOLIDADO'!R1433</f>
        <v>0</v>
      </c>
      <c r="K1430" s="219">
        <f>+'PAA CONSOLIDADO'!S1433</f>
        <v>0</v>
      </c>
      <c r="L1430" s="217" t="e">
        <f>+VLOOKUP('PAA CONSOLIDADO'!T1433,LISTAS!$B$29:$C$31,2,0)</f>
        <v>#N/A</v>
      </c>
      <c r="M1430" s="217" t="e">
        <f>+VLOOKUP('PAA CONSOLIDADO'!U1433,LISTAS!$B$36:$C$39,2,0)</f>
        <v>#N/A</v>
      </c>
      <c r="N1430" s="217" t="str">
        <f t="shared" si="67"/>
        <v>Unidad de Contratación (1)</v>
      </c>
      <c r="O1430" s="217" t="str">
        <f t="shared" si="68"/>
        <v>CO-DC-11001</v>
      </c>
      <c r="P1430" s="217">
        <f>+'PAA CONSOLIDADO'!V1433</f>
        <v>0</v>
      </c>
      <c r="Q1430" s="217">
        <f>+'PAA CONSOLIDADO'!X1433</f>
        <v>0</v>
      </c>
      <c r="R1430" s="217">
        <f>+'PAA CONSOLIDADO'!Y1433</f>
        <v>0</v>
      </c>
    </row>
    <row r="1431" spans="1:18" s="217" customFormat="1" x14ac:dyDescent="0.25">
      <c r="A1431" s="211">
        <f>+'PAA CONSOLIDADO'!C1434</f>
        <v>0</v>
      </c>
      <c r="B1431" s="211">
        <f>+'PAA CONSOLIDADO'!I1434</f>
        <v>0</v>
      </c>
      <c r="C1431" s="217" t="str">
        <f>+CONCATENATE('PAA CONSOLIDADO'!A1434,"-",'PAA CONSOLIDADO'!D1434,"-",'PAA CONSOLIDADO'!K1434)</f>
        <v>--</v>
      </c>
      <c r="D1431" s="217" t="e">
        <f>+VLOOKUP('PAA CONSOLIDADO'!L1434,LISTAS!$D$4:$E$15,2,0)</f>
        <v>#N/A</v>
      </c>
      <c r="E1431" s="217" t="e">
        <f>+VLOOKUP('PAA CONSOLIDADO'!M1434,LISTAS!$D$4:$E$15,2,0)</f>
        <v>#N/A</v>
      </c>
      <c r="F1431" s="217">
        <f>+'PAA CONSOLIDADO'!O1434</f>
        <v>0</v>
      </c>
      <c r="G1431" s="217">
        <f t="shared" si="66"/>
        <v>1</v>
      </c>
      <c r="H1431" s="217" t="e">
        <f>+VLOOKUP('PAA CONSOLIDADO'!P1434,LISTAS!$B$4:$C$17,2,0)</f>
        <v>#N/A</v>
      </c>
      <c r="I1431" s="217" t="e">
        <f>+VLOOKUP('PAA CONSOLIDADO'!Q1434,LISTAS!$B$22:$C$25,2,0)</f>
        <v>#N/A</v>
      </c>
      <c r="J1431" s="219">
        <f>'PAA CONSOLIDADO'!R1434</f>
        <v>0</v>
      </c>
      <c r="K1431" s="219">
        <f>+'PAA CONSOLIDADO'!S1434</f>
        <v>0</v>
      </c>
      <c r="L1431" s="217" t="e">
        <f>+VLOOKUP('PAA CONSOLIDADO'!T1434,LISTAS!$B$29:$C$31,2,0)</f>
        <v>#N/A</v>
      </c>
      <c r="M1431" s="217" t="e">
        <f>+VLOOKUP('PAA CONSOLIDADO'!U1434,LISTAS!$B$36:$C$39,2,0)</f>
        <v>#N/A</v>
      </c>
      <c r="N1431" s="217" t="str">
        <f t="shared" si="67"/>
        <v>Unidad de Contratación (1)</v>
      </c>
      <c r="O1431" s="217" t="str">
        <f t="shared" si="68"/>
        <v>CO-DC-11001</v>
      </c>
      <c r="P1431" s="217">
        <f>+'PAA CONSOLIDADO'!V1434</f>
        <v>0</v>
      </c>
      <c r="Q1431" s="217">
        <f>+'PAA CONSOLIDADO'!X1434</f>
        <v>0</v>
      </c>
      <c r="R1431" s="217">
        <f>+'PAA CONSOLIDADO'!Y1434</f>
        <v>0</v>
      </c>
    </row>
    <row r="1432" spans="1:18" s="217" customFormat="1" x14ac:dyDescent="0.25">
      <c r="A1432" s="211">
        <f>+'PAA CONSOLIDADO'!C1435</f>
        <v>0</v>
      </c>
      <c r="B1432" s="211">
        <f>+'PAA CONSOLIDADO'!I1435</f>
        <v>0</v>
      </c>
      <c r="C1432" s="217" t="str">
        <f>+CONCATENATE('PAA CONSOLIDADO'!A1435,"-",'PAA CONSOLIDADO'!D1435,"-",'PAA CONSOLIDADO'!K1435)</f>
        <v>--</v>
      </c>
      <c r="D1432" s="217" t="e">
        <f>+VLOOKUP('PAA CONSOLIDADO'!L1435,LISTAS!$D$4:$E$15,2,0)</f>
        <v>#N/A</v>
      </c>
      <c r="E1432" s="217" t="e">
        <f>+VLOOKUP('PAA CONSOLIDADO'!M1435,LISTAS!$D$4:$E$15,2,0)</f>
        <v>#N/A</v>
      </c>
      <c r="F1432" s="217">
        <f>+'PAA CONSOLIDADO'!O1435</f>
        <v>0</v>
      </c>
      <c r="G1432" s="217">
        <f t="shared" si="66"/>
        <v>1</v>
      </c>
      <c r="H1432" s="217" t="e">
        <f>+VLOOKUP('PAA CONSOLIDADO'!P1435,LISTAS!$B$4:$C$17,2,0)</f>
        <v>#N/A</v>
      </c>
      <c r="I1432" s="217" t="e">
        <f>+VLOOKUP('PAA CONSOLIDADO'!Q1435,LISTAS!$B$22:$C$25,2,0)</f>
        <v>#N/A</v>
      </c>
      <c r="J1432" s="219">
        <f>'PAA CONSOLIDADO'!R1435</f>
        <v>0</v>
      </c>
      <c r="K1432" s="219">
        <f>+'PAA CONSOLIDADO'!S1435</f>
        <v>0</v>
      </c>
      <c r="L1432" s="217" t="e">
        <f>+VLOOKUP('PAA CONSOLIDADO'!T1435,LISTAS!$B$29:$C$31,2,0)</f>
        <v>#N/A</v>
      </c>
      <c r="M1432" s="217" t="e">
        <f>+VLOOKUP('PAA CONSOLIDADO'!U1435,LISTAS!$B$36:$C$39,2,0)</f>
        <v>#N/A</v>
      </c>
      <c r="N1432" s="217" t="str">
        <f t="shared" si="67"/>
        <v>Unidad de Contratación (1)</v>
      </c>
      <c r="O1432" s="217" t="str">
        <f t="shared" si="68"/>
        <v>CO-DC-11001</v>
      </c>
      <c r="P1432" s="217">
        <f>+'PAA CONSOLIDADO'!V1435</f>
        <v>0</v>
      </c>
      <c r="Q1432" s="217">
        <f>+'PAA CONSOLIDADO'!X1435</f>
        <v>0</v>
      </c>
      <c r="R1432" s="217">
        <f>+'PAA CONSOLIDADO'!Y1435</f>
        <v>0</v>
      </c>
    </row>
    <row r="1433" spans="1:18" s="217" customFormat="1" x14ac:dyDescent="0.25">
      <c r="A1433" s="211">
        <f>+'PAA CONSOLIDADO'!C1436</f>
        <v>0</v>
      </c>
      <c r="B1433" s="211">
        <f>+'PAA CONSOLIDADO'!I1436</f>
        <v>0</v>
      </c>
      <c r="C1433" s="217" t="str">
        <f>+CONCATENATE('PAA CONSOLIDADO'!A1436,"-",'PAA CONSOLIDADO'!D1436,"-",'PAA CONSOLIDADO'!K1436)</f>
        <v>--</v>
      </c>
      <c r="D1433" s="217" t="e">
        <f>+VLOOKUP('PAA CONSOLIDADO'!L1436,LISTAS!$D$4:$E$15,2,0)</f>
        <v>#N/A</v>
      </c>
      <c r="E1433" s="217" t="e">
        <f>+VLOOKUP('PAA CONSOLIDADO'!M1436,LISTAS!$D$4:$E$15,2,0)</f>
        <v>#N/A</v>
      </c>
      <c r="F1433" s="217">
        <f>+'PAA CONSOLIDADO'!O1436</f>
        <v>0</v>
      </c>
      <c r="G1433" s="217">
        <f t="shared" si="66"/>
        <v>1</v>
      </c>
      <c r="H1433" s="217" t="e">
        <f>+VLOOKUP('PAA CONSOLIDADO'!P1436,LISTAS!$B$4:$C$17,2,0)</f>
        <v>#N/A</v>
      </c>
      <c r="I1433" s="217" t="e">
        <f>+VLOOKUP('PAA CONSOLIDADO'!Q1436,LISTAS!$B$22:$C$25,2,0)</f>
        <v>#N/A</v>
      </c>
      <c r="J1433" s="219">
        <f>'PAA CONSOLIDADO'!R1436</f>
        <v>0</v>
      </c>
      <c r="K1433" s="219">
        <f>+'PAA CONSOLIDADO'!S1436</f>
        <v>0</v>
      </c>
      <c r="L1433" s="217" t="e">
        <f>+VLOOKUP('PAA CONSOLIDADO'!T1436,LISTAS!$B$29:$C$31,2,0)</f>
        <v>#N/A</v>
      </c>
      <c r="M1433" s="217" t="e">
        <f>+VLOOKUP('PAA CONSOLIDADO'!U1436,LISTAS!$B$36:$C$39,2,0)</f>
        <v>#N/A</v>
      </c>
      <c r="N1433" s="217" t="str">
        <f t="shared" si="67"/>
        <v>Unidad de Contratación (1)</v>
      </c>
      <c r="O1433" s="217" t="str">
        <f t="shared" si="68"/>
        <v>CO-DC-11001</v>
      </c>
      <c r="P1433" s="217">
        <f>+'PAA CONSOLIDADO'!V1436</f>
        <v>0</v>
      </c>
      <c r="Q1433" s="217">
        <f>+'PAA CONSOLIDADO'!X1436</f>
        <v>0</v>
      </c>
      <c r="R1433" s="217">
        <f>+'PAA CONSOLIDADO'!Y1436</f>
        <v>0</v>
      </c>
    </row>
    <row r="1434" spans="1:18" s="217" customFormat="1" x14ac:dyDescent="0.25">
      <c r="A1434" s="211">
        <f>+'PAA CONSOLIDADO'!C1437</f>
        <v>0</v>
      </c>
      <c r="B1434" s="211">
        <f>+'PAA CONSOLIDADO'!I1437</f>
        <v>0</v>
      </c>
      <c r="C1434" s="217" t="str">
        <f>+CONCATENATE('PAA CONSOLIDADO'!A1437,"-",'PAA CONSOLIDADO'!D1437,"-",'PAA CONSOLIDADO'!K1437)</f>
        <v>--</v>
      </c>
      <c r="D1434" s="217" t="e">
        <f>+VLOOKUP('PAA CONSOLIDADO'!L1437,LISTAS!$D$4:$E$15,2,0)</f>
        <v>#N/A</v>
      </c>
      <c r="E1434" s="217" t="e">
        <f>+VLOOKUP('PAA CONSOLIDADO'!M1437,LISTAS!$D$4:$E$15,2,0)</f>
        <v>#N/A</v>
      </c>
      <c r="F1434" s="217">
        <f>+'PAA CONSOLIDADO'!O1437</f>
        <v>0</v>
      </c>
      <c r="G1434" s="217">
        <f t="shared" si="66"/>
        <v>1</v>
      </c>
      <c r="H1434" s="217" t="e">
        <f>+VLOOKUP('PAA CONSOLIDADO'!P1437,LISTAS!$B$4:$C$17,2,0)</f>
        <v>#N/A</v>
      </c>
      <c r="I1434" s="217" t="e">
        <f>+VLOOKUP('PAA CONSOLIDADO'!Q1437,LISTAS!$B$22:$C$25,2,0)</f>
        <v>#N/A</v>
      </c>
      <c r="J1434" s="219">
        <f>'PAA CONSOLIDADO'!R1437</f>
        <v>0</v>
      </c>
      <c r="K1434" s="219">
        <f>+'PAA CONSOLIDADO'!S1437</f>
        <v>0</v>
      </c>
      <c r="L1434" s="217" t="e">
        <f>+VLOOKUP('PAA CONSOLIDADO'!T1437,LISTAS!$B$29:$C$31,2,0)</f>
        <v>#N/A</v>
      </c>
      <c r="M1434" s="217" t="e">
        <f>+VLOOKUP('PAA CONSOLIDADO'!U1437,LISTAS!$B$36:$C$39,2,0)</f>
        <v>#N/A</v>
      </c>
      <c r="N1434" s="217" t="str">
        <f t="shared" si="67"/>
        <v>Unidad de Contratación (1)</v>
      </c>
      <c r="O1434" s="217" t="str">
        <f t="shared" si="68"/>
        <v>CO-DC-11001</v>
      </c>
      <c r="P1434" s="217">
        <f>+'PAA CONSOLIDADO'!V1437</f>
        <v>0</v>
      </c>
      <c r="Q1434" s="217">
        <f>+'PAA CONSOLIDADO'!X1437</f>
        <v>0</v>
      </c>
      <c r="R1434" s="217">
        <f>+'PAA CONSOLIDADO'!Y1437</f>
        <v>0</v>
      </c>
    </row>
    <row r="1435" spans="1:18" s="217" customFormat="1" x14ac:dyDescent="0.25">
      <c r="A1435" s="211">
        <f>+'PAA CONSOLIDADO'!C1438</f>
        <v>0</v>
      </c>
      <c r="B1435" s="211">
        <f>+'PAA CONSOLIDADO'!I1438</f>
        <v>0</v>
      </c>
      <c r="C1435" s="217" t="str">
        <f>+CONCATENATE('PAA CONSOLIDADO'!A1438,"-",'PAA CONSOLIDADO'!D1438,"-",'PAA CONSOLIDADO'!K1438)</f>
        <v>--</v>
      </c>
      <c r="D1435" s="217" t="e">
        <f>+VLOOKUP('PAA CONSOLIDADO'!L1438,LISTAS!$D$4:$E$15,2,0)</f>
        <v>#N/A</v>
      </c>
      <c r="E1435" s="217" t="e">
        <f>+VLOOKUP('PAA CONSOLIDADO'!M1438,LISTAS!$D$4:$E$15,2,0)</f>
        <v>#N/A</v>
      </c>
      <c r="F1435" s="217">
        <f>+'PAA CONSOLIDADO'!O1438</f>
        <v>0</v>
      </c>
      <c r="G1435" s="217">
        <f t="shared" si="66"/>
        <v>1</v>
      </c>
      <c r="H1435" s="217" t="e">
        <f>+VLOOKUP('PAA CONSOLIDADO'!P1438,LISTAS!$B$4:$C$17,2,0)</f>
        <v>#N/A</v>
      </c>
      <c r="I1435" s="217" t="e">
        <f>+VLOOKUP('PAA CONSOLIDADO'!Q1438,LISTAS!$B$22:$C$25,2,0)</f>
        <v>#N/A</v>
      </c>
      <c r="J1435" s="219">
        <f>'PAA CONSOLIDADO'!R1438</f>
        <v>0</v>
      </c>
      <c r="K1435" s="219">
        <f>+'PAA CONSOLIDADO'!S1438</f>
        <v>0</v>
      </c>
      <c r="L1435" s="217" t="e">
        <f>+VLOOKUP('PAA CONSOLIDADO'!T1438,LISTAS!$B$29:$C$31,2,0)</f>
        <v>#N/A</v>
      </c>
      <c r="M1435" s="217" t="e">
        <f>+VLOOKUP('PAA CONSOLIDADO'!U1438,LISTAS!$B$36:$C$39,2,0)</f>
        <v>#N/A</v>
      </c>
      <c r="N1435" s="217" t="str">
        <f t="shared" si="67"/>
        <v>Unidad de Contratación (1)</v>
      </c>
      <c r="O1435" s="217" t="str">
        <f t="shared" si="68"/>
        <v>CO-DC-11001</v>
      </c>
      <c r="P1435" s="217">
        <f>+'PAA CONSOLIDADO'!V1438</f>
        <v>0</v>
      </c>
      <c r="Q1435" s="217">
        <f>+'PAA CONSOLIDADO'!X1438</f>
        <v>0</v>
      </c>
      <c r="R1435" s="217">
        <f>+'PAA CONSOLIDADO'!Y1438</f>
        <v>0</v>
      </c>
    </row>
    <row r="1436" spans="1:18" s="217" customFormat="1" x14ac:dyDescent="0.25">
      <c r="A1436" s="211">
        <f>+'PAA CONSOLIDADO'!C1439</f>
        <v>0</v>
      </c>
      <c r="B1436" s="211">
        <f>+'PAA CONSOLIDADO'!I1439</f>
        <v>0</v>
      </c>
      <c r="C1436" s="217" t="str">
        <f>+CONCATENATE('PAA CONSOLIDADO'!A1439,"-",'PAA CONSOLIDADO'!D1439,"-",'PAA CONSOLIDADO'!K1439)</f>
        <v>--</v>
      </c>
      <c r="D1436" s="217" t="e">
        <f>+VLOOKUP('PAA CONSOLIDADO'!L1439,LISTAS!$D$4:$E$15,2,0)</f>
        <v>#N/A</v>
      </c>
      <c r="E1436" s="217" t="e">
        <f>+VLOOKUP('PAA CONSOLIDADO'!M1439,LISTAS!$D$4:$E$15,2,0)</f>
        <v>#N/A</v>
      </c>
      <c r="F1436" s="217">
        <f>+'PAA CONSOLIDADO'!O1439</f>
        <v>0</v>
      </c>
      <c r="G1436" s="217">
        <f t="shared" si="66"/>
        <v>1</v>
      </c>
      <c r="H1436" s="217" t="e">
        <f>+VLOOKUP('PAA CONSOLIDADO'!P1439,LISTAS!$B$4:$C$17,2,0)</f>
        <v>#N/A</v>
      </c>
      <c r="I1436" s="217" t="e">
        <f>+VLOOKUP('PAA CONSOLIDADO'!Q1439,LISTAS!$B$22:$C$25,2,0)</f>
        <v>#N/A</v>
      </c>
      <c r="J1436" s="219">
        <f>'PAA CONSOLIDADO'!R1439</f>
        <v>0</v>
      </c>
      <c r="K1436" s="219">
        <f>+'PAA CONSOLIDADO'!S1439</f>
        <v>0</v>
      </c>
      <c r="L1436" s="217" t="e">
        <f>+VLOOKUP('PAA CONSOLIDADO'!T1439,LISTAS!$B$29:$C$31,2,0)</f>
        <v>#N/A</v>
      </c>
      <c r="M1436" s="217" t="e">
        <f>+VLOOKUP('PAA CONSOLIDADO'!U1439,LISTAS!$B$36:$C$39,2,0)</f>
        <v>#N/A</v>
      </c>
      <c r="N1436" s="217" t="str">
        <f t="shared" si="67"/>
        <v>Unidad de Contratación (1)</v>
      </c>
      <c r="O1436" s="217" t="str">
        <f t="shared" si="68"/>
        <v>CO-DC-11001</v>
      </c>
      <c r="P1436" s="217">
        <f>+'PAA CONSOLIDADO'!V1439</f>
        <v>0</v>
      </c>
      <c r="Q1436" s="217">
        <f>+'PAA CONSOLIDADO'!X1439</f>
        <v>0</v>
      </c>
      <c r="R1436" s="217">
        <f>+'PAA CONSOLIDADO'!Y1439</f>
        <v>0</v>
      </c>
    </row>
    <row r="1437" spans="1:18" s="217" customFormat="1" x14ac:dyDescent="0.25">
      <c r="A1437" s="211">
        <f>+'PAA CONSOLIDADO'!C1440</f>
        <v>0</v>
      </c>
      <c r="B1437" s="211">
        <f>+'PAA CONSOLIDADO'!I1440</f>
        <v>0</v>
      </c>
      <c r="C1437" s="217" t="str">
        <f>+CONCATENATE('PAA CONSOLIDADO'!A1440,"-",'PAA CONSOLIDADO'!D1440,"-",'PAA CONSOLIDADO'!K1440)</f>
        <v>--</v>
      </c>
      <c r="D1437" s="217" t="e">
        <f>+VLOOKUP('PAA CONSOLIDADO'!L1440,LISTAS!$D$4:$E$15,2,0)</f>
        <v>#N/A</v>
      </c>
      <c r="E1437" s="217" t="e">
        <f>+VLOOKUP('PAA CONSOLIDADO'!M1440,LISTAS!$D$4:$E$15,2,0)</f>
        <v>#N/A</v>
      </c>
      <c r="F1437" s="217">
        <f>+'PAA CONSOLIDADO'!O1440</f>
        <v>0</v>
      </c>
      <c r="G1437" s="217">
        <f t="shared" si="66"/>
        <v>1</v>
      </c>
      <c r="H1437" s="217" t="e">
        <f>+VLOOKUP('PAA CONSOLIDADO'!P1440,LISTAS!$B$4:$C$17,2,0)</f>
        <v>#N/A</v>
      </c>
      <c r="I1437" s="217" t="e">
        <f>+VLOOKUP('PAA CONSOLIDADO'!Q1440,LISTAS!$B$22:$C$25,2,0)</f>
        <v>#N/A</v>
      </c>
      <c r="J1437" s="219">
        <f>'PAA CONSOLIDADO'!R1440</f>
        <v>0</v>
      </c>
      <c r="K1437" s="219">
        <f>+'PAA CONSOLIDADO'!S1440</f>
        <v>0</v>
      </c>
      <c r="L1437" s="217" t="e">
        <f>+VLOOKUP('PAA CONSOLIDADO'!T1440,LISTAS!$B$29:$C$31,2,0)</f>
        <v>#N/A</v>
      </c>
      <c r="M1437" s="217" t="e">
        <f>+VLOOKUP('PAA CONSOLIDADO'!U1440,LISTAS!$B$36:$C$39,2,0)</f>
        <v>#N/A</v>
      </c>
      <c r="N1437" s="217" t="str">
        <f t="shared" si="67"/>
        <v>Unidad de Contratación (1)</v>
      </c>
      <c r="O1437" s="217" t="str">
        <f t="shared" si="68"/>
        <v>CO-DC-11001</v>
      </c>
      <c r="P1437" s="217">
        <f>+'PAA CONSOLIDADO'!V1440</f>
        <v>0</v>
      </c>
      <c r="Q1437" s="217">
        <f>+'PAA CONSOLIDADO'!X1440</f>
        <v>0</v>
      </c>
      <c r="R1437" s="217">
        <f>+'PAA CONSOLIDADO'!Y1440</f>
        <v>0</v>
      </c>
    </row>
    <row r="1438" spans="1:18" s="217" customFormat="1" x14ac:dyDescent="0.25">
      <c r="A1438" s="211">
        <f>+'PAA CONSOLIDADO'!C1441</f>
        <v>0</v>
      </c>
      <c r="B1438" s="211">
        <f>+'PAA CONSOLIDADO'!I1441</f>
        <v>0</v>
      </c>
      <c r="C1438" s="217" t="str">
        <f>+CONCATENATE('PAA CONSOLIDADO'!A1441,"-",'PAA CONSOLIDADO'!D1441,"-",'PAA CONSOLIDADO'!K1441)</f>
        <v>--</v>
      </c>
      <c r="D1438" s="217" t="e">
        <f>+VLOOKUP('PAA CONSOLIDADO'!L1441,LISTAS!$D$4:$E$15,2,0)</f>
        <v>#N/A</v>
      </c>
      <c r="E1438" s="217" t="e">
        <f>+VLOOKUP('PAA CONSOLIDADO'!M1441,LISTAS!$D$4:$E$15,2,0)</f>
        <v>#N/A</v>
      </c>
      <c r="F1438" s="217">
        <f>+'PAA CONSOLIDADO'!O1441</f>
        <v>0</v>
      </c>
      <c r="G1438" s="217">
        <f t="shared" si="66"/>
        <v>1</v>
      </c>
      <c r="H1438" s="217" t="e">
        <f>+VLOOKUP('PAA CONSOLIDADO'!P1441,LISTAS!$B$4:$C$17,2,0)</f>
        <v>#N/A</v>
      </c>
      <c r="I1438" s="217" t="e">
        <f>+VLOOKUP('PAA CONSOLIDADO'!Q1441,LISTAS!$B$22:$C$25,2,0)</f>
        <v>#N/A</v>
      </c>
      <c r="J1438" s="219">
        <f>'PAA CONSOLIDADO'!R1441</f>
        <v>0</v>
      </c>
      <c r="K1438" s="219">
        <f>+'PAA CONSOLIDADO'!S1441</f>
        <v>0</v>
      </c>
      <c r="L1438" s="217" t="e">
        <f>+VLOOKUP('PAA CONSOLIDADO'!T1441,LISTAS!$B$29:$C$31,2,0)</f>
        <v>#N/A</v>
      </c>
      <c r="M1438" s="217" t="e">
        <f>+VLOOKUP('PAA CONSOLIDADO'!U1441,LISTAS!$B$36:$C$39,2,0)</f>
        <v>#N/A</v>
      </c>
      <c r="N1438" s="217" t="str">
        <f t="shared" si="67"/>
        <v>Unidad de Contratación (1)</v>
      </c>
      <c r="O1438" s="217" t="str">
        <f t="shared" si="68"/>
        <v>CO-DC-11001</v>
      </c>
      <c r="P1438" s="217">
        <f>+'PAA CONSOLIDADO'!V1441</f>
        <v>0</v>
      </c>
      <c r="Q1438" s="217">
        <f>+'PAA CONSOLIDADO'!X1441</f>
        <v>0</v>
      </c>
      <c r="R1438" s="217">
        <f>+'PAA CONSOLIDADO'!Y1441</f>
        <v>0</v>
      </c>
    </row>
    <row r="1439" spans="1:18" s="217" customFormat="1" x14ac:dyDescent="0.25">
      <c r="A1439" s="211">
        <f>+'PAA CONSOLIDADO'!C1442</f>
        <v>0</v>
      </c>
      <c r="B1439" s="211">
        <f>+'PAA CONSOLIDADO'!I1442</f>
        <v>0</v>
      </c>
      <c r="C1439" s="217" t="str">
        <f>+CONCATENATE('PAA CONSOLIDADO'!A1442,"-",'PAA CONSOLIDADO'!D1442,"-",'PAA CONSOLIDADO'!K1442)</f>
        <v>--</v>
      </c>
      <c r="D1439" s="217" t="e">
        <f>+VLOOKUP('PAA CONSOLIDADO'!L1442,LISTAS!$D$4:$E$15,2,0)</f>
        <v>#N/A</v>
      </c>
      <c r="E1439" s="217" t="e">
        <f>+VLOOKUP('PAA CONSOLIDADO'!M1442,LISTAS!$D$4:$E$15,2,0)</f>
        <v>#N/A</v>
      </c>
      <c r="F1439" s="217">
        <f>+'PAA CONSOLIDADO'!O1442</f>
        <v>0</v>
      </c>
      <c r="G1439" s="217">
        <f t="shared" si="66"/>
        <v>1</v>
      </c>
      <c r="H1439" s="217" t="e">
        <f>+VLOOKUP('PAA CONSOLIDADO'!P1442,LISTAS!$B$4:$C$17,2,0)</f>
        <v>#N/A</v>
      </c>
      <c r="I1439" s="217" t="e">
        <f>+VLOOKUP('PAA CONSOLIDADO'!Q1442,LISTAS!$B$22:$C$25,2,0)</f>
        <v>#N/A</v>
      </c>
      <c r="J1439" s="219">
        <f>'PAA CONSOLIDADO'!R1442</f>
        <v>0</v>
      </c>
      <c r="K1439" s="219">
        <f>+'PAA CONSOLIDADO'!S1442</f>
        <v>0</v>
      </c>
      <c r="L1439" s="217" t="e">
        <f>+VLOOKUP('PAA CONSOLIDADO'!T1442,LISTAS!$B$29:$C$31,2,0)</f>
        <v>#N/A</v>
      </c>
      <c r="M1439" s="217" t="e">
        <f>+VLOOKUP('PAA CONSOLIDADO'!U1442,LISTAS!$B$36:$C$39,2,0)</f>
        <v>#N/A</v>
      </c>
      <c r="N1439" s="217" t="str">
        <f t="shared" si="67"/>
        <v>Unidad de Contratación (1)</v>
      </c>
      <c r="O1439" s="217" t="str">
        <f t="shared" si="68"/>
        <v>CO-DC-11001</v>
      </c>
      <c r="P1439" s="217">
        <f>+'PAA CONSOLIDADO'!V1442</f>
        <v>0</v>
      </c>
      <c r="Q1439" s="217">
        <f>+'PAA CONSOLIDADO'!X1442</f>
        <v>0</v>
      </c>
      <c r="R1439" s="217">
        <f>+'PAA CONSOLIDADO'!Y1442</f>
        <v>0</v>
      </c>
    </row>
    <row r="1440" spans="1:18" s="217" customFormat="1" x14ac:dyDescent="0.25">
      <c r="A1440" s="211">
        <f>+'PAA CONSOLIDADO'!C1443</f>
        <v>0</v>
      </c>
      <c r="B1440" s="211">
        <f>+'PAA CONSOLIDADO'!I1443</f>
        <v>0</v>
      </c>
      <c r="C1440" s="217" t="str">
        <f>+CONCATENATE('PAA CONSOLIDADO'!A1443,"-",'PAA CONSOLIDADO'!D1443,"-",'PAA CONSOLIDADO'!K1443)</f>
        <v>--</v>
      </c>
      <c r="D1440" s="217" t="e">
        <f>+VLOOKUP('PAA CONSOLIDADO'!L1443,LISTAS!$D$4:$E$15,2,0)</f>
        <v>#N/A</v>
      </c>
      <c r="E1440" s="217" t="e">
        <f>+VLOOKUP('PAA CONSOLIDADO'!M1443,LISTAS!$D$4:$E$15,2,0)</f>
        <v>#N/A</v>
      </c>
      <c r="F1440" s="217">
        <f>+'PAA CONSOLIDADO'!O1443</f>
        <v>0</v>
      </c>
      <c r="G1440" s="217">
        <f t="shared" si="66"/>
        <v>1</v>
      </c>
      <c r="H1440" s="217" t="e">
        <f>+VLOOKUP('PAA CONSOLIDADO'!P1443,LISTAS!$B$4:$C$17,2,0)</f>
        <v>#N/A</v>
      </c>
      <c r="I1440" s="217" t="e">
        <f>+VLOOKUP('PAA CONSOLIDADO'!Q1443,LISTAS!$B$22:$C$25,2,0)</f>
        <v>#N/A</v>
      </c>
      <c r="J1440" s="219">
        <f>'PAA CONSOLIDADO'!R1443</f>
        <v>0</v>
      </c>
      <c r="K1440" s="219">
        <f>+'PAA CONSOLIDADO'!S1443</f>
        <v>0</v>
      </c>
      <c r="L1440" s="217" t="e">
        <f>+VLOOKUP('PAA CONSOLIDADO'!T1443,LISTAS!$B$29:$C$31,2,0)</f>
        <v>#N/A</v>
      </c>
      <c r="M1440" s="217" t="e">
        <f>+VLOOKUP('PAA CONSOLIDADO'!U1443,LISTAS!$B$36:$C$39,2,0)</f>
        <v>#N/A</v>
      </c>
      <c r="N1440" s="217" t="str">
        <f t="shared" si="67"/>
        <v>Unidad de Contratación (1)</v>
      </c>
      <c r="O1440" s="217" t="str">
        <f t="shared" si="68"/>
        <v>CO-DC-11001</v>
      </c>
      <c r="P1440" s="217">
        <f>+'PAA CONSOLIDADO'!V1443</f>
        <v>0</v>
      </c>
      <c r="Q1440" s="217">
        <f>+'PAA CONSOLIDADO'!X1443</f>
        <v>0</v>
      </c>
      <c r="R1440" s="217">
        <f>+'PAA CONSOLIDADO'!Y1443</f>
        <v>0</v>
      </c>
    </row>
    <row r="1441" spans="1:18" s="217" customFormat="1" x14ac:dyDescent="0.25">
      <c r="A1441" s="211">
        <f>+'PAA CONSOLIDADO'!C1444</f>
        <v>0</v>
      </c>
      <c r="B1441" s="211">
        <f>+'PAA CONSOLIDADO'!I1444</f>
        <v>0</v>
      </c>
      <c r="C1441" s="217" t="str">
        <f>+CONCATENATE('PAA CONSOLIDADO'!A1444,"-",'PAA CONSOLIDADO'!D1444,"-",'PAA CONSOLIDADO'!K1444)</f>
        <v>--</v>
      </c>
      <c r="D1441" s="217" t="e">
        <f>+VLOOKUP('PAA CONSOLIDADO'!L1444,LISTAS!$D$4:$E$15,2,0)</f>
        <v>#N/A</v>
      </c>
      <c r="E1441" s="217" t="e">
        <f>+VLOOKUP('PAA CONSOLIDADO'!M1444,LISTAS!$D$4:$E$15,2,0)</f>
        <v>#N/A</v>
      </c>
      <c r="F1441" s="217">
        <f>+'PAA CONSOLIDADO'!O1444</f>
        <v>0</v>
      </c>
      <c r="G1441" s="217">
        <f t="shared" si="66"/>
        <v>1</v>
      </c>
      <c r="H1441" s="217" t="e">
        <f>+VLOOKUP('PAA CONSOLIDADO'!P1444,LISTAS!$B$4:$C$17,2,0)</f>
        <v>#N/A</v>
      </c>
      <c r="I1441" s="217" t="e">
        <f>+VLOOKUP('PAA CONSOLIDADO'!Q1444,LISTAS!$B$22:$C$25,2,0)</f>
        <v>#N/A</v>
      </c>
      <c r="J1441" s="219">
        <f>'PAA CONSOLIDADO'!R1444</f>
        <v>0</v>
      </c>
      <c r="K1441" s="219">
        <f>+'PAA CONSOLIDADO'!S1444</f>
        <v>0</v>
      </c>
      <c r="L1441" s="217" t="e">
        <f>+VLOOKUP('PAA CONSOLIDADO'!T1444,LISTAS!$B$29:$C$31,2,0)</f>
        <v>#N/A</v>
      </c>
      <c r="M1441" s="217" t="e">
        <f>+VLOOKUP('PAA CONSOLIDADO'!U1444,LISTAS!$B$36:$C$39,2,0)</f>
        <v>#N/A</v>
      </c>
      <c r="N1441" s="217" t="str">
        <f t="shared" si="67"/>
        <v>Unidad de Contratación (1)</v>
      </c>
      <c r="O1441" s="217" t="str">
        <f t="shared" si="68"/>
        <v>CO-DC-11001</v>
      </c>
      <c r="P1441" s="217">
        <f>+'PAA CONSOLIDADO'!V1444</f>
        <v>0</v>
      </c>
      <c r="Q1441" s="217">
        <f>+'PAA CONSOLIDADO'!X1444</f>
        <v>0</v>
      </c>
      <c r="R1441" s="217">
        <f>+'PAA CONSOLIDADO'!Y1444</f>
        <v>0</v>
      </c>
    </row>
    <row r="1442" spans="1:18" s="217" customFormat="1" x14ac:dyDescent="0.25">
      <c r="A1442" s="211">
        <f>+'PAA CONSOLIDADO'!C1445</f>
        <v>0</v>
      </c>
      <c r="B1442" s="211">
        <f>+'PAA CONSOLIDADO'!I1445</f>
        <v>0</v>
      </c>
      <c r="C1442" s="217" t="str">
        <f>+CONCATENATE('PAA CONSOLIDADO'!A1445,"-",'PAA CONSOLIDADO'!D1445,"-",'PAA CONSOLIDADO'!K1445)</f>
        <v>--</v>
      </c>
      <c r="D1442" s="217" t="e">
        <f>+VLOOKUP('PAA CONSOLIDADO'!L1445,LISTAS!$D$4:$E$15,2,0)</f>
        <v>#N/A</v>
      </c>
      <c r="E1442" s="217" t="e">
        <f>+VLOOKUP('PAA CONSOLIDADO'!M1445,LISTAS!$D$4:$E$15,2,0)</f>
        <v>#N/A</v>
      </c>
      <c r="F1442" s="217">
        <f>+'PAA CONSOLIDADO'!O1445</f>
        <v>0</v>
      </c>
      <c r="G1442" s="217">
        <f t="shared" si="66"/>
        <v>1</v>
      </c>
      <c r="H1442" s="217" t="e">
        <f>+VLOOKUP('PAA CONSOLIDADO'!P1445,LISTAS!$B$4:$C$17,2,0)</f>
        <v>#N/A</v>
      </c>
      <c r="I1442" s="217" t="e">
        <f>+VLOOKUP('PAA CONSOLIDADO'!Q1445,LISTAS!$B$22:$C$25,2,0)</f>
        <v>#N/A</v>
      </c>
      <c r="J1442" s="219">
        <f>'PAA CONSOLIDADO'!R1445</f>
        <v>0</v>
      </c>
      <c r="K1442" s="219">
        <f>+'PAA CONSOLIDADO'!S1445</f>
        <v>0</v>
      </c>
      <c r="L1442" s="217" t="e">
        <f>+VLOOKUP('PAA CONSOLIDADO'!T1445,LISTAS!$B$29:$C$31,2,0)</f>
        <v>#N/A</v>
      </c>
      <c r="M1442" s="217" t="e">
        <f>+VLOOKUP('PAA CONSOLIDADO'!U1445,LISTAS!$B$36:$C$39,2,0)</f>
        <v>#N/A</v>
      </c>
      <c r="N1442" s="217" t="str">
        <f t="shared" si="67"/>
        <v>Unidad de Contratación (1)</v>
      </c>
      <c r="O1442" s="217" t="str">
        <f t="shared" si="68"/>
        <v>CO-DC-11001</v>
      </c>
      <c r="P1442" s="217">
        <f>+'PAA CONSOLIDADO'!V1445</f>
        <v>0</v>
      </c>
      <c r="Q1442" s="217">
        <f>+'PAA CONSOLIDADO'!X1445</f>
        <v>0</v>
      </c>
      <c r="R1442" s="217">
        <f>+'PAA CONSOLIDADO'!Y1445</f>
        <v>0</v>
      </c>
    </row>
    <row r="1443" spans="1:18" s="217" customFormat="1" x14ac:dyDescent="0.25">
      <c r="A1443" s="211">
        <f>+'PAA CONSOLIDADO'!C1446</f>
        <v>0</v>
      </c>
      <c r="B1443" s="211">
        <f>+'PAA CONSOLIDADO'!I1446</f>
        <v>0</v>
      </c>
      <c r="C1443" s="217" t="str">
        <f>+CONCATENATE('PAA CONSOLIDADO'!A1446,"-",'PAA CONSOLIDADO'!D1446,"-",'PAA CONSOLIDADO'!K1446)</f>
        <v>--</v>
      </c>
      <c r="D1443" s="217" t="e">
        <f>+VLOOKUP('PAA CONSOLIDADO'!L1446,LISTAS!$D$4:$E$15,2,0)</f>
        <v>#N/A</v>
      </c>
      <c r="E1443" s="217" t="e">
        <f>+VLOOKUP('PAA CONSOLIDADO'!M1446,LISTAS!$D$4:$E$15,2,0)</f>
        <v>#N/A</v>
      </c>
      <c r="F1443" s="217">
        <f>+'PAA CONSOLIDADO'!O1446</f>
        <v>0</v>
      </c>
      <c r="G1443" s="217">
        <f t="shared" si="66"/>
        <v>1</v>
      </c>
      <c r="H1443" s="217" t="e">
        <f>+VLOOKUP('PAA CONSOLIDADO'!P1446,LISTAS!$B$4:$C$17,2,0)</f>
        <v>#N/A</v>
      </c>
      <c r="I1443" s="217" t="e">
        <f>+VLOOKUP('PAA CONSOLIDADO'!Q1446,LISTAS!$B$22:$C$25,2,0)</f>
        <v>#N/A</v>
      </c>
      <c r="J1443" s="219">
        <f>'PAA CONSOLIDADO'!R1446</f>
        <v>0</v>
      </c>
      <c r="K1443" s="219">
        <f>+'PAA CONSOLIDADO'!S1446</f>
        <v>0</v>
      </c>
      <c r="L1443" s="217" t="e">
        <f>+VLOOKUP('PAA CONSOLIDADO'!T1446,LISTAS!$B$29:$C$31,2,0)</f>
        <v>#N/A</v>
      </c>
      <c r="M1443" s="217" t="e">
        <f>+VLOOKUP('PAA CONSOLIDADO'!U1446,LISTAS!$B$36:$C$39,2,0)</f>
        <v>#N/A</v>
      </c>
      <c r="N1443" s="217" t="str">
        <f t="shared" si="67"/>
        <v>Unidad de Contratación (1)</v>
      </c>
      <c r="O1443" s="217" t="str">
        <f t="shared" si="68"/>
        <v>CO-DC-11001</v>
      </c>
      <c r="P1443" s="217">
        <f>+'PAA CONSOLIDADO'!V1446</f>
        <v>0</v>
      </c>
      <c r="Q1443" s="217">
        <f>+'PAA CONSOLIDADO'!X1446</f>
        <v>0</v>
      </c>
      <c r="R1443" s="217">
        <f>+'PAA CONSOLIDADO'!Y1446</f>
        <v>0</v>
      </c>
    </row>
    <row r="1444" spans="1:18" s="217" customFormat="1" x14ac:dyDescent="0.25">
      <c r="A1444" s="211">
        <f>+'PAA CONSOLIDADO'!C1447</f>
        <v>0</v>
      </c>
      <c r="B1444" s="211">
        <f>+'PAA CONSOLIDADO'!I1447</f>
        <v>0</v>
      </c>
      <c r="C1444" s="217" t="str">
        <f>+CONCATENATE('PAA CONSOLIDADO'!A1447,"-",'PAA CONSOLIDADO'!D1447,"-",'PAA CONSOLIDADO'!K1447)</f>
        <v>--</v>
      </c>
      <c r="D1444" s="217" t="e">
        <f>+VLOOKUP('PAA CONSOLIDADO'!L1447,LISTAS!$D$4:$E$15,2,0)</f>
        <v>#N/A</v>
      </c>
      <c r="E1444" s="217" t="e">
        <f>+VLOOKUP('PAA CONSOLIDADO'!M1447,LISTAS!$D$4:$E$15,2,0)</f>
        <v>#N/A</v>
      </c>
      <c r="F1444" s="217">
        <f>+'PAA CONSOLIDADO'!O1447</f>
        <v>0</v>
      </c>
      <c r="G1444" s="217">
        <f t="shared" si="66"/>
        <v>1</v>
      </c>
      <c r="H1444" s="217" t="e">
        <f>+VLOOKUP('PAA CONSOLIDADO'!P1447,LISTAS!$B$4:$C$17,2,0)</f>
        <v>#N/A</v>
      </c>
      <c r="I1444" s="217" t="e">
        <f>+VLOOKUP('PAA CONSOLIDADO'!Q1447,LISTAS!$B$22:$C$25,2,0)</f>
        <v>#N/A</v>
      </c>
      <c r="J1444" s="219">
        <f>'PAA CONSOLIDADO'!R1447</f>
        <v>0</v>
      </c>
      <c r="K1444" s="219">
        <f>+'PAA CONSOLIDADO'!S1447</f>
        <v>0</v>
      </c>
      <c r="L1444" s="217" t="e">
        <f>+VLOOKUP('PAA CONSOLIDADO'!T1447,LISTAS!$B$29:$C$31,2,0)</f>
        <v>#N/A</v>
      </c>
      <c r="M1444" s="217" t="e">
        <f>+VLOOKUP('PAA CONSOLIDADO'!U1447,LISTAS!$B$36:$C$39,2,0)</f>
        <v>#N/A</v>
      </c>
      <c r="N1444" s="217" t="str">
        <f t="shared" si="67"/>
        <v>Unidad de Contratación (1)</v>
      </c>
      <c r="O1444" s="217" t="str">
        <f t="shared" si="68"/>
        <v>CO-DC-11001</v>
      </c>
      <c r="P1444" s="217">
        <f>+'PAA CONSOLIDADO'!V1447</f>
        <v>0</v>
      </c>
      <c r="Q1444" s="217">
        <f>+'PAA CONSOLIDADO'!X1447</f>
        <v>0</v>
      </c>
      <c r="R1444" s="217">
        <f>+'PAA CONSOLIDADO'!Y1447</f>
        <v>0</v>
      </c>
    </row>
    <row r="1445" spans="1:18" s="217" customFormat="1" x14ac:dyDescent="0.25">
      <c r="A1445" s="211">
        <f>+'PAA CONSOLIDADO'!C1448</f>
        <v>0</v>
      </c>
      <c r="B1445" s="211">
        <f>+'PAA CONSOLIDADO'!I1448</f>
        <v>0</v>
      </c>
      <c r="C1445" s="217" t="str">
        <f>+CONCATENATE('PAA CONSOLIDADO'!A1448,"-",'PAA CONSOLIDADO'!D1448,"-",'PAA CONSOLIDADO'!K1448)</f>
        <v>--</v>
      </c>
      <c r="D1445" s="217" t="e">
        <f>+VLOOKUP('PAA CONSOLIDADO'!L1448,LISTAS!$D$4:$E$15,2,0)</f>
        <v>#N/A</v>
      </c>
      <c r="E1445" s="217" t="e">
        <f>+VLOOKUP('PAA CONSOLIDADO'!M1448,LISTAS!$D$4:$E$15,2,0)</f>
        <v>#N/A</v>
      </c>
      <c r="F1445" s="217">
        <f>+'PAA CONSOLIDADO'!O1448</f>
        <v>0</v>
      </c>
      <c r="G1445" s="217">
        <f t="shared" si="66"/>
        <v>1</v>
      </c>
      <c r="H1445" s="217" t="e">
        <f>+VLOOKUP('PAA CONSOLIDADO'!P1448,LISTAS!$B$4:$C$17,2,0)</f>
        <v>#N/A</v>
      </c>
      <c r="I1445" s="217" t="e">
        <f>+VLOOKUP('PAA CONSOLIDADO'!Q1448,LISTAS!$B$22:$C$25,2,0)</f>
        <v>#N/A</v>
      </c>
      <c r="J1445" s="219">
        <f>'PAA CONSOLIDADO'!R1448</f>
        <v>0</v>
      </c>
      <c r="K1445" s="219">
        <f>+'PAA CONSOLIDADO'!S1448</f>
        <v>0</v>
      </c>
      <c r="L1445" s="217" t="e">
        <f>+VLOOKUP('PAA CONSOLIDADO'!T1448,LISTAS!$B$29:$C$31,2,0)</f>
        <v>#N/A</v>
      </c>
      <c r="M1445" s="217" t="e">
        <f>+VLOOKUP('PAA CONSOLIDADO'!U1448,LISTAS!$B$36:$C$39,2,0)</f>
        <v>#N/A</v>
      </c>
      <c r="N1445" s="217" t="str">
        <f t="shared" si="67"/>
        <v>Unidad de Contratación (1)</v>
      </c>
      <c r="O1445" s="217" t="str">
        <f t="shared" si="68"/>
        <v>CO-DC-11001</v>
      </c>
      <c r="P1445" s="217">
        <f>+'PAA CONSOLIDADO'!V1448</f>
        <v>0</v>
      </c>
      <c r="Q1445" s="217">
        <f>+'PAA CONSOLIDADO'!X1448</f>
        <v>0</v>
      </c>
      <c r="R1445" s="217">
        <f>+'PAA CONSOLIDADO'!Y1448</f>
        <v>0</v>
      </c>
    </row>
    <row r="1446" spans="1:18" s="217" customFormat="1" x14ac:dyDescent="0.25">
      <c r="A1446" s="211">
        <f>+'PAA CONSOLIDADO'!C1449</f>
        <v>0</v>
      </c>
      <c r="B1446" s="211">
        <f>+'PAA CONSOLIDADO'!I1449</f>
        <v>0</v>
      </c>
      <c r="C1446" s="217" t="str">
        <f>+CONCATENATE('PAA CONSOLIDADO'!A1449,"-",'PAA CONSOLIDADO'!D1449,"-",'PAA CONSOLIDADO'!K1449)</f>
        <v>--</v>
      </c>
      <c r="D1446" s="217" t="e">
        <f>+VLOOKUP('PAA CONSOLIDADO'!L1449,LISTAS!$D$4:$E$15,2,0)</f>
        <v>#N/A</v>
      </c>
      <c r="E1446" s="217" t="e">
        <f>+VLOOKUP('PAA CONSOLIDADO'!M1449,LISTAS!$D$4:$E$15,2,0)</f>
        <v>#N/A</v>
      </c>
      <c r="F1446" s="217">
        <f>+'PAA CONSOLIDADO'!O1449</f>
        <v>0</v>
      </c>
      <c r="G1446" s="217">
        <f t="shared" si="66"/>
        <v>1</v>
      </c>
      <c r="H1446" s="217" t="e">
        <f>+VLOOKUP('PAA CONSOLIDADO'!P1449,LISTAS!$B$4:$C$17,2,0)</f>
        <v>#N/A</v>
      </c>
      <c r="I1446" s="217" t="e">
        <f>+VLOOKUP('PAA CONSOLIDADO'!Q1449,LISTAS!$B$22:$C$25,2,0)</f>
        <v>#N/A</v>
      </c>
      <c r="J1446" s="219">
        <f>'PAA CONSOLIDADO'!R1449</f>
        <v>0</v>
      </c>
      <c r="K1446" s="219">
        <f>+'PAA CONSOLIDADO'!S1449</f>
        <v>0</v>
      </c>
      <c r="L1446" s="217" t="e">
        <f>+VLOOKUP('PAA CONSOLIDADO'!T1449,LISTAS!$B$29:$C$31,2,0)</f>
        <v>#N/A</v>
      </c>
      <c r="M1446" s="217" t="e">
        <f>+VLOOKUP('PAA CONSOLIDADO'!U1449,LISTAS!$B$36:$C$39,2,0)</f>
        <v>#N/A</v>
      </c>
      <c r="N1446" s="217" t="str">
        <f t="shared" si="67"/>
        <v>Unidad de Contratación (1)</v>
      </c>
      <c r="O1446" s="217" t="str">
        <f t="shared" si="68"/>
        <v>CO-DC-11001</v>
      </c>
      <c r="P1446" s="217">
        <f>+'PAA CONSOLIDADO'!V1449</f>
        <v>0</v>
      </c>
      <c r="Q1446" s="217">
        <f>+'PAA CONSOLIDADO'!X1449</f>
        <v>0</v>
      </c>
      <c r="R1446" s="217">
        <f>+'PAA CONSOLIDADO'!Y1449</f>
        <v>0</v>
      </c>
    </row>
    <row r="1447" spans="1:18" s="217" customFormat="1" x14ac:dyDescent="0.25">
      <c r="A1447" s="211">
        <f>+'PAA CONSOLIDADO'!C1450</f>
        <v>0</v>
      </c>
      <c r="B1447" s="211">
        <f>+'PAA CONSOLIDADO'!I1450</f>
        <v>0</v>
      </c>
      <c r="C1447" s="217" t="str">
        <f>+CONCATENATE('PAA CONSOLIDADO'!A1450,"-",'PAA CONSOLIDADO'!D1450,"-",'PAA CONSOLIDADO'!K1450)</f>
        <v>--</v>
      </c>
      <c r="D1447" s="217" t="e">
        <f>+VLOOKUP('PAA CONSOLIDADO'!L1450,LISTAS!$D$4:$E$15,2,0)</f>
        <v>#N/A</v>
      </c>
      <c r="E1447" s="217" t="e">
        <f>+VLOOKUP('PAA CONSOLIDADO'!M1450,LISTAS!$D$4:$E$15,2,0)</f>
        <v>#N/A</v>
      </c>
      <c r="F1447" s="217">
        <f>+'PAA CONSOLIDADO'!O1450</f>
        <v>0</v>
      </c>
      <c r="G1447" s="217">
        <f t="shared" si="66"/>
        <v>1</v>
      </c>
      <c r="H1447" s="217" t="e">
        <f>+VLOOKUP('PAA CONSOLIDADO'!P1450,LISTAS!$B$4:$C$17,2,0)</f>
        <v>#N/A</v>
      </c>
      <c r="I1447" s="217" t="e">
        <f>+VLOOKUP('PAA CONSOLIDADO'!Q1450,LISTAS!$B$22:$C$25,2,0)</f>
        <v>#N/A</v>
      </c>
      <c r="J1447" s="219">
        <f>'PAA CONSOLIDADO'!R1450</f>
        <v>0</v>
      </c>
      <c r="K1447" s="219">
        <f>+'PAA CONSOLIDADO'!S1450</f>
        <v>0</v>
      </c>
      <c r="L1447" s="217" t="e">
        <f>+VLOOKUP('PAA CONSOLIDADO'!T1450,LISTAS!$B$29:$C$31,2,0)</f>
        <v>#N/A</v>
      </c>
      <c r="M1447" s="217" t="e">
        <f>+VLOOKUP('PAA CONSOLIDADO'!U1450,LISTAS!$B$36:$C$39,2,0)</f>
        <v>#N/A</v>
      </c>
      <c r="N1447" s="217" t="str">
        <f t="shared" si="67"/>
        <v>Unidad de Contratación (1)</v>
      </c>
      <c r="O1447" s="217" t="str">
        <f t="shared" si="68"/>
        <v>CO-DC-11001</v>
      </c>
      <c r="P1447" s="217">
        <f>+'PAA CONSOLIDADO'!V1450</f>
        <v>0</v>
      </c>
      <c r="Q1447" s="217">
        <f>+'PAA CONSOLIDADO'!X1450</f>
        <v>0</v>
      </c>
      <c r="R1447" s="217">
        <f>+'PAA CONSOLIDADO'!Y1450</f>
        <v>0</v>
      </c>
    </row>
    <row r="1448" spans="1:18" s="217" customFormat="1" x14ac:dyDescent="0.25">
      <c r="A1448" s="211">
        <f>+'PAA CONSOLIDADO'!C1451</f>
        <v>0</v>
      </c>
      <c r="B1448" s="211">
        <f>+'PAA CONSOLIDADO'!I1451</f>
        <v>0</v>
      </c>
      <c r="C1448" s="217" t="str">
        <f>+CONCATENATE('PAA CONSOLIDADO'!A1451,"-",'PAA CONSOLIDADO'!D1451,"-",'PAA CONSOLIDADO'!K1451)</f>
        <v>--</v>
      </c>
      <c r="D1448" s="217" t="e">
        <f>+VLOOKUP('PAA CONSOLIDADO'!L1451,LISTAS!$D$4:$E$15,2,0)</f>
        <v>#N/A</v>
      </c>
      <c r="E1448" s="217" t="e">
        <f>+VLOOKUP('PAA CONSOLIDADO'!M1451,LISTAS!$D$4:$E$15,2,0)</f>
        <v>#N/A</v>
      </c>
      <c r="F1448" s="217">
        <f>+'PAA CONSOLIDADO'!O1451</f>
        <v>0</v>
      </c>
      <c r="G1448" s="217">
        <f t="shared" si="66"/>
        <v>1</v>
      </c>
      <c r="H1448" s="217" t="e">
        <f>+VLOOKUP('PAA CONSOLIDADO'!P1451,LISTAS!$B$4:$C$17,2,0)</f>
        <v>#N/A</v>
      </c>
      <c r="I1448" s="217" t="e">
        <f>+VLOOKUP('PAA CONSOLIDADO'!Q1451,LISTAS!$B$22:$C$25,2,0)</f>
        <v>#N/A</v>
      </c>
      <c r="J1448" s="219">
        <f>'PAA CONSOLIDADO'!R1451</f>
        <v>0</v>
      </c>
      <c r="K1448" s="219">
        <f>+'PAA CONSOLIDADO'!S1451</f>
        <v>0</v>
      </c>
      <c r="L1448" s="217" t="e">
        <f>+VLOOKUP('PAA CONSOLIDADO'!T1451,LISTAS!$B$29:$C$31,2,0)</f>
        <v>#N/A</v>
      </c>
      <c r="M1448" s="217" t="e">
        <f>+VLOOKUP('PAA CONSOLIDADO'!U1451,LISTAS!$B$36:$C$39,2,0)</f>
        <v>#N/A</v>
      </c>
      <c r="N1448" s="217" t="str">
        <f t="shared" si="67"/>
        <v>Unidad de Contratación (1)</v>
      </c>
      <c r="O1448" s="217" t="str">
        <f t="shared" si="68"/>
        <v>CO-DC-11001</v>
      </c>
      <c r="P1448" s="217">
        <f>+'PAA CONSOLIDADO'!V1451</f>
        <v>0</v>
      </c>
      <c r="Q1448" s="217">
        <f>+'PAA CONSOLIDADO'!X1451</f>
        <v>0</v>
      </c>
      <c r="R1448" s="217">
        <f>+'PAA CONSOLIDADO'!Y1451</f>
        <v>0</v>
      </c>
    </row>
    <row r="1449" spans="1:18" s="217" customFormat="1" x14ac:dyDescent="0.25">
      <c r="A1449" s="211">
        <f>+'PAA CONSOLIDADO'!C1452</f>
        <v>0</v>
      </c>
      <c r="B1449" s="211">
        <f>+'PAA CONSOLIDADO'!I1452</f>
        <v>0</v>
      </c>
      <c r="C1449" s="217" t="str">
        <f>+CONCATENATE('PAA CONSOLIDADO'!A1452,"-",'PAA CONSOLIDADO'!D1452,"-",'PAA CONSOLIDADO'!K1452)</f>
        <v>--</v>
      </c>
      <c r="D1449" s="217" t="e">
        <f>+VLOOKUP('PAA CONSOLIDADO'!L1452,LISTAS!$D$4:$E$15,2,0)</f>
        <v>#N/A</v>
      </c>
      <c r="E1449" s="217" t="e">
        <f>+VLOOKUP('PAA CONSOLIDADO'!M1452,LISTAS!$D$4:$E$15,2,0)</f>
        <v>#N/A</v>
      </c>
      <c r="F1449" s="217">
        <f>+'PAA CONSOLIDADO'!O1452</f>
        <v>0</v>
      </c>
      <c r="G1449" s="217">
        <f t="shared" si="66"/>
        <v>1</v>
      </c>
      <c r="H1449" s="217" t="e">
        <f>+VLOOKUP('PAA CONSOLIDADO'!P1452,LISTAS!$B$4:$C$17,2,0)</f>
        <v>#N/A</v>
      </c>
      <c r="I1449" s="217" t="e">
        <f>+VLOOKUP('PAA CONSOLIDADO'!Q1452,LISTAS!$B$22:$C$25,2,0)</f>
        <v>#N/A</v>
      </c>
      <c r="J1449" s="219">
        <f>'PAA CONSOLIDADO'!R1452</f>
        <v>0</v>
      </c>
      <c r="K1449" s="219">
        <f>+'PAA CONSOLIDADO'!S1452</f>
        <v>0</v>
      </c>
      <c r="L1449" s="217" t="e">
        <f>+VLOOKUP('PAA CONSOLIDADO'!T1452,LISTAS!$B$29:$C$31,2,0)</f>
        <v>#N/A</v>
      </c>
      <c r="M1449" s="217" t="e">
        <f>+VLOOKUP('PAA CONSOLIDADO'!U1452,LISTAS!$B$36:$C$39,2,0)</f>
        <v>#N/A</v>
      </c>
      <c r="N1449" s="217" t="str">
        <f t="shared" si="67"/>
        <v>Unidad de Contratación (1)</v>
      </c>
      <c r="O1449" s="217" t="str">
        <f t="shared" si="68"/>
        <v>CO-DC-11001</v>
      </c>
      <c r="P1449" s="217">
        <f>+'PAA CONSOLIDADO'!V1452</f>
        <v>0</v>
      </c>
      <c r="Q1449" s="217">
        <f>+'PAA CONSOLIDADO'!X1452</f>
        <v>0</v>
      </c>
      <c r="R1449" s="217">
        <f>+'PAA CONSOLIDADO'!Y1452</f>
        <v>0</v>
      </c>
    </row>
    <row r="1450" spans="1:18" s="217" customFormat="1" x14ac:dyDescent="0.25">
      <c r="A1450" s="211">
        <f>+'PAA CONSOLIDADO'!C1453</f>
        <v>0</v>
      </c>
      <c r="B1450" s="211">
        <f>+'PAA CONSOLIDADO'!I1453</f>
        <v>0</v>
      </c>
      <c r="C1450" s="217" t="str">
        <f>+CONCATENATE('PAA CONSOLIDADO'!A1453,"-",'PAA CONSOLIDADO'!D1453,"-",'PAA CONSOLIDADO'!K1453)</f>
        <v>--</v>
      </c>
      <c r="D1450" s="217" t="e">
        <f>+VLOOKUP('PAA CONSOLIDADO'!L1453,LISTAS!$D$4:$E$15,2,0)</f>
        <v>#N/A</v>
      </c>
      <c r="E1450" s="217" t="e">
        <f>+VLOOKUP('PAA CONSOLIDADO'!M1453,LISTAS!$D$4:$E$15,2,0)</f>
        <v>#N/A</v>
      </c>
      <c r="F1450" s="217">
        <f>+'PAA CONSOLIDADO'!O1453</f>
        <v>0</v>
      </c>
      <c r="G1450" s="217">
        <f t="shared" si="66"/>
        <v>1</v>
      </c>
      <c r="H1450" s="217" t="e">
        <f>+VLOOKUP('PAA CONSOLIDADO'!P1453,LISTAS!$B$4:$C$17,2,0)</f>
        <v>#N/A</v>
      </c>
      <c r="I1450" s="217" t="e">
        <f>+VLOOKUP('PAA CONSOLIDADO'!Q1453,LISTAS!$B$22:$C$25,2,0)</f>
        <v>#N/A</v>
      </c>
      <c r="J1450" s="219">
        <f>'PAA CONSOLIDADO'!R1453</f>
        <v>0</v>
      </c>
      <c r="K1450" s="219">
        <f>+'PAA CONSOLIDADO'!S1453</f>
        <v>0</v>
      </c>
      <c r="L1450" s="217" t="e">
        <f>+VLOOKUP('PAA CONSOLIDADO'!T1453,LISTAS!$B$29:$C$31,2,0)</f>
        <v>#N/A</v>
      </c>
      <c r="M1450" s="217" t="e">
        <f>+VLOOKUP('PAA CONSOLIDADO'!U1453,LISTAS!$B$36:$C$39,2,0)</f>
        <v>#N/A</v>
      </c>
      <c r="N1450" s="217" t="str">
        <f t="shared" si="67"/>
        <v>Unidad de Contratación (1)</v>
      </c>
      <c r="O1450" s="217" t="str">
        <f t="shared" si="68"/>
        <v>CO-DC-11001</v>
      </c>
      <c r="P1450" s="217">
        <f>+'PAA CONSOLIDADO'!V1453</f>
        <v>0</v>
      </c>
      <c r="Q1450" s="217">
        <f>+'PAA CONSOLIDADO'!X1453</f>
        <v>0</v>
      </c>
      <c r="R1450" s="217">
        <f>+'PAA CONSOLIDADO'!Y1453</f>
        <v>0</v>
      </c>
    </row>
    <row r="1451" spans="1:18" s="217" customFormat="1" x14ac:dyDescent="0.25">
      <c r="A1451" s="211">
        <f>+'PAA CONSOLIDADO'!C1454</f>
        <v>0</v>
      </c>
      <c r="B1451" s="211">
        <f>+'PAA CONSOLIDADO'!I1454</f>
        <v>0</v>
      </c>
      <c r="C1451" s="217" t="str">
        <f>+CONCATENATE('PAA CONSOLIDADO'!A1454,"-",'PAA CONSOLIDADO'!D1454,"-",'PAA CONSOLIDADO'!K1454)</f>
        <v>--</v>
      </c>
      <c r="D1451" s="217" t="e">
        <f>+VLOOKUP('PAA CONSOLIDADO'!L1454,LISTAS!$D$4:$E$15,2,0)</f>
        <v>#N/A</v>
      </c>
      <c r="E1451" s="217" t="e">
        <f>+VLOOKUP('PAA CONSOLIDADO'!M1454,LISTAS!$D$4:$E$15,2,0)</f>
        <v>#N/A</v>
      </c>
      <c r="F1451" s="217">
        <f>+'PAA CONSOLIDADO'!O1454</f>
        <v>0</v>
      </c>
      <c r="G1451" s="217">
        <f t="shared" si="66"/>
        <v>1</v>
      </c>
      <c r="H1451" s="217" t="e">
        <f>+VLOOKUP('PAA CONSOLIDADO'!P1454,LISTAS!$B$4:$C$17,2,0)</f>
        <v>#N/A</v>
      </c>
      <c r="I1451" s="217" t="e">
        <f>+VLOOKUP('PAA CONSOLIDADO'!Q1454,LISTAS!$B$22:$C$25,2,0)</f>
        <v>#N/A</v>
      </c>
      <c r="J1451" s="219">
        <f>'PAA CONSOLIDADO'!R1454</f>
        <v>0</v>
      </c>
      <c r="K1451" s="219">
        <f>+'PAA CONSOLIDADO'!S1454</f>
        <v>0</v>
      </c>
      <c r="L1451" s="217" t="e">
        <f>+VLOOKUP('PAA CONSOLIDADO'!T1454,LISTAS!$B$29:$C$31,2,0)</f>
        <v>#N/A</v>
      </c>
      <c r="M1451" s="217" t="e">
        <f>+VLOOKUP('PAA CONSOLIDADO'!U1454,LISTAS!$B$36:$C$39,2,0)</f>
        <v>#N/A</v>
      </c>
      <c r="N1451" s="217" t="str">
        <f t="shared" si="67"/>
        <v>Unidad de Contratación (1)</v>
      </c>
      <c r="O1451" s="217" t="str">
        <f t="shared" si="68"/>
        <v>CO-DC-11001</v>
      </c>
      <c r="P1451" s="217">
        <f>+'PAA CONSOLIDADO'!V1454</f>
        <v>0</v>
      </c>
      <c r="Q1451" s="217">
        <f>+'PAA CONSOLIDADO'!X1454</f>
        <v>0</v>
      </c>
      <c r="R1451" s="217">
        <f>+'PAA CONSOLIDADO'!Y1454</f>
        <v>0</v>
      </c>
    </row>
    <row r="1452" spans="1:18" s="217" customFormat="1" x14ac:dyDescent="0.25">
      <c r="A1452" s="211">
        <f>+'PAA CONSOLIDADO'!C1455</f>
        <v>0</v>
      </c>
      <c r="B1452" s="211">
        <f>+'PAA CONSOLIDADO'!I1455</f>
        <v>0</v>
      </c>
      <c r="C1452" s="217" t="str">
        <f>+CONCATENATE('PAA CONSOLIDADO'!A1455,"-",'PAA CONSOLIDADO'!D1455,"-",'PAA CONSOLIDADO'!K1455)</f>
        <v>--</v>
      </c>
      <c r="D1452" s="217" t="e">
        <f>+VLOOKUP('PAA CONSOLIDADO'!L1455,LISTAS!$D$4:$E$15,2,0)</f>
        <v>#N/A</v>
      </c>
      <c r="E1452" s="217" t="e">
        <f>+VLOOKUP('PAA CONSOLIDADO'!M1455,LISTAS!$D$4:$E$15,2,0)</f>
        <v>#N/A</v>
      </c>
      <c r="F1452" s="217">
        <f>+'PAA CONSOLIDADO'!O1455</f>
        <v>0</v>
      </c>
      <c r="G1452" s="217">
        <f t="shared" si="66"/>
        <v>1</v>
      </c>
      <c r="H1452" s="217" t="e">
        <f>+VLOOKUP('PAA CONSOLIDADO'!P1455,LISTAS!$B$4:$C$17,2,0)</f>
        <v>#N/A</v>
      </c>
      <c r="I1452" s="217" t="e">
        <f>+VLOOKUP('PAA CONSOLIDADO'!Q1455,LISTAS!$B$22:$C$25,2,0)</f>
        <v>#N/A</v>
      </c>
      <c r="J1452" s="219">
        <f>'PAA CONSOLIDADO'!R1455</f>
        <v>0</v>
      </c>
      <c r="K1452" s="219">
        <f>+'PAA CONSOLIDADO'!S1455</f>
        <v>0</v>
      </c>
      <c r="L1452" s="217" t="e">
        <f>+VLOOKUP('PAA CONSOLIDADO'!T1455,LISTAS!$B$29:$C$31,2,0)</f>
        <v>#N/A</v>
      </c>
      <c r="M1452" s="217" t="e">
        <f>+VLOOKUP('PAA CONSOLIDADO'!U1455,LISTAS!$B$36:$C$39,2,0)</f>
        <v>#N/A</v>
      </c>
      <c r="N1452" s="217" t="str">
        <f t="shared" si="67"/>
        <v>Unidad de Contratación (1)</v>
      </c>
      <c r="O1452" s="217" t="str">
        <f t="shared" si="68"/>
        <v>CO-DC-11001</v>
      </c>
      <c r="P1452" s="217">
        <f>+'PAA CONSOLIDADO'!V1455</f>
        <v>0</v>
      </c>
      <c r="Q1452" s="217">
        <f>+'PAA CONSOLIDADO'!X1455</f>
        <v>0</v>
      </c>
      <c r="R1452" s="217">
        <f>+'PAA CONSOLIDADO'!Y1455</f>
        <v>0</v>
      </c>
    </row>
    <row r="1453" spans="1:18" s="217" customFormat="1" x14ac:dyDescent="0.25">
      <c r="A1453" s="211">
        <f>+'PAA CONSOLIDADO'!C1456</f>
        <v>0</v>
      </c>
      <c r="B1453" s="211">
        <f>+'PAA CONSOLIDADO'!I1456</f>
        <v>0</v>
      </c>
      <c r="C1453" s="217" t="str">
        <f>+CONCATENATE('PAA CONSOLIDADO'!A1456,"-",'PAA CONSOLIDADO'!D1456,"-",'PAA CONSOLIDADO'!K1456)</f>
        <v>--</v>
      </c>
      <c r="D1453" s="217" t="e">
        <f>+VLOOKUP('PAA CONSOLIDADO'!L1456,LISTAS!$D$4:$E$15,2,0)</f>
        <v>#N/A</v>
      </c>
      <c r="E1453" s="217" t="e">
        <f>+VLOOKUP('PAA CONSOLIDADO'!M1456,LISTAS!$D$4:$E$15,2,0)</f>
        <v>#N/A</v>
      </c>
      <c r="F1453" s="217">
        <f>+'PAA CONSOLIDADO'!O1456</f>
        <v>0</v>
      </c>
      <c r="G1453" s="217">
        <f t="shared" si="66"/>
        <v>1</v>
      </c>
      <c r="H1453" s="217" t="e">
        <f>+VLOOKUP('PAA CONSOLIDADO'!P1456,LISTAS!$B$4:$C$17,2,0)</f>
        <v>#N/A</v>
      </c>
      <c r="I1453" s="217" t="e">
        <f>+VLOOKUP('PAA CONSOLIDADO'!Q1456,LISTAS!$B$22:$C$25,2,0)</f>
        <v>#N/A</v>
      </c>
      <c r="J1453" s="219">
        <f>'PAA CONSOLIDADO'!R1456</f>
        <v>0</v>
      </c>
      <c r="K1453" s="219">
        <f>+'PAA CONSOLIDADO'!S1456</f>
        <v>0</v>
      </c>
      <c r="L1453" s="217" t="e">
        <f>+VLOOKUP('PAA CONSOLIDADO'!T1456,LISTAS!$B$29:$C$31,2,0)</f>
        <v>#N/A</v>
      </c>
      <c r="M1453" s="217" t="e">
        <f>+VLOOKUP('PAA CONSOLIDADO'!U1456,LISTAS!$B$36:$C$39,2,0)</f>
        <v>#N/A</v>
      </c>
      <c r="N1453" s="217" t="str">
        <f t="shared" si="67"/>
        <v>Unidad de Contratación (1)</v>
      </c>
      <c r="O1453" s="217" t="str">
        <f t="shared" si="68"/>
        <v>CO-DC-11001</v>
      </c>
      <c r="P1453" s="217">
        <f>+'PAA CONSOLIDADO'!V1456</f>
        <v>0</v>
      </c>
      <c r="Q1453" s="217">
        <f>+'PAA CONSOLIDADO'!X1456</f>
        <v>0</v>
      </c>
      <c r="R1453" s="217">
        <f>+'PAA CONSOLIDADO'!Y1456</f>
        <v>0</v>
      </c>
    </row>
    <row r="1454" spans="1:18" s="217" customFormat="1" x14ac:dyDescent="0.25">
      <c r="A1454" s="211">
        <f>+'PAA CONSOLIDADO'!C1457</f>
        <v>0</v>
      </c>
      <c r="B1454" s="211">
        <f>+'PAA CONSOLIDADO'!I1457</f>
        <v>0</v>
      </c>
      <c r="C1454" s="217" t="str">
        <f>+CONCATENATE('PAA CONSOLIDADO'!A1457,"-",'PAA CONSOLIDADO'!D1457,"-",'PAA CONSOLIDADO'!K1457)</f>
        <v>--</v>
      </c>
      <c r="D1454" s="217" t="e">
        <f>+VLOOKUP('PAA CONSOLIDADO'!L1457,LISTAS!$D$4:$E$15,2,0)</f>
        <v>#N/A</v>
      </c>
      <c r="E1454" s="217" t="e">
        <f>+VLOOKUP('PAA CONSOLIDADO'!M1457,LISTAS!$D$4:$E$15,2,0)</f>
        <v>#N/A</v>
      </c>
      <c r="F1454" s="217">
        <f>+'PAA CONSOLIDADO'!O1457</f>
        <v>0</v>
      </c>
      <c r="G1454" s="217">
        <f t="shared" si="66"/>
        <v>1</v>
      </c>
      <c r="H1454" s="217" t="e">
        <f>+VLOOKUP('PAA CONSOLIDADO'!P1457,LISTAS!$B$4:$C$17,2,0)</f>
        <v>#N/A</v>
      </c>
      <c r="I1454" s="217" t="e">
        <f>+VLOOKUP('PAA CONSOLIDADO'!Q1457,LISTAS!$B$22:$C$25,2,0)</f>
        <v>#N/A</v>
      </c>
      <c r="J1454" s="219">
        <f>'PAA CONSOLIDADO'!R1457</f>
        <v>0</v>
      </c>
      <c r="K1454" s="219">
        <f>+'PAA CONSOLIDADO'!S1457</f>
        <v>0</v>
      </c>
      <c r="L1454" s="217" t="e">
        <f>+VLOOKUP('PAA CONSOLIDADO'!T1457,LISTAS!$B$29:$C$31,2,0)</f>
        <v>#N/A</v>
      </c>
      <c r="M1454" s="217" t="e">
        <f>+VLOOKUP('PAA CONSOLIDADO'!U1457,LISTAS!$B$36:$C$39,2,0)</f>
        <v>#N/A</v>
      </c>
      <c r="N1454" s="217" t="str">
        <f t="shared" si="67"/>
        <v>Unidad de Contratación (1)</v>
      </c>
      <c r="O1454" s="217" t="str">
        <f t="shared" si="68"/>
        <v>CO-DC-11001</v>
      </c>
      <c r="P1454" s="217">
        <f>+'PAA CONSOLIDADO'!V1457</f>
        <v>0</v>
      </c>
      <c r="Q1454" s="217">
        <f>+'PAA CONSOLIDADO'!X1457</f>
        <v>0</v>
      </c>
      <c r="R1454" s="217">
        <f>+'PAA CONSOLIDADO'!Y1457</f>
        <v>0</v>
      </c>
    </row>
    <row r="1455" spans="1:18" s="217" customFormat="1" x14ac:dyDescent="0.25">
      <c r="A1455" s="211">
        <f>+'PAA CONSOLIDADO'!C1458</f>
        <v>0</v>
      </c>
      <c r="B1455" s="211">
        <f>+'PAA CONSOLIDADO'!I1458</f>
        <v>0</v>
      </c>
      <c r="C1455" s="217" t="str">
        <f>+CONCATENATE('PAA CONSOLIDADO'!A1458,"-",'PAA CONSOLIDADO'!D1458,"-",'PAA CONSOLIDADO'!K1458)</f>
        <v>--</v>
      </c>
      <c r="D1455" s="217" t="e">
        <f>+VLOOKUP('PAA CONSOLIDADO'!L1458,LISTAS!$D$4:$E$15,2,0)</f>
        <v>#N/A</v>
      </c>
      <c r="E1455" s="217" t="e">
        <f>+VLOOKUP('PAA CONSOLIDADO'!M1458,LISTAS!$D$4:$E$15,2,0)</f>
        <v>#N/A</v>
      </c>
      <c r="F1455" s="217">
        <f>+'PAA CONSOLIDADO'!O1458</f>
        <v>0</v>
      </c>
      <c r="G1455" s="217">
        <f t="shared" si="66"/>
        <v>1</v>
      </c>
      <c r="H1455" s="217" t="e">
        <f>+VLOOKUP('PAA CONSOLIDADO'!P1458,LISTAS!$B$4:$C$17,2,0)</f>
        <v>#N/A</v>
      </c>
      <c r="I1455" s="217" t="e">
        <f>+VLOOKUP('PAA CONSOLIDADO'!Q1458,LISTAS!$B$22:$C$25,2,0)</f>
        <v>#N/A</v>
      </c>
      <c r="J1455" s="219">
        <f>'PAA CONSOLIDADO'!R1458</f>
        <v>0</v>
      </c>
      <c r="K1455" s="219">
        <f>+'PAA CONSOLIDADO'!S1458</f>
        <v>0</v>
      </c>
      <c r="L1455" s="217" t="e">
        <f>+VLOOKUP('PAA CONSOLIDADO'!T1458,LISTAS!$B$29:$C$31,2,0)</f>
        <v>#N/A</v>
      </c>
      <c r="M1455" s="217" t="e">
        <f>+VLOOKUP('PAA CONSOLIDADO'!U1458,LISTAS!$B$36:$C$39,2,0)</f>
        <v>#N/A</v>
      </c>
      <c r="N1455" s="217" t="str">
        <f t="shared" si="67"/>
        <v>Unidad de Contratación (1)</v>
      </c>
      <c r="O1455" s="217" t="str">
        <f t="shared" si="68"/>
        <v>CO-DC-11001</v>
      </c>
      <c r="P1455" s="217">
        <f>+'PAA CONSOLIDADO'!V1458</f>
        <v>0</v>
      </c>
      <c r="Q1455" s="217">
        <f>+'PAA CONSOLIDADO'!X1458</f>
        <v>0</v>
      </c>
      <c r="R1455" s="217">
        <f>+'PAA CONSOLIDADO'!Y1458</f>
        <v>0</v>
      </c>
    </row>
    <row r="1456" spans="1:18" s="217" customFormat="1" x14ac:dyDescent="0.25">
      <c r="A1456" s="211">
        <f>+'PAA CONSOLIDADO'!C1459</f>
        <v>0</v>
      </c>
      <c r="B1456" s="211">
        <f>+'PAA CONSOLIDADO'!I1459</f>
        <v>0</v>
      </c>
      <c r="C1456" s="217" t="str">
        <f>+CONCATENATE('PAA CONSOLIDADO'!A1459,"-",'PAA CONSOLIDADO'!D1459,"-",'PAA CONSOLIDADO'!K1459)</f>
        <v>--</v>
      </c>
      <c r="D1456" s="217" t="e">
        <f>+VLOOKUP('PAA CONSOLIDADO'!L1459,LISTAS!$D$4:$E$15,2,0)</f>
        <v>#N/A</v>
      </c>
      <c r="E1456" s="217" t="e">
        <f>+VLOOKUP('PAA CONSOLIDADO'!M1459,LISTAS!$D$4:$E$15,2,0)</f>
        <v>#N/A</v>
      </c>
      <c r="F1456" s="217">
        <f>+'PAA CONSOLIDADO'!O1459</f>
        <v>0</v>
      </c>
      <c r="G1456" s="217">
        <f t="shared" si="66"/>
        <v>1</v>
      </c>
      <c r="H1456" s="217" t="e">
        <f>+VLOOKUP('PAA CONSOLIDADO'!P1459,LISTAS!$B$4:$C$17,2,0)</f>
        <v>#N/A</v>
      </c>
      <c r="I1456" s="217" t="e">
        <f>+VLOOKUP('PAA CONSOLIDADO'!Q1459,LISTAS!$B$22:$C$25,2,0)</f>
        <v>#N/A</v>
      </c>
      <c r="J1456" s="219">
        <f>'PAA CONSOLIDADO'!R1459</f>
        <v>0</v>
      </c>
      <c r="K1456" s="219">
        <f>+'PAA CONSOLIDADO'!S1459</f>
        <v>0</v>
      </c>
      <c r="L1456" s="217" t="e">
        <f>+VLOOKUP('PAA CONSOLIDADO'!T1459,LISTAS!$B$29:$C$31,2,0)</f>
        <v>#N/A</v>
      </c>
      <c r="M1456" s="217" t="e">
        <f>+VLOOKUP('PAA CONSOLIDADO'!U1459,LISTAS!$B$36:$C$39,2,0)</f>
        <v>#N/A</v>
      </c>
      <c r="N1456" s="217" t="str">
        <f t="shared" si="67"/>
        <v>Unidad de Contratación (1)</v>
      </c>
      <c r="O1456" s="217" t="str">
        <f t="shared" si="68"/>
        <v>CO-DC-11001</v>
      </c>
      <c r="P1456" s="217">
        <f>+'PAA CONSOLIDADO'!V1459</f>
        <v>0</v>
      </c>
      <c r="Q1456" s="217">
        <f>+'PAA CONSOLIDADO'!X1459</f>
        <v>0</v>
      </c>
      <c r="R1456" s="217">
        <f>+'PAA CONSOLIDADO'!Y1459</f>
        <v>0</v>
      </c>
    </row>
    <row r="1457" spans="1:18" s="217" customFormat="1" x14ac:dyDescent="0.25">
      <c r="A1457" s="211">
        <f>+'PAA CONSOLIDADO'!C1460</f>
        <v>0</v>
      </c>
      <c r="B1457" s="211">
        <f>+'PAA CONSOLIDADO'!I1460</f>
        <v>0</v>
      </c>
      <c r="C1457" s="217" t="str">
        <f>+CONCATENATE('PAA CONSOLIDADO'!A1460,"-",'PAA CONSOLIDADO'!D1460,"-",'PAA CONSOLIDADO'!K1460)</f>
        <v>--</v>
      </c>
      <c r="D1457" s="217" t="e">
        <f>+VLOOKUP('PAA CONSOLIDADO'!L1460,LISTAS!$D$4:$E$15,2,0)</f>
        <v>#N/A</v>
      </c>
      <c r="E1457" s="217" t="e">
        <f>+VLOOKUP('PAA CONSOLIDADO'!M1460,LISTAS!$D$4:$E$15,2,0)</f>
        <v>#N/A</v>
      </c>
      <c r="F1457" s="217">
        <f>+'PAA CONSOLIDADO'!O1460</f>
        <v>0</v>
      </c>
      <c r="G1457" s="217">
        <f t="shared" si="66"/>
        <v>1</v>
      </c>
      <c r="H1457" s="217" t="e">
        <f>+VLOOKUP('PAA CONSOLIDADO'!P1460,LISTAS!$B$4:$C$17,2,0)</f>
        <v>#N/A</v>
      </c>
      <c r="I1457" s="217" t="e">
        <f>+VLOOKUP('PAA CONSOLIDADO'!Q1460,LISTAS!$B$22:$C$25,2,0)</f>
        <v>#N/A</v>
      </c>
      <c r="J1457" s="219">
        <f>'PAA CONSOLIDADO'!R1460</f>
        <v>0</v>
      </c>
      <c r="K1457" s="219">
        <f>+'PAA CONSOLIDADO'!S1460</f>
        <v>0</v>
      </c>
      <c r="L1457" s="217" t="e">
        <f>+VLOOKUP('PAA CONSOLIDADO'!T1460,LISTAS!$B$29:$C$31,2,0)</f>
        <v>#N/A</v>
      </c>
      <c r="M1457" s="217" t="e">
        <f>+VLOOKUP('PAA CONSOLIDADO'!U1460,LISTAS!$B$36:$C$39,2,0)</f>
        <v>#N/A</v>
      </c>
      <c r="N1457" s="217" t="str">
        <f t="shared" si="67"/>
        <v>Unidad de Contratación (1)</v>
      </c>
      <c r="O1457" s="217" t="str">
        <f t="shared" si="68"/>
        <v>CO-DC-11001</v>
      </c>
      <c r="P1457" s="217">
        <f>+'PAA CONSOLIDADO'!V1460</f>
        <v>0</v>
      </c>
      <c r="Q1457" s="217">
        <f>+'PAA CONSOLIDADO'!X1460</f>
        <v>0</v>
      </c>
      <c r="R1457" s="217">
        <f>+'PAA CONSOLIDADO'!Y1460</f>
        <v>0</v>
      </c>
    </row>
    <row r="1458" spans="1:18" s="217" customFormat="1" x14ac:dyDescent="0.25">
      <c r="A1458" s="211">
        <f>+'PAA CONSOLIDADO'!C1461</f>
        <v>0</v>
      </c>
      <c r="B1458" s="211">
        <f>+'PAA CONSOLIDADO'!I1461</f>
        <v>0</v>
      </c>
      <c r="C1458" s="217" t="str">
        <f>+CONCATENATE('PAA CONSOLIDADO'!A1461,"-",'PAA CONSOLIDADO'!D1461,"-",'PAA CONSOLIDADO'!K1461)</f>
        <v>--</v>
      </c>
      <c r="D1458" s="217" t="e">
        <f>+VLOOKUP('PAA CONSOLIDADO'!L1461,LISTAS!$D$4:$E$15,2,0)</f>
        <v>#N/A</v>
      </c>
      <c r="E1458" s="217" t="e">
        <f>+VLOOKUP('PAA CONSOLIDADO'!M1461,LISTAS!$D$4:$E$15,2,0)</f>
        <v>#N/A</v>
      </c>
      <c r="F1458" s="217">
        <f>+'PAA CONSOLIDADO'!O1461</f>
        <v>0</v>
      </c>
      <c r="G1458" s="217">
        <f t="shared" si="66"/>
        <v>1</v>
      </c>
      <c r="H1458" s="217" t="e">
        <f>+VLOOKUP('PAA CONSOLIDADO'!P1461,LISTAS!$B$4:$C$17,2,0)</f>
        <v>#N/A</v>
      </c>
      <c r="I1458" s="217" t="e">
        <f>+VLOOKUP('PAA CONSOLIDADO'!Q1461,LISTAS!$B$22:$C$25,2,0)</f>
        <v>#N/A</v>
      </c>
      <c r="J1458" s="219">
        <f>'PAA CONSOLIDADO'!R1461</f>
        <v>0</v>
      </c>
      <c r="K1458" s="219">
        <f>+'PAA CONSOLIDADO'!S1461</f>
        <v>0</v>
      </c>
      <c r="L1458" s="217" t="e">
        <f>+VLOOKUP('PAA CONSOLIDADO'!T1461,LISTAS!$B$29:$C$31,2,0)</f>
        <v>#N/A</v>
      </c>
      <c r="M1458" s="217" t="e">
        <f>+VLOOKUP('PAA CONSOLIDADO'!U1461,LISTAS!$B$36:$C$39,2,0)</f>
        <v>#N/A</v>
      </c>
      <c r="N1458" s="217" t="str">
        <f t="shared" si="67"/>
        <v>Unidad de Contratación (1)</v>
      </c>
      <c r="O1458" s="217" t="str">
        <f t="shared" si="68"/>
        <v>CO-DC-11001</v>
      </c>
      <c r="P1458" s="217">
        <f>+'PAA CONSOLIDADO'!V1461</f>
        <v>0</v>
      </c>
      <c r="Q1458" s="217">
        <f>+'PAA CONSOLIDADO'!X1461</f>
        <v>0</v>
      </c>
      <c r="R1458" s="217">
        <f>+'PAA CONSOLIDADO'!Y1461</f>
        <v>0</v>
      </c>
    </row>
    <row r="1459" spans="1:18" s="217" customFormat="1" x14ac:dyDescent="0.25">
      <c r="A1459" s="211">
        <f>+'PAA CONSOLIDADO'!C1462</f>
        <v>0</v>
      </c>
      <c r="B1459" s="211">
        <f>+'PAA CONSOLIDADO'!I1462</f>
        <v>0</v>
      </c>
      <c r="C1459" s="217" t="str">
        <f>+CONCATENATE('PAA CONSOLIDADO'!A1462,"-",'PAA CONSOLIDADO'!D1462,"-",'PAA CONSOLIDADO'!K1462)</f>
        <v>--</v>
      </c>
      <c r="D1459" s="217" t="e">
        <f>+VLOOKUP('PAA CONSOLIDADO'!L1462,LISTAS!$D$4:$E$15,2,0)</f>
        <v>#N/A</v>
      </c>
      <c r="E1459" s="217" t="e">
        <f>+VLOOKUP('PAA CONSOLIDADO'!M1462,LISTAS!$D$4:$E$15,2,0)</f>
        <v>#N/A</v>
      </c>
      <c r="F1459" s="217">
        <f>+'PAA CONSOLIDADO'!O1462</f>
        <v>0</v>
      </c>
      <c r="G1459" s="217">
        <f t="shared" si="66"/>
        <v>1</v>
      </c>
      <c r="H1459" s="217" t="e">
        <f>+VLOOKUP('PAA CONSOLIDADO'!P1462,LISTAS!$B$4:$C$17,2,0)</f>
        <v>#N/A</v>
      </c>
      <c r="I1459" s="217" t="e">
        <f>+VLOOKUP('PAA CONSOLIDADO'!Q1462,LISTAS!$B$22:$C$25,2,0)</f>
        <v>#N/A</v>
      </c>
      <c r="J1459" s="219">
        <f>'PAA CONSOLIDADO'!R1462</f>
        <v>0</v>
      </c>
      <c r="K1459" s="219">
        <f>+'PAA CONSOLIDADO'!S1462</f>
        <v>0</v>
      </c>
      <c r="L1459" s="217" t="e">
        <f>+VLOOKUP('PAA CONSOLIDADO'!T1462,LISTAS!$B$29:$C$31,2,0)</f>
        <v>#N/A</v>
      </c>
      <c r="M1459" s="217" t="e">
        <f>+VLOOKUP('PAA CONSOLIDADO'!U1462,LISTAS!$B$36:$C$39,2,0)</f>
        <v>#N/A</v>
      </c>
      <c r="N1459" s="217" t="str">
        <f t="shared" si="67"/>
        <v>Unidad de Contratación (1)</v>
      </c>
      <c r="O1459" s="217" t="str">
        <f t="shared" si="68"/>
        <v>CO-DC-11001</v>
      </c>
      <c r="P1459" s="217">
        <f>+'PAA CONSOLIDADO'!V1462</f>
        <v>0</v>
      </c>
      <c r="Q1459" s="217">
        <f>+'PAA CONSOLIDADO'!X1462</f>
        <v>0</v>
      </c>
      <c r="R1459" s="217">
        <f>+'PAA CONSOLIDADO'!Y1462</f>
        <v>0</v>
      </c>
    </row>
    <row r="1460" spans="1:18" s="217" customFormat="1" x14ac:dyDescent="0.25">
      <c r="A1460" s="211">
        <f>+'PAA CONSOLIDADO'!C1463</f>
        <v>0</v>
      </c>
      <c r="B1460" s="211">
        <f>+'PAA CONSOLIDADO'!I1463</f>
        <v>0</v>
      </c>
      <c r="C1460" s="217" t="str">
        <f>+CONCATENATE('PAA CONSOLIDADO'!A1463,"-",'PAA CONSOLIDADO'!D1463,"-",'PAA CONSOLIDADO'!K1463)</f>
        <v>--</v>
      </c>
      <c r="D1460" s="217" t="e">
        <f>+VLOOKUP('PAA CONSOLIDADO'!L1463,LISTAS!$D$4:$E$15,2,0)</f>
        <v>#N/A</v>
      </c>
      <c r="E1460" s="217" t="e">
        <f>+VLOOKUP('PAA CONSOLIDADO'!M1463,LISTAS!$D$4:$E$15,2,0)</f>
        <v>#N/A</v>
      </c>
      <c r="F1460" s="217">
        <f>+'PAA CONSOLIDADO'!O1463</f>
        <v>0</v>
      </c>
      <c r="G1460" s="217">
        <f t="shared" si="66"/>
        <v>1</v>
      </c>
      <c r="H1460" s="217" t="e">
        <f>+VLOOKUP('PAA CONSOLIDADO'!P1463,LISTAS!$B$4:$C$17,2,0)</f>
        <v>#N/A</v>
      </c>
      <c r="I1460" s="217" t="e">
        <f>+VLOOKUP('PAA CONSOLIDADO'!Q1463,LISTAS!$B$22:$C$25,2,0)</f>
        <v>#N/A</v>
      </c>
      <c r="J1460" s="219">
        <f>'PAA CONSOLIDADO'!R1463</f>
        <v>0</v>
      </c>
      <c r="K1460" s="219">
        <f>+'PAA CONSOLIDADO'!S1463</f>
        <v>0</v>
      </c>
      <c r="L1460" s="217" t="e">
        <f>+VLOOKUP('PAA CONSOLIDADO'!T1463,LISTAS!$B$29:$C$31,2,0)</f>
        <v>#N/A</v>
      </c>
      <c r="M1460" s="217" t="e">
        <f>+VLOOKUP('PAA CONSOLIDADO'!U1463,LISTAS!$B$36:$C$39,2,0)</f>
        <v>#N/A</v>
      </c>
      <c r="N1460" s="217" t="str">
        <f t="shared" si="67"/>
        <v>Unidad de Contratación (1)</v>
      </c>
      <c r="O1460" s="217" t="str">
        <f t="shared" si="68"/>
        <v>CO-DC-11001</v>
      </c>
      <c r="P1460" s="217">
        <f>+'PAA CONSOLIDADO'!V1463</f>
        <v>0</v>
      </c>
      <c r="Q1460" s="217">
        <f>+'PAA CONSOLIDADO'!X1463</f>
        <v>0</v>
      </c>
      <c r="R1460" s="217">
        <f>+'PAA CONSOLIDADO'!Y1463</f>
        <v>0</v>
      </c>
    </row>
    <row r="1461" spans="1:18" s="217" customFormat="1" x14ac:dyDescent="0.25">
      <c r="A1461" s="211">
        <f>+'PAA CONSOLIDADO'!C1464</f>
        <v>0</v>
      </c>
      <c r="B1461" s="211">
        <f>+'PAA CONSOLIDADO'!I1464</f>
        <v>0</v>
      </c>
      <c r="C1461" s="217" t="str">
        <f>+CONCATENATE('PAA CONSOLIDADO'!A1464,"-",'PAA CONSOLIDADO'!D1464,"-",'PAA CONSOLIDADO'!K1464)</f>
        <v>--</v>
      </c>
      <c r="D1461" s="217" t="e">
        <f>+VLOOKUP('PAA CONSOLIDADO'!L1464,LISTAS!$D$4:$E$15,2,0)</f>
        <v>#N/A</v>
      </c>
      <c r="E1461" s="217" t="e">
        <f>+VLOOKUP('PAA CONSOLIDADO'!M1464,LISTAS!$D$4:$E$15,2,0)</f>
        <v>#N/A</v>
      </c>
      <c r="F1461" s="217">
        <f>+'PAA CONSOLIDADO'!O1464</f>
        <v>0</v>
      </c>
      <c r="G1461" s="217">
        <f t="shared" si="66"/>
        <v>1</v>
      </c>
      <c r="H1461" s="217" t="e">
        <f>+VLOOKUP('PAA CONSOLIDADO'!P1464,LISTAS!$B$4:$C$17,2,0)</f>
        <v>#N/A</v>
      </c>
      <c r="I1461" s="217" t="e">
        <f>+VLOOKUP('PAA CONSOLIDADO'!Q1464,LISTAS!$B$22:$C$25,2,0)</f>
        <v>#N/A</v>
      </c>
      <c r="J1461" s="219">
        <f>'PAA CONSOLIDADO'!R1464</f>
        <v>0</v>
      </c>
      <c r="K1461" s="219">
        <f>+'PAA CONSOLIDADO'!S1464</f>
        <v>0</v>
      </c>
      <c r="L1461" s="217" t="e">
        <f>+VLOOKUP('PAA CONSOLIDADO'!T1464,LISTAS!$B$29:$C$31,2,0)</f>
        <v>#N/A</v>
      </c>
      <c r="M1461" s="217" t="e">
        <f>+VLOOKUP('PAA CONSOLIDADO'!U1464,LISTAS!$B$36:$C$39,2,0)</f>
        <v>#N/A</v>
      </c>
      <c r="N1461" s="217" t="str">
        <f t="shared" si="67"/>
        <v>Unidad de Contratación (1)</v>
      </c>
      <c r="O1461" s="217" t="str">
        <f t="shared" si="68"/>
        <v>CO-DC-11001</v>
      </c>
      <c r="P1461" s="217">
        <f>+'PAA CONSOLIDADO'!V1464</f>
        <v>0</v>
      </c>
      <c r="Q1461" s="217">
        <f>+'PAA CONSOLIDADO'!X1464</f>
        <v>0</v>
      </c>
      <c r="R1461" s="217">
        <f>+'PAA CONSOLIDADO'!Y1464</f>
        <v>0</v>
      </c>
    </row>
    <row r="1462" spans="1:18" s="217" customFormat="1" x14ac:dyDescent="0.25">
      <c r="A1462" s="211">
        <f>+'PAA CONSOLIDADO'!C1465</f>
        <v>0</v>
      </c>
      <c r="B1462" s="211">
        <f>+'PAA CONSOLIDADO'!I1465</f>
        <v>0</v>
      </c>
      <c r="C1462" s="217" t="str">
        <f>+CONCATENATE('PAA CONSOLIDADO'!A1465,"-",'PAA CONSOLIDADO'!D1465,"-",'PAA CONSOLIDADO'!K1465)</f>
        <v>--</v>
      </c>
      <c r="D1462" s="217" t="e">
        <f>+VLOOKUP('PAA CONSOLIDADO'!L1465,LISTAS!$D$4:$E$15,2,0)</f>
        <v>#N/A</v>
      </c>
      <c r="E1462" s="217" t="e">
        <f>+VLOOKUP('PAA CONSOLIDADO'!M1465,LISTAS!$D$4:$E$15,2,0)</f>
        <v>#N/A</v>
      </c>
      <c r="F1462" s="217">
        <f>+'PAA CONSOLIDADO'!O1465</f>
        <v>0</v>
      </c>
      <c r="G1462" s="217">
        <f t="shared" si="66"/>
        <v>1</v>
      </c>
      <c r="H1462" s="217" t="e">
        <f>+VLOOKUP('PAA CONSOLIDADO'!P1465,LISTAS!$B$4:$C$17,2,0)</f>
        <v>#N/A</v>
      </c>
      <c r="I1462" s="217" t="e">
        <f>+VLOOKUP('PAA CONSOLIDADO'!Q1465,LISTAS!$B$22:$C$25,2,0)</f>
        <v>#N/A</v>
      </c>
      <c r="J1462" s="219">
        <f>'PAA CONSOLIDADO'!R1465</f>
        <v>0</v>
      </c>
      <c r="K1462" s="219">
        <f>+'PAA CONSOLIDADO'!S1465</f>
        <v>0</v>
      </c>
      <c r="L1462" s="217" t="e">
        <f>+VLOOKUP('PAA CONSOLIDADO'!T1465,LISTAS!$B$29:$C$31,2,0)</f>
        <v>#N/A</v>
      </c>
      <c r="M1462" s="217" t="e">
        <f>+VLOOKUP('PAA CONSOLIDADO'!U1465,LISTAS!$B$36:$C$39,2,0)</f>
        <v>#N/A</v>
      </c>
      <c r="N1462" s="217" t="str">
        <f t="shared" si="67"/>
        <v>Unidad de Contratación (1)</v>
      </c>
      <c r="O1462" s="217" t="str">
        <f t="shared" si="68"/>
        <v>CO-DC-11001</v>
      </c>
      <c r="P1462" s="217">
        <f>+'PAA CONSOLIDADO'!V1465</f>
        <v>0</v>
      </c>
      <c r="Q1462" s="217">
        <f>+'PAA CONSOLIDADO'!X1465</f>
        <v>0</v>
      </c>
      <c r="R1462" s="217">
        <f>+'PAA CONSOLIDADO'!Y1465</f>
        <v>0</v>
      </c>
    </row>
    <row r="1463" spans="1:18" s="217" customFormat="1" x14ac:dyDescent="0.25">
      <c r="A1463" s="211">
        <f>+'PAA CONSOLIDADO'!C1466</f>
        <v>0</v>
      </c>
      <c r="B1463" s="211">
        <f>+'PAA CONSOLIDADO'!I1466</f>
        <v>0</v>
      </c>
      <c r="C1463" s="217" t="str">
        <f>+CONCATENATE('PAA CONSOLIDADO'!A1466,"-",'PAA CONSOLIDADO'!D1466,"-",'PAA CONSOLIDADO'!K1466)</f>
        <v>--</v>
      </c>
      <c r="D1463" s="217" t="e">
        <f>+VLOOKUP('PAA CONSOLIDADO'!L1466,LISTAS!$D$4:$E$15,2,0)</f>
        <v>#N/A</v>
      </c>
      <c r="E1463" s="217" t="e">
        <f>+VLOOKUP('PAA CONSOLIDADO'!M1466,LISTAS!$D$4:$E$15,2,0)</f>
        <v>#N/A</v>
      </c>
      <c r="F1463" s="217">
        <f>+'PAA CONSOLIDADO'!O1466</f>
        <v>0</v>
      </c>
      <c r="G1463" s="217">
        <f t="shared" si="66"/>
        <v>1</v>
      </c>
      <c r="H1463" s="217" t="e">
        <f>+VLOOKUP('PAA CONSOLIDADO'!P1466,LISTAS!$B$4:$C$17,2,0)</f>
        <v>#N/A</v>
      </c>
      <c r="I1463" s="217" t="e">
        <f>+VLOOKUP('PAA CONSOLIDADO'!Q1466,LISTAS!$B$22:$C$25,2,0)</f>
        <v>#N/A</v>
      </c>
      <c r="J1463" s="219">
        <f>'PAA CONSOLIDADO'!R1466</f>
        <v>0</v>
      </c>
      <c r="K1463" s="219">
        <f>+'PAA CONSOLIDADO'!S1466</f>
        <v>0</v>
      </c>
      <c r="L1463" s="217" t="e">
        <f>+VLOOKUP('PAA CONSOLIDADO'!T1466,LISTAS!$B$29:$C$31,2,0)</f>
        <v>#N/A</v>
      </c>
      <c r="M1463" s="217" t="e">
        <f>+VLOOKUP('PAA CONSOLIDADO'!U1466,LISTAS!$B$36:$C$39,2,0)</f>
        <v>#N/A</v>
      </c>
      <c r="N1463" s="217" t="str">
        <f t="shared" si="67"/>
        <v>Unidad de Contratación (1)</v>
      </c>
      <c r="O1463" s="217" t="str">
        <f t="shared" si="68"/>
        <v>CO-DC-11001</v>
      </c>
      <c r="P1463" s="217">
        <f>+'PAA CONSOLIDADO'!V1466</f>
        <v>0</v>
      </c>
      <c r="Q1463" s="217">
        <f>+'PAA CONSOLIDADO'!X1466</f>
        <v>0</v>
      </c>
      <c r="R1463" s="217">
        <f>+'PAA CONSOLIDADO'!Y1466</f>
        <v>0</v>
      </c>
    </row>
    <row r="1464" spans="1:18" s="217" customFormat="1" x14ac:dyDescent="0.25">
      <c r="A1464" s="211">
        <f>+'PAA CONSOLIDADO'!C1467</f>
        <v>0</v>
      </c>
      <c r="B1464" s="211">
        <f>+'PAA CONSOLIDADO'!I1467</f>
        <v>0</v>
      </c>
      <c r="C1464" s="217" t="str">
        <f>+CONCATENATE('PAA CONSOLIDADO'!A1467,"-",'PAA CONSOLIDADO'!D1467,"-",'PAA CONSOLIDADO'!K1467)</f>
        <v>--</v>
      </c>
      <c r="D1464" s="217" t="e">
        <f>+VLOOKUP('PAA CONSOLIDADO'!L1467,LISTAS!$D$4:$E$15,2,0)</f>
        <v>#N/A</v>
      </c>
      <c r="E1464" s="217" t="e">
        <f>+VLOOKUP('PAA CONSOLIDADO'!M1467,LISTAS!$D$4:$E$15,2,0)</f>
        <v>#N/A</v>
      </c>
      <c r="F1464" s="217">
        <f>+'PAA CONSOLIDADO'!O1467</f>
        <v>0</v>
      </c>
      <c r="G1464" s="217">
        <f t="shared" si="66"/>
        <v>1</v>
      </c>
      <c r="H1464" s="217" t="e">
        <f>+VLOOKUP('PAA CONSOLIDADO'!P1467,LISTAS!$B$4:$C$17,2,0)</f>
        <v>#N/A</v>
      </c>
      <c r="I1464" s="217" t="e">
        <f>+VLOOKUP('PAA CONSOLIDADO'!Q1467,LISTAS!$B$22:$C$25,2,0)</f>
        <v>#N/A</v>
      </c>
      <c r="J1464" s="219">
        <f>'PAA CONSOLIDADO'!R1467</f>
        <v>0</v>
      </c>
      <c r="K1464" s="219">
        <f>+'PAA CONSOLIDADO'!S1467</f>
        <v>0</v>
      </c>
      <c r="L1464" s="217" t="e">
        <f>+VLOOKUP('PAA CONSOLIDADO'!T1467,LISTAS!$B$29:$C$31,2,0)</f>
        <v>#N/A</v>
      </c>
      <c r="M1464" s="217" t="e">
        <f>+VLOOKUP('PAA CONSOLIDADO'!U1467,LISTAS!$B$36:$C$39,2,0)</f>
        <v>#N/A</v>
      </c>
      <c r="N1464" s="217" t="str">
        <f t="shared" si="67"/>
        <v>Unidad de Contratación (1)</v>
      </c>
      <c r="O1464" s="217" t="str">
        <f t="shared" si="68"/>
        <v>CO-DC-11001</v>
      </c>
      <c r="P1464" s="217">
        <f>+'PAA CONSOLIDADO'!V1467</f>
        <v>0</v>
      </c>
      <c r="Q1464" s="217">
        <f>+'PAA CONSOLIDADO'!X1467</f>
        <v>0</v>
      </c>
      <c r="R1464" s="217">
        <f>+'PAA CONSOLIDADO'!Y1467</f>
        <v>0</v>
      </c>
    </row>
    <row r="1465" spans="1:18" s="217" customFormat="1" x14ac:dyDescent="0.25">
      <c r="A1465" s="211">
        <f>+'PAA CONSOLIDADO'!C1468</f>
        <v>0</v>
      </c>
      <c r="B1465" s="211">
        <f>+'PAA CONSOLIDADO'!I1468</f>
        <v>0</v>
      </c>
      <c r="C1465" s="217" t="str">
        <f>+CONCATENATE('PAA CONSOLIDADO'!A1468,"-",'PAA CONSOLIDADO'!D1468,"-",'PAA CONSOLIDADO'!K1468)</f>
        <v>--</v>
      </c>
      <c r="D1465" s="217" t="e">
        <f>+VLOOKUP('PAA CONSOLIDADO'!L1468,LISTAS!$D$4:$E$15,2,0)</f>
        <v>#N/A</v>
      </c>
      <c r="E1465" s="217" t="e">
        <f>+VLOOKUP('PAA CONSOLIDADO'!M1468,LISTAS!$D$4:$E$15,2,0)</f>
        <v>#N/A</v>
      </c>
      <c r="F1465" s="217">
        <f>+'PAA CONSOLIDADO'!O1468</f>
        <v>0</v>
      </c>
      <c r="G1465" s="217">
        <f t="shared" si="66"/>
        <v>1</v>
      </c>
      <c r="H1465" s="217" t="e">
        <f>+VLOOKUP('PAA CONSOLIDADO'!P1468,LISTAS!$B$4:$C$17,2,0)</f>
        <v>#N/A</v>
      </c>
      <c r="I1465" s="217" t="e">
        <f>+VLOOKUP('PAA CONSOLIDADO'!Q1468,LISTAS!$B$22:$C$25,2,0)</f>
        <v>#N/A</v>
      </c>
      <c r="J1465" s="219">
        <f>'PAA CONSOLIDADO'!R1468</f>
        <v>0</v>
      </c>
      <c r="K1465" s="219">
        <f>+'PAA CONSOLIDADO'!S1468</f>
        <v>0</v>
      </c>
      <c r="L1465" s="217" t="e">
        <f>+VLOOKUP('PAA CONSOLIDADO'!T1468,LISTAS!$B$29:$C$31,2,0)</f>
        <v>#N/A</v>
      </c>
      <c r="M1465" s="217" t="e">
        <f>+VLOOKUP('PAA CONSOLIDADO'!U1468,LISTAS!$B$36:$C$39,2,0)</f>
        <v>#N/A</v>
      </c>
      <c r="N1465" s="217" t="str">
        <f t="shared" si="67"/>
        <v>Unidad de Contratación (1)</v>
      </c>
      <c r="O1465" s="217" t="str">
        <f t="shared" si="68"/>
        <v>CO-DC-11001</v>
      </c>
      <c r="P1465" s="217">
        <f>+'PAA CONSOLIDADO'!V1468</f>
        <v>0</v>
      </c>
      <c r="Q1465" s="217">
        <f>+'PAA CONSOLIDADO'!X1468</f>
        <v>0</v>
      </c>
      <c r="R1465" s="217">
        <f>+'PAA CONSOLIDADO'!Y1468</f>
        <v>0</v>
      </c>
    </row>
    <row r="1466" spans="1:18" s="217" customFormat="1" x14ac:dyDescent="0.25">
      <c r="A1466" s="211">
        <f>+'PAA CONSOLIDADO'!C1469</f>
        <v>0</v>
      </c>
      <c r="B1466" s="211">
        <f>+'PAA CONSOLIDADO'!I1469</f>
        <v>0</v>
      </c>
      <c r="C1466" s="217" t="str">
        <f>+CONCATENATE('PAA CONSOLIDADO'!A1469,"-",'PAA CONSOLIDADO'!D1469,"-",'PAA CONSOLIDADO'!K1469)</f>
        <v>--</v>
      </c>
      <c r="D1466" s="217" t="e">
        <f>+VLOOKUP('PAA CONSOLIDADO'!L1469,LISTAS!$D$4:$E$15,2,0)</f>
        <v>#N/A</v>
      </c>
      <c r="E1466" s="217" t="e">
        <f>+VLOOKUP('PAA CONSOLIDADO'!M1469,LISTAS!$D$4:$E$15,2,0)</f>
        <v>#N/A</v>
      </c>
      <c r="F1466" s="217">
        <f>+'PAA CONSOLIDADO'!O1469</f>
        <v>0</v>
      </c>
      <c r="G1466" s="217">
        <f t="shared" si="66"/>
        <v>1</v>
      </c>
      <c r="H1466" s="217" t="e">
        <f>+VLOOKUP('PAA CONSOLIDADO'!P1469,LISTAS!$B$4:$C$17,2,0)</f>
        <v>#N/A</v>
      </c>
      <c r="I1466" s="217" t="e">
        <f>+VLOOKUP('PAA CONSOLIDADO'!Q1469,LISTAS!$B$22:$C$25,2,0)</f>
        <v>#N/A</v>
      </c>
      <c r="J1466" s="219">
        <f>'PAA CONSOLIDADO'!R1469</f>
        <v>0</v>
      </c>
      <c r="K1466" s="219">
        <f>+'PAA CONSOLIDADO'!S1469</f>
        <v>0</v>
      </c>
      <c r="L1466" s="217" t="e">
        <f>+VLOOKUP('PAA CONSOLIDADO'!T1469,LISTAS!$B$29:$C$31,2,0)</f>
        <v>#N/A</v>
      </c>
      <c r="M1466" s="217" t="e">
        <f>+VLOOKUP('PAA CONSOLIDADO'!U1469,LISTAS!$B$36:$C$39,2,0)</f>
        <v>#N/A</v>
      </c>
      <c r="N1466" s="217" t="str">
        <f t="shared" si="67"/>
        <v>Unidad de Contratación (1)</v>
      </c>
      <c r="O1466" s="217" t="str">
        <f t="shared" si="68"/>
        <v>CO-DC-11001</v>
      </c>
      <c r="P1466" s="217">
        <f>+'PAA CONSOLIDADO'!V1469</f>
        <v>0</v>
      </c>
      <c r="Q1466" s="217">
        <f>+'PAA CONSOLIDADO'!X1469</f>
        <v>0</v>
      </c>
      <c r="R1466" s="217">
        <f>+'PAA CONSOLIDADO'!Y1469</f>
        <v>0</v>
      </c>
    </row>
    <row r="1467" spans="1:18" s="217" customFormat="1" x14ac:dyDescent="0.25">
      <c r="A1467" s="211">
        <f>+'PAA CONSOLIDADO'!C1470</f>
        <v>0</v>
      </c>
      <c r="B1467" s="211">
        <f>+'PAA CONSOLIDADO'!I1470</f>
        <v>0</v>
      </c>
      <c r="C1467" s="217" t="str">
        <f>+CONCATENATE('PAA CONSOLIDADO'!A1470,"-",'PAA CONSOLIDADO'!D1470,"-",'PAA CONSOLIDADO'!K1470)</f>
        <v>--</v>
      </c>
      <c r="D1467" s="217" t="e">
        <f>+VLOOKUP('PAA CONSOLIDADO'!L1470,LISTAS!$D$4:$E$15,2,0)</f>
        <v>#N/A</v>
      </c>
      <c r="E1467" s="217" t="e">
        <f>+VLOOKUP('PAA CONSOLIDADO'!M1470,LISTAS!$D$4:$E$15,2,0)</f>
        <v>#N/A</v>
      </c>
      <c r="F1467" s="217">
        <f>+'PAA CONSOLIDADO'!O1470</f>
        <v>0</v>
      </c>
      <c r="G1467" s="217">
        <f t="shared" si="66"/>
        <v>1</v>
      </c>
      <c r="H1467" s="217" t="e">
        <f>+VLOOKUP('PAA CONSOLIDADO'!P1470,LISTAS!$B$4:$C$17,2,0)</f>
        <v>#N/A</v>
      </c>
      <c r="I1467" s="217" t="e">
        <f>+VLOOKUP('PAA CONSOLIDADO'!Q1470,LISTAS!$B$22:$C$25,2,0)</f>
        <v>#N/A</v>
      </c>
      <c r="J1467" s="219">
        <f>'PAA CONSOLIDADO'!R1470</f>
        <v>0</v>
      </c>
      <c r="K1467" s="219">
        <f>+'PAA CONSOLIDADO'!S1470</f>
        <v>0</v>
      </c>
      <c r="L1467" s="217" t="e">
        <f>+VLOOKUP('PAA CONSOLIDADO'!T1470,LISTAS!$B$29:$C$31,2,0)</f>
        <v>#N/A</v>
      </c>
      <c r="M1467" s="217" t="e">
        <f>+VLOOKUP('PAA CONSOLIDADO'!U1470,LISTAS!$B$36:$C$39,2,0)</f>
        <v>#N/A</v>
      </c>
      <c r="N1467" s="217" t="str">
        <f t="shared" si="67"/>
        <v>Unidad de Contratación (1)</v>
      </c>
      <c r="O1467" s="217" t="str">
        <f t="shared" si="68"/>
        <v>CO-DC-11001</v>
      </c>
      <c r="P1467" s="217">
        <f>+'PAA CONSOLIDADO'!V1470</f>
        <v>0</v>
      </c>
      <c r="Q1467" s="217">
        <f>+'PAA CONSOLIDADO'!X1470</f>
        <v>0</v>
      </c>
      <c r="R1467" s="217">
        <f>+'PAA CONSOLIDADO'!Y1470</f>
        <v>0</v>
      </c>
    </row>
    <row r="1468" spans="1:18" s="217" customFormat="1" x14ac:dyDescent="0.25">
      <c r="A1468" s="211">
        <f>+'PAA CONSOLIDADO'!C1471</f>
        <v>0</v>
      </c>
      <c r="B1468" s="211">
        <f>+'PAA CONSOLIDADO'!I1471</f>
        <v>0</v>
      </c>
      <c r="C1468" s="217" t="str">
        <f>+CONCATENATE('PAA CONSOLIDADO'!A1471,"-",'PAA CONSOLIDADO'!D1471,"-",'PAA CONSOLIDADO'!K1471)</f>
        <v>--</v>
      </c>
      <c r="D1468" s="217" t="e">
        <f>+VLOOKUP('PAA CONSOLIDADO'!L1471,LISTAS!$D$4:$E$15,2,0)</f>
        <v>#N/A</v>
      </c>
      <c r="E1468" s="217" t="e">
        <f>+VLOOKUP('PAA CONSOLIDADO'!M1471,LISTAS!$D$4:$E$15,2,0)</f>
        <v>#N/A</v>
      </c>
      <c r="F1468" s="217">
        <f>+'PAA CONSOLIDADO'!O1471</f>
        <v>0</v>
      </c>
      <c r="G1468" s="217">
        <f t="shared" si="66"/>
        <v>1</v>
      </c>
      <c r="H1468" s="217" t="e">
        <f>+VLOOKUP('PAA CONSOLIDADO'!P1471,LISTAS!$B$4:$C$17,2,0)</f>
        <v>#N/A</v>
      </c>
      <c r="I1468" s="217" t="e">
        <f>+VLOOKUP('PAA CONSOLIDADO'!Q1471,LISTAS!$B$22:$C$25,2,0)</f>
        <v>#N/A</v>
      </c>
      <c r="J1468" s="219">
        <f>'PAA CONSOLIDADO'!R1471</f>
        <v>0</v>
      </c>
      <c r="K1468" s="219">
        <f>+'PAA CONSOLIDADO'!S1471</f>
        <v>0</v>
      </c>
      <c r="L1468" s="217" t="e">
        <f>+VLOOKUP('PAA CONSOLIDADO'!T1471,LISTAS!$B$29:$C$31,2,0)</f>
        <v>#N/A</v>
      </c>
      <c r="M1468" s="217" t="e">
        <f>+VLOOKUP('PAA CONSOLIDADO'!U1471,LISTAS!$B$36:$C$39,2,0)</f>
        <v>#N/A</v>
      </c>
      <c r="N1468" s="217" t="str">
        <f t="shared" si="67"/>
        <v>Unidad de Contratación (1)</v>
      </c>
      <c r="O1468" s="217" t="str">
        <f t="shared" si="68"/>
        <v>CO-DC-11001</v>
      </c>
      <c r="P1468" s="217">
        <f>+'PAA CONSOLIDADO'!V1471</f>
        <v>0</v>
      </c>
      <c r="Q1468" s="217">
        <f>+'PAA CONSOLIDADO'!X1471</f>
        <v>0</v>
      </c>
      <c r="R1468" s="217">
        <f>+'PAA CONSOLIDADO'!Y1471</f>
        <v>0</v>
      </c>
    </row>
    <row r="1469" spans="1:18" s="217" customFormat="1" x14ac:dyDescent="0.25">
      <c r="A1469" s="211">
        <f>+'PAA CONSOLIDADO'!C1472</f>
        <v>0</v>
      </c>
      <c r="B1469" s="211">
        <f>+'PAA CONSOLIDADO'!I1472</f>
        <v>0</v>
      </c>
      <c r="C1469" s="217" t="str">
        <f>+CONCATENATE('PAA CONSOLIDADO'!A1472,"-",'PAA CONSOLIDADO'!D1472,"-",'PAA CONSOLIDADO'!K1472)</f>
        <v>--</v>
      </c>
      <c r="D1469" s="217" t="e">
        <f>+VLOOKUP('PAA CONSOLIDADO'!L1472,LISTAS!$D$4:$E$15,2,0)</f>
        <v>#N/A</v>
      </c>
      <c r="E1469" s="217" t="e">
        <f>+VLOOKUP('PAA CONSOLIDADO'!M1472,LISTAS!$D$4:$E$15,2,0)</f>
        <v>#N/A</v>
      </c>
      <c r="F1469" s="217">
        <f>+'PAA CONSOLIDADO'!O1472</f>
        <v>0</v>
      </c>
      <c r="G1469" s="217">
        <f t="shared" si="66"/>
        <v>1</v>
      </c>
      <c r="H1469" s="217" t="e">
        <f>+VLOOKUP('PAA CONSOLIDADO'!P1472,LISTAS!$B$4:$C$17,2,0)</f>
        <v>#N/A</v>
      </c>
      <c r="I1469" s="217" t="e">
        <f>+VLOOKUP('PAA CONSOLIDADO'!Q1472,LISTAS!$B$22:$C$25,2,0)</f>
        <v>#N/A</v>
      </c>
      <c r="J1469" s="219">
        <f>'PAA CONSOLIDADO'!R1472</f>
        <v>0</v>
      </c>
      <c r="K1469" s="219">
        <f>+'PAA CONSOLIDADO'!S1472</f>
        <v>0</v>
      </c>
      <c r="L1469" s="217" t="e">
        <f>+VLOOKUP('PAA CONSOLIDADO'!T1472,LISTAS!$B$29:$C$31,2,0)</f>
        <v>#N/A</v>
      </c>
      <c r="M1469" s="217" t="e">
        <f>+VLOOKUP('PAA CONSOLIDADO'!U1472,LISTAS!$B$36:$C$39,2,0)</f>
        <v>#N/A</v>
      </c>
      <c r="N1469" s="217" t="str">
        <f t="shared" si="67"/>
        <v>Unidad de Contratación (1)</v>
      </c>
      <c r="O1469" s="217" t="str">
        <f t="shared" si="68"/>
        <v>CO-DC-11001</v>
      </c>
      <c r="P1469" s="217">
        <f>+'PAA CONSOLIDADO'!V1472</f>
        <v>0</v>
      </c>
      <c r="Q1469" s="217">
        <f>+'PAA CONSOLIDADO'!X1472</f>
        <v>0</v>
      </c>
      <c r="R1469" s="217">
        <f>+'PAA CONSOLIDADO'!Y1472</f>
        <v>0</v>
      </c>
    </row>
    <row r="1470" spans="1:18" s="217" customFormat="1" x14ac:dyDescent="0.25">
      <c r="A1470" s="211">
        <f>+'PAA CONSOLIDADO'!C1473</f>
        <v>0</v>
      </c>
      <c r="B1470" s="211">
        <f>+'PAA CONSOLIDADO'!I1473</f>
        <v>0</v>
      </c>
      <c r="C1470" s="217" t="str">
        <f>+CONCATENATE('PAA CONSOLIDADO'!A1473,"-",'PAA CONSOLIDADO'!D1473,"-",'PAA CONSOLIDADO'!K1473)</f>
        <v>--</v>
      </c>
      <c r="D1470" s="217" t="e">
        <f>+VLOOKUP('PAA CONSOLIDADO'!L1473,LISTAS!$D$4:$E$15,2,0)</f>
        <v>#N/A</v>
      </c>
      <c r="E1470" s="217" t="e">
        <f>+VLOOKUP('PAA CONSOLIDADO'!M1473,LISTAS!$D$4:$E$15,2,0)</f>
        <v>#N/A</v>
      </c>
      <c r="F1470" s="217">
        <f>+'PAA CONSOLIDADO'!O1473</f>
        <v>0</v>
      </c>
      <c r="G1470" s="217">
        <f t="shared" si="66"/>
        <v>1</v>
      </c>
      <c r="H1470" s="217" t="e">
        <f>+VLOOKUP('PAA CONSOLIDADO'!P1473,LISTAS!$B$4:$C$17,2,0)</f>
        <v>#N/A</v>
      </c>
      <c r="I1470" s="217" t="e">
        <f>+VLOOKUP('PAA CONSOLIDADO'!Q1473,LISTAS!$B$22:$C$25,2,0)</f>
        <v>#N/A</v>
      </c>
      <c r="J1470" s="219">
        <f>'PAA CONSOLIDADO'!R1473</f>
        <v>0</v>
      </c>
      <c r="K1470" s="219">
        <f>+'PAA CONSOLIDADO'!S1473</f>
        <v>0</v>
      </c>
      <c r="L1470" s="217" t="e">
        <f>+VLOOKUP('PAA CONSOLIDADO'!T1473,LISTAS!$B$29:$C$31,2,0)</f>
        <v>#N/A</v>
      </c>
      <c r="M1470" s="217" t="e">
        <f>+VLOOKUP('PAA CONSOLIDADO'!U1473,LISTAS!$B$36:$C$39,2,0)</f>
        <v>#N/A</v>
      </c>
      <c r="N1470" s="217" t="str">
        <f t="shared" si="67"/>
        <v>Unidad de Contratación (1)</v>
      </c>
      <c r="O1470" s="217" t="str">
        <f t="shared" si="68"/>
        <v>CO-DC-11001</v>
      </c>
      <c r="P1470" s="217">
        <f>+'PAA CONSOLIDADO'!V1473</f>
        <v>0</v>
      </c>
      <c r="Q1470" s="217">
        <f>+'PAA CONSOLIDADO'!X1473</f>
        <v>0</v>
      </c>
      <c r="R1470" s="217">
        <f>+'PAA CONSOLIDADO'!Y1473</f>
        <v>0</v>
      </c>
    </row>
    <row r="1471" spans="1:18" s="217" customFormat="1" x14ac:dyDescent="0.25">
      <c r="A1471" s="211">
        <f>+'PAA CONSOLIDADO'!C1474</f>
        <v>0</v>
      </c>
      <c r="B1471" s="211">
        <f>+'PAA CONSOLIDADO'!I1474</f>
        <v>0</v>
      </c>
      <c r="C1471" s="217" t="str">
        <f>+CONCATENATE('PAA CONSOLIDADO'!A1474,"-",'PAA CONSOLIDADO'!D1474,"-",'PAA CONSOLIDADO'!K1474)</f>
        <v>--</v>
      </c>
      <c r="D1471" s="217" t="e">
        <f>+VLOOKUP('PAA CONSOLIDADO'!L1474,LISTAS!$D$4:$E$15,2,0)</f>
        <v>#N/A</v>
      </c>
      <c r="E1471" s="217" t="e">
        <f>+VLOOKUP('PAA CONSOLIDADO'!M1474,LISTAS!$D$4:$E$15,2,0)</f>
        <v>#N/A</v>
      </c>
      <c r="F1471" s="217">
        <f>+'PAA CONSOLIDADO'!O1474</f>
        <v>0</v>
      </c>
      <c r="G1471" s="217">
        <f t="shared" si="66"/>
        <v>1</v>
      </c>
      <c r="H1471" s="217" t="e">
        <f>+VLOOKUP('PAA CONSOLIDADO'!P1474,LISTAS!$B$4:$C$17,2,0)</f>
        <v>#N/A</v>
      </c>
      <c r="I1471" s="217" t="e">
        <f>+VLOOKUP('PAA CONSOLIDADO'!Q1474,LISTAS!$B$22:$C$25,2,0)</f>
        <v>#N/A</v>
      </c>
      <c r="J1471" s="219">
        <f>'PAA CONSOLIDADO'!R1474</f>
        <v>0</v>
      </c>
      <c r="K1471" s="219">
        <f>+'PAA CONSOLIDADO'!S1474</f>
        <v>0</v>
      </c>
      <c r="L1471" s="217" t="e">
        <f>+VLOOKUP('PAA CONSOLIDADO'!T1474,LISTAS!$B$29:$C$31,2,0)</f>
        <v>#N/A</v>
      </c>
      <c r="M1471" s="217" t="e">
        <f>+VLOOKUP('PAA CONSOLIDADO'!U1474,LISTAS!$B$36:$C$39,2,0)</f>
        <v>#N/A</v>
      </c>
      <c r="N1471" s="217" t="str">
        <f t="shared" si="67"/>
        <v>Unidad de Contratación (1)</v>
      </c>
      <c r="O1471" s="217" t="str">
        <f t="shared" si="68"/>
        <v>CO-DC-11001</v>
      </c>
      <c r="P1471" s="217">
        <f>+'PAA CONSOLIDADO'!V1474</f>
        <v>0</v>
      </c>
      <c r="Q1471" s="217">
        <f>+'PAA CONSOLIDADO'!X1474</f>
        <v>0</v>
      </c>
      <c r="R1471" s="217">
        <f>+'PAA CONSOLIDADO'!Y1474</f>
        <v>0</v>
      </c>
    </row>
    <row r="1472" spans="1:18" s="217" customFormat="1" x14ac:dyDescent="0.25">
      <c r="A1472" s="211">
        <f>+'PAA CONSOLIDADO'!C1475</f>
        <v>0</v>
      </c>
      <c r="B1472" s="211">
        <f>+'PAA CONSOLIDADO'!I1475</f>
        <v>0</v>
      </c>
      <c r="C1472" s="217" t="str">
        <f>+CONCATENATE('PAA CONSOLIDADO'!A1475,"-",'PAA CONSOLIDADO'!D1475,"-",'PAA CONSOLIDADO'!K1475)</f>
        <v>--</v>
      </c>
      <c r="D1472" s="217" t="e">
        <f>+VLOOKUP('PAA CONSOLIDADO'!L1475,LISTAS!$D$4:$E$15,2,0)</f>
        <v>#N/A</v>
      </c>
      <c r="E1472" s="217" t="e">
        <f>+VLOOKUP('PAA CONSOLIDADO'!M1475,LISTAS!$D$4:$E$15,2,0)</f>
        <v>#N/A</v>
      </c>
      <c r="F1472" s="217">
        <f>+'PAA CONSOLIDADO'!O1475</f>
        <v>0</v>
      </c>
      <c r="G1472" s="217">
        <f t="shared" si="66"/>
        <v>1</v>
      </c>
      <c r="H1472" s="217" t="e">
        <f>+VLOOKUP('PAA CONSOLIDADO'!P1475,LISTAS!$B$4:$C$17,2,0)</f>
        <v>#N/A</v>
      </c>
      <c r="I1472" s="217" t="e">
        <f>+VLOOKUP('PAA CONSOLIDADO'!Q1475,LISTAS!$B$22:$C$25,2,0)</f>
        <v>#N/A</v>
      </c>
      <c r="J1472" s="219">
        <f>'PAA CONSOLIDADO'!R1475</f>
        <v>0</v>
      </c>
      <c r="K1472" s="219">
        <f>+'PAA CONSOLIDADO'!S1475</f>
        <v>0</v>
      </c>
      <c r="L1472" s="217" t="e">
        <f>+VLOOKUP('PAA CONSOLIDADO'!T1475,LISTAS!$B$29:$C$31,2,0)</f>
        <v>#N/A</v>
      </c>
      <c r="M1472" s="217" t="e">
        <f>+VLOOKUP('PAA CONSOLIDADO'!U1475,LISTAS!$B$36:$C$39,2,0)</f>
        <v>#N/A</v>
      </c>
      <c r="N1472" s="217" t="str">
        <f t="shared" si="67"/>
        <v>Unidad de Contratación (1)</v>
      </c>
      <c r="O1472" s="217" t="str">
        <f t="shared" si="68"/>
        <v>CO-DC-11001</v>
      </c>
      <c r="P1472" s="217">
        <f>+'PAA CONSOLIDADO'!V1475</f>
        <v>0</v>
      </c>
      <c r="Q1472" s="217">
        <f>+'PAA CONSOLIDADO'!X1475</f>
        <v>0</v>
      </c>
      <c r="R1472" s="217">
        <f>+'PAA CONSOLIDADO'!Y1475</f>
        <v>0</v>
      </c>
    </row>
    <row r="1473" spans="1:18" s="217" customFormat="1" x14ac:dyDescent="0.25">
      <c r="A1473" s="211">
        <f>+'PAA CONSOLIDADO'!C1476</f>
        <v>0</v>
      </c>
      <c r="B1473" s="211">
        <f>+'PAA CONSOLIDADO'!I1476</f>
        <v>0</v>
      </c>
      <c r="C1473" s="217" t="str">
        <f>+CONCATENATE('PAA CONSOLIDADO'!A1476,"-",'PAA CONSOLIDADO'!D1476,"-",'PAA CONSOLIDADO'!K1476)</f>
        <v>--</v>
      </c>
      <c r="D1473" s="217" t="e">
        <f>+VLOOKUP('PAA CONSOLIDADO'!L1476,LISTAS!$D$4:$E$15,2,0)</f>
        <v>#N/A</v>
      </c>
      <c r="E1473" s="217" t="e">
        <f>+VLOOKUP('PAA CONSOLIDADO'!M1476,LISTAS!$D$4:$E$15,2,0)</f>
        <v>#N/A</v>
      </c>
      <c r="F1473" s="217">
        <f>+'PAA CONSOLIDADO'!O1476</f>
        <v>0</v>
      </c>
      <c r="G1473" s="217">
        <f t="shared" si="66"/>
        <v>1</v>
      </c>
      <c r="H1473" s="217" t="e">
        <f>+VLOOKUP('PAA CONSOLIDADO'!P1476,LISTAS!$B$4:$C$17,2,0)</f>
        <v>#N/A</v>
      </c>
      <c r="I1473" s="217" t="e">
        <f>+VLOOKUP('PAA CONSOLIDADO'!Q1476,LISTAS!$B$22:$C$25,2,0)</f>
        <v>#N/A</v>
      </c>
      <c r="J1473" s="219">
        <f>'PAA CONSOLIDADO'!R1476</f>
        <v>0</v>
      </c>
      <c r="K1473" s="219">
        <f>+'PAA CONSOLIDADO'!S1476</f>
        <v>0</v>
      </c>
      <c r="L1473" s="217" t="e">
        <f>+VLOOKUP('PAA CONSOLIDADO'!T1476,LISTAS!$B$29:$C$31,2,0)</f>
        <v>#N/A</v>
      </c>
      <c r="M1473" s="217" t="e">
        <f>+VLOOKUP('PAA CONSOLIDADO'!U1476,LISTAS!$B$36:$C$39,2,0)</f>
        <v>#N/A</v>
      </c>
      <c r="N1473" s="217" t="str">
        <f t="shared" si="67"/>
        <v>Unidad de Contratación (1)</v>
      </c>
      <c r="O1473" s="217" t="str">
        <f t="shared" si="68"/>
        <v>CO-DC-11001</v>
      </c>
      <c r="P1473" s="217">
        <f>+'PAA CONSOLIDADO'!V1476</f>
        <v>0</v>
      </c>
      <c r="Q1473" s="217">
        <f>+'PAA CONSOLIDADO'!X1476</f>
        <v>0</v>
      </c>
      <c r="R1473" s="217">
        <f>+'PAA CONSOLIDADO'!Y1476</f>
        <v>0</v>
      </c>
    </row>
    <row r="1474" spans="1:18" s="217" customFormat="1" x14ac:dyDescent="0.25">
      <c r="A1474" s="211">
        <f>+'PAA CONSOLIDADO'!C1477</f>
        <v>0</v>
      </c>
      <c r="B1474" s="211">
        <f>+'PAA CONSOLIDADO'!I1477</f>
        <v>0</v>
      </c>
      <c r="C1474" s="217" t="str">
        <f>+CONCATENATE('PAA CONSOLIDADO'!A1477,"-",'PAA CONSOLIDADO'!D1477,"-",'PAA CONSOLIDADO'!K1477)</f>
        <v>--</v>
      </c>
      <c r="D1474" s="217" t="e">
        <f>+VLOOKUP('PAA CONSOLIDADO'!L1477,LISTAS!$D$4:$E$15,2,0)</f>
        <v>#N/A</v>
      </c>
      <c r="E1474" s="217" t="e">
        <f>+VLOOKUP('PAA CONSOLIDADO'!M1477,LISTAS!$D$4:$E$15,2,0)</f>
        <v>#N/A</v>
      </c>
      <c r="F1474" s="217">
        <f>+'PAA CONSOLIDADO'!O1477</f>
        <v>0</v>
      </c>
      <c r="G1474" s="217">
        <f t="shared" si="66"/>
        <v>1</v>
      </c>
      <c r="H1474" s="217" t="e">
        <f>+VLOOKUP('PAA CONSOLIDADO'!P1477,LISTAS!$B$4:$C$17,2,0)</f>
        <v>#N/A</v>
      </c>
      <c r="I1474" s="217" t="e">
        <f>+VLOOKUP('PAA CONSOLIDADO'!Q1477,LISTAS!$B$22:$C$25,2,0)</f>
        <v>#N/A</v>
      </c>
      <c r="J1474" s="219">
        <f>'PAA CONSOLIDADO'!R1477</f>
        <v>0</v>
      </c>
      <c r="K1474" s="219">
        <f>+'PAA CONSOLIDADO'!S1477</f>
        <v>0</v>
      </c>
      <c r="L1474" s="217" t="e">
        <f>+VLOOKUP('PAA CONSOLIDADO'!T1477,LISTAS!$B$29:$C$31,2,0)</f>
        <v>#N/A</v>
      </c>
      <c r="M1474" s="217" t="e">
        <f>+VLOOKUP('PAA CONSOLIDADO'!U1477,LISTAS!$B$36:$C$39,2,0)</f>
        <v>#N/A</v>
      </c>
      <c r="N1474" s="217" t="str">
        <f t="shared" si="67"/>
        <v>Unidad de Contratación (1)</v>
      </c>
      <c r="O1474" s="217" t="str">
        <f t="shared" si="68"/>
        <v>CO-DC-11001</v>
      </c>
      <c r="P1474" s="217">
        <f>+'PAA CONSOLIDADO'!V1477</f>
        <v>0</v>
      </c>
      <c r="Q1474" s="217">
        <f>+'PAA CONSOLIDADO'!X1477</f>
        <v>0</v>
      </c>
      <c r="R1474" s="217">
        <f>+'PAA CONSOLIDADO'!Y1477</f>
        <v>0</v>
      </c>
    </row>
    <row r="1475" spans="1:18" s="217" customFormat="1" x14ac:dyDescent="0.25">
      <c r="A1475" s="211">
        <f>+'PAA CONSOLIDADO'!C1478</f>
        <v>0</v>
      </c>
      <c r="B1475" s="211">
        <f>+'PAA CONSOLIDADO'!I1478</f>
        <v>0</v>
      </c>
      <c r="C1475" s="217" t="str">
        <f>+CONCATENATE('PAA CONSOLIDADO'!A1478,"-",'PAA CONSOLIDADO'!D1478,"-",'PAA CONSOLIDADO'!K1478)</f>
        <v>--</v>
      </c>
      <c r="D1475" s="217" t="e">
        <f>+VLOOKUP('PAA CONSOLIDADO'!L1478,LISTAS!$D$4:$E$15,2,0)</f>
        <v>#N/A</v>
      </c>
      <c r="E1475" s="217" t="e">
        <f>+VLOOKUP('PAA CONSOLIDADO'!M1478,LISTAS!$D$4:$E$15,2,0)</f>
        <v>#N/A</v>
      </c>
      <c r="F1475" s="217">
        <f>+'PAA CONSOLIDADO'!O1478</f>
        <v>0</v>
      </c>
      <c r="G1475" s="217">
        <f t="shared" si="66"/>
        <v>1</v>
      </c>
      <c r="H1475" s="217" t="e">
        <f>+VLOOKUP('PAA CONSOLIDADO'!P1478,LISTAS!$B$4:$C$17,2,0)</f>
        <v>#N/A</v>
      </c>
      <c r="I1475" s="217" t="e">
        <f>+VLOOKUP('PAA CONSOLIDADO'!Q1478,LISTAS!$B$22:$C$25,2,0)</f>
        <v>#N/A</v>
      </c>
      <c r="J1475" s="219">
        <f>'PAA CONSOLIDADO'!R1478</f>
        <v>0</v>
      </c>
      <c r="K1475" s="219">
        <f>+'PAA CONSOLIDADO'!S1478</f>
        <v>0</v>
      </c>
      <c r="L1475" s="217" t="e">
        <f>+VLOOKUP('PAA CONSOLIDADO'!T1478,LISTAS!$B$29:$C$31,2,0)</f>
        <v>#N/A</v>
      </c>
      <c r="M1475" s="217" t="e">
        <f>+VLOOKUP('PAA CONSOLIDADO'!U1478,LISTAS!$B$36:$C$39,2,0)</f>
        <v>#N/A</v>
      </c>
      <c r="N1475" s="217" t="str">
        <f t="shared" si="67"/>
        <v>Unidad de Contratación (1)</v>
      </c>
      <c r="O1475" s="217" t="str">
        <f t="shared" si="68"/>
        <v>CO-DC-11001</v>
      </c>
      <c r="P1475" s="217">
        <f>+'PAA CONSOLIDADO'!V1478</f>
        <v>0</v>
      </c>
      <c r="Q1475" s="217">
        <f>+'PAA CONSOLIDADO'!X1478</f>
        <v>0</v>
      </c>
      <c r="R1475" s="217">
        <f>+'PAA CONSOLIDADO'!Y1478</f>
        <v>0</v>
      </c>
    </row>
    <row r="1476" spans="1:18" s="217" customFormat="1" x14ac:dyDescent="0.25">
      <c r="A1476" s="211">
        <f>+'PAA CONSOLIDADO'!C1479</f>
        <v>0</v>
      </c>
      <c r="B1476" s="211">
        <f>+'PAA CONSOLIDADO'!I1479</f>
        <v>0</v>
      </c>
      <c r="C1476" s="217" t="str">
        <f>+CONCATENATE('PAA CONSOLIDADO'!A1479,"-",'PAA CONSOLIDADO'!D1479,"-",'PAA CONSOLIDADO'!K1479)</f>
        <v>--</v>
      </c>
      <c r="D1476" s="217" t="e">
        <f>+VLOOKUP('PAA CONSOLIDADO'!L1479,LISTAS!$D$4:$E$15,2,0)</f>
        <v>#N/A</v>
      </c>
      <c r="E1476" s="217" t="e">
        <f>+VLOOKUP('PAA CONSOLIDADO'!M1479,LISTAS!$D$4:$E$15,2,0)</f>
        <v>#N/A</v>
      </c>
      <c r="F1476" s="217">
        <f>+'PAA CONSOLIDADO'!O1479</f>
        <v>0</v>
      </c>
      <c r="G1476" s="217">
        <f t="shared" si="66"/>
        <v>1</v>
      </c>
      <c r="H1476" s="217" t="e">
        <f>+VLOOKUP('PAA CONSOLIDADO'!P1479,LISTAS!$B$4:$C$17,2,0)</f>
        <v>#N/A</v>
      </c>
      <c r="I1476" s="217" t="e">
        <f>+VLOOKUP('PAA CONSOLIDADO'!Q1479,LISTAS!$B$22:$C$25,2,0)</f>
        <v>#N/A</v>
      </c>
      <c r="J1476" s="219">
        <f>'PAA CONSOLIDADO'!R1479</f>
        <v>0</v>
      </c>
      <c r="K1476" s="219">
        <f>+'PAA CONSOLIDADO'!S1479</f>
        <v>0</v>
      </c>
      <c r="L1476" s="217" t="e">
        <f>+VLOOKUP('PAA CONSOLIDADO'!T1479,LISTAS!$B$29:$C$31,2,0)</f>
        <v>#N/A</v>
      </c>
      <c r="M1476" s="217" t="e">
        <f>+VLOOKUP('PAA CONSOLIDADO'!U1479,LISTAS!$B$36:$C$39,2,0)</f>
        <v>#N/A</v>
      </c>
      <c r="N1476" s="217" t="str">
        <f t="shared" si="67"/>
        <v>Unidad de Contratación (1)</v>
      </c>
      <c r="O1476" s="217" t="str">
        <f t="shared" si="68"/>
        <v>CO-DC-11001</v>
      </c>
      <c r="P1476" s="217">
        <f>+'PAA CONSOLIDADO'!V1479</f>
        <v>0</v>
      </c>
      <c r="Q1476" s="217">
        <f>+'PAA CONSOLIDADO'!X1479</f>
        <v>0</v>
      </c>
      <c r="R1476" s="217">
        <f>+'PAA CONSOLIDADO'!Y1479</f>
        <v>0</v>
      </c>
    </row>
    <row r="1477" spans="1:18" s="217" customFormat="1" x14ac:dyDescent="0.25">
      <c r="A1477" s="211">
        <f>+'PAA CONSOLIDADO'!C1480</f>
        <v>0</v>
      </c>
      <c r="B1477" s="211">
        <f>+'PAA CONSOLIDADO'!I1480</f>
        <v>0</v>
      </c>
      <c r="C1477" s="217" t="str">
        <f>+CONCATENATE('PAA CONSOLIDADO'!A1480,"-",'PAA CONSOLIDADO'!D1480,"-",'PAA CONSOLIDADO'!K1480)</f>
        <v>--</v>
      </c>
      <c r="D1477" s="217" t="e">
        <f>+VLOOKUP('PAA CONSOLIDADO'!L1480,LISTAS!$D$4:$E$15,2,0)</f>
        <v>#N/A</v>
      </c>
      <c r="E1477" s="217" t="e">
        <f>+VLOOKUP('PAA CONSOLIDADO'!M1480,LISTAS!$D$4:$E$15,2,0)</f>
        <v>#N/A</v>
      </c>
      <c r="F1477" s="217">
        <f>+'PAA CONSOLIDADO'!O1480</f>
        <v>0</v>
      </c>
      <c r="G1477" s="217">
        <f t="shared" ref="G1477:G1540" si="69">+IF(ISBLANK(B1477),"",1)</f>
        <v>1</v>
      </c>
      <c r="H1477" s="217" t="e">
        <f>+VLOOKUP('PAA CONSOLIDADO'!P1480,LISTAS!$B$4:$C$17,2,0)</f>
        <v>#N/A</v>
      </c>
      <c r="I1477" s="217" t="e">
        <f>+VLOOKUP('PAA CONSOLIDADO'!Q1480,LISTAS!$B$22:$C$25,2,0)</f>
        <v>#N/A</v>
      </c>
      <c r="J1477" s="219">
        <f>'PAA CONSOLIDADO'!R1480</f>
        <v>0</v>
      </c>
      <c r="K1477" s="219">
        <f>+'PAA CONSOLIDADO'!S1480</f>
        <v>0</v>
      </c>
      <c r="L1477" s="217" t="e">
        <f>+VLOOKUP('PAA CONSOLIDADO'!T1480,LISTAS!$B$29:$C$31,2,0)</f>
        <v>#N/A</v>
      </c>
      <c r="M1477" s="217" t="e">
        <f>+VLOOKUP('PAA CONSOLIDADO'!U1480,LISTAS!$B$36:$C$39,2,0)</f>
        <v>#N/A</v>
      </c>
      <c r="N1477" s="217" t="str">
        <f t="shared" ref="N1477:N1540" si="70">+IF(ISBLANK(B1477),"","Unidad de Contratación (1)")</f>
        <v>Unidad de Contratación (1)</v>
      </c>
      <c r="O1477" s="217" t="str">
        <f t="shared" ref="O1477:O1540" si="71">+IF(ISBLANK(B1477),"","CO-DC-11001")</f>
        <v>CO-DC-11001</v>
      </c>
      <c r="P1477" s="217">
        <f>+'PAA CONSOLIDADO'!V1480</f>
        <v>0</v>
      </c>
      <c r="Q1477" s="217">
        <f>+'PAA CONSOLIDADO'!X1480</f>
        <v>0</v>
      </c>
      <c r="R1477" s="217">
        <f>+'PAA CONSOLIDADO'!Y1480</f>
        <v>0</v>
      </c>
    </row>
    <row r="1478" spans="1:18" s="217" customFormat="1" x14ac:dyDescent="0.25">
      <c r="A1478" s="211">
        <f>+'PAA CONSOLIDADO'!C1481</f>
        <v>0</v>
      </c>
      <c r="B1478" s="211">
        <f>+'PAA CONSOLIDADO'!I1481</f>
        <v>0</v>
      </c>
      <c r="C1478" s="217" t="str">
        <f>+CONCATENATE('PAA CONSOLIDADO'!A1481,"-",'PAA CONSOLIDADO'!D1481,"-",'PAA CONSOLIDADO'!K1481)</f>
        <v>--</v>
      </c>
      <c r="D1478" s="217" t="e">
        <f>+VLOOKUP('PAA CONSOLIDADO'!L1481,LISTAS!$D$4:$E$15,2,0)</f>
        <v>#N/A</v>
      </c>
      <c r="E1478" s="217" t="e">
        <f>+VLOOKUP('PAA CONSOLIDADO'!M1481,LISTAS!$D$4:$E$15,2,0)</f>
        <v>#N/A</v>
      </c>
      <c r="F1478" s="217">
        <f>+'PAA CONSOLIDADO'!O1481</f>
        <v>0</v>
      </c>
      <c r="G1478" s="217">
        <f t="shared" si="69"/>
        <v>1</v>
      </c>
      <c r="H1478" s="217" t="e">
        <f>+VLOOKUP('PAA CONSOLIDADO'!P1481,LISTAS!$B$4:$C$17,2,0)</f>
        <v>#N/A</v>
      </c>
      <c r="I1478" s="217" t="e">
        <f>+VLOOKUP('PAA CONSOLIDADO'!Q1481,LISTAS!$B$22:$C$25,2,0)</f>
        <v>#N/A</v>
      </c>
      <c r="J1478" s="219">
        <f>'PAA CONSOLIDADO'!R1481</f>
        <v>0</v>
      </c>
      <c r="K1478" s="219">
        <f>+'PAA CONSOLIDADO'!S1481</f>
        <v>0</v>
      </c>
      <c r="L1478" s="217" t="e">
        <f>+VLOOKUP('PAA CONSOLIDADO'!T1481,LISTAS!$B$29:$C$31,2,0)</f>
        <v>#N/A</v>
      </c>
      <c r="M1478" s="217" t="e">
        <f>+VLOOKUP('PAA CONSOLIDADO'!U1481,LISTAS!$B$36:$C$39,2,0)</f>
        <v>#N/A</v>
      </c>
      <c r="N1478" s="217" t="str">
        <f t="shared" si="70"/>
        <v>Unidad de Contratación (1)</v>
      </c>
      <c r="O1478" s="217" t="str">
        <f t="shared" si="71"/>
        <v>CO-DC-11001</v>
      </c>
      <c r="P1478" s="217">
        <f>+'PAA CONSOLIDADO'!V1481</f>
        <v>0</v>
      </c>
      <c r="Q1478" s="217">
        <f>+'PAA CONSOLIDADO'!X1481</f>
        <v>0</v>
      </c>
      <c r="R1478" s="217">
        <f>+'PAA CONSOLIDADO'!Y1481</f>
        <v>0</v>
      </c>
    </row>
    <row r="1479" spans="1:18" s="217" customFormat="1" x14ac:dyDescent="0.25">
      <c r="A1479" s="211">
        <f>+'PAA CONSOLIDADO'!C1482</f>
        <v>0</v>
      </c>
      <c r="B1479" s="211">
        <f>+'PAA CONSOLIDADO'!I1482</f>
        <v>0</v>
      </c>
      <c r="C1479" s="217" t="str">
        <f>+CONCATENATE('PAA CONSOLIDADO'!A1482,"-",'PAA CONSOLIDADO'!D1482,"-",'PAA CONSOLIDADO'!K1482)</f>
        <v>--</v>
      </c>
      <c r="D1479" s="217" t="e">
        <f>+VLOOKUP('PAA CONSOLIDADO'!L1482,LISTAS!$D$4:$E$15,2,0)</f>
        <v>#N/A</v>
      </c>
      <c r="E1479" s="217" t="e">
        <f>+VLOOKUP('PAA CONSOLIDADO'!M1482,LISTAS!$D$4:$E$15,2,0)</f>
        <v>#N/A</v>
      </c>
      <c r="F1479" s="217">
        <f>+'PAA CONSOLIDADO'!O1482</f>
        <v>0</v>
      </c>
      <c r="G1479" s="217">
        <f t="shared" si="69"/>
        <v>1</v>
      </c>
      <c r="H1479" s="217" t="e">
        <f>+VLOOKUP('PAA CONSOLIDADO'!P1482,LISTAS!$B$4:$C$17,2,0)</f>
        <v>#N/A</v>
      </c>
      <c r="I1479" s="217" t="e">
        <f>+VLOOKUP('PAA CONSOLIDADO'!Q1482,LISTAS!$B$22:$C$25,2,0)</f>
        <v>#N/A</v>
      </c>
      <c r="J1479" s="219">
        <f>'PAA CONSOLIDADO'!R1482</f>
        <v>0</v>
      </c>
      <c r="K1479" s="219">
        <f>+'PAA CONSOLIDADO'!S1482</f>
        <v>0</v>
      </c>
      <c r="L1479" s="217" t="e">
        <f>+VLOOKUP('PAA CONSOLIDADO'!T1482,LISTAS!$B$29:$C$31,2,0)</f>
        <v>#N/A</v>
      </c>
      <c r="M1479" s="217" t="e">
        <f>+VLOOKUP('PAA CONSOLIDADO'!U1482,LISTAS!$B$36:$C$39,2,0)</f>
        <v>#N/A</v>
      </c>
      <c r="N1479" s="217" t="str">
        <f t="shared" si="70"/>
        <v>Unidad de Contratación (1)</v>
      </c>
      <c r="O1479" s="217" t="str">
        <f t="shared" si="71"/>
        <v>CO-DC-11001</v>
      </c>
      <c r="P1479" s="217">
        <f>+'PAA CONSOLIDADO'!V1482</f>
        <v>0</v>
      </c>
      <c r="Q1479" s="217">
        <f>+'PAA CONSOLIDADO'!X1482</f>
        <v>0</v>
      </c>
      <c r="R1479" s="217">
        <f>+'PAA CONSOLIDADO'!Y1482</f>
        <v>0</v>
      </c>
    </row>
    <row r="1480" spans="1:18" s="217" customFormat="1" x14ac:dyDescent="0.25">
      <c r="A1480" s="211">
        <f>+'PAA CONSOLIDADO'!C1483</f>
        <v>0</v>
      </c>
      <c r="B1480" s="211">
        <f>+'PAA CONSOLIDADO'!I1483</f>
        <v>0</v>
      </c>
      <c r="C1480" s="217" t="str">
        <f>+CONCATENATE('PAA CONSOLIDADO'!A1483,"-",'PAA CONSOLIDADO'!D1483,"-",'PAA CONSOLIDADO'!K1483)</f>
        <v>--</v>
      </c>
      <c r="D1480" s="217" t="e">
        <f>+VLOOKUP('PAA CONSOLIDADO'!L1483,LISTAS!$D$4:$E$15,2,0)</f>
        <v>#N/A</v>
      </c>
      <c r="E1480" s="217" t="e">
        <f>+VLOOKUP('PAA CONSOLIDADO'!M1483,LISTAS!$D$4:$E$15,2,0)</f>
        <v>#N/A</v>
      </c>
      <c r="F1480" s="217">
        <f>+'PAA CONSOLIDADO'!O1483</f>
        <v>0</v>
      </c>
      <c r="G1480" s="217">
        <f t="shared" si="69"/>
        <v>1</v>
      </c>
      <c r="H1480" s="217" t="e">
        <f>+VLOOKUP('PAA CONSOLIDADO'!P1483,LISTAS!$B$4:$C$17,2,0)</f>
        <v>#N/A</v>
      </c>
      <c r="I1480" s="217" t="e">
        <f>+VLOOKUP('PAA CONSOLIDADO'!Q1483,LISTAS!$B$22:$C$25,2,0)</f>
        <v>#N/A</v>
      </c>
      <c r="J1480" s="219">
        <f>'PAA CONSOLIDADO'!R1483</f>
        <v>0</v>
      </c>
      <c r="K1480" s="219">
        <f>+'PAA CONSOLIDADO'!S1483</f>
        <v>0</v>
      </c>
      <c r="L1480" s="217" t="e">
        <f>+VLOOKUP('PAA CONSOLIDADO'!T1483,LISTAS!$B$29:$C$31,2,0)</f>
        <v>#N/A</v>
      </c>
      <c r="M1480" s="217" t="e">
        <f>+VLOOKUP('PAA CONSOLIDADO'!U1483,LISTAS!$B$36:$C$39,2,0)</f>
        <v>#N/A</v>
      </c>
      <c r="N1480" s="217" t="str">
        <f t="shared" si="70"/>
        <v>Unidad de Contratación (1)</v>
      </c>
      <c r="O1480" s="217" t="str">
        <f t="shared" si="71"/>
        <v>CO-DC-11001</v>
      </c>
      <c r="P1480" s="217">
        <f>+'PAA CONSOLIDADO'!V1483</f>
        <v>0</v>
      </c>
      <c r="Q1480" s="217">
        <f>+'PAA CONSOLIDADO'!X1483</f>
        <v>0</v>
      </c>
      <c r="R1480" s="217">
        <f>+'PAA CONSOLIDADO'!Y1483</f>
        <v>0</v>
      </c>
    </row>
    <row r="1481" spans="1:18" s="217" customFormat="1" x14ac:dyDescent="0.25">
      <c r="A1481" s="211">
        <f>+'PAA CONSOLIDADO'!C1484</f>
        <v>0</v>
      </c>
      <c r="B1481" s="211">
        <f>+'PAA CONSOLIDADO'!I1484</f>
        <v>0</v>
      </c>
      <c r="C1481" s="217" t="str">
        <f>+CONCATENATE('PAA CONSOLIDADO'!A1484,"-",'PAA CONSOLIDADO'!D1484,"-",'PAA CONSOLIDADO'!K1484)</f>
        <v>--</v>
      </c>
      <c r="D1481" s="217" t="e">
        <f>+VLOOKUP('PAA CONSOLIDADO'!L1484,LISTAS!$D$4:$E$15,2,0)</f>
        <v>#N/A</v>
      </c>
      <c r="E1481" s="217" t="e">
        <f>+VLOOKUP('PAA CONSOLIDADO'!M1484,LISTAS!$D$4:$E$15,2,0)</f>
        <v>#N/A</v>
      </c>
      <c r="F1481" s="217">
        <f>+'PAA CONSOLIDADO'!O1484</f>
        <v>0</v>
      </c>
      <c r="G1481" s="217">
        <f t="shared" si="69"/>
        <v>1</v>
      </c>
      <c r="H1481" s="217" t="e">
        <f>+VLOOKUP('PAA CONSOLIDADO'!P1484,LISTAS!$B$4:$C$17,2,0)</f>
        <v>#N/A</v>
      </c>
      <c r="I1481" s="217" t="e">
        <f>+VLOOKUP('PAA CONSOLIDADO'!Q1484,LISTAS!$B$22:$C$25,2,0)</f>
        <v>#N/A</v>
      </c>
      <c r="J1481" s="219">
        <f>'PAA CONSOLIDADO'!R1484</f>
        <v>0</v>
      </c>
      <c r="K1481" s="219">
        <f>+'PAA CONSOLIDADO'!S1484</f>
        <v>0</v>
      </c>
      <c r="L1481" s="217" t="e">
        <f>+VLOOKUP('PAA CONSOLIDADO'!T1484,LISTAS!$B$29:$C$31,2,0)</f>
        <v>#N/A</v>
      </c>
      <c r="M1481" s="217" t="e">
        <f>+VLOOKUP('PAA CONSOLIDADO'!U1484,LISTAS!$B$36:$C$39,2,0)</f>
        <v>#N/A</v>
      </c>
      <c r="N1481" s="217" t="str">
        <f t="shared" si="70"/>
        <v>Unidad de Contratación (1)</v>
      </c>
      <c r="O1481" s="217" t="str">
        <f t="shared" si="71"/>
        <v>CO-DC-11001</v>
      </c>
      <c r="P1481" s="217">
        <f>+'PAA CONSOLIDADO'!V1484</f>
        <v>0</v>
      </c>
      <c r="Q1481" s="217">
        <f>+'PAA CONSOLIDADO'!X1484</f>
        <v>0</v>
      </c>
      <c r="R1481" s="217">
        <f>+'PAA CONSOLIDADO'!Y1484</f>
        <v>0</v>
      </c>
    </row>
    <row r="1482" spans="1:18" s="217" customFormat="1" x14ac:dyDescent="0.25">
      <c r="A1482" s="211">
        <f>+'PAA CONSOLIDADO'!C1485</f>
        <v>0</v>
      </c>
      <c r="B1482" s="211">
        <f>+'PAA CONSOLIDADO'!I1485</f>
        <v>0</v>
      </c>
      <c r="C1482" s="217" t="str">
        <f>+CONCATENATE('PAA CONSOLIDADO'!A1485,"-",'PAA CONSOLIDADO'!D1485,"-",'PAA CONSOLIDADO'!K1485)</f>
        <v>--</v>
      </c>
      <c r="D1482" s="217" t="e">
        <f>+VLOOKUP('PAA CONSOLIDADO'!L1485,LISTAS!$D$4:$E$15,2,0)</f>
        <v>#N/A</v>
      </c>
      <c r="E1482" s="217" t="e">
        <f>+VLOOKUP('PAA CONSOLIDADO'!M1485,LISTAS!$D$4:$E$15,2,0)</f>
        <v>#N/A</v>
      </c>
      <c r="F1482" s="217">
        <f>+'PAA CONSOLIDADO'!O1485</f>
        <v>0</v>
      </c>
      <c r="G1482" s="217">
        <f t="shared" si="69"/>
        <v>1</v>
      </c>
      <c r="H1482" s="217" t="e">
        <f>+VLOOKUP('PAA CONSOLIDADO'!P1485,LISTAS!$B$4:$C$17,2,0)</f>
        <v>#N/A</v>
      </c>
      <c r="I1482" s="217" t="e">
        <f>+VLOOKUP('PAA CONSOLIDADO'!Q1485,LISTAS!$B$22:$C$25,2,0)</f>
        <v>#N/A</v>
      </c>
      <c r="J1482" s="219">
        <f>'PAA CONSOLIDADO'!R1485</f>
        <v>0</v>
      </c>
      <c r="K1482" s="219">
        <f>+'PAA CONSOLIDADO'!S1485</f>
        <v>0</v>
      </c>
      <c r="L1482" s="217" t="e">
        <f>+VLOOKUP('PAA CONSOLIDADO'!T1485,LISTAS!$B$29:$C$31,2,0)</f>
        <v>#N/A</v>
      </c>
      <c r="M1482" s="217" t="e">
        <f>+VLOOKUP('PAA CONSOLIDADO'!U1485,LISTAS!$B$36:$C$39,2,0)</f>
        <v>#N/A</v>
      </c>
      <c r="N1482" s="217" t="str">
        <f t="shared" si="70"/>
        <v>Unidad de Contratación (1)</v>
      </c>
      <c r="O1482" s="217" t="str">
        <f t="shared" si="71"/>
        <v>CO-DC-11001</v>
      </c>
      <c r="P1482" s="217">
        <f>+'PAA CONSOLIDADO'!V1485</f>
        <v>0</v>
      </c>
      <c r="Q1482" s="217">
        <f>+'PAA CONSOLIDADO'!X1485</f>
        <v>0</v>
      </c>
      <c r="R1482" s="217">
        <f>+'PAA CONSOLIDADO'!Y1485</f>
        <v>0</v>
      </c>
    </row>
    <row r="1483" spans="1:18" s="217" customFormat="1" x14ac:dyDescent="0.25">
      <c r="A1483" s="211">
        <f>+'PAA CONSOLIDADO'!C1486</f>
        <v>0</v>
      </c>
      <c r="B1483" s="211">
        <f>+'PAA CONSOLIDADO'!I1486</f>
        <v>0</v>
      </c>
      <c r="C1483" s="217" t="str">
        <f>+CONCATENATE('PAA CONSOLIDADO'!A1486,"-",'PAA CONSOLIDADO'!D1486,"-",'PAA CONSOLIDADO'!K1486)</f>
        <v>--</v>
      </c>
      <c r="D1483" s="217" t="e">
        <f>+VLOOKUP('PAA CONSOLIDADO'!L1486,LISTAS!$D$4:$E$15,2,0)</f>
        <v>#N/A</v>
      </c>
      <c r="E1483" s="217" t="e">
        <f>+VLOOKUP('PAA CONSOLIDADO'!M1486,LISTAS!$D$4:$E$15,2,0)</f>
        <v>#N/A</v>
      </c>
      <c r="F1483" s="217">
        <f>+'PAA CONSOLIDADO'!O1486</f>
        <v>0</v>
      </c>
      <c r="G1483" s="217">
        <f t="shared" si="69"/>
        <v>1</v>
      </c>
      <c r="H1483" s="217" t="e">
        <f>+VLOOKUP('PAA CONSOLIDADO'!P1486,LISTAS!$B$4:$C$17,2,0)</f>
        <v>#N/A</v>
      </c>
      <c r="I1483" s="217" t="e">
        <f>+VLOOKUP('PAA CONSOLIDADO'!Q1486,LISTAS!$B$22:$C$25,2,0)</f>
        <v>#N/A</v>
      </c>
      <c r="J1483" s="219">
        <f>'PAA CONSOLIDADO'!R1486</f>
        <v>0</v>
      </c>
      <c r="K1483" s="219">
        <f>+'PAA CONSOLIDADO'!S1486</f>
        <v>0</v>
      </c>
      <c r="L1483" s="217" t="e">
        <f>+VLOOKUP('PAA CONSOLIDADO'!T1486,LISTAS!$B$29:$C$31,2,0)</f>
        <v>#N/A</v>
      </c>
      <c r="M1483" s="217" t="e">
        <f>+VLOOKUP('PAA CONSOLIDADO'!U1486,LISTAS!$B$36:$C$39,2,0)</f>
        <v>#N/A</v>
      </c>
      <c r="N1483" s="217" t="str">
        <f t="shared" si="70"/>
        <v>Unidad de Contratación (1)</v>
      </c>
      <c r="O1483" s="217" t="str">
        <f t="shared" si="71"/>
        <v>CO-DC-11001</v>
      </c>
      <c r="P1483" s="217">
        <f>+'PAA CONSOLIDADO'!V1486</f>
        <v>0</v>
      </c>
      <c r="Q1483" s="217">
        <f>+'PAA CONSOLIDADO'!X1486</f>
        <v>0</v>
      </c>
      <c r="R1483" s="217">
        <f>+'PAA CONSOLIDADO'!Y1486</f>
        <v>0</v>
      </c>
    </row>
    <row r="1484" spans="1:18" s="217" customFormat="1" x14ac:dyDescent="0.25">
      <c r="A1484" s="211">
        <f>+'PAA CONSOLIDADO'!C1487</f>
        <v>0</v>
      </c>
      <c r="B1484" s="211">
        <f>+'PAA CONSOLIDADO'!I1487</f>
        <v>0</v>
      </c>
      <c r="C1484" s="217" t="str">
        <f>+CONCATENATE('PAA CONSOLIDADO'!A1487,"-",'PAA CONSOLIDADO'!D1487,"-",'PAA CONSOLIDADO'!K1487)</f>
        <v>--</v>
      </c>
      <c r="D1484" s="217" t="e">
        <f>+VLOOKUP('PAA CONSOLIDADO'!L1487,LISTAS!$D$4:$E$15,2,0)</f>
        <v>#N/A</v>
      </c>
      <c r="E1484" s="217" t="e">
        <f>+VLOOKUP('PAA CONSOLIDADO'!M1487,LISTAS!$D$4:$E$15,2,0)</f>
        <v>#N/A</v>
      </c>
      <c r="F1484" s="217">
        <f>+'PAA CONSOLIDADO'!O1487</f>
        <v>0</v>
      </c>
      <c r="G1484" s="217">
        <f t="shared" si="69"/>
        <v>1</v>
      </c>
      <c r="H1484" s="217" t="e">
        <f>+VLOOKUP('PAA CONSOLIDADO'!P1487,LISTAS!$B$4:$C$17,2,0)</f>
        <v>#N/A</v>
      </c>
      <c r="I1484" s="217" t="e">
        <f>+VLOOKUP('PAA CONSOLIDADO'!Q1487,LISTAS!$B$22:$C$25,2,0)</f>
        <v>#N/A</v>
      </c>
      <c r="J1484" s="219">
        <f>'PAA CONSOLIDADO'!R1487</f>
        <v>0</v>
      </c>
      <c r="K1484" s="219">
        <f>+'PAA CONSOLIDADO'!S1487</f>
        <v>0</v>
      </c>
      <c r="L1484" s="217" t="e">
        <f>+VLOOKUP('PAA CONSOLIDADO'!T1487,LISTAS!$B$29:$C$31,2,0)</f>
        <v>#N/A</v>
      </c>
      <c r="M1484" s="217" t="e">
        <f>+VLOOKUP('PAA CONSOLIDADO'!U1487,LISTAS!$B$36:$C$39,2,0)</f>
        <v>#N/A</v>
      </c>
      <c r="N1484" s="217" t="str">
        <f t="shared" si="70"/>
        <v>Unidad de Contratación (1)</v>
      </c>
      <c r="O1484" s="217" t="str">
        <f t="shared" si="71"/>
        <v>CO-DC-11001</v>
      </c>
      <c r="P1484" s="217">
        <f>+'PAA CONSOLIDADO'!V1487</f>
        <v>0</v>
      </c>
      <c r="Q1484" s="217">
        <f>+'PAA CONSOLIDADO'!X1487</f>
        <v>0</v>
      </c>
      <c r="R1484" s="217">
        <f>+'PAA CONSOLIDADO'!Y1487</f>
        <v>0</v>
      </c>
    </row>
    <row r="1485" spans="1:18" s="217" customFormat="1" x14ac:dyDescent="0.25">
      <c r="A1485" s="211">
        <f>+'PAA CONSOLIDADO'!C1488</f>
        <v>0</v>
      </c>
      <c r="B1485" s="211">
        <f>+'PAA CONSOLIDADO'!I1488</f>
        <v>0</v>
      </c>
      <c r="C1485" s="217" t="str">
        <f>+CONCATENATE('PAA CONSOLIDADO'!A1488,"-",'PAA CONSOLIDADO'!D1488,"-",'PAA CONSOLIDADO'!K1488)</f>
        <v>--</v>
      </c>
      <c r="D1485" s="217" t="e">
        <f>+VLOOKUP('PAA CONSOLIDADO'!L1488,LISTAS!$D$4:$E$15,2,0)</f>
        <v>#N/A</v>
      </c>
      <c r="E1485" s="217" t="e">
        <f>+VLOOKUP('PAA CONSOLIDADO'!M1488,LISTAS!$D$4:$E$15,2,0)</f>
        <v>#N/A</v>
      </c>
      <c r="F1485" s="217">
        <f>+'PAA CONSOLIDADO'!O1488</f>
        <v>0</v>
      </c>
      <c r="G1485" s="217">
        <f t="shared" si="69"/>
        <v>1</v>
      </c>
      <c r="H1485" s="217" t="e">
        <f>+VLOOKUP('PAA CONSOLIDADO'!P1488,LISTAS!$B$4:$C$17,2,0)</f>
        <v>#N/A</v>
      </c>
      <c r="I1485" s="217" t="e">
        <f>+VLOOKUP('PAA CONSOLIDADO'!Q1488,LISTAS!$B$22:$C$25,2,0)</f>
        <v>#N/A</v>
      </c>
      <c r="J1485" s="219">
        <f>'PAA CONSOLIDADO'!R1488</f>
        <v>0</v>
      </c>
      <c r="K1485" s="219">
        <f>+'PAA CONSOLIDADO'!S1488</f>
        <v>0</v>
      </c>
      <c r="L1485" s="217" t="e">
        <f>+VLOOKUP('PAA CONSOLIDADO'!T1488,LISTAS!$B$29:$C$31,2,0)</f>
        <v>#N/A</v>
      </c>
      <c r="M1485" s="217" t="e">
        <f>+VLOOKUP('PAA CONSOLIDADO'!U1488,LISTAS!$B$36:$C$39,2,0)</f>
        <v>#N/A</v>
      </c>
      <c r="N1485" s="217" t="str">
        <f t="shared" si="70"/>
        <v>Unidad de Contratación (1)</v>
      </c>
      <c r="O1485" s="217" t="str">
        <f t="shared" si="71"/>
        <v>CO-DC-11001</v>
      </c>
      <c r="P1485" s="217">
        <f>+'PAA CONSOLIDADO'!V1488</f>
        <v>0</v>
      </c>
      <c r="Q1485" s="217">
        <f>+'PAA CONSOLIDADO'!X1488</f>
        <v>0</v>
      </c>
      <c r="R1485" s="217">
        <f>+'PAA CONSOLIDADO'!Y1488</f>
        <v>0</v>
      </c>
    </row>
    <row r="1486" spans="1:18" s="217" customFormat="1" x14ac:dyDescent="0.25">
      <c r="A1486" s="211">
        <f>+'PAA CONSOLIDADO'!C1489</f>
        <v>0</v>
      </c>
      <c r="B1486" s="211">
        <f>+'PAA CONSOLIDADO'!I1489</f>
        <v>0</v>
      </c>
      <c r="C1486" s="217" t="str">
        <f>+CONCATENATE('PAA CONSOLIDADO'!A1489,"-",'PAA CONSOLIDADO'!D1489,"-",'PAA CONSOLIDADO'!K1489)</f>
        <v>--</v>
      </c>
      <c r="D1486" s="217" t="e">
        <f>+VLOOKUP('PAA CONSOLIDADO'!L1489,LISTAS!$D$4:$E$15,2,0)</f>
        <v>#N/A</v>
      </c>
      <c r="E1486" s="217" t="e">
        <f>+VLOOKUP('PAA CONSOLIDADO'!M1489,LISTAS!$D$4:$E$15,2,0)</f>
        <v>#N/A</v>
      </c>
      <c r="F1486" s="217">
        <f>+'PAA CONSOLIDADO'!O1489</f>
        <v>0</v>
      </c>
      <c r="G1486" s="217">
        <f t="shared" si="69"/>
        <v>1</v>
      </c>
      <c r="H1486" s="217" t="e">
        <f>+VLOOKUP('PAA CONSOLIDADO'!P1489,LISTAS!$B$4:$C$17,2,0)</f>
        <v>#N/A</v>
      </c>
      <c r="I1486" s="217" t="e">
        <f>+VLOOKUP('PAA CONSOLIDADO'!Q1489,LISTAS!$B$22:$C$25,2,0)</f>
        <v>#N/A</v>
      </c>
      <c r="J1486" s="219">
        <f>'PAA CONSOLIDADO'!R1489</f>
        <v>0</v>
      </c>
      <c r="K1486" s="219">
        <f>+'PAA CONSOLIDADO'!S1489</f>
        <v>0</v>
      </c>
      <c r="L1486" s="217" t="e">
        <f>+VLOOKUP('PAA CONSOLIDADO'!T1489,LISTAS!$B$29:$C$31,2,0)</f>
        <v>#N/A</v>
      </c>
      <c r="M1486" s="217" t="e">
        <f>+VLOOKUP('PAA CONSOLIDADO'!U1489,LISTAS!$B$36:$C$39,2,0)</f>
        <v>#N/A</v>
      </c>
      <c r="N1486" s="217" t="str">
        <f t="shared" si="70"/>
        <v>Unidad de Contratación (1)</v>
      </c>
      <c r="O1486" s="217" t="str">
        <f t="shared" si="71"/>
        <v>CO-DC-11001</v>
      </c>
      <c r="P1486" s="217">
        <f>+'PAA CONSOLIDADO'!V1489</f>
        <v>0</v>
      </c>
      <c r="Q1486" s="217">
        <f>+'PAA CONSOLIDADO'!X1489</f>
        <v>0</v>
      </c>
      <c r="R1486" s="217">
        <f>+'PAA CONSOLIDADO'!Y1489</f>
        <v>0</v>
      </c>
    </row>
    <row r="1487" spans="1:18" s="217" customFormat="1" x14ac:dyDescent="0.25">
      <c r="A1487" s="211">
        <f>+'PAA CONSOLIDADO'!C1490</f>
        <v>0</v>
      </c>
      <c r="B1487" s="211">
        <f>+'PAA CONSOLIDADO'!I1490</f>
        <v>0</v>
      </c>
      <c r="C1487" s="217" t="str">
        <f>+CONCATENATE('PAA CONSOLIDADO'!A1490,"-",'PAA CONSOLIDADO'!D1490,"-",'PAA CONSOLIDADO'!K1490)</f>
        <v>--</v>
      </c>
      <c r="D1487" s="217" t="e">
        <f>+VLOOKUP('PAA CONSOLIDADO'!L1490,LISTAS!$D$4:$E$15,2,0)</f>
        <v>#N/A</v>
      </c>
      <c r="E1487" s="217" t="e">
        <f>+VLOOKUP('PAA CONSOLIDADO'!M1490,LISTAS!$D$4:$E$15,2,0)</f>
        <v>#N/A</v>
      </c>
      <c r="F1487" s="217">
        <f>+'PAA CONSOLIDADO'!O1490</f>
        <v>0</v>
      </c>
      <c r="G1487" s="217">
        <f t="shared" si="69"/>
        <v>1</v>
      </c>
      <c r="H1487" s="217" t="e">
        <f>+VLOOKUP('PAA CONSOLIDADO'!P1490,LISTAS!$B$4:$C$17,2,0)</f>
        <v>#N/A</v>
      </c>
      <c r="I1487" s="217" t="e">
        <f>+VLOOKUP('PAA CONSOLIDADO'!Q1490,LISTAS!$B$22:$C$25,2,0)</f>
        <v>#N/A</v>
      </c>
      <c r="J1487" s="219">
        <f>'PAA CONSOLIDADO'!R1490</f>
        <v>0</v>
      </c>
      <c r="K1487" s="219">
        <f>+'PAA CONSOLIDADO'!S1490</f>
        <v>0</v>
      </c>
      <c r="L1487" s="217" t="e">
        <f>+VLOOKUP('PAA CONSOLIDADO'!T1490,LISTAS!$B$29:$C$31,2,0)</f>
        <v>#N/A</v>
      </c>
      <c r="M1487" s="217" t="e">
        <f>+VLOOKUP('PAA CONSOLIDADO'!U1490,LISTAS!$B$36:$C$39,2,0)</f>
        <v>#N/A</v>
      </c>
      <c r="N1487" s="217" t="str">
        <f t="shared" si="70"/>
        <v>Unidad de Contratación (1)</v>
      </c>
      <c r="O1487" s="217" t="str">
        <f t="shared" si="71"/>
        <v>CO-DC-11001</v>
      </c>
      <c r="P1487" s="217">
        <f>+'PAA CONSOLIDADO'!V1490</f>
        <v>0</v>
      </c>
      <c r="Q1487" s="217">
        <f>+'PAA CONSOLIDADO'!X1490</f>
        <v>0</v>
      </c>
      <c r="R1487" s="217">
        <f>+'PAA CONSOLIDADO'!Y1490</f>
        <v>0</v>
      </c>
    </row>
    <row r="1488" spans="1:18" s="217" customFormat="1" x14ac:dyDescent="0.25">
      <c r="A1488" s="211">
        <f>+'PAA CONSOLIDADO'!C1491</f>
        <v>0</v>
      </c>
      <c r="B1488" s="211">
        <f>+'PAA CONSOLIDADO'!I1491</f>
        <v>0</v>
      </c>
      <c r="C1488" s="217" t="str">
        <f>+CONCATENATE('PAA CONSOLIDADO'!A1491,"-",'PAA CONSOLIDADO'!D1491,"-",'PAA CONSOLIDADO'!K1491)</f>
        <v>--</v>
      </c>
      <c r="D1488" s="217" t="e">
        <f>+VLOOKUP('PAA CONSOLIDADO'!L1491,LISTAS!$D$4:$E$15,2,0)</f>
        <v>#N/A</v>
      </c>
      <c r="E1488" s="217" t="e">
        <f>+VLOOKUP('PAA CONSOLIDADO'!M1491,LISTAS!$D$4:$E$15,2,0)</f>
        <v>#N/A</v>
      </c>
      <c r="F1488" s="217">
        <f>+'PAA CONSOLIDADO'!O1491</f>
        <v>0</v>
      </c>
      <c r="G1488" s="217">
        <f t="shared" si="69"/>
        <v>1</v>
      </c>
      <c r="H1488" s="217" t="e">
        <f>+VLOOKUP('PAA CONSOLIDADO'!P1491,LISTAS!$B$4:$C$17,2,0)</f>
        <v>#N/A</v>
      </c>
      <c r="I1488" s="217" t="e">
        <f>+VLOOKUP('PAA CONSOLIDADO'!Q1491,LISTAS!$B$22:$C$25,2,0)</f>
        <v>#N/A</v>
      </c>
      <c r="J1488" s="219">
        <f>'PAA CONSOLIDADO'!R1491</f>
        <v>0</v>
      </c>
      <c r="K1488" s="219">
        <f>+'PAA CONSOLIDADO'!S1491</f>
        <v>0</v>
      </c>
      <c r="L1488" s="217" t="e">
        <f>+VLOOKUP('PAA CONSOLIDADO'!T1491,LISTAS!$B$29:$C$31,2,0)</f>
        <v>#N/A</v>
      </c>
      <c r="M1488" s="217" t="e">
        <f>+VLOOKUP('PAA CONSOLIDADO'!U1491,LISTAS!$B$36:$C$39,2,0)</f>
        <v>#N/A</v>
      </c>
      <c r="N1488" s="217" t="str">
        <f t="shared" si="70"/>
        <v>Unidad de Contratación (1)</v>
      </c>
      <c r="O1488" s="217" t="str">
        <f t="shared" si="71"/>
        <v>CO-DC-11001</v>
      </c>
      <c r="P1488" s="217">
        <f>+'PAA CONSOLIDADO'!V1491</f>
        <v>0</v>
      </c>
      <c r="Q1488" s="217">
        <f>+'PAA CONSOLIDADO'!X1491</f>
        <v>0</v>
      </c>
      <c r="R1488" s="217">
        <f>+'PAA CONSOLIDADO'!Y1491</f>
        <v>0</v>
      </c>
    </row>
    <row r="1489" spans="1:18" s="217" customFormat="1" x14ac:dyDescent="0.25">
      <c r="A1489" s="211">
        <f>+'PAA CONSOLIDADO'!C1492</f>
        <v>0</v>
      </c>
      <c r="B1489" s="211">
        <f>+'PAA CONSOLIDADO'!I1492</f>
        <v>0</v>
      </c>
      <c r="C1489" s="217" t="str">
        <f>+CONCATENATE('PAA CONSOLIDADO'!A1492,"-",'PAA CONSOLIDADO'!D1492,"-",'PAA CONSOLIDADO'!K1492)</f>
        <v>--</v>
      </c>
      <c r="D1489" s="217" t="e">
        <f>+VLOOKUP('PAA CONSOLIDADO'!L1492,LISTAS!$D$4:$E$15,2,0)</f>
        <v>#N/A</v>
      </c>
      <c r="E1489" s="217" t="e">
        <f>+VLOOKUP('PAA CONSOLIDADO'!M1492,LISTAS!$D$4:$E$15,2,0)</f>
        <v>#N/A</v>
      </c>
      <c r="F1489" s="217">
        <f>+'PAA CONSOLIDADO'!O1492</f>
        <v>0</v>
      </c>
      <c r="G1489" s="217">
        <f t="shared" si="69"/>
        <v>1</v>
      </c>
      <c r="H1489" s="217" t="e">
        <f>+VLOOKUP('PAA CONSOLIDADO'!P1492,LISTAS!$B$4:$C$17,2,0)</f>
        <v>#N/A</v>
      </c>
      <c r="I1489" s="217" t="e">
        <f>+VLOOKUP('PAA CONSOLIDADO'!Q1492,LISTAS!$B$22:$C$25,2,0)</f>
        <v>#N/A</v>
      </c>
      <c r="J1489" s="219">
        <f>'PAA CONSOLIDADO'!R1492</f>
        <v>0</v>
      </c>
      <c r="K1489" s="219">
        <f>+'PAA CONSOLIDADO'!S1492</f>
        <v>0</v>
      </c>
      <c r="L1489" s="217" t="e">
        <f>+VLOOKUP('PAA CONSOLIDADO'!T1492,LISTAS!$B$29:$C$31,2,0)</f>
        <v>#N/A</v>
      </c>
      <c r="M1489" s="217" t="e">
        <f>+VLOOKUP('PAA CONSOLIDADO'!U1492,LISTAS!$B$36:$C$39,2,0)</f>
        <v>#N/A</v>
      </c>
      <c r="N1489" s="217" t="str">
        <f t="shared" si="70"/>
        <v>Unidad de Contratación (1)</v>
      </c>
      <c r="O1489" s="217" t="str">
        <f t="shared" si="71"/>
        <v>CO-DC-11001</v>
      </c>
      <c r="P1489" s="217">
        <f>+'PAA CONSOLIDADO'!V1492</f>
        <v>0</v>
      </c>
      <c r="Q1489" s="217">
        <f>+'PAA CONSOLIDADO'!X1492</f>
        <v>0</v>
      </c>
      <c r="R1489" s="217">
        <f>+'PAA CONSOLIDADO'!Y1492</f>
        <v>0</v>
      </c>
    </row>
    <row r="1490" spans="1:18" s="217" customFormat="1" x14ac:dyDescent="0.25">
      <c r="A1490" s="211">
        <f>+'PAA CONSOLIDADO'!C1493</f>
        <v>0</v>
      </c>
      <c r="B1490" s="211">
        <f>+'PAA CONSOLIDADO'!I1493</f>
        <v>0</v>
      </c>
      <c r="C1490" s="217" t="str">
        <f>+CONCATENATE('PAA CONSOLIDADO'!A1493,"-",'PAA CONSOLIDADO'!D1493,"-",'PAA CONSOLIDADO'!K1493)</f>
        <v>--</v>
      </c>
      <c r="D1490" s="217" t="e">
        <f>+VLOOKUP('PAA CONSOLIDADO'!L1493,LISTAS!$D$4:$E$15,2,0)</f>
        <v>#N/A</v>
      </c>
      <c r="E1490" s="217" t="e">
        <f>+VLOOKUP('PAA CONSOLIDADO'!M1493,LISTAS!$D$4:$E$15,2,0)</f>
        <v>#N/A</v>
      </c>
      <c r="F1490" s="217">
        <f>+'PAA CONSOLIDADO'!O1493</f>
        <v>0</v>
      </c>
      <c r="G1490" s="217">
        <f t="shared" si="69"/>
        <v>1</v>
      </c>
      <c r="H1490" s="217" t="e">
        <f>+VLOOKUP('PAA CONSOLIDADO'!P1493,LISTAS!$B$4:$C$17,2,0)</f>
        <v>#N/A</v>
      </c>
      <c r="I1490" s="217" t="e">
        <f>+VLOOKUP('PAA CONSOLIDADO'!Q1493,LISTAS!$B$22:$C$25,2,0)</f>
        <v>#N/A</v>
      </c>
      <c r="J1490" s="219">
        <f>'PAA CONSOLIDADO'!R1493</f>
        <v>0</v>
      </c>
      <c r="K1490" s="219">
        <f>+'PAA CONSOLIDADO'!S1493</f>
        <v>0</v>
      </c>
      <c r="L1490" s="217" t="e">
        <f>+VLOOKUP('PAA CONSOLIDADO'!T1493,LISTAS!$B$29:$C$31,2,0)</f>
        <v>#N/A</v>
      </c>
      <c r="M1490" s="217" t="e">
        <f>+VLOOKUP('PAA CONSOLIDADO'!U1493,LISTAS!$B$36:$C$39,2,0)</f>
        <v>#N/A</v>
      </c>
      <c r="N1490" s="217" t="str">
        <f t="shared" si="70"/>
        <v>Unidad de Contratación (1)</v>
      </c>
      <c r="O1490" s="217" t="str">
        <f t="shared" si="71"/>
        <v>CO-DC-11001</v>
      </c>
      <c r="P1490" s="217">
        <f>+'PAA CONSOLIDADO'!V1493</f>
        <v>0</v>
      </c>
      <c r="Q1490" s="217">
        <f>+'PAA CONSOLIDADO'!X1493</f>
        <v>0</v>
      </c>
      <c r="R1490" s="217">
        <f>+'PAA CONSOLIDADO'!Y1493</f>
        <v>0</v>
      </c>
    </row>
    <row r="1491" spans="1:18" s="217" customFormat="1" x14ac:dyDescent="0.25">
      <c r="A1491" s="211">
        <f>+'PAA CONSOLIDADO'!C1494</f>
        <v>0</v>
      </c>
      <c r="B1491" s="211">
        <f>+'PAA CONSOLIDADO'!I1494</f>
        <v>0</v>
      </c>
      <c r="C1491" s="217" t="str">
        <f>+CONCATENATE('PAA CONSOLIDADO'!A1494,"-",'PAA CONSOLIDADO'!D1494,"-",'PAA CONSOLIDADO'!K1494)</f>
        <v>--</v>
      </c>
      <c r="D1491" s="217" t="e">
        <f>+VLOOKUP('PAA CONSOLIDADO'!L1494,LISTAS!$D$4:$E$15,2,0)</f>
        <v>#N/A</v>
      </c>
      <c r="E1491" s="217" t="e">
        <f>+VLOOKUP('PAA CONSOLIDADO'!M1494,LISTAS!$D$4:$E$15,2,0)</f>
        <v>#N/A</v>
      </c>
      <c r="F1491" s="217">
        <f>+'PAA CONSOLIDADO'!O1494</f>
        <v>0</v>
      </c>
      <c r="G1491" s="217">
        <f t="shared" si="69"/>
        <v>1</v>
      </c>
      <c r="H1491" s="217" t="e">
        <f>+VLOOKUP('PAA CONSOLIDADO'!P1494,LISTAS!$B$4:$C$17,2,0)</f>
        <v>#N/A</v>
      </c>
      <c r="I1491" s="217" t="e">
        <f>+VLOOKUP('PAA CONSOLIDADO'!Q1494,LISTAS!$B$22:$C$25,2,0)</f>
        <v>#N/A</v>
      </c>
      <c r="J1491" s="219">
        <f>'PAA CONSOLIDADO'!R1494</f>
        <v>0</v>
      </c>
      <c r="K1491" s="219">
        <f>+'PAA CONSOLIDADO'!S1494</f>
        <v>0</v>
      </c>
      <c r="L1491" s="217" t="e">
        <f>+VLOOKUP('PAA CONSOLIDADO'!T1494,LISTAS!$B$29:$C$31,2,0)</f>
        <v>#N/A</v>
      </c>
      <c r="M1491" s="217" t="e">
        <f>+VLOOKUP('PAA CONSOLIDADO'!U1494,LISTAS!$B$36:$C$39,2,0)</f>
        <v>#N/A</v>
      </c>
      <c r="N1491" s="217" t="str">
        <f t="shared" si="70"/>
        <v>Unidad de Contratación (1)</v>
      </c>
      <c r="O1491" s="217" t="str">
        <f t="shared" si="71"/>
        <v>CO-DC-11001</v>
      </c>
      <c r="P1491" s="217">
        <f>+'PAA CONSOLIDADO'!V1494</f>
        <v>0</v>
      </c>
      <c r="Q1491" s="217">
        <f>+'PAA CONSOLIDADO'!X1494</f>
        <v>0</v>
      </c>
      <c r="R1491" s="217">
        <f>+'PAA CONSOLIDADO'!Y1494</f>
        <v>0</v>
      </c>
    </row>
    <row r="1492" spans="1:18" s="217" customFormat="1" x14ac:dyDescent="0.25">
      <c r="A1492" s="211">
        <f>+'PAA CONSOLIDADO'!C1495</f>
        <v>0</v>
      </c>
      <c r="B1492" s="211">
        <f>+'PAA CONSOLIDADO'!I1495</f>
        <v>0</v>
      </c>
      <c r="C1492" s="217" t="str">
        <f>+CONCATENATE('PAA CONSOLIDADO'!A1495,"-",'PAA CONSOLIDADO'!D1495,"-",'PAA CONSOLIDADO'!K1495)</f>
        <v>--</v>
      </c>
      <c r="D1492" s="217" t="e">
        <f>+VLOOKUP('PAA CONSOLIDADO'!L1495,LISTAS!$D$4:$E$15,2,0)</f>
        <v>#N/A</v>
      </c>
      <c r="E1492" s="217" t="e">
        <f>+VLOOKUP('PAA CONSOLIDADO'!M1495,LISTAS!$D$4:$E$15,2,0)</f>
        <v>#N/A</v>
      </c>
      <c r="F1492" s="217">
        <f>+'PAA CONSOLIDADO'!O1495</f>
        <v>0</v>
      </c>
      <c r="G1492" s="217">
        <f t="shared" si="69"/>
        <v>1</v>
      </c>
      <c r="H1492" s="217" t="e">
        <f>+VLOOKUP('PAA CONSOLIDADO'!P1495,LISTAS!$B$4:$C$17,2,0)</f>
        <v>#N/A</v>
      </c>
      <c r="I1492" s="217" t="e">
        <f>+VLOOKUP('PAA CONSOLIDADO'!Q1495,LISTAS!$B$22:$C$25,2,0)</f>
        <v>#N/A</v>
      </c>
      <c r="J1492" s="219">
        <f>'PAA CONSOLIDADO'!R1495</f>
        <v>0</v>
      </c>
      <c r="K1492" s="219">
        <f>+'PAA CONSOLIDADO'!S1495</f>
        <v>0</v>
      </c>
      <c r="L1492" s="217" t="e">
        <f>+VLOOKUP('PAA CONSOLIDADO'!T1495,LISTAS!$B$29:$C$31,2,0)</f>
        <v>#N/A</v>
      </c>
      <c r="M1492" s="217" t="e">
        <f>+VLOOKUP('PAA CONSOLIDADO'!U1495,LISTAS!$B$36:$C$39,2,0)</f>
        <v>#N/A</v>
      </c>
      <c r="N1492" s="217" t="str">
        <f t="shared" si="70"/>
        <v>Unidad de Contratación (1)</v>
      </c>
      <c r="O1492" s="217" t="str">
        <f t="shared" si="71"/>
        <v>CO-DC-11001</v>
      </c>
      <c r="P1492" s="217">
        <f>+'PAA CONSOLIDADO'!V1495</f>
        <v>0</v>
      </c>
      <c r="Q1492" s="217">
        <f>+'PAA CONSOLIDADO'!X1495</f>
        <v>0</v>
      </c>
      <c r="R1492" s="217">
        <f>+'PAA CONSOLIDADO'!Y1495</f>
        <v>0</v>
      </c>
    </row>
    <row r="1493" spans="1:18" s="217" customFormat="1" x14ac:dyDescent="0.25">
      <c r="A1493" s="211">
        <f>+'PAA CONSOLIDADO'!C1496</f>
        <v>0</v>
      </c>
      <c r="B1493" s="211">
        <f>+'PAA CONSOLIDADO'!I1496</f>
        <v>0</v>
      </c>
      <c r="C1493" s="217" t="str">
        <f>+CONCATENATE('PAA CONSOLIDADO'!A1496,"-",'PAA CONSOLIDADO'!D1496,"-",'PAA CONSOLIDADO'!K1496)</f>
        <v>--</v>
      </c>
      <c r="D1493" s="217" t="e">
        <f>+VLOOKUP('PAA CONSOLIDADO'!L1496,LISTAS!$D$4:$E$15,2,0)</f>
        <v>#N/A</v>
      </c>
      <c r="E1493" s="217" t="e">
        <f>+VLOOKUP('PAA CONSOLIDADO'!M1496,LISTAS!$D$4:$E$15,2,0)</f>
        <v>#N/A</v>
      </c>
      <c r="F1493" s="217">
        <f>+'PAA CONSOLIDADO'!O1496</f>
        <v>0</v>
      </c>
      <c r="G1493" s="217">
        <f t="shared" si="69"/>
        <v>1</v>
      </c>
      <c r="H1493" s="217" t="e">
        <f>+VLOOKUP('PAA CONSOLIDADO'!P1496,LISTAS!$B$4:$C$17,2,0)</f>
        <v>#N/A</v>
      </c>
      <c r="I1493" s="217" t="e">
        <f>+VLOOKUP('PAA CONSOLIDADO'!Q1496,LISTAS!$B$22:$C$25,2,0)</f>
        <v>#N/A</v>
      </c>
      <c r="J1493" s="219">
        <f>'PAA CONSOLIDADO'!R1496</f>
        <v>0</v>
      </c>
      <c r="K1493" s="219">
        <f>+'PAA CONSOLIDADO'!S1496</f>
        <v>0</v>
      </c>
      <c r="L1493" s="217" t="e">
        <f>+VLOOKUP('PAA CONSOLIDADO'!T1496,LISTAS!$B$29:$C$31,2,0)</f>
        <v>#N/A</v>
      </c>
      <c r="M1493" s="217" t="e">
        <f>+VLOOKUP('PAA CONSOLIDADO'!U1496,LISTAS!$B$36:$C$39,2,0)</f>
        <v>#N/A</v>
      </c>
      <c r="N1493" s="217" t="str">
        <f t="shared" si="70"/>
        <v>Unidad de Contratación (1)</v>
      </c>
      <c r="O1493" s="217" t="str">
        <f t="shared" si="71"/>
        <v>CO-DC-11001</v>
      </c>
      <c r="P1493" s="217">
        <f>+'PAA CONSOLIDADO'!V1496</f>
        <v>0</v>
      </c>
      <c r="Q1493" s="217">
        <f>+'PAA CONSOLIDADO'!X1496</f>
        <v>0</v>
      </c>
      <c r="R1493" s="217">
        <f>+'PAA CONSOLIDADO'!Y1496</f>
        <v>0</v>
      </c>
    </row>
    <row r="1494" spans="1:18" s="217" customFormat="1" x14ac:dyDescent="0.25">
      <c r="A1494" s="211">
        <f>+'PAA CONSOLIDADO'!C1497</f>
        <v>0</v>
      </c>
      <c r="B1494" s="211">
        <f>+'PAA CONSOLIDADO'!I1497</f>
        <v>0</v>
      </c>
      <c r="C1494" s="217" t="str">
        <f>+CONCATENATE('PAA CONSOLIDADO'!A1497,"-",'PAA CONSOLIDADO'!D1497,"-",'PAA CONSOLIDADO'!K1497)</f>
        <v>--</v>
      </c>
      <c r="D1494" s="217" t="e">
        <f>+VLOOKUP('PAA CONSOLIDADO'!L1497,LISTAS!$D$4:$E$15,2,0)</f>
        <v>#N/A</v>
      </c>
      <c r="E1494" s="217" t="e">
        <f>+VLOOKUP('PAA CONSOLIDADO'!M1497,LISTAS!$D$4:$E$15,2,0)</f>
        <v>#N/A</v>
      </c>
      <c r="F1494" s="217">
        <f>+'PAA CONSOLIDADO'!O1497</f>
        <v>0</v>
      </c>
      <c r="G1494" s="217">
        <f t="shared" si="69"/>
        <v>1</v>
      </c>
      <c r="H1494" s="217" t="e">
        <f>+VLOOKUP('PAA CONSOLIDADO'!P1497,LISTAS!$B$4:$C$17,2,0)</f>
        <v>#N/A</v>
      </c>
      <c r="I1494" s="217" t="e">
        <f>+VLOOKUP('PAA CONSOLIDADO'!Q1497,LISTAS!$B$22:$C$25,2,0)</f>
        <v>#N/A</v>
      </c>
      <c r="J1494" s="219">
        <f>'PAA CONSOLIDADO'!R1497</f>
        <v>0</v>
      </c>
      <c r="K1494" s="219">
        <f>+'PAA CONSOLIDADO'!S1497</f>
        <v>0</v>
      </c>
      <c r="L1494" s="217" t="e">
        <f>+VLOOKUP('PAA CONSOLIDADO'!T1497,LISTAS!$B$29:$C$31,2,0)</f>
        <v>#N/A</v>
      </c>
      <c r="M1494" s="217" t="e">
        <f>+VLOOKUP('PAA CONSOLIDADO'!U1497,LISTAS!$B$36:$C$39,2,0)</f>
        <v>#N/A</v>
      </c>
      <c r="N1494" s="217" t="str">
        <f t="shared" si="70"/>
        <v>Unidad de Contratación (1)</v>
      </c>
      <c r="O1494" s="217" t="str">
        <f t="shared" si="71"/>
        <v>CO-DC-11001</v>
      </c>
      <c r="P1494" s="217">
        <f>+'PAA CONSOLIDADO'!V1497</f>
        <v>0</v>
      </c>
      <c r="Q1494" s="217">
        <f>+'PAA CONSOLIDADO'!X1497</f>
        <v>0</v>
      </c>
      <c r="R1494" s="217">
        <f>+'PAA CONSOLIDADO'!Y1497</f>
        <v>0</v>
      </c>
    </row>
    <row r="1495" spans="1:18" s="217" customFormat="1" x14ac:dyDescent="0.25">
      <c r="A1495" s="211">
        <f>+'PAA CONSOLIDADO'!C1498</f>
        <v>0</v>
      </c>
      <c r="B1495" s="211">
        <f>+'PAA CONSOLIDADO'!I1498</f>
        <v>0</v>
      </c>
      <c r="C1495" s="217" t="str">
        <f>+CONCATENATE('PAA CONSOLIDADO'!A1498,"-",'PAA CONSOLIDADO'!D1498,"-",'PAA CONSOLIDADO'!K1498)</f>
        <v>--</v>
      </c>
      <c r="D1495" s="217" t="e">
        <f>+VLOOKUP('PAA CONSOLIDADO'!L1498,LISTAS!$D$4:$E$15,2,0)</f>
        <v>#N/A</v>
      </c>
      <c r="E1495" s="217" t="e">
        <f>+VLOOKUP('PAA CONSOLIDADO'!M1498,LISTAS!$D$4:$E$15,2,0)</f>
        <v>#N/A</v>
      </c>
      <c r="F1495" s="217">
        <f>+'PAA CONSOLIDADO'!O1498</f>
        <v>0</v>
      </c>
      <c r="G1495" s="217">
        <f t="shared" si="69"/>
        <v>1</v>
      </c>
      <c r="H1495" s="217" t="e">
        <f>+VLOOKUP('PAA CONSOLIDADO'!P1498,LISTAS!$B$4:$C$17,2,0)</f>
        <v>#N/A</v>
      </c>
      <c r="I1495" s="217" t="e">
        <f>+VLOOKUP('PAA CONSOLIDADO'!Q1498,LISTAS!$B$22:$C$25,2,0)</f>
        <v>#N/A</v>
      </c>
      <c r="J1495" s="219">
        <f>'PAA CONSOLIDADO'!R1498</f>
        <v>0</v>
      </c>
      <c r="K1495" s="219">
        <f>+'PAA CONSOLIDADO'!S1498</f>
        <v>0</v>
      </c>
      <c r="L1495" s="217" t="e">
        <f>+VLOOKUP('PAA CONSOLIDADO'!T1498,LISTAS!$B$29:$C$31,2,0)</f>
        <v>#N/A</v>
      </c>
      <c r="M1495" s="217" t="e">
        <f>+VLOOKUP('PAA CONSOLIDADO'!U1498,LISTAS!$B$36:$C$39,2,0)</f>
        <v>#N/A</v>
      </c>
      <c r="N1495" s="217" t="str">
        <f t="shared" si="70"/>
        <v>Unidad de Contratación (1)</v>
      </c>
      <c r="O1495" s="217" t="str">
        <f t="shared" si="71"/>
        <v>CO-DC-11001</v>
      </c>
      <c r="P1495" s="217">
        <f>+'PAA CONSOLIDADO'!V1498</f>
        <v>0</v>
      </c>
      <c r="Q1495" s="217">
        <f>+'PAA CONSOLIDADO'!X1498</f>
        <v>0</v>
      </c>
      <c r="R1495" s="217">
        <f>+'PAA CONSOLIDADO'!Y1498</f>
        <v>0</v>
      </c>
    </row>
    <row r="1496" spans="1:18" s="217" customFormat="1" x14ac:dyDescent="0.25">
      <c r="A1496" s="211">
        <f>+'PAA CONSOLIDADO'!C1499</f>
        <v>0</v>
      </c>
      <c r="B1496" s="211">
        <f>+'PAA CONSOLIDADO'!I1499</f>
        <v>0</v>
      </c>
      <c r="C1496" s="217" t="str">
        <f>+CONCATENATE('PAA CONSOLIDADO'!A1499,"-",'PAA CONSOLIDADO'!D1499,"-",'PAA CONSOLIDADO'!K1499)</f>
        <v>--</v>
      </c>
      <c r="D1496" s="217" t="e">
        <f>+VLOOKUP('PAA CONSOLIDADO'!L1499,LISTAS!$D$4:$E$15,2,0)</f>
        <v>#N/A</v>
      </c>
      <c r="E1496" s="217" t="e">
        <f>+VLOOKUP('PAA CONSOLIDADO'!M1499,LISTAS!$D$4:$E$15,2,0)</f>
        <v>#N/A</v>
      </c>
      <c r="F1496" s="217">
        <f>+'PAA CONSOLIDADO'!O1499</f>
        <v>0</v>
      </c>
      <c r="G1496" s="217">
        <f t="shared" si="69"/>
        <v>1</v>
      </c>
      <c r="H1496" s="217" t="e">
        <f>+VLOOKUP('PAA CONSOLIDADO'!P1499,LISTAS!$B$4:$C$17,2,0)</f>
        <v>#N/A</v>
      </c>
      <c r="I1496" s="217" t="e">
        <f>+VLOOKUP('PAA CONSOLIDADO'!Q1499,LISTAS!$B$22:$C$25,2,0)</f>
        <v>#N/A</v>
      </c>
      <c r="J1496" s="219">
        <f>'PAA CONSOLIDADO'!R1499</f>
        <v>0</v>
      </c>
      <c r="K1496" s="219">
        <f>+'PAA CONSOLIDADO'!S1499</f>
        <v>0</v>
      </c>
      <c r="L1496" s="217" t="e">
        <f>+VLOOKUP('PAA CONSOLIDADO'!T1499,LISTAS!$B$29:$C$31,2,0)</f>
        <v>#N/A</v>
      </c>
      <c r="M1496" s="217" t="e">
        <f>+VLOOKUP('PAA CONSOLIDADO'!U1499,LISTAS!$B$36:$C$39,2,0)</f>
        <v>#N/A</v>
      </c>
      <c r="N1496" s="217" t="str">
        <f t="shared" si="70"/>
        <v>Unidad de Contratación (1)</v>
      </c>
      <c r="O1496" s="217" t="str">
        <f t="shared" si="71"/>
        <v>CO-DC-11001</v>
      </c>
      <c r="P1496" s="217">
        <f>+'PAA CONSOLIDADO'!V1499</f>
        <v>0</v>
      </c>
      <c r="Q1496" s="217">
        <f>+'PAA CONSOLIDADO'!X1499</f>
        <v>0</v>
      </c>
      <c r="R1496" s="217">
        <f>+'PAA CONSOLIDADO'!Y1499</f>
        <v>0</v>
      </c>
    </row>
    <row r="1497" spans="1:18" s="217" customFormat="1" x14ac:dyDescent="0.25">
      <c r="A1497" s="211">
        <f>+'PAA CONSOLIDADO'!C1500</f>
        <v>0</v>
      </c>
      <c r="B1497" s="211">
        <f>+'PAA CONSOLIDADO'!I1500</f>
        <v>0</v>
      </c>
      <c r="C1497" s="217" t="str">
        <f>+CONCATENATE('PAA CONSOLIDADO'!A1500,"-",'PAA CONSOLIDADO'!D1500,"-",'PAA CONSOLIDADO'!K1500)</f>
        <v>--</v>
      </c>
      <c r="D1497" s="217" t="e">
        <f>+VLOOKUP('PAA CONSOLIDADO'!L1500,LISTAS!$D$4:$E$15,2,0)</f>
        <v>#N/A</v>
      </c>
      <c r="E1497" s="217" t="e">
        <f>+VLOOKUP('PAA CONSOLIDADO'!M1500,LISTAS!$D$4:$E$15,2,0)</f>
        <v>#N/A</v>
      </c>
      <c r="F1497" s="217">
        <f>+'PAA CONSOLIDADO'!O1500</f>
        <v>0</v>
      </c>
      <c r="G1497" s="217">
        <f t="shared" si="69"/>
        <v>1</v>
      </c>
      <c r="H1497" s="217" t="e">
        <f>+VLOOKUP('PAA CONSOLIDADO'!P1500,LISTAS!$B$4:$C$17,2,0)</f>
        <v>#N/A</v>
      </c>
      <c r="I1497" s="217" t="e">
        <f>+VLOOKUP('PAA CONSOLIDADO'!Q1500,LISTAS!$B$22:$C$25,2,0)</f>
        <v>#N/A</v>
      </c>
      <c r="J1497" s="219">
        <f>'PAA CONSOLIDADO'!R1500</f>
        <v>0</v>
      </c>
      <c r="K1497" s="219">
        <f>+'PAA CONSOLIDADO'!S1500</f>
        <v>0</v>
      </c>
      <c r="L1497" s="217" t="e">
        <f>+VLOOKUP('PAA CONSOLIDADO'!T1500,LISTAS!$B$29:$C$31,2,0)</f>
        <v>#N/A</v>
      </c>
      <c r="M1497" s="217" t="e">
        <f>+VLOOKUP('PAA CONSOLIDADO'!U1500,LISTAS!$B$36:$C$39,2,0)</f>
        <v>#N/A</v>
      </c>
      <c r="N1497" s="217" t="str">
        <f t="shared" si="70"/>
        <v>Unidad de Contratación (1)</v>
      </c>
      <c r="O1497" s="217" t="str">
        <f t="shared" si="71"/>
        <v>CO-DC-11001</v>
      </c>
      <c r="P1497" s="217">
        <f>+'PAA CONSOLIDADO'!V1500</f>
        <v>0</v>
      </c>
      <c r="Q1497" s="217">
        <f>+'PAA CONSOLIDADO'!X1500</f>
        <v>0</v>
      </c>
      <c r="R1497" s="217">
        <f>+'PAA CONSOLIDADO'!Y1500</f>
        <v>0</v>
      </c>
    </row>
    <row r="1498" spans="1:18" s="217" customFormat="1" x14ac:dyDescent="0.25">
      <c r="A1498" s="211">
        <f>+'PAA CONSOLIDADO'!C1501</f>
        <v>0</v>
      </c>
      <c r="B1498" s="211">
        <f>+'PAA CONSOLIDADO'!I1501</f>
        <v>0</v>
      </c>
      <c r="C1498" s="217" t="str">
        <f>+CONCATENATE('PAA CONSOLIDADO'!A1501,"-",'PAA CONSOLIDADO'!D1501,"-",'PAA CONSOLIDADO'!K1501)</f>
        <v>--</v>
      </c>
      <c r="D1498" s="217" t="e">
        <f>+VLOOKUP('PAA CONSOLIDADO'!L1501,LISTAS!$D$4:$E$15,2,0)</f>
        <v>#N/A</v>
      </c>
      <c r="E1498" s="217" t="e">
        <f>+VLOOKUP('PAA CONSOLIDADO'!M1501,LISTAS!$D$4:$E$15,2,0)</f>
        <v>#N/A</v>
      </c>
      <c r="F1498" s="217">
        <f>+'PAA CONSOLIDADO'!O1501</f>
        <v>0</v>
      </c>
      <c r="G1498" s="217">
        <f t="shared" si="69"/>
        <v>1</v>
      </c>
      <c r="H1498" s="217" t="e">
        <f>+VLOOKUP('PAA CONSOLIDADO'!P1501,LISTAS!$B$4:$C$17,2,0)</f>
        <v>#N/A</v>
      </c>
      <c r="I1498" s="217" t="e">
        <f>+VLOOKUP('PAA CONSOLIDADO'!Q1501,LISTAS!$B$22:$C$25,2,0)</f>
        <v>#N/A</v>
      </c>
      <c r="J1498" s="219">
        <f>'PAA CONSOLIDADO'!R1501</f>
        <v>0</v>
      </c>
      <c r="K1498" s="219">
        <f>+'PAA CONSOLIDADO'!S1501</f>
        <v>0</v>
      </c>
      <c r="L1498" s="217" t="e">
        <f>+VLOOKUP('PAA CONSOLIDADO'!T1501,LISTAS!$B$29:$C$31,2,0)</f>
        <v>#N/A</v>
      </c>
      <c r="M1498" s="217" t="e">
        <f>+VLOOKUP('PAA CONSOLIDADO'!U1501,LISTAS!$B$36:$C$39,2,0)</f>
        <v>#N/A</v>
      </c>
      <c r="N1498" s="217" t="str">
        <f t="shared" si="70"/>
        <v>Unidad de Contratación (1)</v>
      </c>
      <c r="O1498" s="217" t="str">
        <f t="shared" si="71"/>
        <v>CO-DC-11001</v>
      </c>
      <c r="P1498" s="217">
        <f>+'PAA CONSOLIDADO'!V1501</f>
        <v>0</v>
      </c>
      <c r="Q1498" s="217">
        <f>+'PAA CONSOLIDADO'!X1501</f>
        <v>0</v>
      </c>
      <c r="R1498" s="217">
        <f>+'PAA CONSOLIDADO'!Y1501</f>
        <v>0</v>
      </c>
    </row>
    <row r="1499" spans="1:18" s="217" customFormat="1" x14ac:dyDescent="0.25">
      <c r="A1499" s="211">
        <f>+'PAA CONSOLIDADO'!C1502</f>
        <v>0</v>
      </c>
      <c r="B1499" s="211">
        <f>+'PAA CONSOLIDADO'!I1502</f>
        <v>0</v>
      </c>
      <c r="C1499" s="217" t="str">
        <f>+CONCATENATE('PAA CONSOLIDADO'!A1502,"-",'PAA CONSOLIDADO'!D1502,"-",'PAA CONSOLIDADO'!K1502)</f>
        <v>--</v>
      </c>
      <c r="D1499" s="217" t="e">
        <f>+VLOOKUP('PAA CONSOLIDADO'!L1502,LISTAS!$D$4:$E$15,2,0)</f>
        <v>#N/A</v>
      </c>
      <c r="E1499" s="217" t="e">
        <f>+VLOOKUP('PAA CONSOLIDADO'!M1502,LISTAS!$D$4:$E$15,2,0)</f>
        <v>#N/A</v>
      </c>
      <c r="F1499" s="217">
        <f>+'PAA CONSOLIDADO'!O1502</f>
        <v>0</v>
      </c>
      <c r="G1499" s="217">
        <f t="shared" si="69"/>
        <v>1</v>
      </c>
      <c r="H1499" s="217" t="e">
        <f>+VLOOKUP('PAA CONSOLIDADO'!P1502,LISTAS!$B$4:$C$17,2,0)</f>
        <v>#N/A</v>
      </c>
      <c r="I1499" s="217" t="e">
        <f>+VLOOKUP('PAA CONSOLIDADO'!Q1502,LISTAS!$B$22:$C$25,2,0)</f>
        <v>#N/A</v>
      </c>
      <c r="J1499" s="219">
        <f>'PAA CONSOLIDADO'!R1502</f>
        <v>0</v>
      </c>
      <c r="K1499" s="219">
        <f>+'PAA CONSOLIDADO'!S1502</f>
        <v>0</v>
      </c>
      <c r="L1499" s="217" t="e">
        <f>+VLOOKUP('PAA CONSOLIDADO'!T1502,LISTAS!$B$29:$C$31,2,0)</f>
        <v>#N/A</v>
      </c>
      <c r="M1499" s="217" t="e">
        <f>+VLOOKUP('PAA CONSOLIDADO'!U1502,LISTAS!$B$36:$C$39,2,0)</f>
        <v>#N/A</v>
      </c>
      <c r="N1499" s="217" t="str">
        <f t="shared" si="70"/>
        <v>Unidad de Contratación (1)</v>
      </c>
      <c r="O1499" s="217" t="str">
        <f t="shared" si="71"/>
        <v>CO-DC-11001</v>
      </c>
      <c r="P1499" s="217">
        <f>+'PAA CONSOLIDADO'!V1502</f>
        <v>0</v>
      </c>
      <c r="Q1499" s="217">
        <f>+'PAA CONSOLIDADO'!X1502</f>
        <v>0</v>
      </c>
      <c r="R1499" s="217">
        <f>+'PAA CONSOLIDADO'!Y1502</f>
        <v>0</v>
      </c>
    </row>
    <row r="1500" spans="1:18" s="217" customFormat="1" x14ac:dyDescent="0.25">
      <c r="A1500" s="211">
        <f>+'PAA CONSOLIDADO'!C1503</f>
        <v>0</v>
      </c>
      <c r="B1500" s="211">
        <f>+'PAA CONSOLIDADO'!I1503</f>
        <v>0</v>
      </c>
      <c r="C1500" s="217" t="str">
        <f>+CONCATENATE('PAA CONSOLIDADO'!A1503,"-",'PAA CONSOLIDADO'!D1503,"-",'PAA CONSOLIDADO'!K1503)</f>
        <v>--</v>
      </c>
      <c r="D1500" s="217" t="e">
        <f>+VLOOKUP('PAA CONSOLIDADO'!L1503,LISTAS!$D$4:$E$15,2,0)</f>
        <v>#N/A</v>
      </c>
      <c r="E1500" s="217" t="e">
        <f>+VLOOKUP('PAA CONSOLIDADO'!M1503,LISTAS!$D$4:$E$15,2,0)</f>
        <v>#N/A</v>
      </c>
      <c r="F1500" s="217">
        <f>+'PAA CONSOLIDADO'!O1503</f>
        <v>0</v>
      </c>
      <c r="G1500" s="217">
        <f t="shared" si="69"/>
        <v>1</v>
      </c>
      <c r="H1500" s="217" t="e">
        <f>+VLOOKUP('PAA CONSOLIDADO'!P1503,LISTAS!$B$4:$C$17,2,0)</f>
        <v>#N/A</v>
      </c>
      <c r="I1500" s="217" t="e">
        <f>+VLOOKUP('PAA CONSOLIDADO'!Q1503,LISTAS!$B$22:$C$25,2,0)</f>
        <v>#N/A</v>
      </c>
      <c r="J1500" s="219">
        <f>'PAA CONSOLIDADO'!R1503</f>
        <v>0</v>
      </c>
      <c r="K1500" s="219">
        <f>+'PAA CONSOLIDADO'!S1503</f>
        <v>0</v>
      </c>
      <c r="L1500" s="217" t="e">
        <f>+VLOOKUP('PAA CONSOLIDADO'!T1503,LISTAS!$B$29:$C$31,2,0)</f>
        <v>#N/A</v>
      </c>
      <c r="M1500" s="217" t="e">
        <f>+VLOOKUP('PAA CONSOLIDADO'!U1503,LISTAS!$B$36:$C$39,2,0)</f>
        <v>#N/A</v>
      </c>
      <c r="N1500" s="217" t="str">
        <f t="shared" si="70"/>
        <v>Unidad de Contratación (1)</v>
      </c>
      <c r="O1500" s="217" t="str">
        <f t="shared" si="71"/>
        <v>CO-DC-11001</v>
      </c>
      <c r="P1500" s="217">
        <f>+'PAA CONSOLIDADO'!V1503</f>
        <v>0</v>
      </c>
      <c r="Q1500" s="217">
        <f>+'PAA CONSOLIDADO'!X1503</f>
        <v>0</v>
      </c>
      <c r="R1500" s="217">
        <f>+'PAA CONSOLIDADO'!Y1503</f>
        <v>0</v>
      </c>
    </row>
    <row r="1501" spans="1:18" s="217" customFormat="1" x14ac:dyDescent="0.25">
      <c r="A1501" s="211">
        <f>+'PAA CONSOLIDADO'!C1504</f>
        <v>0</v>
      </c>
      <c r="B1501" s="211">
        <f>+'PAA CONSOLIDADO'!I1504</f>
        <v>0</v>
      </c>
      <c r="C1501" s="217" t="str">
        <f>+CONCATENATE('PAA CONSOLIDADO'!A1504,"-",'PAA CONSOLIDADO'!D1504,"-",'PAA CONSOLIDADO'!K1504)</f>
        <v>--</v>
      </c>
      <c r="D1501" s="217" t="e">
        <f>+VLOOKUP('PAA CONSOLIDADO'!L1504,LISTAS!$D$4:$E$15,2,0)</f>
        <v>#N/A</v>
      </c>
      <c r="E1501" s="217" t="e">
        <f>+VLOOKUP('PAA CONSOLIDADO'!M1504,LISTAS!$D$4:$E$15,2,0)</f>
        <v>#N/A</v>
      </c>
      <c r="F1501" s="217">
        <f>+'PAA CONSOLIDADO'!O1504</f>
        <v>0</v>
      </c>
      <c r="G1501" s="217">
        <f t="shared" si="69"/>
        <v>1</v>
      </c>
      <c r="H1501" s="217" t="e">
        <f>+VLOOKUP('PAA CONSOLIDADO'!P1504,LISTAS!$B$4:$C$17,2,0)</f>
        <v>#N/A</v>
      </c>
      <c r="I1501" s="217" t="e">
        <f>+VLOOKUP('PAA CONSOLIDADO'!Q1504,LISTAS!$B$22:$C$25,2,0)</f>
        <v>#N/A</v>
      </c>
      <c r="J1501" s="219">
        <f>'PAA CONSOLIDADO'!R1504</f>
        <v>0</v>
      </c>
      <c r="K1501" s="219">
        <f>+'PAA CONSOLIDADO'!S1504</f>
        <v>0</v>
      </c>
      <c r="L1501" s="217" t="e">
        <f>+VLOOKUP('PAA CONSOLIDADO'!T1504,LISTAS!$B$29:$C$31,2,0)</f>
        <v>#N/A</v>
      </c>
      <c r="M1501" s="217" t="e">
        <f>+VLOOKUP('PAA CONSOLIDADO'!U1504,LISTAS!$B$36:$C$39,2,0)</f>
        <v>#N/A</v>
      </c>
      <c r="N1501" s="217" t="str">
        <f t="shared" si="70"/>
        <v>Unidad de Contratación (1)</v>
      </c>
      <c r="O1501" s="217" t="str">
        <f t="shared" si="71"/>
        <v>CO-DC-11001</v>
      </c>
      <c r="P1501" s="217">
        <f>+'PAA CONSOLIDADO'!V1504</f>
        <v>0</v>
      </c>
      <c r="Q1501" s="217">
        <f>+'PAA CONSOLIDADO'!X1504</f>
        <v>0</v>
      </c>
      <c r="R1501" s="217">
        <f>+'PAA CONSOLIDADO'!Y1504</f>
        <v>0</v>
      </c>
    </row>
    <row r="1502" spans="1:18" s="217" customFormat="1" x14ac:dyDescent="0.25">
      <c r="A1502" s="211">
        <f>+'PAA CONSOLIDADO'!C1505</f>
        <v>0</v>
      </c>
      <c r="B1502" s="211">
        <f>+'PAA CONSOLIDADO'!I1505</f>
        <v>0</v>
      </c>
      <c r="C1502" s="217" t="str">
        <f>+CONCATENATE('PAA CONSOLIDADO'!A1505,"-",'PAA CONSOLIDADO'!D1505,"-",'PAA CONSOLIDADO'!K1505)</f>
        <v>--</v>
      </c>
      <c r="D1502" s="217" t="e">
        <f>+VLOOKUP('PAA CONSOLIDADO'!L1505,LISTAS!$D$4:$E$15,2,0)</f>
        <v>#N/A</v>
      </c>
      <c r="E1502" s="217" t="e">
        <f>+VLOOKUP('PAA CONSOLIDADO'!M1505,LISTAS!$D$4:$E$15,2,0)</f>
        <v>#N/A</v>
      </c>
      <c r="F1502" s="217">
        <f>+'PAA CONSOLIDADO'!O1505</f>
        <v>0</v>
      </c>
      <c r="G1502" s="217">
        <f t="shared" si="69"/>
        <v>1</v>
      </c>
      <c r="H1502" s="217" t="e">
        <f>+VLOOKUP('PAA CONSOLIDADO'!P1505,LISTAS!$B$4:$C$17,2,0)</f>
        <v>#N/A</v>
      </c>
      <c r="I1502" s="217" t="e">
        <f>+VLOOKUP('PAA CONSOLIDADO'!Q1505,LISTAS!$B$22:$C$25,2,0)</f>
        <v>#N/A</v>
      </c>
      <c r="J1502" s="219">
        <f>'PAA CONSOLIDADO'!R1505</f>
        <v>0</v>
      </c>
      <c r="K1502" s="219">
        <f>+'PAA CONSOLIDADO'!S1505</f>
        <v>0</v>
      </c>
      <c r="L1502" s="217" t="e">
        <f>+VLOOKUP('PAA CONSOLIDADO'!T1505,LISTAS!$B$29:$C$31,2,0)</f>
        <v>#N/A</v>
      </c>
      <c r="M1502" s="217" t="e">
        <f>+VLOOKUP('PAA CONSOLIDADO'!U1505,LISTAS!$B$36:$C$39,2,0)</f>
        <v>#N/A</v>
      </c>
      <c r="N1502" s="217" t="str">
        <f t="shared" si="70"/>
        <v>Unidad de Contratación (1)</v>
      </c>
      <c r="O1502" s="217" t="str">
        <f t="shared" si="71"/>
        <v>CO-DC-11001</v>
      </c>
      <c r="P1502" s="217">
        <f>+'PAA CONSOLIDADO'!V1505</f>
        <v>0</v>
      </c>
      <c r="Q1502" s="217">
        <f>+'PAA CONSOLIDADO'!X1505</f>
        <v>0</v>
      </c>
      <c r="R1502" s="217">
        <f>+'PAA CONSOLIDADO'!Y1505</f>
        <v>0</v>
      </c>
    </row>
    <row r="1503" spans="1:18" s="217" customFormat="1" x14ac:dyDescent="0.25">
      <c r="A1503" s="211">
        <f>+'PAA CONSOLIDADO'!C1506</f>
        <v>0</v>
      </c>
      <c r="B1503" s="211">
        <f>+'PAA CONSOLIDADO'!I1506</f>
        <v>0</v>
      </c>
      <c r="C1503" s="217" t="str">
        <f>+CONCATENATE('PAA CONSOLIDADO'!A1506,"-",'PAA CONSOLIDADO'!D1506,"-",'PAA CONSOLIDADO'!K1506)</f>
        <v>--</v>
      </c>
      <c r="D1503" s="217" t="e">
        <f>+VLOOKUP('PAA CONSOLIDADO'!L1506,LISTAS!$D$4:$E$15,2,0)</f>
        <v>#N/A</v>
      </c>
      <c r="E1503" s="217" t="e">
        <f>+VLOOKUP('PAA CONSOLIDADO'!M1506,LISTAS!$D$4:$E$15,2,0)</f>
        <v>#N/A</v>
      </c>
      <c r="F1503" s="217">
        <f>+'PAA CONSOLIDADO'!O1506</f>
        <v>0</v>
      </c>
      <c r="G1503" s="217">
        <f t="shared" si="69"/>
        <v>1</v>
      </c>
      <c r="H1503" s="217" t="e">
        <f>+VLOOKUP('PAA CONSOLIDADO'!P1506,LISTAS!$B$4:$C$17,2,0)</f>
        <v>#N/A</v>
      </c>
      <c r="I1503" s="217" t="e">
        <f>+VLOOKUP('PAA CONSOLIDADO'!Q1506,LISTAS!$B$22:$C$25,2,0)</f>
        <v>#N/A</v>
      </c>
      <c r="J1503" s="219">
        <f>'PAA CONSOLIDADO'!R1506</f>
        <v>0</v>
      </c>
      <c r="K1503" s="219">
        <f>+'PAA CONSOLIDADO'!S1506</f>
        <v>0</v>
      </c>
      <c r="L1503" s="217" t="e">
        <f>+VLOOKUP('PAA CONSOLIDADO'!T1506,LISTAS!$B$29:$C$31,2,0)</f>
        <v>#N/A</v>
      </c>
      <c r="M1503" s="217" t="e">
        <f>+VLOOKUP('PAA CONSOLIDADO'!U1506,LISTAS!$B$36:$C$39,2,0)</f>
        <v>#N/A</v>
      </c>
      <c r="N1503" s="217" t="str">
        <f t="shared" si="70"/>
        <v>Unidad de Contratación (1)</v>
      </c>
      <c r="O1503" s="217" t="str">
        <f t="shared" si="71"/>
        <v>CO-DC-11001</v>
      </c>
      <c r="P1503" s="217">
        <f>+'PAA CONSOLIDADO'!V1506</f>
        <v>0</v>
      </c>
      <c r="Q1503" s="217">
        <f>+'PAA CONSOLIDADO'!X1506</f>
        <v>0</v>
      </c>
      <c r="R1503" s="217">
        <f>+'PAA CONSOLIDADO'!Y1506</f>
        <v>0</v>
      </c>
    </row>
    <row r="1504" spans="1:18" s="217" customFormat="1" x14ac:dyDescent="0.25">
      <c r="A1504" s="211">
        <f>+'PAA CONSOLIDADO'!C1507</f>
        <v>0</v>
      </c>
      <c r="B1504" s="211">
        <f>+'PAA CONSOLIDADO'!I1507</f>
        <v>0</v>
      </c>
      <c r="C1504" s="217" t="str">
        <f>+CONCATENATE('PAA CONSOLIDADO'!A1507,"-",'PAA CONSOLIDADO'!D1507,"-",'PAA CONSOLIDADO'!K1507)</f>
        <v>--</v>
      </c>
      <c r="D1504" s="217" t="e">
        <f>+VLOOKUP('PAA CONSOLIDADO'!L1507,LISTAS!$D$4:$E$15,2,0)</f>
        <v>#N/A</v>
      </c>
      <c r="E1504" s="217" t="e">
        <f>+VLOOKUP('PAA CONSOLIDADO'!M1507,LISTAS!$D$4:$E$15,2,0)</f>
        <v>#N/A</v>
      </c>
      <c r="F1504" s="217">
        <f>+'PAA CONSOLIDADO'!O1507</f>
        <v>0</v>
      </c>
      <c r="G1504" s="217">
        <f t="shared" si="69"/>
        <v>1</v>
      </c>
      <c r="H1504" s="217" t="e">
        <f>+VLOOKUP('PAA CONSOLIDADO'!P1507,LISTAS!$B$4:$C$17,2,0)</f>
        <v>#N/A</v>
      </c>
      <c r="I1504" s="217" t="e">
        <f>+VLOOKUP('PAA CONSOLIDADO'!Q1507,LISTAS!$B$22:$C$25,2,0)</f>
        <v>#N/A</v>
      </c>
      <c r="J1504" s="219">
        <f>'PAA CONSOLIDADO'!R1507</f>
        <v>0</v>
      </c>
      <c r="K1504" s="219">
        <f>+'PAA CONSOLIDADO'!S1507</f>
        <v>0</v>
      </c>
      <c r="L1504" s="217" t="e">
        <f>+VLOOKUP('PAA CONSOLIDADO'!T1507,LISTAS!$B$29:$C$31,2,0)</f>
        <v>#N/A</v>
      </c>
      <c r="M1504" s="217" t="e">
        <f>+VLOOKUP('PAA CONSOLIDADO'!U1507,LISTAS!$B$36:$C$39,2,0)</f>
        <v>#N/A</v>
      </c>
      <c r="N1504" s="217" t="str">
        <f t="shared" si="70"/>
        <v>Unidad de Contratación (1)</v>
      </c>
      <c r="O1504" s="217" t="str">
        <f t="shared" si="71"/>
        <v>CO-DC-11001</v>
      </c>
      <c r="P1504" s="217">
        <f>+'PAA CONSOLIDADO'!V1507</f>
        <v>0</v>
      </c>
      <c r="Q1504" s="217">
        <f>+'PAA CONSOLIDADO'!X1507</f>
        <v>0</v>
      </c>
      <c r="R1504" s="217">
        <f>+'PAA CONSOLIDADO'!Y1507</f>
        <v>0</v>
      </c>
    </row>
    <row r="1505" spans="1:18" s="217" customFormat="1" x14ac:dyDescent="0.25">
      <c r="A1505" s="211">
        <f>+'PAA CONSOLIDADO'!C1508</f>
        <v>0</v>
      </c>
      <c r="B1505" s="211">
        <f>+'PAA CONSOLIDADO'!I1508</f>
        <v>0</v>
      </c>
      <c r="C1505" s="217" t="str">
        <f>+CONCATENATE('PAA CONSOLIDADO'!A1508,"-",'PAA CONSOLIDADO'!D1508,"-",'PAA CONSOLIDADO'!K1508)</f>
        <v>--</v>
      </c>
      <c r="D1505" s="217" t="e">
        <f>+VLOOKUP('PAA CONSOLIDADO'!L1508,LISTAS!$D$4:$E$15,2,0)</f>
        <v>#N/A</v>
      </c>
      <c r="E1505" s="217" t="e">
        <f>+VLOOKUP('PAA CONSOLIDADO'!M1508,LISTAS!$D$4:$E$15,2,0)</f>
        <v>#N/A</v>
      </c>
      <c r="F1505" s="217">
        <f>+'PAA CONSOLIDADO'!O1508</f>
        <v>0</v>
      </c>
      <c r="G1505" s="217">
        <f t="shared" si="69"/>
        <v>1</v>
      </c>
      <c r="H1505" s="217" t="e">
        <f>+VLOOKUP('PAA CONSOLIDADO'!P1508,LISTAS!$B$4:$C$17,2,0)</f>
        <v>#N/A</v>
      </c>
      <c r="I1505" s="217" t="e">
        <f>+VLOOKUP('PAA CONSOLIDADO'!Q1508,LISTAS!$B$22:$C$25,2,0)</f>
        <v>#N/A</v>
      </c>
      <c r="J1505" s="219">
        <f>'PAA CONSOLIDADO'!R1508</f>
        <v>0</v>
      </c>
      <c r="K1505" s="219">
        <f>+'PAA CONSOLIDADO'!S1508</f>
        <v>0</v>
      </c>
      <c r="L1505" s="217" t="e">
        <f>+VLOOKUP('PAA CONSOLIDADO'!T1508,LISTAS!$B$29:$C$31,2,0)</f>
        <v>#N/A</v>
      </c>
      <c r="M1505" s="217" t="e">
        <f>+VLOOKUP('PAA CONSOLIDADO'!U1508,LISTAS!$B$36:$C$39,2,0)</f>
        <v>#N/A</v>
      </c>
      <c r="N1505" s="217" t="str">
        <f t="shared" si="70"/>
        <v>Unidad de Contratación (1)</v>
      </c>
      <c r="O1505" s="217" t="str">
        <f t="shared" si="71"/>
        <v>CO-DC-11001</v>
      </c>
      <c r="P1505" s="217">
        <f>+'PAA CONSOLIDADO'!V1508</f>
        <v>0</v>
      </c>
      <c r="Q1505" s="217">
        <f>+'PAA CONSOLIDADO'!X1508</f>
        <v>0</v>
      </c>
      <c r="R1505" s="217">
        <f>+'PAA CONSOLIDADO'!Y1508</f>
        <v>0</v>
      </c>
    </row>
    <row r="1506" spans="1:18" s="217" customFormat="1" x14ac:dyDescent="0.25">
      <c r="A1506" s="211">
        <f>+'PAA CONSOLIDADO'!C1509</f>
        <v>0</v>
      </c>
      <c r="B1506" s="211">
        <f>+'PAA CONSOLIDADO'!I1509</f>
        <v>0</v>
      </c>
      <c r="C1506" s="217" t="str">
        <f>+CONCATENATE('PAA CONSOLIDADO'!A1509,"-",'PAA CONSOLIDADO'!D1509,"-",'PAA CONSOLIDADO'!K1509)</f>
        <v>--</v>
      </c>
      <c r="D1506" s="217" t="e">
        <f>+VLOOKUP('PAA CONSOLIDADO'!L1509,LISTAS!$D$4:$E$15,2,0)</f>
        <v>#N/A</v>
      </c>
      <c r="E1506" s="217" t="e">
        <f>+VLOOKUP('PAA CONSOLIDADO'!M1509,LISTAS!$D$4:$E$15,2,0)</f>
        <v>#N/A</v>
      </c>
      <c r="F1506" s="217">
        <f>+'PAA CONSOLIDADO'!O1509</f>
        <v>0</v>
      </c>
      <c r="G1506" s="217">
        <f t="shared" si="69"/>
        <v>1</v>
      </c>
      <c r="H1506" s="217" t="e">
        <f>+VLOOKUP('PAA CONSOLIDADO'!P1509,LISTAS!$B$4:$C$17,2,0)</f>
        <v>#N/A</v>
      </c>
      <c r="I1506" s="217" t="e">
        <f>+VLOOKUP('PAA CONSOLIDADO'!Q1509,LISTAS!$B$22:$C$25,2,0)</f>
        <v>#N/A</v>
      </c>
      <c r="J1506" s="219">
        <f>'PAA CONSOLIDADO'!R1509</f>
        <v>0</v>
      </c>
      <c r="K1506" s="219">
        <f>+'PAA CONSOLIDADO'!S1509</f>
        <v>0</v>
      </c>
      <c r="L1506" s="217" t="e">
        <f>+VLOOKUP('PAA CONSOLIDADO'!T1509,LISTAS!$B$29:$C$31,2,0)</f>
        <v>#N/A</v>
      </c>
      <c r="M1506" s="217" t="e">
        <f>+VLOOKUP('PAA CONSOLIDADO'!U1509,LISTAS!$B$36:$C$39,2,0)</f>
        <v>#N/A</v>
      </c>
      <c r="N1506" s="217" t="str">
        <f t="shared" si="70"/>
        <v>Unidad de Contratación (1)</v>
      </c>
      <c r="O1506" s="217" t="str">
        <f t="shared" si="71"/>
        <v>CO-DC-11001</v>
      </c>
      <c r="P1506" s="217">
        <f>+'PAA CONSOLIDADO'!V1509</f>
        <v>0</v>
      </c>
      <c r="Q1506" s="217">
        <f>+'PAA CONSOLIDADO'!X1509</f>
        <v>0</v>
      </c>
      <c r="R1506" s="217">
        <f>+'PAA CONSOLIDADO'!Y1509</f>
        <v>0</v>
      </c>
    </row>
    <row r="1507" spans="1:18" s="217" customFormat="1" x14ac:dyDescent="0.25">
      <c r="A1507" s="211">
        <f>+'PAA CONSOLIDADO'!C1510</f>
        <v>0</v>
      </c>
      <c r="B1507" s="211">
        <f>+'PAA CONSOLIDADO'!I1510</f>
        <v>0</v>
      </c>
      <c r="C1507" s="217" t="str">
        <f>+CONCATENATE('PAA CONSOLIDADO'!A1510,"-",'PAA CONSOLIDADO'!D1510,"-",'PAA CONSOLIDADO'!K1510)</f>
        <v>--</v>
      </c>
      <c r="D1507" s="217" t="e">
        <f>+VLOOKUP('PAA CONSOLIDADO'!L1510,LISTAS!$D$4:$E$15,2,0)</f>
        <v>#N/A</v>
      </c>
      <c r="E1507" s="217" t="e">
        <f>+VLOOKUP('PAA CONSOLIDADO'!M1510,LISTAS!$D$4:$E$15,2,0)</f>
        <v>#N/A</v>
      </c>
      <c r="F1507" s="217">
        <f>+'PAA CONSOLIDADO'!O1510</f>
        <v>0</v>
      </c>
      <c r="G1507" s="217">
        <f t="shared" si="69"/>
        <v>1</v>
      </c>
      <c r="H1507" s="217" t="e">
        <f>+VLOOKUP('PAA CONSOLIDADO'!P1510,LISTAS!$B$4:$C$17,2,0)</f>
        <v>#N/A</v>
      </c>
      <c r="I1507" s="217" t="e">
        <f>+VLOOKUP('PAA CONSOLIDADO'!Q1510,LISTAS!$B$22:$C$25,2,0)</f>
        <v>#N/A</v>
      </c>
      <c r="J1507" s="219">
        <f>'PAA CONSOLIDADO'!R1510</f>
        <v>0</v>
      </c>
      <c r="K1507" s="219">
        <f>+'PAA CONSOLIDADO'!S1510</f>
        <v>0</v>
      </c>
      <c r="L1507" s="217" t="e">
        <f>+VLOOKUP('PAA CONSOLIDADO'!T1510,LISTAS!$B$29:$C$31,2,0)</f>
        <v>#N/A</v>
      </c>
      <c r="M1507" s="217" t="e">
        <f>+VLOOKUP('PAA CONSOLIDADO'!U1510,LISTAS!$B$36:$C$39,2,0)</f>
        <v>#N/A</v>
      </c>
      <c r="N1507" s="217" t="str">
        <f t="shared" si="70"/>
        <v>Unidad de Contratación (1)</v>
      </c>
      <c r="O1507" s="217" t="str">
        <f t="shared" si="71"/>
        <v>CO-DC-11001</v>
      </c>
      <c r="P1507" s="217">
        <f>+'PAA CONSOLIDADO'!V1510</f>
        <v>0</v>
      </c>
      <c r="Q1507" s="217">
        <f>+'PAA CONSOLIDADO'!X1510</f>
        <v>0</v>
      </c>
      <c r="R1507" s="217">
        <f>+'PAA CONSOLIDADO'!Y1510</f>
        <v>0</v>
      </c>
    </row>
    <row r="1508" spans="1:18" s="217" customFormat="1" x14ac:dyDescent="0.25">
      <c r="A1508" s="211">
        <f>+'PAA CONSOLIDADO'!C1511</f>
        <v>0</v>
      </c>
      <c r="B1508" s="211">
        <f>+'PAA CONSOLIDADO'!I1511</f>
        <v>0</v>
      </c>
      <c r="C1508" s="217" t="str">
        <f>+CONCATENATE('PAA CONSOLIDADO'!A1511,"-",'PAA CONSOLIDADO'!D1511,"-",'PAA CONSOLIDADO'!K1511)</f>
        <v>--</v>
      </c>
      <c r="D1508" s="217" t="e">
        <f>+VLOOKUP('PAA CONSOLIDADO'!L1511,LISTAS!$D$4:$E$15,2,0)</f>
        <v>#N/A</v>
      </c>
      <c r="E1508" s="217" t="e">
        <f>+VLOOKUP('PAA CONSOLIDADO'!M1511,LISTAS!$D$4:$E$15,2,0)</f>
        <v>#N/A</v>
      </c>
      <c r="F1508" s="217">
        <f>+'PAA CONSOLIDADO'!O1511</f>
        <v>0</v>
      </c>
      <c r="G1508" s="217">
        <f t="shared" si="69"/>
        <v>1</v>
      </c>
      <c r="H1508" s="217" t="e">
        <f>+VLOOKUP('PAA CONSOLIDADO'!P1511,LISTAS!$B$4:$C$17,2,0)</f>
        <v>#N/A</v>
      </c>
      <c r="I1508" s="217" t="e">
        <f>+VLOOKUP('PAA CONSOLIDADO'!Q1511,LISTAS!$B$22:$C$25,2,0)</f>
        <v>#N/A</v>
      </c>
      <c r="J1508" s="219">
        <f>'PAA CONSOLIDADO'!R1511</f>
        <v>0</v>
      </c>
      <c r="K1508" s="219">
        <f>+'PAA CONSOLIDADO'!S1511</f>
        <v>0</v>
      </c>
      <c r="L1508" s="217" t="e">
        <f>+VLOOKUP('PAA CONSOLIDADO'!T1511,LISTAS!$B$29:$C$31,2,0)</f>
        <v>#N/A</v>
      </c>
      <c r="M1508" s="217" t="e">
        <f>+VLOOKUP('PAA CONSOLIDADO'!U1511,LISTAS!$B$36:$C$39,2,0)</f>
        <v>#N/A</v>
      </c>
      <c r="N1508" s="217" t="str">
        <f t="shared" si="70"/>
        <v>Unidad de Contratación (1)</v>
      </c>
      <c r="O1508" s="217" t="str">
        <f t="shared" si="71"/>
        <v>CO-DC-11001</v>
      </c>
      <c r="P1508" s="217">
        <f>+'PAA CONSOLIDADO'!V1511</f>
        <v>0</v>
      </c>
      <c r="Q1508" s="217">
        <f>+'PAA CONSOLIDADO'!X1511</f>
        <v>0</v>
      </c>
      <c r="R1508" s="217">
        <f>+'PAA CONSOLIDADO'!Y1511</f>
        <v>0</v>
      </c>
    </row>
    <row r="1509" spans="1:18" s="217" customFormat="1" x14ac:dyDescent="0.25">
      <c r="A1509" s="211">
        <f>+'PAA CONSOLIDADO'!C1512</f>
        <v>0</v>
      </c>
      <c r="B1509" s="211">
        <f>+'PAA CONSOLIDADO'!I1512</f>
        <v>0</v>
      </c>
      <c r="C1509" s="217" t="str">
        <f>+CONCATENATE('PAA CONSOLIDADO'!A1512,"-",'PAA CONSOLIDADO'!D1512,"-",'PAA CONSOLIDADO'!K1512)</f>
        <v>--</v>
      </c>
      <c r="D1509" s="217" t="e">
        <f>+VLOOKUP('PAA CONSOLIDADO'!L1512,LISTAS!$D$4:$E$15,2,0)</f>
        <v>#N/A</v>
      </c>
      <c r="E1509" s="217" t="e">
        <f>+VLOOKUP('PAA CONSOLIDADO'!M1512,LISTAS!$D$4:$E$15,2,0)</f>
        <v>#N/A</v>
      </c>
      <c r="F1509" s="217">
        <f>+'PAA CONSOLIDADO'!O1512</f>
        <v>0</v>
      </c>
      <c r="G1509" s="217">
        <f t="shared" si="69"/>
        <v>1</v>
      </c>
      <c r="H1509" s="217" t="e">
        <f>+VLOOKUP('PAA CONSOLIDADO'!P1512,LISTAS!$B$4:$C$17,2,0)</f>
        <v>#N/A</v>
      </c>
      <c r="I1509" s="217" t="e">
        <f>+VLOOKUP('PAA CONSOLIDADO'!Q1512,LISTAS!$B$22:$C$25,2,0)</f>
        <v>#N/A</v>
      </c>
      <c r="J1509" s="219">
        <f>'PAA CONSOLIDADO'!R1512</f>
        <v>0</v>
      </c>
      <c r="K1509" s="219">
        <f>+'PAA CONSOLIDADO'!S1512</f>
        <v>0</v>
      </c>
      <c r="L1509" s="217" t="e">
        <f>+VLOOKUP('PAA CONSOLIDADO'!T1512,LISTAS!$B$29:$C$31,2,0)</f>
        <v>#N/A</v>
      </c>
      <c r="M1509" s="217" t="e">
        <f>+VLOOKUP('PAA CONSOLIDADO'!U1512,LISTAS!$B$36:$C$39,2,0)</f>
        <v>#N/A</v>
      </c>
      <c r="N1509" s="217" t="str">
        <f t="shared" si="70"/>
        <v>Unidad de Contratación (1)</v>
      </c>
      <c r="O1509" s="217" t="str">
        <f t="shared" si="71"/>
        <v>CO-DC-11001</v>
      </c>
      <c r="P1509" s="217">
        <f>+'PAA CONSOLIDADO'!V1512</f>
        <v>0</v>
      </c>
      <c r="Q1509" s="217">
        <f>+'PAA CONSOLIDADO'!X1512</f>
        <v>0</v>
      </c>
      <c r="R1509" s="217">
        <f>+'PAA CONSOLIDADO'!Y1512</f>
        <v>0</v>
      </c>
    </row>
    <row r="1510" spans="1:18" s="217" customFormat="1" x14ac:dyDescent="0.25">
      <c r="A1510" s="211">
        <f>+'PAA CONSOLIDADO'!C1513</f>
        <v>0</v>
      </c>
      <c r="B1510" s="211">
        <f>+'PAA CONSOLIDADO'!I1513</f>
        <v>0</v>
      </c>
      <c r="C1510" s="217" t="str">
        <f>+CONCATENATE('PAA CONSOLIDADO'!A1513,"-",'PAA CONSOLIDADO'!D1513,"-",'PAA CONSOLIDADO'!K1513)</f>
        <v>--</v>
      </c>
      <c r="D1510" s="217" t="e">
        <f>+VLOOKUP('PAA CONSOLIDADO'!L1513,LISTAS!$D$4:$E$15,2,0)</f>
        <v>#N/A</v>
      </c>
      <c r="E1510" s="217" t="e">
        <f>+VLOOKUP('PAA CONSOLIDADO'!M1513,LISTAS!$D$4:$E$15,2,0)</f>
        <v>#N/A</v>
      </c>
      <c r="F1510" s="217">
        <f>+'PAA CONSOLIDADO'!O1513</f>
        <v>0</v>
      </c>
      <c r="G1510" s="217">
        <f t="shared" si="69"/>
        <v>1</v>
      </c>
      <c r="H1510" s="217" t="e">
        <f>+VLOOKUP('PAA CONSOLIDADO'!P1513,LISTAS!$B$4:$C$17,2,0)</f>
        <v>#N/A</v>
      </c>
      <c r="I1510" s="217" t="e">
        <f>+VLOOKUP('PAA CONSOLIDADO'!Q1513,LISTAS!$B$22:$C$25,2,0)</f>
        <v>#N/A</v>
      </c>
      <c r="J1510" s="219">
        <f>'PAA CONSOLIDADO'!R1513</f>
        <v>0</v>
      </c>
      <c r="K1510" s="219">
        <f>+'PAA CONSOLIDADO'!S1513</f>
        <v>0</v>
      </c>
      <c r="L1510" s="217" t="e">
        <f>+VLOOKUP('PAA CONSOLIDADO'!T1513,LISTAS!$B$29:$C$31,2,0)</f>
        <v>#N/A</v>
      </c>
      <c r="M1510" s="217" t="e">
        <f>+VLOOKUP('PAA CONSOLIDADO'!U1513,LISTAS!$B$36:$C$39,2,0)</f>
        <v>#N/A</v>
      </c>
      <c r="N1510" s="217" t="str">
        <f t="shared" si="70"/>
        <v>Unidad de Contratación (1)</v>
      </c>
      <c r="O1510" s="217" t="str">
        <f t="shared" si="71"/>
        <v>CO-DC-11001</v>
      </c>
      <c r="P1510" s="217">
        <f>+'PAA CONSOLIDADO'!V1513</f>
        <v>0</v>
      </c>
      <c r="Q1510" s="217">
        <f>+'PAA CONSOLIDADO'!X1513</f>
        <v>0</v>
      </c>
      <c r="R1510" s="217">
        <f>+'PAA CONSOLIDADO'!Y1513</f>
        <v>0</v>
      </c>
    </row>
    <row r="1511" spans="1:18" s="217" customFormat="1" x14ac:dyDescent="0.25">
      <c r="A1511" s="211">
        <f>+'PAA CONSOLIDADO'!C1514</f>
        <v>0</v>
      </c>
      <c r="B1511" s="211">
        <f>+'PAA CONSOLIDADO'!I1514</f>
        <v>0</v>
      </c>
      <c r="C1511" s="217" t="str">
        <f>+CONCATENATE('PAA CONSOLIDADO'!A1514,"-",'PAA CONSOLIDADO'!D1514,"-",'PAA CONSOLIDADO'!K1514)</f>
        <v>--</v>
      </c>
      <c r="D1511" s="217" t="e">
        <f>+VLOOKUP('PAA CONSOLIDADO'!L1514,LISTAS!$D$4:$E$15,2,0)</f>
        <v>#N/A</v>
      </c>
      <c r="E1511" s="217" t="e">
        <f>+VLOOKUP('PAA CONSOLIDADO'!M1514,LISTAS!$D$4:$E$15,2,0)</f>
        <v>#N/A</v>
      </c>
      <c r="F1511" s="217">
        <f>+'PAA CONSOLIDADO'!O1514</f>
        <v>0</v>
      </c>
      <c r="G1511" s="217">
        <f t="shared" si="69"/>
        <v>1</v>
      </c>
      <c r="H1511" s="217" t="e">
        <f>+VLOOKUP('PAA CONSOLIDADO'!P1514,LISTAS!$B$4:$C$17,2,0)</f>
        <v>#N/A</v>
      </c>
      <c r="I1511" s="217" t="e">
        <f>+VLOOKUP('PAA CONSOLIDADO'!Q1514,LISTAS!$B$22:$C$25,2,0)</f>
        <v>#N/A</v>
      </c>
      <c r="J1511" s="219">
        <f>'PAA CONSOLIDADO'!R1514</f>
        <v>0</v>
      </c>
      <c r="K1511" s="219">
        <f>+'PAA CONSOLIDADO'!S1514</f>
        <v>0</v>
      </c>
      <c r="L1511" s="217" t="e">
        <f>+VLOOKUP('PAA CONSOLIDADO'!T1514,LISTAS!$B$29:$C$31,2,0)</f>
        <v>#N/A</v>
      </c>
      <c r="M1511" s="217" t="e">
        <f>+VLOOKUP('PAA CONSOLIDADO'!U1514,LISTAS!$B$36:$C$39,2,0)</f>
        <v>#N/A</v>
      </c>
      <c r="N1511" s="217" t="str">
        <f t="shared" si="70"/>
        <v>Unidad de Contratación (1)</v>
      </c>
      <c r="O1511" s="217" t="str">
        <f t="shared" si="71"/>
        <v>CO-DC-11001</v>
      </c>
      <c r="P1511" s="217">
        <f>+'PAA CONSOLIDADO'!V1514</f>
        <v>0</v>
      </c>
      <c r="Q1511" s="217">
        <f>+'PAA CONSOLIDADO'!X1514</f>
        <v>0</v>
      </c>
      <c r="R1511" s="217">
        <f>+'PAA CONSOLIDADO'!Y1514</f>
        <v>0</v>
      </c>
    </row>
    <row r="1512" spans="1:18" s="217" customFormat="1" x14ac:dyDescent="0.25">
      <c r="A1512" s="211">
        <f>+'PAA CONSOLIDADO'!C1515</f>
        <v>0</v>
      </c>
      <c r="B1512" s="211">
        <f>+'PAA CONSOLIDADO'!I1515</f>
        <v>0</v>
      </c>
      <c r="C1512" s="217" t="str">
        <f>+CONCATENATE('PAA CONSOLIDADO'!A1515,"-",'PAA CONSOLIDADO'!D1515,"-",'PAA CONSOLIDADO'!K1515)</f>
        <v>--</v>
      </c>
      <c r="D1512" s="217" t="e">
        <f>+VLOOKUP('PAA CONSOLIDADO'!L1515,LISTAS!$D$4:$E$15,2,0)</f>
        <v>#N/A</v>
      </c>
      <c r="E1512" s="217" t="e">
        <f>+VLOOKUP('PAA CONSOLIDADO'!M1515,LISTAS!$D$4:$E$15,2,0)</f>
        <v>#N/A</v>
      </c>
      <c r="F1512" s="217">
        <f>+'PAA CONSOLIDADO'!O1515</f>
        <v>0</v>
      </c>
      <c r="G1512" s="217">
        <f t="shared" si="69"/>
        <v>1</v>
      </c>
      <c r="H1512" s="217" t="e">
        <f>+VLOOKUP('PAA CONSOLIDADO'!P1515,LISTAS!$B$4:$C$17,2,0)</f>
        <v>#N/A</v>
      </c>
      <c r="I1512" s="217" t="e">
        <f>+VLOOKUP('PAA CONSOLIDADO'!Q1515,LISTAS!$B$22:$C$25,2,0)</f>
        <v>#N/A</v>
      </c>
      <c r="J1512" s="219">
        <f>'PAA CONSOLIDADO'!R1515</f>
        <v>0</v>
      </c>
      <c r="K1512" s="219">
        <f>+'PAA CONSOLIDADO'!S1515</f>
        <v>0</v>
      </c>
      <c r="L1512" s="217" t="e">
        <f>+VLOOKUP('PAA CONSOLIDADO'!T1515,LISTAS!$B$29:$C$31,2,0)</f>
        <v>#N/A</v>
      </c>
      <c r="M1512" s="217" t="e">
        <f>+VLOOKUP('PAA CONSOLIDADO'!U1515,LISTAS!$B$36:$C$39,2,0)</f>
        <v>#N/A</v>
      </c>
      <c r="N1512" s="217" t="str">
        <f t="shared" si="70"/>
        <v>Unidad de Contratación (1)</v>
      </c>
      <c r="O1512" s="217" t="str">
        <f t="shared" si="71"/>
        <v>CO-DC-11001</v>
      </c>
      <c r="P1512" s="217">
        <f>+'PAA CONSOLIDADO'!V1515</f>
        <v>0</v>
      </c>
      <c r="Q1512" s="217">
        <f>+'PAA CONSOLIDADO'!X1515</f>
        <v>0</v>
      </c>
      <c r="R1512" s="217">
        <f>+'PAA CONSOLIDADO'!Y1515</f>
        <v>0</v>
      </c>
    </row>
    <row r="1513" spans="1:18" s="217" customFormat="1" x14ac:dyDescent="0.25">
      <c r="A1513" s="211">
        <f>+'PAA CONSOLIDADO'!C1516</f>
        <v>0</v>
      </c>
      <c r="B1513" s="211">
        <f>+'PAA CONSOLIDADO'!I1516</f>
        <v>0</v>
      </c>
      <c r="C1513" s="217" t="str">
        <f>+CONCATENATE('PAA CONSOLIDADO'!A1516,"-",'PAA CONSOLIDADO'!D1516,"-",'PAA CONSOLIDADO'!K1516)</f>
        <v>--</v>
      </c>
      <c r="D1513" s="217" t="e">
        <f>+VLOOKUP('PAA CONSOLIDADO'!L1516,LISTAS!$D$4:$E$15,2,0)</f>
        <v>#N/A</v>
      </c>
      <c r="E1513" s="217" t="e">
        <f>+VLOOKUP('PAA CONSOLIDADO'!M1516,LISTAS!$D$4:$E$15,2,0)</f>
        <v>#N/A</v>
      </c>
      <c r="F1513" s="217">
        <f>+'PAA CONSOLIDADO'!O1516</f>
        <v>0</v>
      </c>
      <c r="G1513" s="217">
        <f t="shared" si="69"/>
        <v>1</v>
      </c>
      <c r="H1513" s="217" t="e">
        <f>+VLOOKUP('PAA CONSOLIDADO'!P1516,LISTAS!$B$4:$C$17,2,0)</f>
        <v>#N/A</v>
      </c>
      <c r="I1513" s="217" t="e">
        <f>+VLOOKUP('PAA CONSOLIDADO'!Q1516,LISTAS!$B$22:$C$25,2,0)</f>
        <v>#N/A</v>
      </c>
      <c r="J1513" s="219">
        <f>'PAA CONSOLIDADO'!R1516</f>
        <v>0</v>
      </c>
      <c r="K1513" s="219">
        <f>+'PAA CONSOLIDADO'!S1516</f>
        <v>0</v>
      </c>
      <c r="L1513" s="217" t="e">
        <f>+VLOOKUP('PAA CONSOLIDADO'!T1516,LISTAS!$B$29:$C$31,2,0)</f>
        <v>#N/A</v>
      </c>
      <c r="M1513" s="217" t="e">
        <f>+VLOOKUP('PAA CONSOLIDADO'!U1516,LISTAS!$B$36:$C$39,2,0)</f>
        <v>#N/A</v>
      </c>
      <c r="N1513" s="217" t="str">
        <f t="shared" si="70"/>
        <v>Unidad de Contratación (1)</v>
      </c>
      <c r="O1513" s="217" t="str">
        <f t="shared" si="71"/>
        <v>CO-DC-11001</v>
      </c>
      <c r="P1513" s="217">
        <f>+'PAA CONSOLIDADO'!V1516</f>
        <v>0</v>
      </c>
      <c r="Q1513" s="217">
        <f>+'PAA CONSOLIDADO'!X1516</f>
        <v>0</v>
      </c>
      <c r="R1513" s="217">
        <f>+'PAA CONSOLIDADO'!Y1516</f>
        <v>0</v>
      </c>
    </row>
    <row r="1514" spans="1:18" s="217" customFormat="1" x14ac:dyDescent="0.25">
      <c r="A1514" s="211">
        <f>+'PAA CONSOLIDADO'!C1517</f>
        <v>0</v>
      </c>
      <c r="B1514" s="211">
        <f>+'PAA CONSOLIDADO'!I1517</f>
        <v>0</v>
      </c>
      <c r="C1514" s="217" t="str">
        <f>+CONCATENATE('PAA CONSOLIDADO'!A1517,"-",'PAA CONSOLIDADO'!D1517,"-",'PAA CONSOLIDADO'!K1517)</f>
        <v>--</v>
      </c>
      <c r="D1514" s="217" t="e">
        <f>+VLOOKUP('PAA CONSOLIDADO'!L1517,LISTAS!$D$4:$E$15,2,0)</f>
        <v>#N/A</v>
      </c>
      <c r="E1514" s="217" t="e">
        <f>+VLOOKUP('PAA CONSOLIDADO'!M1517,LISTAS!$D$4:$E$15,2,0)</f>
        <v>#N/A</v>
      </c>
      <c r="F1514" s="217">
        <f>+'PAA CONSOLIDADO'!O1517</f>
        <v>0</v>
      </c>
      <c r="G1514" s="217">
        <f t="shared" si="69"/>
        <v>1</v>
      </c>
      <c r="H1514" s="217" t="e">
        <f>+VLOOKUP('PAA CONSOLIDADO'!P1517,LISTAS!$B$4:$C$17,2,0)</f>
        <v>#N/A</v>
      </c>
      <c r="I1514" s="217" t="e">
        <f>+VLOOKUP('PAA CONSOLIDADO'!Q1517,LISTAS!$B$22:$C$25,2,0)</f>
        <v>#N/A</v>
      </c>
      <c r="J1514" s="219">
        <f>'PAA CONSOLIDADO'!R1517</f>
        <v>0</v>
      </c>
      <c r="K1514" s="219">
        <f>+'PAA CONSOLIDADO'!S1517</f>
        <v>0</v>
      </c>
      <c r="L1514" s="217" t="e">
        <f>+VLOOKUP('PAA CONSOLIDADO'!T1517,LISTAS!$B$29:$C$31,2,0)</f>
        <v>#N/A</v>
      </c>
      <c r="M1514" s="217" t="e">
        <f>+VLOOKUP('PAA CONSOLIDADO'!U1517,LISTAS!$B$36:$C$39,2,0)</f>
        <v>#N/A</v>
      </c>
      <c r="N1514" s="217" t="str">
        <f t="shared" si="70"/>
        <v>Unidad de Contratación (1)</v>
      </c>
      <c r="O1514" s="217" t="str">
        <f t="shared" si="71"/>
        <v>CO-DC-11001</v>
      </c>
      <c r="P1514" s="217">
        <f>+'PAA CONSOLIDADO'!V1517</f>
        <v>0</v>
      </c>
      <c r="Q1514" s="217">
        <f>+'PAA CONSOLIDADO'!X1517</f>
        <v>0</v>
      </c>
      <c r="R1514" s="217">
        <f>+'PAA CONSOLIDADO'!Y1517</f>
        <v>0</v>
      </c>
    </row>
    <row r="1515" spans="1:18" s="217" customFormat="1" x14ac:dyDescent="0.25">
      <c r="A1515" s="211">
        <f>+'PAA CONSOLIDADO'!C1518</f>
        <v>0</v>
      </c>
      <c r="B1515" s="211">
        <f>+'PAA CONSOLIDADO'!I1518</f>
        <v>0</v>
      </c>
      <c r="C1515" s="217" t="str">
        <f>+CONCATENATE('PAA CONSOLIDADO'!A1518,"-",'PAA CONSOLIDADO'!D1518,"-",'PAA CONSOLIDADO'!K1518)</f>
        <v>--</v>
      </c>
      <c r="D1515" s="217" t="e">
        <f>+VLOOKUP('PAA CONSOLIDADO'!L1518,LISTAS!$D$4:$E$15,2,0)</f>
        <v>#N/A</v>
      </c>
      <c r="E1515" s="217" t="e">
        <f>+VLOOKUP('PAA CONSOLIDADO'!M1518,LISTAS!$D$4:$E$15,2,0)</f>
        <v>#N/A</v>
      </c>
      <c r="F1515" s="217">
        <f>+'PAA CONSOLIDADO'!O1518</f>
        <v>0</v>
      </c>
      <c r="G1515" s="217">
        <f t="shared" si="69"/>
        <v>1</v>
      </c>
      <c r="H1515" s="217" t="e">
        <f>+VLOOKUP('PAA CONSOLIDADO'!P1518,LISTAS!$B$4:$C$17,2,0)</f>
        <v>#N/A</v>
      </c>
      <c r="I1515" s="217" t="e">
        <f>+VLOOKUP('PAA CONSOLIDADO'!Q1518,LISTAS!$B$22:$C$25,2,0)</f>
        <v>#N/A</v>
      </c>
      <c r="J1515" s="219">
        <f>'PAA CONSOLIDADO'!R1518</f>
        <v>0</v>
      </c>
      <c r="K1515" s="219">
        <f>+'PAA CONSOLIDADO'!S1518</f>
        <v>0</v>
      </c>
      <c r="L1515" s="217" t="e">
        <f>+VLOOKUP('PAA CONSOLIDADO'!T1518,LISTAS!$B$29:$C$31,2,0)</f>
        <v>#N/A</v>
      </c>
      <c r="M1515" s="217" t="e">
        <f>+VLOOKUP('PAA CONSOLIDADO'!U1518,LISTAS!$B$36:$C$39,2,0)</f>
        <v>#N/A</v>
      </c>
      <c r="N1515" s="217" t="str">
        <f t="shared" si="70"/>
        <v>Unidad de Contratación (1)</v>
      </c>
      <c r="O1515" s="217" t="str">
        <f t="shared" si="71"/>
        <v>CO-DC-11001</v>
      </c>
      <c r="P1515" s="217">
        <f>+'PAA CONSOLIDADO'!V1518</f>
        <v>0</v>
      </c>
      <c r="Q1515" s="217">
        <f>+'PAA CONSOLIDADO'!X1518</f>
        <v>0</v>
      </c>
      <c r="R1515" s="217">
        <f>+'PAA CONSOLIDADO'!Y1518</f>
        <v>0</v>
      </c>
    </row>
    <row r="1516" spans="1:18" s="217" customFormat="1" x14ac:dyDescent="0.25">
      <c r="A1516" s="211">
        <f>+'PAA CONSOLIDADO'!C1519</f>
        <v>0</v>
      </c>
      <c r="B1516" s="211">
        <f>+'PAA CONSOLIDADO'!I1519</f>
        <v>0</v>
      </c>
      <c r="C1516" s="217" t="str">
        <f>+CONCATENATE('PAA CONSOLIDADO'!A1519,"-",'PAA CONSOLIDADO'!D1519,"-",'PAA CONSOLIDADO'!K1519)</f>
        <v>--</v>
      </c>
      <c r="D1516" s="217" t="e">
        <f>+VLOOKUP('PAA CONSOLIDADO'!L1519,LISTAS!$D$4:$E$15,2,0)</f>
        <v>#N/A</v>
      </c>
      <c r="E1516" s="217" t="e">
        <f>+VLOOKUP('PAA CONSOLIDADO'!M1519,LISTAS!$D$4:$E$15,2,0)</f>
        <v>#N/A</v>
      </c>
      <c r="F1516" s="217">
        <f>+'PAA CONSOLIDADO'!O1519</f>
        <v>0</v>
      </c>
      <c r="G1516" s="217">
        <f t="shared" si="69"/>
        <v>1</v>
      </c>
      <c r="H1516" s="217" t="e">
        <f>+VLOOKUP('PAA CONSOLIDADO'!P1519,LISTAS!$B$4:$C$17,2,0)</f>
        <v>#N/A</v>
      </c>
      <c r="I1516" s="217" t="e">
        <f>+VLOOKUP('PAA CONSOLIDADO'!Q1519,LISTAS!$B$22:$C$25,2,0)</f>
        <v>#N/A</v>
      </c>
      <c r="J1516" s="219">
        <f>'PAA CONSOLIDADO'!R1519</f>
        <v>0</v>
      </c>
      <c r="K1516" s="219">
        <f>+'PAA CONSOLIDADO'!S1519</f>
        <v>0</v>
      </c>
      <c r="L1516" s="217" t="e">
        <f>+VLOOKUP('PAA CONSOLIDADO'!T1519,LISTAS!$B$29:$C$31,2,0)</f>
        <v>#N/A</v>
      </c>
      <c r="M1516" s="217" t="e">
        <f>+VLOOKUP('PAA CONSOLIDADO'!U1519,LISTAS!$B$36:$C$39,2,0)</f>
        <v>#N/A</v>
      </c>
      <c r="N1516" s="217" t="str">
        <f t="shared" si="70"/>
        <v>Unidad de Contratación (1)</v>
      </c>
      <c r="O1516" s="217" t="str">
        <f t="shared" si="71"/>
        <v>CO-DC-11001</v>
      </c>
      <c r="P1516" s="217">
        <f>+'PAA CONSOLIDADO'!V1519</f>
        <v>0</v>
      </c>
      <c r="Q1516" s="217">
        <f>+'PAA CONSOLIDADO'!X1519</f>
        <v>0</v>
      </c>
      <c r="R1516" s="217">
        <f>+'PAA CONSOLIDADO'!Y1519</f>
        <v>0</v>
      </c>
    </row>
    <row r="1517" spans="1:18" s="217" customFormat="1" x14ac:dyDescent="0.25">
      <c r="A1517" s="211">
        <f>+'PAA CONSOLIDADO'!C1520</f>
        <v>0</v>
      </c>
      <c r="B1517" s="211">
        <f>+'PAA CONSOLIDADO'!I1520</f>
        <v>0</v>
      </c>
      <c r="C1517" s="217" t="str">
        <f>+CONCATENATE('PAA CONSOLIDADO'!A1520,"-",'PAA CONSOLIDADO'!D1520,"-",'PAA CONSOLIDADO'!K1520)</f>
        <v>--</v>
      </c>
      <c r="D1517" s="217" t="e">
        <f>+VLOOKUP('PAA CONSOLIDADO'!L1520,LISTAS!$D$4:$E$15,2,0)</f>
        <v>#N/A</v>
      </c>
      <c r="E1517" s="217" t="e">
        <f>+VLOOKUP('PAA CONSOLIDADO'!M1520,LISTAS!$D$4:$E$15,2,0)</f>
        <v>#N/A</v>
      </c>
      <c r="F1517" s="217">
        <f>+'PAA CONSOLIDADO'!O1520</f>
        <v>0</v>
      </c>
      <c r="G1517" s="217">
        <f t="shared" si="69"/>
        <v>1</v>
      </c>
      <c r="H1517" s="217" t="e">
        <f>+VLOOKUP('PAA CONSOLIDADO'!P1520,LISTAS!$B$4:$C$17,2,0)</f>
        <v>#N/A</v>
      </c>
      <c r="I1517" s="217" t="e">
        <f>+VLOOKUP('PAA CONSOLIDADO'!Q1520,LISTAS!$B$22:$C$25,2,0)</f>
        <v>#N/A</v>
      </c>
      <c r="J1517" s="219">
        <f>'PAA CONSOLIDADO'!R1520</f>
        <v>0</v>
      </c>
      <c r="K1517" s="219">
        <f>+'PAA CONSOLIDADO'!S1520</f>
        <v>0</v>
      </c>
      <c r="L1517" s="217" t="e">
        <f>+VLOOKUP('PAA CONSOLIDADO'!T1520,LISTAS!$B$29:$C$31,2,0)</f>
        <v>#N/A</v>
      </c>
      <c r="M1517" s="217" t="e">
        <f>+VLOOKUP('PAA CONSOLIDADO'!U1520,LISTAS!$B$36:$C$39,2,0)</f>
        <v>#N/A</v>
      </c>
      <c r="N1517" s="217" t="str">
        <f t="shared" si="70"/>
        <v>Unidad de Contratación (1)</v>
      </c>
      <c r="O1517" s="217" t="str">
        <f t="shared" si="71"/>
        <v>CO-DC-11001</v>
      </c>
      <c r="P1517" s="217">
        <f>+'PAA CONSOLIDADO'!V1520</f>
        <v>0</v>
      </c>
      <c r="Q1517" s="217">
        <f>+'PAA CONSOLIDADO'!X1520</f>
        <v>0</v>
      </c>
      <c r="R1517" s="217">
        <f>+'PAA CONSOLIDADO'!Y1520</f>
        <v>0</v>
      </c>
    </row>
    <row r="1518" spans="1:18" s="217" customFormat="1" x14ac:dyDescent="0.25">
      <c r="A1518" s="211">
        <f>+'PAA CONSOLIDADO'!C1521</f>
        <v>0</v>
      </c>
      <c r="B1518" s="211">
        <f>+'PAA CONSOLIDADO'!I1521</f>
        <v>0</v>
      </c>
      <c r="C1518" s="217" t="str">
        <f>+CONCATENATE('PAA CONSOLIDADO'!A1521,"-",'PAA CONSOLIDADO'!D1521,"-",'PAA CONSOLIDADO'!K1521)</f>
        <v>--</v>
      </c>
      <c r="D1518" s="217" t="e">
        <f>+VLOOKUP('PAA CONSOLIDADO'!L1521,LISTAS!$D$4:$E$15,2,0)</f>
        <v>#N/A</v>
      </c>
      <c r="E1518" s="217" t="e">
        <f>+VLOOKUP('PAA CONSOLIDADO'!M1521,LISTAS!$D$4:$E$15,2,0)</f>
        <v>#N/A</v>
      </c>
      <c r="F1518" s="217">
        <f>+'PAA CONSOLIDADO'!O1521</f>
        <v>0</v>
      </c>
      <c r="G1518" s="217">
        <f t="shared" si="69"/>
        <v>1</v>
      </c>
      <c r="H1518" s="217" t="e">
        <f>+VLOOKUP('PAA CONSOLIDADO'!P1521,LISTAS!$B$4:$C$17,2,0)</f>
        <v>#N/A</v>
      </c>
      <c r="I1518" s="217" t="e">
        <f>+VLOOKUP('PAA CONSOLIDADO'!Q1521,LISTAS!$B$22:$C$25,2,0)</f>
        <v>#N/A</v>
      </c>
      <c r="J1518" s="219">
        <f>'PAA CONSOLIDADO'!R1521</f>
        <v>0</v>
      </c>
      <c r="K1518" s="219">
        <f>+'PAA CONSOLIDADO'!S1521</f>
        <v>0</v>
      </c>
      <c r="L1518" s="217" t="e">
        <f>+VLOOKUP('PAA CONSOLIDADO'!T1521,LISTAS!$B$29:$C$31,2,0)</f>
        <v>#N/A</v>
      </c>
      <c r="M1518" s="217" t="e">
        <f>+VLOOKUP('PAA CONSOLIDADO'!U1521,LISTAS!$B$36:$C$39,2,0)</f>
        <v>#N/A</v>
      </c>
      <c r="N1518" s="217" t="str">
        <f t="shared" si="70"/>
        <v>Unidad de Contratación (1)</v>
      </c>
      <c r="O1518" s="217" t="str">
        <f t="shared" si="71"/>
        <v>CO-DC-11001</v>
      </c>
      <c r="P1518" s="217">
        <f>+'PAA CONSOLIDADO'!V1521</f>
        <v>0</v>
      </c>
      <c r="Q1518" s="217">
        <f>+'PAA CONSOLIDADO'!X1521</f>
        <v>0</v>
      </c>
      <c r="R1518" s="217">
        <f>+'PAA CONSOLIDADO'!Y1521</f>
        <v>0</v>
      </c>
    </row>
    <row r="1519" spans="1:18" s="217" customFormat="1" x14ac:dyDescent="0.25">
      <c r="A1519" s="211">
        <f>+'PAA CONSOLIDADO'!C1522</f>
        <v>0</v>
      </c>
      <c r="B1519" s="211">
        <f>+'PAA CONSOLIDADO'!I1522</f>
        <v>0</v>
      </c>
      <c r="C1519" s="217" t="str">
        <f>+CONCATENATE('PAA CONSOLIDADO'!A1522,"-",'PAA CONSOLIDADO'!D1522,"-",'PAA CONSOLIDADO'!K1522)</f>
        <v>--</v>
      </c>
      <c r="D1519" s="217" t="e">
        <f>+VLOOKUP('PAA CONSOLIDADO'!L1522,LISTAS!$D$4:$E$15,2,0)</f>
        <v>#N/A</v>
      </c>
      <c r="E1519" s="217" t="e">
        <f>+VLOOKUP('PAA CONSOLIDADO'!M1522,LISTAS!$D$4:$E$15,2,0)</f>
        <v>#N/A</v>
      </c>
      <c r="F1519" s="217">
        <f>+'PAA CONSOLIDADO'!O1522</f>
        <v>0</v>
      </c>
      <c r="G1519" s="217">
        <f t="shared" si="69"/>
        <v>1</v>
      </c>
      <c r="H1519" s="217" t="e">
        <f>+VLOOKUP('PAA CONSOLIDADO'!P1522,LISTAS!$B$4:$C$17,2,0)</f>
        <v>#N/A</v>
      </c>
      <c r="I1519" s="217" t="e">
        <f>+VLOOKUP('PAA CONSOLIDADO'!Q1522,LISTAS!$B$22:$C$25,2,0)</f>
        <v>#N/A</v>
      </c>
      <c r="J1519" s="219">
        <f>'PAA CONSOLIDADO'!R1522</f>
        <v>0</v>
      </c>
      <c r="K1519" s="219">
        <f>+'PAA CONSOLIDADO'!S1522</f>
        <v>0</v>
      </c>
      <c r="L1519" s="217" t="e">
        <f>+VLOOKUP('PAA CONSOLIDADO'!T1522,LISTAS!$B$29:$C$31,2,0)</f>
        <v>#N/A</v>
      </c>
      <c r="M1519" s="217" t="e">
        <f>+VLOOKUP('PAA CONSOLIDADO'!U1522,LISTAS!$B$36:$C$39,2,0)</f>
        <v>#N/A</v>
      </c>
      <c r="N1519" s="217" t="str">
        <f t="shared" si="70"/>
        <v>Unidad de Contratación (1)</v>
      </c>
      <c r="O1519" s="217" t="str">
        <f t="shared" si="71"/>
        <v>CO-DC-11001</v>
      </c>
      <c r="P1519" s="217">
        <f>+'PAA CONSOLIDADO'!V1522</f>
        <v>0</v>
      </c>
      <c r="Q1519" s="217">
        <f>+'PAA CONSOLIDADO'!X1522</f>
        <v>0</v>
      </c>
      <c r="R1519" s="217">
        <f>+'PAA CONSOLIDADO'!Y1522</f>
        <v>0</v>
      </c>
    </row>
    <row r="1520" spans="1:18" s="217" customFormat="1" x14ac:dyDescent="0.25">
      <c r="A1520" s="211">
        <f>+'PAA CONSOLIDADO'!C1523</f>
        <v>0</v>
      </c>
      <c r="B1520" s="211">
        <f>+'PAA CONSOLIDADO'!I1523</f>
        <v>0</v>
      </c>
      <c r="C1520" s="217" t="str">
        <f>+CONCATENATE('PAA CONSOLIDADO'!A1523,"-",'PAA CONSOLIDADO'!D1523,"-",'PAA CONSOLIDADO'!K1523)</f>
        <v>--</v>
      </c>
      <c r="D1520" s="217" t="e">
        <f>+VLOOKUP('PAA CONSOLIDADO'!L1523,LISTAS!$D$4:$E$15,2,0)</f>
        <v>#N/A</v>
      </c>
      <c r="E1520" s="217" t="e">
        <f>+VLOOKUP('PAA CONSOLIDADO'!M1523,LISTAS!$D$4:$E$15,2,0)</f>
        <v>#N/A</v>
      </c>
      <c r="F1520" s="217">
        <f>+'PAA CONSOLIDADO'!O1523</f>
        <v>0</v>
      </c>
      <c r="G1520" s="217">
        <f t="shared" si="69"/>
        <v>1</v>
      </c>
      <c r="H1520" s="217" t="e">
        <f>+VLOOKUP('PAA CONSOLIDADO'!P1523,LISTAS!$B$4:$C$17,2,0)</f>
        <v>#N/A</v>
      </c>
      <c r="I1520" s="217" t="e">
        <f>+VLOOKUP('PAA CONSOLIDADO'!Q1523,LISTAS!$B$22:$C$25,2,0)</f>
        <v>#N/A</v>
      </c>
      <c r="J1520" s="219">
        <f>'PAA CONSOLIDADO'!R1523</f>
        <v>0</v>
      </c>
      <c r="K1520" s="219">
        <f>+'PAA CONSOLIDADO'!S1523</f>
        <v>0</v>
      </c>
      <c r="L1520" s="217" t="e">
        <f>+VLOOKUP('PAA CONSOLIDADO'!T1523,LISTAS!$B$29:$C$31,2,0)</f>
        <v>#N/A</v>
      </c>
      <c r="M1520" s="217" t="e">
        <f>+VLOOKUP('PAA CONSOLIDADO'!U1523,LISTAS!$B$36:$C$39,2,0)</f>
        <v>#N/A</v>
      </c>
      <c r="N1520" s="217" t="str">
        <f t="shared" si="70"/>
        <v>Unidad de Contratación (1)</v>
      </c>
      <c r="O1520" s="217" t="str">
        <f t="shared" si="71"/>
        <v>CO-DC-11001</v>
      </c>
      <c r="P1520" s="217">
        <f>+'PAA CONSOLIDADO'!V1523</f>
        <v>0</v>
      </c>
      <c r="Q1520" s="217">
        <f>+'PAA CONSOLIDADO'!X1523</f>
        <v>0</v>
      </c>
      <c r="R1520" s="217">
        <f>+'PAA CONSOLIDADO'!Y1523</f>
        <v>0</v>
      </c>
    </row>
    <row r="1521" spans="1:18" s="217" customFormat="1" x14ac:dyDescent="0.25">
      <c r="A1521" s="211">
        <f>+'PAA CONSOLIDADO'!C1524</f>
        <v>0</v>
      </c>
      <c r="B1521" s="211">
        <f>+'PAA CONSOLIDADO'!I1524</f>
        <v>0</v>
      </c>
      <c r="C1521" s="217" t="str">
        <f>+CONCATENATE('PAA CONSOLIDADO'!A1524,"-",'PAA CONSOLIDADO'!D1524,"-",'PAA CONSOLIDADO'!K1524)</f>
        <v>--</v>
      </c>
      <c r="D1521" s="217" t="e">
        <f>+VLOOKUP('PAA CONSOLIDADO'!L1524,LISTAS!$D$4:$E$15,2,0)</f>
        <v>#N/A</v>
      </c>
      <c r="E1521" s="217" t="e">
        <f>+VLOOKUP('PAA CONSOLIDADO'!M1524,LISTAS!$D$4:$E$15,2,0)</f>
        <v>#N/A</v>
      </c>
      <c r="F1521" s="217">
        <f>+'PAA CONSOLIDADO'!O1524</f>
        <v>0</v>
      </c>
      <c r="G1521" s="217">
        <f t="shared" si="69"/>
        <v>1</v>
      </c>
      <c r="H1521" s="217" t="e">
        <f>+VLOOKUP('PAA CONSOLIDADO'!P1524,LISTAS!$B$4:$C$17,2,0)</f>
        <v>#N/A</v>
      </c>
      <c r="I1521" s="217" t="e">
        <f>+VLOOKUP('PAA CONSOLIDADO'!Q1524,LISTAS!$B$22:$C$25,2,0)</f>
        <v>#N/A</v>
      </c>
      <c r="J1521" s="219">
        <f>'PAA CONSOLIDADO'!R1524</f>
        <v>0</v>
      </c>
      <c r="K1521" s="219">
        <f>+'PAA CONSOLIDADO'!S1524</f>
        <v>0</v>
      </c>
      <c r="L1521" s="217" t="e">
        <f>+VLOOKUP('PAA CONSOLIDADO'!T1524,LISTAS!$B$29:$C$31,2,0)</f>
        <v>#N/A</v>
      </c>
      <c r="M1521" s="217" t="e">
        <f>+VLOOKUP('PAA CONSOLIDADO'!U1524,LISTAS!$B$36:$C$39,2,0)</f>
        <v>#N/A</v>
      </c>
      <c r="N1521" s="217" t="str">
        <f t="shared" si="70"/>
        <v>Unidad de Contratación (1)</v>
      </c>
      <c r="O1521" s="217" t="str">
        <f t="shared" si="71"/>
        <v>CO-DC-11001</v>
      </c>
      <c r="P1521" s="217">
        <f>+'PAA CONSOLIDADO'!V1524</f>
        <v>0</v>
      </c>
      <c r="Q1521" s="217">
        <f>+'PAA CONSOLIDADO'!X1524</f>
        <v>0</v>
      </c>
      <c r="R1521" s="217">
        <f>+'PAA CONSOLIDADO'!Y1524</f>
        <v>0</v>
      </c>
    </row>
    <row r="1522" spans="1:18" s="217" customFormat="1" x14ac:dyDescent="0.25">
      <c r="A1522" s="211">
        <f>+'PAA CONSOLIDADO'!C1525</f>
        <v>0</v>
      </c>
      <c r="B1522" s="211">
        <f>+'PAA CONSOLIDADO'!I1525</f>
        <v>0</v>
      </c>
      <c r="C1522" s="217" t="str">
        <f>+CONCATENATE('PAA CONSOLIDADO'!A1525,"-",'PAA CONSOLIDADO'!D1525,"-",'PAA CONSOLIDADO'!K1525)</f>
        <v>--</v>
      </c>
      <c r="D1522" s="217" t="e">
        <f>+VLOOKUP('PAA CONSOLIDADO'!L1525,LISTAS!$D$4:$E$15,2,0)</f>
        <v>#N/A</v>
      </c>
      <c r="E1522" s="217" t="e">
        <f>+VLOOKUP('PAA CONSOLIDADO'!M1525,LISTAS!$D$4:$E$15,2,0)</f>
        <v>#N/A</v>
      </c>
      <c r="F1522" s="217">
        <f>+'PAA CONSOLIDADO'!O1525</f>
        <v>0</v>
      </c>
      <c r="G1522" s="217">
        <f t="shared" si="69"/>
        <v>1</v>
      </c>
      <c r="H1522" s="217" t="e">
        <f>+VLOOKUP('PAA CONSOLIDADO'!P1525,LISTAS!$B$4:$C$17,2,0)</f>
        <v>#N/A</v>
      </c>
      <c r="I1522" s="217" t="e">
        <f>+VLOOKUP('PAA CONSOLIDADO'!Q1525,LISTAS!$B$22:$C$25,2,0)</f>
        <v>#N/A</v>
      </c>
      <c r="J1522" s="219">
        <f>'PAA CONSOLIDADO'!R1525</f>
        <v>0</v>
      </c>
      <c r="K1522" s="219">
        <f>+'PAA CONSOLIDADO'!S1525</f>
        <v>0</v>
      </c>
      <c r="L1522" s="217" t="e">
        <f>+VLOOKUP('PAA CONSOLIDADO'!T1525,LISTAS!$B$29:$C$31,2,0)</f>
        <v>#N/A</v>
      </c>
      <c r="M1522" s="217" t="e">
        <f>+VLOOKUP('PAA CONSOLIDADO'!U1525,LISTAS!$B$36:$C$39,2,0)</f>
        <v>#N/A</v>
      </c>
      <c r="N1522" s="217" t="str">
        <f t="shared" si="70"/>
        <v>Unidad de Contratación (1)</v>
      </c>
      <c r="O1522" s="217" t="str">
        <f t="shared" si="71"/>
        <v>CO-DC-11001</v>
      </c>
      <c r="P1522" s="217">
        <f>+'PAA CONSOLIDADO'!V1525</f>
        <v>0</v>
      </c>
      <c r="Q1522" s="217">
        <f>+'PAA CONSOLIDADO'!X1525</f>
        <v>0</v>
      </c>
      <c r="R1522" s="217">
        <f>+'PAA CONSOLIDADO'!Y1525</f>
        <v>0</v>
      </c>
    </row>
    <row r="1523" spans="1:18" s="217" customFormat="1" x14ac:dyDescent="0.25">
      <c r="A1523" s="211">
        <f>+'PAA CONSOLIDADO'!C1526</f>
        <v>0</v>
      </c>
      <c r="B1523" s="211">
        <f>+'PAA CONSOLIDADO'!I1526</f>
        <v>0</v>
      </c>
      <c r="C1523" s="217" t="str">
        <f>+CONCATENATE('PAA CONSOLIDADO'!A1526,"-",'PAA CONSOLIDADO'!D1526,"-",'PAA CONSOLIDADO'!K1526)</f>
        <v>--</v>
      </c>
      <c r="D1523" s="217" t="e">
        <f>+VLOOKUP('PAA CONSOLIDADO'!L1526,LISTAS!$D$4:$E$15,2,0)</f>
        <v>#N/A</v>
      </c>
      <c r="E1523" s="217" t="e">
        <f>+VLOOKUP('PAA CONSOLIDADO'!M1526,LISTAS!$D$4:$E$15,2,0)</f>
        <v>#N/A</v>
      </c>
      <c r="F1523" s="217">
        <f>+'PAA CONSOLIDADO'!O1526</f>
        <v>0</v>
      </c>
      <c r="G1523" s="217">
        <f t="shared" si="69"/>
        <v>1</v>
      </c>
      <c r="H1523" s="217" t="e">
        <f>+VLOOKUP('PAA CONSOLIDADO'!P1526,LISTAS!$B$4:$C$17,2,0)</f>
        <v>#N/A</v>
      </c>
      <c r="I1523" s="217" t="e">
        <f>+VLOOKUP('PAA CONSOLIDADO'!Q1526,LISTAS!$B$22:$C$25,2,0)</f>
        <v>#N/A</v>
      </c>
      <c r="J1523" s="219">
        <f>'PAA CONSOLIDADO'!R1526</f>
        <v>0</v>
      </c>
      <c r="K1523" s="219">
        <f>+'PAA CONSOLIDADO'!S1526</f>
        <v>0</v>
      </c>
      <c r="L1523" s="217" t="e">
        <f>+VLOOKUP('PAA CONSOLIDADO'!T1526,LISTAS!$B$29:$C$31,2,0)</f>
        <v>#N/A</v>
      </c>
      <c r="M1523" s="217" t="e">
        <f>+VLOOKUP('PAA CONSOLIDADO'!U1526,LISTAS!$B$36:$C$39,2,0)</f>
        <v>#N/A</v>
      </c>
      <c r="N1523" s="217" t="str">
        <f t="shared" si="70"/>
        <v>Unidad de Contratación (1)</v>
      </c>
      <c r="O1523" s="217" t="str">
        <f t="shared" si="71"/>
        <v>CO-DC-11001</v>
      </c>
      <c r="P1523" s="217">
        <f>+'PAA CONSOLIDADO'!V1526</f>
        <v>0</v>
      </c>
      <c r="Q1523" s="217">
        <f>+'PAA CONSOLIDADO'!X1526</f>
        <v>0</v>
      </c>
      <c r="R1523" s="217">
        <f>+'PAA CONSOLIDADO'!Y1526</f>
        <v>0</v>
      </c>
    </row>
    <row r="1524" spans="1:18" s="217" customFormat="1" x14ac:dyDescent="0.25">
      <c r="A1524" s="211">
        <f>+'PAA CONSOLIDADO'!C1527</f>
        <v>0</v>
      </c>
      <c r="B1524" s="211">
        <f>+'PAA CONSOLIDADO'!I1527</f>
        <v>0</v>
      </c>
      <c r="C1524" s="217" t="str">
        <f>+CONCATENATE('PAA CONSOLIDADO'!A1527,"-",'PAA CONSOLIDADO'!D1527,"-",'PAA CONSOLIDADO'!K1527)</f>
        <v>--</v>
      </c>
      <c r="D1524" s="217" t="e">
        <f>+VLOOKUP('PAA CONSOLIDADO'!L1527,LISTAS!$D$4:$E$15,2,0)</f>
        <v>#N/A</v>
      </c>
      <c r="E1524" s="217" t="e">
        <f>+VLOOKUP('PAA CONSOLIDADO'!M1527,LISTAS!$D$4:$E$15,2,0)</f>
        <v>#N/A</v>
      </c>
      <c r="F1524" s="217">
        <f>+'PAA CONSOLIDADO'!O1527</f>
        <v>0</v>
      </c>
      <c r="G1524" s="217">
        <f t="shared" si="69"/>
        <v>1</v>
      </c>
      <c r="H1524" s="217" t="e">
        <f>+VLOOKUP('PAA CONSOLIDADO'!P1527,LISTAS!$B$4:$C$17,2,0)</f>
        <v>#N/A</v>
      </c>
      <c r="I1524" s="217" t="e">
        <f>+VLOOKUP('PAA CONSOLIDADO'!Q1527,LISTAS!$B$22:$C$25,2,0)</f>
        <v>#N/A</v>
      </c>
      <c r="J1524" s="219">
        <f>'PAA CONSOLIDADO'!R1527</f>
        <v>0</v>
      </c>
      <c r="K1524" s="219">
        <f>+'PAA CONSOLIDADO'!S1527</f>
        <v>0</v>
      </c>
      <c r="L1524" s="217" t="e">
        <f>+VLOOKUP('PAA CONSOLIDADO'!T1527,LISTAS!$B$29:$C$31,2,0)</f>
        <v>#N/A</v>
      </c>
      <c r="M1524" s="217" t="e">
        <f>+VLOOKUP('PAA CONSOLIDADO'!U1527,LISTAS!$B$36:$C$39,2,0)</f>
        <v>#N/A</v>
      </c>
      <c r="N1524" s="217" t="str">
        <f t="shared" si="70"/>
        <v>Unidad de Contratación (1)</v>
      </c>
      <c r="O1524" s="217" t="str">
        <f t="shared" si="71"/>
        <v>CO-DC-11001</v>
      </c>
      <c r="P1524" s="217">
        <f>+'PAA CONSOLIDADO'!V1527</f>
        <v>0</v>
      </c>
      <c r="Q1524" s="217">
        <f>+'PAA CONSOLIDADO'!X1527</f>
        <v>0</v>
      </c>
      <c r="R1524" s="217">
        <f>+'PAA CONSOLIDADO'!Y1527</f>
        <v>0</v>
      </c>
    </row>
    <row r="1525" spans="1:18" s="217" customFormat="1" x14ac:dyDescent="0.25">
      <c r="A1525" s="211">
        <f>+'PAA CONSOLIDADO'!C1528</f>
        <v>0</v>
      </c>
      <c r="B1525" s="211">
        <f>+'PAA CONSOLIDADO'!I1528</f>
        <v>0</v>
      </c>
      <c r="C1525" s="217" t="str">
        <f>+CONCATENATE('PAA CONSOLIDADO'!A1528,"-",'PAA CONSOLIDADO'!D1528,"-",'PAA CONSOLIDADO'!K1528)</f>
        <v>--</v>
      </c>
      <c r="D1525" s="217" t="e">
        <f>+VLOOKUP('PAA CONSOLIDADO'!L1528,LISTAS!$D$4:$E$15,2,0)</f>
        <v>#N/A</v>
      </c>
      <c r="E1525" s="217" t="e">
        <f>+VLOOKUP('PAA CONSOLIDADO'!M1528,LISTAS!$D$4:$E$15,2,0)</f>
        <v>#N/A</v>
      </c>
      <c r="F1525" s="217">
        <f>+'PAA CONSOLIDADO'!O1528</f>
        <v>0</v>
      </c>
      <c r="G1525" s="217">
        <f t="shared" si="69"/>
        <v>1</v>
      </c>
      <c r="H1525" s="217" t="e">
        <f>+VLOOKUP('PAA CONSOLIDADO'!P1528,LISTAS!$B$4:$C$17,2,0)</f>
        <v>#N/A</v>
      </c>
      <c r="I1525" s="217" t="e">
        <f>+VLOOKUP('PAA CONSOLIDADO'!Q1528,LISTAS!$B$22:$C$25,2,0)</f>
        <v>#N/A</v>
      </c>
      <c r="J1525" s="219">
        <f>'PAA CONSOLIDADO'!R1528</f>
        <v>0</v>
      </c>
      <c r="K1525" s="219">
        <f>+'PAA CONSOLIDADO'!S1528</f>
        <v>0</v>
      </c>
      <c r="L1525" s="217" t="e">
        <f>+VLOOKUP('PAA CONSOLIDADO'!T1528,LISTAS!$B$29:$C$31,2,0)</f>
        <v>#N/A</v>
      </c>
      <c r="M1525" s="217" t="e">
        <f>+VLOOKUP('PAA CONSOLIDADO'!U1528,LISTAS!$B$36:$C$39,2,0)</f>
        <v>#N/A</v>
      </c>
      <c r="N1525" s="217" t="str">
        <f t="shared" si="70"/>
        <v>Unidad de Contratación (1)</v>
      </c>
      <c r="O1525" s="217" t="str">
        <f t="shared" si="71"/>
        <v>CO-DC-11001</v>
      </c>
      <c r="P1525" s="217">
        <f>+'PAA CONSOLIDADO'!V1528</f>
        <v>0</v>
      </c>
      <c r="Q1525" s="217">
        <f>+'PAA CONSOLIDADO'!X1528</f>
        <v>0</v>
      </c>
      <c r="R1525" s="217">
        <f>+'PAA CONSOLIDADO'!Y1528</f>
        <v>0</v>
      </c>
    </row>
    <row r="1526" spans="1:18" s="217" customFormat="1" x14ac:dyDescent="0.25">
      <c r="A1526" s="211">
        <f>+'PAA CONSOLIDADO'!C1529</f>
        <v>0</v>
      </c>
      <c r="B1526" s="211">
        <f>+'PAA CONSOLIDADO'!I1529</f>
        <v>0</v>
      </c>
      <c r="C1526" s="217" t="str">
        <f>+CONCATENATE('PAA CONSOLIDADO'!A1529,"-",'PAA CONSOLIDADO'!D1529,"-",'PAA CONSOLIDADO'!K1529)</f>
        <v>--</v>
      </c>
      <c r="D1526" s="217" t="e">
        <f>+VLOOKUP('PAA CONSOLIDADO'!L1529,LISTAS!$D$4:$E$15,2,0)</f>
        <v>#N/A</v>
      </c>
      <c r="E1526" s="217" t="e">
        <f>+VLOOKUP('PAA CONSOLIDADO'!M1529,LISTAS!$D$4:$E$15,2,0)</f>
        <v>#N/A</v>
      </c>
      <c r="F1526" s="217">
        <f>+'PAA CONSOLIDADO'!O1529</f>
        <v>0</v>
      </c>
      <c r="G1526" s="217">
        <f t="shared" si="69"/>
        <v>1</v>
      </c>
      <c r="H1526" s="217" t="e">
        <f>+VLOOKUP('PAA CONSOLIDADO'!P1529,LISTAS!$B$4:$C$17,2,0)</f>
        <v>#N/A</v>
      </c>
      <c r="I1526" s="217" t="e">
        <f>+VLOOKUP('PAA CONSOLIDADO'!Q1529,LISTAS!$B$22:$C$25,2,0)</f>
        <v>#N/A</v>
      </c>
      <c r="J1526" s="219">
        <f>'PAA CONSOLIDADO'!R1529</f>
        <v>0</v>
      </c>
      <c r="K1526" s="219">
        <f>+'PAA CONSOLIDADO'!S1529</f>
        <v>0</v>
      </c>
      <c r="L1526" s="217" t="e">
        <f>+VLOOKUP('PAA CONSOLIDADO'!T1529,LISTAS!$B$29:$C$31,2,0)</f>
        <v>#N/A</v>
      </c>
      <c r="M1526" s="217" t="e">
        <f>+VLOOKUP('PAA CONSOLIDADO'!U1529,LISTAS!$B$36:$C$39,2,0)</f>
        <v>#N/A</v>
      </c>
      <c r="N1526" s="217" t="str">
        <f t="shared" si="70"/>
        <v>Unidad de Contratación (1)</v>
      </c>
      <c r="O1526" s="217" t="str">
        <f t="shared" si="71"/>
        <v>CO-DC-11001</v>
      </c>
      <c r="P1526" s="217">
        <f>+'PAA CONSOLIDADO'!V1529</f>
        <v>0</v>
      </c>
      <c r="Q1526" s="217">
        <f>+'PAA CONSOLIDADO'!X1529</f>
        <v>0</v>
      </c>
      <c r="R1526" s="217">
        <f>+'PAA CONSOLIDADO'!Y1529</f>
        <v>0</v>
      </c>
    </row>
    <row r="1527" spans="1:18" s="217" customFormat="1" x14ac:dyDescent="0.25">
      <c r="A1527" s="211">
        <f>+'PAA CONSOLIDADO'!C1530</f>
        <v>0</v>
      </c>
      <c r="B1527" s="211">
        <f>+'PAA CONSOLIDADO'!I1530</f>
        <v>0</v>
      </c>
      <c r="C1527" s="217" t="str">
        <f>+CONCATENATE('PAA CONSOLIDADO'!A1530,"-",'PAA CONSOLIDADO'!D1530,"-",'PAA CONSOLIDADO'!K1530)</f>
        <v>--</v>
      </c>
      <c r="D1527" s="217" t="e">
        <f>+VLOOKUP('PAA CONSOLIDADO'!L1530,LISTAS!$D$4:$E$15,2,0)</f>
        <v>#N/A</v>
      </c>
      <c r="E1527" s="217" t="e">
        <f>+VLOOKUP('PAA CONSOLIDADO'!M1530,LISTAS!$D$4:$E$15,2,0)</f>
        <v>#N/A</v>
      </c>
      <c r="F1527" s="217">
        <f>+'PAA CONSOLIDADO'!O1530</f>
        <v>0</v>
      </c>
      <c r="G1527" s="217">
        <f t="shared" si="69"/>
        <v>1</v>
      </c>
      <c r="H1527" s="217" t="e">
        <f>+VLOOKUP('PAA CONSOLIDADO'!P1530,LISTAS!$B$4:$C$17,2,0)</f>
        <v>#N/A</v>
      </c>
      <c r="I1527" s="217" t="e">
        <f>+VLOOKUP('PAA CONSOLIDADO'!Q1530,LISTAS!$B$22:$C$25,2,0)</f>
        <v>#N/A</v>
      </c>
      <c r="J1527" s="219">
        <f>'PAA CONSOLIDADO'!R1530</f>
        <v>0</v>
      </c>
      <c r="K1527" s="219">
        <f>+'PAA CONSOLIDADO'!S1530</f>
        <v>0</v>
      </c>
      <c r="L1527" s="217" t="e">
        <f>+VLOOKUP('PAA CONSOLIDADO'!T1530,LISTAS!$B$29:$C$31,2,0)</f>
        <v>#N/A</v>
      </c>
      <c r="M1527" s="217" t="e">
        <f>+VLOOKUP('PAA CONSOLIDADO'!U1530,LISTAS!$B$36:$C$39,2,0)</f>
        <v>#N/A</v>
      </c>
      <c r="N1527" s="217" t="str">
        <f t="shared" si="70"/>
        <v>Unidad de Contratación (1)</v>
      </c>
      <c r="O1527" s="217" t="str">
        <f t="shared" si="71"/>
        <v>CO-DC-11001</v>
      </c>
      <c r="P1527" s="217">
        <f>+'PAA CONSOLIDADO'!V1530</f>
        <v>0</v>
      </c>
      <c r="Q1527" s="217">
        <f>+'PAA CONSOLIDADO'!X1530</f>
        <v>0</v>
      </c>
      <c r="R1527" s="217">
        <f>+'PAA CONSOLIDADO'!Y1530</f>
        <v>0</v>
      </c>
    </row>
    <row r="1528" spans="1:18" s="217" customFormat="1" x14ac:dyDescent="0.25">
      <c r="A1528" s="211">
        <f>+'PAA CONSOLIDADO'!C1531</f>
        <v>0</v>
      </c>
      <c r="B1528" s="211">
        <f>+'PAA CONSOLIDADO'!I1531</f>
        <v>0</v>
      </c>
      <c r="C1528" s="217" t="str">
        <f>+CONCATENATE('PAA CONSOLIDADO'!A1531,"-",'PAA CONSOLIDADO'!D1531,"-",'PAA CONSOLIDADO'!K1531)</f>
        <v>--</v>
      </c>
      <c r="D1528" s="217" t="e">
        <f>+VLOOKUP('PAA CONSOLIDADO'!L1531,LISTAS!$D$4:$E$15,2,0)</f>
        <v>#N/A</v>
      </c>
      <c r="E1528" s="217" t="e">
        <f>+VLOOKUP('PAA CONSOLIDADO'!M1531,LISTAS!$D$4:$E$15,2,0)</f>
        <v>#N/A</v>
      </c>
      <c r="F1528" s="217">
        <f>+'PAA CONSOLIDADO'!O1531</f>
        <v>0</v>
      </c>
      <c r="G1528" s="217">
        <f t="shared" si="69"/>
        <v>1</v>
      </c>
      <c r="H1528" s="217" t="e">
        <f>+VLOOKUP('PAA CONSOLIDADO'!P1531,LISTAS!$B$4:$C$17,2,0)</f>
        <v>#N/A</v>
      </c>
      <c r="I1528" s="217" t="e">
        <f>+VLOOKUP('PAA CONSOLIDADO'!Q1531,LISTAS!$B$22:$C$25,2,0)</f>
        <v>#N/A</v>
      </c>
      <c r="J1528" s="219">
        <f>'PAA CONSOLIDADO'!R1531</f>
        <v>0</v>
      </c>
      <c r="K1528" s="219">
        <f>+'PAA CONSOLIDADO'!S1531</f>
        <v>0</v>
      </c>
      <c r="L1528" s="217" t="e">
        <f>+VLOOKUP('PAA CONSOLIDADO'!T1531,LISTAS!$B$29:$C$31,2,0)</f>
        <v>#N/A</v>
      </c>
      <c r="M1528" s="217" t="e">
        <f>+VLOOKUP('PAA CONSOLIDADO'!U1531,LISTAS!$B$36:$C$39,2,0)</f>
        <v>#N/A</v>
      </c>
      <c r="N1528" s="217" t="str">
        <f t="shared" si="70"/>
        <v>Unidad de Contratación (1)</v>
      </c>
      <c r="O1528" s="217" t="str">
        <f t="shared" si="71"/>
        <v>CO-DC-11001</v>
      </c>
      <c r="P1528" s="217">
        <f>+'PAA CONSOLIDADO'!V1531</f>
        <v>0</v>
      </c>
      <c r="Q1528" s="217">
        <f>+'PAA CONSOLIDADO'!X1531</f>
        <v>0</v>
      </c>
      <c r="R1528" s="217">
        <f>+'PAA CONSOLIDADO'!Y1531</f>
        <v>0</v>
      </c>
    </row>
    <row r="1529" spans="1:18" s="217" customFormat="1" x14ac:dyDescent="0.25">
      <c r="A1529" s="211">
        <f>+'PAA CONSOLIDADO'!C1532</f>
        <v>0</v>
      </c>
      <c r="B1529" s="211">
        <f>+'PAA CONSOLIDADO'!I1532</f>
        <v>0</v>
      </c>
      <c r="C1529" s="217" t="str">
        <f>+CONCATENATE('PAA CONSOLIDADO'!A1532,"-",'PAA CONSOLIDADO'!D1532,"-",'PAA CONSOLIDADO'!K1532)</f>
        <v>--</v>
      </c>
      <c r="D1529" s="217" t="e">
        <f>+VLOOKUP('PAA CONSOLIDADO'!L1532,LISTAS!$D$4:$E$15,2,0)</f>
        <v>#N/A</v>
      </c>
      <c r="E1529" s="217" t="e">
        <f>+VLOOKUP('PAA CONSOLIDADO'!M1532,LISTAS!$D$4:$E$15,2,0)</f>
        <v>#N/A</v>
      </c>
      <c r="F1529" s="217">
        <f>+'PAA CONSOLIDADO'!O1532</f>
        <v>0</v>
      </c>
      <c r="G1529" s="217">
        <f t="shared" si="69"/>
        <v>1</v>
      </c>
      <c r="H1529" s="217" t="e">
        <f>+VLOOKUP('PAA CONSOLIDADO'!P1532,LISTAS!$B$4:$C$17,2,0)</f>
        <v>#N/A</v>
      </c>
      <c r="I1529" s="217" t="e">
        <f>+VLOOKUP('PAA CONSOLIDADO'!Q1532,LISTAS!$B$22:$C$25,2,0)</f>
        <v>#N/A</v>
      </c>
      <c r="J1529" s="219">
        <f>'PAA CONSOLIDADO'!R1532</f>
        <v>0</v>
      </c>
      <c r="K1529" s="219">
        <f>+'PAA CONSOLIDADO'!S1532</f>
        <v>0</v>
      </c>
      <c r="L1529" s="217" t="e">
        <f>+VLOOKUP('PAA CONSOLIDADO'!T1532,LISTAS!$B$29:$C$31,2,0)</f>
        <v>#N/A</v>
      </c>
      <c r="M1529" s="217" t="e">
        <f>+VLOOKUP('PAA CONSOLIDADO'!U1532,LISTAS!$B$36:$C$39,2,0)</f>
        <v>#N/A</v>
      </c>
      <c r="N1529" s="217" t="str">
        <f t="shared" si="70"/>
        <v>Unidad de Contratación (1)</v>
      </c>
      <c r="O1529" s="217" t="str">
        <f t="shared" si="71"/>
        <v>CO-DC-11001</v>
      </c>
      <c r="P1529" s="217">
        <f>+'PAA CONSOLIDADO'!V1532</f>
        <v>0</v>
      </c>
      <c r="Q1529" s="217">
        <f>+'PAA CONSOLIDADO'!X1532</f>
        <v>0</v>
      </c>
      <c r="R1529" s="217">
        <f>+'PAA CONSOLIDADO'!Y1532</f>
        <v>0</v>
      </c>
    </row>
    <row r="1530" spans="1:18" s="217" customFormat="1" x14ac:dyDescent="0.25">
      <c r="A1530" s="211">
        <f>+'PAA CONSOLIDADO'!C1533</f>
        <v>0</v>
      </c>
      <c r="B1530" s="211">
        <f>+'PAA CONSOLIDADO'!I1533</f>
        <v>0</v>
      </c>
      <c r="C1530" s="217" t="str">
        <f>+CONCATENATE('PAA CONSOLIDADO'!A1533,"-",'PAA CONSOLIDADO'!D1533,"-",'PAA CONSOLIDADO'!K1533)</f>
        <v>--</v>
      </c>
      <c r="D1530" s="217" t="e">
        <f>+VLOOKUP('PAA CONSOLIDADO'!L1533,LISTAS!$D$4:$E$15,2,0)</f>
        <v>#N/A</v>
      </c>
      <c r="E1530" s="217" t="e">
        <f>+VLOOKUP('PAA CONSOLIDADO'!M1533,LISTAS!$D$4:$E$15,2,0)</f>
        <v>#N/A</v>
      </c>
      <c r="F1530" s="217">
        <f>+'PAA CONSOLIDADO'!O1533</f>
        <v>0</v>
      </c>
      <c r="G1530" s="217">
        <f t="shared" si="69"/>
        <v>1</v>
      </c>
      <c r="H1530" s="217" t="e">
        <f>+VLOOKUP('PAA CONSOLIDADO'!P1533,LISTAS!$B$4:$C$17,2,0)</f>
        <v>#N/A</v>
      </c>
      <c r="I1530" s="217" t="e">
        <f>+VLOOKUP('PAA CONSOLIDADO'!Q1533,LISTAS!$B$22:$C$25,2,0)</f>
        <v>#N/A</v>
      </c>
      <c r="J1530" s="219">
        <f>'PAA CONSOLIDADO'!R1533</f>
        <v>0</v>
      </c>
      <c r="K1530" s="219">
        <f>+'PAA CONSOLIDADO'!S1533</f>
        <v>0</v>
      </c>
      <c r="L1530" s="217" t="e">
        <f>+VLOOKUP('PAA CONSOLIDADO'!T1533,LISTAS!$B$29:$C$31,2,0)</f>
        <v>#N/A</v>
      </c>
      <c r="M1530" s="217" t="e">
        <f>+VLOOKUP('PAA CONSOLIDADO'!U1533,LISTAS!$B$36:$C$39,2,0)</f>
        <v>#N/A</v>
      </c>
      <c r="N1530" s="217" t="str">
        <f t="shared" si="70"/>
        <v>Unidad de Contratación (1)</v>
      </c>
      <c r="O1530" s="217" t="str">
        <f t="shared" si="71"/>
        <v>CO-DC-11001</v>
      </c>
      <c r="P1530" s="217">
        <f>+'PAA CONSOLIDADO'!V1533</f>
        <v>0</v>
      </c>
      <c r="Q1530" s="217">
        <f>+'PAA CONSOLIDADO'!X1533</f>
        <v>0</v>
      </c>
      <c r="R1530" s="217">
        <f>+'PAA CONSOLIDADO'!Y1533</f>
        <v>0</v>
      </c>
    </row>
    <row r="1531" spans="1:18" s="217" customFormat="1" x14ac:dyDescent="0.25">
      <c r="A1531" s="211">
        <f>+'PAA CONSOLIDADO'!C1534</f>
        <v>0</v>
      </c>
      <c r="B1531" s="211">
        <f>+'PAA CONSOLIDADO'!I1534</f>
        <v>0</v>
      </c>
      <c r="C1531" s="217" t="str">
        <f>+CONCATENATE('PAA CONSOLIDADO'!A1534,"-",'PAA CONSOLIDADO'!D1534,"-",'PAA CONSOLIDADO'!K1534)</f>
        <v>--</v>
      </c>
      <c r="D1531" s="217" t="e">
        <f>+VLOOKUP('PAA CONSOLIDADO'!L1534,LISTAS!$D$4:$E$15,2,0)</f>
        <v>#N/A</v>
      </c>
      <c r="E1531" s="217" t="e">
        <f>+VLOOKUP('PAA CONSOLIDADO'!M1534,LISTAS!$D$4:$E$15,2,0)</f>
        <v>#N/A</v>
      </c>
      <c r="F1531" s="217">
        <f>+'PAA CONSOLIDADO'!O1534</f>
        <v>0</v>
      </c>
      <c r="G1531" s="217">
        <f t="shared" si="69"/>
        <v>1</v>
      </c>
      <c r="H1531" s="217" t="e">
        <f>+VLOOKUP('PAA CONSOLIDADO'!P1534,LISTAS!$B$4:$C$17,2,0)</f>
        <v>#N/A</v>
      </c>
      <c r="I1531" s="217" t="e">
        <f>+VLOOKUP('PAA CONSOLIDADO'!Q1534,LISTAS!$B$22:$C$25,2,0)</f>
        <v>#N/A</v>
      </c>
      <c r="J1531" s="219">
        <f>'PAA CONSOLIDADO'!R1534</f>
        <v>0</v>
      </c>
      <c r="K1531" s="219">
        <f>+'PAA CONSOLIDADO'!S1534</f>
        <v>0</v>
      </c>
      <c r="L1531" s="217" t="e">
        <f>+VLOOKUP('PAA CONSOLIDADO'!T1534,LISTAS!$B$29:$C$31,2,0)</f>
        <v>#N/A</v>
      </c>
      <c r="M1531" s="217" t="e">
        <f>+VLOOKUP('PAA CONSOLIDADO'!U1534,LISTAS!$B$36:$C$39,2,0)</f>
        <v>#N/A</v>
      </c>
      <c r="N1531" s="217" t="str">
        <f t="shared" si="70"/>
        <v>Unidad de Contratación (1)</v>
      </c>
      <c r="O1531" s="217" t="str">
        <f t="shared" si="71"/>
        <v>CO-DC-11001</v>
      </c>
      <c r="P1531" s="217">
        <f>+'PAA CONSOLIDADO'!V1534</f>
        <v>0</v>
      </c>
      <c r="Q1531" s="217">
        <f>+'PAA CONSOLIDADO'!X1534</f>
        <v>0</v>
      </c>
      <c r="R1531" s="217">
        <f>+'PAA CONSOLIDADO'!Y1534</f>
        <v>0</v>
      </c>
    </row>
    <row r="1532" spans="1:18" s="217" customFormat="1" x14ac:dyDescent="0.25">
      <c r="A1532" s="211">
        <f>+'PAA CONSOLIDADO'!C1535</f>
        <v>0</v>
      </c>
      <c r="B1532" s="211">
        <f>+'PAA CONSOLIDADO'!I1535</f>
        <v>0</v>
      </c>
      <c r="C1532" s="217" t="str">
        <f>+CONCATENATE('PAA CONSOLIDADO'!A1535,"-",'PAA CONSOLIDADO'!D1535,"-",'PAA CONSOLIDADO'!K1535)</f>
        <v>--</v>
      </c>
      <c r="D1532" s="217" t="e">
        <f>+VLOOKUP('PAA CONSOLIDADO'!L1535,LISTAS!$D$4:$E$15,2,0)</f>
        <v>#N/A</v>
      </c>
      <c r="E1532" s="217" t="e">
        <f>+VLOOKUP('PAA CONSOLIDADO'!M1535,LISTAS!$D$4:$E$15,2,0)</f>
        <v>#N/A</v>
      </c>
      <c r="F1532" s="217">
        <f>+'PAA CONSOLIDADO'!O1535</f>
        <v>0</v>
      </c>
      <c r="G1532" s="217">
        <f t="shared" si="69"/>
        <v>1</v>
      </c>
      <c r="H1532" s="217" t="e">
        <f>+VLOOKUP('PAA CONSOLIDADO'!P1535,LISTAS!$B$4:$C$17,2,0)</f>
        <v>#N/A</v>
      </c>
      <c r="I1532" s="217" t="e">
        <f>+VLOOKUP('PAA CONSOLIDADO'!Q1535,LISTAS!$B$22:$C$25,2,0)</f>
        <v>#N/A</v>
      </c>
      <c r="J1532" s="219">
        <f>'PAA CONSOLIDADO'!R1535</f>
        <v>0</v>
      </c>
      <c r="K1532" s="219">
        <f>+'PAA CONSOLIDADO'!S1535</f>
        <v>0</v>
      </c>
      <c r="L1532" s="217" t="e">
        <f>+VLOOKUP('PAA CONSOLIDADO'!T1535,LISTAS!$B$29:$C$31,2,0)</f>
        <v>#N/A</v>
      </c>
      <c r="M1532" s="217" t="e">
        <f>+VLOOKUP('PAA CONSOLIDADO'!U1535,LISTAS!$B$36:$C$39,2,0)</f>
        <v>#N/A</v>
      </c>
      <c r="N1532" s="217" t="str">
        <f t="shared" si="70"/>
        <v>Unidad de Contratación (1)</v>
      </c>
      <c r="O1532" s="217" t="str">
        <f t="shared" si="71"/>
        <v>CO-DC-11001</v>
      </c>
      <c r="P1532" s="217">
        <f>+'PAA CONSOLIDADO'!V1535</f>
        <v>0</v>
      </c>
      <c r="Q1532" s="217">
        <f>+'PAA CONSOLIDADO'!X1535</f>
        <v>0</v>
      </c>
      <c r="R1532" s="217">
        <f>+'PAA CONSOLIDADO'!Y1535</f>
        <v>0</v>
      </c>
    </row>
    <row r="1533" spans="1:18" s="217" customFormat="1" x14ac:dyDescent="0.25">
      <c r="A1533" s="211">
        <f>+'PAA CONSOLIDADO'!C1536</f>
        <v>0</v>
      </c>
      <c r="B1533" s="211">
        <f>+'PAA CONSOLIDADO'!I1536</f>
        <v>0</v>
      </c>
      <c r="C1533" s="217" t="str">
        <f>+CONCATENATE('PAA CONSOLIDADO'!A1536,"-",'PAA CONSOLIDADO'!D1536,"-",'PAA CONSOLIDADO'!K1536)</f>
        <v>--</v>
      </c>
      <c r="D1533" s="217" t="e">
        <f>+VLOOKUP('PAA CONSOLIDADO'!L1536,LISTAS!$D$4:$E$15,2,0)</f>
        <v>#N/A</v>
      </c>
      <c r="E1533" s="217" t="e">
        <f>+VLOOKUP('PAA CONSOLIDADO'!M1536,LISTAS!$D$4:$E$15,2,0)</f>
        <v>#N/A</v>
      </c>
      <c r="F1533" s="217">
        <f>+'PAA CONSOLIDADO'!O1536</f>
        <v>0</v>
      </c>
      <c r="G1533" s="217">
        <f t="shared" si="69"/>
        <v>1</v>
      </c>
      <c r="H1533" s="217" t="e">
        <f>+VLOOKUP('PAA CONSOLIDADO'!P1536,LISTAS!$B$4:$C$17,2,0)</f>
        <v>#N/A</v>
      </c>
      <c r="I1533" s="217" t="e">
        <f>+VLOOKUP('PAA CONSOLIDADO'!Q1536,LISTAS!$B$22:$C$25,2,0)</f>
        <v>#N/A</v>
      </c>
      <c r="J1533" s="219">
        <f>'PAA CONSOLIDADO'!R1536</f>
        <v>0</v>
      </c>
      <c r="K1533" s="219">
        <f>+'PAA CONSOLIDADO'!S1536</f>
        <v>0</v>
      </c>
      <c r="L1533" s="217" t="e">
        <f>+VLOOKUP('PAA CONSOLIDADO'!T1536,LISTAS!$B$29:$C$31,2,0)</f>
        <v>#N/A</v>
      </c>
      <c r="M1533" s="217" t="e">
        <f>+VLOOKUP('PAA CONSOLIDADO'!U1536,LISTAS!$B$36:$C$39,2,0)</f>
        <v>#N/A</v>
      </c>
      <c r="N1533" s="217" t="str">
        <f t="shared" si="70"/>
        <v>Unidad de Contratación (1)</v>
      </c>
      <c r="O1533" s="217" t="str">
        <f t="shared" si="71"/>
        <v>CO-DC-11001</v>
      </c>
      <c r="P1533" s="217">
        <f>+'PAA CONSOLIDADO'!V1536</f>
        <v>0</v>
      </c>
      <c r="Q1533" s="217">
        <f>+'PAA CONSOLIDADO'!X1536</f>
        <v>0</v>
      </c>
      <c r="R1533" s="217">
        <f>+'PAA CONSOLIDADO'!Y1536</f>
        <v>0</v>
      </c>
    </row>
    <row r="1534" spans="1:18" s="217" customFormat="1" x14ac:dyDescent="0.25">
      <c r="A1534" s="211">
        <f>+'PAA CONSOLIDADO'!C1537</f>
        <v>0</v>
      </c>
      <c r="B1534" s="211">
        <f>+'PAA CONSOLIDADO'!I1537</f>
        <v>0</v>
      </c>
      <c r="C1534" s="217" t="str">
        <f>+CONCATENATE('PAA CONSOLIDADO'!A1537,"-",'PAA CONSOLIDADO'!D1537,"-",'PAA CONSOLIDADO'!K1537)</f>
        <v>--</v>
      </c>
      <c r="D1534" s="217" t="e">
        <f>+VLOOKUP('PAA CONSOLIDADO'!L1537,LISTAS!$D$4:$E$15,2,0)</f>
        <v>#N/A</v>
      </c>
      <c r="E1534" s="217" t="e">
        <f>+VLOOKUP('PAA CONSOLIDADO'!M1537,LISTAS!$D$4:$E$15,2,0)</f>
        <v>#N/A</v>
      </c>
      <c r="F1534" s="217">
        <f>+'PAA CONSOLIDADO'!O1537</f>
        <v>0</v>
      </c>
      <c r="G1534" s="217">
        <f t="shared" si="69"/>
        <v>1</v>
      </c>
      <c r="H1534" s="217" t="e">
        <f>+VLOOKUP('PAA CONSOLIDADO'!P1537,LISTAS!$B$4:$C$17,2,0)</f>
        <v>#N/A</v>
      </c>
      <c r="I1534" s="217" t="e">
        <f>+VLOOKUP('PAA CONSOLIDADO'!Q1537,LISTAS!$B$22:$C$25,2,0)</f>
        <v>#N/A</v>
      </c>
      <c r="J1534" s="219">
        <f>'PAA CONSOLIDADO'!R1537</f>
        <v>0</v>
      </c>
      <c r="K1534" s="219">
        <f>+'PAA CONSOLIDADO'!S1537</f>
        <v>0</v>
      </c>
      <c r="L1534" s="217" t="e">
        <f>+VLOOKUP('PAA CONSOLIDADO'!T1537,LISTAS!$B$29:$C$31,2,0)</f>
        <v>#N/A</v>
      </c>
      <c r="M1534" s="217" t="e">
        <f>+VLOOKUP('PAA CONSOLIDADO'!U1537,LISTAS!$B$36:$C$39,2,0)</f>
        <v>#N/A</v>
      </c>
      <c r="N1534" s="217" t="str">
        <f t="shared" si="70"/>
        <v>Unidad de Contratación (1)</v>
      </c>
      <c r="O1534" s="217" t="str">
        <f t="shared" si="71"/>
        <v>CO-DC-11001</v>
      </c>
      <c r="P1534" s="217">
        <f>+'PAA CONSOLIDADO'!V1537</f>
        <v>0</v>
      </c>
      <c r="Q1534" s="217">
        <f>+'PAA CONSOLIDADO'!X1537</f>
        <v>0</v>
      </c>
      <c r="R1534" s="217">
        <f>+'PAA CONSOLIDADO'!Y1537</f>
        <v>0</v>
      </c>
    </row>
    <row r="1535" spans="1:18" s="217" customFormat="1" x14ac:dyDescent="0.25">
      <c r="A1535" s="211">
        <f>+'PAA CONSOLIDADO'!C1538</f>
        <v>0</v>
      </c>
      <c r="B1535" s="211">
        <f>+'PAA CONSOLIDADO'!I1538</f>
        <v>0</v>
      </c>
      <c r="C1535" s="217" t="str">
        <f>+CONCATENATE('PAA CONSOLIDADO'!A1538,"-",'PAA CONSOLIDADO'!D1538,"-",'PAA CONSOLIDADO'!K1538)</f>
        <v>--</v>
      </c>
      <c r="D1535" s="217" t="e">
        <f>+VLOOKUP('PAA CONSOLIDADO'!L1538,LISTAS!$D$4:$E$15,2,0)</f>
        <v>#N/A</v>
      </c>
      <c r="E1535" s="217" t="e">
        <f>+VLOOKUP('PAA CONSOLIDADO'!M1538,LISTAS!$D$4:$E$15,2,0)</f>
        <v>#N/A</v>
      </c>
      <c r="F1535" s="217">
        <f>+'PAA CONSOLIDADO'!O1538</f>
        <v>0</v>
      </c>
      <c r="G1535" s="217">
        <f t="shared" si="69"/>
        <v>1</v>
      </c>
      <c r="H1535" s="217" t="e">
        <f>+VLOOKUP('PAA CONSOLIDADO'!P1538,LISTAS!$B$4:$C$17,2,0)</f>
        <v>#N/A</v>
      </c>
      <c r="I1535" s="217" t="e">
        <f>+VLOOKUP('PAA CONSOLIDADO'!Q1538,LISTAS!$B$22:$C$25,2,0)</f>
        <v>#N/A</v>
      </c>
      <c r="J1535" s="219">
        <f>'PAA CONSOLIDADO'!R1538</f>
        <v>0</v>
      </c>
      <c r="K1535" s="219">
        <f>+'PAA CONSOLIDADO'!S1538</f>
        <v>0</v>
      </c>
      <c r="L1535" s="217" t="e">
        <f>+VLOOKUP('PAA CONSOLIDADO'!T1538,LISTAS!$B$29:$C$31,2,0)</f>
        <v>#N/A</v>
      </c>
      <c r="M1535" s="217" t="e">
        <f>+VLOOKUP('PAA CONSOLIDADO'!U1538,LISTAS!$B$36:$C$39,2,0)</f>
        <v>#N/A</v>
      </c>
      <c r="N1535" s="217" t="str">
        <f t="shared" si="70"/>
        <v>Unidad de Contratación (1)</v>
      </c>
      <c r="O1535" s="217" t="str">
        <f t="shared" si="71"/>
        <v>CO-DC-11001</v>
      </c>
      <c r="P1535" s="217">
        <f>+'PAA CONSOLIDADO'!V1538</f>
        <v>0</v>
      </c>
      <c r="Q1535" s="217">
        <f>+'PAA CONSOLIDADO'!X1538</f>
        <v>0</v>
      </c>
      <c r="R1535" s="217">
        <f>+'PAA CONSOLIDADO'!Y1538</f>
        <v>0</v>
      </c>
    </row>
    <row r="1536" spans="1:18" s="217" customFormat="1" x14ac:dyDescent="0.25">
      <c r="A1536" s="211">
        <f>+'PAA CONSOLIDADO'!C1539</f>
        <v>0</v>
      </c>
      <c r="B1536" s="211">
        <f>+'PAA CONSOLIDADO'!I1539</f>
        <v>0</v>
      </c>
      <c r="C1536" s="217" t="str">
        <f>+CONCATENATE('PAA CONSOLIDADO'!A1539,"-",'PAA CONSOLIDADO'!D1539,"-",'PAA CONSOLIDADO'!K1539)</f>
        <v>--</v>
      </c>
      <c r="D1536" s="217" t="e">
        <f>+VLOOKUP('PAA CONSOLIDADO'!L1539,LISTAS!$D$4:$E$15,2,0)</f>
        <v>#N/A</v>
      </c>
      <c r="E1536" s="217" t="e">
        <f>+VLOOKUP('PAA CONSOLIDADO'!M1539,LISTAS!$D$4:$E$15,2,0)</f>
        <v>#N/A</v>
      </c>
      <c r="F1536" s="217">
        <f>+'PAA CONSOLIDADO'!O1539</f>
        <v>0</v>
      </c>
      <c r="G1536" s="217">
        <f t="shared" si="69"/>
        <v>1</v>
      </c>
      <c r="H1536" s="217" t="e">
        <f>+VLOOKUP('PAA CONSOLIDADO'!P1539,LISTAS!$B$4:$C$17,2,0)</f>
        <v>#N/A</v>
      </c>
      <c r="I1536" s="217" t="e">
        <f>+VLOOKUP('PAA CONSOLIDADO'!Q1539,LISTAS!$B$22:$C$25,2,0)</f>
        <v>#N/A</v>
      </c>
      <c r="J1536" s="219">
        <f>'PAA CONSOLIDADO'!R1539</f>
        <v>0</v>
      </c>
      <c r="K1536" s="219">
        <f>+'PAA CONSOLIDADO'!S1539</f>
        <v>0</v>
      </c>
      <c r="L1536" s="217" t="e">
        <f>+VLOOKUP('PAA CONSOLIDADO'!T1539,LISTAS!$B$29:$C$31,2,0)</f>
        <v>#N/A</v>
      </c>
      <c r="M1536" s="217" t="e">
        <f>+VLOOKUP('PAA CONSOLIDADO'!U1539,LISTAS!$B$36:$C$39,2,0)</f>
        <v>#N/A</v>
      </c>
      <c r="N1536" s="217" t="str">
        <f t="shared" si="70"/>
        <v>Unidad de Contratación (1)</v>
      </c>
      <c r="O1536" s="217" t="str">
        <f t="shared" si="71"/>
        <v>CO-DC-11001</v>
      </c>
      <c r="P1536" s="217">
        <f>+'PAA CONSOLIDADO'!V1539</f>
        <v>0</v>
      </c>
      <c r="Q1536" s="217">
        <f>+'PAA CONSOLIDADO'!X1539</f>
        <v>0</v>
      </c>
      <c r="R1536" s="217">
        <f>+'PAA CONSOLIDADO'!Y1539</f>
        <v>0</v>
      </c>
    </row>
    <row r="1537" spans="1:18" s="217" customFormat="1" x14ac:dyDescent="0.25">
      <c r="A1537" s="211">
        <f>+'PAA CONSOLIDADO'!C1540</f>
        <v>0</v>
      </c>
      <c r="B1537" s="211">
        <f>+'PAA CONSOLIDADO'!I1540</f>
        <v>0</v>
      </c>
      <c r="C1537" s="217" t="str">
        <f>+CONCATENATE('PAA CONSOLIDADO'!A1540,"-",'PAA CONSOLIDADO'!D1540,"-",'PAA CONSOLIDADO'!K1540)</f>
        <v>--</v>
      </c>
      <c r="D1537" s="217" t="e">
        <f>+VLOOKUP('PAA CONSOLIDADO'!L1540,LISTAS!$D$4:$E$15,2,0)</f>
        <v>#N/A</v>
      </c>
      <c r="E1537" s="217" t="e">
        <f>+VLOOKUP('PAA CONSOLIDADO'!M1540,LISTAS!$D$4:$E$15,2,0)</f>
        <v>#N/A</v>
      </c>
      <c r="F1537" s="217">
        <f>+'PAA CONSOLIDADO'!O1540</f>
        <v>0</v>
      </c>
      <c r="G1537" s="217">
        <f t="shared" si="69"/>
        <v>1</v>
      </c>
      <c r="H1537" s="217" t="e">
        <f>+VLOOKUP('PAA CONSOLIDADO'!P1540,LISTAS!$B$4:$C$17,2,0)</f>
        <v>#N/A</v>
      </c>
      <c r="I1537" s="217" t="e">
        <f>+VLOOKUP('PAA CONSOLIDADO'!Q1540,LISTAS!$B$22:$C$25,2,0)</f>
        <v>#N/A</v>
      </c>
      <c r="J1537" s="219">
        <f>'PAA CONSOLIDADO'!R1540</f>
        <v>0</v>
      </c>
      <c r="K1537" s="219">
        <f>+'PAA CONSOLIDADO'!S1540</f>
        <v>0</v>
      </c>
      <c r="L1537" s="217" t="e">
        <f>+VLOOKUP('PAA CONSOLIDADO'!T1540,LISTAS!$B$29:$C$31,2,0)</f>
        <v>#N/A</v>
      </c>
      <c r="M1537" s="217" t="e">
        <f>+VLOOKUP('PAA CONSOLIDADO'!U1540,LISTAS!$B$36:$C$39,2,0)</f>
        <v>#N/A</v>
      </c>
      <c r="N1537" s="217" t="str">
        <f t="shared" si="70"/>
        <v>Unidad de Contratación (1)</v>
      </c>
      <c r="O1537" s="217" t="str">
        <f t="shared" si="71"/>
        <v>CO-DC-11001</v>
      </c>
      <c r="P1537" s="217">
        <f>+'PAA CONSOLIDADO'!V1540</f>
        <v>0</v>
      </c>
      <c r="Q1537" s="217">
        <f>+'PAA CONSOLIDADO'!X1540</f>
        <v>0</v>
      </c>
      <c r="R1537" s="217">
        <f>+'PAA CONSOLIDADO'!Y1540</f>
        <v>0</v>
      </c>
    </row>
    <row r="1538" spans="1:18" s="217" customFormat="1" x14ac:dyDescent="0.25">
      <c r="A1538" s="211">
        <f>+'PAA CONSOLIDADO'!C1541</f>
        <v>0</v>
      </c>
      <c r="B1538" s="211">
        <f>+'PAA CONSOLIDADO'!I1541</f>
        <v>0</v>
      </c>
      <c r="C1538" s="217" t="str">
        <f>+CONCATENATE('PAA CONSOLIDADO'!A1541,"-",'PAA CONSOLIDADO'!D1541,"-",'PAA CONSOLIDADO'!K1541)</f>
        <v>--</v>
      </c>
      <c r="D1538" s="217" t="e">
        <f>+VLOOKUP('PAA CONSOLIDADO'!L1541,LISTAS!$D$4:$E$15,2,0)</f>
        <v>#N/A</v>
      </c>
      <c r="E1538" s="217" t="e">
        <f>+VLOOKUP('PAA CONSOLIDADO'!M1541,LISTAS!$D$4:$E$15,2,0)</f>
        <v>#N/A</v>
      </c>
      <c r="F1538" s="217">
        <f>+'PAA CONSOLIDADO'!O1541</f>
        <v>0</v>
      </c>
      <c r="G1538" s="217">
        <f t="shared" si="69"/>
        <v>1</v>
      </c>
      <c r="H1538" s="217" t="e">
        <f>+VLOOKUP('PAA CONSOLIDADO'!P1541,LISTAS!$B$4:$C$17,2,0)</f>
        <v>#N/A</v>
      </c>
      <c r="I1538" s="217" t="e">
        <f>+VLOOKUP('PAA CONSOLIDADO'!Q1541,LISTAS!$B$22:$C$25,2,0)</f>
        <v>#N/A</v>
      </c>
      <c r="J1538" s="219">
        <f>'PAA CONSOLIDADO'!R1541</f>
        <v>0</v>
      </c>
      <c r="K1538" s="219">
        <f>+'PAA CONSOLIDADO'!S1541</f>
        <v>0</v>
      </c>
      <c r="L1538" s="217" t="e">
        <f>+VLOOKUP('PAA CONSOLIDADO'!T1541,LISTAS!$B$29:$C$31,2,0)</f>
        <v>#N/A</v>
      </c>
      <c r="M1538" s="217" t="e">
        <f>+VLOOKUP('PAA CONSOLIDADO'!U1541,LISTAS!$B$36:$C$39,2,0)</f>
        <v>#N/A</v>
      </c>
      <c r="N1538" s="217" t="str">
        <f t="shared" si="70"/>
        <v>Unidad de Contratación (1)</v>
      </c>
      <c r="O1538" s="217" t="str">
        <f t="shared" si="71"/>
        <v>CO-DC-11001</v>
      </c>
      <c r="P1538" s="217">
        <f>+'PAA CONSOLIDADO'!V1541</f>
        <v>0</v>
      </c>
      <c r="Q1538" s="217">
        <f>+'PAA CONSOLIDADO'!X1541</f>
        <v>0</v>
      </c>
      <c r="R1538" s="217">
        <f>+'PAA CONSOLIDADO'!Y1541</f>
        <v>0</v>
      </c>
    </row>
    <row r="1539" spans="1:18" s="217" customFormat="1" x14ac:dyDescent="0.25">
      <c r="A1539" s="211">
        <f>+'PAA CONSOLIDADO'!C1542</f>
        <v>0</v>
      </c>
      <c r="B1539" s="211">
        <f>+'PAA CONSOLIDADO'!I1542</f>
        <v>0</v>
      </c>
      <c r="C1539" s="217" t="str">
        <f>+CONCATENATE('PAA CONSOLIDADO'!A1542,"-",'PAA CONSOLIDADO'!D1542,"-",'PAA CONSOLIDADO'!K1542)</f>
        <v>--</v>
      </c>
      <c r="D1539" s="217" t="e">
        <f>+VLOOKUP('PAA CONSOLIDADO'!L1542,LISTAS!$D$4:$E$15,2,0)</f>
        <v>#N/A</v>
      </c>
      <c r="E1539" s="217" t="e">
        <f>+VLOOKUP('PAA CONSOLIDADO'!M1542,LISTAS!$D$4:$E$15,2,0)</f>
        <v>#N/A</v>
      </c>
      <c r="F1539" s="217">
        <f>+'PAA CONSOLIDADO'!O1542</f>
        <v>0</v>
      </c>
      <c r="G1539" s="217">
        <f t="shared" si="69"/>
        <v>1</v>
      </c>
      <c r="H1539" s="217" t="e">
        <f>+VLOOKUP('PAA CONSOLIDADO'!P1542,LISTAS!$B$4:$C$17,2,0)</f>
        <v>#N/A</v>
      </c>
      <c r="I1539" s="217" t="e">
        <f>+VLOOKUP('PAA CONSOLIDADO'!Q1542,LISTAS!$B$22:$C$25,2,0)</f>
        <v>#N/A</v>
      </c>
      <c r="J1539" s="219">
        <f>'PAA CONSOLIDADO'!R1542</f>
        <v>0</v>
      </c>
      <c r="K1539" s="219">
        <f>+'PAA CONSOLIDADO'!S1542</f>
        <v>0</v>
      </c>
      <c r="L1539" s="217" t="e">
        <f>+VLOOKUP('PAA CONSOLIDADO'!T1542,LISTAS!$B$29:$C$31,2,0)</f>
        <v>#N/A</v>
      </c>
      <c r="M1539" s="217" t="e">
        <f>+VLOOKUP('PAA CONSOLIDADO'!U1542,LISTAS!$B$36:$C$39,2,0)</f>
        <v>#N/A</v>
      </c>
      <c r="N1539" s="217" t="str">
        <f t="shared" si="70"/>
        <v>Unidad de Contratación (1)</v>
      </c>
      <c r="O1539" s="217" t="str">
        <f t="shared" si="71"/>
        <v>CO-DC-11001</v>
      </c>
      <c r="P1539" s="217">
        <f>+'PAA CONSOLIDADO'!V1542</f>
        <v>0</v>
      </c>
      <c r="Q1539" s="217">
        <f>+'PAA CONSOLIDADO'!X1542</f>
        <v>0</v>
      </c>
      <c r="R1539" s="217">
        <f>+'PAA CONSOLIDADO'!Y1542</f>
        <v>0</v>
      </c>
    </row>
    <row r="1540" spans="1:18" s="217" customFormat="1" x14ac:dyDescent="0.25">
      <c r="A1540" s="211">
        <f>+'PAA CONSOLIDADO'!C1543</f>
        <v>0</v>
      </c>
      <c r="B1540" s="211">
        <f>+'PAA CONSOLIDADO'!I1543</f>
        <v>0</v>
      </c>
      <c r="C1540" s="217" t="str">
        <f>+CONCATENATE('PAA CONSOLIDADO'!A1543,"-",'PAA CONSOLIDADO'!D1543,"-",'PAA CONSOLIDADO'!K1543)</f>
        <v>--</v>
      </c>
      <c r="D1540" s="217" t="e">
        <f>+VLOOKUP('PAA CONSOLIDADO'!L1543,LISTAS!$D$4:$E$15,2,0)</f>
        <v>#N/A</v>
      </c>
      <c r="E1540" s="217" t="e">
        <f>+VLOOKUP('PAA CONSOLIDADO'!M1543,LISTAS!$D$4:$E$15,2,0)</f>
        <v>#N/A</v>
      </c>
      <c r="F1540" s="217">
        <f>+'PAA CONSOLIDADO'!O1543</f>
        <v>0</v>
      </c>
      <c r="G1540" s="217">
        <f t="shared" si="69"/>
        <v>1</v>
      </c>
      <c r="H1540" s="217" t="e">
        <f>+VLOOKUP('PAA CONSOLIDADO'!P1543,LISTAS!$B$4:$C$17,2,0)</f>
        <v>#N/A</v>
      </c>
      <c r="I1540" s="217" t="e">
        <f>+VLOOKUP('PAA CONSOLIDADO'!Q1543,LISTAS!$B$22:$C$25,2,0)</f>
        <v>#N/A</v>
      </c>
      <c r="J1540" s="219">
        <f>'PAA CONSOLIDADO'!R1543</f>
        <v>0</v>
      </c>
      <c r="K1540" s="219">
        <f>+'PAA CONSOLIDADO'!S1543</f>
        <v>0</v>
      </c>
      <c r="L1540" s="217" t="e">
        <f>+VLOOKUP('PAA CONSOLIDADO'!T1543,LISTAS!$B$29:$C$31,2,0)</f>
        <v>#N/A</v>
      </c>
      <c r="M1540" s="217" t="e">
        <f>+VLOOKUP('PAA CONSOLIDADO'!U1543,LISTAS!$B$36:$C$39,2,0)</f>
        <v>#N/A</v>
      </c>
      <c r="N1540" s="217" t="str">
        <f t="shared" si="70"/>
        <v>Unidad de Contratación (1)</v>
      </c>
      <c r="O1540" s="217" t="str">
        <f t="shared" si="71"/>
        <v>CO-DC-11001</v>
      </c>
      <c r="P1540" s="217">
        <f>+'PAA CONSOLIDADO'!V1543</f>
        <v>0</v>
      </c>
      <c r="Q1540" s="217">
        <f>+'PAA CONSOLIDADO'!X1543</f>
        <v>0</v>
      </c>
      <c r="R1540" s="217">
        <f>+'PAA CONSOLIDADO'!Y1543</f>
        <v>0</v>
      </c>
    </row>
    <row r="1541" spans="1:18" s="217" customFormat="1" x14ac:dyDescent="0.25">
      <c r="A1541" s="211">
        <f>+'PAA CONSOLIDADO'!C1544</f>
        <v>0</v>
      </c>
      <c r="B1541" s="211">
        <f>+'PAA CONSOLIDADO'!I1544</f>
        <v>0</v>
      </c>
      <c r="C1541" s="217" t="str">
        <f>+CONCATENATE('PAA CONSOLIDADO'!A1544,"-",'PAA CONSOLIDADO'!D1544,"-",'PAA CONSOLIDADO'!K1544)</f>
        <v>--</v>
      </c>
      <c r="D1541" s="217" t="e">
        <f>+VLOOKUP('PAA CONSOLIDADO'!L1544,LISTAS!$D$4:$E$15,2,0)</f>
        <v>#N/A</v>
      </c>
      <c r="E1541" s="217" t="e">
        <f>+VLOOKUP('PAA CONSOLIDADO'!M1544,LISTAS!$D$4:$E$15,2,0)</f>
        <v>#N/A</v>
      </c>
      <c r="F1541" s="217">
        <f>+'PAA CONSOLIDADO'!O1544</f>
        <v>0</v>
      </c>
      <c r="G1541" s="217">
        <f t="shared" ref="G1541:G1604" si="72">+IF(ISBLANK(B1541),"",1)</f>
        <v>1</v>
      </c>
      <c r="H1541" s="217" t="e">
        <f>+VLOOKUP('PAA CONSOLIDADO'!P1544,LISTAS!$B$4:$C$17,2,0)</f>
        <v>#N/A</v>
      </c>
      <c r="I1541" s="217" t="e">
        <f>+VLOOKUP('PAA CONSOLIDADO'!Q1544,LISTAS!$B$22:$C$25,2,0)</f>
        <v>#N/A</v>
      </c>
      <c r="J1541" s="219">
        <f>'PAA CONSOLIDADO'!R1544</f>
        <v>0</v>
      </c>
      <c r="K1541" s="219">
        <f>+'PAA CONSOLIDADO'!S1544</f>
        <v>0</v>
      </c>
      <c r="L1541" s="217" t="e">
        <f>+VLOOKUP('PAA CONSOLIDADO'!T1544,LISTAS!$B$29:$C$31,2,0)</f>
        <v>#N/A</v>
      </c>
      <c r="M1541" s="217" t="e">
        <f>+VLOOKUP('PAA CONSOLIDADO'!U1544,LISTAS!$B$36:$C$39,2,0)</f>
        <v>#N/A</v>
      </c>
      <c r="N1541" s="217" t="str">
        <f t="shared" ref="N1541:N1604" si="73">+IF(ISBLANK(B1541),"","Unidad de Contratación (1)")</f>
        <v>Unidad de Contratación (1)</v>
      </c>
      <c r="O1541" s="217" t="str">
        <f t="shared" ref="O1541:O1604" si="74">+IF(ISBLANK(B1541),"","CO-DC-11001")</f>
        <v>CO-DC-11001</v>
      </c>
      <c r="P1541" s="217">
        <f>+'PAA CONSOLIDADO'!V1544</f>
        <v>0</v>
      </c>
      <c r="Q1541" s="217">
        <f>+'PAA CONSOLIDADO'!X1544</f>
        <v>0</v>
      </c>
      <c r="R1541" s="217">
        <f>+'PAA CONSOLIDADO'!Y1544</f>
        <v>0</v>
      </c>
    </row>
    <row r="1542" spans="1:18" s="217" customFormat="1" x14ac:dyDescent="0.25">
      <c r="A1542" s="211">
        <f>+'PAA CONSOLIDADO'!C1545</f>
        <v>0</v>
      </c>
      <c r="B1542" s="211">
        <f>+'PAA CONSOLIDADO'!I1545</f>
        <v>0</v>
      </c>
      <c r="C1542" s="217" t="str">
        <f>+CONCATENATE('PAA CONSOLIDADO'!A1545,"-",'PAA CONSOLIDADO'!D1545,"-",'PAA CONSOLIDADO'!K1545)</f>
        <v>--</v>
      </c>
      <c r="D1542" s="217" t="e">
        <f>+VLOOKUP('PAA CONSOLIDADO'!L1545,LISTAS!$D$4:$E$15,2,0)</f>
        <v>#N/A</v>
      </c>
      <c r="E1542" s="217" t="e">
        <f>+VLOOKUP('PAA CONSOLIDADO'!M1545,LISTAS!$D$4:$E$15,2,0)</f>
        <v>#N/A</v>
      </c>
      <c r="F1542" s="217">
        <f>+'PAA CONSOLIDADO'!O1545</f>
        <v>0</v>
      </c>
      <c r="G1542" s="217">
        <f t="shared" si="72"/>
        <v>1</v>
      </c>
      <c r="H1542" s="217" t="e">
        <f>+VLOOKUP('PAA CONSOLIDADO'!P1545,LISTAS!$B$4:$C$17,2,0)</f>
        <v>#N/A</v>
      </c>
      <c r="I1542" s="217" t="e">
        <f>+VLOOKUP('PAA CONSOLIDADO'!Q1545,LISTAS!$B$22:$C$25,2,0)</f>
        <v>#N/A</v>
      </c>
      <c r="J1542" s="219">
        <f>'PAA CONSOLIDADO'!R1545</f>
        <v>0</v>
      </c>
      <c r="K1542" s="219">
        <f>+'PAA CONSOLIDADO'!S1545</f>
        <v>0</v>
      </c>
      <c r="L1542" s="217" t="e">
        <f>+VLOOKUP('PAA CONSOLIDADO'!T1545,LISTAS!$B$29:$C$31,2,0)</f>
        <v>#N/A</v>
      </c>
      <c r="M1542" s="217" t="e">
        <f>+VLOOKUP('PAA CONSOLIDADO'!U1545,LISTAS!$B$36:$C$39,2,0)</f>
        <v>#N/A</v>
      </c>
      <c r="N1542" s="217" t="str">
        <f t="shared" si="73"/>
        <v>Unidad de Contratación (1)</v>
      </c>
      <c r="O1542" s="217" t="str">
        <f t="shared" si="74"/>
        <v>CO-DC-11001</v>
      </c>
      <c r="P1542" s="217">
        <f>+'PAA CONSOLIDADO'!V1545</f>
        <v>0</v>
      </c>
      <c r="Q1542" s="217">
        <f>+'PAA CONSOLIDADO'!X1545</f>
        <v>0</v>
      </c>
      <c r="R1542" s="217">
        <f>+'PAA CONSOLIDADO'!Y1545</f>
        <v>0</v>
      </c>
    </row>
    <row r="1543" spans="1:18" s="217" customFormat="1" x14ac:dyDescent="0.25">
      <c r="A1543" s="211">
        <f>+'PAA CONSOLIDADO'!C1546</f>
        <v>0</v>
      </c>
      <c r="B1543" s="211">
        <f>+'PAA CONSOLIDADO'!I1546</f>
        <v>0</v>
      </c>
      <c r="C1543" s="217" t="str">
        <f>+CONCATENATE('PAA CONSOLIDADO'!A1546,"-",'PAA CONSOLIDADO'!D1546,"-",'PAA CONSOLIDADO'!K1546)</f>
        <v>--</v>
      </c>
      <c r="D1543" s="217" t="e">
        <f>+VLOOKUP('PAA CONSOLIDADO'!L1546,LISTAS!$D$4:$E$15,2,0)</f>
        <v>#N/A</v>
      </c>
      <c r="E1543" s="217" t="e">
        <f>+VLOOKUP('PAA CONSOLIDADO'!M1546,LISTAS!$D$4:$E$15,2,0)</f>
        <v>#N/A</v>
      </c>
      <c r="F1543" s="217">
        <f>+'PAA CONSOLIDADO'!O1546</f>
        <v>0</v>
      </c>
      <c r="G1543" s="217">
        <f t="shared" si="72"/>
        <v>1</v>
      </c>
      <c r="H1543" s="217" t="e">
        <f>+VLOOKUP('PAA CONSOLIDADO'!P1546,LISTAS!$B$4:$C$17,2,0)</f>
        <v>#N/A</v>
      </c>
      <c r="I1543" s="217" t="e">
        <f>+VLOOKUP('PAA CONSOLIDADO'!Q1546,LISTAS!$B$22:$C$25,2,0)</f>
        <v>#N/A</v>
      </c>
      <c r="J1543" s="219">
        <f>'PAA CONSOLIDADO'!R1546</f>
        <v>0</v>
      </c>
      <c r="K1543" s="219">
        <f>+'PAA CONSOLIDADO'!S1546</f>
        <v>0</v>
      </c>
      <c r="L1543" s="217" t="e">
        <f>+VLOOKUP('PAA CONSOLIDADO'!T1546,LISTAS!$B$29:$C$31,2,0)</f>
        <v>#N/A</v>
      </c>
      <c r="M1543" s="217" t="e">
        <f>+VLOOKUP('PAA CONSOLIDADO'!U1546,LISTAS!$B$36:$C$39,2,0)</f>
        <v>#N/A</v>
      </c>
      <c r="N1543" s="217" t="str">
        <f t="shared" si="73"/>
        <v>Unidad de Contratación (1)</v>
      </c>
      <c r="O1543" s="217" t="str">
        <f t="shared" si="74"/>
        <v>CO-DC-11001</v>
      </c>
      <c r="P1543" s="217">
        <f>+'PAA CONSOLIDADO'!V1546</f>
        <v>0</v>
      </c>
      <c r="Q1543" s="217">
        <f>+'PAA CONSOLIDADO'!X1546</f>
        <v>0</v>
      </c>
      <c r="R1543" s="217">
        <f>+'PAA CONSOLIDADO'!Y1546</f>
        <v>0</v>
      </c>
    </row>
    <row r="1544" spans="1:18" s="217" customFormat="1" x14ac:dyDescent="0.25">
      <c r="A1544" s="211">
        <f>+'PAA CONSOLIDADO'!C1547</f>
        <v>0</v>
      </c>
      <c r="B1544" s="211">
        <f>+'PAA CONSOLIDADO'!I1547</f>
        <v>0</v>
      </c>
      <c r="C1544" s="217" t="str">
        <f>+CONCATENATE('PAA CONSOLIDADO'!A1547,"-",'PAA CONSOLIDADO'!D1547,"-",'PAA CONSOLIDADO'!K1547)</f>
        <v>--</v>
      </c>
      <c r="D1544" s="217" t="e">
        <f>+VLOOKUP('PAA CONSOLIDADO'!L1547,LISTAS!$D$4:$E$15,2,0)</f>
        <v>#N/A</v>
      </c>
      <c r="E1544" s="217" t="e">
        <f>+VLOOKUP('PAA CONSOLIDADO'!M1547,LISTAS!$D$4:$E$15,2,0)</f>
        <v>#N/A</v>
      </c>
      <c r="F1544" s="217">
        <f>+'PAA CONSOLIDADO'!O1547</f>
        <v>0</v>
      </c>
      <c r="G1544" s="217">
        <f t="shared" si="72"/>
        <v>1</v>
      </c>
      <c r="H1544" s="217" t="e">
        <f>+VLOOKUP('PAA CONSOLIDADO'!P1547,LISTAS!$B$4:$C$17,2,0)</f>
        <v>#N/A</v>
      </c>
      <c r="I1544" s="217" t="e">
        <f>+VLOOKUP('PAA CONSOLIDADO'!Q1547,LISTAS!$B$22:$C$25,2,0)</f>
        <v>#N/A</v>
      </c>
      <c r="J1544" s="219">
        <f>'PAA CONSOLIDADO'!R1547</f>
        <v>0</v>
      </c>
      <c r="K1544" s="219">
        <f>+'PAA CONSOLIDADO'!S1547</f>
        <v>0</v>
      </c>
      <c r="L1544" s="217" t="e">
        <f>+VLOOKUP('PAA CONSOLIDADO'!T1547,LISTAS!$B$29:$C$31,2,0)</f>
        <v>#N/A</v>
      </c>
      <c r="M1544" s="217" t="e">
        <f>+VLOOKUP('PAA CONSOLIDADO'!U1547,LISTAS!$B$36:$C$39,2,0)</f>
        <v>#N/A</v>
      </c>
      <c r="N1544" s="217" t="str">
        <f t="shared" si="73"/>
        <v>Unidad de Contratación (1)</v>
      </c>
      <c r="O1544" s="217" t="str">
        <f t="shared" si="74"/>
        <v>CO-DC-11001</v>
      </c>
      <c r="P1544" s="217">
        <f>+'PAA CONSOLIDADO'!V1547</f>
        <v>0</v>
      </c>
      <c r="Q1544" s="217">
        <f>+'PAA CONSOLIDADO'!X1547</f>
        <v>0</v>
      </c>
      <c r="R1544" s="217">
        <f>+'PAA CONSOLIDADO'!Y1547</f>
        <v>0</v>
      </c>
    </row>
    <row r="1545" spans="1:18" s="217" customFormat="1" x14ac:dyDescent="0.25">
      <c r="A1545" s="211">
        <f>+'PAA CONSOLIDADO'!C1548</f>
        <v>0</v>
      </c>
      <c r="B1545" s="211">
        <f>+'PAA CONSOLIDADO'!I1548</f>
        <v>0</v>
      </c>
      <c r="C1545" s="217" t="str">
        <f>+CONCATENATE('PAA CONSOLIDADO'!A1548,"-",'PAA CONSOLIDADO'!D1548,"-",'PAA CONSOLIDADO'!K1548)</f>
        <v>--</v>
      </c>
      <c r="D1545" s="217" t="e">
        <f>+VLOOKUP('PAA CONSOLIDADO'!L1548,LISTAS!$D$4:$E$15,2,0)</f>
        <v>#N/A</v>
      </c>
      <c r="E1545" s="217" t="e">
        <f>+VLOOKUP('PAA CONSOLIDADO'!M1548,LISTAS!$D$4:$E$15,2,0)</f>
        <v>#N/A</v>
      </c>
      <c r="F1545" s="217">
        <f>+'PAA CONSOLIDADO'!O1548</f>
        <v>0</v>
      </c>
      <c r="G1545" s="217">
        <f t="shared" si="72"/>
        <v>1</v>
      </c>
      <c r="H1545" s="217" t="e">
        <f>+VLOOKUP('PAA CONSOLIDADO'!P1548,LISTAS!$B$4:$C$17,2,0)</f>
        <v>#N/A</v>
      </c>
      <c r="I1545" s="217" t="e">
        <f>+VLOOKUP('PAA CONSOLIDADO'!Q1548,LISTAS!$B$22:$C$25,2,0)</f>
        <v>#N/A</v>
      </c>
      <c r="J1545" s="219">
        <f>'PAA CONSOLIDADO'!R1548</f>
        <v>0</v>
      </c>
      <c r="K1545" s="219">
        <f>+'PAA CONSOLIDADO'!S1548</f>
        <v>0</v>
      </c>
      <c r="L1545" s="217" t="e">
        <f>+VLOOKUP('PAA CONSOLIDADO'!T1548,LISTAS!$B$29:$C$31,2,0)</f>
        <v>#N/A</v>
      </c>
      <c r="M1545" s="217" t="e">
        <f>+VLOOKUP('PAA CONSOLIDADO'!U1548,LISTAS!$B$36:$C$39,2,0)</f>
        <v>#N/A</v>
      </c>
      <c r="N1545" s="217" t="str">
        <f t="shared" si="73"/>
        <v>Unidad de Contratación (1)</v>
      </c>
      <c r="O1545" s="217" t="str">
        <f t="shared" si="74"/>
        <v>CO-DC-11001</v>
      </c>
      <c r="P1545" s="217">
        <f>+'PAA CONSOLIDADO'!V1548</f>
        <v>0</v>
      </c>
      <c r="Q1545" s="217">
        <f>+'PAA CONSOLIDADO'!X1548</f>
        <v>0</v>
      </c>
      <c r="R1545" s="217">
        <f>+'PAA CONSOLIDADO'!Y1548</f>
        <v>0</v>
      </c>
    </row>
    <row r="1546" spans="1:18" s="217" customFormat="1" x14ac:dyDescent="0.25">
      <c r="A1546" s="211">
        <f>+'PAA CONSOLIDADO'!C1549</f>
        <v>0</v>
      </c>
      <c r="B1546" s="211">
        <f>+'PAA CONSOLIDADO'!I1549</f>
        <v>0</v>
      </c>
      <c r="C1546" s="217" t="str">
        <f>+CONCATENATE('PAA CONSOLIDADO'!A1549,"-",'PAA CONSOLIDADO'!D1549,"-",'PAA CONSOLIDADO'!K1549)</f>
        <v>--</v>
      </c>
      <c r="D1546" s="217" t="e">
        <f>+VLOOKUP('PAA CONSOLIDADO'!L1549,LISTAS!$D$4:$E$15,2,0)</f>
        <v>#N/A</v>
      </c>
      <c r="E1546" s="217" t="e">
        <f>+VLOOKUP('PAA CONSOLIDADO'!M1549,LISTAS!$D$4:$E$15,2,0)</f>
        <v>#N/A</v>
      </c>
      <c r="F1546" s="217">
        <f>+'PAA CONSOLIDADO'!O1549</f>
        <v>0</v>
      </c>
      <c r="G1546" s="217">
        <f t="shared" si="72"/>
        <v>1</v>
      </c>
      <c r="H1546" s="217" t="e">
        <f>+VLOOKUP('PAA CONSOLIDADO'!P1549,LISTAS!$B$4:$C$17,2,0)</f>
        <v>#N/A</v>
      </c>
      <c r="I1546" s="217" t="e">
        <f>+VLOOKUP('PAA CONSOLIDADO'!Q1549,LISTAS!$B$22:$C$25,2,0)</f>
        <v>#N/A</v>
      </c>
      <c r="J1546" s="219">
        <f>'PAA CONSOLIDADO'!R1549</f>
        <v>0</v>
      </c>
      <c r="K1546" s="219">
        <f>+'PAA CONSOLIDADO'!S1549</f>
        <v>0</v>
      </c>
      <c r="L1546" s="217" t="e">
        <f>+VLOOKUP('PAA CONSOLIDADO'!T1549,LISTAS!$B$29:$C$31,2,0)</f>
        <v>#N/A</v>
      </c>
      <c r="M1546" s="217" t="e">
        <f>+VLOOKUP('PAA CONSOLIDADO'!U1549,LISTAS!$B$36:$C$39,2,0)</f>
        <v>#N/A</v>
      </c>
      <c r="N1546" s="217" t="str">
        <f t="shared" si="73"/>
        <v>Unidad de Contratación (1)</v>
      </c>
      <c r="O1546" s="217" t="str">
        <f t="shared" si="74"/>
        <v>CO-DC-11001</v>
      </c>
      <c r="P1546" s="217">
        <f>+'PAA CONSOLIDADO'!V1549</f>
        <v>0</v>
      </c>
      <c r="Q1546" s="217">
        <f>+'PAA CONSOLIDADO'!X1549</f>
        <v>0</v>
      </c>
      <c r="R1546" s="217">
        <f>+'PAA CONSOLIDADO'!Y1549</f>
        <v>0</v>
      </c>
    </row>
    <row r="1547" spans="1:18" s="217" customFormat="1" x14ac:dyDescent="0.25">
      <c r="A1547" s="211">
        <f>+'PAA CONSOLIDADO'!C1550</f>
        <v>0</v>
      </c>
      <c r="B1547" s="211">
        <f>+'PAA CONSOLIDADO'!I1550</f>
        <v>0</v>
      </c>
      <c r="C1547" s="217" t="str">
        <f>+CONCATENATE('PAA CONSOLIDADO'!A1550,"-",'PAA CONSOLIDADO'!D1550,"-",'PAA CONSOLIDADO'!K1550)</f>
        <v>--</v>
      </c>
      <c r="D1547" s="217" t="e">
        <f>+VLOOKUP('PAA CONSOLIDADO'!L1550,LISTAS!$D$4:$E$15,2,0)</f>
        <v>#N/A</v>
      </c>
      <c r="E1547" s="217" t="e">
        <f>+VLOOKUP('PAA CONSOLIDADO'!M1550,LISTAS!$D$4:$E$15,2,0)</f>
        <v>#N/A</v>
      </c>
      <c r="F1547" s="217">
        <f>+'PAA CONSOLIDADO'!O1550</f>
        <v>0</v>
      </c>
      <c r="G1547" s="217">
        <f t="shared" si="72"/>
        <v>1</v>
      </c>
      <c r="H1547" s="217" t="e">
        <f>+VLOOKUP('PAA CONSOLIDADO'!P1550,LISTAS!$B$4:$C$17,2,0)</f>
        <v>#N/A</v>
      </c>
      <c r="I1547" s="217" t="e">
        <f>+VLOOKUP('PAA CONSOLIDADO'!Q1550,LISTAS!$B$22:$C$25,2,0)</f>
        <v>#N/A</v>
      </c>
      <c r="J1547" s="219">
        <f>'PAA CONSOLIDADO'!R1550</f>
        <v>0</v>
      </c>
      <c r="K1547" s="219">
        <f>+'PAA CONSOLIDADO'!S1550</f>
        <v>0</v>
      </c>
      <c r="L1547" s="217" t="e">
        <f>+VLOOKUP('PAA CONSOLIDADO'!T1550,LISTAS!$B$29:$C$31,2,0)</f>
        <v>#N/A</v>
      </c>
      <c r="M1547" s="217" t="e">
        <f>+VLOOKUP('PAA CONSOLIDADO'!U1550,LISTAS!$B$36:$C$39,2,0)</f>
        <v>#N/A</v>
      </c>
      <c r="N1547" s="217" t="str">
        <f t="shared" si="73"/>
        <v>Unidad de Contratación (1)</v>
      </c>
      <c r="O1547" s="217" t="str">
        <f t="shared" si="74"/>
        <v>CO-DC-11001</v>
      </c>
      <c r="P1547" s="217">
        <f>+'PAA CONSOLIDADO'!V1550</f>
        <v>0</v>
      </c>
      <c r="Q1547" s="217">
        <f>+'PAA CONSOLIDADO'!X1550</f>
        <v>0</v>
      </c>
      <c r="R1547" s="217">
        <f>+'PAA CONSOLIDADO'!Y1550</f>
        <v>0</v>
      </c>
    </row>
    <row r="1548" spans="1:18" s="217" customFormat="1" x14ac:dyDescent="0.25">
      <c r="A1548" s="211">
        <f>+'PAA CONSOLIDADO'!C1551</f>
        <v>0</v>
      </c>
      <c r="B1548" s="211">
        <f>+'PAA CONSOLIDADO'!I1551</f>
        <v>0</v>
      </c>
      <c r="C1548" s="217" t="str">
        <f>+CONCATENATE('PAA CONSOLIDADO'!A1551,"-",'PAA CONSOLIDADO'!D1551,"-",'PAA CONSOLIDADO'!K1551)</f>
        <v>--</v>
      </c>
      <c r="D1548" s="217" t="e">
        <f>+VLOOKUP('PAA CONSOLIDADO'!L1551,LISTAS!$D$4:$E$15,2,0)</f>
        <v>#N/A</v>
      </c>
      <c r="E1548" s="217" t="e">
        <f>+VLOOKUP('PAA CONSOLIDADO'!M1551,LISTAS!$D$4:$E$15,2,0)</f>
        <v>#N/A</v>
      </c>
      <c r="F1548" s="217">
        <f>+'PAA CONSOLIDADO'!O1551</f>
        <v>0</v>
      </c>
      <c r="G1548" s="217">
        <f t="shared" si="72"/>
        <v>1</v>
      </c>
      <c r="H1548" s="217" t="e">
        <f>+VLOOKUP('PAA CONSOLIDADO'!P1551,LISTAS!$B$4:$C$17,2,0)</f>
        <v>#N/A</v>
      </c>
      <c r="I1548" s="217" t="e">
        <f>+VLOOKUP('PAA CONSOLIDADO'!Q1551,LISTAS!$B$22:$C$25,2,0)</f>
        <v>#N/A</v>
      </c>
      <c r="J1548" s="219">
        <f>'PAA CONSOLIDADO'!R1551</f>
        <v>0</v>
      </c>
      <c r="K1548" s="219">
        <f>+'PAA CONSOLIDADO'!S1551</f>
        <v>0</v>
      </c>
      <c r="L1548" s="217" t="e">
        <f>+VLOOKUP('PAA CONSOLIDADO'!T1551,LISTAS!$B$29:$C$31,2,0)</f>
        <v>#N/A</v>
      </c>
      <c r="M1548" s="217" t="e">
        <f>+VLOOKUP('PAA CONSOLIDADO'!U1551,LISTAS!$B$36:$C$39,2,0)</f>
        <v>#N/A</v>
      </c>
      <c r="N1548" s="217" t="str">
        <f t="shared" si="73"/>
        <v>Unidad de Contratación (1)</v>
      </c>
      <c r="O1548" s="217" t="str">
        <f t="shared" si="74"/>
        <v>CO-DC-11001</v>
      </c>
      <c r="P1548" s="217">
        <f>+'PAA CONSOLIDADO'!V1551</f>
        <v>0</v>
      </c>
      <c r="Q1548" s="217">
        <f>+'PAA CONSOLIDADO'!X1551</f>
        <v>0</v>
      </c>
      <c r="R1548" s="217">
        <f>+'PAA CONSOLIDADO'!Y1551</f>
        <v>0</v>
      </c>
    </row>
    <row r="1549" spans="1:18" s="217" customFormat="1" x14ac:dyDescent="0.25">
      <c r="A1549" s="211">
        <f>+'PAA CONSOLIDADO'!C1552</f>
        <v>0</v>
      </c>
      <c r="B1549" s="211">
        <f>+'PAA CONSOLIDADO'!I1552</f>
        <v>0</v>
      </c>
      <c r="C1549" s="217" t="str">
        <f>+CONCATENATE('PAA CONSOLIDADO'!A1552,"-",'PAA CONSOLIDADO'!D1552,"-",'PAA CONSOLIDADO'!K1552)</f>
        <v>--</v>
      </c>
      <c r="D1549" s="217" t="e">
        <f>+VLOOKUP('PAA CONSOLIDADO'!L1552,LISTAS!$D$4:$E$15,2,0)</f>
        <v>#N/A</v>
      </c>
      <c r="E1549" s="217" t="e">
        <f>+VLOOKUP('PAA CONSOLIDADO'!M1552,LISTAS!$D$4:$E$15,2,0)</f>
        <v>#N/A</v>
      </c>
      <c r="F1549" s="217">
        <f>+'PAA CONSOLIDADO'!O1552</f>
        <v>0</v>
      </c>
      <c r="G1549" s="217">
        <f t="shared" si="72"/>
        <v>1</v>
      </c>
      <c r="H1549" s="217" t="e">
        <f>+VLOOKUP('PAA CONSOLIDADO'!P1552,LISTAS!$B$4:$C$17,2,0)</f>
        <v>#N/A</v>
      </c>
      <c r="I1549" s="217" t="e">
        <f>+VLOOKUP('PAA CONSOLIDADO'!Q1552,LISTAS!$B$22:$C$25,2,0)</f>
        <v>#N/A</v>
      </c>
      <c r="J1549" s="219">
        <f>'PAA CONSOLIDADO'!R1552</f>
        <v>0</v>
      </c>
      <c r="K1549" s="219">
        <f>+'PAA CONSOLIDADO'!S1552</f>
        <v>0</v>
      </c>
      <c r="L1549" s="217" t="e">
        <f>+VLOOKUP('PAA CONSOLIDADO'!T1552,LISTAS!$B$29:$C$31,2,0)</f>
        <v>#N/A</v>
      </c>
      <c r="M1549" s="217" t="e">
        <f>+VLOOKUP('PAA CONSOLIDADO'!U1552,LISTAS!$B$36:$C$39,2,0)</f>
        <v>#N/A</v>
      </c>
      <c r="N1549" s="217" t="str">
        <f t="shared" si="73"/>
        <v>Unidad de Contratación (1)</v>
      </c>
      <c r="O1549" s="217" t="str">
        <f t="shared" si="74"/>
        <v>CO-DC-11001</v>
      </c>
      <c r="P1549" s="217">
        <f>+'PAA CONSOLIDADO'!V1552</f>
        <v>0</v>
      </c>
      <c r="Q1549" s="217">
        <f>+'PAA CONSOLIDADO'!X1552</f>
        <v>0</v>
      </c>
      <c r="R1549" s="217">
        <f>+'PAA CONSOLIDADO'!Y1552</f>
        <v>0</v>
      </c>
    </row>
    <row r="1550" spans="1:18" s="217" customFormat="1" x14ac:dyDescent="0.25">
      <c r="A1550" s="211">
        <f>+'PAA CONSOLIDADO'!C1553</f>
        <v>0</v>
      </c>
      <c r="B1550" s="211">
        <f>+'PAA CONSOLIDADO'!I1553</f>
        <v>0</v>
      </c>
      <c r="C1550" s="217" t="str">
        <f>+CONCATENATE('PAA CONSOLIDADO'!A1553,"-",'PAA CONSOLIDADO'!D1553,"-",'PAA CONSOLIDADO'!K1553)</f>
        <v>--</v>
      </c>
      <c r="D1550" s="217" t="e">
        <f>+VLOOKUP('PAA CONSOLIDADO'!L1553,LISTAS!$D$4:$E$15,2,0)</f>
        <v>#N/A</v>
      </c>
      <c r="E1550" s="217" t="e">
        <f>+VLOOKUP('PAA CONSOLIDADO'!M1553,LISTAS!$D$4:$E$15,2,0)</f>
        <v>#N/A</v>
      </c>
      <c r="F1550" s="217">
        <f>+'PAA CONSOLIDADO'!O1553</f>
        <v>0</v>
      </c>
      <c r="G1550" s="217">
        <f t="shared" si="72"/>
        <v>1</v>
      </c>
      <c r="H1550" s="217" t="e">
        <f>+VLOOKUP('PAA CONSOLIDADO'!P1553,LISTAS!$B$4:$C$17,2,0)</f>
        <v>#N/A</v>
      </c>
      <c r="I1550" s="217" t="e">
        <f>+VLOOKUP('PAA CONSOLIDADO'!Q1553,LISTAS!$B$22:$C$25,2,0)</f>
        <v>#N/A</v>
      </c>
      <c r="J1550" s="219">
        <f>'PAA CONSOLIDADO'!R1553</f>
        <v>0</v>
      </c>
      <c r="K1550" s="219">
        <f>+'PAA CONSOLIDADO'!S1553</f>
        <v>0</v>
      </c>
      <c r="L1550" s="217" t="e">
        <f>+VLOOKUP('PAA CONSOLIDADO'!T1553,LISTAS!$B$29:$C$31,2,0)</f>
        <v>#N/A</v>
      </c>
      <c r="M1550" s="217" t="e">
        <f>+VLOOKUP('PAA CONSOLIDADO'!U1553,LISTAS!$B$36:$C$39,2,0)</f>
        <v>#N/A</v>
      </c>
      <c r="N1550" s="217" t="str">
        <f t="shared" si="73"/>
        <v>Unidad de Contratación (1)</v>
      </c>
      <c r="O1550" s="217" t="str">
        <f t="shared" si="74"/>
        <v>CO-DC-11001</v>
      </c>
      <c r="P1550" s="217">
        <f>+'PAA CONSOLIDADO'!V1553</f>
        <v>0</v>
      </c>
      <c r="Q1550" s="217">
        <f>+'PAA CONSOLIDADO'!X1553</f>
        <v>0</v>
      </c>
      <c r="R1550" s="217">
        <f>+'PAA CONSOLIDADO'!Y1553</f>
        <v>0</v>
      </c>
    </row>
    <row r="1551" spans="1:18" s="217" customFormat="1" x14ac:dyDescent="0.25">
      <c r="A1551" s="211">
        <f>+'PAA CONSOLIDADO'!C1554</f>
        <v>0</v>
      </c>
      <c r="B1551" s="211">
        <f>+'PAA CONSOLIDADO'!I1554</f>
        <v>0</v>
      </c>
      <c r="C1551" s="217" t="str">
        <f>+CONCATENATE('PAA CONSOLIDADO'!A1554,"-",'PAA CONSOLIDADO'!D1554,"-",'PAA CONSOLIDADO'!K1554)</f>
        <v>--</v>
      </c>
      <c r="D1551" s="217" t="e">
        <f>+VLOOKUP('PAA CONSOLIDADO'!L1554,LISTAS!$D$4:$E$15,2,0)</f>
        <v>#N/A</v>
      </c>
      <c r="E1551" s="217" t="e">
        <f>+VLOOKUP('PAA CONSOLIDADO'!M1554,LISTAS!$D$4:$E$15,2,0)</f>
        <v>#N/A</v>
      </c>
      <c r="F1551" s="217">
        <f>+'PAA CONSOLIDADO'!O1554</f>
        <v>0</v>
      </c>
      <c r="G1551" s="217">
        <f t="shared" si="72"/>
        <v>1</v>
      </c>
      <c r="H1551" s="217" t="e">
        <f>+VLOOKUP('PAA CONSOLIDADO'!P1554,LISTAS!$B$4:$C$17,2,0)</f>
        <v>#N/A</v>
      </c>
      <c r="I1551" s="217" t="e">
        <f>+VLOOKUP('PAA CONSOLIDADO'!Q1554,LISTAS!$B$22:$C$25,2,0)</f>
        <v>#N/A</v>
      </c>
      <c r="J1551" s="219">
        <f>'PAA CONSOLIDADO'!R1554</f>
        <v>0</v>
      </c>
      <c r="K1551" s="219">
        <f>+'PAA CONSOLIDADO'!S1554</f>
        <v>0</v>
      </c>
      <c r="L1551" s="217" t="e">
        <f>+VLOOKUP('PAA CONSOLIDADO'!T1554,LISTAS!$B$29:$C$31,2,0)</f>
        <v>#N/A</v>
      </c>
      <c r="M1551" s="217" t="e">
        <f>+VLOOKUP('PAA CONSOLIDADO'!U1554,LISTAS!$B$36:$C$39,2,0)</f>
        <v>#N/A</v>
      </c>
      <c r="N1551" s="217" t="str">
        <f t="shared" si="73"/>
        <v>Unidad de Contratación (1)</v>
      </c>
      <c r="O1551" s="217" t="str">
        <f t="shared" si="74"/>
        <v>CO-DC-11001</v>
      </c>
      <c r="P1551" s="217">
        <f>+'PAA CONSOLIDADO'!V1554</f>
        <v>0</v>
      </c>
      <c r="Q1551" s="217">
        <f>+'PAA CONSOLIDADO'!X1554</f>
        <v>0</v>
      </c>
      <c r="R1551" s="217">
        <f>+'PAA CONSOLIDADO'!Y1554</f>
        <v>0</v>
      </c>
    </row>
    <row r="1552" spans="1:18" s="217" customFormat="1" x14ac:dyDescent="0.25">
      <c r="A1552" s="211">
        <f>+'PAA CONSOLIDADO'!C1555</f>
        <v>0</v>
      </c>
      <c r="B1552" s="211">
        <f>+'PAA CONSOLIDADO'!I1555</f>
        <v>0</v>
      </c>
      <c r="C1552" s="217" t="str">
        <f>+CONCATENATE('PAA CONSOLIDADO'!A1555,"-",'PAA CONSOLIDADO'!D1555,"-",'PAA CONSOLIDADO'!K1555)</f>
        <v>--</v>
      </c>
      <c r="D1552" s="217" t="e">
        <f>+VLOOKUP('PAA CONSOLIDADO'!L1555,LISTAS!$D$4:$E$15,2,0)</f>
        <v>#N/A</v>
      </c>
      <c r="E1552" s="217" t="e">
        <f>+VLOOKUP('PAA CONSOLIDADO'!M1555,LISTAS!$D$4:$E$15,2,0)</f>
        <v>#N/A</v>
      </c>
      <c r="F1552" s="217">
        <f>+'PAA CONSOLIDADO'!O1555</f>
        <v>0</v>
      </c>
      <c r="G1552" s="217">
        <f t="shared" si="72"/>
        <v>1</v>
      </c>
      <c r="H1552" s="217" t="e">
        <f>+VLOOKUP('PAA CONSOLIDADO'!P1555,LISTAS!$B$4:$C$17,2,0)</f>
        <v>#N/A</v>
      </c>
      <c r="I1552" s="217" t="e">
        <f>+VLOOKUP('PAA CONSOLIDADO'!Q1555,LISTAS!$B$22:$C$25,2,0)</f>
        <v>#N/A</v>
      </c>
      <c r="J1552" s="219">
        <f>'PAA CONSOLIDADO'!R1555</f>
        <v>0</v>
      </c>
      <c r="K1552" s="219">
        <f>+'PAA CONSOLIDADO'!S1555</f>
        <v>0</v>
      </c>
      <c r="L1552" s="217" t="e">
        <f>+VLOOKUP('PAA CONSOLIDADO'!T1555,LISTAS!$B$29:$C$31,2,0)</f>
        <v>#N/A</v>
      </c>
      <c r="M1552" s="217" t="e">
        <f>+VLOOKUP('PAA CONSOLIDADO'!U1555,LISTAS!$B$36:$C$39,2,0)</f>
        <v>#N/A</v>
      </c>
      <c r="N1552" s="217" t="str">
        <f t="shared" si="73"/>
        <v>Unidad de Contratación (1)</v>
      </c>
      <c r="O1552" s="217" t="str">
        <f t="shared" si="74"/>
        <v>CO-DC-11001</v>
      </c>
      <c r="P1552" s="217">
        <f>+'PAA CONSOLIDADO'!V1555</f>
        <v>0</v>
      </c>
      <c r="Q1552" s="217">
        <f>+'PAA CONSOLIDADO'!X1555</f>
        <v>0</v>
      </c>
      <c r="R1552" s="217">
        <f>+'PAA CONSOLIDADO'!Y1555</f>
        <v>0</v>
      </c>
    </row>
    <row r="1553" spans="1:18" s="217" customFormat="1" x14ac:dyDescent="0.25">
      <c r="A1553" s="211">
        <f>+'PAA CONSOLIDADO'!C1556</f>
        <v>0</v>
      </c>
      <c r="B1553" s="211">
        <f>+'PAA CONSOLIDADO'!I1556</f>
        <v>0</v>
      </c>
      <c r="C1553" s="217" t="str">
        <f>+CONCATENATE('PAA CONSOLIDADO'!A1556,"-",'PAA CONSOLIDADO'!D1556,"-",'PAA CONSOLIDADO'!K1556)</f>
        <v>--</v>
      </c>
      <c r="D1553" s="217" t="e">
        <f>+VLOOKUP('PAA CONSOLIDADO'!L1556,LISTAS!$D$4:$E$15,2,0)</f>
        <v>#N/A</v>
      </c>
      <c r="E1553" s="217" t="e">
        <f>+VLOOKUP('PAA CONSOLIDADO'!M1556,LISTAS!$D$4:$E$15,2,0)</f>
        <v>#N/A</v>
      </c>
      <c r="F1553" s="217">
        <f>+'PAA CONSOLIDADO'!O1556</f>
        <v>0</v>
      </c>
      <c r="G1553" s="217">
        <f t="shared" si="72"/>
        <v>1</v>
      </c>
      <c r="H1553" s="217" t="e">
        <f>+VLOOKUP('PAA CONSOLIDADO'!P1556,LISTAS!$B$4:$C$17,2,0)</f>
        <v>#N/A</v>
      </c>
      <c r="I1553" s="217" t="e">
        <f>+VLOOKUP('PAA CONSOLIDADO'!Q1556,LISTAS!$B$22:$C$25,2,0)</f>
        <v>#N/A</v>
      </c>
      <c r="J1553" s="219">
        <f>'PAA CONSOLIDADO'!R1556</f>
        <v>0</v>
      </c>
      <c r="K1553" s="219">
        <f>+'PAA CONSOLIDADO'!S1556</f>
        <v>0</v>
      </c>
      <c r="L1553" s="217" t="e">
        <f>+VLOOKUP('PAA CONSOLIDADO'!T1556,LISTAS!$B$29:$C$31,2,0)</f>
        <v>#N/A</v>
      </c>
      <c r="M1553" s="217" t="e">
        <f>+VLOOKUP('PAA CONSOLIDADO'!U1556,LISTAS!$B$36:$C$39,2,0)</f>
        <v>#N/A</v>
      </c>
      <c r="N1553" s="217" t="str">
        <f t="shared" si="73"/>
        <v>Unidad de Contratación (1)</v>
      </c>
      <c r="O1553" s="217" t="str">
        <f t="shared" si="74"/>
        <v>CO-DC-11001</v>
      </c>
      <c r="P1553" s="217">
        <f>+'PAA CONSOLIDADO'!V1556</f>
        <v>0</v>
      </c>
      <c r="Q1553" s="217">
        <f>+'PAA CONSOLIDADO'!X1556</f>
        <v>0</v>
      </c>
      <c r="R1553" s="217">
        <f>+'PAA CONSOLIDADO'!Y1556</f>
        <v>0</v>
      </c>
    </row>
    <row r="1554" spans="1:18" s="217" customFormat="1" x14ac:dyDescent="0.25">
      <c r="A1554" s="211">
        <f>+'PAA CONSOLIDADO'!C1557</f>
        <v>0</v>
      </c>
      <c r="B1554" s="211">
        <f>+'PAA CONSOLIDADO'!I1557</f>
        <v>0</v>
      </c>
      <c r="C1554" s="217" t="str">
        <f>+CONCATENATE('PAA CONSOLIDADO'!A1557,"-",'PAA CONSOLIDADO'!D1557,"-",'PAA CONSOLIDADO'!K1557)</f>
        <v>--</v>
      </c>
      <c r="D1554" s="217" t="e">
        <f>+VLOOKUP('PAA CONSOLIDADO'!L1557,LISTAS!$D$4:$E$15,2,0)</f>
        <v>#N/A</v>
      </c>
      <c r="E1554" s="217" t="e">
        <f>+VLOOKUP('PAA CONSOLIDADO'!M1557,LISTAS!$D$4:$E$15,2,0)</f>
        <v>#N/A</v>
      </c>
      <c r="F1554" s="217">
        <f>+'PAA CONSOLIDADO'!O1557</f>
        <v>0</v>
      </c>
      <c r="G1554" s="217">
        <f t="shared" si="72"/>
        <v>1</v>
      </c>
      <c r="H1554" s="217" t="e">
        <f>+VLOOKUP('PAA CONSOLIDADO'!P1557,LISTAS!$B$4:$C$17,2,0)</f>
        <v>#N/A</v>
      </c>
      <c r="I1554" s="217" t="e">
        <f>+VLOOKUP('PAA CONSOLIDADO'!Q1557,LISTAS!$B$22:$C$25,2,0)</f>
        <v>#N/A</v>
      </c>
      <c r="J1554" s="219">
        <f>'PAA CONSOLIDADO'!R1557</f>
        <v>0</v>
      </c>
      <c r="K1554" s="219">
        <f>+'PAA CONSOLIDADO'!S1557</f>
        <v>0</v>
      </c>
      <c r="L1554" s="217" t="e">
        <f>+VLOOKUP('PAA CONSOLIDADO'!T1557,LISTAS!$B$29:$C$31,2,0)</f>
        <v>#N/A</v>
      </c>
      <c r="M1554" s="217" t="e">
        <f>+VLOOKUP('PAA CONSOLIDADO'!U1557,LISTAS!$B$36:$C$39,2,0)</f>
        <v>#N/A</v>
      </c>
      <c r="N1554" s="217" t="str">
        <f t="shared" si="73"/>
        <v>Unidad de Contratación (1)</v>
      </c>
      <c r="O1554" s="217" t="str">
        <f t="shared" si="74"/>
        <v>CO-DC-11001</v>
      </c>
      <c r="P1554" s="217">
        <f>+'PAA CONSOLIDADO'!V1557</f>
        <v>0</v>
      </c>
      <c r="Q1554" s="217">
        <f>+'PAA CONSOLIDADO'!X1557</f>
        <v>0</v>
      </c>
      <c r="R1554" s="217">
        <f>+'PAA CONSOLIDADO'!Y1557</f>
        <v>0</v>
      </c>
    </row>
    <row r="1555" spans="1:18" s="217" customFormat="1" x14ac:dyDescent="0.25">
      <c r="A1555" s="211">
        <f>+'PAA CONSOLIDADO'!C1558</f>
        <v>0</v>
      </c>
      <c r="B1555" s="211">
        <f>+'PAA CONSOLIDADO'!I1558</f>
        <v>0</v>
      </c>
      <c r="C1555" s="217" t="str">
        <f>+CONCATENATE('PAA CONSOLIDADO'!A1558,"-",'PAA CONSOLIDADO'!D1558,"-",'PAA CONSOLIDADO'!K1558)</f>
        <v>--</v>
      </c>
      <c r="D1555" s="217" t="e">
        <f>+VLOOKUP('PAA CONSOLIDADO'!L1558,LISTAS!$D$4:$E$15,2,0)</f>
        <v>#N/A</v>
      </c>
      <c r="E1555" s="217" t="e">
        <f>+VLOOKUP('PAA CONSOLIDADO'!M1558,LISTAS!$D$4:$E$15,2,0)</f>
        <v>#N/A</v>
      </c>
      <c r="F1555" s="217">
        <f>+'PAA CONSOLIDADO'!O1558</f>
        <v>0</v>
      </c>
      <c r="G1555" s="217">
        <f t="shared" si="72"/>
        <v>1</v>
      </c>
      <c r="H1555" s="217" t="e">
        <f>+VLOOKUP('PAA CONSOLIDADO'!P1558,LISTAS!$B$4:$C$17,2,0)</f>
        <v>#N/A</v>
      </c>
      <c r="I1555" s="217" t="e">
        <f>+VLOOKUP('PAA CONSOLIDADO'!Q1558,LISTAS!$B$22:$C$25,2,0)</f>
        <v>#N/A</v>
      </c>
      <c r="J1555" s="219">
        <f>'PAA CONSOLIDADO'!R1558</f>
        <v>0</v>
      </c>
      <c r="K1555" s="219">
        <f>+'PAA CONSOLIDADO'!S1558</f>
        <v>0</v>
      </c>
      <c r="L1555" s="217" t="e">
        <f>+VLOOKUP('PAA CONSOLIDADO'!T1558,LISTAS!$B$29:$C$31,2,0)</f>
        <v>#N/A</v>
      </c>
      <c r="M1555" s="217" t="e">
        <f>+VLOOKUP('PAA CONSOLIDADO'!U1558,LISTAS!$B$36:$C$39,2,0)</f>
        <v>#N/A</v>
      </c>
      <c r="N1555" s="217" t="str">
        <f t="shared" si="73"/>
        <v>Unidad de Contratación (1)</v>
      </c>
      <c r="O1555" s="217" t="str">
        <f t="shared" si="74"/>
        <v>CO-DC-11001</v>
      </c>
      <c r="P1555" s="217">
        <f>+'PAA CONSOLIDADO'!V1558</f>
        <v>0</v>
      </c>
      <c r="Q1555" s="217">
        <f>+'PAA CONSOLIDADO'!X1558</f>
        <v>0</v>
      </c>
      <c r="R1555" s="217">
        <f>+'PAA CONSOLIDADO'!Y1558</f>
        <v>0</v>
      </c>
    </row>
    <row r="1556" spans="1:18" s="217" customFormat="1" x14ac:dyDescent="0.25">
      <c r="A1556" s="211">
        <f>+'PAA CONSOLIDADO'!C1559</f>
        <v>0</v>
      </c>
      <c r="B1556" s="211">
        <f>+'PAA CONSOLIDADO'!I1559</f>
        <v>0</v>
      </c>
      <c r="C1556" s="217" t="str">
        <f>+CONCATENATE('PAA CONSOLIDADO'!A1559,"-",'PAA CONSOLIDADO'!D1559,"-",'PAA CONSOLIDADO'!K1559)</f>
        <v>--</v>
      </c>
      <c r="D1556" s="217" t="e">
        <f>+VLOOKUP('PAA CONSOLIDADO'!L1559,LISTAS!$D$4:$E$15,2,0)</f>
        <v>#N/A</v>
      </c>
      <c r="E1556" s="217" t="e">
        <f>+VLOOKUP('PAA CONSOLIDADO'!M1559,LISTAS!$D$4:$E$15,2,0)</f>
        <v>#N/A</v>
      </c>
      <c r="F1556" s="217">
        <f>+'PAA CONSOLIDADO'!O1559</f>
        <v>0</v>
      </c>
      <c r="G1556" s="217">
        <f t="shared" si="72"/>
        <v>1</v>
      </c>
      <c r="H1556" s="217" t="e">
        <f>+VLOOKUP('PAA CONSOLIDADO'!P1559,LISTAS!$B$4:$C$17,2,0)</f>
        <v>#N/A</v>
      </c>
      <c r="I1556" s="217" t="e">
        <f>+VLOOKUP('PAA CONSOLIDADO'!Q1559,LISTAS!$B$22:$C$25,2,0)</f>
        <v>#N/A</v>
      </c>
      <c r="J1556" s="219">
        <f>'PAA CONSOLIDADO'!R1559</f>
        <v>0</v>
      </c>
      <c r="K1556" s="219">
        <f>+'PAA CONSOLIDADO'!S1559</f>
        <v>0</v>
      </c>
      <c r="L1556" s="217" t="e">
        <f>+VLOOKUP('PAA CONSOLIDADO'!T1559,LISTAS!$B$29:$C$31,2,0)</f>
        <v>#N/A</v>
      </c>
      <c r="M1556" s="217" t="e">
        <f>+VLOOKUP('PAA CONSOLIDADO'!U1559,LISTAS!$B$36:$C$39,2,0)</f>
        <v>#N/A</v>
      </c>
      <c r="N1556" s="217" t="str">
        <f t="shared" si="73"/>
        <v>Unidad de Contratación (1)</v>
      </c>
      <c r="O1556" s="217" t="str">
        <f t="shared" si="74"/>
        <v>CO-DC-11001</v>
      </c>
      <c r="P1556" s="217">
        <f>+'PAA CONSOLIDADO'!V1559</f>
        <v>0</v>
      </c>
      <c r="Q1556" s="217">
        <f>+'PAA CONSOLIDADO'!X1559</f>
        <v>0</v>
      </c>
      <c r="R1556" s="217">
        <f>+'PAA CONSOLIDADO'!Y1559</f>
        <v>0</v>
      </c>
    </row>
    <row r="1557" spans="1:18" s="217" customFormat="1" x14ac:dyDescent="0.25">
      <c r="A1557" s="211">
        <f>+'PAA CONSOLIDADO'!C1560</f>
        <v>0</v>
      </c>
      <c r="B1557" s="211">
        <f>+'PAA CONSOLIDADO'!I1560</f>
        <v>0</v>
      </c>
      <c r="C1557" s="217" t="str">
        <f>+CONCATENATE('PAA CONSOLIDADO'!A1560,"-",'PAA CONSOLIDADO'!D1560,"-",'PAA CONSOLIDADO'!K1560)</f>
        <v>--</v>
      </c>
      <c r="D1557" s="217" t="e">
        <f>+VLOOKUP('PAA CONSOLIDADO'!L1560,LISTAS!$D$4:$E$15,2,0)</f>
        <v>#N/A</v>
      </c>
      <c r="E1557" s="217" t="e">
        <f>+VLOOKUP('PAA CONSOLIDADO'!M1560,LISTAS!$D$4:$E$15,2,0)</f>
        <v>#N/A</v>
      </c>
      <c r="F1557" s="217">
        <f>+'PAA CONSOLIDADO'!O1560</f>
        <v>0</v>
      </c>
      <c r="G1557" s="217">
        <f t="shared" si="72"/>
        <v>1</v>
      </c>
      <c r="H1557" s="217" t="e">
        <f>+VLOOKUP('PAA CONSOLIDADO'!P1560,LISTAS!$B$4:$C$17,2,0)</f>
        <v>#N/A</v>
      </c>
      <c r="I1557" s="217" t="e">
        <f>+VLOOKUP('PAA CONSOLIDADO'!Q1560,LISTAS!$B$22:$C$25,2,0)</f>
        <v>#N/A</v>
      </c>
      <c r="J1557" s="219">
        <f>'PAA CONSOLIDADO'!R1560</f>
        <v>0</v>
      </c>
      <c r="K1557" s="219">
        <f>+'PAA CONSOLIDADO'!S1560</f>
        <v>0</v>
      </c>
      <c r="L1557" s="217" t="e">
        <f>+VLOOKUP('PAA CONSOLIDADO'!T1560,LISTAS!$B$29:$C$31,2,0)</f>
        <v>#N/A</v>
      </c>
      <c r="M1557" s="217" t="e">
        <f>+VLOOKUP('PAA CONSOLIDADO'!U1560,LISTAS!$B$36:$C$39,2,0)</f>
        <v>#N/A</v>
      </c>
      <c r="N1557" s="217" t="str">
        <f t="shared" si="73"/>
        <v>Unidad de Contratación (1)</v>
      </c>
      <c r="O1557" s="217" t="str">
        <f t="shared" si="74"/>
        <v>CO-DC-11001</v>
      </c>
      <c r="P1557" s="217">
        <f>+'PAA CONSOLIDADO'!V1560</f>
        <v>0</v>
      </c>
      <c r="Q1557" s="217">
        <f>+'PAA CONSOLIDADO'!X1560</f>
        <v>0</v>
      </c>
      <c r="R1557" s="217">
        <f>+'PAA CONSOLIDADO'!Y1560</f>
        <v>0</v>
      </c>
    </row>
    <row r="1558" spans="1:18" s="217" customFormat="1" x14ac:dyDescent="0.25">
      <c r="A1558" s="211">
        <f>+'PAA CONSOLIDADO'!C1561</f>
        <v>0</v>
      </c>
      <c r="B1558" s="211">
        <f>+'PAA CONSOLIDADO'!I1561</f>
        <v>0</v>
      </c>
      <c r="C1558" s="217" t="str">
        <f>+CONCATENATE('PAA CONSOLIDADO'!A1561,"-",'PAA CONSOLIDADO'!D1561,"-",'PAA CONSOLIDADO'!K1561)</f>
        <v>--</v>
      </c>
      <c r="D1558" s="217" t="e">
        <f>+VLOOKUP('PAA CONSOLIDADO'!L1561,LISTAS!$D$4:$E$15,2,0)</f>
        <v>#N/A</v>
      </c>
      <c r="E1558" s="217" t="e">
        <f>+VLOOKUP('PAA CONSOLIDADO'!M1561,LISTAS!$D$4:$E$15,2,0)</f>
        <v>#N/A</v>
      </c>
      <c r="F1558" s="217">
        <f>+'PAA CONSOLIDADO'!O1561</f>
        <v>0</v>
      </c>
      <c r="G1558" s="217">
        <f t="shared" si="72"/>
        <v>1</v>
      </c>
      <c r="H1558" s="217" t="e">
        <f>+VLOOKUP('PAA CONSOLIDADO'!P1561,LISTAS!$B$4:$C$17,2,0)</f>
        <v>#N/A</v>
      </c>
      <c r="I1558" s="217" t="e">
        <f>+VLOOKUP('PAA CONSOLIDADO'!Q1561,LISTAS!$B$22:$C$25,2,0)</f>
        <v>#N/A</v>
      </c>
      <c r="J1558" s="219">
        <f>'PAA CONSOLIDADO'!R1561</f>
        <v>0</v>
      </c>
      <c r="K1558" s="219">
        <f>+'PAA CONSOLIDADO'!S1561</f>
        <v>0</v>
      </c>
      <c r="L1558" s="217" t="e">
        <f>+VLOOKUP('PAA CONSOLIDADO'!T1561,LISTAS!$B$29:$C$31,2,0)</f>
        <v>#N/A</v>
      </c>
      <c r="M1558" s="217" t="e">
        <f>+VLOOKUP('PAA CONSOLIDADO'!U1561,LISTAS!$B$36:$C$39,2,0)</f>
        <v>#N/A</v>
      </c>
      <c r="N1558" s="217" t="str">
        <f t="shared" si="73"/>
        <v>Unidad de Contratación (1)</v>
      </c>
      <c r="O1558" s="217" t="str">
        <f t="shared" si="74"/>
        <v>CO-DC-11001</v>
      </c>
      <c r="P1558" s="217">
        <f>+'PAA CONSOLIDADO'!V1561</f>
        <v>0</v>
      </c>
      <c r="Q1558" s="217">
        <f>+'PAA CONSOLIDADO'!X1561</f>
        <v>0</v>
      </c>
      <c r="R1558" s="217">
        <f>+'PAA CONSOLIDADO'!Y1561</f>
        <v>0</v>
      </c>
    </row>
    <row r="1559" spans="1:18" s="217" customFormat="1" x14ac:dyDescent="0.25">
      <c r="A1559" s="211">
        <f>+'PAA CONSOLIDADO'!C1562</f>
        <v>0</v>
      </c>
      <c r="B1559" s="211">
        <f>+'PAA CONSOLIDADO'!I1562</f>
        <v>0</v>
      </c>
      <c r="C1559" s="217" t="str">
        <f>+CONCATENATE('PAA CONSOLIDADO'!A1562,"-",'PAA CONSOLIDADO'!D1562,"-",'PAA CONSOLIDADO'!K1562)</f>
        <v>--</v>
      </c>
      <c r="D1559" s="217" t="e">
        <f>+VLOOKUP('PAA CONSOLIDADO'!L1562,LISTAS!$D$4:$E$15,2,0)</f>
        <v>#N/A</v>
      </c>
      <c r="E1559" s="217" t="e">
        <f>+VLOOKUP('PAA CONSOLIDADO'!M1562,LISTAS!$D$4:$E$15,2,0)</f>
        <v>#N/A</v>
      </c>
      <c r="F1559" s="217">
        <f>+'PAA CONSOLIDADO'!O1562</f>
        <v>0</v>
      </c>
      <c r="G1559" s="217">
        <f t="shared" si="72"/>
        <v>1</v>
      </c>
      <c r="H1559" s="217" t="e">
        <f>+VLOOKUP('PAA CONSOLIDADO'!P1562,LISTAS!$B$4:$C$17,2,0)</f>
        <v>#N/A</v>
      </c>
      <c r="I1559" s="217" t="e">
        <f>+VLOOKUP('PAA CONSOLIDADO'!Q1562,LISTAS!$B$22:$C$25,2,0)</f>
        <v>#N/A</v>
      </c>
      <c r="J1559" s="219">
        <f>'PAA CONSOLIDADO'!R1562</f>
        <v>0</v>
      </c>
      <c r="K1559" s="219">
        <f>+'PAA CONSOLIDADO'!S1562</f>
        <v>0</v>
      </c>
      <c r="L1559" s="217" t="e">
        <f>+VLOOKUP('PAA CONSOLIDADO'!T1562,LISTAS!$B$29:$C$31,2,0)</f>
        <v>#N/A</v>
      </c>
      <c r="M1559" s="217" t="e">
        <f>+VLOOKUP('PAA CONSOLIDADO'!U1562,LISTAS!$B$36:$C$39,2,0)</f>
        <v>#N/A</v>
      </c>
      <c r="N1559" s="217" t="str">
        <f t="shared" si="73"/>
        <v>Unidad de Contratación (1)</v>
      </c>
      <c r="O1559" s="217" t="str">
        <f t="shared" si="74"/>
        <v>CO-DC-11001</v>
      </c>
      <c r="P1559" s="217">
        <f>+'PAA CONSOLIDADO'!V1562</f>
        <v>0</v>
      </c>
      <c r="Q1559" s="217">
        <f>+'PAA CONSOLIDADO'!X1562</f>
        <v>0</v>
      </c>
      <c r="R1559" s="217">
        <f>+'PAA CONSOLIDADO'!Y1562</f>
        <v>0</v>
      </c>
    </row>
    <row r="1560" spans="1:18" s="217" customFormat="1" x14ac:dyDescent="0.25">
      <c r="A1560" s="211">
        <f>+'PAA CONSOLIDADO'!C1563</f>
        <v>0</v>
      </c>
      <c r="B1560" s="211">
        <f>+'PAA CONSOLIDADO'!I1563</f>
        <v>0</v>
      </c>
      <c r="C1560" s="217" t="str">
        <f>+CONCATENATE('PAA CONSOLIDADO'!A1563,"-",'PAA CONSOLIDADO'!D1563,"-",'PAA CONSOLIDADO'!K1563)</f>
        <v>--</v>
      </c>
      <c r="D1560" s="217" t="e">
        <f>+VLOOKUP('PAA CONSOLIDADO'!L1563,LISTAS!$D$4:$E$15,2,0)</f>
        <v>#N/A</v>
      </c>
      <c r="E1560" s="217" t="e">
        <f>+VLOOKUP('PAA CONSOLIDADO'!M1563,LISTAS!$D$4:$E$15,2,0)</f>
        <v>#N/A</v>
      </c>
      <c r="F1560" s="217">
        <f>+'PAA CONSOLIDADO'!O1563</f>
        <v>0</v>
      </c>
      <c r="G1560" s="217">
        <f t="shared" si="72"/>
        <v>1</v>
      </c>
      <c r="H1560" s="217" t="e">
        <f>+VLOOKUP('PAA CONSOLIDADO'!P1563,LISTAS!$B$4:$C$17,2,0)</f>
        <v>#N/A</v>
      </c>
      <c r="I1560" s="217" t="e">
        <f>+VLOOKUP('PAA CONSOLIDADO'!Q1563,LISTAS!$B$22:$C$25,2,0)</f>
        <v>#N/A</v>
      </c>
      <c r="J1560" s="219">
        <f>'PAA CONSOLIDADO'!R1563</f>
        <v>0</v>
      </c>
      <c r="K1560" s="219">
        <f>+'PAA CONSOLIDADO'!S1563</f>
        <v>0</v>
      </c>
      <c r="L1560" s="217" t="e">
        <f>+VLOOKUP('PAA CONSOLIDADO'!T1563,LISTAS!$B$29:$C$31,2,0)</f>
        <v>#N/A</v>
      </c>
      <c r="M1560" s="217" t="e">
        <f>+VLOOKUP('PAA CONSOLIDADO'!U1563,LISTAS!$B$36:$C$39,2,0)</f>
        <v>#N/A</v>
      </c>
      <c r="N1560" s="217" t="str">
        <f t="shared" si="73"/>
        <v>Unidad de Contratación (1)</v>
      </c>
      <c r="O1560" s="217" t="str">
        <f t="shared" si="74"/>
        <v>CO-DC-11001</v>
      </c>
      <c r="P1560" s="217">
        <f>+'PAA CONSOLIDADO'!V1563</f>
        <v>0</v>
      </c>
      <c r="Q1560" s="217">
        <f>+'PAA CONSOLIDADO'!X1563</f>
        <v>0</v>
      </c>
      <c r="R1560" s="217">
        <f>+'PAA CONSOLIDADO'!Y1563</f>
        <v>0</v>
      </c>
    </row>
    <row r="1561" spans="1:18" s="217" customFormat="1" x14ac:dyDescent="0.25">
      <c r="A1561" s="211">
        <f>+'PAA CONSOLIDADO'!C1564</f>
        <v>0</v>
      </c>
      <c r="B1561" s="211">
        <f>+'PAA CONSOLIDADO'!I1564</f>
        <v>0</v>
      </c>
      <c r="C1561" s="217" t="str">
        <f>+CONCATENATE('PAA CONSOLIDADO'!A1564,"-",'PAA CONSOLIDADO'!D1564,"-",'PAA CONSOLIDADO'!K1564)</f>
        <v>--</v>
      </c>
      <c r="D1561" s="217" t="e">
        <f>+VLOOKUP('PAA CONSOLIDADO'!L1564,LISTAS!$D$4:$E$15,2,0)</f>
        <v>#N/A</v>
      </c>
      <c r="E1561" s="217" t="e">
        <f>+VLOOKUP('PAA CONSOLIDADO'!M1564,LISTAS!$D$4:$E$15,2,0)</f>
        <v>#N/A</v>
      </c>
      <c r="F1561" s="217">
        <f>+'PAA CONSOLIDADO'!O1564</f>
        <v>0</v>
      </c>
      <c r="G1561" s="217">
        <f t="shared" si="72"/>
        <v>1</v>
      </c>
      <c r="H1561" s="217" t="e">
        <f>+VLOOKUP('PAA CONSOLIDADO'!P1564,LISTAS!$B$4:$C$17,2,0)</f>
        <v>#N/A</v>
      </c>
      <c r="I1561" s="217" t="e">
        <f>+VLOOKUP('PAA CONSOLIDADO'!Q1564,LISTAS!$B$22:$C$25,2,0)</f>
        <v>#N/A</v>
      </c>
      <c r="J1561" s="219">
        <f>'PAA CONSOLIDADO'!R1564</f>
        <v>0</v>
      </c>
      <c r="K1561" s="219">
        <f>+'PAA CONSOLIDADO'!S1564</f>
        <v>0</v>
      </c>
      <c r="L1561" s="217" t="e">
        <f>+VLOOKUP('PAA CONSOLIDADO'!T1564,LISTAS!$B$29:$C$31,2,0)</f>
        <v>#N/A</v>
      </c>
      <c r="M1561" s="217" t="e">
        <f>+VLOOKUP('PAA CONSOLIDADO'!U1564,LISTAS!$B$36:$C$39,2,0)</f>
        <v>#N/A</v>
      </c>
      <c r="N1561" s="217" t="str">
        <f t="shared" si="73"/>
        <v>Unidad de Contratación (1)</v>
      </c>
      <c r="O1561" s="217" t="str">
        <f t="shared" si="74"/>
        <v>CO-DC-11001</v>
      </c>
      <c r="P1561" s="217">
        <f>+'PAA CONSOLIDADO'!V1564</f>
        <v>0</v>
      </c>
      <c r="Q1561" s="217">
        <f>+'PAA CONSOLIDADO'!X1564</f>
        <v>0</v>
      </c>
      <c r="R1561" s="217">
        <f>+'PAA CONSOLIDADO'!Y1564</f>
        <v>0</v>
      </c>
    </row>
    <row r="1562" spans="1:18" s="217" customFormat="1" x14ac:dyDescent="0.25">
      <c r="A1562" s="211">
        <f>+'PAA CONSOLIDADO'!C1565</f>
        <v>0</v>
      </c>
      <c r="B1562" s="211">
        <f>+'PAA CONSOLIDADO'!I1565</f>
        <v>0</v>
      </c>
      <c r="C1562" s="217" t="str">
        <f>+CONCATENATE('PAA CONSOLIDADO'!A1565,"-",'PAA CONSOLIDADO'!D1565,"-",'PAA CONSOLIDADO'!K1565)</f>
        <v>--</v>
      </c>
      <c r="D1562" s="217" t="e">
        <f>+VLOOKUP('PAA CONSOLIDADO'!L1565,LISTAS!$D$4:$E$15,2,0)</f>
        <v>#N/A</v>
      </c>
      <c r="E1562" s="217" t="e">
        <f>+VLOOKUP('PAA CONSOLIDADO'!M1565,LISTAS!$D$4:$E$15,2,0)</f>
        <v>#N/A</v>
      </c>
      <c r="F1562" s="217">
        <f>+'PAA CONSOLIDADO'!O1565</f>
        <v>0</v>
      </c>
      <c r="G1562" s="217">
        <f t="shared" si="72"/>
        <v>1</v>
      </c>
      <c r="H1562" s="217" t="e">
        <f>+VLOOKUP('PAA CONSOLIDADO'!P1565,LISTAS!$B$4:$C$17,2,0)</f>
        <v>#N/A</v>
      </c>
      <c r="I1562" s="217" t="e">
        <f>+VLOOKUP('PAA CONSOLIDADO'!Q1565,LISTAS!$B$22:$C$25,2,0)</f>
        <v>#N/A</v>
      </c>
      <c r="J1562" s="219">
        <f>'PAA CONSOLIDADO'!R1565</f>
        <v>0</v>
      </c>
      <c r="K1562" s="219">
        <f>+'PAA CONSOLIDADO'!S1565</f>
        <v>0</v>
      </c>
      <c r="L1562" s="217" t="e">
        <f>+VLOOKUP('PAA CONSOLIDADO'!T1565,LISTAS!$B$29:$C$31,2,0)</f>
        <v>#N/A</v>
      </c>
      <c r="M1562" s="217" t="e">
        <f>+VLOOKUP('PAA CONSOLIDADO'!U1565,LISTAS!$B$36:$C$39,2,0)</f>
        <v>#N/A</v>
      </c>
      <c r="N1562" s="217" t="str">
        <f t="shared" si="73"/>
        <v>Unidad de Contratación (1)</v>
      </c>
      <c r="O1562" s="217" t="str">
        <f t="shared" si="74"/>
        <v>CO-DC-11001</v>
      </c>
      <c r="P1562" s="217">
        <f>+'PAA CONSOLIDADO'!V1565</f>
        <v>0</v>
      </c>
      <c r="Q1562" s="217">
        <f>+'PAA CONSOLIDADO'!X1565</f>
        <v>0</v>
      </c>
      <c r="R1562" s="217">
        <f>+'PAA CONSOLIDADO'!Y1565</f>
        <v>0</v>
      </c>
    </row>
    <row r="1563" spans="1:18" s="217" customFormat="1" x14ac:dyDescent="0.25">
      <c r="A1563" s="211">
        <f>+'PAA CONSOLIDADO'!C1566</f>
        <v>0</v>
      </c>
      <c r="B1563" s="211">
        <f>+'PAA CONSOLIDADO'!I1566</f>
        <v>0</v>
      </c>
      <c r="C1563" s="217" t="str">
        <f>+CONCATENATE('PAA CONSOLIDADO'!A1566,"-",'PAA CONSOLIDADO'!D1566,"-",'PAA CONSOLIDADO'!K1566)</f>
        <v>--</v>
      </c>
      <c r="D1563" s="217" t="e">
        <f>+VLOOKUP('PAA CONSOLIDADO'!L1566,LISTAS!$D$4:$E$15,2,0)</f>
        <v>#N/A</v>
      </c>
      <c r="E1563" s="217" t="e">
        <f>+VLOOKUP('PAA CONSOLIDADO'!M1566,LISTAS!$D$4:$E$15,2,0)</f>
        <v>#N/A</v>
      </c>
      <c r="F1563" s="217">
        <f>+'PAA CONSOLIDADO'!O1566</f>
        <v>0</v>
      </c>
      <c r="G1563" s="217">
        <f t="shared" si="72"/>
        <v>1</v>
      </c>
      <c r="H1563" s="217" t="e">
        <f>+VLOOKUP('PAA CONSOLIDADO'!P1566,LISTAS!$B$4:$C$17,2,0)</f>
        <v>#N/A</v>
      </c>
      <c r="I1563" s="217" t="e">
        <f>+VLOOKUP('PAA CONSOLIDADO'!Q1566,LISTAS!$B$22:$C$25,2,0)</f>
        <v>#N/A</v>
      </c>
      <c r="J1563" s="219">
        <f>'PAA CONSOLIDADO'!R1566</f>
        <v>0</v>
      </c>
      <c r="K1563" s="219">
        <f>+'PAA CONSOLIDADO'!S1566</f>
        <v>0</v>
      </c>
      <c r="L1563" s="217" t="e">
        <f>+VLOOKUP('PAA CONSOLIDADO'!T1566,LISTAS!$B$29:$C$31,2,0)</f>
        <v>#N/A</v>
      </c>
      <c r="M1563" s="217" t="e">
        <f>+VLOOKUP('PAA CONSOLIDADO'!U1566,LISTAS!$B$36:$C$39,2,0)</f>
        <v>#N/A</v>
      </c>
      <c r="N1563" s="217" t="str">
        <f t="shared" si="73"/>
        <v>Unidad de Contratación (1)</v>
      </c>
      <c r="O1563" s="217" t="str">
        <f t="shared" si="74"/>
        <v>CO-DC-11001</v>
      </c>
      <c r="P1563" s="217">
        <f>+'PAA CONSOLIDADO'!V1566</f>
        <v>0</v>
      </c>
      <c r="Q1563" s="217">
        <f>+'PAA CONSOLIDADO'!X1566</f>
        <v>0</v>
      </c>
      <c r="R1563" s="217">
        <f>+'PAA CONSOLIDADO'!Y1566</f>
        <v>0</v>
      </c>
    </row>
    <row r="1564" spans="1:18" s="217" customFormat="1" x14ac:dyDescent="0.25">
      <c r="A1564" s="211">
        <f>+'PAA CONSOLIDADO'!C1567</f>
        <v>0</v>
      </c>
      <c r="B1564" s="211">
        <f>+'PAA CONSOLIDADO'!I1567</f>
        <v>0</v>
      </c>
      <c r="C1564" s="217" t="str">
        <f>+CONCATENATE('PAA CONSOLIDADO'!A1567,"-",'PAA CONSOLIDADO'!D1567,"-",'PAA CONSOLIDADO'!K1567)</f>
        <v>--</v>
      </c>
      <c r="D1564" s="217" t="e">
        <f>+VLOOKUP('PAA CONSOLIDADO'!L1567,LISTAS!$D$4:$E$15,2,0)</f>
        <v>#N/A</v>
      </c>
      <c r="E1564" s="217" t="e">
        <f>+VLOOKUP('PAA CONSOLIDADO'!M1567,LISTAS!$D$4:$E$15,2,0)</f>
        <v>#N/A</v>
      </c>
      <c r="F1564" s="217">
        <f>+'PAA CONSOLIDADO'!O1567</f>
        <v>0</v>
      </c>
      <c r="G1564" s="217">
        <f t="shared" si="72"/>
        <v>1</v>
      </c>
      <c r="H1564" s="217" t="e">
        <f>+VLOOKUP('PAA CONSOLIDADO'!P1567,LISTAS!$B$4:$C$17,2,0)</f>
        <v>#N/A</v>
      </c>
      <c r="I1564" s="217" t="e">
        <f>+VLOOKUP('PAA CONSOLIDADO'!Q1567,LISTAS!$B$22:$C$25,2,0)</f>
        <v>#N/A</v>
      </c>
      <c r="J1564" s="219">
        <f>'PAA CONSOLIDADO'!R1567</f>
        <v>0</v>
      </c>
      <c r="K1564" s="219">
        <f>+'PAA CONSOLIDADO'!S1567</f>
        <v>0</v>
      </c>
      <c r="L1564" s="217" t="e">
        <f>+VLOOKUP('PAA CONSOLIDADO'!T1567,LISTAS!$B$29:$C$31,2,0)</f>
        <v>#N/A</v>
      </c>
      <c r="M1564" s="217" t="e">
        <f>+VLOOKUP('PAA CONSOLIDADO'!U1567,LISTAS!$B$36:$C$39,2,0)</f>
        <v>#N/A</v>
      </c>
      <c r="N1564" s="217" t="str">
        <f t="shared" si="73"/>
        <v>Unidad de Contratación (1)</v>
      </c>
      <c r="O1564" s="217" t="str">
        <f t="shared" si="74"/>
        <v>CO-DC-11001</v>
      </c>
      <c r="P1564" s="217">
        <f>+'PAA CONSOLIDADO'!V1567</f>
        <v>0</v>
      </c>
      <c r="Q1564" s="217">
        <f>+'PAA CONSOLIDADO'!X1567</f>
        <v>0</v>
      </c>
      <c r="R1564" s="217">
        <f>+'PAA CONSOLIDADO'!Y1567</f>
        <v>0</v>
      </c>
    </row>
    <row r="1565" spans="1:18" s="217" customFormat="1" x14ac:dyDescent="0.25">
      <c r="A1565" s="211">
        <f>+'PAA CONSOLIDADO'!C1568</f>
        <v>0</v>
      </c>
      <c r="B1565" s="211">
        <f>+'PAA CONSOLIDADO'!I1568</f>
        <v>0</v>
      </c>
      <c r="C1565" s="217" t="str">
        <f>+CONCATENATE('PAA CONSOLIDADO'!A1568,"-",'PAA CONSOLIDADO'!D1568,"-",'PAA CONSOLIDADO'!K1568)</f>
        <v>--</v>
      </c>
      <c r="D1565" s="217" t="e">
        <f>+VLOOKUP('PAA CONSOLIDADO'!L1568,LISTAS!$D$4:$E$15,2,0)</f>
        <v>#N/A</v>
      </c>
      <c r="E1565" s="217" t="e">
        <f>+VLOOKUP('PAA CONSOLIDADO'!M1568,LISTAS!$D$4:$E$15,2,0)</f>
        <v>#N/A</v>
      </c>
      <c r="F1565" s="217">
        <f>+'PAA CONSOLIDADO'!O1568</f>
        <v>0</v>
      </c>
      <c r="G1565" s="217">
        <f t="shared" si="72"/>
        <v>1</v>
      </c>
      <c r="H1565" s="217" t="e">
        <f>+VLOOKUP('PAA CONSOLIDADO'!P1568,LISTAS!$B$4:$C$17,2,0)</f>
        <v>#N/A</v>
      </c>
      <c r="I1565" s="217" t="e">
        <f>+VLOOKUP('PAA CONSOLIDADO'!Q1568,LISTAS!$B$22:$C$25,2,0)</f>
        <v>#N/A</v>
      </c>
      <c r="J1565" s="219">
        <f>'PAA CONSOLIDADO'!R1568</f>
        <v>0</v>
      </c>
      <c r="K1565" s="219">
        <f>+'PAA CONSOLIDADO'!S1568</f>
        <v>0</v>
      </c>
      <c r="L1565" s="217" t="e">
        <f>+VLOOKUP('PAA CONSOLIDADO'!T1568,LISTAS!$B$29:$C$31,2,0)</f>
        <v>#N/A</v>
      </c>
      <c r="M1565" s="217" t="e">
        <f>+VLOOKUP('PAA CONSOLIDADO'!U1568,LISTAS!$B$36:$C$39,2,0)</f>
        <v>#N/A</v>
      </c>
      <c r="N1565" s="217" t="str">
        <f t="shared" si="73"/>
        <v>Unidad de Contratación (1)</v>
      </c>
      <c r="O1565" s="217" t="str">
        <f t="shared" si="74"/>
        <v>CO-DC-11001</v>
      </c>
      <c r="P1565" s="217">
        <f>+'PAA CONSOLIDADO'!V1568</f>
        <v>0</v>
      </c>
      <c r="Q1565" s="217">
        <f>+'PAA CONSOLIDADO'!X1568</f>
        <v>0</v>
      </c>
      <c r="R1565" s="217">
        <f>+'PAA CONSOLIDADO'!Y1568</f>
        <v>0</v>
      </c>
    </row>
    <row r="1566" spans="1:18" s="217" customFormat="1" x14ac:dyDescent="0.25">
      <c r="A1566" s="211">
        <f>+'PAA CONSOLIDADO'!C1569</f>
        <v>0</v>
      </c>
      <c r="B1566" s="211">
        <f>+'PAA CONSOLIDADO'!I1569</f>
        <v>0</v>
      </c>
      <c r="C1566" s="217" t="str">
        <f>+CONCATENATE('PAA CONSOLIDADO'!A1569,"-",'PAA CONSOLIDADO'!D1569,"-",'PAA CONSOLIDADO'!K1569)</f>
        <v>--</v>
      </c>
      <c r="D1566" s="217" t="e">
        <f>+VLOOKUP('PAA CONSOLIDADO'!L1569,LISTAS!$D$4:$E$15,2,0)</f>
        <v>#N/A</v>
      </c>
      <c r="E1566" s="217" t="e">
        <f>+VLOOKUP('PAA CONSOLIDADO'!M1569,LISTAS!$D$4:$E$15,2,0)</f>
        <v>#N/A</v>
      </c>
      <c r="F1566" s="217">
        <f>+'PAA CONSOLIDADO'!O1569</f>
        <v>0</v>
      </c>
      <c r="G1566" s="217">
        <f t="shared" si="72"/>
        <v>1</v>
      </c>
      <c r="H1566" s="217" t="e">
        <f>+VLOOKUP('PAA CONSOLIDADO'!P1569,LISTAS!$B$4:$C$17,2,0)</f>
        <v>#N/A</v>
      </c>
      <c r="I1566" s="217" t="e">
        <f>+VLOOKUP('PAA CONSOLIDADO'!Q1569,LISTAS!$B$22:$C$25,2,0)</f>
        <v>#N/A</v>
      </c>
      <c r="J1566" s="219">
        <f>'PAA CONSOLIDADO'!R1569</f>
        <v>0</v>
      </c>
      <c r="K1566" s="219">
        <f>+'PAA CONSOLIDADO'!S1569</f>
        <v>0</v>
      </c>
      <c r="L1566" s="217" t="e">
        <f>+VLOOKUP('PAA CONSOLIDADO'!T1569,LISTAS!$B$29:$C$31,2,0)</f>
        <v>#N/A</v>
      </c>
      <c r="M1566" s="217" t="e">
        <f>+VLOOKUP('PAA CONSOLIDADO'!U1569,LISTAS!$B$36:$C$39,2,0)</f>
        <v>#N/A</v>
      </c>
      <c r="N1566" s="217" t="str">
        <f t="shared" si="73"/>
        <v>Unidad de Contratación (1)</v>
      </c>
      <c r="O1566" s="217" t="str">
        <f t="shared" si="74"/>
        <v>CO-DC-11001</v>
      </c>
      <c r="P1566" s="217">
        <f>+'PAA CONSOLIDADO'!V1569</f>
        <v>0</v>
      </c>
      <c r="Q1566" s="217">
        <f>+'PAA CONSOLIDADO'!X1569</f>
        <v>0</v>
      </c>
      <c r="R1566" s="217">
        <f>+'PAA CONSOLIDADO'!Y1569</f>
        <v>0</v>
      </c>
    </row>
    <row r="1567" spans="1:18" s="217" customFormat="1" x14ac:dyDescent="0.25">
      <c r="A1567" s="211">
        <f>+'PAA CONSOLIDADO'!C1570</f>
        <v>0</v>
      </c>
      <c r="B1567" s="211">
        <f>+'PAA CONSOLIDADO'!I1570</f>
        <v>0</v>
      </c>
      <c r="C1567" s="217" t="str">
        <f>+CONCATENATE('PAA CONSOLIDADO'!A1570,"-",'PAA CONSOLIDADO'!D1570,"-",'PAA CONSOLIDADO'!K1570)</f>
        <v>--</v>
      </c>
      <c r="D1567" s="217" t="e">
        <f>+VLOOKUP('PAA CONSOLIDADO'!L1570,LISTAS!$D$4:$E$15,2,0)</f>
        <v>#N/A</v>
      </c>
      <c r="E1567" s="217" t="e">
        <f>+VLOOKUP('PAA CONSOLIDADO'!M1570,LISTAS!$D$4:$E$15,2,0)</f>
        <v>#N/A</v>
      </c>
      <c r="F1567" s="217">
        <f>+'PAA CONSOLIDADO'!O1570</f>
        <v>0</v>
      </c>
      <c r="G1567" s="217">
        <f t="shared" si="72"/>
        <v>1</v>
      </c>
      <c r="H1567" s="217" t="e">
        <f>+VLOOKUP('PAA CONSOLIDADO'!P1570,LISTAS!$B$4:$C$17,2,0)</f>
        <v>#N/A</v>
      </c>
      <c r="I1567" s="217" t="e">
        <f>+VLOOKUP('PAA CONSOLIDADO'!Q1570,LISTAS!$B$22:$C$25,2,0)</f>
        <v>#N/A</v>
      </c>
      <c r="J1567" s="219">
        <f>'PAA CONSOLIDADO'!R1570</f>
        <v>0</v>
      </c>
      <c r="K1567" s="219">
        <f>+'PAA CONSOLIDADO'!S1570</f>
        <v>0</v>
      </c>
      <c r="L1567" s="217" t="e">
        <f>+VLOOKUP('PAA CONSOLIDADO'!T1570,LISTAS!$B$29:$C$31,2,0)</f>
        <v>#N/A</v>
      </c>
      <c r="M1567" s="217" t="e">
        <f>+VLOOKUP('PAA CONSOLIDADO'!U1570,LISTAS!$B$36:$C$39,2,0)</f>
        <v>#N/A</v>
      </c>
      <c r="N1567" s="217" t="str">
        <f t="shared" si="73"/>
        <v>Unidad de Contratación (1)</v>
      </c>
      <c r="O1567" s="217" t="str">
        <f t="shared" si="74"/>
        <v>CO-DC-11001</v>
      </c>
      <c r="P1567" s="217">
        <f>+'PAA CONSOLIDADO'!V1570</f>
        <v>0</v>
      </c>
      <c r="Q1567" s="217">
        <f>+'PAA CONSOLIDADO'!X1570</f>
        <v>0</v>
      </c>
      <c r="R1567" s="217">
        <f>+'PAA CONSOLIDADO'!Y1570</f>
        <v>0</v>
      </c>
    </row>
    <row r="1568" spans="1:18" s="217" customFormat="1" x14ac:dyDescent="0.25">
      <c r="A1568" s="211">
        <f>+'PAA CONSOLIDADO'!C1571</f>
        <v>0</v>
      </c>
      <c r="B1568" s="211">
        <f>+'PAA CONSOLIDADO'!I1571</f>
        <v>0</v>
      </c>
      <c r="C1568" s="217" t="str">
        <f>+CONCATENATE('PAA CONSOLIDADO'!A1571,"-",'PAA CONSOLIDADO'!D1571,"-",'PAA CONSOLIDADO'!K1571)</f>
        <v>--</v>
      </c>
      <c r="D1568" s="217" t="e">
        <f>+VLOOKUP('PAA CONSOLIDADO'!L1571,LISTAS!$D$4:$E$15,2,0)</f>
        <v>#N/A</v>
      </c>
      <c r="E1568" s="217" t="e">
        <f>+VLOOKUP('PAA CONSOLIDADO'!M1571,LISTAS!$D$4:$E$15,2,0)</f>
        <v>#N/A</v>
      </c>
      <c r="F1568" s="217">
        <f>+'PAA CONSOLIDADO'!O1571</f>
        <v>0</v>
      </c>
      <c r="G1568" s="217">
        <f t="shared" si="72"/>
        <v>1</v>
      </c>
      <c r="H1568" s="217" t="e">
        <f>+VLOOKUP('PAA CONSOLIDADO'!P1571,LISTAS!$B$4:$C$17,2,0)</f>
        <v>#N/A</v>
      </c>
      <c r="I1568" s="217" t="e">
        <f>+VLOOKUP('PAA CONSOLIDADO'!Q1571,LISTAS!$B$22:$C$25,2,0)</f>
        <v>#N/A</v>
      </c>
      <c r="J1568" s="219">
        <f>'PAA CONSOLIDADO'!R1571</f>
        <v>0</v>
      </c>
      <c r="K1568" s="219">
        <f>+'PAA CONSOLIDADO'!S1571</f>
        <v>0</v>
      </c>
      <c r="L1568" s="217" t="e">
        <f>+VLOOKUP('PAA CONSOLIDADO'!T1571,LISTAS!$B$29:$C$31,2,0)</f>
        <v>#N/A</v>
      </c>
      <c r="M1568" s="217" t="e">
        <f>+VLOOKUP('PAA CONSOLIDADO'!U1571,LISTAS!$B$36:$C$39,2,0)</f>
        <v>#N/A</v>
      </c>
      <c r="N1568" s="217" t="str">
        <f t="shared" si="73"/>
        <v>Unidad de Contratación (1)</v>
      </c>
      <c r="O1568" s="217" t="str">
        <f t="shared" si="74"/>
        <v>CO-DC-11001</v>
      </c>
      <c r="P1568" s="217">
        <f>+'PAA CONSOLIDADO'!V1571</f>
        <v>0</v>
      </c>
      <c r="Q1568" s="217">
        <f>+'PAA CONSOLIDADO'!X1571</f>
        <v>0</v>
      </c>
      <c r="R1568" s="217">
        <f>+'PAA CONSOLIDADO'!Y1571</f>
        <v>0</v>
      </c>
    </row>
    <row r="1569" spans="1:18" s="217" customFormat="1" x14ac:dyDescent="0.25">
      <c r="A1569" s="211">
        <f>+'PAA CONSOLIDADO'!C1572</f>
        <v>0</v>
      </c>
      <c r="B1569" s="211">
        <f>+'PAA CONSOLIDADO'!I1572</f>
        <v>0</v>
      </c>
      <c r="C1569" s="217" t="str">
        <f>+CONCATENATE('PAA CONSOLIDADO'!A1572,"-",'PAA CONSOLIDADO'!D1572,"-",'PAA CONSOLIDADO'!K1572)</f>
        <v>--</v>
      </c>
      <c r="D1569" s="217" t="e">
        <f>+VLOOKUP('PAA CONSOLIDADO'!L1572,LISTAS!$D$4:$E$15,2,0)</f>
        <v>#N/A</v>
      </c>
      <c r="E1569" s="217" t="e">
        <f>+VLOOKUP('PAA CONSOLIDADO'!M1572,LISTAS!$D$4:$E$15,2,0)</f>
        <v>#N/A</v>
      </c>
      <c r="F1569" s="217">
        <f>+'PAA CONSOLIDADO'!O1572</f>
        <v>0</v>
      </c>
      <c r="G1569" s="217">
        <f t="shared" si="72"/>
        <v>1</v>
      </c>
      <c r="H1569" s="217" t="e">
        <f>+VLOOKUP('PAA CONSOLIDADO'!P1572,LISTAS!$B$4:$C$17,2,0)</f>
        <v>#N/A</v>
      </c>
      <c r="I1569" s="217" t="e">
        <f>+VLOOKUP('PAA CONSOLIDADO'!Q1572,LISTAS!$B$22:$C$25,2,0)</f>
        <v>#N/A</v>
      </c>
      <c r="J1569" s="219">
        <f>'PAA CONSOLIDADO'!R1572</f>
        <v>0</v>
      </c>
      <c r="K1569" s="219">
        <f>+'PAA CONSOLIDADO'!S1572</f>
        <v>0</v>
      </c>
      <c r="L1569" s="217" t="e">
        <f>+VLOOKUP('PAA CONSOLIDADO'!T1572,LISTAS!$B$29:$C$31,2,0)</f>
        <v>#N/A</v>
      </c>
      <c r="M1569" s="217" t="e">
        <f>+VLOOKUP('PAA CONSOLIDADO'!U1572,LISTAS!$B$36:$C$39,2,0)</f>
        <v>#N/A</v>
      </c>
      <c r="N1569" s="217" t="str">
        <f t="shared" si="73"/>
        <v>Unidad de Contratación (1)</v>
      </c>
      <c r="O1569" s="217" t="str">
        <f t="shared" si="74"/>
        <v>CO-DC-11001</v>
      </c>
      <c r="P1569" s="217">
        <f>+'PAA CONSOLIDADO'!V1572</f>
        <v>0</v>
      </c>
      <c r="Q1569" s="217">
        <f>+'PAA CONSOLIDADO'!X1572</f>
        <v>0</v>
      </c>
      <c r="R1569" s="217">
        <f>+'PAA CONSOLIDADO'!Y1572</f>
        <v>0</v>
      </c>
    </row>
    <row r="1570" spans="1:18" s="217" customFormat="1" x14ac:dyDescent="0.25">
      <c r="A1570" s="211">
        <f>+'PAA CONSOLIDADO'!C1573</f>
        <v>0</v>
      </c>
      <c r="B1570" s="211">
        <f>+'PAA CONSOLIDADO'!I1573</f>
        <v>0</v>
      </c>
      <c r="C1570" s="217" t="str">
        <f>+CONCATENATE('PAA CONSOLIDADO'!A1573,"-",'PAA CONSOLIDADO'!D1573,"-",'PAA CONSOLIDADO'!K1573)</f>
        <v>--</v>
      </c>
      <c r="D1570" s="217" t="e">
        <f>+VLOOKUP('PAA CONSOLIDADO'!L1573,LISTAS!$D$4:$E$15,2,0)</f>
        <v>#N/A</v>
      </c>
      <c r="E1570" s="217" t="e">
        <f>+VLOOKUP('PAA CONSOLIDADO'!M1573,LISTAS!$D$4:$E$15,2,0)</f>
        <v>#N/A</v>
      </c>
      <c r="F1570" s="217">
        <f>+'PAA CONSOLIDADO'!O1573</f>
        <v>0</v>
      </c>
      <c r="G1570" s="217">
        <f t="shared" si="72"/>
        <v>1</v>
      </c>
      <c r="H1570" s="217" t="e">
        <f>+VLOOKUP('PAA CONSOLIDADO'!P1573,LISTAS!$B$4:$C$17,2,0)</f>
        <v>#N/A</v>
      </c>
      <c r="I1570" s="217" t="e">
        <f>+VLOOKUP('PAA CONSOLIDADO'!Q1573,LISTAS!$B$22:$C$25,2,0)</f>
        <v>#N/A</v>
      </c>
      <c r="J1570" s="219">
        <f>'PAA CONSOLIDADO'!R1573</f>
        <v>0</v>
      </c>
      <c r="K1570" s="219">
        <f>+'PAA CONSOLIDADO'!S1573</f>
        <v>0</v>
      </c>
      <c r="L1570" s="217" t="e">
        <f>+VLOOKUP('PAA CONSOLIDADO'!T1573,LISTAS!$B$29:$C$31,2,0)</f>
        <v>#N/A</v>
      </c>
      <c r="M1570" s="217" t="e">
        <f>+VLOOKUP('PAA CONSOLIDADO'!U1573,LISTAS!$B$36:$C$39,2,0)</f>
        <v>#N/A</v>
      </c>
      <c r="N1570" s="217" t="str">
        <f t="shared" si="73"/>
        <v>Unidad de Contratación (1)</v>
      </c>
      <c r="O1570" s="217" t="str">
        <f t="shared" si="74"/>
        <v>CO-DC-11001</v>
      </c>
      <c r="P1570" s="217">
        <f>+'PAA CONSOLIDADO'!V1573</f>
        <v>0</v>
      </c>
      <c r="Q1570" s="217">
        <f>+'PAA CONSOLIDADO'!X1573</f>
        <v>0</v>
      </c>
      <c r="R1570" s="217">
        <f>+'PAA CONSOLIDADO'!Y1573</f>
        <v>0</v>
      </c>
    </row>
    <row r="1571" spans="1:18" s="217" customFormat="1" x14ac:dyDescent="0.25">
      <c r="A1571" s="211">
        <f>+'PAA CONSOLIDADO'!C1574</f>
        <v>0</v>
      </c>
      <c r="B1571" s="211">
        <f>+'PAA CONSOLIDADO'!I1574</f>
        <v>0</v>
      </c>
      <c r="C1571" s="217" t="str">
        <f>+CONCATENATE('PAA CONSOLIDADO'!A1574,"-",'PAA CONSOLIDADO'!D1574,"-",'PAA CONSOLIDADO'!K1574)</f>
        <v>--</v>
      </c>
      <c r="D1571" s="217" t="e">
        <f>+VLOOKUP('PAA CONSOLIDADO'!L1574,LISTAS!$D$4:$E$15,2,0)</f>
        <v>#N/A</v>
      </c>
      <c r="E1571" s="217" t="e">
        <f>+VLOOKUP('PAA CONSOLIDADO'!M1574,LISTAS!$D$4:$E$15,2,0)</f>
        <v>#N/A</v>
      </c>
      <c r="F1571" s="217">
        <f>+'PAA CONSOLIDADO'!O1574</f>
        <v>0</v>
      </c>
      <c r="G1571" s="217">
        <f t="shared" si="72"/>
        <v>1</v>
      </c>
      <c r="H1571" s="217" t="e">
        <f>+VLOOKUP('PAA CONSOLIDADO'!P1574,LISTAS!$B$4:$C$17,2,0)</f>
        <v>#N/A</v>
      </c>
      <c r="I1571" s="217" t="e">
        <f>+VLOOKUP('PAA CONSOLIDADO'!Q1574,LISTAS!$B$22:$C$25,2,0)</f>
        <v>#N/A</v>
      </c>
      <c r="J1571" s="219">
        <f>'PAA CONSOLIDADO'!R1574</f>
        <v>0</v>
      </c>
      <c r="K1571" s="219">
        <f>+'PAA CONSOLIDADO'!S1574</f>
        <v>0</v>
      </c>
      <c r="L1571" s="217" t="e">
        <f>+VLOOKUP('PAA CONSOLIDADO'!T1574,LISTAS!$B$29:$C$31,2,0)</f>
        <v>#N/A</v>
      </c>
      <c r="M1571" s="217" t="e">
        <f>+VLOOKUP('PAA CONSOLIDADO'!U1574,LISTAS!$B$36:$C$39,2,0)</f>
        <v>#N/A</v>
      </c>
      <c r="N1571" s="217" t="str">
        <f t="shared" si="73"/>
        <v>Unidad de Contratación (1)</v>
      </c>
      <c r="O1571" s="217" t="str">
        <f t="shared" si="74"/>
        <v>CO-DC-11001</v>
      </c>
      <c r="P1571" s="217">
        <f>+'PAA CONSOLIDADO'!V1574</f>
        <v>0</v>
      </c>
      <c r="Q1571" s="217">
        <f>+'PAA CONSOLIDADO'!X1574</f>
        <v>0</v>
      </c>
      <c r="R1571" s="217">
        <f>+'PAA CONSOLIDADO'!Y1574</f>
        <v>0</v>
      </c>
    </row>
    <row r="1572" spans="1:18" s="217" customFormat="1" x14ac:dyDescent="0.25">
      <c r="A1572" s="211">
        <f>+'PAA CONSOLIDADO'!C1575</f>
        <v>0</v>
      </c>
      <c r="B1572" s="211">
        <f>+'PAA CONSOLIDADO'!I1575</f>
        <v>0</v>
      </c>
      <c r="C1572" s="217" t="str">
        <f>+CONCATENATE('PAA CONSOLIDADO'!A1575,"-",'PAA CONSOLIDADO'!D1575,"-",'PAA CONSOLIDADO'!K1575)</f>
        <v>--</v>
      </c>
      <c r="D1572" s="217" t="e">
        <f>+VLOOKUP('PAA CONSOLIDADO'!L1575,LISTAS!$D$4:$E$15,2,0)</f>
        <v>#N/A</v>
      </c>
      <c r="E1572" s="217" t="e">
        <f>+VLOOKUP('PAA CONSOLIDADO'!M1575,LISTAS!$D$4:$E$15,2,0)</f>
        <v>#N/A</v>
      </c>
      <c r="F1572" s="217">
        <f>+'PAA CONSOLIDADO'!O1575</f>
        <v>0</v>
      </c>
      <c r="G1572" s="217">
        <f t="shared" si="72"/>
        <v>1</v>
      </c>
      <c r="H1572" s="217" t="e">
        <f>+VLOOKUP('PAA CONSOLIDADO'!P1575,LISTAS!$B$4:$C$17,2,0)</f>
        <v>#N/A</v>
      </c>
      <c r="I1572" s="217" t="e">
        <f>+VLOOKUP('PAA CONSOLIDADO'!Q1575,LISTAS!$B$22:$C$25,2,0)</f>
        <v>#N/A</v>
      </c>
      <c r="J1572" s="219">
        <f>'PAA CONSOLIDADO'!R1575</f>
        <v>0</v>
      </c>
      <c r="K1572" s="219">
        <f>+'PAA CONSOLIDADO'!S1575</f>
        <v>0</v>
      </c>
      <c r="L1572" s="217" t="e">
        <f>+VLOOKUP('PAA CONSOLIDADO'!T1575,LISTAS!$B$29:$C$31,2,0)</f>
        <v>#N/A</v>
      </c>
      <c r="M1572" s="217" t="e">
        <f>+VLOOKUP('PAA CONSOLIDADO'!U1575,LISTAS!$B$36:$C$39,2,0)</f>
        <v>#N/A</v>
      </c>
      <c r="N1572" s="217" t="str">
        <f t="shared" si="73"/>
        <v>Unidad de Contratación (1)</v>
      </c>
      <c r="O1572" s="217" t="str">
        <f t="shared" si="74"/>
        <v>CO-DC-11001</v>
      </c>
      <c r="P1572" s="217">
        <f>+'PAA CONSOLIDADO'!V1575</f>
        <v>0</v>
      </c>
      <c r="Q1572" s="217">
        <f>+'PAA CONSOLIDADO'!X1575</f>
        <v>0</v>
      </c>
      <c r="R1572" s="217">
        <f>+'PAA CONSOLIDADO'!Y1575</f>
        <v>0</v>
      </c>
    </row>
    <row r="1573" spans="1:18" s="217" customFormat="1" x14ac:dyDescent="0.25">
      <c r="A1573" s="211">
        <f>+'PAA CONSOLIDADO'!C1576</f>
        <v>0</v>
      </c>
      <c r="B1573" s="211">
        <f>+'PAA CONSOLIDADO'!I1576</f>
        <v>0</v>
      </c>
      <c r="C1573" s="217" t="str">
        <f>+CONCATENATE('PAA CONSOLIDADO'!A1576,"-",'PAA CONSOLIDADO'!D1576,"-",'PAA CONSOLIDADO'!K1576)</f>
        <v>--</v>
      </c>
      <c r="D1573" s="217" t="e">
        <f>+VLOOKUP('PAA CONSOLIDADO'!L1576,LISTAS!$D$4:$E$15,2,0)</f>
        <v>#N/A</v>
      </c>
      <c r="E1573" s="217" t="e">
        <f>+VLOOKUP('PAA CONSOLIDADO'!M1576,LISTAS!$D$4:$E$15,2,0)</f>
        <v>#N/A</v>
      </c>
      <c r="F1573" s="217">
        <f>+'PAA CONSOLIDADO'!O1576</f>
        <v>0</v>
      </c>
      <c r="G1573" s="217">
        <f t="shared" si="72"/>
        <v>1</v>
      </c>
      <c r="H1573" s="217" t="e">
        <f>+VLOOKUP('PAA CONSOLIDADO'!P1576,LISTAS!$B$4:$C$17,2,0)</f>
        <v>#N/A</v>
      </c>
      <c r="I1573" s="217" t="e">
        <f>+VLOOKUP('PAA CONSOLIDADO'!Q1576,LISTAS!$B$22:$C$25,2,0)</f>
        <v>#N/A</v>
      </c>
      <c r="J1573" s="219">
        <f>'PAA CONSOLIDADO'!R1576</f>
        <v>0</v>
      </c>
      <c r="K1573" s="219">
        <f>+'PAA CONSOLIDADO'!S1576</f>
        <v>0</v>
      </c>
      <c r="L1573" s="217" t="e">
        <f>+VLOOKUP('PAA CONSOLIDADO'!T1576,LISTAS!$B$29:$C$31,2,0)</f>
        <v>#N/A</v>
      </c>
      <c r="M1573" s="217" t="e">
        <f>+VLOOKUP('PAA CONSOLIDADO'!U1576,LISTAS!$B$36:$C$39,2,0)</f>
        <v>#N/A</v>
      </c>
      <c r="N1573" s="217" t="str">
        <f t="shared" si="73"/>
        <v>Unidad de Contratación (1)</v>
      </c>
      <c r="O1573" s="217" t="str">
        <f t="shared" si="74"/>
        <v>CO-DC-11001</v>
      </c>
      <c r="P1573" s="217">
        <f>+'PAA CONSOLIDADO'!V1576</f>
        <v>0</v>
      </c>
      <c r="Q1573" s="217">
        <f>+'PAA CONSOLIDADO'!X1576</f>
        <v>0</v>
      </c>
      <c r="R1573" s="217">
        <f>+'PAA CONSOLIDADO'!Y1576</f>
        <v>0</v>
      </c>
    </row>
    <row r="1574" spans="1:18" s="217" customFormat="1" x14ac:dyDescent="0.25">
      <c r="A1574" s="211">
        <f>+'PAA CONSOLIDADO'!C1577</f>
        <v>0</v>
      </c>
      <c r="B1574" s="211">
        <f>+'PAA CONSOLIDADO'!I1577</f>
        <v>0</v>
      </c>
      <c r="C1574" s="217" t="str">
        <f>+CONCATENATE('PAA CONSOLIDADO'!A1577,"-",'PAA CONSOLIDADO'!D1577,"-",'PAA CONSOLIDADO'!K1577)</f>
        <v>--</v>
      </c>
      <c r="D1574" s="217" t="e">
        <f>+VLOOKUP('PAA CONSOLIDADO'!L1577,LISTAS!$D$4:$E$15,2,0)</f>
        <v>#N/A</v>
      </c>
      <c r="E1574" s="217" t="e">
        <f>+VLOOKUP('PAA CONSOLIDADO'!M1577,LISTAS!$D$4:$E$15,2,0)</f>
        <v>#N/A</v>
      </c>
      <c r="F1574" s="217">
        <f>+'PAA CONSOLIDADO'!O1577</f>
        <v>0</v>
      </c>
      <c r="G1574" s="217">
        <f t="shared" si="72"/>
        <v>1</v>
      </c>
      <c r="H1574" s="217" t="e">
        <f>+VLOOKUP('PAA CONSOLIDADO'!P1577,LISTAS!$B$4:$C$17,2,0)</f>
        <v>#N/A</v>
      </c>
      <c r="I1574" s="217" t="e">
        <f>+VLOOKUP('PAA CONSOLIDADO'!Q1577,LISTAS!$B$22:$C$25,2,0)</f>
        <v>#N/A</v>
      </c>
      <c r="J1574" s="219">
        <f>'PAA CONSOLIDADO'!R1577</f>
        <v>0</v>
      </c>
      <c r="K1574" s="219">
        <f>+'PAA CONSOLIDADO'!S1577</f>
        <v>0</v>
      </c>
      <c r="L1574" s="217" t="e">
        <f>+VLOOKUP('PAA CONSOLIDADO'!T1577,LISTAS!$B$29:$C$31,2,0)</f>
        <v>#N/A</v>
      </c>
      <c r="M1574" s="217" t="e">
        <f>+VLOOKUP('PAA CONSOLIDADO'!U1577,LISTAS!$B$36:$C$39,2,0)</f>
        <v>#N/A</v>
      </c>
      <c r="N1574" s="217" t="str">
        <f t="shared" si="73"/>
        <v>Unidad de Contratación (1)</v>
      </c>
      <c r="O1574" s="217" t="str">
        <f t="shared" si="74"/>
        <v>CO-DC-11001</v>
      </c>
      <c r="P1574" s="217">
        <f>+'PAA CONSOLIDADO'!V1577</f>
        <v>0</v>
      </c>
      <c r="Q1574" s="217">
        <f>+'PAA CONSOLIDADO'!X1577</f>
        <v>0</v>
      </c>
      <c r="R1574" s="217">
        <f>+'PAA CONSOLIDADO'!Y1577</f>
        <v>0</v>
      </c>
    </row>
    <row r="1575" spans="1:18" s="217" customFormat="1" x14ac:dyDescent="0.25">
      <c r="A1575" s="211">
        <f>+'PAA CONSOLIDADO'!C1578</f>
        <v>0</v>
      </c>
      <c r="B1575" s="211">
        <f>+'PAA CONSOLIDADO'!I1578</f>
        <v>0</v>
      </c>
      <c r="C1575" s="217" t="str">
        <f>+CONCATENATE('PAA CONSOLIDADO'!A1578,"-",'PAA CONSOLIDADO'!D1578,"-",'PAA CONSOLIDADO'!K1578)</f>
        <v>--</v>
      </c>
      <c r="D1575" s="217" t="e">
        <f>+VLOOKUP('PAA CONSOLIDADO'!L1578,LISTAS!$D$4:$E$15,2,0)</f>
        <v>#N/A</v>
      </c>
      <c r="E1575" s="217" t="e">
        <f>+VLOOKUP('PAA CONSOLIDADO'!M1578,LISTAS!$D$4:$E$15,2,0)</f>
        <v>#N/A</v>
      </c>
      <c r="F1575" s="217">
        <f>+'PAA CONSOLIDADO'!O1578</f>
        <v>0</v>
      </c>
      <c r="G1575" s="217">
        <f t="shared" si="72"/>
        <v>1</v>
      </c>
      <c r="H1575" s="217" t="e">
        <f>+VLOOKUP('PAA CONSOLIDADO'!P1578,LISTAS!$B$4:$C$17,2,0)</f>
        <v>#N/A</v>
      </c>
      <c r="I1575" s="217" t="e">
        <f>+VLOOKUP('PAA CONSOLIDADO'!Q1578,LISTAS!$B$22:$C$25,2,0)</f>
        <v>#N/A</v>
      </c>
      <c r="J1575" s="219">
        <f>'PAA CONSOLIDADO'!R1578</f>
        <v>0</v>
      </c>
      <c r="K1575" s="219">
        <f>+'PAA CONSOLIDADO'!S1578</f>
        <v>0</v>
      </c>
      <c r="L1575" s="217" t="e">
        <f>+VLOOKUP('PAA CONSOLIDADO'!T1578,LISTAS!$B$29:$C$31,2,0)</f>
        <v>#N/A</v>
      </c>
      <c r="M1575" s="217" t="e">
        <f>+VLOOKUP('PAA CONSOLIDADO'!U1578,LISTAS!$B$36:$C$39,2,0)</f>
        <v>#N/A</v>
      </c>
      <c r="N1575" s="217" t="str">
        <f t="shared" si="73"/>
        <v>Unidad de Contratación (1)</v>
      </c>
      <c r="O1575" s="217" t="str">
        <f t="shared" si="74"/>
        <v>CO-DC-11001</v>
      </c>
      <c r="P1575" s="217">
        <f>+'PAA CONSOLIDADO'!V1578</f>
        <v>0</v>
      </c>
      <c r="Q1575" s="217">
        <f>+'PAA CONSOLIDADO'!X1578</f>
        <v>0</v>
      </c>
      <c r="R1575" s="217">
        <f>+'PAA CONSOLIDADO'!Y1578</f>
        <v>0</v>
      </c>
    </row>
    <row r="1576" spans="1:18" s="217" customFormat="1" x14ac:dyDescent="0.25">
      <c r="A1576" s="211">
        <f>+'PAA CONSOLIDADO'!C1579</f>
        <v>0</v>
      </c>
      <c r="B1576" s="211">
        <f>+'PAA CONSOLIDADO'!I1579</f>
        <v>0</v>
      </c>
      <c r="C1576" s="217" t="str">
        <f>+CONCATENATE('PAA CONSOLIDADO'!A1579,"-",'PAA CONSOLIDADO'!D1579,"-",'PAA CONSOLIDADO'!K1579)</f>
        <v>--</v>
      </c>
      <c r="D1576" s="217" t="e">
        <f>+VLOOKUP('PAA CONSOLIDADO'!L1579,LISTAS!$D$4:$E$15,2,0)</f>
        <v>#N/A</v>
      </c>
      <c r="E1576" s="217" t="e">
        <f>+VLOOKUP('PAA CONSOLIDADO'!M1579,LISTAS!$D$4:$E$15,2,0)</f>
        <v>#N/A</v>
      </c>
      <c r="F1576" s="217">
        <f>+'PAA CONSOLIDADO'!O1579</f>
        <v>0</v>
      </c>
      <c r="G1576" s="217">
        <f t="shared" si="72"/>
        <v>1</v>
      </c>
      <c r="H1576" s="217" t="e">
        <f>+VLOOKUP('PAA CONSOLIDADO'!P1579,LISTAS!$B$4:$C$17,2,0)</f>
        <v>#N/A</v>
      </c>
      <c r="I1576" s="217" t="e">
        <f>+VLOOKUP('PAA CONSOLIDADO'!Q1579,LISTAS!$B$22:$C$25,2,0)</f>
        <v>#N/A</v>
      </c>
      <c r="J1576" s="219">
        <f>'PAA CONSOLIDADO'!R1579</f>
        <v>0</v>
      </c>
      <c r="K1576" s="219">
        <f>+'PAA CONSOLIDADO'!S1579</f>
        <v>0</v>
      </c>
      <c r="L1576" s="217" t="e">
        <f>+VLOOKUP('PAA CONSOLIDADO'!T1579,LISTAS!$B$29:$C$31,2,0)</f>
        <v>#N/A</v>
      </c>
      <c r="M1576" s="217" t="e">
        <f>+VLOOKUP('PAA CONSOLIDADO'!U1579,LISTAS!$B$36:$C$39,2,0)</f>
        <v>#N/A</v>
      </c>
      <c r="N1576" s="217" t="str">
        <f t="shared" si="73"/>
        <v>Unidad de Contratación (1)</v>
      </c>
      <c r="O1576" s="217" t="str">
        <f t="shared" si="74"/>
        <v>CO-DC-11001</v>
      </c>
      <c r="P1576" s="217">
        <f>+'PAA CONSOLIDADO'!V1579</f>
        <v>0</v>
      </c>
      <c r="Q1576" s="217">
        <f>+'PAA CONSOLIDADO'!X1579</f>
        <v>0</v>
      </c>
      <c r="R1576" s="217">
        <f>+'PAA CONSOLIDADO'!Y1579</f>
        <v>0</v>
      </c>
    </row>
    <row r="1577" spans="1:18" s="217" customFormat="1" x14ac:dyDescent="0.25">
      <c r="A1577" s="211">
        <f>+'PAA CONSOLIDADO'!C1580</f>
        <v>0</v>
      </c>
      <c r="B1577" s="211">
        <f>+'PAA CONSOLIDADO'!I1580</f>
        <v>0</v>
      </c>
      <c r="C1577" s="217" t="str">
        <f>+CONCATENATE('PAA CONSOLIDADO'!A1580,"-",'PAA CONSOLIDADO'!D1580,"-",'PAA CONSOLIDADO'!K1580)</f>
        <v>--</v>
      </c>
      <c r="D1577" s="217" t="e">
        <f>+VLOOKUP('PAA CONSOLIDADO'!L1580,LISTAS!$D$4:$E$15,2,0)</f>
        <v>#N/A</v>
      </c>
      <c r="E1577" s="217" t="e">
        <f>+VLOOKUP('PAA CONSOLIDADO'!M1580,LISTAS!$D$4:$E$15,2,0)</f>
        <v>#N/A</v>
      </c>
      <c r="F1577" s="217">
        <f>+'PAA CONSOLIDADO'!O1580</f>
        <v>0</v>
      </c>
      <c r="G1577" s="217">
        <f t="shared" si="72"/>
        <v>1</v>
      </c>
      <c r="H1577" s="217" t="e">
        <f>+VLOOKUP('PAA CONSOLIDADO'!P1580,LISTAS!$B$4:$C$17,2,0)</f>
        <v>#N/A</v>
      </c>
      <c r="I1577" s="217" t="e">
        <f>+VLOOKUP('PAA CONSOLIDADO'!Q1580,LISTAS!$B$22:$C$25,2,0)</f>
        <v>#N/A</v>
      </c>
      <c r="J1577" s="219">
        <f>'PAA CONSOLIDADO'!R1580</f>
        <v>0</v>
      </c>
      <c r="K1577" s="219">
        <f>+'PAA CONSOLIDADO'!S1580</f>
        <v>0</v>
      </c>
      <c r="L1577" s="217" t="e">
        <f>+VLOOKUP('PAA CONSOLIDADO'!T1580,LISTAS!$B$29:$C$31,2,0)</f>
        <v>#N/A</v>
      </c>
      <c r="M1577" s="217" t="e">
        <f>+VLOOKUP('PAA CONSOLIDADO'!U1580,LISTAS!$B$36:$C$39,2,0)</f>
        <v>#N/A</v>
      </c>
      <c r="N1577" s="217" t="str">
        <f t="shared" si="73"/>
        <v>Unidad de Contratación (1)</v>
      </c>
      <c r="O1577" s="217" t="str">
        <f t="shared" si="74"/>
        <v>CO-DC-11001</v>
      </c>
      <c r="P1577" s="217">
        <f>+'PAA CONSOLIDADO'!V1580</f>
        <v>0</v>
      </c>
      <c r="Q1577" s="217">
        <f>+'PAA CONSOLIDADO'!X1580</f>
        <v>0</v>
      </c>
      <c r="R1577" s="217">
        <f>+'PAA CONSOLIDADO'!Y1580</f>
        <v>0</v>
      </c>
    </row>
    <row r="1578" spans="1:18" s="217" customFormat="1" x14ac:dyDescent="0.25">
      <c r="A1578" s="211">
        <f>+'PAA CONSOLIDADO'!C1581</f>
        <v>0</v>
      </c>
      <c r="B1578" s="211">
        <f>+'PAA CONSOLIDADO'!I1581</f>
        <v>0</v>
      </c>
      <c r="C1578" s="217" t="str">
        <f>+CONCATENATE('PAA CONSOLIDADO'!A1581,"-",'PAA CONSOLIDADO'!D1581,"-",'PAA CONSOLIDADO'!K1581)</f>
        <v>--</v>
      </c>
      <c r="D1578" s="217" t="e">
        <f>+VLOOKUP('PAA CONSOLIDADO'!L1581,LISTAS!$D$4:$E$15,2,0)</f>
        <v>#N/A</v>
      </c>
      <c r="E1578" s="217" t="e">
        <f>+VLOOKUP('PAA CONSOLIDADO'!M1581,LISTAS!$D$4:$E$15,2,0)</f>
        <v>#N/A</v>
      </c>
      <c r="F1578" s="217">
        <f>+'PAA CONSOLIDADO'!O1581</f>
        <v>0</v>
      </c>
      <c r="G1578" s="217">
        <f t="shared" si="72"/>
        <v>1</v>
      </c>
      <c r="H1578" s="217" t="e">
        <f>+VLOOKUP('PAA CONSOLIDADO'!P1581,LISTAS!$B$4:$C$17,2,0)</f>
        <v>#N/A</v>
      </c>
      <c r="I1578" s="217" t="e">
        <f>+VLOOKUP('PAA CONSOLIDADO'!Q1581,LISTAS!$B$22:$C$25,2,0)</f>
        <v>#N/A</v>
      </c>
      <c r="J1578" s="219">
        <f>'PAA CONSOLIDADO'!R1581</f>
        <v>0</v>
      </c>
      <c r="K1578" s="219">
        <f>+'PAA CONSOLIDADO'!S1581</f>
        <v>0</v>
      </c>
      <c r="L1578" s="217" t="e">
        <f>+VLOOKUP('PAA CONSOLIDADO'!T1581,LISTAS!$B$29:$C$31,2,0)</f>
        <v>#N/A</v>
      </c>
      <c r="M1578" s="217" t="e">
        <f>+VLOOKUP('PAA CONSOLIDADO'!U1581,LISTAS!$B$36:$C$39,2,0)</f>
        <v>#N/A</v>
      </c>
      <c r="N1578" s="217" t="str">
        <f t="shared" si="73"/>
        <v>Unidad de Contratación (1)</v>
      </c>
      <c r="O1578" s="217" t="str">
        <f t="shared" si="74"/>
        <v>CO-DC-11001</v>
      </c>
      <c r="P1578" s="217">
        <f>+'PAA CONSOLIDADO'!V1581</f>
        <v>0</v>
      </c>
      <c r="Q1578" s="217">
        <f>+'PAA CONSOLIDADO'!X1581</f>
        <v>0</v>
      </c>
      <c r="R1578" s="217">
        <f>+'PAA CONSOLIDADO'!Y1581</f>
        <v>0</v>
      </c>
    </row>
    <row r="1579" spans="1:18" s="217" customFormat="1" x14ac:dyDescent="0.25">
      <c r="A1579" s="211">
        <f>+'PAA CONSOLIDADO'!C1582</f>
        <v>0</v>
      </c>
      <c r="B1579" s="211">
        <f>+'PAA CONSOLIDADO'!I1582</f>
        <v>0</v>
      </c>
      <c r="C1579" s="217" t="str">
        <f>+CONCATENATE('PAA CONSOLIDADO'!A1582,"-",'PAA CONSOLIDADO'!D1582,"-",'PAA CONSOLIDADO'!K1582)</f>
        <v>--</v>
      </c>
      <c r="D1579" s="217" t="e">
        <f>+VLOOKUP('PAA CONSOLIDADO'!L1582,LISTAS!$D$4:$E$15,2,0)</f>
        <v>#N/A</v>
      </c>
      <c r="E1579" s="217" t="e">
        <f>+VLOOKUP('PAA CONSOLIDADO'!M1582,LISTAS!$D$4:$E$15,2,0)</f>
        <v>#N/A</v>
      </c>
      <c r="F1579" s="217">
        <f>+'PAA CONSOLIDADO'!O1582</f>
        <v>0</v>
      </c>
      <c r="G1579" s="217">
        <f t="shared" si="72"/>
        <v>1</v>
      </c>
      <c r="H1579" s="217" t="e">
        <f>+VLOOKUP('PAA CONSOLIDADO'!P1582,LISTAS!$B$4:$C$17,2,0)</f>
        <v>#N/A</v>
      </c>
      <c r="I1579" s="217" t="e">
        <f>+VLOOKUP('PAA CONSOLIDADO'!Q1582,LISTAS!$B$22:$C$25,2,0)</f>
        <v>#N/A</v>
      </c>
      <c r="J1579" s="219">
        <f>'PAA CONSOLIDADO'!R1582</f>
        <v>0</v>
      </c>
      <c r="K1579" s="219">
        <f>+'PAA CONSOLIDADO'!S1582</f>
        <v>0</v>
      </c>
      <c r="L1579" s="217" t="e">
        <f>+VLOOKUP('PAA CONSOLIDADO'!T1582,LISTAS!$B$29:$C$31,2,0)</f>
        <v>#N/A</v>
      </c>
      <c r="M1579" s="217" t="e">
        <f>+VLOOKUP('PAA CONSOLIDADO'!U1582,LISTAS!$B$36:$C$39,2,0)</f>
        <v>#N/A</v>
      </c>
      <c r="N1579" s="217" t="str">
        <f t="shared" si="73"/>
        <v>Unidad de Contratación (1)</v>
      </c>
      <c r="O1579" s="217" t="str">
        <f t="shared" si="74"/>
        <v>CO-DC-11001</v>
      </c>
      <c r="P1579" s="217">
        <f>+'PAA CONSOLIDADO'!V1582</f>
        <v>0</v>
      </c>
      <c r="Q1579" s="217">
        <f>+'PAA CONSOLIDADO'!X1582</f>
        <v>0</v>
      </c>
      <c r="R1579" s="217">
        <f>+'PAA CONSOLIDADO'!Y1582</f>
        <v>0</v>
      </c>
    </row>
    <row r="1580" spans="1:18" s="217" customFormat="1" x14ac:dyDescent="0.25">
      <c r="A1580" s="211">
        <f>+'PAA CONSOLIDADO'!C1583</f>
        <v>0</v>
      </c>
      <c r="B1580" s="211">
        <f>+'PAA CONSOLIDADO'!I1583</f>
        <v>0</v>
      </c>
      <c r="C1580" s="217" t="str">
        <f>+CONCATENATE('PAA CONSOLIDADO'!A1583,"-",'PAA CONSOLIDADO'!D1583,"-",'PAA CONSOLIDADO'!K1583)</f>
        <v>--</v>
      </c>
      <c r="D1580" s="217" t="e">
        <f>+VLOOKUP('PAA CONSOLIDADO'!L1583,LISTAS!$D$4:$E$15,2,0)</f>
        <v>#N/A</v>
      </c>
      <c r="E1580" s="217" t="e">
        <f>+VLOOKUP('PAA CONSOLIDADO'!M1583,LISTAS!$D$4:$E$15,2,0)</f>
        <v>#N/A</v>
      </c>
      <c r="F1580" s="217">
        <f>+'PAA CONSOLIDADO'!O1583</f>
        <v>0</v>
      </c>
      <c r="G1580" s="217">
        <f t="shared" si="72"/>
        <v>1</v>
      </c>
      <c r="H1580" s="217" t="e">
        <f>+VLOOKUP('PAA CONSOLIDADO'!P1583,LISTAS!$B$4:$C$17,2,0)</f>
        <v>#N/A</v>
      </c>
      <c r="I1580" s="217" t="e">
        <f>+VLOOKUP('PAA CONSOLIDADO'!Q1583,LISTAS!$B$22:$C$25,2,0)</f>
        <v>#N/A</v>
      </c>
      <c r="J1580" s="219">
        <f>'PAA CONSOLIDADO'!R1583</f>
        <v>0</v>
      </c>
      <c r="K1580" s="219">
        <f>+'PAA CONSOLIDADO'!S1583</f>
        <v>0</v>
      </c>
      <c r="L1580" s="217" t="e">
        <f>+VLOOKUP('PAA CONSOLIDADO'!T1583,LISTAS!$B$29:$C$31,2,0)</f>
        <v>#N/A</v>
      </c>
      <c r="M1580" s="217" t="e">
        <f>+VLOOKUP('PAA CONSOLIDADO'!U1583,LISTAS!$B$36:$C$39,2,0)</f>
        <v>#N/A</v>
      </c>
      <c r="N1580" s="217" t="str">
        <f t="shared" si="73"/>
        <v>Unidad de Contratación (1)</v>
      </c>
      <c r="O1580" s="217" t="str">
        <f t="shared" si="74"/>
        <v>CO-DC-11001</v>
      </c>
      <c r="P1580" s="217">
        <f>+'PAA CONSOLIDADO'!V1583</f>
        <v>0</v>
      </c>
      <c r="Q1580" s="217">
        <f>+'PAA CONSOLIDADO'!X1583</f>
        <v>0</v>
      </c>
      <c r="R1580" s="217">
        <f>+'PAA CONSOLIDADO'!Y1583</f>
        <v>0</v>
      </c>
    </row>
    <row r="1581" spans="1:18" s="217" customFormat="1" x14ac:dyDescent="0.25">
      <c r="A1581" s="211">
        <f>+'PAA CONSOLIDADO'!C1584</f>
        <v>0</v>
      </c>
      <c r="B1581" s="211">
        <f>+'PAA CONSOLIDADO'!I1584</f>
        <v>0</v>
      </c>
      <c r="C1581" s="217" t="str">
        <f>+CONCATENATE('PAA CONSOLIDADO'!A1584,"-",'PAA CONSOLIDADO'!D1584,"-",'PAA CONSOLIDADO'!K1584)</f>
        <v>--</v>
      </c>
      <c r="D1581" s="217" t="e">
        <f>+VLOOKUP('PAA CONSOLIDADO'!L1584,LISTAS!$D$4:$E$15,2,0)</f>
        <v>#N/A</v>
      </c>
      <c r="E1581" s="217" t="e">
        <f>+VLOOKUP('PAA CONSOLIDADO'!M1584,LISTAS!$D$4:$E$15,2,0)</f>
        <v>#N/A</v>
      </c>
      <c r="F1581" s="217">
        <f>+'PAA CONSOLIDADO'!O1584</f>
        <v>0</v>
      </c>
      <c r="G1581" s="217">
        <f t="shared" si="72"/>
        <v>1</v>
      </c>
      <c r="H1581" s="217" t="e">
        <f>+VLOOKUP('PAA CONSOLIDADO'!P1584,LISTAS!$B$4:$C$17,2,0)</f>
        <v>#N/A</v>
      </c>
      <c r="I1581" s="217" t="e">
        <f>+VLOOKUP('PAA CONSOLIDADO'!Q1584,LISTAS!$B$22:$C$25,2,0)</f>
        <v>#N/A</v>
      </c>
      <c r="J1581" s="219">
        <f>'PAA CONSOLIDADO'!R1584</f>
        <v>0</v>
      </c>
      <c r="K1581" s="219">
        <f>+'PAA CONSOLIDADO'!S1584</f>
        <v>0</v>
      </c>
      <c r="L1581" s="217" t="e">
        <f>+VLOOKUP('PAA CONSOLIDADO'!T1584,LISTAS!$B$29:$C$31,2,0)</f>
        <v>#N/A</v>
      </c>
      <c r="M1581" s="217" t="e">
        <f>+VLOOKUP('PAA CONSOLIDADO'!U1584,LISTAS!$B$36:$C$39,2,0)</f>
        <v>#N/A</v>
      </c>
      <c r="N1581" s="217" t="str">
        <f t="shared" si="73"/>
        <v>Unidad de Contratación (1)</v>
      </c>
      <c r="O1581" s="217" t="str">
        <f t="shared" si="74"/>
        <v>CO-DC-11001</v>
      </c>
      <c r="P1581" s="217">
        <f>+'PAA CONSOLIDADO'!V1584</f>
        <v>0</v>
      </c>
      <c r="Q1581" s="217">
        <f>+'PAA CONSOLIDADO'!X1584</f>
        <v>0</v>
      </c>
      <c r="R1581" s="217">
        <f>+'PAA CONSOLIDADO'!Y1584</f>
        <v>0</v>
      </c>
    </row>
    <row r="1582" spans="1:18" s="217" customFormat="1" x14ac:dyDescent="0.25">
      <c r="A1582" s="211">
        <f>+'PAA CONSOLIDADO'!C1585</f>
        <v>0</v>
      </c>
      <c r="B1582" s="211">
        <f>+'PAA CONSOLIDADO'!I1585</f>
        <v>0</v>
      </c>
      <c r="C1582" s="217" t="str">
        <f>+CONCATENATE('PAA CONSOLIDADO'!A1585,"-",'PAA CONSOLIDADO'!D1585,"-",'PAA CONSOLIDADO'!K1585)</f>
        <v>--</v>
      </c>
      <c r="D1582" s="217" t="e">
        <f>+VLOOKUP('PAA CONSOLIDADO'!L1585,LISTAS!$D$4:$E$15,2,0)</f>
        <v>#N/A</v>
      </c>
      <c r="E1582" s="217" t="e">
        <f>+VLOOKUP('PAA CONSOLIDADO'!M1585,LISTAS!$D$4:$E$15,2,0)</f>
        <v>#N/A</v>
      </c>
      <c r="F1582" s="217">
        <f>+'PAA CONSOLIDADO'!O1585</f>
        <v>0</v>
      </c>
      <c r="G1582" s="217">
        <f t="shared" si="72"/>
        <v>1</v>
      </c>
      <c r="H1582" s="217" t="e">
        <f>+VLOOKUP('PAA CONSOLIDADO'!P1585,LISTAS!$B$4:$C$17,2,0)</f>
        <v>#N/A</v>
      </c>
      <c r="I1582" s="217" t="e">
        <f>+VLOOKUP('PAA CONSOLIDADO'!Q1585,LISTAS!$B$22:$C$25,2,0)</f>
        <v>#N/A</v>
      </c>
      <c r="J1582" s="219">
        <f>'PAA CONSOLIDADO'!R1585</f>
        <v>0</v>
      </c>
      <c r="K1582" s="219">
        <f>+'PAA CONSOLIDADO'!S1585</f>
        <v>0</v>
      </c>
      <c r="L1582" s="217" t="e">
        <f>+VLOOKUP('PAA CONSOLIDADO'!T1585,LISTAS!$B$29:$C$31,2,0)</f>
        <v>#N/A</v>
      </c>
      <c r="M1582" s="217" t="e">
        <f>+VLOOKUP('PAA CONSOLIDADO'!U1585,LISTAS!$B$36:$C$39,2,0)</f>
        <v>#N/A</v>
      </c>
      <c r="N1582" s="217" t="str">
        <f t="shared" si="73"/>
        <v>Unidad de Contratación (1)</v>
      </c>
      <c r="O1582" s="217" t="str">
        <f t="shared" si="74"/>
        <v>CO-DC-11001</v>
      </c>
      <c r="P1582" s="217">
        <f>+'PAA CONSOLIDADO'!V1585</f>
        <v>0</v>
      </c>
      <c r="Q1582" s="217">
        <f>+'PAA CONSOLIDADO'!X1585</f>
        <v>0</v>
      </c>
      <c r="R1582" s="217">
        <f>+'PAA CONSOLIDADO'!Y1585</f>
        <v>0</v>
      </c>
    </row>
    <row r="1583" spans="1:18" s="217" customFormat="1" x14ac:dyDescent="0.25">
      <c r="A1583" s="211">
        <f>+'PAA CONSOLIDADO'!C1586</f>
        <v>0</v>
      </c>
      <c r="B1583" s="211">
        <f>+'PAA CONSOLIDADO'!I1586</f>
        <v>0</v>
      </c>
      <c r="C1583" s="217" t="str">
        <f>+CONCATENATE('PAA CONSOLIDADO'!A1586,"-",'PAA CONSOLIDADO'!D1586,"-",'PAA CONSOLIDADO'!K1586)</f>
        <v>--</v>
      </c>
      <c r="D1583" s="217" t="e">
        <f>+VLOOKUP('PAA CONSOLIDADO'!L1586,LISTAS!$D$4:$E$15,2,0)</f>
        <v>#N/A</v>
      </c>
      <c r="E1583" s="217" t="e">
        <f>+VLOOKUP('PAA CONSOLIDADO'!M1586,LISTAS!$D$4:$E$15,2,0)</f>
        <v>#N/A</v>
      </c>
      <c r="F1583" s="217">
        <f>+'PAA CONSOLIDADO'!O1586</f>
        <v>0</v>
      </c>
      <c r="G1583" s="217">
        <f t="shared" si="72"/>
        <v>1</v>
      </c>
      <c r="H1583" s="217" t="e">
        <f>+VLOOKUP('PAA CONSOLIDADO'!P1586,LISTAS!$B$4:$C$17,2,0)</f>
        <v>#N/A</v>
      </c>
      <c r="I1583" s="217" t="e">
        <f>+VLOOKUP('PAA CONSOLIDADO'!Q1586,LISTAS!$B$22:$C$25,2,0)</f>
        <v>#N/A</v>
      </c>
      <c r="J1583" s="219">
        <f>'PAA CONSOLIDADO'!R1586</f>
        <v>0</v>
      </c>
      <c r="K1583" s="219">
        <f>+'PAA CONSOLIDADO'!S1586</f>
        <v>0</v>
      </c>
      <c r="L1583" s="217" t="e">
        <f>+VLOOKUP('PAA CONSOLIDADO'!T1586,LISTAS!$B$29:$C$31,2,0)</f>
        <v>#N/A</v>
      </c>
      <c r="M1583" s="217" t="e">
        <f>+VLOOKUP('PAA CONSOLIDADO'!U1586,LISTAS!$B$36:$C$39,2,0)</f>
        <v>#N/A</v>
      </c>
      <c r="N1583" s="217" t="str">
        <f t="shared" si="73"/>
        <v>Unidad de Contratación (1)</v>
      </c>
      <c r="O1583" s="217" t="str">
        <f t="shared" si="74"/>
        <v>CO-DC-11001</v>
      </c>
      <c r="P1583" s="217">
        <f>+'PAA CONSOLIDADO'!V1586</f>
        <v>0</v>
      </c>
      <c r="Q1583" s="217">
        <f>+'PAA CONSOLIDADO'!X1586</f>
        <v>0</v>
      </c>
      <c r="R1583" s="217">
        <f>+'PAA CONSOLIDADO'!Y1586</f>
        <v>0</v>
      </c>
    </row>
    <row r="1584" spans="1:18" s="217" customFormat="1" x14ac:dyDescent="0.25">
      <c r="A1584" s="211">
        <f>+'PAA CONSOLIDADO'!C1587</f>
        <v>0</v>
      </c>
      <c r="B1584" s="211">
        <f>+'PAA CONSOLIDADO'!I1587</f>
        <v>0</v>
      </c>
      <c r="C1584" s="217" t="str">
        <f>+CONCATENATE('PAA CONSOLIDADO'!A1587,"-",'PAA CONSOLIDADO'!D1587,"-",'PAA CONSOLIDADO'!K1587)</f>
        <v>--</v>
      </c>
      <c r="D1584" s="217" t="e">
        <f>+VLOOKUP('PAA CONSOLIDADO'!L1587,LISTAS!$D$4:$E$15,2,0)</f>
        <v>#N/A</v>
      </c>
      <c r="E1584" s="217" t="e">
        <f>+VLOOKUP('PAA CONSOLIDADO'!M1587,LISTAS!$D$4:$E$15,2,0)</f>
        <v>#N/A</v>
      </c>
      <c r="F1584" s="217">
        <f>+'PAA CONSOLIDADO'!O1587</f>
        <v>0</v>
      </c>
      <c r="G1584" s="217">
        <f t="shared" si="72"/>
        <v>1</v>
      </c>
      <c r="H1584" s="217" t="e">
        <f>+VLOOKUP('PAA CONSOLIDADO'!P1587,LISTAS!$B$4:$C$17,2,0)</f>
        <v>#N/A</v>
      </c>
      <c r="I1584" s="217" t="e">
        <f>+VLOOKUP('PAA CONSOLIDADO'!Q1587,LISTAS!$B$22:$C$25,2,0)</f>
        <v>#N/A</v>
      </c>
      <c r="J1584" s="219">
        <f>'PAA CONSOLIDADO'!R1587</f>
        <v>0</v>
      </c>
      <c r="K1584" s="219">
        <f>+'PAA CONSOLIDADO'!S1587</f>
        <v>0</v>
      </c>
      <c r="L1584" s="217" t="e">
        <f>+VLOOKUP('PAA CONSOLIDADO'!T1587,LISTAS!$B$29:$C$31,2,0)</f>
        <v>#N/A</v>
      </c>
      <c r="M1584" s="217" t="e">
        <f>+VLOOKUP('PAA CONSOLIDADO'!U1587,LISTAS!$B$36:$C$39,2,0)</f>
        <v>#N/A</v>
      </c>
      <c r="N1584" s="217" t="str">
        <f t="shared" si="73"/>
        <v>Unidad de Contratación (1)</v>
      </c>
      <c r="O1584" s="217" t="str">
        <f t="shared" si="74"/>
        <v>CO-DC-11001</v>
      </c>
      <c r="P1584" s="217">
        <f>+'PAA CONSOLIDADO'!V1587</f>
        <v>0</v>
      </c>
      <c r="Q1584" s="217">
        <f>+'PAA CONSOLIDADO'!X1587</f>
        <v>0</v>
      </c>
      <c r="R1584" s="217">
        <f>+'PAA CONSOLIDADO'!Y1587</f>
        <v>0</v>
      </c>
    </row>
    <row r="1585" spans="1:18" s="217" customFormat="1" x14ac:dyDescent="0.25">
      <c r="A1585" s="211">
        <f>+'PAA CONSOLIDADO'!C1588</f>
        <v>0</v>
      </c>
      <c r="B1585" s="211">
        <f>+'PAA CONSOLIDADO'!I1588</f>
        <v>0</v>
      </c>
      <c r="C1585" s="217" t="str">
        <f>+CONCATENATE('PAA CONSOLIDADO'!A1588,"-",'PAA CONSOLIDADO'!D1588,"-",'PAA CONSOLIDADO'!K1588)</f>
        <v>--</v>
      </c>
      <c r="D1585" s="217" t="e">
        <f>+VLOOKUP('PAA CONSOLIDADO'!L1588,LISTAS!$D$4:$E$15,2,0)</f>
        <v>#N/A</v>
      </c>
      <c r="E1585" s="217" t="e">
        <f>+VLOOKUP('PAA CONSOLIDADO'!M1588,LISTAS!$D$4:$E$15,2,0)</f>
        <v>#N/A</v>
      </c>
      <c r="F1585" s="217">
        <f>+'PAA CONSOLIDADO'!O1588</f>
        <v>0</v>
      </c>
      <c r="G1585" s="217">
        <f t="shared" si="72"/>
        <v>1</v>
      </c>
      <c r="H1585" s="217" t="e">
        <f>+VLOOKUP('PAA CONSOLIDADO'!P1588,LISTAS!$B$4:$C$17,2,0)</f>
        <v>#N/A</v>
      </c>
      <c r="I1585" s="217" t="e">
        <f>+VLOOKUP('PAA CONSOLIDADO'!Q1588,LISTAS!$B$22:$C$25,2,0)</f>
        <v>#N/A</v>
      </c>
      <c r="J1585" s="219">
        <f>'PAA CONSOLIDADO'!R1588</f>
        <v>0</v>
      </c>
      <c r="K1585" s="219">
        <f>+'PAA CONSOLIDADO'!S1588</f>
        <v>0</v>
      </c>
      <c r="L1585" s="217" t="e">
        <f>+VLOOKUP('PAA CONSOLIDADO'!T1588,LISTAS!$B$29:$C$31,2,0)</f>
        <v>#N/A</v>
      </c>
      <c r="M1585" s="217" t="e">
        <f>+VLOOKUP('PAA CONSOLIDADO'!U1588,LISTAS!$B$36:$C$39,2,0)</f>
        <v>#N/A</v>
      </c>
      <c r="N1585" s="217" t="str">
        <f t="shared" si="73"/>
        <v>Unidad de Contratación (1)</v>
      </c>
      <c r="O1585" s="217" t="str">
        <f t="shared" si="74"/>
        <v>CO-DC-11001</v>
      </c>
      <c r="P1585" s="217">
        <f>+'PAA CONSOLIDADO'!V1588</f>
        <v>0</v>
      </c>
      <c r="Q1585" s="217">
        <f>+'PAA CONSOLIDADO'!X1588</f>
        <v>0</v>
      </c>
      <c r="R1585" s="217">
        <f>+'PAA CONSOLIDADO'!Y1588</f>
        <v>0</v>
      </c>
    </row>
    <row r="1586" spans="1:18" s="217" customFormat="1" x14ac:dyDescent="0.25">
      <c r="A1586" s="211">
        <f>+'PAA CONSOLIDADO'!C1589</f>
        <v>0</v>
      </c>
      <c r="B1586" s="211">
        <f>+'PAA CONSOLIDADO'!I1589</f>
        <v>0</v>
      </c>
      <c r="C1586" s="217" t="str">
        <f>+CONCATENATE('PAA CONSOLIDADO'!A1589,"-",'PAA CONSOLIDADO'!D1589,"-",'PAA CONSOLIDADO'!K1589)</f>
        <v>--</v>
      </c>
      <c r="D1586" s="217" t="e">
        <f>+VLOOKUP('PAA CONSOLIDADO'!L1589,LISTAS!$D$4:$E$15,2,0)</f>
        <v>#N/A</v>
      </c>
      <c r="E1586" s="217" t="e">
        <f>+VLOOKUP('PAA CONSOLIDADO'!M1589,LISTAS!$D$4:$E$15,2,0)</f>
        <v>#N/A</v>
      </c>
      <c r="F1586" s="217">
        <f>+'PAA CONSOLIDADO'!O1589</f>
        <v>0</v>
      </c>
      <c r="G1586" s="217">
        <f t="shared" si="72"/>
        <v>1</v>
      </c>
      <c r="H1586" s="217" t="e">
        <f>+VLOOKUP('PAA CONSOLIDADO'!P1589,LISTAS!$B$4:$C$17,2,0)</f>
        <v>#N/A</v>
      </c>
      <c r="I1586" s="217" t="e">
        <f>+VLOOKUP('PAA CONSOLIDADO'!Q1589,LISTAS!$B$22:$C$25,2,0)</f>
        <v>#N/A</v>
      </c>
      <c r="J1586" s="219">
        <f>'PAA CONSOLIDADO'!R1589</f>
        <v>0</v>
      </c>
      <c r="K1586" s="219">
        <f>+'PAA CONSOLIDADO'!S1589</f>
        <v>0</v>
      </c>
      <c r="L1586" s="217" t="e">
        <f>+VLOOKUP('PAA CONSOLIDADO'!T1589,LISTAS!$B$29:$C$31,2,0)</f>
        <v>#N/A</v>
      </c>
      <c r="M1586" s="217" t="e">
        <f>+VLOOKUP('PAA CONSOLIDADO'!U1589,LISTAS!$B$36:$C$39,2,0)</f>
        <v>#N/A</v>
      </c>
      <c r="N1586" s="217" t="str">
        <f t="shared" si="73"/>
        <v>Unidad de Contratación (1)</v>
      </c>
      <c r="O1586" s="217" t="str">
        <f t="shared" si="74"/>
        <v>CO-DC-11001</v>
      </c>
      <c r="P1586" s="217">
        <f>+'PAA CONSOLIDADO'!V1589</f>
        <v>0</v>
      </c>
      <c r="Q1586" s="217">
        <f>+'PAA CONSOLIDADO'!X1589</f>
        <v>0</v>
      </c>
      <c r="R1586" s="217">
        <f>+'PAA CONSOLIDADO'!Y1589</f>
        <v>0</v>
      </c>
    </row>
    <row r="1587" spans="1:18" s="217" customFormat="1" x14ac:dyDescent="0.25">
      <c r="A1587" s="211">
        <f>+'PAA CONSOLIDADO'!C1590</f>
        <v>0</v>
      </c>
      <c r="B1587" s="211">
        <f>+'PAA CONSOLIDADO'!I1590</f>
        <v>0</v>
      </c>
      <c r="C1587" s="217" t="str">
        <f>+CONCATENATE('PAA CONSOLIDADO'!A1590,"-",'PAA CONSOLIDADO'!D1590,"-",'PAA CONSOLIDADO'!K1590)</f>
        <v>--</v>
      </c>
      <c r="D1587" s="217" t="e">
        <f>+VLOOKUP('PAA CONSOLIDADO'!L1590,LISTAS!$D$4:$E$15,2,0)</f>
        <v>#N/A</v>
      </c>
      <c r="E1587" s="217" t="e">
        <f>+VLOOKUP('PAA CONSOLIDADO'!M1590,LISTAS!$D$4:$E$15,2,0)</f>
        <v>#N/A</v>
      </c>
      <c r="F1587" s="217">
        <f>+'PAA CONSOLIDADO'!O1590</f>
        <v>0</v>
      </c>
      <c r="G1587" s="217">
        <f t="shared" si="72"/>
        <v>1</v>
      </c>
      <c r="H1587" s="217" t="e">
        <f>+VLOOKUP('PAA CONSOLIDADO'!P1590,LISTAS!$B$4:$C$17,2,0)</f>
        <v>#N/A</v>
      </c>
      <c r="I1587" s="217" t="e">
        <f>+VLOOKUP('PAA CONSOLIDADO'!Q1590,LISTAS!$B$22:$C$25,2,0)</f>
        <v>#N/A</v>
      </c>
      <c r="J1587" s="219">
        <f>'PAA CONSOLIDADO'!R1590</f>
        <v>0</v>
      </c>
      <c r="K1587" s="219">
        <f>+'PAA CONSOLIDADO'!S1590</f>
        <v>0</v>
      </c>
      <c r="L1587" s="217" t="e">
        <f>+VLOOKUP('PAA CONSOLIDADO'!T1590,LISTAS!$B$29:$C$31,2,0)</f>
        <v>#N/A</v>
      </c>
      <c r="M1587" s="217" t="e">
        <f>+VLOOKUP('PAA CONSOLIDADO'!U1590,LISTAS!$B$36:$C$39,2,0)</f>
        <v>#N/A</v>
      </c>
      <c r="N1587" s="217" t="str">
        <f t="shared" si="73"/>
        <v>Unidad de Contratación (1)</v>
      </c>
      <c r="O1587" s="217" t="str">
        <f t="shared" si="74"/>
        <v>CO-DC-11001</v>
      </c>
      <c r="P1587" s="217">
        <f>+'PAA CONSOLIDADO'!V1590</f>
        <v>0</v>
      </c>
      <c r="Q1587" s="217">
        <f>+'PAA CONSOLIDADO'!X1590</f>
        <v>0</v>
      </c>
      <c r="R1587" s="217">
        <f>+'PAA CONSOLIDADO'!Y1590</f>
        <v>0</v>
      </c>
    </row>
    <row r="1588" spans="1:18" s="217" customFormat="1" x14ac:dyDescent="0.25">
      <c r="A1588" s="211">
        <f>+'PAA CONSOLIDADO'!C1591</f>
        <v>0</v>
      </c>
      <c r="B1588" s="211">
        <f>+'PAA CONSOLIDADO'!I1591</f>
        <v>0</v>
      </c>
      <c r="C1588" s="217" t="str">
        <f>+CONCATENATE('PAA CONSOLIDADO'!A1591,"-",'PAA CONSOLIDADO'!D1591,"-",'PAA CONSOLIDADO'!K1591)</f>
        <v>--</v>
      </c>
      <c r="D1588" s="217" t="e">
        <f>+VLOOKUP('PAA CONSOLIDADO'!L1591,LISTAS!$D$4:$E$15,2,0)</f>
        <v>#N/A</v>
      </c>
      <c r="E1588" s="217" t="e">
        <f>+VLOOKUP('PAA CONSOLIDADO'!M1591,LISTAS!$D$4:$E$15,2,0)</f>
        <v>#N/A</v>
      </c>
      <c r="F1588" s="217">
        <f>+'PAA CONSOLIDADO'!O1591</f>
        <v>0</v>
      </c>
      <c r="G1588" s="217">
        <f t="shared" si="72"/>
        <v>1</v>
      </c>
      <c r="H1588" s="217" t="e">
        <f>+VLOOKUP('PAA CONSOLIDADO'!P1591,LISTAS!$B$4:$C$17,2,0)</f>
        <v>#N/A</v>
      </c>
      <c r="I1588" s="217" t="e">
        <f>+VLOOKUP('PAA CONSOLIDADO'!Q1591,LISTAS!$B$22:$C$25,2,0)</f>
        <v>#N/A</v>
      </c>
      <c r="J1588" s="219">
        <f>'PAA CONSOLIDADO'!R1591</f>
        <v>0</v>
      </c>
      <c r="K1588" s="219">
        <f>+'PAA CONSOLIDADO'!S1591</f>
        <v>0</v>
      </c>
      <c r="L1588" s="217" t="e">
        <f>+VLOOKUP('PAA CONSOLIDADO'!T1591,LISTAS!$B$29:$C$31,2,0)</f>
        <v>#N/A</v>
      </c>
      <c r="M1588" s="217" t="e">
        <f>+VLOOKUP('PAA CONSOLIDADO'!U1591,LISTAS!$B$36:$C$39,2,0)</f>
        <v>#N/A</v>
      </c>
      <c r="N1588" s="217" t="str">
        <f t="shared" si="73"/>
        <v>Unidad de Contratación (1)</v>
      </c>
      <c r="O1588" s="217" t="str">
        <f t="shared" si="74"/>
        <v>CO-DC-11001</v>
      </c>
      <c r="P1588" s="217">
        <f>+'PAA CONSOLIDADO'!V1591</f>
        <v>0</v>
      </c>
      <c r="Q1588" s="217">
        <f>+'PAA CONSOLIDADO'!X1591</f>
        <v>0</v>
      </c>
      <c r="R1588" s="217">
        <f>+'PAA CONSOLIDADO'!Y1591</f>
        <v>0</v>
      </c>
    </row>
    <row r="1589" spans="1:18" s="217" customFormat="1" x14ac:dyDescent="0.25">
      <c r="A1589" s="211">
        <f>+'PAA CONSOLIDADO'!C1592</f>
        <v>0</v>
      </c>
      <c r="B1589" s="211">
        <f>+'PAA CONSOLIDADO'!I1592</f>
        <v>0</v>
      </c>
      <c r="C1589" s="217" t="str">
        <f>+CONCATENATE('PAA CONSOLIDADO'!A1592,"-",'PAA CONSOLIDADO'!D1592,"-",'PAA CONSOLIDADO'!K1592)</f>
        <v>--</v>
      </c>
      <c r="D1589" s="217" t="e">
        <f>+VLOOKUP('PAA CONSOLIDADO'!L1592,LISTAS!$D$4:$E$15,2,0)</f>
        <v>#N/A</v>
      </c>
      <c r="E1589" s="217" t="e">
        <f>+VLOOKUP('PAA CONSOLIDADO'!M1592,LISTAS!$D$4:$E$15,2,0)</f>
        <v>#N/A</v>
      </c>
      <c r="F1589" s="217">
        <f>+'PAA CONSOLIDADO'!O1592</f>
        <v>0</v>
      </c>
      <c r="G1589" s="217">
        <f t="shared" si="72"/>
        <v>1</v>
      </c>
      <c r="H1589" s="217" t="e">
        <f>+VLOOKUP('PAA CONSOLIDADO'!P1592,LISTAS!$B$4:$C$17,2,0)</f>
        <v>#N/A</v>
      </c>
      <c r="I1589" s="217" t="e">
        <f>+VLOOKUP('PAA CONSOLIDADO'!Q1592,LISTAS!$B$22:$C$25,2,0)</f>
        <v>#N/A</v>
      </c>
      <c r="J1589" s="219">
        <f>'PAA CONSOLIDADO'!R1592</f>
        <v>0</v>
      </c>
      <c r="K1589" s="219">
        <f>+'PAA CONSOLIDADO'!S1592</f>
        <v>0</v>
      </c>
      <c r="L1589" s="217" t="e">
        <f>+VLOOKUP('PAA CONSOLIDADO'!T1592,LISTAS!$B$29:$C$31,2,0)</f>
        <v>#N/A</v>
      </c>
      <c r="M1589" s="217" t="e">
        <f>+VLOOKUP('PAA CONSOLIDADO'!U1592,LISTAS!$B$36:$C$39,2,0)</f>
        <v>#N/A</v>
      </c>
      <c r="N1589" s="217" t="str">
        <f t="shared" si="73"/>
        <v>Unidad de Contratación (1)</v>
      </c>
      <c r="O1589" s="217" t="str">
        <f t="shared" si="74"/>
        <v>CO-DC-11001</v>
      </c>
      <c r="P1589" s="217">
        <f>+'PAA CONSOLIDADO'!V1592</f>
        <v>0</v>
      </c>
      <c r="Q1589" s="217">
        <f>+'PAA CONSOLIDADO'!X1592</f>
        <v>0</v>
      </c>
      <c r="R1589" s="217">
        <f>+'PAA CONSOLIDADO'!Y1592</f>
        <v>0</v>
      </c>
    </row>
    <row r="1590" spans="1:18" s="217" customFormat="1" x14ac:dyDescent="0.25">
      <c r="A1590" s="211">
        <f>+'PAA CONSOLIDADO'!C1593</f>
        <v>0</v>
      </c>
      <c r="B1590" s="211">
        <f>+'PAA CONSOLIDADO'!I1593</f>
        <v>0</v>
      </c>
      <c r="C1590" s="217" t="str">
        <f>+CONCATENATE('PAA CONSOLIDADO'!A1593,"-",'PAA CONSOLIDADO'!D1593,"-",'PAA CONSOLIDADO'!K1593)</f>
        <v>--</v>
      </c>
      <c r="D1590" s="217" t="e">
        <f>+VLOOKUP('PAA CONSOLIDADO'!L1593,LISTAS!$D$4:$E$15,2,0)</f>
        <v>#N/A</v>
      </c>
      <c r="E1590" s="217" t="e">
        <f>+VLOOKUP('PAA CONSOLIDADO'!M1593,LISTAS!$D$4:$E$15,2,0)</f>
        <v>#N/A</v>
      </c>
      <c r="F1590" s="217">
        <f>+'PAA CONSOLIDADO'!O1593</f>
        <v>0</v>
      </c>
      <c r="G1590" s="217">
        <f t="shared" si="72"/>
        <v>1</v>
      </c>
      <c r="H1590" s="217" t="e">
        <f>+VLOOKUP('PAA CONSOLIDADO'!P1593,LISTAS!$B$4:$C$17,2,0)</f>
        <v>#N/A</v>
      </c>
      <c r="I1590" s="217" t="e">
        <f>+VLOOKUP('PAA CONSOLIDADO'!Q1593,LISTAS!$B$22:$C$25,2,0)</f>
        <v>#N/A</v>
      </c>
      <c r="J1590" s="219">
        <f>'PAA CONSOLIDADO'!R1593</f>
        <v>0</v>
      </c>
      <c r="K1590" s="219">
        <f>+'PAA CONSOLIDADO'!S1593</f>
        <v>0</v>
      </c>
      <c r="L1590" s="217" t="e">
        <f>+VLOOKUP('PAA CONSOLIDADO'!T1593,LISTAS!$B$29:$C$31,2,0)</f>
        <v>#N/A</v>
      </c>
      <c r="M1590" s="217" t="e">
        <f>+VLOOKUP('PAA CONSOLIDADO'!U1593,LISTAS!$B$36:$C$39,2,0)</f>
        <v>#N/A</v>
      </c>
      <c r="N1590" s="217" t="str">
        <f t="shared" si="73"/>
        <v>Unidad de Contratación (1)</v>
      </c>
      <c r="O1590" s="217" t="str">
        <f t="shared" si="74"/>
        <v>CO-DC-11001</v>
      </c>
      <c r="P1590" s="217">
        <f>+'PAA CONSOLIDADO'!V1593</f>
        <v>0</v>
      </c>
      <c r="Q1590" s="217">
        <f>+'PAA CONSOLIDADO'!X1593</f>
        <v>0</v>
      </c>
      <c r="R1590" s="217">
        <f>+'PAA CONSOLIDADO'!Y1593</f>
        <v>0</v>
      </c>
    </row>
    <row r="1591" spans="1:18" s="217" customFormat="1" x14ac:dyDescent="0.25">
      <c r="A1591" s="211">
        <f>+'PAA CONSOLIDADO'!C1594</f>
        <v>0</v>
      </c>
      <c r="B1591" s="211">
        <f>+'PAA CONSOLIDADO'!I1594</f>
        <v>0</v>
      </c>
      <c r="C1591" s="217" t="str">
        <f>+CONCATENATE('PAA CONSOLIDADO'!A1594,"-",'PAA CONSOLIDADO'!D1594,"-",'PAA CONSOLIDADO'!K1594)</f>
        <v>--</v>
      </c>
      <c r="D1591" s="217" t="e">
        <f>+VLOOKUP('PAA CONSOLIDADO'!L1594,LISTAS!$D$4:$E$15,2,0)</f>
        <v>#N/A</v>
      </c>
      <c r="E1591" s="217" t="e">
        <f>+VLOOKUP('PAA CONSOLIDADO'!M1594,LISTAS!$D$4:$E$15,2,0)</f>
        <v>#N/A</v>
      </c>
      <c r="F1591" s="217">
        <f>+'PAA CONSOLIDADO'!O1594</f>
        <v>0</v>
      </c>
      <c r="G1591" s="217">
        <f t="shared" si="72"/>
        <v>1</v>
      </c>
      <c r="H1591" s="217" t="e">
        <f>+VLOOKUP('PAA CONSOLIDADO'!P1594,LISTAS!$B$4:$C$17,2,0)</f>
        <v>#N/A</v>
      </c>
      <c r="I1591" s="217" t="e">
        <f>+VLOOKUP('PAA CONSOLIDADO'!Q1594,LISTAS!$B$22:$C$25,2,0)</f>
        <v>#N/A</v>
      </c>
      <c r="J1591" s="219">
        <f>'PAA CONSOLIDADO'!R1594</f>
        <v>0</v>
      </c>
      <c r="K1591" s="219">
        <f>+'PAA CONSOLIDADO'!S1594</f>
        <v>0</v>
      </c>
      <c r="L1591" s="217" t="e">
        <f>+VLOOKUP('PAA CONSOLIDADO'!T1594,LISTAS!$B$29:$C$31,2,0)</f>
        <v>#N/A</v>
      </c>
      <c r="M1591" s="217" t="e">
        <f>+VLOOKUP('PAA CONSOLIDADO'!U1594,LISTAS!$B$36:$C$39,2,0)</f>
        <v>#N/A</v>
      </c>
      <c r="N1591" s="217" t="str">
        <f t="shared" si="73"/>
        <v>Unidad de Contratación (1)</v>
      </c>
      <c r="O1591" s="217" t="str">
        <f t="shared" si="74"/>
        <v>CO-DC-11001</v>
      </c>
      <c r="P1591" s="217">
        <f>+'PAA CONSOLIDADO'!V1594</f>
        <v>0</v>
      </c>
      <c r="Q1591" s="217">
        <f>+'PAA CONSOLIDADO'!X1594</f>
        <v>0</v>
      </c>
      <c r="R1591" s="217">
        <f>+'PAA CONSOLIDADO'!Y1594</f>
        <v>0</v>
      </c>
    </row>
    <row r="1592" spans="1:18" s="217" customFormat="1" x14ac:dyDescent="0.25">
      <c r="A1592" s="211">
        <f>+'PAA CONSOLIDADO'!C1595</f>
        <v>0</v>
      </c>
      <c r="B1592" s="211">
        <f>+'PAA CONSOLIDADO'!I1595</f>
        <v>0</v>
      </c>
      <c r="C1592" s="217" t="str">
        <f>+CONCATENATE('PAA CONSOLIDADO'!A1595,"-",'PAA CONSOLIDADO'!D1595,"-",'PAA CONSOLIDADO'!K1595)</f>
        <v>--</v>
      </c>
      <c r="D1592" s="217" t="e">
        <f>+VLOOKUP('PAA CONSOLIDADO'!L1595,LISTAS!$D$4:$E$15,2,0)</f>
        <v>#N/A</v>
      </c>
      <c r="E1592" s="217" t="e">
        <f>+VLOOKUP('PAA CONSOLIDADO'!M1595,LISTAS!$D$4:$E$15,2,0)</f>
        <v>#N/A</v>
      </c>
      <c r="F1592" s="217">
        <f>+'PAA CONSOLIDADO'!O1595</f>
        <v>0</v>
      </c>
      <c r="G1592" s="217">
        <f t="shared" si="72"/>
        <v>1</v>
      </c>
      <c r="H1592" s="217" t="e">
        <f>+VLOOKUP('PAA CONSOLIDADO'!P1595,LISTAS!$B$4:$C$17,2,0)</f>
        <v>#N/A</v>
      </c>
      <c r="I1592" s="217" t="e">
        <f>+VLOOKUP('PAA CONSOLIDADO'!Q1595,LISTAS!$B$22:$C$25,2,0)</f>
        <v>#N/A</v>
      </c>
      <c r="J1592" s="219">
        <f>'PAA CONSOLIDADO'!R1595</f>
        <v>0</v>
      </c>
      <c r="K1592" s="219">
        <f>+'PAA CONSOLIDADO'!S1595</f>
        <v>0</v>
      </c>
      <c r="L1592" s="217" t="e">
        <f>+VLOOKUP('PAA CONSOLIDADO'!T1595,LISTAS!$B$29:$C$31,2,0)</f>
        <v>#N/A</v>
      </c>
      <c r="M1592" s="217" t="e">
        <f>+VLOOKUP('PAA CONSOLIDADO'!U1595,LISTAS!$B$36:$C$39,2,0)</f>
        <v>#N/A</v>
      </c>
      <c r="N1592" s="217" t="str">
        <f t="shared" si="73"/>
        <v>Unidad de Contratación (1)</v>
      </c>
      <c r="O1592" s="217" t="str">
        <f t="shared" si="74"/>
        <v>CO-DC-11001</v>
      </c>
      <c r="P1592" s="217">
        <f>+'PAA CONSOLIDADO'!V1595</f>
        <v>0</v>
      </c>
      <c r="Q1592" s="217">
        <f>+'PAA CONSOLIDADO'!X1595</f>
        <v>0</v>
      </c>
      <c r="R1592" s="217">
        <f>+'PAA CONSOLIDADO'!Y1595</f>
        <v>0</v>
      </c>
    </row>
    <row r="1593" spans="1:18" s="217" customFormat="1" x14ac:dyDescent="0.25">
      <c r="A1593" s="211">
        <f>+'PAA CONSOLIDADO'!C1596</f>
        <v>0</v>
      </c>
      <c r="B1593" s="211">
        <f>+'PAA CONSOLIDADO'!I1596</f>
        <v>0</v>
      </c>
      <c r="C1593" s="217" t="str">
        <f>+CONCATENATE('PAA CONSOLIDADO'!A1596,"-",'PAA CONSOLIDADO'!D1596,"-",'PAA CONSOLIDADO'!K1596)</f>
        <v>--</v>
      </c>
      <c r="D1593" s="217" t="e">
        <f>+VLOOKUP('PAA CONSOLIDADO'!L1596,LISTAS!$D$4:$E$15,2,0)</f>
        <v>#N/A</v>
      </c>
      <c r="E1593" s="217" t="e">
        <f>+VLOOKUP('PAA CONSOLIDADO'!M1596,LISTAS!$D$4:$E$15,2,0)</f>
        <v>#N/A</v>
      </c>
      <c r="F1593" s="217">
        <f>+'PAA CONSOLIDADO'!O1596</f>
        <v>0</v>
      </c>
      <c r="G1593" s="217">
        <f t="shared" si="72"/>
        <v>1</v>
      </c>
      <c r="H1593" s="217" t="e">
        <f>+VLOOKUP('PAA CONSOLIDADO'!P1596,LISTAS!$B$4:$C$17,2,0)</f>
        <v>#N/A</v>
      </c>
      <c r="I1593" s="217" t="e">
        <f>+VLOOKUP('PAA CONSOLIDADO'!Q1596,LISTAS!$B$22:$C$25,2,0)</f>
        <v>#N/A</v>
      </c>
      <c r="J1593" s="219">
        <f>'PAA CONSOLIDADO'!R1596</f>
        <v>0</v>
      </c>
      <c r="K1593" s="219">
        <f>+'PAA CONSOLIDADO'!S1596</f>
        <v>0</v>
      </c>
      <c r="L1593" s="217" t="e">
        <f>+VLOOKUP('PAA CONSOLIDADO'!T1596,LISTAS!$B$29:$C$31,2,0)</f>
        <v>#N/A</v>
      </c>
      <c r="M1593" s="217" t="e">
        <f>+VLOOKUP('PAA CONSOLIDADO'!U1596,LISTAS!$B$36:$C$39,2,0)</f>
        <v>#N/A</v>
      </c>
      <c r="N1593" s="217" t="str">
        <f t="shared" si="73"/>
        <v>Unidad de Contratación (1)</v>
      </c>
      <c r="O1593" s="217" t="str">
        <f t="shared" si="74"/>
        <v>CO-DC-11001</v>
      </c>
      <c r="P1593" s="217">
        <f>+'PAA CONSOLIDADO'!V1596</f>
        <v>0</v>
      </c>
      <c r="Q1593" s="217">
        <f>+'PAA CONSOLIDADO'!X1596</f>
        <v>0</v>
      </c>
      <c r="R1593" s="217">
        <f>+'PAA CONSOLIDADO'!Y1596</f>
        <v>0</v>
      </c>
    </row>
    <row r="1594" spans="1:18" s="217" customFormat="1" x14ac:dyDescent="0.25">
      <c r="A1594" s="211">
        <f>+'PAA CONSOLIDADO'!C1597</f>
        <v>0</v>
      </c>
      <c r="B1594" s="211">
        <f>+'PAA CONSOLIDADO'!I1597</f>
        <v>0</v>
      </c>
      <c r="C1594" s="217" t="str">
        <f>+CONCATENATE('PAA CONSOLIDADO'!A1597,"-",'PAA CONSOLIDADO'!D1597,"-",'PAA CONSOLIDADO'!K1597)</f>
        <v>--</v>
      </c>
      <c r="D1594" s="217" t="e">
        <f>+VLOOKUP('PAA CONSOLIDADO'!L1597,LISTAS!$D$4:$E$15,2,0)</f>
        <v>#N/A</v>
      </c>
      <c r="E1594" s="217" t="e">
        <f>+VLOOKUP('PAA CONSOLIDADO'!M1597,LISTAS!$D$4:$E$15,2,0)</f>
        <v>#N/A</v>
      </c>
      <c r="F1594" s="217">
        <f>+'PAA CONSOLIDADO'!O1597</f>
        <v>0</v>
      </c>
      <c r="G1594" s="217">
        <f t="shared" si="72"/>
        <v>1</v>
      </c>
      <c r="H1594" s="217" t="e">
        <f>+VLOOKUP('PAA CONSOLIDADO'!P1597,LISTAS!$B$4:$C$17,2,0)</f>
        <v>#N/A</v>
      </c>
      <c r="I1594" s="217" t="e">
        <f>+VLOOKUP('PAA CONSOLIDADO'!Q1597,LISTAS!$B$22:$C$25,2,0)</f>
        <v>#N/A</v>
      </c>
      <c r="J1594" s="219">
        <f>'PAA CONSOLIDADO'!R1597</f>
        <v>0</v>
      </c>
      <c r="K1594" s="219">
        <f>+'PAA CONSOLIDADO'!S1597</f>
        <v>0</v>
      </c>
      <c r="L1594" s="217" t="e">
        <f>+VLOOKUP('PAA CONSOLIDADO'!T1597,LISTAS!$B$29:$C$31,2,0)</f>
        <v>#N/A</v>
      </c>
      <c r="M1594" s="217" t="e">
        <f>+VLOOKUP('PAA CONSOLIDADO'!U1597,LISTAS!$B$36:$C$39,2,0)</f>
        <v>#N/A</v>
      </c>
      <c r="N1594" s="217" t="str">
        <f t="shared" si="73"/>
        <v>Unidad de Contratación (1)</v>
      </c>
      <c r="O1594" s="217" t="str">
        <f t="shared" si="74"/>
        <v>CO-DC-11001</v>
      </c>
      <c r="P1594" s="217">
        <f>+'PAA CONSOLIDADO'!V1597</f>
        <v>0</v>
      </c>
      <c r="Q1594" s="217">
        <f>+'PAA CONSOLIDADO'!X1597</f>
        <v>0</v>
      </c>
      <c r="R1594" s="217">
        <f>+'PAA CONSOLIDADO'!Y1597</f>
        <v>0</v>
      </c>
    </row>
    <row r="1595" spans="1:18" s="217" customFormat="1" x14ac:dyDescent="0.25">
      <c r="A1595" s="211">
        <f>+'PAA CONSOLIDADO'!C1598</f>
        <v>0</v>
      </c>
      <c r="B1595" s="211">
        <f>+'PAA CONSOLIDADO'!I1598</f>
        <v>0</v>
      </c>
      <c r="C1595" s="217" t="str">
        <f>+CONCATENATE('PAA CONSOLIDADO'!A1598,"-",'PAA CONSOLIDADO'!D1598,"-",'PAA CONSOLIDADO'!K1598)</f>
        <v>--</v>
      </c>
      <c r="D1595" s="217" t="e">
        <f>+VLOOKUP('PAA CONSOLIDADO'!L1598,LISTAS!$D$4:$E$15,2,0)</f>
        <v>#N/A</v>
      </c>
      <c r="E1595" s="217" t="e">
        <f>+VLOOKUP('PAA CONSOLIDADO'!M1598,LISTAS!$D$4:$E$15,2,0)</f>
        <v>#N/A</v>
      </c>
      <c r="F1595" s="217">
        <f>+'PAA CONSOLIDADO'!O1598</f>
        <v>0</v>
      </c>
      <c r="G1595" s="217">
        <f t="shared" si="72"/>
        <v>1</v>
      </c>
      <c r="H1595" s="217" t="e">
        <f>+VLOOKUP('PAA CONSOLIDADO'!P1598,LISTAS!$B$4:$C$17,2,0)</f>
        <v>#N/A</v>
      </c>
      <c r="I1595" s="217" t="e">
        <f>+VLOOKUP('PAA CONSOLIDADO'!Q1598,LISTAS!$B$22:$C$25,2,0)</f>
        <v>#N/A</v>
      </c>
      <c r="J1595" s="219">
        <f>'PAA CONSOLIDADO'!R1598</f>
        <v>0</v>
      </c>
      <c r="K1595" s="219">
        <f>+'PAA CONSOLIDADO'!S1598</f>
        <v>0</v>
      </c>
      <c r="L1595" s="217" t="e">
        <f>+VLOOKUP('PAA CONSOLIDADO'!T1598,LISTAS!$B$29:$C$31,2,0)</f>
        <v>#N/A</v>
      </c>
      <c r="M1595" s="217" t="e">
        <f>+VLOOKUP('PAA CONSOLIDADO'!U1598,LISTAS!$B$36:$C$39,2,0)</f>
        <v>#N/A</v>
      </c>
      <c r="N1595" s="217" t="str">
        <f t="shared" si="73"/>
        <v>Unidad de Contratación (1)</v>
      </c>
      <c r="O1595" s="217" t="str">
        <f t="shared" si="74"/>
        <v>CO-DC-11001</v>
      </c>
      <c r="P1595" s="217">
        <f>+'PAA CONSOLIDADO'!V1598</f>
        <v>0</v>
      </c>
      <c r="Q1595" s="217">
        <f>+'PAA CONSOLIDADO'!X1598</f>
        <v>0</v>
      </c>
      <c r="R1595" s="217">
        <f>+'PAA CONSOLIDADO'!Y1598</f>
        <v>0</v>
      </c>
    </row>
    <row r="1596" spans="1:18" s="217" customFormat="1" x14ac:dyDescent="0.25">
      <c r="A1596" s="211">
        <f>+'PAA CONSOLIDADO'!C1599</f>
        <v>0</v>
      </c>
      <c r="B1596" s="211">
        <f>+'PAA CONSOLIDADO'!I1599</f>
        <v>0</v>
      </c>
      <c r="C1596" s="217" t="str">
        <f>+CONCATENATE('PAA CONSOLIDADO'!A1599,"-",'PAA CONSOLIDADO'!D1599,"-",'PAA CONSOLIDADO'!K1599)</f>
        <v>--</v>
      </c>
      <c r="D1596" s="217" t="e">
        <f>+VLOOKUP('PAA CONSOLIDADO'!L1599,LISTAS!$D$4:$E$15,2,0)</f>
        <v>#N/A</v>
      </c>
      <c r="E1596" s="217" t="e">
        <f>+VLOOKUP('PAA CONSOLIDADO'!M1599,LISTAS!$D$4:$E$15,2,0)</f>
        <v>#N/A</v>
      </c>
      <c r="F1596" s="217">
        <f>+'PAA CONSOLIDADO'!O1599</f>
        <v>0</v>
      </c>
      <c r="G1596" s="217">
        <f t="shared" si="72"/>
        <v>1</v>
      </c>
      <c r="H1596" s="217" t="e">
        <f>+VLOOKUP('PAA CONSOLIDADO'!P1599,LISTAS!$B$4:$C$17,2,0)</f>
        <v>#N/A</v>
      </c>
      <c r="I1596" s="217" t="e">
        <f>+VLOOKUP('PAA CONSOLIDADO'!Q1599,LISTAS!$B$22:$C$25,2,0)</f>
        <v>#N/A</v>
      </c>
      <c r="J1596" s="219">
        <f>'PAA CONSOLIDADO'!R1599</f>
        <v>0</v>
      </c>
      <c r="K1596" s="219">
        <f>+'PAA CONSOLIDADO'!S1599</f>
        <v>0</v>
      </c>
      <c r="L1596" s="217" t="e">
        <f>+VLOOKUP('PAA CONSOLIDADO'!T1599,LISTAS!$B$29:$C$31,2,0)</f>
        <v>#N/A</v>
      </c>
      <c r="M1596" s="217" t="e">
        <f>+VLOOKUP('PAA CONSOLIDADO'!U1599,LISTAS!$B$36:$C$39,2,0)</f>
        <v>#N/A</v>
      </c>
      <c r="N1596" s="217" t="str">
        <f t="shared" si="73"/>
        <v>Unidad de Contratación (1)</v>
      </c>
      <c r="O1596" s="217" t="str">
        <f t="shared" si="74"/>
        <v>CO-DC-11001</v>
      </c>
      <c r="P1596" s="217">
        <f>+'PAA CONSOLIDADO'!V1599</f>
        <v>0</v>
      </c>
      <c r="Q1596" s="217">
        <f>+'PAA CONSOLIDADO'!X1599</f>
        <v>0</v>
      </c>
      <c r="R1596" s="217">
        <f>+'PAA CONSOLIDADO'!Y1599</f>
        <v>0</v>
      </c>
    </row>
    <row r="1597" spans="1:18" s="217" customFormat="1" x14ac:dyDescent="0.25">
      <c r="A1597" s="211">
        <f>+'PAA CONSOLIDADO'!C1600</f>
        <v>0</v>
      </c>
      <c r="B1597" s="211">
        <f>+'PAA CONSOLIDADO'!I1600</f>
        <v>0</v>
      </c>
      <c r="C1597" s="217" t="str">
        <f>+CONCATENATE('PAA CONSOLIDADO'!A1600,"-",'PAA CONSOLIDADO'!D1600,"-",'PAA CONSOLIDADO'!K1600)</f>
        <v>--</v>
      </c>
      <c r="D1597" s="217" t="e">
        <f>+VLOOKUP('PAA CONSOLIDADO'!L1600,LISTAS!$D$4:$E$15,2,0)</f>
        <v>#N/A</v>
      </c>
      <c r="E1597" s="217" t="e">
        <f>+VLOOKUP('PAA CONSOLIDADO'!M1600,LISTAS!$D$4:$E$15,2,0)</f>
        <v>#N/A</v>
      </c>
      <c r="F1597" s="217">
        <f>+'PAA CONSOLIDADO'!O1600</f>
        <v>0</v>
      </c>
      <c r="G1597" s="217">
        <f t="shared" si="72"/>
        <v>1</v>
      </c>
      <c r="H1597" s="217" t="e">
        <f>+VLOOKUP('PAA CONSOLIDADO'!P1600,LISTAS!$B$4:$C$17,2,0)</f>
        <v>#N/A</v>
      </c>
      <c r="I1597" s="217" t="e">
        <f>+VLOOKUP('PAA CONSOLIDADO'!Q1600,LISTAS!$B$22:$C$25,2,0)</f>
        <v>#N/A</v>
      </c>
      <c r="J1597" s="219">
        <f>'PAA CONSOLIDADO'!R1600</f>
        <v>0</v>
      </c>
      <c r="K1597" s="219">
        <f>+'PAA CONSOLIDADO'!S1600</f>
        <v>0</v>
      </c>
      <c r="L1597" s="217" t="e">
        <f>+VLOOKUP('PAA CONSOLIDADO'!T1600,LISTAS!$B$29:$C$31,2,0)</f>
        <v>#N/A</v>
      </c>
      <c r="M1597" s="217" t="e">
        <f>+VLOOKUP('PAA CONSOLIDADO'!U1600,LISTAS!$B$36:$C$39,2,0)</f>
        <v>#N/A</v>
      </c>
      <c r="N1597" s="217" t="str">
        <f t="shared" si="73"/>
        <v>Unidad de Contratación (1)</v>
      </c>
      <c r="O1597" s="217" t="str">
        <f t="shared" si="74"/>
        <v>CO-DC-11001</v>
      </c>
      <c r="P1597" s="217">
        <f>+'PAA CONSOLIDADO'!V1600</f>
        <v>0</v>
      </c>
      <c r="Q1597" s="217">
        <f>+'PAA CONSOLIDADO'!X1600</f>
        <v>0</v>
      </c>
      <c r="R1597" s="217">
        <f>+'PAA CONSOLIDADO'!Y1600</f>
        <v>0</v>
      </c>
    </row>
    <row r="1598" spans="1:18" s="217" customFormat="1" x14ac:dyDescent="0.25">
      <c r="A1598" s="211">
        <f>+'PAA CONSOLIDADO'!C1601</f>
        <v>0</v>
      </c>
      <c r="B1598" s="211">
        <f>+'PAA CONSOLIDADO'!I1601</f>
        <v>0</v>
      </c>
      <c r="C1598" s="217" t="str">
        <f>+CONCATENATE('PAA CONSOLIDADO'!A1601,"-",'PAA CONSOLIDADO'!D1601,"-",'PAA CONSOLIDADO'!K1601)</f>
        <v>--</v>
      </c>
      <c r="D1598" s="217" t="e">
        <f>+VLOOKUP('PAA CONSOLIDADO'!L1601,LISTAS!$D$4:$E$15,2,0)</f>
        <v>#N/A</v>
      </c>
      <c r="E1598" s="217" t="e">
        <f>+VLOOKUP('PAA CONSOLIDADO'!M1601,LISTAS!$D$4:$E$15,2,0)</f>
        <v>#N/A</v>
      </c>
      <c r="F1598" s="217">
        <f>+'PAA CONSOLIDADO'!O1601</f>
        <v>0</v>
      </c>
      <c r="G1598" s="217">
        <f t="shared" si="72"/>
        <v>1</v>
      </c>
      <c r="H1598" s="217" t="e">
        <f>+VLOOKUP('PAA CONSOLIDADO'!P1601,LISTAS!$B$4:$C$17,2,0)</f>
        <v>#N/A</v>
      </c>
      <c r="I1598" s="217" t="e">
        <f>+VLOOKUP('PAA CONSOLIDADO'!Q1601,LISTAS!$B$22:$C$25,2,0)</f>
        <v>#N/A</v>
      </c>
      <c r="J1598" s="219">
        <f>'PAA CONSOLIDADO'!R1601</f>
        <v>0</v>
      </c>
      <c r="K1598" s="219">
        <f>+'PAA CONSOLIDADO'!S1601</f>
        <v>0</v>
      </c>
      <c r="L1598" s="217" t="e">
        <f>+VLOOKUP('PAA CONSOLIDADO'!T1601,LISTAS!$B$29:$C$31,2,0)</f>
        <v>#N/A</v>
      </c>
      <c r="M1598" s="217" t="e">
        <f>+VLOOKUP('PAA CONSOLIDADO'!U1601,LISTAS!$B$36:$C$39,2,0)</f>
        <v>#N/A</v>
      </c>
      <c r="N1598" s="217" t="str">
        <f t="shared" si="73"/>
        <v>Unidad de Contratación (1)</v>
      </c>
      <c r="O1598" s="217" t="str">
        <f t="shared" si="74"/>
        <v>CO-DC-11001</v>
      </c>
      <c r="P1598" s="217">
        <f>+'PAA CONSOLIDADO'!V1601</f>
        <v>0</v>
      </c>
      <c r="Q1598" s="217">
        <f>+'PAA CONSOLIDADO'!X1601</f>
        <v>0</v>
      </c>
      <c r="R1598" s="217">
        <f>+'PAA CONSOLIDADO'!Y1601</f>
        <v>0</v>
      </c>
    </row>
    <row r="1599" spans="1:18" s="217" customFormat="1" x14ac:dyDescent="0.25">
      <c r="A1599" s="211">
        <f>+'PAA CONSOLIDADO'!C1602</f>
        <v>0</v>
      </c>
      <c r="B1599" s="211">
        <f>+'PAA CONSOLIDADO'!I1602</f>
        <v>0</v>
      </c>
      <c r="C1599" s="217" t="str">
        <f>+CONCATENATE('PAA CONSOLIDADO'!A1602,"-",'PAA CONSOLIDADO'!D1602,"-",'PAA CONSOLIDADO'!K1602)</f>
        <v>--</v>
      </c>
      <c r="D1599" s="217" t="e">
        <f>+VLOOKUP('PAA CONSOLIDADO'!L1602,LISTAS!$D$4:$E$15,2,0)</f>
        <v>#N/A</v>
      </c>
      <c r="E1599" s="217" t="e">
        <f>+VLOOKUP('PAA CONSOLIDADO'!M1602,LISTAS!$D$4:$E$15,2,0)</f>
        <v>#N/A</v>
      </c>
      <c r="F1599" s="217">
        <f>+'PAA CONSOLIDADO'!O1602</f>
        <v>0</v>
      </c>
      <c r="G1599" s="217">
        <f t="shared" si="72"/>
        <v>1</v>
      </c>
      <c r="H1599" s="217" t="e">
        <f>+VLOOKUP('PAA CONSOLIDADO'!P1602,LISTAS!$B$4:$C$17,2,0)</f>
        <v>#N/A</v>
      </c>
      <c r="I1599" s="217" t="e">
        <f>+VLOOKUP('PAA CONSOLIDADO'!Q1602,LISTAS!$B$22:$C$25,2,0)</f>
        <v>#N/A</v>
      </c>
      <c r="J1599" s="219">
        <f>'PAA CONSOLIDADO'!R1602</f>
        <v>0</v>
      </c>
      <c r="K1599" s="219">
        <f>+'PAA CONSOLIDADO'!S1602</f>
        <v>0</v>
      </c>
      <c r="L1599" s="217" t="e">
        <f>+VLOOKUP('PAA CONSOLIDADO'!T1602,LISTAS!$B$29:$C$31,2,0)</f>
        <v>#N/A</v>
      </c>
      <c r="M1599" s="217" t="e">
        <f>+VLOOKUP('PAA CONSOLIDADO'!U1602,LISTAS!$B$36:$C$39,2,0)</f>
        <v>#N/A</v>
      </c>
      <c r="N1599" s="217" t="str">
        <f t="shared" si="73"/>
        <v>Unidad de Contratación (1)</v>
      </c>
      <c r="O1599" s="217" t="str">
        <f t="shared" si="74"/>
        <v>CO-DC-11001</v>
      </c>
      <c r="P1599" s="217">
        <f>+'PAA CONSOLIDADO'!V1602</f>
        <v>0</v>
      </c>
      <c r="Q1599" s="217">
        <f>+'PAA CONSOLIDADO'!X1602</f>
        <v>0</v>
      </c>
      <c r="R1599" s="217">
        <f>+'PAA CONSOLIDADO'!Y1602</f>
        <v>0</v>
      </c>
    </row>
    <row r="1600" spans="1:18" s="217" customFormat="1" x14ac:dyDescent="0.25">
      <c r="A1600" s="211">
        <f>+'PAA CONSOLIDADO'!C1603</f>
        <v>0</v>
      </c>
      <c r="B1600" s="211">
        <f>+'PAA CONSOLIDADO'!I1603</f>
        <v>0</v>
      </c>
      <c r="C1600" s="217" t="str">
        <f>+CONCATENATE('PAA CONSOLIDADO'!A1603,"-",'PAA CONSOLIDADO'!D1603,"-",'PAA CONSOLIDADO'!K1603)</f>
        <v>--</v>
      </c>
      <c r="D1600" s="217" t="e">
        <f>+VLOOKUP('PAA CONSOLIDADO'!L1603,LISTAS!$D$4:$E$15,2,0)</f>
        <v>#N/A</v>
      </c>
      <c r="E1600" s="217" t="e">
        <f>+VLOOKUP('PAA CONSOLIDADO'!M1603,LISTAS!$D$4:$E$15,2,0)</f>
        <v>#N/A</v>
      </c>
      <c r="F1600" s="217">
        <f>+'PAA CONSOLIDADO'!O1603</f>
        <v>0</v>
      </c>
      <c r="G1600" s="217">
        <f t="shared" si="72"/>
        <v>1</v>
      </c>
      <c r="H1600" s="217" t="e">
        <f>+VLOOKUP('PAA CONSOLIDADO'!P1603,LISTAS!$B$4:$C$17,2,0)</f>
        <v>#N/A</v>
      </c>
      <c r="I1600" s="217" t="e">
        <f>+VLOOKUP('PAA CONSOLIDADO'!Q1603,LISTAS!$B$22:$C$25,2,0)</f>
        <v>#N/A</v>
      </c>
      <c r="J1600" s="219">
        <f>'PAA CONSOLIDADO'!R1603</f>
        <v>0</v>
      </c>
      <c r="K1600" s="219">
        <f>+'PAA CONSOLIDADO'!S1603</f>
        <v>0</v>
      </c>
      <c r="L1600" s="217" t="e">
        <f>+VLOOKUP('PAA CONSOLIDADO'!T1603,LISTAS!$B$29:$C$31,2,0)</f>
        <v>#N/A</v>
      </c>
      <c r="M1600" s="217" t="e">
        <f>+VLOOKUP('PAA CONSOLIDADO'!U1603,LISTAS!$B$36:$C$39,2,0)</f>
        <v>#N/A</v>
      </c>
      <c r="N1600" s="217" t="str">
        <f t="shared" si="73"/>
        <v>Unidad de Contratación (1)</v>
      </c>
      <c r="O1600" s="217" t="str">
        <f t="shared" si="74"/>
        <v>CO-DC-11001</v>
      </c>
      <c r="P1600" s="217">
        <f>+'PAA CONSOLIDADO'!V1603</f>
        <v>0</v>
      </c>
      <c r="Q1600" s="217">
        <f>+'PAA CONSOLIDADO'!X1603</f>
        <v>0</v>
      </c>
      <c r="R1600" s="217">
        <f>+'PAA CONSOLIDADO'!Y1603</f>
        <v>0</v>
      </c>
    </row>
    <row r="1601" spans="1:18" s="217" customFormat="1" x14ac:dyDescent="0.25">
      <c r="A1601" s="211">
        <f>+'PAA CONSOLIDADO'!C1604</f>
        <v>0</v>
      </c>
      <c r="B1601" s="211">
        <f>+'PAA CONSOLIDADO'!I1604</f>
        <v>0</v>
      </c>
      <c r="C1601" s="217" t="str">
        <f>+CONCATENATE('PAA CONSOLIDADO'!A1604,"-",'PAA CONSOLIDADO'!D1604,"-",'PAA CONSOLIDADO'!K1604)</f>
        <v>--</v>
      </c>
      <c r="D1601" s="217" t="e">
        <f>+VLOOKUP('PAA CONSOLIDADO'!L1604,LISTAS!$D$4:$E$15,2,0)</f>
        <v>#N/A</v>
      </c>
      <c r="E1601" s="217" t="e">
        <f>+VLOOKUP('PAA CONSOLIDADO'!M1604,LISTAS!$D$4:$E$15,2,0)</f>
        <v>#N/A</v>
      </c>
      <c r="F1601" s="217">
        <f>+'PAA CONSOLIDADO'!O1604</f>
        <v>0</v>
      </c>
      <c r="G1601" s="217">
        <f t="shared" si="72"/>
        <v>1</v>
      </c>
      <c r="H1601" s="217" t="e">
        <f>+VLOOKUP('PAA CONSOLIDADO'!P1604,LISTAS!$B$4:$C$17,2,0)</f>
        <v>#N/A</v>
      </c>
      <c r="I1601" s="217" t="e">
        <f>+VLOOKUP('PAA CONSOLIDADO'!Q1604,LISTAS!$B$22:$C$25,2,0)</f>
        <v>#N/A</v>
      </c>
      <c r="J1601" s="219">
        <f>'PAA CONSOLIDADO'!R1604</f>
        <v>0</v>
      </c>
      <c r="K1601" s="219">
        <f>+'PAA CONSOLIDADO'!S1604</f>
        <v>0</v>
      </c>
      <c r="L1601" s="217" t="e">
        <f>+VLOOKUP('PAA CONSOLIDADO'!T1604,LISTAS!$B$29:$C$31,2,0)</f>
        <v>#N/A</v>
      </c>
      <c r="M1601" s="217" t="e">
        <f>+VLOOKUP('PAA CONSOLIDADO'!U1604,LISTAS!$B$36:$C$39,2,0)</f>
        <v>#N/A</v>
      </c>
      <c r="N1601" s="217" t="str">
        <f t="shared" si="73"/>
        <v>Unidad de Contratación (1)</v>
      </c>
      <c r="O1601" s="217" t="str">
        <f t="shared" si="74"/>
        <v>CO-DC-11001</v>
      </c>
      <c r="P1601" s="217">
        <f>+'PAA CONSOLIDADO'!V1604</f>
        <v>0</v>
      </c>
      <c r="Q1601" s="217">
        <f>+'PAA CONSOLIDADO'!X1604</f>
        <v>0</v>
      </c>
      <c r="R1601" s="217">
        <f>+'PAA CONSOLIDADO'!Y1604</f>
        <v>0</v>
      </c>
    </row>
    <row r="1602" spans="1:18" s="217" customFormat="1" x14ac:dyDescent="0.25">
      <c r="A1602" s="211">
        <f>+'PAA CONSOLIDADO'!C1605</f>
        <v>0</v>
      </c>
      <c r="B1602" s="211">
        <f>+'PAA CONSOLIDADO'!I1605</f>
        <v>0</v>
      </c>
      <c r="C1602" s="217" t="str">
        <f>+CONCATENATE('PAA CONSOLIDADO'!A1605,"-",'PAA CONSOLIDADO'!D1605,"-",'PAA CONSOLIDADO'!K1605)</f>
        <v>--</v>
      </c>
      <c r="D1602" s="217" t="e">
        <f>+VLOOKUP('PAA CONSOLIDADO'!L1605,LISTAS!$D$4:$E$15,2,0)</f>
        <v>#N/A</v>
      </c>
      <c r="E1602" s="217" t="e">
        <f>+VLOOKUP('PAA CONSOLIDADO'!M1605,LISTAS!$D$4:$E$15,2,0)</f>
        <v>#N/A</v>
      </c>
      <c r="F1602" s="217">
        <f>+'PAA CONSOLIDADO'!O1605</f>
        <v>0</v>
      </c>
      <c r="G1602" s="217">
        <f t="shared" si="72"/>
        <v>1</v>
      </c>
      <c r="H1602" s="217" t="e">
        <f>+VLOOKUP('PAA CONSOLIDADO'!P1605,LISTAS!$B$4:$C$17,2,0)</f>
        <v>#N/A</v>
      </c>
      <c r="I1602" s="217" t="e">
        <f>+VLOOKUP('PAA CONSOLIDADO'!Q1605,LISTAS!$B$22:$C$25,2,0)</f>
        <v>#N/A</v>
      </c>
      <c r="J1602" s="219">
        <f>'PAA CONSOLIDADO'!R1605</f>
        <v>0</v>
      </c>
      <c r="K1602" s="219">
        <f>+'PAA CONSOLIDADO'!S1605</f>
        <v>0</v>
      </c>
      <c r="L1602" s="217" t="e">
        <f>+VLOOKUP('PAA CONSOLIDADO'!T1605,LISTAS!$B$29:$C$31,2,0)</f>
        <v>#N/A</v>
      </c>
      <c r="M1602" s="217" t="e">
        <f>+VLOOKUP('PAA CONSOLIDADO'!U1605,LISTAS!$B$36:$C$39,2,0)</f>
        <v>#N/A</v>
      </c>
      <c r="N1602" s="217" t="str">
        <f t="shared" si="73"/>
        <v>Unidad de Contratación (1)</v>
      </c>
      <c r="O1602" s="217" t="str">
        <f t="shared" si="74"/>
        <v>CO-DC-11001</v>
      </c>
      <c r="P1602" s="217">
        <f>+'PAA CONSOLIDADO'!V1605</f>
        <v>0</v>
      </c>
      <c r="Q1602" s="217">
        <f>+'PAA CONSOLIDADO'!X1605</f>
        <v>0</v>
      </c>
      <c r="R1602" s="217">
        <f>+'PAA CONSOLIDADO'!Y1605</f>
        <v>0</v>
      </c>
    </row>
    <row r="1603" spans="1:18" s="217" customFormat="1" x14ac:dyDescent="0.25">
      <c r="A1603" s="211">
        <f>+'PAA CONSOLIDADO'!C1606</f>
        <v>0</v>
      </c>
      <c r="B1603" s="211">
        <f>+'PAA CONSOLIDADO'!I1606</f>
        <v>0</v>
      </c>
      <c r="C1603" s="217" t="str">
        <f>+CONCATENATE('PAA CONSOLIDADO'!A1606,"-",'PAA CONSOLIDADO'!D1606,"-",'PAA CONSOLIDADO'!K1606)</f>
        <v>--</v>
      </c>
      <c r="D1603" s="217" t="e">
        <f>+VLOOKUP('PAA CONSOLIDADO'!L1606,LISTAS!$D$4:$E$15,2,0)</f>
        <v>#N/A</v>
      </c>
      <c r="E1603" s="217" t="e">
        <f>+VLOOKUP('PAA CONSOLIDADO'!M1606,LISTAS!$D$4:$E$15,2,0)</f>
        <v>#N/A</v>
      </c>
      <c r="F1603" s="217">
        <f>+'PAA CONSOLIDADO'!O1606</f>
        <v>0</v>
      </c>
      <c r="G1603" s="217">
        <f t="shared" si="72"/>
        <v>1</v>
      </c>
      <c r="H1603" s="217" t="e">
        <f>+VLOOKUP('PAA CONSOLIDADO'!P1606,LISTAS!$B$4:$C$17,2,0)</f>
        <v>#N/A</v>
      </c>
      <c r="I1603" s="217" t="e">
        <f>+VLOOKUP('PAA CONSOLIDADO'!Q1606,LISTAS!$B$22:$C$25,2,0)</f>
        <v>#N/A</v>
      </c>
      <c r="J1603" s="219">
        <f>'PAA CONSOLIDADO'!R1606</f>
        <v>0</v>
      </c>
      <c r="K1603" s="219">
        <f>+'PAA CONSOLIDADO'!S1606</f>
        <v>0</v>
      </c>
      <c r="L1603" s="217" t="e">
        <f>+VLOOKUP('PAA CONSOLIDADO'!T1606,LISTAS!$B$29:$C$31,2,0)</f>
        <v>#N/A</v>
      </c>
      <c r="M1603" s="217" t="e">
        <f>+VLOOKUP('PAA CONSOLIDADO'!U1606,LISTAS!$B$36:$C$39,2,0)</f>
        <v>#N/A</v>
      </c>
      <c r="N1603" s="217" t="str">
        <f t="shared" si="73"/>
        <v>Unidad de Contratación (1)</v>
      </c>
      <c r="O1603" s="217" t="str">
        <f t="shared" si="74"/>
        <v>CO-DC-11001</v>
      </c>
      <c r="P1603" s="217">
        <f>+'PAA CONSOLIDADO'!V1606</f>
        <v>0</v>
      </c>
      <c r="Q1603" s="217">
        <f>+'PAA CONSOLIDADO'!X1606</f>
        <v>0</v>
      </c>
      <c r="R1603" s="217">
        <f>+'PAA CONSOLIDADO'!Y1606</f>
        <v>0</v>
      </c>
    </row>
    <row r="1604" spans="1:18" s="217" customFormat="1" x14ac:dyDescent="0.25">
      <c r="A1604" s="211">
        <f>+'PAA CONSOLIDADO'!C1607</f>
        <v>0</v>
      </c>
      <c r="B1604" s="211">
        <f>+'PAA CONSOLIDADO'!I1607</f>
        <v>0</v>
      </c>
      <c r="C1604" s="217" t="str">
        <f>+CONCATENATE('PAA CONSOLIDADO'!A1607,"-",'PAA CONSOLIDADO'!D1607,"-",'PAA CONSOLIDADO'!K1607)</f>
        <v>--</v>
      </c>
      <c r="D1604" s="217" t="e">
        <f>+VLOOKUP('PAA CONSOLIDADO'!L1607,LISTAS!$D$4:$E$15,2,0)</f>
        <v>#N/A</v>
      </c>
      <c r="E1604" s="217" t="e">
        <f>+VLOOKUP('PAA CONSOLIDADO'!M1607,LISTAS!$D$4:$E$15,2,0)</f>
        <v>#N/A</v>
      </c>
      <c r="F1604" s="217">
        <f>+'PAA CONSOLIDADO'!O1607</f>
        <v>0</v>
      </c>
      <c r="G1604" s="217">
        <f t="shared" si="72"/>
        <v>1</v>
      </c>
      <c r="H1604" s="217" t="e">
        <f>+VLOOKUP('PAA CONSOLIDADO'!P1607,LISTAS!$B$4:$C$17,2,0)</f>
        <v>#N/A</v>
      </c>
      <c r="I1604" s="217" t="e">
        <f>+VLOOKUP('PAA CONSOLIDADO'!Q1607,LISTAS!$B$22:$C$25,2,0)</f>
        <v>#N/A</v>
      </c>
      <c r="J1604" s="219">
        <f>'PAA CONSOLIDADO'!R1607</f>
        <v>0</v>
      </c>
      <c r="K1604" s="219">
        <f>+'PAA CONSOLIDADO'!S1607</f>
        <v>0</v>
      </c>
      <c r="L1604" s="217" t="e">
        <f>+VLOOKUP('PAA CONSOLIDADO'!T1607,LISTAS!$B$29:$C$31,2,0)</f>
        <v>#N/A</v>
      </c>
      <c r="M1604" s="217" t="e">
        <f>+VLOOKUP('PAA CONSOLIDADO'!U1607,LISTAS!$B$36:$C$39,2,0)</f>
        <v>#N/A</v>
      </c>
      <c r="N1604" s="217" t="str">
        <f t="shared" si="73"/>
        <v>Unidad de Contratación (1)</v>
      </c>
      <c r="O1604" s="217" t="str">
        <f t="shared" si="74"/>
        <v>CO-DC-11001</v>
      </c>
      <c r="P1604" s="217">
        <f>+'PAA CONSOLIDADO'!V1607</f>
        <v>0</v>
      </c>
      <c r="Q1604" s="217">
        <f>+'PAA CONSOLIDADO'!X1607</f>
        <v>0</v>
      </c>
      <c r="R1604" s="217">
        <f>+'PAA CONSOLIDADO'!Y1607</f>
        <v>0</v>
      </c>
    </row>
    <row r="1605" spans="1:18" s="217" customFormat="1" x14ac:dyDescent="0.25">
      <c r="A1605" s="211">
        <f>+'PAA CONSOLIDADO'!C1608</f>
        <v>0</v>
      </c>
      <c r="B1605" s="211">
        <f>+'PAA CONSOLIDADO'!I1608</f>
        <v>0</v>
      </c>
      <c r="C1605" s="217" t="str">
        <f>+CONCATENATE('PAA CONSOLIDADO'!A1608,"-",'PAA CONSOLIDADO'!D1608,"-",'PAA CONSOLIDADO'!K1608)</f>
        <v>--</v>
      </c>
      <c r="D1605" s="217" t="e">
        <f>+VLOOKUP('PAA CONSOLIDADO'!L1608,LISTAS!$D$4:$E$15,2,0)</f>
        <v>#N/A</v>
      </c>
      <c r="E1605" s="217" t="e">
        <f>+VLOOKUP('PAA CONSOLIDADO'!M1608,LISTAS!$D$4:$E$15,2,0)</f>
        <v>#N/A</v>
      </c>
      <c r="F1605" s="217">
        <f>+'PAA CONSOLIDADO'!O1608</f>
        <v>0</v>
      </c>
      <c r="G1605" s="217">
        <f t="shared" ref="G1605:G1668" si="75">+IF(ISBLANK(B1605),"",1)</f>
        <v>1</v>
      </c>
      <c r="H1605" s="217" t="e">
        <f>+VLOOKUP('PAA CONSOLIDADO'!P1608,LISTAS!$B$4:$C$17,2,0)</f>
        <v>#N/A</v>
      </c>
      <c r="I1605" s="217" t="e">
        <f>+VLOOKUP('PAA CONSOLIDADO'!Q1608,LISTAS!$B$22:$C$25,2,0)</f>
        <v>#N/A</v>
      </c>
      <c r="J1605" s="219">
        <f>'PAA CONSOLIDADO'!R1608</f>
        <v>0</v>
      </c>
      <c r="K1605" s="219">
        <f>+'PAA CONSOLIDADO'!S1608</f>
        <v>0</v>
      </c>
      <c r="L1605" s="217" t="e">
        <f>+VLOOKUP('PAA CONSOLIDADO'!T1608,LISTAS!$B$29:$C$31,2,0)</f>
        <v>#N/A</v>
      </c>
      <c r="M1605" s="217" t="e">
        <f>+VLOOKUP('PAA CONSOLIDADO'!U1608,LISTAS!$B$36:$C$39,2,0)</f>
        <v>#N/A</v>
      </c>
      <c r="N1605" s="217" t="str">
        <f t="shared" ref="N1605:N1668" si="76">+IF(ISBLANK(B1605),"","Unidad de Contratación (1)")</f>
        <v>Unidad de Contratación (1)</v>
      </c>
      <c r="O1605" s="217" t="str">
        <f t="shared" ref="O1605:O1668" si="77">+IF(ISBLANK(B1605),"","CO-DC-11001")</f>
        <v>CO-DC-11001</v>
      </c>
      <c r="P1605" s="217">
        <f>+'PAA CONSOLIDADO'!V1608</f>
        <v>0</v>
      </c>
      <c r="Q1605" s="217">
        <f>+'PAA CONSOLIDADO'!X1608</f>
        <v>0</v>
      </c>
      <c r="R1605" s="217">
        <f>+'PAA CONSOLIDADO'!Y1608</f>
        <v>0</v>
      </c>
    </row>
    <row r="1606" spans="1:18" s="217" customFormat="1" x14ac:dyDescent="0.25">
      <c r="A1606" s="211">
        <f>+'PAA CONSOLIDADO'!C1609</f>
        <v>0</v>
      </c>
      <c r="B1606" s="211">
        <f>+'PAA CONSOLIDADO'!I1609</f>
        <v>0</v>
      </c>
      <c r="C1606" s="217" t="str">
        <f>+CONCATENATE('PAA CONSOLIDADO'!A1609,"-",'PAA CONSOLIDADO'!D1609,"-",'PAA CONSOLIDADO'!K1609)</f>
        <v>--</v>
      </c>
      <c r="D1606" s="217" t="e">
        <f>+VLOOKUP('PAA CONSOLIDADO'!L1609,LISTAS!$D$4:$E$15,2,0)</f>
        <v>#N/A</v>
      </c>
      <c r="E1606" s="217" t="e">
        <f>+VLOOKUP('PAA CONSOLIDADO'!M1609,LISTAS!$D$4:$E$15,2,0)</f>
        <v>#N/A</v>
      </c>
      <c r="F1606" s="217">
        <f>+'PAA CONSOLIDADO'!O1609</f>
        <v>0</v>
      </c>
      <c r="G1606" s="217">
        <f t="shared" si="75"/>
        <v>1</v>
      </c>
      <c r="H1606" s="217" t="e">
        <f>+VLOOKUP('PAA CONSOLIDADO'!P1609,LISTAS!$B$4:$C$17,2,0)</f>
        <v>#N/A</v>
      </c>
      <c r="I1606" s="217" t="e">
        <f>+VLOOKUP('PAA CONSOLIDADO'!Q1609,LISTAS!$B$22:$C$25,2,0)</f>
        <v>#N/A</v>
      </c>
      <c r="J1606" s="219">
        <f>'PAA CONSOLIDADO'!R1609</f>
        <v>0</v>
      </c>
      <c r="K1606" s="219">
        <f>+'PAA CONSOLIDADO'!S1609</f>
        <v>0</v>
      </c>
      <c r="L1606" s="217" t="e">
        <f>+VLOOKUP('PAA CONSOLIDADO'!T1609,LISTAS!$B$29:$C$31,2,0)</f>
        <v>#N/A</v>
      </c>
      <c r="M1606" s="217" t="e">
        <f>+VLOOKUP('PAA CONSOLIDADO'!U1609,LISTAS!$B$36:$C$39,2,0)</f>
        <v>#N/A</v>
      </c>
      <c r="N1606" s="217" t="str">
        <f t="shared" si="76"/>
        <v>Unidad de Contratación (1)</v>
      </c>
      <c r="O1606" s="217" t="str">
        <f t="shared" si="77"/>
        <v>CO-DC-11001</v>
      </c>
      <c r="P1606" s="217">
        <f>+'PAA CONSOLIDADO'!V1609</f>
        <v>0</v>
      </c>
      <c r="Q1606" s="217">
        <f>+'PAA CONSOLIDADO'!X1609</f>
        <v>0</v>
      </c>
      <c r="R1606" s="217">
        <f>+'PAA CONSOLIDADO'!Y1609</f>
        <v>0</v>
      </c>
    </row>
    <row r="1607" spans="1:18" s="217" customFormat="1" x14ac:dyDescent="0.25">
      <c r="A1607" s="211">
        <f>+'PAA CONSOLIDADO'!C1610</f>
        <v>0</v>
      </c>
      <c r="B1607" s="211">
        <f>+'PAA CONSOLIDADO'!I1610</f>
        <v>0</v>
      </c>
      <c r="C1607" s="217" t="str">
        <f>+CONCATENATE('PAA CONSOLIDADO'!A1610,"-",'PAA CONSOLIDADO'!D1610,"-",'PAA CONSOLIDADO'!K1610)</f>
        <v>--</v>
      </c>
      <c r="D1607" s="217" t="e">
        <f>+VLOOKUP('PAA CONSOLIDADO'!L1610,LISTAS!$D$4:$E$15,2,0)</f>
        <v>#N/A</v>
      </c>
      <c r="E1607" s="217" t="e">
        <f>+VLOOKUP('PAA CONSOLIDADO'!M1610,LISTAS!$D$4:$E$15,2,0)</f>
        <v>#N/A</v>
      </c>
      <c r="F1607" s="217">
        <f>+'PAA CONSOLIDADO'!O1610</f>
        <v>0</v>
      </c>
      <c r="G1607" s="217">
        <f t="shared" si="75"/>
        <v>1</v>
      </c>
      <c r="H1607" s="217" t="e">
        <f>+VLOOKUP('PAA CONSOLIDADO'!P1610,LISTAS!$B$4:$C$17,2,0)</f>
        <v>#N/A</v>
      </c>
      <c r="I1607" s="217" t="e">
        <f>+VLOOKUP('PAA CONSOLIDADO'!Q1610,LISTAS!$B$22:$C$25,2,0)</f>
        <v>#N/A</v>
      </c>
      <c r="J1607" s="219">
        <f>'PAA CONSOLIDADO'!R1610</f>
        <v>0</v>
      </c>
      <c r="K1607" s="219">
        <f>+'PAA CONSOLIDADO'!S1610</f>
        <v>0</v>
      </c>
      <c r="L1607" s="217" t="e">
        <f>+VLOOKUP('PAA CONSOLIDADO'!T1610,LISTAS!$B$29:$C$31,2,0)</f>
        <v>#N/A</v>
      </c>
      <c r="M1607" s="217" t="e">
        <f>+VLOOKUP('PAA CONSOLIDADO'!U1610,LISTAS!$B$36:$C$39,2,0)</f>
        <v>#N/A</v>
      </c>
      <c r="N1607" s="217" t="str">
        <f t="shared" si="76"/>
        <v>Unidad de Contratación (1)</v>
      </c>
      <c r="O1607" s="217" t="str">
        <f t="shared" si="77"/>
        <v>CO-DC-11001</v>
      </c>
      <c r="P1607" s="217">
        <f>+'PAA CONSOLIDADO'!V1610</f>
        <v>0</v>
      </c>
      <c r="Q1607" s="217">
        <f>+'PAA CONSOLIDADO'!X1610</f>
        <v>0</v>
      </c>
      <c r="R1607" s="217">
        <f>+'PAA CONSOLIDADO'!Y1610</f>
        <v>0</v>
      </c>
    </row>
    <row r="1608" spans="1:18" s="217" customFormat="1" x14ac:dyDescent="0.25">
      <c r="A1608" s="211">
        <f>+'PAA CONSOLIDADO'!C1611</f>
        <v>0</v>
      </c>
      <c r="B1608" s="211">
        <f>+'PAA CONSOLIDADO'!I1611</f>
        <v>0</v>
      </c>
      <c r="C1608" s="217" t="str">
        <f>+CONCATENATE('PAA CONSOLIDADO'!A1611,"-",'PAA CONSOLIDADO'!D1611,"-",'PAA CONSOLIDADO'!K1611)</f>
        <v>--</v>
      </c>
      <c r="D1608" s="217" t="e">
        <f>+VLOOKUP('PAA CONSOLIDADO'!L1611,LISTAS!$D$4:$E$15,2,0)</f>
        <v>#N/A</v>
      </c>
      <c r="E1608" s="217" t="e">
        <f>+VLOOKUP('PAA CONSOLIDADO'!M1611,LISTAS!$D$4:$E$15,2,0)</f>
        <v>#N/A</v>
      </c>
      <c r="F1608" s="217">
        <f>+'PAA CONSOLIDADO'!O1611</f>
        <v>0</v>
      </c>
      <c r="G1608" s="217">
        <f t="shared" si="75"/>
        <v>1</v>
      </c>
      <c r="H1608" s="217" t="e">
        <f>+VLOOKUP('PAA CONSOLIDADO'!P1611,LISTAS!$B$4:$C$17,2,0)</f>
        <v>#N/A</v>
      </c>
      <c r="I1608" s="217" t="e">
        <f>+VLOOKUP('PAA CONSOLIDADO'!Q1611,LISTAS!$B$22:$C$25,2,0)</f>
        <v>#N/A</v>
      </c>
      <c r="J1608" s="219">
        <f>'PAA CONSOLIDADO'!R1611</f>
        <v>0</v>
      </c>
      <c r="K1608" s="219">
        <f>+'PAA CONSOLIDADO'!S1611</f>
        <v>0</v>
      </c>
      <c r="L1608" s="217" t="e">
        <f>+VLOOKUP('PAA CONSOLIDADO'!T1611,LISTAS!$B$29:$C$31,2,0)</f>
        <v>#N/A</v>
      </c>
      <c r="M1608" s="217" t="e">
        <f>+VLOOKUP('PAA CONSOLIDADO'!U1611,LISTAS!$B$36:$C$39,2,0)</f>
        <v>#N/A</v>
      </c>
      <c r="N1608" s="217" t="str">
        <f t="shared" si="76"/>
        <v>Unidad de Contratación (1)</v>
      </c>
      <c r="O1608" s="217" t="str">
        <f t="shared" si="77"/>
        <v>CO-DC-11001</v>
      </c>
      <c r="P1608" s="217">
        <f>+'PAA CONSOLIDADO'!V1611</f>
        <v>0</v>
      </c>
      <c r="Q1608" s="217">
        <f>+'PAA CONSOLIDADO'!X1611</f>
        <v>0</v>
      </c>
      <c r="R1608" s="217">
        <f>+'PAA CONSOLIDADO'!Y1611</f>
        <v>0</v>
      </c>
    </row>
    <row r="1609" spans="1:18" s="217" customFormat="1" x14ac:dyDescent="0.25">
      <c r="A1609" s="211">
        <f>+'PAA CONSOLIDADO'!C1612</f>
        <v>0</v>
      </c>
      <c r="B1609" s="211">
        <f>+'PAA CONSOLIDADO'!I1612</f>
        <v>0</v>
      </c>
      <c r="C1609" s="217" t="str">
        <f>+CONCATENATE('PAA CONSOLIDADO'!A1612,"-",'PAA CONSOLIDADO'!D1612,"-",'PAA CONSOLIDADO'!K1612)</f>
        <v>--</v>
      </c>
      <c r="D1609" s="217" t="e">
        <f>+VLOOKUP('PAA CONSOLIDADO'!L1612,LISTAS!$D$4:$E$15,2,0)</f>
        <v>#N/A</v>
      </c>
      <c r="E1609" s="217" t="e">
        <f>+VLOOKUP('PAA CONSOLIDADO'!M1612,LISTAS!$D$4:$E$15,2,0)</f>
        <v>#N/A</v>
      </c>
      <c r="F1609" s="217">
        <f>+'PAA CONSOLIDADO'!O1612</f>
        <v>0</v>
      </c>
      <c r="G1609" s="217">
        <f t="shared" si="75"/>
        <v>1</v>
      </c>
      <c r="H1609" s="217" t="e">
        <f>+VLOOKUP('PAA CONSOLIDADO'!P1612,LISTAS!$B$4:$C$17,2,0)</f>
        <v>#N/A</v>
      </c>
      <c r="I1609" s="217" t="e">
        <f>+VLOOKUP('PAA CONSOLIDADO'!Q1612,LISTAS!$B$22:$C$25,2,0)</f>
        <v>#N/A</v>
      </c>
      <c r="J1609" s="219">
        <f>'PAA CONSOLIDADO'!R1612</f>
        <v>0</v>
      </c>
      <c r="K1609" s="219">
        <f>+'PAA CONSOLIDADO'!S1612</f>
        <v>0</v>
      </c>
      <c r="L1609" s="217" t="e">
        <f>+VLOOKUP('PAA CONSOLIDADO'!T1612,LISTAS!$B$29:$C$31,2,0)</f>
        <v>#N/A</v>
      </c>
      <c r="M1609" s="217" t="e">
        <f>+VLOOKUP('PAA CONSOLIDADO'!U1612,LISTAS!$B$36:$C$39,2,0)</f>
        <v>#N/A</v>
      </c>
      <c r="N1609" s="217" t="str">
        <f t="shared" si="76"/>
        <v>Unidad de Contratación (1)</v>
      </c>
      <c r="O1609" s="217" t="str">
        <f t="shared" si="77"/>
        <v>CO-DC-11001</v>
      </c>
      <c r="P1609" s="217">
        <f>+'PAA CONSOLIDADO'!V1612</f>
        <v>0</v>
      </c>
      <c r="Q1609" s="217">
        <f>+'PAA CONSOLIDADO'!X1612</f>
        <v>0</v>
      </c>
      <c r="R1609" s="217">
        <f>+'PAA CONSOLIDADO'!Y1612</f>
        <v>0</v>
      </c>
    </row>
    <row r="1610" spans="1:18" s="217" customFormat="1" x14ac:dyDescent="0.25">
      <c r="A1610" s="211">
        <f>+'PAA CONSOLIDADO'!C1613</f>
        <v>0</v>
      </c>
      <c r="B1610" s="211">
        <f>+'PAA CONSOLIDADO'!I1613</f>
        <v>0</v>
      </c>
      <c r="C1610" s="217" t="str">
        <f>+CONCATENATE('PAA CONSOLIDADO'!A1613,"-",'PAA CONSOLIDADO'!D1613,"-",'PAA CONSOLIDADO'!K1613)</f>
        <v>--</v>
      </c>
      <c r="D1610" s="217" t="e">
        <f>+VLOOKUP('PAA CONSOLIDADO'!L1613,LISTAS!$D$4:$E$15,2,0)</f>
        <v>#N/A</v>
      </c>
      <c r="E1610" s="217" t="e">
        <f>+VLOOKUP('PAA CONSOLIDADO'!M1613,LISTAS!$D$4:$E$15,2,0)</f>
        <v>#N/A</v>
      </c>
      <c r="F1610" s="217">
        <f>+'PAA CONSOLIDADO'!O1613</f>
        <v>0</v>
      </c>
      <c r="G1610" s="217">
        <f t="shared" si="75"/>
        <v>1</v>
      </c>
      <c r="H1610" s="217" t="e">
        <f>+VLOOKUP('PAA CONSOLIDADO'!P1613,LISTAS!$B$4:$C$17,2,0)</f>
        <v>#N/A</v>
      </c>
      <c r="I1610" s="217" t="e">
        <f>+VLOOKUP('PAA CONSOLIDADO'!Q1613,LISTAS!$B$22:$C$25,2,0)</f>
        <v>#N/A</v>
      </c>
      <c r="J1610" s="219">
        <f>'PAA CONSOLIDADO'!R1613</f>
        <v>0</v>
      </c>
      <c r="K1610" s="219">
        <f>+'PAA CONSOLIDADO'!S1613</f>
        <v>0</v>
      </c>
      <c r="L1610" s="217" t="e">
        <f>+VLOOKUP('PAA CONSOLIDADO'!T1613,LISTAS!$B$29:$C$31,2,0)</f>
        <v>#N/A</v>
      </c>
      <c r="M1610" s="217" t="e">
        <f>+VLOOKUP('PAA CONSOLIDADO'!U1613,LISTAS!$B$36:$C$39,2,0)</f>
        <v>#N/A</v>
      </c>
      <c r="N1610" s="217" t="str">
        <f t="shared" si="76"/>
        <v>Unidad de Contratación (1)</v>
      </c>
      <c r="O1610" s="217" t="str">
        <f t="shared" si="77"/>
        <v>CO-DC-11001</v>
      </c>
      <c r="P1610" s="217">
        <f>+'PAA CONSOLIDADO'!V1613</f>
        <v>0</v>
      </c>
      <c r="Q1610" s="217">
        <f>+'PAA CONSOLIDADO'!X1613</f>
        <v>0</v>
      </c>
      <c r="R1610" s="217">
        <f>+'PAA CONSOLIDADO'!Y1613</f>
        <v>0</v>
      </c>
    </row>
    <row r="1611" spans="1:18" s="217" customFormat="1" x14ac:dyDescent="0.25">
      <c r="A1611" s="211">
        <f>+'PAA CONSOLIDADO'!C1614</f>
        <v>0</v>
      </c>
      <c r="B1611" s="211">
        <f>+'PAA CONSOLIDADO'!I1614</f>
        <v>0</v>
      </c>
      <c r="C1611" s="217" t="str">
        <f>+CONCATENATE('PAA CONSOLIDADO'!A1614,"-",'PAA CONSOLIDADO'!D1614,"-",'PAA CONSOLIDADO'!K1614)</f>
        <v>--</v>
      </c>
      <c r="D1611" s="217" t="e">
        <f>+VLOOKUP('PAA CONSOLIDADO'!L1614,LISTAS!$D$4:$E$15,2,0)</f>
        <v>#N/A</v>
      </c>
      <c r="E1611" s="217" t="e">
        <f>+VLOOKUP('PAA CONSOLIDADO'!M1614,LISTAS!$D$4:$E$15,2,0)</f>
        <v>#N/A</v>
      </c>
      <c r="F1611" s="217">
        <f>+'PAA CONSOLIDADO'!O1614</f>
        <v>0</v>
      </c>
      <c r="G1611" s="217">
        <f t="shared" si="75"/>
        <v>1</v>
      </c>
      <c r="H1611" s="217" t="e">
        <f>+VLOOKUP('PAA CONSOLIDADO'!P1614,LISTAS!$B$4:$C$17,2,0)</f>
        <v>#N/A</v>
      </c>
      <c r="I1611" s="217" t="e">
        <f>+VLOOKUP('PAA CONSOLIDADO'!Q1614,LISTAS!$B$22:$C$25,2,0)</f>
        <v>#N/A</v>
      </c>
      <c r="J1611" s="219">
        <f>'PAA CONSOLIDADO'!R1614</f>
        <v>0</v>
      </c>
      <c r="K1611" s="219">
        <f>+'PAA CONSOLIDADO'!S1614</f>
        <v>0</v>
      </c>
      <c r="L1611" s="217" t="e">
        <f>+VLOOKUP('PAA CONSOLIDADO'!T1614,LISTAS!$B$29:$C$31,2,0)</f>
        <v>#N/A</v>
      </c>
      <c r="M1611" s="217" t="e">
        <f>+VLOOKUP('PAA CONSOLIDADO'!U1614,LISTAS!$B$36:$C$39,2,0)</f>
        <v>#N/A</v>
      </c>
      <c r="N1611" s="217" t="str">
        <f t="shared" si="76"/>
        <v>Unidad de Contratación (1)</v>
      </c>
      <c r="O1611" s="217" t="str">
        <f t="shared" si="77"/>
        <v>CO-DC-11001</v>
      </c>
      <c r="P1611" s="217">
        <f>+'PAA CONSOLIDADO'!V1614</f>
        <v>0</v>
      </c>
      <c r="Q1611" s="217">
        <f>+'PAA CONSOLIDADO'!X1614</f>
        <v>0</v>
      </c>
      <c r="R1611" s="217">
        <f>+'PAA CONSOLIDADO'!Y1614</f>
        <v>0</v>
      </c>
    </row>
    <row r="1612" spans="1:18" s="217" customFormat="1" x14ac:dyDescent="0.25">
      <c r="A1612" s="211">
        <f>+'PAA CONSOLIDADO'!C1615</f>
        <v>0</v>
      </c>
      <c r="B1612" s="211">
        <f>+'PAA CONSOLIDADO'!I1615</f>
        <v>0</v>
      </c>
      <c r="C1612" s="217" t="str">
        <f>+CONCATENATE('PAA CONSOLIDADO'!A1615,"-",'PAA CONSOLIDADO'!D1615,"-",'PAA CONSOLIDADO'!K1615)</f>
        <v>--</v>
      </c>
      <c r="D1612" s="217" t="e">
        <f>+VLOOKUP('PAA CONSOLIDADO'!L1615,LISTAS!$D$4:$E$15,2,0)</f>
        <v>#N/A</v>
      </c>
      <c r="E1612" s="217" t="e">
        <f>+VLOOKUP('PAA CONSOLIDADO'!M1615,LISTAS!$D$4:$E$15,2,0)</f>
        <v>#N/A</v>
      </c>
      <c r="F1612" s="217">
        <f>+'PAA CONSOLIDADO'!O1615</f>
        <v>0</v>
      </c>
      <c r="G1612" s="217">
        <f t="shared" si="75"/>
        <v>1</v>
      </c>
      <c r="H1612" s="217" t="e">
        <f>+VLOOKUP('PAA CONSOLIDADO'!P1615,LISTAS!$B$4:$C$17,2,0)</f>
        <v>#N/A</v>
      </c>
      <c r="I1612" s="217" t="e">
        <f>+VLOOKUP('PAA CONSOLIDADO'!Q1615,LISTAS!$B$22:$C$25,2,0)</f>
        <v>#N/A</v>
      </c>
      <c r="J1612" s="219">
        <f>'PAA CONSOLIDADO'!R1615</f>
        <v>0</v>
      </c>
      <c r="K1612" s="219">
        <f>+'PAA CONSOLIDADO'!S1615</f>
        <v>0</v>
      </c>
      <c r="L1612" s="217" t="e">
        <f>+VLOOKUP('PAA CONSOLIDADO'!T1615,LISTAS!$B$29:$C$31,2,0)</f>
        <v>#N/A</v>
      </c>
      <c r="M1612" s="217" t="e">
        <f>+VLOOKUP('PAA CONSOLIDADO'!U1615,LISTAS!$B$36:$C$39,2,0)</f>
        <v>#N/A</v>
      </c>
      <c r="N1612" s="217" t="str">
        <f t="shared" si="76"/>
        <v>Unidad de Contratación (1)</v>
      </c>
      <c r="O1612" s="217" t="str">
        <f t="shared" si="77"/>
        <v>CO-DC-11001</v>
      </c>
      <c r="P1612" s="217">
        <f>+'PAA CONSOLIDADO'!V1615</f>
        <v>0</v>
      </c>
      <c r="Q1612" s="217">
        <f>+'PAA CONSOLIDADO'!X1615</f>
        <v>0</v>
      </c>
      <c r="R1612" s="217">
        <f>+'PAA CONSOLIDADO'!Y1615</f>
        <v>0</v>
      </c>
    </row>
    <row r="1613" spans="1:18" s="217" customFormat="1" x14ac:dyDescent="0.25">
      <c r="A1613" s="211">
        <f>+'PAA CONSOLIDADO'!C1616</f>
        <v>0</v>
      </c>
      <c r="B1613" s="211">
        <f>+'PAA CONSOLIDADO'!I1616</f>
        <v>0</v>
      </c>
      <c r="C1613" s="217" t="str">
        <f>+CONCATENATE('PAA CONSOLIDADO'!A1616,"-",'PAA CONSOLIDADO'!D1616,"-",'PAA CONSOLIDADO'!K1616)</f>
        <v>--</v>
      </c>
      <c r="D1613" s="217" t="e">
        <f>+VLOOKUP('PAA CONSOLIDADO'!L1616,LISTAS!$D$4:$E$15,2,0)</f>
        <v>#N/A</v>
      </c>
      <c r="E1613" s="217" t="e">
        <f>+VLOOKUP('PAA CONSOLIDADO'!M1616,LISTAS!$D$4:$E$15,2,0)</f>
        <v>#N/A</v>
      </c>
      <c r="F1613" s="217">
        <f>+'PAA CONSOLIDADO'!O1616</f>
        <v>0</v>
      </c>
      <c r="G1613" s="217">
        <f t="shared" si="75"/>
        <v>1</v>
      </c>
      <c r="H1613" s="217" t="e">
        <f>+VLOOKUP('PAA CONSOLIDADO'!P1616,LISTAS!$B$4:$C$17,2,0)</f>
        <v>#N/A</v>
      </c>
      <c r="I1613" s="217" t="e">
        <f>+VLOOKUP('PAA CONSOLIDADO'!Q1616,LISTAS!$B$22:$C$25,2,0)</f>
        <v>#N/A</v>
      </c>
      <c r="J1613" s="219">
        <f>'PAA CONSOLIDADO'!R1616</f>
        <v>0</v>
      </c>
      <c r="K1613" s="219">
        <f>+'PAA CONSOLIDADO'!S1616</f>
        <v>0</v>
      </c>
      <c r="L1613" s="217" t="e">
        <f>+VLOOKUP('PAA CONSOLIDADO'!T1616,LISTAS!$B$29:$C$31,2,0)</f>
        <v>#N/A</v>
      </c>
      <c r="M1613" s="217" t="e">
        <f>+VLOOKUP('PAA CONSOLIDADO'!U1616,LISTAS!$B$36:$C$39,2,0)</f>
        <v>#N/A</v>
      </c>
      <c r="N1613" s="217" t="str">
        <f t="shared" si="76"/>
        <v>Unidad de Contratación (1)</v>
      </c>
      <c r="O1613" s="217" t="str">
        <f t="shared" si="77"/>
        <v>CO-DC-11001</v>
      </c>
      <c r="P1613" s="217">
        <f>+'PAA CONSOLIDADO'!V1616</f>
        <v>0</v>
      </c>
      <c r="Q1613" s="217">
        <f>+'PAA CONSOLIDADO'!X1616</f>
        <v>0</v>
      </c>
      <c r="R1613" s="217">
        <f>+'PAA CONSOLIDADO'!Y1616</f>
        <v>0</v>
      </c>
    </row>
    <row r="1614" spans="1:18" s="217" customFormat="1" x14ac:dyDescent="0.25">
      <c r="A1614" s="211">
        <f>+'PAA CONSOLIDADO'!C1617</f>
        <v>0</v>
      </c>
      <c r="B1614" s="211">
        <f>+'PAA CONSOLIDADO'!I1617</f>
        <v>0</v>
      </c>
      <c r="C1614" s="217" t="str">
        <f>+CONCATENATE('PAA CONSOLIDADO'!A1617,"-",'PAA CONSOLIDADO'!D1617,"-",'PAA CONSOLIDADO'!K1617)</f>
        <v>--</v>
      </c>
      <c r="D1614" s="217" t="e">
        <f>+VLOOKUP('PAA CONSOLIDADO'!L1617,LISTAS!$D$4:$E$15,2,0)</f>
        <v>#N/A</v>
      </c>
      <c r="E1614" s="217" t="e">
        <f>+VLOOKUP('PAA CONSOLIDADO'!M1617,LISTAS!$D$4:$E$15,2,0)</f>
        <v>#N/A</v>
      </c>
      <c r="F1614" s="217">
        <f>+'PAA CONSOLIDADO'!O1617</f>
        <v>0</v>
      </c>
      <c r="G1614" s="217">
        <f t="shared" si="75"/>
        <v>1</v>
      </c>
      <c r="H1614" s="217" t="e">
        <f>+VLOOKUP('PAA CONSOLIDADO'!P1617,LISTAS!$B$4:$C$17,2,0)</f>
        <v>#N/A</v>
      </c>
      <c r="I1614" s="217" t="e">
        <f>+VLOOKUP('PAA CONSOLIDADO'!Q1617,LISTAS!$B$22:$C$25,2,0)</f>
        <v>#N/A</v>
      </c>
      <c r="J1614" s="219">
        <f>'PAA CONSOLIDADO'!R1617</f>
        <v>0</v>
      </c>
      <c r="K1614" s="219">
        <f>+'PAA CONSOLIDADO'!S1617</f>
        <v>0</v>
      </c>
      <c r="L1614" s="217" t="e">
        <f>+VLOOKUP('PAA CONSOLIDADO'!T1617,LISTAS!$B$29:$C$31,2,0)</f>
        <v>#N/A</v>
      </c>
      <c r="M1614" s="217" t="e">
        <f>+VLOOKUP('PAA CONSOLIDADO'!U1617,LISTAS!$B$36:$C$39,2,0)</f>
        <v>#N/A</v>
      </c>
      <c r="N1614" s="217" t="str">
        <f t="shared" si="76"/>
        <v>Unidad de Contratación (1)</v>
      </c>
      <c r="O1614" s="217" t="str">
        <f t="shared" si="77"/>
        <v>CO-DC-11001</v>
      </c>
      <c r="P1614" s="217">
        <f>+'PAA CONSOLIDADO'!V1617</f>
        <v>0</v>
      </c>
      <c r="Q1614" s="217">
        <f>+'PAA CONSOLIDADO'!X1617</f>
        <v>0</v>
      </c>
      <c r="R1614" s="217">
        <f>+'PAA CONSOLIDADO'!Y1617</f>
        <v>0</v>
      </c>
    </row>
    <row r="1615" spans="1:18" s="217" customFormat="1" x14ac:dyDescent="0.25">
      <c r="A1615" s="211">
        <f>+'PAA CONSOLIDADO'!C1618</f>
        <v>0</v>
      </c>
      <c r="B1615" s="211">
        <f>+'PAA CONSOLIDADO'!I1618</f>
        <v>0</v>
      </c>
      <c r="C1615" s="217" t="str">
        <f>+CONCATENATE('PAA CONSOLIDADO'!A1618,"-",'PAA CONSOLIDADO'!D1618,"-",'PAA CONSOLIDADO'!K1618)</f>
        <v>--</v>
      </c>
      <c r="D1615" s="217" t="e">
        <f>+VLOOKUP('PAA CONSOLIDADO'!L1618,LISTAS!$D$4:$E$15,2,0)</f>
        <v>#N/A</v>
      </c>
      <c r="E1615" s="217" t="e">
        <f>+VLOOKUP('PAA CONSOLIDADO'!M1618,LISTAS!$D$4:$E$15,2,0)</f>
        <v>#N/A</v>
      </c>
      <c r="F1615" s="217">
        <f>+'PAA CONSOLIDADO'!O1618</f>
        <v>0</v>
      </c>
      <c r="G1615" s="217">
        <f t="shared" si="75"/>
        <v>1</v>
      </c>
      <c r="H1615" s="217" t="e">
        <f>+VLOOKUP('PAA CONSOLIDADO'!P1618,LISTAS!$B$4:$C$17,2,0)</f>
        <v>#N/A</v>
      </c>
      <c r="I1615" s="217" t="e">
        <f>+VLOOKUP('PAA CONSOLIDADO'!Q1618,LISTAS!$B$22:$C$25,2,0)</f>
        <v>#N/A</v>
      </c>
      <c r="J1615" s="219">
        <f>'PAA CONSOLIDADO'!R1618</f>
        <v>0</v>
      </c>
      <c r="K1615" s="219">
        <f>+'PAA CONSOLIDADO'!S1618</f>
        <v>0</v>
      </c>
      <c r="L1615" s="217" t="e">
        <f>+VLOOKUP('PAA CONSOLIDADO'!T1618,LISTAS!$B$29:$C$31,2,0)</f>
        <v>#N/A</v>
      </c>
      <c r="M1615" s="217" t="e">
        <f>+VLOOKUP('PAA CONSOLIDADO'!U1618,LISTAS!$B$36:$C$39,2,0)</f>
        <v>#N/A</v>
      </c>
      <c r="N1615" s="217" t="str">
        <f t="shared" si="76"/>
        <v>Unidad de Contratación (1)</v>
      </c>
      <c r="O1615" s="217" t="str">
        <f t="shared" si="77"/>
        <v>CO-DC-11001</v>
      </c>
      <c r="P1615" s="217">
        <f>+'PAA CONSOLIDADO'!V1618</f>
        <v>0</v>
      </c>
      <c r="Q1615" s="217">
        <f>+'PAA CONSOLIDADO'!X1618</f>
        <v>0</v>
      </c>
      <c r="R1615" s="217">
        <f>+'PAA CONSOLIDADO'!Y1618</f>
        <v>0</v>
      </c>
    </row>
    <row r="1616" spans="1:18" s="217" customFormat="1" x14ac:dyDescent="0.25">
      <c r="A1616" s="211">
        <f>+'PAA CONSOLIDADO'!C1619</f>
        <v>0</v>
      </c>
      <c r="B1616" s="211">
        <f>+'PAA CONSOLIDADO'!I1619</f>
        <v>0</v>
      </c>
      <c r="C1616" s="217" t="str">
        <f>+CONCATENATE('PAA CONSOLIDADO'!A1619,"-",'PAA CONSOLIDADO'!D1619,"-",'PAA CONSOLIDADO'!K1619)</f>
        <v>--</v>
      </c>
      <c r="D1616" s="217" t="e">
        <f>+VLOOKUP('PAA CONSOLIDADO'!L1619,LISTAS!$D$4:$E$15,2,0)</f>
        <v>#N/A</v>
      </c>
      <c r="E1616" s="217" t="e">
        <f>+VLOOKUP('PAA CONSOLIDADO'!M1619,LISTAS!$D$4:$E$15,2,0)</f>
        <v>#N/A</v>
      </c>
      <c r="F1616" s="217">
        <f>+'PAA CONSOLIDADO'!O1619</f>
        <v>0</v>
      </c>
      <c r="G1616" s="217">
        <f t="shared" si="75"/>
        <v>1</v>
      </c>
      <c r="H1616" s="217" t="e">
        <f>+VLOOKUP('PAA CONSOLIDADO'!P1619,LISTAS!$B$4:$C$17,2,0)</f>
        <v>#N/A</v>
      </c>
      <c r="I1616" s="217" t="e">
        <f>+VLOOKUP('PAA CONSOLIDADO'!Q1619,LISTAS!$B$22:$C$25,2,0)</f>
        <v>#N/A</v>
      </c>
      <c r="J1616" s="219">
        <f>'PAA CONSOLIDADO'!R1619</f>
        <v>0</v>
      </c>
      <c r="K1616" s="219">
        <f>+'PAA CONSOLIDADO'!S1619</f>
        <v>0</v>
      </c>
      <c r="L1616" s="217" t="e">
        <f>+VLOOKUP('PAA CONSOLIDADO'!T1619,LISTAS!$B$29:$C$31,2,0)</f>
        <v>#N/A</v>
      </c>
      <c r="M1616" s="217" t="e">
        <f>+VLOOKUP('PAA CONSOLIDADO'!U1619,LISTAS!$B$36:$C$39,2,0)</f>
        <v>#N/A</v>
      </c>
      <c r="N1616" s="217" t="str">
        <f t="shared" si="76"/>
        <v>Unidad de Contratación (1)</v>
      </c>
      <c r="O1616" s="217" t="str">
        <f t="shared" si="77"/>
        <v>CO-DC-11001</v>
      </c>
      <c r="P1616" s="217">
        <f>+'PAA CONSOLIDADO'!V1619</f>
        <v>0</v>
      </c>
      <c r="Q1616" s="217">
        <f>+'PAA CONSOLIDADO'!X1619</f>
        <v>0</v>
      </c>
      <c r="R1616" s="217">
        <f>+'PAA CONSOLIDADO'!Y1619</f>
        <v>0</v>
      </c>
    </row>
    <row r="1617" spans="1:18" s="217" customFormat="1" x14ac:dyDescent="0.25">
      <c r="A1617" s="211">
        <f>+'PAA CONSOLIDADO'!C1620</f>
        <v>0</v>
      </c>
      <c r="B1617" s="211">
        <f>+'PAA CONSOLIDADO'!I1620</f>
        <v>0</v>
      </c>
      <c r="C1617" s="217" t="str">
        <f>+CONCATENATE('PAA CONSOLIDADO'!A1620,"-",'PAA CONSOLIDADO'!D1620,"-",'PAA CONSOLIDADO'!K1620)</f>
        <v>--</v>
      </c>
      <c r="D1617" s="217" t="e">
        <f>+VLOOKUP('PAA CONSOLIDADO'!L1620,LISTAS!$D$4:$E$15,2,0)</f>
        <v>#N/A</v>
      </c>
      <c r="E1617" s="217" t="e">
        <f>+VLOOKUP('PAA CONSOLIDADO'!M1620,LISTAS!$D$4:$E$15,2,0)</f>
        <v>#N/A</v>
      </c>
      <c r="F1617" s="217">
        <f>+'PAA CONSOLIDADO'!O1620</f>
        <v>0</v>
      </c>
      <c r="G1617" s="217">
        <f t="shared" si="75"/>
        <v>1</v>
      </c>
      <c r="H1617" s="217" t="e">
        <f>+VLOOKUP('PAA CONSOLIDADO'!P1620,LISTAS!$B$4:$C$17,2,0)</f>
        <v>#N/A</v>
      </c>
      <c r="I1617" s="217" t="e">
        <f>+VLOOKUP('PAA CONSOLIDADO'!Q1620,LISTAS!$B$22:$C$25,2,0)</f>
        <v>#N/A</v>
      </c>
      <c r="J1617" s="219">
        <f>'PAA CONSOLIDADO'!R1620</f>
        <v>0</v>
      </c>
      <c r="K1617" s="219">
        <f>+'PAA CONSOLIDADO'!S1620</f>
        <v>0</v>
      </c>
      <c r="L1617" s="217" t="e">
        <f>+VLOOKUP('PAA CONSOLIDADO'!T1620,LISTAS!$B$29:$C$31,2,0)</f>
        <v>#N/A</v>
      </c>
      <c r="M1617" s="217" t="e">
        <f>+VLOOKUP('PAA CONSOLIDADO'!U1620,LISTAS!$B$36:$C$39,2,0)</f>
        <v>#N/A</v>
      </c>
      <c r="N1617" s="217" t="str">
        <f t="shared" si="76"/>
        <v>Unidad de Contratación (1)</v>
      </c>
      <c r="O1617" s="217" t="str">
        <f t="shared" si="77"/>
        <v>CO-DC-11001</v>
      </c>
      <c r="P1617" s="217">
        <f>+'PAA CONSOLIDADO'!V1620</f>
        <v>0</v>
      </c>
      <c r="Q1617" s="217">
        <f>+'PAA CONSOLIDADO'!X1620</f>
        <v>0</v>
      </c>
      <c r="R1617" s="217">
        <f>+'PAA CONSOLIDADO'!Y1620</f>
        <v>0</v>
      </c>
    </row>
    <row r="1618" spans="1:18" s="217" customFormat="1" x14ac:dyDescent="0.25">
      <c r="A1618" s="211">
        <f>+'PAA CONSOLIDADO'!C1621</f>
        <v>0</v>
      </c>
      <c r="B1618" s="211">
        <f>+'PAA CONSOLIDADO'!I1621</f>
        <v>0</v>
      </c>
      <c r="C1618" s="217" t="str">
        <f>+CONCATENATE('PAA CONSOLIDADO'!A1621,"-",'PAA CONSOLIDADO'!D1621,"-",'PAA CONSOLIDADO'!K1621)</f>
        <v>--</v>
      </c>
      <c r="D1618" s="217" t="e">
        <f>+VLOOKUP('PAA CONSOLIDADO'!L1621,LISTAS!$D$4:$E$15,2,0)</f>
        <v>#N/A</v>
      </c>
      <c r="E1618" s="217" t="e">
        <f>+VLOOKUP('PAA CONSOLIDADO'!M1621,LISTAS!$D$4:$E$15,2,0)</f>
        <v>#N/A</v>
      </c>
      <c r="F1618" s="217">
        <f>+'PAA CONSOLIDADO'!O1621</f>
        <v>0</v>
      </c>
      <c r="G1618" s="217">
        <f t="shared" si="75"/>
        <v>1</v>
      </c>
      <c r="H1618" s="217" t="e">
        <f>+VLOOKUP('PAA CONSOLIDADO'!P1621,LISTAS!$B$4:$C$17,2,0)</f>
        <v>#N/A</v>
      </c>
      <c r="I1618" s="217" t="e">
        <f>+VLOOKUP('PAA CONSOLIDADO'!Q1621,LISTAS!$B$22:$C$25,2,0)</f>
        <v>#N/A</v>
      </c>
      <c r="J1618" s="219">
        <f>'PAA CONSOLIDADO'!R1621</f>
        <v>0</v>
      </c>
      <c r="K1618" s="219">
        <f>+'PAA CONSOLIDADO'!S1621</f>
        <v>0</v>
      </c>
      <c r="L1618" s="217" t="e">
        <f>+VLOOKUP('PAA CONSOLIDADO'!T1621,LISTAS!$B$29:$C$31,2,0)</f>
        <v>#N/A</v>
      </c>
      <c r="M1618" s="217" t="e">
        <f>+VLOOKUP('PAA CONSOLIDADO'!U1621,LISTAS!$B$36:$C$39,2,0)</f>
        <v>#N/A</v>
      </c>
      <c r="N1618" s="217" t="str">
        <f t="shared" si="76"/>
        <v>Unidad de Contratación (1)</v>
      </c>
      <c r="O1618" s="217" t="str">
        <f t="shared" si="77"/>
        <v>CO-DC-11001</v>
      </c>
      <c r="P1618" s="217">
        <f>+'PAA CONSOLIDADO'!V1621</f>
        <v>0</v>
      </c>
      <c r="Q1618" s="217">
        <f>+'PAA CONSOLIDADO'!X1621</f>
        <v>0</v>
      </c>
      <c r="R1618" s="217">
        <f>+'PAA CONSOLIDADO'!Y1621</f>
        <v>0</v>
      </c>
    </row>
    <row r="1619" spans="1:18" s="217" customFormat="1" x14ac:dyDescent="0.25">
      <c r="A1619" s="211">
        <f>+'PAA CONSOLIDADO'!C1622</f>
        <v>0</v>
      </c>
      <c r="B1619" s="211">
        <f>+'PAA CONSOLIDADO'!I1622</f>
        <v>0</v>
      </c>
      <c r="C1619" s="217" t="str">
        <f>+CONCATENATE('PAA CONSOLIDADO'!A1622,"-",'PAA CONSOLIDADO'!D1622,"-",'PAA CONSOLIDADO'!K1622)</f>
        <v>--</v>
      </c>
      <c r="D1619" s="217" t="e">
        <f>+VLOOKUP('PAA CONSOLIDADO'!L1622,LISTAS!$D$4:$E$15,2,0)</f>
        <v>#N/A</v>
      </c>
      <c r="E1619" s="217" t="e">
        <f>+VLOOKUP('PAA CONSOLIDADO'!M1622,LISTAS!$D$4:$E$15,2,0)</f>
        <v>#N/A</v>
      </c>
      <c r="F1619" s="217">
        <f>+'PAA CONSOLIDADO'!O1622</f>
        <v>0</v>
      </c>
      <c r="G1619" s="217">
        <f t="shared" si="75"/>
        <v>1</v>
      </c>
      <c r="H1619" s="217" t="e">
        <f>+VLOOKUP('PAA CONSOLIDADO'!P1622,LISTAS!$B$4:$C$17,2,0)</f>
        <v>#N/A</v>
      </c>
      <c r="I1619" s="217" t="e">
        <f>+VLOOKUP('PAA CONSOLIDADO'!Q1622,LISTAS!$B$22:$C$25,2,0)</f>
        <v>#N/A</v>
      </c>
      <c r="J1619" s="219">
        <f>'PAA CONSOLIDADO'!R1622</f>
        <v>0</v>
      </c>
      <c r="K1619" s="219">
        <f>+'PAA CONSOLIDADO'!S1622</f>
        <v>0</v>
      </c>
      <c r="L1619" s="217" t="e">
        <f>+VLOOKUP('PAA CONSOLIDADO'!T1622,LISTAS!$B$29:$C$31,2,0)</f>
        <v>#N/A</v>
      </c>
      <c r="M1619" s="217" t="e">
        <f>+VLOOKUP('PAA CONSOLIDADO'!U1622,LISTAS!$B$36:$C$39,2,0)</f>
        <v>#N/A</v>
      </c>
      <c r="N1619" s="217" t="str">
        <f t="shared" si="76"/>
        <v>Unidad de Contratación (1)</v>
      </c>
      <c r="O1619" s="217" t="str">
        <f t="shared" si="77"/>
        <v>CO-DC-11001</v>
      </c>
      <c r="P1619" s="217">
        <f>+'PAA CONSOLIDADO'!V1622</f>
        <v>0</v>
      </c>
      <c r="Q1619" s="217">
        <f>+'PAA CONSOLIDADO'!X1622</f>
        <v>0</v>
      </c>
      <c r="R1619" s="217">
        <f>+'PAA CONSOLIDADO'!Y1622</f>
        <v>0</v>
      </c>
    </row>
    <row r="1620" spans="1:18" s="217" customFormat="1" x14ac:dyDescent="0.25">
      <c r="A1620" s="211">
        <f>+'PAA CONSOLIDADO'!C1623</f>
        <v>0</v>
      </c>
      <c r="B1620" s="211">
        <f>+'PAA CONSOLIDADO'!I1623</f>
        <v>0</v>
      </c>
      <c r="C1620" s="217" t="str">
        <f>+CONCATENATE('PAA CONSOLIDADO'!A1623,"-",'PAA CONSOLIDADO'!D1623,"-",'PAA CONSOLIDADO'!K1623)</f>
        <v>--</v>
      </c>
      <c r="D1620" s="217" t="e">
        <f>+VLOOKUP('PAA CONSOLIDADO'!L1623,LISTAS!$D$4:$E$15,2,0)</f>
        <v>#N/A</v>
      </c>
      <c r="E1620" s="217" t="e">
        <f>+VLOOKUP('PAA CONSOLIDADO'!M1623,LISTAS!$D$4:$E$15,2,0)</f>
        <v>#N/A</v>
      </c>
      <c r="F1620" s="217">
        <f>+'PAA CONSOLIDADO'!O1623</f>
        <v>0</v>
      </c>
      <c r="G1620" s="217">
        <f t="shared" si="75"/>
        <v>1</v>
      </c>
      <c r="H1620" s="217" t="e">
        <f>+VLOOKUP('PAA CONSOLIDADO'!P1623,LISTAS!$B$4:$C$17,2,0)</f>
        <v>#N/A</v>
      </c>
      <c r="I1620" s="217" t="e">
        <f>+VLOOKUP('PAA CONSOLIDADO'!Q1623,LISTAS!$B$22:$C$25,2,0)</f>
        <v>#N/A</v>
      </c>
      <c r="J1620" s="219">
        <f>'PAA CONSOLIDADO'!R1623</f>
        <v>0</v>
      </c>
      <c r="K1620" s="219">
        <f>+'PAA CONSOLIDADO'!S1623</f>
        <v>0</v>
      </c>
      <c r="L1620" s="217" t="e">
        <f>+VLOOKUP('PAA CONSOLIDADO'!T1623,LISTAS!$B$29:$C$31,2,0)</f>
        <v>#N/A</v>
      </c>
      <c r="M1620" s="217" t="e">
        <f>+VLOOKUP('PAA CONSOLIDADO'!U1623,LISTAS!$B$36:$C$39,2,0)</f>
        <v>#N/A</v>
      </c>
      <c r="N1620" s="217" t="str">
        <f t="shared" si="76"/>
        <v>Unidad de Contratación (1)</v>
      </c>
      <c r="O1620" s="217" t="str">
        <f t="shared" si="77"/>
        <v>CO-DC-11001</v>
      </c>
      <c r="P1620" s="217">
        <f>+'PAA CONSOLIDADO'!V1623</f>
        <v>0</v>
      </c>
      <c r="Q1620" s="217">
        <f>+'PAA CONSOLIDADO'!X1623</f>
        <v>0</v>
      </c>
      <c r="R1620" s="217">
        <f>+'PAA CONSOLIDADO'!Y1623</f>
        <v>0</v>
      </c>
    </row>
    <row r="1621" spans="1:18" s="217" customFormat="1" x14ac:dyDescent="0.25">
      <c r="A1621" s="211">
        <f>+'PAA CONSOLIDADO'!C1624</f>
        <v>0</v>
      </c>
      <c r="B1621" s="211">
        <f>+'PAA CONSOLIDADO'!I1624</f>
        <v>0</v>
      </c>
      <c r="C1621" s="217" t="str">
        <f>+CONCATENATE('PAA CONSOLIDADO'!A1624,"-",'PAA CONSOLIDADO'!D1624,"-",'PAA CONSOLIDADO'!K1624)</f>
        <v>--</v>
      </c>
      <c r="D1621" s="217" t="e">
        <f>+VLOOKUP('PAA CONSOLIDADO'!L1624,LISTAS!$D$4:$E$15,2,0)</f>
        <v>#N/A</v>
      </c>
      <c r="E1621" s="217" t="e">
        <f>+VLOOKUP('PAA CONSOLIDADO'!M1624,LISTAS!$D$4:$E$15,2,0)</f>
        <v>#N/A</v>
      </c>
      <c r="F1621" s="217">
        <f>+'PAA CONSOLIDADO'!O1624</f>
        <v>0</v>
      </c>
      <c r="G1621" s="217">
        <f t="shared" si="75"/>
        <v>1</v>
      </c>
      <c r="H1621" s="217" t="e">
        <f>+VLOOKUP('PAA CONSOLIDADO'!P1624,LISTAS!$B$4:$C$17,2,0)</f>
        <v>#N/A</v>
      </c>
      <c r="I1621" s="217" t="e">
        <f>+VLOOKUP('PAA CONSOLIDADO'!Q1624,LISTAS!$B$22:$C$25,2,0)</f>
        <v>#N/A</v>
      </c>
      <c r="J1621" s="219">
        <f>'PAA CONSOLIDADO'!R1624</f>
        <v>0</v>
      </c>
      <c r="K1621" s="219">
        <f>+'PAA CONSOLIDADO'!S1624</f>
        <v>0</v>
      </c>
      <c r="L1621" s="217" t="e">
        <f>+VLOOKUP('PAA CONSOLIDADO'!T1624,LISTAS!$B$29:$C$31,2,0)</f>
        <v>#N/A</v>
      </c>
      <c r="M1621" s="217" t="e">
        <f>+VLOOKUP('PAA CONSOLIDADO'!U1624,LISTAS!$B$36:$C$39,2,0)</f>
        <v>#N/A</v>
      </c>
      <c r="N1621" s="217" t="str">
        <f t="shared" si="76"/>
        <v>Unidad de Contratación (1)</v>
      </c>
      <c r="O1621" s="217" t="str">
        <f t="shared" si="77"/>
        <v>CO-DC-11001</v>
      </c>
      <c r="P1621" s="217">
        <f>+'PAA CONSOLIDADO'!V1624</f>
        <v>0</v>
      </c>
      <c r="Q1621" s="217">
        <f>+'PAA CONSOLIDADO'!X1624</f>
        <v>0</v>
      </c>
      <c r="R1621" s="217">
        <f>+'PAA CONSOLIDADO'!Y1624</f>
        <v>0</v>
      </c>
    </row>
    <row r="1622" spans="1:18" s="217" customFormat="1" x14ac:dyDescent="0.25">
      <c r="A1622" s="211">
        <f>+'PAA CONSOLIDADO'!C1625</f>
        <v>0</v>
      </c>
      <c r="B1622" s="211">
        <f>+'PAA CONSOLIDADO'!I1625</f>
        <v>0</v>
      </c>
      <c r="C1622" s="217" t="str">
        <f>+CONCATENATE('PAA CONSOLIDADO'!A1625,"-",'PAA CONSOLIDADO'!D1625,"-",'PAA CONSOLIDADO'!K1625)</f>
        <v>--</v>
      </c>
      <c r="D1622" s="217" t="e">
        <f>+VLOOKUP('PAA CONSOLIDADO'!L1625,LISTAS!$D$4:$E$15,2,0)</f>
        <v>#N/A</v>
      </c>
      <c r="E1622" s="217" t="e">
        <f>+VLOOKUP('PAA CONSOLIDADO'!M1625,LISTAS!$D$4:$E$15,2,0)</f>
        <v>#N/A</v>
      </c>
      <c r="F1622" s="217">
        <f>+'PAA CONSOLIDADO'!O1625</f>
        <v>0</v>
      </c>
      <c r="G1622" s="217">
        <f t="shared" si="75"/>
        <v>1</v>
      </c>
      <c r="H1622" s="217" t="e">
        <f>+VLOOKUP('PAA CONSOLIDADO'!P1625,LISTAS!$B$4:$C$17,2,0)</f>
        <v>#N/A</v>
      </c>
      <c r="I1622" s="217" t="e">
        <f>+VLOOKUP('PAA CONSOLIDADO'!Q1625,LISTAS!$B$22:$C$25,2,0)</f>
        <v>#N/A</v>
      </c>
      <c r="J1622" s="219">
        <f>'PAA CONSOLIDADO'!R1625</f>
        <v>0</v>
      </c>
      <c r="K1622" s="219">
        <f>+'PAA CONSOLIDADO'!S1625</f>
        <v>0</v>
      </c>
      <c r="L1622" s="217" t="e">
        <f>+VLOOKUP('PAA CONSOLIDADO'!T1625,LISTAS!$B$29:$C$31,2,0)</f>
        <v>#N/A</v>
      </c>
      <c r="M1622" s="217" t="e">
        <f>+VLOOKUP('PAA CONSOLIDADO'!U1625,LISTAS!$B$36:$C$39,2,0)</f>
        <v>#N/A</v>
      </c>
      <c r="N1622" s="217" t="str">
        <f t="shared" si="76"/>
        <v>Unidad de Contratación (1)</v>
      </c>
      <c r="O1622" s="217" t="str">
        <f t="shared" si="77"/>
        <v>CO-DC-11001</v>
      </c>
      <c r="P1622" s="217">
        <f>+'PAA CONSOLIDADO'!V1625</f>
        <v>0</v>
      </c>
      <c r="Q1622" s="217">
        <f>+'PAA CONSOLIDADO'!X1625</f>
        <v>0</v>
      </c>
      <c r="R1622" s="217">
        <f>+'PAA CONSOLIDADO'!Y1625</f>
        <v>0</v>
      </c>
    </row>
    <row r="1623" spans="1:18" s="217" customFormat="1" x14ac:dyDescent="0.25">
      <c r="A1623" s="211">
        <f>+'PAA CONSOLIDADO'!C1626</f>
        <v>0</v>
      </c>
      <c r="B1623" s="211">
        <f>+'PAA CONSOLIDADO'!I1626</f>
        <v>0</v>
      </c>
      <c r="C1623" s="217" t="str">
        <f>+CONCATENATE('PAA CONSOLIDADO'!A1626,"-",'PAA CONSOLIDADO'!D1626,"-",'PAA CONSOLIDADO'!K1626)</f>
        <v>--</v>
      </c>
      <c r="D1623" s="217" t="e">
        <f>+VLOOKUP('PAA CONSOLIDADO'!L1626,LISTAS!$D$4:$E$15,2,0)</f>
        <v>#N/A</v>
      </c>
      <c r="E1623" s="217" t="e">
        <f>+VLOOKUP('PAA CONSOLIDADO'!M1626,LISTAS!$D$4:$E$15,2,0)</f>
        <v>#N/A</v>
      </c>
      <c r="F1623" s="217">
        <f>+'PAA CONSOLIDADO'!O1626</f>
        <v>0</v>
      </c>
      <c r="G1623" s="217">
        <f t="shared" si="75"/>
        <v>1</v>
      </c>
      <c r="H1623" s="217" t="e">
        <f>+VLOOKUP('PAA CONSOLIDADO'!P1626,LISTAS!$B$4:$C$17,2,0)</f>
        <v>#N/A</v>
      </c>
      <c r="I1623" s="217" t="e">
        <f>+VLOOKUP('PAA CONSOLIDADO'!Q1626,LISTAS!$B$22:$C$25,2,0)</f>
        <v>#N/A</v>
      </c>
      <c r="J1623" s="219">
        <f>'PAA CONSOLIDADO'!R1626</f>
        <v>0</v>
      </c>
      <c r="K1623" s="219">
        <f>+'PAA CONSOLIDADO'!S1626</f>
        <v>0</v>
      </c>
      <c r="L1623" s="217" t="e">
        <f>+VLOOKUP('PAA CONSOLIDADO'!T1626,LISTAS!$B$29:$C$31,2,0)</f>
        <v>#N/A</v>
      </c>
      <c r="M1623" s="217" t="e">
        <f>+VLOOKUP('PAA CONSOLIDADO'!U1626,LISTAS!$B$36:$C$39,2,0)</f>
        <v>#N/A</v>
      </c>
      <c r="N1623" s="217" t="str">
        <f t="shared" si="76"/>
        <v>Unidad de Contratación (1)</v>
      </c>
      <c r="O1623" s="217" t="str">
        <f t="shared" si="77"/>
        <v>CO-DC-11001</v>
      </c>
      <c r="P1623" s="217">
        <f>+'PAA CONSOLIDADO'!V1626</f>
        <v>0</v>
      </c>
      <c r="Q1623" s="217">
        <f>+'PAA CONSOLIDADO'!X1626</f>
        <v>0</v>
      </c>
      <c r="R1623" s="217">
        <f>+'PAA CONSOLIDADO'!Y1626</f>
        <v>0</v>
      </c>
    </row>
    <row r="1624" spans="1:18" s="217" customFormat="1" x14ac:dyDescent="0.25">
      <c r="A1624" s="211">
        <f>+'PAA CONSOLIDADO'!C1627</f>
        <v>0</v>
      </c>
      <c r="B1624" s="211">
        <f>+'PAA CONSOLIDADO'!I1627</f>
        <v>0</v>
      </c>
      <c r="C1624" s="217" t="str">
        <f>+CONCATENATE('PAA CONSOLIDADO'!A1627,"-",'PAA CONSOLIDADO'!D1627,"-",'PAA CONSOLIDADO'!K1627)</f>
        <v>--</v>
      </c>
      <c r="D1624" s="217" t="e">
        <f>+VLOOKUP('PAA CONSOLIDADO'!L1627,LISTAS!$D$4:$E$15,2,0)</f>
        <v>#N/A</v>
      </c>
      <c r="E1624" s="217" t="e">
        <f>+VLOOKUP('PAA CONSOLIDADO'!M1627,LISTAS!$D$4:$E$15,2,0)</f>
        <v>#N/A</v>
      </c>
      <c r="F1624" s="217">
        <f>+'PAA CONSOLIDADO'!O1627</f>
        <v>0</v>
      </c>
      <c r="G1624" s="217">
        <f t="shared" si="75"/>
        <v>1</v>
      </c>
      <c r="H1624" s="217" t="e">
        <f>+VLOOKUP('PAA CONSOLIDADO'!P1627,LISTAS!$B$4:$C$17,2,0)</f>
        <v>#N/A</v>
      </c>
      <c r="I1624" s="217" t="e">
        <f>+VLOOKUP('PAA CONSOLIDADO'!Q1627,LISTAS!$B$22:$C$25,2,0)</f>
        <v>#N/A</v>
      </c>
      <c r="J1624" s="219">
        <f>'PAA CONSOLIDADO'!R1627</f>
        <v>0</v>
      </c>
      <c r="K1624" s="219">
        <f>+'PAA CONSOLIDADO'!S1627</f>
        <v>0</v>
      </c>
      <c r="L1624" s="217" t="e">
        <f>+VLOOKUP('PAA CONSOLIDADO'!T1627,LISTAS!$B$29:$C$31,2,0)</f>
        <v>#N/A</v>
      </c>
      <c r="M1624" s="217" t="e">
        <f>+VLOOKUP('PAA CONSOLIDADO'!U1627,LISTAS!$B$36:$C$39,2,0)</f>
        <v>#N/A</v>
      </c>
      <c r="N1624" s="217" t="str">
        <f t="shared" si="76"/>
        <v>Unidad de Contratación (1)</v>
      </c>
      <c r="O1624" s="217" t="str">
        <f t="shared" si="77"/>
        <v>CO-DC-11001</v>
      </c>
      <c r="P1624" s="217">
        <f>+'PAA CONSOLIDADO'!V1627</f>
        <v>0</v>
      </c>
      <c r="Q1624" s="217">
        <f>+'PAA CONSOLIDADO'!X1627</f>
        <v>0</v>
      </c>
      <c r="R1624" s="217">
        <f>+'PAA CONSOLIDADO'!Y1627</f>
        <v>0</v>
      </c>
    </row>
    <row r="1625" spans="1:18" s="217" customFormat="1" x14ac:dyDescent="0.25">
      <c r="A1625" s="211">
        <f>+'PAA CONSOLIDADO'!C1628</f>
        <v>0</v>
      </c>
      <c r="B1625" s="211">
        <f>+'PAA CONSOLIDADO'!I1628</f>
        <v>0</v>
      </c>
      <c r="C1625" s="217" t="str">
        <f>+CONCATENATE('PAA CONSOLIDADO'!A1628,"-",'PAA CONSOLIDADO'!D1628,"-",'PAA CONSOLIDADO'!K1628)</f>
        <v>--</v>
      </c>
      <c r="D1625" s="217" t="e">
        <f>+VLOOKUP('PAA CONSOLIDADO'!L1628,LISTAS!$D$4:$E$15,2,0)</f>
        <v>#N/A</v>
      </c>
      <c r="E1625" s="217" t="e">
        <f>+VLOOKUP('PAA CONSOLIDADO'!M1628,LISTAS!$D$4:$E$15,2,0)</f>
        <v>#N/A</v>
      </c>
      <c r="F1625" s="217">
        <f>+'PAA CONSOLIDADO'!O1628</f>
        <v>0</v>
      </c>
      <c r="G1625" s="217">
        <f t="shared" si="75"/>
        <v>1</v>
      </c>
      <c r="H1625" s="217" t="e">
        <f>+VLOOKUP('PAA CONSOLIDADO'!P1628,LISTAS!$B$4:$C$17,2,0)</f>
        <v>#N/A</v>
      </c>
      <c r="I1625" s="217" t="e">
        <f>+VLOOKUP('PAA CONSOLIDADO'!Q1628,LISTAS!$B$22:$C$25,2,0)</f>
        <v>#N/A</v>
      </c>
      <c r="J1625" s="219">
        <f>'PAA CONSOLIDADO'!R1628</f>
        <v>0</v>
      </c>
      <c r="K1625" s="219">
        <f>+'PAA CONSOLIDADO'!S1628</f>
        <v>0</v>
      </c>
      <c r="L1625" s="217" t="e">
        <f>+VLOOKUP('PAA CONSOLIDADO'!T1628,LISTAS!$B$29:$C$31,2,0)</f>
        <v>#N/A</v>
      </c>
      <c r="M1625" s="217" t="e">
        <f>+VLOOKUP('PAA CONSOLIDADO'!U1628,LISTAS!$B$36:$C$39,2,0)</f>
        <v>#N/A</v>
      </c>
      <c r="N1625" s="217" t="str">
        <f t="shared" si="76"/>
        <v>Unidad de Contratación (1)</v>
      </c>
      <c r="O1625" s="217" t="str">
        <f t="shared" si="77"/>
        <v>CO-DC-11001</v>
      </c>
      <c r="P1625" s="217">
        <f>+'PAA CONSOLIDADO'!V1628</f>
        <v>0</v>
      </c>
      <c r="Q1625" s="217">
        <f>+'PAA CONSOLIDADO'!X1628</f>
        <v>0</v>
      </c>
      <c r="R1625" s="217">
        <f>+'PAA CONSOLIDADO'!Y1628</f>
        <v>0</v>
      </c>
    </row>
    <row r="1626" spans="1:18" s="217" customFormat="1" x14ac:dyDescent="0.25">
      <c r="A1626" s="211">
        <f>+'PAA CONSOLIDADO'!C1629</f>
        <v>0</v>
      </c>
      <c r="B1626" s="211">
        <f>+'PAA CONSOLIDADO'!I1629</f>
        <v>0</v>
      </c>
      <c r="C1626" s="217" t="str">
        <f>+CONCATENATE('PAA CONSOLIDADO'!A1629,"-",'PAA CONSOLIDADO'!D1629,"-",'PAA CONSOLIDADO'!K1629)</f>
        <v>--</v>
      </c>
      <c r="D1626" s="217" t="e">
        <f>+VLOOKUP('PAA CONSOLIDADO'!L1629,LISTAS!$D$4:$E$15,2,0)</f>
        <v>#N/A</v>
      </c>
      <c r="E1626" s="217" t="e">
        <f>+VLOOKUP('PAA CONSOLIDADO'!M1629,LISTAS!$D$4:$E$15,2,0)</f>
        <v>#N/A</v>
      </c>
      <c r="F1626" s="217">
        <f>+'PAA CONSOLIDADO'!O1629</f>
        <v>0</v>
      </c>
      <c r="G1626" s="217">
        <f t="shared" si="75"/>
        <v>1</v>
      </c>
      <c r="H1626" s="217" t="e">
        <f>+VLOOKUP('PAA CONSOLIDADO'!P1629,LISTAS!$B$4:$C$17,2,0)</f>
        <v>#N/A</v>
      </c>
      <c r="I1626" s="217" t="e">
        <f>+VLOOKUP('PAA CONSOLIDADO'!Q1629,LISTAS!$B$22:$C$25,2,0)</f>
        <v>#N/A</v>
      </c>
      <c r="J1626" s="219">
        <f>'PAA CONSOLIDADO'!R1629</f>
        <v>0</v>
      </c>
      <c r="K1626" s="219">
        <f>+'PAA CONSOLIDADO'!S1629</f>
        <v>0</v>
      </c>
      <c r="L1626" s="217" t="e">
        <f>+VLOOKUP('PAA CONSOLIDADO'!T1629,LISTAS!$B$29:$C$31,2,0)</f>
        <v>#N/A</v>
      </c>
      <c r="M1626" s="217" t="e">
        <f>+VLOOKUP('PAA CONSOLIDADO'!U1629,LISTAS!$B$36:$C$39,2,0)</f>
        <v>#N/A</v>
      </c>
      <c r="N1626" s="217" t="str">
        <f t="shared" si="76"/>
        <v>Unidad de Contratación (1)</v>
      </c>
      <c r="O1626" s="217" t="str">
        <f t="shared" si="77"/>
        <v>CO-DC-11001</v>
      </c>
      <c r="P1626" s="217">
        <f>+'PAA CONSOLIDADO'!V1629</f>
        <v>0</v>
      </c>
      <c r="Q1626" s="217">
        <f>+'PAA CONSOLIDADO'!X1629</f>
        <v>0</v>
      </c>
      <c r="R1626" s="217">
        <f>+'PAA CONSOLIDADO'!Y1629</f>
        <v>0</v>
      </c>
    </row>
    <row r="1627" spans="1:18" s="217" customFormat="1" x14ac:dyDescent="0.25">
      <c r="A1627" s="211">
        <f>+'PAA CONSOLIDADO'!C1630</f>
        <v>0</v>
      </c>
      <c r="B1627" s="211">
        <f>+'PAA CONSOLIDADO'!I1630</f>
        <v>0</v>
      </c>
      <c r="C1627" s="217" t="str">
        <f>+CONCATENATE('PAA CONSOLIDADO'!A1630,"-",'PAA CONSOLIDADO'!D1630,"-",'PAA CONSOLIDADO'!K1630)</f>
        <v>--</v>
      </c>
      <c r="D1627" s="217" t="e">
        <f>+VLOOKUP('PAA CONSOLIDADO'!L1630,LISTAS!$D$4:$E$15,2,0)</f>
        <v>#N/A</v>
      </c>
      <c r="E1627" s="217" t="e">
        <f>+VLOOKUP('PAA CONSOLIDADO'!M1630,LISTAS!$D$4:$E$15,2,0)</f>
        <v>#N/A</v>
      </c>
      <c r="F1627" s="217">
        <f>+'PAA CONSOLIDADO'!O1630</f>
        <v>0</v>
      </c>
      <c r="G1627" s="217">
        <f t="shared" si="75"/>
        <v>1</v>
      </c>
      <c r="H1627" s="217" t="e">
        <f>+VLOOKUP('PAA CONSOLIDADO'!P1630,LISTAS!$B$4:$C$17,2,0)</f>
        <v>#N/A</v>
      </c>
      <c r="I1627" s="217" t="e">
        <f>+VLOOKUP('PAA CONSOLIDADO'!Q1630,LISTAS!$B$22:$C$25,2,0)</f>
        <v>#N/A</v>
      </c>
      <c r="J1627" s="219">
        <f>'PAA CONSOLIDADO'!R1630</f>
        <v>0</v>
      </c>
      <c r="K1627" s="219">
        <f>+'PAA CONSOLIDADO'!S1630</f>
        <v>0</v>
      </c>
      <c r="L1627" s="217" t="e">
        <f>+VLOOKUP('PAA CONSOLIDADO'!T1630,LISTAS!$B$29:$C$31,2,0)</f>
        <v>#N/A</v>
      </c>
      <c r="M1627" s="217" t="e">
        <f>+VLOOKUP('PAA CONSOLIDADO'!U1630,LISTAS!$B$36:$C$39,2,0)</f>
        <v>#N/A</v>
      </c>
      <c r="N1627" s="217" t="str">
        <f t="shared" si="76"/>
        <v>Unidad de Contratación (1)</v>
      </c>
      <c r="O1627" s="217" t="str">
        <f t="shared" si="77"/>
        <v>CO-DC-11001</v>
      </c>
      <c r="P1627" s="217">
        <f>+'PAA CONSOLIDADO'!V1630</f>
        <v>0</v>
      </c>
      <c r="Q1627" s="217">
        <f>+'PAA CONSOLIDADO'!X1630</f>
        <v>0</v>
      </c>
      <c r="R1627" s="217">
        <f>+'PAA CONSOLIDADO'!Y1630</f>
        <v>0</v>
      </c>
    </row>
    <row r="1628" spans="1:18" s="217" customFormat="1" x14ac:dyDescent="0.25">
      <c r="A1628" s="211">
        <f>+'PAA CONSOLIDADO'!C1631</f>
        <v>0</v>
      </c>
      <c r="B1628" s="211">
        <f>+'PAA CONSOLIDADO'!I1631</f>
        <v>0</v>
      </c>
      <c r="C1628" s="217" t="str">
        <f>+CONCATENATE('PAA CONSOLIDADO'!A1631,"-",'PAA CONSOLIDADO'!D1631,"-",'PAA CONSOLIDADO'!K1631)</f>
        <v>--</v>
      </c>
      <c r="D1628" s="217" t="e">
        <f>+VLOOKUP('PAA CONSOLIDADO'!L1631,LISTAS!$D$4:$E$15,2,0)</f>
        <v>#N/A</v>
      </c>
      <c r="E1628" s="217" t="e">
        <f>+VLOOKUP('PAA CONSOLIDADO'!M1631,LISTAS!$D$4:$E$15,2,0)</f>
        <v>#N/A</v>
      </c>
      <c r="F1628" s="217">
        <f>+'PAA CONSOLIDADO'!O1631</f>
        <v>0</v>
      </c>
      <c r="G1628" s="217">
        <f t="shared" si="75"/>
        <v>1</v>
      </c>
      <c r="H1628" s="217" t="e">
        <f>+VLOOKUP('PAA CONSOLIDADO'!P1631,LISTAS!$B$4:$C$17,2,0)</f>
        <v>#N/A</v>
      </c>
      <c r="I1628" s="217" t="e">
        <f>+VLOOKUP('PAA CONSOLIDADO'!Q1631,LISTAS!$B$22:$C$25,2,0)</f>
        <v>#N/A</v>
      </c>
      <c r="J1628" s="219">
        <f>'PAA CONSOLIDADO'!R1631</f>
        <v>0</v>
      </c>
      <c r="K1628" s="219">
        <f>+'PAA CONSOLIDADO'!S1631</f>
        <v>0</v>
      </c>
      <c r="L1628" s="217" t="e">
        <f>+VLOOKUP('PAA CONSOLIDADO'!T1631,LISTAS!$B$29:$C$31,2,0)</f>
        <v>#N/A</v>
      </c>
      <c r="M1628" s="217" t="e">
        <f>+VLOOKUP('PAA CONSOLIDADO'!U1631,LISTAS!$B$36:$C$39,2,0)</f>
        <v>#N/A</v>
      </c>
      <c r="N1628" s="217" t="str">
        <f t="shared" si="76"/>
        <v>Unidad de Contratación (1)</v>
      </c>
      <c r="O1628" s="217" t="str">
        <f t="shared" si="77"/>
        <v>CO-DC-11001</v>
      </c>
      <c r="P1628" s="217">
        <f>+'PAA CONSOLIDADO'!V1631</f>
        <v>0</v>
      </c>
      <c r="Q1628" s="217">
        <f>+'PAA CONSOLIDADO'!X1631</f>
        <v>0</v>
      </c>
      <c r="R1628" s="217">
        <f>+'PAA CONSOLIDADO'!Y1631</f>
        <v>0</v>
      </c>
    </row>
    <row r="1629" spans="1:18" s="217" customFormat="1" x14ac:dyDescent="0.25">
      <c r="A1629" s="211">
        <f>+'PAA CONSOLIDADO'!C1632</f>
        <v>0</v>
      </c>
      <c r="B1629" s="211">
        <f>+'PAA CONSOLIDADO'!I1632</f>
        <v>0</v>
      </c>
      <c r="C1629" s="217" t="str">
        <f>+CONCATENATE('PAA CONSOLIDADO'!A1632,"-",'PAA CONSOLIDADO'!D1632,"-",'PAA CONSOLIDADO'!K1632)</f>
        <v>--</v>
      </c>
      <c r="D1629" s="217" t="e">
        <f>+VLOOKUP('PAA CONSOLIDADO'!L1632,LISTAS!$D$4:$E$15,2,0)</f>
        <v>#N/A</v>
      </c>
      <c r="E1629" s="217" t="e">
        <f>+VLOOKUP('PAA CONSOLIDADO'!M1632,LISTAS!$D$4:$E$15,2,0)</f>
        <v>#N/A</v>
      </c>
      <c r="F1629" s="217">
        <f>+'PAA CONSOLIDADO'!O1632</f>
        <v>0</v>
      </c>
      <c r="G1629" s="217">
        <f t="shared" si="75"/>
        <v>1</v>
      </c>
      <c r="H1629" s="217" t="e">
        <f>+VLOOKUP('PAA CONSOLIDADO'!P1632,LISTAS!$B$4:$C$17,2,0)</f>
        <v>#N/A</v>
      </c>
      <c r="I1629" s="217" t="e">
        <f>+VLOOKUP('PAA CONSOLIDADO'!Q1632,LISTAS!$B$22:$C$25,2,0)</f>
        <v>#N/A</v>
      </c>
      <c r="J1629" s="219">
        <f>'PAA CONSOLIDADO'!R1632</f>
        <v>0</v>
      </c>
      <c r="K1629" s="219">
        <f>+'PAA CONSOLIDADO'!S1632</f>
        <v>0</v>
      </c>
      <c r="L1629" s="217" t="e">
        <f>+VLOOKUP('PAA CONSOLIDADO'!T1632,LISTAS!$B$29:$C$31,2,0)</f>
        <v>#N/A</v>
      </c>
      <c r="M1629" s="217" t="e">
        <f>+VLOOKUP('PAA CONSOLIDADO'!U1632,LISTAS!$B$36:$C$39,2,0)</f>
        <v>#N/A</v>
      </c>
      <c r="N1629" s="217" t="str">
        <f t="shared" si="76"/>
        <v>Unidad de Contratación (1)</v>
      </c>
      <c r="O1629" s="217" t="str">
        <f t="shared" si="77"/>
        <v>CO-DC-11001</v>
      </c>
      <c r="P1629" s="217">
        <f>+'PAA CONSOLIDADO'!V1632</f>
        <v>0</v>
      </c>
      <c r="Q1629" s="217">
        <f>+'PAA CONSOLIDADO'!X1632</f>
        <v>0</v>
      </c>
      <c r="R1629" s="217">
        <f>+'PAA CONSOLIDADO'!Y1632</f>
        <v>0</v>
      </c>
    </row>
    <row r="1630" spans="1:18" s="217" customFormat="1" x14ac:dyDescent="0.25">
      <c r="A1630" s="211">
        <f>+'PAA CONSOLIDADO'!C1633</f>
        <v>0</v>
      </c>
      <c r="B1630" s="211">
        <f>+'PAA CONSOLIDADO'!I1633</f>
        <v>0</v>
      </c>
      <c r="C1630" s="217" t="str">
        <f>+CONCATENATE('PAA CONSOLIDADO'!A1633,"-",'PAA CONSOLIDADO'!D1633,"-",'PAA CONSOLIDADO'!K1633)</f>
        <v>--</v>
      </c>
      <c r="D1630" s="217" t="e">
        <f>+VLOOKUP('PAA CONSOLIDADO'!L1633,LISTAS!$D$4:$E$15,2,0)</f>
        <v>#N/A</v>
      </c>
      <c r="E1630" s="217" t="e">
        <f>+VLOOKUP('PAA CONSOLIDADO'!M1633,LISTAS!$D$4:$E$15,2,0)</f>
        <v>#N/A</v>
      </c>
      <c r="F1630" s="217">
        <f>+'PAA CONSOLIDADO'!O1633</f>
        <v>0</v>
      </c>
      <c r="G1630" s="217">
        <f t="shared" si="75"/>
        <v>1</v>
      </c>
      <c r="H1630" s="217" t="e">
        <f>+VLOOKUP('PAA CONSOLIDADO'!P1633,LISTAS!$B$4:$C$17,2,0)</f>
        <v>#N/A</v>
      </c>
      <c r="I1630" s="217" t="e">
        <f>+VLOOKUP('PAA CONSOLIDADO'!Q1633,LISTAS!$B$22:$C$25,2,0)</f>
        <v>#N/A</v>
      </c>
      <c r="J1630" s="219">
        <f>'PAA CONSOLIDADO'!R1633</f>
        <v>0</v>
      </c>
      <c r="K1630" s="219">
        <f>+'PAA CONSOLIDADO'!S1633</f>
        <v>0</v>
      </c>
      <c r="L1630" s="217" t="e">
        <f>+VLOOKUP('PAA CONSOLIDADO'!T1633,LISTAS!$B$29:$C$31,2,0)</f>
        <v>#N/A</v>
      </c>
      <c r="M1630" s="217" t="e">
        <f>+VLOOKUP('PAA CONSOLIDADO'!U1633,LISTAS!$B$36:$C$39,2,0)</f>
        <v>#N/A</v>
      </c>
      <c r="N1630" s="217" t="str">
        <f t="shared" si="76"/>
        <v>Unidad de Contratación (1)</v>
      </c>
      <c r="O1630" s="217" t="str">
        <f t="shared" si="77"/>
        <v>CO-DC-11001</v>
      </c>
      <c r="P1630" s="217">
        <f>+'PAA CONSOLIDADO'!V1633</f>
        <v>0</v>
      </c>
      <c r="Q1630" s="217">
        <f>+'PAA CONSOLIDADO'!X1633</f>
        <v>0</v>
      </c>
      <c r="R1630" s="217">
        <f>+'PAA CONSOLIDADO'!Y1633</f>
        <v>0</v>
      </c>
    </row>
    <row r="1631" spans="1:18" s="217" customFormat="1" x14ac:dyDescent="0.25">
      <c r="A1631" s="211">
        <f>+'PAA CONSOLIDADO'!C1634</f>
        <v>0</v>
      </c>
      <c r="B1631" s="211">
        <f>+'PAA CONSOLIDADO'!I1634</f>
        <v>0</v>
      </c>
      <c r="C1631" s="217" t="str">
        <f>+CONCATENATE('PAA CONSOLIDADO'!A1634,"-",'PAA CONSOLIDADO'!D1634,"-",'PAA CONSOLIDADO'!K1634)</f>
        <v>--</v>
      </c>
      <c r="D1631" s="217" t="e">
        <f>+VLOOKUP('PAA CONSOLIDADO'!L1634,LISTAS!$D$4:$E$15,2,0)</f>
        <v>#N/A</v>
      </c>
      <c r="E1631" s="217" t="e">
        <f>+VLOOKUP('PAA CONSOLIDADO'!M1634,LISTAS!$D$4:$E$15,2,0)</f>
        <v>#N/A</v>
      </c>
      <c r="F1631" s="217">
        <f>+'PAA CONSOLIDADO'!O1634</f>
        <v>0</v>
      </c>
      <c r="G1631" s="217">
        <f t="shared" si="75"/>
        <v>1</v>
      </c>
      <c r="H1631" s="217" t="e">
        <f>+VLOOKUP('PAA CONSOLIDADO'!P1634,LISTAS!$B$4:$C$17,2,0)</f>
        <v>#N/A</v>
      </c>
      <c r="I1631" s="217" t="e">
        <f>+VLOOKUP('PAA CONSOLIDADO'!Q1634,LISTAS!$B$22:$C$25,2,0)</f>
        <v>#N/A</v>
      </c>
      <c r="J1631" s="219">
        <f>'PAA CONSOLIDADO'!R1634</f>
        <v>0</v>
      </c>
      <c r="K1631" s="219">
        <f>+'PAA CONSOLIDADO'!S1634</f>
        <v>0</v>
      </c>
      <c r="L1631" s="217" t="e">
        <f>+VLOOKUP('PAA CONSOLIDADO'!T1634,LISTAS!$B$29:$C$31,2,0)</f>
        <v>#N/A</v>
      </c>
      <c r="M1631" s="217" t="e">
        <f>+VLOOKUP('PAA CONSOLIDADO'!U1634,LISTAS!$B$36:$C$39,2,0)</f>
        <v>#N/A</v>
      </c>
      <c r="N1631" s="217" t="str">
        <f t="shared" si="76"/>
        <v>Unidad de Contratación (1)</v>
      </c>
      <c r="O1631" s="217" t="str">
        <f t="shared" si="77"/>
        <v>CO-DC-11001</v>
      </c>
      <c r="P1631" s="217">
        <f>+'PAA CONSOLIDADO'!V1634</f>
        <v>0</v>
      </c>
      <c r="Q1631" s="217">
        <f>+'PAA CONSOLIDADO'!X1634</f>
        <v>0</v>
      </c>
      <c r="R1631" s="217">
        <f>+'PAA CONSOLIDADO'!Y1634</f>
        <v>0</v>
      </c>
    </row>
    <row r="1632" spans="1:18" s="217" customFormat="1" x14ac:dyDescent="0.25">
      <c r="A1632" s="211">
        <f>+'PAA CONSOLIDADO'!C1635</f>
        <v>0</v>
      </c>
      <c r="B1632" s="211">
        <f>+'PAA CONSOLIDADO'!I1635</f>
        <v>0</v>
      </c>
      <c r="C1632" s="217" t="str">
        <f>+CONCATENATE('PAA CONSOLIDADO'!A1635,"-",'PAA CONSOLIDADO'!D1635,"-",'PAA CONSOLIDADO'!K1635)</f>
        <v>--</v>
      </c>
      <c r="D1632" s="217" t="e">
        <f>+VLOOKUP('PAA CONSOLIDADO'!L1635,LISTAS!$D$4:$E$15,2,0)</f>
        <v>#N/A</v>
      </c>
      <c r="E1632" s="217" t="e">
        <f>+VLOOKUP('PAA CONSOLIDADO'!M1635,LISTAS!$D$4:$E$15,2,0)</f>
        <v>#N/A</v>
      </c>
      <c r="F1632" s="217">
        <f>+'PAA CONSOLIDADO'!O1635</f>
        <v>0</v>
      </c>
      <c r="G1632" s="217">
        <f t="shared" si="75"/>
        <v>1</v>
      </c>
      <c r="H1632" s="217" t="e">
        <f>+VLOOKUP('PAA CONSOLIDADO'!P1635,LISTAS!$B$4:$C$17,2,0)</f>
        <v>#N/A</v>
      </c>
      <c r="I1632" s="217" t="e">
        <f>+VLOOKUP('PAA CONSOLIDADO'!Q1635,LISTAS!$B$22:$C$25,2,0)</f>
        <v>#N/A</v>
      </c>
      <c r="J1632" s="219">
        <f>'PAA CONSOLIDADO'!R1635</f>
        <v>0</v>
      </c>
      <c r="K1632" s="219">
        <f>+'PAA CONSOLIDADO'!S1635</f>
        <v>0</v>
      </c>
      <c r="L1632" s="217" t="e">
        <f>+VLOOKUP('PAA CONSOLIDADO'!T1635,LISTAS!$B$29:$C$31,2,0)</f>
        <v>#N/A</v>
      </c>
      <c r="M1632" s="217" t="e">
        <f>+VLOOKUP('PAA CONSOLIDADO'!U1635,LISTAS!$B$36:$C$39,2,0)</f>
        <v>#N/A</v>
      </c>
      <c r="N1632" s="217" t="str">
        <f t="shared" si="76"/>
        <v>Unidad de Contratación (1)</v>
      </c>
      <c r="O1632" s="217" t="str">
        <f t="shared" si="77"/>
        <v>CO-DC-11001</v>
      </c>
      <c r="P1632" s="217">
        <f>+'PAA CONSOLIDADO'!V1635</f>
        <v>0</v>
      </c>
      <c r="Q1632" s="217">
        <f>+'PAA CONSOLIDADO'!X1635</f>
        <v>0</v>
      </c>
      <c r="R1632" s="217">
        <f>+'PAA CONSOLIDADO'!Y1635</f>
        <v>0</v>
      </c>
    </row>
    <row r="1633" spans="1:18" s="217" customFormat="1" x14ac:dyDescent="0.25">
      <c r="A1633" s="211">
        <f>+'PAA CONSOLIDADO'!C1636</f>
        <v>0</v>
      </c>
      <c r="B1633" s="211">
        <f>+'PAA CONSOLIDADO'!I1636</f>
        <v>0</v>
      </c>
      <c r="C1633" s="217" t="str">
        <f>+CONCATENATE('PAA CONSOLIDADO'!A1636,"-",'PAA CONSOLIDADO'!D1636,"-",'PAA CONSOLIDADO'!K1636)</f>
        <v>--</v>
      </c>
      <c r="D1633" s="217" t="e">
        <f>+VLOOKUP('PAA CONSOLIDADO'!L1636,LISTAS!$D$4:$E$15,2,0)</f>
        <v>#N/A</v>
      </c>
      <c r="E1633" s="217" t="e">
        <f>+VLOOKUP('PAA CONSOLIDADO'!M1636,LISTAS!$D$4:$E$15,2,0)</f>
        <v>#N/A</v>
      </c>
      <c r="F1633" s="217">
        <f>+'PAA CONSOLIDADO'!O1636</f>
        <v>0</v>
      </c>
      <c r="G1633" s="217">
        <f t="shared" si="75"/>
        <v>1</v>
      </c>
      <c r="H1633" s="217" t="e">
        <f>+VLOOKUP('PAA CONSOLIDADO'!P1636,LISTAS!$B$4:$C$17,2,0)</f>
        <v>#N/A</v>
      </c>
      <c r="I1633" s="217" t="e">
        <f>+VLOOKUP('PAA CONSOLIDADO'!Q1636,LISTAS!$B$22:$C$25,2,0)</f>
        <v>#N/A</v>
      </c>
      <c r="J1633" s="219">
        <f>'PAA CONSOLIDADO'!R1636</f>
        <v>0</v>
      </c>
      <c r="K1633" s="219">
        <f>+'PAA CONSOLIDADO'!S1636</f>
        <v>0</v>
      </c>
      <c r="L1633" s="217" t="e">
        <f>+VLOOKUP('PAA CONSOLIDADO'!T1636,LISTAS!$B$29:$C$31,2,0)</f>
        <v>#N/A</v>
      </c>
      <c r="M1633" s="217" t="e">
        <f>+VLOOKUP('PAA CONSOLIDADO'!U1636,LISTAS!$B$36:$C$39,2,0)</f>
        <v>#N/A</v>
      </c>
      <c r="N1633" s="217" t="str">
        <f t="shared" si="76"/>
        <v>Unidad de Contratación (1)</v>
      </c>
      <c r="O1633" s="217" t="str">
        <f t="shared" si="77"/>
        <v>CO-DC-11001</v>
      </c>
      <c r="P1633" s="217">
        <f>+'PAA CONSOLIDADO'!V1636</f>
        <v>0</v>
      </c>
      <c r="Q1633" s="217">
        <f>+'PAA CONSOLIDADO'!X1636</f>
        <v>0</v>
      </c>
      <c r="R1633" s="217">
        <f>+'PAA CONSOLIDADO'!Y1636</f>
        <v>0</v>
      </c>
    </row>
    <row r="1634" spans="1:18" s="217" customFormat="1" x14ac:dyDescent="0.25">
      <c r="A1634" s="211">
        <f>+'PAA CONSOLIDADO'!C1637</f>
        <v>0</v>
      </c>
      <c r="B1634" s="211">
        <f>+'PAA CONSOLIDADO'!I1637</f>
        <v>0</v>
      </c>
      <c r="C1634" s="217" t="str">
        <f>+CONCATENATE('PAA CONSOLIDADO'!A1637,"-",'PAA CONSOLIDADO'!D1637,"-",'PAA CONSOLIDADO'!K1637)</f>
        <v>--</v>
      </c>
      <c r="D1634" s="217" t="e">
        <f>+VLOOKUP('PAA CONSOLIDADO'!L1637,LISTAS!$D$4:$E$15,2,0)</f>
        <v>#N/A</v>
      </c>
      <c r="E1634" s="217" t="e">
        <f>+VLOOKUP('PAA CONSOLIDADO'!M1637,LISTAS!$D$4:$E$15,2,0)</f>
        <v>#N/A</v>
      </c>
      <c r="F1634" s="217">
        <f>+'PAA CONSOLIDADO'!O1637</f>
        <v>0</v>
      </c>
      <c r="G1634" s="217">
        <f t="shared" si="75"/>
        <v>1</v>
      </c>
      <c r="H1634" s="217" t="e">
        <f>+VLOOKUP('PAA CONSOLIDADO'!P1637,LISTAS!$B$4:$C$17,2,0)</f>
        <v>#N/A</v>
      </c>
      <c r="I1634" s="217" t="e">
        <f>+VLOOKUP('PAA CONSOLIDADO'!Q1637,LISTAS!$B$22:$C$25,2,0)</f>
        <v>#N/A</v>
      </c>
      <c r="J1634" s="219">
        <f>'PAA CONSOLIDADO'!R1637</f>
        <v>0</v>
      </c>
      <c r="K1634" s="219">
        <f>+'PAA CONSOLIDADO'!S1637</f>
        <v>0</v>
      </c>
      <c r="L1634" s="217" t="e">
        <f>+VLOOKUP('PAA CONSOLIDADO'!T1637,LISTAS!$B$29:$C$31,2,0)</f>
        <v>#N/A</v>
      </c>
      <c r="M1634" s="217" t="e">
        <f>+VLOOKUP('PAA CONSOLIDADO'!U1637,LISTAS!$B$36:$C$39,2,0)</f>
        <v>#N/A</v>
      </c>
      <c r="N1634" s="217" t="str">
        <f t="shared" si="76"/>
        <v>Unidad de Contratación (1)</v>
      </c>
      <c r="O1634" s="217" t="str">
        <f t="shared" si="77"/>
        <v>CO-DC-11001</v>
      </c>
      <c r="P1634" s="217">
        <f>+'PAA CONSOLIDADO'!V1637</f>
        <v>0</v>
      </c>
      <c r="Q1634" s="217">
        <f>+'PAA CONSOLIDADO'!X1637</f>
        <v>0</v>
      </c>
      <c r="R1634" s="217">
        <f>+'PAA CONSOLIDADO'!Y1637</f>
        <v>0</v>
      </c>
    </row>
    <row r="1635" spans="1:18" s="217" customFormat="1" x14ac:dyDescent="0.25">
      <c r="A1635" s="211">
        <f>+'PAA CONSOLIDADO'!C1638</f>
        <v>0</v>
      </c>
      <c r="B1635" s="211">
        <f>+'PAA CONSOLIDADO'!I1638</f>
        <v>0</v>
      </c>
      <c r="C1635" s="217" t="str">
        <f>+CONCATENATE('PAA CONSOLIDADO'!A1638,"-",'PAA CONSOLIDADO'!D1638,"-",'PAA CONSOLIDADO'!K1638)</f>
        <v>--</v>
      </c>
      <c r="D1635" s="217" t="e">
        <f>+VLOOKUP('PAA CONSOLIDADO'!L1638,LISTAS!$D$4:$E$15,2,0)</f>
        <v>#N/A</v>
      </c>
      <c r="E1635" s="217" t="e">
        <f>+VLOOKUP('PAA CONSOLIDADO'!M1638,LISTAS!$D$4:$E$15,2,0)</f>
        <v>#N/A</v>
      </c>
      <c r="F1635" s="217">
        <f>+'PAA CONSOLIDADO'!O1638</f>
        <v>0</v>
      </c>
      <c r="G1635" s="217">
        <f t="shared" si="75"/>
        <v>1</v>
      </c>
      <c r="H1635" s="217" t="e">
        <f>+VLOOKUP('PAA CONSOLIDADO'!P1638,LISTAS!$B$4:$C$17,2,0)</f>
        <v>#N/A</v>
      </c>
      <c r="I1635" s="217" t="e">
        <f>+VLOOKUP('PAA CONSOLIDADO'!Q1638,LISTAS!$B$22:$C$25,2,0)</f>
        <v>#N/A</v>
      </c>
      <c r="J1635" s="219">
        <f>'PAA CONSOLIDADO'!R1638</f>
        <v>0</v>
      </c>
      <c r="K1635" s="219">
        <f>+'PAA CONSOLIDADO'!S1638</f>
        <v>0</v>
      </c>
      <c r="L1635" s="217" t="e">
        <f>+VLOOKUP('PAA CONSOLIDADO'!T1638,LISTAS!$B$29:$C$31,2,0)</f>
        <v>#N/A</v>
      </c>
      <c r="M1635" s="217" t="e">
        <f>+VLOOKUP('PAA CONSOLIDADO'!U1638,LISTAS!$B$36:$C$39,2,0)</f>
        <v>#N/A</v>
      </c>
      <c r="N1635" s="217" t="str">
        <f t="shared" si="76"/>
        <v>Unidad de Contratación (1)</v>
      </c>
      <c r="O1635" s="217" t="str">
        <f t="shared" si="77"/>
        <v>CO-DC-11001</v>
      </c>
      <c r="P1635" s="217">
        <f>+'PAA CONSOLIDADO'!V1638</f>
        <v>0</v>
      </c>
      <c r="Q1635" s="217">
        <f>+'PAA CONSOLIDADO'!X1638</f>
        <v>0</v>
      </c>
      <c r="R1635" s="217">
        <f>+'PAA CONSOLIDADO'!Y1638</f>
        <v>0</v>
      </c>
    </row>
    <row r="1636" spans="1:18" s="217" customFormat="1" x14ac:dyDescent="0.25">
      <c r="A1636" s="211">
        <f>+'PAA CONSOLIDADO'!C1639</f>
        <v>0</v>
      </c>
      <c r="B1636" s="211">
        <f>+'PAA CONSOLIDADO'!I1639</f>
        <v>0</v>
      </c>
      <c r="C1636" s="217" t="str">
        <f>+CONCATENATE('PAA CONSOLIDADO'!A1639,"-",'PAA CONSOLIDADO'!D1639,"-",'PAA CONSOLIDADO'!K1639)</f>
        <v>--</v>
      </c>
      <c r="D1636" s="217" t="e">
        <f>+VLOOKUP('PAA CONSOLIDADO'!L1639,LISTAS!$D$4:$E$15,2,0)</f>
        <v>#N/A</v>
      </c>
      <c r="E1636" s="217" t="e">
        <f>+VLOOKUP('PAA CONSOLIDADO'!M1639,LISTAS!$D$4:$E$15,2,0)</f>
        <v>#N/A</v>
      </c>
      <c r="F1636" s="217">
        <f>+'PAA CONSOLIDADO'!O1639</f>
        <v>0</v>
      </c>
      <c r="G1636" s="217">
        <f t="shared" si="75"/>
        <v>1</v>
      </c>
      <c r="H1636" s="217" t="e">
        <f>+VLOOKUP('PAA CONSOLIDADO'!P1639,LISTAS!$B$4:$C$17,2,0)</f>
        <v>#N/A</v>
      </c>
      <c r="I1636" s="217" t="e">
        <f>+VLOOKUP('PAA CONSOLIDADO'!Q1639,LISTAS!$B$22:$C$25,2,0)</f>
        <v>#N/A</v>
      </c>
      <c r="J1636" s="219">
        <f>'PAA CONSOLIDADO'!R1639</f>
        <v>0</v>
      </c>
      <c r="K1636" s="219">
        <f>+'PAA CONSOLIDADO'!S1639</f>
        <v>0</v>
      </c>
      <c r="L1636" s="217" t="e">
        <f>+VLOOKUP('PAA CONSOLIDADO'!T1639,LISTAS!$B$29:$C$31,2,0)</f>
        <v>#N/A</v>
      </c>
      <c r="M1636" s="217" t="e">
        <f>+VLOOKUP('PAA CONSOLIDADO'!U1639,LISTAS!$B$36:$C$39,2,0)</f>
        <v>#N/A</v>
      </c>
      <c r="N1636" s="217" t="str">
        <f t="shared" si="76"/>
        <v>Unidad de Contratación (1)</v>
      </c>
      <c r="O1636" s="217" t="str">
        <f t="shared" si="77"/>
        <v>CO-DC-11001</v>
      </c>
      <c r="P1636" s="217">
        <f>+'PAA CONSOLIDADO'!V1639</f>
        <v>0</v>
      </c>
      <c r="Q1636" s="217">
        <f>+'PAA CONSOLIDADO'!X1639</f>
        <v>0</v>
      </c>
      <c r="R1636" s="217">
        <f>+'PAA CONSOLIDADO'!Y1639</f>
        <v>0</v>
      </c>
    </row>
    <row r="1637" spans="1:18" s="217" customFormat="1" x14ac:dyDescent="0.25">
      <c r="A1637" s="211">
        <f>+'PAA CONSOLIDADO'!C1640</f>
        <v>0</v>
      </c>
      <c r="B1637" s="211">
        <f>+'PAA CONSOLIDADO'!I1640</f>
        <v>0</v>
      </c>
      <c r="C1637" s="217" t="str">
        <f>+CONCATENATE('PAA CONSOLIDADO'!A1640,"-",'PAA CONSOLIDADO'!D1640,"-",'PAA CONSOLIDADO'!K1640)</f>
        <v>--</v>
      </c>
      <c r="D1637" s="217" t="e">
        <f>+VLOOKUP('PAA CONSOLIDADO'!L1640,LISTAS!$D$4:$E$15,2,0)</f>
        <v>#N/A</v>
      </c>
      <c r="E1637" s="217" t="e">
        <f>+VLOOKUP('PAA CONSOLIDADO'!M1640,LISTAS!$D$4:$E$15,2,0)</f>
        <v>#N/A</v>
      </c>
      <c r="F1637" s="217">
        <f>+'PAA CONSOLIDADO'!O1640</f>
        <v>0</v>
      </c>
      <c r="G1637" s="217">
        <f t="shared" si="75"/>
        <v>1</v>
      </c>
      <c r="H1637" s="217" t="e">
        <f>+VLOOKUP('PAA CONSOLIDADO'!P1640,LISTAS!$B$4:$C$17,2,0)</f>
        <v>#N/A</v>
      </c>
      <c r="I1637" s="217" t="e">
        <f>+VLOOKUP('PAA CONSOLIDADO'!Q1640,LISTAS!$B$22:$C$25,2,0)</f>
        <v>#N/A</v>
      </c>
      <c r="J1637" s="219">
        <f>'PAA CONSOLIDADO'!R1640</f>
        <v>0</v>
      </c>
      <c r="K1637" s="219">
        <f>+'PAA CONSOLIDADO'!S1640</f>
        <v>0</v>
      </c>
      <c r="L1637" s="217" t="e">
        <f>+VLOOKUP('PAA CONSOLIDADO'!T1640,LISTAS!$B$29:$C$31,2,0)</f>
        <v>#N/A</v>
      </c>
      <c r="M1637" s="217" t="e">
        <f>+VLOOKUP('PAA CONSOLIDADO'!U1640,LISTAS!$B$36:$C$39,2,0)</f>
        <v>#N/A</v>
      </c>
      <c r="N1637" s="217" t="str">
        <f t="shared" si="76"/>
        <v>Unidad de Contratación (1)</v>
      </c>
      <c r="O1637" s="217" t="str">
        <f t="shared" si="77"/>
        <v>CO-DC-11001</v>
      </c>
      <c r="P1637" s="217">
        <f>+'PAA CONSOLIDADO'!V1640</f>
        <v>0</v>
      </c>
      <c r="Q1637" s="217">
        <f>+'PAA CONSOLIDADO'!X1640</f>
        <v>0</v>
      </c>
      <c r="R1637" s="217">
        <f>+'PAA CONSOLIDADO'!Y1640</f>
        <v>0</v>
      </c>
    </row>
    <row r="1638" spans="1:18" s="217" customFormat="1" x14ac:dyDescent="0.25">
      <c r="A1638" s="211">
        <f>+'PAA CONSOLIDADO'!C1641</f>
        <v>0</v>
      </c>
      <c r="B1638" s="211">
        <f>+'PAA CONSOLIDADO'!I1641</f>
        <v>0</v>
      </c>
      <c r="C1638" s="217" t="str">
        <f>+CONCATENATE('PAA CONSOLIDADO'!A1641,"-",'PAA CONSOLIDADO'!D1641,"-",'PAA CONSOLIDADO'!K1641)</f>
        <v>--</v>
      </c>
      <c r="D1638" s="217" t="e">
        <f>+VLOOKUP('PAA CONSOLIDADO'!L1641,LISTAS!$D$4:$E$15,2,0)</f>
        <v>#N/A</v>
      </c>
      <c r="E1638" s="217" t="e">
        <f>+VLOOKUP('PAA CONSOLIDADO'!M1641,LISTAS!$D$4:$E$15,2,0)</f>
        <v>#N/A</v>
      </c>
      <c r="F1638" s="217">
        <f>+'PAA CONSOLIDADO'!O1641</f>
        <v>0</v>
      </c>
      <c r="G1638" s="217">
        <f t="shared" si="75"/>
        <v>1</v>
      </c>
      <c r="H1638" s="217" t="e">
        <f>+VLOOKUP('PAA CONSOLIDADO'!P1641,LISTAS!$B$4:$C$17,2,0)</f>
        <v>#N/A</v>
      </c>
      <c r="I1638" s="217" t="e">
        <f>+VLOOKUP('PAA CONSOLIDADO'!Q1641,LISTAS!$B$22:$C$25,2,0)</f>
        <v>#N/A</v>
      </c>
      <c r="J1638" s="219">
        <f>'PAA CONSOLIDADO'!R1641</f>
        <v>0</v>
      </c>
      <c r="K1638" s="219">
        <f>+'PAA CONSOLIDADO'!S1641</f>
        <v>0</v>
      </c>
      <c r="L1638" s="217" t="e">
        <f>+VLOOKUP('PAA CONSOLIDADO'!T1641,LISTAS!$B$29:$C$31,2,0)</f>
        <v>#N/A</v>
      </c>
      <c r="M1638" s="217" t="e">
        <f>+VLOOKUP('PAA CONSOLIDADO'!U1641,LISTAS!$B$36:$C$39,2,0)</f>
        <v>#N/A</v>
      </c>
      <c r="N1638" s="217" t="str">
        <f t="shared" si="76"/>
        <v>Unidad de Contratación (1)</v>
      </c>
      <c r="O1638" s="217" t="str">
        <f t="shared" si="77"/>
        <v>CO-DC-11001</v>
      </c>
      <c r="P1638" s="217">
        <f>+'PAA CONSOLIDADO'!V1641</f>
        <v>0</v>
      </c>
      <c r="Q1638" s="217">
        <f>+'PAA CONSOLIDADO'!X1641</f>
        <v>0</v>
      </c>
      <c r="R1638" s="217">
        <f>+'PAA CONSOLIDADO'!Y1641</f>
        <v>0</v>
      </c>
    </row>
    <row r="1639" spans="1:18" s="217" customFormat="1" x14ac:dyDescent="0.25">
      <c r="A1639" s="211">
        <f>+'PAA CONSOLIDADO'!C1642</f>
        <v>0</v>
      </c>
      <c r="B1639" s="211">
        <f>+'PAA CONSOLIDADO'!I1642</f>
        <v>0</v>
      </c>
      <c r="C1639" s="217" t="str">
        <f>+CONCATENATE('PAA CONSOLIDADO'!A1642,"-",'PAA CONSOLIDADO'!D1642,"-",'PAA CONSOLIDADO'!K1642)</f>
        <v>--</v>
      </c>
      <c r="D1639" s="217" t="e">
        <f>+VLOOKUP('PAA CONSOLIDADO'!L1642,LISTAS!$D$4:$E$15,2,0)</f>
        <v>#N/A</v>
      </c>
      <c r="E1639" s="217" t="e">
        <f>+VLOOKUP('PAA CONSOLIDADO'!M1642,LISTAS!$D$4:$E$15,2,0)</f>
        <v>#N/A</v>
      </c>
      <c r="F1639" s="217">
        <f>+'PAA CONSOLIDADO'!O1642</f>
        <v>0</v>
      </c>
      <c r="G1639" s="217">
        <f t="shared" si="75"/>
        <v>1</v>
      </c>
      <c r="H1639" s="217" t="e">
        <f>+VLOOKUP('PAA CONSOLIDADO'!P1642,LISTAS!$B$4:$C$17,2,0)</f>
        <v>#N/A</v>
      </c>
      <c r="I1639" s="217" t="e">
        <f>+VLOOKUP('PAA CONSOLIDADO'!Q1642,LISTAS!$B$22:$C$25,2,0)</f>
        <v>#N/A</v>
      </c>
      <c r="J1639" s="219">
        <f>'PAA CONSOLIDADO'!R1642</f>
        <v>0</v>
      </c>
      <c r="K1639" s="219">
        <f>+'PAA CONSOLIDADO'!S1642</f>
        <v>0</v>
      </c>
      <c r="L1639" s="217" t="e">
        <f>+VLOOKUP('PAA CONSOLIDADO'!T1642,LISTAS!$B$29:$C$31,2,0)</f>
        <v>#N/A</v>
      </c>
      <c r="M1639" s="217" t="e">
        <f>+VLOOKUP('PAA CONSOLIDADO'!U1642,LISTAS!$B$36:$C$39,2,0)</f>
        <v>#N/A</v>
      </c>
      <c r="N1639" s="217" t="str">
        <f t="shared" si="76"/>
        <v>Unidad de Contratación (1)</v>
      </c>
      <c r="O1639" s="217" t="str">
        <f t="shared" si="77"/>
        <v>CO-DC-11001</v>
      </c>
      <c r="P1639" s="217">
        <f>+'PAA CONSOLIDADO'!V1642</f>
        <v>0</v>
      </c>
      <c r="Q1639" s="217">
        <f>+'PAA CONSOLIDADO'!X1642</f>
        <v>0</v>
      </c>
      <c r="R1639" s="217">
        <f>+'PAA CONSOLIDADO'!Y1642</f>
        <v>0</v>
      </c>
    </row>
    <row r="1640" spans="1:18" s="217" customFormat="1" x14ac:dyDescent="0.25">
      <c r="A1640" s="211">
        <f>+'PAA CONSOLIDADO'!C1643</f>
        <v>0</v>
      </c>
      <c r="B1640" s="211">
        <f>+'PAA CONSOLIDADO'!I1643</f>
        <v>0</v>
      </c>
      <c r="C1640" s="217" t="str">
        <f>+CONCATENATE('PAA CONSOLIDADO'!A1643,"-",'PAA CONSOLIDADO'!D1643,"-",'PAA CONSOLIDADO'!K1643)</f>
        <v>--</v>
      </c>
      <c r="D1640" s="217" t="e">
        <f>+VLOOKUP('PAA CONSOLIDADO'!L1643,LISTAS!$D$4:$E$15,2,0)</f>
        <v>#N/A</v>
      </c>
      <c r="E1640" s="217" t="e">
        <f>+VLOOKUP('PAA CONSOLIDADO'!M1643,LISTAS!$D$4:$E$15,2,0)</f>
        <v>#N/A</v>
      </c>
      <c r="F1640" s="217">
        <f>+'PAA CONSOLIDADO'!O1643</f>
        <v>0</v>
      </c>
      <c r="G1640" s="217">
        <f t="shared" si="75"/>
        <v>1</v>
      </c>
      <c r="H1640" s="217" t="e">
        <f>+VLOOKUP('PAA CONSOLIDADO'!P1643,LISTAS!$B$4:$C$17,2,0)</f>
        <v>#N/A</v>
      </c>
      <c r="I1640" s="217" t="e">
        <f>+VLOOKUP('PAA CONSOLIDADO'!Q1643,LISTAS!$B$22:$C$25,2,0)</f>
        <v>#N/A</v>
      </c>
      <c r="J1640" s="219">
        <f>'PAA CONSOLIDADO'!R1643</f>
        <v>0</v>
      </c>
      <c r="K1640" s="219">
        <f>+'PAA CONSOLIDADO'!S1643</f>
        <v>0</v>
      </c>
      <c r="L1640" s="217" t="e">
        <f>+VLOOKUP('PAA CONSOLIDADO'!T1643,LISTAS!$B$29:$C$31,2,0)</f>
        <v>#N/A</v>
      </c>
      <c r="M1640" s="217" t="e">
        <f>+VLOOKUP('PAA CONSOLIDADO'!U1643,LISTAS!$B$36:$C$39,2,0)</f>
        <v>#N/A</v>
      </c>
      <c r="N1640" s="217" t="str">
        <f t="shared" si="76"/>
        <v>Unidad de Contratación (1)</v>
      </c>
      <c r="O1640" s="217" t="str">
        <f t="shared" si="77"/>
        <v>CO-DC-11001</v>
      </c>
      <c r="P1640" s="217">
        <f>+'PAA CONSOLIDADO'!V1643</f>
        <v>0</v>
      </c>
      <c r="Q1640" s="217">
        <f>+'PAA CONSOLIDADO'!X1643</f>
        <v>0</v>
      </c>
      <c r="R1640" s="217">
        <f>+'PAA CONSOLIDADO'!Y1643</f>
        <v>0</v>
      </c>
    </row>
    <row r="1641" spans="1:18" s="217" customFormat="1" x14ac:dyDescent="0.25">
      <c r="A1641" s="211">
        <f>+'PAA CONSOLIDADO'!C1644</f>
        <v>0</v>
      </c>
      <c r="B1641" s="211">
        <f>+'PAA CONSOLIDADO'!I1644</f>
        <v>0</v>
      </c>
      <c r="C1641" s="217" t="str">
        <f>+CONCATENATE('PAA CONSOLIDADO'!A1644,"-",'PAA CONSOLIDADO'!D1644,"-",'PAA CONSOLIDADO'!K1644)</f>
        <v>--</v>
      </c>
      <c r="D1641" s="217" t="e">
        <f>+VLOOKUP('PAA CONSOLIDADO'!L1644,LISTAS!$D$4:$E$15,2,0)</f>
        <v>#N/A</v>
      </c>
      <c r="E1641" s="217" t="e">
        <f>+VLOOKUP('PAA CONSOLIDADO'!M1644,LISTAS!$D$4:$E$15,2,0)</f>
        <v>#N/A</v>
      </c>
      <c r="F1641" s="217">
        <f>+'PAA CONSOLIDADO'!O1644</f>
        <v>0</v>
      </c>
      <c r="G1641" s="217">
        <f t="shared" si="75"/>
        <v>1</v>
      </c>
      <c r="H1641" s="217" t="e">
        <f>+VLOOKUP('PAA CONSOLIDADO'!P1644,LISTAS!$B$4:$C$17,2,0)</f>
        <v>#N/A</v>
      </c>
      <c r="I1641" s="217" t="e">
        <f>+VLOOKUP('PAA CONSOLIDADO'!Q1644,LISTAS!$B$22:$C$25,2,0)</f>
        <v>#N/A</v>
      </c>
      <c r="J1641" s="219">
        <f>'PAA CONSOLIDADO'!R1644</f>
        <v>0</v>
      </c>
      <c r="K1641" s="219">
        <f>+'PAA CONSOLIDADO'!S1644</f>
        <v>0</v>
      </c>
      <c r="L1641" s="217" t="e">
        <f>+VLOOKUP('PAA CONSOLIDADO'!T1644,LISTAS!$B$29:$C$31,2,0)</f>
        <v>#N/A</v>
      </c>
      <c r="M1641" s="217" t="e">
        <f>+VLOOKUP('PAA CONSOLIDADO'!U1644,LISTAS!$B$36:$C$39,2,0)</f>
        <v>#N/A</v>
      </c>
      <c r="N1641" s="217" t="str">
        <f t="shared" si="76"/>
        <v>Unidad de Contratación (1)</v>
      </c>
      <c r="O1641" s="217" t="str">
        <f t="shared" si="77"/>
        <v>CO-DC-11001</v>
      </c>
      <c r="P1641" s="217">
        <f>+'PAA CONSOLIDADO'!V1644</f>
        <v>0</v>
      </c>
      <c r="Q1641" s="217">
        <f>+'PAA CONSOLIDADO'!X1644</f>
        <v>0</v>
      </c>
      <c r="R1641" s="217">
        <f>+'PAA CONSOLIDADO'!Y1644</f>
        <v>0</v>
      </c>
    </row>
    <row r="1642" spans="1:18" s="217" customFormat="1" x14ac:dyDescent="0.25">
      <c r="A1642" s="211">
        <f>+'PAA CONSOLIDADO'!C1645</f>
        <v>0</v>
      </c>
      <c r="B1642" s="211">
        <f>+'PAA CONSOLIDADO'!I1645</f>
        <v>0</v>
      </c>
      <c r="C1642" s="217" t="str">
        <f>+CONCATENATE('PAA CONSOLIDADO'!A1645,"-",'PAA CONSOLIDADO'!D1645,"-",'PAA CONSOLIDADO'!K1645)</f>
        <v>--</v>
      </c>
      <c r="D1642" s="217" t="e">
        <f>+VLOOKUP('PAA CONSOLIDADO'!L1645,LISTAS!$D$4:$E$15,2,0)</f>
        <v>#N/A</v>
      </c>
      <c r="E1642" s="217" t="e">
        <f>+VLOOKUP('PAA CONSOLIDADO'!M1645,LISTAS!$D$4:$E$15,2,0)</f>
        <v>#N/A</v>
      </c>
      <c r="F1642" s="217">
        <f>+'PAA CONSOLIDADO'!O1645</f>
        <v>0</v>
      </c>
      <c r="G1642" s="217">
        <f t="shared" si="75"/>
        <v>1</v>
      </c>
      <c r="H1642" s="217" t="e">
        <f>+VLOOKUP('PAA CONSOLIDADO'!P1645,LISTAS!$B$4:$C$17,2,0)</f>
        <v>#N/A</v>
      </c>
      <c r="I1642" s="217" t="e">
        <f>+VLOOKUP('PAA CONSOLIDADO'!Q1645,LISTAS!$B$22:$C$25,2,0)</f>
        <v>#N/A</v>
      </c>
      <c r="J1642" s="219">
        <f>'PAA CONSOLIDADO'!R1645</f>
        <v>0</v>
      </c>
      <c r="K1642" s="219">
        <f>+'PAA CONSOLIDADO'!S1645</f>
        <v>0</v>
      </c>
      <c r="L1642" s="217" t="e">
        <f>+VLOOKUP('PAA CONSOLIDADO'!T1645,LISTAS!$B$29:$C$31,2,0)</f>
        <v>#N/A</v>
      </c>
      <c r="M1642" s="217" t="e">
        <f>+VLOOKUP('PAA CONSOLIDADO'!U1645,LISTAS!$B$36:$C$39,2,0)</f>
        <v>#N/A</v>
      </c>
      <c r="N1642" s="217" t="str">
        <f t="shared" si="76"/>
        <v>Unidad de Contratación (1)</v>
      </c>
      <c r="O1642" s="217" t="str">
        <f t="shared" si="77"/>
        <v>CO-DC-11001</v>
      </c>
      <c r="P1642" s="217">
        <f>+'PAA CONSOLIDADO'!V1645</f>
        <v>0</v>
      </c>
      <c r="Q1642" s="217">
        <f>+'PAA CONSOLIDADO'!X1645</f>
        <v>0</v>
      </c>
      <c r="R1642" s="217">
        <f>+'PAA CONSOLIDADO'!Y1645</f>
        <v>0</v>
      </c>
    </row>
    <row r="1643" spans="1:18" s="217" customFormat="1" x14ac:dyDescent="0.25">
      <c r="A1643" s="211">
        <f>+'PAA CONSOLIDADO'!C1646</f>
        <v>0</v>
      </c>
      <c r="B1643" s="211">
        <f>+'PAA CONSOLIDADO'!I1646</f>
        <v>0</v>
      </c>
      <c r="C1643" s="217" t="str">
        <f>+CONCATENATE('PAA CONSOLIDADO'!A1646,"-",'PAA CONSOLIDADO'!D1646,"-",'PAA CONSOLIDADO'!K1646)</f>
        <v>--</v>
      </c>
      <c r="D1643" s="217" t="e">
        <f>+VLOOKUP('PAA CONSOLIDADO'!L1646,LISTAS!$D$4:$E$15,2,0)</f>
        <v>#N/A</v>
      </c>
      <c r="E1643" s="217" t="e">
        <f>+VLOOKUP('PAA CONSOLIDADO'!M1646,LISTAS!$D$4:$E$15,2,0)</f>
        <v>#N/A</v>
      </c>
      <c r="F1643" s="217">
        <f>+'PAA CONSOLIDADO'!O1646</f>
        <v>0</v>
      </c>
      <c r="G1643" s="217">
        <f t="shared" si="75"/>
        <v>1</v>
      </c>
      <c r="H1643" s="217" t="e">
        <f>+VLOOKUP('PAA CONSOLIDADO'!P1646,LISTAS!$B$4:$C$17,2,0)</f>
        <v>#N/A</v>
      </c>
      <c r="I1643" s="217" t="e">
        <f>+VLOOKUP('PAA CONSOLIDADO'!Q1646,LISTAS!$B$22:$C$25,2,0)</f>
        <v>#N/A</v>
      </c>
      <c r="J1643" s="219">
        <f>'PAA CONSOLIDADO'!R1646</f>
        <v>0</v>
      </c>
      <c r="K1643" s="219">
        <f>+'PAA CONSOLIDADO'!S1646</f>
        <v>0</v>
      </c>
      <c r="L1643" s="217" t="e">
        <f>+VLOOKUP('PAA CONSOLIDADO'!T1646,LISTAS!$B$29:$C$31,2,0)</f>
        <v>#N/A</v>
      </c>
      <c r="M1643" s="217" t="e">
        <f>+VLOOKUP('PAA CONSOLIDADO'!U1646,LISTAS!$B$36:$C$39,2,0)</f>
        <v>#N/A</v>
      </c>
      <c r="N1643" s="217" t="str">
        <f t="shared" si="76"/>
        <v>Unidad de Contratación (1)</v>
      </c>
      <c r="O1643" s="217" t="str">
        <f t="shared" si="77"/>
        <v>CO-DC-11001</v>
      </c>
      <c r="P1643" s="217">
        <f>+'PAA CONSOLIDADO'!V1646</f>
        <v>0</v>
      </c>
      <c r="Q1643" s="217">
        <f>+'PAA CONSOLIDADO'!X1646</f>
        <v>0</v>
      </c>
      <c r="R1643" s="217">
        <f>+'PAA CONSOLIDADO'!Y1646</f>
        <v>0</v>
      </c>
    </row>
    <row r="1644" spans="1:18" s="217" customFormat="1" x14ac:dyDescent="0.25">
      <c r="A1644" s="211">
        <f>+'PAA CONSOLIDADO'!C1647</f>
        <v>0</v>
      </c>
      <c r="B1644" s="211">
        <f>+'PAA CONSOLIDADO'!I1647</f>
        <v>0</v>
      </c>
      <c r="C1644" s="217" t="str">
        <f>+CONCATENATE('PAA CONSOLIDADO'!A1647,"-",'PAA CONSOLIDADO'!D1647,"-",'PAA CONSOLIDADO'!K1647)</f>
        <v>--</v>
      </c>
      <c r="D1644" s="217" t="e">
        <f>+VLOOKUP('PAA CONSOLIDADO'!L1647,LISTAS!$D$4:$E$15,2,0)</f>
        <v>#N/A</v>
      </c>
      <c r="E1644" s="217" t="e">
        <f>+VLOOKUP('PAA CONSOLIDADO'!M1647,LISTAS!$D$4:$E$15,2,0)</f>
        <v>#N/A</v>
      </c>
      <c r="F1644" s="217">
        <f>+'PAA CONSOLIDADO'!O1647</f>
        <v>0</v>
      </c>
      <c r="G1644" s="217">
        <f t="shared" si="75"/>
        <v>1</v>
      </c>
      <c r="H1644" s="217" t="e">
        <f>+VLOOKUP('PAA CONSOLIDADO'!P1647,LISTAS!$B$4:$C$17,2,0)</f>
        <v>#N/A</v>
      </c>
      <c r="I1644" s="217" t="e">
        <f>+VLOOKUP('PAA CONSOLIDADO'!Q1647,LISTAS!$B$22:$C$25,2,0)</f>
        <v>#N/A</v>
      </c>
      <c r="J1644" s="219">
        <f>'PAA CONSOLIDADO'!R1647</f>
        <v>0</v>
      </c>
      <c r="K1644" s="219">
        <f>+'PAA CONSOLIDADO'!S1647</f>
        <v>0</v>
      </c>
      <c r="L1644" s="217" t="e">
        <f>+VLOOKUP('PAA CONSOLIDADO'!T1647,LISTAS!$B$29:$C$31,2,0)</f>
        <v>#N/A</v>
      </c>
      <c r="M1644" s="217" t="e">
        <f>+VLOOKUP('PAA CONSOLIDADO'!U1647,LISTAS!$B$36:$C$39,2,0)</f>
        <v>#N/A</v>
      </c>
      <c r="N1644" s="217" t="str">
        <f t="shared" si="76"/>
        <v>Unidad de Contratación (1)</v>
      </c>
      <c r="O1644" s="217" t="str">
        <f t="shared" si="77"/>
        <v>CO-DC-11001</v>
      </c>
      <c r="P1644" s="217">
        <f>+'PAA CONSOLIDADO'!V1647</f>
        <v>0</v>
      </c>
      <c r="Q1644" s="217">
        <f>+'PAA CONSOLIDADO'!X1647</f>
        <v>0</v>
      </c>
      <c r="R1644" s="217">
        <f>+'PAA CONSOLIDADO'!Y1647</f>
        <v>0</v>
      </c>
    </row>
    <row r="1645" spans="1:18" s="217" customFormat="1" x14ac:dyDescent="0.25">
      <c r="A1645" s="211">
        <f>+'PAA CONSOLIDADO'!C1648</f>
        <v>0</v>
      </c>
      <c r="B1645" s="211">
        <f>+'PAA CONSOLIDADO'!I1648</f>
        <v>0</v>
      </c>
      <c r="C1645" s="217" t="str">
        <f>+CONCATENATE('PAA CONSOLIDADO'!A1648,"-",'PAA CONSOLIDADO'!D1648,"-",'PAA CONSOLIDADO'!K1648)</f>
        <v>--</v>
      </c>
      <c r="D1645" s="217" t="e">
        <f>+VLOOKUP('PAA CONSOLIDADO'!L1648,LISTAS!$D$4:$E$15,2,0)</f>
        <v>#N/A</v>
      </c>
      <c r="E1645" s="217" t="e">
        <f>+VLOOKUP('PAA CONSOLIDADO'!M1648,LISTAS!$D$4:$E$15,2,0)</f>
        <v>#N/A</v>
      </c>
      <c r="F1645" s="217">
        <f>+'PAA CONSOLIDADO'!O1648</f>
        <v>0</v>
      </c>
      <c r="G1645" s="217">
        <f t="shared" si="75"/>
        <v>1</v>
      </c>
      <c r="H1645" s="217" t="e">
        <f>+VLOOKUP('PAA CONSOLIDADO'!P1648,LISTAS!$B$4:$C$17,2,0)</f>
        <v>#N/A</v>
      </c>
      <c r="I1645" s="217" t="e">
        <f>+VLOOKUP('PAA CONSOLIDADO'!Q1648,LISTAS!$B$22:$C$25,2,0)</f>
        <v>#N/A</v>
      </c>
      <c r="J1645" s="219">
        <f>'PAA CONSOLIDADO'!R1648</f>
        <v>0</v>
      </c>
      <c r="K1645" s="219">
        <f>+'PAA CONSOLIDADO'!S1648</f>
        <v>0</v>
      </c>
      <c r="L1645" s="217" t="e">
        <f>+VLOOKUP('PAA CONSOLIDADO'!T1648,LISTAS!$B$29:$C$31,2,0)</f>
        <v>#N/A</v>
      </c>
      <c r="M1645" s="217" t="e">
        <f>+VLOOKUP('PAA CONSOLIDADO'!U1648,LISTAS!$B$36:$C$39,2,0)</f>
        <v>#N/A</v>
      </c>
      <c r="N1645" s="217" t="str">
        <f t="shared" si="76"/>
        <v>Unidad de Contratación (1)</v>
      </c>
      <c r="O1645" s="217" t="str">
        <f t="shared" si="77"/>
        <v>CO-DC-11001</v>
      </c>
      <c r="P1645" s="217">
        <f>+'PAA CONSOLIDADO'!V1648</f>
        <v>0</v>
      </c>
      <c r="Q1645" s="217">
        <f>+'PAA CONSOLIDADO'!X1648</f>
        <v>0</v>
      </c>
      <c r="R1645" s="217">
        <f>+'PAA CONSOLIDADO'!Y1648</f>
        <v>0</v>
      </c>
    </row>
    <row r="1646" spans="1:18" s="217" customFormat="1" x14ac:dyDescent="0.25">
      <c r="A1646" s="211">
        <f>+'PAA CONSOLIDADO'!C1649</f>
        <v>0</v>
      </c>
      <c r="B1646" s="211">
        <f>+'PAA CONSOLIDADO'!I1649</f>
        <v>0</v>
      </c>
      <c r="C1646" s="217" t="str">
        <f>+CONCATENATE('PAA CONSOLIDADO'!A1649,"-",'PAA CONSOLIDADO'!D1649,"-",'PAA CONSOLIDADO'!K1649)</f>
        <v>--</v>
      </c>
      <c r="D1646" s="217" t="e">
        <f>+VLOOKUP('PAA CONSOLIDADO'!L1649,LISTAS!$D$4:$E$15,2,0)</f>
        <v>#N/A</v>
      </c>
      <c r="E1646" s="217" t="e">
        <f>+VLOOKUP('PAA CONSOLIDADO'!M1649,LISTAS!$D$4:$E$15,2,0)</f>
        <v>#N/A</v>
      </c>
      <c r="F1646" s="217">
        <f>+'PAA CONSOLIDADO'!O1649</f>
        <v>0</v>
      </c>
      <c r="G1646" s="217">
        <f t="shared" si="75"/>
        <v>1</v>
      </c>
      <c r="H1646" s="217" t="e">
        <f>+VLOOKUP('PAA CONSOLIDADO'!P1649,LISTAS!$B$4:$C$17,2,0)</f>
        <v>#N/A</v>
      </c>
      <c r="I1646" s="217" t="e">
        <f>+VLOOKUP('PAA CONSOLIDADO'!Q1649,LISTAS!$B$22:$C$25,2,0)</f>
        <v>#N/A</v>
      </c>
      <c r="J1646" s="219">
        <f>'PAA CONSOLIDADO'!R1649</f>
        <v>0</v>
      </c>
      <c r="K1646" s="219">
        <f>+'PAA CONSOLIDADO'!S1649</f>
        <v>0</v>
      </c>
      <c r="L1646" s="217" t="e">
        <f>+VLOOKUP('PAA CONSOLIDADO'!T1649,LISTAS!$B$29:$C$31,2,0)</f>
        <v>#N/A</v>
      </c>
      <c r="M1646" s="217" t="e">
        <f>+VLOOKUP('PAA CONSOLIDADO'!U1649,LISTAS!$B$36:$C$39,2,0)</f>
        <v>#N/A</v>
      </c>
      <c r="N1646" s="217" t="str">
        <f t="shared" si="76"/>
        <v>Unidad de Contratación (1)</v>
      </c>
      <c r="O1646" s="217" t="str">
        <f t="shared" si="77"/>
        <v>CO-DC-11001</v>
      </c>
      <c r="P1646" s="217">
        <f>+'PAA CONSOLIDADO'!V1649</f>
        <v>0</v>
      </c>
      <c r="Q1646" s="217">
        <f>+'PAA CONSOLIDADO'!X1649</f>
        <v>0</v>
      </c>
      <c r="R1646" s="217">
        <f>+'PAA CONSOLIDADO'!Y1649</f>
        <v>0</v>
      </c>
    </row>
    <row r="1647" spans="1:18" s="217" customFormat="1" x14ac:dyDescent="0.25">
      <c r="A1647" s="211">
        <f>+'PAA CONSOLIDADO'!C1650</f>
        <v>0</v>
      </c>
      <c r="B1647" s="211">
        <f>+'PAA CONSOLIDADO'!I1650</f>
        <v>0</v>
      </c>
      <c r="C1647" s="217" t="str">
        <f>+CONCATENATE('PAA CONSOLIDADO'!A1650,"-",'PAA CONSOLIDADO'!D1650,"-",'PAA CONSOLIDADO'!K1650)</f>
        <v>--</v>
      </c>
      <c r="D1647" s="217" t="e">
        <f>+VLOOKUP('PAA CONSOLIDADO'!L1650,LISTAS!$D$4:$E$15,2,0)</f>
        <v>#N/A</v>
      </c>
      <c r="E1647" s="217" t="e">
        <f>+VLOOKUP('PAA CONSOLIDADO'!M1650,LISTAS!$D$4:$E$15,2,0)</f>
        <v>#N/A</v>
      </c>
      <c r="F1647" s="217">
        <f>+'PAA CONSOLIDADO'!O1650</f>
        <v>0</v>
      </c>
      <c r="G1647" s="217">
        <f t="shared" si="75"/>
        <v>1</v>
      </c>
      <c r="H1647" s="217" t="e">
        <f>+VLOOKUP('PAA CONSOLIDADO'!P1650,LISTAS!$B$4:$C$17,2,0)</f>
        <v>#N/A</v>
      </c>
      <c r="I1647" s="217" t="e">
        <f>+VLOOKUP('PAA CONSOLIDADO'!Q1650,LISTAS!$B$22:$C$25,2,0)</f>
        <v>#N/A</v>
      </c>
      <c r="J1647" s="219">
        <f>'PAA CONSOLIDADO'!R1650</f>
        <v>0</v>
      </c>
      <c r="K1647" s="219">
        <f>+'PAA CONSOLIDADO'!S1650</f>
        <v>0</v>
      </c>
      <c r="L1647" s="217" t="e">
        <f>+VLOOKUP('PAA CONSOLIDADO'!T1650,LISTAS!$B$29:$C$31,2,0)</f>
        <v>#N/A</v>
      </c>
      <c r="M1647" s="217" t="e">
        <f>+VLOOKUP('PAA CONSOLIDADO'!U1650,LISTAS!$B$36:$C$39,2,0)</f>
        <v>#N/A</v>
      </c>
      <c r="N1647" s="217" t="str">
        <f t="shared" si="76"/>
        <v>Unidad de Contratación (1)</v>
      </c>
      <c r="O1647" s="217" t="str">
        <f t="shared" si="77"/>
        <v>CO-DC-11001</v>
      </c>
      <c r="P1647" s="217">
        <f>+'PAA CONSOLIDADO'!V1650</f>
        <v>0</v>
      </c>
      <c r="Q1647" s="217">
        <f>+'PAA CONSOLIDADO'!X1650</f>
        <v>0</v>
      </c>
      <c r="R1647" s="217">
        <f>+'PAA CONSOLIDADO'!Y1650</f>
        <v>0</v>
      </c>
    </row>
    <row r="1648" spans="1:18" s="217" customFormat="1" x14ac:dyDescent="0.25">
      <c r="A1648" s="211">
        <f>+'PAA CONSOLIDADO'!C1651</f>
        <v>0</v>
      </c>
      <c r="B1648" s="211">
        <f>+'PAA CONSOLIDADO'!I1651</f>
        <v>0</v>
      </c>
      <c r="C1648" s="217" t="str">
        <f>+CONCATENATE('PAA CONSOLIDADO'!A1651,"-",'PAA CONSOLIDADO'!D1651,"-",'PAA CONSOLIDADO'!K1651)</f>
        <v>--</v>
      </c>
      <c r="D1648" s="217" t="e">
        <f>+VLOOKUP('PAA CONSOLIDADO'!L1651,LISTAS!$D$4:$E$15,2,0)</f>
        <v>#N/A</v>
      </c>
      <c r="E1648" s="217" t="e">
        <f>+VLOOKUP('PAA CONSOLIDADO'!M1651,LISTAS!$D$4:$E$15,2,0)</f>
        <v>#N/A</v>
      </c>
      <c r="F1648" s="217">
        <f>+'PAA CONSOLIDADO'!O1651</f>
        <v>0</v>
      </c>
      <c r="G1648" s="217">
        <f t="shared" si="75"/>
        <v>1</v>
      </c>
      <c r="H1648" s="217" t="e">
        <f>+VLOOKUP('PAA CONSOLIDADO'!P1651,LISTAS!$B$4:$C$17,2,0)</f>
        <v>#N/A</v>
      </c>
      <c r="I1648" s="217" t="e">
        <f>+VLOOKUP('PAA CONSOLIDADO'!Q1651,LISTAS!$B$22:$C$25,2,0)</f>
        <v>#N/A</v>
      </c>
      <c r="J1648" s="219">
        <f>'PAA CONSOLIDADO'!R1651</f>
        <v>0</v>
      </c>
      <c r="K1648" s="219">
        <f>+'PAA CONSOLIDADO'!S1651</f>
        <v>0</v>
      </c>
      <c r="L1648" s="217" t="e">
        <f>+VLOOKUP('PAA CONSOLIDADO'!T1651,LISTAS!$B$29:$C$31,2,0)</f>
        <v>#N/A</v>
      </c>
      <c r="M1648" s="217" t="e">
        <f>+VLOOKUP('PAA CONSOLIDADO'!U1651,LISTAS!$B$36:$C$39,2,0)</f>
        <v>#N/A</v>
      </c>
      <c r="N1648" s="217" t="str">
        <f t="shared" si="76"/>
        <v>Unidad de Contratación (1)</v>
      </c>
      <c r="O1648" s="217" t="str">
        <f t="shared" si="77"/>
        <v>CO-DC-11001</v>
      </c>
      <c r="P1648" s="217">
        <f>+'PAA CONSOLIDADO'!V1651</f>
        <v>0</v>
      </c>
      <c r="Q1648" s="217">
        <f>+'PAA CONSOLIDADO'!X1651</f>
        <v>0</v>
      </c>
      <c r="R1648" s="217">
        <f>+'PAA CONSOLIDADO'!Y1651</f>
        <v>0</v>
      </c>
    </row>
    <row r="1649" spans="1:18" s="217" customFormat="1" x14ac:dyDescent="0.25">
      <c r="A1649" s="211">
        <f>+'PAA CONSOLIDADO'!C1652</f>
        <v>0</v>
      </c>
      <c r="B1649" s="211">
        <f>+'PAA CONSOLIDADO'!I1652</f>
        <v>0</v>
      </c>
      <c r="C1649" s="217" t="str">
        <f>+CONCATENATE('PAA CONSOLIDADO'!A1652,"-",'PAA CONSOLIDADO'!D1652,"-",'PAA CONSOLIDADO'!K1652)</f>
        <v>--</v>
      </c>
      <c r="D1649" s="217" t="e">
        <f>+VLOOKUP('PAA CONSOLIDADO'!L1652,LISTAS!$D$4:$E$15,2,0)</f>
        <v>#N/A</v>
      </c>
      <c r="E1649" s="217" t="e">
        <f>+VLOOKUP('PAA CONSOLIDADO'!M1652,LISTAS!$D$4:$E$15,2,0)</f>
        <v>#N/A</v>
      </c>
      <c r="F1649" s="217">
        <f>+'PAA CONSOLIDADO'!O1652</f>
        <v>0</v>
      </c>
      <c r="G1649" s="217">
        <f t="shared" si="75"/>
        <v>1</v>
      </c>
      <c r="H1649" s="217" t="e">
        <f>+VLOOKUP('PAA CONSOLIDADO'!P1652,LISTAS!$B$4:$C$17,2,0)</f>
        <v>#N/A</v>
      </c>
      <c r="I1649" s="217" t="e">
        <f>+VLOOKUP('PAA CONSOLIDADO'!Q1652,LISTAS!$B$22:$C$25,2,0)</f>
        <v>#N/A</v>
      </c>
      <c r="J1649" s="219">
        <f>'PAA CONSOLIDADO'!R1652</f>
        <v>0</v>
      </c>
      <c r="K1649" s="219">
        <f>+'PAA CONSOLIDADO'!S1652</f>
        <v>0</v>
      </c>
      <c r="L1649" s="217" t="e">
        <f>+VLOOKUP('PAA CONSOLIDADO'!T1652,LISTAS!$B$29:$C$31,2,0)</f>
        <v>#N/A</v>
      </c>
      <c r="M1649" s="217" t="e">
        <f>+VLOOKUP('PAA CONSOLIDADO'!U1652,LISTAS!$B$36:$C$39,2,0)</f>
        <v>#N/A</v>
      </c>
      <c r="N1649" s="217" t="str">
        <f t="shared" si="76"/>
        <v>Unidad de Contratación (1)</v>
      </c>
      <c r="O1649" s="217" t="str">
        <f t="shared" si="77"/>
        <v>CO-DC-11001</v>
      </c>
      <c r="P1649" s="217">
        <f>+'PAA CONSOLIDADO'!V1652</f>
        <v>0</v>
      </c>
      <c r="Q1649" s="217">
        <f>+'PAA CONSOLIDADO'!X1652</f>
        <v>0</v>
      </c>
      <c r="R1649" s="217">
        <f>+'PAA CONSOLIDADO'!Y1652</f>
        <v>0</v>
      </c>
    </row>
    <row r="1650" spans="1:18" s="217" customFormat="1" x14ac:dyDescent="0.25">
      <c r="A1650" s="211">
        <f>+'PAA CONSOLIDADO'!C1653</f>
        <v>0</v>
      </c>
      <c r="B1650" s="211">
        <f>+'PAA CONSOLIDADO'!I1653</f>
        <v>0</v>
      </c>
      <c r="C1650" s="217" t="str">
        <f>+CONCATENATE('PAA CONSOLIDADO'!A1653,"-",'PAA CONSOLIDADO'!D1653,"-",'PAA CONSOLIDADO'!K1653)</f>
        <v>--</v>
      </c>
      <c r="D1650" s="217" t="e">
        <f>+VLOOKUP('PAA CONSOLIDADO'!L1653,LISTAS!$D$4:$E$15,2,0)</f>
        <v>#N/A</v>
      </c>
      <c r="E1650" s="217" t="e">
        <f>+VLOOKUP('PAA CONSOLIDADO'!M1653,LISTAS!$D$4:$E$15,2,0)</f>
        <v>#N/A</v>
      </c>
      <c r="F1650" s="217">
        <f>+'PAA CONSOLIDADO'!O1653</f>
        <v>0</v>
      </c>
      <c r="G1650" s="217">
        <f t="shared" si="75"/>
        <v>1</v>
      </c>
      <c r="H1650" s="217" t="e">
        <f>+VLOOKUP('PAA CONSOLIDADO'!P1653,LISTAS!$B$4:$C$17,2,0)</f>
        <v>#N/A</v>
      </c>
      <c r="I1650" s="217" t="e">
        <f>+VLOOKUP('PAA CONSOLIDADO'!Q1653,LISTAS!$B$22:$C$25,2,0)</f>
        <v>#N/A</v>
      </c>
      <c r="J1650" s="219">
        <f>'PAA CONSOLIDADO'!R1653</f>
        <v>0</v>
      </c>
      <c r="K1650" s="219">
        <f>+'PAA CONSOLIDADO'!S1653</f>
        <v>0</v>
      </c>
      <c r="L1650" s="217" t="e">
        <f>+VLOOKUP('PAA CONSOLIDADO'!T1653,LISTAS!$B$29:$C$31,2,0)</f>
        <v>#N/A</v>
      </c>
      <c r="M1650" s="217" t="e">
        <f>+VLOOKUP('PAA CONSOLIDADO'!U1653,LISTAS!$B$36:$C$39,2,0)</f>
        <v>#N/A</v>
      </c>
      <c r="N1650" s="217" t="str">
        <f t="shared" si="76"/>
        <v>Unidad de Contratación (1)</v>
      </c>
      <c r="O1650" s="217" t="str">
        <f t="shared" si="77"/>
        <v>CO-DC-11001</v>
      </c>
      <c r="P1650" s="217">
        <f>+'PAA CONSOLIDADO'!V1653</f>
        <v>0</v>
      </c>
      <c r="Q1650" s="217">
        <f>+'PAA CONSOLIDADO'!X1653</f>
        <v>0</v>
      </c>
      <c r="R1650" s="217">
        <f>+'PAA CONSOLIDADO'!Y1653</f>
        <v>0</v>
      </c>
    </row>
    <row r="1651" spans="1:18" s="217" customFormat="1" x14ac:dyDescent="0.25">
      <c r="A1651" s="211">
        <f>+'PAA CONSOLIDADO'!C1654</f>
        <v>0</v>
      </c>
      <c r="B1651" s="211">
        <f>+'PAA CONSOLIDADO'!I1654</f>
        <v>0</v>
      </c>
      <c r="C1651" s="217" t="str">
        <f>+CONCATENATE('PAA CONSOLIDADO'!A1654,"-",'PAA CONSOLIDADO'!D1654,"-",'PAA CONSOLIDADO'!K1654)</f>
        <v>--</v>
      </c>
      <c r="D1651" s="217" t="e">
        <f>+VLOOKUP('PAA CONSOLIDADO'!L1654,LISTAS!$D$4:$E$15,2,0)</f>
        <v>#N/A</v>
      </c>
      <c r="E1651" s="217" t="e">
        <f>+VLOOKUP('PAA CONSOLIDADO'!M1654,LISTAS!$D$4:$E$15,2,0)</f>
        <v>#N/A</v>
      </c>
      <c r="F1651" s="217">
        <f>+'PAA CONSOLIDADO'!O1654</f>
        <v>0</v>
      </c>
      <c r="G1651" s="217">
        <f t="shared" si="75"/>
        <v>1</v>
      </c>
      <c r="H1651" s="217" t="e">
        <f>+VLOOKUP('PAA CONSOLIDADO'!P1654,LISTAS!$B$4:$C$17,2,0)</f>
        <v>#N/A</v>
      </c>
      <c r="I1651" s="217" t="e">
        <f>+VLOOKUP('PAA CONSOLIDADO'!Q1654,LISTAS!$B$22:$C$25,2,0)</f>
        <v>#N/A</v>
      </c>
      <c r="J1651" s="219">
        <f>'PAA CONSOLIDADO'!R1654</f>
        <v>0</v>
      </c>
      <c r="K1651" s="219">
        <f>+'PAA CONSOLIDADO'!S1654</f>
        <v>0</v>
      </c>
      <c r="L1651" s="217" t="e">
        <f>+VLOOKUP('PAA CONSOLIDADO'!T1654,LISTAS!$B$29:$C$31,2,0)</f>
        <v>#N/A</v>
      </c>
      <c r="M1651" s="217" t="e">
        <f>+VLOOKUP('PAA CONSOLIDADO'!U1654,LISTAS!$B$36:$C$39,2,0)</f>
        <v>#N/A</v>
      </c>
      <c r="N1651" s="217" t="str">
        <f t="shared" si="76"/>
        <v>Unidad de Contratación (1)</v>
      </c>
      <c r="O1651" s="217" t="str">
        <f t="shared" si="77"/>
        <v>CO-DC-11001</v>
      </c>
      <c r="P1651" s="217">
        <f>+'PAA CONSOLIDADO'!V1654</f>
        <v>0</v>
      </c>
      <c r="Q1651" s="217">
        <f>+'PAA CONSOLIDADO'!X1654</f>
        <v>0</v>
      </c>
      <c r="R1651" s="217">
        <f>+'PAA CONSOLIDADO'!Y1654</f>
        <v>0</v>
      </c>
    </row>
    <row r="1652" spans="1:18" s="217" customFormat="1" x14ac:dyDescent="0.25">
      <c r="A1652" s="211">
        <f>+'PAA CONSOLIDADO'!C1655</f>
        <v>0</v>
      </c>
      <c r="B1652" s="211">
        <f>+'PAA CONSOLIDADO'!I1655</f>
        <v>0</v>
      </c>
      <c r="C1652" s="217" t="str">
        <f>+CONCATENATE('PAA CONSOLIDADO'!A1655,"-",'PAA CONSOLIDADO'!D1655,"-",'PAA CONSOLIDADO'!K1655)</f>
        <v>--</v>
      </c>
      <c r="D1652" s="217" t="e">
        <f>+VLOOKUP('PAA CONSOLIDADO'!L1655,LISTAS!$D$4:$E$15,2,0)</f>
        <v>#N/A</v>
      </c>
      <c r="E1652" s="217" t="e">
        <f>+VLOOKUP('PAA CONSOLIDADO'!M1655,LISTAS!$D$4:$E$15,2,0)</f>
        <v>#N/A</v>
      </c>
      <c r="F1652" s="217">
        <f>+'PAA CONSOLIDADO'!O1655</f>
        <v>0</v>
      </c>
      <c r="G1652" s="217">
        <f t="shared" si="75"/>
        <v>1</v>
      </c>
      <c r="H1652" s="217" t="e">
        <f>+VLOOKUP('PAA CONSOLIDADO'!P1655,LISTAS!$B$4:$C$17,2,0)</f>
        <v>#N/A</v>
      </c>
      <c r="I1652" s="217" t="e">
        <f>+VLOOKUP('PAA CONSOLIDADO'!Q1655,LISTAS!$B$22:$C$25,2,0)</f>
        <v>#N/A</v>
      </c>
      <c r="J1652" s="219">
        <f>'PAA CONSOLIDADO'!R1655</f>
        <v>0</v>
      </c>
      <c r="K1652" s="219">
        <f>+'PAA CONSOLIDADO'!S1655</f>
        <v>0</v>
      </c>
      <c r="L1652" s="217" t="e">
        <f>+VLOOKUP('PAA CONSOLIDADO'!T1655,LISTAS!$B$29:$C$31,2,0)</f>
        <v>#N/A</v>
      </c>
      <c r="M1652" s="217" t="e">
        <f>+VLOOKUP('PAA CONSOLIDADO'!U1655,LISTAS!$B$36:$C$39,2,0)</f>
        <v>#N/A</v>
      </c>
      <c r="N1652" s="217" t="str">
        <f t="shared" si="76"/>
        <v>Unidad de Contratación (1)</v>
      </c>
      <c r="O1652" s="217" t="str">
        <f t="shared" si="77"/>
        <v>CO-DC-11001</v>
      </c>
      <c r="P1652" s="217">
        <f>+'PAA CONSOLIDADO'!V1655</f>
        <v>0</v>
      </c>
      <c r="Q1652" s="217">
        <f>+'PAA CONSOLIDADO'!X1655</f>
        <v>0</v>
      </c>
      <c r="R1652" s="217">
        <f>+'PAA CONSOLIDADO'!Y1655</f>
        <v>0</v>
      </c>
    </row>
    <row r="1653" spans="1:18" s="217" customFormat="1" x14ac:dyDescent="0.25">
      <c r="A1653" s="211">
        <f>+'PAA CONSOLIDADO'!C1656</f>
        <v>0</v>
      </c>
      <c r="B1653" s="211">
        <f>+'PAA CONSOLIDADO'!I1656</f>
        <v>0</v>
      </c>
      <c r="C1653" s="217" t="str">
        <f>+CONCATENATE('PAA CONSOLIDADO'!A1656,"-",'PAA CONSOLIDADO'!D1656,"-",'PAA CONSOLIDADO'!K1656)</f>
        <v>--</v>
      </c>
      <c r="D1653" s="217" t="e">
        <f>+VLOOKUP('PAA CONSOLIDADO'!L1656,LISTAS!$D$4:$E$15,2,0)</f>
        <v>#N/A</v>
      </c>
      <c r="E1653" s="217" t="e">
        <f>+VLOOKUP('PAA CONSOLIDADO'!M1656,LISTAS!$D$4:$E$15,2,0)</f>
        <v>#N/A</v>
      </c>
      <c r="F1653" s="217">
        <f>+'PAA CONSOLIDADO'!O1656</f>
        <v>0</v>
      </c>
      <c r="G1653" s="217">
        <f t="shared" si="75"/>
        <v>1</v>
      </c>
      <c r="H1653" s="217" t="e">
        <f>+VLOOKUP('PAA CONSOLIDADO'!P1656,LISTAS!$B$4:$C$17,2,0)</f>
        <v>#N/A</v>
      </c>
      <c r="I1653" s="217" t="e">
        <f>+VLOOKUP('PAA CONSOLIDADO'!Q1656,LISTAS!$B$22:$C$25,2,0)</f>
        <v>#N/A</v>
      </c>
      <c r="J1653" s="219">
        <f>'PAA CONSOLIDADO'!R1656</f>
        <v>0</v>
      </c>
      <c r="K1653" s="219">
        <f>+'PAA CONSOLIDADO'!S1656</f>
        <v>0</v>
      </c>
      <c r="L1653" s="217" t="e">
        <f>+VLOOKUP('PAA CONSOLIDADO'!T1656,LISTAS!$B$29:$C$31,2,0)</f>
        <v>#N/A</v>
      </c>
      <c r="M1653" s="217" t="e">
        <f>+VLOOKUP('PAA CONSOLIDADO'!U1656,LISTAS!$B$36:$C$39,2,0)</f>
        <v>#N/A</v>
      </c>
      <c r="N1653" s="217" t="str">
        <f t="shared" si="76"/>
        <v>Unidad de Contratación (1)</v>
      </c>
      <c r="O1653" s="217" t="str">
        <f t="shared" si="77"/>
        <v>CO-DC-11001</v>
      </c>
      <c r="P1653" s="217">
        <f>+'PAA CONSOLIDADO'!V1656</f>
        <v>0</v>
      </c>
      <c r="Q1653" s="217">
        <f>+'PAA CONSOLIDADO'!X1656</f>
        <v>0</v>
      </c>
      <c r="R1653" s="217">
        <f>+'PAA CONSOLIDADO'!Y1656</f>
        <v>0</v>
      </c>
    </row>
    <row r="1654" spans="1:18" s="217" customFormat="1" x14ac:dyDescent="0.25">
      <c r="A1654" s="211">
        <f>+'PAA CONSOLIDADO'!C1657</f>
        <v>0</v>
      </c>
      <c r="B1654" s="211">
        <f>+'PAA CONSOLIDADO'!I1657</f>
        <v>0</v>
      </c>
      <c r="C1654" s="217" t="str">
        <f>+CONCATENATE('PAA CONSOLIDADO'!A1657,"-",'PAA CONSOLIDADO'!D1657,"-",'PAA CONSOLIDADO'!K1657)</f>
        <v>--</v>
      </c>
      <c r="D1654" s="217" t="e">
        <f>+VLOOKUP('PAA CONSOLIDADO'!L1657,LISTAS!$D$4:$E$15,2,0)</f>
        <v>#N/A</v>
      </c>
      <c r="E1654" s="217" t="e">
        <f>+VLOOKUP('PAA CONSOLIDADO'!M1657,LISTAS!$D$4:$E$15,2,0)</f>
        <v>#N/A</v>
      </c>
      <c r="F1654" s="217">
        <f>+'PAA CONSOLIDADO'!O1657</f>
        <v>0</v>
      </c>
      <c r="G1654" s="217">
        <f t="shared" si="75"/>
        <v>1</v>
      </c>
      <c r="H1654" s="217" t="e">
        <f>+VLOOKUP('PAA CONSOLIDADO'!P1657,LISTAS!$B$4:$C$17,2,0)</f>
        <v>#N/A</v>
      </c>
      <c r="I1654" s="217" t="e">
        <f>+VLOOKUP('PAA CONSOLIDADO'!Q1657,LISTAS!$B$22:$C$25,2,0)</f>
        <v>#N/A</v>
      </c>
      <c r="J1654" s="219">
        <f>'PAA CONSOLIDADO'!R1657</f>
        <v>0</v>
      </c>
      <c r="K1654" s="219">
        <f>+'PAA CONSOLIDADO'!S1657</f>
        <v>0</v>
      </c>
      <c r="L1654" s="217" t="e">
        <f>+VLOOKUP('PAA CONSOLIDADO'!T1657,LISTAS!$B$29:$C$31,2,0)</f>
        <v>#N/A</v>
      </c>
      <c r="M1654" s="217" t="e">
        <f>+VLOOKUP('PAA CONSOLIDADO'!U1657,LISTAS!$B$36:$C$39,2,0)</f>
        <v>#N/A</v>
      </c>
      <c r="N1654" s="217" t="str">
        <f t="shared" si="76"/>
        <v>Unidad de Contratación (1)</v>
      </c>
      <c r="O1654" s="217" t="str">
        <f t="shared" si="77"/>
        <v>CO-DC-11001</v>
      </c>
      <c r="P1654" s="217">
        <f>+'PAA CONSOLIDADO'!V1657</f>
        <v>0</v>
      </c>
      <c r="Q1654" s="217">
        <f>+'PAA CONSOLIDADO'!X1657</f>
        <v>0</v>
      </c>
      <c r="R1654" s="217">
        <f>+'PAA CONSOLIDADO'!Y1657</f>
        <v>0</v>
      </c>
    </row>
    <row r="1655" spans="1:18" s="217" customFormat="1" x14ac:dyDescent="0.25">
      <c r="A1655" s="211">
        <f>+'PAA CONSOLIDADO'!C1658</f>
        <v>0</v>
      </c>
      <c r="B1655" s="211">
        <f>+'PAA CONSOLIDADO'!I1658</f>
        <v>0</v>
      </c>
      <c r="C1655" s="217" t="str">
        <f>+CONCATENATE('PAA CONSOLIDADO'!A1658,"-",'PAA CONSOLIDADO'!D1658,"-",'PAA CONSOLIDADO'!K1658)</f>
        <v>--</v>
      </c>
      <c r="D1655" s="217" t="e">
        <f>+VLOOKUP('PAA CONSOLIDADO'!L1658,LISTAS!$D$4:$E$15,2,0)</f>
        <v>#N/A</v>
      </c>
      <c r="E1655" s="217" t="e">
        <f>+VLOOKUP('PAA CONSOLIDADO'!M1658,LISTAS!$D$4:$E$15,2,0)</f>
        <v>#N/A</v>
      </c>
      <c r="F1655" s="217">
        <f>+'PAA CONSOLIDADO'!O1658</f>
        <v>0</v>
      </c>
      <c r="G1655" s="217">
        <f t="shared" si="75"/>
        <v>1</v>
      </c>
      <c r="H1655" s="217" t="e">
        <f>+VLOOKUP('PAA CONSOLIDADO'!P1658,LISTAS!$B$4:$C$17,2,0)</f>
        <v>#N/A</v>
      </c>
      <c r="I1655" s="217" t="e">
        <f>+VLOOKUP('PAA CONSOLIDADO'!Q1658,LISTAS!$B$22:$C$25,2,0)</f>
        <v>#N/A</v>
      </c>
      <c r="J1655" s="219">
        <f>'PAA CONSOLIDADO'!R1658</f>
        <v>0</v>
      </c>
      <c r="K1655" s="219">
        <f>+'PAA CONSOLIDADO'!S1658</f>
        <v>0</v>
      </c>
      <c r="L1655" s="217" t="e">
        <f>+VLOOKUP('PAA CONSOLIDADO'!T1658,LISTAS!$B$29:$C$31,2,0)</f>
        <v>#N/A</v>
      </c>
      <c r="M1655" s="217" t="e">
        <f>+VLOOKUP('PAA CONSOLIDADO'!U1658,LISTAS!$B$36:$C$39,2,0)</f>
        <v>#N/A</v>
      </c>
      <c r="N1655" s="217" t="str">
        <f t="shared" si="76"/>
        <v>Unidad de Contratación (1)</v>
      </c>
      <c r="O1655" s="217" t="str">
        <f t="shared" si="77"/>
        <v>CO-DC-11001</v>
      </c>
      <c r="P1655" s="217">
        <f>+'PAA CONSOLIDADO'!V1658</f>
        <v>0</v>
      </c>
      <c r="Q1655" s="217">
        <f>+'PAA CONSOLIDADO'!X1658</f>
        <v>0</v>
      </c>
      <c r="R1655" s="217">
        <f>+'PAA CONSOLIDADO'!Y1658</f>
        <v>0</v>
      </c>
    </row>
    <row r="1656" spans="1:18" s="217" customFormat="1" x14ac:dyDescent="0.25">
      <c r="A1656" s="211">
        <f>+'PAA CONSOLIDADO'!C1659</f>
        <v>0</v>
      </c>
      <c r="B1656" s="211">
        <f>+'PAA CONSOLIDADO'!I1659</f>
        <v>0</v>
      </c>
      <c r="C1656" s="217" t="str">
        <f>+CONCATENATE('PAA CONSOLIDADO'!A1659,"-",'PAA CONSOLIDADO'!D1659,"-",'PAA CONSOLIDADO'!K1659)</f>
        <v>--</v>
      </c>
      <c r="D1656" s="217" t="e">
        <f>+VLOOKUP('PAA CONSOLIDADO'!L1659,LISTAS!$D$4:$E$15,2,0)</f>
        <v>#N/A</v>
      </c>
      <c r="E1656" s="217" t="e">
        <f>+VLOOKUP('PAA CONSOLIDADO'!M1659,LISTAS!$D$4:$E$15,2,0)</f>
        <v>#N/A</v>
      </c>
      <c r="F1656" s="217">
        <f>+'PAA CONSOLIDADO'!O1659</f>
        <v>0</v>
      </c>
      <c r="G1656" s="217">
        <f t="shared" si="75"/>
        <v>1</v>
      </c>
      <c r="H1656" s="217" t="e">
        <f>+VLOOKUP('PAA CONSOLIDADO'!P1659,LISTAS!$B$4:$C$17,2,0)</f>
        <v>#N/A</v>
      </c>
      <c r="I1656" s="217" t="e">
        <f>+VLOOKUP('PAA CONSOLIDADO'!Q1659,LISTAS!$B$22:$C$25,2,0)</f>
        <v>#N/A</v>
      </c>
      <c r="J1656" s="219">
        <f>'PAA CONSOLIDADO'!R1659</f>
        <v>0</v>
      </c>
      <c r="K1656" s="219">
        <f>+'PAA CONSOLIDADO'!S1659</f>
        <v>0</v>
      </c>
      <c r="L1656" s="217" t="e">
        <f>+VLOOKUP('PAA CONSOLIDADO'!T1659,LISTAS!$B$29:$C$31,2,0)</f>
        <v>#N/A</v>
      </c>
      <c r="M1656" s="217" t="e">
        <f>+VLOOKUP('PAA CONSOLIDADO'!U1659,LISTAS!$B$36:$C$39,2,0)</f>
        <v>#N/A</v>
      </c>
      <c r="N1656" s="217" t="str">
        <f t="shared" si="76"/>
        <v>Unidad de Contratación (1)</v>
      </c>
      <c r="O1656" s="217" t="str">
        <f t="shared" si="77"/>
        <v>CO-DC-11001</v>
      </c>
      <c r="P1656" s="217">
        <f>+'PAA CONSOLIDADO'!V1659</f>
        <v>0</v>
      </c>
      <c r="Q1656" s="217">
        <f>+'PAA CONSOLIDADO'!X1659</f>
        <v>0</v>
      </c>
      <c r="R1656" s="217">
        <f>+'PAA CONSOLIDADO'!Y1659</f>
        <v>0</v>
      </c>
    </row>
    <row r="1657" spans="1:18" s="217" customFormat="1" x14ac:dyDescent="0.25">
      <c r="A1657" s="211">
        <f>+'PAA CONSOLIDADO'!C1660</f>
        <v>0</v>
      </c>
      <c r="B1657" s="211">
        <f>+'PAA CONSOLIDADO'!I1660</f>
        <v>0</v>
      </c>
      <c r="C1657" s="217" t="str">
        <f>+CONCATENATE('PAA CONSOLIDADO'!A1660,"-",'PAA CONSOLIDADO'!D1660,"-",'PAA CONSOLIDADO'!K1660)</f>
        <v>--</v>
      </c>
      <c r="D1657" s="217" t="e">
        <f>+VLOOKUP('PAA CONSOLIDADO'!L1660,LISTAS!$D$4:$E$15,2,0)</f>
        <v>#N/A</v>
      </c>
      <c r="E1657" s="217" t="e">
        <f>+VLOOKUP('PAA CONSOLIDADO'!M1660,LISTAS!$D$4:$E$15,2,0)</f>
        <v>#N/A</v>
      </c>
      <c r="F1657" s="217">
        <f>+'PAA CONSOLIDADO'!O1660</f>
        <v>0</v>
      </c>
      <c r="G1657" s="217">
        <f t="shared" si="75"/>
        <v>1</v>
      </c>
      <c r="H1657" s="217" t="e">
        <f>+VLOOKUP('PAA CONSOLIDADO'!P1660,LISTAS!$B$4:$C$17,2,0)</f>
        <v>#N/A</v>
      </c>
      <c r="I1657" s="217" t="e">
        <f>+VLOOKUP('PAA CONSOLIDADO'!Q1660,LISTAS!$B$22:$C$25,2,0)</f>
        <v>#N/A</v>
      </c>
      <c r="J1657" s="219">
        <f>'PAA CONSOLIDADO'!R1660</f>
        <v>0</v>
      </c>
      <c r="K1657" s="219">
        <f>+'PAA CONSOLIDADO'!S1660</f>
        <v>0</v>
      </c>
      <c r="L1657" s="217" t="e">
        <f>+VLOOKUP('PAA CONSOLIDADO'!T1660,LISTAS!$B$29:$C$31,2,0)</f>
        <v>#N/A</v>
      </c>
      <c r="M1657" s="217" t="e">
        <f>+VLOOKUP('PAA CONSOLIDADO'!U1660,LISTAS!$B$36:$C$39,2,0)</f>
        <v>#N/A</v>
      </c>
      <c r="N1657" s="217" t="str">
        <f t="shared" si="76"/>
        <v>Unidad de Contratación (1)</v>
      </c>
      <c r="O1657" s="217" t="str">
        <f t="shared" si="77"/>
        <v>CO-DC-11001</v>
      </c>
      <c r="P1657" s="217">
        <f>+'PAA CONSOLIDADO'!V1660</f>
        <v>0</v>
      </c>
      <c r="Q1657" s="217">
        <f>+'PAA CONSOLIDADO'!X1660</f>
        <v>0</v>
      </c>
      <c r="R1657" s="217">
        <f>+'PAA CONSOLIDADO'!Y1660</f>
        <v>0</v>
      </c>
    </row>
    <row r="1658" spans="1:18" s="217" customFormat="1" x14ac:dyDescent="0.25">
      <c r="A1658" s="211">
        <f>+'PAA CONSOLIDADO'!C1661</f>
        <v>0</v>
      </c>
      <c r="B1658" s="211">
        <f>+'PAA CONSOLIDADO'!I1661</f>
        <v>0</v>
      </c>
      <c r="C1658" s="217" t="str">
        <f>+CONCATENATE('PAA CONSOLIDADO'!A1661,"-",'PAA CONSOLIDADO'!D1661,"-",'PAA CONSOLIDADO'!K1661)</f>
        <v>--</v>
      </c>
      <c r="D1658" s="217" t="e">
        <f>+VLOOKUP('PAA CONSOLIDADO'!L1661,LISTAS!$D$4:$E$15,2,0)</f>
        <v>#N/A</v>
      </c>
      <c r="E1658" s="217" t="e">
        <f>+VLOOKUP('PAA CONSOLIDADO'!M1661,LISTAS!$D$4:$E$15,2,0)</f>
        <v>#N/A</v>
      </c>
      <c r="F1658" s="217">
        <f>+'PAA CONSOLIDADO'!O1661</f>
        <v>0</v>
      </c>
      <c r="G1658" s="217">
        <f t="shared" si="75"/>
        <v>1</v>
      </c>
      <c r="H1658" s="217" t="e">
        <f>+VLOOKUP('PAA CONSOLIDADO'!P1661,LISTAS!$B$4:$C$17,2,0)</f>
        <v>#N/A</v>
      </c>
      <c r="I1658" s="217" t="e">
        <f>+VLOOKUP('PAA CONSOLIDADO'!Q1661,LISTAS!$B$22:$C$25,2,0)</f>
        <v>#N/A</v>
      </c>
      <c r="J1658" s="219">
        <f>'PAA CONSOLIDADO'!R1661</f>
        <v>0</v>
      </c>
      <c r="K1658" s="219">
        <f>+'PAA CONSOLIDADO'!S1661</f>
        <v>0</v>
      </c>
      <c r="L1658" s="217" t="e">
        <f>+VLOOKUP('PAA CONSOLIDADO'!T1661,LISTAS!$B$29:$C$31,2,0)</f>
        <v>#N/A</v>
      </c>
      <c r="M1658" s="217" t="e">
        <f>+VLOOKUP('PAA CONSOLIDADO'!U1661,LISTAS!$B$36:$C$39,2,0)</f>
        <v>#N/A</v>
      </c>
      <c r="N1658" s="217" t="str">
        <f t="shared" si="76"/>
        <v>Unidad de Contratación (1)</v>
      </c>
      <c r="O1658" s="217" t="str">
        <f t="shared" si="77"/>
        <v>CO-DC-11001</v>
      </c>
      <c r="P1658" s="217">
        <f>+'PAA CONSOLIDADO'!V1661</f>
        <v>0</v>
      </c>
      <c r="Q1658" s="217">
        <f>+'PAA CONSOLIDADO'!X1661</f>
        <v>0</v>
      </c>
      <c r="R1658" s="217">
        <f>+'PAA CONSOLIDADO'!Y1661</f>
        <v>0</v>
      </c>
    </row>
    <row r="1659" spans="1:18" s="217" customFormat="1" x14ac:dyDescent="0.25">
      <c r="A1659" s="211">
        <f>+'PAA CONSOLIDADO'!C1662</f>
        <v>0</v>
      </c>
      <c r="B1659" s="211">
        <f>+'PAA CONSOLIDADO'!I1662</f>
        <v>0</v>
      </c>
      <c r="C1659" s="217" t="str">
        <f>+CONCATENATE('PAA CONSOLIDADO'!A1662,"-",'PAA CONSOLIDADO'!D1662,"-",'PAA CONSOLIDADO'!K1662)</f>
        <v>--</v>
      </c>
      <c r="D1659" s="217" t="e">
        <f>+VLOOKUP('PAA CONSOLIDADO'!L1662,LISTAS!$D$4:$E$15,2,0)</f>
        <v>#N/A</v>
      </c>
      <c r="E1659" s="217" t="e">
        <f>+VLOOKUP('PAA CONSOLIDADO'!M1662,LISTAS!$D$4:$E$15,2,0)</f>
        <v>#N/A</v>
      </c>
      <c r="F1659" s="217">
        <f>+'PAA CONSOLIDADO'!O1662</f>
        <v>0</v>
      </c>
      <c r="G1659" s="217">
        <f t="shared" si="75"/>
        <v>1</v>
      </c>
      <c r="H1659" s="217" t="e">
        <f>+VLOOKUP('PAA CONSOLIDADO'!P1662,LISTAS!$B$4:$C$17,2,0)</f>
        <v>#N/A</v>
      </c>
      <c r="I1659" s="217" t="e">
        <f>+VLOOKUP('PAA CONSOLIDADO'!Q1662,LISTAS!$B$22:$C$25,2,0)</f>
        <v>#N/A</v>
      </c>
      <c r="J1659" s="219">
        <f>'PAA CONSOLIDADO'!R1662</f>
        <v>0</v>
      </c>
      <c r="K1659" s="219">
        <f>+'PAA CONSOLIDADO'!S1662</f>
        <v>0</v>
      </c>
      <c r="L1659" s="217" t="e">
        <f>+VLOOKUP('PAA CONSOLIDADO'!T1662,LISTAS!$B$29:$C$31,2,0)</f>
        <v>#N/A</v>
      </c>
      <c r="M1659" s="217" t="e">
        <f>+VLOOKUP('PAA CONSOLIDADO'!U1662,LISTAS!$B$36:$C$39,2,0)</f>
        <v>#N/A</v>
      </c>
      <c r="N1659" s="217" t="str">
        <f t="shared" si="76"/>
        <v>Unidad de Contratación (1)</v>
      </c>
      <c r="O1659" s="217" t="str">
        <f t="shared" si="77"/>
        <v>CO-DC-11001</v>
      </c>
      <c r="P1659" s="217">
        <f>+'PAA CONSOLIDADO'!V1662</f>
        <v>0</v>
      </c>
      <c r="Q1659" s="217">
        <f>+'PAA CONSOLIDADO'!X1662</f>
        <v>0</v>
      </c>
      <c r="R1659" s="217">
        <f>+'PAA CONSOLIDADO'!Y1662</f>
        <v>0</v>
      </c>
    </row>
    <row r="1660" spans="1:18" s="217" customFormat="1" x14ac:dyDescent="0.25">
      <c r="A1660" s="211">
        <f>+'PAA CONSOLIDADO'!C1663</f>
        <v>0</v>
      </c>
      <c r="B1660" s="211">
        <f>+'PAA CONSOLIDADO'!I1663</f>
        <v>0</v>
      </c>
      <c r="C1660" s="217" t="str">
        <f>+CONCATENATE('PAA CONSOLIDADO'!A1663,"-",'PAA CONSOLIDADO'!D1663,"-",'PAA CONSOLIDADO'!K1663)</f>
        <v>--</v>
      </c>
      <c r="D1660" s="217" t="e">
        <f>+VLOOKUP('PAA CONSOLIDADO'!L1663,LISTAS!$D$4:$E$15,2,0)</f>
        <v>#N/A</v>
      </c>
      <c r="E1660" s="217" t="e">
        <f>+VLOOKUP('PAA CONSOLIDADO'!M1663,LISTAS!$D$4:$E$15,2,0)</f>
        <v>#N/A</v>
      </c>
      <c r="F1660" s="217">
        <f>+'PAA CONSOLIDADO'!O1663</f>
        <v>0</v>
      </c>
      <c r="G1660" s="217">
        <f t="shared" si="75"/>
        <v>1</v>
      </c>
      <c r="H1660" s="217" t="e">
        <f>+VLOOKUP('PAA CONSOLIDADO'!P1663,LISTAS!$B$4:$C$17,2,0)</f>
        <v>#N/A</v>
      </c>
      <c r="I1660" s="217" t="e">
        <f>+VLOOKUP('PAA CONSOLIDADO'!Q1663,LISTAS!$B$22:$C$25,2,0)</f>
        <v>#N/A</v>
      </c>
      <c r="J1660" s="219">
        <f>'PAA CONSOLIDADO'!R1663</f>
        <v>0</v>
      </c>
      <c r="K1660" s="219">
        <f>+'PAA CONSOLIDADO'!S1663</f>
        <v>0</v>
      </c>
      <c r="L1660" s="217" t="e">
        <f>+VLOOKUP('PAA CONSOLIDADO'!T1663,LISTAS!$B$29:$C$31,2,0)</f>
        <v>#N/A</v>
      </c>
      <c r="M1660" s="217" t="e">
        <f>+VLOOKUP('PAA CONSOLIDADO'!U1663,LISTAS!$B$36:$C$39,2,0)</f>
        <v>#N/A</v>
      </c>
      <c r="N1660" s="217" t="str">
        <f t="shared" si="76"/>
        <v>Unidad de Contratación (1)</v>
      </c>
      <c r="O1660" s="217" t="str">
        <f t="shared" si="77"/>
        <v>CO-DC-11001</v>
      </c>
      <c r="P1660" s="217">
        <f>+'PAA CONSOLIDADO'!V1663</f>
        <v>0</v>
      </c>
      <c r="Q1660" s="217">
        <f>+'PAA CONSOLIDADO'!X1663</f>
        <v>0</v>
      </c>
      <c r="R1660" s="217">
        <f>+'PAA CONSOLIDADO'!Y1663</f>
        <v>0</v>
      </c>
    </row>
    <row r="1661" spans="1:18" s="217" customFormat="1" x14ac:dyDescent="0.25">
      <c r="A1661" s="211">
        <f>+'PAA CONSOLIDADO'!C1664</f>
        <v>0</v>
      </c>
      <c r="B1661" s="211">
        <f>+'PAA CONSOLIDADO'!I1664</f>
        <v>0</v>
      </c>
      <c r="C1661" s="217" t="str">
        <f>+CONCATENATE('PAA CONSOLIDADO'!A1664,"-",'PAA CONSOLIDADO'!D1664,"-",'PAA CONSOLIDADO'!K1664)</f>
        <v>--</v>
      </c>
      <c r="D1661" s="217" t="e">
        <f>+VLOOKUP('PAA CONSOLIDADO'!L1664,LISTAS!$D$4:$E$15,2,0)</f>
        <v>#N/A</v>
      </c>
      <c r="E1661" s="217" t="e">
        <f>+VLOOKUP('PAA CONSOLIDADO'!M1664,LISTAS!$D$4:$E$15,2,0)</f>
        <v>#N/A</v>
      </c>
      <c r="F1661" s="217">
        <f>+'PAA CONSOLIDADO'!O1664</f>
        <v>0</v>
      </c>
      <c r="G1661" s="217">
        <f t="shared" si="75"/>
        <v>1</v>
      </c>
      <c r="H1661" s="217" t="e">
        <f>+VLOOKUP('PAA CONSOLIDADO'!P1664,LISTAS!$B$4:$C$17,2,0)</f>
        <v>#N/A</v>
      </c>
      <c r="I1661" s="217" t="e">
        <f>+VLOOKUP('PAA CONSOLIDADO'!Q1664,LISTAS!$B$22:$C$25,2,0)</f>
        <v>#N/A</v>
      </c>
      <c r="J1661" s="219">
        <f>'PAA CONSOLIDADO'!R1664</f>
        <v>0</v>
      </c>
      <c r="K1661" s="219">
        <f>+'PAA CONSOLIDADO'!S1664</f>
        <v>0</v>
      </c>
      <c r="L1661" s="217" t="e">
        <f>+VLOOKUP('PAA CONSOLIDADO'!T1664,LISTAS!$B$29:$C$31,2,0)</f>
        <v>#N/A</v>
      </c>
      <c r="M1661" s="217" t="e">
        <f>+VLOOKUP('PAA CONSOLIDADO'!U1664,LISTAS!$B$36:$C$39,2,0)</f>
        <v>#N/A</v>
      </c>
      <c r="N1661" s="217" t="str">
        <f t="shared" si="76"/>
        <v>Unidad de Contratación (1)</v>
      </c>
      <c r="O1661" s="217" t="str">
        <f t="shared" si="77"/>
        <v>CO-DC-11001</v>
      </c>
      <c r="P1661" s="217">
        <f>+'PAA CONSOLIDADO'!V1664</f>
        <v>0</v>
      </c>
      <c r="Q1661" s="217">
        <f>+'PAA CONSOLIDADO'!X1664</f>
        <v>0</v>
      </c>
      <c r="R1661" s="217">
        <f>+'PAA CONSOLIDADO'!Y1664</f>
        <v>0</v>
      </c>
    </row>
    <row r="1662" spans="1:18" s="217" customFormat="1" x14ac:dyDescent="0.25">
      <c r="A1662" s="211">
        <f>+'PAA CONSOLIDADO'!C1665</f>
        <v>0</v>
      </c>
      <c r="B1662" s="211">
        <f>+'PAA CONSOLIDADO'!I1665</f>
        <v>0</v>
      </c>
      <c r="C1662" s="217" t="str">
        <f>+CONCATENATE('PAA CONSOLIDADO'!A1665,"-",'PAA CONSOLIDADO'!D1665,"-",'PAA CONSOLIDADO'!K1665)</f>
        <v>--</v>
      </c>
      <c r="D1662" s="217" t="e">
        <f>+VLOOKUP('PAA CONSOLIDADO'!L1665,LISTAS!$D$4:$E$15,2,0)</f>
        <v>#N/A</v>
      </c>
      <c r="E1662" s="217" t="e">
        <f>+VLOOKUP('PAA CONSOLIDADO'!M1665,LISTAS!$D$4:$E$15,2,0)</f>
        <v>#N/A</v>
      </c>
      <c r="F1662" s="217">
        <f>+'PAA CONSOLIDADO'!O1665</f>
        <v>0</v>
      </c>
      <c r="G1662" s="217">
        <f t="shared" si="75"/>
        <v>1</v>
      </c>
      <c r="H1662" s="217" t="e">
        <f>+VLOOKUP('PAA CONSOLIDADO'!P1665,LISTAS!$B$4:$C$17,2,0)</f>
        <v>#N/A</v>
      </c>
      <c r="I1662" s="217" t="e">
        <f>+VLOOKUP('PAA CONSOLIDADO'!Q1665,LISTAS!$B$22:$C$25,2,0)</f>
        <v>#N/A</v>
      </c>
      <c r="J1662" s="219">
        <f>'PAA CONSOLIDADO'!R1665</f>
        <v>0</v>
      </c>
      <c r="K1662" s="219">
        <f>+'PAA CONSOLIDADO'!S1665</f>
        <v>0</v>
      </c>
      <c r="L1662" s="217" t="e">
        <f>+VLOOKUP('PAA CONSOLIDADO'!T1665,LISTAS!$B$29:$C$31,2,0)</f>
        <v>#N/A</v>
      </c>
      <c r="M1662" s="217" t="e">
        <f>+VLOOKUP('PAA CONSOLIDADO'!U1665,LISTAS!$B$36:$C$39,2,0)</f>
        <v>#N/A</v>
      </c>
      <c r="N1662" s="217" t="str">
        <f t="shared" si="76"/>
        <v>Unidad de Contratación (1)</v>
      </c>
      <c r="O1662" s="217" t="str">
        <f t="shared" si="77"/>
        <v>CO-DC-11001</v>
      </c>
      <c r="P1662" s="217">
        <f>+'PAA CONSOLIDADO'!V1665</f>
        <v>0</v>
      </c>
      <c r="Q1662" s="217">
        <f>+'PAA CONSOLIDADO'!X1665</f>
        <v>0</v>
      </c>
      <c r="R1662" s="217">
        <f>+'PAA CONSOLIDADO'!Y1665</f>
        <v>0</v>
      </c>
    </row>
    <row r="1663" spans="1:18" s="217" customFormat="1" x14ac:dyDescent="0.25">
      <c r="A1663" s="211">
        <f>+'PAA CONSOLIDADO'!C1666</f>
        <v>0</v>
      </c>
      <c r="B1663" s="211">
        <f>+'PAA CONSOLIDADO'!I1666</f>
        <v>0</v>
      </c>
      <c r="C1663" s="217" t="str">
        <f>+CONCATENATE('PAA CONSOLIDADO'!A1666,"-",'PAA CONSOLIDADO'!D1666,"-",'PAA CONSOLIDADO'!K1666)</f>
        <v>--</v>
      </c>
      <c r="D1663" s="217" t="e">
        <f>+VLOOKUP('PAA CONSOLIDADO'!L1666,LISTAS!$D$4:$E$15,2,0)</f>
        <v>#N/A</v>
      </c>
      <c r="E1663" s="217" t="e">
        <f>+VLOOKUP('PAA CONSOLIDADO'!M1666,LISTAS!$D$4:$E$15,2,0)</f>
        <v>#N/A</v>
      </c>
      <c r="F1663" s="217">
        <f>+'PAA CONSOLIDADO'!O1666</f>
        <v>0</v>
      </c>
      <c r="G1663" s="217">
        <f t="shared" si="75"/>
        <v>1</v>
      </c>
      <c r="H1663" s="217" t="e">
        <f>+VLOOKUP('PAA CONSOLIDADO'!P1666,LISTAS!$B$4:$C$17,2,0)</f>
        <v>#N/A</v>
      </c>
      <c r="I1663" s="217" t="e">
        <f>+VLOOKUP('PAA CONSOLIDADO'!Q1666,LISTAS!$B$22:$C$25,2,0)</f>
        <v>#N/A</v>
      </c>
      <c r="J1663" s="219">
        <f>'PAA CONSOLIDADO'!R1666</f>
        <v>0</v>
      </c>
      <c r="K1663" s="219">
        <f>+'PAA CONSOLIDADO'!S1666</f>
        <v>0</v>
      </c>
      <c r="L1663" s="217" t="e">
        <f>+VLOOKUP('PAA CONSOLIDADO'!T1666,LISTAS!$B$29:$C$31,2,0)</f>
        <v>#N/A</v>
      </c>
      <c r="M1663" s="217" t="e">
        <f>+VLOOKUP('PAA CONSOLIDADO'!U1666,LISTAS!$B$36:$C$39,2,0)</f>
        <v>#N/A</v>
      </c>
      <c r="N1663" s="217" t="str">
        <f t="shared" si="76"/>
        <v>Unidad de Contratación (1)</v>
      </c>
      <c r="O1663" s="217" t="str">
        <f t="shared" si="77"/>
        <v>CO-DC-11001</v>
      </c>
      <c r="P1663" s="217">
        <f>+'PAA CONSOLIDADO'!V1666</f>
        <v>0</v>
      </c>
      <c r="Q1663" s="217">
        <f>+'PAA CONSOLIDADO'!X1666</f>
        <v>0</v>
      </c>
      <c r="R1663" s="217">
        <f>+'PAA CONSOLIDADO'!Y1666</f>
        <v>0</v>
      </c>
    </row>
    <row r="1664" spans="1:18" s="217" customFormat="1" x14ac:dyDescent="0.25">
      <c r="A1664" s="211">
        <f>+'PAA CONSOLIDADO'!C1667</f>
        <v>0</v>
      </c>
      <c r="B1664" s="211">
        <f>+'PAA CONSOLIDADO'!I1667</f>
        <v>0</v>
      </c>
      <c r="C1664" s="217" t="str">
        <f>+CONCATENATE('PAA CONSOLIDADO'!A1667,"-",'PAA CONSOLIDADO'!D1667,"-",'PAA CONSOLIDADO'!K1667)</f>
        <v>--</v>
      </c>
      <c r="D1664" s="217" t="e">
        <f>+VLOOKUP('PAA CONSOLIDADO'!L1667,LISTAS!$D$4:$E$15,2,0)</f>
        <v>#N/A</v>
      </c>
      <c r="E1664" s="217" t="e">
        <f>+VLOOKUP('PAA CONSOLIDADO'!M1667,LISTAS!$D$4:$E$15,2,0)</f>
        <v>#N/A</v>
      </c>
      <c r="F1664" s="217">
        <f>+'PAA CONSOLIDADO'!O1667</f>
        <v>0</v>
      </c>
      <c r="G1664" s="217">
        <f t="shared" si="75"/>
        <v>1</v>
      </c>
      <c r="H1664" s="217" t="e">
        <f>+VLOOKUP('PAA CONSOLIDADO'!P1667,LISTAS!$B$4:$C$17,2,0)</f>
        <v>#N/A</v>
      </c>
      <c r="I1664" s="217" t="e">
        <f>+VLOOKUP('PAA CONSOLIDADO'!Q1667,LISTAS!$B$22:$C$25,2,0)</f>
        <v>#N/A</v>
      </c>
      <c r="J1664" s="219">
        <f>'PAA CONSOLIDADO'!R1667</f>
        <v>0</v>
      </c>
      <c r="K1664" s="219">
        <f>+'PAA CONSOLIDADO'!S1667</f>
        <v>0</v>
      </c>
      <c r="L1664" s="217" t="e">
        <f>+VLOOKUP('PAA CONSOLIDADO'!T1667,LISTAS!$B$29:$C$31,2,0)</f>
        <v>#N/A</v>
      </c>
      <c r="M1664" s="217" t="e">
        <f>+VLOOKUP('PAA CONSOLIDADO'!U1667,LISTAS!$B$36:$C$39,2,0)</f>
        <v>#N/A</v>
      </c>
      <c r="N1664" s="217" t="str">
        <f t="shared" si="76"/>
        <v>Unidad de Contratación (1)</v>
      </c>
      <c r="O1664" s="217" t="str">
        <f t="shared" si="77"/>
        <v>CO-DC-11001</v>
      </c>
      <c r="P1664" s="217">
        <f>+'PAA CONSOLIDADO'!V1667</f>
        <v>0</v>
      </c>
      <c r="Q1664" s="217">
        <f>+'PAA CONSOLIDADO'!X1667</f>
        <v>0</v>
      </c>
      <c r="R1664" s="217">
        <f>+'PAA CONSOLIDADO'!Y1667</f>
        <v>0</v>
      </c>
    </row>
    <row r="1665" spans="1:18" s="217" customFormat="1" x14ac:dyDescent="0.25">
      <c r="A1665" s="211">
        <f>+'PAA CONSOLIDADO'!C1668</f>
        <v>0</v>
      </c>
      <c r="B1665" s="211">
        <f>+'PAA CONSOLIDADO'!I1668</f>
        <v>0</v>
      </c>
      <c r="C1665" s="217" t="str">
        <f>+CONCATENATE('PAA CONSOLIDADO'!A1668,"-",'PAA CONSOLIDADO'!D1668,"-",'PAA CONSOLIDADO'!K1668)</f>
        <v>--</v>
      </c>
      <c r="D1665" s="217" t="e">
        <f>+VLOOKUP('PAA CONSOLIDADO'!L1668,LISTAS!$D$4:$E$15,2,0)</f>
        <v>#N/A</v>
      </c>
      <c r="E1665" s="217" t="e">
        <f>+VLOOKUP('PAA CONSOLIDADO'!M1668,LISTAS!$D$4:$E$15,2,0)</f>
        <v>#N/A</v>
      </c>
      <c r="F1665" s="217">
        <f>+'PAA CONSOLIDADO'!O1668</f>
        <v>0</v>
      </c>
      <c r="G1665" s="217">
        <f t="shared" si="75"/>
        <v>1</v>
      </c>
      <c r="H1665" s="217" t="e">
        <f>+VLOOKUP('PAA CONSOLIDADO'!P1668,LISTAS!$B$4:$C$17,2,0)</f>
        <v>#N/A</v>
      </c>
      <c r="I1665" s="217" t="e">
        <f>+VLOOKUP('PAA CONSOLIDADO'!Q1668,LISTAS!$B$22:$C$25,2,0)</f>
        <v>#N/A</v>
      </c>
      <c r="J1665" s="219">
        <f>'PAA CONSOLIDADO'!R1668</f>
        <v>0</v>
      </c>
      <c r="K1665" s="219">
        <f>+'PAA CONSOLIDADO'!S1668</f>
        <v>0</v>
      </c>
      <c r="L1665" s="217" t="e">
        <f>+VLOOKUP('PAA CONSOLIDADO'!T1668,LISTAS!$B$29:$C$31,2,0)</f>
        <v>#N/A</v>
      </c>
      <c r="M1665" s="217" t="e">
        <f>+VLOOKUP('PAA CONSOLIDADO'!U1668,LISTAS!$B$36:$C$39,2,0)</f>
        <v>#N/A</v>
      </c>
      <c r="N1665" s="217" t="str">
        <f t="shared" si="76"/>
        <v>Unidad de Contratación (1)</v>
      </c>
      <c r="O1665" s="217" t="str">
        <f t="shared" si="77"/>
        <v>CO-DC-11001</v>
      </c>
      <c r="P1665" s="217">
        <f>+'PAA CONSOLIDADO'!V1668</f>
        <v>0</v>
      </c>
      <c r="Q1665" s="217">
        <f>+'PAA CONSOLIDADO'!X1668</f>
        <v>0</v>
      </c>
      <c r="R1665" s="217">
        <f>+'PAA CONSOLIDADO'!Y1668</f>
        <v>0</v>
      </c>
    </row>
    <row r="1666" spans="1:18" s="217" customFormat="1" x14ac:dyDescent="0.25">
      <c r="A1666" s="211">
        <f>+'PAA CONSOLIDADO'!C1669</f>
        <v>0</v>
      </c>
      <c r="B1666" s="211">
        <f>+'PAA CONSOLIDADO'!I1669</f>
        <v>0</v>
      </c>
      <c r="C1666" s="217" t="str">
        <f>+CONCATENATE('PAA CONSOLIDADO'!A1669,"-",'PAA CONSOLIDADO'!D1669,"-",'PAA CONSOLIDADO'!K1669)</f>
        <v>--</v>
      </c>
      <c r="D1666" s="217" t="e">
        <f>+VLOOKUP('PAA CONSOLIDADO'!L1669,LISTAS!$D$4:$E$15,2,0)</f>
        <v>#N/A</v>
      </c>
      <c r="E1666" s="217" t="e">
        <f>+VLOOKUP('PAA CONSOLIDADO'!M1669,LISTAS!$D$4:$E$15,2,0)</f>
        <v>#N/A</v>
      </c>
      <c r="F1666" s="217">
        <f>+'PAA CONSOLIDADO'!O1669</f>
        <v>0</v>
      </c>
      <c r="G1666" s="217">
        <f t="shared" si="75"/>
        <v>1</v>
      </c>
      <c r="H1666" s="217" t="e">
        <f>+VLOOKUP('PAA CONSOLIDADO'!P1669,LISTAS!$B$4:$C$17,2,0)</f>
        <v>#N/A</v>
      </c>
      <c r="I1666" s="217" t="e">
        <f>+VLOOKUP('PAA CONSOLIDADO'!Q1669,LISTAS!$B$22:$C$25,2,0)</f>
        <v>#N/A</v>
      </c>
      <c r="J1666" s="219">
        <f>'PAA CONSOLIDADO'!R1669</f>
        <v>0</v>
      </c>
      <c r="K1666" s="219">
        <f>+'PAA CONSOLIDADO'!S1669</f>
        <v>0</v>
      </c>
      <c r="L1666" s="217" t="e">
        <f>+VLOOKUP('PAA CONSOLIDADO'!T1669,LISTAS!$B$29:$C$31,2,0)</f>
        <v>#N/A</v>
      </c>
      <c r="M1666" s="217" t="e">
        <f>+VLOOKUP('PAA CONSOLIDADO'!U1669,LISTAS!$B$36:$C$39,2,0)</f>
        <v>#N/A</v>
      </c>
      <c r="N1666" s="217" t="str">
        <f t="shared" si="76"/>
        <v>Unidad de Contratación (1)</v>
      </c>
      <c r="O1666" s="217" t="str">
        <f t="shared" si="77"/>
        <v>CO-DC-11001</v>
      </c>
      <c r="P1666" s="217">
        <f>+'PAA CONSOLIDADO'!V1669</f>
        <v>0</v>
      </c>
      <c r="Q1666" s="217">
        <f>+'PAA CONSOLIDADO'!X1669</f>
        <v>0</v>
      </c>
      <c r="R1666" s="217">
        <f>+'PAA CONSOLIDADO'!Y1669</f>
        <v>0</v>
      </c>
    </row>
    <row r="1667" spans="1:18" s="217" customFormat="1" x14ac:dyDescent="0.25">
      <c r="A1667" s="211">
        <f>+'PAA CONSOLIDADO'!C1670</f>
        <v>0</v>
      </c>
      <c r="B1667" s="211">
        <f>+'PAA CONSOLIDADO'!I1670</f>
        <v>0</v>
      </c>
      <c r="C1667" s="217" t="str">
        <f>+CONCATENATE('PAA CONSOLIDADO'!A1670,"-",'PAA CONSOLIDADO'!D1670,"-",'PAA CONSOLIDADO'!K1670)</f>
        <v>--</v>
      </c>
      <c r="D1667" s="217" t="e">
        <f>+VLOOKUP('PAA CONSOLIDADO'!L1670,LISTAS!$D$4:$E$15,2,0)</f>
        <v>#N/A</v>
      </c>
      <c r="E1667" s="217" t="e">
        <f>+VLOOKUP('PAA CONSOLIDADO'!M1670,LISTAS!$D$4:$E$15,2,0)</f>
        <v>#N/A</v>
      </c>
      <c r="F1667" s="217">
        <f>+'PAA CONSOLIDADO'!O1670</f>
        <v>0</v>
      </c>
      <c r="G1667" s="217">
        <f t="shared" si="75"/>
        <v>1</v>
      </c>
      <c r="H1667" s="217" t="e">
        <f>+VLOOKUP('PAA CONSOLIDADO'!P1670,LISTAS!$B$4:$C$17,2,0)</f>
        <v>#N/A</v>
      </c>
      <c r="I1667" s="217" t="e">
        <f>+VLOOKUP('PAA CONSOLIDADO'!Q1670,LISTAS!$B$22:$C$25,2,0)</f>
        <v>#N/A</v>
      </c>
      <c r="J1667" s="219">
        <f>'PAA CONSOLIDADO'!R1670</f>
        <v>0</v>
      </c>
      <c r="K1667" s="219">
        <f>+'PAA CONSOLIDADO'!S1670</f>
        <v>0</v>
      </c>
      <c r="L1667" s="217" t="e">
        <f>+VLOOKUP('PAA CONSOLIDADO'!T1670,LISTAS!$B$29:$C$31,2,0)</f>
        <v>#N/A</v>
      </c>
      <c r="M1667" s="217" t="e">
        <f>+VLOOKUP('PAA CONSOLIDADO'!U1670,LISTAS!$B$36:$C$39,2,0)</f>
        <v>#N/A</v>
      </c>
      <c r="N1667" s="217" t="str">
        <f t="shared" si="76"/>
        <v>Unidad de Contratación (1)</v>
      </c>
      <c r="O1667" s="217" t="str">
        <f t="shared" si="77"/>
        <v>CO-DC-11001</v>
      </c>
      <c r="P1667" s="217">
        <f>+'PAA CONSOLIDADO'!V1670</f>
        <v>0</v>
      </c>
      <c r="Q1667" s="217">
        <f>+'PAA CONSOLIDADO'!X1670</f>
        <v>0</v>
      </c>
      <c r="R1667" s="217">
        <f>+'PAA CONSOLIDADO'!Y1670</f>
        <v>0</v>
      </c>
    </row>
    <row r="1668" spans="1:18" s="217" customFormat="1" x14ac:dyDescent="0.25">
      <c r="A1668" s="211">
        <f>+'PAA CONSOLIDADO'!C1671</f>
        <v>0</v>
      </c>
      <c r="B1668" s="211">
        <f>+'PAA CONSOLIDADO'!I1671</f>
        <v>0</v>
      </c>
      <c r="C1668" s="217" t="str">
        <f>+CONCATENATE('PAA CONSOLIDADO'!A1671,"-",'PAA CONSOLIDADO'!D1671,"-",'PAA CONSOLIDADO'!K1671)</f>
        <v>--</v>
      </c>
      <c r="D1668" s="217" t="e">
        <f>+VLOOKUP('PAA CONSOLIDADO'!L1671,LISTAS!$D$4:$E$15,2,0)</f>
        <v>#N/A</v>
      </c>
      <c r="E1668" s="217" t="e">
        <f>+VLOOKUP('PAA CONSOLIDADO'!M1671,LISTAS!$D$4:$E$15,2,0)</f>
        <v>#N/A</v>
      </c>
      <c r="F1668" s="217">
        <f>+'PAA CONSOLIDADO'!O1671</f>
        <v>0</v>
      </c>
      <c r="G1668" s="217">
        <f t="shared" si="75"/>
        <v>1</v>
      </c>
      <c r="H1668" s="217" t="e">
        <f>+VLOOKUP('PAA CONSOLIDADO'!P1671,LISTAS!$B$4:$C$17,2,0)</f>
        <v>#N/A</v>
      </c>
      <c r="I1668" s="217" t="e">
        <f>+VLOOKUP('PAA CONSOLIDADO'!Q1671,LISTAS!$B$22:$C$25,2,0)</f>
        <v>#N/A</v>
      </c>
      <c r="J1668" s="219">
        <f>'PAA CONSOLIDADO'!R1671</f>
        <v>0</v>
      </c>
      <c r="K1668" s="219">
        <f>+'PAA CONSOLIDADO'!S1671</f>
        <v>0</v>
      </c>
      <c r="L1668" s="217" t="e">
        <f>+VLOOKUP('PAA CONSOLIDADO'!T1671,LISTAS!$B$29:$C$31,2,0)</f>
        <v>#N/A</v>
      </c>
      <c r="M1668" s="217" t="e">
        <f>+VLOOKUP('PAA CONSOLIDADO'!U1671,LISTAS!$B$36:$C$39,2,0)</f>
        <v>#N/A</v>
      </c>
      <c r="N1668" s="217" t="str">
        <f t="shared" si="76"/>
        <v>Unidad de Contratación (1)</v>
      </c>
      <c r="O1668" s="217" t="str">
        <f t="shared" si="77"/>
        <v>CO-DC-11001</v>
      </c>
      <c r="P1668" s="217">
        <f>+'PAA CONSOLIDADO'!V1671</f>
        <v>0</v>
      </c>
      <c r="Q1668" s="217">
        <f>+'PAA CONSOLIDADO'!X1671</f>
        <v>0</v>
      </c>
      <c r="R1668" s="217">
        <f>+'PAA CONSOLIDADO'!Y1671</f>
        <v>0</v>
      </c>
    </row>
    <row r="1669" spans="1:18" s="217" customFormat="1" x14ac:dyDescent="0.25">
      <c r="A1669" s="211">
        <f>+'PAA CONSOLIDADO'!C1672</f>
        <v>0</v>
      </c>
      <c r="B1669" s="211">
        <f>+'PAA CONSOLIDADO'!I1672</f>
        <v>0</v>
      </c>
      <c r="C1669" s="217" t="str">
        <f>+CONCATENATE('PAA CONSOLIDADO'!A1672,"-",'PAA CONSOLIDADO'!D1672,"-",'PAA CONSOLIDADO'!K1672)</f>
        <v>--</v>
      </c>
      <c r="D1669" s="217" t="e">
        <f>+VLOOKUP('PAA CONSOLIDADO'!L1672,LISTAS!$D$4:$E$15,2,0)</f>
        <v>#N/A</v>
      </c>
      <c r="E1669" s="217" t="e">
        <f>+VLOOKUP('PAA CONSOLIDADO'!M1672,LISTAS!$D$4:$E$15,2,0)</f>
        <v>#N/A</v>
      </c>
      <c r="F1669" s="217">
        <f>+'PAA CONSOLIDADO'!O1672</f>
        <v>0</v>
      </c>
      <c r="G1669" s="217">
        <f t="shared" ref="G1669:G1732" si="78">+IF(ISBLANK(B1669),"",1)</f>
        <v>1</v>
      </c>
      <c r="H1669" s="217" t="e">
        <f>+VLOOKUP('PAA CONSOLIDADO'!P1672,LISTAS!$B$4:$C$17,2,0)</f>
        <v>#N/A</v>
      </c>
      <c r="I1669" s="217" t="e">
        <f>+VLOOKUP('PAA CONSOLIDADO'!Q1672,LISTAS!$B$22:$C$25,2,0)</f>
        <v>#N/A</v>
      </c>
      <c r="J1669" s="219">
        <f>'PAA CONSOLIDADO'!R1672</f>
        <v>0</v>
      </c>
      <c r="K1669" s="219">
        <f>+'PAA CONSOLIDADO'!S1672</f>
        <v>0</v>
      </c>
      <c r="L1669" s="217" t="e">
        <f>+VLOOKUP('PAA CONSOLIDADO'!T1672,LISTAS!$B$29:$C$31,2,0)</f>
        <v>#N/A</v>
      </c>
      <c r="M1669" s="217" t="e">
        <f>+VLOOKUP('PAA CONSOLIDADO'!U1672,LISTAS!$B$36:$C$39,2,0)</f>
        <v>#N/A</v>
      </c>
      <c r="N1669" s="217" t="str">
        <f t="shared" ref="N1669:N1732" si="79">+IF(ISBLANK(B1669),"","Unidad de Contratación (1)")</f>
        <v>Unidad de Contratación (1)</v>
      </c>
      <c r="O1669" s="217" t="str">
        <f t="shared" ref="O1669:O1732" si="80">+IF(ISBLANK(B1669),"","CO-DC-11001")</f>
        <v>CO-DC-11001</v>
      </c>
      <c r="P1669" s="217">
        <f>+'PAA CONSOLIDADO'!V1672</f>
        <v>0</v>
      </c>
      <c r="Q1669" s="217">
        <f>+'PAA CONSOLIDADO'!X1672</f>
        <v>0</v>
      </c>
      <c r="R1669" s="217">
        <f>+'PAA CONSOLIDADO'!Y1672</f>
        <v>0</v>
      </c>
    </row>
    <row r="1670" spans="1:18" s="217" customFormat="1" x14ac:dyDescent="0.25">
      <c r="A1670" s="211">
        <f>+'PAA CONSOLIDADO'!C1673</f>
        <v>0</v>
      </c>
      <c r="B1670" s="211">
        <f>+'PAA CONSOLIDADO'!I1673</f>
        <v>0</v>
      </c>
      <c r="C1670" s="217" t="str">
        <f>+CONCATENATE('PAA CONSOLIDADO'!A1673,"-",'PAA CONSOLIDADO'!D1673,"-",'PAA CONSOLIDADO'!K1673)</f>
        <v>--</v>
      </c>
      <c r="D1670" s="217" t="e">
        <f>+VLOOKUP('PAA CONSOLIDADO'!L1673,LISTAS!$D$4:$E$15,2,0)</f>
        <v>#N/A</v>
      </c>
      <c r="E1670" s="217" t="e">
        <f>+VLOOKUP('PAA CONSOLIDADO'!M1673,LISTAS!$D$4:$E$15,2,0)</f>
        <v>#N/A</v>
      </c>
      <c r="F1670" s="217">
        <f>+'PAA CONSOLIDADO'!O1673</f>
        <v>0</v>
      </c>
      <c r="G1670" s="217">
        <f t="shared" si="78"/>
        <v>1</v>
      </c>
      <c r="H1670" s="217" t="e">
        <f>+VLOOKUP('PAA CONSOLIDADO'!P1673,LISTAS!$B$4:$C$17,2,0)</f>
        <v>#N/A</v>
      </c>
      <c r="I1670" s="217" t="e">
        <f>+VLOOKUP('PAA CONSOLIDADO'!Q1673,LISTAS!$B$22:$C$25,2,0)</f>
        <v>#N/A</v>
      </c>
      <c r="J1670" s="219">
        <f>'PAA CONSOLIDADO'!R1673</f>
        <v>0</v>
      </c>
      <c r="K1670" s="219">
        <f>+'PAA CONSOLIDADO'!S1673</f>
        <v>0</v>
      </c>
      <c r="L1670" s="217" t="e">
        <f>+VLOOKUP('PAA CONSOLIDADO'!T1673,LISTAS!$B$29:$C$31,2,0)</f>
        <v>#N/A</v>
      </c>
      <c r="M1670" s="217" t="e">
        <f>+VLOOKUP('PAA CONSOLIDADO'!U1673,LISTAS!$B$36:$C$39,2,0)</f>
        <v>#N/A</v>
      </c>
      <c r="N1670" s="217" t="str">
        <f t="shared" si="79"/>
        <v>Unidad de Contratación (1)</v>
      </c>
      <c r="O1670" s="217" t="str">
        <f t="shared" si="80"/>
        <v>CO-DC-11001</v>
      </c>
      <c r="P1670" s="217">
        <f>+'PAA CONSOLIDADO'!V1673</f>
        <v>0</v>
      </c>
      <c r="Q1670" s="217">
        <f>+'PAA CONSOLIDADO'!X1673</f>
        <v>0</v>
      </c>
      <c r="R1670" s="217">
        <f>+'PAA CONSOLIDADO'!Y1673</f>
        <v>0</v>
      </c>
    </row>
    <row r="1671" spans="1:18" s="217" customFormat="1" x14ac:dyDescent="0.25">
      <c r="A1671" s="211">
        <f>+'PAA CONSOLIDADO'!C1674</f>
        <v>0</v>
      </c>
      <c r="B1671" s="211">
        <f>+'PAA CONSOLIDADO'!I1674</f>
        <v>0</v>
      </c>
      <c r="C1671" s="217" t="str">
        <f>+CONCATENATE('PAA CONSOLIDADO'!A1674,"-",'PAA CONSOLIDADO'!D1674,"-",'PAA CONSOLIDADO'!K1674)</f>
        <v>--</v>
      </c>
      <c r="D1671" s="217" t="e">
        <f>+VLOOKUP('PAA CONSOLIDADO'!L1674,LISTAS!$D$4:$E$15,2,0)</f>
        <v>#N/A</v>
      </c>
      <c r="E1671" s="217" t="e">
        <f>+VLOOKUP('PAA CONSOLIDADO'!M1674,LISTAS!$D$4:$E$15,2,0)</f>
        <v>#N/A</v>
      </c>
      <c r="F1671" s="217">
        <f>+'PAA CONSOLIDADO'!O1674</f>
        <v>0</v>
      </c>
      <c r="G1671" s="217">
        <f t="shared" si="78"/>
        <v>1</v>
      </c>
      <c r="H1671" s="217" t="e">
        <f>+VLOOKUP('PAA CONSOLIDADO'!P1674,LISTAS!$B$4:$C$17,2,0)</f>
        <v>#N/A</v>
      </c>
      <c r="I1671" s="217" t="e">
        <f>+VLOOKUP('PAA CONSOLIDADO'!Q1674,LISTAS!$B$22:$C$25,2,0)</f>
        <v>#N/A</v>
      </c>
      <c r="J1671" s="219">
        <f>'PAA CONSOLIDADO'!R1674</f>
        <v>0</v>
      </c>
      <c r="K1671" s="219">
        <f>+'PAA CONSOLIDADO'!S1674</f>
        <v>0</v>
      </c>
      <c r="L1671" s="217" t="e">
        <f>+VLOOKUP('PAA CONSOLIDADO'!T1674,LISTAS!$B$29:$C$31,2,0)</f>
        <v>#N/A</v>
      </c>
      <c r="M1671" s="217" t="e">
        <f>+VLOOKUP('PAA CONSOLIDADO'!U1674,LISTAS!$B$36:$C$39,2,0)</f>
        <v>#N/A</v>
      </c>
      <c r="N1671" s="217" t="str">
        <f t="shared" si="79"/>
        <v>Unidad de Contratación (1)</v>
      </c>
      <c r="O1671" s="217" t="str">
        <f t="shared" si="80"/>
        <v>CO-DC-11001</v>
      </c>
      <c r="P1671" s="217">
        <f>+'PAA CONSOLIDADO'!V1674</f>
        <v>0</v>
      </c>
      <c r="Q1671" s="217">
        <f>+'PAA CONSOLIDADO'!X1674</f>
        <v>0</v>
      </c>
      <c r="R1671" s="217">
        <f>+'PAA CONSOLIDADO'!Y1674</f>
        <v>0</v>
      </c>
    </row>
    <row r="1672" spans="1:18" s="217" customFormat="1" x14ac:dyDescent="0.25">
      <c r="A1672" s="211">
        <f>+'PAA CONSOLIDADO'!C1675</f>
        <v>0</v>
      </c>
      <c r="B1672" s="211">
        <f>+'PAA CONSOLIDADO'!I1675</f>
        <v>0</v>
      </c>
      <c r="C1672" s="217" t="str">
        <f>+CONCATENATE('PAA CONSOLIDADO'!A1675,"-",'PAA CONSOLIDADO'!D1675,"-",'PAA CONSOLIDADO'!K1675)</f>
        <v>--</v>
      </c>
      <c r="D1672" s="217" t="e">
        <f>+VLOOKUP('PAA CONSOLIDADO'!L1675,LISTAS!$D$4:$E$15,2,0)</f>
        <v>#N/A</v>
      </c>
      <c r="E1672" s="217" t="e">
        <f>+VLOOKUP('PAA CONSOLIDADO'!M1675,LISTAS!$D$4:$E$15,2,0)</f>
        <v>#N/A</v>
      </c>
      <c r="F1672" s="217">
        <f>+'PAA CONSOLIDADO'!O1675</f>
        <v>0</v>
      </c>
      <c r="G1672" s="217">
        <f t="shared" si="78"/>
        <v>1</v>
      </c>
      <c r="H1672" s="217" t="e">
        <f>+VLOOKUP('PAA CONSOLIDADO'!P1675,LISTAS!$B$4:$C$17,2,0)</f>
        <v>#N/A</v>
      </c>
      <c r="I1672" s="217" t="e">
        <f>+VLOOKUP('PAA CONSOLIDADO'!Q1675,LISTAS!$B$22:$C$25,2,0)</f>
        <v>#N/A</v>
      </c>
      <c r="J1672" s="219">
        <f>'PAA CONSOLIDADO'!R1675</f>
        <v>0</v>
      </c>
      <c r="K1672" s="219">
        <f>+'PAA CONSOLIDADO'!S1675</f>
        <v>0</v>
      </c>
      <c r="L1672" s="217" t="e">
        <f>+VLOOKUP('PAA CONSOLIDADO'!T1675,LISTAS!$B$29:$C$31,2,0)</f>
        <v>#N/A</v>
      </c>
      <c r="M1672" s="217" t="e">
        <f>+VLOOKUP('PAA CONSOLIDADO'!U1675,LISTAS!$B$36:$C$39,2,0)</f>
        <v>#N/A</v>
      </c>
      <c r="N1672" s="217" t="str">
        <f t="shared" si="79"/>
        <v>Unidad de Contratación (1)</v>
      </c>
      <c r="O1672" s="217" t="str">
        <f t="shared" si="80"/>
        <v>CO-DC-11001</v>
      </c>
      <c r="P1672" s="217">
        <f>+'PAA CONSOLIDADO'!V1675</f>
        <v>0</v>
      </c>
      <c r="Q1672" s="217">
        <f>+'PAA CONSOLIDADO'!X1675</f>
        <v>0</v>
      </c>
      <c r="R1672" s="217">
        <f>+'PAA CONSOLIDADO'!Y1675</f>
        <v>0</v>
      </c>
    </row>
    <row r="1673" spans="1:18" s="217" customFormat="1" x14ac:dyDescent="0.25">
      <c r="A1673" s="211">
        <f>+'PAA CONSOLIDADO'!C1676</f>
        <v>0</v>
      </c>
      <c r="B1673" s="211">
        <f>+'PAA CONSOLIDADO'!I1676</f>
        <v>0</v>
      </c>
      <c r="C1673" s="217" t="str">
        <f>+CONCATENATE('PAA CONSOLIDADO'!A1676,"-",'PAA CONSOLIDADO'!D1676,"-",'PAA CONSOLIDADO'!K1676)</f>
        <v>--</v>
      </c>
      <c r="D1673" s="217" t="e">
        <f>+VLOOKUP('PAA CONSOLIDADO'!L1676,LISTAS!$D$4:$E$15,2,0)</f>
        <v>#N/A</v>
      </c>
      <c r="E1673" s="217" t="e">
        <f>+VLOOKUP('PAA CONSOLIDADO'!M1676,LISTAS!$D$4:$E$15,2,0)</f>
        <v>#N/A</v>
      </c>
      <c r="F1673" s="217">
        <f>+'PAA CONSOLIDADO'!O1676</f>
        <v>0</v>
      </c>
      <c r="G1673" s="217">
        <f t="shared" si="78"/>
        <v>1</v>
      </c>
      <c r="H1673" s="217" t="e">
        <f>+VLOOKUP('PAA CONSOLIDADO'!P1676,LISTAS!$B$4:$C$17,2,0)</f>
        <v>#N/A</v>
      </c>
      <c r="I1673" s="217" t="e">
        <f>+VLOOKUP('PAA CONSOLIDADO'!Q1676,LISTAS!$B$22:$C$25,2,0)</f>
        <v>#N/A</v>
      </c>
      <c r="J1673" s="219">
        <f>'PAA CONSOLIDADO'!R1676</f>
        <v>0</v>
      </c>
      <c r="K1673" s="219">
        <f>+'PAA CONSOLIDADO'!S1676</f>
        <v>0</v>
      </c>
      <c r="L1673" s="217" t="e">
        <f>+VLOOKUP('PAA CONSOLIDADO'!T1676,LISTAS!$B$29:$C$31,2,0)</f>
        <v>#N/A</v>
      </c>
      <c r="M1673" s="217" t="e">
        <f>+VLOOKUP('PAA CONSOLIDADO'!U1676,LISTAS!$B$36:$C$39,2,0)</f>
        <v>#N/A</v>
      </c>
      <c r="N1673" s="217" t="str">
        <f t="shared" si="79"/>
        <v>Unidad de Contratación (1)</v>
      </c>
      <c r="O1673" s="217" t="str">
        <f t="shared" si="80"/>
        <v>CO-DC-11001</v>
      </c>
      <c r="P1673" s="217">
        <f>+'PAA CONSOLIDADO'!V1676</f>
        <v>0</v>
      </c>
      <c r="Q1673" s="217">
        <f>+'PAA CONSOLIDADO'!X1676</f>
        <v>0</v>
      </c>
      <c r="R1673" s="217">
        <f>+'PAA CONSOLIDADO'!Y1676</f>
        <v>0</v>
      </c>
    </row>
    <row r="1674" spans="1:18" s="217" customFormat="1" x14ac:dyDescent="0.25">
      <c r="A1674" s="211">
        <f>+'PAA CONSOLIDADO'!C1677</f>
        <v>0</v>
      </c>
      <c r="B1674" s="211">
        <f>+'PAA CONSOLIDADO'!I1677</f>
        <v>0</v>
      </c>
      <c r="C1674" s="217" t="str">
        <f>+CONCATENATE('PAA CONSOLIDADO'!A1677,"-",'PAA CONSOLIDADO'!D1677,"-",'PAA CONSOLIDADO'!K1677)</f>
        <v>--</v>
      </c>
      <c r="D1674" s="217" t="e">
        <f>+VLOOKUP('PAA CONSOLIDADO'!L1677,LISTAS!$D$4:$E$15,2,0)</f>
        <v>#N/A</v>
      </c>
      <c r="E1674" s="217" t="e">
        <f>+VLOOKUP('PAA CONSOLIDADO'!M1677,LISTAS!$D$4:$E$15,2,0)</f>
        <v>#N/A</v>
      </c>
      <c r="F1674" s="217">
        <f>+'PAA CONSOLIDADO'!O1677</f>
        <v>0</v>
      </c>
      <c r="G1674" s="217">
        <f t="shared" si="78"/>
        <v>1</v>
      </c>
      <c r="H1674" s="217" t="e">
        <f>+VLOOKUP('PAA CONSOLIDADO'!P1677,LISTAS!$B$4:$C$17,2,0)</f>
        <v>#N/A</v>
      </c>
      <c r="I1674" s="217" t="e">
        <f>+VLOOKUP('PAA CONSOLIDADO'!Q1677,LISTAS!$B$22:$C$25,2,0)</f>
        <v>#N/A</v>
      </c>
      <c r="J1674" s="219">
        <f>'PAA CONSOLIDADO'!R1677</f>
        <v>0</v>
      </c>
      <c r="K1674" s="219">
        <f>+'PAA CONSOLIDADO'!S1677</f>
        <v>0</v>
      </c>
      <c r="L1674" s="217" t="e">
        <f>+VLOOKUP('PAA CONSOLIDADO'!T1677,LISTAS!$B$29:$C$31,2,0)</f>
        <v>#N/A</v>
      </c>
      <c r="M1674" s="217" t="e">
        <f>+VLOOKUP('PAA CONSOLIDADO'!U1677,LISTAS!$B$36:$C$39,2,0)</f>
        <v>#N/A</v>
      </c>
      <c r="N1674" s="217" t="str">
        <f t="shared" si="79"/>
        <v>Unidad de Contratación (1)</v>
      </c>
      <c r="O1674" s="217" t="str">
        <f t="shared" si="80"/>
        <v>CO-DC-11001</v>
      </c>
      <c r="P1674" s="217">
        <f>+'PAA CONSOLIDADO'!V1677</f>
        <v>0</v>
      </c>
      <c r="Q1674" s="217">
        <f>+'PAA CONSOLIDADO'!X1677</f>
        <v>0</v>
      </c>
      <c r="R1674" s="217">
        <f>+'PAA CONSOLIDADO'!Y1677</f>
        <v>0</v>
      </c>
    </row>
    <row r="1675" spans="1:18" s="217" customFormat="1" x14ac:dyDescent="0.25">
      <c r="A1675" s="211">
        <f>+'PAA CONSOLIDADO'!C1678</f>
        <v>0</v>
      </c>
      <c r="B1675" s="211">
        <f>+'PAA CONSOLIDADO'!I1678</f>
        <v>0</v>
      </c>
      <c r="C1675" s="217" t="str">
        <f>+CONCATENATE('PAA CONSOLIDADO'!A1678,"-",'PAA CONSOLIDADO'!D1678,"-",'PAA CONSOLIDADO'!K1678)</f>
        <v>--</v>
      </c>
      <c r="D1675" s="217" t="e">
        <f>+VLOOKUP('PAA CONSOLIDADO'!L1678,LISTAS!$D$4:$E$15,2,0)</f>
        <v>#N/A</v>
      </c>
      <c r="E1675" s="217" t="e">
        <f>+VLOOKUP('PAA CONSOLIDADO'!M1678,LISTAS!$D$4:$E$15,2,0)</f>
        <v>#N/A</v>
      </c>
      <c r="F1675" s="217">
        <f>+'PAA CONSOLIDADO'!O1678</f>
        <v>0</v>
      </c>
      <c r="G1675" s="217">
        <f t="shared" si="78"/>
        <v>1</v>
      </c>
      <c r="H1675" s="217" t="e">
        <f>+VLOOKUP('PAA CONSOLIDADO'!P1678,LISTAS!$B$4:$C$17,2,0)</f>
        <v>#N/A</v>
      </c>
      <c r="I1675" s="217" t="e">
        <f>+VLOOKUP('PAA CONSOLIDADO'!Q1678,LISTAS!$B$22:$C$25,2,0)</f>
        <v>#N/A</v>
      </c>
      <c r="J1675" s="219">
        <f>'PAA CONSOLIDADO'!R1678</f>
        <v>0</v>
      </c>
      <c r="K1675" s="219">
        <f>+'PAA CONSOLIDADO'!S1678</f>
        <v>0</v>
      </c>
      <c r="L1675" s="217" t="e">
        <f>+VLOOKUP('PAA CONSOLIDADO'!T1678,LISTAS!$B$29:$C$31,2,0)</f>
        <v>#N/A</v>
      </c>
      <c r="M1675" s="217" t="e">
        <f>+VLOOKUP('PAA CONSOLIDADO'!U1678,LISTAS!$B$36:$C$39,2,0)</f>
        <v>#N/A</v>
      </c>
      <c r="N1675" s="217" t="str">
        <f t="shared" si="79"/>
        <v>Unidad de Contratación (1)</v>
      </c>
      <c r="O1675" s="217" t="str">
        <f t="shared" si="80"/>
        <v>CO-DC-11001</v>
      </c>
      <c r="P1675" s="217">
        <f>+'PAA CONSOLIDADO'!V1678</f>
        <v>0</v>
      </c>
      <c r="Q1675" s="217">
        <f>+'PAA CONSOLIDADO'!X1678</f>
        <v>0</v>
      </c>
      <c r="R1675" s="217">
        <f>+'PAA CONSOLIDADO'!Y1678</f>
        <v>0</v>
      </c>
    </row>
    <row r="1676" spans="1:18" s="217" customFormat="1" x14ac:dyDescent="0.25">
      <c r="A1676" s="211">
        <f>+'PAA CONSOLIDADO'!C1679</f>
        <v>0</v>
      </c>
      <c r="B1676" s="211">
        <f>+'PAA CONSOLIDADO'!I1679</f>
        <v>0</v>
      </c>
      <c r="C1676" s="217" t="str">
        <f>+CONCATENATE('PAA CONSOLIDADO'!A1679,"-",'PAA CONSOLIDADO'!D1679,"-",'PAA CONSOLIDADO'!K1679)</f>
        <v>--</v>
      </c>
      <c r="D1676" s="217" t="e">
        <f>+VLOOKUP('PAA CONSOLIDADO'!L1679,LISTAS!$D$4:$E$15,2,0)</f>
        <v>#N/A</v>
      </c>
      <c r="E1676" s="217" t="e">
        <f>+VLOOKUP('PAA CONSOLIDADO'!M1679,LISTAS!$D$4:$E$15,2,0)</f>
        <v>#N/A</v>
      </c>
      <c r="F1676" s="217">
        <f>+'PAA CONSOLIDADO'!O1679</f>
        <v>0</v>
      </c>
      <c r="G1676" s="217">
        <f t="shared" si="78"/>
        <v>1</v>
      </c>
      <c r="H1676" s="217" t="e">
        <f>+VLOOKUP('PAA CONSOLIDADO'!P1679,LISTAS!$B$4:$C$17,2,0)</f>
        <v>#N/A</v>
      </c>
      <c r="I1676" s="217" t="e">
        <f>+VLOOKUP('PAA CONSOLIDADO'!Q1679,LISTAS!$B$22:$C$25,2,0)</f>
        <v>#N/A</v>
      </c>
      <c r="J1676" s="219">
        <f>'PAA CONSOLIDADO'!R1679</f>
        <v>0</v>
      </c>
      <c r="K1676" s="219">
        <f>+'PAA CONSOLIDADO'!S1679</f>
        <v>0</v>
      </c>
      <c r="L1676" s="217" t="e">
        <f>+VLOOKUP('PAA CONSOLIDADO'!T1679,LISTAS!$B$29:$C$31,2,0)</f>
        <v>#N/A</v>
      </c>
      <c r="M1676" s="217" t="e">
        <f>+VLOOKUP('PAA CONSOLIDADO'!U1679,LISTAS!$B$36:$C$39,2,0)</f>
        <v>#N/A</v>
      </c>
      <c r="N1676" s="217" t="str">
        <f t="shared" si="79"/>
        <v>Unidad de Contratación (1)</v>
      </c>
      <c r="O1676" s="217" t="str">
        <f t="shared" si="80"/>
        <v>CO-DC-11001</v>
      </c>
      <c r="P1676" s="217">
        <f>+'PAA CONSOLIDADO'!V1679</f>
        <v>0</v>
      </c>
      <c r="Q1676" s="217">
        <f>+'PAA CONSOLIDADO'!X1679</f>
        <v>0</v>
      </c>
      <c r="R1676" s="217">
        <f>+'PAA CONSOLIDADO'!Y1679</f>
        <v>0</v>
      </c>
    </row>
    <row r="1677" spans="1:18" s="217" customFormat="1" x14ac:dyDescent="0.25">
      <c r="A1677" s="211">
        <f>+'PAA CONSOLIDADO'!C1680</f>
        <v>0</v>
      </c>
      <c r="B1677" s="211">
        <f>+'PAA CONSOLIDADO'!I1680</f>
        <v>0</v>
      </c>
      <c r="C1677" s="217" t="str">
        <f>+CONCATENATE('PAA CONSOLIDADO'!A1680,"-",'PAA CONSOLIDADO'!D1680,"-",'PAA CONSOLIDADO'!K1680)</f>
        <v>--</v>
      </c>
      <c r="D1677" s="217" t="e">
        <f>+VLOOKUP('PAA CONSOLIDADO'!L1680,LISTAS!$D$4:$E$15,2,0)</f>
        <v>#N/A</v>
      </c>
      <c r="E1677" s="217" t="e">
        <f>+VLOOKUP('PAA CONSOLIDADO'!M1680,LISTAS!$D$4:$E$15,2,0)</f>
        <v>#N/A</v>
      </c>
      <c r="F1677" s="217">
        <f>+'PAA CONSOLIDADO'!O1680</f>
        <v>0</v>
      </c>
      <c r="G1677" s="217">
        <f t="shared" si="78"/>
        <v>1</v>
      </c>
      <c r="H1677" s="217" t="e">
        <f>+VLOOKUP('PAA CONSOLIDADO'!P1680,LISTAS!$B$4:$C$17,2,0)</f>
        <v>#N/A</v>
      </c>
      <c r="I1677" s="217" t="e">
        <f>+VLOOKUP('PAA CONSOLIDADO'!Q1680,LISTAS!$B$22:$C$25,2,0)</f>
        <v>#N/A</v>
      </c>
      <c r="J1677" s="219">
        <f>'PAA CONSOLIDADO'!R1680</f>
        <v>0</v>
      </c>
      <c r="K1677" s="219">
        <f>+'PAA CONSOLIDADO'!S1680</f>
        <v>0</v>
      </c>
      <c r="L1677" s="217" t="e">
        <f>+VLOOKUP('PAA CONSOLIDADO'!T1680,LISTAS!$B$29:$C$31,2,0)</f>
        <v>#N/A</v>
      </c>
      <c r="M1677" s="217" t="e">
        <f>+VLOOKUP('PAA CONSOLIDADO'!U1680,LISTAS!$B$36:$C$39,2,0)</f>
        <v>#N/A</v>
      </c>
      <c r="N1677" s="217" t="str">
        <f t="shared" si="79"/>
        <v>Unidad de Contratación (1)</v>
      </c>
      <c r="O1677" s="217" t="str">
        <f t="shared" si="80"/>
        <v>CO-DC-11001</v>
      </c>
      <c r="P1677" s="217">
        <f>+'PAA CONSOLIDADO'!V1680</f>
        <v>0</v>
      </c>
      <c r="Q1677" s="217">
        <f>+'PAA CONSOLIDADO'!X1680</f>
        <v>0</v>
      </c>
      <c r="R1677" s="217">
        <f>+'PAA CONSOLIDADO'!Y1680</f>
        <v>0</v>
      </c>
    </row>
    <row r="1678" spans="1:18" s="217" customFormat="1" x14ac:dyDescent="0.25">
      <c r="A1678" s="211">
        <f>+'PAA CONSOLIDADO'!C1681</f>
        <v>0</v>
      </c>
      <c r="B1678" s="211">
        <f>+'PAA CONSOLIDADO'!I1681</f>
        <v>0</v>
      </c>
      <c r="C1678" s="217" t="str">
        <f>+CONCATENATE('PAA CONSOLIDADO'!A1681,"-",'PAA CONSOLIDADO'!D1681,"-",'PAA CONSOLIDADO'!K1681)</f>
        <v>--</v>
      </c>
      <c r="D1678" s="217" t="e">
        <f>+VLOOKUP('PAA CONSOLIDADO'!L1681,LISTAS!$D$4:$E$15,2,0)</f>
        <v>#N/A</v>
      </c>
      <c r="E1678" s="217" t="e">
        <f>+VLOOKUP('PAA CONSOLIDADO'!M1681,LISTAS!$D$4:$E$15,2,0)</f>
        <v>#N/A</v>
      </c>
      <c r="F1678" s="217">
        <f>+'PAA CONSOLIDADO'!O1681</f>
        <v>0</v>
      </c>
      <c r="G1678" s="217">
        <f t="shared" si="78"/>
        <v>1</v>
      </c>
      <c r="H1678" s="217" t="e">
        <f>+VLOOKUP('PAA CONSOLIDADO'!P1681,LISTAS!$B$4:$C$17,2,0)</f>
        <v>#N/A</v>
      </c>
      <c r="I1678" s="217" t="e">
        <f>+VLOOKUP('PAA CONSOLIDADO'!Q1681,LISTAS!$B$22:$C$25,2,0)</f>
        <v>#N/A</v>
      </c>
      <c r="J1678" s="219">
        <f>'PAA CONSOLIDADO'!R1681</f>
        <v>0</v>
      </c>
      <c r="K1678" s="219">
        <f>+'PAA CONSOLIDADO'!S1681</f>
        <v>0</v>
      </c>
      <c r="L1678" s="217" t="e">
        <f>+VLOOKUP('PAA CONSOLIDADO'!T1681,LISTAS!$B$29:$C$31,2,0)</f>
        <v>#N/A</v>
      </c>
      <c r="M1678" s="217" t="e">
        <f>+VLOOKUP('PAA CONSOLIDADO'!U1681,LISTAS!$B$36:$C$39,2,0)</f>
        <v>#N/A</v>
      </c>
      <c r="N1678" s="217" t="str">
        <f t="shared" si="79"/>
        <v>Unidad de Contratación (1)</v>
      </c>
      <c r="O1678" s="217" t="str">
        <f t="shared" si="80"/>
        <v>CO-DC-11001</v>
      </c>
      <c r="P1678" s="217">
        <f>+'PAA CONSOLIDADO'!V1681</f>
        <v>0</v>
      </c>
      <c r="Q1678" s="217">
        <f>+'PAA CONSOLIDADO'!X1681</f>
        <v>0</v>
      </c>
      <c r="R1678" s="217">
        <f>+'PAA CONSOLIDADO'!Y1681</f>
        <v>0</v>
      </c>
    </row>
    <row r="1679" spans="1:18" s="217" customFormat="1" x14ac:dyDescent="0.25">
      <c r="A1679" s="211">
        <f>+'PAA CONSOLIDADO'!C1682</f>
        <v>0</v>
      </c>
      <c r="B1679" s="211">
        <f>+'PAA CONSOLIDADO'!I1682</f>
        <v>0</v>
      </c>
      <c r="C1679" s="217" t="str">
        <f>+CONCATENATE('PAA CONSOLIDADO'!A1682,"-",'PAA CONSOLIDADO'!D1682,"-",'PAA CONSOLIDADO'!K1682)</f>
        <v>--</v>
      </c>
      <c r="D1679" s="217" t="e">
        <f>+VLOOKUP('PAA CONSOLIDADO'!L1682,LISTAS!$D$4:$E$15,2,0)</f>
        <v>#N/A</v>
      </c>
      <c r="E1679" s="217" t="e">
        <f>+VLOOKUP('PAA CONSOLIDADO'!M1682,LISTAS!$D$4:$E$15,2,0)</f>
        <v>#N/A</v>
      </c>
      <c r="F1679" s="217">
        <f>+'PAA CONSOLIDADO'!O1682</f>
        <v>0</v>
      </c>
      <c r="G1679" s="217">
        <f t="shared" si="78"/>
        <v>1</v>
      </c>
      <c r="H1679" s="217" t="e">
        <f>+VLOOKUP('PAA CONSOLIDADO'!P1682,LISTAS!$B$4:$C$17,2,0)</f>
        <v>#N/A</v>
      </c>
      <c r="I1679" s="217" t="e">
        <f>+VLOOKUP('PAA CONSOLIDADO'!Q1682,LISTAS!$B$22:$C$25,2,0)</f>
        <v>#N/A</v>
      </c>
      <c r="J1679" s="219">
        <f>'PAA CONSOLIDADO'!R1682</f>
        <v>0</v>
      </c>
      <c r="K1679" s="219">
        <f>+'PAA CONSOLIDADO'!S1682</f>
        <v>0</v>
      </c>
      <c r="L1679" s="217" t="e">
        <f>+VLOOKUP('PAA CONSOLIDADO'!T1682,LISTAS!$B$29:$C$31,2,0)</f>
        <v>#N/A</v>
      </c>
      <c r="M1679" s="217" t="e">
        <f>+VLOOKUP('PAA CONSOLIDADO'!U1682,LISTAS!$B$36:$C$39,2,0)</f>
        <v>#N/A</v>
      </c>
      <c r="N1679" s="217" t="str">
        <f t="shared" si="79"/>
        <v>Unidad de Contratación (1)</v>
      </c>
      <c r="O1679" s="217" t="str">
        <f t="shared" si="80"/>
        <v>CO-DC-11001</v>
      </c>
      <c r="P1679" s="217">
        <f>+'PAA CONSOLIDADO'!V1682</f>
        <v>0</v>
      </c>
      <c r="Q1679" s="217">
        <f>+'PAA CONSOLIDADO'!X1682</f>
        <v>0</v>
      </c>
      <c r="R1679" s="217">
        <f>+'PAA CONSOLIDADO'!Y1682</f>
        <v>0</v>
      </c>
    </row>
    <row r="1680" spans="1:18" s="217" customFormat="1" x14ac:dyDescent="0.25">
      <c r="A1680" s="211">
        <f>+'PAA CONSOLIDADO'!C1683</f>
        <v>0</v>
      </c>
      <c r="B1680" s="211">
        <f>+'PAA CONSOLIDADO'!I1683</f>
        <v>0</v>
      </c>
      <c r="C1680" s="217" t="str">
        <f>+CONCATENATE('PAA CONSOLIDADO'!A1683,"-",'PAA CONSOLIDADO'!D1683,"-",'PAA CONSOLIDADO'!K1683)</f>
        <v>--</v>
      </c>
      <c r="D1680" s="217" t="e">
        <f>+VLOOKUP('PAA CONSOLIDADO'!L1683,LISTAS!$D$4:$E$15,2,0)</f>
        <v>#N/A</v>
      </c>
      <c r="E1680" s="217" t="e">
        <f>+VLOOKUP('PAA CONSOLIDADO'!M1683,LISTAS!$D$4:$E$15,2,0)</f>
        <v>#N/A</v>
      </c>
      <c r="F1680" s="217">
        <f>+'PAA CONSOLIDADO'!O1683</f>
        <v>0</v>
      </c>
      <c r="G1680" s="217">
        <f t="shared" si="78"/>
        <v>1</v>
      </c>
      <c r="H1680" s="217" t="e">
        <f>+VLOOKUP('PAA CONSOLIDADO'!P1683,LISTAS!$B$4:$C$17,2,0)</f>
        <v>#N/A</v>
      </c>
      <c r="I1680" s="217" t="e">
        <f>+VLOOKUP('PAA CONSOLIDADO'!Q1683,LISTAS!$B$22:$C$25,2,0)</f>
        <v>#N/A</v>
      </c>
      <c r="J1680" s="219">
        <f>'PAA CONSOLIDADO'!R1683</f>
        <v>0</v>
      </c>
      <c r="K1680" s="219">
        <f>+'PAA CONSOLIDADO'!S1683</f>
        <v>0</v>
      </c>
      <c r="L1680" s="217" t="e">
        <f>+VLOOKUP('PAA CONSOLIDADO'!T1683,LISTAS!$B$29:$C$31,2,0)</f>
        <v>#N/A</v>
      </c>
      <c r="M1680" s="217" t="e">
        <f>+VLOOKUP('PAA CONSOLIDADO'!U1683,LISTAS!$B$36:$C$39,2,0)</f>
        <v>#N/A</v>
      </c>
      <c r="N1680" s="217" t="str">
        <f t="shared" si="79"/>
        <v>Unidad de Contratación (1)</v>
      </c>
      <c r="O1680" s="217" t="str">
        <f t="shared" si="80"/>
        <v>CO-DC-11001</v>
      </c>
      <c r="P1680" s="217">
        <f>+'PAA CONSOLIDADO'!V1683</f>
        <v>0</v>
      </c>
      <c r="Q1680" s="217">
        <f>+'PAA CONSOLIDADO'!X1683</f>
        <v>0</v>
      </c>
      <c r="R1680" s="217">
        <f>+'PAA CONSOLIDADO'!Y1683</f>
        <v>0</v>
      </c>
    </row>
    <row r="1681" spans="1:18" s="217" customFormat="1" x14ac:dyDescent="0.25">
      <c r="A1681" s="211">
        <f>+'PAA CONSOLIDADO'!C1684</f>
        <v>0</v>
      </c>
      <c r="B1681" s="211">
        <f>+'PAA CONSOLIDADO'!I1684</f>
        <v>0</v>
      </c>
      <c r="C1681" s="217" t="str">
        <f>+CONCATENATE('PAA CONSOLIDADO'!A1684,"-",'PAA CONSOLIDADO'!D1684,"-",'PAA CONSOLIDADO'!K1684)</f>
        <v>--</v>
      </c>
      <c r="D1681" s="217" t="e">
        <f>+VLOOKUP('PAA CONSOLIDADO'!L1684,LISTAS!$D$4:$E$15,2,0)</f>
        <v>#N/A</v>
      </c>
      <c r="E1681" s="217" t="e">
        <f>+VLOOKUP('PAA CONSOLIDADO'!M1684,LISTAS!$D$4:$E$15,2,0)</f>
        <v>#N/A</v>
      </c>
      <c r="F1681" s="217">
        <f>+'PAA CONSOLIDADO'!O1684</f>
        <v>0</v>
      </c>
      <c r="G1681" s="217">
        <f t="shared" si="78"/>
        <v>1</v>
      </c>
      <c r="H1681" s="217" t="e">
        <f>+VLOOKUP('PAA CONSOLIDADO'!P1684,LISTAS!$B$4:$C$17,2,0)</f>
        <v>#N/A</v>
      </c>
      <c r="I1681" s="217" t="e">
        <f>+VLOOKUP('PAA CONSOLIDADO'!Q1684,LISTAS!$B$22:$C$25,2,0)</f>
        <v>#N/A</v>
      </c>
      <c r="J1681" s="219">
        <f>'PAA CONSOLIDADO'!R1684</f>
        <v>0</v>
      </c>
      <c r="K1681" s="219">
        <f>+'PAA CONSOLIDADO'!S1684</f>
        <v>0</v>
      </c>
      <c r="L1681" s="217" t="e">
        <f>+VLOOKUP('PAA CONSOLIDADO'!T1684,LISTAS!$B$29:$C$31,2,0)</f>
        <v>#N/A</v>
      </c>
      <c r="M1681" s="217" t="e">
        <f>+VLOOKUP('PAA CONSOLIDADO'!U1684,LISTAS!$B$36:$C$39,2,0)</f>
        <v>#N/A</v>
      </c>
      <c r="N1681" s="217" t="str">
        <f t="shared" si="79"/>
        <v>Unidad de Contratación (1)</v>
      </c>
      <c r="O1681" s="217" t="str">
        <f t="shared" si="80"/>
        <v>CO-DC-11001</v>
      </c>
      <c r="P1681" s="217">
        <f>+'PAA CONSOLIDADO'!V1684</f>
        <v>0</v>
      </c>
      <c r="Q1681" s="217">
        <f>+'PAA CONSOLIDADO'!X1684</f>
        <v>0</v>
      </c>
      <c r="R1681" s="217">
        <f>+'PAA CONSOLIDADO'!Y1684</f>
        <v>0</v>
      </c>
    </row>
    <row r="1682" spans="1:18" s="217" customFormat="1" x14ac:dyDescent="0.25">
      <c r="A1682" s="211">
        <f>+'PAA CONSOLIDADO'!C1685</f>
        <v>0</v>
      </c>
      <c r="B1682" s="211">
        <f>+'PAA CONSOLIDADO'!I1685</f>
        <v>0</v>
      </c>
      <c r="C1682" s="217" t="str">
        <f>+CONCATENATE('PAA CONSOLIDADO'!A1685,"-",'PAA CONSOLIDADO'!D1685,"-",'PAA CONSOLIDADO'!K1685)</f>
        <v>--</v>
      </c>
      <c r="D1682" s="217" t="e">
        <f>+VLOOKUP('PAA CONSOLIDADO'!L1685,LISTAS!$D$4:$E$15,2,0)</f>
        <v>#N/A</v>
      </c>
      <c r="E1682" s="217" t="e">
        <f>+VLOOKUP('PAA CONSOLIDADO'!M1685,LISTAS!$D$4:$E$15,2,0)</f>
        <v>#N/A</v>
      </c>
      <c r="F1682" s="217">
        <f>+'PAA CONSOLIDADO'!O1685</f>
        <v>0</v>
      </c>
      <c r="G1682" s="217">
        <f t="shared" si="78"/>
        <v>1</v>
      </c>
      <c r="H1682" s="217" t="e">
        <f>+VLOOKUP('PAA CONSOLIDADO'!P1685,LISTAS!$B$4:$C$17,2,0)</f>
        <v>#N/A</v>
      </c>
      <c r="I1682" s="217" t="e">
        <f>+VLOOKUP('PAA CONSOLIDADO'!Q1685,LISTAS!$B$22:$C$25,2,0)</f>
        <v>#N/A</v>
      </c>
      <c r="J1682" s="219">
        <f>'PAA CONSOLIDADO'!R1685</f>
        <v>0</v>
      </c>
      <c r="K1682" s="219">
        <f>+'PAA CONSOLIDADO'!S1685</f>
        <v>0</v>
      </c>
      <c r="L1682" s="217" t="e">
        <f>+VLOOKUP('PAA CONSOLIDADO'!T1685,LISTAS!$B$29:$C$31,2,0)</f>
        <v>#N/A</v>
      </c>
      <c r="M1682" s="217" t="e">
        <f>+VLOOKUP('PAA CONSOLIDADO'!U1685,LISTAS!$B$36:$C$39,2,0)</f>
        <v>#N/A</v>
      </c>
      <c r="N1682" s="217" t="str">
        <f t="shared" si="79"/>
        <v>Unidad de Contratación (1)</v>
      </c>
      <c r="O1682" s="217" t="str">
        <f t="shared" si="80"/>
        <v>CO-DC-11001</v>
      </c>
      <c r="P1682" s="217">
        <f>+'PAA CONSOLIDADO'!V1685</f>
        <v>0</v>
      </c>
      <c r="Q1682" s="217">
        <f>+'PAA CONSOLIDADO'!X1685</f>
        <v>0</v>
      </c>
      <c r="R1682" s="217">
        <f>+'PAA CONSOLIDADO'!Y1685</f>
        <v>0</v>
      </c>
    </row>
    <row r="1683" spans="1:18" s="217" customFormat="1" x14ac:dyDescent="0.25">
      <c r="A1683" s="211">
        <f>+'PAA CONSOLIDADO'!C1686</f>
        <v>0</v>
      </c>
      <c r="B1683" s="211">
        <f>+'PAA CONSOLIDADO'!I1686</f>
        <v>0</v>
      </c>
      <c r="C1683" s="217" t="str">
        <f>+CONCATENATE('PAA CONSOLIDADO'!A1686,"-",'PAA CONSOLIDADO'!D1686,"-",'PAA CONSOLIDADO'!K1686)</f>
        <v>--</v>
      </c>
      <c r="D1683" s="217" t="e">
        <f>+VLOOKUP('PAA CONSOLIDADO'!L1686,LISTAS!$D$4:$E$15,2,0)</f>
        <v>#N/A</v>
      </c>
      <c r="E1683" s="217" t="e">
        <f>+VLOOKUP('PAA CONSOLIDADO'!M1686,LISTAS!$D$4:$E$15,2,0)</f>
        <v>#N/A</v>
      </c>
      <c r="F1683" s="217">
        <f>+'PAA CONSOLIDADO'!O1686</f>
        <v>0</v>
      </c>
      <c r="G1683" s="217">
        <f t="shared" si="78"/>
        <v>1</v>
      </c>
      <c r="H1683" s="217" t="e">
        <f>+VLOOKUP('PAA CONSOLIDADO'!P1686,LISTAS!$B$4:$C$17,2,0)</f>
        <v>#N/A</v>
      </c>
      <c r="I1683" s="217" t="e">
        <f>+VLOOKUP('PAA CONSOLIDADO'!Q1686,LISTAS!$B$22:$C$25,2,0)</f>
        <v>#N/A</v>
      </c>
      <c r="J1683" s="219">
        <f>'PAA CONSOLIDADO'!R1686</f>
        <v>0</v>
      </c>
      <c r="K1683" s="219">
        <f>+'PAA CONSOLIDADO'!S1686</f>
        <v>0</v>
      </c>
      <c r="L1683" s="217" t="e">
        <f>+VLOOKUP('PAA CONSOLIDADO'!T1686,LISTAS!$B$29:$C$31,2,0)</f>
        <v>#N/A</v>
      </c>
      <c r="M1683" s="217" t="e">
        <f>+VLOOKUP('PAA CONSOLIDADO'!U1686,LISTAS!$B$36:$C$39,2,0)</f>
        <v>#N/A</v>
      </c>
      <c r="N1683" s="217" t="str">
        <f t="shared" si="79"/>
        <v>Unidad de Contratación (1)</v>
      </c>
      <c r="O1683" s="217" t="str">
        <f t="shared" si="80"/>
        <v>CO-DC-11001</v>
      </c>
      <c r="P1683" s="217">
        <f>+'PAA CONSOLIDADO'!V1686</f>
        <v>0</v>
      </c>
      <c r="Q1683" s="217">
        <f>+'PAA CONSOLIDADO'!X1686</f>
        <v>0</v>
      </c>
      <c r="R1683" s="217">
        <f>+'PAA CONSOLIDADO'!Y1686</f>
        <v>0</v>
      </c>
    </row>
    <row r="1684" spans="1:18" s="217" customFormat="1" x14ac:dyDescent="0.25">
      <c r="A1684" s="211">
        <f>+'PAA CONSOLIDADO'!C1687</f>
        <v>0</v>
      </c>
      <c r="B1684" s="211">
        <f>+'PAA CONSOLIDADO'!I1687</f>
        <v>0</v>
      </c>
      <c r="C1684" s="217" t="str">
        <f>+CONCATENATE('PAA CONSOLIDADO'!A1687,"-",'PAA CONSOLIDADO'!D1687,"-",'PAA CONSOLIDADO'!K1687)</f>
        <v>--</v>
      </c>
      <c r="D1684" s="217" t="e">
        <f>+VLOOKUP('PAA CONSOLIDADO'!L1687,LISTAS!$D$4:$E$15,2,0)</f>
        <v>#N/A</v>
      </c>
      <c r="E1684" s="217" t="e">
        <f>+VLOOKUP('PAA CONSOLIDADO'!M1687,LISTAS!$D$4:$E$15,2,0)</f>
        <v>#N/A</v>
      </c>
      <c r="F1684" s="217">
        <f>+'PAA CONSOLIDADO'!O1687</f>
        <v>0</v>
      </c>
      <c r="G1684" s="217">
        <f t="shared" si="78"/>
        <v>1</v>
      </c>
      <c r="H1684" s="217" t="e">
        <f>+VLOOKUP('PAA CONSOLIDADO'!P1687,LISTAS!$B$4:$C$17,2,0)</f>
        <v>#N/A</v>
      </c>
      <c r="I1684" s="217" t="e">
        <f>+VLOOKUP('PAA CONSOLIDADO'!Q1687,LISTAS!$B$22:$C$25,2,0)</f>
        <v>#N/A</v>
      </c>
      <c r="J1684" s="219">
        <f>'PAA CONSOLIDADO'!R1687</f>
        <v>0</v>
      </c>
      <c r="K1684" s="219">
        <f>+'PAA CONSOLIDADO'!S1687</f>
        <v>0</v>
      </c>
      <c r="L1684" s="217" t="e">
        <f>+VLOOKUP('PAA CONSOLIDADO'!T1687,LISTAS!$B$29:$C$31,2,0)</f>
        <v>#N/A</v>
      </c>
      <c r="M1684" s="217" t="e">
        <f>+VLOOKUP('PAA CONSOLIDADO'!U1687,LISTAS!$B$36:$C$39,2,0)</f>
        <v>#N/A</v>
      </c>
      <c r="N1684" s="217" t="str">
        <f t="shared" si="79"/>
        <v>Unidad de Contratación (1)</v>
      </c>
      <c r="O1684" s="217" t="str">
        <f t="shared" si="80"/>
        <v>CO-DC-11001</v>
      </c>
      <c r="P1684" s="217">
        <f>+'PAA CONSOLIDADO'!V1687</f>
        <v>0</v>
      </c>
      <c r="Q1684" s="217">
        <f>+'PAA CONSOLIDADO'!X1687</f>
        <v>0</v>
      </c>
      <c r="R1684" s="217">
        <f>+'PAA CONSOLIDADO'!Y1687</f>
        <v>0</v>
      </c>
    </row>
    <row r="1685" spans="1:18" s="217" customFormat="1" x14ac:dyDescent="0.25">
      <c r="A1685" s="211">
        <f>+'PAA CONSOLIDADO'!C1688</f>
        <v>0</v>
      </c>
      <c r="B1685" s="211">
        <f>+'PAA CONSOLIDADO'!I1688</f>
        <v>0</v>
      </c>
      <c r="C1685" s="217" t="str">
        <f>+CONCATENATE('PAA CONSOLIDADO'!A1688,"-",'PAA CONSOLIDADO'!D1688,"-",'PAA CONSOLIDADO'!K1688)</f>
        <v>--</v>
      </c>
      <c r="D1685" s="217" t="e">
        <f>+VLOOKUP('PAA CONSOLIDADO'!L1688,LISTAS!$D$4:$E$15,2,0)</f>
        <v>#N/A</v>
      </c>
      <c r="E1685" s="217" t="e">
        <f>+VLOOKUP('PAA CONSOLIDADO'!M1688,LISTAS!$D$4:$E$15,2,0)</f>
        <v>#N/A</v>
      </c>
      <c r="F1685" s="217">
        <f>+'PAA CONSOLIDADO'!O1688</f>
        <v>0</v>
      </c>
      <c r="G1685" s="217">
        <f t="shared" si="78"/>
        <v>1</v>
      </c>
      <c r="H1685" s="217" t="e">
        <f>+VLOOKUP('PAA CONSOLIDADO'!P1688,LISTAS!$B$4:$C$17,2,0)</f>
        <v>#N/A</v>
      </c>
      <c r="I1685" s="217" t="e">
        <f>+VLOOKUP('PAA CONSOLIDADO'!Q1688,LISTAS!$B$22:$C$25,2,0)</f>
        <v>#N/A</v>
      </c>
      <c r="J1685" s="219">
        <f>'PAA CONSOLIDADO'!R1688</f>
        <v>0</v>
      </c>
      <c r="K1685" s="219">
        <f>+'PAA CONSOLIDADO'!S1688</f>
        <v>0</v>
      </c>
      <c r="L1685" s="217" t="e">
        <f>+VLOOKUP('PAA CONSOLIDADO'!T1688,LISTAS!$B$29:$C$31,2,0)</f>
        <v>#N/A</v>
      </c>
      <c r="M1685" s="217" t="e">
        <f>+VLOOKUP('PAA CONSOLIDADO'!U1688,LISTAS!$B$36:$C$39,2,0)</f>
        <v>#N/A</v>
      </c>
      <c r="N1685" s="217" t="str">
        <f t="shared" si="79"/>
        <v>Unidad de Contratación (1)</v>
      </c>
      <c r="O1685" s="217" t="str">
        <f t="shared" si="80"/>
        <v>CO-DC-11001</v>
      </c>
      <c r="P1685" s="217">
        <f>+'PAA CONSOLIDADO'!V1688</f>
        <v>0</v>
      </c>
      <c r="Q1685" s="217">
        <f>+'PAA CONSOLIDADO'!X1688</f>
        <v>0</v>
      </c>
      <c r="R1685" s="217">
        <f>+'PAA CONSOLIDADO'!Y1688</f>
        <v>0</v>
      </c>
    </row>
    <row r="1686" spans="1:18" s="217" customFormat="1" x14ac:dyDescent="0.25">
      <c r="A1686" s="211">
        <f>+'PAA CONSOLIDADO'!C1689</f>
        <v>0</v>
      </c>
      <c r="B1686" s="211">
        <f>+'PAA CONSOLIDADO'!I1689</f>
        <v>0</v>
      </c>
      <c r="C1686" s="217" t="str">
        <f>+CONCATENATE('PAA CONSOLIDADO'!A1689,"-",'PAA CONSOLIDADO'!D1689,"-",'PAA CONSOLIDADO'!K1689)</f>
        <v>--</v>
      </c>
      <c r="D1686" s="217" t="e">
        <f>+VLOOKUP('PAA CONSOLIDADO'!L1689,LISTAS!$D$4:$E$15,2,0)</f>
        <v>#N/A</v>
      </c>
      <c r="E1686" s="217" t="e">
        <f>+VLOOKUP('PAA CONSOLIDADO'!M1689,LISTAS!$D$4:$E$15,2,0)</f>
        <v>#N/A</v>
      </c>
      <c r="F1686" s="217">
        <f>+'PAA CONSOLIDADO'!O1689</f>
        <v>0</v>
      </c>
      <c r="G1686" s="217">
        <f t="shared" si="78"/>
        <v>1</v>
      </c>
      <c r="H1686" s="217" t="e">
        <f>+VLOOKUP('PAA CONSOLIDADO'!P1689,LISTAS!$B$4:$C$17,2,0)</f>
        <v>#N/A</v>
      </c>
      <c r="I1686" s="217" t="e">
        <f>+VLOOKUP('PAA CONSOLIDADO'!Q1689,LISTAS!$B$22:$C$25,2,0)</f>
        <v>#N/A</v>
      </c>
      <c r="J1686" s="219">
        <f>'PAA CONSOLIDADO'!R1689</f>
        <v>0</v>
      </c>
      <c r="K1686" s="219">
        <f>+'PAA CONSOLIDADO'!S1689</f>
        <v>0</v>
      </c>
      <c r="L1686" s="217" t="e">
        <f>+VLOOKUP('PAA CONSOLIDADO'!T1689,LISTAS!$B$29:$C$31,2,0)</f>
        <v>#N/A</v>
      </c>
      <c r="M1686" s="217" t="e">
        <f>+VLOOKUP('PAA CONSOLIDADO'!U1689,LISTAS!$B$36:$C$39,2,0)</f>
        <v>#N/A</v>
      </c>
      <c r="N1686" s="217" t="str">
        <f t="shared" si="79"/>
        <v>Unidad de Contratación (1)</v>
      </c>
      <c r="O1686" s="217" t="str">
        <f t="shared" si="80"/>
        <v>CO-DC-11001</v>
      </c>
      <c r="P1686" s="217">
        <f>+'PAA CONSOLIDADO'!V1689</f>
        <v>0</v>
      </c>
      <c r="Q1686" s="217">
        <f>+'PAA CONSOLIDADO'!X1689</f>
        <v>0</v>
      </c>
      <c r="R1686" s="217">
        <f>+'PAA CONSOLIDADO'!Y1689</f>
        <v>0</v>
      </c>
    </row>
    <row r="1687" spans="1:18" s="217" customFormat="1" x14ac:dyDescent="0.25">
      <c r="A1687" s="211">
        <f>+'PAA CONSOLIDADO'!C1690</f>
        <v>0</v>
      </c>
      <c r="B1687" s="211">
        <f>+'PAA CONSOLIDADO'!I1690</f>
        <v>0</v>
      </c>
      <c r="C1687" s="217" t="str">
        <f>+CONCATENATE('PAA CONSOLIDADO'!A1690,"-",'PAA CONSOLIDADO'!D1690,"-",'PAA CONSOLIDADO'!K1690)</f>
        <v>--</v>
      </c>
      <c r="D1687" s="217" t="e">
        <f>+VLOOKUP('PAA CONSOLIDADO'!L1690,LISTAS!$D$4:$E$15,2,0)</f>
        <v>#N/A</v>
      </c>
      <c r="E1687" s="217" t="e">
        <f>+VLOOKUP('PAA CONSOLIDADO'!M1690,LISTAS!$D$4:$E$15,2,0)</f>
        <v>#N/A</v>
      </c>
      <c r="F1687" s="217">
        <f>+'PAA CONSOLIDADO'!O1690</f>
        <v>0</v>
      </c>
      <c r="G1687" s="217">
        <f t="shared" si="78"/>
        <v>1</v>
      </c>
      <c r="H1687" s="217" t="e">
        <f>+VLOOKUP('PAA CONSOLIDADO'!P1690,LISTAS!$B$4:$C$17,2,0)</f>
        <v>#N/A</v>
      </c>
      <c r="I1687" s="217" t="e">
        <f>+VLOOKUP('PAA CONSOLIDADO'!Q1690,LISTAS!$B$22:$C$25,2,0)</f>
        <v>#N/A</v>
      </c>
      <c r="J1687" s="219">
        <f>'PAA CONSOLIDADO'!R1690</f>
        <v>0</v>
      </c>
      <c r="K1687" s="219">
        <f>+'PAA CONSOLIDADO'!S1690</f>
        <v>0</v>
      </c>
      <c r="L1687" s="217" t="e">
        <f>+VLOOKUP('PAA CONSOLIDADO'!T1690,LISTAS!$B$29:$C$31,2,0)</f>
        <v>#N/A</v>
      </c>
      <c r="M1687" s="217" t="e">
        <f>+VLOOKUP('PAA CONSOLIDADO'!U1690,LISTAS!$B$36:$C$39,2,0)</f>
        <v>#N/A</v>
      </c>
      <c r="N1687" s="217" t="str">
        <f t="shared" si="79"/>
        <v>Unidad de Contratación (1)</v>
      </c>
      <c r="O1687" s="217" t="str">
        <f t="shared" si="80"/>
        <v>CO-DC-11001</v>
      </c>
      <c r="P1687" s="217">
        <f>+'PAA CONSOLIDADO'!V1690</f>
        <v>0</v>
      </c>
      <c r="Q1687" s="217">
        <f>+'PAA CONSOLIDADO'!X1690</f>
        <v>0</v>
      </c>
      <c r="R1687" s="217">
        <f>+'PAA CONSOLIDADO'!Y1690</f>
        <v>0</v>
      </c>
    </row>
    <row r="1688" spans="1:18" s="217" customFormat="1" x14ac:dyDescent="0.25">
      <c r="A1688" s="211">
        <f>+'PAA CONSOLIDADO'!C1691</f>
        <v>0</v>
      </c>
      <c r="B1688" s="211">
        <f>+'PAA CONSOLIDADO'!I1691</f>
        <v>0</v>
      </c>
      <c r="C1688" s="217" t="str">
        <f>+CONCATENATE('PAA CONSOLIDADO'!A1691,"-",'PAA CONSOLIDADO'!D1691,"-",'PAA CONSOLIDADO'!K1691)</f>
        <v>--</v>
      </c>
      <c r="D1688" s="217" t="e">
        <f>+VLOOKUP('PAA CONSOLIDADO'!L1691,LISTAS!$D$4:$E$15,2,0)</f>
        <v>#N/A</v>
      </c>
      <c r="E1688" s="217" t="e">
        <f>+VLOOKUP('PAA CONSOLIDADO'!M1691,LISTAS!$D$4:$E$15,2,0)</f>
        <v>#N/A</v>
      </c>
      <c r="F1688" s="217">
        <f>+'PAA CONSOLIDADO'!O1691</f>
        <v>0</v>
      </c>
      <c r="G1688" s="217">
        <f t="shared" si="78"/>
        <v>1</v>
      </c>
      <c r="H1688" s="217" t="e">
        <f>+VLOOKUP('PAA CONSOLIDADO'!P1691,LISTAS!$B$4:$C$17,2,0)</f>
        <v>#N/A</v>
      </c>
      <c r="I1688" s="217" t="e">
        <f>+VLOOKUP('PAA CONSOLIDADO'!Q1691,LISTAS!$B$22:$C$25,2,0)</f>
        <v>#N/A</v>
      </c>
      <c r="J1688" s="219">
        <f>'PAA CONSOLIDADO'!R1691</f>
        <v>0</v>
      </c>
      <c r="K1688" s="219">
        <f>+'PAA CONSOLIDADO'!S1691</f>
        <v>0</v>
      </c>
      <c r="L1688" s="217" t="e">
        <f>+VLOOKUP('PAA CONSOLIDADO'!T1691,LISTAS!$B$29:$C$31,2,0)</f>
        <v>#N/A</v>
      </c>
      <c r="M1688" s="217" t="e">
        <f>+VLOOKUP('PAA CONSOLIDADO'!U1691,LISTAS!$B$36:$C$39,2,0)</f>
        <v>#N/A</v>
      </c>
      <c r="N1688" s="217" t="str">
        <f t="shared" si="79"/>
        <v>Unidad de Contratación (1)</v>
      </c>
      <c r="O1688" s="217" t="str">
        <f t="shared" si="80"/>
        <v>CO-DC-11001</v>
      </c>
      <c r="P1688" s="217">
        <f>+'PAA CONSOLIDADO'!V1691</f>
        <v>0</v>
      </c>
      <c r="Q1688" s="217">
        <f>+'PAA CONSOLIDADO'!X1691</f>
        <v>0</v>
      </c>
      <c r="R1688" s="217">
        <f>+'PAA CONSOLIDADO'!Y1691</f>
        <v>0</v>
      </c>
    </row>
    <row r="1689" spans="1:18" s="217" customFormat="1" x14ac:dyDescent="0.25">
      <c r="A1689" s="211">
        <f>+'PAA CONSOLIDADO'!C1692</f>
        <v>0</v>
      </c>
      <c r="B1689" s="211">
        <f>+'PAA CONSOLIDADO'!I1692</f>
        <v>0</v>
      </c>
      <c r="C1689" s="217" t="str">
        <f>+CONCATENATE('PAA CONSOLIDADO'!A1692,"-",'PAA CONSOLIDADO'!D1692,"-",'PAA CONSOLIDADO'!K1692)</f>
        <v>--</v>
      </c>
      <c r="D1689" s="217" t="e">
        <f>+VLOOKUP('PAA CONSOLIDADO'!L1692,LISTAS!$D$4:$E$15,2,0)</f>
        <v>#N/A</v>
      </c>
      <c r="E1689" s="217" t="e">
        <f>+VLOOKUP('PAA CONSOLIDADO'!M1692,LISTAS!$D$4:$E$15,2,0)</f>
        <v>#N/A</v>
      </c>
      <c r="F1689" s="217">
        <f>+'PAA CONSOLIDADO'!O1692</f>
        <v>0</v>
      </c>
      <c r="G1689" s="217">
        <f t="shared" si="78"/>
        <v>1</v>
      </c>
      <c r="H1689" s="217" t="e">
        <f>+VLOOKUP('PAA CONSOLIDADO'!P1692,LISTAS!$B$4:$C$17,2,0)</f>
        <v>#N/A</v>
      </c>
      <c r="I1689" s="217" t="e">
        <f>+VLOOKUP('PAA CONSOLIDADO'!Q1692,LISTAS!$B$22:$C$25,2,0)</f>
        <v>#N/A</v>
      </c>
      <c r="J1689" s="219">
        <f>'PAA CONSOLIDADO'!R1692</f>
        <v>0</v>
      </c>
      <c r="K1689" s="219">
        <f>+'PAA CONSOLIDADO'!S1692</f>
        <v>0</v>
      </c>
      <c r="L1689" s="217" t="e">
        <f>+VLOOKUP('PAA CONSOLIDADO'!T1692,LISTAS!$B$29:$C$31,2,0)</f>
        <v>#N/A</v>
      </c>
      <c r="M1689" s="217" t="e">
        <f>+VLOOKUP('PAA CONSOLIDADO'!U1692,LISTAS!$B$36:$C$39,2,0)</f>
        <v>#N/A</v>
      </c>
      <c r="N1689" s="217" t="str">
        <f t="shared" si="79"/>
        <v>Unidad de Contratación (1)</v>
      </c>
      <c r="O1689" s="217" t="str">
        <f t="shared" si="80"/>
        <v>CO-DC-11001</v>
      </c>
      <c r="P1689" s="217">
        <f>+'PAA CONSOLIDADO'!V1692</f>
        <v>0</v>
      </c>
      <c r="Q1689" s="217">
        <f>+'PAA CONSOLIDADO'!X1692</f>
        <v>0</v>
      </c>
      <c r="R1689" s="217">
        <f>+'PAA CONSOLIDADO'!Y1692</f>
        <v>0</v>
      </c>
    </row>
    <row r="1690" spans="1:18" s="217" customFormat="1" x14ac:dyDescent="0.25">
      <c r="A1690" s="211">
        <f>+'PAA CONSOLIDADO'!C1693</f>
        <v>0</v>
      </c>
      <c r="B1690" s="211">
        <f>+'PAA CONSOLIDADO'!I1693</f>
        <v>0</v>
      </c>
      <c r="C1690" s="217" t="str">
        <f>+CONCATENATE('PAA CONSOLIDADO'!A1693,"-",'PAA CONSOLIDADO'!D1693,"-",'PAA CONSOLIDADO'!K1693)</f>
        <v>--</v>
      </c>
      <c r="D1690" s="217" t="e">
        <f>+VLOOKUP('PAA CONSOLIDADO'!L1693,LISTAS!$D$4:$E$15,2,0)</f>
        <v>#N/A</v>
      </c>
      <c r="E1690" s="217" t="e">
        <f>+VLOOKUP('PAA CONSOLIDADO'!M1693,LISTAS!$D$4:$E$15,2,0)</f>
        <v>#N/A</v>
      </c>
      <c r="F1690" s="217">
        <f>+'PAA CONSOLIDADO'!O1693</f>
        <v>0</v>
      </c>
      <c r="G1690" s="217">
        <f t="shared" si="78"/>
        <v>1</v>
      </c>
      <c r="H1690" s="217" t="e">
        <f>+VLOOKUP('PAA CONSOLIDADO'!P1693,LISTAS!$B$4:$C$17,2,0)</f>
        <v>#N/A</v>
      </c>
      <c r="I1690" s="217" t="e">
        <f>+VLOOKUP('PAA CONSOLIDADO'!Q1693,LISTAS!$B$22:$C$25,2,0)</f>
        <v>#N/A</v>
      </c>
      <c r="J1690" s="219">
        <f>'PAA CONSOLIDADO'!R1693</f>
        <v>0</v>
      </c>
      <c r="K1690" s="219">
        <f>+'PAA CONSOLIDADO'!S1693</f>
        <v>0</v>
      </c>
      <c r="L1690" s="217" t="e">
        <f>+VLOOKUP('PAA CONSOLIDADO'!T1693,LISTAS!$B$29:$C$31,2,0)</f>
        <v>#N/A</v>
      </c>
      <c r="M1690" s="217" t="e">
        <f>+VLOOKUP('PAA CONSOLIDADO'!U1693,LISTAS!$B$36:$C$39,2,0)</f>
        <v>#N/A</v>
      </c>
      <c r="N1690" s="217" t="str">
        <f t="shared" si="79"/>
        <v>Unidad de Contratación (1)</v>
      </c>
      <c r="O1690" s="217" t="str">
        <f t="shared" si="80"/>
        <v>CO-DC-11001</v>
      </c>
      <c r="P1690" s="217">
        <f>+'PAA CONSOLIDADO'!V1693</f>
        <v>0</v>
      </c>
      <c r="Q1690" s="217">
        <f>+'PAA CONSOLIDADO'!X1693</f>
        <v>0</v>
      </c>
      <c r="R1690" s="217">
        <f>+'PAA CONSOLIDADO'!Y1693</f>
        <v>0</v>
      </c>
    </row>
    <row r="1691" spans="1:18" s="217" customFormat="1" x14ac:dyDescent="0.25">
      <c r="A1691" s="211">
        <f>+'PAA CONSOLIDADO'!C1694</f>
        <v>0</v>
      </c>
      <c r="B1691" s="211">
        <f>+'PAA CONSOLIDADO'!I1694</f>
        <v>0</v>
      </c>
      <c r="C1691" s="217" t="str">
        <f>+CONCATENATE('PAA CONSOLIDADO'!A1694,"-",'PAA CONSOLIDADO'!D1694,"-",'PAA CONSOLIDADO'!K1694)</f>
        <v>--</v>
      </c>
      <c r="D1691" s="217" t="e">
        <f>+VLOOKUP('PAA CONSOLIDADO'!L1694,LISTAS!$D$4:$E$15,2,0)</f>
        <v>#N/A</v>
      </c>
      <c r="E1691" s="217" t="e">
        <f>+VLOOKUP('PAA CONSOLIDADO'!M1694,LISTAS!$D$4:$E$15,2,0)</f>
        <v>#N/A</v>
      </c>
      <c r="F1691" s="217">
        <f>+'PAA CONSOLIDADO'!O1694</f>
        <v>0</v>
      </c>
      <c r="G1691" s="217">
        <f t="shared" si="78"/>
        <v>1</v>
      </c>
      <c r="H1691" s="217" t="e">
        <f>+VLOOKUP('PAA CONSOLIDADO'!P1694,LISTAS!$B$4:$C$17,2,0)</f>
        <v>#N/A</v>
      </c>
      <c r="I1691" s="217" t="e">
        <f>+VLOOKUP('PAA CONSOLIDADO'!Q1694,LISTAS!$B$22:$C$25,2,0)</f>
        <v>#N/A</v>
      </c>
      <c r="J1691" s="219">
        <f>'PAA CONSOLIDADO'!R1694</f>
        <v>0</v>
      </c>
      <c r="K1691" s="219">
        <f>+'PAA CONSOLIDADO'!S1694</f>
        <v>0</v>
      </c>
      <c r="L1691" s="217" t="e">
        <f>+VLOOKUP('PAA CONSOLIDADO'!T1694,LISTAS!$B$29:$C$31,2,0)</f>
        <v>#N/A</v>
      </c>
      <c r="M1691" s="217" t="e">
        <f>+VLOOKUP('PAA CONSOLIDADO'!U1694,LISTAS!$B$36:$C$39,2,0)</f>
        <v>#N/A</v>
      </c>
      <c r="N1691" s="217" t="str">
        <f t="shared" si="79"/>
        <v>Unidad de Contratación (1)</v>
      </c>
      <c r="O1691" s="217" t="str">
        <f t="shared" si="80"/>
        <v>CO-DC-11001</v>
      </c>
      <c r="P1691" s="217">
        <f>+'PAA CONSOLIDADO'!V1694</f>
        <v>0</v>
      </c>
      <c r="Q1691" s="217">
        <f>+'PAA CONSOLIDADO'!X1694</f>
        <v>0</v>
      </c>
      <c r="R1691" s="217">
        <f>+'PAA CONSOLIDADO'!Y1694</f>
        <v>0</v>
      </c>
    </row>
    <row r="1692" spans="1:18" s="217" customFormat="1" x14ac:dyDescent="0.25">
      <c r="A1692" s="211">
        <f>+'PAA CONSOLIDADO'!C1695</f>
        <v>0</v>
      </c>
      <c r="B1692" s="211">
        <f>+'PAA CONSOLIDADO'!I1695</f>
        <v>0</v>
      </c>
      <c r="C1692" s="217" t="str">
        <f>+CONCATENATE('PAA CONSOLIDADO'!A1695,"-",'PAA CONSOLIDADO'!D1695,"-",'PAA CONSOLIDADO'!K1695)</f>
        <v>--</v>
      </c>
      <c r="D1692" s="217" t="e">
        <f>+VLOOKUP('PAA CONSOLIDADO'!L1695,LISTAS!$D$4:$E$15,2,0)</f>
        <v>#N/A</v>
      </c>
      <c r="E1692" s="217" t="e">
        <f>+VLOOKUP('PAA CONSOLIDADO'!M1695,LISTAS!$D$4:$E$15,2,0)</f>
        <v>#N/A</v>
      </c>
      <c r="F1692" s="217">
        <f>+'PAA CONSOLIDADO'!O1695</f>
        <v>0</v>
      </c>
      <c r="G1692" s="217">
        <f t="shared" si="78"/>
        <v>1</v>
      </c>
      <c r="H1692" s="217" t="e">
        <f>+VLOOKUP('PAA CONSOLIDADO'!P1695,LISTAS!$B$4:$C$17,2,0)</f>
        <v>#N/A</v>
      </c>
      <c r="I1692" s="217" t="e">
        <f>+VLOOKUP('PAA CONSOLIDADO'!Q1695,LISTAS!$B$22:$C$25,2,0)</f>
        <v>#N/A</v>
      </c>
      <c r="J1692" s="219">
        <f>'PAA CONSOLIDADO'!R1695</f>
        <v>0</v>
      </c>
      <c r="K1692" s="219">
        <f>+'PAA CONSOLIDADO'!S1695</f>
        <v>0</v>
      </c>
      <c r="L1692" s="217" t="e">
        <f>+VLOOKUP('PAA CONSOLIDADO'!T1695,LISTAS!$B$29:$C$31,2,0)</f>
        <v>#N/A</v>
      </c>
      <c r="M1692" s="217" t="e">
        <f>+VLOOKUP('PAA CONSOLIDADO'!U1695,LISTAS!$B$36:$C$39,2,0)</f>
        <v>#N/A</v>
      </c>
      <c r="N1692" s="217" t="str">
        <f t="shared" si="79"/>
        <v>Unidad de Contratación (1)</v>
      </c>
      <c r="O1692" s="217" t="str">
        <f t="shared" si="80"/>
        <v>CO-DC-11001</v>
      </c>
      <c r="P1692" s="217">
        <f>+'PAA CONSOLIDADO'!V1695</f>
        <v>0</v>
      </c>
      <c r="Q1692" s="217">
        <f>+'PAA CONSOLIDADO'!X1695</f>
        <v>0</v>
      </c>
      <c r="R1692" s="217">
        <f>+'PAA CONSOLIDADO'!Y1695</f>
        <v>0</v>
      </c>
    </row>
    <row r="1693" spans="1:18" s="217" customFormat="1" x14ac:dyDescent="0.25">
      <c r="A1693" s="211">
        <f>+'PAA CONSOLIDADO'!C1696</f>
        <v>0</v>
      </c>
      <c r="B1693" s="211">
        <f>+'PAA CONSOLIDADO'!I1696</f>
        <v>0</v>
      </c>
      <c r="C1693" s="217" t="str">
        <f>+CONCATENATE('PAA CONSOLIDADO'!A1696,"-",'PAA CONSOLIDADO'!D1696,"-",'PAA CONSOLIDADO'!K1696)</f>
        <v>--</v>
      </c>
      <c r="D1693" s="217" t="e">
        <f>+VLOOKUP('PAA CONSOLIDADO'!L1696,LISTAS!$D$4:$E$15,2,0)</f>
        <v>#N/A</v>
      </c>
      <c r="E1693" s="217" t="e">
        <f>+VLOOKUP('PAA CONSOLIDADO'!M1696,LISTAS!$D$4:$E$15,2,0)</f>
        <v>#N/A</v>
      </c>
      <c r="F1693" s="217">
        <f>+'PAA CONSOLIDADO'!O1696</f>
        <v>0</v>
      </c>
      <c r="G1693" s="217">
        <f t="shared" si="78"/>
        <v>1</v>
      </c>
      <c r="H1693" s="217" t="e">
        <f>+VLOOKUP('PAA CONSOLIDADO'!P1696,LISTAS!$B$4:$C$17,2,0)</f>
        <v>#N/A</v>
      </c>
      <c r="I1693" s="217" t="e">
        <f>+VLOOKUP('PAA CONSOLIDADO'!Q1696,LISTAS!$B$22:$C$25,2,0)</f>
        <v>#N/A</v>
      </c>
      <c r="J1693" s="219">
        <f>'PAA CONSOLIDADO'!R1696</f>
        <v>0</v>
      </c>
      <c r="K1693" s="219">
        <f>+'PAA CONSOLIDADO'!S1696</f>
        <v>0</v>
      </c>
      <c r="L1693" s="217" t="e">
        <f>+VLOOKUP('PAA CONSOLIDADO'!T1696,LISTAS!$B$29:$C$31,2,0)</f>
        <v>#N/A</v>
      </c>
      <c r="M1693" s="217" t="e">
        <f>+VLOOKUP('PAA CONSOLIDADO'!U1696,LISTAS!$B$36:$C$39,2,0)</f>
        <v>#N/A</v>
      </c>
      <c r="N1693" s="217" t="str">
        <f t="shared" si="79"/>
        <v>Unidad de Contratación (1)</v>
      </c>
      <c r="O1693" s="217" t="str">
        <f t="shared" si="80"/>
        <v>CO-DC-11001</v>
      </c>
      <c r="P1693" s="217">
        <f>+'PAA CONSOLIDADO'!V1696</f>
        <v>0</v>
      </c>
      <c r="Q1693" s="217">
        <f>+'PAA CONSOLIDADO'!X1696</f>
        <v>0</v>
      </c>
      <c r="R1693" s="217">
        <f>+'PAA CONSOLIDADO'!Y1696</f>
        <v>0</v>
      </c>
    </row>
    <row r="1694" spans="1:18" s="217" customFormat="1" x14ac:dyDescent="0.25">
      <c r="A1694" s="211">
        <f>+'PAA CONSOLIDADO'!C1697</f>
        <v>0</v>
      </c>
      <c r="B1694" s="211">
        <f>+'PAA CONSOLIDADO'!I1697</f>
        <v>0</v>
      </c>
      <c r="C1694" s="217" t="str">
        <f>+CONCATENATE('PAA CONSOLIDADO'!A1697,"-",'PAA CONSOLIDADO'!D1697,"-",'PAA CONSOLIDADO'!K1697)</f>
        <v>--</v>
      </c>
      <c r="D1694" s="217" t="e">
        <f>+VLOOKUP('PAA CONSOLIDADO'!L1697,LISTAS!$D$4:$E$15,2,0)</f>
        <v>#N/A</v>
      </c>
      <c r="E1694" s="217" t="e">
        <f>+VLOOKUP('PAA CONSOLIDADO'!M1697,LISTAS!$D$4:$E$15,2,0)</f>
        <v>#N/A</v>
      </c>
      <c r="F1694" s="217">
        <f>+'PAA CONSOLIDADO'!O1697</f>
        <v>0</v>
      </c>
      <c r="G1694" s="217">
        <f t="shared" si="78"/>
        <v>1</v>
      </c>
      <c r="H1694" s="217" t="e">
        <f>+VLOOKUP('PAA CONSOLIDADO'!P1697,LISTAS!$B$4:$C$17,2,0)</f>
        <v>#N/A</v>
      </c>
      <c r="I1694" s="217" t="e">
        <f>+VLOOKUP('PAA CONSOLIDADO'!Q1697,LISTAS!$B$22:$C$25,2,0)</f>
        <v>#N/A</v>
      </c>
      <c r="J1694" s="219">
        <f>'PAA CONSOLIDADO'!R1697</f>
        <v>0</v>
      </c>
      <c r="K1694" s="219">
        <f>+'PAA CONSOLIDADO'!S1697</f>
        <v>0</v>
      </c>
      <c r="L1694" s="217" t="e">
        <f>+VLOOKUP('PAA CONSOLIDADO'!T1697,LISTAS!$B$29:$C$31,2,0)</f>
        <v>#N/A</v>
      </c>
      <c r="M1694" s="217" t="e">
        <f>+VLOOKUP('PAA CONSOLIDADO'!U1697,LISTAS!$B$36:$C$39,2,0)</f>
        <v>#N/A</v>
      </c>
      <c r="N1694" s="217" t="str">
        <f t="shared" si="79"/>
        <v>Unidad de Contratación (1)</v>
      </c>
      <c r="O1694" s="217" t="str">
        <f t="shared" si="80"/>
        <v>CO-DC-11001</v>
      </c>
      <c r="P1694" s="217">
        <f>+'PAA CONSOLIDADO'!V1697</f>
        <v>0</v>
      </c>
      <c r="Q1694" s="217">
        <f>+'PAA CONSOLIDADO'!X1697</f>
        <v>0</v>
      </c>
      <c r="R1694" s="217">
        <f>+'PAA CONSOLIDADO'!Y1697</f>
        <v>0</v>
      </c>
    </row>
    <row r="1695" spans="1:18" s="217" customFormat="1" x14ac:dyDescent="0.25">
      <c r="A1695" s="211">
        <f>+'PAA CONSOLIDADO'!C1698</f>
        <v>0</v>
      </c>
      <c r="B1695" s="211">
        <f>+'PAA CONSOLIDADO'!I1698</f>
        <v>0</v>
      </c>
      <c r="C1695" s="217" t="str">
        <f>+CONCATENATE('PAA CONSOLIDADO'!A1698,"-",'PAA CONSOLIDADO'!D1698,"-",'PAA CONSOLIDADO'!K1698)</f>
        <v>--</v>
      </c>
      <c r="D1695" s="217" t="e">
        <f>+VLOOKUP('PAA CONSOLIDADO'!L1698,LISTAS!$D$4:$E$15,2,0)</f>
        <v>#N/A</v>
      </c>
      <c r="E1695" s="217" t="e">
        <f>+VLOOKUP('PAA CONSOLIDADO'!M1698,LISTAS!$D$4:$E$15,2,0)</f>
        <v>#N/A</v>
      </c>
      <c r="F1695" s="217">
        <f>+'PAA CONSOLIDADO'!O1698</f>
        <v>0</v>
      </c>
      <c r="G1695" s="217">
        <f t="shared" si="78"/>
        <v>1</v>
      </c>
      <c r="H1695" s="217" t="e">
        <f>+VLOOKUP('PAA CONSOLIDADO'!P1698,LISTAS!$B$4:$C$17,2,0)</f>
        <v>#N/A</v>
      </c>
      <c r="I1695" s="217" t="e">
        <f>+VLOOKUP('PAA CONSOLIDADO'!Q1698,LISTAS!$B$22:$C$25,2,0)</f>
        <v>#N/A</v>
      </c>
      <c r="J1695" s="219">
        <f>'PAA CONSOLIDADO'!R1698</f>
        <v>0</v>
      </c>
      <c r="K1695" s="219">
        <f>+'PAA CONSOLIDADO'!S1698</f>
        <v>0</v>
      </c>
      <c r="L1695" s="217" t="e">
        <f>+VLOOKUP('PAA CONSOLIDADO'!T1698,LISTAS!$B$29:$C$31,2,0)</f>
        <v>#N/A</v>
      </c>
      <c r="M1695" s="217" t="e">
        <f>+VLOOKUP('PAA CONSOLIDADO'!U1698,LISTAS!$B$36:$C$39,2,0)</f>
        <v>#N/A</v>
      </c>
      <c r="N1695" s="217" t="str">
        <f t="shared" si="79"/>
        <v>Unidad de Contratación (1)</v>
      </c>
      <c r="O1695" s="217" t="str">
        <f t="shared" si="80"/>
        <v>CO-DC-11001</v>
      </c>
      <c r="P1695" s="217">
        <f>+'PAA CONSOLIDADO'!V1698</f>
        <v>0</v>
      </c>
      <c r="Q1695" s="217">
        <f>+'PAA CONSOLIDADO'!X1698</f>
        <v>0</v>
      </c>
      <c r="R1695" s="217">
        <f>+'PAA CONSOLIDADO'!Y1698</f>
        <v>0</v>
      </c>
    </row>
    <row r="1696" spans="1:18" s="217" customFormat="1" x14ac:dyDescent="0.25">
      <c r="A1696" s="211">
        <f>+'PAA CONSOLIDADO'!C1699</f>
        <v>0</v>
      </c>
      <c r="B1696" s="211">
        <f>+'PAA CONSOLIDADO'!I1699</f>
        <v>0</v>
      </c>
      <c r="C1696" s="217" t="str">
        <f>+CONCATENATE('PAA CONSOLIDADO'!A1699,"-",'PAA CONSOLIDADO'!D1699,"-",'PAA CONSOLIDADO'!K1699)</f>
        <v>--</v>
      </c>
      <c r="D1696" s="217" t="e">
        <f>+VLOOKUP('PAA CONSOLIDADO'!L1699,LISTAS!$D$4:$E$15,2,0)</f>
        <v>#N/A</v>
      </c>
      <c r="E1696" s="217" t="e">
        <f>+VLOOKUP('PAA CONSOLIDADO'!M1699,LISTAS!$D$4:$E$15,2,0)</f>
        <v>#N/A</v>
      </c>
      <c r="F1696" s="217">
        <f>+'PAA CONSOLIDADO'!O1699</f>
        <v>0</v>
      </c>
      <c r="G1696" s="217">
        <f t="shared" si="78"/>
        <v>1</v>
      </c>
      <c r="H1696" s="217" t="e">
        <f>+VLOOKUP('PAA CONSOLIDADO'!P1699,LISTAS!$B$4:$C$17,2,0)</f>
        <v>#N/A</v>
      </c>
      <c r="I1696" s="217" t="e">
        <f>+VLOOKUP('PAA CONSOLIDADO'!Q1699,LISTAS!$B$22:$C$25,2,0)</f>
        <v>#N/A</v>
      </c>
      <c r="J1696" s="219">
        <f>'PAA CONSOLIDADO'!R1699</f>
        <v>0</v>
      </c>
      <c r="K1696" s="219">
        <f>+'PAA CONSOLIDADO'!S1699</f>
        <v>0</v>
      </c>
      <c r="L1696" s="217" t="e">
        <f>+VLOOKUP('PAA CONSOLIDADO'!T1699,LISTAS!$B$29:$C$31,2,0)</f>
        <v>#N/A</v>
      </c>
      <c r="M1696" s="217" t="e">
        <f>+VLOOKUP('PAA CONSOLIDADO'!U1699,LISTAS!$B$36:$C$39,2,0)</f>
        <v>#N/A</v>
      </c>
      <c r="N1696" s="217" t="str">
        <f t="shared" si="79"/>
        <v>Unidad de Contratación (1)</v>
      </c>
      <c r="O1696" s="217" t="str">
        <f t="shared" si="80"/>
        <v>CO-DC-11001</v>
      </c>
      <c r="P1696" s="217">
        <f>+'PAA CONSOLIDADO'!V1699</f>
        <v>0</v>
      </c>
      <c r="Q1696" s="217">
        <f>+'PAA CONSOLIDADO'!X1699</f>
        <v>0</v>
      </c>
      <c r="R1696" s="217">
        <f>+'PAA CONSOLIDADO'!Y1699</f>
        <v>0</v>
      </c>
    </row>
    <row r="1697" spans="1:18" s="217" customFormat="1" x14ac:dyDescent="0.25">
      <c r="A1697" s="211">
        <f>+'PAA CONSOLIDADO'!C1700</f>
        <v>0</v>
      </c>
      <c r="B1697" s="211">
        <f>+'PAA CONSOLIDADO'!I1700</f>
        <v>0</v>
      </c>
      <c r="C1697" s="217" t="str">
        <f>+CONCATENATE('PAA CONSOLIDADO'!A1700,"-",'PAA CONSOLIDADO'!D1700,"-",'PAA CONSOLIDADO'!K1700)</f>
        <v>--</v>
      </c>
      <c r="D1697" s="217" t="e">
        <f>+VLOOKUP('PAA CONSOLIDADO'!L1700,LISTAS!$D$4:$E$15,2,0)</f>
        <v>#N/A</v>
      </c>
      <c r="E1697" s="217" t="e">
        <f>+VLOOKUP('PAA CONSOLIDADO'!M1700,LISTAS!$D$4:$E$15,2,0)</f>
        <v>#N/A</v>
      </c>
      <c r="F1697" s="217">
        <f>+'PAA CONSOLIDADO'!O1700</f>
        <v>0</v>
      </c>
      <c r="G1697" s="217">
        <f t="shared" si="78"/>
        <v>1</v>
      </c>
      <c r="H1697" s="217" t="e">
        <f>+VLOOKUP('PAA CONSOLIDADO'!P1700,LISTAS!$B$4:$C$17,2,0)</f>
        <v>#N/A</v>
      </c>
      <c r="I1697" s="217" t="e">
        <f>+VLOOKUP('PAA CONSOLIDADO'!Q1700,LISTAS!$B$22:$C$25,2,0)</f>
        <v>#N/A</v>
      </c>
      <c r="J1697" s="219">
        <f>'PAA CONSOLIDADO'!R1700</f>
        <v>0</v>
      </c>
      <c r="K1697" s="219">
        <f>+'PAA CONSOLIDADO'!S1700</f>
        <v>0</v>
      </c>
      <c r="L1697" s="217" t="e">
        <f>+VLOOKUP('PAA CONSOLIDADO'!T1700,LISTAS!$B$29:$C$31,2,0)</f>
        <v>#N/A</v>
      </c>
      <c r="M1697" s="217" t="e">
        <f>+VLOOKUP('PAA CONSOLIDADO'!U1700,LISTAS!$B$36:$C$39,2,0)</f>
        <v>#N/A</v>
      </c>
      <c r="N1697" s="217" t="str">
        <f t="shared" si="79"/>
        <v>Unidad de Contratación (1)</v>
      </c>
      <c r="O1697" s="217" t="str">
        <f t="shared" si="80"/>
        <v>CO-DC-11001</v>
      </c>
      <c r="P1697" s="217">
        <f>+'PAA CONSOLIDADO'!V1700</f>
        <v>0</v>
      </c>
      <c r="Q1697" s="217">
        <f>+'PAA CONSOLIDADO'!X1700</f>
        <v>0</v>
      </c>
      <c r="R1697" s="217">
        <f>+'PAA CONSOLIDADO'!Y1700</f>
        <v>0</v>
      </c>
    </row>
    <row r="1698" spans="1:18" s="217" customFormat="1" x14ac:dyDescent="0.25">
      <c r="A1698" s="211">
        <f>+'PAA CONSOLIDADO'!C1701</f>
        <v>0</v>
      </c>
      <c r="B1698" s="211">
        <f>+'PAA CONSOLIDADO'!I1701</f>
        <v>0</v>
      </c>
      <c r="C1698" s="217" t="str">
        <f>+CONCATENATE('PAA CONSOLIDADO'!A1701,"-",'PAA CONSOLIDADO'!D1701,"-",'PAA CONSOLIDADO'!K1701)</f>
        <v>--</v>
      </c>
      <c r="D1698" s="217" t="e">
        <f>+VLOOKUP('PAA CONSOLIDADO'!L1701,LISTAS!$D$4:$E$15,2,0)</f>
        <v>#N/A</v>
      </c>
      <c r="E1698" s="217" t="e">
        <f>+VLOOKUP('PAA CONSOLIDADO'!M1701,LISTAS!$D$4:$E$15,2,0)</f>
        <v>#N/A</v>
      </c>
      <c r="F1698" s="217">
        <f>+'PAA CONSOLIDADO'!O1701</f>
        <v>0</v>
      </c>
      <c r="G1698" s="217">
        <f t="shared" si="78"/>
        <v>1</v>
      </c>
      <c r="H1698" s="217" t="e">
        <f>+VLOOKUP('PAA CONSOLIDADO'!P1701,LISTAS!$B$4:$C$17,2,0)</f>
        <v>#N/A</v>
      </c>
      <c r="I1698" s="217" t="e">
        <f>+VLOOKUP('PAA CONSOLIDADO'!Q1701,LISTAS!$B$22:$C$25,2,0)</f>
        <v>#N/A</v>
      </c>
      <c r="J1698" s="219">
        <f>'PAA CONSOLIDADO'!R1701</f>
        <v>0</v>
      </c>
      <c r="K1698" s="219">
        <f>+'PAA CONSOLIDADO'!S1701</f>
        <v>0</v>
      </c>
      <c r="L1698" s="217" t="e">
        <f>+VLOOKUP('PAA CONSOLIDADO'!T1701,LISTAS!$B$29:$C$31,2,0)</f>
        <v>#N/A</v>
      </c>
      <c r="M1698" s="217" t="e">
        <f>+VLOOKUP('PAA CONSOLIDADO'!U1701,LISTAS!$B$36:$C$39,2,0)</f>
        <v>#N/A</v>
      </c>
      <c r="N1698" s="217" t="str">
        <f t="shared" si="79"/>
        <v>Unidad de Contratación (1)</v>
      </c>
      <c r="O1698" s="217" t="str">
        <f t="shared" si="80"/>
        <v>CO-DC-11001</v>
      </c>
      <c r="P1698" s="217">
        <f>+'PAA CONSOLIDADO'!V1701</f>
        <v>0</v>
      </c>
      <c r="Q1698" s="217">
        <f>+'PAA CONSOLIDADO'!X1701</f>
        <v>0</v>
      </c>
      <c r="R1698" s="217">
        <f>+'PAA CONSOLIDADO'!Y1701</f>
        <v>0</v>
      </c>
    </row>
    <row r="1699" spans="1:18" s="217" customFormat="1" x14ac:dyDescent="0.25">
      <c r="A1699" s="211">
        <f>+'PAA CONSOLIDADO'!C1702</f>
        <v>0</v>
      </c>
      <c r="B1699" s="211">
        <f>+'PAA CONSOLIDADO'!I1702</f>
        <v>0</v>
      </c>
      <c r="C1699" s="217" t="str">
        <f>+CONCATENATE('PAA CONSOLIDADO'!A1702,"-",'PAA CONSOLIDADO'!D1702,"-",'PAA CONSOLIDADO'!K1702)</f>
        <v>--</v>
      </c>
      <c r="D1699" s="217" t="e">
        <f>+VLOOKUP('PAA CONSOLIDADO'!L1702,LISTAS!$D$4:$E$15,2,0)</f>
        <v>#N/A</v>
      </c>
      <c r="E1699" s="217" t="e">
        <f>+VLOOKUP('PAA CONSOLIDADO'!M1702,LISTAS!$D$4:$E$15,2,0)</f>
        <v>#N/A</v>
      </c>
      <c r="F1699" s="217">
        <f>+'PAA CONSOLIDADO'!O1702</f>
        <v>0</v>
      </c>
      <c r="G1699" s="217">
        <f t="shared" si="78"/>
        <v>1</v>
      </c>
      <c r="H1699" s="217" t="e">
        <f>+VLOOKUP('PAA CONSOLIDADO'!P1702,LISTAS!$B$4:$C$17,2,0)</f>
        <v>#N/A</v>
      </c>
      <c r="I1699" s="217" t="e">
        <f>+VLOOKUP('PAA CONSOLIDADO'!Q1702,LISTAS!$B$22:$C$25,2,0)</f>
        <v>#N/A</v>
      </c>
      <c r="J1699" s="219">
        <f>'PAA CONSOLIDADO'!R1702</f>
        <v>0</v>
      </c>
      <c r="K1699" s="219">
        <f>+'PAA CONSOLIDADO'!S1702</f>
        <v>0</v>
      </c>
      <c r="L1699" s="217" t="e">
        <f>+VLOOKUP('PAA CONSOLIDADO'!T1702,LISTAS!$B$29:$C$31,2,0)</f>
        <v>#N/A</v>
      </c>
      <c r="M1699" s="217" t="e">
        <f>+VLOOKUP('PAA CONSOLIDADO'!U1702,LISTAS!$B$36:$C$39,2,0)</f>
        <v>#N/A</v>
      </c>
      <c r="N1699" s="217" t="str">
        <f t="shared" si="79"/>
        <v>Unidad de Contratación (1)</v>
      </c>
      <c r="O1699" s="217" t="str">
        <f t="shared" si="80"/>
        <v>CO-DC-11001</v>
      </c>
      <c r="P1699" s="217">
        <f>+'PAA CONSOLIDADO'!V1702</f>
        <v>0</v>
      </c>
      <c r="Q1699" s="217">
        <f>+'PAA CONSOLIDADO'!X1702</f>
        <v>0</v>
      </c>
      <c r="R1699" s="217">
        <f>+'PAA CONSOLIDADO'!Y1702</f>
        <v>0</v>
      </c>
    </row>
    <row r="1700" spans="1:18" s="217" customFormat="1" x14ac:dyDescent="0.25">
      <c r="A1700" s="211">
        <f>+'PAA CONSOLIDADO'!C1703</f>
        <v>0</v>
      </c>
      <c r="B1700" s="211">
        <f>+'PAA CONSOLIDADO'!I1703</f>
        <v>0</v>
      </c>
      <c r="C1700" s="217" t="str">
        <f>+CONCATENATE('PAA CONSOLIDADO'!A1703,"-",'PAA CONSOLIDADO'!D1703,"-",'PAA CONSOLIDADO'!K1703)</f>
        <v>--</v>
      </c>
      <c r="D1700" s="217" t="e">
        <f>+VLOOKUP('PAA CONSOLIDADO'!L1703,LISTAS!$D$4:$E$15,2,0)</f>
        <v>#N/A</v>
      </c>
      <c r="E1700" s="217" t="e">
        <f>+VLOOKUP('PAA CONSOLIDADO'!M1703,LISTAS!$D$4:$E$15,2,0)</f>
        <v>#N/A</v>
      </c>
      <c r="F1700" s="217">
        <f>+'PAA CONSOLIDADO'!O1703</f>
        <v>0</v>
      </c>
      <c r="G1700" s="217">
        <f t="shared" si="78"/>
        <v>1</v>
      </c>
      <c r="H1700" s="217" t="e">
        <f>+VLOOKUP('PAA CONSOLIDADO'!P1703,LISTAS!$B$4:$C$17,2,0)</f>
        <v>#N/A</v>
      </c>
      <c r="I1700" s="217" t="e">
        <f>+VLOOKUP('PAA CONSOLIDADO'!Q1703,LISTAS!$B$22:$C$25,2,0)</f>
        <v>#N/A</v>
      </c>
      <c r="J1700" s="219">
        <f>'PAA CONSOLIDADO'!R1703</f>
        <v>0</v>
      </c>
      <c r="K1700" s="219">
        <f>+'PAA CONSOLIDADO'!S1703</f>
        <v>0</v>
      </c>
      <c r="L1700" s="217" t="e">
        <f>+VLOOKUP('PAA CONSOLIDADO'!T1703,LISTAS!$B$29:$C$31,2,0)</f>
        <v>#N/A</v>
      </c>
      <c r="M1700" s="217" t="e">
        <f>+VLOOKUP('PAA CONSOLIDADO'!U1703,LISTAS!$B$36:$C$39,2,0)</f>
        <v>#N/A</v>
      </c>
      <c r="N1700" s="217" t="str">
        <f t="shared" si="79"/>
        <v>Unidad de Contratación (1)</v>
      </c>
      <c r="O1700" s="217" t="str">
        <f t="shared" si="80"/>
        <v>CO-DC-11001</v>
      </c>
      <c r="P1700" s="217">
        <f>+'PAA CONSOLIDADO'!V1703</f>
        <v>0</v>
      </c>
      <c r="Q1700" s="217">
        <f>+'PAA CONSOLIDADO'!X1703</f>
        <v>0</v>
      </c>
      <c r="R1700" s="217">
        <f>+'PAA CONSOLIDADO'!Y1703</f>
        <v>0</v>
      </c>
    </row>
    <row r="1701" spans="1:18" s="217" customFormat="1" x14ac:dyDescent="0.25">
      <c r="A1701" s="211">
        <f>+'PAA CONSOLIDADO'!C1704</f>
        <v>0</v>
      </c>
      <c r="B1701" s="211">
        <f>+'PAA CONSOLIDADO'!I1704</f>
        <v>0</v>
      </c>
      <c r="C1701" s="217" t="str">
        <f>+CONCATENATE('PAA CONSOLIDADO'!A1704,"-",'PAA CONSOLIDADO'!D1704,"-",'PAA CONSOLIDADO'!K1704)</f>
        <v>--</v>
      </c>
      <c r="D1701" s="217" t="e">
        <f>+VLOOKUP('PAA CONSOLIDADO'!L1704,LISTAS!$D$4:$E$15,2,0)</f>
        <v>#N/A</v>
      </c>
      <c r="E1701" s="217" t="e">
        <f>+VLOOKUP('PAA CONSOLIDADO'!M1704,LISTAS!$D$4:$E$15,2,0)</f>
        <v>#N/A</v>
      </c>
      <c r="F1701" s="217">
        <f>+'PAA CONSOLIDADO'!O1704</f>
        <v>0</v>
      </c>
      <c r="G1701" s="217">
        <f t="shared" si="78"/>
        <v>1</v>
      </c>
      <c r="H1701" s="217" t="e">
        <f>+VLOOKUP('PAA CONSOLIDADO'!P1704,LISTAS!$B$4:$C$17,2,0)</f>
        <v>#N/A</v>
      </c>
      <c r="I1701" s="217" t="e">
        <f>+VLOOKUP('PAA CONSOLIDADO'!Q1704,LISTAS!$B$22:$C$25,2,0)</f>
        <v>#N/A</v>
      </c>
      <c r="J1701" s="219">
        <f>'PAA CONSOLIDADO'!R1704</f>
        <v>0</v>
      </c>
      <c r="K1701" s="219">
        <f>+'PAA CONSOLIDADO'!S1704</f>
        <v>0</v>
      </c>
      <c r="L1701" s="217" t="e">
        <f>+VLOOKUP('PAA CONSOLIDADO'!T1704,LISTAS!$B$29:$C$31,2,0)</f>
        <v>#N/A</v>
      </c>
      <c r="M1701" s="217" t="e">
        <f>+VLOOKUP('PAA CONSOLIDADO'!U1704,LISTAS!$B$36:$C$39,2,0)</f>
        <v>#N/A</v>
      </c>
      <c r="N1701" s="217" t="str">
        <f t="shared" si="79"/>
        <v>Unidad de Contratación (1)</v>
      </c>
      <c r="O1701" s="217" t="str">
        <f t="shared" si="80"/>
        <v>CO-DC-11001</v>
      </c>
      <c r="P1701" s="217">
        <f>+'PAA CONSOLIDADO'!V1704</f>
        <v>0</v>
      </c>
      <c r="Q1701" s="217">
        <f>+'PAA CONSOLIDADO'!X1704</f>
        <v>0</v>
      </c>
      <c r="R1701" s="217">
        <f>+'PAA CONSOLIDADO'!Y1704</f>
        <v>0</v>
      </c>
    </row>
    <row r="1702" spans="1:18" s="217" customFormat="1" x14ac:dyDescent="0.25">
      <c r="A1702" s="211">
        <f>+'PAA CONSOLIDADO'!C1705</f>
        <v>0</v>
      </c>
      <c r="B1702" s="211">
        <f>+'PAA CONSOLIDADO'!I1705</f>
        <v>0</v>
      </c>
      <c r="C1702" s="217" t="str">
        <f>+CONCATENATE('PAA CONSOLIDADO'!A1705,"-",'PAA CONSOLIDADO'!D1705,"-",'PAA CONSOLIDADO'!K1705)</f>
        <v>--</v>
      </c>
      <c r="D1702" s="217" t="e">
        <f>+VLOOKUP('PAA CONSOLIDADO'!L1705,LISTAS!$D$4:$E$15,2,0)</f>
        <v>#N/A</v>
      </c>
      <c r="E1702" s="217" t="e">
        <f>+VLOOKUP('PAA CONSOLIDADO'!M1705,LISTAS!$D$4:$E$15,2,0)</f>
        <v>#N/A</v>
      </c>
      <c r="F1702" s="217">
        <f>+'PAA CONSOLIDADO'!O1705</f>
        <v>0</v>
      </c>
      <c r="G1702" s="217">
        <f t="shared" si="78"/>
        <v>1</v>
      </c>
      <c r="H1702" s="217" t="e">
        <f>+VLOOKUP('PAA CONSOLIDADO'!P1705,LISTAS!$B$4:$C$17,2,0)</f>
        <v>#N/A</v>
      </c>
      <c r="I1702" s="217" t="e">
        <f>+VLOOKUP('PAA CONSOLIDADO'!Q1705,LISTAS!$B$22:$C$25,2,0)</f>
        <v>#N/A</v>
      </c>
      <c r="J1702" s="219">
        <f>'PAA CONSOLIDADO'!R1705</f>
        <v>0</v>
      </c>
      <c r="K1702" s="219">
        <f>+'PAA CONSOLIDADO'!S1705</f>
        <v>0</v>
      </c>
      <c r="L1702" s="217" t="e">
        <f>+VLOOKUP('PAA CONSOLIDADO'!T1705,LISTAS!$B$29:$C$31,2,0)</f>
        <v>#N/A</v>
      </c>
      <c r="M1702" s="217" t="e">
        <f>+VLOOKUP('PAA CONSOLIDADO'!U1705,LISTAS!$B$36:$C$39,2,0)</f>
        <v>#N/A</v>
      </c>
      <c r="N1702" s="217" t="str">
        <f t="shared" si="79"/>
        <v>Unidad de Contratación (1)</v>
      </c>
      <c r="O1702" s="217" t="str">
        <f t="shared" si="80"/>
        <v>CO-DC-11001</v>
      </c>
      <c r="P1702" s="217">
        <f>+'PAA CONSOLIDADO'!V1705</f>
        <v>0</v>
      </c>
      <c r="Q1702" s="217">
        <f>+'PAA CONSOLIDADO'!X1705</f>
        <v>0</v>
      </c>
      <c r="R1702" s="217">
        <f>+'PAA CONSOLIDADO'!Y1705</f>
        <v>0</v>
      </c>
    </row>
    <row r="1703" spans="1:18" s="217" customFormat="1" x14ac:dyDescent="0.25">
      <c r="A1703" s="211">
        <f>+'PAA CONSOLIDADO'!C1706</f>
        <v>0</v>
      </c>
      <c r="B1703" s="211">
        <f>+'PAA CONSOLIDADO'!I1706</f>
        <v>0</v>
      </c>
      <c r="C1703" s="217" t="str">
        <f>+CONCATENATE('PAA CONSOLIDADO'!A1706,"-",'PAA CONSOLIDADO'!D1706,"-",'PAA CONSOLIDADO'!K1706)</f>
        <v>--</v>
      </c>
      <c r="D1703" s="217" t="e">
        <f>+VLOOKUP('PAA CONSOLIDADO'!L1706,LISTAS!$D$4:$E$15,2,0)</f>
        <v>#N/A</v>
      </c>
      <c r="E1703" s="217" t="e">
        <f>+VLOOKUP('PAA CONSOLIDADO'!M1706,LISTAS!$D$4:$E$15,2,0)</f>
        <v>#N/A</v>
      </c>
      <c r="F1703" s="217">
        <f>+'PAA CONSOLIDADO'!O1706</f>
        <v>0</v>
      </c>
      <c r="G1703" s="217">
        <f t="shared" si="78"/>
        <v>1</v>
      </c>
      <c r="H1703" s="217" t="e">
        <f>+VLOOKUP('PAA CONSOLIDADO'!P1706,LISTAS!$B$4:$C$17,2,0)</f>
        <v>#N/A</v>
      </c>
      <c r="I1703" s="217" t="e">
        <f>+VLOOKUP('PAA CONSOLIDADO'!Q1706,LISTAS!$B$22:$C$25,2,0)</f>
        <v>#N/A</v>
      </c>
      <c r="J1703" s="219">
        <f>'PAA CONSOLIDADO'!R1706</f>
        <v>0</v>
      </c>
      <c r="K1703" s="219">
        <f>+'PAA CONSOLIDADO'!S1706</f>
        <v>0</v>
      </c>
      <c r="L1703" s="217" t="e">
        <f>+VLOOKUP('PAA CONSOLIDADO'!T1706,LISTAS!$B$29:$C$31,2,0)</f>
        <v>#N/A</v>
      </c>
      <c r="M1703" s="217" t="e">
        <f>+VLOOKUP('PAA CONSOLIDADO'!U1706,LISTAS!$B$36:$C$39,2,0)</f>
        <v>#N/A</v>
      </c>
      <c r="N1703" s="217" t="str">
        <f t="shared" si="79"/>
        <v>Unidad de Contratación (1)</v>
      </c>
      <c r="O1703" s="217" t="str">
        <f t="shared" si="80"/>
        <v>CO-DC-11001</v>
      </c>
      <c r="P1703" s="217">
        <f>+'PAA CONSOLIDADO'!V1706</f>
        <v>0</v>
      </c>
      <c r="Q1703" s="217">
        <f>+'PAA CONSOLIDADO'!X1706</f>
        <v>0</v>
      </c>
      <c r="R1703" s="217">
        <f>+'PAA CONSOLIDADO'!Y1706</f>
        <v>0</v>
      </c>
    </row>
    <row r="1704" spans="1:18" s="217" customFormat="1" x14ac:dyDescent="0.25">
      <c r="A1704" s="211">
        <f>+'PAA CONSOLIDADO'!C1707</f>
        <v>0</v>
      </c>
      <c r="B1704" s="211">
        <f>+'PAA CONSOLIDADO'!I1707</f>
        <v>0</v>
      </c>
      <c r="C1704" s="217" t="str">
        <f>+CONCATENATE('PAA CONSOLIDADO'!A1707,"-",'PAA CONSOLIDADO'!D1707,"-",'PAA CONSOLIDADO'!K1707)</f>
        <v>--</v>
      </c>
      <c r="D1704" s="217" t="e">
        <f>+VLOOKUP('PAA CONSOLIDADO'!L1707,LISTAS!$D$4:$E$15,2,0)</f>
        <v>#N/A</v>
      </c>
      <c r="E1704" s="217" t="e">
        <f>+VLOOKUP('PAA CONSOLIDADO'!M1707,LISTAS!$D$4:$E$15,2,0)</f>
        <v>#N/A</v>
      </c>
      <c r="F1704" s="217">
        <f>+'PAA CONSOLIDADO'!O1707</f>
        <v>0</v>
      </c>
      <c r="G1704" s="217">
        <f t="shared" si="78"/>
        <v>1</v>
      </c>
      <c r="H1704" s="217" t="e">
        <f>+VLOOKUP('PAA CONSOLIDADO'!P1707,LISTAS!$B$4:$C$17,2,0)</f>
        <v>#N/A</v>
      </c>
      <c r="I1704" s="217" t="e">
        <f>+VLOOKUP('PAA CONSOLIDADO'!Q1707,LISTAS!$B$22:$C$25,2,0)</f>
        <v>#N/A</v>
      </c>
      <c r="J1704" s="219">
        <f>'PAA CONSOLIDADO'!R1707</f>
        <v>0</v>
      </c>
      <c r="K1704" s="219">
        <f>+'PAA CONSOLIDADO'!S1707</f>
        <v>0</v>
      </c>
      <c r="L1704" s="217" t="e">
        <f>+VLOOKUP('PAA CONSOLIDADO'!T1707,LISTAS!$B$29:$C$31,2,0)</f>
        <v>#N/A</v>
      </c>
      <c r="M1704" s="217" t="e">
        <f>+VLOOKUP('PAA CONSOLIDADO'!U1707,LISTAS!$B$36:$C$39,2,0)</f>
        <v>#N/A</v>
      </c>
      <c r="N1704" s="217" t="str">
        <f t="shared" si="79"/>
        <v>Unidad de Contratación (1)</v>
      </c>
      <c r="O1704" s="217" t="str">
        <f t="shared" si="80"/>
        <v>CO-DC-11001</v>
      </c>
      <c r="P1704" s="217">
        <f>+'PAA CONSOLIDADO'!V1707</f>
        <v>0</v>
      </c>
      <c r="Q1704" s="217">
        <f>+'PAA CONSOLIDADO'!X1707</f>
        <v>0</v>
      </c>
      <c r="R1704" s="217">
        <f>+'PAA CONSOLIDADO'!Y1707</f>
        <v>0</v>
      </c>
    </row>
    <row r="1705" spans="1:18" s="217" customFormat="1" x14ac:dyDescent="0.25">
      <c r="A1705" s="211">
        <f>+'PAA CONSOLIDADO'!C1708</f>
        <v>0</v>
      </c>
      <c r="B1705" s="211">
        <f>+'PAA CONSOLIDADO'!I1708</f>
        <v>0</v>
      </c>
      <c r="C1705" s="217" t="str">
        <f>+CONCATENATE('PAA CONSOLIDADO'!A1708,"-",'PAA CONSOLIDADO'!D1708,"-",'PAA CONSOLIDADO'!K1708)</f>
        <v>--</v>
      </c>
      <c r="D1705" s="217" t="e">
        <f>+VLOOKUP('PAA CONSOLIDADO'!L1708,LISTAS!$D$4:$E$15,2,0)</f>
        <v>#N/A</v>
      </c>
      <c r="E1705" s="217" t="e">
        <f>+VLOOKUP('PAA CONSOLIDADO'!M1708,LISTAS!$D$4:$E$15,2,0)</f>
        <v>#N/A</v>
      </c>
      <c r="F1705" s="217">
        <f>+'PAA CONSOLIDADO'!O1708</f>
        <v>0</v>
      </c>
      <c r="G1705" s="217">
        <f t="shared" si="78"/>
        <v>1</v>
      </c>
      <c r="H1705" s="217" t="e">
        <f>+VLOOKUP('PAA CONSOLIDADO'!P1708,LISTAS!$B$4:$C$17,2,0)</f>
        <v>#N/A</v>
      </c>
      <c r="I1705" s="217" t="e">
        <f>+VLOOKUP('PAA CONSOLIDADO'!Q1708,LISTAS!$B$22:$C$25,2,0)</f>
        <v>#N/A</v>
      </c>
      <c r="J1705" s="219">
        <f>'PAA CONSOLIDADO'!R1708</f>
        <v>0</v>
      </c>
      <c r="K1705" s="219">
        <f>+'PAA CONSOLIDADO'!S1708</f>
        <v>0</v>
      </c>
      <c r="L1705" s="217" t="e">
        <f>+VLOOKUP('PAA CONSOLIDADO'!T1708,LISTAS!$B$29:$C$31,2,0)</f>
        <v>#N/A</v>
      </c>
      <c r="M1705" s="217" t="e">
        <f>+VLOOKUP('PAA CONSOLIDADO'!U1708,LISTAS!$B$36:$C$39,2,0)</f>
        <v>#N/A</v>
      </c>
      <c r="N1705" s="217" t="str">
        <f t="shared" si="79"/>
        <v>Unidad de Contratación (1)</v>
      </c>
      <c r="O1705" s="217" t="str">
        <f t="shared" si="80"/>
        <v>CO-DC-11001</v>
      </c>
      <c r="P1705" s="217">
        <f>+'PAA CONSOLIDADO'!V1708</f>
        <v>0</v>
      </c>
      <c r="Q1705" s="217">
        <f>+'PAA CONSOLIDADO'!X1708</f>
        <v>0</v>
      </c>
      <c r="R1705" s="217">
        <f>+'PAA CONSOLIDADO'!Y1708</f>
        <v>0</v>
      </c>
    </row>
    <row r="1706" spans="1:18" s="217" customFormat="1" x14ac:dyDescent="0.25">
      <c r="A1706" s="211">
        <f>+'PAA CONSOLIDADO'!C1709</f>
        <v>0</v>
      </c>
      <c r="B1706" s="211">
        <f>+'PAA CONSOLIDADO'!I1709</f>
        <v>0</v>
      </c>
      <c r="C1706" s="217" t="str">
        <f>+CONCATENATE('PAA CONSOLIDADO'!A1709,"-",'PAA CONSOLIDADO'!D1709,"-",'PAA CONSOLIDADO'!K1709)</f>
        <v>--</v>
      </c>
      <c r="D1706" s="217" t="e">
        <f>+VLOOKUP('PAA CONSOLIDADO'!L1709,LISTAS!$D$4:$E$15,2,0)</f>
        <v>#N/A</v>
      </c>
      <c r="E1706" s="217" t="e">
        <f>+VLOOKUP('PAA CONSOLIDADO'!M1709,LISTAS!$D$4:$E$15,2,0)</f>
        <v>#N/A</v>
      </c>
      <c r="F1706" s="217">
        <f>+'PAA CONSOLIDADO'!O1709</f>
        <v>0</v>
      </c>
      <c r="G1706" s="217">
        <f t="shared" si="78"/>
        <v>1</v>
      </c>
      <c r="H1706" s="217" t="e">
        <f>+VLOOKUP('PAA CONSOLIDADO'!P1709,LISTAS!$B$4:$C$17,2,0)</f>
        <v>#N/A</v>
      </c>
      <c r="I1706" s="217" t="e">
        <f>+VLOOKUP('PAA CONSOLIDADO'!Q1709,LISTAS!$B$22:$C$25,2,0)</f>
        <v>#N/A</v>
      </c>
      <c r="J1706" s="219">
        <f>'PAA CONSOLIDADO'!R1709</f>
        <v>0</v>
      </c>
      <c r="K1706" s="219">
        <f>+'PAA CONSOLIDADO'!S1709</f>
        <v>0</v>
      </c>
      <c r="L1706" s="217" t="e">
        <f>+VLOOKUP('PAA CONSOLIDADO'!T1709,LISTAS!$B$29:$C$31,2,0)</f>
        <v>#N/A</v>
      </c>
      <c r="M1706" s="217" t="e">
        <f>+VLOOKUP('PAA CONSOLIDADO'!U1709,LISTAS!$B$36:$C$39,2,0)</f>
        <v>#N/A</v>
      </c>
      <c r="N1706" s="217" t="str">
        <f t="shared" si="79"/>
        <v>Unidad de Contratación (1)</v>
      </c>
      <c r="O1706" s="217" t="str">
        <f t="shared" si="80"/>
        <v>CO-DC-11001</v>
      </c>
      <c r="P1706" s="217">
        <f>+'PAA CONSOLIDADO'!V1709</f>
        <v>0</v>
      </c>
      <c r="Q1706" s="217">
        <f>+'PAA CONSOLIDADO'!X1709</f>
        <v>0</v>
      </c>
      <c r="R1706" s="217">
        <f>+'PAA CONSOLIDADO'!Y1709</f>
        <v>0</v>
      </c>
    </row>
    <row r="1707" spans="1:18" s="217" customFormat="1" x14ac:dyDescent="0.25">
      <c r="A1707" s="211">
        <f>+'PAA CONSOLIDADO'!C1710</f>
        <v>0</v>
      </c>
      <c r="B1707" s="211">
        <f>+'PAA CONSOLIDADO'!I1710</f>
        <v>0</v>
      </c>
      <c r="C1707" s="217" t="str">
        <f>+CONCATENATE('PAA CONSOLIDADO'!A1710,"-",'PAA CONSOLIDADO'!D1710,"-",'PAA CONSOLIDADO'!K1710)</f>
        <v>--</v>
      </c>
      <c r="D1707" s="217" t="e">
        <f>+VLOOKUP('PAA CONSOLIDADO'!L1710,LISTAS!$D$4:$E$15,2,0)</f>
        <v>#N/A</v>
      </c>
      <c r="E1707" s="217" t="e">
        <f>+VLOOKUP('PAA CONSOLIDADO'!M1710,LISTAS!$D$4:$E$15,2,0)</f>
        <v>#N/A</v>
      </c>
      <c r="F1707" s="217">
        <f>+'PAA CONSOLIDADO'!O1710</f>
        <v>0</v>
      </c>
      <c r="G1707" s="217">
        <f t="shared" si="78"/>
        <v>1</v>
      </c>
      <c r="H1707" s="217" t="e">
        <f>+VLOOKUP('PAA CONSOLIDADO'!P1710,LISTAS!$B$4:$C$17,2,0)</f>
        <v>#N/A</v>
      </c>
      <c r="I1707" s="217" t="e">
        <f>+VLOOKUP('PAA CONSOLIDADO'!Q1710,LISTAS!$B$22:$C$25,2,0)</f>
        <v>#N/A</v>
      </c>
      <c r="J1707" s="219">
        <f>'PAA CONSOLIDADO'!R1710</f>
        <v>0</v>
      </c>
      <c r="K1707" s="219">
        <f>+'PAA CONSOLIDADO'!S1710</f>
        <v>0</v>
      </c>
      <c r="L1707" s="217" t="e">
        <f>+VLOOKUP('PAA CONSOLIDADO'!T1710,LISTAS!$B$29:$C$31,2,0)</f>
        <v>#N/A</v>
      </c>
      <c r="M1707" s="217" t="e">
        <f>+VLOOKUP('PAA CONSOLIDADO'!U1710,LISTAS!$B$36:$C$39,2,0)</f>
        <v>#N/A</v>
      </c>
      <c r="N1707" s="217" t="str">
        <f t="shared" si="79"/>
        <v>Unidad de Contratación (1)</v>
      </c>
      <c r="O1707" s="217" t="str">
        <f t="shared" si="80"/>
        <v>CO-DC-11001</v>
      </c>
      <c r="P1707" s="217">
        <f>+'PAA CONSOLIDADO'!V1710</f>
        <v>0</v>
      </c>
      <c r="Q1707" s="217">
        <f>+'PAA CONSOLIDADO'!X1710</f>
        <v>0</v>
      </c>
      <c r="R1707" s="217">
        <f>+'PAA CONSOLIDADO'!Y1710</f>
        <v>0</v>
      </c>
    </row>
    <row r="1708" spans="1:18" s="217" customFormat="1" x14ac:dyDescent="0.25">
      <c r="A1708" s="211">
        <f>+'PAA CONSOLIDADO'!C1711</f>
        <v>0</v>
      </c>
      <c r="B1708" s="211">
        <f>+'PAA CONSOLIDADO'!I1711</f>
        <v>0</v>
      </c>
      <c r="C1708" s="217" t="str">
        <f>+CONCATENATE('PAA CONSOLIDADO'!A1711,"-",'PAA CONSOLIDADO'!D1711,"-",'PAA CONSOLIDADO'!K1711)</f>
        <v>--</v>
      </c>
      <c r="D1708" s="217" t="e">
        <f>+VLOOKUP('PAA CONSOLIDADO'!L1711,LISTAS!$D$4:$E$15,2,0)</f>
        <v>#N/A</v>
      </c>
      <c r="E1708" s="217" t="e">
        <f>+VLOOKUP('PAA CONSOLIDADO'!M1711,LISTAS!$D$4:$E$15,2,0)</f>
        <v>#N/A</v>
      </c>
      <c r="F1708" s="217">
        <f>+'PAA CONSOLIDADO'!O1711</f>
        <v>0</v>
      </c>
      <c r="G1708" s="217">
        <f t="shared" si="78"/>
        <v>1</v>
      </c>
      <c r="H1708" s="217" t="e">
        <f>+VLOOKUP('PAA CONSOLIDADO'!P1711,LISTAS!$B$4:$C$17,2,0)</f>
        <v>#N/A</v>
      </c>
      <c r="I1708" s="217" t="e">
        <f>+VLOOKUP('PAA CONSOLIDADO'!Q1711,LISTAS!$B$22:$C$25,2,0)</f>
        <v>#N/A</v>
      </c>
      <c r="J1708" s="219">
        <f>'PAA CONSOLIDADO'!R1711</f>
        <v>0</v>
      </c>
      <c r="K1708" s="219">
        <f>+'PAA CONSOLIDADO'!S1711</f>
        <v>0</v>
      </c>
      <c r="L1708" s="217" t="e">
        <f>+VLOOKUP('PAA CONSOLIDADO'!T1711,LISTAS!$B$29:$C$31,2,0)</f>
        <v>#N/A</v>
      </c>
      <c r="M1708" s="217" t="e">
        <f>+VLOOKUP('PAA CONSOLIDADO'!U1711,LISTAS!$B$36:$C$39,2,0)</f>
        <v>#N/A</v>
      </c>
      <c r="N1708" s="217" t="str">
        <f t="shared" si="79"/>
        <v>Unidad de Contratación (1)</v>
      </c>
      <c r="O1708" s="217" t="str">
        <f t="shared" si="80"/>
        <v>CO-DC-11001</v>
      </c>
      <c r="P1708" s="217">
        <f>+'PAA CONSOLIDADO'!V1711</f>
        <v>0</v>
      </c>
      <c r="Q1708" s="217">
        <f>+'PAA CONSOLIDADO'!X1711</f>
        <v>0</v>
      </c>
      <c r="R1708" s="217">
        <f>+'PAA CONSOLIDADO'!Y1711</f>
        <v>0</v>
      </c>
    </row>
    <row r="1709" spans="1:18" s="217" customFormat="1" x14ac:dyDescent="0.25">
      <c r="A1709" s="211">
        <f>+'PAA CONSOLIDADO'!C1712</f>
        <v>0</v>
      </c>
      <c r="B1709" s="211">
        <f>+'PAA CONSOLIDADO'!I1712</f>
        <v>0</v>
      </c>
      <c r="C1709" s="217" t="str">
        <f>+CONCATENATE('PAA CONSOLIDADO'!A1712,"-",'PAA CONSOLIDADO'!D1712,"-",'PAA CONSOLIDADO'!K1712)</f>
        <v>--</v>
      </c>
      <c r="D1709" s="217" t="e">
        <f>+VLOOKUP('PAA CONSOLIDADO'!L1712,LISTAS!$D$4:$E$15,2,0)</f>
        <v>#N/A</v>
      </c>
      <c r="E1709" s="217" t="e">
        <f>+VLOOKUP('PAA CONSOLIDADO'!M1712,LISTAS!$D$4:$E$15,2,0)</f>
        <v>#N/A</v>
      </c>
      <c r="F1709" s="217">
        <f>+'PAA CONSOLIDADO'!O1712</f>
        <v>0</v>
      </c>
      <c r="G1709" s="217">
        <f t="shared" si="78"/>
        <v>1</v>
      </c>
      <c r="H1709" s="217" t="e">
        <f>+VLOOKUP('PAA CONSOLIDADO'!P1712,LISTAS!$B$4:$C$17,2,0)</f>
        <v>#N/A</v>
      </c>
      <c r="I1709" s="217" t="e">
        <f>+VLOOKUP('PAA CONSOLIDADO'!Q1712,LISTAS!$B$22:$C$25,2,0)</f>
        <v>#N/A</v>
      </c>
      <c r="J1709" s="219">
        <f>'PAA CONSOLIDADO'!R1712</f>
        <v>0</v>
      </c>
      <c r="K1709" s="219">
        <f>+'PAA CONSOLIDADO'!S1712</f>
        <v>0</v>
      </c>
      <c r="L1709" s="217" t="e">
        <f>+VLOOKUP('PAA CONSOLIDADO'!T1712,LISTAS!$B$29:$C$31,2,0)</f>
        <v>#N/A</v>
      </c>
      <c r="M1709" s="217" t="e">
        <f>+VLOOKUP('PAA CONSOLIDADO'!U1712,LISTAS!$B$36:$C$39,2,0)</f>
        <v>#N/A</v>
      </c>
      <c r="N1709" s="217" t="str">
        <f t="shared" si="79"/>
        <v>Unidad de Contratación (1)</v>
      </c>
      <c r="O1709" s="217" t="str">
        <f t="shared" si="80"/>
        <v>CO-DC-11001</v>
      </c>
      <c r="P1709" s="217">
        <f>+'PAA CONSOLIDADO'!V1712</f>
        <v>0</v>
      </c>
      <c r="Q1709" s="217">
        <f>+'PAA CONSOLIDADO'!X1712</f>
        <v>0</v>
      </c>
      <c r="R1709" s="217">
        <f>+'PAA CONSOLIDADO'!Y1712</f>
        <v>0</v>
      </c>
    </row>
    <row r="1710" spans="1:18" s="217" customFormat="1" x14ac:dyDescent="0.25">
      <c r="A1710" s="211">
        <f>+'PAA CONSOLIDADO'!C1713</f>
        <v>0</v>
      </c>
      <c r="B1710" s="211">
        <f>+'PAA CONSOLIDADO'!I1713</f>
        <v>0</v>
      </c>
      <c r="C1710" s="217" t="str">
        <f>+CONCATENATE('PAA CONSOLIDADO'!A1713,"-",'PAA CONSOLIDADO'!D1713,"-",'PAA CONSOLIDADO'!K1713)</f>
        <v>--</v>
      </c>
      <c r="D1710" s="217" t="e">
        <f>+VLOOKUP('PAA CONSOLIDADO'!L1713,LISTAS!$D$4:$E$15,2,0)</f>
        <v>#N/A</v>
      </c>
      <c r="E1710" s="217" t="e">
        <f>+VLOOKUP('PAA CONSOLIDADO'!M1713,LISTAS!$D$4:$E$15,2,0)</f>
        <v>#N/A</v>
      </c>
      <c r="F1710" s="217">
        <f>+'PAA CONSOLIDADO'!O1713</f>
        <v>0</v>
      </c>
      <c r="G1710" s="217">
        <f t="shared" si="78"/>
        <v>1</v>
      </c>
      <c r="H1710" s="217" t="e">
        <f>+VLOOKUP('PAA CONSOLIDADO'!P1713,LISTAS!$B$4:$C$17,2,0)</f>
        <v>#N/A</v>
      </c>
      <c r="I1710" s="217" t="e">
        <f>+VLOOKUP('PAA CONSOLIDADO'!Q1713,LISTAS!$B$22:$C$25,2,0)</f>
        <v>#N/A</v>
      </c>
      <c r="J1710" s="219">
        <f>'PAA CONSOLIDADO'!R1713</f>
        <v>0</v>
      </c>
      <c r="K1710" s="219">
        <f>+'PAA CONSOLIDADO'!S1713</f>
        <v>0</v>
      </c>
      <c r="L1710" s="217" t="e">
        <f>+VLOOKUP('PAA CONSOLIDADO'!T1713,LISTAS!$B$29:$C$31,2,0)</f>
        <v>#N/A</v>
      </c>
      <c r="M1710" s="217" t="e">
        <f>+VLOOKUP('PAA CONSOLIDADO'!U1713,LISTAS!$B$36:$C$39,2,0)</f>
        <v>#N/A</v>
      </c>
      <c r="N1710" s="217" t="str">
        <f t="shared" si="79"/>
        <v>Unidad de Contratación (1)</v>
      </c>
      <c r="O1710" s="217" t="str">
        <f t="shared" si="80"/>
        <v>CO-DC-11001</v>
      </c>
      <c r="P1710" s="217">
        <f>+'PAA CONSOLIDADO'!V1713</f>
        <v>0</v>
      </c>
      <c r="Q1710" s="217">
        <f>+'PAA CONSOLIDADO'!X1713</f>
        <v>0</v>
      </c>
      <c r="R1710" s="217">
        <f>+'PAA CONSOLIDADO'!Y1713</f>
        <v>0</v>
      </c>
    </row>
    <row r="1711" spans="1:18" s="217" customFormat="1" x14ac:dyDescent="0.25">
      <c r="A1711" s="211">
        <f>+'PAA CONSOLIDADO'!C1714</f>
        <v>0</v>
      </c>
      <c r="B1711" s="211">
        <f>+'PAA CONSOLIDADO'!I1714</f>
        <v>0</v>
      </c>
      <c r="C1711" s="217" t="str">
        <f>+CONCATENATE('PAA CONSOLIDADO'!A1714,"-",'PAA CONSOLIDADO'!D1714,"-",'PAA CONSOLIDADO'!K1714)</f>
        <v>--</v>
      </c>
      <c r="D1711" s="217" t="e">
        <f>+VLOOKUP('PAA CONSOLIDADO'!L1714,LISTAS!$D$4:$E$15,2,0)</f>
        <v>#N/A</v>
      </c>
      <c r="E1711" s="217" t="e">
        <f>+VLOOKUP('PAA CONSOLIDADO'!M1714,LISTAS!$D$4:$E$15,2,0)</f>
        <v>#N/A</v>
      </c>
      <c r="F1711" s="217">
        <f>+'PAA CONSOLIDADO'!O1714</f>
        <v>0</v>
      </c>
      <c r="G1711" s="217">
        <f t="shared" si="78"/>
        <v>1</v>
      </c>
      <c r="H1711" s="217" t="e">
        <f>+VLOOKUP('PAA CONSOLIDADO'!P1714,LISTAS!$B$4:$C$17,2,0)</f>
        <v>#N/A</v>
      </c>
      <c r="I1711" s="217" t="e">
        <f>+VLOOKUP('PAA CONSOLIDADO'!Q1714,LISTAS!$B$22:$C$25,2,0)</f>
        <v>#N/A</v>
      </c>
      <c r="J1711" s="219">
        <f>'PAA CONSOLIDADO'!R1714</f>
        <v>0</v>
      </c>
      <c r="K1711" s="219">
        <f>+'PAA CONSOLIDADO'!S1714</f>
        <v>0</v>
      </c>
      <c r="L1711" s="217" t="e">
        <f>+VLOOKUP('PAA CONSOLIDADO'!T1714,LISTAS!$B$29:$C$31,2,0)</f>
        <v>#N/A</v>
      </c>
      <c r="M1711" s="217" t="e">
        <f>+VLOOKUP('PAA CONSOLIDADO'!U1714,LISTAS!$B$36:$C$39,2,0)</f>
        <v>#N/A</v>
      </c>
      <c r="N1711" s="217" t="str">
        <f t="shared" si="79"/>
        <v>Unidad de Contratación (1)</v>
      </c>
      <c r="O1711" s="217" t="str">
        <f t="shared" si="80"/>
        <v>CO-DC-11001</v>
      </c>
      <c r="P1711" s="217">
        <f>+'PAA CONSOLIDADO'!V1714</f>
        <v>0</v>
      </c>
      <c r="Q1711" s="217">
        <f>+'PAA CONSOLIDADO'!X1714</f>
        <v>0</v>
      </c>
      <c r="R1711" s="217">
        <f>+'PAA CONSOLIDADO'!Y1714</f>
        <v>0</v>
      </c>
    </row>
    <row r="1712" spans="1:18" s="217" customFormat="1" x14ac:dyDescent="0.25">
      <c r="A1712" s="211">
        <f>+'PAA CONSOLIDADO'!C1715</f>
        <v>0</v>
      </c>
      <c r="B1712" s="211">
        <f>+'PAA CONSOLIDADO'!I1715</f>
        <v>0</v>
      </c>
      <c r="C1712" s="217" t="str">
        <f>+CONCATENATE('PAA CONSOLIDADO'!A1715,"-",'PAA CONSOLIDADO'!D1715,"-",'PAA CONSOLIDADO'!K1715)</f>
        <v>--</v>
      </c>
      <c r="D1712" s="217" t="e">
        <f>+VLOOKUP('PAA CONSOLIDADO'!L1715,LISTAS!$D$4:$E$15,2,0)</f>
        <v>#N/A</v>
      </c>
      <c r="E1712" s="217" t="e">
        <f>+VLOOKUP('PAA CONSOLIDADO'!M1715,LISTAS!$D$4:$E$15,2,0)</f>
        <v>#N/A</v>
      </c>
      <c r="F1712" s="217">
        <f>+'PAA CONSOLIDADO'!O1715</f>
        <v>0</v>
      </c>
      <c r="G1712" s="217">
        <f t="shared" si="78"/>
        <v>1</v>
      </c>
      <c r="H1712" s="217" t="e">
        <f>+VLOOKUP('PAA CONSOLIDADO'!P1715,LISTAS!$B$4:$C$17,2,0)</f>
        <v>#N/A</v>
      </c>
      <c r="I1712" s="217" t="e">
        <f>+VLOOKUP('PAA CONSOLIDADO'!Q1715,LISTAS!$B$22:$C$25,2,0)</f>
        <v>#N/A</v>
      </c>
      <c r="J1712" s="219">
        <f>'PAA CONSOLIDADO'!R1715</f>
        <v>0</v>
      </c>
      <c r="K1712" s="219">
        <f>+'PAA CONSOLIDADO'!S1715</f>
        <v>0</v>
      </c>
      <c r="L1712" s="217" t="e">
        <f>+VLOOKUP('PAA CONSOLIDADO'!T1715,LISTAS!$B$29:$C$31,2,0)</f>
        <v>#N/A</v>
      </c>
      <c r="M1712" s="217" t="e">
        <f>+VLOOKUP('PAA CONSOLIDADO'!U1715,LISTAS!$B$36:$C$39,2,0)</f>
        <v>#N/A</v>
      </c>
      <c r="N1712" s="217" t="str">
        <f t="shared" si="79"/>
        <v>Unidad de Contratación (1)</v>
      </c>
      <c r="O1712" s="217" t="str">
        <f t="shared" si="80"/>
        <v>CO-DC-11001</v>
      </c>
      <c r="P1712" s="217">
        <f>+'PAA CONSOLIDADO'!V1715</f>
        <v>0</v>
      </c>
      <c r="Q1712" s="217">
        <f>+'PAA CONSOLIDADO'!X1715</f>
        <v>0</v>
      </c>
      <c r="R1712" s="217">
        <f>+'PAA CONSOLIDADO'!Y1715</f>
        <v>0</v>
      </c>
    </row>
    <row r="1713" spans="1:18" s="217" customFormat="1" x14ac:dyDescent="0.25">
      <c r="A1713" s="211">
        <f>+'PAA CONSOLIDADO'!C1716</f>
        <v>0</v>
      </c>
      <c r="B1713" s="211">
        <f>+'PAA CONSOLIDADO'!I1716</f>
        <v>0</v>
      </c>
      <c r="C1713" s="217" t="str">
        <f>+CONCATENATE('PAA CONSOLIDADO'!A1716,"-",'PAA CONSOLIDADO'!D1716,"-",'PAA CONSOLIDADO'!K1716)</f>
        <v>--</v>
      </c>
      <c r="D1713" s="217" t="e">
        <f>+VLOOKUP('PAA CONSOLIDADO'!L1716,LISTAS!$D$4:$E$15,2,0)</f>
        <v>#N/A</v>
      </c>
      <c r="E1713" s="217" t="e">
        <f>+VLOOKUP('PAA CONSOLIDADO'!M1716,LISTAS!$D$4:$E$15,2,0)</f>
        <v>#N/A</v>
      </c>
      <c r="F1713" s="217">
        <f>+'PAA CONSOLIDADO'!O1716</f>
        <v>0</v>
      </c>
      <c r="G1713" s="217">
        <f t="shared" si="78"/>
        <v>1</v>
      </c>
      <c r="H1713" s="217" t="e">
        <f>+VLOOKUP('PAA CONSOLIDADO'!P1716,LISTAS!$B$4:$C$17,2,0)</f>
        <v>#N/A</v>
      </c>
      <c r="I1713" s="217" t="e">
        <f>+VLOOKUP('PAA CONSOLIDADO'!Q1716,LISTAS!$B$22:$C$25,2,0)</f>
        <v>#N/A</v>
      </c>
      <c r="J1713" s="219">
        <f>'PAA CONSOLIDADO'!R1716</f>
        <v>0</v>
      </c>
      <c r="K1713" s="219">
        <f>+'PAA CONSOLIDADO'!S1716</f>
        <v>0</v>
      </c>
      <c r="L1713" s="217" t="e">
        <f>+VLOOKUP('PAA CONSOLIDADO'!T1716,LISTAS!$B$29:$C$31,2,0)</f>
        <v>#N/A</v>
      </c>
      <c r="M1713" s="217" t="e">
        <f>+VLOOKUP('PAA CONSOLIDADO'!U1716,LISTAS!$B$36:$C$39,2,0)</f>
        <v>#N/A</v>
      </c>
      <c r="N1713" s="217" t="str">
        <f t="shared" si="79"/>
        <v>Unidad de Contratación (1)</v>
      </c>
      <c r="O1713" s="217" t="str">
        <f t="shared" si="80"/>
        <v>CO-DC-11001</v>
      </c>
      <c r="P1713" s="217">
        <f>+'PAA CONSOLIDADO'!V1716</f>
        <v>0</v>
      </c>
      <c r="Q1713" s="217">
        <f>+'PAA CONSOLIDADO'!X1716</f>
        <v>0</v>
      </c>
      <c r="R1713" s="217">
        <f>+'PAA CONSOLIDADO'!Y1716</f>
        <v>0</v>
      </c>
    </row>
    <row r="1714" spans="1:18" s="217" customFormat="1" x14ac:dyDescent="0.25">
      <c r="A1714" s="211">
        <f>+'PAA CONSOLIDADO'!C1717</f>
        <v>0</v>
      </c>
      <c r="B1714" s="211">
        <f>+'PAA CONSOLIDADO'!I1717</f>
        <v>0</v>
      </c>
      <c r="C1714" s="217" t="str">
        <f>+CONCATENATE('PAA CONSOLIDADO'!A1717,"-",'PAA CONSOLIDADO'!D1717,"-",'PAA CONSOLIDADO'!K1717)</f>
        <v>--</v>
      </c>
      <c r="D1714" s="217" t="e">
        <f>+VLOOKUP('PAA CONSOLIDADO'!L1717,LISTAS!$D$4:$E$15,2,0)</f>
        <v>#N/A</v>
      </c>
      <c r="E1714" s="217" t="e">
        <f>+VLOOKUP('PAA CONSOLIDADO'!M1717,LISTAS!$D$4:$E$15,2,0)</f>
        <v>#N/A</v>
      </c>
      <c r="F1714" s="217">
        <f>+'PAA CONSOLIDADO'!O1717</f>
        <v>0</v>
      </c>
      <c r="G1714" s="217">
        <f t="shared" si="78"/>
        <v>1</v>
      </c>
      <c r="H1714" s="217" t="e">
        <f>+VLOOKUP('PAA CONSOLIDADO'!P1717,LISTAS!$B$4:$C$17,2,0)</f>
        <v>#N/A</v>
      </c>
      <c r="I1714" s="217" t="e">
        <f>+VLOOKUP('PAA CONSOLIDADO'!Q1717,LISTAS!$B$22:$C$25,2,0)</f>
        <v>#N/A</v>
      </c>
      <c r="J1714" s="219">
        <f>'PAA CONSOLIDADO'!R1717</f>
        <v>0</v>
      </c>
      <c r="K1714" s="219">
        <f>+'PAA CONSOLIDADO'!S1717</f>
        <v>0</v>
      </c>
      <c r="L1714" s="217" t="e">
        <f>+VLOOKUP('PAA CONSOLIDADO'!T1717,LISTAS!$B$29:$C$31,2,0)</f>
        <v>#N/A</v>
      </c>
      <c r="M1714" s="217" t="e">
        <f>+VLOOKUP('PAA CONSOLIDADO'!U1717,LISTAS!$B$36:$C$39,2,0)</f>
        <v>#N/A</v>
      </c>
      <c r="N1714" s="217" t="str">
        <f t="shared" si="79"/>
        <v>Unidad de Contratación (1)</v>
      </c>
      <c r="O1714" s="217" t="str">
        <f t="shared" si="80"/>
        <v>CO-DC-11001</v>
      </c>
      <c r="P1714" s="217">
        <f>+'PAA CONSOLIDADO'!V1717</f>
        <v>0</v>
      </c>
      <c r="Q1714" s="217">
        <f>+'PAA CONSOLIDADO'!X1717</f>
        <v>0</v>
      </c>
      <c r="R1714" s="217">
        <f>+'PAA CONSOLIDADO'!Y1717</f>
        <v>0</v>
      </c>
    </row>
    <row r="1715" spans="1:18" s="217" customFormat="1" x14ac:dyDescent="0.25">
      <c r="A1715" s="211">
        <f>+'PAA CONSOLIDADO'!C1718</f>
        <v>0</v>
      </c>
      <c r="B1715" s="211">
        <f>+'PAA CONSOLIDADO'!I1718</f>
        <v>0</v>
      </c>
      <c r="C1715" s="217" t="str">
        <f>+CONCATENATE('PAA CONSOLIDADO'!A1718,"-",'PAA CONSOLIDADO'!D1718,"-",'PAA CONSOLIDADO'!K1718)</f>
        <v>--</v>
      </c>
      <c r="D1715" s="217" t="e">
        <f>+VLOOKUP('PAA CONSOLIDADO'!L1718,LISTAS!$D$4:$E$15,2,0)</f>
        <v>#N/A</v>
      </c>
      <c r="E1715" s="217" t="e">
        <f>+VLOOKUP('PAA CONSOLIDADO'!M1718,LISTAS!$D$4:$E$15,2,0)</f>
        <v>#N/A</v>
      </c>
      <c r="F1715" s="217">
        <f>+'PAA CONSOLIDADO'!O1718</f>
        <v>0</v>
      </c>
      <c r="G1715" s="217">
        <f t="shared" si="78"/>
        <v>1</v>
      </c>
      <c r="H1715" s="217" t="e">
        <f>+VLOOKUP('PAA CONSOLIDADO'!P1718,LISTAS!$B$4:$C$17,2,0)</f>
        <v>#N/A</v>
      </c>
      <c r="I1715" s="217" t="e">
        <f>+VLOOKUP('PAA CONSOLIDADO'!Q1718,LISTAS!$B$22:$C$25,2,0)</f>
        <v>#N/A</v>
      </c>
      <c r="J1715" s="219">
        <f>'PAA CONSOLIDADO'!R1718</f>
        <v>0</v>
      </c>
      <c r="K1715" s="219">
        <f>+'PAA CONSOLIDADO'!S1718</f>
        <v>0</v>
      </c>
      <c r="L1715" s="217" t="e">
        <f>+VLOOKUP('PAA CONSOLIDADO'!T1718,LISTAS!$B$29:$C$31,2,0)</f>
        <v>#N/A</v>
      </c>
      <c r="M1715" s="217" t="e">
        <f>+VLOOKUP('PAA CONSOLIDADO'!U1718,LISTAS!$B$36:$C$39,2,0)</f>
        <v>#N/A</v>
      </c>
      <c r="N1715" s="217" t="str">
        <f t="shared" si="79"/>
        <v>Unidad de Contratación (1)</v>
      </c>
      <c r="O1715" s="217" t="str">
        <f t="shared" si="80"/>
        <v>CO-DC-11001</v>
      </c>
      <c r="P1715" s="217">
        <f>+'PAA CONSOLIDADO'!V1718</f>
        <v>0</v>
      </c>
      <c r="Q1715" s="217">
        <f>+'PAA CONSOLIDADO'!X1718</f>
        <v>0</v>
      </c>
      <c r="R1715" s="217">
        <f>+'PAA CONSOLIDADO'!Y1718</f>
        <v>0</v>
      </c>
    </row>
    <row r="1716" spans="1:18" s="217" customFormat="1" x14ac:dyDescent="0.25">
      <c r="A1716" s="211">
        <f>+'PAA CONSOLIDADO'!C1719</f>
        <v>0</v>
      </c>
      <c r="B1716" s="211">
        <f>+'PAA CONSOLIDADO'!I1719</f>
        <v>0</v>
      </c>
      <c r="C1716" s="217" t="str">
        <f>+CONCATENATE('PAA CONSOLIDADO'!A1719,"-",'PAA CONSOLIDADO'!D1719,"-",'PAA CONSOLIDADO'!K1719)</f>
        <v>--</v>
      </c>
      <c r="D1716" s="217" t="e">
        <f>+VLOOKUP('PAA CONSOLIDADO'!L1719,LISTAS!$D$4:$E$15,2,0)</f>
        <v>#N/A</v>
      </c>
      <c r="E1716" s="217" t="e">
        <f>+VLOOKUP('PAA CONSOLIDADO'!M1719,LISTAS!$D$4:$E$15,2,0)</f>
        <v>#N/A</v>
      </c>
      <c r="F1716" s="217">
        <f>+'PAA CONSOLIDADO'!O1719</f>
        <v>0</v>
      </c>
      <c r="G1716" s="217">
        <f t="shared" si="78"/>
        <v>1</v>
      </c>
      <c r="H1716" s="217" t="e">
        <f>+VLOOKUP('PAA CONSOLIDADO'!P1719,LISTAS!$B$4:$C$17,2,0)</f>
        <v>#N/A</v>
      </c>
      <c r="I1716" s="217" t="e">
        <f>+VLOOKUP('PAA CONSOLIDADO'!Q1719,LISTAS!$B$22:$C$25,2,0)</f>
        <v>#N/A</v>
      </c>
      <c r="J1716" s="219">
        <f>'PAA CONSOLIDADO'!R1719</f>
        <v>0</v>
      </c>
      <c r="K1716" s="219">
        <f>+'PAA CONSOLIDADO'!S1719</f>
        <v>0</v>
      </c>
      <c r="L1716" s="217" t="e">
        <f>+VLOOKUP('PAA CONSOLIDADO'!T1719,LISTAS!$B$29:$C$31,2,0)</f>
        <v>#N/A</v>
      </c>
      <c r="M1716" s="217" t="e">
        <f>+VLOOKUP('PAA CONSOLIDADO'!U1719,LISTAS!$B$36:$C$39,2,0)</f>
        <v>#N/A</v>
      </c>
      <c r="N1716" s="217" t="str">
        <f t="shared" si="79"/>
        <v>Unidad de Contratación (1)</v>
      </c>
      <c r="O1716" s="217" t="str">
        <f t="shared" si="80"/>
        <v>CO-DC-11001</v>
      </c>
      <c r="P1716" s="217">
        <f>+'PAA CONSOLIDADO'!V1719</f>
        <v>0</v>
      </c>
      <c r="Q1716" s="217">
        <f>+'PAA CONSOLIDADO'!X1719</f>
        <v>0</v>
      </c>
      <c r="R1716" s="217">
        <f>+'PAA CONSOLIDADO'!Y1719</f>
        <v>0</v>
      </c>
    </row>
    <row r="1717" spans="1:18" s="217" customFormat="1" x14ac:dyDescent="0.25">
      <c r="A1717" s="211">
        <f>+'PAA CONSOLIDADO'!C1720</f>
        <v>0</v>
      </c>
      <c r="B1717" s="211">
        <f>+'PAA CONSOLIDADO'!I1720</f>
        <v>0</v>
      </c>
      <c r="C1717" s="217" t="str">
        <f>+CONCATENATE('PAA CONSOLIDADO'!A1720,"-",'PAA CONSOLIDADO'!D1720,"-",'PAA CONSOLIDADO'!K1720)</f>
        <v>--</v>
      </c>
      <c r="D1717" s="217" t="e">
        <f>+VLOOKUP('PAA CONSOLIDADO'!L1720,LISTAS!$D$4:$E$15,2,0)</f>
        <v>#N/A</v>
      </c>
      <c r="E1717" s="217" t="e">
        <f>+VLOOKUP('PAA CONSOLIDADO'!M1720,LISTAS!$D$4:$E$15,2,0)</f>
        <v>#N/A</v>
      </c>
      <c r="F1717" s="217">
        <f>+'PAA CONSOLIDADO'!O1720</f>
        <v>0</v>
      </c>
      <c r="G1717" s="217">
        <f t="shared" si="78"/>
        <v>1</v>
      </c>
      <c r="H1717" s="217" t="e">
        <f>+VLOOKUP('PAA CONSOLIDADO'!P1720,LISTAS!$B$4:$C$17,2,0)</f>
        <v>#N/A</v>
      </c>
      <c r="I1717" s="217" t="e">
        <f>+VLOOKUP('PAA CONSOLIDADO'!Q1720,LISTAS!$B$22:$C$25,2,0)</f>
        <v>#N/A</v>
      </c>
      <c r="J1717" s="219">
        <f>'PAA CONSOLIDADO'!R1720</f>
        <v>0</v>
      </c>
      <c r="K1717" s="219">
        <f>+'PAA CONSOLIDADO'!S1720</f>
        <v>0</v>
      </c>
      <c r="L1717" s="217" t="e">
        <f>+VLOOKUP('PAA CONSOLIDADO'!T1720,LISTAS!$B$29:$C$31,2,0)</f>
        <v>#N/A</v>
      </c>
      <c r="M1717" s="217" t="e">
        <f>+VLOOKUP('PAA CONSOLIDADO'!U1720,LISTAS!$B$36:$C$39,2,0)</f>
        <v>#N/A</v>
      </c>
      <c r="N1717" s="217" t="str">
        <f t="shared" si="79"/>
        <v>Unidad de Contratación (1)</v>
      </c>
      <c r="O1717" s="217" t="str">
        <f t="shared" si="80"/>
        <v>CO-DC-11001</v>
      </c>
      <c r="P1717" s="217">
        <f>+'PAA CONSOLIDADO'!V1720</f>
        <v>0</v>
      </c>
      <c r="Q1717" s="217">
        <f>+'PAA CONSOLIDADO'!X1720</f>
        <v>0</v>
      </c>
      <c r="R1717" s="217">
        <f>+'PAA CONSOLIDADO'!Y1720</f>
        <v>0</v>
      </c>
    </row>
    <row r="1718" spans="1:18" s="217" customFormat="1" x14ac:dyDescent="0.25">
      <c r="A1718" s="211">
        <f>+'PAA CONSOLIDADO'!C1721</f>
        <v>0</v>
      </c>
      <c r="B1718" s="211">
        <f>+'PAA CONSOLIDADO'!I1721</f>
        <v>0</v>
      </c>
      <c r="C1718" s="217" t="str">
        <f>+CONCATENATE('PAA CONSOLIDADO'!A1721,"-",'PAA CONSOLIDADO'!D1721,"-",'PAA CONSOLIDADO'!K1721)</f>
        <v>--</v>
      </c>
      <c r="D1718" s="217" t="e">
        <f>+VLOOKUP('PAA CONSOLIDADO'!L1721,LISTAS!$D$4:$E$15,2,0)</f>
        <v>#N/A</v>
      </c>
      <c r="E1718" s="217" t="e">
        <f>+VLOOKUP('PAA CONSOLIDADO'!M1721,LISTAS!$D$4:$E$15,2,0)</f>
        <v>#N/A</v>
      </c>
      <c r="F1718" s="217">
        <f>+'PAA CONSOLIDADO'!O1721</f>
        <v>0</v>
      </c>
      <c r="G1718" s="217">
        <f t="shared" si="78"/>
        <v>1</v>
      </c>
      <c r="H1718" s="217" t="e">
        <f>+VLOOKUP('PAA CONSOLIDADO'!P1721,LISTAS!$B$4:$C$17,2,0)</f>
        <v>#N/A</v>
      </c>
      <c r="I1718" s="217" t="e">
        <f>+VLOOKUP('PAA CONSOLIDADO'!Q1721,LISTAS!$B$22:$C$25,2,0)</f>
        <v>#N/A</v>
      </c>
      <c r="J1718" s="219">
        <f>'PAA CONSOLIDADO'!R1721</f>
        <v>0</v>
      </c>
      <c r="K1718" s="219">
        <f>+'PAA CONSOLIDADO'!S1721</f>
        <v>0</v>
      </c>
      <c r="L1718" s="217" t="e">
        <f>+VLOOKUP('PAA CONSOLIDADO'!T1721,LISTAS!$B$29:$C$31,2,0)</f>
        <v>#N/A</v>
      </c>
      <c r="M1718" s="217" t="e">
        <f>+VLOOKUP('PAA CONSOLIDADO'!U1721,LISTAS!$B$36:$C$39,2,0)</f>
        <v>#N/A</v>
      </c>
      <c r="N1718" s="217" t="str">
        <f t="shared" si="79"/>
        <v>Unidad de Contratación (1)</v>
      </c>
      <c r="O1718" s="217" t="str">
        <f t="shared" si="80"/>
        <v>CO-DC-11001</v>
      </c>
      <c r="P1718" s="217">
        <f>+'PAA CONSOLIDADO'!V1721</f>
        <v>0</v>
      </c>
      <c r="Q1718" s="217">
        <f>+'PAA CONSOLIDADO'!X1721</f>
        <v>0</v>
      </c>
      <c r="R1718" s="217">
        <f>+'PAA CONSOLIDADO'!Y1721</f>
        <v>0</v>
      </c>
    </row>
    <row r="1719" spans="1:18" s="217" customFormat="1" x14ac:dyDescent="0.25">
      <c r="A1719" s="211">
        <f>+'PAA CONSOLIDADO'!C1722</f>
        <v>0</v>
      </c>
      <c r="B1719" s="211">
        <f>+'PAA CONSOLIDADO'!I1722</f>
        <v>0</v>
      </c>
      <c r="C1719" s="217" t="str">
        <f>+CONCATENATE('PAA CONSOLIDADO'!A1722,"-",'PAA CONSOLIDADO'!D1722,"-",'PAA CONSOLIDADO'!K1722)</f>
        <v>--</v>
      </c>
      <c r="D1719" s="217" t="e">
        <f>+VLOOKUP('PAA CONSOLIDADO'!L1722,LISTAS!$D$4:$E$15,2,0)</f>
        <v>#N/A</v>
      </c>
      <c r="E1719" s="217" t="e">
        <f>+VLOOKUP('PAA CONSOLIDADO'!M1722,LISTAS!$D$4:$E$15,2,0)</f>
        <v>#N/A</v>
      </c>
      <c r="F1719" s="217">
        <f>+'PAA CONSOLIDADO'!O1722</f>
        <v>0</v>
      </c>
      <c r="G1719" s="217">
        <f t="shared" si="78"/>
        <v>1</v>
      </c>
      <c r="H1719" s="217" t="e">
        <f>+VLOOKUP('PAA CONSOLIDADO'!P1722,LISTAS!$B$4:$C$17,2,0)</f>
        <v>#N/A</v>
      </c>
      <c r="I1719" s="217" t="e">
        <f>+VLOOKUP('PAA CONSOLIDADO'!Q1722,LISTAS!$B$22:$C$25,2,0)</f>
        <v>#N/A</v>
      </c>
      <c r="J1719" s="219">
        <f>'PAA CONSOLIDADO'!R1722</f>
        <v>0</v>
      </c>
      <c r="K1719" s="219">
        <f>+'PAA CONSOLIDADO'!S1722</f>
        <v>0</v>
      </c>
      <c r="L1719" s="217" t="e">
        <f>+VLOOKUP('PAA CONSOLIDADO'!T1722,LISTAS!$B$29:$C$31,2,0)</f>
        <v>#N/A</v>
      </c>
      <c r="M1719" s="217" t="e">
        <f>+VLOOKUP('PAA CONSOLIDADO'!U1722,LISTAS!$B$36:$C$39,2,0)</f>
        <v>#N/A</v>
      </c>
      <c r="N1719" s="217" t="str">
        <f t="shared" si="79"/>
        <v>Unidad de Contratación (1)</v>
      </c>
      <c r="O1719" s="217" t="str">
        <f t="shared" si="80"/>
        <v>CO-DC-11001</v>
      </c>
      <c r="P1719" s="217">
        <f>+'PAA CONSOLIDADO'!V1722</f>
        <v>0</v>
      </c>
      <c r="Q1719" s="217">
        <f>+'PAA CONSOLIDADO'!X1722</f>
        <v>0</v>
      </c>
      <c r="R1719" s="217">
        <f>+'PAA CONSOLIDADO'!Y1722</f>
        <v>0</v>
      </c>
    </row>
    <row r="1720" spans="1:18" s="217" customFormat="1" x14ac:dyDescent="0.25">
      <c r="A1720" s="211">
        <f>+'PAA CONSOLIDADO'!C1723</f>
        <v>0</v>
      </c>
      <c r="B1720" s="211">
        <f>+'PAA CONSOLIDADO'!I1723</f>
        <v>0</v>
      </c>
      <c r="C1720" s="217" t="str">
        <f>+CONCATENATE('PAA CONSOLIDADO'!A1723,"-",'PAA CONSOLIDADO'!D1723,"-",'PAA CONSOLIDADO'!K1723)</f>
        <v>--</v>
      </c>
      <c r="D1720" s="217" t="e">
        <f>+VLOOKUP('PAA CONSOLIDADO'!L1723,LISTAS!$D$4:$E$15,2,0)</f>
        <v>#N/A</v>
      </c>
      <c r="E1720" s="217" t="e">
        <f>+VLOOKUP('PAA CONSOLIDADO'!M1723,LISTAS!$D$4:$E$15,2,0)</f>
        <v>#N/A</v>
      </c>
      <c r="F1720" s="217">
        <f>+'PAA CONSOLIDADO'!O1723</f>
        <v>0</v>
      </c>
      <c r="G1720" s="217">
        <f t="shared" si="78"/>
        <v>1</v>
      </c>
      <c r="H1720" s="217" t="e">
        <f>+VLOOKUP('PAA CONSOLIDADO'!P1723,LISTAS!$B$4:$C$17,2,0)</f>
        <v>#N/A</v>
      </c>
      <c r="I1720" s="217" t="e">
        <f>+VLOOKUP('PAA CONSOLIDADO'!Q1723,LISTAS!$B$22:$C$25,2,0)</f>
        <v>#N/A</v>
      </c>
      <c r="J1720" s="219">
        <f>'PAA CONSOLIDADO'!R1723</f>
        <v>0</v>
      </c>
      <c r="K1720" s="219">
        <f>+'PAA CONSOLIDADO'!S1723</f>
        <v>0</v>
      </c>
      <c r="L1720" s="217" t="e">
        <f>+VLOOKUP('PAA CONSOLIDADO'!T1723,LISTAS!$B$29:$C$31,2,0)</f>
        <v>#N/A</v>
      </c>
      <c r="M1720" s="217" t="e">
        <f>+VLOOKUP('PAA CONSOLIDADO'!U1723,LISTAS!$B$36:$C$39,2,0)</f>
        <v>#N/A</v>
      </c>
      <c r="N1720" s="217" t="str">
        <f t="shared" si="79"/>
        <v>Unidad de Contratación (1)</v>
      </c>
      <c r="O1720" s="217" t="str">
        <f t="shared" si="80"/>
        <v>CO-DC-11001</v>
      </c>
      <c r="P1720" s="217">
        <f>+'PAA CONSOLIDADO'!V1723</f>
        <v>0</v>
      </c>
      <c r="Q1720" s="217">
        <f>+'PAA CONSOLIDADO'!X1723</f>
        <v>0</v>
      </c>
      <c r="R1720" s="217">
        <f>+'PAA CONSOLIDADO'!Y1723</f>
        <v>0</v>
      </c>
    </row>
    <row r="1721" spans="1:18" s="217" customFormat="1" x14ac:dyDescent="0.25">
      <c r="A1721" s="211">
        <f>+'PAA CONSOLIDADO'!C1724</f>
        <v>0</v>
      </c>
      <c r="B1721" s="211">
        <f>+'PAA CONSOLIDADO'!I1724</f>
        <v>0</v>
      </c>
      <c r="C1721" s="217" t="str">
        <f>+CONCATENATE('PAA CONSOLIDADO'!A1724,"-",'PAA CONSOLIDADO'!D1724,"-",'PAA CONSOLIDADO'!K1724)</f>
        <v>--</v>
      </c>
      <c r="D1721" s="217" t="e">
        <f>+VLOOKUP('PAA CONSOLIDADO'!L1724,LISTAS!$D$4:$E$15,2,0)</f>
        <v>#N/A</v>
      </c>
      <c r="E1721" s="217" t="e">
        <f>+VLOOKUP('PAA CONSOLIDADO'!M1724,LISTAS!$D$4:$E$15,2,0)</f>
        <v>#N/A</v>
      </c>
      <c r="F1721" s="217">
        <f>+'PAA CONSOLIDADO'!O1724</f>
        <v>0</v>
      </c>
      <c r="G1721" s="217">
        <f t="shared" si="78"/>
        <v>1</v>
      </c>
      <c r="H1721" s="217" t="e">
        <f>+VLOOKUP('PAA CONSOLIDADO'!P1724,LISTAS!$B$4:$C$17,2,0)</f>
        <v>#N/A</v>
      </c>
      <c r="I1721" s="217" t="e">
        <f>+VLOOKUP('PAA CONSOLIDADO'!Q1724,LISTAS!$B$22:$C$25,2,0)</f>
        <v>#N/A</v>
      </c>
      <c r="J1721" s="219">
        <f>'PAA CONSOLIDADO'!R1724</f>
        <v>0</v>
      </c>
      <c r="K1721" s="219">
        <f>+'PAA CONSOLIDADO'!S1724</f>
        <v>0</v>
      </c>
      <c r="L1721" s="217" t="e">
        <f>+VLOOKUP('PAA CONSOLIDADO'!T1724,LISTAS!$B$29:$C$31,2,0)</f>
        <v>#N/A</v>
      </c>
      <c r="M1721" s="217" t="e">
        <f>+VLOOKUP('PAA CONSOLIDADO'!U1724,LISTAS!$B$36:$C$39,2,0)</f>
        <v>#N/A</v>
      </c>
      <c r="N1721" s="217" t="str">
        <f t="shared" si="79"/>
        <v>Unidad de Contratación (1)</v>
      </c>
      <c r="O1721" s="217" t="str">
        <f t="shared" si="80"/>
        <v>CO-DC-11001</v>
      </c>
      <c r="P1721" s="217">
        <f>+'PAA CONSOLIDADO'!V1724</f>
        <v>0</v>
      </c>
      <c r="Q1721" s="217">
        <f>+'PAA CONSOLIDADO'!X1724</f>
        <v>0</v>
      </c>
      <c r="R1721" s="217">
        <f>+'PAA CONSOLIDADO'!Y1724</f>
        <v>0</v>
      </c>
    </row>
    <row r="1722" spans="1:18" s="217" customFormat="1" x14ac:dyDescent="0.25">
      <c r="A1722" s="211">
        <f>+'PAA CONSOLIDADO'!C1725</f>
        <v>0</v>
      </c>
      <c r="B1722" s="211">
        <f>+'PAA CONSOLIDADO'!I1725</f>
        <v>0</v>
      </c>
      <c r="C1722" s="217" t="str">
        <f>+CONCATENATE('PAA CONSOLIDADO'!A1725,"-",'PAA CONSOLIDADO'!D1725,"-",'PAA CONSOLIDADO'!K1725)</f>
        <v>--</v>
      </c>
      <c r="D1722" s="217" t="e">
        <f>+VLOOKUP('PAA CONSOLIDADO'!L1725,LISTAS!$D$4:$E$15,2,0)</f>
        <v>#N/A</v>
      </c>
      <c r="E1722" s="217" t="e">
        <f>+VLOOKUP('PAA CONSOLIDADO'!M1725,LISTAS!$D$4:$E$15,2,0)</f>
        <v>#N/A</v>
      </c>
      <c r="F1722" s="217">
        <f>+'PAA CONSOLIDADO'!O1725</f>
        <v>0</v>
      </c>
      <c r="G1722" s="217">
        <f t="shared" si="78"/>
        <v>1</v>
      </c>
      <c r="H1722" s="217" t="e">
        <f>+VLOOKUP('PAA CONSOLIDADO'!P1725,LISTAS!$B$4:$C$17,2,0)</f>
        <v>#N/A</v>
      </c>
      <c r="I1722" s="217" t="e">
        <f>+VLOOKUP('PAA CONSOLIDADO'!Q1725,LISTAS!$B$22:$C$25,2,0)</f>
        <v>#N/A</v>
      </c>
      <c r="J1722" s="219">
        <f>'PAA CONSOLIDADO'!R1725</f>
        <v>0</v>
      </c>
      <c r="K1722" s="219">
        <f>+'PAA CONSOLIDADO'!S1725</f>
        <v>0</v>
      </c>
      <c r="L1722" s="217" t="e">
        <f>+VLOOKUP('PAA CONSOLIDADO'!T1725,LISTAS!$B$29:$C$31,2,0)</f>
        <v>#N/A</v>
      </c>
      <c r="M1722" s="217" t="e">
        <f>+VLOOKUP('PAA CONSOLIDADO'!U1725,LISTAS!$B$36:$C$39,2,0)</f>
        <v>#N/A</v>
      </c>
      <c r="N1722" s="217" t="str">
        <f t="shared" si="79"/>
        <v>Unidad de Contratación (1)</v>
      </c>
      <c r="O1722" s="217" t="str">
        <f t="shared" si="80"/>
        <v>CO-DC-11001</v>
      </c>
      <c r="P1722" s="217">
        <f>+'PAA CONSOLIDADO'!V1725</f>
        <v>0</v>
      </c>
      <c r="Q1722" s="217">
        <f>+'PAA CONSOLIDADO'!X1725</f>
        <v>0</v>
      </c>
      <c r="R1722" s="217">
        <f>+'PAA CONSOLIDADO'!Y1725</f>
        <v>0</v>
      </c>
    </row>
    <row r="1723" spans="1:18" s="217" customFormat="1" x14ac:dyDescent="0.25">
      <c r="A1723" s="211">
        <f>+'PAA CONSOLIDADO'!C1726</f>
        <v>0</v>
      </c>
      <c r="B1723" s="211">
        <f>+'PAA CONSOLIDADO'!I1726</f>
        <v>0</v>
      </c>
      <c r="C1723" s="217" t="str">
        <f>+CONCATENATE('PAA CONSOLIDADO'!A1726,"-",'PAA CONSOLIDADO'!D1726,"-",'PAA CONSOLIDADO'!K1726)</f>
        <v>--</v>
      </c>
      <c r="D1723" s="217" t="e">
        <f>+VLOOKUP('PAA CONSOLIDADO'!L1726,LISTAS!$D$4:$E$15,2,0)</f>
        <v>#N/A</v>
      </c>
      <c r="E1723" s="217" t="e">
        <f>+VLOOKUP('PAA CONSOLIDADO'!M1726,LISTAS!$D$4:$E$15,2,0)</f>
        <v>#N/A</v>
      </c>
      <c r="F1723" s="217">
        <f>+'PAA CONSOLIDADO'!O1726</f>
        <v>0</v>
      </c>
      <c r="G1723" s="217">
        <f t="shared" si="78"/>
        <v>1</v>
      </c>
      <c r="H1723" s="217" t="e">
        <f>+VLOOKUP('PAA CONSOLIDADO'!P1726,LISTAS!$B$4:$C$17,2,0)</f>
        <v>#N/A</v>
      </c>
      <c r="I1723" s="217" t="e">
        <f>+VLOOKUP('PAA CONSOLIDADO'!Q1726,LISTAS!$B$22:$C$25,2,0)</f>
        <v>#N/A</v>
      </c>
      <c r="J1723" s="219">
        <f>'PAA CONSOLIDADO'!R1726</f>
        <v>0</v>
      </c>
      <c r="K1723" s="219">
        <f>+'PAA CONSOLIDADO'!S1726</f>
        <v>0</v>
      </c>
      <c r="L1723" s="217" t="e">
        <f>+VLOOKUP('PAA CONSOLIDADO'!T1726,LISTAS!$B$29:$C$31,2,0)</f>
        <v>#N/A</v>
      </c>
      <c r="M1723" s="217" t="e">
        <f>+VLOOKUP('PAA CONSOLIDADO'!U1726,LISTAS!$B$36:$C$39,2,0)</f>
        <v>#N/A</v>
      </c>
      <c r="N1723" s="217" t="str">
        <f t="shared" si="79"/>
        <v>Unidad de Contratación (1)</v>
      </c>
      <c r="O1723" s="217" t="str">
        <f t="shared" si="80"/>
        <v>CO-DC-11001</v>
      </c>
      <c r="P1723" s="217">
        <f>+'PAA CONSOLIDADO'!V1726</f>
        <v>0</v>
      </c>
      <c r="Q1723" s="217">
        <f>+'PAA CONSOLIDADO'!X1726</f>
        <v>0</v>
      </c>
      <c r="R1723" s="217">
        <f>+'PAA CONSOLIDADO'!Y1726</f>
        <v>0</v>
      </c>
    </row>
    <row r="1724" spans="1:18" s="217" customFormat="1" x14ac:dyDescent="0.25">
      <c r="A1724" s="211">
        <f>+'PAA CONSOLIDADO'!C1727</f>
        <v>0</v>
      </c>
      <c r="B1724" s="211">
        <f>+'PAA CONSOLIDADO'!I1727</f>
        <v>0</v>
      </c>
      <c r="C1724" s="217" t="str">
        <f>+CONCATENATE('PAA CONSOLIDADO'!A1727,"-",'PAA CONSOLIDADO'!D1727,"-",'PAA CONSOLIDADO'!K1727)</f>
        <v>--</v>
      </c>
      <c r="D1724" s="217" t="e">
        <f>+VLOOKUP('PAA CONSOLIDADO'!L1727,LISTAS!$D$4:$E$15,2,0)</f>
        <v>#N/A</v>
      </c>
      <c r="E1724" s="217" t="e">
        <f>+VLOOKUP('PAA CONSOLIDADO'!M1727,LISTAS!$D$4:$E$15,2,0)</f>
        <v>#N/A</v>
      </c>
      <c r="F1724" s="217">
        <f>+'PAA CONSOLIDADO'!O1727</f>
        <v>0</v>
      </c>
      <c r="G1724" s="217">
        <f t="shared" si="78"/>
        <v>1</v>
      </c>
      <c r="H1724" s="217" t="e">
        <f>+VLOOKUP('PAA CONSOLIDADO'!P1727,LISTAS!$B$4:$C$17,2,0)</f>
        <v>#N/A</v>
      </c>
      <c r="I1724" s="217" t="e">
        <f>+VLOOKUP('PAA CONSOLIDADO'!Q1727,LISTAS!$B$22:$C$25,2,0)</f>
        <v>#N/A</v>
      </c>
      <c r="J1724" s="219">
        <f>'PAA CONSOLIDADO'!R1727</f>
        <v>0</v>
      </c>
      <c r="K1724" s="219">
        <f>+'PAA CONSOLIDADO'!S1727</f>
        <v>0</v>
      </c>
      <c r="L1724" s="217" t="e">
        <f>+VLOOKUP('PAA CONSOLIDADO'!T1727,LISTAS!$B$29:$C$31,2,0)</f>
        <v>#N/A</v>
      </c>
      <c r="M1724" s="217" t="e">
        <f>+VLOOKUP('PAA CONSOLIDADO'!U1727,LISTAS!$B$36:$C$39,2,0)</f>
        <v>#N/A</v>
      </c>
      <c r="N1724" s="217" t="str">
        <f t="shared" si="79"/>
        <v>Unidad de Contratación (1)</v>
      </c>
      <c r="O1724" s="217" t="str">
        <f t="shared" si="80"/>
        <v>CO-DC-11001</v>
      </c>
      <c r="P1724" s="217">
        <f>+'PAA CONSOLIDADO'!V1727</f>
        <v>0</v>
      </c>
      <c r="Q1724" s="217">
        <f>+'PAA CONSOLIDADO'!X1727</f>
        <v>0</v>
      </c>
      <c r="R1724" s="217">
        <f>+'PAA CONSOLIDADO'!Y1727</f>
        <v>0</v>
      </c>
    </row>
    <row r="1725" spans="1:18" s="217" customFormat="1" x14ac:dyDescent="0.25">
      <c r="A1725" s="211">
        <f>+'PAA CONSOLIDADO'!C1728</f>
        <v>0</v>
      </c>
      <c r="B1725" s="211">
        <f>+'PAA CONSOLIDADO'!I1728</f>
        <v>0</v>
      </c>
      <c r="C1725" s="217" t="str">
        <f>+CONCATENATE('PAA CONSOLIDADO'!A1728,"-",'PAA CONSOLIDADO'!D1728,"-",'PAA CONSOLIDADO'!K1728)</f>
        <v>--</v>
      </c>
      <c r="D1725" s="217" t="e">
        <f>+VLOOKUP('PAA CONSOLIDADO'!L1728,LISTAS!$D$4:$E$15,2,0)</f>
        <v>#N/A</v>
      </c>
      <c r="E1725" s="217" t="e">
        <f>+VLOOKUP('PAA CONSOLIDADO'!M1728,LISTAS!$D$4:$E$15,2,0)</f>
        <v>#N/A</v>
      </c>
      <c r="F1725" s="217">
        <f>+'PAA CONSOLIDADO'!O1728</f>
        <v>0</v>
      </c>
      <c r="G1725" s="217">
        <f t="shared" si="78"/>
        <v>1</v>
      </c>
      <c r="H1725" s="217" t="e">
        <f>+VLOOKUP('PAA CONSOLIDADO'!P1728,LISTAS!$B$4:$C$17,2,0)</f>
        <v>#N/A</v>
      </c>
      <c r="I1725" s="217" t="e">
        <f>+VLOOKUP('PAA CONSOLIDADO'!Q1728,LISTAS!$B$22:$C$25,2,0)</f>
        <v>#N/A</v>
      </c>
      <c r="J1725" s="219">
        <f>'PAA CONSOLIDADO'!R1728</f>
        <v>0</v>
      </c>
      <c r="K1725" s="219">
        <f>+'PAA CONSOLIDADO'!S1728</f>
        <v>0</v>
      </c>
      <c r="L1725" s="217" t="e">
        <f>+VLOOKUP('PAA CONSOLIDADO'!T1728,LISTAS!$B$29:$C$31,2,0)</f>
        <v>#N/A</v>
      </c>
      <c r="M1725" s="217" t="e">
        <f>+VLOOKUP('PAA CONSOLIDADO'!U1728,LISTAS!$B$36:$C$39,2,0)</f>
        <v>#N/A</v>
      </c>
      <c r="N1725" s="217" t="str">
        <f t="shared" si="79"/>
        <v>Unidad de Contratación (1)</v>
      </c>
      <c r="O1725" s="217" t="str">
        <f t="shared" si="80"/>
        <v>CO-DC-11001</v>
      </c>
      <c r="P1725" s="217">
        <f>+'PAA CONSOLIDADO'!V1728</f>
        <v>0</v>
      </c>
      <c r="Q1725" s="217">
        <f>+'PAA CONSOLIDADO'!X1728</f>
        <v>0</v>
      </c>
      <c r="R1725" s="217">
        <f>+'PAA CONSOLIDADO'!Y1728</f>
        <v>0</v>
      </c>
    </row>
    <row r="1726" spans="1:18" s="217" customFormat="1" x14ac:dyDescent="0.25">
      <c r="A1726" s="211">
        <f>+'PAA CONSOLIDADO'!C1729</f>
        <v>0</v>
      </c>
      <c r="B1726" s="211">
        <f>+'PAA CONSOLIDADO'!I1729</f>
        <v>0</v>
      </c>
      <c r="C1726" s="217" t="str">
        <f>+CONCATENATE('PAA CONSOLIDADO'!A1729,"-",'PAA CONSOLIDADO'!D1729,"-",'PAA CONSOLIDADO'!K1729)</f>
        <v>--</v>
      </c>
      <c r="D1726" s="217" t="e">
        <f>+VLOOKUP('PAA CONSOLIDADO'!L1729,LISTAS!$D$4:$E$15,2,0)</f>
        <v>#N/A</v>
      </c>
      <c r="E1726" s="217" t="e">
        <f>+VLOOKUP('PAA CONSOLIDADO'!M1729,LISTAS!$D$4:$E$15,2,0)</f>
        <v>#N/A</v>
      </c>
      <c r="F1726" s="217">
        <f>+'PAA CONSOLIDADO'!O1729</f>
        <v>0</v>
      </c>
      <c r="G1726" s="217">
        <f t="shared" si="78"/>
        <v>1</v>
      </c>
      <c r="H1726" s="217" t="e">
        <f>+VLOOKUP('PAA CONSOLIDADO'!P1729,LISTAS!$B$4:$C$17,2,0)</f>
        <v>#N/A</v>
      </c>
      <c r="I1726" s="217" t="e">
        <f>+VLOOKUP('PAA CONSOLIDADO'!Q1729,LISTAS!$B$22:$C$25,2,0)</f>
        <v>#N/A</v>
      </c>
      <c r="J1726" s="219">
        <f>'PAA CONSOLIDADO'!R1729</f>
        <v>0</v>
      </c>
      <c r="K1726" s="219">
        <f>+'PAA CONSOLIDADO'!S1729</f>
        <v>0</v>
      </c>
      <c r="L1726" s="217" t="e">
        <f>+VLOOKUP('PAA CONSOLIDADO'!T1729,LISTAS!$B$29:$C$31,2,0)</f>
        <v>#N/A</v>
      </c>
      <c r="M1726" s="217" t="e">
        <f>+VLOOKUP('PAA CONSOLIDADO'!U1729,LISTAS!$B$36:$C$39,2,0)</f>
        <v>#N/A</v>
      </c>
      <c r="N1726" s="217" t="str">
        <f t="shared" si="79"/>
        <v>Unidad de Contratación (1)</v>
      </c>
      <c r="O1726" s="217" t="str">
        <f t="shared" si="80"/>
        <v>CO-DC-11001</v>
      </c>
      <c r="P1726" s="217">
        <f>+'PAA CONSOLIDADO'!V1729</f>
        <v>0</v>
      </c>
      <c r="Q1726" s="217">
        <f>+'PAA CONSOLIDADO'!X1729</f>
        <v>0</v>
      </c>
      <c r="R1726" s="217">
        <f>+'PAA CONSOLIDADO'!Y1729</f>
        <v>0</v>
      </c>
    </row>
    <row r="1727" spans="1:18" s="217" customFormat="1" x14ac:dyDescent="0.25">
      <c r="A1727" s="211">
        <f>+'PAA CONSOLIDADO'!C1730</f>
        <v>0</v>
      </c>
      <c r="B1727" s="211">
        <f>+'PAA CONSOLIDADO'!I1730</f>
        <v>0</v>
      </c>
      <c r="C1727" s="217" t="str">
        <f>+CONCATENATE('PAA CONSOLIDADO'!A1730,"-",'PAA CONSOLIDADO'!D1730,"-",'PAA CONSOLIDADO'!K1730)</f>
        <v>--</v>
      </c>
      <c r="D1727" s="217" t="e">
        <f>+VLOOKUP('PAA CONSOLIDADO'!L1730,LISTAS!$D$4:$E$15,2,0)</f>
        <v>#N/A</v>
      </c>
      <c r="E1727" s="217" t="e">
        <f>+VLOOKUP('PAA CONSOLIDADO'!M1730,LISTAS!$D$4:$E$15,2,0)</f>
        <v>#N/A</v>
      </c>
      <c r="F1727" s="217">
        <f>+'PAA CONSOLIDADO'!O1730</f>
        <v>0</v>
      </c>
      <c r="G1727" s="217">
        <f t="shared" si="78"/>
        <v>1</v>
      </c>
      <c r="H1727" s="217" t="e">
        <f>+VLOOKUP('PAA CONSOLIDADO'!P1730,LISTAS!$B$4:$C$17,2,0)</f>
        <v>#N/A</v>
      </c>
      <c r="I1727" s="217" t="e">
        <f>+VLOOKUP('PAA CONSOLIDADO'!Q1730,LISTAS!$B$22:$C$25,2,0)</f>
        <v>#N/A</v>
      </c>
      <c r="J1727" s="219">
        <f>'PAA CONSOLIDADO'!R1730</f>
        <v>0</v>
      </c>
      <c r="K1727" s="219">
        <f>+'PAA CONSOLIDADO'!S1730</f>
        <v>0</v>
      </c>
      <c r="L1727" s="217" t="e">
        <f>+VLOOKUP('PAA CONSOLIDADO'!T1730,LISTAS!$B$29:$C$31,2,0)</f>
        <v>#N/A</v>
      </c>
      <c r="M1727" s="217" t="e">
        <f>+VLOOKUP('PAA CONSOLIDADO'!U1730,LISTAS!$B$36:$C$39,2,0)</f>
        <v>#N/A</v>
      </c>
      <c r="N1727" s="217" t="str">
        <f t="shared" si="79"/>
        <v>Unidad de Contratación (1)</v>
      </c>
      <c r="O1727" s="217" t="str">
        <f t="shared" si="80"/>
        <v>CO-DC-11001</v>
      </c>
      <c r="P1727" s="217">
        <f>+'PAA CONSOLIDADO'!V1730</f>
        <v>0</v>
      </c>
      <c r="Q1727" s="217">
        <f>+'PAA CONSOLIDADO'!X1730</f>
        <v>0</v>
      </c>
      <c r="R1727" s="217">
        <f>+'PAA CONSOLIDADO'!Y1730</f>
        <v>0</v>
      </c>
    </row>
    <row r="1728" spans="1:18" s="217" customFormat="1" x14ac:dyDescent="0.25">
      <c r="A1728" s="211">
        <f>+'PAA CONSOLIDADO'!C1731</f>
        <v>0</v>
      </c>
      <c r="B1728" s="211">
        <f>+'PAA CONSOLIDADO'!I1731</f>
        <v>0</v>
      </c>
      <c r="C1728" s="217" t="str">
        <f>+CONCATENATE('PAA CONSOLIDADO'!A1731,"-",'PAA CONSOLIDADO'!D1731,"-",'PAA CONSOLIDADO'!K1731)</f>
        <v>--</v>
      </c>
      <c r="D1728" s="217" t="e">
        <f>+VLOOKUP('PAA CONSOLIDADO'!L1731,LISTAS!$D$4:$E$15,2,0)</f>
        <v>#N/A</v>
      </c>
      <c r="E1728" s="217" t="e">
        <f>+VLOOKUP('PAA CONSOLIDADO'!M1731,LISTAS!$D$4:$E$15,2,0)</f>
        <v>#N/A</v>
      </c>
      <c r="F1728" s="217">
        <f>+'PAA CONSOLIDADO'!O1731</f>
        <v>0</v>
      </c>
      <c r="G1728" s="217">
        <f t="shared" si="78"/>
        <v>1</v>
      </c>
      <c r="H1728" s="217" t="e">
        <f>+VLOOKUP('PAA CONSOLIDADO'!P1731,LISTAS!$B$4:$C$17,2,0)</f>
        <v>#N/A</v>
      </c>
      <c r="I1728" s="217" t="e">
        <f>+VLOOKUP('PAA CONSOLIDADO'!Q1731,LISTAS!$B$22:$C$25,2,0)</f>
        <v>#N/A</v>
      </c>
      <c r="J1728" s="219">
        <f>'PAA CONSOLIDADO'!R1731</f>
        <v>0</v>
      </c>
      <c r="K1728" s="219">
        <f>+'PAA CONSOLIDADO'!S1731</f>
        <v>0</v>
      </c>
      <c r="L1728" s="217" t="e">
        <f>+VLOOKUP('PAA CONSOLIDADO'!T1731,LISTAS!$B$29:$C$31,2,0)</f>
        <v>#N/A</v>
      </c>
      <c r="M1728" s="217" t="e">
        <f>+VLOOKUP('PAA CONSOLIDADO'!U1731,LISTAS!$B$36:$C$39,2,0)</f>
        <v>#N/A</v>
      </c>
      <c r="N1728" s="217" t="str">
        <f t="shared" si="79"/>
        <v>Unidad de Contratación (1)</v>
      </c>
      <c r="O1728" s="217" t="str">
        <f t="shared" si="80"/>
        <v>CO-DC-11001</v>
      </c>
      <c r="P1728" s="217">
        <f>+'PAA CONSOLIDADO'!V1731</f>
        <v>0</v>
      </c>
      <c r="Q1728" s="217">
        <f>+'PAA CONSOLIDADO'!X1731</f>
        <v>0</v>
      </c>
      <c r="R1728" s="217">
        <f>+'PAA CONSOLIDADO'!Y1731</f>
        <v>0</v>
      </c>
    </row>
    <row r="1729" spans="1:18" s="217" customFormat="1" x14ac:dyDescent="0.25">
      <c r="A1729" s="211">
        <f>+'PAA CONSOLIDADO'!C1732</f>
        <v>0</v>
      </c>
      <c r="B1729" s="211">
        <f>+'PAA CONSOLIDADO'!I1732</f>
        <v>0</v>
      </c>
      <c r="C1729" s="217" t="str">
        <f>+CONCATENATE('PAA CONSOLIDADO'!A1732,"-",'PAA CONSOLIDADO'!D1732,"-",'PAA CONSOLIDADO'!K1732)</f>
        <v>--</v>
      </c>
      <c r="D1729" s="217" t="e">
        <f>+VLOOKUP('PAA CONSOLIDADO'!L1732,LISTAS!$D$4:$E$15,2,0)</f>
        <v>#N/A</v>
      </c>
      <c r="E1729" s="217" t="e">
        <f>+VLOOKUP('PAA CONSOLIDADO'!M1732,LISTAS!$D$4:$E$15,2,0)</f>
        <v>#N/A</v>
      </c>
      <c r="F1729" s="217">
        <f>+'PAA CONSOLIDADO'!O1732</f>
        <v>0</v>
      </c>
      <c r="G1729" s="217">
        <f t="shared" si="78"/>
        <v>1</v>
      </c>
      <c r="H1729" s="217" t="e">
        <f>+VLOOKUP('PAA CONSOLIDADO'!P1732,LISTAS!$B$4:$C$17,2,0)</f>
        <v>#N/A</v>
      </c>
      <c r="I1729" s="217" t="e">
        <f>+VLOOKUP('PAA CONSOLIDADO'!Q1732,LISTAS!$B$22:$C$25,2,0)</f>
        <v>#N/A</v>
      </c>
      <c r="J1729" s="219">
        <f>'PAA CONSOLIDADO'!R1732</f>
        <v>0</v>
      </c>
      <c r="K1729" s="219">
        <f>+'PAA CONSOLIDADO'!S1732</f>
        <v>0</v>
      </c>
      <c r="L1729" s="217" t="e">
        <f>+VLOOKUP('PAA CONSOLIDADO'!T1732,LISTAS!$B$29:$C$31,2,0)</f>
        <v>#N/A</v>
      </c>
      <c r="M1729" s="217" t="e">
        <f>+VLOOKUP('PAA CONSOLIDADO'!U1732,LISTAS!$B$36:$C$39,2,0)</f>
        <v>#N/A</v>
      </c>
      <c r="N1729" s="217" t="str">
        <f t="shared" si="79"/>
        <v>Unidad de Contratación (1)</v>
      </c>
      <c r="O1729" s="217" t="str">
        <f t="shared" si="80"/>
        <v>CO-DC-11001</v>
      </c>
      <c r="P1729" s="217">
        <f>+'PAA CONSOLIDADO'!V1732</f>
        <v>0</v>
      </c>
      <c r="Q1729" s="217">
        <f>+'PAA CONSOLIDADO'!X1732</f>
        <v>0</v>
      </c>
      <c r="R1729" s="217">
        <f>+'PAA CONSOLIDADO'!Y1732</f>
        <v>0</v>
      </c>
    </row>
    <row r="1730" spans="1:18" s="217" customFormat="1" x14ac:dyDescent="0.25">
      <c r="A1730" s="211">
        <f>+'PAA CONSOLIDADO'!C1733</f>
        <v>0</v>
      </c>
      <c r="B1730" s="211">
        <f>+'PAA CONSOLIDADO'!I1733</f>
        <v>0</v>
      </c>
      <c r="C1730" s="217" t="str">
        <f>+CONCATENATE('PAA CONSOLIDADO'!A1733,"-",'PAA CONSOLIDADO'!D1733,"-",'PAA CONSOLIDADO'!K1733)</f>
        <v>--</v>
      </c>
      <c r="D1730" s="217" t="e">
        <f>+VLOOKUP('PAA CONSOLIDADO'!L1733,LISTAS!$D$4:$E$15,2,0)</f>
        <v>#N/A</v>
      </c>
      <c r="E1730" s="217" t="e">
        <f>+VLOOKUP('PAA CONSOLIDADO'!M1733,LISTAS!$D$4:$E$15,2,0)</f>
        <v>#N/A</v>
      </c>
      <c r="F1730" s="217">
        <f>+'PAA CONSOLIDADO'!O1733</f>
        <v>0</v>
      </c>
      <c r="G1730" s="217">
        <f t="shared" si="78"/>
        <v>1</v>
      </c>
      <c r="H1730" s="217" t="e">
        <f>+VLOOKUP('PAA CONSOLIDADO'!P1733,LISTAS!$B$4:$C$17,2,0)</f>
        <v>#N/A</v>
      </c>
      <c r="I1730" s="217" t="e">
        <f>+VLOOKUP('PAA CONSOLIDADO'!Q1733,LISTAS!$B$22:$C$25,2,0)</f>
        <v>#N/A</v>
      </c>
      <c r="J1730" s="219">
        <f>'PAA CONSOLIDADO'!R1733</f>
        <v>0</v>
      </c>
      <c r="K1730" s="219">
        <f>+'PAA CONSOLIDADO'!S1733</f>
        <v>0</v>
      </c>
      <c r="L1730" s="217" t="e">
        <f>+VLOOKUP('PAA CONSOLIDADO'!T1733,LISTAS!$B$29:$C$31,2,0)</f>
        <v>#N/A</v>
      </c>
      <c r="M1730" s="217" t="e">
        <f>+VLOOKUP('PAA CONSOLIDADO'!U1733,LISTAS!$B$36:$C$39,2,0)</f>
        <v>#N/A</v>
      </c>
      <c r="N1730" s="217" t="str">
        <f t="shared" si="79"/>
        <v>Unidad de Contratación (1)</v>
      </c>
      <c r="O1730" s="217" t="str">
        <f t="shared" si="80"/>
        <v>CO-DC-11001</v>
      </c>
      <c r="P1730" s="217">
        <f>+'PAA CONSOLIDADO'!V1733</f>
        <v>0</v>
      </c>
      <c r="Q1730" s="217">
        <f>+'PAA CONSOLIDADO'!X1733</f>
        <v>0</v>
      </c>
      <c r="R1730" s="217">
        <f>+'PAA CONSOLIDADO'!Y1733</f>
        <v>0</v>
      </c>
    </row>
    <row r="1731" spans="1:18" s="217" customFormat="1" x14ac:dyDescent="0.25">
      <c r="A1731" s="211">
        <f>+'PAA CONSOLIDADO'!C1734</f>
        <v>0</v>
      </c>
      <c r="B1731" s="211">
        <f>+'PAA CONSOLIDADO'!I1734</f>
        <v>0</v>
      </c>
      <c r="C1731" s="217" t="str">
        <f>+CONCATENATE('PAA CONSOLIDADO'!A1734,"-",'PAA CONSOLIDADO'!D1734,"-",'PAA CONSOLIDADO'!K1734)</f>
        <v>--</v>
      </c>
      <c r="D1731" s="217" t="e">
        <f>+VLOOKUP('PAA CONSOLIDADO'!L1734,LISTAS!$D$4:$E$15,2,0)</f>
        <v>#N/A</v>
      </c>
      <c r="E1731" s="217" t="e">
        <f>+VLOOKUP('PAA CONSOLIDADO'!M1734,LISTAS!$D$4:$E$15,2,0)</f>
        <v>#N/A</v>
      </c>
      <c r="F1731" s="217">
        <f>+'PAA CONSOLIDADO'!O1734</f>
        <v>0</v>
      </c>
      <c r="G1731" s="217">
        <f t="shared" si="78"/>
        <v>1</v>
      </c>
      <c r="H1731" s="217" t="e">
        <f>+VLOOKUP('PAA CONSOLIDADO'!P1734,LISTAS!$B$4:$C$17,2,0)</f>
        <v>#N/A</v>
      </c>
      <c r="I1731" s="217" t="e">
        <f>+VLOOKUP('PAA CONSOLIDADO'!Q1734,LISTAS!$B$22:$C$25,2,0)</f>
        <v>#N/A</v>
      </c>
      <c r="J1731" s="219">
        <f>'PAA CONSOLIDADO'!R1734</f>
        <v>0</v>
      </c>
      <c r="K1731" s="219">
        <f>+'PAA CONSOLIDADO'!S1734</f>
        <v>0</v>
      </c>
      <c r="L1731" s="217" t="e">
        <f>+VLOOKUP('PAA CONSOLIDADO'!T1734,LISTAS!$B$29:$C$31,2,0)</f>
        <v>#N/A</v>
      </c>
      <c r="M1731" s="217" t="e">
        <f>+VLOOKUP('PAA CONSOLIDADO'!U1734,LISTAS!$B$36:$C$39,2,0)</f>
        <v>#N/A</v>
      </c>
      <c r="N1731" s="217" t="str">
        <f t="shared" si="79"/>
        <v>Unidad de Contratación (1)</v>
      </c>
      <c r="O1731" s="217" t="str">
        <f t="shared" si="80"/>
        <v>CO-DC-11001</v>
      </c>
      <c r="P1731" s="217">
        <f>+'PAA CONSOLIDADO'!V1734</f>
        <v>0</v>
      </c>
      <c r="Q1731" s="217">
        <f>+'PAA CONSOLIDADO'!X1734</f>
        <v>0</v>
      </c>
      <c r="R1731" s="217">
        <f>+'PAA CONSOLIDADO'!Y1734</f>
        <v>0</v>
      </c>
    </row>
    <row r="1732" spans="1:18" s="217" customFormat="1" x14ac:dyDescent="0.25">
      <c r="A1732" s="211">
        <f>+'PAA CONSOLIDADO'!C1735</f>
        <v>0</v>
      </c>
      <c r="B1732" s="211">
        <f>+'PAA CONSOLIDADO'!I1735</f>
        <v>0</v>
      </c>
      <c r="C1732" s="217" t="str">
        <f>+CONCATENATE('PAA CONSOLIDADO'!A1735,"-",'PAA CONSOLIDADO'!D1735,"-",'PAA CONSOLIDADO'!K1735)</f>
        <v>--</v>
      </c>
      <c r="D1732" s="217" t="e">
        <f>+VLOOKUP('PAA CONSOLIDADO'!L1735,LISTAS!$D$4:$E$15,2,0)</f>
        <v>#N/A</v>
      </c>
      <c r="E1732" s="217" t="e">
        <f>+VLOOKUP('PAA CONSOLIDADO'!M1735,LISTAS!$D$4:$E$15,2,0)</f>
        <v>#N/A</v>
      </c>
      <c r="F1732" s="217">
        <f>+'PAA CONSOLIDADO'!O1735</f>
        <v>0</v>
      </c>
      <c r="G1732" s="217">
        <f t="shared" si="78"/>
        <v>1</v>
      </c>
      <c r="H1732" s="217" t="e">
        <f>+VLOOKUP('PAA CONSOLIDADO'!P1735,LISTAS!$B$4:$C$17,2,0)</f>
        <v>#N/A</v>
      </c>
      <c r="I1732" s="217" t="e">
        <f>+VLOOKUP('PAA CONSOLIDADO'!Q1735,LISTAS!$B$22:$C$25,2,0)</f>
        <v>#N/A</v>
      </c>
      <c r="J1732" s="219">
        <f>'PAA CONSOLIDADO'!R1735</f>
        <v>0</v>
      </c>
      <c r="K1732" s="219">
        <f>+'PAA CONSOLIDADO'!S1735</f>
        <v>0</v>
      </c>
      <c r="L1732" s="217" t="e">
        <f>+VLOOKUP('PAA CONSOLIDADO'!T1735,LISTAS!$B$29:$C$31,2,0)</f>
        <v>#N/A</v>
      </c>
      <c r="M1732" s="217" t="e">
        <f>+VLOOKUP('PAA CONSOLIDADO'!U1735,LISTAS!$B$36:$C$39,2,0)</f>
        <v>#N/A</v>
      </c>
      <c r="N1732" s="217" t="str">
        <f t="shared" si="79"/>
        <v>Unidad de Contratación (1)</v>
      </c>
      <c r="O1732" s="217" t="str">
        <f t="shared" si="80"/>
        <v>CO-DC-11001</v>
      </c>
      <c r="P1732" s="217">
        <f>+'PAA CONSOLIDADO'!V1735</f>
        <v>0</v>
      </c>
      <c r="Q1732" s="217">
        <f>+'PAA CONSOLIDADO'!X1735</f>
        <v>0</v>
      </c>
      <c r="R1732" s="217">
        <f>+'PAA CONSOLIDADO'!Y1735</f>
        <v>0</v>
      </c>
    </row>
    <row r="1733" spans="1:18" s="217" customFormat="1" x14ac:dyDescent="0.25">
      <c r="A1733" s="211">
        <f>+'PAA CONSOLIDADO'!C1736</f>
        <v>0</v>
      </c>
      <c r="B1733" s="211">
        <f>+'PAA CONSOLIDADO'!I1736</f>
        <v>0</v>
      </c>
      <c r="C1733" s="217" t="str">
        <f>+CONCATENATE('PAA CONSOLIDADO'!A1736,"-",'PAA CONSOLIDADO'!D1736,"-",'PAA CONSOLIDADO'!K1736)</f>
        <v>--</v>
      </c>
      <c r="D1733" s="217" t="e">
        <f>+VLOOKUP('PAA CONSOLIDADO'!L1736,LISTAS!$D$4:$E$15,2,0)</f>
        <v>#N/A</v>
      </c>
      <c r="E1733" s="217" t="e">
        <f>+VLOOKUP('PAA CONSOLIDADO'!M1736,LISTAS!$D$4:$E$15,2,0)</f>
        <v>#N/A</v>
      </c>
      <c r="F1733" s="217">
        <f>+'PAA CONSOLIDADO'!O1736</f>
        <v>0</v>
      </c>
      <c r="G1733" s="217">
        <f t="shared" ref="G1733:G1796" si="81">+IF(ISBLANK(B1733),"",1)</f>
        <v>1</v>
      </c>
      <c r="H1733" s="217" t="e">
        <f>+VLOOKUP('PAA CONSOLIDADO'!P1736,LISTAS!$B$4:$C$17,2,0)</f>
        <v>#N/A</v>
      </c>
      <c r="I1733" s="217" t="e">
        <f>+VLOOKUP('PAA CONSOLIDADO'!Q1736,LISTAS!$B$22:$C$25,2,0)</f>
        <v>#N/A</v>
      </c>
      <c r="J1733" s="219">
        <f>'PAA CONSOLIDADO'!R1736</f>
        <v>0</v>
      </c>
      <c r="K1733" s="219">
        <f>+'PAA CONSOLIDADO'!S1736</f>
        <v>0</v>
      </c>
      <c r="L1733" s="217" t="e">
        <f>+VLOOKUP('PAA CONSOLIDADO'!T1736,LISTAS!$B$29:$C$31,2,0)</f>
        <v>#N/A</v>
      </c>
      <c r="M1733" s="217" t="e">
        <f>+VLOOKUP('PAA CONSOLIDADO'!U1736,LISTAS!$B$36:$C$39,2,0)</f>
        <v>#N/A</v>
      </c>
      <c r="N1733" s="217" t="str">
        <f t="shared" ref="N1733:N1796" si="82">+IF(ISBLANK(B1733),"","Unidad de Contratación (1)")</f>
        <v>Unidad de Contratación (1)</v>
      </c>
      <c r="O1733" s="217" t="str">
        <f t="shared" ref="O1733:O1796" si="83">+IF(ISBLANK(B1733),"","CO-DC-11001")</f>
        <v>CO-DC-11001</v>
      </c>
      <c r="P1733" s="217">
        <f>+'PAA CONSOLIDADO'!V1736</f>
        <v>0</v>
      </c>
      <c r="Q1733" s="217">
        <f>+'PAA CONSOLIDADO'!X1736</f>
        <v>0</v>
      </c>
      <c r="R1733" s="217">
        <f>+'PAA CONSOLIDADO'!Y1736</f>
        <v>0</v>
      </c>
    </row>
    <row r="1734" spans="1:18" s="217" customFormat="1" x14ac:dyDescent="0.25">
      <c r="A1734" s="211">
        <f>+'PAA CONSOLIDADO'!C1737</f>
        <v>0</v>
      </c>
      <c r="B1734" s="211">
        <f>+'PAA CONSOLIDADO'!I1737</f>
        <v>0</v>
      </c>
      <c r="C1734" s="217" t="str">
        <f>+CONCATENATE('PAA CONSOLIDADO'!A1737,"-",'PAA CONSOLIDADO'!D1737,"-",'PAA CONSOLIDADO'!K1737)</f>
        <v>--</v>
      </c>
      <c r="D1734" s="217" t="e">
        <f>+VLOOKUP('PAA CONSOLIDADO'!L1737,LISTAS!$D$4:$E$15,2,0)</f>
        <v>#N/A</v>
      </c>
      <c r="E1734" s="217" t="e">
        <f>+VLOOKUP('PAA CONSOLIDADO'!M1737,LISTAS!$D$4:$E$15,2,0)</f>
        <v>#N/A</v>
      </c>
      <c r="F1734" s="217">
        <f>+'PAA CONSOLIDADO'!O1737</f>
        <v>0</v>
      </c>
      <c r="G1734" s="217">
        <f t="shared" si="81"/>
        <v>1</v>
      </c>
      <c r="H1734" s="217" t="e">
        <f>+VLOOKUP('PAA CONSOLIDADO'!P1737,LISTAS!$B$4:$C$17,2,0)</f>
        <v>#N/A</v>
      </c>
      <c r="I1734" s="217" t="e">
        <f>+VLOOKUP('PAA CONSOLIDADO'!Q1737,LISTAS!$B$22:$C$25,2,0)</f>
        <v>#N/A</v>
      </c>
      <c r="J1734" s="219">
        <f>'PAA CONSOLIDADO'!R1737</f>
        <v>0</v>
      </c>
      <c r="K1734" s="219">
        <f>+'PAA CONSOLIDADO'!S1737</f>
        <v>0</v>
      </c>
      <c r="L1734" s="217" t="e">
        <f>+VLOOKUP('PAA CONSOLIDADO'!T1737,LISTAS!$B$29:$C$31,2,0)</f>
        <v>#N/A</v>
      </c>
      <c r="M1734" s="217" t="e">
        <f>+VLOOKUP('PAA CONSOLIDADO'!U1737,LISTAS!$B$36:$C$39,2,0)</f>
        <v>#N/A</v>
      </c>
      <c r="N1734" s="217" t="str">
        <f t="shared" si="82"/>
        <v>Unidad de Contratación (1)</v>
      </c>
      <c r="O1734" s="217" t="str">
        <f t="shared" si="83"/>
        <v>CO-DC-11001</v>
      </c>
      <c r="P1734" s="217">
        <f>+'PAA CONSOLIDADO'!V1737</f>
        <v>0</v>
      </c>
      <c r="Q1734" s="217">
        <f>+'PAA CONSOLIDADO'!X1737</f>
        <v>0</v>
      </c>
      <c r="R1734" s="217">
        <f>+'PAA CONSOLIDADO'!Y1737</f>
        <v>0</v>
      </c>
    </row>
    <row r="1735" spans="1:18" s="217" customFormat="1" x14ac:dyDescent="0.25">
      <c r="A1735" s="211">
        <f>+'PAA CONSOLIDADO'!C1738</f>
        <v>0</v>
      </c>
      <c r="B1735" s="211">
        <f>+'PAA CONSOLIDADO'!I1738</f>
        <v>0</v>
      </c>
      <c r="C1735" s="217" t="str">
        <f>+CONCATENATE('PAA CONSOLIDADO'!A1738,"-",'PAA CONSOLIDADO'!D1738,"-",'PAA CONSOLIDADO'!K1738)</f>
        <v>--</v>
      </c>
      <c r="D1735" s="217" t="e">
        <f>+VLOOKUP('PAA CONSOLIDADO'!L1738,LISTAS!$D$4:$E$15,2,0)</f>
        <v>#N/A</v>
      </c>
      <c r="E1735" s="217" t="e">
        <f>+VLOOKUP('PAA CONSOLIDADO'!M1738,LISTAS!$D$4:$E$15,2,0)</f>
        <v>#N/A</v>
      </c>
      <c r="F1735" s="217">
        <f>+'PAA CONSOLIDADO'!O1738</f>
        <v>0</v>
      </c>
      <c r="G1735" s="217">
        <f t="shared" si="81"/>
        <v>1</v>
      </c>
      <c r="H1735" s="217" t="e">
        <f>+VLOOKUP('PAA CONSOLIDADO'!P1738,LISTAS!$B$4:$C$17,2,0)</f>
        <v>#N/A</v>
      </c>
      <c r="I1735" s="217" t="e">
        <f>+VLOOKUP('PAA CONSOLIDADO'!Q1738,LISTAS!$B$22:$C$25,2,0)</f>
        <v>#N/A</v>
      </c>
      <c r="J1735" s="219">
        <f>'PAA CONSOLIDADO'!R1738</f>
        <v>0</v>
      </c>
      <c r="K1735" s="219">
        <f>+'PAA CONSOLIDADO'!S1738</f>
        <v>0</v>
      </c>
      <c r="L1735" s="217" t="e">
        <f>+VLOOKUP('PAA CONSOLIDADO'!T1738,LISTAS!$B$29:$C$31,2,0)</f>
        <v>#N/A</v>
      </c>
      <c r="M1735" s="217" t="e">
        <f>+VLOOKUP('PAA CONSOLIDADO'!U1738,LISTAS!$B$36:$C$39,2,0)</f>
        <v>#N/A</v>
      </c>
      <c r="N1735" s="217" t="str">
        <f t="shared" si="82"/>
        <v>Unidad de Contratación (1)</v>
      </c>
      <c r="O1735" s="217" t="str">
        <f t="shared" si="83"/>
        <v>CO-DC-11001</v>
      </c>
      <c r="P1735" s="217">
        <f>+'PAA CONSOLIDADO'!V1738</f>
        <v>0</v>
      </c>
      <c r="Q1735" s="217">
        <f>+'PAA CONSOLIDADO'!X1738</f>
        <v>0</v>
      </c>
      <c r="R1735" s="217">
        <f>+'PAA CONSOLIDADO'!Y1738</f>
        <v>0</v>
      </c>
    </row>
    <row r="1736" spans="1:18" s="217" customFormat="1" x14ac:dyDescent="0.25">
      <c r="A1736" s="211">
        <f>+'PAA CONSOLIDADO'!C1739</f>
        <v>0</v>
      </c>
      <c r="B1736" s="211">
        <f>+'PAA CONSOLIDADO'!I1739</f>
        <v>0</v>
      </c>
      <c r="C1736" s="217" t="str">
        <f>+CONCATENATE('PAA CONSOLIDADO'!A1739,"-",'PAA CONSOLIDADO'!D1739,"-",'PAA CONSOLIDADO'!K1739)</f>
        <v>--</v>
      </c>
      <c r="D1736" s="217" t="e">
        <f>+VLOOKUP('PAA CONSOLIDADO'!L1739,LISTAS!$D$4:$E$15,2,0)</f>
        <v>#N/A</v>
      </c>
      <c r="E1736" s="217" t="e">
        <f>+VLOOKUP('PAA CONSOLIDADO'!M1739,LISTAS!$D$4:$E$15,2,0)</f>
        <v>#N/A</v>
      </c>
      <c r="F1736" s="217">
        <f>+'PAA CONSOLIDADO'!O1739</f>
        <v>0</v>
      </c>
      <c r="G1736" s="217">
        <f t="shared" si="81"/>
        <v>1</v>
      </c>
      <c r="H1736" s="217" t="e">
        <f>+VLOOKUP('PAA CONSOLIDADO'!P1739,LISTAS!$B$4:$C$17,2,0)</f>
        <v>#N/A</v>
      </c>
      <c r="I1736" s="217" t="e">
        <f>+VLOOKUP('PAA CONSOLIDADO'!Q1739,LISTAS!$B$22:$C$25,2,0)</f>
        <v>#N/A</v>
      </c>
      <c r="J1736" s="219">
        <f>'PAA CONSOLIDADO'!R1739</f>
        <v>0</v>
      </c>
      <c r="K1736" s="219">
        <f>+'PAA CONSOLIDADO'!S1739</f>
        <v>0</v>
      </c>
      <c r="L1736" s="217" t="e">
        <f>+VLOOKUP('PAA CONSOLIDADO'!T1739,LISTAS!$B$29:$C$31,2,0)</f>
        <v>#N/A</v>
      </c>
      <c r="M1736" s="217" t="e">
        <f>+VLOOKUP('PAA CONSOLIDADO'!U1739,LISTAS!$B$36:$C$39,2,0)</f>
        <v>#N/A</v>
      </c>
      <c r="N1736" s="217" t="str">
        <f t="shared" si="82"/>
        <v>Unidad de Contratación (1)</v>
      </c>
      <c r="O1736" s="217" t="str">
        <f t="shared" si="83"/>
        <v>CO-DC-11001</v>
      </c>
      <c r="P1736" s="217">
        <f>+'PAA CONSOLIDADO'!V1739</f>
        <v>0</v>
      </c>
      <c r="Q1736" s="217">
        <f>+'PAA CONSOLIDADO'!X1739</f>
        <v>0</v>
      </c>
      <c r="R1736" s="217">
        <f>+'PAA CONSOLIDADO'!Y1739</f>
        <v>0</v>
      </c>
    </row>
    <row r="1737" spans="1:18" s="217" customFormat="1" x14ac:dyDescent="0.25">
      <c r="A1737" s="211">
        <f>+'PAA CONSOLIDADO'!C1740</f>
        <v>0</v>
      </c>
      <c r="B1737" s="211">
        <f>+'PAA CONSOLIDADO'!I1740</f>
        <v>0</v>
      </c>
      <c r="C1737" s="217" t="str">
        <f>+CONCATENATE('PAA CONSOLIDADO'!A1740,"-",'PAA CONSOLIDADO'!D1740,"-",'PAA CONSOLIDADO'!K1740)</f>
        <v>--</v>
      </c>
      <c r="D1737" s="217" t="e">
        <f>+VLOOKUP('PAA CONSOLIDADO'!L1740,LISTAS!$D$4:$E$15,2,0)</f>
        <v>#N/A</v>
      </c>
      <c r="E1737" s="217" t="e">
        <f>+VLOOKUP('PAA CONSOLIDADO'!M1740,LISTAS!$D$4:$E$15,2,0)</f>
        <v>#N/A</v>
      </c>
      <c r="F1737" s="217">
        <f>+'PAA CONSOLIDADO'!O1740</f>
        <v>0</v>
      </c>
      <c r="G1737" s="217">
        <f t="shared" si="81"/>
        <v>1</v>
      </c>
      <c r="H1737" s="217" t="e">
        <f>+VLOOKUP('PAA CONSOLIDADO'!P1740,LISTAS!$B$4:$C$17,2,0)</f>
        <v>#N/A</v>
      </c>
      <c r="I1737" s="217" t="e">
        <f>+VLOOKUP('PAA CONSOLIDADO'!Q1740,LISTAS!$B$22:$C$25,2,0)</f>
        <v>#N/A</v>
      </c>
      <c r="J1737" s="219">
        <f>'PAA CONSOLIDADO'!R1740</f>
        <v>0</v>
      </c>
      <c r="K1737" s="219">
        <f>+'PAA CONSOLIDADO'!S1740</f>
        <v>0</v>
      </c>
      <c r="L1737" s="217" t="e">
        <f>+VLOOKUP('PAA CONSOLIDADO'!T1740,LISTAS!$B$29:$C$31,2,0)</f>
        <v>#N/A</v>
      </c>
      <c r="M1737" s="217" t="e">
        <f>+VLOOKUP('PAA CONSOLIDADO'!U1740,LISTAS!$B$36:$C$39,2,0)</f>
        <v>#N/A</v>
      </c>
      <c r="N1737" s="217" t="str">
        <f t="shared" si="82"/>
        <v>Unidad de Contratación (1)</v>
      </c>
      <c r="O1737" s="217" t="str">
        <f t="shared" si="83"/>
        <v>CO-DC-11001</v>
      </c>
      <c r="P1737" s="217">
        <f>+'PAA CONSOLIDADO'!V1740</f>
        <v>0</v>
      </c>
      <c r="Q1737" s="217">
        <f>+'PAA CONSOLIDADO'!X1740</f>
        <v>0</v>
      </c>
      <c r="R1737" s="217">
        <f>+'PAA CONSOLIDADO'!Y1740</f>
        <v>0</v>
      </c>
    </row>
    <row r="1738" spans="1:18" s="217" customFormat="1" x14ac:dyDescent="0.25">
      <c r="A1738" s="211">
        <f>+'PAA CONSOLIDADO'!C1741</f>
        <v>0</v>
      </c>
      <c r="B1738" s="211">
        <f>+'PAA CONSOLIDADO'!I1741</f>
        <v>0</v>
      </c>
      <c r="C1738" s="217" t="str">
        <f>+CONCATENATE('PAA CONSOLIDADO'!A1741,"-",'PAA CONSOLIDADO'!D1741,"-",'PAA CONSOLIDADO'!K1741)</f>
        <v>--</v>
      </c>
      <c r="D1738" s="217" t="e">
        <f>+VLOOKUP('PAA CONSOLIDADO'!L1741,LISTAS!$D$4:$E$15,2,0)</f>
        <v>#N/A</v>
      </c>
      <c r="E1738" s="217" t="e">
        <f>+VLOOKUP('PAA CONSOLIDADO'!M1741,LISTAS!$D$4:$E$15,2,0)</f>
        <v>#N/A</v>
      </c>
      <c r="F1738" s="217">
        <f>+'PAA CONSOLIDADO'!O1741</f>
        <v>0</v>
      </c>
      <c r="G1738" s="217">
        <f t="shared" si="81"/>
        <v>1</v>
      </c>
      <c r="H1738" s="217" t="e">
        <f>+VLOOKUP('PAA CONSOLIDADO'!P1741,LISTAS!$B$4:$C$17,2,0)</f>
        <v>#N/A</v>
      </c>
      <c r="I1738" s="217" t="e">
        <f>+VLOOKUP('PAA CONSOLIDADO'!Q1741,LISTAS!$B$22:$C$25,2,0)</f>
        <v>#N/A</v>
      </c>
      <c r="J1738" s="219">
        <f>'PAA CONSOLIDADO'!R1741</f>
        <v>0</v>
      </c>
      <c r="K1738" s="219">
        <f>+'PAA CONSOLIDADO'!S1741</f>
        <v>0</v>
      </c>
      <c r="L1738" s="217" t="e">
        <f>+VLOOKUP('PAA CONSOLIDADO'!T1741,LISTAS!$B$29:$C$31,2,0)</f>
        <v>#N/A</v>
      </c>
      <c r="M1738" s="217" t="e">
        <f>+VLOOKUP('PAA CONSOLIDADO'!U1741,LISTAS!$B$36:$C$39,2,0)</f>
        <v>#N/A</v>
      </c>
      <c r="N1738" s="217" t="str">
        <f t="shared" si="82"/>
        <v>Unidad de Contratación (1)</v>
      </c>
      <c r="O1738" s="217" t="str">
        <f t="shared" si="83"/>
        <v>CO-DC-11001</v>
      </c>
      <c r="P1738" s="217">
        <f>+'PAA CONSOLIDADO'!V1741</f>
        <v>0</v>
      </c>
      <c r="Q1738" s="217">
        <f>+'PAA CONSOLIDADO'!X1741</f>
        <v>0</v>
      </c>
      <c r="R1738" s="217">
        <f>+'PAA CONSOLIDADO'!Y1741</f>
        <v>0</v>
      </c>
    </row>
    <row r="1739" spans="1:18" s="217" customFormat="1" x14ac:dyDescent="0.25">
      <c r="A1739" s="211">
        <f>+'PAA CONSOLIDADO'!C1742</f>
        <v>0</v>
      </c>
      <c r="B1739" s="211">
        <f>+'PAA CONSOLIDADO'!I1742</f>
        <v>0</v>
      </c>
      <c r="C1739" s="217" t="str">
        <f>+CONCATENATE('PAA CONSOLIDADO'!A1742,"-",'PAA CONSOLIDADO'!D1742,"-",'PAA CONSOLIDADO'!K1742)</f>
        <v>--</v>
      </c>
      <c r="D1739" s="217" t="e">
        <f>+VLOOKUP('PAA CONSOLIDADO'!L1742,LISTAS!$D$4:$E$15,2,0)</f>
        <v>#N/A</v>
      </c>
      <c r="E1739" s="217" t="e">
        <f>+VLOOKUP('PAA CONSOLIDADO'!M1742,LISTAS!$D$4:$E$15,2,0)</f>
        <v>#N/A</v>
      </c>
      <c r="F1739" s="217">
        <f>+'PAA CONSOLIDADO'!O1742</f>
        <v>0</v>
      </c>
      <c r="G1739" s="217">
        <f t="shared" si="81"/>
        <v>1</v>
      </c>
      <c r="H1739" s="217" t="e">
        <f>+VLOOKUP('PAA CONSOLIDADO'!P1742,LISTAS!$B$4:$C$17,2,0)</f>
        <v>#N/A</v>
      </c>
      <c r="I1739" s="217" t="e">
        <f>+VLOOKUP('PAA CONSOLIDADO'!Q1742,LISTAS!$B$22:$C$25,2,0)</f>
        <v>#N/A</v>
      </c>
      <c r="J1739" s="219">
        <f>'PAA CONSOLIDADO'!R1742</f>
        <v>0</v>
      </c>
      <c r="K1739" s="219">
        <f>+'PAA CONSOLIDADO'!S1742</f>
        <v>0</v>
      </c>
      <c r="L1739" s="217" t="e">
        <f>+VLOOKUP('PAA CONSOLIDADO'!T1742,LISTAS!$B$29:$C$31,2,0)</f>
        <v>#N/A</v>
      </c>
      <c r="M1739" s="217" t="e">
        <f>+VLOOKUP('PAA CONSOLIDADO'!U1742,LISTAS!$B$36:$C$39,2,0)</f>
        <v>#N/A</v>
      </c>
      <c r="N1739" s="217" t="str">
        <f t="shared" si="82"/>
        <v>Unidad de Contratación (1)</v>
      </c>
      <c r="O1739" s="217" t="str">
        <f t="shared" si="83"/>
        <v>CO-DC-11001</v>
      </c>
      <c r="P1739" s="217">
        <f>+'PAA CONSOLIDADO'!V1742</f>
        <v>0</v>
      </c>
      <c r="Q1739" s="217">
        <f>+'PAA CONSOLIDADO'!X1742</f>
        <v>0</v>
      </c>
      <c r="R1739" s="217">
        <f>+'PAA CONSOLIDADO'!Y1742</f>
        <v>0</v>
      </c>
    </row>
    <row r="1740" spans="1:18" s="217" customFormat="1" x14ac:dyDescent="0.25">
      <c r="A1740" s="211">
        <f>+'PAA CONSOLIDADO'!C1743</f>
        <v>0</v>
      </c>
      <c r="B1740" s="211">
        <f>+'PAA CONSOLIDADO'!I1743</f>
        <v>0</v>
      </c>
      <c r="C1740" s="217" t="str">
        <f>+CONCATENATE('PAA CONSOLIDADO'!A1743,"-",'PAA CONSOLIDADO'!D1743,"-",'PAA CONSOLIDADO'!K1743)</f>
        <v>--</v>
      </c>
      <c r="D1740" s="217" t="e">
        <f>+VLOOKUP('PAA CONSOLIDADO'!L1743,LISTAS!$D$4:$E$15,2,0)</f>
        <v>#N/A</v>
      </c>
      <c r="E1740" s="217" t="e">
        <f>+VLOOKUP('PAA CONSOLIDADO'!M1743,LISTAS!$D$4:$E$15,2,0)</f>
        <v>#N/A</v>
      </c>
      <c r="F1740" s="217">
        <f>+'PAA CONSOLIDADO'!O1743</f>
        <v>0</v>
      </c>
      <c r="G1740" s="217">
        <f t="shared" si="81"/>
        <v>1</v>
      </c>
      <c r="H1740" s="217" t="e">
        <f>+VLOOKUP('PAA CONSOLIDADO'!P1743,LISTAS!$B$4:$C$17,2,0)</f>
        <v>#N/A</v>
      </c>
      <c r="I1740" s="217" t="e">
        <f>+VLOOKUP('PAA CONSOLIDADO'!Q1743,LISTAS!$B$22:$C$25,2,0)</f>
        <v>#N/A</v>
      </c>
      <c r="J1740" s="219">
        <f>'PAA CONSOLIDADO'!R1743</f>
        <v>0</v>
      </c>
      <c r="K1740" s="219">
        <f>+'PAA CONSOLIDADO'!S1743</f>
        <v>0</v>
      </c>
      <c r="L1740" s="217" t="e">
        <f>+VLOOKUP('PAA CONSOLIDADO'!T1743,LISTAS!$B$29:$C$31,2,0)</f>
        <v>#N/A</v>
      </c>
      <c r="M1740" s="217" t="e">
        <f>+VLOOKUP('PAA CONSOLIDADO'!U1743,LISTAS!$B$36:$C$39,2,0)</f>
        <v>#N/A</v>
      </c>
      <c r="N1740" s="217" t="str">
        <f t="shared" si="82"/>
        <v>Unidad de Contratación (1)</v>
      </c>
      <c r="O1740" s="217" t="str">
        <f t="shared" si="83"/>
        <v>CO-DC-11001</v>
      </c>
      <c r="P1740" s="217">
        <f>+'PAA CONSOLIDADO'!V1743</f>
        <v>0</v>
      </c>
      <c r="Q1740" s="217">
        <f>+'PAA CONSOLIDADO'!X1743</f>
        <v>0</v>
      </c>
      <c r="R1740" s="217">
        <f>+'PAA CONSOLIDADO'!Y1743</f>
        <v>0</v>
      </c>
    </row>
    <row r="1741" spans="1:18" s="217" customFormat="1" x14ac:dyDescent="0.25">
      <c r="A1741" s="211">
        <f>+'PAA CONSOLIDADO'!C1744</f>
        <v>0</v>
      </c>
      <c r="B1741" s="211">
        <f>+'PAA CONSOLIDADO'!I1744</f>
        <v>0</v>
      </c>
      <c r="C1741" s="217" t="str">
        <f>+CONCATENATE('PAA CONSOLIDADO'!A1744,"-",'PAA CONSOLIDADO'!D1744,"-",'PAA CONSOLIDADO'!K1744)</f>
        <v>--</v>
      </c>
      <c r="D1741" s="217" t="e">
        <f>+VLOOKUP('PAA CONSOLIDADO'!L1744,LISTAS!$D$4:$E$15,2,0)</f>
        <v>#N/A</v>
      </c>
      <c r="E1741" s="217" t="e">
        <f>+VLOOKUP('PAA CONSOLIDADO'!M1744,LISTAS!$D$4:$E$15,2,0)</f>
        <v>#N/A</v>
      </c>
      <c r="F1741" s="217">
        <f>+'PAA CONSOLIDADO'!O1744</f>
        <v>0</v>
      </c>
      <c r="G1741" s="217">
        <f t="shared" si="81"/>
        <v>1</v>
      </c>
      <c r="H1741" s="217" t="e">
        <f>+VLOOKUP('PAA CONSOLIDADO'!P1744,LISTAS!$B$4:$C$17,2,0)</f>
        <v>#N/A</v>
      </c>
      <c r="I1741" s="217" t="e">
        <f>+VLOOKUP('PAA CONSOLIDADO'!Q1744,LISTAS!$B$22:$C$25,2,0)</f>
        <v>#N/A</v>
      </c>
      <c r="J1741" s="219">
        <f>'PAA CONSOLIDADO'!R1744</f>
        <v>0</v>
      </c>
      <c r="K1741" s="219">
        <f>+'PAA CONSOLIDADO'!S1744</f>
        <v>0</v>
      </c>
      <c r="L1741" s="217" t="e">
        <f>+VLOOKUP('PAA CONSOLIDADO'!T1744,LISTAS!$B$29:$C$31,2,0)</f>
        <v>#N/A</v>
      </c>
      <c r="M1741" s="217" t="e">
        <f>+VLOOKUP('PAA CONSOLIDADO'!U1744,LISTAS!$B$36:$C$39,2,0)</f>
        <v>#N/A</v>
      </c>
      <c r="N1741" s="217" t="str">
        <f t="shared" si="82"/>
        <v>Unidad de Contratación (1)</v>
      </c>
      <c r="O1741" s="217" t="str">
        <f t="shared" si="83"/>
        <v>CO-DC-11001</v>
      </c>
      <c r="P1741" s="217">
        <f>+'PAA CONSOLIDADO'!V1744</f>
        <v>0</v>
      </c>
      <c r="Q1741" s="217">
        <f>+'PAA CONSOLIDADO'!X1744</f>
        <v>0</v>
      </c>
      <c r="R1741" s="217">
        <f>+'PAA CONSOLIDADO'!Y1744</f>
        <v>0</v>
      </c>
    </row>
    <row r="1742" spans="1:18" s="217" customFormat="1" x14ac:dyDescent="0.25">
      <c r="A1742" s="211">
        <f>+'PAA CONSOLIDADO'!C1745</f>
        <v>0</v>
      </c>
      <c r="B1742" s="211">
        <f>+'PAA CONSOLIDADO'!I1745</f>
        <v>0</v>
      </c>
      <c r="C1742" s="217" t="str">
        <f>+CONCATENATE('PAA CONSOLIDADO'!A1745,"-",'PAA CONSOLIDADO'!D1745,"-",'PAA CONSOLIDADO'!K1745)</f>
        <v>--</v>
      </c>
      <c r="D1742" s="217" t="e">
        <f>+VLOOKUP('PAA CONSOLIDADO'!L1745,LISTAS!$D$4:$E$15,2,0)</f>
        <v>#N/A</v>
      </c>
      <c r="E1742" s="217" t="e">
        <f>+VLOOKUP('PAA CONSOLIDADO'!M1745,LISTAS!$D$4:$E$15,2,0)</f>
        <v>#N/A</v>
      </c>
      <c r="F1742" s="217">
        <f>+'PAA CONSOLIDADO'!O1745</f>
        <v>0</v>
      </c>
      <c r="G1742" s="217">
        <f t="shared" si="81"/>
        <v>1</v>
      </c>
      <c r="H1742" s="217" t="e">
        <f>+VLOOKUP('PAA CONSOLIDADO'!P1745,LISTAS!$B$4:$C$17,2,0)</f>
        <v>#N/A</v>
      </c>
      <c r="I1742" s="217" t="e">
        <f>+VLOOKUP('PAA CONSOLIDADO'!Q1745,LISTAS!$B$22:$C$25,2,0)</f>
        <v>#N/A</v>
      </c>
      <c r="J1742" s="219">
        <f>'PAA CONSOLIDADO'!R1745</f>
        <v>0</v>
      </c>
      <c r="K1742" s="219">
        <f>+'PAA CONSOLIDADO'!S1745</f>
        <v>0</v>
      </c>
      <c r="L1742" s="217" t="e">
        <f>+VLOOKUP('PAA CONSOLIDADO'!T1745,LISTAS!$B$29:$C$31,2,0)</f>
        <v>#N/A</v>
      </c>
      <c r="M1742" s="217" t="e">
        <f>+VLOOKUP('PAA CONSOLIDADO'!U1745,LISTAS!$B$36:$C$39,2,0)</f>
        <v>#N/A</v>
      </c>
      <c r="N1742" s="217" t="str">
        <f t="shared" si="82"/>
        <v>Unidad de Contratación (1)</v>
      </c>
      <c r="O1742" s="217" t="str">
        <f t="shared" si="83"/>
        <v>CO-DC-11001</v>
      </c>
      <c r="P1742" s="217">
        <f>+'PAA CONSOLIDADO'!V1745</f>
        <v>0</v>
      </c>
      <c r="Q1742" s="217">
        <f>+'PAA CONSOLIDADO'!X1745</f>
        <v>0</v>
      </c>
      <c r="R1742" s="217">
        <f>+'PAA CONSOLIDADO'!Y1745</f>
        <v>0</v>
      </c>
    </row>
    <row r="1743" spans="1:18" s="217" customFormat="1" x14ac:dyDescent="0.25">
      <c r="A1743" s="211">
        <f>+'PAA CONSOLIDADO'!C1746</f>
        <v>0</v>
      </c>
      <c r="B1743" s="211">
        <f>+'PAA CONSOLIDADO'!I1746</f>
        <v>0</v>
      </c>
      <c r="C1743" s="217" t="str">
        <f>+CONCATENATE('PAA CONSOLIDADO'!A1746,"-",'PAA CONSOLIDADO'!D1746,"-",'PAA CONSOLIDADO'!K1746)</f>
        <v>--</v>
      </c>
      <c r="D1743" s="217" t="e">
        <f>+VLOOKUP('PAA CONSOLIDADO'!L1746,LISTAS!$D$4:$E$15,2,0)</f>
        <v>#N/A</v>
      </c>
      <c r="E1743" s="217" t="e">
        <f>+VLOOKUP('PAA CONSOLIDADO'!M1746,LISTAS!$D$4:$E$15,2,0)</f>
        <v>#N/A</v>
      </c>
      <c r="F1743" s="217">
        <f>+'PAA CONSOLIDADO'!O1746</f>
        <v>0</v>
      </c>
      <c r="G1743" s="217">
        <f t="shared" si="81"/>
        <v>1</v>
      </c>
      <c r="H1743" s="217" t="e">
        <f>+VLOOKUP('PAA CONSOLIDADO'!P1746,LISTAS!$B$4:$C$17,2,0)</f>
        <v>#N/A</v>
      </c>
      <c r="I1743" s="217" t="e">
        <f>+VLOOKUP('PAA CONSOLIDADO'!Q1746,LISTAS!$B$22:$C$25,2,0)</f>
        <v>#N/A</v>
      </c>
      <c r="J1743" s="219">
        <f>'PAA CONSOLIDADO'!R1746</f>
        <v>0</v>
      </c>
      <c r="K1743" s="219">
        <f>+'PAA CONSOLIDADO'!S1746</f>
        <v>0</v>
      </c>
      <c r="L1743" s="217" t="e">
        <f>+VLOOKUP('PAA CONSOLIDADO'!T1746,LISTAS!$B$29:$C$31,2,0)</f>
        <v>#N/A</v>
      </c>
      <c r="M1743" s="217" t="e">
        <f>+VLOOKUP('PAA CONSOLIDADO'!U1746,LISTAS!$B$36:$C$39,2,0)</f>
        <v>#N/A</v>
      </c>
      <c r="N1743" s="217" t="str">
        <f t="shared" si="82"/>
        <v>Unidad de Contratación (1)</v>
      </c>
      <c r="O1743" s="217" t="str">
        <f t="shared" si="83"/>
        <v>CO-DC-11001</v>
      </c>
      <c r="P1743" s="217">
        <f>+'PAA CONSOLIDADO'!V1746</f>
        <v>0</v>
      </c>
      <c r="Q1743" s="217">
        <f>+'PAA CONSOLIDADO'!X1746</f>
        <v>0</v>
      </c>
      <c r="R1743" s="217">
        <f>+'PAA CONSOLIDADO'!Y1746</f>
        <v>0</v>
      </c>
    </row>
    <row r="1744" spans="1:18" s="217" customFormat="1" x14ac:dyDescent="0.25">
      <c r="A1744" s="211">
        <f>+'PAA CONSOLIDADO'!C1747</f>
        <v>0</v>
      </c>
      <c r="B1744" s="211">
        <f>+'PAA CONSOLIDADO'!I1747</f>
        <v>0</v>
      </c>
      <c r="C1744" s="217" t="str">
        <f>+CONCATENATE('PAA CONSOLIDADO'!A1747,"-",'PAA CONSOLIDADO'!D1747,"-",'PAA CONSOLIDADO'!K1747)</f>
        <v>--</v>
      </c>
      <c r="D1744" s="217" t="e">
        <f>+VLOOKUP('PAA CONSOLIDADO'!L1747,LISTAS!$D$4:$E$15,2,0)</f>
        <v>#N/A</v>
      </c>
      <c r="E1744" s="217" t="e">
        <f>+VLOOKUP('PAA CONSOLIDADO'!M1747,LISTAS!$D$4:$E$15,2,0)</f>
        <v>#N/A</v>
      </c>
      <c r="F1744" s="217">
        <f>+'PAA CONSOLIDADO'!O1747</f>
        <v>0</v>
      </c>
      <c r="G1744" s="217">
        <f t="shared" si="81"/>
        <v>1</v>
      </c>
      <c r="H1744" s="217" t="e">
        <f>+VLOOKUP('PAA CONSOLIDADO'!P1747,LISTAS!$B$4:$C$17,2,0)</f>
        <v>#N/A</v>
      </c>
      <c r="I1744" s="217" t="e">
        <f>+VLOOKUP('PAA CONSOLIDADO'!Q1747,LISTAS!$B$22:$C$25,2,0)</f>
        <v>#N/A</v>
      </c>
      <c r="J1744" s="219">
        <f>'PAA CONSOLIDADO'!R1747</f>
        <v>0</v>
      </c>
      <c r="K1744" s="219">
        <f>+'PAA CONSOLIDADO'!S1747</f>
        <v>0</v>
      </c>
      <c r="L1744" s="217" t="e">
        <f>+VLOOKUP('PAA CONSOLIDADO'!T1747,LISTAS!$B$29:$C$31,2,0)</f>
        <v>#N/A</v>
      </c>
      <c r="M1744" s="217" t="e">
        <f>+VLOOKUP('PAA CONSOLIDADO'!U1747,LISTAS!$B$36:$C$39,2,0)</f>
        <v>#N/A</v>
      </c>
      <c r="N1744" s="217" t="str">
        <f t="shared" si="82"/>
        <v>Unidad de Contratación (1)</v>
      </c>
      <c r="O1744" s="217" t="str">
        <f t="shared" si="83"/>
        <v>CO-DC-11001</v>
      </c>
      <c r="P1744" s="217">
        <f>+'PAA CONSOLIDADO'!V1747</f>
        <v>0</v>
      </c>
      <c r="Q1744" s="217">
        <f>+'PAA CONSOLIDADO'!X1747</f>
        <v>0</v>
      </c>
      <c r="R1744" s="217">
        <f>+'PAA CONSOLIDADO'!Y1747</f>
        <v>0</v>
      </c>
    </row>
    <row r="1745" spans="1:18" s="217" customFormat="1" x14ac:dyDescent="0.25">
      <c r="A1745" s="211">
        <f>+'PAA CONSOLIDADO'!C1748</f>
        <v>0</v>
      </c>
      <c r="B1745" s="211">
        <f>+'PAA CONSOLIDADO'!I1748</f>
        <v>0</v>
      </c>
      <c r="C1745" s="217" t="str">
        <f>+CONCATENATE('PAA CONSOLIDADO'!A1748,"-",'PAA CONSOLIDADO'!D1748,"-",'PAA CONSOLIDADO'!K1748)</f>
        <v>--</v>
      </c>
      <c r="D1745" s="217" t="e">
        <f>+VLOOKUP('PAA CONSOLIDADO'!L1748,LISTAS!$D$4:$E$15,2,0)</f>
        <v>#N/A</v>
      </c>
      <c r="E1745" s="217" t="e">
        <f>+VLOOKUP('PAA CONSOLIDADO'!M1748,LISTAS!$D$4:$E$15,2,0)</f>
        <v>#N/A</v>
      </c>
      <c r="F1745" s="217">
        <f>+'PAA CONSOLIDADO'!O1748</f>
        <v>0</v>
      </c>
      <c r="G1745" s="217">
        <f t="shared" si="81"/>
        <v>1</v>
      </c>
      <c r="H1745" s="217" t="e">
        <f>+VLOOKUP('PAA CONSOLIDADO'!P1748,LISTAS!$B$4:$C$17,2,0)</f>
        <v>#N/A</v>
      </c>
      <c r="I1745" s="217" t="e">
        <f>+VLOOKUP('PAA CONSOLIDADO'!Q1748,LISTAS!$B$22:$C$25,2,0)</f>
        <v>#N/A</v>
      </c>
      <c r="J1745" s="219">
        <f>'PAA CONSOLIDADO'!R1748</f>
        <v>0</v>
      </c>
      <c r="K1745" s="219">
        <f>+'PAA CONSOLIDADO'!S1748</f>
        <v>0</v>
      </c>
      <c r="L1745" s="217" t="e">
        <f>+VLOOKUP('PAA CONSOLIDADO'!T1748,LISTAS!$B$29:$C$31,2,0)</f>
        <v>#N/A</v>
      </c>
      <c r="M1745" s="217" t="e">
        <f>+VLOOKUP('PAA CONSOLIDADO'!U1748,LISTAS!$B$36:$C$39,2,0)</f>
        <v>#N/A</v>
      </c>
      <c r="N1745" s="217" t="str">
        <f t="shared" si="82"/>
        <v>Unidad de Contratación (1)</v>
      </c>
      <c r="O1745" s="217" t="str">
        <f t="shared" si="83"/>
        <v>CO-DC-11001</v>
      </c>
      <c r="P1745" s="217">
        <f>+'PAA CONSOLIDADO'!V1748</f>
        <v>0</v>
      </c>
      <c r="Q1745" s="217">
        <f>+'PAA CONSOLIDADO'!X1748</f>
        <v>0</v>
      </c>
      <c r="R1745" s="217">
        <f>+'PAA CONSOLIDADO'!Y1748</f>
        <v>0</v>
      </c>
    </row>
    <row r="1746" spans="1:18" s="217" customFormat="1" x14ac:dyDescent="0.25">
      <c r="A1746" s="211">
        <f>+'PAA CONSOLIDADO'!C1749</f>
        <v>0</v>
      </c>
      <c r="B1746" s="211">
        <f>+'PAA CONSOLIDADO'!I1749</f>
        <v>0</v>
      </c>
      <c r="C1746" s="217" t="str">
        <f>+CONCATENATE('PAA CONSOLIDADO'!A1749,"-",'PAA CONSOLIDADO'!D1749,"-",'PAA CONSOLIDADO'!K1749)</f>
        <v>--</v>
      </c>
      <c r="D1746" s="217" t="e">
        <f>+VLOOKUP('PAA CONSOLIDADO'!L1749,LISTAS!$D$4:$E$15,2,0)</f>
        <v>#N/A</v>
      </c>
      <c r="E1746" s="217" t="e">
        <f>+VLOOKUP('PAA CONSOLIDADO'!M1749,LISTAS!$D$4:$E$15,2,0)</f>
        <v>#N/A</v>
      </c>
      <c r="F1746" s="217">
        <f>+'PAA CONSOLIDADO'!O1749</f>
        <v>0</v>
      </c>
      <c r="G1746" s="217">
        <f t="shared" si="81"/>
        <v>1</v>
      </c>
      <c r="H1746" s="217" t="e">
        <f>+VLOOKUP('PAA CONSOLIDADO'!P1749,LISTAS!$B$4:$C$17,2,0)</f>
        <v>#N/A</v>
      </c>
      <c r="I1746" s="217" t="e">
        <f>+VLOOKUP('PAA CONSOLIDADO'!Q1749,LISTAS!$B$22:$C$25,2,0)</f>
        <v>#N/A</v>
      </c>
      <c r="J1746" s="219">
        <f>'PAA CONSOLIDADO'!R1749</f>
        <v>0</v>
      </c>
      <c r="K1746" s="219">
        <f>+'PAA CONSOLIDADO'!S1749</f>
        <v>0</v>
      </c>
      <c r="L1746" s="217" t="e">
        <f>+VLOOKUP('PAA CONSOLIDADO'!T1749,LISTAS!$B$29:$C$31,2,0)</f>
        <v>#N/A</v>
      </c>
      <c r="M1746" s="217" t="e">
        <f>+VLOOKUP('PAA CONSOLIDADO'!U1749,LISTAS!$B$36:$C$39,2,0)</f>
        <v>#N/A</v>
      </c>
      <c r="N1746" s="217" t="str">
        <f t="shared" si="82"/>
        <v>Unidad de Contratación (1)</v>
      </c>
      <c r="O1746" s="217" t="str">
        <f t="shared" si="83"/>
        <v>CO-DC-11001</v>
      </c>
      <c r="P1746" s="217">
        <f>+'PAA CONSOLIDADO'!V1749</f>
        <v>0</v>
      </c>
      <c r="Q1746" s="217">
        <f>+'PAA CONSOLIDADO'!X1749</f>
        <v>0</v>
      </c>
      <c r="R1746" s="217">
        <f>+'PAA CONSOLIDADO'!Y1749</f>
        <v>0</v>
      </c>
    </row>
    <row r="1747" spans="1:18" s="217" customFormat="1" x14ac:dyDescent="0.25">
      <c r="A1747" s="211">
        <f>+'PAA CONSOLIDADO'!C1750</f>
        <v>0</v>
      </c>
      <c r="B1747" s="211">
        <f>+'PAA CONSOLIDADO'!I1750</f>
        <v>0</v>
      </c>
      <c r="C1747" s="217" t="str">
        <f>+CONCATENATE('PAA CONSOLIDADO'!A1750,"-",'PAA CONSOLIDADO'!D1750,"-",'PAA CONSOLIDADO'!K1750)</f>
        <v>--</v>
      </c>
      <c r="D1747" s="217" t="e">
        <f>+VLOOKUP('PAA CONSOLIDADO'!L1750,LISTAS!$D$4:$E$15,2,0)</f>
        <v>#N/A</v>
      </c>
      <c r="E1747" s="217" t="e">
        <f>+VLOOKUP('PAA CONSOLIDADO'!M1750,LISTAS!$D$4:$E$15,2,0)</f>
        <v>#N/A</v>
      </c>
      <c r="F1747" s="217">
        <f>+'PAA CONSOLIDADO'!O1750</f>
        <v>0</v>
      </c>
      <c r="G1747" s="217">
        <f t="shared" si="81"/>
        <v>1</v>
      </c>
      <c r="H1747" s="217" t="e">
        <f>+VLOOKUP('PAA CONSOLIDADO'!P1750,LISTAS!$B$4:$C$17,2,0)</f>
        <v>#N/A</v>
      </c>
      <c r="I1747" s="217" t="e">
        <f>+VLOOKUP('PAA CONSOLIDADO'!Q1750,LISTAS!$B$22:$C$25,2,0)</f>
        <v>#N/A</v>
      </c>
      <c r="J1747" s="219">
        <f>'PAA CONSOLIDADO'!R1750</f>
        <v>0</v>
      </c>
      <c r="K1747" s="219">
        <f>+'PAA CONSOLIDADO'!S1750</f>
        <v>0</v>
      </c>
      <c r="L1747" s="217" t="e">
        <f>+VLOOKUP('PAA CONSOLIDADO'!T1750,LISTAS!$B$29:$C$31,2,0)</f>
        <v>#N/A</v>
      </c>
      <c r="M1747" s="217" t="e">
        <f>+VLOOKUP('PAA CONSOLIDADO'!U1750,LISTAS!$B$36:$C$39,2,0)</f>
        <v>#N/A</v>
      </c>
      <c r="N1747" s="217" t="str">
        <f t="shared" si="82"/>
        <v>Unidad de Contratación (1)</v>
      </c>
      <c r="O1747" s="217" t="str">
        <f t="shared" si="83"/>
        <v>CO-DC-11001</v>
      </c>
      <c r="P1747" s="217">
        <f>+'PAA CONSOLIDADO'!V1750</f>
        <v>0</v>
      </c>
      <c r="Q1747" s="217">
        <f>+'PAA CONSOLIDADO'!X1750</f>
        <v>0</v>
      </c>
      <c r="R1747" s="217">
        <f>+'PAA CONSOLIDADO'!Y1750</f>
        <v>0</v>
      </c>
    </row>
    <row r="1748" spans="1:18" s="217" customFormat="1" x14ac:dyDescent="0.25">
      <c r="A1748" s="211">
        <f>+'PAA CONSOLIDADO'!C1751</f>
        <v>0</v>
      </c>
      <c r="B1748" s="211">
        <f>+'PAA CONSOLIDADO'!I1751</f>
        <v>0</v>
      </c>
      <c r="C1748" s="217" t="str">
        <f>+CONCATENATE('PAA CONSOLIDADO'!A1751,"-",'PAA CONSOLIDADO'!D1751,"-",'PAA CONSOLIDADO'!K1751)</f>
        <v>--</v>
      </c>
      <c r="D1748" s="217" t="e">
        <f>+VLOOKUP('PAA CONSOLIDADO'!L1751,LISTAS!$D$4:$E$15,2,0)</f>
        <v>#N/A</v>
      </c>
      <c r="E1748" s="217" t="e">
        <f>+VLOOKUP('PAA CONSOLIDADO'!M1751,LISTAS!$D$4:$E$15,2,0)</f>
        <v>#N/A</v>
      </c>
      <c r="F1748" s="217">
        <f>+'PAA CONSOLIDADO'!O1751</f>
        <v>0</v>
      </c>
      <c r="G1748" s="217">
        <f t="shared" si="81"/>
        <v>1</v>
      </c>
      <c r="H1748" s="217" t="e">
        <f>+VLOOKUP('PAA CONSOLIDADO'!P1751,LISTAS!$B$4:$C$17,2,0)</f>
        <v>#N/A</v>
      </c>
      <c r="I1748" s="217" t="e">
        <f>+VLOOKUP('PAA CONSOLIDADO'!Q1751,LISTAS!$B$22:$C$25,2,0)</f>
        <v>#N/A</v>
      </c>
      <c r="J1748" s="219">
        <f>'PAA CONSOLIDADO'!R1751</f>
        <v>0</v>
      </c>
      <c r="K1748" s="219">
        <f>+'PAA CONSOLIDADO'!S1751</f>
        <v>0</v>
      </c>
      <c r="L1748" s="217" t="e">
        <f>+VLOOKUP('PAA CONSOLIDADO'!T1751,LISTAS!$B$29:$C$31,2,0)</f>
        <v>#N/A</v>
      </c>
      <c r="M1748" s="217" t="e">
        <f>+VLOOKUP('PAA CONSOLIDADO'!U1751,LISTAS!$B$36:$C$39,2,0)</f>
        <v>#N/A</v>
      </c>
      <c r="N1748" s="217" t="str">
        <f t="shared" si="82"/>
        <v>Unidad de Contratación (1)</v>
      </c>
      <c r="O1748" s="217" t="str">
        <f t="shared" si="83"/>
        <v>CO-DC-11001</v>
      </c>
      <c r="P1748" s="217">
        <f>+'PAA CONSOLIDADO'!V1751</f>
        <v>0</v>
      </c>
      <c r="Q1748" s="217">
        <f>+'PAA CONSOLIDADO'!X1751</f>
        <v>0</v>
      </c>
      <c r="R1748" s="217">
        <f>+'PAA CONSOLIDADO'!Y1751</f>
        <v>0</v>
      </c>
    </row>
    <row r="1749" spans="1:18" s="217" customFormat="1" x14ac:dyDescent="0.25">
      <c r="A1749" s="211">
        <f>+'PAA CONSOLIDADO'!C1752</f>
        <v>0</v>
      </c>
      <c r="B1749" s="211">
        <f>+'PAA CONSOLIDADO'!I1752</f>
        <v>0</v>
      </c>
      <c r="C1749" s="217" t="str">
        <f>+CONCATENATE('PAA CONSOLIDADO'!A1752,"-",'PAA CONSOLIDADO'!D1752,"-",'PAA CONSOLIDADO'!K1752)</f>
        <v>--</v>
      </c>
      <c r="D1749" s="217" t="e">
        <f>+VLOOKUP('PAA CONSOLIDADO'!L1752,LISTAS!$D$4:$E$15,2,0)</f>
        <v>#N/A</v>
      </c>
      <c r="E1749" s="217" t="e">
        <f>+VLOOKUP('PAA CONSOLIDADO'!M1752,LISTAS!$D$4:$E$15,2,0)</f>
        <v>#N/A</v>
      </c>
      <c r="F1749" s="217">
        <f>+'PAA CONSOLIDADO'!O1752</f>
        <v>0</v>
      </c>
      <c r="G1749" s="217">
        <f t="shared" si="81"/>
        <v>1</v>
      </c>
      <c r="H1749" s="217" t="e">
        <f>+VLOOKUP('PAA CONSOLIDADO'!P1752,LISTAS!$B$4:$C$17,2,0)</f>
        <v>#N/A</v>
      </c>
      <c r="I1749" s="217" t="e">
        <f>+VLOOKUP('PAA CONSOLIDADO'!Q1752,LISTAS!$B$22:$C$25,2,0)</f>
        <v>#N/A</v>
      </c>
      <c r="J1749" s="219">
        <f>'PAA CONSOLIDADO'!R1752</f>
        <v>0</v>
      </c>
      <c r="K1749" s="219">
        <f>+'PAA CONSOLIDADO'!S1752</f>
        <v>0</v>
      </c>
      <c r="L1749" s="217" t="e">
        <f>+VLOOKUP('PAA CONSOLIDADO'!T1752,LISTAS!$B$29:$C$31,2,0)</f>
        <v>#N/A</v>
      </c>
      <c r="M1749" s="217" t="e">
        <f>+VLOOKUP('PAA CONSOLIDADO'!U1752,LISTAS!$B$36:$C$39,2,0)</f>
        <v>#N/A</v>
      </c>
      <c r="N1749" s="217" t="str">
        <f t="shared" si="82"/>
        <v>Unidad de Contratación (1)</v>
      </c>
      <c r="O1749" s="217" t="str">
        <f t="shared" si="83"/>
        <v>CO-DC-11001</v>
      </c>
      <c r="P1749" s="217">
        <f>+'PAA CONSOLIDADO'!V1752</f>
        <v>0</v>
      </c>
      <c r="Q1749" s="217">
        <f>+'PAA CONSOLIDADO'!X1752</f>
        <v>0</v>
      </c>
      <c r="R1749" s="217">
        <f>+'PAA CONSOLIDADO'!Y1752</f>
        <v>0</v>
      </c>
    </row>
    <row r="1750" spans="1:18" s="217" customFormat="1" x14ac:dyDescent="0.25">
      <c r="A1750" s="211">
        <f>+'PAA CONSOLIDADO'!C1753</f>
        <v>0</v>
      </c>
      <c r="B1750" s="211">
        <f>+'PAA CONSOLIDADO'!I1753</f>
        <v>0</v>
      </c>
      <c r="C1750" s="217" t="str">
        <f>+CONCATENATE('PAA CONSOLIDADO'!A1753,"-",'PAA CONSOLIDADO'!D1753,"-",'PAA CONSOLIDADO'!K1753)</f>
        <v>--</v>
      </c>
      <c r="D1750" s="217" t="e">
        <f>+VLOOKUP('PAA CONSOLIDADO'!L1753,LISTAS!$D$4:$E$15,2,0)</f>
        <v>#N/A</v>
      </c>
      <c r="E1750" s="217" t="e">
        <f>+VLOOKUP('PAA CONSOLIDADO'!M1753,LISTAS!$D$4:$E$15,2,0)</f>
        <v>#N/A</v>
      </c>
      <c r="F1750" s="217">
        <f>+'PAA CONSOLIDADO'!O1753</f>
        <v>0</v>
      </c>
      <c r="G1750" s="217">
        <f t="shared" si="81"/>
        <v>1</v>
      </c>
      <c r="H1750" s="217" t="e">
        <f>+VLOOKUP('PAA CONSOLIDADO'!P1753,LISTAS!$B$4:$C$17,2,0)</f>
        <v>#N/A</v>
      </c>
      <c r="I1750" s="217" t="e">
        <f>+VLOOKUP('PAA CONSOLIDADO'!Q1753,LISTAS!$B$22:$C$25,2,0)</f>
        <v>#N/A</v>
      </c>
      <c r="J1750" s="219">
        <f>'PAA CONSOLIDADO'!R1753</f>
        <v>0</v>
      </c>
      <c r="K1750" s="219">
        <f>+'PAA CONSOLIDADO'!S1753</f>
        <v>0</v>
      </c>
      <c r="L1750" s="217" t="e">
        <f>+VLOOKUP('PAA CONSOLIDADO'!T1753,LISTAS!$B$29:$C$31,2,0)</f>
        <v>#N/A</v>
      </c>
      <c r="M1750" s="217" t="e">
        <f>+VLOOKUP('PAA CONSOLIDADO'!U1753,LISTAS!$B$36:$C$39,2,0)</f>
        <v>#N/A</v>
      </c>
      <c r="N1750" s="217" t="str">
        <f t="shared" si="82"/>
        <v>Unidad de Contratación (1)</v>
      </c>
      <c r="O1750" s="217" t="str">
        <f t="shared" si="83"/>
        <v>CO-DC-11001</v>
      </c>
      <c r="P1750" s="217">
        <f>+'PAA CONSOLIDADO'!V1753</f>
        <v>0</v>
      </c>
      <c r="Q1750" s="217">
        <f>+'PAA CONSOLIDADO'!X1753</f>
        <v>0</v>
      </c>
      <c r="R1750" s="217">
        <f>+'PAA CONSOLIDADO'!Y1753</f>
        <v>0</v>
      </c>
    </row>
    <row r="1751" spans="1:18" s="217" customFormat="1" x14ac:dyDescent="0.25">
      <c r="A1751" s="211">
        <f>+'PAA CONSOLIDADO'!C1754</f>
        <v>0</v>
      </c>
      <c r="B1751" s="211">
        <f>+'PAA CONSOLIDADO'!I1754</f>
        <v>0</v>
      </c>
      <c r="C1751" s="217" t="str">
        <f>+CONCATENATE('PAA CONSOLIDADO'!A1754,"-",'PAA CONSOLIDADO'!D1754,"-",'PAA CONSOLIDADO'!K1754)</f>
        <v>--</v>
      </c>
      <c r="D1751" s="217" t="e">
        <f>+VLOOKUP('PAA CONSOLIDADO'!L1754,LISTAS!$D$4:$E$15,2,0)</f>
        <v>#N/A</v>
      </c>
      <c r="E1751" s="217" t="e">
        <f>+VLOOKUP('PAA CONSOLIDADO'!M1754,LISTAS!$D$4:$E$15,2,0)</f>
        <v>#N/A</v>
      </c>
      <c r="F1751" s="217">
        <f>+'PAA CONSOLIDADO'!O1754</f>
        <v>0</v>
      </c>
      <c r="G1751" s="217">
        <f t="shared" si="81"/>
        <v>1</v>
      </c>
      <c r="H1751" s="217" t="e">
        <f>+VLOOKUP('PAA CONSOLIDADO'!P1754,LISTAS!$B$4:$C$17,2,0)</f>
        <v>#N/A</v>
      </c>
      <c r="I1751" s="217" t="e">
        <f>+VLOOKUP('PAA CONSOLIDADO'!Q1754,LISTAS!$B$22:$C$25,2,0)</f>
        <v>#N/A</v>
      </c>
      <c r="J1751" s="219">
        <f>'PAA CONSOLIDADO'!R1754</f>
        <v>0</v>
      </c>
      <c r="K1751" s="219">
        <f>+'PAA CONSOLIDADO'!S1754</f>
        <v>0</v>
      </c>
      <c r="L1751" s="217" t="e">
        <f>+VLOOKUP('PAA CONSOLIDADO'!T1754,LISTAS!$B$29:$C$31,2,0)</f>
        <v>#N/A</v>
      </c>
      <c r="M1751" s="217" t="e">
        <f>+VLOOKUP('PAA CONSOLIDADO'!U1754,LISTAS!$B$36:$C$39,2,0)</f>
        <v>#N/A</v>
      </c>
      <c r="N1751" s="217" t="str">
        <f t="shared" si="82"/>
        <v>Unidad de Contratación (1)</v>
      </c>
      <c r="O1751" s="217" t="str">
        <f t="shared" si="83"/>
        <v>CO-DC-11001</v>
      </c>
      <c r="P1751" s="217">
        <f>+'PAA CONSOLIDADO'!V1754</f>
        <v>0</v>
      </c>
      <c r="Q1751" s="217">
        <f>+'PAA CONSOLIDADO'!X1754</f>
        <v>0</v>
      </c>
      <c r="R1751" s="217">
        <f>+'PAA CONSOLIDADO'!Y1754</f>
        <v>0</v>
      </c>
    </row>
    <row r="1752" spans="1:18" s="217" customFormat="1" x14ac:dyDescent="0.25">
      <c r="A1752" s="211">
        <f>+'PAA CONSOLIDADO'!C1755</f>
        <v>0</v>
      </c>
      <c r="B1752" s="211">
        <f>+'PAA CONSOLIDADO'!I1755</f>
        <v>0</v>
      </c>
      <c r="C1752" s="217" t="str">
        <f>+CONCATENATE('PAA CONSOLIDADO'!A1755,"-",'PAA CONSOLIDADO'!D1755,"-",'PAA CONSOLIDADO'!K1755)</f>
        <v>--</v>
      </c>
      <c r="D1752" s="217" t="e">
        <f>+VLOOKUP('PAA CONSOLIDADO'!L1755,LISTAS!$D$4:$E$15,2,0)</f>
        <v>#N/A</v>
      </c>
      <c r="E1752" s="217" t="e">
        <f>+VLOOKUP('PAA CONSOLIDADO'!M1755,LISTAS!$D$4:$E$15,2,0)</f>
        <v>#N/A</v>
      </c>
      <c r="F1752" s="217">
        <f>+'PAA CONSOLIDADO'!O1755</f>
        <v>0</v>
      </c>
      <c r="G1752" s="217">
        <f t="shared" si="81"/>
        <v>1</v>
      </c>
      <c r="H1752" s="217" t="e">
        <f>+VLOOKUP('PAA CONSOLIDADO'!P1755,LISTAS!$B$4:$C$17,2,0)</f>
        <v>#N/A</v>
      </c>
      <c r="I1752" s="217" t="e">
        <f>+VLOOKUP('PAA CONSOLIDADO'!Q1755,LISTAS!$B$22:$C$25,2,0)</f>
        <v>#N/A</v>
      </c>
      <c r="J1752" s="219">
        <f>'PAA CONSOLIDADO'!R1755</f>
        <v>0</v>
      </c>
      <c r="K1752" s="219">
        <f>+'PAA CONSOLIDADO'!S1755</f>
        <v>0</v>
      </c>
      <c r="L1752" s="217" t="e">
        <f>+VLOOKUP('PAA CONSOLIDADO'!T1755,LISTAS!$B$29:$C$31,2,0)</f>
        <v>#N/A</v>
      </c>
      <c r="M1752" s="217" t="e">
        <f>+VLOOKUP('PAA CONSOLIDADO'!U1755,LISTAS!$B$36:$C$39,2,0)</f>
        <v>#N/A</v>
      </c>
      <c r="N1752" s="217" t="str">
        <f t="shared" si="82"/>
        <v>Unidad de Contratación (1)</v>
      </c>
      <c r="O1752" s="217" t="str">
        <f t="shared" si="83"/>
        <v>CO-DC-11001</v>
      </c>
      <c r="P1752" s="217">
        <f>+'PAA CONSOLIDADO'!V1755</f>
        <v>0</v>
      </c>
      <c r="Q1752" s="217">
        <f>+'PAA CONSOLIDADO'!X1755</f>
        <v>0</v>
      </c>
      <c r="R1752" s="217">
        <f>+'PAA CONSOLIDADO'!Y1755</f>
        <v>0</v>
      </c>
    </row>
    <row r="1753" spans="1:18" s="217" customFormat="1" x14ac:dyDescent="0.25">
      <c r="A1753" s="211">
        <f>+'PAA CONSOLIDADO'!C1756</f>
        <v>0</v>
      </c>
      <c r="B1753" s="211">
        <f>+'PAA CONSOLIDADO'!I1756</f>
        <v>0</v>
      </c>
      <c r="C1753" s="217" t="str">
        <f>+CONCATENATE('PAA CONSOLIDADO'!A1756,"-",'PAA CONSOLIDADO'!D1756,"-",'PAA CONSOLIDADO'!K1756)</f>
        <v>--</v>
      </c>
      <c r="D1753" s="217" t="e">
        <f>+VLOOKUP('PAA CONSOLIDADO'!L1756,LISTAS!$D$4:$E$15,2,0)</f>
        <v>#N/A</v>
      </c>
      <c r="E1753" s="217" t="e">
        <f>+VLOOKUP('PAA CONSOLIDADO'!M1756,LISTAS!$D$4:$E$15,2,0)</f>
        <v>#N/A</v>
      </c>
      <c r="F1753" s="217">
        <f>+'PAA CONSOLIDADO'!O1756</f>
        <v>0</v>
      </c>
      <c r="G1753" s="217">
        <f t="shared" si="81"/>
        <v>1</v>
      </c>
      <c r="H1753" s="217" t="e">
        <f>+VLOOKUP('PAA CONSOLIDADO'!P1756,LISTAS!$B$4:$C$17,2,0)</f>
        <v>#N/A</v>
      </c>
      <c r="I1753" s="217" t="e">
        <f>+VLOOKUP('PAA CONSOLIDADO'!Q1756,LISTAS!$B$22:$C$25,2,0)</f>
        <v>#N/A</v>
      </c>
      <c r="J1753" s="219">
        <f>'PAA CONSOLIDADO'!R1756</f>
        <v>0</v>
      </c>
      <c r="K1753" s="219">
        <f>+'PAA CONSOLIDADO'!S1756</f>
        <v>0</v>
      </c>
      <c r="L1753" s="217" t="e">
        <f>+VLOOKUP('PAA CONSOLIDADO'!T1756,LISTAS!$B$29:$C$31,2,0)</f>
        <v>#N/A</v>
      </c>
      <c r="M1753" s="217" t="e">
        <f>+VLOOKUP('PAA CONSOLIDADO'!U1756,LISTAS!$B$36:$C$39,2,0)</f>
        <v>#N/A</v>
      </c>
      <c r="N1753" s="217" t="str">
        <f t="shared" si="82"/>
        <v>Unidad de Contratación (1)</v>
      </c>
      <c r="O1753" s="217" t="str">
        <f t="shared" si="83"/>
        <v>CO-DC-11001</v>
      </c>
      <c r="P1753" s="217">
        <f>+'PAA CONSOLIDADO'!V1756</f>
        <v>0</v>
      </c>
      <c r="Q1753" s="217">
        <f>+'PAA CONSOLIDADO'!X1756</f>
        <v>0</v>
      </c>
      <c r="R1753" s="217">
        <f>+'PAA CONSOLIDADO'!Y1756</f>
        <v>0</v>
      </c>
    </row>
    <row r="1754" spans="1:18" s="217" customFormat="1" x14ac:dyDescent="0.25">
      <c r="A1754" s="211">
        <f>+'PAA CONSOLIDADO'!C1757</f>
        <v>0</v>
      </c>
      <c r="B1754" s="211">
        <f>+'PAA CONSOLIDADO'!I1757</f>
        <v>0</v>
      </c>
      <c r="C1754" s="217" t="str">
        <f>+CONCATENATE('PAA CONSOLIDADO'!A1757,"-",'PAA CONSOLIDADO'!D1757,"-",'PAA CONSOLIDADO'!K1757)</f>
        <v>--</v>
      </c>
      <c r="D1754" s="217" t="e">
        <f>+VLOOKUP('PAA CONSOLIDADO'!L1757,LISTAS!$D$4:$E$15,2,0)</f>
        <v>#N/A</v>
      </c>
      <c r="E1754" s="217" t="e">
        <f>+VLOOKUP('PAA CONSOLIDADO'!M1757,LISTAS!$D$4:$E$15,2,0)</f>
        <v>#N/A</v>
      </c>
      <c r="F1754" s="217">
        <f>+'PAA CONSOLIDADO'!O1757</f>
        <v>0</v>
      </c>
      <c r="G1754" s="217">
        <f t="shared" si="81"/>
        <v>1</v>
      </c>
      <c r="H1754" s="217" t="e">
        <f>+VLOOKUP('PAA CONSOLIDADO'!P1757,LISTAS!$B$4:$C$17,2,0)</f>
        <v>#N/A</v>
      </c>
      <c r="I1754" s="217" t="e">
        <f>+VLOOKUP('PAA CONSOLIDADO'!Q1757,LISTAS!$B$22:$C$25,2,0)</f>
        <v>#N/A</v>
      </c>
      <c r="J1754" s="219">
        <f>'PAA CONSOLIDADO'!R1757</f>
        <v>0</v>
      </c>
      <c r="K1754" s="219">
        <f>+'PAA CONSOLIDADO'!S1757</f>
        <v>0</v>
      </c>
      <c r="L1754" s="217" t="e">
        <f>+VLOOKUP('PAA CONSOLIDADO'!T1757,LISTAS!$B$29:$C$31,2,0)</f>
        <v>#N/A</v>
      </c>
      <c r="M1754" s="217" t="e">
        <f>+VLOOKUP('PAA CONSOLIDADO'!U1757,LISTAS!$B$36:$C$39,2,0)</f>
        <v>#N/A</v>
      </c>
      <c r="N1754" s="217" t="str">
        <f t="shared" si="82"/>
        <v>Unidad de Contratación (1)</v>
      </c>
      <c r="O1754" s="217" t="str">
        <f t="shared" si="83"/>
        <v>CO-DC-11001</v>
      </c>
      <c r="P1754" s="217">
        <f>+'PAA CONSOLIDADO'!V1757</f>
        <v>0</v>
      </c>
      <c r="Q1754" s="217">
        <f>+'PAA CONSOLIDADO'!X1757</f>
        <v>0</v>
      </c>
      <c r="R1754" s="217">
        <f>+'PAA CONSOLIDADO'!Y1757</f>
        <v>0</v>
      </c>
    </row>
    <row r="1755" spans="1:18" s="217" customFormat="1" x14ac:dyDescent="0.25">
      <c r="A1755" s="211">
        <f>+'PAA CONSOLIDADO'!C1758</f>
        <v>0</v>
      </c>
      <c r="B1755" s="211">
        <f>+'PAA CONSOLIDADO'!I1758</f>
        <v>0</v>
      </c>
      <c r="C1755" s="217" t="str">
        <f>+CONCATENATE('PAA CONSOLIDADO'!A1758,"-",'PAA CONSOLIDADO'!D1758,"-",'PAA CONSOLIDADO'!K1758)</f>
        <v>--</v>
      </c>
      <c r="D1755" s="217" t="e">
        <f>+VLOOKUP('PAA CONSOLIDADO'!L1758,LISTAS!$D$4:$E$15,2,0)</f>
        <v>#N/A</v>
      </c>
      <c r="E1755" s="217" t="e">
        <f>+VLOOKUP('PAA CONSOLIDADO'!M1758,LISTAS!$D$4:$E$15,2,0)</f>
        <v>#N/A</v>
      </c>
      <c r="F1755" s="217">
        <f>+'PAA CONSOLIDADO'!O1758</f>
        <v>0</v>
      </c>
      <c r="G1755" s="217">
        <f t="shared" si="81"/>
        <v>1</v>
      </c>
      <c r="H1755" s="217" t="e">
        <f>+VLOOKUP('PAA CONSOLIDADO'!P1758,LISTAS!$B$4:$C$17,2,0)</f>
        <v>#N/A</v>
      </c>
      <c r="I1755" s="217" t="e">
        <f>+VLOOKUP('PAA CONSOLIDADO'!Q1758,LISTAS!$B$22:$C$25,2,0)</f>
        <v>#N/A</v>
      </c>
      <c r="J1755" s="219">
        <f>'PAA CONSOLIDADO'!R1758</f>
        <v>0</v>
      </c>
      <c r="K1755" s="219">
        <f>+'PAA CONSOLIDADO'!S1758</f>
        <v>0</v>
      </c>
      <c r="L1755" s="217" t="e">
        <f>+VLOOKUP('PAA CONSOLIDADO'!T1758,LISTAS!$B$29:$C$31,2,0)</f>
        <v>#N/A</v>
      </c>
      <c r="M1755" s="217" t="e">
        <f>+VLOOKUP('PAA CONSOLIDADO'!U1758,LISTAS!$B$36:$C$39,2,0)</f>
        <v>#N/A</v>
      </c>
      <c r="N1755" s="217" t="str">
        <f t="shared" si="82"/>
        <v>Unidad de Contratación (1)</v>
      </c>
      <c r="O1755" s="217" t="str">
        <f t="shared" si="83"/>
        <v>CO-DC-11001</v>
      </c>
      <c r="P1755" s="217">
        <f>+'PAA CONSOLIDADO'!V1758</f>
        <v>0</v>
      </c>
      <c r="Q1755" s="217">
        <f>+'PAA CONSOLIDADO'!X1758</f>
        <v>0</v>
      </c>
      <c r="R1755" s="217">
        <f>+'PAA CONSOLIDADO'!Y1758</f>
        <v>0</v>
      </c>
    </row>
    <row r="1756" spans="1:18" s="217" customFormat="1" x14ac:dyDescent="0.25">
      <c r="A1756" s="211">
        <f>+'PAA CONSOLIDADO'!C1759</f>
        <v>0</v>
      </c>
      <c r="B1756" s="211">
        <f>+'PAA CONSOLIDADO'!I1759</f>
        <v>0</v>
      </c>
      <c r="C1756" s="217" t="str">
        <f>+CONCATENATE('PAA CONSOLIDADO'!A1759,"-",'PAA CONSOLIDADO'!D1759,"-",'PAA CONSOLIDADO'!K1759)</f>
        <v>--</v>
      </c>
      <c r="D1756" s="217" t="e">
        <f>+VLOOKUP('PAA CONSOLIDADO'!L1759,LISTAS!$D$4:$E$15,2,0)</f>
        <v>#N/A</v>
      </c>
      <c r="E1756" s="217" t="e">
        <f>+VLOOKUP('PAA CONSOLIDADO'!M1759,LISTAS!$D$4:$E$15,2,0)</f>
        <v>#N/A</v>
      </c>
      <c r="F1756" s="217">
        <f>+'PAA CONSOLIDADO'!O1759</f>
        <v>0</v>
      </c>
      <c r="G1756" s="217">
        <f t="shared" si="81"/>
        <v>1</v>
      </c>
      <c r="H1756" s="217" t="e">
        <f>+VLOOKUP('PAA CONSOLIDADO'!P1759,LISTAS!$B$4:$C$17,2,0)</f>
        <v>#N/A</v>
      </c>
      <c r="I1756" s="217" t="e">
        <f>+VLOOKUP('PAA CONSOLIDADO'!Q1759,LISTAS!$B$22:$C$25,2,0)</f>
        <v>#N/A</v>
      </c>
      <c r="J1756" s="219">
        <f>'PAA CONSOLIDADO'!R1759</f>
        <v>0</v>
      </c>
      <c r="K1756" s="219">
        <f>+'PAA CONSOLIDADO'!S1759</f>
        <v>0</v>
      </c>
      <c r="L1756" s="217" t="e">
        <f>+VLOOKUP('PAA CONSOLIDADO'!T1759,LISTAS!$B$29:$C$31,2,0)</f>
        <v>#N/A</v>
      </c>
      <c r="M1756" s="217" t="e">
        <f>+VLOOKUP('PAA CONSOLIDADO'!U1759,LISTAS!$B$36:$C$39,2,0)</f>
        <v>#N/A</v>
      </c>
      <c r="N1756" s="217" t="str">
        <f t="shared" si="82"/>
        <v>Unidad de Contratación (1)</v>
      </c>
      <c r="O1756" s="217" t="str">
        <f t="shared" si="83"/>
        <v>CO-DC-11001</v>
      </c>
      <c r="P1756" s="217">
        <f>+'PAA CONSOLIDADO'!V1759</f>
        <v>0</v>
      </c>
      <c r="Q1756" s="217">
        <f>+'PAA CONSOLIDADO'!X1759</f>
        <v>0</v>
      </c>
      <c r="R1756" s="217">
        <f>+'PAA CONSOLIDADO'!Y1759</f>
        <v>0</v>
      </c>
    </row>
    <row r="1757" spans="1:18" s="217" customFormat="1" x14ac:dyDescent="0.25">
      <c r="A1757" s="211">
        <f>+'PAA CONSOLIDADO'!C1760</f>
        <v>0</v>
      </c>
      <c r="B1757" s="211">
        <f>+'PAA CONSOLIDADO'!I1760</f>
        <v>0</v>
      </c>
      <c r="C1757" s="217" t="str">
        <f>+CONCATENATE('PAA CONSOLIDADO'!A1760,"-",'PAA CONSOLIDADO'!D1760,"-",'PAA CONSOLIDADO'!K1760)</f>
        <v>--</v>
      </c>
      <c r="D1757" s="217" t="e">
        <f>+VLOOKUP('PAA CONSOLIDADO'!L1760,LISTAS!$D$4:$E$15,2,0)</f>
        <v>#N/A</v>
      </c>
      <c r="E1757" s="217" t="e">
        <f>+VLOOKUP('PAA CONSOLIDADO'!M1760,LISTAS!$D$4:$E$15,2,0)</f>
        <v>#N/A</v>
      </c>
      <c r="F1757" s="217">
        <f>+'PAA CONSOLIDADO'!O1760</f>
        <v>0</v>
      </c>
      <c r="G1757" s="217">
        <f t="shared" si="81"/>
        <v>1</v>
      </c>
      <c r="H1757" s="217" t="e">
        <f>+VLOOKUP('PAA CONSOLIDADO'!P1760,LISTAS!$B$4:$C$17,2,0)</f>
        <v>#N/A</v>
      </c>
      <c r="I1757" s="217" t="e">
        <f>+VLOOKUP('PAA CONSOLIDADO'!Q1760,LISTAS!$B$22:$C$25,2,0)</f>
        <v>#N/A</v>
      </c>
      <c r="J1757" s="219">
        <f>'PAA CONSOLIDADO'!R1760</f>
        <v>0</v>
      </c>
      <c r="K1757" s="219">
        <f>+'PAA CONSOLIDADO'!S1760</f>
        <v>0</v>
      </c>
      <c r="L1757" s="217" t="e">
        <f>+VLOOKUP('PAA CONSOLIDADO'!T1760,LISTAS!$B$29:$C$31,2,0)</f>
        <v>#N/A</v>
      </c>
      <c r="M1757" s="217" t="e">
        <f>+VLOOKUP('PAA CONSOLIDADO'!U1760,LISTAS!$B$36:$C$39,2,0)</f>
        <v>#N/A</v>
      </c>
      <c r="N1757" s="217" t="str">
        <f t="shared" si="82"/>
        <v>Unidad de Contratación (1)</v>
      </c>
      <c r="O1757" s="217" t="str">
        <f t="shared" si="83"/>
        <v>CO-DC-11001</v>
      </c>
      <c r="P1757" s="217">
        <f>+'PAA CONSOLIDADO'!V1760</f>
        <v>0</v>
      </c>
      <c r="Q1757" s="217">
        <f>+'PAA CONSOLIDADO'!X1760</f>
        <v>0</v>
      </c>
      <c r="R1757" s="217">
        <f>+'PAA CONSOLIDADO'!Y1760</f>
        <v>0</v>
      </c>
    </row>
    <row r="1758" spans="1:18" s="217" customFormat="1" x14ac:dyDescent="0.25">
      <c r="A1758" s="211">
        <f>+'PAA CONSOLIDADO'!C1761</f>
        <v>0</v>
      </c>
      <c r="B1758" s="211">
        <f>+'PAA CONSOLIDADO'!I1761</f>
        <v>0</v>
      </c>
      <c r="C1758" s="217" t="str">
        <f>+CONCATENATE('PAA CONSOLIDADO'!A1761,"-",'PAA CONSOLIDADO'!D1761,"-",'PAA CONSOLIDADO'!K1761)</f>
        <v>--</v>
      </c>
      <c r="D1758" s="217" t="e">
        <f>+VLOOKUP('PAA CONSOLIDADO'!L1761,LISTAS!$D$4:$E$15,2,0)</f>
        <v>#N/A</v>
      </c>
      <c r="E1758" s="217" t="e">
        <f>+VLOOKUP('PAA CONSOLIDADO'!M1761,LISTAS!$D$4:$E$15,2,0)</f>
        <v>#N/A</v>
      </c>
      <c r="F1758" s="217">
        <f>+'PAA CONSOLIDADO'!O1761</f>
        <v>0</v>
      </c>
      <c r="G1758" s="217">
        <f t="shared" si="81"/>
        <v>1</v>
      </c>
      <c r="H1758" s="217" t="e">
        <f>+VLOOKUP('PAA CONSOLIDADO'!P1761,LISTAS!$B$4:$C$17,2,0)</f>
        <v>#N/A</v>
      </c>
      <c r="I1758" s="217" t="e">
        <f>+VLOOKUP('PAA CONSOLIDADO'!Q1761,LISTAS!$B$22:$C$25,2,0)</f>
        <v>#N/A</v>
      </c>
      <c r="J1758" s="219">
        <f>'PAA CONSOLIDADO'!R1761</f>
        <v>0</v>
      </c>
      <c r="K1758" s="219">
        <f>+'PAA CONSOLIDADO'!S1761</f>
        <v>0</v>
      </c>
      <c r="L1758" s="217" t="e">
        <f>+VLOOKUP('PAA CONSOLIDADO'!T1761,LISTAS!$B$29:$C$31,2,0)</f>
        <v>#N/A</v>
      </c>
      <c r="M1758" s="217" t="e">
        <f>+VLOOKUP('PAA CONSOLIDADO'!U1761,LISTAS!$B$36:$C$39,2,0)</f>
        <v>#N/A</v>
      </c>
      <c r="N1758" s="217" t="str">
        <f t="shared" si="82"/>
        <v>Unidad de Contratación (1)</v>
      </c>
      <c r="O1758" s="217" t="str">
        <f t="shared" si="83"/>
        <v>CO-DC-11001</v>
      </c>
      <c r="P1758" s="217">
        <f>+'PAA CONSOLIDADO'!V1761</f>
        <v>0</v>
      </c>
      <c r="Q1758" s="217">
        <f>+'PAA CONSOLIDADO'!X1761</f>
        <v>0</v>
      </c>
      <c r="R1758" s="217">
        <f>+'PAA CONSOLIDADO'!Y1761</f>
        <v>0</v>
      </c>
    </row>
    <row r="1759" spans="1:18" s="217" customFormat="1" x14ac:dyDescent="0.25">
      <c r="A1759" s="211">
        <f>+'PAA CONSOLIDADO'!C1762</f>
        <v>0</v>
      </c>
      <c r="B1759" s="211">
        <f>+'PAA CONSOLIDADO'!I1762</f>
        <v>0</v>
      </c>
      <c r="C1759" s="217" t="str">
        <f>+CONCATENATE('PAA CONSOLIDADO'!A1762,"-",'PAA CONSOLIDADO'!D1762,"-",'PAA CONSOLIDADO'!K1762)</f>
        <v>--</v>
      </c>
      <c r="D1759" s="217" t="e">
        <f>+VLOOKUP('PAA CONSOLIDADO'!L1762,LISTAS!$D$4:$E$15,2,0)</f>
        <v>#N/A</v>
      </c>
      <c r="E1759" s="217" t="e">
        <f>+VLOOKUP('PAA CONSOLIDADO'!M1762,LISTAS!$D$4:$E$15,2,0)</f>
        <v>#N/A</v>
      </c>
      <c r="F1759" s="217">
        <f>+'PAA CONSOLIDADO'!O1762</f>
        <v>0</v>
      </c>
      <c r="G1759" s="217">
        <f t="shared" si="81"/>
        <v>1</v>
      </c>
      <c r="H1759" s="217" t="e">
        <f>+VLOOKUP('PAA CONSOLIDADO'!P1762,LISTAS!$B$4:$C$17,2,0)</f>
        <v>#N/A</v>
      </c>
      <c r="I1759" s="217" t="e">
        <f>+VLOOKUP('PAA CONSOLIDADO'!Q1762,LISTAS!$B$22:$C$25,2,0)</f>
        <v>#N/A</v>
      </c>
      <c r="J1759" s="219">
        <f>'PAA CONSOLIDADO'!R1762</f>
        <v>0</v>
      </c>
      <c r="K1759" s="219">
        <f>+'PAA CONSOLIDADO'!S1762</f>
        <v>0</v>
      </c>
      <c r="L1759" s="217" t="e">
        <f>+VLOOKUP('PAA CONSOLIDADO'!T1762,LISTAS!$B$29:$C$31,2,0)</f>
        <v>#N/A</v>
      </c>
      <c r="M1759" s="217" t="e">
        <f>+VLOOKUP('PAA CONSOLIDADO'!U1762,LISTAS!$B$36:$C$39,2,0)</f>
        <v>#N/A</v>
      </c>
      <c r="N1759" s="217" t="str">
        <f t="shared" si="82"/>
        <v>Unidad de Contratación (1)</v>
      </c>
      <c r="O1759" s="217" t="str">
        <f t="shared" si="83"/>
        <v>CO-DC-11001</v>
      </c>
      <c r="P1759" s="217">
        <f>+'PAA CONSOLIDADO'!V1762</f>
        <v>0</v>
      </c>
      <c r="Q1759" s="217">
        <f>+'PAA CONSOLIDADO'!X1762</f>
        <v>0</v>
      </c>
      <c r="R1759" s="217">
        <f>+'PAA CONSOLIDADO'!Y1762</f>
        <v>0</v>
      </c>
    </row>
    <row r="1760" spans="1:18" s="217" customFormat="1" x14ac:dyDescent="0.25">
      <c r="A1760" s="211">
        <f>+'PAA CONSOLIDADO'!C1763</f>
        <v>0</v>
      </c>
      <c r="B1760" s="211">
        <f>+'PAA CONSOLIDADO'!I1763</f>
        <v>0</v>
      </c>
      <c r="C1760" s="217" t="str">
        <f>+CONCATENATE('PAA CONSOLIDADO'!A1763,"-",'PAA CONSOLIDADO'!D1763,"-",'PAA CONSOLIDADO'!K1763)</f>
        <v>--</v>
      </c>
      <c r="D1760" s="217" t="e">
        <f>+VLOOKUP('PAA CONSOLIDADO'!L1763,LISTAS!$D$4:$E$15,2,0)</f>
        <v>#N/A</v>
      </c>
      <c r="E1760" s="217" t="e">
        <f>+VLOOKUP('PAA CONSOLIDADO'!M1763,LISTAS!$D$4:$E$15,2,0)</f>
        <v>#N/A</v>
      </c>
      <c r="F1760" s="217">
        <f>+'PAA CONSOLIDADO'!O1763</f>
        <v>0</v>
      </c>
      <c r="G1760" s="217">
        <f t="shared" si="81"/>
        <v>1</v>
      </c>
      <c r="H1760" s="217" t="e">
        <f>+VLOOKUP('PAA CONSOLIDADO'!P1763,LISTAS!$B$4:$C$17,2,0)</f>
        <v>#N/A</v>
      </c>
      <c r="I1760" s="217" t="e">
        <f>+VLOOKUP('PAA CONSOLIDADO'!Q1763,LISTAS!$B$22:$C$25,2,0)</f>
        <v>#N/A</v>
      </c>
      <c r="J1760" s="219">
        <f>'PAA CONSOLIDADO'!R1763</f>
        <v>0</v>
      </c>
      <c r="K1760" s="219">
        <f>+'PAA CONSOLIDADO'!S1763</f>
        <v>0</v>
      </c>
      <c r="L1760" s="217" t="e">
        <f>+VLOOKUP('PAA CONSOLIDADO'!T1763,LISTAS!$B$29:$C$31,2,0)</f>
        <v>#N/A</v>
      </c>
      <c r="M1760" s="217" t="e">
        <f>+VLOOKUP('PAA CONSOLIDADO'!U1763,LISTAS!$B$36:$C$39,2,0)</f>
        <v>#N/A</v>
      </c>
      <c r="N1760" s="217" t="str">
        <f t="shared" si="82"/>
        <v>Unidad de Contratación (1)</v>
      </c>
      <c r="O1760" s="217" t="str">
        <f t="shared" si="83"/>
        <v>CO-DC-11001</v>
      </c>
      <c r="P1760" s="217">
        <f>+'PAA CONSOLIDADO'!V1763</f>
        <v>0</v>
      </c>
      <c r="Q1760" s="217">
        <f>+'PAA CONSOLIDADO'!X1763</f>
        <v>0</v>
      </c>
      <c r="R1760" s="217">
        <f>+'PAA CONSOLIDADO'!Y1763</f>
        <v>0</v>
      </c>
    </row>
    <row r="1761" spans="1:18" s="217" customFormat="1" x14ac:dyDescent="0.25">
      <c r="A1761" s="211">
        <f>+'PAA CONSOLIDADO'!C1764</f>
        <v>0</v>
      </c>
      <c r="B1761" s="211">
        <f>+'PAA CONSOLIDADO'!I1764</f>
        <v>0</v>
      </c>
      <c r="C1761" s="217" t="str">
        <f>+CONCATENATE('PAA CONSOLIDADO'!A1764,"-",'PAA CONSOLIDADO'!D1764,"-",'PAA CONSOLIDADO'!K1764)</f>
        <v>--</v>
      </c>
      <c r="D1761" s="217" t="e">
        <f>+VLOOKUP('PAA CONSOLIDADO'!L1764,LISTAS!$D$4:$E$15,2,0)</f>
        <v>#N/A</v>
      </c>
      <c r="E1761" s="217" t="e">
        <f>+VLOOKUP('PAA CONSOLIDADO'!M1764,LISTAS!$D$4:$E$15,2,0)</f>
        <v>#N/A</v>
      </c>
      <c r="F1761" s="217">
        <f>+'PAA CONSOLIDADO'!O1764</f>
        <v>0</v>
      </c>
      <c r="G1761" s="217">
        <f t="shared" si="81"/>
        <v>1</v>
      </c>
      <c r="H1761" s="217" t="e">
        <f>+VLOOKUP('PAA CONSOLIDADO'!P1764,LISTAS!$B$4:$C$17,2,0)</f>
        <v>#N/A</v>
      </c>
      <c r="I1761" s="217" t="e">
        <f>+VLOOKUP('PAA CONSOLIDADO'!Q1764,LISTAS!$B$22:$C$25,2,0)</f>
        <v>#N/A</v>
      </c>
      <c r="J1761" s="219">
        <f>'PAA CONSOLIDADO'!R1764</f>
        <v>0</v>
      </c>
      <c r="K1761" s="219">
        <f>+'PAA CONSOLIDADO'!S1764</f>
        <v>0</v>
      </c>
      <c r="L1761" s="217" t="e">
        <f>+VLOOKUP('PAA CONSOLIDADO'!T1764,LISTAS!$B$29:$C$31,2,0)</f>
        <v>#N/A</v>
      </c>
      <c r="M1761" s="217" t="e">
        <f>+VLOOKUP('PAA CONSOLIDADO'!U1764,LISTAS!$B$36:$C$39,2,0)</f>
        <v>#N/A</v>
      </c>
      <c r="N1761" s="217" t="str">
        <f t="shared" si="82"/>
        <v>Unidad de Contratación (1)</v>
      </c>
      <c r="O1761" s="217" t="str">
        <f t="shared" si="83"/>
        <v>CO-DC-11001</v>
      </c>
      <c r="P1761" s="217">
        <f>+'PAA CONSOLIDADO'!V1764</f>
        <v>0</v>
      </c>
      <c r="Q1761" s="217">
        <f>+'PAA CONSOLIDADO'!X1764</f>
        <v>0</v>
      </c>
      <c r="R1761" s="217">
        <f>+'PAA CONSOLIDADO'!Y1764</f>
        <v>0</v>
      </c>
    </row>
    <row r="1762" spans="1:18" s="217" customFormat="1" x14ac:dyDescent="0.25">
      <c r="A1762" s="211">
        <f>+'PAA CONSOLIDADO'!C1765</f>
        <v>0</v>
      </c>
      <c r="B1762" s="211">
        <f>+'PAA CONSOLIDADO'!I1765</f>
        <v>0</v>
      </c>
      <c r="C1762" s="217" t="str">
        <f>+CONCATENATE('PAA CONSOLIDADO'!A1765,"-",'PAA CONSOLIDADO'!D1765,"-",'PAA CONSOLIDADO'!K1765)</f>
        <v>--</v>
      </c>
      <c r="D1762" s="217" t="e">
        <f>+VLOOKUP('PAA CONSOLIDADO'!L1765,LISTAS!$D$4:$E$15,2,0)</f>
        <v>#N/A</v>
      </c>
      <c r="E1762" s="217" t="e">
        <f>+VLOOKUP('PAA CONSOLIDADO'!M1765,LISTAS!$D$4:$E$15,2,0)</f>
        <v>#N/A</v>
      </c>
      <c r="F1762" s="217">
        <f>+'PAA CONSOLIDADO'!O1765</f>
        <v>0</v>
      </c>
      <c r="G1762" s="217">
        <f t="shared" si="81"/>
        <v>1</v>
      </c>
      <c r="H1762" s="217" t="e">
        <f>+VLOOKUP('PAA CONSOLIDADO'!P1765,LISTAS!$B$4:$C$17,2,0)</f>
        <v>#N/A</v>
      </c>
      <c r="I1762" s="217" t="e">
        <f>+VLOOKUP('PAA CONSOLIDADO'!Q1765,LISTAS!$B$22:$C$25,2,0)</f>
        <v>#N/A</v>
      </c>
      <c r="J1762" s="219">
        <f>'PAA CONSOLIDADO'!R1765</f>
        <v>0</v>
      </c>
      <c r="K1762" s="219">
        <f>+'PAA CONSOLIDADO'!S1765</f>
        <v>0</v>
      </c>
      <c r="L1762" s="217" t="e">
        <f>+VLOOKUP('PAA CONSOLIDADO'!T1765,LISTAS!$B$29:$C$31,2,0)</f>
        <v>#N/A</v>
      </c>
      <c r="M1762" s="217" t="e">
        <f>+VLOOKUP('PAA CONSOLIDADO'!U1765,LISTAS!$B$36:$C$39,2,0)</f>
        <v>#N/A</v>
      </c>
      <c r="N1762" s="217" t="str">
        <f t="shared" si="82"/>
        <v>Unidad de Contratación (1)</v>
      </c>
      <c r="O1762" s="217" t="str">
        <f t="shared" si="83"/>
        <v>CO-DC-11001</v>
      </c>
      <c r="P1762" s="217">
        <f>+'PAA CONSOLIDADO'!V1765</f>
        <v>0</v>
      </c>
      <c r="Q1762" s="217">
        <f>+'PAA CONSOLIDADO'!X1765</f>
        <v>0</v>
      </c>
      <c r="R1762" s="217">
        <f>+'PAA CONSOLIDADO'!Y1765</f>
        <v>0</v>
      </c>
    </row>
    <row r="1763" spans="1:18" s="217" customFormat="1" x14ac:dyDescent="0.25">
      <c r="A1763" s="211">
        <f>+'PAA CONSOLIDADO'!C1766</f>
        <v>0</v>
      </c>
      <c r="B1763" s="211">
        <f>+'PAA CONSOLIDADO'!I1766</f>
        <v>0</v>
      </c>
      <c r="C1763" s="217" t="str">
        <f>+CONCATENATE('PAA CONSOLIDADO'!A1766,"-",'PAA CONSOLIDADO'!D1766,"-",'PAA CONSOLIDADO'!K1766)</f>
        <v>--</v>
      </c>
      <c r="D1763" s="217" t="e">
        <f>+VLOOKUP('PAA CONSOLIDADO'!L1766,LISTAS!$D$4:$E$15,2,0)</f>
        <v>#N/A</v>
      </c>
      <c r="E1763" s="217" t="e">
        <f>+VLOOKUP('PAA CONSOLIDADO'!M1766,LISTAS!$D$4:$E$15,2,0)</f>
        <v>#N/A</v>
      </c>
      <c r="F1763" s="217">
        <f>+'PAA CONSOLIDADO'!O1766</f>
        <v>0</v>
      </c>
      <c r="G1763" s="217">
        <f t="shared" si="81"/>
        <v>1</v>
      </c>
      <c r="H1763" s="217" t="e">
        <f>+VLOOKUP('PAA CONSOLIDADO'!P1766,LISTAS!$B$4:$C$17,2,0)</f>
        <v>#N/A</v>
      </c>
      <c r="I1763" s="217" t="e">
        <f>+VLOOKUP('PAA CONSOLIDADO'!Q1766,LISTAS!$B$22:$C$25,2,0)</f>
        <v>#N/A</v>
      </c>
      <c r="J1763" s="219">
        <f>'PAA CONSOLIDADO'!R1766</f>
        <v>0</v>
      </c>
      <c r="K1763" s="219">
        <f>+'PAA CONSOLIDADO'!S1766</f>
        <v>0</v>
      </c>
      <c r="L1763" s="217" t="e">
        <f>+VLOOKUP('PAA CONSOLIDADO'!T1766,LISTAS!$B$29:$C$31,2,0)</f>
        <v>#N/A</v>
      </c>
      <c r="M1763" s="217" t="e">
        <f>+VLOOKUP('PAA CONSOLIDADO'!U1766,LISTAS!$B$36:$C$39,2,0)</f>
        <v>#N/A</v>
      </c>
      <c r="N1763" s="217" t="str">
        <f t="shared" si="82"/>
        <v>Unidad de Contratación (1)</v>
      </c>
      <c r="O1763" s="217" t="str">
        <f t="shared" si="83"/>
        <v>CO-DC-11001</v>
      </c>
      <c r="P1763" s="217">
        <f>+'PAA CONSOLIDADO'!V1766</f>
        <v>0</v>
      </c>
      <c r="Q1763" s="217">
        <f>+'PAA CONSOLIDADO'!X1766</f>
        <v>0</v>
      </c>
      <c r="R1763" s="217">
        <f>+'PAA CONSOLIDADO'!Y1766</f>
        <v>0</v>
      </c>
    </row>
    <row r="1764" spans="1:18" s="217" customFormat="1" x14ac:dyDescent="0.25">
      <c r="A1764" s="211">
        <f>+'PAA CONSOLIDADO'!C1767</f>
        <v>0</v>
      </c>
      <c r="B1764" s="211">
        <f>+'PAA CONSOLIDADO'!I1767</f>
        <v>0</v>
      </c>
      <c r="C1764" s="217" t="str">
        <f>+CONCATENATE('PAA CONSOLIDADO'!A1767,"-",'PAA CONSOLIDADO'!D1767,"-",'PAA CONSOLIDADO'!K1767)</f>
        <v>--</v>
      </c>
      <c r="D1764" s="217" t="e">
        <f>+VLOOKUP('PAA CONSOLIDADO'!L1767,LISTAS!$D$4:$E$15,2,0)</f>
        <v>#N/A</v>
      </c>
      <c r="E1764" s="217" t="e">
        <f>+VLOOKUP('PAA CONSOLIDADO'!M1767,LISTAS!$D$4:$E$15,2,0)</f>
        <v>#N/A</v>
      </c>
      <c r="F1764" s="217">
        <f>+'PAA CONSOLIDADO'!O1767</f>
        <v>0</v>
      </c>
      <c r="G1764" s="217">
        <f t="shared" si="81"/>
        <v>1</v>
      </c>
      <c r="H1764" s="217" t="e">
        <f>+VLOOKUP('PAA CONSOLIDADO'!P1767,LISTAS!$B$4:$C$17,2,0)</f>
        <v>#N/A</v>
      </c>
      <c r="I1764" s="217" t="e">
        <f>+VLOOKUP('PAA CONSOLIDADO'!Q1767,LISTAS!$B$22:$C$25,2,0)</f>
        <v>#N/A</v>
      </c>
      <c r="J1764" s="219">
        <f>'PAA CONSOLIDADO'!R1767</f>
        <v>0</v>
      </c>
      <c r="K1764" s="219">
        <f>+'PAA CONSOLIDADO'!S1767</f>
        <v>0</v>
      </c>
      <c r="L1764" s="217" t="e">
        <f>+VLOOKUP('PAA CONSOLIDADO'!T1767,LISTAS!$B$29:$C$31,2,0)</f>
        <v>#N/A</v>
      </c>
      <c r="M1764" s="217" t="e">
        <f>+VLOOKUP('PAA CONSOLIDADO'!U1767,LISTAS!$B$36:$C$39,2,0)</f>
        <v>#N/A</v>
      </c>
      <c r="N1764" s="217" t="str">
        <f t="shared" si="82"/>
        <v>Unidad de Contratación (1)</v>
      </c>
      <c r="O1764" s="217" t="str">
        <f t="shared" si="83"/>
        <v>CO-DC-11001</v>
      </c>
      <c r="P1764" s="217">
        <f>+'PAA CONSOLIDADO'!V1767</f>
        <v>0</v>
      </c>
      <c r="Q1764" s="217">
        <f>+'PAA CONSOLIDADO'!X1767</f>
        <v>0</v>
      </c>
      <c r="R1764" s="217">
        <f>+'PAA CONSOLIDADO'!Y1767</f>
        <v>0</v>
      </c>
    </row>
    <row r="1765" spans="1:18" s="217" customFormat="1" x14ac:dyDescent="0.25">
      <c r="A1765" s="211">
        <f>+'PAA CONSOLIDADO'!C1768</f>
        <v>0</v>
      </c>
      <c r="B1765" s="211">
        <f>+'PAA CONSOLIDADO'!I1768</f>
        <v>0</v>
      </c>
      <c r="C1765" s="217" t="str">
        <f>+CONCATENATE('PAA CONSOLIDADO'!A1768,"-",'PAA CONSOLIDADO'!D1768,"-",'PAA CONSOLIDADO'!K1768)</f>
        <v>--</v>
      </c>
      <c r="D1765" s="217" t="e">
        <f>+VLOOKUP('PAA CONSOLIDADO'!L1768,LISTAS!$D$4:$E$15,2,0)</f>
        <v>#N/A</v>
      </c>
      <c r="E1765" s="217" t="e">
        <f>+VLOOKUP('PAA CONSOLIDADO'!M1768,LISTAS!$D$4:$E$15,2,0)</f>
        <v>#N/A</v>
      </c>
      <c r="F1765" s="217">
        <f>+'PAA CONSOLIDADO'!O1768</f>
        <v>0</v>
      </c>
      <c r="G1765" s="217">
        <f t="shared" si="81"/>
        <v>1</v>
      </c>
      <c r="H1765" s="217" t="e">
        <f>+VLOOKUP('PAA CONSOLIDADO'!P1768,LISTAS!$B$4:$C$17,2,0)</f>
        <v>#N/A</v>
      </c>
      <c r="I1765" s="217" t="e">
        <f>+VLOOKUP('PAA CONSOLIDADO'!Q1768,LISTAS!$B$22:$C$25,2,0)</f>
        <v>#N/A</v>
      </c>
      <c r="J1765" s="219">
        <f>'PAA CONSOLIDADO'!R1768</f>
        <v>0</v>
      </c>
      <c r="K1765" s="219">
        <f>+'PAA CONSOLIDADO'!S1768</f>
        <v>0</v>
      </c>
      <c r="L1765" s="217" t="e">
        <f>+VLOOKUP('PAA CONSOLIDADO'!T1768,LISTAS!$B$29:$C$31,2,0)</f>
        <v>#N/A</v>
      </c>
      <c r="M1765" s="217" t="e">
        <f>+VLOOKUP('PAA CONSOLIDADO'!U1768,LISTAS!$B$36:$C$39,2,0)</f>
        <v>#N/A</v>
      </c>
      <c r="N1765" s="217" t="str">
        <f t="shared" si="82"/>
        <v>Unidad de Contratación (1)</v>
      </c>
      <c r="O1765" s="217" t="str">
        <f t="shared" si="83"/>
        <v>CO-DC-11001</v>
      </c>
      <c r="P1765" s="217">
        <f>+'PAA CONSOLIDADO'!V1768</f>
        <v>0</v>
      </c>
      <c r="Q1765" s="217">
        <f>+'PAA CONSOLIDADO'!X1768</f>
        <v>0</v>
      </c>
      <c r="R1765" s="217">
        <f>+'PAA CONSOLIDADO'!Y1768</f>
        <v>0</v>
      </c>
    </row>
    <row r="1766" spans="1:18" s="217" customFormat="1" x14ac:dyDescent="0.25">
      <c r="A1766" s="211">
        <f>+'PAA CONSOLIDADO'!C1769</f>
        <v>0</v>
      </c>
      <c r="B1766" s="211">
        <f>+'PAA CONSOLIDADO'!I1769</f>
        <v>0</v>
      </c>
      <c r="C1766" s="217" t="str">
        <f>+CONCATENATE('PAA CONSOLIDADO'!A1769,"-",'PAA CONSOLIDADO'!D1769,"-",'PAA CONSOLIDADO'!K1769)</f>
        <v>--</v>
      </c>
      <c r="D1766" s="217" t="e">
        <f>+VLOOKUP('PAA CONSOLIDADO'!L1769,LISTAS!$D$4:$E$15,2,0)</f>
        <v>#N/A</v>
      </c>
      <c r="E1766" s="217" t="e">
        <f>+VLOOKUP('PAA CONSOLIDADO'!M1769,LISTAS!$D$4:$E$15,2,0)</f>
        <v>#N/A</v>
      </c>
      <c r="F1766" s="217">
        <f>+'PAA CONSOLIDADO'!O1769</f>
        <v>0</v>
      </c>
      <c r="G1766" s="217">
        <f t="shared" si="81"/>
        <v>1</v>
      </c>
      <c r="H1766" s="217" t="e">
        <f>+VLOOKUP('PAA CONSOLIDADO'!P1769,LISTAS!$B$4:$C$17,2,0)</f>
        <v>#N/A</v>
      </c>
      <c r="I1766" s="217" t="e">
        <f>+VLOOKUP('PAA CONSOLIDADO'!Q1769,LISTAS!$B$22:$C$25,2,0)</f>
        <v>#N/A</v>
      </c>
      <c r="J1766" s="219">
        <f>'PAA CONSOLIDADO'!R1769</f>
        <v>0</v>
      </c>
      <c r="K1766" s="219">
        <f>+'PAA CONSOLIDADO'!S1769</f>
        <v>0</v>
      </c>
      <c r="L1766" s="217" t="e">
        <f>+VLOOKUP('PAA CONSOLIDADO'!T1769,LISTAS!$B$29:$C$31,2,0)</f>
        <v>#N/A</v>
      </c>
      <c r="M1766" s="217" t="e">
        <f>+VLOOKUP('PAA CONSOLIDADO'!U1769,LISTAS!$B$36:$C$39,2,0)</f>
        <v>#N/A</v>
      </c>
      <c r="N1766" s="217" t="str">
        <f t="shared" si="82"/>
        <v>Unidad de Contratación (1)</v>
      </c>
      <c r="O1766" s="217" t="str">
        <f t="shared" si="83"/>
        <v>CO-DC-11001</v>
      </c>
      <c r="P1766" s="217">
        <f>+'PAA CONSOLIDADO'!V1769</f>
        <v>0</v>
      </c>
      <c r="Q1766" s="217">
        <f>+'PAA CONSOLIDADO'!X1769</f>
        <v>0</v>
      </c>
      <c r="R1766" s="217">
        <f>+'PAA CONSOLIDADO'!Y1769</f>
        <v>0</v>
      </c>
    </row>
    <row r="1767" spans="1:18" s="217" customFormat="1" x14ac:dyDescent="0.25">
      <c r="A1767" s="211">
        <f>+'PAA CONSOLIDADO'!C1770</f>
        <v>0</v>
      </c>
      <c r="B1767" s="211">
        <f>+'PAA CONSOLIDADO'!I1770</f>
        <v>0</v>
      </c>
      <c r="C1767" s="217" t="str">
        <f>+CONCATENATE('PAA CONSOLIDADO'!A1770,"-",'PAA CONSOLIDADO'!D1770,"-",'PAA CONSOLIDADO'!K1770)</f>
        <v>--</v>
      </c>
      <c r="D1767" s="217" t="e">
        <f>+VLOOKUP('PAA CONSOLIDADO'!L1770,LISTAS!$D$4:$E$15,2,0)</f>
        <v>#N/A</v>
      </c>
      <c r="E1767" s="217" t="e">
        <f>+VLOOKUP('PAA CONSOLIDADO'!M1770,LISTAS!$D$4:$E$15,2,0)</f>
        <v>#N/A</v>
      </c>
      <c r="F1767" s="217">
        <f>+'PAA CONSOLIDADO'!O1770</f>
        <v>0</v>
      </c>
      <c r="G1767" s="217">
        <f t="shared" si="81"/>
        <v>1</v>
      </c>
      <c r="H1767" s="217" t="e">
        <f>+VLOOKUP('PAA CONSOLIDADO'!P1770,LISTAS!$B$4:$C$17,2,0)</f>
        <v>#N/A</v>
      </c>
      <c r="I1767" s="217" t="e">
        <f>+VLOOKUP('PAA CONSOLIDADO'!Q1770,LISTAS!$B$22:$C$25,2,0)</f>
        <v>#N/A</v>
      </c>
      <c r="J1767" s="219">
        <f>'PAA CONSOLIDADO'!R1770</f>
        <v>0</v>
      </c>
      <c r="K1767" s="219">
        <f>+'PAA CONSOLIDADO'!S1770</f>
        <v>0</v>
      </c>
      <c r="L1767" s="217" t="e">
        <f>+VLOOKUP('PAA CONSOLIDADO'!T1770,LISTAS!$B$29:$C$31,2,0)</f>
        <v>#N/A</v>
      </c>
      <c r="M1767" s="217" t="e">
        <f>+VLOOKUP('PAA CONSOLIDADO'!U1770,LISTAS!$B$36:$C$39,2,0)</f>
        <v>#N/A</v>
      </c>
      <c r="N1767" s="217" t="str">
        <f t="shared" si="82"/>
        <v>Unidad de Contratación (1)</v>
      </c>
      <c r="O1767" s="217" t="str">
        <f t="shared" si="83"/>
        <v>CO-DC-11001</v>
      </c>
      <c r="P1767" s="217">
        <f>+'PAA CONSOLIDADO'!V1770</f>
        <v>0</v>
      </c>
      <c r="Q1767" s="217">
        <f>+'PAA CONSOLIDADO'!X1770</f>
        <v>0</v>
      </c>
      <c r="R1767" s="217">
        <f>+'PAA CONSOLIDADO'!Y1770</f>
        <v>0</v>
      </c>
    </row>
    <row r="1768" spans="1:18" s="217" customFormat="1" x14ac:dyDescent="0.25">
      <c r="A1768" s="211">
        <f>+'PAA CONSOLIDADO'!C1771</f>
        <v>0</v>
      </c>
      <c r="B1768" s="211">
        <f>+'PAA CONSOLIDADO'!I1771</f>
        <v>0</v>
      </c>
      <c r="C1768" s="217" t="str">
        <f>+CONCATENATE('PAA CONSOLIDADO'!A1771,"-",'PAA CONSOLIDADO'!D1771,"-",'PAA CONSOLIDADO'!K1771)</f>
        <v>--</v>
      </c>
      <c r="D1768" s="217" t="e">
        <f>+VLOOKUP('PAA CONSOLIDADO'!L1771,LISTAS!$D$4:$E$15,2,0)</f>
        <v>#N/A</v>
      </c>
      <c r="E1768" s="217" t="e">
        <f>+VLOOKUP('PAA CONSOLIDADO'!M1771,LISTAS!$D$4:$E$15,2,0)</f>
        <v>#N/A</v>
      </c>
      <c r="F1768" s="217">
        <f>+'PAA CONSOLIDADO'!O1771</f>
        <v>0</v>
      </c>
      <c r="G1768" s="217">
        <f t="shared" si="81"/>
        <v>1</v>
      </c>
      <c r="H1768" s="217" t="e">
        <f>+VLOOKUP('PAA CONSOLIDADO'!P1771,LISTAS!$B$4:$C$17,2,0)</f>
        <v>#N/A</v>
      </c>
      <c r="I1768" s="217" t="e">
        <f>+VLOOKUP('PAA CONSOLIDADO'!Q1771,LISTAS!$B$22:$C$25,2,0)</f>
        <v>#N/A</v>
      </c>
      <c r="J1768" s="219">
        <f>'PAA CONSOLIDADO'!R1771</f>
        <v>0</v>
      </c>
      <c r="K1768" s="219">
        <f>+'PAA CONSOLIDADO'!S1771</f>
        <v>0</v>
      </c>
      <c r="L1768" s="217" t="e">
        <f>+VLOOKUP('PAA CONSOLIDADO'!T1771,LISTAS!$B$29:$C$31,2,0)</f>
        <v>#N/A</v>
      </c>
      <c r="M1768" s="217" t="e">
        <f>+VLOOKUP('PAA CONSOLIDADO'!U1771,LISTAS!$B$36:$C$39,2,0)</f>
        <v>#N/A</v>
      </c>
      <c r="N1768" s="217" t="str">
        <f t="shared" si="82"/>
        <v>Unidad de Contratación (1)</v>
      </c>
      <c r="O1768" s="217" t="str">
        <f t="shared" si="83"/>
        <v>CO-DC-11001</v>
      </c>
      <c r="P1768" s="217">
        <f>+'PAA CONSOLIDADO'!V1771</f>
        <v>0</v>
      </c>
      <c r="Q1768" s="217">
        <f>+'PAA CONSOLIDADO'!X1771</f>
        <v>0</v>
      </c>
      <c r="R1768" s="217">
        <f>+'PAA CONSOLIDADO'!Y1771</f>
        <v>0</v>
      </c>
    </row>
    <row r="1769" spans="1:18" s="217" customFormat="1" x14ac:dyDescent="0.25">
      <c r="A1769" s="211">
        <f>+'PAA CONSOLIDADO'!C1772</f>
        <v>0</v>
      </c>
      <c r="B1769" s="211">
        <f>+'PAA CONSOLIDADO'!I1772</f>
        <v>0</v>
      </c>
      <c r="C1769" s="217" t="str">
        <f>+CONCATENATE('PAA CONSOLIDADO'!A1772,"-",'PAA CONSOLIDADO'!D1772,"-",'PAA CONSOLIDADO'!K1772)</f>
        <v>--</v>
      </c>
      <c r="D1769" s="217" t="e">
        <f>+VLOOKUP('PAA CONSOLIDADO'!L1772,LISTAS!$D$4:$E$15,2,0)</f>
        <v>#N/A</v>
      </c>
      <c r="E1769" s="217" t="e">
        <f>+VLOOKUP('PAA CONSOLIDADO'!M1772,LISTAS!$D$4:$E$15,2,0)</f>
        <v>#N/A</v>
      </c>
      <c r="F1769" s="217">
        <f>+'PAA CONSOLIDADO'!O1772</f>
        <v>0</v>
      </c>
      <c r="G1769" s="217">
        <f t="shared" si="81"/>
        <v>1</v>
      </c>
      <c r="H1769" s="217" t="e">
        <f>+VLOOKUP('PAA CONSOLIDADO'!P1772,LISTAS!$B$4:$C$17,2,0)</f>
        <v>#N/A</v>
      </c>
      <c r="I1769" s="217" t="e">
        <f>+VLOOKUP('PAA CONSOLIDADO'!Q1772,LISTAS!$B$22:$C$25,2,0)</f>
        <v>#N/A</v>
      </c>
      <c r="J1769" s="219">
        <f>'PAA CONSOLIDADO'!R1772</f>
        <v>0</v>
      </c>
      <c r="K1769" s="219">
        <f>+'PAA CONSOLIDADO'!S1772</f>
        <v>0</v>
      </c>
      <c r="L1769" s="217" t="e">
        <f>+VLOOKUP('PAA CONSOLIDADO'!T1772,LISTAS!$B$29:$C$31,2,0)</f>
        <v>#N/A</v>
      </c>
      <c r="M1769" s="217" t="e">
        <f>+VLOOKUP('PAA CONSOLIDADO'!U1772,LISTAS!$B$36:$C$39,2,0)</f>
        <v>#N/A</v>
      </c>
      <c r="N1769" s="217" t="str">
        <f t="shared" si="82"/>
        <v>Unidad de Contratación (1)</v>
      </c>
      <c r="O1769" s="217" t="str">
        <f t="shared" si="83"/>
        <v>CO-DC-11001</v>
      </c>
      <c r="P1769" s="217">
        <f>+'PAA CONSOLIDADO'!V1772</f>
        <v>0</v>
      </c>
      <c r="Q1769" s="217">
        <f>+'PAA CONSOLIDADO'!X1772</f>
        <v>0</v>
      </c>
      <c r="R1769" s="217">
        <f>+'PAA CONSOLIDADO'!Y1772</f>
        <v>0</v>
      </c>
    </row>
    <row r="1770" spans="1:18" s="217" customFormat="1" x14ac:dyDescent="0.25">
      <c r="A1770" s="211">
        <f>+'PAA CONSOLIDADO'!C1773</f>
        <v>0</v>
      </c>
      <c r="B1770" s="211">
        <f>+'PAA CONSOLIDADO'!I1773</f>
        <v>0</v>
      </c>
      <c r="C1770" s="217" t="str">
        <f>+CONCATENATE('PAA CONSOLIDADO'!A1773,"-",'PAA CONSOLIDADO'!D1773,"-",'PAA CONSOLIDADO'!K1773)</f>
        <v>--</v>
      </c>
      <c r="D1770" s="217" t="e">
        <f>+VLOOKUP('PAA CONSOLIDADO'!L1773,LISTAS!$D$4:$E$15,2,0)</f>
        <v>#N/A</v>
      </c>
      <c r="E1770" s="217" t="e">
        <f>+VLOOKUP('PAA CONSOLIDADO'!M1773,LISTAS!$D$4:$E$15,2,0)</f>
        <v>#N/A</v>
      </c>
      <c r="F1770" s="217">
        <f>+'PAA CONSOLIDADO'!O1773</f>
        <v>0</v>
      </c>
      <c r="G1770" s="217">
        <f t="shared" si="81"/>
        <v>1</v>
      </c>
      <c r="H1770" s="217" t="e">
        <f>+VLOOKUP('PAA CONSOLIDADO'!P1773,LISTAS!$B$4:$C$17,2,0)</f>
        <v>#N/A</v>
      </c>
      <c r="I1770" s="217" t="e">
        <f>+VLOOKUP('PAA CONSOLIDADO'!Q1773,LISTAS!$B$22:$C$25,2,0)</f>
        <v>#N/A</v>
      </c>
      <c r="J1770" s="219">
        <f>'PAA CONSOLIDADO'!R1773</f>
        <v>0</v>
      </c>
      <c r="K1770" s="219">
        <f>+'PAA CONSOLIDADO'!S1773</f>
        <v>0</v>
      </c>
      <c r="L1770" s="217" t="e">
        <f>+VLOOKUP('PAA CONSOLIDADO'!T1773,LISTAS!$B$29:$C$31,2,0)</f>
        <v>#N/A</v>
      </c>
      <c r="M1770" s="217" t="e">
        <f>+VLOOKUP('PAA CONSOLIDADO'!U1773,LISTAS!$B$36:$C$39,2,0)</f>
        <v>#N/A</v>
      </c>
      <c r="N1770" s="217" t="str">
        <f t="shared" si="82"/>
        <v>Unidad de Contratación (1)</v>
      </c>
      <c r="O1770" s="217" t="str">
        <f t="shared" si="83"/>
        <v>CO-DC-11001</v>
      </c>
      <c r="P1770" s="217">
        <f>+'PAA CONSOLIDADO'!V1773</f>
        <v>0</v>
      </c>
      <c r="Q1770" s="217">
        <f>+'PAA CONSOLIDADO'!X1773</f>
        <v>0</v>
      </c>
      <c r="R1770" s="217">
        <f>+'PAA CONSOLIDADO'!Y1773</f>
        <v>0</v>
      </c>
    </row>
    <row r="1771" spans="1:18" s="217" customFormat="1" x14ac:dyDescent="0.25">
      <c r="A1771" s="211">
        <f>+'PAA CONSOLIDADO'!C1774</f>
        <v>0</v>
      </c>
      <c r="B1771" s="211">
        <f>+'PAA CONSOLIDADO'!I1774</f>
        <v>0</v>
      </c>
      <c r="C1771" s="217" t="str">
        <f>+CONCATENATE('PAA CONSOLIDADO'!A1774,"-",'PAA CONSOLIDADO'!D1774,"-",'PAA CONSOLIDADO'!K1774)</f>
        <v>--</v>
      </c>
      <c r="D1771" s="217" t="e">
        <f>+VLOOKUP('PAA CONSOLIDADO'!L1774,LISTAS!$D$4:$E$15,2,0)</f>
        <v>#N/A</v>
      </c>
      <c r="E1771" s="217" t="e">
        <f>+VLOOKUP('PAA CONSOLIDADO'!M1774,LISTAS!$D$4:$E$15,2,0)</f>
        <v>#N/A</v>
      </c>
      <c r="F1771" s="217">
        <f>+'PAA CONSOLIDADO'!O1774</f>
        <v>0</v>
      </c>
      <c r="G1771" s="217">
        <f t="shared" si="81"/>
        <v>1</v>
      </c>
      <c r="H1771" s="217" t="e">
        <f>+VLOOKUP('PAA CONSOLIDADO'!P1774,LISTAS!$B$4:$C$17,2,0)</f>
        <v>#N/A</v>
      </c>
      <c r="I1771" s="217" t="e">
        <f>+VLOOKUP('PAA CONSOLIDADO'!Q1774,LISTAS!$B$22:$C$25,2,0)</f>
        <v>#N/A</v>
      </c>
      <c r="J1771" s="219">
        <f>'PAA CONSOLIDADO'!R1774</f>
        <v>0</v>
      </c>
      <c r="K1771" s="219">
        <f>+'PAA CONSOLIDADO'!S1774</f>
        <v>0</v>
      </c>
      <c r="L1771" s="217" t="e">
        <f>+VLOOKUP('PAA CONSOLIDADO'!T1774,LISTAS!$B$29:$C$31,2,0)</f>
        <v>#N/A</v>
      </c>
      <c r="M1771" s="217" t="e">
        <f>+VLOOKUP('PAA CONSOLIDADO'!U1774,LISTAS!$B$36:$C$39,2,0)</f>
        <v>#N/A</v>
      </c>
      <c r="N1771" s="217" t="str">
        <f t="shared" si="82"/>
        <v>Unidad de Contratación (1)</v>
      </c>
      <c r="O1771" s="217" t="str">
        <f t="shared" si="83"/>
        <v>CO-DC-11001</v>
      </c>
      <c r="P1771" s="217">
        <f>+'PAA CONSOLIDADO'!V1774</f>
        <v>0</v>
      </c>
      <c r="Q1771" s="217">
        <f>+'PAA CONSOLIDADO'!X1774</f>
        <v>0</v>
      </c>
      <c r="R1771" s="217">
        <f>+'PAA CONSOLIDADO'!Y1774</f>
        <v>0</v>
      </c>
    </row>
    <row r="1772" spans="1:18" s="217" customFormat="1" x14ac:dyDescent="0.25">
      <c r="A1772" s="211">
        <f>+'PAA CONSOLIDADO'!C1775</f>
        <v>0</v>
      </c>
      <c r="B1772" s="211">
        <f>+'PAA CONSOLIDADO'!I1775</f>
        <v>0</v>
      </c>
      <c r="C1772" s="217" t="str">
        <f>+CONCATENATE('PAA CONSOLIDADO'!A1775,"-",'PAA CONSOLIDADO'!D1775,"-",'PAA CONSOLIDADO'!K1775)</f>
        <v>--</v>
      </c>
      <c r="D1772" s="217" t="e">
        <f>+VLOOKUP('PAA CONSOLIDADO'!L1775,LISTAS!$D$4:$E$15,2,0)</f>
        <v>#N/A</v>
      </c>
      <c r="E1772" s="217" t="e">
        <f>+VLOOKUP('PAA CONSOLIDADO'!M1775,LISTAS!$D$4:$E$15,2,0)</f>
        <v>#N/A</v>
      </c>
      <c r="F1772" s="217">
        <f>+'PAA CONSOLIDADO'!O1775</f>
        <v>0</v>
      </c>
      <c r="G1772" s="217">
        <f t="shared" si="81"/>
        <v>1</v>
      </c>
      <c r="H1772" s="217" t="e">
        <f>+VLOOKUP('PAA CONSOLIDADO'!P1775,LISTAS!$B$4:$C$17,2,0)</f>
        <v>#N/A</v>
      </c>
      <c r="I1772" s="217" t="e">
        <f>+VLOOKUP('PAA CONSOLIDADO'!Q1775,LISTAS!$B$22:$C$25,2,0)</f>
        <v>#N/A</v>
      </c>
      <c r="J1772" s="219">
        <f>'PAA CONSOLIDADO'!R1775</f>
        <v>0</v>
      </c>
      <c r="K1772" s="219">
        <f>+'PAA CONSOLIDADO'!S1775</f>
        <v>0</v>
      </c>
      <c r="L1772" s="217" t="e">
        <f>+VLOOKUP('PAA CONSOLIDADO'!T1775,LISTAS!$B$29:$C$31,2,0)</f>
        <v>#N/A</v>
      </c>
      <c r="M1772" s="217" t="e">
        <f>+VLOOKUP('PAA CONSOLIDADO'!U1775,LISTAS!$B$36:$C$39,2,0)</f>
        <v>#N/A</v>
      </c>
      <c r="N1772" s="217" t="str">
        <f t="shared" si="82"/>
        <v>Unidad de Contratación (1)</v>
      </c>
      <c r="O1772" s="217" t="str">
        <f t="shared" si="83"/>
        <v>CO-DC-11001</v>
      </c>
      <c r="P1772" s="217">
        <f>+'PAA CONSOLIDADO'!V1775</f>
        <v>0</v>
      </c>
      <c r="Q1772" s="217">
        <f>+'PAA CONSOLIDADO'!X1775</f>
        <v>0</v>
      </c>
      <c r="R1772" s="217">
        <f>+'PAA CONSOLIDADO'!Y1775</f>
        <v>0</v>
      </c>
    </row>
    <row r="1773" spans="1:18" s="217" customFormat="1" x14ac:dyDescent="0.25">
      <c r="A1773" s="211">
        <f>+'PAA CONSOLIDADO'!C1776</f>
        <v>0</v>
      </c>
      <c r="B1773" s="211">
        <f>+'PAA CONSOLIDADO'!I1776</f>
        <v>0</v>
      </c>
      <c r="C1773" s="217" t="str">
        <f>+CONCATENATE('PAA CONSOLIDADO'!A1776,"-",'PAA CONSOLIDADO'!D1776,"-",'PAA CONSOLIDADO'!K1776)</f>
        <v>--</v>
      </c>
      <c r="D1773" s="217" t="e">
        <f>+VLOOKUP('PAA CONSOLIDADO'!L1776,LISTAS!$D$4:$E$15,2,0)</f>
        <v>#N/A</v>
      </c>
      <c r="E1773" s="217" t="e">
        <f>+VLOOKUP('PAA CONSOLIDADO'!M1776,LISTAS!$D$4:$E$15,2,0)</f>
        <v>#N/A</v>
      </c>
      <c r="F1773" s="217">
        <f>+'PAA CONSOLIDADO'!O1776</f>
        <v>0</v>
      </c>
      <c r="G1773" s="217">
        <f t="shared" si="81"/>
        <v>1</v>
      </c>
      <c r="H1773" s="217" t="e">
        <f>+VLOOKUP('PAA CONSOLIDADO'!P1776,LISTAS!$B$4:$C$17,2,0)</f>
        <v>#N/A</v>
      </c>
      <c r="I1773" s="217" t="e">
        <f>+VLOOKUP('PAA CONSOLIDADO'!Q1776,LISTAS!$B$22:$C$25,2,0)</f>
        <v>#N/A</v>
      </c>
      <c r="J1773" s="219">
        <f>'PAA CONSOLIDADO'!R1776</f>
        <v>0</v>
      </c>
      <c r="K1773" s="219">
        <f>+'PAA CONSOLIDADO'!S1776</f>
        <v>0</v>
      </c>
      <c r="L1773" s="217" t="e">
        <f>+VLOOKUP('PAA CONSOLIDADO'!T1776,LISTAS!$B$29:$C$31,2,0)</f>
        <v>#N/A</v>
      </c>
      <c r="M1773" s="217" t="e">
        <f>+VLOOKUP('PAA CONSOLIDADO'!U1776,LISTAS!$B$36:$C$39,2,0)</f>
        <v>#N/A</v>
      </c>
      <c r="N1773" s="217" t="str">
        <f t="shared" si="82"/>
        <v>Unidad de Contratación (1)</v>
      </c>
      <c r="O1773" s="217" t="str">
        <f t="shared" si="83"/>
        <v>CO-DC-11001</v>
      </c>
      <c r="P1773" s="217">
        <f>+'PAA CONSOLIDADO'!V1776</f>
        <v>0</v>
      </c>
      <c r="Q1773" s="217">
        <f>+'PAA CONSOLIDADO'!X1776</f>
        <v>0</v>
      </c>
      <c r="R1773" s="217">
        <f>+'PAA CONSOLIDADO'!Y1776</f>
        <v>0</v>
      </c>
    </row>
    <row r="1774" spans="1:18" s="217" customFormat="1" x14ac:dyDescent="0.25">
      <c r="A1774" s="211">
        <f>+'PAA CONSOLIDADO'!C1777</f>
        <v>0</v>
      </c>
      <c r="B1774" s="211">
        <f>+'PAA CONSOLIDADO'!I1777</f>
        <v>0</v>
      </c>
      <c r="C1774" s="217" t="str">
        <f>+CONCATENATE('PAA CONSOLIDADO'!A1777,"-",'PAA CONSOLIDADO'!D1777,"-",'PAA CONSOLIDADO'!K1777)</f>
        <v>--</v>
      </c>
      <c r="D1774" s="217" t="e">
        <f>+VLOOKUP('PAA CONSOLIDADO'!L1777,LISTAS!$D$4:$E$15,2,0)</f>
        <v>#N/A</v>
      </c>
      <c r="E1774" s="217" t="e">
        <f>+VLOOKUP('PAA CONSOLIDADO'!M1777,LISTAS!$D$4:$E$15,2,0)</f>
        <v>#N/A</v>
      </c>
      <c r="F1774" s="217">
        <f>+'PAA CONSOLIDADO'!O1777</f>
        <v>0</v>
      </c>
      <c r="G1774" s="217">
        <f t="shared" si="81"/>
        <v>1</v>
      </c>
      <c r="H1774" s="217" t="e">
        <f>+VLOOKUP('PAA CONSOLIDADO'!P1777,LISTAS!$B$4:$C$17,2,0)</f>
        <v>#N/A</v>
      </c>
      <c r="I1774" s="217" t="e">
        <f>+VLOOKUP('PAA CONSOLIDADO'!Q1777,LISTAS!$B$22:$C$25,2,0)</f>
        <v>#N/A</v>
      </c>
      <c r="J1774" s="219">
        <f>'PAA CONSOLIDADO'!R1777</f>
        <v>0</v>
      </c>
      <c r="K1774" s="219">
        <f>+'PAA CONSOLIDADO'!S1777</f>
        <v>0</v>
      </c>
      <c r="L1774" s="217" t="e">
        <f>+VLOOKUP('PAA CONSOLIDADO'!T1777,LISTAS!$B$29:$C$31,2,0)</f>
        <v>#N/A</v>
      </c>
      <c r="M1774" s="217" t="e">
        <f>+VLOOKUP('PAA CONSOLIDADO'!U1777,LISTAS!$B$36:$C$39,2,0)</f>
        <v>#N/A</v>
      </c>
      <c r="N1774" s="217" t="str">
        <f t="shared" si="82"/>
        <v>Unidad de Contratación (1)</v>
      </c>
      <c r="O1774" s="217" t="str">
        <f t="shared" si="83"/>
        <v>CO-DC-11001</v>
      </c>
      <c r="P1774" s="217">
        <f>+'PAA CONSOLIDADO'!V1777</f>
        <v>0</v>
      </c>
      <c r="Q1774" s="217">
        <f>+'PAA CONSOLIDADO'!X1777</f>
        <v>0</v>
      </c>
      <c r="R1774" s="217">
        <f>+'PAA CONSOLIDADO'!Y1777</f>
        <v>0</v>
      </c>
    </row>
    <row r="1775" spans="1:18" s="217" customFormat="1" x14ac:dyDescent="0.25">
      <c r="A1775" s="211">
        <f>+'PAA CONSOLIDADO'!C1778</f>
        <v>0</v>
      </c>
      <c r="B1775" s="211">
        <f>+'PAA CONSOLIDADO'!I1778</f>
        <v>0</v>
      </c>
      <c r="C1775" s="217" t="str">
        <f>+CONCATENATE('PAA CONSOLIDADO'!A1778,"-",'PAA CONSOLIDADO'!D1778,"-",'PAA CONSOLIDADO'!K1778)</f>
        <v>--</v>
      </c>
      <c r="D1775" s="217" t="e">
        <f>+VLOOKUP('PAA CONSOLIDADO'!L1778,LISTAS!$D$4:$E$15,2,0)</f>
        <v>#N/A</v>
      </c>
      <c r="E1775" s="217" t="e">
        <f>+VLOOKUP('PAA CONSOLIDADO'!M1778,LISTAS!$D$4:$E$15,2,0)</f>
        <v>#N/A</v>
      </c>
      <c r="F1775" s="217">
        <f>+'PAA CONSOLIDADO'!O1778</f>
        <v>0</v>
      </c>
      <c r="G1775" s="217">
        <f t="shared" si="81"/>
        <v>1</v>
      </c>
      <c r="H1775" s="217" t="e">
        <f>+VLOOKUP('PAA CONSOLIDADO'!P1778,LISTAS!$B$4:$C$17,2,0)</f>
        <v>#N/A</v>
      </c>
      <c r="I1775" s="217" t="e">
        <f>+VLOOKUP('PAA CONSOLIDADO'!Q1778,LISTAS!$B$22:$C$25,2,0)</f>
        <v>#N/A</v>
      </c>
      <c r="J1775" s="219">
        <f>'PAA CONSOLIDADO'!R1778</f>
        <v>0</v>
      </c>
      <c r="K1775" s="219">
        <f>+'PAA CONSOLIDADO'!S1778</f>
        <v>0</v>
      </c>
      <c r="L1775" s="217" t="e">
        <f>+VLOOKUP('PAA CONSOLIDADO'!T1778,LISTAS!$B$29:$C$31,2,0)</f>
        <v>#N/A</v>
      </c>
      <c r="M1775" s="217" t="e">
        <f>+VLOOKUP('PAA CONSOLIDADO'!U1778,LISTAS!$B$36:$C$39,2,0)</f>
        <v>#N/A</v>
      </c>
      <c r="N1775" s="217" t="str">
        <f t="shared" si="82"/>
        <v>Unidad de Contratación (1)</v>
      </c>
      <c r="O1775" s="217" t="str">
        <f t="shared" si="83"/>
        <v>CO-DC-11001</v>
      </c>
      <c r="P1775" s="217">
        <f>+'PAA CONSOLIDADO'!V1778</f>
        <v>0</v>
      </c>
      <c r="Q1775" s="217">
        <f>+'PAA CONSOLIDADO'!X1778</f>
        <v>0</v>
      </c>
      <c r="R1775" s="217">
        <f>+'PAA CONSOLIDADO'!Y1778</f>
        <v>0</v>
      </c>
    </row>
    <row r="1776" spans="1:18" s="217" customFormat="1" x14ac:dyDescent="0.25">
      <c r="A1776" s="211">
        <f>+'PAA CONSOLIDADO'!C1779</f>
        <v>0</v>
      </c>
      <c r="B1776" s="211">
        <f>+'PAA CONSOLIDADO'!I1779</f>
        <v>0</v>
      </c>
      <c r="C1776" s="217" t="str">
        <f>+CONCATENATE('PAA CONSOLIDADO'!A1779,"-",'PAA CONSOLIDADO'!D1779,"-",'PAA CONSOLIDADO'!K1779)</f>
        <v>--</v>
      </c>
      <c r="D1776" s="217" t="e">
        <f>+VLOOKUP('PAA CONSOLIDADO'!L1779,LISTAS!$D$4:$E$15,2,0)</f>
        <v>#N/A</v>
      </c>
      <c r="E1776" s="217" t="e">
        <f>+VLOOKUP('PAA CONSOLIDADO'!M1779,LISTAS!$D$4:$E$15,2,0)</f>
        <v>#N/A</v>
      </c>
      <c r="F1776" s="217">
        <f>+'PAA CONSOLIDADO'!O1779</f>
        <v>0</v>
      </c>
      <c r="G1776" s="217">
        <f t="shared" si="81"/>
        <v>1</v>
      </c>
      <c r="H1776" s="217" t="e">
        <f>+VLOOKUP('PAA CONSOLIDADO'!P1779,LISTAS!$B$4:$C$17,2,0)</f>
        <v>#N/A</v>
      </c>
      <c r="I1776" s="217" t="e">
        <f>+VLOOKUP('PAA CONSOLIDADO'!Q1779,LISTAS!$B$22:$C$25,2,0)</f>
        <v>#N/A</v>
      </c>
      <c r="J1776" s="219">
        <f>'PAA CONSOLIDADO'!R1779</f>
        <v>0</v>
      </c>
      <c r="K1776" s="219">
        <f>+'PAA CONSOLIDADO'!S1779</f>
        <v>0</v>
      </c>
      <c r="L1776" s="217" t="e">
        <f>+VLOOKUP('PAA CONSOLIDADO'!T1779,LISTAS!$B$29:$C$31,2,0)</f>
        <v>#N/A</v>
      </c>
      <c r="M1776" s="217" t="e">
        <f>+VLOOKUP('PAA CONSOLIDADO'!U1779,LISTAS!$B$36:$C$39,2,0)</f>
        <v>#N/A</v>
      </c>
      <c r="N1776" s="217" t="str">
        <f t="shared" si="82"/>
        <v>Unidad de Contratación (1)</v>
      </c>
      <c r="O1776" s="217" t="str">
        <f t="shared" si="83"/>
        <v>CO-DC-11001</v>
      </c>
      <c r="P1776" s="217">
        <f>+'PAA CONSOLIDADO'!V1779</f>
        <v>0</v>
      </c>
      <c r="Q1776" s="217">
        <f>+'PAA CONSOLIDADO'!X1779</f>
        <v>0</v>
      </c>
      <c r="R1776" s="217">
        <f>+'PAA CONSOLIDADO'!Y1779</f>
        <v>0</v>
      </c>
    </row>
    <row r="1777" spans="1:18" s="217" customFormat="1" x14ac:dyDescent="0.25">
      <c r="A1777" s="211">
        <f>+'PAA CONSOLIDADO'!C1780</f>
        <v>0</v>
      </c>
      <c r="B1777" s="211">
        <f>+'PAA CONSOLIDADO'!I1780</f>
        <v>0</v>
      </c>
      <c r="C1777" s="217" t="str">
        <f>+CONCATENATE('PAA CONSOLIDADO'!A1780,"-",'PAA CONSOLIDADO'!D1780,"-",'PAA CONSOLIDADO'!K1780)</f>
        <v>--</v>
      </c>
      <c r="D1777" s="217" t="e">
        <f>+VLOOKUP('PAA CONSOLIDADO'!L1780,LISTAS!$D$4:$E$15,2,0)</f>
        <v>#N/A</v>
      </c>
      <c r="E1777" s="217" t="e">
        <f>+VLOOKUP('PAA CONSOLIDADO'!M1780,LISTAS!$D$4:$E$15,2,0)</f>
        <v>#N/A</v>
      </c>
      <c r="F1777" s="217">
        <f>+'PAA CONSOLIDADO'!O1780</f>
        <v>0</v>
      </c>
      <c r="G1777" s="217">
        <f t="shared" si="81"/>
        <v>1</v>
      </c>
      <c r="H1777" s="217" t="e">
        <f>+VLOOKUP('PAA CONSOLIDADO'!P1780,LISTAS!$B$4:$C$17,2,0)</f>
        <v>#N/A</v>
      </c>
      <c r="I1777" s="217" t="e">
        <f>+VLOOKUP('PAA CONSOLIDADO'!Q1780,LISTAS!$B$22:$C$25,2,0)</f>
        <v>#N/A</v>
      </c>
      <c r="J1777" s="219">
        <f>'PAA CONSOLIDADO'!R1780</f>
        <v>0</v>
      </c>
      <c r="K1777" s="219">
        <f>+'PAA CONSOLIDADO'!S1780</f>
        <v>0</v>
      </c>
      <c r="L1777" s="217" t="e">
        <f>+VLOOKUP('PAA CONSOLIDADO'!T1780,LISTAS!$B$29:$C$31,2,0)</f>
        <v>#N/A</v>
      </c>
      <c r="M1777" s="217" t="e">
        <f>+VLOOKUP('PAA CONSOLIDADO'!U1780,LISTAS!$B$36:$C$39,2,0)</f>
        <v>#N/A</v>
      </c>
      <c r="N1777" s="217" t="str">
        <f t="shared" si="82"/>
        <v>Unidad de Contratación (1)</v>
      </c>
      <c r="O1777" s="217" t="str">
        <f t="shared" si="83"/>
        <v>CO-DC-11001</v>
      </c>
      <c r="P1777" s="217">
        <f>+'PAA CONSOLIDADO'!V1780</f>
        <v>0</v>
      </c>
      <c r="Q1777" s="217">
        <f>+'PAA CONSOLIDADO'!X1780</f>
        <v>0</v>
      </c>
      <c r="R1777" s="217">
        <f>+'PAA CONSOLIDADO'!Y1780</f>
        <v>0</v>
      </c>
    </row>
    <row r="1778" spans="1:18" s="217" customFormat="1" x14ac:dyDescent="0.25">
      <c r="A1778" s="211">
        <f>+'PAA CONSOLIDADO'!C1781</f>
        <v>0</v>
      </c>
      <c r="B1778" s="211">
        <f>+'PAA CONSOLIDADO'!I1781</f>
        <v>0</v>
      </c>
      <c r="C1778" s="217" t="str">
        <f>+CONCATENATE('PAA CONSOLIDADO'!A1781,"-",'PAA CONSOLIDADO'!D1781,"-",'PAA CONSOLIDADO'!K1781)</f>
        <v>--</v>
      </c>
      <c r="D1778" s="217" t="e">
        <f>+VLOOKUP('PAA CONSOLIDADO'!L1781,LISTAS!$D$4:$E$15,2,0)</f>
        <v>#N/A</v>
      </c>
      <c r="E1778" s="217" t="e">
        <f>+VLOOKUP('PAA CONSOLIDADO'!M1781,LISTAS!$D$4:$E$15,2,0)</f>
        <v>#N/A</v>
      </c>
      <c r="F1778" s="217">
        <f>+'PAA CONSOLIDADO'!O1781</f>
        <v>0</v>
      </c>
      <c r="G1778" s="217">
        <f t="shared" si="81"/>
        <v>1</v>
      </c>
      <c r="H1778" s="217" t="e">
        <f>+VLOOKUP('PAA CONSOLIDADO'!P1781,LISTAS!$B$4:$C$17,2,0)</f>
        <v>#N/A</v>
      </c>
      <c r="I1778" s="217" t="e">
        <f>+VLOOKUP('PAA CONSOLIDADO'!Q1781,LISTAS!$B$22:$C$25,2,0)</f>
        <v>#N/A</v>
      </c>
      <c r="J1778" s="219">
        <f>'PAA CONSOLIDADO'!R1781</f>
        <v>0</v>
      </c>
      <c r="K1778" s="219">
        <f>+'PAA CONSOLIDADO'!S1781</f>
        <v>0</v>
      </c>
      <c r="L1778" s="217" t="e">
        <f>+VLOOKUP('PAA CONSOLIDADO'!T1781,LISTAS!$B$29:$C$31,2,0)</f>
        <v>#N/A</v>
      </c>
      <c r="M1778" s="217" t="e">
        <f>+VLOOKUP('PAA CONSOLIDADO'!U1781,LISTAS!$B$36:$C$39,2,0)</f>
        <v>#N/A</v>
      </c>
      <c r="N1778" s="217" t="str">
        <f t="shared" si="82"/>
        <v>Unidad de Contratación (1)</v>
      </c>
      <c r="O1778" s="217" t="str">
        <f t="shared" si="83"/>
        <v>CO-DC-11001</v>
      </c>
      <c r="P1778" s="217">
        <f>+'PAA CONSOLIDADO'!V1781</f>
        <v>0</v>
      </c>
      <c r="Q1778" s="217">
        <f>+'PAA CONSOLIDADO'!X1781</f>
        <v>0</v>
      </c>
      <c r="R1778" s="217">
        <f>+'PAA CONSOLIDADO'!Y1781</f>
        <v>0</v>
      </c>
    </row>
    <row r="1779" spans="1:18" s="217" customFormat="1" x14ac:dyDescent="0.25">
      <c r="A1779" s="211">
        <f>+'PAA CONSOLIDADO'!C1782</f>
        <v>0</v>
      </c>
      <c r="B1779" s="211">
        <f>+'PAA CONSOLIDADO'!I1782</f>
        <v>0</v>
      </c>
      <c r="C1779" s="217" t="str">
        <f>+CONCATENATE('PAA CONSOLIDADO'!A1782,"-",'PAA CONSOLIDADO'!D1782,"-",'PAA CONSOLIDADO'!K1782)</f>
        <v>--</v>
      </c>
      <c r="D1779" s="217" t="e">
        <f>+VLOOKUP('PAA CONSOLIDADO'!L1782,LISTAS!$D$4:$E$15,2,0)</f>
        <v>#N/A</v>
      </c>
      <c r="E1779" s="217" t="e">
        <f>+VLOOKUP('PAA CONSOLIDADO'!M1782,LISTAS!$D$4:$E$15,2,0)</f>
        <v>#N/A</v>
      </c>
      <c r="F1779" s="217">
        <f>+'PAA CONSOLIDADO'!O1782</f>
        <v>0</v>
      </c>
      <c r="G1779" s="217">
        <f t="shared" si="81"/>
        <v>1</v>
      </c>
      <c r="H1779" s="217" t="e">
        <f>+VLOOKUP('PAA CONSOLIDADO'!P1782,LISTAS!$B$4:$C$17,2,0)</f>
        <v>#N/A</v>
      </c>
      <c r="I1779" s="217" t="e">
        <f>+VLOOKUP('PAA CONSOLIDADO'!Q1782,LISTAS!$B$22:$C$25,2,0)</f>
        <v>#N/A</v>
      </c>
      <c r="J1779" s="219">
        <f>'PAA CONSOLIDADO'!R1782</f>
        <v>0</v>
      </c>
      <c r="K1779" s="219">
        <f>+'PAA CONSOLIDADO'!S1782</f>
        <v>0</v>
      </c>
      <c r="L1779" s="217" t="e">
        <f>+VLOOKUP('PAA CONSOLIDADO'!T1782,LISTAS!$B$29:$C$31,2,0)</f>
        <v>#N/A</v>
      </c>
      <c r="M1779" s="217" t="e">
        <f>+VLOOKUP('PAA CONSOLIDADO'!U1782,LISTAS!$B$36:$C$39,2,0)</f>
        <v>#N/A</v>
      </c>
      <c r="N1779" s="217" t="str">
        <f t="shared" si="82"/>
        <v>Unidad de Contratación (1)</v>
      </c>
      <c r="O1779" s="217" t="str">
        <f t="shared" si="83"/>
        <v>CO-DC-11001</v>
      </c>
      <c r="P1779" s="217">
        <f>+'PAA CONSOLIDADO'!V1782</f>
        <v>0</v>
      </c>
      <c r="Q1779" s="217">
        <f>+'PAA CONSOLIDADO'!X1782</f>
        <v>0</v>
      </c>
      <c r="R1779" s="217">
        <f>+'PAA CONSOLIDADO'!Y1782</f>
        <v>0</v>
      </c>
    </row>
    <row r="1780" spans="1:18" s="217" customFormat="1" x14ac:dyDescent="0.25">
      <c r="A1780" s="211">
        <f>+'PAA CONSOLIDADO'!C1783</f>
        <v>0</v>
      </c>
      <c r="B1780" s="211">
        <f>+'PAA CONSOLIDADO'!I1783</f>
        <v>0</v>
      </c>
      <c r="C1780" s="217" t="str">
        <f>+CONCATENATE('PAA CONSOLIDADO'!A1783,"-",'PAA CONSOLIDADO'!D1783,"-",'PAA CONSOLIDADO'!K1783)</f>
        <v>--</v>
      </c>
      <c r="D1780" s="217" t="e">
        <f>+VLOOKUP('PAA CONSOLIDADO'!L1783,LISTAS!$D$4:$E$15,2,0)</f>
        <v>#N/A</v>
      </c>
      <c r="E1780" s="217" t="e">
        <f>+VLOOKUP('PAA CONSOLIDADO'!M1783,LISTAS!$D$4:$E$15,2,0)</f>
        <v>#N/A</v>
      </c>
      <c r="F1780" s="217">
        <f>+'PAA CONSOLIDADO'!O1783</f>
        <v>0</v>
      </c>
      <c r="G1780" s="217">
        <f t="shared" si="81"/>
        <v>1</v>
      </c>
      <c r="H1780" s="217" t="e">
        <f>+VLOOKUP('PAA CONSOLIDADO'!P1783,LISTAS!$B$4:$C$17,2,0)</f>
        <v>#N/A</v>
      </c>
      <c r="I1780" s="217" t="e">
        <f>+VLOOKUP('PAA CONSOLIDADO'!Q1783,LISTAS!$B$22:$C$25,2,0)</f>
        <v>#N/A</v>
      </c>
      <c r="J1780" s="219">
        <f>'PAA CONSOLIDADO'!R1783</f>
        <v>0</v>
      </c>
      <c r="K1780" s="219">
        <f>+'PAA CONSOLIDADO'!S1783</f>
        <v>0</v>
      </c>
      <c r="L1780" s="217" t="e">
        <f>+VLOOKUP('PAA CONSOLIDADO'!T1783,LISTAS!$B$29:$C$31,2,0)</f>
        <v>#N/A</v>
      </c>
      <c r="M1780" s="217" t="e">
        <f>+VLOOKUP('PAA CONSOLIDADO'!U1783,LISTAS!$B$36:$C$39,2,0)</f>
        <v>#N/A</v>
      </c>
      <c r="N1780" s="217" t="str">
        <f t="shared" si="82"/>
        <v>Unidad de Contratación (1)</v>
      </c>
      <c r="O1780" s="217" t="str">
        <f t="shared" si="83"/>
        <v>CO-DC-11001</v>
      </c>
      <c r="P1780" s="217">
        <f>+'PAA CONSOLIDADO'!V1783</f>
        <v>0</v>
      </c>
      <c r="Q1780" s="217">
        <f>+'PAA CONSOLIDADO'!X1783</f>
        <v>0</v>
      </c>
      <c r="R1780" s="217">
        <f>+'PAA CONSOLIDADO'!Y1783</f>
        <v>0</v>
      </c>
    </row>
    <row r="1781" spans="1:18" s="217" customFormat="1" x14ac:dyDescent="0.25">
      <c r="A1781" s="211">
        <f>+'PAA CONSOLIDADO'!C1784</f>
        <v>0</v>
      </c>
      <c r="B1781" s="211">
        <f>+'PAA CONSOLIDADO'!I1784</f>
        <v>0</v>
      </c>
      <c r="C1781" s="217" t="str">
        <f>+CONCATENATE('PAA CONSOLIDADO'!A1784,"-",'PAA CONSOLIDADO'!D1784,"-",'PAA CONSOLIDADO'!K1784)</f>
        <v>--</v>
      </c>
      <c r="D1781" s="217" t="e">
        <f>+VLOOKUP('PAA CONSOLIDADO'!L1784,LISTAS!$D$4:$E$15,2,0)</f>
        <v>#N/A</v>
      </c>
      <c r="E1781" s="217" t="e">
        <f>+VLOOKUP('PAA CONSOLIDADO'!M1784,LISTAS!$D$4:$E$15,2,0)</f>
        <v>#N/A</v>
      </c>
      <c r="F1781" s="217">
        <f>+'PAA CONSOLIDADO'!O1784</f>
        <v>0</v>
      </c>
      <c r="G1781" s="217">
        <f t="shared" si="81"/>
        <v>1</v>
      </c>
      <c r="H1781" s="217" t="e">
        <f>+VLOOKUP('PAA CONSOLIDADO'!P1784,LISTAS!$B$4:$C$17,2,0)</f>
        <v>#N/A</v>
      </c>
      <c r="I1781" s="217" t="e">
        <f>+VLOOKUP('PAA CONSOLIDADO'!Q1784,LISTAS!$B$22:$C$25,2,0)</f>
        <v>#N/A</v>
      </c>
      <c r="J1781" s="219">
        <f>'PAA CONSOLIDADO'!R1784</f>
        <v>0</v>
      </c>
      <c r="K1781" s="219">
        <f>+'PAA CONSOLIDADO'!S1784</f>
        <v>0</v>
      </c>
      <c r="L1781" s="217" t="e">
        <f>+VLOOKUP('PAA CONSOLIDADO'!T1784,LISTAS!$B$29:$C$31,2,0)</f>
        <v>#N/A</v>
      </c>
      <c r="M1781" s="217" t="e">
        <f>+VLOOKUP('PAA CONSOLIDADO'!U1784,LISTAS!$B$36:$C$39,2,0)</f>
        <v>#N/A</v>
      </c>
      <c r="N1781" s="217" t="str">
        <f t="shared" si="82"/>
        <v>Unidad de Contratación (1)</v>
      </c>
      <c r="O1781" s="217" t="str">
        <f t="shared" si="83"/>
        <v>CO-DC-11001</v>
      </c>
      <c r="P1781" s="217">
        <f>+'PAA CONSOLIDADO'!V1784</f>
        <v>0</v>
      </c>
      <c r="Q1781" s="217">
        <f>+'PAA CONSOLIDADO'!X1784</f>
        <v>0</v>
      </c>
      <c r="R1781" s="217">
        <f>+'PAA CONSOLIDADO'!Y1784</f>
        <v>0</v>
      </c>
    </row>
    <row r="1782" spans="1:18" s="217" customFormat="1" x14ac:dyDescent="0.25">
      <c r="A1782" s="211">
        <f>+'PAA CONSOLIDADO'!C1785</f>
        <v>0</v>
      </c>
      <c r="B1782" s="211">
        <f>+'PAA CONSOLIDADO'!I1785</f>
        <v>0</v>
      </c>
      <c r="C1782" s="217" t="str">
        <f>+CONCATENATE('PAA CONSOLIDADO'!A1785,"-",'PAA CONSOLIDADO'!D1785,"-",'PAA CONSOLIDADO'!K1785)</f>
        <v>--</v>
      </c>
      <c r="D1782" s="217" t="e">
        <f>+VLOOKUP('PAA CONSOLIDADO'!L1785,LISTAS!$D$4:$E$15,2,0)</f>
        <v>#N/A</v>
      </c>
      <c r="E1782" s="217" t="e">
        <f>+VLOOKUP('PAA CONSOLIDADO'!M1785,LISTAS!$D$4:$E$15,2,0)</f>
        <v>#N/A</v>
      </c>
      <c r="F1782" s="217">
        <f>+'PAA CONSOLIDADO'!O1785</f>
        <v>0</v>
      </c>
      <c r="G1782" s="217">
        <f t="shared" si="81"/>
        <v>1</v>
      </c>
      <c r="H1782" s="217" t="e">
        <f>+VLOOKUP('PAA CONSOLIDADO'!P1785,LISTAS!$B$4:$C$17,2,0)</f>
        <v>#N/A</v>
      </c>
      <c r="I1782" s="217" t="e">
        <f>+VLOOKUP('PAA CONSOLIDADO'!Q1785,LISTAS!$B$22:$C$25,2,0)</f>
        <v>#N/A</v>
      </c>
      <c r="J1782" s="219">
        <f>'PAA CONSOLIDADO'!R1785</f>
        <v>0</v>
      </c>
      <c r="K1782" s="219">
        <f>+'PAA CONSOLIDADO'!S1785</f>
        <v>0</v>
      </c>
      <c r="L1782" s="217" t="e">
        <f>+VLOOKUP('PAA CONSOLIDADO'!T1785,LISTAS!$B$29:$C$31,2,0)</f>
        <v>#N/A</v>
      </c>
      <c r="M1782" s="217" t="e">
        <f>+VLOOKUP('PAA CONSOLIDADO'!U1785,LISTAS!$B$36:$C$39,2,0)</f>
        <v>#N/A</v>
      </c>
      <c r="N1782" s="217" t="str">
        <f t="shared" si="82"/>
        <v>Unidad de Contratación (1)</v>
      </c>
      <c r="O1782" s="217" t="str">
        <f t="shared" si="83"/>
        <v>CO-DC-11001</v>
      </c>
      <c r="P1782" s="217">
        <f>+'PAA CONSOLIDADO'!V1785</f>
        <v>0</v>
      </c>
      <c r="Q1782" s="217">
        <f>+'PAA CONSOLIDADO'!X1785</f>
        <v>0</v>
      </c>
      <c r="R1782" s="217">
        <f>+'PAA CONSOLIDADO'!Y1785</f>
        <v>0</v>
      </c>
    </row>
    <row r="1783" spans="1:18" s="217" customFormat="1" x14ac:dyDescent="0.25">
      <c r="A1783" s="211">
        <f>+'PAA CONSOLIDADO'!C1786</f>
        <v>0</v>
      </c>
      <c r="B1783" s="211">
        <f>+'PAA CONSOLIDADO'!I1786</f>
        <v>0</v>
      </c>
      <c r="C1783" s="217" t="str">
        <f>+CONCATENATE('PAA CONSOLIDADO'!A1786,"-",'PAA CONSOLIDADO'!D1786,"-",'PAA CONSOLIDADO'!K1786)</f>
        <v>--</v>
      </c>
      <c r="D1783" s="217" t="e">
        <f>+VLOOKUP('PAA CONSOLIDADO'!L1786,LISTAS!$D$4:$E$15,2,0)</f>
        <v>#N/A</v>
      </c>
      <c r="E1783" s="217" t="e">
        <f>+VLOOKUP('PAA CONSOLIDADO'!M1786,LISTAS!$D$4:$E$15,2,0)</f>
        <v>#N/A</v>
      </c>
      <c r="F1783" s="217">
        <f>+'PAA CONSOLIDADO'!O1786</f>
        <v>0</v>
      </c>
      <c r="G1783" s="217">
        <f t="shared" si="81"/>
        <v>1</v>
      </c>
      <c r="H1783" s="217" t="e">
        <f>+VLOOKUP('PAA CONSOLIDADO'!P1786,LISTAS!$B$4:$C$17,2,0)</f>
        <v>#N/A</v>
      </c>
      <c r="I1783" s="217" t="e">
        <f>+VLOOKUP('PAA CONSOLIDADO'!Q1786,LISTAS!$B$22:$C$25,2,0)</f>
        <v>#N/A</v>
      </c>
      <c r="J1783" s="219">
        <f>'PAA CONSOLIDADO'!R1786</f>
        <v>0</v>
      </c>
      <c r="K1783" s="219">
        <f>+'PAA CONSOLIDADO'!S1786</f>
        <v>0</v>
      </c>
      <c r="L1783" s="217" t="e">
        <f>+VLOOKUP('PAA CONSOLIDADO'!T1786,LISTAS!$B$29:$C$31,2,0)</f>
        <v>#N/A</v>
      </c>
      <c r="M1783" s="217" t="e">
        <f>+VLOOKUP('PAA CONSOLIDADO'!U1786,LISTAS!$B$36:$C$39,2,0)</f>
        <v>#N/A</v>
      </c>
      <c r="N1783" s="217" t="str">
        <f t="shared" si="82"/>
        <v>Unidad de Contratación (1)</v>
      </c>
      <c r="O1783" s="217" t="str">
        <f t="shared" si="83"/>
        <v>CO-DC-11001</v>
      </c>
      <c r="P1783" s="217">
        <f>+'PAA CONSOLIDADO'!V1786</f>
        <v>0</v>
      </c>
      <c r="Q1783" s="217">
        <f>+'PAA CONSOLIDADO'!X1786</f>
        <v>0</v>
      </c>
      <c r="R1783" s="217">
        <f>+'PAA CONSOLIDADO'!Y1786</f>
        <v>0</v>
      </c>
    </row>
    <row r="1784" spans="1:18" s="217" customFormat="1" x14ac:dyDescent="0.25">
      <c r="A1784" s="211">
        <f>+'PAA CONSOLIDADO'!C1787</f>
        <v>0</v>
      </c>
      <c r="B1784" s="211">
        <f>+'PAA CONSOLIDADO'!I1787</f>
        <v>0</v>
      </c>
      <c r="C1784" s="217" t="str">
        <f>+CONCATENATE('PAA CONSOLIDADO'!A1787,"-",'PAA CONSOLIDADO'!D1787,"-",'PAA CONSOLIDADO'!K1787)</f>
        <v>--</v>
      </c>
      <c r="D1784" s="217" t="e">
        <f>+VLOOKUP('PAA CONSOLIDADO'!L1787,LISTAS!$D$4:$E$15,2,0)</f>
        <v>#N/A</v>
      </c>
      <c r="E1784" s="217" t="e">
        <f>+VLOOKUP('PAA CONSOLIDADO'!M1787,LISTAS!$D$4:$E$15,2,0)</f>
        <v>#N/A</v>
      </c>
      <c r="F1784" s="217">
        <f>+'PAA CONSOLIDADO'!O1787</f>
        <v>0</v>
      </c>
      <c r="G1784" s="217">
        <f t="shared" si="81"/>
        <v>1</v>
      </c>
      <c r="H1784" s="217" t="e">
        <f>+VLOOKUP('PAA CONSOLIDADO'!P1787,LISTAS!$B$4:$C$17,2,0)</f>
        <v>#N/A</v>
      </c>
      <c r="I1784" s="217" t="e">
        <f>+VLOOKUP('PAA CONSOLIDADO'!Q1787,LISTAS!$B$22:$C$25,2,0)</f>
        <v>#N/A</v>
      </c>
      <c r="J1784" s="219">
        <f>'PAA CONSOLIDADO'!R1787</f>
        <v>0</v>
      </c>
      <c r="K1784" s="219">
        <f>+'PAA CONSOLIDADO'!S1787</f>
        <v>0</v>
      </c>
      <c r="L1784" s="217" t="e">
        <f>+VLOOKUP('PAA CONSOLIDADO'!T1787,LISTAS!$B$29:$C$31,2,0)</f>
        <v>#N/A</v>
      </c>
      <c r="M1784" s="217" t="e">
        <f>+VLOOKUP('PAA CONSOLIDADO'!U1787,LISTAS!$B$36:$C$39,2,0)</f>
        <v>#N/A</v>
      </c>
      <c r="N1784" s="217" t="str">
        <f t="shared" si="82"/>
        <v>Unidad de Contratación (1)</v>
      </c>
      <c r="O1784" s="217" t="str">
        <f t="shared" si="83"/>
        <v>CO-DC-11001</v>
      </c>
      <c r="P1784" s="217">
        <f>+'PAA CONSOLIDADO'!V1787</f>
        <v>0</v>
      </c>
      <c r="Q1784" s="217">
        <f>+'PAA CONSOLIDADO'!X1787</f>
        <v>0</v>
      </c>
      <c r="R1784" s="217">
        <f>+'PAA CONSOLIDADO'!Y1787</f>
        <v>0</v>
      </c>
    </row>
    <row r="1785" spans="1:18" s="217" customFormat="1" x14ac:dyDescent="0.25">
      <c r="A1785" s="211">
        <f>+'PAA CONSOLIDADO'!C1788</f>
        <v>0</v>
      </c>
      <c r="B1785" s="211">
        <f>+'PAA CONSOLIDADO'!I1788</f>
        <v>0</v>
      </c>
      <c r="C1785" s="217" t="str">
        <f>+CONCATENATE('PAA CONSOLIDADO'!A1788,"-",'PAA CONSOLIDADO'!D1788,"-",'PAA CONSOLIDADO'!K1788)</f>
        <v>--</v>
      </c>
      <c r="D1785" s="217" t="e">
        <f>+VLOOKUP('PAA CONSOLIDADO'!L1788,LISTAS!$D$4:$E$15,2,0)</f>
        <v>#N/A</v>
      </c>
      <c r="E1785" s="217" t="e">
        <f>+VLOOKUP('PAA CONSOLIDADO'!M1788,LISTAS!$D$4:$E$15,2,0)</f>
        <v>#N/A</v>
      </c>
      <c r="F1785" s="217">
        <f>+'PAA CONSOLIDADO'!O1788</f>
        <v>0</v>
      </c>
      <c r="G1785" s="217">
        <f t="shared" si="81"/>
        <v>1</v>
      </c>
      <c r="H1785" s="217" t="e">
        <f>+VLOOKUP('PAA CONSOLIDADO'!P1788,LISTAS!$B$4:$C$17,2,0)</f>
        <v>#N/A</v>
      </c>
      <c r="I1785" s="217" t="e">
        <f>+VLOOKUP('PAA CONSOLIDADO'!Q1788,LISTAS!$B$22:$C$25,2,0)</f>
        <v>#N/A</v>
      </c>
      <c r="J1785" s="219">
        <f>'PAA CONSOLIDADO'!R1788</f>
        <v>0</v>
      </c>
      <c r="K1785" s="219">
        <f>+'PAA CONSOLIDADO'!S1788</f>
        <v>0</v>
      </c>
      <c r="L1785" s="217" t="e">
        <f>+VLOOKUP('PAA CONSOLIDADO'!T1788,LISTAS!$B$29:$C$31,2,0)</f>
        <v>#N/A</v>
      </c>
      <c r="M1785" s="217" t="e">
        <f>+VLOOKUP('PAA CONSOLIDADO'!U1788,LISTAS!$B$36:$C$39,2,0)</f>
        <v>#N/A</v>
      </c>
      <c r="N1785" s="217" t="str">
        <f t="shared" si="82"/>
        <v>Unidad de Contratación (1)</v>
      </c>
      <c r="O1785" s="217" t="str">
        <f t="shared" si="83"/>
        <v>CO-DC-11001</v>
      </c>
      <c r="P1785" s="217">
        <f>+'PAA CONSOLIDADO'!V1788</f>
        <v>0</v>
      </c>
      <c r="Q1785" s="217">
        <f>+'PAA CONSOLIDADO'!X1788</f>
        <v>0</v>
      </c>
      <c r="R1785" s="217">
        <f>+'PAA CONSOLIDADO'!Y1788</f>
        <v>0</v>
      </c>
    </row>
    <row r="1786" spans="1:18" s="217" customFormat="1" x14ac:dyDescent="0.25">
      <c r="A1786" s="211">
        <f>+'PAA CONSOLIDADO'!C1789</f>
        <v>0</v>
      </c>
      <c r="B1786" s="211">
        <f>+'PAA CONSOLIDADO'!I1789</f>
        <v>0</v>
      </c>
      <c r="C1786" s="217" t="str">
        <f>+CONCATENATE('PAA CONSOLIDADO'!A1789,"-",'PAA CONSOLIDADO'!D1789,"-",'PAA CONSOLIDADO'!K1789)</f>
        <v>--</v>
      </c>
      <c r="D1786" s="217" t="e">
        <f>+VLOOKUP('PAA CONSOLIDADO'!L1789,LISTAS!$D$4:$E$15,2,0)</f>
        <v>#N/A</v>
      </c>
      <c r="E1786" s="217" t="e">
        <f>+VLOOKUP('PAA CONSOLIDADO'!M1789,LISTAS!$D$4:$E$15,2,0)</f>
        <v>#N/A</v>
      </c>
      <c r="F1786" s="217">
        <f>+'PAA CONSOLIDADO'!O1789</f>
        <v>0</v>
      </c>
      <c r="G1786" s="217">
        <f t="shared" si="81"/>
        <v>1</v>
      </c>
      <c r="H1786" s="217" t="e">
        <f>+VLOOKUP('PAA CONSOLIDADO'!P1789,LISTAS!$B$4:$C$17,2,0)</f>
        <v>#N/A</v>
      </c>
      <c r="I1786" s="217" t="e">
        <f>+VLOOKUP('PAA CONSOLIDADO'!Q1789,LISTAS!$B$22:$C$25,2,0)</f>
        <v>#N/A</v>
      </c>
      <c r="J1786" s="219">
        <f>'PAA CONSOLIDADO'!R1789</f>
        <v>0</v>
      </c>
      <c r="K1786" s="219">
        <f>+'PAA CONSOLIDADO'!S1789</f>
        <v>0</v>
      </c>
      <c r="L1786" s="217" t="e">
        <f>+VLOOKUP('PAA CONSOLIDADO'!T1789,LISTAS!$B$29:$C$31,2,0)</f>
        <v>#N/A</v>
      </c>
      <c r="M1786" s="217" t="e">
        <f>+VLOOKUP('PAA CONSOLIDADO'!U1789,LISTAS!$B$36:$C$39,2,0)</f>
        <v>#N/A</v>
      </c>
      <c r="N1786" s="217" t="str">
        <f t="shared" si="82"/>
        <v>Unidad de Contratación (1)</v>
      </c>
      <c r="O1786" s="217" t="str">
        <f t="shared" si="83"/>
        <v>CO-DC-11001</v>
      </c>
      <c r="P1786" s="217">
        <f>+'PAA CONSOLIDADO'!V1789</f>
        <v>0</v>
      </c>
      <c r="Q1786" s="217">
        <f>+'PAA CONSOLIDADO'!X1789</f>
        <v>0</v>
      </c>
      <c r="R1786" s="217">
        <f>+'PAA CONSOLIDADO'!Y1789</f>
        <v>0</v>
      </c>
    </row>
    <row r="1787" spans="1:18" s="217" customFormat="1" x14ac:dyDescent="0.25">
      <c r="A1787" s="211">
        <f>+'PAA CONSOLIDADO'!C1790</f>
        <v>0</v>
      </c>
      <c r="B1787" s="211">
        <f>+'PAA CONSOLIDADO'!I1790</f>
        <v>0</v>
      </c>
      <c r="C1787" s="217" t="str">
        <f>+CONCATENATE('PAA CONSOLIDADO'!A1790,"-",'PAA CONSOLIDADO'!D1790,"-",'PAA CONSOLIDADO'!K1790)</f>
        <v>--</v>
      </c>
      <c r="D1787" s="217" t="e">
        <f>+VLOOKUP('PAA CONSOLIDADO'!L1790,LISTAS!$D$4:$E$15,2,0)</f>
        <v>#N/A</v>
      </c>
      <c r="E1787" s="217" t="e">
        <f>+VLOOKUP('PAA CONSOLIDADO'!M1790,LISTAS!$D$4:$E$15,2,0)</f>
        <v>#N/A</v>
      </c>
      <c r="F1787" s="217">
        <f>+'PAA CONSOLIDADO'!O1790</f>
        <v>0</v>
      </c>
      <c r="G1787" s="217">
        <f t="shared" si="81"/>
        <v>1</v>
      </c>
      <c r="H1787" s="217" t="e">
        <f>+VLOOKUP('PAA CONSOLIDADO'!P1790,LISTAS!$B$4:$C$17,2,0)</f>
        <v>#N/A</v>
      </c>
      <c r="I1787" s="217" t="e">
        <f>+VLOOKUP('PAA CONSOLIDADO'!Q1790,LISTAS!$B$22:$C$25,2,0)</f>
        <v>#N/A</v>
      </c>
      <c r="J1787" s="219">
        <f>'PAA CONSOLIDADO'!R1790</f>
        <v>0</v>
      </c>
      <c r="K1787" s="219">
        <f>+'PAA CONSOLIDADO'!S1790</f>
        <v>0</v>
      </c>
      <c r="L1787" s="217" t="e">
        <f>+VLOOKUP('PAA CONSOLIDADO'!T1790,LISTAS!$B$29:$C$31,2,0)</f>
        <v>#N/A</v>
      </c>
      <c r="M1787" s="217" t="e">
        <f>+VLOOKUP('PAA CONSOLIDADO'!U1790,LISTAS!$B$36:$C$39,2,0)</f>
        <v>#N/A</v>
      </c>
      <c r="N1787" s="217" t="str">
        <f t="shared" si="82"/>
        <v>Unidad de Contratación (1)</v>
      </c>
      <c r="O1787" s="217" t="str">
        <f t="shared" si="83"/>
        <v>CO-DC-11001</v>
      </c>
      <c r="P1787" s="217">
        <f>+'PAA CONSOLIDADO'!V1790</f>
        <v>0</v>
      </c>
      <c r="Q1787" s="217">
        <f>+'PAA CONSOLIDADO'!X1790</f>
        <v>0</v>
      </c>
      <c r="R1787" s="217">
        <f>+'PAA CONSOLIDADO'!Y1790</f>
        <v>0</v>
      </c>
    </row>
    <row r="1788" spans="1:18" s="217" customFormat="1" x14ac:dyDescent="0.25">
      <c r="A1788" s="211">
        <f>+'PAA CONSOLIDADO'!C1791</f>
        <v>0</v>
      </c>
      <c r="B1788" s="211">
        <f>+'PAA CONSOLIDADO'!I1791</f>
        <v>0</v>
      </c>
      <c r="C1788" s="217" t="str">
        <f>+CONCATENATE('PAA CONSOLIDADO'!A1791,"-",'PAA CONSOLIDADO'!D1791,"-",'PAA CONSOLIDADO'!K1791)</f>
        <v>--</v>
      </c>
      <c r="D1788" s="217" t="e">
        <f>+VLOOKUP('PAA CONSOLIDADO'!L1791,LISTAS!$D$4:$E$15,2,0)</f>
        <v>#N/A</v>
      </c>
      <c r="E1788" s="217" t="e">
        <f>+VLOOKUP('PAA CONSOLIDADO'!M1791,LISTAS!$D$4:$E$15,2,0)</f>
        <v>#N/A</v>
      </c>
      <c r="F1788" s="217">
        <f>+'PAA CONSOLIDADO'!O1791</f>
        <v>0</v>
      </c>
      <c r="G1788" s="217">
        <f t="shared" si="81"/>
        <v>1</v>
      </c>
      <c r="H1788" s="217" t="e">
        <f>+VLOOKUP('PAA CONSOLIDADO'!P1791,LISTAS!$B$4:$C$17,2,0)</f>
        <v>#N/A</v>
      </c>
      <c r="I1788" s="217" t="e">
        <f>+VLOOKUP('PAA CONSOLIDADO'!Q1791,LISTAS!$B$22:$C$25,2,0)</f>
        <v>#N/A</v>
      </c>
      <c r="J1788" s="219">
        <f>'PAA CONSOLIDADO'!R1791</f>
        <v>0</v>
      </c>
      <c r="K1788" s="219">
        <f>+'PAA CONSOLIDADO'!S1791</f>
        <v>0</v>
      </c>
      <c r="L1788" s="217" t="e">
        <f>+VLOOKUP('PAA CONSOLIDADO'!T1791,LISTAS!$B$29:$C$31,2,0)</f>
        <v>#N/A</v>
      </c>
      <c r="M1788" s="217" t="e">
        <f>+VLOOKUP('PAA CONSOLIDADO'!U1791,LISTAS!$B$36:$C$39,2,0)</f>
        <v>#N/A</v>
      </c>
      <c r="N1788" s="217" t="str">
        <f t="shared" si="82"/>
        <v>Unidad de Contratación (1)</v>
      </c>
      <c r="O1788" s="217" t="str">
        <f t="shared" si="83"/>
        <v>CO-DC-11001</v>
      </c>
      <c r="P1788" s="217">
        <f>+'PAA CONSOLIDADO'!V1791</f>
        <v>0</v>
      </c>
      <c r="Q1788" s="217">
        <f>+'PAA CONSOLIDADO'!X1791</f>
        <v>0</v>
      </c>
      <c r="R1788" s="217">
        <f>+'PAA CONSOLIDADO'!Y1791</f>
        <v>0</v>
      </c>
    </row>
    <row r="1789" spans="1:18" s="217" customFormat="1" x14ac:dyDescent="0.25">
      <c r="A1789" s="211">
        <f>+'PAA CONSOLIDADO'!C1792</f>
        <v>0</v>
      </c>
      <c r="B1789" s="211">
        <f>+'PAA CONSOLIDADO'!I1792</f>
        <v>0</v>
      </c>
      <c r="C1789" s="217" t="str">
        <f>+CONCATENATE('PAA CONSOLIDADO'!A1792,"-",'PAA CONSOLIDADO'!D1792,"-",'PAA CONSOLIDADO'!K1792)</f>
        <v>--</v>
      </c>
      <c r="D1789" s="217" t="e">
        <f>+VLOOKUP('PAA CONSOLIDADO'!L1792,LISTAS!$D$4:$E$15,2,0)</f>
        <v>#N/A</v>
      </c>
      <c r="E1789" s="217" t="e">
        <f>+VLOOKUP('PAA CONSOLIDADO'!M1792,LISTAS!$D$4:$E$15,2,0)</f>
        <v>#N/A</v>
      </c>
      <c r="F1789" s="217">
        <f>+'PAA CONSOLIDADO'!O1792</f>
        <v>0</v>
      </c>
      <c r="G1789" s="217">
        <f t="shared" si="81"/>
        <v>1</v>
      </c>
      <c r="H1789" s="217" t="e">
        <f>+VLOOKUP('PAA CONSOLIDADO'!P1792,LISTAS!$B$4:$C$17,2,0)</f>
        <v>#N/A</v>
      </c>
      <c r="I1789" s="217" t="e">
        <f>+VLOOKUP('PAA CONSOLIDADO'!Q1792,LISTAS!$B$22:$C$25,2,0)</f>
        <v>#N/A</v>
      </c>
      <c r="J1789" s="219">
        <f>'PAA CONSOLIDADO'!R1792</f>
        <v>0</v>
      </c>
      <c r="K1789" s="219">
        <f>+'PAA CONSOLIDADO'!S1792</f>
        <v>0</v>
      </c>
      <c r="L1789" s="217" t="e">
        <f>+VLOOKUP('PAA CONSOLIDADO'!T1792,LISTAS!$B$29:$C$31,2,0)</f>
        <v>#N/A</v>
      </c>
      <c r="M1789" s="217" t="e">
        <f>+VLOOKUP('PAA CONSOLIDADO'!U1792,LISTAS!$B$36:$C$39,2,0)</f>
        <v>#N/A</v>
      </c>
      <c r="N1789" s="217" t="str">
        <f t="shared" si="82"/>
        <v>Unidad de Contratación (1)</v>
      </c>
      <c r="O1789" s="217" t="str">
        <f t="shared" si="83"/>
        <v>CO-DC-11001</v>
      </c>
      <c r="P1789" s="217">
        <f>+'PAA CONSOLIDADO'!V1792</f>
        <v>0</v>
      </c>
      <c r="Q1789" s="217">
        <f>+'PAA CONSOLIDADO'!X1792</f>
        <v>0</v>
      </c>
      <c r="R1789" s="217">
        <f>+'PAA CONSOLIDADO'!Y1792</f>
        <v>0</v>
      </c>
    </row>
    <row r="1790" spans="1:18" s="217" customFormat="1" x14ac:dyDescent="0.25">
      <c r="A1790" s="211">
        <f>+'PAA CONSOLIDADO'!C1793</f>
        <v>0</v>
      </c>
      <c r="B1790" s="211">
        <f>+'PAA CONSOLIDADO'!I1793</f>
        <v>0</v>
      </c>
      <c r="C1790" s="217" t="str">
        <f>+CONCATENATE('PAA CONSOLIDADO'!A1793,"-",'PAA CONSOLIDADO'!D1793,"-",'PAA CONSOLIDADO'!K1793)</f>
        <v>--</v>
      </c>
      <c r="D1790" s="217" t="e">
        <f>+VLOOKUP('PAA CONSOLIDADO'!L1793,LISTAS!$D$4:$E$15,2,0)</f>
        <v>#N/A</v>
      </c>
      <c r="E1790" s="217" t="e">
        <f>+VLOOKUP('PAA CONSOLIDADO'!M1793,LISTAS!$D$4:$E$15,2,0)</f>
        <v>#N/A</v>
      </c>
      <c r="F1790" s="217">
        <f>+'PAA CONSOLIDADO'!O1793</f>
        <v>0</v>
      </c>
      <c r="G1790" s="217">
        <f t="shared" si="81"/>
        <v>1</v>
      </c>
      <c r="H1790" s="217" t="e">
        <f>+VLOOKUP('PAA CONSOLIDADO'!P1793,LISTAS!$B$4:$C$17,2,0)</f>
        <v>#N/A</v>
      </c>
      <c r="I1790" s="217" t="e">
        <f>+VLOOKUP('PAA CONSOLIDADO'!Q1793,LISTAS!$B$22:$C$25,2,0)</f>
        <v>#N/A</v>
      </c>
      <c r="J1790" s="219">
        <f>'PAA CONSOLIDADO'!R1793</f>
        <v>0</v>
      </c>
      <c r="K1790" s="219">
        <f>+'PAA CONSOLIDADO'!S1793</f>
        <v>0</v>
      </c>
      <c r="L1790" s="217" t="e">
        <f>+VLOOKUP('PAA CONSOLIDADO'!T1793,LISTAS!$B$29:$C$31,2,0)</f>
        <v>#N/A</v>
      </c>
      <c r="M1790" s="217" t="e">
        <f>+VLOOKUP('PAA CONSOLIDADO'!U1793,LISTAS!$B$36:$C$39,2,0)</f>
        <v>#N/A</v>
      </c>
      <c r="N1790" s="217" t="str">
        <f t="shared" si="82"/>
        <v>Unidad de Contratación (1)</v>
      </c>
      <c r="O1790" s="217" t="str">
        <f t="shared" si="83"/>
        <v>CO-DC-11001</v>
      </c>
      <c r="P1790" s="217">
        <f>+'PAA CONSOLIDADO'!V1793</f>
        <v>0</v>
      </c>
      <c r="Q1790" s="217">
        <f>+'PAA CONSOLIDADO'!X1793</f>
        <v>0</v>
      </c>
      <c r="R1790" s="217">
        <f>+'PAA CONSOLIDADO'!Y1793</f>
        <v>0</v>
      </c>
    </row>
    <row r="1791" spans="1:18" s="217" customFormat="1" x14ac:dyDescent="0.25">
      <c r="A1791" s="211">
        <f>+'PAA CONSOLIDADO'!C1794</f>
        <v>0</v>
      </c>
      <c r="B1791" s="211">
        <f>+'PAA CONSOLIDADO'!I1794</f>
        <v>0</v>
      </c>
      <c r="C1791" s="217" t="str">
        <f>+CONCATENATE('PAA CONSOLIDADO'!A1794,"-",'PAA CONSOLIDADO'!D1794,"-",'PAA CONSOLIDADO'!K1794)</f>
        <v>--</v>
      </c>
      <c r="D1791" s="217" t="e">
        <f>+VLOOKUP('PAA CONSOLIDADO'!L1794,LISTAS!$D$4:$E$15,2,0)</f>
        <v>#N/A</v>
      </c>
      <c r="E1791" s="217" t="e">
        <f>+VLOOKUP('PAA CONSOLIDADO'!M1794,LISTAS!$D$4:$E$15,2,0)</f>
        <v>#N/A</v>
      </c>
      <c r="F1791" s="217">
        <f>+'PAA CONSOLIDADO'!O1794</f>
        <v>0</v>
      </c>
      <c r="G1791" s="217">
        <f t="shared" si="81"/>
        <v>1</v>
      </c>
      <c r="H1791" s="217" t="e">
        <f>+VLOOKUP('PAA CONSOLIDADO'!P1794,LISTAS!$B$4:$C$17,2,0)</f>
        <v>#N/A</v>
      </c>
      <c r="I1791" s="217" t="e">
        <f>+VLOOKUP('PAA CONSOLIDADO'!Q1794,LISTAS!$B$22:$C$25,2,0)</f>
        <v>#N/A</v>
      </c>
      <c r="J1791" s="219">
        <f>'PAA CONSOLIDADO'!R1794</f>
        <v>0</v>
      </c>
      <c r="K1791" s="219">
        <f>+'PAA CONSOLIDADO'!S1794</f>
        <v>0</v>
      </c>
      <c r="L1791" s="217" t="e">
        <f>+VLOOKUP('PAA CONSOLIDADO'!T1794,LISTAS!$B$29:$C$31,2,0)</f>
        <v>#N/A</v>
      </c>
      <c r="M1791" s="217" t="e">
        <f>+VLOOKUP('PAA CONSOLIDADO'!U1794,LISTAS!$B$36:$C$39,2,0)</f>
        <v>#N/A</v>
      </c>
      <c r="N1791" s="217" t="str">
        <f t="shared" si="82"/>
        <v>Unidad de Contratación (1)</v>
      </c>
      <c r="O1791" s="217" t="str">
        <f t="shared" si="83"/>
        <v>CO-DC-11001</v>
      </c>
      <c r="P1791" s="217">
        <f>+'PAA CONSOLIDADO'!V1794</f>
        <v>0</v>
      </c>
      <c r="Q1791" s="217">
        <f>+'PAA CONSOLIDADO'!X1794</f>
        <v>0</v>
      </c>
      <c r="R1791" s="217">
        <f>+'PAA CONSOLIDADO'!Y1794</f>
        <v>0</v>
      </c>
    </row>
    <row r="1792" spans="1:18" s="217" customFormat="1" x14ac:dyDescent="0.25">
      <c r="A1792" s="211">
        <f>+'PAA CONSOLIDADO'!C1795</f>
        <v>0</v>
      </c>
      <c r="B1792" s="211">
        <f>+'PAA CONSOLIDADO'!I1795</f>
        <v>0</v>
      </c>
      <c r="C1792" s="217" t="str">
        <f>+CONCATENATE('PAA CONSOLIDADO'!A1795,"-",'PAA CONSOLIDADO'!D1795,"-",'PAA CONSOLIDADO'!K1795)</f>
        <v>--</v>
      </c>
      <c r="D1792" s="217" t="e">
        <f>+VLOOKUP('PAA CONSOLIDADO'!L1795,LISTAS!$D$4:$E$15,2,0)</f>
        <v>#N/A</v>
      </c>
      <c r="E1792" s="217" t="e">
        <f>+VLOOKUP('PAA CONSOLIDADO'!M1795,LISTAS!$D$4:$E$15,2,0)</f>
        <v>#N/A</v>
      </c>
      <c r="F1792" s="217">
        <f>+'PAA CONSOLIDADO'!O1795</f>
        <v>0</v>
      </c>
      <c r="G1792" s="217">
        <f t="shared" si="81"/>
        <v>1</v>
      </c>
      <c r="H1792" s="217" t="e">
        <f>+VLOOKUP('PAA CONSOLIDADO'!P1795,LISTAS!$B$4:$C$17,2,0)</f>
        <v>#N/A</v>
      </c>
      <c r="I1792" s="217" t="e">
        <f>+VLOOKUP('PAA CONSOLIDADO'!Q1795,LISTAS!$B$22:$C$25,2,0)</f>
        <v>#N/A</v>
      </c>
      <c r="J1792" s="219">
        <f>'PAA CONSOLIDADO'!R1795</f>
        <v>0</v>
      </c>
      <c r="K1792" s="219">
        <f>+'PAA CONSOLIDADO'!S1795</f>
        <v>0</v>
      </c>
      <c r="L1792" s="217" t="e">
        <f>+VLOOKUP('PAA CONSOLIDADO'!T1795,LISTAS!$B$29:$C$31,2,0)</f>
        <v>#N/A</v>
      </c>
      <c r="M1792" s="217" t="e">
        <f>+VLOOKUP('PAA CONSOLIDADO'!U1795,LISTAS!$B$36:$C$39,2,0)</f>
        <v>#N/A</v>
      </c>
      <c r="N1792" s="217" t="str">
        <f t="shared" si="82"/>
        <v>Unidad de Contratación (1)</v>
      </c>
      <c r="O1792" s="217" t="str">
        <f t="shared" si="83"/>
        <v>CO-DC-11001</v>
      </c>
      <c r="P1792" s="217">
        <f>+'PAA CONSOLIDADO'!V1795</f>
        <v>0</v>
      </c>
      <c r="Q1792" s="217">
        <f>+'PAA CONSOLIDADO'!X1795</f>
        <v>0</v>
      </c>
      <c r="R1792" s="217">
        <f>+'PAA CONSOLIDADO'!Y1795</f>
        <v>0</v>
      </c>
    </row>
    <row r="1793" spans="1:18" s="217" customFormat="1" x14ac:dyDescent="0.25">
      <c r="A1793" s="211">
        <f>+'PAA CONSOLIDADO'!C1796</f>
        <v>0</v>
      </c>
      <c r="B1793" s="211">
        <f>+'PAA CONSOLIDADO'!I1796</f>
        <v>0</v>
      </c>
      <c r="C1793" s="217" t="str">
        <f>+CONCATENATE('PAA CONSOLIDADO'!A1796,"-",'PAA CONSOLIDADO'!D1796,"-",'PAA CONSOLIDADO'!K1796)</f>
        <v>--</v>
      </c>
      <c r="D1793" s="217" t="e">
        <f>+VLOOKUP('PAA CONSOLIDADO'!L1796,LISTAS!$D$4:$E$15,2,0)</f>
        <v>#N/A</v>
      </c>
      <c r="E1793" s="217" t="e">
        <f>+VLOOKUP('PAA CONSOLIDADO'!M1796,LISTAS!$D$4:$E$15,2,0)</f>
        <v>#N/A</v>
      </c>
      <c r="F1793" s="217">
        <f>+'PAA CONSOLIDADO'!O1796</f>
        <v>0</v>
      </c>
      <c r="G1793" s="217">
        <f t="shared" si="81"/>
        <v>1</v>
      </c>
      <c r="H1793" s="217" t="e">
        <f>+VLOOKUP('PAA CONSOLIDADO'!P1796,LISTAS!$B$4:$C$17,2,0)</f>
        <v>#N/A</v>
      </c>
      <c r="I1793" s="217" t="e">
        <f>+VLOOKUP('PAA CONSOLIDADO'!Q1796,LISTAS!$B$22:$C$25,2,0)</f>
        <v>#N/A</v>
      </c>
      <c r="J1793" s="219">
        <f>'PAA CONSOLIDADO'!R1796</f>
        <v>0</v>
      </c>
      <c r="K1793" s="219">
        <f>+'PAA CONSOLIDADO'!S1796</f>
        <v>0</v>
      </c>
      <c r="L1793" s="217" t="e">
        <f>+VLOOKUP('PAA CONSOLIDADO'!T1796,LISTAS!$B$29:$C$31,2,0)</f>
        <v>#N/A</v>
      </c>
      <c r="M1793" s="217" t="e">
        <f>+VLOOKUP('PAA CONSOLIDADO'!U1796,LISTAS!$B$36:$C$39,2,0)</f>
        <v>#N/A</v>
      </c>
      <c r="N1793" s="217" t="str">
        <f t="shared" si="82"/>
        <v>Unidad de Contratación (1)</v>
      </c>
      <c r="O1793" s="217" t="str">
        <f t="shared" si="83"/>
        <v>CO-DC-11001</v>
      </c>
      <c r="P1793" s="217">
        <f>+'PAA CONSOLIDADO'!V1796</f>
        <v>0</v>
      </c>
      <c r="Q1793" s="217">
        <f>+'PAA CONSOLIDADO'!X1796</f>
        <v>0</v>
      </c>
      <c r="R1793" s="217">
        <f>+'PAA CONSOLIDADO'!Y1796</f>
        <v>0</v>
      </c>
    </row>
    <row r="1794" spans="1:18" s="217" customFormat="1" x14ac:dyDescent="0.25">
      <c r="A1794" s="211">
        <f>+'PAA CONSOLIDADO'!C1797</f>
        <v>0</v>
      </c>
      <c r="B1794" s="211">
        <f>+'PAA CONSOLIDADO'!I1797</f>
        <v>0</v>
      </c>
      <c r="C1794" s="217" t="str">
        <f>+CONCATENATE('PAA CONSOLIDADO'!A1797,"-",'PAA CONSOLIDADO'!D1797,"-",'PAA CONSOLIDADO'!K1797)</f>
        <v>--</v>
      </c>
      <c r="D1794" s="217" t="e">
        <f>+VLOOKUP('PAA CONSOLIDADO'!L1797,LISTAS!$D$4:$E$15,2,0)</f>
        <v>#N/A</v>
      </c>
      <c r="E1794" s="217" t="e">
        <f>+VLOOKUP('PAA CONSOLIDADO'!M1797,LISTAS!$D$4:$E$15,2,0)</f>
        <v>#N/A</v>
      </c>
      <c r="F1794" s="217">
        <f>+'PAA CONSOLIDADO'!O1797</f>
        <v>0</v>
      </c>
      <c r="G1794" s="217">
        <f t="shared" si="81"/>
        <v>1</v>
      </c>
      <c r="H1794" s="217" t="e">
        <f>+VLOOKUP('PAA CONSOLIDADO'!P1797,LISTAS!$B$4:$C$17,2,0)</f>
        <v>#N/A</v>
      </c>
      <c r="I1794" s="217" t="e">
        <f>+VLOOKUP('PAA CONSOLIDADO'!Q1797,LISTAS!$B$22:$C$25,2,0)</f>
        <v>#N/A</v>
      </c>
      <c r="J1794" s="219">
        <f>'PAA CONSOLIDADO'!R1797</f>
        <v>0</v>
      </c>
      <c r="K1794" s="219">
        <f>+'PAA CONSOLIDADO'!S1797</f>
        <v>0</v>
      </c>
      <c r="L1794" s="217" t="e">
        <f>+VLOOKUP('PAA CONSOLIDADO'!T1797,LISTAS!$B$29:$C$31,2,0)</f>
        <v>#N/A</v>
      </c>
      <c r="M1794" s="217" t="e">
        <f>+VLOOKUP('PAA CONSOLIDADO'!U1797,LISTAS!$B$36:$C$39,2,0)</f>
        <v>#N/A</v>
      </c>
      <c r="N1794" s="217" t="str">
        <f t="shared" si="82"/>
        <v>Unidad de Contratación (1)</v>
      </c>
      <c r="O1794" s="217" t="str">
        <f t="shared" si="83"/>
        <v>CO-DC-11001</v>
      </c>
      <c r="P1794" s="217">
        <f>+'PAA CONSOLIDADO'!V1797</f>
        <v>0</v>
      </c>
      <c r="Q1794" s="217">
        <f>+'PAA CONSOLIDADO'!X1797</f>
        <v>0</v>
      </c>
      <c r="R1794" s="217">
        <f>+'PAA CONSOLIDADO'!Y1797</f>
        <v>0</v>
      </c>
    </row>
    <row r="1795" spans="1:18" s="217" customFormat="1" x14ac:dyDescent="0.25">
      <c r="A1795" s="211">
        <f>+'PAA CONSOLIDADO'!C1798</f>
        <v>0</v>
      </c>
      <c r="B1795" s="211">
        <f>+'PAA CONSOLIDADO'!I1798</f>
        <v>0</v>
      </c>
      <c r="C1795" s="217" t="str">
        <f>+CONCATENATE('PAA CONSOLIDADO'!A1798,"-",'PAA CONSOLIDADO'!D1798,"-",'PAA CONSOLIDADO'!K1798)</f>
        <v>--</v>
      </c>
      <c r="D1795" s="217" t="e">
        <f>+VLOOKUP('PAA CONSOLIDADO'!L1798,LISTAS!$D$4:$E$15,2,0)</f>
        <v>#N/A</v>
      </c>
      <c r="E1795" s="217" t="e">
        <f>+VLOOKUP('PAA CONSOLIDADO'!M1798,LISTAS!$D$4:$E$15,2,0)</f>
        <v>#N/A</v>
      </c>
      <c r="F1795" s="217">
        <f>+'PAA CONSOLIDADO'!O1798</f>
        <v>0</v>
      </c>
      <c r="G1795" s="217">
        <f t="shared" si="81"/>
        <v>1</v>
      </c>
      <c r="H1795" s="217" t="e">
        <f>+VLOOKUP('PAA CONSOLIDADO'!P1798,LISTAS!$B$4:$C$17,2,0)</f>
        <v>#N/A</v>
      </c>
      <c r="I1795" s="217" t="e">
        <f>+VLOOKUP('PAA CONSOLIDADO'!Q1798,LISTAS!$B$22:$C$25,2,0)</f>
        <v>#N/A</v>
      </c>
      <c r="J1795" s="219">
        <f>'PAA CONSOLIDADO'!R1798</f>
        <v>0</v>
      </c>
      <c r="K1795" s="219">
        <f>+'PAA CONSOLIDADO'!S1798</f>
        <v>0</v>
      </c>
      <c r="L1795" s="217" t="e">
        <f>+VLOOKUP('PAA CONSOLIDADO'!T1798,LISTAS!$B$29:$C$31,2,0)</f>
        <v>#N/A</v>
      </c>
      <c r="M1795" s="217" t="e">
        <f>+VLOOKUP('PAA CONSOLIDADO'!U1798,LISTAS!$B$36:$C$39,2,0)</f>
        <v>#N/A</v>
      </c>
      <c r="N1795" s="217" t="str">
        <f t="shared" si="82"/>
        <v>Unidad de Contratación (1)</v>
      </c>
      <c r="O1795" s="217" t="str">
        <f t="shared" si="83"/>
        <v>CO-DC-11001</v>
      </c>
      <c r="P1795" s="217">
        <f>+'PAA CONSOLIDADO'!V1798</f>
        <v>0</v>
      </c>
      <c r="Q1795" s="217">
        <f>+'PAA CONSOLIDADO'!X1798</f>
        <v>0</v>
      </c>
      <c r="R1795" s="217">
        <f>+'PAA CONSOLIDADO'!Y1798</f>
        <v>0</v>
      </c>
    </row>
    <row r="1796" spans="1:18" s="217" customFormat="1" x14ac:dyDescent="0.25">
      <c r="A1796" s="211">
        <f>+'PAA CONSOLIDADO'!C1799</f>
        <v>0</v>
      </c>
      <c r="B1796" s="211">
        <f>+'PAA CONSOLIDADO'!I1799</f>
        <v>0</v>
      </c>
      <c r="C1796" s="217" t="str">
        <f>+CONCATENATE('PAA CONSOLIDADO'!A1799,"-",'PAA CONSOLIDADO'!D1799,"-",'PAA CONSOLIDADO'!K1799)</f>
        <v>--</v>
      </c>
      <c r="D1796" s="217" t="e">
        <f>+VLOOKUP('PAA CONSOLIDADO'!L1799,LISTAS!$D$4:$E$15,2,0)</f>
        <v>#N/A</v>
      </c>
      <c r="E1796" s="217" t="e">
        <f>+VLOOKUP('PAA CONSOLIDADO'!M1799,LISTAS!$D$4:$E$15,2,0)</f>
        <v>#N/A</v>
      </c>
      <c r="F1796" s="217">
        <f>+'PAA CONSOLIDADO'!O1799</f>
        <v>0</v>
      </c>
      <c r="G1796" s="217">
        <f t="shared" si="81"/>
        <v>1</v>
      </c>
      <c r="H1796" s="217" t="e">
        <f>+VLOOKUP('PAA CONSOLIDADO'!P1799,LISTAS!$B$4:$C$17,2,0)</f>
        <v>#N/A</v>
      </c>
      <c r="I1796" s="217" t="e">
        <f>+VLOOKUP('PAA CONSOLIDADO'!Q1799,LISTAS!$B$22:$C$25,2,0)</f>
        <v>#N/A</v>
      </c>
      <c r="J1796" s="219">
        <f>'PAA CONSOLIDADO'!R1799</f>
        <v>0</v>
      </c>
      <c r="K1796" s="219">
        <f>+'PAA CONSOLIDADO'!S1799</f>
        <v>0</v>
      </c>
      <c r="L1796" s="217" t="e">
        <f>+VLOOKUP('PAA CONSOLIDADO'!T1799,LISTAS!$B$29:$C$31,2,0)</f>
        <v>#N/A</v>
      </c>
      <c r="M1796" s="217" t="e">
        <f>+VLOOKUP('PAA CONSOLIDADO'!U1799,LISTAS!$B$36:$C$39,2,0)</f>
        <v>#N/A</v>
      </c>
      <c r="N1796" s="217" t="str">
        <f t="shared" si="82"/>
        <v>Unidad de Contratación (1)</v>
      </c>
      <c r="O1796" s="217" t="str">
        <f t="shared" si="83"/>
        <v>CO-DC-11001</v>
      </c>
      <c r="P1796" s="217">
        <f>+'PAA CONSOLIDADO'!V1799</f>
        <v>0</v>
      </c>
      <c r="Q1796" s="217">
        <f>+'PAA CONSOLIDADO'!X1799</f>
        <v>0</v>
      </c>
      <c r="R1796" s="217">
        <f>+'PAA CONSOLIDADO'!Y1799</f>
        <v>0</v>
      </c>
    </row>
    <row r="1797" spans="1:18" s="217" customFormat="1" x14ac:dyDescent="0.25">
      <c r="A1797" s="211">
        <f>+'PAA CONSOLIDADO'!C1800</f>
        <v>0</v>
      </c>
      <c r="B1797" s="211">
        <f>+'PAA CONSOLIDADO'!I1800</f>
        <v>0</v>
      </c>
      <c r="C1797" s="217" t="str">
        <f>+CONCATENATE('PAA CONSOLIDADO'!A1800,"-",'PAA CONSOLIDADO'!D1800,"-",'PAA CONSOLIDADO'!K1800)</f>
        <v>--</v>
      </c>
      <c r="D1797" s="217" t="e">
        <f>+VLOOKUP('PAA CONSOLIDADO'!L1800,LISTAS!$D$4:$E$15,2,0)</f>
        <v>#N/A</v>
      </c>
      <c r="E1797" s="217" t="e">
        <f>+VLOOKUP('PAA CONSOLIDADO'!M1800,LISTAS!$D$4:$E$15,2,0)</f>
        <v>#N/A</v>
      </c>
      <c r="F1797" s="217">
        <f>+'PAA CONSOLIDADO'!O1800</f>
        <v>0</v>
      </c>
      <c r="G1797" s="217">
        <f t="shared" ref="G1797:G1860" si="84">+IF(ISBLANK(B1797),"",1)</f>
        <v>1</v>
      </c>
      <c r="H1797" s="217" t="e">
        <f>+VLOOKUP('PAA CONSOLIDADO'!P1800,LISTAS!$B$4:$C$17,2,0)</f>
        <v>#N/A</v>
      </c>
      <c r="I1797" s="217" t="e">
        <f>+VLOOKUP('PAA CONSOLIDADO'!Q1800,LISTAS!$B$22:$C$25,2,0)</f>
        <v>#N/A</v>
      </c>
      <c r="J1797" s="219">
        <f>'PAA CONSOLIDADO'!R1800</f>
        <v>0</v>
      </c>
      <c r="K1797" s="219">
        <f>+'PAA CONSOLIDADO'!S1800</f>
        <v>0</v>
      </c>
      <c r="L1797" s="217" t="e">
        <f>+VLOOKUP('PAA CONSOLIDADO'!T1800,LISTAS!$B$29:$C$31,2,0)</f>
        <v>#N/A</v>
      </c>
      <c r="M1797" s="217" t="e">
        <f>+VLOOKUP('PAA CONSOLIDADO'!U1800,LISTAS!$B$36:$C$39,2,0)</f>
        <v>#N/A</v>
      </c>
      <c r="N1797" s="217" t="str">
        <f t="shared" ref="N1797:N1860" si="85">+IF(ISBLANK(B1797),"","Unidad de Contratación (1)")</f>
        <v>Unidad de Contratación (1)</v>
      </c>
      <c r="O1797" s="217" t="str">
        <f t="shared" ref="O1797:O1860" si="86">+IF(ISBLANK(B1797),"","CO-DC-11001")</f>
        <v>CO-DC-11001</v>
      </c>
      <c r="P1797" s="217">
        <f>+'PAA CONSOLIDADO'!V1800</f>
        <v>0</v>
      </c>
      <c r="Q1797" s="217">
        <f>+'PAA CONSOLIDADO'!X1800</f>
        <v>0</v>
      </c>
      <c r="R1797" s="217">
        <f>+'PAA CONSOLIDADO'!Y1800</f>
        <v>0</v>
      </c>
    </row>
    <row r="1798" spans="1:18" s="217" customFormat="1" x14ac:dyDescent="0.25">
      <c r="A1798" s="211">
        <f>+'PAA CONSOLIDADO'!C1801</f>
        <v>0</v>
      </c>
      <c r="B1798" s="211">
        <f>+'PAA CONSOLIDADO'!I1801</f>
        <v>0</v>
      </c>
      <c r="C1798" s="217" t="str">
        <f>+CONCATENATE('PAA CONSOLIDADO'!A1801,"-",'PAA CONSOLIDADO'!D1801,"-",'PAA CONSOLIDADO'!K1801)</f>
        <v>--</v>
      </c>
      <c r="D1798" s="217" t="e">
        <f>+VLOOKUP('PAA CONSOLIDADO'!L1801,LISTAS!$D$4:$E$15,2,0)</f>
        <v>#N/A</v>
      </c>
      <c r="E1798" s="217" t="e">
        <f>+VLOOKUP('PAA CONSOLIDADO'!M1801,LISTAS!$D$4:$E$15,2,0)</f>
        <v>#N/A</v>
      </c>
      <c r="F1798" s="217">
        <f>+'PAA CONSOLIDADO'!O1801</f>
        <v>0</v>
      </c>
      <c r="G1798" s="217">
        <f t="shared" si="84"/>
        <v>1</v>
      </c>
      <c r="H1798" s="217" t="e">
        <f>+VLOOKUP('PAA CONSOLIDADO'!P1801,LISTAS!$B$4:$C$17,2,0)</f>
        <v>#N/A</v>
      </c>
      <c r="I1798" s="217" t="e">
        <f>+VLOOKUP('PAA CONSOLIDADO'!Q1801,LISTAS!$B$22:$C$25,2,0)</f>
        <v>#N/A</v>
      </c>
      <c r="J1798" s="219">
        <f>'PAA CONSOLIDADO'!R1801</f>
        <v>0</v>
      </c>
      <c r="K1798" s="219">
        <f>+'PAA CONSOLIDADO'!S1801</f>
        <v>0</v>
      </c>
      <c r="L1798" s="217" t="e">
        <f>+VLOOKUP('PAA CONSOLIDADO'!T1801,LISTAS!$B$29:$C$31,2,0)</f>
        <v>#N/A</v>
      </c>
      <c r="M1798" s="217" t="e">
        <f>+VLOOKUP('PAA CONSOLIDADO'!U1801,LISTAS!$B$36:$C$39,2,0)</f>
        <v>#N/A</v>
      </c>
      <c r="N1798" s="217" t="str">
        <f t="shared" si="85"/>
        <v>Unidad de Contratación (1)</v>
      </c>
      <c r="O1798" s="217" t="str">
        <f t="shared" si="86"/>
        <v>CO-DC-11001</v>
      </c>
      <c r="P1798" s="217">
        <f>+'PAA CONSOLIDADO'!V1801</f>
        <v>0</v>
      </c>
      <c r="Q1798" s="217">
        <f>+'PAA CONSOLIDADO'!X1801</f>
        <v>0</v>
      </c>
      <c r="R1798" s="217">
        <f>+'PAA CONSOLIDADO'!Y1801</f>
        <v>0</v>
      </c>
    </row>
    <row r="1799" spans="1:18" s="217" customFormat="1" x14ac:dyDescent="0.25">
      <c r="A1799" s="211">
        <f>+'PAA CONSOLIDADO'!C1802</f>
        <v>0</v>
      </c>
      <c r="B1799" s="211">
        <f>+'PAA CONSOLIDADO'!I1802</f>
        <v>0</v>
      </c>
      <c r="C1799" s="217" t="str">
        <f>+CONCATENATE('PAA CONSOLIDADO'!A1802,"-",'PAA CONSOLIDADO'!D1802,"-",'PAA CONSOLIDADO'!K1802)</f>
        <v>--</v>
      </c>
      <c r="D1799" s="217" t="e">
        <f>+VLOOKUP('PAA CONSOLIDADO'!L1802,LISTAS!$D$4:$E$15,2,0)</f>
        <v>#N/A</v>
      </c>
      <c r="E1799" s="217" t="e">
        <f>+VLOOKUP('PAA CONSOLIDADO'!M1802,LISTAS!$D$4:$E$15,2,0)</f>
        <v>#N/A</v>
      </c>
      <c r="F1799" s="217">
        <f>+'PAA CONSOLIDADO'!O1802</f>
        <v>0</v>
      </c>
      <c r="G1799" s="217">
        <f t="shared" si="84"/>
        <v>1</v>
      </c>
      <c r="H1799" s="217" t="e">
        <f>+VLOOKUP('PAA CONSOLIDADO'!P1802,LISTAS!$B$4:$C$17,2,0)</f>
        <v>#N/A</v>
      </c>
      <c r="I1799" s="217" t="e">
        <f>+VLOOKUP('PAA CONSOLIDADO'!Q1802,LISTAS!$B$22:$C$25,2,0)</f>
        <v>#N/A</v>
      </c>
      <c r="J1799" s="219">
        <f>'PAA CONSOLIDADO'!R1802</f>
        <v>0</v>
      </c>
      <c r="K1799" s="219">
        <f>+'PAA CONSOLIDADO'!S1802</f>
        <v>0</v>
      </c>
      <c r="L1799" s="217" t="e">
        <f>+VLOOKUP('PAA CONSOLIDADO'!T1802,LISTAS!$B$29:$C$31,2,0)</f>
        <v>#N/A</v>
      </c>
      <c r="M1799" s="217" t="e">
        <f>+VLOOKUP('PAA CONSOLIDADO'!U1802,LISTAS!$B$36:$C$39,2,0)</f>
        <v>#N/A</v>
      </c>
      <c r="N1799" s="217" t="str">
        <f t="shared" si="85"/>
        <v>Unidad de Contratación (1)</v>
      </c>
      <c r="O1799" s="217" t="str">
        <f t="shared" si="86"/>
        <v>CO-DC-11001</v>
      </c>
      <c r="P1799" s="217">
        <f>+'PAA CONSOLIDADO'!V1802</f>
        <v>0</v>
      </c>
      <c r="Q1799" s="217">
        <f>+'PAA CONSOLIDADO'!X1802</f>
        <v>0</v>
      </c>
      <c r="R1799" s="217">
        <f>+'PAA CONSOLIDADO'!Y1802</f>
        <v>0</v>
      </c>
    </row>
    <row r="1800" spans="1:18" s="217" customFormat="1" x14ac:dyDescent="0.25">
      <c r="A1800" s="211">
        <f>+'PAA CONSOLIDADO'!C1803</f>
        <v>0</v>
      </c>
      <c r="B1800" s="211">
        <f>+'PAA CONSOLIDADO'!I1803</f>
        <v>0</v>
      </c>
      <c r="C1800" s="217" t="str">
        <f>+CONCATENATE('PAA CONSOLIDADO'!A1803,"-",'PAA CONSOLIDADO'!D1803,"-",'PAA CONSOLIDADO'!K1803)</f>
        <v>--</v>
      </c>
      <c r="D1800" s="217" t="e">
        <f>+VLOOKUP('PAA CONSOLIDADO'!L1803,LISTAS!$D$4:$E$15,2,0)</f>
        <v>#N/A</v>
      </c>
      <c r="E1800" s="217" t="e">
        <f>+VLOOKUP('PAA CONSOLIDADO'!M1803,LISTAS!$D$4:$E$15,2,0)</f>
        <v>#N/A</v>
      </c>
      <c r="F1800" s="217">
        <f>+'PAA CONSOLIDADO'!O1803</f>
        <v>0</v>
      </c>
      <c r="G1800" s="217">
        <f t="shared" si="84"/>
        <v>1</v>
      </c>
      <c r="H1800" s="217" t="e">
        <f>+VLOOKUP('PAA CONSOLIDADO'!P1803,LISTAS!$B$4:$C$17,2,0)</f>
        <v>#N/A</v>
      </c>
      <c r="I1800" s="217" t="e">
        <f>+VLOOKUP('PAA CONSOLIDADO'!Q1803,LISTAS!$B$22:$C$25,2,0)</f>
        <v>#N/A</v>
      </c>
      <c r="J1800" s="219">
        <f>'PAA CONSOLIDADO'!R1803</f>
        <v>0</v>
      </c>
      <c r="K1800" s="219">
        <f>+'PAA CONSOLIDADO'!S1803</f>
        <v>0</v>
      </c>
      <c r="L1800" s="217" t="e">
        <f>+VLOOKUP('PAA CONSOLIDADO'!T1803,LISTAS!$B$29:$C$31,2,0)</f>
        <v>#N/A</v>
      </c>
      <c r="M1800" s="217" t="e">
        <f>+VLOOKUP('PAA CONSOLIDADO'!U1803,LISTAS!$B$36:$C$39,2,0)</f>
        <v>#N/A</v>
      </c>
      <c r="N1800" s="217" t="str">
        <f t="shared" si="85"/>
        <v>Unidad de Contratación (1)</v>
      </c>
      <c r="O1800" s="217" t="str">
        <f t="shared" si="86"/>
        <v>CO-DC-11001</v>
      </c>
      <c r="P1800" s="217">
        <f>+'PAA CONSOLIDADO'!V1803</f>
        <v>0</v>
      </c>
      <c r="Q1800" s="217">
        <f>+'PAA CONSOLIDADO'!X1803</f>
        <v>0</v>
      </c>
      <c r="R1800" s="217">
        <f>+'PAA CONSOLIDADO'!Y1803</f>
        <v>0</v>
      </c>
    </row>
    <row r="1801" spans="1:18" s="217" customFormat="1" x14ac:dyDescent="0.25">
      <c r="A1801" s="211">
        <f>+'PAA CONSOLIDADO'!C1804</f>
        <v>0</v>
      </c>
      <c r="B1801" s="211">
        <f>+'PAA CONSOLIDADO'!I1804</f>
        <v>0</v>
      </c>
      <c r="C1801" s="217" t="str">
        <f>+CONCATENATE('PAA CONSOLIDADO'!A1804,"-",'PAA CONSOLIDADO'!D1804,"-",'PAA CONSOLIDADO'!K1804)</f>
        <v>--</v>
      </c>
      <c r="D1801" s="217" t="e">
        <f>+VLOOKUP('PAA CONSOLIDADO'!L1804,LISTAS!$D$4:$E$15,2,0)</f>
        <v>#N/A</v>
      </c>
      <c r="E1801" s="217" t="e">
        <f>+VLOOKUP('PAA CONSOLIDADO'!M1804,LISTAS!$D$4:$E$15,2,0)</f>
        <v>#N/A</v>
      </c>
      <c r="F1801" s="217">
        <f>+'PAA CONSOLIDADO'!O1804</f>
        <v>0</v>
      </c>
      <c r="G1801" s="217">
        <f t="shared" si="84"/>
        <v>1</v>
      </c>
      <c r="H1801" s="217" t="e">
        <f>+VLOOKUP('PAA CONSOLIDADO'!P1804,LISTAS!$B$4:$C$17,2,0)</f>
        <v>#N/A</v>
      </c>
      <c r="I1801" s="217" t="e">
        <f>+VLOOKUP('PAA CONSOLIDADO'!Q1804,LISTAS!$B$22:$C$25,2,0)</f>
        <v>#N/A</v>
      </c>
      <c r="J1801" s="219">
        <f>'PAA CONSOLIDADO'!R1804</f>
        <v>0</v>
      </c>
      <c r="K1801" s="219">
        <f>+'PAA CONSOLIDADO'!S1804</f>
        <v>0</v>
      </c>
      <c r="L1801" s="217" t="e">
        <f>+VLOOKUP('PAA CONSOLIDADO'!T1804,LISTAS!$B$29:$C$31,2,0)</f>
        <v>#N/A</v>
      </c>
      <c r="M1801" s="217" t="e">
        <f>+VLOOKUP('PAA CONSOLIDADO'!U1804,LISTAS!$B$36:$C$39,2,0)</f>
        <v>#N/A</v>
      </c>
      <c r="N1801" s="217" t="str">
        <f t="shared" si="85"/>
        <v>Unidad de Contratación (1)</v>
      </c>
      <c r="O1801" s="217" t="str">
        <f t="shared" si="86"/>
        <v>CO-DC-11001</v>
      </c>
      <c r="P1801" s="217">
        <f>+'PAA CONSOLIDADO'!V1804</f>
        <v>0</v>
      </c>
      <c r="Q1801" s="217">
        <f>+'PAA CONSOLIDADO'!X1804</f>
        <v>0</v>
      </c>
      <c r="R1801" s="217">
        <f>+'PAA CONSOLIDADO'!Y1804</f>
        <v>0</v>
      </c>
    </row>
    <row r="1802" spans="1:18" s="217" customFormat="1" x14ac:dyDescent="0.25">
      <c r="A1802" s="211">
        <f>+'PAA CONSOLIDADO'!C1805</f>
        <v>0</v>
      </c>
      <c r="B1802" s="211">
        <f>+'PAA CONSOLIDADO'!I1805</f>
        <v>0</v>
      </c>
      <c r="C1802" s="217" t="str">
        <f>+CONCATENATE('PAA CONSOLIDADO'!A1805,"-",'PAA CONSOLIDADO'!D1805,"-",'PAA CONSOLIDADO'!K1805)</f>
        <v>--</v>
      </c>
      <c r="D1802" s="217" t="e">
        <f>+VLOOKUP('PAA CONSOLIDADO'!L1805,LISTAS!$D$4:$E$15,2,0)</f>
        <v>#N/A</v>
      </c>
      <c r="E1802" s="217" t="e">
        <f>+VLOOKUP('PAA CONSOLIDADO'!M1805,LISTAS!$D$4:$E$15,2,0)</f>
        <v>#N/A</v>
      </c>
      <c r="F1802" s="217">
        <f>+'PAA CONSOLIDADO'!O1805</f>
        <v>0</v>
      </c>
      <c r="G1802" s="217">
        <f t="shared" si="84"/>
        <v>1</v>
      </c>
      <c r="H1802" s="217" t="e">
        <f>+VLOOKUP('PAA CONSOLIDADO'!P1805,LISTAS!$B$4:$C$17,2,0)</f>
        <v>#N/A</v>
      </c>
      <c r="I1802" s="217" t="e">
        <f>+VLOOKUP('PAA CONSOLIDADO'!Q1805,LISTAS!$B$22:$C$25,2,0)</f>
        <v>#N/A</v>
      </c>
      <c r="J1802" s="219">
        <f>'PAA CONSOLIDADO'!R1805</f>
        <v>0</v>
      </c>
      <c r="K1802" s="219">
        <f>+'PAA CONSOLIDADO'!S1805</f>
        <v>0</v>
      </c>
      <c r="L1802" s="217" t="e">
        <f>+VLOOKUP('PAA CONSOLIDADO'!T1805,LISTAS!$B$29:$C$31,2,0)</f>
        <v>#N/A</v>
      </c>
      <c r="M1802" s="217" t="e">
        <f>+VLOOKUP('PAA CONSOLIDADO'!U1805,LISTAS!$B$36:$C$39,2,0)</f>
        <v>#N/A</v>
      </c>
      <c r="N1802" s="217" t="str">
        <f t="shared" si="85"/>
        <v>Unidad de Contratación (1)</v>
      </c>
      <c r="O1802" s="217" t="str">
        <f t="shared" si="86"/>
        <v>CO-DC-11001</v>
      </c>
      <c r="P1802" s="217">
        <f>+'PAA CONSOLIDADO'!V1805</f>
        <v>0</v>
      </c>
      <c r="Q1802" s="217">
        <f>+'PAA CONSOLIDADO'!X1805</f>
        <v>0</v>
      </c>
      <c r="R1802" s="217">
        <f>+'PAA CONSOLIDADO'!Y1805</f>
        <v>0</v>
      </c>
    </row>
    <row r="1803" spans="1:18" s="217" customFormat="1" x14ac:dyDescent="0.25">
      <c r="A1803" s="211">
        <f>+'PAA CONSOLIDADO'!C1806</f>
        <v>0</v>
      </c>
      <c r="B1803" s="211">
        <f>+'PAA CONSOLIDADO'!I1806</f>
        <v>0</v>
      </c>
      <c r="C1803" s="217" t="str">
        <f>+CONCATENATE('PAA CONSOLIDADO'!A1806,"-",'PAA CONSOLIDADO'!D1806,"-",'PAA CONSOLIDADO'!K1806)</f>
        <v>--</v>
      </c>
      <c r="D1803" s="217" t="e">
        <f>+VLOOKUP('PAA CONSOLIDADO'!L1806,LISTAS!$D$4:$E$15,2,0)</f>
        <v>#N/A</v>
      </c>
      <c r="E1803" s="217" t="e">
        <f>+VLOOKUP('PAA CONSOLIDADO'!M1806,LISTAS!$D$4:$E$15,2,0)</f>
        <v>#N/A</v>
      </c>
      <c r="F1803" s="217">
        <f>+'PAA CONSOLIDADO'!O1806</f>
        <v>0</v>
      </c>
      <c r="G1803" s="217">
        <f t="shared" si="84"/>
        <v>1</v>
      </c>
      <c r="H1803" s="217" t="e">
        <f>+VLOOKUP('PAA CONSOLIDADO'!P1806,LISTAS!$B$4:$C$17,2,0)</f>
        <v>#N/A</v>
      </c>
      <c r="I1803" s="217" t="e">
        <f>+VLOOKUP('PAA CONSOLIDADO'!Q1806,LISTAS!$B$22:$C$25,2,0)</f>
        <v>#N/A</v>
      </c>
      <c r="J1803" s="219">
        <f>'PAA CONSOLIDADO'!R1806</f>
        <v>0</v>
      </c>
      <c r="K1803" s="219">
        <f>+'PAA CONSOLIDADO'!S1806</f>
        <v>0</v>
      </c>
      <c r="L1803" s="217" t="e">
        <f>+VLOOKUP('PAA CONSOLIDADO'!T1806,LISTAS!$B$29:$C$31,2,0)</f>
        <v>#N/A</v>
      </c>
      <c r="M1803" s="217" t="e">
        <f>+VLOOKUP('PAA CONSOLIDADO'!U1806,LISTAS!$B$36:$C$39,2,0)</f>
        <v>#N/A</v>
      </c>
      <c r="N1803" s="217" t="str">
        <f t="shared" si="85"/>
        <v>Unidad de Contratación (1)</v>
      </c>
      <c r="O1803" s="217" t="str">
        <f t="shared" si="86"/>
        <v>CO-DC-11001</v>
      </c>
      <c r="P1803" s="217">
        <f>+'PAA CONSOLIDADO'!V1806</f>
        <v>0</v>
      </c>
      <c r="Q1803" s="217">
        <f>+'PAA CONSOLIDADO'!X1806</f>
        <v>0</v>
      </c>
      <c r="R1803" s="217">
        <f>+'PAA CONSOLIDADO'!Y1806</f>
        <v>0</v>
      </c>
    </row>
    <row r="1804" spans="1:18" s="217" customFormat="1" x14ac:dyDescent="0.25">
      <c r="A1804" s="211">
        <f>+'PAA CONSOLIDADO'!C1807</f>
        <v>0</v>
      </c>
      <c r="B1804" s="211">
        <f>+'PAA CONSOLIDADO'!I1807</f>
        <v>0</v>
      </c>
      <c r="C1804" s="217" t="str">
        <f>+CONCATENATE('PAA CONSOLIDADO'!A1807,"-",'PAA CONSOLIDADO'!D1807,"-",'PAA CONSOLIDADO'!K1807)</f>
        <v>--</v>
      </c>
      <c r="D1804" s="217" t="e">
        <f>+VLOOKUP('PAA CONSOLIDADO'!L1807,LISTAS!$D$4:$E$15,2,0)</f>
        <v>#N/A</v>
      </c>
      <c r="E1804" s="217" t="e">
        <f>+VLOOKUP('PAA CONSOLIDADO'!M1807,LISTAS!$D$4:$E$15,2,0)</f>
        <v>#N/A</v>
      </c>
      <c r="F1804" s="217">
        <f>+'PAA CONSOLIDADO'!O1807</f>
        <v>0</v>
      </c>
      <c r="G1804" s="217">
        <f t="shared" si="84"/>
        <v>1</v>
      </c>
      <c r="H1804" s="217" t="e">
        <f>+VLOOKUP('PAA CONSOLIDADO'!P1807,LISTAS!$B$4:$C$17,2,0)</f>
        <v>#N/A</v>
      </c>
      <c r="I1804" s="217" t="e">
        <f>+VLOOKUP('PAA CONSOLIDADO'!Q1807,LISTAS!$B$22:$C$25,2,0)</f>
        <v>#N/A</v>
      </c>
      <c r="J1804" s="219">
        <f>'PAA CONSOLIDADO'!R1807</f>
        <v>0</v>
      </c>
      <c r="K1804" s="219">
        <f>+'PAA CONSOLIDADO'!S1807</f>
        <v>0</v>
      </c>
      <c r="L1804" s="217" t="e">
        <f>+VLOOKUP('PAA CONSOLIDADO'!T1807,LISTAS!$B$29:$C$31,2,0)</f>
        <v>#N/A</v>
      </c>
      <c r="M1804" s="217" t="e">
        <f>+VLOOKUP('PAA CONSOLIDADO'!U1807,LISTAS!$B$36:$C$39,2,0)</f>
        <v>#N/A</v>
      </c>
      <c r="N1804" s="217" t="str">
        <f t="shared" si="85"/>
        <v>Unidad de Contratación (1)</v>
      </c>
      <c r="O1804" s="217" t="str">
        <f t="shared" si="86"/>
        <v>CO-DC-11001</v>
      </c>
      <c r="P1804" s="217">
        <f>+'PAA CONSOLIDADO'!V1807</f>
        <v>0</v>
      </c>
      <c r="Q1804" s="217">
        <f>+'PAA CONSOLIDADO'!X1807</f>
        <v>0</v>
      </c>
      <c r="R1804" s="217">
        <f>+'PAA CONSOLIDADO'!Y1807</f>
        <v>0</v>
      </c>
    </row>
    <row r="1805" spans="1:18" s="217" customFormat="1" x14ac:dyDescent="0.25">
      <c r="A1805" s="211">
        <f>+'PAA CONSOLIDADO'!C1808</f>
        <v>0</v>
      </c>
      <c r="B1805" s="211">
        <f>+'PAA CONSOLIDADO'!I1808</f>
        <v>0</v>
      </c>
      <c r="C1805" s="217" t="str">
        <f>+CONCATENATE('PAA CONSOLIDADO'!A1808,"-",'PAA CONSOLIDADO'!D1808,"-",'PAA CONSOLIDADO'!K1808)</f>
        <v>--</v>
      </c>
      <c r="D1805" s="217" t="e">
        <f>+VLOOKUP('PAA CONSOLIDADO'!L1808,LISTAS!$D$4:$E$15,2,0)</f>
        <v>#N/A</v>
      </c>
      <c r="E1805" s="217" t="e">
        <f>+VLOOKUP('PAA CONSOLIDADO'!M1808,LISTAS!$D$4:$E$15,2,0)</f>
        <v>#N/A</v>
      </c>
      <c r="F1805" s="217">
        <f>+'PAA CONSOLIDADO'!O1808</f>
        <v>0</v>
      </c>
      <c r="G1805" s="217">
        <f t="shared" si="84"/>
        <v>1</v>
      </c>
      <c r="H1805" s="217" t="e">
        <f>+VLOOKUP('PAA CONSOLIDADO'!P1808,LISTAS!$B$4:$C$17,2,0)</f>
        <v>#N/A</v>
      </c>
      <c r="I1805" s="217" t="e">
        <f>+VLOOKUP('PAA CONSOLIDADO'!Q1808,LISTAS!$B$22:$C$25,2,0)</f>
        <v>#N/A</v>
      </c>
      <c r="J1805" s="219">
        <f>'PAA CONSOLIDADO'!R1808</f>
        <v>0</v>
      </c>
      <c r="K1805" s="219">
        <f>+'PAA CONSOLIDADO'!S1808</f>
        <v>0</v>
      </c>
      <c r="L1805" s="217" t="e">
        <f>+VLOOKUP('PAA CONSOLIDADO'!T1808,LISTAS!$B$29:$C$31,2,0)</f>
        <v>#N/A</v>
      </c>
      <c r="M1805" s="217" t="e">
        <f>+VLOOKUP('PAA CONSOLIDADO'!U1808,LISTAS!$B$36:$C$39,2,0)</f>
        <v>#N/A</v>
      </c>
      <c r="N1805" s="217" t="str">
        <f t="shared" si="85"/>
        <v>Unidad de Contratación (1)</v>
      </c>
      <c r="O1805" s="217" t="str">
        <f t="shared" si="86"/>
        <v>CO-DC-11001</v>
      </c>
      <c r="P1805" s="217">
        <f>+'PAA CONSOLIDADO'!V1808</f>
        <v>0</v>
      </c>
      <c r="Q1805" s="217">
        <f>+'PAA CONSOLIDADO'!X1808</f>
        <v>0</v>
      </c>
      <c r="R1805" s="217">
        <f>+'PAA CONSOLIDADO'!Y1808</f>
        <v>0</v>
      </c>
    </row>
    <row r="1806" spans="1:18" s="217" customFormat="1" x14ac:dyDescent="0.25">
      <c r="A1806" s="211">
        <f>+'PAA CONSOLIDADO'!C1809</f>
        <v>0</v>
      </c>
      <c r="B1806" s="211">
        <f>+'PAA CONSOLIDADO'!I1809</f>
        <v>0</v>
      </c>
      <c r="C1806" s="217" t="str">
        <f>+CONCATENATE('PAA CONSOLIDADO'!A1809,"-",'PAA CONSOLIDADO'!D1809,"-",'PAA CONSOLIDADO'!K1809)</f>
        <v>--</v>
      </c>
      <c r="D1806" s="217" t="e">
        <f>+VLOOKUP('PAA CONSOLIDADO'!L1809,LISTAS!$D$4:$E$15,2,0)</f>
        <v>#N/A</v>
      </c>
      <c r="E1806" s="217" t="e">
        <f>+VLOOKUP('PAA CONSOLIDADO'!M1809,LISTAS!$D$4:$E$15,2,0)</f>
        <v>#N/A</v>
      </c>
      <c r="F1806" s="217">
        <f>+'PAA CONSOLIDADO'!O1809</f>
        <v>0</v>
      </c>
      <c r="G1806" s="217">
        <f t="shared" si="84"/>
        <v>1</v>
      </c>
      <c r="H1806" s="217" t="e">
        <f>+VLOOKUP('PAA CONSOLIDADO'!P1809,LISTAS!$B$4:$C$17,2,0)</f>
        <v>#N/A</v>
      </c>
      <c r="I1806" s="217" t="e">
        <f>+VLOOKUP('PAA CONSOLIDADO'!Q1809,LISTAS!$B$22:$C$25,2,0)</f>
        <v>#N/A</v>
      </c>
      <c r="J1806" s="219">
        <f>'PAA CONSOLIDADO'!R1809</f>
        <v>0</v>
      </c>
      <c r="K1806" s="219">
        <f>+'PAA CONSOLIDADO'!S1809</f>
        <v>0</v>
      </c>
      <c r="L1806" s="217" t="e">
        <f>+VLOOKUP('PAA CONSOLIDADO'!T1809,LISTAS!$B$29:$C$31,2,0)</f>
        <v>#N/A</v>
      </c>
      <c r="M1806" s="217" t="e">
        <f>+VLOOKUP('PAA CONSOLIDADO'!U1809,LISTAS!$B$36:$C$39,2,0)</f>
        <v>#N/A</v>
      </c>
      <c r="N1806" s="217" t="str">
        <f t="shared" si="85"/>
        <v>Unidad de Contratación (1)</v>
      </c>
      <c r="O1806" s="217" t="str">
        <f t="shared" si="86"/>
        <v>CO-DC-11001</v>
      </c>
      <c r="P1806" s="217">
        <f>+'PAA CONSOLIDADO'!V1809</f>
        <v>0</v>
      </c>
      <c r="Q1806" s="217">
        <f>+'PAA CONSOLIDADO'!X1809</f>
        <v>0</v>
      </c>
      <c r="R1806" s="217">
        <f>+'PAA CONSOLIDADO'!Y1809</f>
        <v>0</v>
      </c>
    </row>
    <row r="1807" spans="1:18" s="217" customFormat="1" x14ac:dyDescent="0.25">
      <c r="A1807" s="211">
        <f>+'PAA CONSOLIDADO'!C1810</f>
        <v>0</v>
      </c>
      <c r="B1807" s="211">
        <f>+'PAA CONSOLIDADO'!I1810</f>
        <v>0</v>
      </c>
      <c r="C1807" s="217" t="str">
        <f>+CONCATENATE('PAA CONSOLIDADO'!A1810,"-",'PAA CONSOLIDADO'!D1810,"-",'PAA CONSOLIDADO'!K1810)</f>
        <v>--</v>
      </c>
      <c r="D1807" s="217" t="e">
        <f>+VLOOKUP('PAA CONSOLIDADO'!L1810,LISTAS!$D$4:$E$15,2,0)</f>
        <v>#N/A</v>
      </c>
      <c r="E1807" s="217" t="e">
        <f>+VLOOKUP('PAA CONSOLIDADO'!M1810,LISTAS!$D$4:$E$15,2,0)</f>
        <v>#N/A</v>
      </c>
      <c r="F1807" s="217">
        <f>+'PAA CONSOLIDADO'!O1810</f>
        <v>0</v>
      </c>
      <c r="G1807" s="217">
        <f t="shared" si="84"/>
        <v>1</v>
      </c>
      <c r="H1807" s="217" t="e">
        <f>+VLOOKUP('PAA CONSOLIDADO'!P1810,LISTAS!$B$4:$C$17,2,0)</f>
        <v>#N/A</v>
      </c>
      <c r="I1807" s="217" t="e">
        <f>+VLOOKUP('PAA CONSOLIDADO'!Q1810,LISTAS!$B$22:$C$25,2,0)</f>
        <v>#N/A</v>
      </c>
      <c r="J1807" s="219">
        <f>'PAA CONSOLIDADO'!R1810</f>
        <v>0</v>
      </c>
      <c r="K1807" s="219">
        <f>+'PAA CONSOLIDADO'!S1810</f>
        <v>0</v>
      </c>
      <c r="L1807" s="217" t="e">
        <f>+VLOOKUP('PAA CONSOLIDADO'!T1810,LISTAS!$B$29:$C$31,2,0)</f>
        <v>#N/A</v>
      </c>
      <c r="M1807" s="217" t="e">
        <f>+VLOOKUP('PAA CONSOLIDADO'!U1810,LISTAS!$B$36:$C$39,2,0)</f>
        <v>#N/A</v>
      </c>
      <c r="N1807" s="217" t="str">
        <f t="shared" si="85"/>
        <v>Unidad de Contratación (1)</v>
      </c>
      <c r="O1807" s="217" t="str">
        <f t="shared" si="86"/>
        <v>CO-DC-11001</v>
      </c>
      <c r="P1807" s="217">
        <f>+'PAA CONSOLIDADO'!V1810</f>
        <v>0</v>
      </c>
      <c r="Q1807" s="217">
        <f>+'PAA CONSOLIDADO'!X1810</f>
        <v>0</v>
      </c>
      <c r="R1807" s="217">
        <f>+'PAA CONSOLIDADO'!Y1810</f>
        <v>0</v>
      </c>
    </row>
    <row r="1808" spans="1:18" s="217" customFormat="1" x14ac:dyDescent="0.25">
      <c r="A1808" s="211">
        <f>+'PAA CONSOLIDADO'!C1811</f>
        <v>0</v>
      </c>
      <c r="B1808" s="211">
        <f>+'PAA CONSOLIDADO'!I1811</f>
        <v>0</v>
      </c>
      <c r="C1808" s="217" t="str">
        <f>+CONCATENATE('PAA CONSOLIDADO'!A1811,"-",'PAA CONSOLIDADO'!D1811,"-",'PAA CONSOLIDADO'!K1811)</f>
        <v>--</v>
      </c>
      <c r="D1808" s="217" t="e">
        <f>+VLOOKUP('PAA CONSOLIDADO'!L1811,LISTAS!$D$4:$E$15,2,0)</f>
        <v>#N/A</v>
      </c>
      <c r="E1808" s="217" t="e">
        <f>+VLOOKUP('PAA CONSOLIDADO'!M1811,LISTAS!$D$4:$E$15,2,0)</f>
        <v>#N/A</v>
      </c>
      <c r="F1808" s="217">
        <f>+'PAA CONSOLIDADO'!O1811</f>
        <v>0</v>
      </c>
      <c r="G1808" s="217">
        <f t="shared" si="84"/>
        <v>1</v>
      </c>
      <c r="H1808" s="217" t="e">
        <f>+VLOOKUP('PAA CONSOLIDADO'!P1811,LISTAS!$B$4:$C$17,2,0)</f>
        <v>#N/A</v>
      </c>
      <c r="I1808" s="217" t="e">
        <f>+VLOOKUP('PAA CONSOLIDADO'!Q1811,LISTAS!$B$22:$C$25,2,0)</f>
        <v>#N/A</v>
      </c>
      <c r="J1808" s="219">
        <f>'PAA CONSOLIDADO'!R1811</f>
        <v>0</v>
      </c>
      <c r="K1808" s="219">
        <f>+'PAA CONSOLIDADO'!S1811</f>
        <v>0</v>
      </c>
      <c r="L1808" s="217" t="e">
        <f>+VLOOKUP('PAA CONSOLIDADO'!T1811,LISTAS!$B$29:$C$31,2,0)</f>
        <v>#N/A</v>
      </c>
      <c r="M1808" s="217" t="e">
        <f>+VLOOKUP('PAA CONSOLIDADO'!U1811,LISTAS!$B$36:$C$39,2,0)</f>
        <v>#N/A</v>
      </c>
      <c r="N1808" s="217" t="str">
        <f t="shared" si="85"/>
        <v>Unidad de Contratación (1)</v>
      </c>
      <c r="O1808" s="217" t="str">
        <f t="shared" si="86"/>
        <v>CO-DC-11001</v>
      </c>
      <c r="P1808" s="217">
        <f>+'PAA CONSOLIDADO'!V1811</f>
        <v>0</v>
      </c>
      <c r="Q1808" s="217">
        <f>+'PAA CONSOLIDADO'!X1811</f>
        <v>0</v>
      </c>
      <c r="R1808" s="217">
        <f>+'PAA CONSOLIDADO'!Y1811</f>
        <v>0</v>
      </c>
    </row>
    <row r="1809" spans="1:18" s="217" customFormat="1" x14ac:dyDescent="0.25">
      <c r="A1809" s="211">
        <f>+'PAA CONSOLIDADO'!C1812</f>
        <v>0</v>
      </c>
      <c r="B1809" s="211">
        <f>+'PAA CONSOLIDADO'!I1812</f>
        <v>0</v>
      </c>
      <c r="C1809" s="217" t="str">
        <f>+CONCATENATE('PAA CONSOLIDADO'!A1812,"-",'PAA CONSOLIDADO'!D1812,"-",'PAA CONSOLIDADO'!K1812)</f>
        <v>--</v>
      </c>
      <c r="D1809" s="217" t="e">
        <f>+VLOOKUP('PAA CONSOLIDADO'!L1812,LISTAS!$D$4:$E$15,2,0)</f>
        <v>#N/A</v>
      </c>
      <c r="E1809" s="217" t="e">
        <f>+VLOOKUP('PAA CONSOLIDADO'!M1812,LISTAS!$D$4:$E$15,2,0)</f>
        <v>#N/A</v>
      </c>
      <c r="F1809" s="217">
        <f>+'PAA CONSOLIDADO'!O1812</f>
        <v>0</v>
      </c>
      <c r="G1809" s="217">
        <f t="shared" si="84"/>
        <v>1</v>
      </c>
      <c r="H1809" s="217" t="e">
        <f>+VLOOKUP('PAA CONSOLIDADO'!P1812,LISTAS!$B$4:$C$17,2,0)</f>
        <v>#N/A</v>
      </c>
      <c r="I1809" s="217" t="e">
        <f>+VLOOKUP('PAA CONSOLIDADO'!Q1812,LISTAS!$B$22:$C$25,2,0)</f>
        <v>#N/A</v>
      </c>
      <c r="J1809" s="219">
        <f>'PAA CONSOLIDADO'!R1812</f>
        <v>0</v>
      </c>
      <c r="K1809" s="219">
        <f>+'PAA CONSOLIDADO'!S1812</f>
        <v>0</v>
      </c>
      <c r="L1809" s="217" t="e">
        <f>+VLOOKUP('PAA CONSOLIDADO'!T1812,LISTAS!$B$29:$C$31,2,0)</f>
        <v>#N/A</v>
      </c>
      <c r="M1809" s="217" t="e">
        <f>+VLOOKUP('PAA CONSOLIDADO'!U1812,LISTAS!$B$36:$C$39,2,0)</f>
        <v>#N/A</v>
      </c>
      <c r="N1809" s="217" t="str">
        <f t="shared" si="85"/>
        <v>Unidad de Contratación (1)</v>
      </c>
      <c r="O1809" s="217" t="str">
        <f t="shared" si="86"/>
        <v>CO-DC-11001</v>
      </c>
      <c r="P1809" s="217">
        <f>+'PAA CONSOLIDADO'!V1812</f>
        <v>0</v>
      </c>
      <c r="Q1809" s="217">
        <f>+'PAA CONSOLIDADO'!X1812</f>
        <v>0</v>
      </c>
      <c r="R1809" s="217">
        <f>+'PAA CONSOLIDADO'!Y1812</f>
        <v>0</v>
      </c>
    </row>
    <row r="1810" spans="1:18" s="217" customFormat="1" x14ac:dyDescent="0.25">
      <c r="A1810" s="211">
        <f>+'PAA CONSOLIDADO'!C1813</f>
        <v>0</v>
      </c>
      <c r="B1810" s="211">
        <f>+'PAA CONSOLIDADO'!I1813</f>
        <v>0</v>
      </c>
      <c r="C1810" s="217" t="str">
        <f>+CONCATENATE('PAA CONSOLIDADO'!A1813,"-",'PAA CONSOLIDADO'!D1813,"-",'PAA CONSOLIDADO'!K1813)</f>
        <v>--</v>
      </c>
      <c r="D1810" s="217" t="e">
        <f>+VLOOKUP('PAA CONSOLIDADO'!L1813,LISTAS!$D$4:$E$15,2,0)</f>
        <v>#N/A</v>
      </c>
      <c r="E1810" s="217" t="e">
        <f>+VLOOKUP('PAA CONSOLIDADO'!M1813,LISTAS!$D$4:$E$15,2,0)</f>
        <v>#N/A</v>
      </c>
      <c r="F1810" s="217">
        <f>+'PAA CONSOLIDADO'!O1813</f>
        <v>0</v>
      </c>
      <c r="G1810" s="217">
        <f t="shared" si="84"/>
        <v>1</v>
      </c>
      <c r="H1810" s="217" t="e">
        <f>+VLOOKUP('PAA CONSOLIDADO'!P1813,LISTAS!$B$4:$C$17,2,0)</f>
        <v>#N/A</v>
      </c>
      <c r="I1810" s="217" t="e">
        <f>+VLOOKUP('PAA CONSOLIDADO'!Q1813,LISTAS!$B$22:$C$25,2,0)</f>
        <v>#N/A</v>
      </c>
      <c r="J1810" s="219">
        <f>'PAA CONSOLIDADO'!R1813</f>
        <v>0</v>
      </c>
      <c r="K1810" s="219">
        <f>+'PAA CONSOLIDADO'!S1813</f>
        <v>0</v>
      </c>
      <c r="L1810" s="217" t="e">
        <f>+VLOOKUP('PAA CONSOLIDADO'!T1813,LISTAS!$B$29:$C$31,2,0)</f>
        <v>#N/A</v>
      </c>
      <c r="M1810" s="217" t="e">
        <f>+VLOOKUP('PAA CONSOLIDADO'!U1813,LISTAS!$B$36:$C$39,2,0)</f>
        <v>#N/A</v>
      </c>
      <c r="N1810" s="217" t="str">
        <f t="shared" si="85"/>
        <v>Unidad de Contratación (1)</v>
      </c>
      <c r="O1810" s="217" t="str">
        <f t="shared" si="86"/>
        <v>CO-DC-11001</v>
      </c>
      <c r="P1810" s="217">
        <f>+'PAA CONSOLIDADO'!V1813</f>
        <v>0</v>
      </c>
      <c r="Q1810" s="217">
        <f>+'PAA CONSOLIDADO'!X1813</f>
        <v>0</v>
      </c>
      <c r="R1810" s="217">
        <f>+'PAA CONSOLIDADO'!Y1813</f>
        <v>0</v>
      </c>
    </row>
    <row r="1811" spans="1:18" s="217" customFormat="1" x14ac:dyDescent="0.25">
      <c r="A1811" s="211">
        <f>+'PAA CONSOLIDADO'!C1814</f>
        <v>0</v>
      </c>
      <c r="B1811" s="211">
        <f>+'PAA CONSOLIDADO'!I1814</f>
        <v>0</v>
      </c>
      <c r="C1811" s="217" t="str">
        <f>+CONCATENATE('PAA CONSOLIDADO'!A1814,"-",'PAA CONSOLIDADO'!D1814,"-",'PAA CONSOLIDADO'!K1814)</f>
        <v>--</v>
      </c>
      <c r="D1811" s="217" t="e">
        <f>+VLOOKUP('PAA CONSOLIDADO'!L1814,LISTAS!$D$4:$E$15,2,0)</f>
        <v>#N/A</v>
      </c>
      <c r="E1811" s="217" t="e">
        <f>+VLOOKUP('PAA CONSOLIDADO'!M1814,LISTAS!$D$4:$E$15,2,0)</f>
        <v>#N/A</v>
      </c>
      <c r="F1811" s="217">
        <f>+'PAA CONSOLIDADO'!O1814</f>
        <v>0</v>
      </c>
      <c r="G1811" s="217">
        <f t="shared" si="84"/>
        <v>1</v>
      </c>
      <c r="H1811" s="217" t="e">
        <f>+VLOOKUP('PAA CONSOLIDADO'!P1814,LISTAS!$B$4:$C$17,2,0)</f>
        <v>#N/A</v>
      </c>
      <c r="I1811" s="217" t="e">
        <f>+VLOOKUP('PAA CONSOLIDADO'!Q1814,LISTAS!$B$22:$C$25,2,0)</f>
        <v>#N/A</v>
      </c>
      <c r="J1811" s="219">
        <f>'PAA CONSOLIDADO'!R1814</f>
        <v>0</v>
      </c>
      <c r="K1811" s="219">
        <f>+'PAA CONSOLIDADO'!S1814</f>
        <v>0</v>
      </c>
      <c r="L1811" s="217" t="e">
        <f>+VLOOKUP('PAA CONSOLIDADO'!T1814,LISTAS!$B$29:$C$31,2,0)</f>
        <v>#N/A</v>
      </c>
      <c r="M1811" s="217" t="e">
        <f>+VLOOKUP('PAA CONSOLIDADO'!U1814,LISTAS!$B$36:$C$39,2,0)</f>
        <v>#N/A</v>
      </c>
      <c r="N1811" s="217" t="str">
        <f t="shared" si="85"/>
        <v>Unidad de Contratación (1)</v>
      </c>
      <c r="O1811" s="217" t="str">
        <f t="shared" si="86"/>
        <v>CO-DC-11001</v>
      </c>
      <c r="P1811" s="217">
        <f>+'PAA CONSOLIDADO'!V1814</f>
        <v>0</v>
      </c>
      <c r="Q1811" s="217">
        <f>+'PAA CONSOLIDADO'!X1814</f>
        <v>0</v>
      </c>
      <c r="R1811" s="217">
        <f>+'PAA CONSOLIDADO'!Y1814</f>
        <v>0</v>
      </c>
    </row>
    <row r="1812" spans="1:18" s="217" customFormat="1" x14ac:dyDescent="0.25">
      <c r="A1812" s="211">
        <f>+'PAA CONSOLIDADO'!C1815</f>
        <v>0</v>
      </c>
      <c r="B1812" s="211">
        <f>+'PAA CONSOLIDADO'!I1815</f>
        <v>0</v>
      </c>
      <c r="C1812" s="217" t="str">
        <f>+CONCATENATE('PAA CONSOLIDADO'!A1815,"-",'PAA CONSOLIDADO'!D1815,"-",'PAA CONSOLIDADO'!K1815)</f>
        <v>--</v>
      </c>
      <c r="D1812" s="217" t="e">
        <f>+VLOOKUP('PAA CONSOLIDADO'!L1815,LISTAS!$D$4:$E$15,2,0)</f>
        <v>#N/A</v>
      </c>
      <c r="E1812" s="217" t="e">
        <f>+VLOOKUP('PAA CONSOLIDADO'!M1815,LISTAS!$D$4:$E$15,2,0)</f>
        <v>#N/A</v>
      </c>
      <c r="F1812" s="217">
        <f>+'PAA CONSOLIDADO'!O1815</f>
        <v>0</v>
      </c>
      <c r="G1812" s="217">
        <f t="shared" si="84"/>
        <v>1</v>
      </c>
      <c r="H1812" s="217" t="e">
        <f>+VLOOKUP('PAA CONSOLIDADO'!P1815,LISTAS!$B$4:$C$17,2,0)</f>
        <v>#N/A</v>
      </c>
      <c r="I1812" s="217" t="e">
        <f>+VLOOKUP('PAA CONSOLIDADO'!Q1815,LISTAS!$B$22:$C$25,2,0)</f>
        <v>#N/A</v>
      </c>
      <c r="J1812" s="219">
        <f>'PAA CONSOLIDADO'!R1815</f>
        <v>0</v>
      </c>
      <c r="K1812" s="219">
        <f>+'PAA CONSOLIDADO'!S1815</f>
        <v>0</v>
      </c>
      <c r="L1812" s="217" t="e">
        <f>+VLOOKUP('PAA CONSOLIDADO'!T1815,LISTAS!$B$29:$C$31,2,0)</f>
        <v>#N/A</v>
      </c>
      <c r="M1812" s="217" t="e">
        <f>+VLOOKUP('PAA CONSOLIDADO'!U1815,LISTAS!$B$36:$C$39,2,0)</f>
        <v>#N/A</v>
      </c>
      <c r="N1812" s="217" t="str">
        <f t="shared" si="85"/>
        <v>Unidad de Contratación (1)</v>
      </c>
      <c r="O1812" s="217" t="str">
        <f t="shared" si="86"/>
        <v>CO-DC-11001</v>
      </c>
      <c r="P1812" s="217">
        <f>+'PAA CONSOLIDADO'!V1815</f>
        <v>0</v>
      </c>
      <c r="Q1812" s="217">
        <f>+'PAA CONSOLIDADO'!X1815</f>
        <v>0</v>
      </c>
      <c r="R1812" s="217">
        <f>+'PAA CONSOLIDADO'!Y1815</f>
        <v>0</v>
      </c>
    </row>
    <row r="1813" spans="1:18" s="217" customFormat="1" x14ac:dyDescent="0.25">
      <c r="A1813" s="211">
        <f>+'PAA CONSOLIDADO'!C1816</f>
        <v>0</v>
      </c>
      <c r="B1813" s="211">
        <f>+'PAA CONSOLIDADO'!I1816</f>
        <v>0</v>
      </c>
      <c r="C1813" s="217" t="str">
        <f>+CONCATENATE('PAA CONSOLIDADO'!A1816,"-",'PAA CONSOLIDADO'!D1816,"-",'PAA CONSOLIDADO'!K1816)</f>
        <v>--</v>
      </c>
      <c r="D1813" s="217" t="e">
        <f>+VLOOKUP('PAA CONSOLIDADO'!L1816,LISTAS!$D$4:$E$15,2,0)</f>
        <v>#N/A</v>
      </c>
      <c r="E1813" s="217" t="e">
        <f>+VLOOKUP('PAA CONSOLIDADO'!M1816,LISTAS!$D$4:$E$15,2,0)</f>
        <v>#N/A</v>
      </c>
      <c r="F1813" s="217">
        <f>+'PAA CONSOLIDADO'!O1816</f>
        <v>0</v>
      </c>
      <c r="G1813" s="217">
        <f t="shared" si="84"/>
        <v>1</v>
      </c>
      <c r="H1813" s="217" t="e">
        <f>+VLOOKUP('PAA CONSOLIDADO'!P1816,LISTAS!$B$4:$C$17,2,0)</f>
        <v>#N/A</v>
      </c>
      <c r="I1813" s="217" t="e">
        <f>+VLOOKUP('PAA CONSOLIDADO'!Q1816,LISTAS!$B$22:$C$25,2,0)</f>
        <v>#N/A</v>
      </c>
      <c r="J1813" s="219">
        <f>'PAA CONSOLIDADO'!R1816</f>
        <v>0</v>
      </c>
      <c r="K1813" s="219">
        <f>+'PAA CONSOLIDADO'!S1816</f>
        <v>0</v>
      </c>
      <c r="L1813" s="217" t="e">
        <f>+VLOOKUP('PAA CONSOLIDADO'!T1816,LISTAS!$B$29:$C$31,2,0)</f>
        <v>#N/A</v>
      </c>
      <c r="M1813" s="217" t="e">
        <f>+VLOOKUP('PAA CONSOLIDADO'!U1816,LISTAS!$B$36:$C$39,2,0)</f>
        <v>#N/A</v>
      </c>
      <c r="N1813" s="217" t="str">
        <f t="shared" si="85"/>
        <v>Unidad de Contratación (1)</v>
      </c>
      <c r="O1813" s="217" t="str">
        <f t="shared" si="86"/>
        <v>CO-DC-11001</v>
      </c>
      <c r="P1813" s="217">
        <f>+'PAA CONSOLIDADO'!V1816</f>
        <v>0</v>
      </c>
      <c r="Q1813" s="217">
        <f>+'PAA CONSOLIDADO'!X1816</f>
        <v>0</v>
      </c>
      <c r="R1813" s="217">
        <f>+'PAA CONSOLIDADO'!Y1816</f>
        <v>0</v>
      </c>
    </row>
    <row r="1814" spans="1:18" s="217" customFormat="1" x14ac:dyDescent="0.25">
      <c r="A1814" s="211">
        <f>+'PAA CONSOLIDADO'!C1817</f>
        <v>0</v>
      </c>
      <c r="B1814" s="211">
        <f>+'PAA CONSOLIDADO'!I1817</f>
        <v>0</v>
      </c>
      <c r="C1814" s="217" t="str">
        <f>+CONCATENATE('PAA CONSOLIDADO'!A1817,"-",'PAA CONSOLIDADO'!D1817,"-",'PAA CONSOLIDADO'!K1817)</f>
        <v>--</v>
      </c>
      <c r="D1814" s="217" t="e">
        <f>+VLOOKUP('PAA CONSOLIDADO'!L1817,LISTAS!$D$4:$E$15,2,0)</f>
        <v>#N/A</v>
      </c>
      <c r="E1814" s="217" t="e">
        <f>+VLOOKUP('PAA CONSOLIDADO'!M1817,LISTAS!$D$4:$E$15,2,0)</f>
        <v>#N/A</v>
      </c>
      <c r="F1814" s="217">
        <f>+'PAA CONSOLIDADO'!O1817</f>
        <v>0</v>
      </c>
      <c r="G1814" s="217">
        <f t="shared" si="84"/>
        <v>1</v>
      </c>
      <c r="H1814" s="217" t="e">
        <f>+VLOOKUP('PAA CONSOLIDADO'!P1817,LISTAS!$B$4:$C$17,2,0)</f>
        <v>#N/A</v>
      </c>
      <c r="I1814" s="217" t="e">
        <f>+VLOOKUP('PAA CONSOLIDADO'!Q1817,LISTAS!$B$22:$C$25,2,0)</f>
        <v>#N/A</v>
      </c>
      <c r="J1814" s="219">
        <f>'PAA CONSOLIDADO'!R1817</f>
        <v>0</v>
      </c>
      <c r="K1814" s="219">
        <f>+'PAA CONSOLIDADO'!S1817</f>
        <v>0</v>
      </c>
      <c r="L1814" s="217" t="e">
        <f>+VLOOKUP('PAA CONSOLIDADO'!T1817,LISTAS!$B$29:$C$31,2,0)</f>
        <v>#N/A</v>
      </c>
      <c r="M1814" s="217" t="e">
        <f>+VLOOKUP('PAA CONSOLIDADO'!U1817,LISTAS!$B$36:$C$39,2,0)</f>
        <v>#N/A</v>
      </c>
      <c r="N1814" s="217" t="str">
        <f t="shared" si="85"/>
        <v>Unidad de Contratación (1)</v>
      </c>
      <c r="O1814" s="217" t="str">
        <f t="shared" si="86"/>
        <v>CO-DC-11001</v>
      </c>
      <c r="P1814" s="217">
        <f>+'PAA CONSOLIDADO'!V1817</f>
        <v>0</v>
      </c>
      <c r="Q1814" s="217">
        <f>+'PAA CONSOLIDADO'!X1817</f>
        <v>0</v>
      </c>
      <c r="R1814" s="217">
        <f>+'PAA CONSOLIDADO'!Y1817</f>
        <v>0</v>
      </c>
    </row>
    <row r="1815" spans="1:18" s="217" customFormat="1" x14ac:dyDescent="0.25">
      <c r="A1815" s="211">
        <f>+'PAA CONSOLIDADO'!C1818</f>
        <v>0</v>
      </c>
      <c r="B1815" s="211">
        <f>+'PAA CONSOLIDADO'!I1818</f>
        <v>0</v>
      </c>
      <c r="C1815" s="217" t="str">
        <f>+CONCATENATE('PAA CONSOLIDADO'!A1818,"-",'PAA CONSOLIDADO'!D1818,"-",'PAA CONSOLIDADO'!K1818)</f>
        <v>--</v>
      </c>
      <c r="D1815" s="217" t="e">
        <f>+VLOOKUP('PAA CONSOLIDADO'!L1818,LISTAS!$D$4:$E$15,2,0)</f>
        <v>#N/A</v>
      </c>
      <c r="E1815" s="217" t="e">
        <f>+VLOOKUP('PAA CONSOLIDADO'!M1818,LISTAS!$D$4:$E$15,2,0)</f>
        <v>#N/A</v>
      </c>
      <c r="F1815" s="217">
        <f>+'PAA CONSOLIDADO'!O1818</f>
        <v>0</v>
      </c>
      <c r="G1815" s="217">
        <f t="shared" si="84"/>
        <v>1</v>
      </c>
      <c r="H1815" s="217" t="e">
        <f>+VLOOKUP('PAA CONSOLIDADO'!P1818,LISTAS!$B$4:$C$17,2,0)</f>
        <v>#N/A</v>
      </c>
      <c r="I1815" s="217" t="e">
        <f>+VLOOKUP('PAA CONSOLIDADO'!Q1818,LISTAS!$B$22:$C$25,2,0)</f>
        <v>#N/A</v>
      </c>
      <c r="J1815" s="219">
        <f>'PAA CONSOLIDADO'!R1818</f>
        <v>0</v>
      </c>
      <c r="K1815" s="219">
        <f>+'PAA CONSOLIDADO'!S1818</f>
        <v>0</v>
      </c>
      <c r="L1815" s="217" t="e">
        <f>+VLOOKUP('PAA CONSOLIDADO'!T1818,LISTAS!$B$29:$C$31,2,0)</f>
        <v>#N/A</v>
      </c>
      <c r="M1815" s="217" t="e">
        <f>+VLOOKUP('PAA CONSOLIDADO'!U1818,LISTAS!$B$36:$C$39,2,0)</f>
        <v>#N/A</v>
      </c>
      <c r="N1815" s="217" t="str">
        <f t="shared" si="85"/>
        <v>Unidad de Contratación (1)</v>
      </c>
      <c r="O1815" s="217" t="str">
        <f t="shared" si="86"/>
        <v>CO-DC-11001</v>
      </c>
      <c r="P1815" s="217">
        <f>+'PAA CONSOLIDADO'!V1818</f>
        <v>0</v>
      </c>
      <c r="Q1815" s="217">
        <f>+'PAA CONSOLIDADO'!X1818</f>
        <v>0</v>
      </c>
      <c r="R1815" s="217">
        <f>+'PAA CONSOLIDADO'!Y1818</f>
        <v>0</v>
      </c>
    </row>
    <row r="1816" spans="1:18" s="217" customFormat="1" x14ac:dyDescent="0.25">
      <c r="A1816" s="211">
        <f>+'PAA CONSOLIDADO'!C1819</f>
        <v>0</v>
      </c>
      <c r="B1816" s="211">
        <f>+'PAA CONSOLIDADO'!I1819</f>
        <v>0</v>
      </c>
      <c r="C1816" s="217" t="str">
        <f>+CONCATENATE('PAA CONSOLIDADO'!A1819,"-",'PAA CONSOLIDADO'!D1819,"-",'PAA CONSOLIDADO'!K1819)</f>
        <v>--</v>
      </c>
      <c r="D1816" s="217" t="e">
        <f>+VLOOKUP('PAA CONSOLIDADO'!L1819,LISTAS!$D$4:$E$15,2,0)</f>
        <v>#N/A</v>
      </c>
      <c r="E1816" s="217" t="e">
        <f>+VLOOKUP('PAA CONSOLIDADO'!M1819,LISTAS!$D$4:$E$15,2,0)</f>
        <v>#N/A</v>
      </c>
      <c r="F1816" s="217">
        <f>+'PAA CONSOLIDADO'!O1819</f>
        <v>0</v>
      </c>
      <c r="G1816" s="217">
        <f t="shared" si="84"/>
        <v>1</v>
      </c>
      <c r="H1816" s="217" t="e">
        <f>+VLOOKUP('PAA CONSOLIDADO'!P1819,LISTAS!$B$4:$C$17,2,0)</f>
        <v>#N/A</v>
      </c>
      <c r="I1816" s="217" t="e">
        <f>+VLOOKUP('PAA CONSOLIDADO'!Q1819,LISTAS!$B$22:$C$25,2,0)</f>
        <v>#N/A</v>
      </c>
      <c r="J1816" s="219">
        <f>'PAA CONSOLIDADO'!R1819</f>
        <v>0</v>
      </c>
      <c r="K1816" s="219">
        <f>+'PAA CONSOLIDADO'!S1819</f>
        <v>0</v>
      </c>
      <c r="L1816" s="217" t="e">
        <f>+VLOOKUP('PAA CONSOLIDADO'!T1819,LISTAS!$B$29:$C$31,2,0)</f>
        <v>#N/A</v>
      </c>
      <c r="M1816" s="217" t="e">
        <f>+VLOOKUP('PAA CONSOLIDADO'!U1819,LISTAS!$B$36:$C$39,2,0)</f>
        <v>#N/A</v>
      </c>
      <c r="N1816" s="217" t="str">
        <f t="shared" si="85"/>
        <v>Unidad de Contratación (1)</v>
      </c>
      <c r="O1816" s="217" t="str">
        <f t="shared" si="86"/>
        <v>CO-DC-11001</v>
      </c>
      <c r="P1816" s="217">
        <f>+'PAA CONSOLIDADO'!V1819</f>
        <v>0</v>
      </c>
      <c r="Q1816" s="217">
        <f>+'PAA CONSOLIDADO'!X1819</f>
        <v>0</v>
      </c>
      <c r="R1816" s="217">
        <f>+'PAA CONSOLIDADO'!Y1819</f>
        <v>0</v>
      </c>
    </row>
    <row r="1817" spans="1:18" s="217" customFormat="1" x14ac:dyDescent="0.25">
      <c r="A1817" s="211">
        <f>+'PAA CONSOLIDADO'!C1820</f>
        <v>0</v>
      </c>
      <c r="B1817" s="211">
        <f>+'PAA CONSOLIDADO'!I1820</f>
        <v>0</v>
      </c>
      <c r="C1817" s="217" t="str">
        <f>+CONCATENATE('PAA CONSOLIDADO'!A1820,"-",'PAA CONSOLIDADO'!D1820,"-",'PAA CONSOLIDADO'!K1820)</f>
        <v>--</v>
      </c>
      <c r="D1817" s="217" t="e">
        <f>+VLOOKUP('PAA CONSOLIDADO'!L1820,LISTAS!$D$4:$E$15,2,0)</f>
        <v>#N/A</v>
      </c>
      <c r="E1817" s="217" t="e">
        <f>+VLOOKUP('PAA CONSOLIDADO'!M1820,LISTAS!$D$4:$E$15,2,0)</f>
        <v>#N/A</v>
      </c>
      <c r="F1817" s="217">
        <f>+'PAA CONSOLIDADO'!O1820</f>
        <v>0</v>
      </c>
      <c r="G1817" s="217">
        <f t="shared" si="84"/>
        <v>1</v>
      </c>
      <c r="H1817" s="217" t="e">
        <f>+VLOOKUP('PAA CONSOLIDADO'!P1820,LISTAS!$B$4:$C$17,2,0)</f>
        <v>#N/A</v>
      </c>
      <c r="I1817" s="217" t="e">
        <f>+VLOOKUP('PAA CONSOLIDADO'!Q1820,LISTAS!$B$22:$C$25,2,0)</f>
        <v>#N/A</v>
      </c>
      <c r="J1817" s="219">
        <f>'PAA CONSOLIDADO'!R1820</f>
        <v>0</v>
      </c>
      <c r="K1817" s="219">
        <f>+'PAA CONSOLIDADO'!S1820</f>
        <v>0</v>
      </c>
      <c r="L1817" s="217" t="e">
        <f>+VLOOKUP('PAA CONSOLIDADO'!T1820,LISTAS!$B$29:$C$31,2,0)</f>
        <v>#N/A</v>
      </c>
      <c r="M1817" s="217" t="e">
        <f>+VLOOKUP('PAA CONSOLIDADO'!U1820,LISTAS!$B$36:$C$39,2,0)</f>
        <v>#N/A</v>
      </c>
      <c r="N1817" s="217" t="str">
        <f t="shared" si="85"/>
        <v>Unidad de Contratación (1)</v>
      </c>
      <c r="O1817" s="217" t="str">
        <f t="shared" si="86"/>
        <v>CO-DC-11001</v>
      </c>
      <c r="P1817" s="217">
        <f>+'PAA CONSOLIDADO'!V1820</f>
        <v>0</v>
      </c>
      <c r="Q1817" s="217">
        <f>+'PAA CONSOLIDADO'!X1820</f>
        <v>0</v>
      </c>
      <c r="R1817" s="217">
        <f>+'PAA CONSOLIDADO'!Y1820</f>
        <v>0</v>
      </c>
    </row>
    <row r="1818" spans="1:18" s="217" customFormat="1" x14ac:dyDescent="0.25">
      <c r="A1818" s="211">
        <f>+'PAA CONSOLIDADO'!C1821</f>
        <v>0</v>
      </c>
      <c r="B1818" s="211">
        <f>+'PAA CONSOLIDADO'!I1821</f>
        <v>0</v>
      </c>
      <c r="C1818" s="217" t="str">
        <f>+CONCATENATE('PAA CONSOLIDADO'!A1821,"-",'PAA CONSOLIDADO'!D1821,"-",'PAA CONSOLIDADO'!K1821)</f>
        <v>--</v>
      </c>
      <c r="D1818" s="217" t="e">
        <f>+VLOOKUP('PAA CONSOLIDADO'!L1821,LISTAS!$D$4:$E$15,2,0)</f>
        <v>#N/A</v>
      </c>
      <c r="E1818" s="217" t="e">
        <f>+VLOOKUP('PAA CONSOLIDADO'!M1821,LISTAS!$D$4:$E$15,2,0)</f>
        <v>#N/A</v>
      </c>
      <c r="F1818" s="217">
        <f>+'PAA CONSOLIDADO'!O1821</f>
        <v>0</v>
      </c>
      <c r="G1818" s="217">
        <f t="shared" si="84"/>
        <v>1</v>
      </c>
      <c r="H1818" s="217" t="e">
        <f>+VLOOKUP('PAA CONSOLIDADO'!P1821,LISTAS!$B$4:$C$17,2,0)</f>
        <v>#N/A</v>
      </c>
      <c r="I1818" s="217" t="e">
        <f>+VLOOKUP('PAA CONSOLIDADO'!Q1821,LISTAS!$B$22:$C$25,2,0)</f>
        <v>#N/A</v>
      </c>
      <c r="J1818" s="219">
        <f>'PAA CONSOLIDADO'!R1821</f>
        <v>0</v>
      </c>
      <c r="K1818" s="219">
        <f>+'PAA CONSOLIDADO'!S1821</f>
        <v>0</v>
      </c>
      <c r="L1818" s="217" t="e">
        <f>+VLOOKUP('PAA CONSOLIDADO'!T1821,LISTAS!$B$29:$C$31,2,0)</f>
        <v>#N/A</v>
      </c>
      <c r="M1818" s="217" t="e">
        <f>+VLOOKUP('PAA CONSOLIDADO'!U1821,LISTAS!$B$36:$C$39,2,0)</f>
        <v>#N/A</v>
      </c>
      <c r="N1818" s="217" t="str">
        <f t="shared" si="85"/>
        <v>Unidad de Contratación (1)</v>
      </c>
      <c r="O1818" s="217" t="str">
        <f t="shared" si="86"/>
        <v>CO-DC-11001</v>
      </c>
      <c r="P1818" s="217">
        <f>+'PAA CONSOLIDADO'!V1821</f>
        <v>0</v>
      </c>
      <c r="Q1818" s="217">
        <f>+'PAA CONSOLIDADO'!X1821</f>
        <v>0</v>
      </c>
      <c r="R1818" s="217">
        <f>+'PAA CONSOLIDADO'!Y1821</f>
        <v>0</v>
      </c>
    </row>
    <row r="1819" spans="1:18" s="217" customFormat="1" x14ac:dyDescent="0.25">
      <c r="A1819" s="211">
        <f>+'PAA CONSOLIDADO'!C1822</f>
        <v>0</v>
      </c>
      <c r="B1819" s="211">
        <f>+'PAA CONSOLIDADO'!I1822</f>
        <v>0</v>
      </c>
      <c r="C1819" s="217" t="str">
        <f>+CONCATENATE('PAA CONSOLIDADO'!A1822,"-",'PAA CONSOLIDADO'!D1822,"-",'PAA CONSOLIDADO'!K1822)</f>
        <v>--</v>
      </c>
      <c r="D1819" s="217" t="e">
        <f>+VLOOKUP('PAA CONSOLIDADO'!L1822,LISTAS!$D$4:$E$15,2,0)</f>
        <v>#N/A</v>
      </c>
      <c r="E1819" s="217" t="e">
        <f>+VLOOKUP('PAA CONSOLIDADO'!M1822,LISTAS!$D$4:$E$15,2,0)</f>
        <v>#N/A</v>
      </c>
      <c r="F1819" s="217">
        <f>+'PAA CONSOLIDADO'!O1822</f>
        <v>0</v>
      </c>
      <c r="G1819" s="217">
        <f t="shared" si="84"/>
        <v>1</v>
      </c>
      <c r="H1819" s="217" t="e">
        <f>+VLOOKUP('PAA CONSOLIDADO'!P1822,LISTAS!$B$4:$C$17,2,0)</f>
        <v>#N/A</v>
      </c>
      <c r="I1819" s="217" t="e">
        <f>+VLOOKUP('PAA CONSOLIDADO'!Q1822,LISTAS!$B$22:$C$25,2,0)</f>
        <v>#N/A</v>
      </c>
      <c r="J1819" s="219">
        <f>'PAA CONSOLIDADO'!R1822</f>
        <v>0</v>
      </c>
      <c r="K1819" s="219">
        <f>+'PAA CONSOLIDADO'!S1822</f>
        <v>0</v>
      </c>
      <c r="L1819" s="217" t="e">
        <f>+VLOOKUP('PAA CONSOLIDADO'!T1822,LISTAS!$B$29:$C$31,2,0)</f>
        <v>#N/A</v>
      </c>
      <c r="M1819" s="217" t="e">
        <f>+VLOOKUP('PAA CONSOLIDADO'!U1822,LISTAS!$B$36:$C$39,2,0)</f>
        <v>#N/A</v>
      </c>
      <c r="N1819" s="217" t="str">
        <f t="shared" si="85"/>
        <v>Unidad de Contratación (1)</v>
      </c>
      <c r="O1819" s="217" t="str">
        <f t="shared" si="86"/>
        <v>CO-DC-11001</v>
      </c>
      <c r="P1819" s="217">
        <f>+'PAA CONSOLIDADO'!V1822</f>
        <v>0</v>
      </c>
      <c r="Q1819" s="217">
        <f>+'PAA CONSOLIDADO'!X1822</f>
        <v>0</v>
      </c>
      <c r="R1819" s="217">
        <f>+'PAA CONSOLIDADO'!Y1822</f>
        <v>0</v>
      </c>
    </row>
    <row r="1820" spans="1:18" s="217" customFormat="1" x14ac:dyDescent="0.25">
      <c r="A1820" s="211">
        <f>+'PAA CONSOLIDADO'!C1823</f>
        <v>0</v>
      </c>
      <c r="B1820" s="211">
        <f>+'PAA CONSOLIDADO'!I1823</f>
        <v>0</v>
      </c>
      <c r="C1820" s="217" t="str">
        <f>+CONCATENATE('PAA CONSOLIDADO'!A1823,"-",'PAA CONSOLIDADO'!D1823,"-",'PAA CONSOLIDADO'!K1823)</f>
        <v>--</v>
      </c>
      <c r="D1820" s="217" t="e">
        <f>+VLOOKUP('PAA CONSOLIDADO'!L1823,LISTAS!$D$4:$E$15,2,0)</f>
        <v>#N/A</v>
      </c>
      <c r="E1820" s="217" t="e">
        <f>+VLOOKUP('PAA CONSOLIDADO'!M1823,LISTAS!$D$4:$E$15,2,0)</f>
        <v>#N/A</v>
      </c>
      <c r="F1820" s="217">
        <f>+'PAA CONSOLIDADO'!O1823</f>
        <v>0</v>
      </c>
      <c r="G1820" s="217">
        <f t="shared" si="84"/>
        <v>1</v>
      </c>
      <c r="H1820" s="217" t="e">
        <f>+VLOOKUP('PAA CONSOLIDADO'!P1823,LISTAS!$B$4:$C$17,2,0)</f>
        <v>#N/A</v>
      </c>
      <c r="I1820" s="217" t="e">
        <f>+VLOOKUP('PAA CONSOLIDADO'!Q1823,LISTAS!$B$22:$C$25,2,0)</f>
        <v>#N/A</v>
      </c>
      <c r="J1820" s="219">
        <f>'PAA CONSOLIDADO'!R1823</f>
        <v>0</v>
      </c>
      <c r="K1820" s="219">
        <f>+'PAA CONSOLIDADO'!S1823</f>
        <v>0</v>
      </c>
      <c r="L1820" s="217" t="e">
        <f>+VLOOKUP('PAA CONSOLIDADO'!T1823,LISTAS!$B$29:$C$31,2,0)</f>
        <v>#N/A</v>
      </c>
      <c r="M1820" s="217" t="e">
        <f>+VLOOKUP('PAA CONSOLIDADO'!U1823,LISTAS!$B$36:$C$39,2,0)</f>
        <v>#N/A</v>
      </c>
      <c r="N1820" s="217" t="str">
        <f t="shared" si="85"/>
        <v>Unidad de Contratación (1)</v>
      </c>
      <c r="O1820" s="217" t="str">
        <f t="shared" si="86"/>
        <v>CO-DC-11001</v>
      </c>
      <c r="P1820" s="217">
        <f>+'PAA CONSOLIDADO'!V1823</f>
        <v>0</v>
      </c>
      <c r="Q1820" s="217">
        <f>+'PAA CONSOLIDADO'!X1823</f>
        <v>0</v>
      </c>
      <c r="R1820" s="217">
        <f>+'PAA CONSOLIDADO'!Y1823</f>
        <v>0</v>
      </c>
    </row>
    <row r="1821" spans="1:18" s="217" customFormat="1" x14ac:dyDescent="0.25">
      <c r="A1821" s="211">
        <f>+'PAA CONSOLIDADO'!C1824</f>
        <v>0</v>
      </c>
      <c r="B1821" s="211">
        <f>+'PAA CONSOLIDADO'!I1824</f>
        <v>0</v>
      </c>
      <c r="C1821" s="217" t="str">
        <f>+CONCATENATE('PAA CONSOLIDADO'!A1824,"-",'PAA CONSOLIDADO'!D1824,"-",'PAA CONSOLIDADO'!K1824)</f>
        <v>--</v>
      </c>
      <c r="D1821" s="217" t="e">
        <f>+VLOOKUP('PAA CONSOLIDADO'!L1824,LISTAS!$D$4:$E$15,2,0)</f>
        <v>#N/A</v>
      </c>
      <c r="E1821" s="217" t="e">
        <f>+VLOOKUP('PAA CONSOLIDADO'!M1824,LISTAS!$D$4:$E$15,2,0)</f>
        <v>#N/A</v>
      </c>
      <c r="F1821" s="217">
        <f>+'PAA CONSOLIDADO'!O1824</f>
        <v>0</v>
      </c>
      <c r="G1821" s="217">
        <f t="shared" si="84"/>
        <v>1</v>
      </c>
      <c r="H1821" s="217" t="e">
        <f>+VLOOKUP('PAA CONSOLIDADO'!P1824,LISTAS!$B$4:$C$17,2,0)</f>
        <v>#N/A</v>
      </c>
      <c r="I1821" s="217" t="e">
        <f>+VLOOKUP('PAA CONSOLIDADO'!Q1824,LISTAS!$B$22:$C$25,2,0)</f>
        <v>#N/A</v>
      </c>
      <c r="J1821" s="219">
        <f>'PAA CONSOLIDADO'!R1824</f>
        <v>0</v>
      </c>
      <c r="K1821" s="219">
        <f>+'PAA CONSOLIDADO'!S1824</f>
        <v>0</v>
      </c>
      <c r="L1821" s="217" t="e">
        <f>+VLOOKUP('PAA CONSOLIDADO'!T1824,LISTAS!$B$29:$C$31,2,0)</f>
        <v>#N/A</v>
      </c>
      <c r="M1821" s="217" t="e">
        <f>+VLOOKUP('PAA CONSOLIDADO'!U1824,LISTAS!$B$36:$C$39,2,0)</f>
        <v>#N/A</v>
      </c>
      <c r="N1821" s="217" t="str">
        <f t="shared" si="85"/>
        <v>Unidad de Contratación (1)</v>
      </c>
      <c r="O1821" s="217" t="str">
        <f t="shared" si="86"/>
        <v>CO-DC-11001</v>
      </c>
      <c r="P1821" s="217">
        <f>+'PAA CONSOLIDADO'!V1824</f>
        <v>0</v>
      </c>
      <c r="Q1821" s="217">
        <f>+'PAA CONSOLIDADO'!X1824</f>
        <v>0</v>
      </c>
      <c r="R1821" s="217">
        <f>+'PAA CONSOLIDADO'!Y1824</f>
        <v>0</v>
      </c>
    </row>
    <row r="1822" spans="1:18" s="217" customFormat="1" x14ac:dyDescent="0.25">
      <c r="A1822" s="211">
        <f>+'PAA CONSOLIDADO'!C1825</f>
        <v>0</v>
      </c>
      <c r="B1822" s="211">
        <f>+'PAA CONSOLIDADO'!I1825</f>
        <v>0</v>
      </c>
      <c r="C1822" s="217" t="str">
        <f>+CONCATENATE('PAA CONSOLIDADO'!A1825,"-",'PAA CONSOLIDADO'!D1825,"-",'PAA CONSOLIDADO'!K1825)</f>
        <v>--</v>
      </c>
      <c r="D1822" s="217" t="e">
        <f>+VLOOKUP('PAA CONSOLIDADO'!L1825,LISTAS!$D$4:$E$15,2,0)</f>
        <v>#N/A</v>
      </c>
      <c r="E1822" s="217" t="e">
        <f>+VLOOKUP('PAA CONSOLIDADO'!M1825,LISTAS!$D$4:$E$15,2,0)</f>
        <v>#N/A</v>
      </c>
      <c r="F1822" s="217">
        <f>+'PAA CONSOLIDADO'!O1825</f>
        <v>0</v>
      </c>
      <c r="G1822" s="217">
        <f t="shared" si="84"/>
        <v>1</v>
      </c>
      <c r="H1822" s="217" t="e">
        <f>+VLOOKUP('PAA CONSOLIDADO'!P1825,LISTAS!$B$4:$C$17,2,0)</f>
        <v>#N/A</v>
      </c>
      <c r="I1822" s="217" t="e">
        <f>+VLOOKUP('PAA CONSOLIDADO'!Q1825,LISTAS!$B$22:$C$25,2,0)</f>
        <v>#N/A</v>
      </c>
      <c r="J1822" s="219">
        <f>'PAA CONSOLIDADO'!R1825</f>
        <v>0</v>
      </c>
      <c r="K1822" s="219">
        <f>+'PAA CONSOLIDADO'!S1825</f>
        <v>0</v>
      </c>
      <c r="L1822" s="217" t="e">
        <f>+VLOOKUP('PAA CONSOLIDADO'!T1825,LISTAS!$B$29:$C$31,2,0)</f>
        <v>#N/A</v>
      </c>
      <c r="M1822" s="217" t="e">
        <f>+VLOOKUP('PAA CONSOLIDADO'!U1825,LISTAS!$B$36:$C$39,2,0)</f>
        <v>#N/A</v>
      </c>
      <c r="N1822" s="217" t="str">
        <f t="shared" si="85"/>
        <v>Unidad de Contratación (1)</v>
      </c>
      <c r="O1822" s="217" t="str">
        <f t="shared" si="86"/>
        <v>CO-DC-11001</v>
      </c>
      <c r="P1822" s="217">
        <f>+'PAA CONSOLIDADO'!V1825</f>
        <v>0</v>
      </c>
      <c r="Q1822" s="217">
        <f>+'PAA CONSOLIDADO'!X1825</f>
        <v>0</v>
      </c>
      <c r="R1822" s="217">
        <f>+'PAA CONSOLIDADO'!Y1825</f>
        <v>0</v>
      </c>
    </row>
    <row r="1823" spans="1:18" s="217" customFormat="1" x14ac:dyDescent="0.25">
      <c r="A1823" s="211">
        <f>+'PAA CONSOLIDADO'!C1826</f>
        <v>0</v>
      </c>
      <c r="B1823" s="211">
        <f>+'PAA CONSOLIDADO'!I1826</f>
        <v>0</v>
      </c>
      <c r="C1823" s="217" t="str">
        <f>+CONCATENATE('PAA CONSOLIDADO'!A1826,"-",'PAA CONSOLIDADO'!D1826,"-",'PAA CONSOLIDADO'!K1826)</f>
        <v>--</v>
      </c>
      <c r="D1823" s="217" t="e">
        <f>+VLOOKUP('PAA CONSOLIDADO'!L1826,LISTAS!$D$4:$E$15,2,0)</f>
        <v>#N/A</v>
      </c>
      <c r="E1823" s="217" t="e">
        <f>+VLOOKUP('PAA CONSOLIDADO'!M1826,LISTAS!$D$4:$E$15,2,0)</f>
        <v>#N/A</v>
      </c>
      <c r="F1823" s="217">
        <f>+'PAA CONSOLIDADO'!O1826</f>
        <v>0</v>
      </c>
      <c r="G1823" s="217">
        <f t="shared" si="84"/>
        <v>1</v>
      </c>
      <c r="H1823" s="217" t="e">
        <f>+VLOOKUP('PAA CONSOLIDADO'!P1826,LISTAS!$B$4:$C$17,2,0)</f>
        <v>#N/A</v>
      </c>
      <c r="I1823" s="217" t="e">
        <f>+VLOOKUP('PAA CONSOLIDADO'!Q1826,LISTAS!$B$22:$C$25,2,0)</f>
        <v>#N/A</v>
      </c>
      <c r="J1823" s="219">
        <f>'PAA CONSOLIDADO'!R1826</f>
        <v>0</v>
      </c>
      <c r="K1823" s="219">
        <f>+'PAA CONSOLIDADO'!S1826</f>
        <v>0</v>
      </c>
      <c r="L1823" s="217" t="e">
        <f>+VLOOKUP('PAA CONSOLIDADO'!T1826,LISTAS!$B$29:$C$31,2,0)</f>
        <v>#N/A</v>
      </c>
      <c r="M1823" s="217" t="e">
        <f>+VLOOKUP('PAA CONSOLIDADO'!U1826,LISTAS!$B$36:$C$39,2,0)</f>
        <v>#N/A</v>
      </c>
      <c r="N1823" s="217" t="str">
        <f t="shared" si="85"/>
        <v>Unidad de Contratación (1)</v>
      </c>
      <c r="O1823" s="217" t="str">
        <f t="shared" si="86"/>
        <v>CO-DC-11001</v>
      </c>
      <c r="P1823" s="217">
        <f>+'PAA CONSOLIDADO'!V1826</f>
        <v>0</v>
      </c>
      <c r="Q1823" s="217">
        <f>+'PAA CONSOLIDADO'!X1826</f>
        <v>0</v>
      </c>
      <c r="R1823" s="217">
        <f>+'PAA CONSOLIDADO'!Y1826</f>
        <v>0</v>
      </c>
    </row>
    <row r="1824" spans="1:18" s="217" customFormat="1" x14ac:dyDescent="0.25">
      <c r="A1824" s="211">
        <f>+'PAA CONSOLIDADO'!C1827</f>
        <v>0</v>
      </c>
      <c r="B1824" s="211">
        <f>+'PAA CONSOLIDADO'!I1827</f>
        <v>0</v>
      </c>
      <c r="C1824" s="217" t="str">
        <f>+CONCATENATE('PAA CONSOLIDADO'!A1827,"-",'PAA CONSOLIDADO'!D1827,"-",'PAA CONSOLIDADO'!K1827)</f>
        <v>--</v>
      </c>
      <c r="D1824" s="217" t="e">
        <f>+VLOOKUP('PAA CONSOLIDADO'!L1827,LISTAS!$D$4:$E$15,2,0)</f>
        <v>#N/A</v>
      </c>
      <c r="E1824" s="217" t="e">
        <f>+VLOOKUP('PAA CONSOLIDADO'!M1827,LISTAS!$D$4:$E$15,2,0)</f>
        <v>#N/A</v>
      </c>
      <c r="F1824" s="217">
        <f>+'PAA CONSOLIDADO'!O1827</f>
        <v>0</v>
      </c>
      <c r="G1824" s="217">
        <f t="shared" si="84"/>
        <v>1</v>
      </c>
      <c r="H1824" s="217" t="e">
        <f>+VLOOKUP('PAA CONSOLIDADO'!P1827,LISTAS!$B$4:$C$17,2,0)</f>
        <v>#N/A</v>
      </c>
      <c r="I1824" s="217" t="e">
        <f>+VLOOKUP('PAA CONSOLIDADO'!Q1827,LISTAS!$B$22:$C$25,2,0)</f>
        <v>#N/A</v>
      </c>
      <c r="J1824" s="219">
        <f>'PAA CONSOLIDADO'!R1827</f>
        <v>0</v>
      </c>
      <c r="K1824" s="219">
        <f>+'PAA CONSOLIDADO'!S1827</f>
        <v>0</v>
      </c>
      <c r="L1824" s="217" t="e">
        <f>+VLOOKUP('PAA CONSOLIDADO'!T1827,LISTAS!$B$29:$C$31,2,0)</f>
        <v>#N/A</v>
      </c>
      <c r="M1824" s="217" t="e">
        <f>+VLOOKUP('PAA CONSOLIDADO'!U1827,LISTAS!$B$36:$C$39,2,0)</f>
        <v>#N/A</v>
      </c>
      <c r="N1824" s="217" t="str">
        <f t="shared" si="85"/>
        <v>Unidad de Contratación (1)</v>
      </c>
      <c r="O1824" s="217" t="str">
        <f t="shared" si="86"/>
        <v>CO-DC-11001</v>
      </c>
      <c r="P1824" s="217">
        <f>+'PAA CONSOLIDADO'!V1827</f>
        <v>0</v>
      </c>
      <c r="Q1824" s="217">
        <f>+'PAA CONSOLIDADO'!X1827</f>
        <v>0</v>
      </c>
      <c r="R1824" s="217">
        <f>+'PAA CONSOLIDADO'!Y1827</f>
        <v>0</v>
      </c>
    </row>
    <row r="1825" spans="1:18" s="217" customFormat="1" x14ac:dyDescent="0.25">
      <c r="A1825" s="211">
        <f>+'PAA CONSOLIDADO'!C1828</f>
        <v>0</v>
      </c>
      <c r="B1825" s="211">
        <f>+'PAA CONSOLIDADO'!I1828</f>
        <v>0</v>
      </c>
      <c r="C1825" s="217" t="str">
        <f>+CONCATENATE('PAA CONSOLIDADO'!A1828,"-",'PAA CONSOLIDADO'!D1828,"-",'PAA CONSOLIDADO'!K1828)</f>
        <v>--</v>
      </c>
      <c r="D1825" s="217" t="e">
        <f>+VLOOKUP('PAA CONSOLIDADO'!L1828,LISTAS!$D$4:$E$15,2,0)</f>
        <v>#N/A</v>
      </c>
      <c r="E1825" s="217" t="e">
        <f>+VLOOKUP('PAA CONSOLIDADO'!M1828,LISTAS!$D$4:$E$15,2,0)</f>
        <v>#N/A</v>
      </c>
      <c r="F1825" s="217">
        <f>+'PAA CONSOLIDADO'!O1828</f>
        <v>0</v>
      </c>
      <c r="G1825" s="217">
        <f t="shared" si="84"/>
        <v>1</v>
      </c>
      <c r="H1825" s="217" t="e">
        <f>+VLOOKUP('PAA CONSOLIDADO'!P1828,LISTAS!$B$4:$C$17,2,0)</f>
        <v>#N/A</v>
      </c>
      <c r="I1825" s="217" t="e">
        <f>+VLOOKUP('PAA CONSOLIDADO'!Q1828,LISTAS!$B$22:$C$25,2,0)</f>
        <v>#N/A</v>
      </c>
      <c r="J1825" s="219">
        <f>'PAA CONSOLIDADO'!R1828</f>
        <v>0</v>
      </c>
      <c r="K1825" s="219">
        <f>+'PAA CONSOLIDADO'!S1828</f>
        <v>0</v>
      </c>
      <c r="L1825" s="217" t="e">
        <f>+VLOOKUP('PAA CONSOLIDADO'!T1828,LISTAS!$B$29:$C$31,2,0)</f>
        <v>#N/A</v>
      </c>
      <c r="M1825" s="217" t="e">
        <f>+VLOOKUP('PAA CONSOLIDADO'!U1828,LISTAS!$B$36:$C$39,2,0)</f>
        <v>#N/A</v>
      </c>
      <c r="N1825" s="217" t="str">
        <f t="shared" si="85"/>
        <v>Unidad de Contratación (1)</v>
      </c>
      <c r="O1825" s="217" t="str">
        <f t="shared" si="86"/>
        <v>CO-DC-11001</v>
      </c>
      <c r="P1825" s="217">
        <f>+'PAA CONSOLIDADO'!V1828</f>
        <v>0</v>
      </c>
      <c r="Q1825" s="217">
        <f>+'PAA CONSOLIDADO'!X1828</f>
        <v>0</v>
      </c>
      <c r="R1825" s="217">
        <f>+'PAA CONSOLIDADO'!Y1828</f>
        <v>0</v>
      </c>
    </row>
    <row r="1826" spans="1:18" s="217" customFormat="1" x14ac:dyDescent="0.25">
      <c r="A1826" s="211">
        <f>+'PAA CONSOLIDADO'!C1829</f>
        <v>0</v>
      </c>
      <c r="B1826" s="211">
        <f>+'PAA CONSOLIDADO'!I1829</f>
        <v>0</v>
      </c>
      <c r="C1826" s="217" t="str">
        <f>+CONCATENATE('PAA CONSOLIDADO'!A1829,"-",'PAA CONSOLIDADO'!D1829,"-",'PAA CONSOLIDADO'!K1829)</f>
        <v>--</v>
      </c>
      <c r="D1826" s="217" t="e">
        <f>+VLOOKUP('PAA CONSOLIDADO'!L1829,LISTAS!$D$4:$E$15,2,0)</f>
        <v>#N/A</v>
      </c>
      <c r="E1826" s="217" t="e">
        <f>+VLOOKUP('PAA CONSOLIDADO'!M1829,LISTAS!$D$4:$E$15,2,0)</f>
        <v>#N/A</v>
      </c>
      <c r="F1826" s="217">
        <f>+'PAA CONSOLIDADO'!O1829</f>
        <v>0</v>
      </c>
      <c r="G1826" s="217">
        <f t="shared" si="84"/>
        <v>1</v>
      </c>
      <c r="H1826" s="217" t="e">
        <f>+VLOOKUP('PAA CONSOLIDADO'!P1829,LISTAS!$B$4:$C$17,2,0)</f>
        <v>#N/A</v>
      </c>
      <c r="I1826" s="217" t="e">
        <f>+VLOOKUP('PAA CONSOLIDADO'!Q1829,LISTAS!$B$22:$C$25,2,0)</f>
        <v>#N/A</v>
      </c>
      <c r="J1826" s="219">
        <f>'PAA CONSOLIDADO'!R1829</f>
        <v>0</v>
      </c>
      <c r="K1826" s="219">
        <f>+'PAA CONSOLIDADO'!S1829</f>
        <v>0</v>
      </c>
      <c r="L1826" s="217" t="e">
        <f>+VLOOKUP('PAA CONSOLIDADO'!T1829,LISTAS!$B$29:$C$31,2,0)</f>
        <v>#N/A</v>
      </c>
      <c r="M1826" s="217" t="e">
        <f>+VLOOKUP('PAA CONSOLIDADO'!U1829,LISTAS!$B$36:$C$39,2,0)</f>
        <v>#N/A</v>
      </c>
      <c r="N1826" s="217" t="str">
        <f t="shared" si="85"/>
        <v>Unidad de Contratación (1)</v>
      </c>
      <c r="O1826" s="217" t="str">
        <f t="shared" si="86"/>
        <v>CO-DC-11001</v>
      </c>
      <c r="P1826" s="217">
        <f>+'PAA CONSOLIDADO'!V1829</f>
        <v>0</v>
      </c>
      <c r="Q1826" s="217">
        <f>+'PAA CONSOLIDADO'!X1829</f>
        <v>0</v>
      </c>
      <c r="R1826" s="217">
        <f>+'PAA CONSOLIDADO'!Y1829</f>
        <v>0</v>
      </c>
    </row>
    <row r="1827" spans="1:18" s="217" customFormat="1" x14ac:dyDescent="0.25">
      <c r="A1827" s="211">
        <f>+'PAA CONSOLIDADO'!C1830</f>
        <v>0</v>
      </c>
      <c r="B1827" s="211">
        <f>+'PAA CONSOLIDADO'!I1830</f>
        <v>0</v>
      </c>
      <c r="C1827" s="217" t="str">
        <f>+CONCATENATE('PAA CONSOLIDADO'!A1830,"-",'PAA CONSOLIDADO'!D1830,"-",'PAA CONSOLIDADO'!K1830)</f>
        <v>--</v>
      </c>
      <c r="D1827" s="217" t="e">
        <f>+VLOOKUP('PAA CONSOLIDADO'!L1830,LISTAS!$D$4:$E$15,2,0)</f>
        <v>#N/A</v>
      </c>
      <c r="E1827" s="217" t="e">
        <f>+VLOOKUP('PAA CONSOLIDADO'!M1830,LISTAS!$D$4:$E$15,2,0)</f>
        <v>#N/A</v>
      </c>
      <c r="F1827" s="217">
        <f>+'PAA CONSOLIDADO'!O1830</f>
        <v>0</v>
      </c>
      <c r="G1827" s="217">
        <f t="shared" si="84"/>
        <v>1</v>
      </c>
      <c r="H1827" s="217" t="e">
        <f>+VLOOKUP('PAA CONSOLIDADO'!P1830,LISTAS!$B$4:$C$17,2,0)</f>
        <v>#N/A</v>
      </c>
      <c r="I1827" s="217" t="e">
        <f>+VLOOKUP('PAA CONSOLIDADO'!Q1830,LISTAS!$B$22:$C$25,2,0)</f>
        <v>#N/A</v>
      </c>
      <c r="J1827" s="219">
        <f>'PAA CONSOLIDADO'!R1830</f>
        <v>0</v>
      </c>
      <c r="K1827" s="219">
        <f>+'PAA CONSOLIDADO'!S1830</f>
        <v>0</v>
      </c>
      <c r="L1827" s="217" t="e">
        <f>+VLOOKUP('PAA CONSOLIDADO'!T1830,LISTAS!$B$29:$C$31,2,0)</f>
        <v>#N/A</v>
      </c>
      <c r="M1827" s="217" t="e">
        <f>+VLOOKUP('PAA CONSOLIDADO'!U1830,LISTAS!$B$36:$C$39,2,0)</f>
        <v>#N/A</v>
      </c>
      <c r="N1827" s="217" t="str">
        <f t="shared" si="85"/>
        <v>Unidad de Contratación (1)</v>
      </c>
      <c r="O1827" s="217" t="str">
        <f t="shared" si="86"/>
        <v>CO-DC-11001</v>
      </c>
      <c r="P1827" s="217">
        <f>+'PAA CONSOLIDADO'!V1830</f>
        <v>0</v>
      </c>
      <c r="Q1827" s="217">
        <f>+'PAA CONSOLIDADO'!X1830</f>
        <v>0</v>
      </c>
      <c r="R1827" s="217">
        <f>+'PAA CONSOLIDADO'!Y1830</f>
        <v>0</v>
      </c>
    </row>
    <row r="1828" spans="1:18" s="217" customFormat="1" x14ac:dyDescent="0.25">
      <c r="A1828" s="211">
        <f>+'PAA CONSOLIDADO'!C1831</f>
        <v>0</v>
      </c>
      <c r="B1828" s="211">
        <f>+'PAA CONSOLIDADO'!I1831</f>
        <v>0</v>
      </c>
      <c r="C1828" s="217" t="str">
        <f>+CONCATENATE('PAA CONSOLIDADO'!A1831,"-",'PAA CONSOLIDADO'!D1831,"-",'PAA CONSOLIDADO'!K1831)</f>
        <v>--</v>
      </c>
      <c r="D1828" s="217" t="e">
        <f>+VLOOKUP('PAA CONSOLIDADO'!L1831,LISTAS!$D$4:$E$15,2,0)</f>
        <v>#N/A</v>
      </c>
      <c r="E1828" s="217" t="e">
        <f>+VLOOKUP('PAA CONSOLIDADO'!M1831,LISTAS!$D$4:$E$15,2,0)</f>
        <v>#N/A</v>
      </c>
      <c r="F1828" s="217">
        <f>+'PAA CONSOLIDADO'!O1831</f>
        <v>0</v>
      </c>
      <c r="G1828" s="217">
        <f t="shared" si="84"/>
        <v>1</v>
      </c>
      <c r="H1828" s="217" t="e">
        <f>+VLOOKUP('PAA CONSOLIDADO'!P1831,LISTAS!$B$4:$C$17,2,0)</f>
        <v>#N/A</v>
      </c>
      <c r="I1828" s="217" t="e">
        <f>+VLOOKUP('PAA CONSOLIDADO'!Q1831,LISTAS!$B$22:$C$25,2,0)</f>
        <v>#N/A</v>
      </c>
      <c r="J1828" s="219">
        <f>'PAA CONSOLIDADO'!R1831</f>
        <v>0</v>
      </c>
      <c r="K1828" s="219">
        <f>+'PAA CONSOLIDADO'!S1831</f>
        <v>0</v>
      </c>
      <c r="L1828" s="217" t="e">
        <f>+VLOOKUP('PAA CONSOLIDADO'!T1831,LISTAS!$B$29:$C$31,2,0)</f>
        <v>#N/A</v>
      </c>
      <c r="M1828" s="217" t="e">
        <f>+VLOOKUP('PAA CONSOLIDADO'!U1831,LISTAS!$B$36:$C$39,2,0)</f>
        <v>#N/A</v>
      </c>
      <c r="N1828" s="217" t="str">
        <f t="shared" si="85"/>
        <v>Unidad de Contratación (1)</v>
      </c>
      <c r="O1828" s="217" t="str">
        <f t="shared" si="86"/>
        <v>CO-DC-11001</v>
      </c>
      <c r="P1828" s="217">
        <f>+'PAA CONSOLIDADO'!V1831</f>
        <v>0</v>
      </c>
      <c r="Q1828" s="217">
        <f>+'PAA CONSOLIDADO'!X1831</f>
        <v>0</v>
      </c>
      <c r="R1828" s="217">
        <f>+'PAA CONSOLIDADO'!Y1831</f>
        <v>0</v>
      </c>
    </row>
    <row r="1829" spans="1:18" s="217" customFormat="1" x14ac:dyDescent="0.25">
      <c r="A1829" s="211">
        <f>+'PAA CONSOLIDADO'!C1832</f>
        <v>0</v>
      </c>
      <c r="B1829" s="211">
        <f>+'PAA CONSOLIDADO'!I1832</f>
        <v>0</v>
      </c>
      <c r="C1829" s="217" t="str">
        <f>+CONCATENATE('PAA CONSOLIDADO'!A1832,"-",'PAA CONSOLIDADO'!D1832,"-",'PAA CONSOLIDADO'!K1832)</f>
        <v>--</v>
      </c>
      <c r="D1829" s="217" t="e">
        <f>+VLOOKUP('PAA CONSOLIDADO'!L1832,LISTAS!$D$4:$E$15,2,0)</f>
        <v>#N/A</v>
      </c>
      <c r="E1829" s="217" t="e">
        <f>+VLOOKUP('PAA CONSOLIDADO'!M1832,LISTAS!$D$4:$E$15,2,0)</f>
        <v>#N/A</v>
      </c>
      <c r="F1829" s="217">
        <f>+'PAA CONSOLIDADO'!O1832</f>
        <v>0</v>
      </c>
      <c r="G1829" s="217">
        <f t="shared" si="84"/>
        <v>1</v>
      </c>
      <c r="H1829" s="217" t="e">
        <f>+VLOOKUP('PAA CONSOLIDADO'!P1832,LISTAS!$B$4:$C$17,2,0)</f>
        <v>#N/A</v>
      </c>
      <c r="I1829" s="217" t="e">
        <f>+VLOOKUP('PAA CONSOLIDADO'!Q1832,LISTAS!$B$22:$C$25,2,0)</f>
        <v>#N/A</v>
      </c>
      <c r="J1829" s="219">
        <f>'PAA CONSOLIDADO'!R1832</f>
        <v>0</v>
      </c>
      <c r="K1829" s="219">
        <f>+'PAA CONSOLIDADO'!S1832</f>
        <v>0</v>
      </c>
      <c r="L1829" s="217" t="e">
        <f>+VLOOKUP('PAA CONSOLIDADO'!T1832,LISTAS!$B$29:$C$31,2,0)</f>
        <v>#N/A</v>
      </c>
      <c r="M1829" s="217" t="e">
        <f>+VLOOKUP('PAA CONSOLIDADO'!U1832,LISTAS!$B$36:$C$39,2,0)</f>
        <v>#N/A</v>
      </c>
      <c r="N1829" s="217" t="str">
        <f t="shared" si="85"/>
        <v>Unidad de Contratación (1)</v>
      </c>
      <c r="O1829" s="217" t="str">
        <f t="shared" si="86"/>
        <v>CO-DC-11001</v>
      </c>
      <c r="P1829" s="217">
        <f>+'PAA CONSOLIDADO'!V1832</f>
        <v>0</v>
      </c>
      <c r="Q1829" s="217">
        <f>+'PAA CONSOLIDADO'!X1832</f>
        <v>0</v>
      </c>
      <c r="R1829" s="217">
        <f>+'PAA CONSOLIDADO'!Y1832</f>
        <v>0</v>
      </c>
    </row>
    <row r="1830" spans="1:18" s="217" customFormat="1" x14ac:dyDescent="0.25">
      <c r="A1830" s="211">
        <f>+'PAA CONSOLIDADO'!C1833</f>
        <v>0</v>
      </c>
      <c r="B1830" s="211">
        <f>+'PAA CONSOLIDADO'!I1833</f>
        <v>0</v>
      </c>
      <c r="C1830" s="217" t="str">
        <f>+CONCATENATE('PAA CONSOLIDADO'!A1833,"-",'PAA CONSOLIDADO'!D1833,"-",'PAA CONSOLIDADO'!K1833)</f>
        <v>--</v>
      </c>
      <c r="D1830" s="217" t="e">
        <f>+VLOOKUP('PAA CONSOLIDADO'!L1833,LISTAS!$D$4:$E$15,2,0)</f>
        <v>#N/A</v>
      </c>
      <c r="E1830" s="217" t="e">
        <f>+VLOOKUP('PAA CONSOLIDADO'!M1833,LISTAS!$D$4:$E$15,2,0)</f>
        <v>#N/A</v>
      </c>
      <c r="F1830" s="217">
        <f>+'PAA CONSOLIDADO'!O1833</f>
        <v>0</v>
      </c>
      <c r="G1830" s="217">
        <f t="shared" si="84"/>
        <v>1</v>
      </c>
      <c r="H1830" s="217" t="e">
        <f>+VLOOKUP('PAA CONSOLIDADO'!P1833,LISTAS!$B$4:$C$17,2,0)</f>
        <v>#N/A</v>
      </c>
      <c r="I1830" s="217" t="e">
        <f>+VLOOKUP('PAA CONSOLIDADO'!Q1833,LISTAS!$B$22:$C$25,2,0)</f>
        <v>#N/A</v>
      </c>
      <c r="J1830" s="219">
        <f>'PAA CONSOLIDADO'!R1833</f>
        <v>0</v>
      </c>
      <c r="K1830" s="219">
        <f>+'PAA CONSOLIDADO'!S1833</f>
        <v>0</v>
      </c>
      <c r="L1830" s="217" t="e">
        <f>+VLOOKUP('PAA CONSOLIDADO'!T1833,LISTAS!$B$29:$C$31,2,0)</f>
        <v>#N/A</v>
      </c>
      <c r="M1830" s="217" t="e">
        <f>+VLOOKUP('PAA CONSOLIDADO'!U1833,LISTAS!$B$36:$C$39,2,0)</f>
        <v>#N/A</v>
      </c>
      <c r="N1830" s="217" t="str">
        <f t="shared" si="85"/>
        <v>Unidad de Contratación (1)</v>
      </c>
      <c r="O1830" s="217" t="str">
        <f t="shared" si="86"/>
        <v>CO-DC-11001</v>
      </c>
      <c r="P1830" s="217">
        <f>+'PAA CONSOLIDADO'!V1833</f>
        <v>0</v>
      </c>
      <c r="Q1830" s="217">
        <f>+'PAA CONSOLIDADO'!X1833</f>
        <v>0</v>
      </c>
      <c r="R1830" s="217">
        <f>+'PAA CONSOLIDADO'!Y1833</f>
        <v>0</v>
      </c>
    </row>
    <row r="1831" spans="1:18" s="217" customFormat="1" x14ac:dyDescent="0.25">
      <c r="A1831" s="211">
        <f>+'PAA CONSOLIDADO'!C1834</f>
        <v>0</v>
      </c>
      <c r="B1831" s="211">
        <f>+'PAA CONSOLIDADO'!I1834</f>
        <v>0</v>
      </c>
      <c r="C1831" s="217" t="str">
        <f>+CONCATENATE('PAA CONSOLIDADO'!A1834,"-",'PAA CONSOLIDADO'!D1834,"-",'PAA CONSOLIDADO'!K1834)</f>
        <v>--</v>
      </c>
      <c r="D1831" s="217" t="e">
        <f>+VLOOKUP('PAA CONSOLIDADO'!L1834,LISTAS!$D$4:$E$15,2,0)</f>
        <v>#N/A</v>
      </c>
      <c r="E1831" s="217" t="e">
        <f>+VLOOKUP('PAA CONSOLIDADO'!M1834,LISTAS!$D$4:$E$15,2,0)</f>
        <v>#N/A</v>
      </c>
      <c r="F1831" s="217">
        <f>+'PAA CONSOLIDADO'!O1834</f>
        <v>0</v>
      </c>
      <c r="G1831" s="217">
        <f t="shared" si="84"/>
        <v>1</v>
      </c>
      <c r="H1831" s="217" t="e">
        <f>+VLOOKUP('PAA CONSOLIDADO'!P1834,LISTAS!$B$4:$C$17,2,0)</f>
        <v>#N/A</v>
      </c>
      <c r="I1831" s="217" t="e">
        <f>+VLOOKUP('PAA CONSOLIDADO'!Q1834,LISTAS!$B$22:$C$25,2,0)</f>
        <v>#N/A</v>
      </c>
      <c r="J1831" s="219">
        <f>'PAA CONSOLIDADO'!R1834</f>
        <v>0</v>
      </c>
      <c r="K1831" s="219">
        <f>+'PAA CONSOLIDADO'!S1834</f>
        <v>0</v>
      </c>
      <c r="L1831" s="217" t="e">
        <f>+VLOOKUP('PAA CONSOLIDADO'!T1834,LISTAS!$B$29:$C$31,2,0)</f>
        <v>#N/A</v>
      </c>
      <c r="M1831" s="217" t="e">
        <f>+VLOOKUP('PAA CONSOLIDADO'!U1834,LISTAS!$B$36:$C$39,2,0)</f>
        <v>#N/A</v>
      </c>
      <c r="N1831" s="217" t="str">
        <f t="shared" si="85"/>
        <v>Unidad de Contratación (1)</v>
      </c>
      <c r="O1831" s="217" t="str">
        <f t="shared" si="86"/>
        <v>CO-DC-11001</v>
      </c>
      <c r="P1831" s="217">
        <f>+'PAA CONSOLIDADO'!V1834</f>
        <v>0</v>
      </c>
      <c r="Q1831" s="217">
        <f>+'PAA CONSOLIDADO'!X1834</f>
        <v>0</v>
      </c>
      <c r="R1831" s="217">
        <f>+'PAA CONSOLIDADO'!Y1834</f>
        <v>0</v>
      </c>
    </row>
    <row r="1832" spans="1:18" s="217" customFormat="1" x14ac:dyDescent="0.25">
      <c r="A1832" s="211">
        <f>+'PAA CONSOLIDADO'!C1835</f>
        <v>0</v>
      </c>
      <c r="B1832" s="211">
        <f>+'PAA CONSOLIDADO'!I1835</f>
        <v>0</v>
      </c>
      <c r="C1832" s="217" t="str">
        <f>+CONCATENATE('PAA CONSOLIDADO'!A1835,"-",'PAA CONSOLIDADO'!D1835,"-",'PAA CONSOLIDADO'!K1835)</f>
        <v>--</v>
      </c>
      <c r="D1832" s="217" t="e">
        <f>+VLOOKUP('PAA CONSOLIDADO'!L1835,LISTAS!$D$4:$E$15,2,0)</f>
        <v>#N/A</v>
      </c>
      <c r="E1832" s="217" t="e">
        <f>+VLOOKUP('PAA CONSOLIDADO'!M1835,LISTAS!$D$4:$E$15,2,0)</f>
        <v>#N/A</v>
      </c>
      <c r="F1832" s="217">
        <f>+'PAA CONSOLIDADO'!O1835</f>
        <v>0</v>
      </c>
      <c r="G1832" s="217">
        <f t="shared" si="84"/>
        <v>1</v>
      </c>
      <c r="H1832" s="217" t="e">
        <f>+VLOOKUP('PAA CONSOLIDADO'!P1835,LISTAS!$B$4:$C$17,2,0)</f>
        <v>#N/A</v>
      </c>
      <c r="I1832" s="217" t="e">
        <f>+VLOOKUP('PAA CONSOLIDADO'!Q1835,LISTAS!$B$22:$C$25,2,0)</f>
        <v>#N/A</v>
      </c>
      <c r="J1832" s="219">
        <f>'PAA CONSOLIDADO'!R1835</f>
        <v>0</v>
      </c>
      <c r="K1832" s="219">
        <f>+'PAA CONSOLIDADO'!S1835</f>
        <v>0</v>
      </c>
      <c r="L1832" s="217" t="e">
        <f>+VLOOKUP('PAA CONSOLIDADO'!T1835,LISTAS!$B$29:$C$31,2,0)</f>
        <v>#N/A</v>
      </c>
      <c r="M1832" s="217" t="e">
        <f>+VLOOKUP('PAA CONSOLIDADO'!U1835,LISTAS!$B$36:$C$39,2,0)</f>
        <v>#N/A</v>
      </c>
      <c r="N1832" s="217" t="str">
        <f t="shared" si="85"/>
        <v>Unidad de Contratación (1)</v>
      </c>
      <c r="O1832" s="217" t="str">
        <f t="shared" si="86"/>
        <v>CO-DC-11001</v>
      </c>
      <c r="P1832" s="217">
        <f>+'PAA CONSOLIDADO'!V1835</f>
        <v>0</v>
      </c>
      <c r="Q1832" s="217">
        <f>+'PAA CONSOLIDADO'!X1835</f>
        <v>0</v>
      </c>
      <c r="R1832" s="217">
        <f>+'PAA CONSOLIDADO'!Y1835</f>
        <v>0</v>
      </c>
    </row>
    <row r="1833" spans="1:18" s="217" customFormat="1" x14ac:dyDescent="0.25">
      <c r="A1833" s="211">
        <f>+'PAA CONSOLIDADO'!C1836</f>
        <v>0</v>
      </c>
      <c r="B1833" s="211">
        <f>+'PAA CONSOLIDADO'!I1836</f>
        <v>0</v>
      </c>
      <c r="C1833" s="217" t="str">
        <f>+CONCATENATE('PAA CONSOLIDADO'!A1836,"-",'PAA CONSOLIDADO'!D1836,"-",'PAA CONSOLIDADO'!K1836)</f>
        <v>--</v>
      </c>
      <c r="D1833" s="217" t="e">
        <f>+VLOOKUP('PAA CONSOLIDADO'!L1836,LISTAS!$D$4:$E$15,2,0)</f>
        <v>#N/A</v>
      </c>
      <c r="E1833" s="217" t="e">
        <f>+VLOOKUP('PAA CONSOLIDADO'!M1836,LISTAS!$D$4:$E$15,2,0)</f>
        <v>#N/A</v>
      </c>
      <c r="F1833" s="217">
        <f>+'PAA CONSOLIDADO'!O1836</f>
        <v>0</v>
      </c>
      <c r="G1833" s="217">
        <f t="shared" si="84"/>
        <v>1</v>
      </c>
      <c r="H1833" s="217" t="e">
        <f>+VLOOKUP('PAA CONSOLIDADO'!P1836,LISTAS!$B$4:$C$17,2,0)</f>
        <v>#N/A</v>
      </c>
      <c r="I1833" s="217" t="e">
        <f>+VLOOKUP('PAA CONSOLIDADO'!Q1836,LISTAS!$B$22:$C$25,2,0)</f>
        <v>#N/A</v>
      </c>
      <c r="J1833" s="219">
        <f>'PAA CONSOLIDADO'!R1836</f>
        <v>0</v>
      </c>
      <c r="K1833" s="219">
        <f>+'PAA CONSOLIDADO'!S1836</f>
        <v>0</v>
      </c>
      <c r="L1833" s="217" t="e">
        <f>+VLOOKUP('PAA CONSOLIDADO'!T1836,LISTAS!$B$29:$C$31,2,0)</f>
        <v>#N/A</v>
      </c>
      <c r="M1833" s="217" t="e">
        <f>+VLOOKUP('PAA CONSOLIDADO'!U1836,LISTAS!$B$36:$C$39,2,0)</f>
        <v>#N/A</v>
      </c>
      <c r="N1833" s="217" t="str">
        <f t="shared" si="85"/>
        <v>Unidad de Contratación (1)</v>
      </c>
      <c r="O1833" s="217" t="str">
        <f t="shared" si="86"/>
        <v>CO-DC-11001</v>
      </c>
      <c r="P1833" s="217">
        <f>+'PAA CONSOLIDADO'!V1836</f>
        <v>0</v>
      </c>
      <c r="Q1833" s="217">
        <f>+'PAA CONSOLIDADO'!X1836</f>
        <v>0</v>
      </c>
      <c r="R1833" s="217">
        <f>+'PAA CONSOLIDADO'!Y1836</f>
        <v>0</v>
      </c>
    </row>
    <row r="1834" spans="1:18" s="217" customFormat="1" x14ac:dyDescent="0.25">
      <c r="A1834" s="211">
        <f>+'PAA CONSOLIDADO'!C1837</f>
        <v>0</v>
      </c>
      <c r="B1834" s="211">
        <f>+'PAA CONSOLIDADO'!I1837</f>
        <v>0</v>
      </c>
      <c r="C1834" s="217" t="str">
        <f>+CONCATENATE('PAA CONSOLIDADO'!A1837,"-",'PAA CONSOLIDADO'!D1837,"-",'PAA CONSOLIDADO'!K1837)</f>
        <v>--</v>
      </c>
      <c r="D1834" s="217" t="e">
        <f>+VLOOKUP('PAA CONSOLIDADO'!L1837,LISTAS!$D$4:$E$15,2,0)</f>
        <v>#N/A</v>
      </c>
      <c r="E1834" s="217" t="e">
        <f>+VLOOKUP('PAA CONSOLIDADO'!M1837,LISTAS!$D$4:$E$15,2,0)</f>
        <v>#N/A</v>
      </c>
      <c r="F1834" s="217">
        <f>+'PAA CONSOLIDADO'!O1837</f>
        <v>0</v>
      </c>
      <c r="G1834" s="217">
        <f t="shared" si="84"/>
        <v>1</v>
      </c>
      <c r="H1834" s="217" t="e">
        <f>+VLOOKUP('PAA CONSOLIDADO'!P1837,LISTAS!$B$4:$C$17,2,0)</f>
        <v>#N/A</v>
      </c>
      <c r="I1834" s="217" t="e">
        <f>+VLOOKUP('PAA CONSOLIDADO'!Q1837,LISTAS!$B$22:$C$25,2,0)</f>
        <v>#N/A</v>
      </c>
      <c r="J1834" s="219">
        <f>'PAA CONSOLIDADO'!R1837</f>
        <v>0</v>
      </c>
      <c r="K1834" s="219">
        <f>+'PAA CONSOLIDADO'!S1837</f>
        <v>0</v>
      </c>
      <c r="L1834" s="217" t="e">
        <f>+VLOOKUP('PAA CONSOLIDADO'!T1837,LISTAS!$B$29:$C$31,2,0)</f>
        <v>#N/A</v>
      </c>
      <c r="M1834" s="217" t="e">
        <f>+VLOOKUP('PAA CONSOLIDADO'!U1837,LISTAS!$B$36:$C$39,2,0)</f>
        <v>#N/A</v>
      </c>
      <c r="N1834" s="217" t="str">
        <f t="shared" si="85"/>
        <v>Unidad de Contratación (1)</v>
      </c>
      <c r="O1834" s="217" t="str">
        <f t="shared" si="86"/>
        <v>CO-DC-11001</v>
      </c>
      <c r="P1834" s="217">
        <f>+'PAA CONSOLIDADO'!V1837</f>
        <v>0</v>
      </c>
      <c r="Q1834" s="217">
        <f>+'PAA CONSOLIDADO'!X1837</f>
        <v>0</v>
      </c>
      <c r="R1834" s="217">
        <f>+'PAA CONSOLIDADO'!Y1837</f>
        <v>0</v>
      </c>
    </row>
    <row r="1835" spans="1:18" s="217" customFormat="1" x14ac:dyDescent="0.25">
      <c r="A1835" s="211">
        <f>+'PAA CONSOLIDADO'!C1838</f>
        <v>0</v>
      </c>
      <c r="B1835" s="211">
        <f>+'PAA CONSOLIDADO'!I1838</f>
        <v>0</v>
      </c>
      <c r="C1835" s="217" t="str">
        <f>+CONCATENATE('PAA CONSOLIDADO'!A1838,"-",'PAA CONSOLIDADO'!D1838,"-",'PAA CONSOLIDADO'!K1838)</f>
        <v>--</v>
      </c>
      <c r="D1835" s="217" t="e">
        <f>+VLOOKUP('PAA CONSOLIDADO'!L1838,LISTAS!$D$4:$E$15,2,0)</f>
        <v>#N/A</v>
      </c>
      <c r="E1835" s="217" t="e">
        <f>+VLOOKUP('PAA CONSOLIDADO'!M1838,LISTAS!$D$4:$E$15,2,0)</f>
        <v>#N/A</v>
      </c>
      <c r="F1835" s="217">
        <f>+'PAA CONSOLIDADO'!O1838</f>
        <v>0</v>
      </c>
      <c r="G1835" s="217">
        <f t="shared" si="84"/>
        <v>1</v>
      </c>
      <c r="H1835" s="217" t="e">
        <f>+VLOOKUP('PAA CONSOLIDADO'!P1838,LISTAS!$B$4:$C$17,2,0)</f>
        <v>#N/A</v>
      </c>
      <c r="I1835" s="217" t="e">
        <f>+VLOOKUP('PAA CONSOLIDADO'!Q1838,LISTAS!$B$22:$C$25,2,0)</f>
        <v>#N/A</v>
      </c>
      <c r="J1835" s="219">
        <f>'PAA CONSOLIDADO'!R1838</f>
        <v>0</v>
      </c>
      <c r="K1835" s="219">
        <f>+'PAA CONSOLIDADO'!S1838</f>
        <v>0</v>
      </c>
      <c r="L1835" s="217" t="e">
        <f>+VLOOKUP('PAA CONSOLIDADO'!T1838,LISTAS!$B$29:$C$31,2,0)</f>
        <v>#N/A</v>
      </c>
      <c r="M1835" s="217" t="e">
        <f>+VLOOKUP('PAA CONSOLIDADO'!U1838,LISTAS!$B$36:$C$39,2,0)</f>
        <v>#N/A</v>
      </c>
      <c r="N1835" s="217" t="str">
        <f t="shared" si="85"/>
        <v>Unidad de Contratación (1)</v>
      </c>
      <c r="O1835" s="217" t="str">
        <f t="shared" si="86"/>
        <v>CO-DC-11001</v>
      </c>
      <c r="P1835" s="217">
        <f>+'PAA CONSOLIDADO'!V1838</f>
        <v>0</v>
      </c>
      <c r="Q1835" s="217">
        <f>+'PAA CONSOLIDADO'!X1838</f>
        <v>0</v>
      </c>
      <c r="R1835" s="217">
        <f>+'PAA CONSOLIDADO'!Y1838</f>
        <v>0</v>
      </c>
    </row>
    <row r="1836" spans="1:18" s="217" customFormat="1" x14ac:dyDescent="0.25">
      <c r="A1836" s="211">
        <f>+'PAA CONSOLIDADO'!C1839</f>
        <v>0</v>
      </c>
      <c r="B1836" s="211">
        <f>+'PAA CONSOLIDADO'!I1839</f>
        <v>0</v>
      </c>
      <c r="C1836" s="217" t="str">
        <f>+CONCATENATE('PAA CONSOLIDADO'!A1839,"-",'PAA CONSOLIDADO'!D1839,"-",'PAA CONSOLIDADO'!K1839)</f>
        <v>--</v>
      </c>
      <c r="D1836" s="217" t="e">
        <f>+VLOOKUP('PAA CONSOLIDADO'!L1839,LISTAS!$D$4:$E$15,2,0)</f>
        <v>#N/A</v>
      </c>
      <c r="E1836" s="217" t="e">
        <f>+VLOOKUP('PAA CONSOLIDADO'!M1839,LISTAS!$D$4:$E$15,2,0)</f>
        <v>#N/A</v>
      </c>
      <c r="F1836" s="217">
        <f>+'PAA CONSOLIDADO'!O1839</f>
        <v>0</v>
      </c>
      <c r="G1836" s="217">
        <f t="shared" si="84"/>
        <v>1</v>
      </c>
      <c r="H1836" s="217" t="e">
        <f>+VLOOKUP('PAA CONSOLIDADO'!P1839,LISTAS!$B$4:$C$17,2,0)</f>
        <v>#N/A</v>
      </c>
      <c r="I1836" s="217" t="e">
        <f>+VLOOKUP('PAA CONSOLIDADO'!Q1839,LISTAS!$B$22:$C$25,2,0)</f>
        <v>#N/A</v>
      </c>
      <c r="J1836" s="219">
        <f>'PAA CONSOLIDADO'!R1839</f>
        <v>0</v>
      </c>
      <c r="K1836" s="219">
        <f>+'PAA CONSOLIDADO'!S1839</f>
        <v>0</v>
      </c>
      <c r="L1836" s="217" t="e">
        <f>+VLOOKUP('PAA CONSOLIDADO'!T1839,LISTAS!$B$29:$C$31,2,0)</f>
        <v>#N/A</v>
      </c>
      <c r="M1836" s="217" t="e">
        <f>+VLOOKUP('PAA CONSOLIDADO'!U1839,LISTAS!$B$36:$C$39,2,0)</f>
        <v>#N/A</v>
      </c>
      <c r="N1836" s="217" t="str">
        <f t="shared" si="85"/>
        <v>Unidad de Contratación (1)</v>
      </c>
      <c r="O1836" s="217" t="str">
        <f t="shared" si="86"/>
        <v>CO-DC-11001</v>
      </c>
      <c r="P1836" s="217">
        <f>+'PAA CONSOLIDADO'!V1839</f>
        <v>0</v>
      </c>
      <c r="Q1836" s="217">
        <f>+'PAA CONSOLIDADO'!X1839</f>
        <v>0</v>
      </c>
      <c r="R1836" s="217">
        <f>+'PAA CONSOLIDADO'!Y1839</f>
        <v>0</v>
      </c>
    </row>
    <row r="1837" spans="1:18" s="217" customFormat="1" x14ac:dyDescent="0.25">
      <c r="A1837" s="211">
        <f>+'PAA CONSOLIDADO'!C1840</f>
        <v>0</v>
      </c>
      <c r="B1837" s="211">
        <f>+'PAA CONSOLIDADO'!I1840</f>
        <v>0</v>
      </c>
      <c r="C1837" s="217" t="str">
        <f>+CONCATENATE('PAA CONSOLIDADO'!A1840,"-",'PAA CONSOLIDADO'!D1840,"-",'PAA CONSOLIDADO'!K1840)</f>
        <v>--</v>
      </c>
      <c r="D1837" s="217" t="e">
        <f>+VLOOKUP('PAA CONSOLIDADO'!L1840,LISTAS!$D$4:$E$15,2,0)</f>
        <v>#N/A</v>
      </c>
      <c r="E1837" s="217" t="e">
        <f>+VLOOKUP('PAA CONSOLIDADO'!M1840,LISTAS!$D$4:$E$15,2,0)</f>
        <v>#N/A</v>
      </c>
      <c r="F1837" s="217">
        <f>+'PAA CONSOLIDADO'!O1840</f>
        <v>0</v>
      </c>
      <c r="G1837" s="217">
        <f t="shared" si="84"/>
        <v>1</v>
      </c>
      <c r="H1837" s="217" t="e">
        <f>+VLOOKUP('PAA CONSOLIDADO'!P1840,LISTAS!$B$4:$C$17,2,0)</f>
        <v>#N/A</v>
      </c>
      <c r="I1837" s="217" t="e">
        <f>+VLOOKUP('PAA CONSOLIDADO'!Q1840,LISTAS!$B$22:$C$25,2,0)</f>
        <v>#N/A</v>
      </c>
      <c r="J1837" s="219">
        <f>'PAA CONSOLIDADO'!R1840</f>
        <v>0</v>
      </c>
      <c r="K1837" s="219">
        <f>+'PAA CONSOLIDADO'!S1840</f>
        <v>0</v>
      </c>
      <c r="L1837" s="217" t="e">
        <f>+VLOOKUP('PAA CONSOLIDADO'!T1840,LISTAS!$B$29:$C$31,2,0)</f>
        <v>#N/A</v>
      </c>
      <c r="M1837" s="217" t="e">
        <f>+VLOOKUP('PAA CONSOLIDADO'!U1840,LISTAS!$B$36:$C$39,2,0)</f>
        <v>#N/A</v>
      </c>
      <c r="N1837" s="217" t="str">
        <f t="shared" si="85"/>
        <v>Unidad de Contratación (1)</v>
      </c>
      <c r="O1837" s="217" t="str">
        <f t="shared" si="86"/>
        <v>CO-DC-11001</v>
      </c>
      <c r="P1837" s="217">
        <f>+'PAA CONSOLIDADO'!V1840</f>
        <v>0</v>
      </c>
      <c r="Q1837" s="217">
        <f>+'PAA CONSOLIDADO'!X1840</f>
        <v>0</v>
      </c>
      <c r="R1837" s="217">
        <f>+'PAA CONSOLIDADO'!Y1840</f>
        <v>0</v>
      </c>
    </row>
    <row r="1838" spans="1:18" s="217" customFormat="1" x14ac:dyDescent="0.25">
      <c r="A1838" s="211">
        <f>+'PAA CONSOLIDADO'!C1841</f>
        <v>0</v>
      </c>
      <c r="B1838" s="211">
        <f>+'PAA CONSOLIDADO'!I1841</f>
        <v>0</v>
      </c>
      <c r="C1838" s="217" t="str">
        <f>+CONCATENATE('PAA CONSOLIDADO'!A1841,"-",'PAA CONSOLIDADO'!D1841,"-",'PAA CONSOLIDADO'!K1841)</f>
        <v>--</v>
      </c>
      <c r="D1838" s="217" t="e">
        <f>+VLOOKUP('PAA CONSOLIDADO'!L1841,LISTAS!$D$4:$E$15,2,0)</f>
        <v>#N/A</v>
      </c>
      <c r="E1838" s="217" t="e">
        <f>+VLOOKUP('PAA CONSOLIDADO'!M1841,LISTAS!$D$4:$E$15,2,0)</f>
        <v>#N/A</v>
      </c>
      <c r="F1838" s="217">
        <f>+'PAA CONSOLIDADO'!O1841</f>
        <v>0</v>
      </c>
      <c r="G1838" s="217">
        <f t="shared" si="84"/>
        <v>1</v>
      </c>
      <c r="H1838" s="217" t="e">
        <f>+VLOOKUP('PAA CONSOLIDADO'!P1841,LISTAS!$B$4:$C$17,2,0)</f>
        <v>#N/A</v>
      </c>
      <c r="I1838" s="217" t="e">
        <f>+VLOOKUP('PAA CONSOLIDADO'!Q1841,LISTAS!$B$22:$C$25,2,0)</f>
        <v>#N/A</v>
      </c>
      <c r="J1838" s="219">
        <f>'PAA CONSOLIDADO'!R1841</f>
        <v>0</v>
      </c>
      <c r="K1838" s="219">
        <f>+'PAA CONSOLIDADO'!S1841</f>
        <v>0</v>
      </c>
      <c r="L1838" s="217" t="e">
        <f>+VLOOKUP('PAA CONSOLIDADO'!T1841,LISTAS!$B$29:$C$31,2,0)</f>
        <v>#N/A</v>
      </c>
      <c r="M1838" s="217" t="e">
        <f>+VLOOKUP('PAA CONSOLIDADO'!U1841,LISTAS!$B$36:$C$39,2,0)</f>
        <v>#N/A</v>
      </c>
      <c r="N1838" s="217" t="str">
        <f t="shared" si="85"/>
        <v>Unidad de Contratación (1)</v>
      </c>
      <c r="O1838" s="217" t="str">
        <f t="shared" si="86"/>
        <v>CO-DC-11001</v>
      </c>
      <c r="P1838" s="217">
        <f>+'PAA CONSOLIDADO'!V1841</f>
        <v>0</v>
      </c>
      <c r="Q1838" s="217">
        <f>+'PAA CONSOLIDADO'!X1841</f>
        <v>0</v>
      </c>
      <c r="R1838" s="217">
        <f>+'PAA CONSOLIDADO'!Y1841</f>
        <v>0</v>
      </c>
    </row>
    <row r="1839" spans="1:18" s="217" customFormat="1" x14ac:dyDescent="0.25">
      <c r="A1839" s="211">
        <f>+'PAA CONSOLIDADO'!C1842</f>
        <v>0</v>
      </c>
      <c r="B1839" s="211">
        <f>+'PAA CONSOLIDADO'!I1842</f>
        <v>0</v>
      </c>
      <c r="C1839" s="217" t="str">
        <f>+CONCATENATE('PAA CONSOLIDADO'!A1842,"-",'PAA CONSOLIDADO'!D1842,"-",'PAA CONSOLIDADO'!K1842)</f>
        <v>--</v>
      </c>
      <c r="D1839" s="217" t="e">
        <f>+VLOOKUP('PAA CONSOLIDADO'!L1842,LISTAS!$D$4:$E$15,2,0)</f>
        <v>#N/A</v>
      </c>
      <c r="E1839" s="217" t="e">
        <f>+VLOOKUP('PAA CONSOLIDADO'!M1842,LISTAS!$D$4:$E$15,2,0)</f>
        <v>#N/A</v>
      </c>
      <c r="F1839" s="217">
        <f>+'PAA CONSOLIDADO'!O1842</f>
        <v>0</v>
      </c>
      <c r="G1839" s="217">
        <f t="shared" si="84"/>
        <v>1</v>
      </c>
      <c r="H1839" s="217" t="e">
        <f>+VLOOKUP('PAA CONSOLIDADO'!P1842,LISTAS!$B$4:$C$17,2,0)</f>
        <v>#N/A</v>
      </c>
      <c r="I1839" s="217" t="e">
        <f>+VLOOKUP('PAA CONSOLIDADO'!Q1842,LISTAS!$B$22:$C$25,2,0)</f>
        <v>#N/A</v>
      </c>
      <c r="J1839" s="219">
        <f>'PAA CONSOLIDADO'!R1842</f>
        <v>0</v>
      </c>
      <c r="K1839" s="219">
        <f>+'PAA CONSOLIDADO'!S1842</f>
        <v>0</v>
      </c>
      <c r="L1839" s="217" t="e">
        <f>+VLOOKUP('PAA CONSOLIDADO'!T1842,LISTAS!$B$29:$C$31,2,0)</f>
        <v>#N/A</v>
      </c>
      <c r="M1839" s="217" t="e">
        <f>+VLOOKUP('PAA CONSOLIDADO'!U1842,LISTAS!$B$36:$C$39,2,0)</f>
        <v>#N/A</v>
      </c>
      <c r="N1839" s="217" t="str">
        <f t="shared" si="85"/>
        <v>Unidad de Contratación (1)</v>
      </c>
      <c r="O1839" s="217" t="str">
        <f t="shared" si="86"/>
        <v>CO-DC-11001</v>
      </c>
      <c r="P1839" s="217">
        <f>+'PAA CONSOLIDADO'!V1842</f>
        <v>0</v>
      </c>
      <c r="Q1839" s="217">
        <f>+'PAA CONSOLIDADO'!X1842</f>
        <v>0</v>
      </c>
      <c r="R1839" s="217">
        <f>+'PAA CONSOLIDADO'!Y1842</f>
        <v>0</v>
      </c>
    </row>
    <row r="1840" spans="1:18" s="217" customFormat="1" x14ac:dyDescent="0.25">
      <c r="A1840" s="211">
        <f>+'PAA CONSOLIDADO'!C1843</f>
        <v>0</v>
      </c>
      <c r="B1840" s="211">
        <f>+'PAA CONSOLIDADO'!I1843</f>
        <v>0</v>
      </c>
      <c r="C1840" s="217" t="str">
        <f>+CONCATENATE('PAA CONSOLIDADO'!A1843,"-",'PAA CONSOLIDADO'!D1843,"-",'PAA CONSOLIDADO'!K1843)</f>
        <v>--</v>
      </c>
      <c r="D1840" s="217" t="e">
        <f>+VLOOKUP('PAA CONSOLIDADO'!L1843,LISTAS!$D$4:$E$15,2,0)</f>
        <v>#N/A</v>
      </c>
      <c r="E1840" s="217" t="e">
        <f>+VLOOKUP('PAA CONSOLIDADO'!M1843,LISTAS!$D$4:$E$15,2,0)</f>
        <v>#N/A</v>
      </c>
      <c r="F1840" s="217">
        <f>+'PAA CONSOLIDADO'!O1843</f>
        <v>0</v>
      </c>
      <c r="G1840" s="217">
        <f t="shared" si="84"/>
        <v>1</v>
      </c>
      <c r="H1840" s="217" t="e">
        <f>+VLOOKUP('PAA CONSOLIDADO'!P1843,LISTAS!$B$4:$C$17,2,0)</f>
        <v>#N/A</v>
      </c>
      <c r="I1840" s="217" t="e">
        <f>+VLOOKUP('PAA CONSOLIDADO'!Q1843,LISTAS!$B$22:$C$25,2,0)</f>
        <v>#N/A</v>
      </c>
      <c r="J1840" s="219">
        <f>'PAA CONSOLIDADO'!R1843</f>
        <v>0</v>
      </c>
      <c r="K1840" s="219">
        <f>+'PAA CONSOLIDADO'!S1843</f>
        <v>0</v>
      </c>
      <c r="L1840" s="217" t="e">
        <f>+VLOOKUP('PAA CONSOLIDADO'!T1843,LISTAS!$B$29:$C$31,2,0)</f>
        <v>#N/A</v>
      </c>
      <c r="M1840" s="217" t="e">
        <f>+VLOOKUP('PAA CONSOLIDADO'!U1843,LISTAS!$B$36:$C$39,2,0)</f>
        <v>#N/A</v>
      </c>
      <c r="N1840" s="217" t="str">
        <f t="shared" si="85"/>
        <v>Unidad de Contratación (1)</v>
      </c>
      <c r="O1840" s="217" t="str">
        <f t="shared" si="86"/>
        <v>CO-DC-11001</v>
      </c>
      <c r="P1840" s="217">
        <f>+'PAA CONSOLIDADO'!V1843</f>
        <v>0</v>
      </c>
      <c r="Q1840" s="217">
        <f>+'PAA CONSOLIDADO'!X1843</f>
        <v>0</v>
      </c>
      <c r="R1840" s="217">
        <f>+'PAA CONSOLIDADO'!Y1843</f>
        <v>0</v>
      </c>
    </row>
    <row r="1841" spans="1:18" s="217" customFormat="1" x14ac:dyDescent="0.25">
      <c r="A1841" s="211">
        <f>+'PAA CONSOLIDADO'!C1844</f>
        <v>0</v>
      </c>
      <c r="B1841" s="211">
        <f>+'PAA CONSOLIDADO'!I1844</f>
        <v>0</v>
      </c>
      <c r="C1841" s="217" t="str">
        <f>+CONCATENATE('PAA CONSOLIDADO'!A1844,"-",'PAA CONSOLIDADO'!D1844,"-",'PAA CONSOLIDADO'!K1844)</f>
        <v>--</v>
      </c>
      <c r="D1841" s="217" t="e">
        <f>+VLOOKUP('PAA CONSOLIDADO'!L1844,LISTAS!$D$4:$E$15,2,0)</f>
        <v>#N/A</v>
      </c>
      <c r="E1841" s="217" t="e">
        <f>+VLOOKUP('PAA CONSOLIDADO'!M1844,LISTAS!$D$4:$E$15,2,0)</f>
        <v>#N/A</v>
      </c>
      <c r="F1841" s="217">
        <f>+'PAA CONSOLIDADO'!O1844</f>
        <v>0</v>
      </c>
      <c r="G1841" s="217">
        <f t="shared" si="84"/>
        <v>1</v>
      </c>
      <c r="H1841" s="217" t="e">
        <f>+VLOOKUP('PAA CONSOLIDADO'!P1844,LISTAS!$B$4:$C$17,2,0)</f>
        <v>#N/A</v>
      </c>
      <c r="I1841" s="217" t="e">
        <f>+VLOOKUP('PAA CONSOLIDADO'!Q1844,LISTAS!$B$22:$C$25,2,0)</f>
        <v>#N/A</v>
      </c>
      <c r="J1841" s="219">
        <f>'PAA CONSOLIDADO'!R1844</f>
        <v>0</v>
      </c>
      <c r="K1841" s="219">
        <f>+'PAA CONSOLIDADO'!S1844</f>
        <v>0</v>
      </c>
      <c r="L1841" s="217" t="e">
        <f>+VLOOKUP('PAA CONSOLIDADO'!T1844,LISTAS!$B$29:$C$31,2,0)</f>
        <v>#N/A</v>
      </c>
      <c r="M1841" s="217" t="e">
        <f>+VLOOKUP('PAA CONSOLIDADO'!U1844,LISTAS!$B$36:$C$39,2,0)</f>
        <v>#N/A</v>
      </c>
      <c r="N1841" s="217" t="str">
        <f t="shared" si="85"/>
        <v>Unidad de Contratación (1)</v>
      </c>
      <c r="O1841" s="217" t="str">
        <f t="shared" si="86"/>
        <v>CO-DC-11001</v>
      </c>
      <c r="P1841" s="217">
        <f>+'PAA CONSOLIDADO'!V1844</f>
        <v>0</v>
      </c>
      <c r="Q1841" s="217">
        <f>+'PAA CONSOLIDADO'!X1844</f>
        <v>0</v>
      </c>
      <c r="R1841" s="217">
        <f>+'PAA CONSOLIDADO'!Y1844</f>
        <v>0</v>
      </c>
    </row>
    <row r="1842" spans="1:18" s="217" customFormat="1" x14ac:dyDescent="0.25">
      <c r="A1842" s="211">
        <f>+'PAA CONSOLIDADO'!C1845</f>
        <v>0</v>
      </c>
      <c r="B1842" s="211">
        <f>+'PAA CONSOLIDADO'!I1845</f>
        <v>0</v>
      </c>
      <c r="C1842" s="217" t="str">
        <f>+CONCATENATE('PAA CONSOLIDADO'!A1845,"-",'PAA CONSOLIDADO'!D1845,"-",'PAA CONSOLIDADO'!K1845)</f>
        <v>--</v>
      </c>
      <c r="D1842" s="217" t="e">
        <f>+VLOOKUP('PAA CONSOLIDADO'!L1845,LISTAS!$D$4:$E$15,2,0)</f>
        <v>#N/A</v>
      </c>
      <c r="E1842" s="217" t="e">
        <f>+VLOOKUP('PAA CONSOLIDADO'!M1845,LISTAS!$D$4:$E$15,2,0)</f>
        <v>#N/A</v>
      </c>
      <c r="F1842" s="217">
        <f>+'PAA CONSOLIDADO'!O1845</f>
        <v>0</v>
      </c>
      <c r="G1842" s="217">
        <f t="shared" si="84"/>
        <v>1</v>
      </c>
      <c r="H1842" s="217" t="e">
        <f>+VLOOKUP('PAA CONSOLIDADO'!P1845,LISTAS!$B$4:$C$17,2,0)</f>
        <v>#N/A</v>
      </c>
      <c r="I1842" s="217" t="e">
        <f>+VLOOKUP('PAA CONSOLIDADO'!Q1845,LISTAS!$B$22:$C$25,2,0)</f>
        <v>#N/A</v>
      </c>
      <c r="J1842" s="219">
        <f>'PAA CONSOLIDADO'!R1845</f>
        <v>0</v>
      </c>
      <c r="K1842" s="219">
        <f>+'PAA CONSOLIDADO'!S1845</f>
        <v>0</v>
      </c>
      <c r="L1842" s="217" t="e">
        <f>+VLOOKUP('PAA CONSOLIDADO'!T1845,LISTAS!$B$29:$C$31,2,0)</f>
        <v>#N/A</v>
      </c>
      <c r="M1842" s="217" t="e">
        <f>+VLOOKUP('PAA CONSOLIDADO'!U1845,LISTAS!$B$36:$C$39,2,0)</f>
        <v>#N/A</v>
      </c>
      <c r="N1842" s="217" t="str">
        <f t="shared" si="85"/>
        <v>Unidad de Contratación (1)</v>
      </c>
      <c r="O1842" s="217" t="str">
        <f t="shared" si="86"/>
        <v>CO-DC-11001</v>
      </c>
      <c r="P1842" s="217">
        <f>+'PAA CONSOLIDADO'!V1845</f>
        <v>0</v>
      </c>
      <c r="Q1842" s="217">
        <f>+'PAA CONSOLIDADO'!X1845</f>
        <v>0</v>
      </c>
      <c r="R1842" s="217">
        <f>+'PAA CONSOLIDADO'!Y1845</f>
        <v>0</v>
      </c>
    </row>
    <row r="1843" spans="1:18" s="217" customFormat="1" x14ac:dyDescent="0.25">
      <c r="A1843" s="211">
        <f>+'PAA CONSOLIDADO'!C1846</f>
        <v>0</v>
      </c>
      <c r="B1843" s="211">
        <f>+'PAA CONSOLIDADO'!I1846</f>
        <v>0</v>
      </c>
      <c r="C1843" s="217" t="str">
        <f>+CONCATENATE('PAA CONSOLIDADO'!A1846,"-",'PAA CONSOLIDADO'!D1846,"-",'PAA CONSOLIDADO'!K1846)</f>
        <v>--</v>
      </c>
      <c r="D1843" s="217" t="e">
        <f>+VLOOKUP('PAA CONSOLIDADO'!L1846,LISTAS!$D$4:$E$15,2,0)</f>
        <v>#N/A</v>
      </c>
      <c r="E1843" s="217" t="e">
        <f>+VLOOKUP('PAA CONSOLIDADO'!M1846,LISTAS!$D$4:$E$15,2,0)</f>
        <v>#N/A</v>
      </c>
      <c r="F1843" s="217">
        <f>+'PAA CONSOLIDADO'!O1846</f>
        <v>0</v>
      </c>
      <c r="G1843" s="217">
        <f t="shared" si="84"/>
        <v>1</v>
      </c>
      <c r="H1843" s="217" t="e">
        <f>+VLOOKUP('PAA CONSOLIDADO'!P1846,LISTAS!$B$4:$C$17,2,0)</f>
        <v>#N/A</v>
      </c>
      <c r="I1843" s="217" t="e">
        <f>+VLOOKUP('PAA CONSOLIDADO'!Q1846,LISTAS!$B$22:$C$25,2,0)</f>
        <v>#N/A</v>
      </c>
      <c r="J1843" s="219">
        <f>'PAA CONSOLIDADO'!R1846</f>
        <v>0</v>
      </c>
      <c r="K1843" s="219">
        <f>+'PAA CONSOLIDADO'!S1846</f>
        <v>0</v>
      </c>
      <c r="L1843" s="217" t="e">
        <f>+VLOOKUP('PAA CONSOLIDADO'!T1846,LISTAS!$B$29:$C$31,2,0)</f>
        <v>#N/A</v>
      </c>
      <c r="M1843" s="217" t="e">
        <f>+VLOOKUP('PAA CONSOLIDADO'!U1846,LISTAS!$B$36:$C$39,2,0)</f>
        <v>#N/A</v>
      </c>
      <c r="N1843" s="217" t="str">
        <f t="shared" si="85"/>
        <v>Unidad de Contratación (1)</v>
      </c>
      <c r="O1843" s="217" t="str">
        <f t="shared" si="86"/>
        <v>CO-DC-11001</v>
      </c>
      <c r="P1843" s="217">
        <f>+'PAA CONSOLIDADO'!V1846</f>
        <v>0</v>
      </c>
      <c r="Q1843" s="217">
        <f>+'PAA CONSOLIDADO'!X1846</f>
        <v>0</v>
      </c>
      <c r="R1843" s="217">
        <f>+'PAA CONSOLIDADO'!Y1846</f>
        <v>0</v>
      </c>
    </row>
    <row r="1844" spans="1:18" s="217" customFormat="1" x14ac:dyDescent="0.25">
      <c r="A1844" s="211">
        <f>+'PAA CONSOLIDADO'!C1847</f>
        <v>0</v>
      </c>
      <c r="B1844" s="211">
        <f>+'PAA CONSOLIDADO'!I1847</f>
        <v>0</v>
      </c>
      <c r="C1844" s="217" t="str">
        <f>+CONCATENATE('PAA CONSOLIDADO'!A1847,"-",'PAA CONSOLIDADO'!D1847,"-",'PAA CONSOLIDADO'!K1847)</f>
        <v>--</v>
      </c>
      <c r="D1844" s="217" t="e">
        <f>+VLOOKUP('PAA CONSOLIDADO'!L1847,LISTAS!$D$4:$E$15,2,0)</f>
        <v>#N/A</v>
      </c>
      <c r="E1844" s="217" t="e">
        <f>+VLOOKUP('PAA CONSOLIDADO'!M1847,LISTAS!$D$4:$E$15,2,0)</f>
        <v>#N/A</v>
      </c>
      <c r="F1844" s="217">
        <f>+'PAA CONSOLIDADO'!O1847</f>
        <v>0</v>
      </c>
      <c r="G1844" s="217">
        <f t="shared" si="84"/>
        <v>1</v>
      </c>
      <c r="H1844" s="217" t="e">
        <f>+VLOOKUP('PAA CONSOLIDADO'!P1847,LISTAS!$B$4:$C$17,2,0)</f>
        <v>#N/A</v>
      </c>
      <c r="I1844" s="217" t="e">
        <f>+VLOOKUP('PAA CONSOLIDADO'!Q1847,LISTAS!$B$22:$C$25,2,0)</f>
        <v>#N/A</v>
      </c>
      <c r="J1844" s="219">
        <f>'PAA CONSOLIDADO'!R1847</f>
        <v>0</v>
      </c>
      <c r="K1844" s="219">
        <f>+'PAA CONSOLIDADO'!S1847</f>
        <v>0</v>
      </c>
      <c r="L1844" s="217" t="e">
        <f>+VLOOKUP('PAA CONSOLIDADO'!T1847,LISTAS!$B$29:$C$31,2,0)</f>
        <v>#N/A</v>
      </c>
      <c r="M1844" s="217" t="e">
        <f>+VLOOKUP('PAA CONSOLIDADO'!U1847,LISTAS!$B$36:$C$39,2,0)</f>
        <v>#N/A</v>
      </c>
      <c r="N1844" s="217" t="str">
        <f t="shared" si="85"/>
        <v>Unidad de Contratación (1)</v>
      </c>
      <c r="O1844" s="217" t="str">
        <f t="shared" si="86"/>
        <v>CO-DC-11001</v>
      </c>
      <c r="P1844" s="217">
        <f>+'PAA CONSOLIDADO'!V1847</f>
        <v>0</v>
      </c>
      <c r="Q1844" s="217">
        <f>+'PAA CONSOLIDADO'!X1847</f>
        <v>0</v>
      </c>
      <c r="R1844" s="217">
        <f>+'PAA CONSOLIDADO'!Y1847</f>
        <v>0</v>
      </c>
    </row>
    <row r="1845" spans="1:18" s="217" customFormat="1" x14ac:dyDescent="0.25">
      <c r="A1845" s="211">
        <f>+'PAA CONSOLIDADO'!C1848</f>
        <v>0</v>
      </c>
      <c r="B1845" s="211">
        <f>+'PAA CONSOLIDADO'!I1848</f>
        <v>0</v>
      </c>
      <c r="C1845" s="217" t="str">
        <f>+CONCATENATE('PAA CONSOLIDADO'!A1848,"-",'PAA CONSOLIDADO'!D1848,"-",'PAA CONSOLIDADO'!K1848)</f>
        <v>--</v>
      </c>
      <c r="D1845" s="217" t="e">
        <f>+VLOOKUP('PAA CONSOLIDADO'!L1848,LISTAS!$D$4:$E$15,2,0)</f>
        <v>#N/A</v>
      </c>
      <c r="E1845" s="217" t="e">
        <f>+VLOOKUP('PAA CONSOLIDADO'!M1848,LISTAS!$D$4:$E$15,2,0)</f>
        <v>#N/A</v>
      </c>
      <c r="F1845" s="217">
        <f>+'PAA CONSOLIDADO'!O1848</f>
        <v>0</v>
      </c>
      <c r="G1845" s="217">
        <f t="shared" si="84"/>
        <v>1</v>
      </c>
      <c r="H1845" s="217" t="e">
        <f>+VLOOKUP('PAA CONSOLIDADO'!P1848,LISTAS!$B$4:$C$17,2,0)</f>
        <v>#N/A</v>
      </c>
      <c r="I1845" s="217" t="e">
        <f>+VLOOKUP('PAA CONSOLIDADO'!Q1848,LISTAS!$B$22:$C$25,2,0)</f>
        <v>#N/A</v>
      </c>
      <c r="J1845" s="219">
        <f>'PAA CONSOLIDADO'!R1848</f>
        <v>0</v>
      </c>
      <c r="K1845" s="219">
        <f>+'PAA CONSOLIDADO'!S1848</f>
        <v>0</v>
      </c>
      <c r="L1845" s="217" t="e">
        <f>+VLOOKUP('PAA CONSOLIDADO'!T1848,LISTAS!$B$29:$C$31,2,0)</f>
        <v>#N/A</v>
      </c>
      <c r="M1845" s="217" t="e">
        <f>+VLOOKUP('PAA CONSOLIDADO'!U1848,LISTAS!$B$36:$C$39,2,0)</f>
        <v>#N/A</v>
      </c>
      <c r="N1845" s="217" t="str">
        <f t="shared" si="85"/>
        <v>Unidad de Contratación (1)</v>
      </c>
      <c r="O1845" s="217" t="str">
        <f t="shared" si="86"/>
        <v>CO-DC-11001</v>
      </c>
      <c r="P1845" s="217">
        <f>+'PAA CONSOLIDADO'!V1848</f>
        <v>0</v>
      </c>
      <c r="Q1845" s="217">
        <f>+'PAA CONSOLIDADO'!X1848</f>
        <v>0</v>
      </c>
      <c r="R1845" s="217">
        <f>+'PAA CONSOLIDADO'!Y1848</f>
        <v>0</v>
      </c>
    </row>
    <row r="1846" spans="1:18" s="217" customFormat="1" x14ac:dyDescent="0.25">
      <c r="A1846" s="211">
        <f>+'PAA CONSOLIDADO'!C1849</f>
        <v>0</v>
      </c>
      <c r="B1846" s="211">
        <f>+'PAA CONSOLIDADO'!I1849</f>
        <v>0</v>
      </c>
      <c r="C1846" s="217" t="str">
        <f>+CONCATENATE('PAA CONSOLIDADO'!A1849,"-",'PAA CONSOLIDADO'!D1849,"-",'PAA CONSOLIDADO'!K1849)</f>
        <v>--</v>
      </c>
      <c r="D1846" s="217" t="e">
        <f>+VLOOKUP('PAA CONSOLIDADO'!L1849,LISTAS!$D$4:$E$15,2,0)</f>
        <v>#N/A</v>
      </c>
      <c r="E1846" s="217" t="e">
        <f>+VLOOKUP('PAA CONSOLIDADO'!M1849,LISTAS!$D$4:$E$15,2,0)</f>
        <v>#N/A</v>
      </c>
      <c r="F1846" s="217">
        <f>+'PAA CONSOLIDADO'!O1849</f>
        <v>0</v>
      </c>
      <c r="G1846" s="217">
        <f t="shared" si="84"/>
        <v>1</v>
      </c>
      <c r="H1846" s="217" t="e">
        <f>+VLOOKUP('PAA CONSOLIDADO'!P1849,LISTAS!$B$4:$C$17,2,0)</f>
        <v>#N/A</v>
      </c>
      <c r="I1846" s="217" t="e">
        <f>+VLOOKUP('PAA CONSOLIDADO'!Q1849,LISTAS!$B$22:$C$25,2,0)</f>
        <v>#N/A</v>
      </c>
      <c r="J1846" s="219">
        <f>'PAA CONSOLIDADO'!R1849</f>
        <v>0</v>
      </c>
      <c r="K1846" s="219">
        <f>+'PAA CONSOLIDADO'!S1849</f>
        <v>0</v>
      </c>
      <c r="L1846" s="217" t="e">
        <f>+VLOOKUP('PAA CONSOLIDADO'!T1849,LISTAS!$B$29:$C$31,2,0)</f>
        <v>#N/A</v>
      </c>
      <c r="M1846" s="217" t="e">
        <f>+VLOOKUP('PAA CONSOLIDADO'!U1849,LISTAS!$B$36:$C$39,2,0)</f>
        <v>#N/A</v>
      </c>
      <c r="N1846" s="217" t="str">
        <f t="shared" si="85"/>
        <v>Unidad de Contratación (1)</v>
      </c>
      <c r="O1846" s="217" t="str">
        <f t="shared" si="86"/>
        <v>CO-DC-11001</v>
      </c>
      <c r="P1846" s="217">
        <f>+'PAA CONSOLIDADO'!V1849</f>
        <v>0</v>
      </c>
      <c r="Q1846" s="217">
        <f>+'PAA CONSOLIDADO'!X1849</f>
        <v>0</v>
      </c>
      <c r="R1846" s="217">
        <f>+'PAA CONSOLIDADO'!Y1849</f>
        <v>0</v>
      </c>
    </row>
    <row r="1847" spans="1:18" s="217" customFormat="1" x14ac:dyDescent="0.25">
      <c r="A1847" s="211">
        <f>+'PAA CONSOLIDADO'!C1850</f>
        <v>0</v>
      </c>
      <c r="B1847" s="211">
        <f>+'PAA CONSOLIDADO'!I1850</f>
        <v>0</v>
      </c>
      <c r="C1847" s="217" t="str">
        <f>+CONCATENATE('PAA CONSOLIDADO'!A1850,"-",'PAA CONSOLIDADO'!D1850,"-",'PAA CONSOLIDADO'!K1850)</f>
        <v>--</v>
      </c>
      <c r="D1847" s="217" t="e">
        <f>+VLOOKUP('PAA CONSOLIDADO'!L1850,LISTAS!$D$4:$E$15,2,0)</f>
        <v>#N/A</v>
      </c>
      <c r="E1847" s="217" t="e">
        <f>+VLOOKUP('PAA CONSOLIDADO'!M1850,LISTAS!$D$4:$E$15,2,0)</f>
        <v>#N/A</v>
      </c>
      <c r="F1847" s="217">
        <f>+'PAA CONSOLIDADO'!O1850</f>
        <v>0</v>
      </c>
      <c r="G1847" s="217">
        <f t="shared" si="84"/>
        <v>1</v>
      </c>
      <c r="H1847" s="217" t="e">
        <f>+VLOOKUP('PAA CONSOLIDADO'!P1850,LISTAS!$B$4:$C$17,2,0)</f>
        <v>#N/A</v>
      </c>
      <c r="I1847" s="217" t="e">
        <f>+VLOOKUP('PAA CONSOLIDADO'!Q1850,LISTAS!$B$22:$C$25,2,0)</f>
        <v>#N/A</v>
      </c>
      <c r="J1847" s="219">
        <f>'PAA CONSOLIDADO'!R1850</f>
        <v>0</v>
      </c>
      <c r="K1847" s="219">
        <f>+'PAA CONSOLIDADO'!S1850</f>
        <v>0</v>
      </c>
      <c r="L1847" s="217" t="e">
        <f>+VLOOKUP('PAA CONSOLIDADO'!T1850,LISTAS!$B$29:$C$31,2,0)</f>
        <v>#N/A</v>
      </c>
      <c r="M1847" s="217" t="e">
        <f>+VLOOKUP('PAA CONSOLIDADO'!U1850,LISTAS!$B$36:$C$39,2,0)</f>
        <v>#N/A</v>
      </c>
      <c r="N1847" s="217" t="str">
        <f t="shared" si="85"/>
        <v>Unidad de Contratación (1)</v>
      </c>
      <c r="O1847" s="217" t="str">
        <f t="shared" si="86"/>
        <v>CO-DC-11001</v>
      </c>
      <c r="P1847" s="217">
        <f>+'PAA CONSOLIDADO'!V1850</f>
        <v>0</v>
      </c>
      <c r="Q1847" s="217">
        <f>+'PAA CONSOLIDADO'!X1850</f>
        <v>0</v>
      </c>
      <c r="R1847" s="217">
        <f>+'PAA CONSOLIDADO'!Y1850</f>
        <v>0</v>
      </c>
    </row>
    <row r="1848" spans="1:18" s="217" customFormat="1" x14ac:dyDescent="0.25">
      <c r="A1848" s="211">
        <f>+'PAA CONSOLIDADO'!C1851</f>
        <v>0</v>
      </c>
      <c r="B1848" s="211">
        <f>+'PAA CONSOLIDADO'!I1851</f>
        <v>0</v>
      </c>
      <c r="C1848" s="217" t="str">
        <f>+CONCATENATE('PAA CONSOLIDADO'!A1851,"-",'PAA CONSOLIDADO'!D1851,"-",'PAA CONSOLIDADO'!K1851)</f>
        <v>--</v>
      </c>
      <c r="D1848" s="217" t="e">
        <f>+VLOOKUP('PAA CONSOLIDADO'!L1851,LISTAS!$D$4:$E$15,2,0)</f>
        <v>#N/A</v>
      </c>
      <c r="E1848" s="217" t="e">
        <f>+VLOOKUP('PAA CONSOLIDADO'!M1851,LISTAS!$D$4:$E$15,2,0)</f>
        <v>#N/A</v>
      </c>
      <c r="F1848" s="217">
        <f>+'PAA CONSOLIDADO'!O1851</f>
        <v>0</v>
      </c>
      <c r="G1848" s="217">
        <f t="shared" si="84"/>
        <v>1</v>
      </c>
      <c r="H1848" s="217" t="e">
        <f>+VLOOKUP('PAA CONSOLIDADO'!P1851,LISTAS!$B$4:$C$17,2,0)</f>
        <v>#N/A</v>
      </c>
      <c r="I1848" s="217" t="e">
        <f>+VLOOKUP('PAA CONSOLIDADO'!Q1851,LISTAS!$B$22:$C$25,2,0)</f>
        <v>#N/A</v>
      </c>
      <c r="J1848" s="219">
        <f>'PAA CONSOLIDADO'!R1851</f>
        <v>0</v>
      </c>
      <c r="K1848" s="219">
        <f>+'PAA CONSOLIDADO'!S1851</f>
        <v>0</v>
      </c>
      <c r="L1848" s="217" t="e">
        <f>+VLOOKUP('PAA CONSOLIDADO'!T1851,LISTAS!$B$29:$C$31,2,0)</f>
        <v>#N/A</v>
      </c>
      <c r="M1848" s="217" t="e">
        <f>+VLOOKUP('PAA CONSOLIDADO'!U1851,LISTAS!$B$36:$C$39,2,0)</f>
        <v>#N/A</v>
      </c>
      <c r="N1848" s="217" t="str">
        <f t="shared" si="85"/>
        <v>Unidad de Contratación (1)</v>
      </c>
      <c r="O1848" s="217" t="str">
        <f t="shared" si="86"/>
        <v>CO-DC-11001</v>
      </c>
      <c r="P1848" s="217">
        <f>+'PAA CONSOLIDADO'!V1851</f>
        <v>0</v>
      </c>
      <c r="Q1848" s="217">
        <f>+'PAA CONSOLIDADO'!X1851</f>
        <v>0</v>
      </c>
      <c r="R1848" s="217">
        <f>+'PAA CONSOLIDADO'!Y1851</f>
        <v>0</v>
      </c>
    </row>
    <row r="1849" spans="1:18" s="217" customFormat="1" x14ac:dyDescent="0.25">
      <c r="A1849" s="211">
        <f>+'PAA CONSOLIDADO'!C1852</f>
        <v>0</v>
      </c>
      <c r="B1849" s="211">
        <f>+'PAA CONSOLIDADO'!I1852</f>
        <v>0</v>
      </c>
      <c r="C1849" s="217" t="str">
        <f>+CONCATENATE('PAA CONSOLIDADO'!A1852,"-",'PAA CONSOLIDADO'!D1852,"-",'PAA CONSOLIDADO'!K1852)</f>
        <v>--</v>
      </c>
      <c r="D1849" s="217" t="e">
        <f>+VLOOKUP('PAA CONSOLIDADO'!L1852,LISTAS!$D$4:$E$15,2,0)</f>
        <v>#N/A</v>
      </c>
      <c r="E1849" s="217" t="e">
        <f>+VLOOKUP('PAA CONSOLIDADO'!M1852,LISTAS!$D$4:$E$15,2,0)</f>
        <v>#N/A</v>
      </c>
      <c r="F1849" s="217">
        <f>+'PAA CONSOLIDADO'!O1852</f>
        <v>0</v>
      </c>
      <c r="G1849" s="217">
        <f t="shared" si="84"/>
        <v>1</v>
      </c>
      <c r="H1849" s="217" t="e">
        <f>+VLOOKUP('PAA CONSOLIDADO'!P1852,LISTAS!$B$4:$C$17,2,0)</f>
        <v>#N/A</v>
      </c>
      <c r="I1849" s="217" t="e">
        <f>+VLOOKUP('PAA CONSOLIDADO'!Q1852,LISTAS!$B$22:$C$25,2,0)</f>
        <v>#N/A</v>
      </c>
      <c r="J1849" s="219">
        <f>'PAA CONSOLIDADO'!R1852</f>
        <v>0</v>
      </c>
      <c r="K1849" s="219">
        <f>+'PAA CONSOLIDADO'!S1852</f>
        <v>0</v>
      </c>
      <c r="L1849" s="217" t="e">
        <f>+VLOOKUP('PAA CONSOLIDADO'!T1852,LISTAS!$B$29:$C$31,2,0)</f>
        <v>#N/A</v>
      </c>
      <c r="M1849" s="217" t="e">
        <f>+VLOOKUP('PAA CONSOLIDADO'!U1852,LISTAS!$B$36:$C$39,2,0)</f>
        <v>#N/A</v>
      </c>
      <c r="N1849" s="217" t="str">
        <f t="shared" si="85"/>
        <v>Unidad de Contratación (1)</v>
      </c>
      <c r="O1849" s="217" t="str">
        <f t="shared" si="86"/>
        <v>CO-DC-11001</v>
      </c>
      <c r="P1849" s="217">
        <f>+'PAA CONSOLIDADO'!V1852</f>
        <v>0</v>
      </c>
      <c r="Q1849" s="217">
        <f>+'PAA CONSOLIDADO'!X1852</f>
        <v>0</v>
      </c>
      <c r="R1849" s="217">
        <f>+'PAA CONSOLIDADO'!Y1852</f>
        <v>0</v>
      </c>
    </row>
    <row r="1850" spans="1:18" s="217" customFormat="1" x14ac:dyDescent="0.25">
      <c r="A1850" s="211">
        <f>+'PAA CONSOLIDADO'!C1853</f>
        <v>0</v>
      </c>
      <c r="B1850" s="211">
        <f>+'PAA CONSOLIDADO'!I1853</f>
        <v>0</v>
      </c>
      <c r="C1850" s="217" t="str">
        <f>+CONCATENATE('PAA CONSOLIDADO'!A1853,"-",'PAA CONSOLIDADO'!D1853,"-",'PAA CONSOLIDADO'!K1853)</f>
        <v>--</v>
      </c>
      <c r="D1850" s="217" t="e">
        <f>+VLOOKUP('PAA CONSOLIDADO'!L1853,LISTAS!$D$4:$E$15,2,0)</f>
        <v>#N/A</v>
      </c>
      <c r="E1850" s="217" t="e">
        <f>+VLOOKUP('PAA CONSOLIDADO'!M1853,LISTAS!$D$4:$E$15,2,0)</f>
        <v>#N/A</v>
      </c>
      <c r="F1850" s="217">
        <f>+'PAA CONSOLIDADO'!O1853</f>
        <v>0</v>
      </c>
      <c r="G1850" s="217">
        <f t="shared" si="84"/>
        <v>1</v>
      </c>
      <c r="H1850" s="217" t="e">
        <f>+VLOOKUP('PAA CONSOLIDADO'!P1853,LISTAS!$B$4:$C$17,2,0)</f>
        <v>#N/A</v>
      </c>
      <c r="I1850" s="217" t="e">
        <f>+VLOOKUP('PAA CONSOLIDADO'!Q1853,LISTAS!$B$22:$C$25,2,0)</f>
        <v>#N/A</v>
      </c>
      <c r="J1850" s="219">
        <f>'PAA CONSOLIDADO'!R1853</f>
        <v>0</v>
      </c>
      <c r="K1850" s="219">
        <f>+'PAA CONSOLIDADO'!S1853</f>
        <v>0</v>
      </c>
      <c r="L1850" s="217" t="e">
        <f>+VLOOKUP('PAA CONSOLIDADO'!T1853,LISTAS!$B$29:$C$31,2,0)</f>
        <v>#N/A</v>
      </c>
      <c r="M1850" s="217" t="e">
        <f>+VLOOKUP('PAA CONSOLIDADO'!U1853,LISTAS!$B$36:$C$39,2,0)</f>
        <v>#N/A</v>
      </c>
      <c r="N1850" s="217" t="str">
        <f t="shared" si="85"/>
        <v>Unidad de Contratación (1)</v>
      </c>
      <c r="O1850" s="217" t="str">
        <f t="shared" si="86"/>
        <v>CO-DC-11001</v>
      </c>
      <c r="P1850" s="217">
        <f>+'PAA CONSOLIDADO'!V1853</f>
        <v>0</v>
      </c>
      <c r="Q1850" s="217">
        <f>+'PAA CONSOLIDADO'!X1853</f>
        <v>0</v>
      </c>
      <c r="R1850" s="217">
        <f>+'PAA CONSOLIDADO'!Y1853</f>
        <v>0</v>
      </c>
    </row>
    <row r="1851" spans="1:18" s="217" customFormat="1" x14ac:dyDescent="0.25">
      <c r="A1851" s="211">
        <f>+'PAA CONSOLIDADO'!C1854</f>
        <v>0</v>
      </c>
      <c r="B1851" s="211">
        <f>+'PAA CONSOLIDADO'!I1854</f>
        <v>0</v>
      </c>
      <c r="C1851" s="217" t="str">
        <f>+CONCATENATE('PAA CONSOLIDADO'!A1854,"-",'PAA CONSOLIDADO'!D1854,"-",'PAA CONSOLIDADO'!K1854)</f>
        <v>--</v>
      </c>
      <c r="D1851" s="217" t="e">
        <f>+VLOOKUP('PAA CONSOLIDADO'!L1854,LISTAS!$D$4:$E$15,2,0)</f>
        <v>#N/A</v>
      </c>
      <c r="E1851" s="217" t="e">
        <f>+VLOOKUP('PAA CONSOLIDADO'!M1854,LISTAS!$D$4:$E$15,2,0)</f>
        <v>#N/A</v>
      </c>
      <c r="F1851" s="217">
        <f>+'PAA CONSOLIDADO'!O1854</f>
        <v>0</v>
      </c>
      <c r="G1851" s="217">
        <f t="shared" si="84"/>
        <v>1</v>
      </c>
      <c r="H1851" s="217" t="e">
        <f>+VLOOKUP('PAA CONSOLIDADO'!P1854,LISTAS!$B$4:$C$17,2,0)</f>
        <v>#N/A</v>
      </c>
      <c r="I1851" s="217" t="e">
        <f>+VLOOKUP('PAA CONSOLIDADO'!Q1854,LISTAS!$B$22:$C$25,2,0)</f>
        <v>#N/A</v>
      </c>
      <c r="J1851" s="219">
        <f>'PAA CONSOLIDADO'!R1854</f>
        <v>0</v>
      </c>
      <c r="K1851" s="219">
        <f>+'PAA CONSOLIDADO'!S1854</f>
        <v>0</v>
      </c>
      <c r="L1851" s="217" t="e">
        <f>+VLOOKUP('PAA CONSOLIDADO'!T1854,LISTAS!$B$29:$C$31,2,0)</f>
        <v>#N/A</v>
      </c>
      <c r="M1851" s="217" t="e">
        <f>+VLOOKUP('PAA CONSOLIDADO'!U1854,LISTAS!$B$36:$C$39,2,0)</f>
        <v>#N/A</v>
      </c>
      <c r="N1851" s="217" t="str">
        <f t="shared" si="85"/>
        <v>Unidad de Contratación (1)</v>
      </c>
      <c r="O1851" s="217" t="str">
        <f t="shared" si="86"/>
        <v>CO-DC-11001</v>
      </c>
      <c r="P1851" s="217">
        <f>+'PAA CONSOLIDADO'!V1854</f>
        <v>0</v>
      </c>
      <c r="Q1851" s="217">
        <f>+'PAA CONSOLIDADO'!X1854</f>
        <v>0</v>
      </c>
      <c r="R1851" s="217">
        <f>+'PAA CONSOLIDADO'!Y1854</f>
        <v>0</v>
      </c>
    </row>
    <row r="1852" spans="1:18" s="217" customFormat="1" x14ac:dyDescent="0.25">
      <c r="A1852" s="211">
        <f>+'PAA CONSOLIDADO'!C1855</f>
        <v>0</v>
      </c>
      <c r="B1852" s="211">
        <f>+'PAA CONSOLIDADO'!I1855</f>
        <v>0</v>
      </c>
      <c r="C1852" s="217" t="str">
        <f>+CONCATENATE('PAA CONSOLIDADO'!A1855,"-",'PAA CONSOLIDADO'!D1855,"-",'PAA CONSOLIDADO'!K1855)</f>
        <v>--</v>
      </c>
      <c r="D1852" s="217" t="e">
        <f>+VLOOKUP('PAA CONSOLIDADO'!L1855,LISTAS!$D$4:$E$15,2,0)</f>
        <v>#N/A</v>
      </c>
      <c r="E1852" s="217" t="e">
        <f>+VLOOKUP('PAA CONSOLIDADO'!M1855,LISTAS!$D$4:$E$15,2,0)</f>
        <v>#N/A</v>
      </c>
      <c r="F1852" s="217">
        <f>+'PAA CONSOLIDADO'!O1855</f>
        <v>0</v>
      </c>
      <c r="G1852" s="217">
        <f t="shared" si="84"/>
        <v>1</v>
      </c>
      <c r="H1852" s="217" t="e">
        <f>+VLOOKUP('PAA CONSOLIDADO'!P1855,LISTAS!$B$4:$C$17,2,0)</f>
        <v>#N/A</v>
      </c>
      <c r="I1852" s="217" t="e">
        <f>+VLOOKUP('PAA CONSOLIDADO'!Q1855,LISTAS!$B$22:$C$25,2,0)</f>
        <v>#N/A</v>
      </c>
      <c r="J1852" s="219">
        <f>'PAA CONSOLIDADO'!R1855</f>
        <v>0</v>
      </c>
      <c r="K1852" s="219">
        <f>+'PAA CONSOLIDADO'!S1855</f>
        <v>0</v>
      </c>
      <c r="L1852" s="217" t="e">
        <f>+VLOOKUP('PAA CONSOLIDADO'!T1855,LISTAS!$B$29:$C$31,2,0)</f>
        <v>#N/A</v>
      </c>
      <c r="M1852" s="217" t="e">
        <f>+VLOOKUP('PAA CONSOLIDADO'!U1855,LISTAS!$B$36:$C$39,2,0)</f>
        <v>#N/A</v>
      </c>
      <c r="N1852" s="217" t="str">
        <f t="shared" si="85"/>
        <v>Unidad de Contratación (1)</v>
      </c>
      <c r="O1852" s="217" t="str">
        <f t="shared" si="86"/>
        <v>CO-DC-11001</v>
      </c>
      <c r="P1852" s="217">
        <f>+'PAA CONSOLIDADO'!V1855</f>
        <v>0</v>
      </c>
      <c r="Q1852" s="217">
        <f>+'PAA CONSOLIDADO'!X1855</f>
        <v>0</v>
      </c>
      <c r="R1852" s="217">
        <f>+'PAA CONSOLIDADO'!Y1855</f>
        <v>0</v>
      </c>
    </row>
    <row r="1853" spans="1:18" s="217" customFormat="1" x14ac:dyDescent="0.25">
      <c r="A1853" s="211">
        <f>+'PAA CONSOLIDADO'!C1856</f>
        <v>0</v>
      </c>
      <c r="B1853" s="211">
        <f>+'PAA CONSOLIDADO'!I1856</f>
        <v>0</v>
      </c>
      <c r="C1853" s="217" t="str">
        <f>+CONCATENATE('PAA CONSOLIDADO'!A1856,"-",'PAA CONSOLIDADO'!D1856,"-",'PAA CONSOLIDADO'!K1856)</f>
        <v>--</v>
      </c>
      <c r="D1853" s="217" t="e">
        <f>+VLOOKUP('PAA CONSOLIDADO'!L1856,LISTAS!$D$4:$E$15,2,0)</f>
        <v>#N/A</v>
      </c>
      <c r="E1853" s="217" t="e">
        <f>+VLOOKUP('PAA CONSOLIDADO'!M1856,LISTAS!$D$4:$E$15,2,0)</f>
        <v>#N/A</v>
      </c>
      <c r="F1853" s="217">
        <f>+'PAA CONSOLIDADO'!O1856</f>
        <v>0</v>
      </c>
      <c r="G1853" s="217">
        <f t="shared" si="84"/>
        <v>1</v>
      </c>
      <c r="H1853" s="217" t="e">
        <f>+VLOOKUP('PAA CONSOLIDADO'!P1856,LISTAS!$B$4:$C$17,2,0)</f>
        <v>#N/A</v>
      </c>
      <c r="I1853" s="217" t="e">
        <f>+VLOOKUP('PAA CONSOLIDADO'!Q1856,LISTAS!$B$22:$C$25,2,0)</f>
        <v>#N/A</v>
      </c>
      <c r="J1853" s="219">
        <f>'PAA CONSOLIDADO'!R1856</f>
        <v>0</v>
      </c>
      <c r="K1853" s="219">
        <f>+'PAA CONSOLIDADO'!S1856</f>
        <v>0</v>
      </c>
      <c r="L1853" s="217" t="e">
        <f>+VLOOKUP('PAA CONSOLIDADO'!T1856,LISTAS!$B$29:$C$31,2,0)</f>
        <v>#N/A</v>
      </c>
      <c r="M1853" s="217" t="e">
        <f>+VLOOKUP('PAA CONSOLIDADO'!U1856,LISTAS!$B$36:$C$39,2,0)</f>
        <v>#N/A</v>
      </c>
      <c r="N1853" s="217" t="str">
        <f t="shared" si="85"/>
        <v>Unidad de Contratación (1)</v>
      </c>
      <c r="O1853" s="217" t="str">
        <f t="shared" si="86"/>
        <v>CO-DC-11001</v>
      </c>
      <c r="P1853" s="217">
        <f>+'PAA CONSOLIDADO'!V1856</f>
        <v>0</v>
      </c>
      <c r="Q1853" s="217">
        <f>+'PAA CONSOLIDADO'!X1856</f>
        <v>0</v>
      </c>
      <c r="R1853" s="217">
        <f>+'PAA CONSOLIDADO'!Y1856</f>
        <v>0</v>
      </c>
    </row>
    <row r="1854" spans="1:18" s="217" customFormat="1" x14ac:dyDescent="0.25">
      <c r="A1854" s="211">
        <f>+'PAA CONSOLIDADO'!C1857</f>
        <v>0</v>
      </c>
      <c r="B1854" s="211">
        <f>+'PAA CONSOLIDADO'!I1857</f>
        <v>0</v>
      </c>
      <c r="C1854" s="217" t="str">
        <f>+CONCATENATE('PAA CONSOLIDADO'!A1857,"-",'PAA CONSOLIDADO'!D1857,"-",'PAA CONSOLIDADO'!K1857)</f>
        <v>--</v>
      </c>
      <c r="D1854" s="217" t="e">
        <f>+VLOOKUP('PAA CONSOLIDADO'!L1857,LISTAS!$D$4:$E$15,2,0)</f>
        <v>#N/A</v>
      </c>
      <c r="E1854" s="217" t="e">
        <f>+VLOOKUP('PAA CONSOLIDADO'!M1857,LISTAS!$D$4:$E$15,2,0)</f>
        <v>#N/A</v>
      </c>
      <c r="F1854" s="217">
        <f>+'PAA CONSOLIDADO'!O1857</f>
        <v>0</v>
      </c>
      <c r="G1854" s="217">
        <f t="shared" si="84"/>
        <v>1</v>
      </c>
      <c r="H1854" s="217" t="e">
        <f>+VLOOKUP('PAA CONSOLIDADO'!P1857,LISTAS!$B$4:$C$17,2,0)</f>
        <v>#N/A</v>
      </c>
      <c r="I1854" s="217" t="e">
        <f>+VLOOKUP('PAA CONSOLIDADO'!Q1857,LISTAS!$B$22:$C$25,2,0)</f>
        <v>#N/A</v>
      </c>
      <c r="J1854" s="219">
        <f>'PAA CONSOLIDADO'!R1857</f>
        <v>0</v>
      </c>
      <c r="K1854" s="219">
        <f>+'PAA CONSOLIDADO'!S1857</f>
        <v>0</v>
      </c>
      <c r="L1854" s="217" t="e">
        <f>+VLOOKUP('PAA CONSOLIDADO'!T1857,LISTAS!$B$29:$C$31,2,0)</f>
        <v>#N/A</v>
      </c>
      <c r="M1854" s="217" t="e">
        <f>+VLOOKUP('PAA CONSOLIDADO'!U1857,LISTAS!$B$36:$C$39,2,0)</f>
        <v>#N/A</v>
      </c>
      <c r="N1854" s="217" t="str">
        <f t="shared" si="85"/>
        <v>Unidad de Contratación (1)</v>
      </c>
      <c r="O1854" s="217" t="str">
        <f t="shared" si="86"/>
        <v>CO-DC-11001</v>
      </c>
      <c r="P1854" s="217">
        <f>+'PAA CONSOLIDADO'!V1857</f>
        <v>0</v>
      </c>
      <c r="Q1854" s="217">
        <f>+'PAA CONSOLIDADO'!X1857</f>
        <v>0</v>
      </c>
      <c r="R1854" s="217">
        <f>+'PAA CONSOLIDADO'!Y1857</f>
        <v>0</v>
      </c>
    </row>
    <row r="1855" spans="1:18" s="217" customFormat="1" x14ac:dyDescent="0.25">
      <c r="A1855" s="211">
        <f>+'PAA CONSOLIDADO'!C1858</f>
        <v>0</v>
      </c>
      <c r="B1855" s="211">
        <f>+'PAA CONSOLIDADO'!I1858</f>
        <v>0</v>
      </c>
      <c r="C1855" s="217" t="str">
        <f>+CONCATENATE('PAA CONSOLIDADO'!A1858,"-",'PAA CONSOLIDADO'!D1858,"-",'PAA CONSOLIDADO'!K1858)</f>
        <v>--</v>
      </c>
      <c r="D1855" s="217" t="e">
        <f>+VLOOKUP('PAA CONSOLIDADO'!L1858,LISTAS!$D$4:$E$15,2,0)</f>
        <v>#N/A</v>
      </c>
      <c r="E1855" s="217" t="e">
        <f>+VLOOKUP('PAA CONSOLIDADO'!M1858,LISTAS!$D$4:$E$15,2,0)</f>
        <v>#N/A</v>
      </c>
      <c r="F1855" s="217">
        <f>+'PAA CONSOLIDADO'!O1858</f>
        <v>0</v>
      </c>
      <c r="G1855" s="217">
        <f t="shared" si="84"/>
        <v>1</v>
      </c>
      <c r="H1855" s="217" t="e">
        <f>+VLOOKUP('PAA CONSOLIDADO'!P1858,LISTAS!$B$4:$C$17,2,0)</f>
        <v>#N/A</v>
      </c>
      <c r="I1855" s="217" t="e">
        <f>+VLOOKUP('PAA CONSOLIDADO'!Q1858,LISTAS!$B$22:$C$25,2,0)</f>
        <v>#N/A</v>
      </c>
      <c r="J1855" s="219">
        <f>'PAA CONSOLIDADO'!R1858</f>
        <v>0</v>
      </c>
      <c r="K1855" s="219">
        <f>+'PAA CONSOLIDADO'!S1858</f>
        <v>0</v>
      </c>
      <c r="L1855" s="217" t="e">
        <f>+VLOOKUP('PAA CONSOLIDADO'!T1858,LISTAS!$B$29:$C$31,2,0)</f>
        <v>#N/A</v>
      </c>
      <c r="M1855" s="217" t="e">
        <f>+VLOOKUP('PAA CONSOLIDADO'!U1858,LISTAS!$B$36:$C$39,2,0)</f>
        <v>#N/A</v>
      </c>
      <c r="N1855" s="217" t="str">
        <f t="shared" si="85"/>
        <v>Unidad de Contratación (1)</v>
      </c>
      <c r="O1855" s="217" t="str">
        <f t="shared" si="86"/>
        <v>CO-DC-11001</v>
      </c>
      <c r="P1855" s="217">
        <f>+'PAA CONSOLIDADO'!V1858</f>
        <v>0</v>
      </c>
      <c r="Q1855" s="217">
        <f>+'PAA CONSOLIDADO'!X1858</f>
        <v>0</v>
      </c>
      <c r="R1855" s="217">
        <f>+'PAA CONSOLIDADO'!Y1858</f>
        <v>0</v>
      </c>
    </row>
    <row r="1856" spans="1:18" s="217" customFormat="1" x14ac:dyDescent="0.25">
      <c r="A1856" s="211">
        <f>+'PAA CONSOLIDADO'!C1859</f>
        <v>0</v>
      </c>
      <c r="B1856" s="211">
        <f>+'PAA CONSOLIDADO'!I1859</f>
        <v>0</v>
      </c>
      <c r="C1856" s="217" t="str">
        <f>+CONCATENATE('PAA CONSOLIDADO'!A1859,"-",'PAA CONSOLIDADO'!D1859,"-",'PAA CONSOLIDADO'!K1859)</f>
        <v>--</v>
      </c>
      <c r="D1856" s="217" t="e">
        <f>+VLOOKUP('PAA CONSOLIDADO'!L1859,LISTAS!$D$4:$E$15,2,0)</f>
        <v>#N/A</v>
      </c>
      <c r="E1856" s="217" t="e">
        <f>+VLOOKUP('PAA CONSOLIDADO'!M1859,LISTAS!$D$4:$E$15,2,0)</f>
        <v>#N/A</v>
      </c>
      <c r="F1856" s="217">
        <f>+'PAA CONSOLIDADO'!O1859</f>
        <v>0</v>
      </c>
      <c r="G1856" s="217">
        <f t="shared" si="84"/>
        <v>1</v>
      </c>
      <c r="H1856" s="217" t="e">
        <f>+VLOOKUP('PAA CONSOLIDADO'!P1859,LISTAS!$B$4:$C$17,2,0)</f>
        <v>#N/A</v>
      </c>
      <c r="I1856" s="217" t="e">
        <f>+VLOOKUP('PAA CONSOLIDADO'!Q1859,LISTAS!$B$22:$C$25,2,0)</f>
        <v>#N/A</v>
      </c>
      <c r="J1856" s="219">
        <f>'PAA CONSOLIDADO'!R1859</f>
        <v>0</v>
      </c>
      <c r="K1856" s="219">
        <f>+'PAA CONSOLIDADO'!S1859</f>
        <v>0</v>
      </c>
      <c r="L1856" s="217" t="e">
        <f>+VLOOKUP('PAA CONSOLIDADO'!T1859,LISTAS!$B$29:$C$31,2,0)</f>
        <v>#N/A</v>
      </c>
      <c r="M1856" s="217" t="e">
        <f>+VLOOKUP('PAA CONSOLIDADO'!U1859,LISTAS!$B$36:$C$39,2,0)</f>
        <v>#N/A</v>
      </c>
      <c r="N1856" s="217" t="str">
        <f t="shared" si="85"/>
        <v>Unidad de Contratación (1)</v>
      </c>
      <c r="O1856" s="217" t="str">
        <f t="shared" si="86"/>
        <v>CO-DC-11001</v>
      </c>
      <c r="P1856" s="217">
        <f>+'PAA CONSOLIDADO'!V1859</f>
        <v>0</v>
      </c>
      <c r="Q1856" s="217">
        <f>+'PAA CONSOLIDADO'!X1859</f>
        <v>0</v>
      </c>
      <c r="R1856" s="217">
        <f>+'PAA CONSOLIDADO'!Y1859</f>
        <v>0</v>
      </c>
    </row>
    <row r="1857" spans="1:18" s="217" customFormat="1" x14ac:dyDescent="0.25">
      <c r="A1857" s="211">
        <f>+'PAA CONSOLIDADO'!C1860</f>
        <v>0</v>
      </c>
      <c r="B1857" s="211">
        <f>+'PAA CONSOLIDADO'!I1860</f>
        <v>0</v>
      </c>
      <c r="C1857" s="217" t="str">
        <f>+CONCATENATE('PAA CONSOLIDADO'!A1860,"-",'PAA CONSOLIDADO'!D1860,"-",'PAA CONSOLIDADO'!K1860)</f>
        <v>--</v>
      </c>
      <c r="D1857" s="217" t="e">
        <f>+VLOOKUP('PAA CONSOLIDADO'!L1860,LISTAS!$D$4:$E$15,2,0)</f>
        <v>#N/A</v>
      </c>
      <c r="E1857" s="217" t="e">
        <f>+VLOOKUP('PAA CONSOLIDADO'!M1860,LISTAS!$D$4:$E$15,2,0)</f>
        <v>#N/A</v>
      </c>
      <c r="F1857" s="217">
        <f>+'PAA CONSOLIDADO'!O1860</f>
        <v>0</v>
      </c>
      <c r="G1857" s="217">
        <f t="shared" si="84"/>
        <v>1</v>
      </c>
      <c r="H1857" s="217" t="e">
        <f>+VLOOKUP('PAA CONSOLIDADO'!P1860,LISTAS!$B$4:$C$17,2,0)</f>
        <v>#N/A</v>
      </c>
      <c r="I1857" s="217" t="e">
        <f>+VLOOKUP('PAA CONSOLIDADO'!Q1860,LISTAS!$B$22:$C$25,2,0)</f>
        <v>#N/A</v>
      </c>
      <c r="J1857" s="219">
        <f>'PAA CONSOLIDADO'!R1860</f>
        <v>0</v>
      </c>
      <c r="K1857" s="219">
        <f>+'PAA CONSOLIDADO'!S1860</f>
        <v>0</v>
      </c>
      <c r="L1857" s="217" t="e">
        <f>+VLOOKUP('PAA CONSOLIDADO'!T1860,LISTAS!$B$29:$C$31,2,0)</f>
        <v>#N/A</v>
      </c>
      <c r="M1857" s="217" t="e">
        <f>+VLOOKUP('PAA CONSOLIDADO'!U1860,LISTAS!$B$36:$C$39,2,0)</f>
        <v>#N/A</v>
      </c>
      <c r="N1857" s="217" t="str">
        <f t="shared" si="85"/>
        <v>Unidad de Contratación (1)</v>
      </c>
      <c r="O1857" s="217" t="str">
        <f t="shared" si="86"/>
        <v>CO-DC-11001</v>
      </c>
      <c r="P1857" s="217">
        <f>+'PAA CONSOLIDADO'!V1860</f>
        <v>0</v>
      </c>
      <c r="Q1857" s="217">
        <f>+'PAA CONSOLIDADO'!X1860</f>
        <v>0</v>
      </c>
      <c r="R1857" s="217">
        <f>+'PAA CONSOLIDADO'!Y1860</f>
        <v>0</v>
      </c>
    </row>
    <row r="1858" spans="1:18" s="217" customFormat="1" x14ac:dyDescent="0.25">
      <c r="A1858" s="211">
        <f>+'PAA CONSOLIDADO'!C1861</f>
        <v>0</v>
      </c>
      <c r="B1858" s="211">
        <f>+'PAA CONSOLIDADO'!I1861</f>
        <v>0</v>
      </c>
      <c r="C1858" s="217" t="str">
        <f>+CONCATENATE('PAA CONSOLIDADO'!A1861,"-",'PAA CONSOLIDADO'!D1861,"-",'PAA CONSOLIDADO'!K1861)</f>
        <v>--</v>
      </c>
      <c r="D1858" s="217" t="e">
        <f>+VLOOKUP('PAA CONSOLIDADO'!L1861,LISTAS!$D$4:$E$15,2,0)</f>
        <v>#N/A</v>
      </c>
      <c r="E1858" s="217" t="e">
        <f>+VLOOKUP('PAA CONSOLIDADO'!M1861,LISTAS!$D$4:$E$15,2,0)</f>
        <v>#N/A</v>
      </c>
      <c r="F1858" s="217">
        <f>+'PAA CONSOLIDADO'!O1861</f>
        <v>0</v>
      </c>
      <c r="G1858" s="217">
        <f t="shared" si="84"/>
        <v>1</v>
      </c>
      <c r="H1858" s="217" t="e">
        <f>+VLOOKUP('PAA CONSOLIDADO'!P1861,LISTAS!$B$4:$C$17,2,0)</f>
        <v>#N/A</v>
      </c>
      <c r="I1858" s="217" t="e">
        <f>+VLOOKUP('PAA CONSOLIDADO'!Q1861,LISTAS!$B$22:$C$25,2,0)</f>
        <v>#N/A</v>
      </c>
      <c r="J1858" s="219">
        <f>'PAA CONSOLIDADO'!R1861</f>
        <v>0</v>
      </c>
      <c r="K1858" s="219">
        <f>+'PAA CONSOLIDADO'!S1861</f>
        <v>0</v>
      </c>
      <c r="L1858" s="217" t="e">
        <f>+VLOOKUP('PAA CONSOLIDADO'!T1861,LISTAS!$B$29:$C$31,2,0)</f>
        <v>#N/A</v>
      </c>
      <c r="M1858" s="217" t="e">
        <f>+VLOOKUP('PAA CONSOLIDADO'!U1861,LISTAS!$B$36:$C$39,2,0)</f>
        <v>#N/A</v>
      </c>
      <c r="N1858" s="217" t="str">
        <f t="shared" si="85"/>
        <v>Unidad de Contratación (1)</v>
      </c>
      <c r="O1858" s="217" t="str">
        <f t="shared" si="86"/>
        <v>CO-DC-11001</v>
      </c>
      <c r="P1858" s="217">
        <f>+'PAA CONSOLIDADO'!V1861</f>
        <v>0</v>
      </c>
      <c r="Q1858" s="217">
        <f>+'PAA CONSOLIDADO'!X1861</f>
        <v>0</v>
      </c>
      <c r="R1858" s="217">
        <f>+'PAA CONSOLIDADO'!Y1861</f>
        <v>0</v>
      </c>
    </row>
    <row r="1859" spans="1:18" s="217" customFormat="1" x14ac:dyDescent="0.25">
      <c r="A1859" s="211">
        <f>+'PAA CONSOLIDADO'!C1862</f>
        <v>0</v>
      </c>
      <c r="B1859" s="211">
        <f>+'PAA CONSOLIDADO'!I1862</f>
        <v>0</v>
      </c>
      <c r="C1859" s="217" t="str">
        <f>+CONCATENATE('PAA CONSOLIDADO'!A1862,"-",'PAA CONSOLIDADO'!D1862,"-",'PAA CONSOLIDADO'!K1862)</f>
        <v>--</v>
      </c>
      <c r="D1859" s="217" t="e">
        <f>+VLOOKUP('PAA CONSOLIDADO'!L1862,LISTAS!$D$4:$E$15,2,0)</f>
        <v>#N/A</v>
      </c>
      <c r="E1859" s="217" t="e">
        <f>+VLOOKUP('PAA CONSOLIDADO'!M1862,LISTAS!$D$4:$E$15,2,0)</f>
        <v>#N/A</v>
      </c>
      <c r="F1859" s="217">
        <f>+'PAA CONSOLIDADO'!O1862</f>
        <v>0</v>
      </c>
      <c r="G1859" s="217">
        <f t="shared" si="84"/>
        <v>1</v>
      </c>
      <c r="H1859" s="217" t="e">
        <f>+VLOOKUP('PAA CONSOLIDADO'!P1862,LISTAS!$B$4:$C$17,2,0)</f>
        <v>#N/A</v>
      </c>
      <c r="I1859" s="217" t="e">
        <f>+VLOOKUP('PAA CONSOLIDADO'!Q1862,LISTAS!$B$22:$C$25,2,0)</f>
        <v>#N/A</v>
      </c>
      <c r="J1859" s="219">
        <f>'PAA CONSOLIDADO'!R1862</f>
        <v>0</v>
      </c>
      <c r="K1859" s="219">
        <f>+'PAA CONSOLIDADO'!S1862</f>
        <v>0</v>
      </c>
      <c r="L1859" s="217" t="e">
        <f>+VLOOKUP('PAA CONSOLIDADO'!T1862,LISTAS!$B$29:$C$31,2,0)</f>
        <v>#N/A</v>
      </c>
      <c r="M1859" s="217" t="e">
        <f>+VLOOKUP('PAA CONSOLIDADO'!U1862,LISTAS!$B$36:$C$39,2,0)</f>
        <v>#N/A</v>
      </c>
      <c r="N1859" s="217" t="str">
        <f t="shared" si="85"/>
        <v>Unidad de Contratación (1)</v>
      </c>
      <c r="O1859" s="217" t="str">
        <f t="shared" si="86"/>
        <v>CO-DC-11001</v>
      </c>
      <c r="P1859" s="217">
        <f>+'PAA CONSOLIDADO'!V1862</f>
        <v>0</v>
      </c>
      <c r="Q1859" s="217">
        <f>+'PAA CONSOLIDADO'!X1862</f>
        <v>0</v>
      </c>
      <c r="R1859" s="217">
        <f>+'PAA CONSOLIDADO'!Y1862</f>
        <v>0</v>
      </c>
    </row>
    <row r="1860" spans="1:18" s="217" customFormat="1" x14ac:dyDescent="0.25">
      <c r="A1860" s="211">
        <f>+'PAA CONSOLIDADO'!C1863</f>
        <v>0</v>
      </c>
      <c r="B1860" s="211">
        <f>+'PAA CONSOLIDADO'!I1863</f>
        <v>0</v>
      </c>
      <c r="C1860" s="217" t="str">
        <f>+CONCATENATE('PAA CONSOLIDADO'!A1863,"-",'PAA CONSOLIDADO'!D1863,"-",'PAA CONSOLIDADO'!K1863)</f>
        <v>--</v>
      </c>
      <c r="D1860" s="217" t="e">
        <f>+VLOOKUP('PAA CONSOLIDADO'!L1863,LISTAS!$D$4:$E$15,2,0)</f>
        <v>#N/A</v>
      </c>
      <c r="E1860" s="217" t="e">
        <f>+VLOOKUP('PAA CONSOLIDADO'!M1863,LISTAS!$D$4:$E$15,2,0)</f>
        <v>#N/A</v>
      </c>
      <c r="F1860" s="217">
        <f>+'PAA CONSOLIDADO'!O1863</f>
        <v>0</v>
      </c>
      <c r="G1860" s="217">
        <f t="shared" si="84"/>
        <v>1</v>
      </c>
      <c r="H1860" s="217" t="e">
        <f>+VLOOKUP('PAA CONSOLIDADO'!P1863,LISTAS!$B$4:$C$17,2,0)</f>
        <v>#N/A</v>
      </c>
      <c r="I1860" s="217" t="e">
        <f>+VLOOKUP('PAA CONSOLIDADO'!Q1863,LISTAS!$B$22:$C$25,2,0)</f>
        <v>#N/A</v>
      </c>
      <c r="J1860" s="219">
        <f>'PAA CONSOLIDADO'!R1863</f>
        <v>0</v>
      </c>
      <c r="K1860" s="219">
        <f>+'PAA CONSOLIDADO'!S1863</f>
        <v>0</v>
      </c>
      <c r="L1860" s="217" t="e">
        <f>+VLOOKUP('PAA CONSOLIDADO'!T1863,LISTAS!$B$29:$C$31,2,0)</f>
        <v>#N/A</v>
      </c>
      <c r="M1860" s="217" t="e">
        <f>+VLOOKUP('PAA CONSOLIDADO'!U1863,LISTAS!$B$36:$C$39,2,0)</f>
        <v>#N/A</v>
      </c>
      <c r="N1860" s="217" t="str">
        <f t="shared" si="85"/>
        <v>Unidad de Contratación (1)</v>
      </c>
      <c r="O1860" s="217" t="str">
        <f t="shared" si="86"/>
        <v>CO-DC-11001</v>
      </c>
      <c r="P1860" s="217">
        <f>+'PAA CONSOLIDADO'!V1863</f>
        <v>0</v>
      </c>
      <c r="Q1860" s="217">
        <f>+'PAA CONSOLIDADO'!X1863</f>
        <v>0</v>
      </c>
      <c r="R1860" s="217">
        <f>+'PAA CONSOLIDADO'!Y1863</f>
        <v>0</v>
      </c>
    </row>
    <row r="1861" spans="1:18" s="217" customFormat="1" x14ac:dyDescent="0.25">
      <c r="A1861" s="211">
        <f>+'PAA CONSOLIDADO'!C1864</f>
        <v>0</v>
      </c>
      <c r="B1861" s="211">
        <f>+'PAA CONSOLIDADO'!I1864</f>
        <v>0</v>
      </c>
      <c r="C1861" s="217" t="str">
        <f>+CONCATENATE('PAA CONSOLIDADO'!A1864,"-",'PAA CONSOLIDADO'!D1864,"-",'PAA CONSOLIDADO'!K1864)</f>
        <v>--</v>
      </c>
      <c r="D1861" s="217" t="e">
        <f>+VLOOKUP('PAA CONSOLIDADO'!L1864,LISTAS!$D$4:$E$15,2,0)</f>
        <v>#N/A</v>
      </c>
      <c r="E1861" s="217" t="e">
        <f>+VLOOKUP('PAA CONSOLIDADO'!M1864,LISTAS!$D$4:$E$15,2,0)</f>
        <v>#N/A</v>
      </c>
      <c r="F1861" s="217">
        <f>+'PAA CONSOLIDADO'!O1864</f>
        <v>0</v>
      </c>
      <c r="G1861" s="217">
        <f t="shared" ref="G1861:G1924" si="87">+IF(ISBLANK(B1861),"",1)</f>
        <v>1</v>
      </c>
      <c r="H1861" s="217" t="e">
        <f>+VLOOKUP('PAA CONSOLIDADO'!P1864,LISTAS!$B$4:$C$17,2,0)</f>
        <v>#N/A</v>
      </c>
      <c r="I1861" s="217" t="e">
        <f>+VLOOKUP('PAA CONSOLIDADO'!Q1864,LISTAS!$B$22:$C$25,2,0)</f>
        <v>#N/A</v>
      </c>
      <c r="J1861" s="219">
        <f>'PAA CONSOLIDADO'!R1864</f>
        <v>0</v>
      </c>
      <c r="K1861" s="219">
        <f>+'PAA CONSOLIDADO'!S1864</f>
        <v>0</v>
      </c>
      <c r="L1861" s="217" t="e">
        <f>+VLOOKUP('PAA CONSOLIDADO'!T1864,LISTAS!$B$29:$C$31,2,0)</f>
        <v>#N/A</v>
      </c>
      <c r="M1861" s="217" t="e">
        <f>+VLOOKUP('PAA CONSOLIDADO'!U1864,LISTAS!$B$36:$C$39,2,0)</f>
        <v>#N/A</v>
      </c>
      <c r="N1861" s="217" t="str">
        <f t="shared" ref="N1861:N1924" si="88">+IF(ISBLANK(B1861),"","Unidad de Contratación (1)")</f>
        <v>Unidad de Contratación (1)</v>
      </c>
      <c r="O1861" s="217" t="str">
        <f t="shared" ref="O1861:O1924" si="89">+IF(ISBLANK(B1861),"","CO-DC-11001")</f>
        <v>CO-DC-11001</v>
      </c>
      <c r="P1861" s="217">
        <f>+'PAA CONSOLIDADO'!V1864</f>
        <v>0</v>
      </c>
      <c r="Q1861" s="217">
        <f>+'PAA CONSOLIDADO'!X1864</f>
        <v>0</v>
      </c>
      <c r="R1861" s="217">
        <f>+'PAA CONSOLIDADO'!Y1864</f>
        <v>0</v>
      </c>
    </row>
    <row r="1862" spans="1:18" s="217" customFormat="1" x14ac:dyDescent="0.25">
      <c r="A1862" s="211">
        <f>+'PAA CONSOLIDADO'!C1865</f>
        <v>0</v>
      </c>
      <c r="B1862" s="211">
        <f>+'PAA CONSOLIDADO'!I1865</f>
        <v>0</v>
      </c>
      <c r="C1862" s="217" t="str">
        <f>+CONCATENATE('PAA CONSOLIDADO'!A1865,"-",'PAA CONSOLIDADO'!D1865,"-",'PAA CONSOLIDADO'!K1865)</f>
        <v>--</v>
      </c>
      <c r="D1862" s="217" t="e">
        <f>+VLOOKUP('PAA CONSOLIDADO'!L1865,LISTAS!$D$4:$E$15,2,0)</f>
        <v>#N/A</v>
      </c>
      <c r="E1862" s="217" t="e">
        <f>+VLOOKUP('PAA CONSOLIDADO'!M1865,LISTAS!$D$4:$E$15,2,0)</f>
        <v>#N/A</v>
      </c>
      <c r="F1862" s="217">
        <f>+'PAA CONSOLIDADO'!O1865</f>
        <v>0</v>
      </c>
      <c r="G1862" s="217">
        <f t="shared" si="87"/>
        <v>1</v>
      </c>
      <c r="H1862" s="217" t="e">
        <f>+VLOOKUP('PAA CONSOLIDADO'!P1865,LISTAS!$B$4:$C$17,2,0)</f>
        <v>#N/A</v>
      </c>
      <c r="I1862" s="217" t="e">
        <f>+VLOOKUP('PAA CONSOLIDADO'!Q1865,LISTAS!$B$22:$C$25,2,0)</f>
        <v>#N/A</v>
      </c>
      <c r="J1862" s="219">
        <f>'PAA CONSOLIDADO'!R1865</f>
        <v>0</v>
      </c>
      <c r="K1862" s="219">
        <f>+'PAA CONSOLIDADO'!S1865</f>
        <v>0</v>
      </c>
      <c r="L1862" s="217" t="e">
        <f>+VLOOKUP('PAA CONSOLIDADO'!T1865,LISTAS!$B$29:$C$31,2,0)</f>
        <v>#N/A</v>
      </c>
      <c r="M1862" s="217" t="e">
        <f>+VLOOKUP('PAA CONSOLIDADO'!U1865,LISTAS!$B$36:$C$39,2,0)</f>
        <v>#N/A</v>
      </c>
      <c r="N1862" s="217" t="str">
        <f t="shared" si="88"/>
        <v>Unidad de Contratación (1)</v>
      </c>
      <c r="O1862" s="217" t="str">
        <f t="shared" si="89"/>
        <v>CO-DC-11001</v>
      </c>
      <c r="P1862" s="217">
        <f>+'PAA CONSOLIDADO'!V1865</f>
        <v>0</v>
      </c>
      <c r="Q1862" s="217">
        <f>+'PAA CONSOLIDADO'!X1865</f>
        <v>0</v>
      </c>
      <c r="R1862" s="217">
        <f>+'PAA CONSOLIDADO'!Y1865</f>
        <v>0</v>
      </c>
    </row>
    <row r="1863" spans="1:18" s="217" customFormat="1" x14ac:dyDescent="0.25">
      <c r="A1863" s="211">
        <f>+'PAA CONSOLIDADO'!C1866</f>
        <v>0</v>
      </c>
      <c r="B1863" s="211">
        <f>+'PAA CONSOLIDADO'!I1866</f>
        <v>0</v>
      </c>
      <c r="C1863" s="217" t="str">
        <f>+CONCATENATE('PAA CONSOLIDADO'!A1866,"-",'PAA CONSOLIDADO'!D1866,"-",'PAA CONSOLIDADO'!K1866)</f>
        <v>--</v>
      </c>
      <c r="D1863" s="217" t="e">
        <f>+VLOOKUP('PAA CONSOLIDADO'!L1866,LISTAS!$D$4:$E$15,2,0)</f>
        <v>#N/A</v>
      </c>
      <c r="E1863" s="217" t="e">
        <f>+VLOOKUP('PAA CONSOLIDADO'!M1866,LISTAS!$D$4:$E$15,2,0)</f>
        <v>#N/A</v>
      </c>
      <c r="F1863" s="217">
        <f>+'PAA CONSOLIDADO'!O1866</f>
        <v>0</v>
      </c>
      <c r="G1863" s="217">
        <f t="shared" si="87"/>
        <v>1</v>
      </c>
      <c r="H1863" s="217" t="e">
        <f>+VLOOKUP('PAA CONSOLIDADO'!P1866,LISTAS!$B$4:$C$17,2,0)</f>
        <v>#N/A</v>
      </c>
      <c r="I1863" s="217" t="e">
        <f>+VLOOKUP('PAA CONSOLIDADO'!Q1866,LISTAS!$B$22:$C$25,2,0)</f>
        <v>#N/A</v>
      </c>
      <c r="J1863" s="219">
        <f>'PAA CONSOLIDADO'!R1866</f>
        <v>0</v>
      </c>
      <c r="K1863" s="219">
        <f>+'PAA CONSOLIDADO'!S1866</f>
        <v>0</v>
      </c>
      <c r="L1863" s="217" t="e">
        <f>+VLOOKUP('PAA CONSOLIDADO'!T1866,LISTAS!$B$29:$C$31,2,0)</f>
        <v>#N/A</v>
      </c>
      <c r="M1863" s="217" t="e">
        <f>+VLOOKUP('PAA CONSOLIDADO'!U1866,LISTAS!$B$36:$C$39,2,0)</f>
        <v>#N/A</v>
      </c>
      <c r="N1863" s="217" t="str">
        <f t="shared" si="88"/>
        <v>Unidad de Contratación (1)</v>
      </c>
      <c r="O1863" s="217" t="str">
        <f t="shared" si="89"/>
        <v>CO-DC-11001</v>
      </c>
      <c r="P1863" s="217">
        <f>+'PAA CONSOLIDADO'!V1866</f>
        <v>0</v>
      </c>
      <c r="Q1863" s="217">
        <f>+'PAA CONSOLIDADO'!X1866</f>
        <v>0</v>
      </c>
      <c r="R1863" s="217">
        <f>+'PAA CONSOLIDADO'!Y1866</f>
        <v>0</v>
      </c>
    </row>
    <row r="1864" spans="1:18" s="217" customFormat="1" x14ac:dyDescent="0.25">
      <c r="A1864" s="211">
        <f>+'PAA CONSOLIDADO'!C1867</f>
        <v>0</v>
      </c>
      <c r="B1864" s="211">
        <f>+'PAA CONSOLIDADO'!I1867</f>
        <v>0</v>
      </c>
      <c r="C1864" s="217" t="str">
        <f>+CONCATENATE('PAA CONSOLIDADO'!A1867,"-",'PAA CONSOLIDADO'!D1867,"-",'PAA CONSOLIDADO'!K1867)</f>
        <v>--</v>
      </c>
      <c r="D1864" s="217" t="e">
        <f>+VLOOKUP('PAA CONSOLIDADO'!L1867,LISTAS!$D$4:$E$15,2,0)</f>
        <v>#N/A</v>
      </c>
      <c r="E1864" s="217" t="e">
        <f>+VLOOKUP('PAA CONSOLIDADO'!M1867,LISTAS!$D$4:$E$15,2,0)</f>
        <v>#N/A</v>
      </c>
      <c r="F1864" s="217">
        <f>+'PAA CONSOLIDADO'!O1867</f>
        <v>0</v>
      </c>
      <c r="G1864" s="217">
        <f t="shared" si="87"/>
        <v>1</v>
      </c>
      <c r="H1864" s="217" t="e">
        <f>+VLOOKUP('PAA CONSOLIDADO'!P1867,LISTAS!$B$4:$C$17,2,0)</f>
        <v>#N/A</v>
      </c>
      <c r="I1864" s="217" t="e">
        <f>+VLOOKUP('PAA CONSOLIDADO'!Q1867,LISTAS!$B$22:$C$25,2,0)</f>
        <v>#N/A</v>
      </c>
      <c r="J1864" s="219">
        <f>'PAA CONSOLIDADO'!R1867</f>
        <v>0</v>
      </c>
      <c r="K1864" s="219">
        <f>+'PAA CONSOLIDADO'!S1867</f>
        <v>0</v>
      </c>
      <c r="L1864" s="217" t="e">
        <f>+VLOOKUP('PAA CONSOLIDADO'!T1867,LISTAS!$B$29:$C$31,2,0)</f>
        <v>#N/A</v>
      </c>
      <c r="M1864" s="217" t="e">
        <f>+VLOOKUP('PAA CONSOLIDADO'!U1867,LISTAS!$B$36:$C$39,2,0)</f>
        <v>#N/A</v>
      </c>
      <c r="N1864" s="217" t="str">
        <f t="shared" si="88"/>
        <v>Unidad de Contratación (1)</v>
      </c>
      <c r="O1864" s="217" t="str">
        <f t="shared" si="89"/>
        <v>CO-DC-11001</v>
      </c>
      <c r="P1864" s="217">
        <f>+'PAA CONSOLIDADO'!V1867</f>
        <v>0</v>
      </c>
      <c r="Q1864" s="217">
        <f>+'PAA CONSOLIDADO'!X1867</f>
        <v>0</v>
      </c>
      <c r="R1864" s="217">
        <f>+'PAA CONSOLIDADO'!Y1867</f>
        <v>0</v>
      </c>
    </row>
    <row r="1865" spans="1:18" s="217" customFormat="1" x14ac:dyDescent="0.25">
      <c r="A1865" s="211">
        <f>+'PAA CONSOLIDADO'!C1868</f>
        <v>0</v>
      </c>
      <c r="B1865" s="211">
        <f>+'PAA CONSOLIDADO'!I1868</f>
        <v>0</v>
      </c>
      <c r="C1865" s="217" t="str">
        <f>+CONCATENATE('PAA CONSOLIDADO'!A1868,"-",'PAA CONSOLIDADO'!D1868,"-",'PAA CONSOLIDADO'!K1868)</f>
        <v>--</v>
      </c>
      <c r="D1865" s="217" t="e">
        <f>+VLOOKUP('PAA CONSOLIDADO'!L1868,LISTAS!$D$4:$E$15,2,0)</f>
        <v>#N/A</v>
      </c>
      <c r="E1865" s="217" t="e">
        <f>+VLOOKUP('PAA CONSOLIDADO'!M1868,LISTAS!$D$4:$E$15,2,0)</f>
        <v>#N/A</v>
      </c>
      <c r="F1865" s="217">
        <f>+'PAA CONSOLIDADO'!O1868</f>
        <v>0</v>
      </c>
      <c r="G1865" s="217">
        <f t="shared" si="87"/>
        <v>1</v>
      </c>
      <c r="H1865" s="217" t="e">
        <f>+VLOOKUP('PAA CONSOLIDADO'!P1868,LISTAS!$B$4:$C$17,2,0)</f>
        <v>#N/A</v>
      </c>
      <c r="I1865" s="217" t="e">
        <f>+VLOOKUP('PAA CONSOLIDADO'!Q1868,LISTAS!$B$22:$C$25,2,0)</f>
        <v>#N/A</v>
      </c>
      <c r="J1865" s="219">
        <f>'PAA CONSOLIDADO'!R1868</f>
        <v>0</v>
      </c>
      <c r="K1865" s="219">
        <f>+'PAA CONSOLIDADO'!S1868</f>
        <v>0</v>
      </c>
      <c r="L1865" s="217" t="e">
        <f>+VLOOKUP('PAA CONSOLIDADO'!T1868,LISTAS!$B$29:$C$31,2,0)</f>
        <v>#N/A</v>
      </c>
      <c r="M1865" s="217" t="e">
        <f>+VLOOKUP('PAA CONSOLIDADO'!U1868,LISTAS!$B$36:$C$39,2,0)</f>
        <v>#N/A</v>
      </c>
      <c r="N1865" s="217" t="str">
        <f t="shared" si="88"/>
        <v>Unidad de Contratación (1)</v>
      </c>
      <c r="O1865" s="217" t="str">
        <f t="shared" si="89"/>
        <v>CO-DC-11001</v>
      </c>
      <c r="P1865" s="217">
        <f>+'PAA CONSOLIDADO'!V1868</f>
        <v>0</v>
      </c>
      <c r="Q1865" s="217">
        <f>+'PAA CONSOLIDADO'!X1868</f>
        <v>0</v>
      </c>
      <c r="R1865" s="217">
        <f>+'PAA CONSOLIDADO'!Y1868</f>
        <v>0</v>
      </c>
    </row>
    <row r="1866" spans="1:18" s="217" customFormat="1" x14ac:dyDescent="0.25">
      <c r="A1866" s="211">
        <f>+'PAA CONSOLIDADO'!C1869</f>
        <v>0</v>
      </c>
      <c r="B1866" s="211">
        <f>+'PAA CONSOLIDADO'!I1869</f>
        <v>0</v>
      </c>
      <c r="C1866" s="217" t="str">
        <f>+CONCATENATE('PAA CONSOLIDADO'!A1869,"-",'PAA CONSOLIDADO'!D1869,"-",'PAA CONSOLIDADO'!K1869)</f>
        <v>--</v>
      </c>
      <c r="D1866" s="217" t="e">
        <f>+VLOOKUP('PAA CONSOLIDADO'!L1869,LISTAS!$D$4:$E$15,2,0)</f>
        <v>#N/A</v>
      </c>
      <c r="E1866" s="217" t="e">
        <f>+VLOOKUP('PAA CONSOLIDADO'!M1869,LISTAS!$D$4:$E$15,2,0)</f>
        <v>#N/A</v>
      </c>
      <c r="F1866" s="217">
        <f>+'PAA CONSOLIDADO'!O1869</f>
        <v>0</v>
      </c>
      <c r="G1866" s="217">
        <f t="shared" si="87"/>
        <v>1</v>
      </c>
      <c r="H1866" s="217" t="e">
        <f>+VLOOKUP('PAA CONSOLIDADO'!P1869,LISTAS!$B$4:$C$17,2,0)</f>
        <v>#N/A</v>
      </c>
      <c r="I1866" s="217" t="e">
        <f>+VLOOKUP('PAA CONSOLIDADO'!Q1869,LISTAS!$B$22:$C$25,2,0)</f>
        <v>#N/A</v>
      </c>
      <c r="J1866" s="219">
        <f>'PAA CONSOLIDADO'!R1869</f>
        <v>0</v>
      </c>
      <c r="K1866" s="219">
        <f>+'PAA CONSOLIDADO'!S1869</f>
        <v>0</v>
      </c>
      <c r="L1866" s="217" t="e">
        <f>+VLOOKUP('PAA CONSOLIDADO'!T1869,LISTAS!$B$29:$C$31,2,0)</f>
        <v>#N/A</v>
      </c>
      <c r="M1866" s="217" t="e">
        <f>+VLOOKUP('PAA CONSOLIDADO'!U1869,LISTAS!$B$36:$C$39,2,0)</f>
        <v>#N/A</v>
      </c>
      <c r="N1866" s="217" t="str">
        <f t="shared" si="88"/>
        <v>Unidad de Contratación (1)</v>
      </c>
      <c r="O1866" s="217" t="str">
        <f t="shared" si="89"/>
        <v>CO-DC-11001</v>
      </c>
      <c r="P1866" s="217">
        <f>+'PAA CONSOLIDADO'!V1869</f>
        <v>0</v>
      </c>
      <c r="Q1866" s="217">
        <f>+'PAA CONSOLIDADO'!X1869</f>
        <v>0</v>
      </c>
      <c r="R1866" s="217">
        <f>+'PAA CONSOLIDADO'!Y1869</f>
        <v>0</v>
      </c>
    </row>
    <row r="1867" spans="1:18" s="217" customFormat="1" x14ac:dyDescent="0.25">
      <c r="A1867" s="211">
        <f>+'PAA CONSOLIDADO'!C1870</f>
        <v>0</v>
      </c>
      <c r="B1867" s="211">
        <f>+'PAA CONSOLIDADO'!I1870</f>
        <v>0</v>
      </c>
      <c r="C1867" s="217" t="str">
        <f>+CONCATENATE('PAA CONSOLIDADO'!A1870,"-",'PAA CONSOLIDADO'!D1870,"-",'PAA CONSOLIDADO'!K1870)</f>
        <v>--</v>
      </c>
      <c r="D1867" s="217" t="e">
        <f>+VLOOKUP('PAA CONSOLIDADO'!L1870,LISTAS!$D$4:$E$15,2,0)</f>
        <v>#N/A</v>
      </c>
      <c r="E1867" s="217" t="e">
        <f>+VLOOKUP('PAA CONSOLIDADO'!M1870,LISTAS!$D$4:$E$15,2,0)</f>
        <v>#N/A</v>
      </c>
      <c r="F1867" s="217">
        <f>+'PAA CONSOLIDADO'!O1870</f>
        <v>0</v>
      </c>
      <c r="G1867" s="217">
        <f t="shared" si="87"/>
        <v>1</v>
      </c>
      <c r="H1867" s="217" t="e">
        <f>+VLOOKUP('PAA CONSOLIDADO'!P1870,LISTAS!$B$4:$C$17,2,0)</f>
        <v>#N/A</v>
      </c>
      <c r="I1867" s="217" t="e">
        <f>+VLOOKUP('PAA CONSOLIDADO'!Q1870,LISTAS!$B$22:$C$25,2,0)</f>
        <v>#N/A</v>
      </c>
      <c r="J1867" s="219">
        <f>'PAA CONSOLIDADO'!R1870</f>
        <v>0</v>
      </c>
      <c r="K1867" s="219">
        <f>+'PAA CONSOLIDADO'!S1870</f>
        <v>0</v>
      </c>
      <c r="L1867" s="217" t="e">
        <f>+VLOOKUP('PAA CONSOLIDADO'!T1870,LISTAS!$B$29:$C$31,2,0)</f>
        <v>#N/A</v>
      </c>
      <c r="M1867" s="217" t="e">
        <f>+VLOOKUP('PAA CONSOLIDADO'!U1870,LISTAS!$B$36:$C$39,2,0)</f>
        <v>#N/A</v>
      </c>
      <c r="N1867" s="217" t="str">
        <f t="shared" si="88"/>
        <v>Unidad de Contratación (1)</v>
      </c>
      <c r="O1867" s="217" t="str">
        <f t="shared" si="89"/>
        <v>CO-DC-11001</v>
      </c>
      <c r="P1867" s="217">
        <f>+'PAA CONSOLIDADO'!V1870</f>
        <v>0</v>
      </c>
      <c r="Q1867" s="217">
        <f>+'PAA CONSOLIDADO'!X1870</f>
        <v>0</v>
      </c>
      <c r="R1867" s="217">
        <f>+'PAA CONSOLIDADO'!Y1870</f>
        <v>0</v>
      </c>
    </row>
    <row r="1868" spans="1:18" s="217" customFormat="1" x14ac:dyDescent="0.25">
      <c r="A1868" s="211">
        <f>+'PAA CONSOLIDADO'!C1871</f>
        <v>0</v>
      </c>
      <c r="B1868" s="211">
        <f>+'PAA CONSOLIDADO'!I1871</f>
        <v>0</v>
      </c>
      <c r="C1868" s="217" t="str">
        <f>+CONCATENATE('PAA CONSOLIDADO'!A1871,"-",'PAA CONSOLIDADO'!D1871,"-",'PAA CONSOLIDADO'!K1871)</f>
        <v>--</v>
      </c>
      <c r="D1868" s="217" t="e">
        <f>+VLOOKUP('PAA CONSOLIDADO'!L1871,LISTAS!$D$4:$E$15,2,0)</f>
        <v>#N/A</v>
      </c>
      <c r="E1868" s="217" t="e">
        <f>+VLOOKUP('PAA CONSOLIDADO'!M1871,LISTAS!$D$4:$E$15,2,0)</f>
        <v>#N/A</v>
      </c>
      <c r="F1868" s="217">
        <f>+'PAA CONSOLIDADO'!O1871</f>
        <v>0</v>
      </c>
      <c r="G1868" s="217">
        <f t="shared" si="87"/>
        <v>1</v>
      </c>
      <c r="H1868" s="217" t="e">
        <f>+VLOOKUP('PAA CONSOLIDADO'!P1871,LISTAS!$B$4:$C$17,2,0)</f>
        <v>#N/A</v>
      </c>
      <c r="I1868" s="217" t="e">
        <f>+VLOOKUP('PAA CONSOLIDADO'!Q1871,LISTAS!$B$22:$C$25,2,0)</f>
        <v>#N/A</v>
      </c>
      <c r="J1868" s="219">
        <f>'PAA CONSOLIDADO'!R1871</f>
        <v>0</v>
      </c>
      <c r="K1868" s="219">
        <f>+'PAA CONSOLIDADO'!S1871</f>
        <v>0</v>
      </c>
      <c r="L1868" s="217" t="e">
        <f>+VLOOKUP('PAA CONSOLIDADO'!T1871,LISTAS!$B$29:$C$31,2,0)</f>
        <v>#N/A</v>
      </c>
      <c r="M1868" s="217" t="e">
        <f>+VLOOKUP('PAA CONSOLIDADO'!U1871,LISTAS!$B$36:$C$39,2,0)</f>
        <v>#N/A</v>
      </c>
      <c r="N1868" s="217" t="str">
        <f t="shared" si="88"/>
        <v>Unidad de Contratación (1)</v>
      </c>
      <c r="O1868" s="217" t="str">
        <f t="shared" si="89"/>
        <v>CO-DC-11001</v>
      </c>
      <c r="P1868" s="217">
        <f>+'PAA CONSOLIDADO'!V1871</f>
        <v>0</v>
      </c>
      <c r="Q1868" s="217">
        <f>+'PAA CONSOLIDADO'!X1871</f>
        <v>0</v>
      </c>
      <c r="R1868" s="217">
        <f>+'PAA CONSOLIDADO'!Y1871</f>
        <v>0</v>
      </c>
    </row>
    <row r="1869" spans="1:18" s="217" customFormat="1" x14ac:dyDescent="0.25">
      <c r="A1869" s="211">
        <f>+'PAA CONSOLIDADO'!C1872</f>
        <v>0</v>
      </c>
      <c r="B1869" s="211">
        <f>+'PAA CONSOLIDADO'!I1872</f>
        <v>0</v>
      </c>
      <c r="C1869" s="217" t="str">
        <f>+CONCATENATE('PAA CONSOLIDADO'!A1872,"-",'PAA CONSOLIDADO'!D1872,"-",'PAA CONSOLIDADO'!K1872)</f>
        <v>--</v>
      </c>
      <c r="D1869" s="217" t="e">
        <f>+VLOOKUP('PAA CONSOLIDADO'!L1872,LISTAS!$D$4:$E$15,2,0)</f>
        <v>#N/A</v>
      </c>
      <c r="E1869" s="217" t="e">
        <f>+VLOOKUP('PAA CONSOLIDADO'!M1872,LISTAS!$D$4:$E$15,2,0)</f>
        <v>#N/A</v>
      </c>
      <c r="F1869" s="217">
        <f>+'PAA CONSOLIDADO'!O1872</f>
        <v>0</v>
      </c>
      <c r="G1869" s="217">
        <f t="shared" si="87"/>
        <v>1</v>
      </c>
      <c r="H1869" s="217" t="e">
        <f>+VLOOKUP('PAA CONSOLIDADO'!P1872,LISTAS!$B$4:$C$17,2,0)</f>
        <v>#N/A</v>
      </c>
      <c r="I1869" s="217" t="e">
        <f>+VLOOKUP('PAA CONSOLIDADO'!Q1872,LISTAS!$B$22:$C$25,2,0)</f>
        <v>#N/A</v>
      </c>
      <c r="J1869" s="219">
        <f>'PAA CONSOLIDADO'!R1872</f>
        <v>0</v>
      </c>
      <c r="K1869" s="219">
        <f>+'PAA CONSOLIDADO'!S1872</f>
        <v>0</v>
      </c>
      <c r="L1869" s="217" t="e">
        <f>+VLOOKUP('PAA CONSOLIDADO'!T1872,LISTAS!$B$29:$C$31,2,0)</f>
        <v>#N/A</v>
      </c>
      <c r="M1869" s="217" t="e">
        <f>+VLOOKUP('PAA CONSOLIDADO'!U1872,LISTAS!$B$36:$C$39,2,0)</f>
        <v>#N/A</v>
      </c>
      <c r="N1869" s="217" t="str">
        <f t="shared" si="88"/>
        <v>Unidad de Contratación (1)</v>
      </c>
      <c r="O1869" s="217" t="str">
        <f t="shared" si="89"/>
        <v>CO-DC-11001</v>
      </c>
      <c r="P1869" s="217">
        <f>+'PAA CONSOLIDADO'!V1872</f>
        <v>0</v>
      </c>
      <c r="Q1869" s="217">
        <f>+'PAA CONSOLIDADO'!X1872</f>
        <v>0</v>
      </c>
      <c r="R1869" s="217">
        <f>+'PAA CONSOLIDADO'!Y1872</f>
        <v>0</v>
      </c>
    </row>
    <row r="1870" spans="1:18" s="217" customFormat="1" x14ac:dyDescent="0.25">
      <c r="A1870" s="211">
        <f>+'PAA CONSOLIDADO'!C1873</f>
        <v>0</v>
      </c>
      <c r="B1870" s="211">
        <f>+'PAA CONSOLIDADO'!I1873</f>
        <v>0</v>
      </c>
      <c r="C1870" s="217" t="str">
        <f>+CONCATENATE('PAA CONSOLIDADO'!A1873,"-",'PAA CONSOLIDADO'!D1873,"-",'PAA CONSOLIDADO'!K1873)</f>
        <v>--</v>
      </c>
      <c r="D1870" s="217" t="e">
        <f>+VLOOKUP('PAA CONSOLIDADO'!L1873,LISTAS!$D$4:$E$15,2,0)</f>
        <v>#N/A</v>
      </c>
      <c r="E1870" s="217" t="e">
        <f>+VLOOKUP('PAA CONSOLIDADO'!M1873,LISTAS!$D$4:$E$15,2,0)</f>
        <v>#N/A</v>
      </c>
      <c r="F1870" s="217">
        <f>+'PAA CONSOLIDADO'!O1873</f>
        <v>0</v>
      </c>
      <c r="G1870" s="217">
        <f t="shared" si="87"/>
        <v>1</v>
      </c>
      <c r="H1870" s="217" t="e">
        <f>+VLOOKUP('PAA CONSOLIDADO'!P1873,LISTAS!$B$4:$C$17,2,0)</f>
        <v>#N/A</v>
      </c>
      <c r="I1870" s="217" t="e">
        <f>+VLOOKUP('PAA CONSOLIDADO'!Q1873,LISTAS!$B$22:$C$25,2,0)</f>
        <v>#N/A</v>
      </c>
      <c r="J1870" s="219">
        <f>'PAA CONSOLIDADO'!R1873</f>
        <v>0</v>
      </c>
      <c r="K1870" s="219">
        <f>+'PAA CONSOLIDADO'!S1873</f>
        <v>0</v>
      </c>
      <c r="L1870" s="217" t="e">
        <f>+VLOOKUP('PAA CONSOLIDADO'!T1873,LISTAS!$B$29:$C$31,2,0)</f>
        <v>#N/A</v>
      </c>
      <c r="M1870" s="217" t="e">
        <f>+VLOOKUP('PAA CONSOLIDADO'!U1873,LISTAS!$B$36:$C$39,2,0)</f>
        <v>#N/A</v>
      </c>
      <c r="N1870" s="217" t="str">
        <f t="shared" si="88"/>
        <v>Unidad de Contratación (1)</v>
      </c>
      <c r="O1870" s="217" t="str">
        <f t="shared" si="89"/>
        <v>CO-DC-11001</v>
      </c>
      <c r="P1870" s="217">
        <f>+'PAA CONSOLIDADO'!V1873</f>
        <v>0</v>
      </c>
      <c r="Q1870" s="217">
        <f>+'PAA CONSOLIDADO'!X1873</f>
        <v>0</v>
      </c>
      <c r="R1870" s="217">
        <f>+'PAA CONSOLIDADO'!Y1873</f>
        <v>0</v>
      </c>
    </row>
    <row r="1871" spans="1:18" s="217" customFormat="1" x14ac:dyDescent="0.25">
      <c r="A1871" s="211">
        <f>+'PAA CONSOLIDADO'!C1874</f>
        <v>0</v>
      </c>
      <c r="B1871" s="211">
        <f>+'PAA CONSOLIDADO'!I1874</f>
        <v>0</v>
      </c>
      <c r="C1871" s="217" t="str">
        <f>+CONCATENATE('PAA CONSOLIDADO'!A1874,"-",'PAA CONSOLIDADO'!D1874,"-",'PAA CONSOLIDADO'!K1874)</f>
        <v>--</v>
      </c>
      <c r="D1871" s="217" t="e">
        <f>+VLOOKUP('PAA CONSOLIDADO'!L1874,LISTAS!$D$4:$E$15,2,0)</f>
        <v>#N/A</v>
      </c>
      <c r="E1871" s="217" t="e">
        <f>+VLOOKUP('PAA CONSOLIDADO'!M1874,LISTAS!$D$4:$E$15,2,0)</f>
        <v>#N/A</v>
      </c>
      <c r="F1871" s="217">
        <f>+'PAA CONSOLIDADO'!O1874</f>
        <v>0</v>
      </c>
      <c r="G1871" s="217">
        <f t="shared" si="87"/>
        <v>1</v>
      </c>
      <c r="H1871" s="217" t="e">
        <f>+VLOOKUP('PAA CONSOLIDADO'!P1874,LISTAS!$B$4:$C$17,2,0)</f>
        <v>#N/A</v>
      </c>
      <c r="I1871" s="217" t="e">
        <f>+VLOOKUP('PAA CONSOLIDADO'!Q1874,LISTAS!$B$22:$C$25,2,0)</f>
        <v>#N/A</v>
      </c>
      <c r="J1871" s="219">
        <f>'PAA CONSOLIDADO'!R1874</f>
        <v>0</v>
      </c>
      <c r="K1871" s="219">
        <f>+'PAA CONSOLIDADO'!S1874</f>
        <v>0</v>
      </c>
      <c r="L1871" s="217" t="e">
        <f>+VLOOKUP('PAA CONSOLIDADO'!T1874,LISTAS!$B$29:$C$31,2,0)</f>
        <v>#N/A</v>
      </c>
      <c r="M1871" s="217" t="e">
        <f>+VLOOKUP('PAA CONSOLIDADO'!U1874,LISTAS!$B$36:$C$39,2,0)</f>
        <v>#N/A</v>
      </c>
      <c r="N1871" s="217" t="str">
        <f t="shared" si="88"/>
        <v>Unidad de Contratación (1)</v>
      </c>
      <c r="O1871" s="217" t="str">
        <f t="shared" si="89"/>
        <v>CO-DC-11001</v>
      </c>
      <c r="P1871" s="217">
        <f>+'PAA CONSOLIDADO'!V1874</f>
        <v>0</v>
      </c>
      <c r="Q1871" s="217">
        <f>+'PAA CONSOLIDADO'!X1874</f>
        <v>0</v>
      </c>
      <c r="R1871" s="217">
        <f>+'PAA CONSOLIDADO'!Y1874</f>
        <v>0</v>
      </c>
    </row>
    <row r="1872" spans="1:18" s="217" customFormat="1" x14ac:dyDescent="0.25">
      <c r="A1872" s="211">
        <f>+'PAA CONSOLIDADO'!C1875</f>
        <v>0</v>
      </c>
      <c r="B1872" s="211">
        <f>+'PAA CONSOLIDADO'!I1875</f>
        <v>0</v>
      </c>
      <c r="C1872" s="217" t="str">
        <f>+CONCATENATE('PAA CONSOLIDADO'!A1875,"-",'PAA CONSOLIDADO'!D1875,"-",'PAA CONSOLIDADO'!K1875)</f>
        <v>--</v>
      </c>
      <c r="D1872" s="217" t="e">
        <f>+VLOOKUP('PAA CONSOLIDADO'!L1875,LISTAS!$D$4:$E$15,2,0)</f>
        <v>#N/A</v>
      </c>
      <c r="E1872" s="217" t="e">
        <f>+VLOOKUP('PAA CONSOLIDADO'!M1875,LISTAS!$D$4:$E$15,2,0)</f>
        <v>#N/A</v>
      </c>
      <c r="F1872" s="217">
        <f>+'PAA CONSOLIDADO'!O1875</f>
        <v>0</v>
      </c>
      <c r="G1872" s="217">
        <f t="shared" si="87"/>
        <v>1</v>
      </c>
      <c r="H1872" s="217" t="e">
        <f>+VLOOKUP('PAA CONSOLIDADO'!P1875,LISTAS!$B$4:$C$17,2,0)</f>
        <v>#N/A</v>
      </c>
      <c r="I1872" s="217" t="e">
        <f>+VLOOKUP('PAA CONSOLIDADO'!Q1875,LISTAS!$B$22:$C$25,2,0)</f>
        <v>#N/A</v>
      </c>
      <c r="J1872" s="219">
        <f>'PAA CONSOLIDADO'!R1875</f>
        <v>0</v>
      </c>
      <c r="K1872" s="219">
        <f>+'PAA CONSOLIDADO'!S1875</f>
        <v>0</v>
      </c>
      <c r="L1872" s="217" t="e">
        <f>+VLOOKUP('PAA CONSOLIDADO'!T1875,LISTAS!$B$29:$C$31,2,0)</f>
        <v>#N/A</v>
      </c>
      <c r="M1872" s="217" t="e">
        <f>+VLOOKUP('PAA CONSOLIDADO'!U1875,LISTAS!$B$36:$C$39,2,0)</f>
        <v>#N/A</v>
      </c>
      <c r="N1872" s="217" t="str">
        <f t="shared" si="88"/>
        <v>Unidad de Contratación (1)</v>
      </c>
      <c r="O1872" s="217" t="str">
        <f t="shared" si="89"/>
        <v>CO-DC-11001</v>
      </c>
      <c r="P1872" s="217">
        <f>+'PAA CONSOLIDADO'!V1875</f>
        <v>0</v>
      </c>
      <c r="Q1872" s="217">
        <f>+'PAA CONSOLIDADO'!X1875</f>
        <v>0</v>
      </c>
      <c r="R1872" s="217">
        <f>+'PAA CONSOLIDADO'!Y1875</f>
        <v>0</v>
      </c>
    </row>
    <row r="1873" spans="1:18" s="217" customFormat="1" x14ac:dyDescent="0.25">
      <c r="A1873" s="211">
        <f>+'PAA CONSOLIDADO'!C1876</f>
        <v>0</v>
      </c>
      <c r="B1873" s="211">
        <f>+'PAA CONSOLIDADO'!I1876</f>
        <v>0</v>
      </c>
      <c r="C1873" s="217" t="str">
        <f>+CONCATENATE('PAA CONSOLIDADO'!A1876,"-",'PAA CONSOLIDADO'!D1876,"-",'PAA CONSOLIDADO'!K1876)</f>
        <v>--</v>
      </c>
      <c r="D1873" s="217" t="e">
        <f>+VLOOKUP('PAA CONSOLIDADO'!L1876,LISTAS!$D$4:$E$15,2,0)</f>
        <v>#N/A</v>
      </c>
      <c r="E1873" s="217" t="e">
        <f>+VLOOKUP('PAA CONSOLIDADO'!M1876,LISTAS!$D$4:$E$15,2,0)</f>
        <v>#N/A</v>
      </c>
      <c r="F1873" s="217">
        <f>+'PAA CONSOLIDADO'!O1876</f>
        <v>0</v>
      </c>
      <c r="G1873" s="217">
        <f t="shared" si="87"/>
        <v>1</v>
      </c>
      <c r="H1873" s="217" t="e">
        <f>+VLOOKUP('PAA CONSOLIDADO'!P1876,LISTAS!$B$4:$C$17,2,0)</f>
        <v>#N/A</v>
      </c>
      <c r="I1873" s="217" t="e">
        <f>+VLOOKUP('PAA CONSOLIDADO'!Q1876,LISTAS!$B$22:$C$25,2,0)</f>
        <v>#N/A</v>
      </c>
      <c r="J1873" s="219">
        <f>'PAA CONSOLIDADO'!R1876</f>
        <v>0</v>
      </c>
      <c r="K1873" s="219">
        <f>+'PAA CONSOLIDADO'!S1876</f>
        <v>0</v>
      </c>
      <c r="L1873" s="217" t="e">
        <f>+VLOOKUP('PAA CONSOLIDADO'!T1876,LISTAS!$B$29:$C$31,2,0)</f>
        <v>#N/A</v>
      </c>
      <c r="M1873" s="217" t="e">
        <f>+VLOOKUP('PAA CONSOLIDADO'!U1876,LISTAS!$B$36:$C$39,2,0)</f>
        <v>#N/A</v>
      </c>
      <c r="N1873" s="217" t="str">
        <f t="shared" si="88"/>
        <v>Unidad de Contratación (1)</v>
      </c>
      <c r="O1873" s="217" t="str">
        <f t="shared" si="89"/>
        <v>CO-DC-11001</v>
      </c>
      <c r="P1873" s="217">
        <f>+'PAA CONSOLIDADO'!V1876</f>
        <v>0</v>
      </c>
      <c r="Q1873" s="217">
        <f>+'PAA CONSOLIDADO'!X1876</f>
        <v>0</v>
      </c>
      <c r="R1873" s="217">
        <f>+'PAA CONSOLIDADO'!Y1876</f>
        <v>0</v>
      </c>
    </row>
    <row r="1874" spans="1:18" s="217" customFormat="1" x14ac:dyDescent="0.25">
      <c r="A1874" s="211">
        <f>+'PAA CONSOLIDADO'!C1877</f>
        <v>0</v>
      </c>
      <c r="B1874" s="211">
        <f>+'PAA CONSOLIDADO'!I1877</f>
        <v>0</v>
      </c>
      <c r="C1874" s="217" t="str">
        <f>+CONCATENATE('PAA CONSOLIDADO'!A1877,"-",'PAA CONSOLIDADO'!D1877,"-",'PAA CONSOLIDADO'!K1877)</f>
        <v>--</v>
      </c>
      <c r="D1874" s="217" t="e">
        <f>+VLOOKUP('PAA CONSOLIDADO'!L1877,LISTAS!$D$4:$E$15,2,0)</f>
        <v>#N/A</v>
      </c>
      <c r="E1874" s="217" t="e">
        <f>+VLOOKUP('PAA CONSOLIDADO'!M1877,LISTAS!$D$4:$E$15,2,0)</f>
        <v>#N/A</v>
      </c>
      <c r="F1874" s="217">
        <f>+'PAA CONSOLIDADO'!O1877</f>
        <v>0</v>
      </c>
      <c r="G1874" s="217">
        <f t="shared" si="87"/>
        <v>1</v>
      </c>
      <c r="H1874" s="217" t="e">
        <f>+VLOOKUP('PAA CONSOLIDADO'!P1877,LISTAS!$B$4:$C$17,2,0)</f>
        <v>#N/A</v>
      </c>
      <c r="I1874" s="217" t="e">
        <f>+VLOOKUP('PAA CONSOLIDADO'!Q1877,LISTAS!$B$22:$C$25,2,0)</f>
        <v>#N/A</v>
      </c>
      <c r="J1874" s="219">
        <f>'PAA CONSOLIDADO'!R1877</f>
        <v>0</v>
      </c>
      <c r="K1874" s="219">
        <f>+'PAA CONSOLIDADO'!S1877</f>
        <v>0</v>
      </c>
      <c r="L1874" s="217" t="e">
        <f>+VLOOKUP('PAA CONSOLIDADO'!T1877,LISTAS!$B$29:$C$31,2,0)</f>
        <v>#N/A</v>
      </c>
      <c r="M1874" s="217" t="e">
        <f>+VLOOKUP('PAA CONSOLIDADO'!U1877,LISTAS!$B$36:$C$39,2,0)</f>
        <v>#N/A</v>
      </c>
      <c r="N1874" s="217" t="str">
        <f t="shared" si="88"/>
        <v>Unidad de Contratación (1)</v>
      </c>
      <c r="O1874" s="217" t="str">
        <f t="shared" si="89"/>
        <v>CO-DC-11001</v>
      </c>
      <c r="P1874" s="217">
        <f>+'PAA CONSOLIDADO'!V1877</f>
        <v>0</v>
      </c>
      <c r="Q1874" s="217">
        <f>+'PAA CONSOLIDADO'!X1877</f>
        <v>0</v>
      </c>
      <c r="R1874" s="217">
        <f>+'PAA CONSOLIDADO'!Y1877</f>
        <v>0</v>
      </c>
    </row>
    <row r="1875" spans="1:18" s="217" customFormat="1" x14ac:dyDescent="0.25">
      <c r="A1875" s="211">
        <f>+'PAA CONSOLIDADO'!C1878</f>
        <v>0</v>
      </c>
      <c r="B1875" s="211">
        <f>+'PAA CONSOLIDADO'!I1878</f>
        <v>0</v>
      </c>
      <c r="C1875" s="217" t="str">
        <f>+CONCATENATE('PAA CONSOLIDADO'!A1878,"-",'PAA CONSOLIDADO'!D1878,"-",'PAA CONSOLIDADO'!K1878)</f>
        <v>--</v>
      </c>
      <c r="D1875" s="217" t="e">
        <f>+VLOOKUP('PAA CONSOLIDADO'!L1878,LISTAS!$D$4:$E$15,2,0)</f>
        <v>#N/A</v>
      </c>
      <c r="E1875" s="217" t="e">
        <f>+VLOOKUP('PAA CONSOLIDADO'!M1878,LISTAS!$D$4:$E$15,2,0)</f>
        <v>#N/A</v>
      </c>
      <c r="F1875" s="217">
        <f>+'PAA CONSOLIDADO'!O1878</f>
        <v>0</v>
      </c>
      <c r="G1875" s="217">
        <f t="shared" si="87"/>
        <v>1</v>
      </c>
      <c r="H1875" s="217" t="e">
        <f>+VLOOKUP('PAA CONSOLIDADO'!P1878,LISTAS!$B$4:$C$17,2,0)</f>
        <v>#N/A</v>
      </c>
      <c r="I1875" s="217" t="e">
        <f>+VLOOKUP('PAA CONSOLIDADO'!Q1878,LISTAS!$B$22:$C$25,2,0)</f>
        <v>#N/A</v>
      </c>
      <c r="J1875" s="219">
        <f>'PAA CONSOLIDADO'!R1878</f>
        <v>0</v>
      </c>
      <c r="K1875" s="219">
        <f>+'PAA CONSOLIDADO'!S1878</f>
        <v>0</v>
      </c>
      <c r="L1875" s="217" t="e">
        <f>+VLOOKUP('PAA CONSOLIDADO'!T1878,LISTAS!$B$29:$C$31,2,0)</f>
        <v>#N/A</v>
      </c>
      <c r="M1875" s="217" t="e">
        <f>+VLOOKUP('PAA CONSOLIDADO'!U1878,LISTAS!$B$36:$C$39,2,0)</f>
        <v>#N/A</v>
      </c>
      <c r="N1875" s="217" t="str">
        <f t="shared" si="88"/>
        <v>Unidad de Contratación (1)</v>
      </c>
      <c r="O1875" s="217" t="str">
        <f t="shared" si="89"/>
        <v>CO-DC-11001</v>
      </c>
      <c r="P1875" s="217">
        <f>+'PAA CONSOLIDADO'!V1878</f>
        <v>0</v>
      </c>
      <c r="Q1875" s="217">
        <f>+'PAA CONSOLIDADO'!X1878</f>
        <v>0</v>
      </c>
      <c r="R1875" s="217">
        <f>+'PAA CONSOLIDADO'!Y1878</f>
        <v>0</v>
      </c>
    </row>
    <row r="1876" spans="1:18" s="217" customFormat="1" x14ac:dyDescent="0.25">
      <c r="A1876" s="211">
        <f>+'PAA CONSOLIDADO'!C1879</f>
        <v>0</v>
      </c>
      <c r="B1876" s="211">
        <f>+'PAA CONSOLIDADO'!I1879</f>
        <v>0</v>
      </c>
      <c r="C1876" s="217" t="str">
        <f>+CONCATENATE('PAA CONSOLIDADO'!A1879,"-",'PAA CONSOLIDADO'!D1879,"-",'PAA CONSOLIDADO'!K1879)</f>
        <v>--</v>
      </c>
      <c r="D1876" s="217" t="e">
        <f>+VLOOKUP('PAA CONSOLIDADO'!L1879,LISTAS!$D$4:$E$15,2,0)</f>
        <v>#N/A</v>
      </c>
      <c r="E1876" s="217" t="e">
        <f>+VLOOKUP('PAA CONSOLIDADO'!M1879,LISTAS!$D$4:$E$15,2,0)</f>
        <v>#N/A</v>
      </c>
      <c r="F1876" s="217">
        <f>+'PAA CONSOLIDADO'!O1879</f>
        <v>0</v>
      </c>
      <c r="G1876" s="217">
        <f t="shared" si="87"/>
        <v>1</v>
      </c>
      <c r="H1876" s="217" t="e">
        <f>+VLOOKUP('PAA CONSOLIDADO'!P1879,LISTAS!$B$4:$C$17,2,0)</f>
        <v>#N/A</v>
      </c>
      <c r="I1876" s="217" t="e">
        <f>+VLOOKUP('PAA CONSOLIDADO'!Q1879,LISTAS!$B$22:$C$25,2,0)</f>
        <v>#N/A</v>
      </c>
      <c r="J1876" s="219">
        <f>'PAA CONSOLIDADO'!R1879</f>
        <v>0</v>
      </c>
      <c r="K1876" s="219">
        <f>+'PAA CONSOLIDADO'!S1879</f>
        <v>0</v>
      </c>
      <c r="L1876" s="217" t="e">
        <f>+VLOOKUP('PAA CONSOLIDADO'!T1879,LISTAS!$B$29:$C$31,2,0)</f>
        <v>#N/A</v>
      </c>
      <c r="M1876" s="217" t="e">
        <f>+VLOOKUP('PAA CONSOLIDADO'!U1879,LISTAS!$B$36:$C$39,2,0)</f>
        <v>#N/A</v>
      </c>
      <c r="N1876" s="217" t="str">
        <f t="shared" si="88"/>
        <v>Unidad de Contratación (1)</v>
      </c>
      <c r="O1876" s="217" t="str">
        <f t="shared" si="89"/>
        <v>CO-DC-11001</v>
      </c>
      <c r="P1876" s="217">
        <f>+'PAA CONSOLIDADO'!V1879</f>
        <v>0</v>
      </c>
      <c r="Q1876" s="217">
        <f>+'PAA CONSOLIDADO'!X1879</f>
        <v>0</v>
      </c>
      <c r="R1876" s="217">
        <f>+'PAA CONSOLIDADO'!Y1879</f>
        <v>0</v>
      </c>
    </row>
    <row r="1877" spans="1:18" s="217" customFormat="1" x14ac:dyDescent="0.25">
      <c r="A1877" s="211">
        <f>+'PAA CONSOLIDADO'!C1880</f>
        <v>0</v>
      </c>
      <c r="B1877" s="211">
        <f>+'PAA CONSOLIDADO'!I1880</f>
        <v>0</v>
      </c>
      <c r="C1877" s="217" t="str">
        <f>+CONCATENATE('PAA CONSOLIDADO'!A1880,"-",'PAA CONSOLIDADO'!D1880,"-",'PAA CONSOLIDADO'!K1880)</f>
        <v>--</v>
      </c>
      <c r="D1877" s="217" t="e">
        <f>+VLOOKUP('PAA CONSOLIDADO'!L1880,LISTAS!$D$4:$E$15,2,0)</f>
        <v>#N/A</v>
      </c>
      <c r="E1877" s="217" t="e">
        <f>+VLOOKUP('PAA CONSOLIDADO'!M1880,LISTAS!$D$4:$E$15,2,0)</f>
        <v>#N/A</v>
      </c>
      <c r="F1877" s="217">
        <f>+'PAA CONSOLIDADO'!O1880</f>
        <v>0</v>
      </c>
      <c r="G1877" s="217">
        <f t="shared" si="87"/>
        <v>1</v>
      </c>
      <c r="H1877" s="217" t="e">
        <f>+VLOOKUP('PAA CONSOLIDADO'!P1880,LISTAS!$B$4:$C$17,2,0)</f>
        <v>#N/A</v>
      </c>
      <c r="I1877" s="217" t="e">
        <f>+VLOOKUP('PAA CONSOLIDADO'!Q1880,LISTAS!$B$22:$C$25,2,0)</f>
        <v>#N/A</v>
      </c>
      <c r="J1877" s="219">
        <f>'PAA CONSOLIDADO'!R1880</f>
        <v>0</v>
      </c>
      <c r="K1877" s="219">
        <f>+'PAA CONSOLIDADO'!S1880</f>
        <v>0</v>
      </c>
      <c r="L1877" s="217" t="e">
        <f>+VLOOKUP('PAA CONSOLIDADO'!T1880,LISTAS!$B$29:$C$31,2,0)</f>
        <v>#N/A</v>
      </c>
      <c r="M1877" s="217" t="e">
        <f>+VLOOKUP('PAA CONSOLIDADO'!U1880,LISTAS!$B$36:$C$39,2,0)</f>
        <v>#N/A</v>
      </c>
      <c r="N1877" s="217" t="str">
        <f t="shared" si="88"/>
        <v>Unidad de Contratación (1)</v>
      </c>
      <c r="O1877" s="217" t="str">
        <f t="shared" si="89"/>
        <v>CO-DC-11001</v>
      </c>
      <c r="P1877" s="217">
        <f>+'PAA CONSOLIDADO'!V1880</f>
        <v>0</v>
      </c>
      <c r="Q1877" s="217">
        <f>+'PAA CONSOLIDADO'!X1880</f>
        <v>0</v>
      </c>
      <c r="R1877" s="217">
        <f>+'PAA CONSOLIDADO'!Y1880</f>
        <v>0</v>
      </c>
    </row>
    <row r="1878" spans="1:18" s="217" customFormat="1" x14ac:dyDescent="0.25">
      <c r="A1878" s="211">
        <f>+'PAA CONSOLIDADO'!C1881</f>
        <v>0</v>
      </c>
      <c r="B1878" s="211">
        <f>+'PAA CONSOLIDADO'!I1881</f>
        <v>0</v>
      </c>
      <c r="C1878" s="217" t="str">
        <f>+CONCATENATE('PAA CONSOLIDADO'!A1881,"-",'PAA CONSOLIDADO'!D1881,"-",'PAA CONSOLIDADO'!K1881)</f>
        <v>--</v>
      </c>
      <c r="D1878" s="217" t="e">
        <f>+VLOOKUP('PAA CONSOLIDADO'!L1881,LISTAS!$D$4:$E$15,2,0)</f>
        <v>#N/A</v>
      </c>
      <c r="E1878" s="217" t="e">
        <f>+VLOOKUP('PAA CONSOLIDADO'!M1881,LISTAS!$D$4:$E$15,2,0)</f>
        <v>#N/A</v>
      </c>
      <c r="F1878" s="217">
        <f>+'PAA CONSOLIDADO'!O1881</f>
        <v>0</v>
      </c>
      <c r="G1878" s="217">
        <f t="shared" si="87"/>
        <v>1</v>
      </c>
      <c r="H1878" s="217" t="e">
        <f>+VLOOKUP('PAA CONSOLIDADO'!P1881,LISTAS!$B$4:$C$17,2,0)</f>
        <v>#N/A</v>
      </c>
      <c r="I1878" s="217" t="e">
        <f>+VLOOKUP('PAA CONSOLIDADO'!Q1881,LISTAS!$B$22:$C$25,2,0)</f>
        <v>#N/A</v>
      </c>
      <c r="J1878" s="219">
        <f>'PAA CONSOLIDADO'!R1881</f>
        <v>0</v>
      </c>
      <c r="K1878" s="219">
        <f>+'PAA CONSOLIDADO'!S1881</f>
        <v>0</v>
      </c>
      <c r="L1878" s="217" t="e">
        <f>+VLOOKUP('PAA CONSOLIDADO'!T1881,LISTAS!$B$29:$C$31,2,0)</f>
        <v>#N/A</v>
      </c>
      <c r="M1878" s="217" t="e">
        <f>+VLOOKUP('PAA CONSOLIDADO'!U1881,LISTAS!$B$36:$C$39,2,0)</f>
        <v>#N/A</v>
      </c>
      <c r="N1878" s="217" t="str">
        <f t="shared" si="88"/>
        <v>Unidad de Contratación (1)</v>
      </c>
      <c r="O1878" s="217" t="str">
        <f t="shared" si="89"/>
        <v>CO-DC-11001</v>
      </c>
      <c r="P1878" s="217">
        <f>+'PAA CONSOLIDADO'!V1881</f>
        <v>0</v>
      </c>
      <c r="Q1878" s="217">
        <f>+'PAA CONSOLIDADO'!X1881</f>
        <v>0</v>
      </c>
      <c r="R1878" s="217">
        <f>+'PAA CONSOLIDADO'!Y1881</f>
        <v>0</v>
      </c>
    </row>
    <row r="1879" spans="1:18" s="217" customFormat="1" x14ac:dyDescent="0.25">
      <c r="A1879" s="211">
        <f>+'PAA CONSOLIDADO'!C1882</f>
        <v>0</v>
      </c>
      <c r="B1879" s="211">
        <f>+'PAA CONSOLIDADO'!I1882</f>
        <v>0</v>
      </c>
      <c r="C1879" s="217" t="str">
        <f>+CONCATENATE('PAA CONSOLIDADO'!A1882,"-",'PAA CONSOLIDADO'!D1882,"-",'PAA CONSOLIDADO'!K1882)</f>
        <v>--</v>
      </c>
      <c r="D1879" s="217" t="e">
        <f>+VLOOKUP('PAA CONSOLIDADO'!L1882,LISTAS!$D$4:$E$15,2,0)</f>
        <v>#N/A</v>
      </c>
      <c r="E1879" s="217" t="e">
        <f>+VLOOKUP('PAA CONSOLIDADO'!M1882,LISTAS!$D$4:$E$15,2,0)</f>
        <v>#N/A</v>
      </c>
      <c r="F1879" s="217">
        <f>+'PAA CONSOLIDADO'!O1882</f>
        <v>0</v>
      </c>
      <c r="G1879" s="217">
        <f t="shared" si="87"/>
        <v>1</v>
      </c>
      <c r="H1879" s="217" t="e">
        <f>+VLOOKUP('PAA CONSOLIDADO'!P1882,LISTAS!$B$4:$C$17,2,0)</f>
        <v>#N/A</v>
      </c>
      <c r="I1879" s="217" t="e">
        <f>+VLOOKUP('PAA CONSOLIDADO'!Q1882,LISTAS!$B$22:$C$25,2,0)</f>
        <v>#N/A</v>
      </c>
      <c r="J1879" s="219">
        <f>'PAA CONSOLIDADO'!R1882</f>
        <v>0</v>
      </c>
      <c r="K1879" s="219">
        <f>+'PAA CONSOLIDADO'!S1882</f>
        <v>0</v>
      </c>
      <c r="L1879" s="217" t="e">
        <f>+VLOOKUP('PAA CONSOLIDADO'!T1882,LISTAS!$B$29:$C$31,2,0)</f>
        <v>#N/A</v>
      </c>
      <c r="M1879" s="217" t="e">
        <f>+VLOOKUP('PAA CONSOLIDADO'!U1882,LISTAS!$B$36:$C$39,2,0)</f>
        <v>#N/A</v>
      </c>
      <c r="N1879" s="217" t="str">
        <f t="shared" si="88"/>
        <v>Unidad de Contratación (1)</v>
      </c>
      <c r="O1879" s="217" t="str">
        <f t="shared" si="89"/>
        <v>CO-DC-11001</v>
      </c>
      <c r="P1879" s="217">
        <f>+'PAA CONSOLIDADO'!V1882</f>
        <v>0</v>
      </c>
      <c r="Q1879" s="217">
        <f>+'PAA CONSOLIDADO'!X1882</f>
        <v>0</v>
      </c>
      <c r="R1879" s="217">
        <f>+'PAA CONSOLIDADO'!Y1882</f>
        <v>0</v>
      </c>
    </row>
    <row r="1880" spans="1:18" s="217" customFormat="1" x14ac:dyDescent="0.25">
      <c r="A1880" s="211">
        <f>+'PAA CONSOLIDADO'!C1883</f>
        <v>0</v>
      </c>
      <c r="B1880" s="211">
        <f>+'PAA CONSOLIDADO'!I1883</f>
        <v>0</v>
      </c>
      <c r="C1880" s="217" t="str">
        <f>+CONCATENATE('PAA CONSOLIDADO'!A1883,"-",'PAA CONSOLIDADO'!D1883,"-",'PAA CONSOLIDADO'!K1883)</f>
        <v>--</v>
      </c>
      <c r="D1880" s="217" t="e">
        <f>+VLOOKUP('PAA CONSOLIDADO'!L1883,LISTAS!$D$4:$E$15,2,0)</f>
        <v>#N/A</v>
      </c>
      <c r="E1880" s="217" t="e">
        <f>+VLOOKUP('PAA CONSOLIDADO'!M1883,LISTAS!$D$4:$E$15,2,0)</f>
        <v>#N/A</v>
      </c>
      <c r="F1880" s="217">
        <f>+'PAA CONSOLIDADO'!O1883</f>
        <v>0</v>
      </c>
      <c r="G1880" s="217">
        <f t="shared" si="87"/>
        <v>1</v>
      </c>
      <c r="H1880" s="217" t="e">
        <f>+VLOOKUP('PAA CONSOLIDADO'!P1883,LISTAS!$B$4:$C$17,2,0)</f>
        <v>#N/A</v>
      </c>
      <c r="I1880" s="217" t="e">
        <f>+VLOOKUP('PAA CONSOLIDADO'!Q1883,LISTAS!$B$22:$C$25,2,0)</f>
        <v>#N/A</v>
      </c>
      <c r="J1880" s="219">
        <f>'PAA CONSOLIDADO'!R1883</f>
        <v>0</v>
      </c>
      <c r="K1880" s="219">
        <f>+'PAA CONSOLIDADO'!S1883</f>
        <v>0</v>
      </c>
      <c r="L1880" s="217" t="e">
        <f>+VLOOKUP('PAA CONSOLIDADO'!T1883,LISTAS!$B$29:$C$31,2,0)</f>
        <v>#N/A</v>
      </c>
      <c r="M1880" s="217" t="e">
        <f>+VLOOKUP('PAA CONSOLIDADO'!U1883,LISTAS!$B$36:$C$39,2,0)</f>
        <v>#N/A</v>
      </c>
      <c r="N1880" s="217" t="str">
        <f t="shared" si="88"/>
        <v>Unidad de Contratación (1)</v>
      </c>
      <c r="O1880" s="217" t="str">
        <f t="shared" si="89"/>
        <v>CO-DC-11001</v>
      </c>
      <c r="P1880" s="217">
        <f>+'PAA CONSOLIDADO'!V1883</f>
        <v>0</v>
      </c>
      <c r="Q1880" s="217">
        <f>+'PAA CONSOLIDADO'!X1883</f>
        <v>0</v>
      </c>
      <c r="R1880" s="217">
        <f>+'PAA CONSOLIDADO'!Y1883</f>
        <v>0</v>
      </c>
    </row>
    <row r="1881" spans="1:18" s="217" customFormat="1" x14ac:dyDescent="0.25">
      <c r="A1881" s="211">
        <f>+'PAA CONSOLIDADO'!C1884</f>
        <v>0</v>
      </c>
      <c r="B1881" s="211">
        <f>+'PAA CONSOLIDADO'!I1884</f>
        <v>0</v>
      </c>
      <c r="C1881" s="217" t="str">
        <f>+CONCATENATE('PAA CONSOLIDADO'!A1884,"-",'PAA CONSOLIDADO'!D1884,"-",'PAA CONSOLIDADO'!K1884)</f>
        <v>--</v>
      </c>
      <c r="D1881" s="217" t="e">
        <f>+VLOOKUP('PAA CONSOLIDADO'!L1884,LISTAS!$D$4:$E$15,2,0)</f>
        <v>#N/A</v>
      </c>
      <c r="E1881" s="217" t="e">
        <f>+VLOOKUP('PAA CONSOLIDADO'!M1884,LISTAS!$D$4:$E$15,2,0)</f>
        <v>#N/A</v>
      </c>
      <c r="F1881" s="217">
        <f>+'PAA CONSOLIDADO'!O1884</f>
        <v>0</v>
      </c>
      <c r="G1881" s="217">
        <f t="shared" si="87"/>
        <v>1</v>
      </c>
      <c r="H1881" s="217" t="e">
        <f>+VLOOKUP('PAA CONSOLIDADO'!P1884,LISTAS!$B$4:$C$17,2,0)</f>
        <v>#N/A</v>
      </c>
      <c r="I1881" s="217" t="e">
        <f>+VLOOKUP('PAA CONSOLIDADO'!Q1884,LISTAS!$B$22:$C$25,2,0)</f>
        <v>#N/A</v>
      </c>
      <c r="J1881" s="219">
        <f>'PAA CONSOLIDADO'!R1884</f>
        <v>0</v>
      </c>
      <c r="K1881" s="219">
        <f>+'PAA CONSOLIDADO'!S1884</f>
        <v>0</v>
      </c>
      <c r="L1881" s="217" t="e">
        <f>+VLOOKUP('PAA CONSOLIDADO'!T1884,LISTAS!$B$29:$C$31,2,0)</f>
        <v>#N/A</v>
      </c>
      <c r="M1881" s="217" t="e">
        <f>+VLOOKUP('PAA CONSOLIDADO'!U1884,LISTAS!$B$36:$C$39,2,0)</f>
        <v>#N/A</v>
      </c>
      <c r="N1881" s="217" t="str">
        <f t="shared" si="88"/>
        <v>Unidad de Contratación (1)</v>
      </c>
      <c r="O1881" s="217" t="str">
        <f t="shared" si="89"/>
        <v>CO-DC-11001</v>
      </c>
      <c r="P1881" s="217">
        <f>+'PAA CONSOLIDADO'!V1884</f>
        <v>0</v>
      </c>
      <c r="Q1881" s="217">
        <f>+'PAA CONSOLIDADO'!X1884</f>
        <v>0</v>
      </c>
      <c r="R1881" s="217">
        <f>+'PAA CONSOLIDADO'!Y1884</f>
        <v>0</v>
      </c>
    </row>
    <row r="1882" spans="1:18" s="217" customFormat="1" x14ac:dyDescent="0.25">
      <c r="A1882" s="211">
        <f>+'PAA CONSOLIDADO'!C1885</f>
        <v>0</v>
      </c>
      <c r="B1882" s="211">
        <f>+'PAA CONSOLIDADO'!I1885</f>
        <v>0</v>
      </c>
      <c r="C1882" s="217" t="str">
        <f>+CONCATENATE('PAA CONSOLIDADO'!A1885,"-",'PAA CONSOLIDADO'!D1885,"-",'PAA CONSOLIDADO'!K1885)</f>
        <v>--</v>
      </c>
      <c r="D1882" s="217" t="e">
        <f>+VLOOKUP('PAA CONSOLIDADO'!L1885,LISTAS!$D$4:$E$15,2,0)</f>
        <v>#N/A</v>
      </c>
      <c r="E1882" s="217" t="e">
        <f>+VLOOKUP('PAA CONSOLIDADO'!M1885,LISTAS!$D$4:$E$15,2,0)</f>
        <v>#N/A</v>
      </c>
      <c r="F1882" s="217">
        <f>+'PAA CONSOLIDADO'!O1885</f>
        <v>0</v>
      </c>
      <c r="G1882" s="217">
        <f t="shared" si="87"/>
        <v>1</v>
      </c>
      <c r="H1882" s="217" t="e">
        <f>+VLOOKUP('PAA CONSOLIDADO'!P1885,LISTAS!$B$4:$C$17,2,0)</f>
        <v>#N/A</v>
      </c>
      <c r="I1882" s="217" t="e">
        <f>+VLOOKUP('PAA CONSOLIDADO'!Q1885,LISTAS!$B$22:$C$25,2,0)</f>
        <v>#N/A</v>
      </c>
      <c r="J1882" s="219">
        <f>'PAA CONSOLIDADO'!R1885</f>
        <v>0</v>
      </c>
      <c r="K1882" s="219">
        <f>+'PAA CONSOLIDADO'!S1885</f>
        <v>0</v>
      </c>
      <c r="L1882" s="217" t="e">
        <f>+VLOOKUP('PAA CONSOLIDADO'!T1885,LISTAS!$B$29:$C$31,2,0)</f>
        <v>#N/A</v>
      </c>
      <c r="M1882" s="217" t="e">
        <f>+VLOOKUP('PAA CONSOLIDADO'!U1885,LISTAS!$B$36:$C$39,2,0)</f>
        <v>#N/A</v>
      </c>
      <c r="N1882" s="217" t="str">
        <f t="shared" si="88"/>
        <v>Unidad de Contratación (1)</v>
      </c>
      <c r="O1882" s="217" t="str">
        <f t="shared" si="89"/>
        <v>CO-DC-11001</v>
      </c>
      <c r="P1882" s="217">
        <f>+'PAA CONSOLIDADO'!V1885</f>
        <v>0</v>
      </c>
      <c r="Q1882" s="217">
        <f>+'PAA CONSOLIDADO'!X1885</f>
        <v>0</v>
      </c>
      <c r="R1882" s="217">
        <f>+'PAA CONSOLIDADO'!Y1885</f>
        <v>0</v>
      </c>
    </row>
    <row r="1883" spans="1:18" s="217" customFormat="1" x14ac:dyDescent="0.25">
      <c r="A1883" s="211">
        <f>+'PAA CONSOLIDADO'!C1886</f>
        <v>0</v>
      </c>
      <c r="B1883" s="211">
        <f>+'PAA CONSOLIDADO'!I1886</f>
        <v>0</v>
      </c>
      <c r="C1883" s="217" t="str">
        <f>+CONCATENATE('PAA CONSOLIDADO'!A1886,"-",'PAA CONSOLIDADO'!D1886,"-",'PAA CONSOLIDADO'!K1886)</f>
        <v>--</v>
      </c>
      <c r="D1883" s="217" t="e">
        <f>+VLOOKUP('PAA CONSOLIDADO'!L1886,LISTAS!$D$4:$E$15,2,0)</f>
        <v>#N/A</v>
      </c>
      <c r="E1883" s="217" t="e">
        <f>+VLOOKUP('PAA CONSOLIDADO'!M1886,LISTAS!$D$4:$E$15,2,0)</f>
        <v>#N/A</v>
      </c>
      <c r="F1883" s="217">
        <f>+'PAA CONSOLIDADO'!O1886</f>
        <v>0</v>
      </c>
      <c r="G1883" s="217">
        <f t="shared" si="87"/>
        <v>1</v>
      </c>
      <c r="H1883" s="217" t="e">
        <f>+VLOOKUP('PAA CONSOLIDADO'!P1886,LISTAS!$B$4:$C$17,2,0)</f>
        <v>#N/A</v>
      </c>
      <c r="I1883" s="217" t="e">
        <f>+VLOOKUP('PAA CONSOLIDADO'!Q1886,LISTAS!$B$22:$C$25,2,0)</f>
        <v>#N/A</v>
      </c>
      <c r="J1883" s="219">
        <f>'PAA CONSOLIDADO'!R1886</f>
        <v>0</v>
      </c>
      <c r="K1883" s="219">
        <f>+'PAA CONSOLIDADO'!S1886</f>
        <v>0</v>
      </c>
      <c r="L1883" s="217" t="e">
        <f>+VLOOKUP('PAA CONSOLIDADO'!T1886,LISTAS!$B$29:$C$31,2,0)</f>
        <v>#N/A</v>
      </c>
      <c r="M1883" s="217" t="e">
        <f>+VLOOKUP('PAA CONSOLIDADO'!U1886,LISTAS!$B$36:$C$39,2,0)</f>
        <v>#N/A</v>
      </c>
      <c r="N1883" s="217" t="str">
        <f t="shared" si="88"/>
        <v>Unidad de Contratación (1)</v>
      </c>
      <c r="O1883" s="217" t="str">
        <f t="shared" si="89"/>
        <v>CO-DC-11001</v>
      </c>
      <c r="P1883" s="217">
        <f>+'PAA CONSOLIDADO'!V1886</f>
        <v>0</v>
      </c>
      <c r="Q1883" s="217">
        <f>+'PAA CONSOLIDADO'!X1886</f>
        <v>0</v>
      </c>
      <c r="R1883" s="217">
        <f>+'PAA CONSOLIDADO'!Y1886</f>
        <v>0</v>
      </c>
    </row>
    <row r="1884" spans="1:18" s="217" customFormat="1" x14ac:dyDescent="0.25">
      <c r="A1884" s="211">
        <f>+'PAA CONSOLIDADO'!C1887</f>
        <v>0</v>
      </c>
      <c r="B1884" s="211">
        <f>+'PAA CONSOLIDADO'!I1887</f>
        <v>0</v>
      </c>
      <c r="C1884" s="217" t="str">
        <f>+CONCATENATE('PAA CONSOLIDADO'!A1887,"-",'PAA CONSOLIDADO'!D1887,"-",'PAA CONSOLIDADO'!K1887)</f>
        <v>--</v>
      </c>
      <c r="D1884" s="217" t="e">
        <f>+VLOOKUP('PAA CONSOLIDADO'!L1887,LISTAS!$D$4:$E$15,2,0)</f>
        <v>#N/A</v>
      </c>
      <c r="E1884" s="217" t="e">
        <f>+VLOOKUP('PAA CONSOLIDADO'!M1887,LISTAS!$D$4:$E$15,2,0)</f>
        <v>#N/A</v>
      </c>
      <c r="F1884" s="217">
        <f>+'PAA CONSOLIDADO'!O1887</f>
        <v>0</v>
      </c>
      <c r="G1884" s="217">
        <f t="shared" si="87"/>
        <v>1</v>
      </c>
      <c r="H1884" s="217" t="e">
        <f>+VLOOKUP('PAA CONSOLIDADO'!P1887,LISTAS!$B$4:$C$17,2,0)</f>
        <v>#N/A</v>
      </c>
      <c r="I1884" s="217" t="e">
        <f>+VLOOKUP('PAA CONSOLIDADO'!Q1887,LISTAS!$B$22:$C$25,2,0)</f>
        <v>#N/A</v>
      </c>
      <c r="J1884" s="219">
        <f>'PAA CONSOLIDADO'!R1887</f>
        <v>0</v>
      </c>
      <c r="K1884" s="219">
        <f>+'PAA CONSOLIDADO'!S1887</f>
        <v>0</v>
      </c>
      <c r="L1884" s="217" t="e">
        <f>+VLOOKUP('PAA CONSOLIDADO'!T1887,LISTAS!$B$29:$C$31,2,0)</f>
        <v>#N/A</v>
      </c>
      <c r="M1884" s="217" t="e">
        <f>+VLOOKUP('PAA CONSOLIDADO'!U1887,LISTAS!$B$36:$C$39,2,0)</f>
        <v>#N/A</v>
      </c>
      <c r="N1884" s="217" t="str">
        <f t="shared" si="88"/>
        <v>Unidad de Contratación (1)</v>
      </c>
      <c r="O1884" s="217" t="str">
        <f t="shared" si="89"/>
        <v>CO-DC-11001</v>
      </c>
      <c r="P1884" s="217">
        <f>+'PAA CONSOLIDADO'!V1887</f>
        <v>0</v>
      </c>
      <c r="Q1884" s="217">
        <f>+'PAA CONSOLIDADO'!X1887</f>
        <v>0</v>
      </c>
      <c r="R1884" s="217">
        <f>+'PAA CONSOLIDADO'!Y1887</f>
        <v>0</v>
      </c>
    </row>
    <row r="1885" spans="1:18" s="217" customFormat="1" x14ac:dyDescent="0.25">
      <c r="A1885" s="211">
        <f>+'PAA CONSOLIDADO'!C1888</f>
        <v>0</v>
      </c>
      <c r="B1885" s="211">
        <f>+'PAA CONSOLIDADO'!I1888</f>
        <v>0</v>
      </c>
      <c r="C1885" s="217" t="str">
        <f>+CONCATENATE('PAA CONSOLIDADO'!A1888,"-",'PAA CONSOLIDADO'!D1888,"-",'PAA CONSOLIDADO'!K1888)</f>
        <v>--</v>
      </c>
      <c r="D1885" s="217" t="e">
        <f>+VLOOKUP('PAA CONSOLIDADO'!L1888,LISTAS!$D$4:$E$15,2,0)</f>
        <v>#N/A</v>
      </c>
      <c r="E1885" s="217" t="e">
        <f>+VLOOKUP('PAA CONSOLIDADO'!M1888,LISTAS!$D$4:$E$15,2,0)</f>
        <v>#N/A</v>
      </c>
      <c r="F1885" s="217">
        <f>+'PAA CONSOLIDADO'!O1888</f>
        <v>0</v>
      </c>
      <c r="G1885" s="217">
        <f t="shared" si="87"/>
        <v>1</v>
      </c>
      <c r="H1885" s="217" t="e">
        <f>+VLOOKUP('PAA CONSOLIDADO'!P1888,LISTAS!$B$4:$C$17,2,0)</f>
        <v>#N/A</v>
      </c>
      <c r="I1885" s="217" t="e">
        <f>+VLOOKUP('PAA CONSOLIDADO'!Q1888,LISTAS!$B$22:$C$25,2,0)</f>
        <v>#N/A</v>
      </c>
      <c r="J1885" s="219">
        <f>'PAA CONSOLIDADO'!R1888</f>
        <v>0</v>
      </c>
      <c r="K1885" s="219">
        <f>+'PAA CONSOLIDADO'!S1888</f>
        <v>0</v>
      </c>
      <c r="L1885" s="217" t="e">
        <f>+VLOOKUP('PAA CONSOLIDADO'!T1888,LISTAS!$B$29:$C$31,2,0)</f>
        <v>#N/A</v>
      </c>
      <c r="M1885" s="217" t="e">
        <f>+VLOOKUP('PAA CONSOLIDADO'!U1888,LISTAS!$B$36:$C$39,2,0)</f>
        <v>#N/A</v>
      </c>
      <c r="N1885" s="217" t="str">
        <f t="shared" si="88"/>
        <v>Unidad de Contratación (1)</v>
      </c>
      <c r="O1885" s="217" t="str">
        <f t="shared" si="89"/>
        <v>CO-DC-11001</v>
      </c>
      <c r="P1885" s="217">
        <f>+'PAA CONSOLIDADO'!V1888</f>
        <v>0</v>
      </c>
      <c r="Q1885" s="217">
        <f>+'PAA CONSOLIDADO'!X1888</f>
        <v>0</v>
      </c>
      <c r="R1885" s="217">
        <f>+'PAA CONSOLIDADO'!Y1888</f>
        <v>0</v>
      </c>
    </row>
    <row r="1886" spans="1:18" s="217" customFormat="1" x14ac:dyDescent="0.25">
      <c r="A1886" s="211">
        <f>+'PAA CONSOLIDADO'!C1889</f>
        <v>0</v>
      </c>
      <c r="B1886" s="211">
        <f>+'PAA CONSOLIDADO'!I1889</f>
        <v>0</v>
      </c>
      <c r="C1886" s="217" t="str">
        <f>+CONCATENATE('PAA CONSOLIDADO'!A1889,"-",'PAA CONSOLIDADO'!D1889,"-",'PAA CONSOLIDADO'!K1889)</f>
        <v>--</v>
      </c>
      <c r="D1886" s="217" t="e">
        <f>+VLOOKUP('PAA CONSOLIDADO'!L1889,LISTAS!$D$4:$E$15,2,0)</f>
        <v>#N/A</v>
      </c>
      <c r="E1886" s="217" t="e">
        <f>+VLOOKUP('PAA CONSOLIDADO'!M1889,LISTAS!$D$4:$E$15,2,0)</f>
        <v>#N/A</v>
      </c>
      <c r="F1886" s="217">
        <f>+'PAA CONSOLIDADO'!O1889</f>
        <v>0</v>
      </c>
      <c r="G1886" s="217">
        <f t="shared" si="87"/>
        <v>1</v>
      </c>
      <c r="H1886" s="217" t="e">
        <f>+VLOOKUP('PAA CONSOLIDADO'!P1889,LISTAS!$B$4:$C$17,2,0)</f>
        <v>#N/A</v>
      </c>
      <c r="I1886" s="217" t="e">
        <f>+VLOOKUP('PAA CONSOLIDADO'!Q1889,LISTAS!$B$22:$C$25,2,0)</f>
        <v>#N/A</v>
      </c>
      <c r="J1886" s="219">
        <f>'PAA CONSOLIDADO'!R1889</f>
        <v>0</v>
      </c>
      <c r="K1886" s="219">
        <f>+'PAA CONSOLIDADO'!S1889</f>
        <v>0</v>
      </c>
      <c r="L1886" s="217" t="e">
        <f>+VLOOKUP('PAA CONSOLIDADO'!T1889,LISTAS!$B$29:$C$31,2,0)</f>
        <v>#N/A</v>
      </c>
      <c r="M1886" s="217" t="e">
        <f>+VLOOKUP('PAA CONSOLIDADO'!U1889,LISTAS!$B$36:$C$39,2,0)</f>
        <v>#N/A</v>
      </c>
      <c r="N1886" s="217" t="str">
        <f t="shared" si="88"/>
        <v>Unidad de Contratación (1)</v>
      </c>
      <c r="O1886" s="217" t="str">
        <f t="shared" si="89"/>
        <v>CO-DC-11001</v>
      </c>
      <c r="P1886" s="217">
        <f>+'PAA CONSOLIDADO'!V1889</f>
        <v>0</v>
      </c>
      <c r="Q1886" s="217">
        <f>+'PAA CONSOLIDADO'!X1889</f>
        <v>0</v>
      </c>
      <c r="R1886" s="217">
        <f>+'PAA CONSOLIDADO'!Y1889</f>
        <v>0</v>
      </c>
    </row>
    <row r="1887" spans="1:18" s="217" customFormat="1" x14ac:dyDescent="0.25">
      <c r="A1887" s="211">
        <f>+'PAA CONSOLIDADO'!C1890</f>
        <v>0</v>
      </c>
      <c r="B1887" s="211">
        <f>+'PAA CONSOLIDADO'!I1890</f>
        <v>0</v>
      </c>
      <c r="C1887" s="217" t="str">
        <f>+CONCATENATE('PAA CONSOLIDADO'!A1890,"-",'PAA CONSOLIDADO'!D1890,"-",'PAA CONSOLIDADO'!K1890)</f>
        <v>--</v>
      </c>
      <c r="D1887" s="217" t="e">
        <f>+VLOOKUP('PAA CONSOLIDADO'!L1890,LISTAS!$D$4:$E$15,2,0)</f>
        <v>#N/A</v>
      </c>
      <c r="E1887" s="217" t="e">
        <f>+VLOOKUP('PAA CONSOLIDADO'!M1890,LISTAS!$D$4:$E$15,2,0)</f>
        <v>#N/A</v>
      </c>
      <c r="F1887" s="217">
        <f>+'PAA CONSOLIDADO'!O1890</f>
        <v>0</v>
      </c>
      <c r="G1887" s="217">
        <f t="shared" si="87"/>
        <v>1</v>
      </c>
      <c r="H1887" s="217" t="e">
        <f>+VLOOKUP('PAA CONSOLIDADO'!P1890,LISTAS!$B$4:$C$17,2,0)</f>
        <v>#N/A</v>
      </c>
      <c r="I1887" s="217" t="e">
        <f>+VLOOKUP('PAA CONSOLIDADO'!Q1890,LISTAS!$B$22:$C$25,2,0)</f>
        <v>#N/A</v>
      </c>
      <c r="J1887" s="219">
        <f>'PAA CONSOLIDADO'!R1890</f>
        <v>0</v>
      </c>
      <c r="K1887" s="219">
        <f>+'PAA CONSOLIDADO'!S1890</f>
        <v>0</v>
      </c>
      <c r="L1887" s="217" t="e">
        <f>+VLOOKUP('PAA CONSOLIDADO'!T1890,LISTAS!$B$29:$C$31,2,0)</f>
        <v>#N/A</v>
      </c>
      <c r="M1887" s="217" t="e">
        <f>+VLOOKUP('PAA CONSOLIDADO'!U1890,LISTAS!$B$36:$C$39,2,0)</f>
        <v>#N/A</v>
      </c>
      <c r="N1887" s="217" t="str">
        <f t="shared" si="88"/>
        <v>Unidad de Contratación (1)</v>
      </c>
      <c r="O1887" s="217" t="str">
        <f t="shared" si="89"/>
        <v>CO-DC-11001</v>
      </c>
      <c r="P1887" s="217">
        <f>+'PAA CONSOLIDADO'!V1890</f>
        <v>0</v>
      </c>
      <c r="Q1887" s="217">
        <f>+'PAA CONSOLIDADO'!X1890</f>
        <v>0</v>
      </c>
      <c r="R1887" s="217">
        <f>+'PAA CONSOLIDADO'!Y1890</f>
        <v>0</v>
      </c>
    </row>
    <row r="1888" spans="1:18" s="217" customFormat="1" x14ac:dyDescent="0.25">
      <c r="A1888" s="211">
        <f>+'PAA CONSOLIDADO'!C1891</f>
        <v>0</v>
      </c>
      <c r="B1888" s="211">
        <f>+'PAA CONSOLIDADO'!I1891</f>
        <v>0</v>
      </c>
      <c r="C1888" s="217" t="str">
        <f>+CONCATENATE('PAA CONSOLIDADO'!A1891,"-",'PAA CONSOLIDADO'!D1891,"-",'PAA CONSOLIDADO'!K1891)</f>
        <v>--</v>
      </c>
      <c r="D1888" s="217" t="e">
        <f>+VLOOKUP('PAA CONSOLIDADO'!L1891,LISTAS!$D$4:$E$15,2,0)</f>
        <v>#N/A</v>
      </c>
      <c r="E1888" s="217" t="e">
        <f>+VLOOKUP('PAA CONSOLIDADO'!M1891,LISTAS!$D$4:$E$15,2,0)</f>
        <v>#N/A</v>
      </c>
      <c r="F1888" s="217">
        <f>+'PAA CONSOLIDADO'!O1891</f>
        <v>0</v>
      </c>
      <c r="G1888" s="217">
        <f t="shared" si="87"/>
        <v>1</v>
      </c>
      <c r="H1888" s="217" t="e">
        <f>+VLOOKUP('PAA CONSOLIDADO'!P1891,LISTAS!$B$4:$C$17,2,0)</f>
        <v>#N/A</v>
      </c>
      <c r="I1888" s="217" t="e">
        <f>+VLOOKUP('PAA CONSOLIDADO'!Q1891,LISTAS!$B$22:$C$25,2,0)</f>
        <v>#N/A</v>
      </c>
      <c r="J1888" s="219">
        <f>'PAA CONSOLIDADO'!R1891</f>
        <v>0</v>
      </c>
      <c r="K1888" s="219">
        <f>+'PAA CONSOLIDADO'!S1891</f>
        <v>0</v>
      </c>
      <c r="L1888" s="217" t="e">
        <f>+VLOOKUP('PAA CONSOLIDADO'!T1891,LISTAS!$B$29:$C$31,2,0)</f>
        <v>#N/A</v>
      </c>
      <c r="M1888" s="217" t="e">
        <f>+VLOOKUP('PAA CONSOLIDADO'!U1891,LISTAS!$B$36:$C$39,2,0)</f>
        <v>#N/A</v>
      </c>
      <c r="N1888" s="217" t="str">
        <f t="shared" si="88"/>
        <v>Unidad de Contratación (1)</v>
      </c>
      <c r="O1888" s="217" t="str">
        <f t="shared" si="89"/>
        <v>CO-DC-11001</v>
      </c>
      <c r="P1888" s="217">
        <f>+'PAA CONSOLIDADO'!V1891</f>
        <v>0</v>
      </c>
      <c r="Q1888" s="217">
        <f>+'PAA CONSOLIDADO'!X1891</f>
        <v>0</v>
      </c>
      <c r="R1888" s="217">
        <f>+'PAA CONSOLIDADO'!Y1891</f>
        <v>0</v>
      </c>
    </row>
    <row r="1889" spans="1:18" s="217" customFormat="1" x14ac:dyDescent="0.25">
      <c r="A1889" s="211">
        <f>+'PAA CONSOLIDADO'!C1892</f>
        <v>0</v>
      </c>
      <c r="B1889" s="211">
        <f>+'PAA CONSOLIDADO'!I1892</f>
        <v>0</v>
      </c>
      <c r="C1889" s="217" t="str">
        <f>+CONCATENATE('PAA CONSOLIDADO'!A1892,"-",'PAA CONSOLIDADO'!D1892,"-",'PAA CONSOLIDADO'!K1892)</f>
        <v>--</v>
      </c>
      <c r="D1889" s="217" t="e">
        <f>+VLOOKUP('PAA CONSOLIDADO'!L1892,LISTAS!$D$4:$E$15,2,0)</f>
        <v>#N/A</v>
      </c>
      <c r="E1889" s="217" t="e">
        <f>+VLOOKUP('PAA CONSOLIDADO'!M1892,LISTAS!$D$4:$E$15,2,0)</f>
        <v>#N/A</v>
      </c>
      <c r="F1889" s="217">
        <f>+'PAA CONSOLIDADO'!O1892</f>
        <v>0</v>
      </c>
      <c r="G1889" s="217">
        <f t="shared" si="87"/>
        <v>1</v>
      </c>
      <c r="H1889" s="217" t="e">
        <f>+VLOOKUP('PAA CONSOLIDADO'!P1892,LISTAS!$B$4:$C$17,2,0)</f>
        <v>#N/A</v>
      </c>
      <c r="I1889" s="217" t="e">
        <f>+VLOOKUP('PAA CONSOLIDADO'!Q1892,LISTAS!$B$22:$C$25,2,0)</f>
        <v>#N/A</v>
      </c>
      <c r="J1889" s="219">
        <f>'PAA CONSOLIDADO'!R1892</f>
        <v>0</v>
      </c>
      <c r="K1889" s="219">
        <f>+'PAA CONSOLIDADO'!S1892</f>
        <v>0</v>
      </c>
      <c r="L1889" s="217" t="e">
        <f>+VLOOKUP('PAA CONSOLIDADO'!T1892,LISTAS!$B$29:$C$31,2,0)</f>
        <v>#N/A</v>
      </c>
      <c r="M1889" s="217" t="e">
        <f>+VLOOKUP('PAA CONSOLIDADO'!U1892,LISTAS!$B$36:$C$39,2,0)</f>
        <v>#N/A</v>
      </c>
      <c r="N1889" s="217" t="str">
        <f t="shared" si="88"/>
        <v>Unidad de Contratación (1)</v>
      </c>
      <c r="O1889" s="217" t="str">
        <f t="shared" si="89"/>
        <v>CO-DC-11001</v>
      </c>
      <c r="P1889" s="217">
        <f>+'PAA CONSOLIDADO'!V1892</f>
        <v>0</v>
      </c>
      <c r="Q1889" s="217">
        <f>+'PAA CONSOLIDADO'!X1892</f>
        <v>0</v>
      </c>
      <c r="R1889" s="217">
        <f>+'PAA CONSOLIDADO'!Y1892</f>
        <v>0</v>
      </c>
    </row>
    <row r="1890" spans="1:18" s="217" customFormat="1" x14ac:dyDescent="0.25">
      <c r="A1890" s="211">
        <f>+'PAA CONSOLIDADO'!C1893</f>
        <v>0</v>
      </c>
      <c r="B1890" s="211">
        <f>+'PAA CONSOLIDADO'!I1893</f>
        <v>0</v>
      </c>
      <c r="C1890" s="217" t="str">
        <f>+CONCATENATE('PAA CONSOLIDADO'!A1893,"-",'PAA CONSOLIDADO'!D1893,"-",'PAA CONSOLIDADO'!K1893)</f>
        <v>--</v>
      </c>
      <c r="D1890" s="217" t="e">
        <f>+VLOOKUP('PAA CONSOLIDADO'!L1893,LISTAS!$D$4:$E$15,2,0)</f>
        <v>#N/A</v>
      </c>
      <c r="E1890" s="217" t="e">
        <f>+VLOOKUP('PAA CONSOLIDADO'!M1893,LISTAS!$D$4:$E$15,2,0)</f>
        <v>#N/A</v>
      </c>
      <c r="F1890" s="217">
        <f>+'PAA CONSOLIDADO'!O1893</f>
        <v>0</v>
      </c>
      <c r="G1890" s="217">
        <f t="shared" si="87"/>
        <v>1</v>
      </c>
      <c r="H1890" s="217" t="e">
        <f>+VLOOKUP('PAA CONSOLIDADO'!P1893,LISTAS!$B$4:$C$17,2,0)</f>
        <v>#N/A</v>
      </c>
      <c r="I1890" s="217" t="e">
        <f>+VLOOKUP('PAA CONSOLIDADO'!Q1893,LISTAS!$B$22:$C$25,2,0)</f>
        <v>#N/A</v>
      </c>
      <c r="J1890" s="219">
        <f>'PAA CONSOLIDADO'!R1893</f>
        <v>0</v>
      </c>
      <c r="K1890" s="219">
        <f>+'PAA CONSOLIDADO'!S1893</f>
        <v>0</v>
      </c>
      <c r="L1890" s="217" t="e">
        <f>+VLOOKUP('PAA CONSOLIDADO'!T1893,LISTAS!$B$29:$C$31,2,0)</f>
        <v>#N/A</v>
      </c>
      <c r="M1890" s="217" t="e">
        <f>+VLOOKUP('PAA CONSOLIDADO'!U1893,LISTAS!$B$36:$C$39,2,0)</f>
        <v>#N/A</v>
      </c>
      <c r="N1890" s="217" t="str">
        <f t="shared" si="88"/>
        <v>Unidad de Contratación (1)</v>
      </c>
      <c r="O1890" s="217" t="str">
        <f t="shared" si="89"/>
        <v>CO-DC-11001</v>
      </c>
      <c r="P1890" s="217">
        <f>+'PAA CONSOLIDADO'!V1893</f>
        <v>0</v>
      </c>
      <c r="Q1890" s="217">
        <f>+'PAA CONSOLIDADO'!X1893</f>
        <v>0</v>
      </c>
      <c r="R1890" s="217">
        <f>+'PAA CONSOLIDADO'!Y1893</f>
        <v>0</v>
      </c>
    </row>
    <row r="1891" spans="1:18" s="217" customFormat="1" x14ac:dyDescent="0.25">
      <c r="A1891" s="211">
        <f>+'PAA CONSOLIDADO'!C1894</f>
        <v>0</v>
      </c>
      <c r="B1891" s="211">
        <f>+'PAA CONSOLIDADO'!I1894</f>
        <v>0</v>
      </c>
      <c r="C1891" s="217" t="str">
        <f>+CONCATENATE('PAA CONSOLIDADO'!A1894,"-",'PAA CONSOLIDADO'!D1894,"-",'PAA CONSOLIDADO'!K1894)</f>
        <v>--</v>
      </c>
      <c r="D1891" s="217" t="e">
        <f>+VLOOKUP('PAA CONSOLIDADO'!L1894,LISTAS!$D$4:$E$15,2,0)</f>
        <v>#N/A</v>
      </c>
      <c r="E1891" s="217" t="e">
        <f>+VLOOKUP('PAA CONSOLIDADO'!M1894,LISTAS!$D$4:$E$15,2,0)</f>
        <v>#N/A</v>
      </c>
      <c r="F1891" s="217">
        <f>+'PAA CONSOLIDADO'!O1894</f>
        <v>0</v>
      </c>
      <c r="G1891" s="217">
        <f t="shared" si="87"/>
        <v>1</v>
      </c>
      <c r="H1891" s="217" t="e">
        <f>+VLOOKUP('PAA CONSOLIDADO'!P1894,LISTAS!$B$4:$C$17,2,0)</f>
        <v>#N/A</v>
      </c>
      <c r="I1891" s="217" t="e">
        <f>+VLOOKUP('PAA CONSOLIDADO'!Q1894,LISTAS!$B$22:$C$25,2,0)</f>
        <v>#N/A</v>
      </c>
      <c r="J1891" s="219">
        <f>'PAA CONSOLIDADO'!R1894</f>
        <v>0</v>
      </c>
      <c r="K1891" s="219">
        <f>+'PAA CONSOLIDADO'!S1894</f>
        <v>0</v>
      </c>
      <c r="L1891" s="217" t="e">
        <f>+VLOOKUP('PAA CONSOLIDADO'!T1894,LISTAS!$B$29:$C$31,2,0)</f>
        <v>#N/A</v>
      </c>
      <c r="M1891" s="217" t="e">
        <f>+VLOOKUP('PAA CONSOLIDADO'!U1894,LISTAS!$B$36:$C$39,2,0)</f>
        <v>#N/A</v>
      </c>
      <c r="N1891" s="217" t="str">
        <f t="shared" si="88"/>
        <v>Unidad de Contratación (1)</v>
      </c>
      <c r="O1891" s="217" t="str">
        <f t="shared" si="89"/>
        <v>CO-DC-11001</v>
      </c>
      <c r="P1891" s="217">
        <f>+'PAA CONSOLIDADO'!V1894</f>
        <v>0</v>
      </c>
      <c r="Q1891" s="217">
        <f>+'PAA CONSOLIDADO'!X1894</f>
        <v>0</v>
      </c>
      <c r="R1891" s="217">
        <f>+'PAA CONSOLIDADO'!Y1894</f>
        <v>0</v>
      </c>
    </row>
    <row r="1892" spans="1:18" s="217" customFormat="1" x14ac:dyDescent="0.25">
      <c r="A1892" s="211">
        <f>+'PAA CONSOLIDADO'!C1895</f>
        <v>0</v>
      </c>
      <c r="B1892" s="211">
        <f>+'PAA CONSOLIDADO'!I1895</f>
        <v>0</v>
      </c>
      <c r="C1892" s="217" t="str">
        <f>+CONCATENATE('PAA CONSOLIDADO'!A1895,"-",'PAA CONSOLIDADO'!D1895,"-",'PAA CONSOLIDADO'!K1895)</f>
        <v>--</v>
      </c>
      <c r="D1892" s="217" t="e">
        <f>+VLOOKUP('PAA CONSOLIDADO'!L1895,LISTAS!$D$4:$E$15,2,0)</f>
        <v>#N/A</v>
      </c>
      <c r="E1892" s="217" t="e">
        <f>+VLOOKUP('PAA CONSOLIDADO'!M1895,LISTAS!$D$4:$E$15,2,0)</f>
        <v>#N/A</v>
      </c>
      <c r="F1892" s="217">
        <f>+'PAA CONSOLIDADO'!O1895</f>
        <v>0</v>
      </c>
      <c r="G1892" s="217">
        <f t="shared" si="87"/>
        <v>1</v>
      </c>
      <c r="H1892" s="217" t="e">
        <f>+VLOOKUP('PAA CONSOLIDADO'!P1895,LISTAS!$B$4:$C$17,2,0)</f>
        <v>#N/A</v>
      </c>
      <c r="I1892" s="217" t="e">
        <f>+VLOOKUP('PAA CONSOLIDADO'!Q1895,LISTAS!$B$22:$C$25,2,0)</f>
        <v>#N/A</v>
      </c>
      <c r="J1892" s="219">
        <f>'PAA CONSOLIDADO'!R1895</f>
        <v>0</v>
      </c>
      <c r="K1892" s="219">
        <f>+'PAA CONSOLIDADO'!S1895</f>
        <v>0</v>
      </c>
      <c r="L1892" s="217" t="e">
        <f>+VLOOKUP('PAA CONSOLIDADO'!T1895,LISTAS!$B$29:$C$31,2,0)</f>
        <v>#N/A</v>
      </c>
      <c r="M1892" s="217" t="e">
        <f>+VLOOKUP('PAA CONSOLIDADO'!U1895,LISTAS!$B$36:$C$39,2,0)</f>
        <v>#N/A</v>
      </c>
      <c r="N1892" s="217" t="str">
        <f t="shared" si="88"/>
        <v>Unidad de Contratación (1)</v>
      </c>
      <c r="O1892" s="217" t="str">
        <f t="shared" si="89"/>
        <v>CO-DC-11001</v>
      </c>
      <c r="P1892" s="217">
        <f>+'PAA CONSOLIDADO'!V1895</f>
        <v>0</v>
      </c>
      <c r="Q1892" s="217">
        <f>+'PAA CONSOLIDADO'!X1895</f>
        <v>0</v>
      </c>
      <c r="R1892" s="217">
        <f>+'PAA CONSOLIDADO'!Y1895</f>
        <v>0</v>
      </c>
    </row>
    <row r="1893" spans="1:18" s="217" customFormat="1" x14ac:dyDescent="0.25">
      <c r="A1893" s="211">
        <f>+'PAA CONSOLIDADO'!C1896</f>
        <v>0</v>
      </c>
      <c r="B1893" s="211">
        <f>+'PAA CONSOLIDADO'!I1896</f>
        <v>0</v>
      </c>
      <c r="C1893" s="217" t="str">
        <f>+CONCATENATE('PAA CONSOLIDADO'!A1896,"-",'PAA CONSOLIDADO'!D1896,"-",'PAA CONSOLIDADO'!K1896)</f>
        <v>--</v>
      </c>
      <c r="D1893" s="217" t="e">
        <f>+VLOOKUP('PAA CONSOLIDADO'!L1896,LISTAS!$D$4:$E$15,2,0)</f>
        <v>#N/A</v>
      </c>
      <c r="E1893" s="217" t="e">
        <f>+VLOOKUP('PAA CONSOLIDADO'!M1896,LISTAS!$D$4:$E$15,2,0)</f>
        <v>#N/A</v>
      </c>
      <c r="F1893" s="217">
        <f>+'PAA CONSOLIDADO'!O1896</f>
        <v>0</v>
      </c>
      <c r="G1893" s="217">
        <f t="shared" si="87"/>
        <v>1</v>
      </c>
      <c r="H1893" s="217" t="e">
        <f>+VLOOKUP('PAA CONSOLIDADO'!P1896,LISTAS!$B$4:$C$17,2,0)</f>
        <v>#N/A</v>
      </c>
      <c r="I1893" s="217" t="e">
        <f>+VLOOKUP('PAA CONSOLIDADO'!Q1896,LISTAS!$B$22:$C$25,2,0)</f>
        <v>#N/A</v>
      </c>
      <c r="J1893" s="219">
        <f>'PAA CONSOLIDADO'!R1896</f>
        <v>0</v>
      </c>
      <c r="K1893" s="219">
        <f>+'PAA CONSOLIDADO'!S1896</f>
        <v>0</v>
      </c>
      <c r="L1893" s="217" t="e">
        <f>+VLOOKUP('PAA CONSOLIDADO'!T1896,LISTAS!$B$29:$C$31,2,0)</f>
        <v>#N/A</v>
      </c>
      <c r="M1893" s="217" t="e">
        <f>+VLOOKUP('PAA CONSOLIDADO'!U1896,LISTAS!$B$36:$C$39,2,0)</f>
        <v>#N/A</v>
      </c>
      <c r="N1893" s="217" t="str">
        <f t="shared" si="88"/>
        <v>Unidad de Contratación (1)</v>
      </c>
      <c r="O1893" s="217" t="str">
        <f t="shared" si="89"/>
        <v>CO-DC-11001</v>
      </c>
      <c r="P1893" s="217">
        <f>+'PAA CONSOLIDADO'!V1896</f>
        <v>0</v>
      </c>
      <c r="Q1893" s="217">
        <f>+'PAA CONSOLIDADO'!X1896</f>
        <v>0</v>
      </c>
      <c r="R1893" s="217">
        <f>+'PAA CONSOLIDADO'!Y1896</f>
        <v>0</v>
      </c>
    </row>
    <row r="1894" spans="1:18" s="217" customFormat="1" x14ac:dyDescent="0.25">
      <c r="A1894" s="211">
        <f>+'PAA CONSOLIDADO'!C1897</f>
        <v>0</v>
      </c>
      <c r="B1894" s="211">
        <f>+'PAA CONSOLIDADO'!I1897</f>
        <v>0</v>
      </c>
      <c r="C1894" s="217" t="str">
        <f>+CONCATENATE('PAA CONSOLIDADO'!A1897,"-",'PAA CONSOLIDADO'!D1897,"-",'PAA CONSOLIDADO'!K1897)</f>
        <v>--</v>
      </c>
      <c r="D1894" s="217" t="e">
        <f>+VLOOKUP('PAA CONSOLIDADO'!L1897,LISTAS!$D$4:$E$15,2,0)</f>
        <v>#N/A</v>
      </c>
      <c r="E1894" s="217" t="e">
        <f>+VLOOKUP('PAA CONSOLIDADO'!M1897,LISTAS!$D$4:$E$15,2,0)</f>
        <v>#N/A</v>
      </c>
      <c r="F1894" s="217">
        <f>+'PAA CONSOLIDADO'!O1897</f>
        <v>0</v>
      </c>
      <c r="G1894" s="217">
        <f t="shared" si="87"/>
        <v>1</v>
      </c>
      <c r="H1894" s="217" t="e">
        <f>+VLOOKUP('PAA CONSOLIDADO'!P1897,LISTAS!$B$4:$C$17,2,0)</f>
        <v>#N/A</v>
      </c>
      <c r="I1894" s="217" t="e">
        <f>+VLOOKUP('PAA CONSOLIDADO'!Q1897,LISTAS!$B$22:$C$25,2,0)</f>
        <v>#N/A</v>
      </c>
      <c r="J1894" s="219">
        <f>'PAA CONSOLIDADO'!R1897</f>
        <v>0</v>
      </c>
      <c r="K1894" s="219">
        <f>+'PAA CONSOLIDADO'!S1897</f>
        <v>0</v>
      </c>
      <c r="L1894" s="217" t="e">
        <f>+VLOOKUP('PAA CONSOLIDADO'!T1897,LISTAS!$B$29:$C$31,2,0)</f>
        <v>#N/A</v>
      </c>
      <c r="M1894" s="217" t="e">
        <f>+VLOOKUP('PAA CONSOLIDADO'!U1897,LISTAS!$B$36:$C$39,2,0)</f>
        <v>#N/A</v>
      </c>
      <c r="N1894" s="217" t="str">
        <f t="shared" si="88"/>
        <v>Unidad de Contratación (1)</v>
      </c>
      <c r="O1894" s="217" t="str">
        <f t="shared" si="89"/>
        <v>CO-DC-11001</v>
      </c>
      <c r="P1894" s="217">
        <f>+'PAA CONSOLIDADO'!V1897</f>
        <v>0</v>
      </c>
      <c r="Q1894" s="217">
        <f>+'PAA CONSOLIDADO'!X1897</f>
        <v>0</v>
      </c>
      <c r="R1894" s="217">
        <f>+'PAA CONSOLIDADO'!Y1897</f>
        <v>0</v>
      </c>
    </row>
    <row r="1895" spans="1:18" s="217" customFormat="1" x14ac:dyDescent="0.25">
      <c r="A1895" s="211">
        <f>+'PAA CONSOLIDADO'!C1898</f>
        <v>0</v>
      </c>
      <c r="B1895" s="211">
        <f>+'PAA CONSOLIDADO'!I1898</f>
        <v>0</v>
      </c>
      <c r="C1895" s="217" t="str">
        <f>+CONCATENATE('PAA CONSOLIDADO'!A1898,"-",'PAA CONSOLIDADO'!D1898,"-",'PAA CONSOLIDADO'!K1898)</f>
        <v>--</v>
      </c>
      <c r="D1895" s="217" t="e">
        <f>+VLOOKUP('PAA CONSOLIDADO'!L1898,LISTAS!$D$4:$E$15,2,0)</f>
        <v>#N/A</v>
      </c>
      <c r="E1895" s="217" t="e">
        <f>+VLOOKUP('PAA CONSOLIDADO'!M1898,LISTAS!$D$4:$E$15,2,0)</f>
        <v>#N/A</v>
      </c>
      <c r="F1895" s="217">
        <f>+'PAA CONSOLIDADO'!O1898</f>
        <v>0</v>
      </c>
      <c r="G1895" s="217">
        <f t="shared" si="87"/>
        <v>1</v>
      </c>
      <c r="H1895" s="217" t="e">
        <f>+VLOOKUP('PAA CONSOLIDADO'!P1898,LISTAS!$B$4:$C$17,2,0)</f>
        <v>#N/A</v>
      </c>
      <c r="I1895" s="217" t="e">
        <f>+VLOOKUP('PAA CONSOLIDADO'!Q1898,LISTAS!$B$22:$C$25,2,0)</f>
        <v>#N/A</v>
      </c>
      <c r="J1895" s="219">
        <f>'PAA CONSOLIDADO'!R1898</f>
        <v>0</v>
      </c>
      <c r="K1895" s="219">
        <f>+'PAA CONSOLIDADO'!S1898</f>
        <v>0</v>
      </c>
      <c r="L1895" s="217" t="e">
        <f>+VLOOKUP('PAA CONSOLIDADO'!T1898,LISTAS!$B$29:$C$31,2,0)</f>
        <v>#N/A</v>
      </c>
      <c r="M1895" s="217" t="e">
        <f>+VLOOKUP('PAA CONSOLIDADO'!U1898,LISTAS!$B$36:$C$39,2,0)</f>
        <v>#N/A</v>
      </c>
      <c r="N1895" s="217" t="str">
        <f t="shared" si="88"/>
        <v>Unidad de Contratación (1)</v>
      </c>
      <c r="O1895" s="217" t="str">
        <f t="shared" si="89"/>
        <v>CO-DC-11001</v>
      </c>
      <c r="P1895" s="217">
        <f>+'PAA CONSOLIDADO'!V1898</f>
        <v>0</v>
      </c>
      <c r="Q1895" s="217">
        <f>+'PAA CONSOLIDADO'!X1898</f>
        <v>0</v>
      </c>
      <c r="R1895" s="217">
        <f>+'PAA CONSOLIDADO'!Y1898</f>
        <v>0</v>
      </c>
    </row>
    <row r="1896" spans="1:18" s="217" customFormat="1" x14ac:dyDescent="0.25">
      <c r="A1896" s="211">
        <f>+'PAA CONSOLIDADO'!C1899</f>
        <v>0</v>
      </c>
      <c r="B1896" s="211">
        <f>+'PAA CONSOLIDADO'!I1899</f>
        <v>0</v>
      </c>
      <c r="C1896" s="217" t="str">
        <f>+CONCATENATE('PAA CONSOLIDADO'!A1899,"-",'PAA CONSOLIDADO'!D1899,"-",'PAA CONSOLIDADO'!K1899)</f>
        <v>--</v>
      </c>
      <c r="D1896" s="217" t="e">
        <f>+VLOOKUP('PAA CONSOLIDADO'!L1899,LISTAS!$D$4:$E$15,2,0)</f>
        <v>#N/A</v>
      </c>
      <c r="E1896" s="217" t="e">
        <f>+VLOOKUP('PAA CONSOLIDADO'!M1899,LISTAS!$D$4:$E$15,2,0)</f>
        <v>#N/A</v>
      </c>
      <c r="F1896" s="217">
        <f>+'PAA CONSOLIDADO'!O1899</f>
        <v>0</v>
      </c>
      <c r="G1896" s="217">
        <f t="shared" si="87"/>
        <v>1</v>
      </c>
      <c r="H1896" s="217" t="e">
        <f>+VLOOKUP('PAA CONSOLIDADO'!P1899,LISTAS!$B$4:$C$17,2,0)</f>
        <v>#N/A</v>
      </c>
      <c r="I1896" s="217" t="e">
        <f>+VLOOKUP('PAA CONSOLIDADO'!Q1899,LISTAS!$B$22:$C$25,2,0)</f>
        <v>#N/A</v>
      </c>
      <c r="J1896" s="219">
        <f>'PAA CONSOLIDADO'!R1899</f>
        <v>0</v>
      </c>
      <c r="K1896" s="219">
        <f>+'PAA CONSOLIDADO'!S1899</f>
        <v>0</v>
      </c>
      <c r="L1896" s="217" t="e">
        <f>+VLOOKUP('PAA CONSOLIDADO'!T1899,LISTAS!$B$29:$C$31,2,0)</f>
        <v>#N/A</v>
      </c>
      <c r="M1896" s="217" t="e">
        <f>+VLOOKUP('PAA CONSOLIDADO'!U1899,LISTAS!$B$36:$C$39,2,0)</f>
        <v>#N/A</v>
      </c>
      <c r="N1896" s="217" t="str">
        <f t="shared" si="88"/>
        <v>Unidad de Contratación (1)</v>
      </c>
      <c r="O1896" s="217" t="str">
        <f t="shared" si="89"/>
        <v>CO-DC-11001</v>
      </c>
      <c r="P1896" s="217">
        <f>+'PAA CONSOLIDADO'!V1899</f>
        <v>0</v>
      </c>
      <c r="Q1896" s="217">
        <f>+'PAA CONSOLIDADO'!X1899</f>
        <v>0</v>
      </c>
      <c r="R1896" s="217">
        <f>+'PAA CONSOLIDADO'!Y1899</f>
        <v>0</v>
      </c>
    </row>
    <row r="1897" spans="1:18" s="217" customFormat="1" x14ac:dyDescent="0.25">
      <c r="A1897" s="211">
        <f>+'PAA CONSOLIDADO'!C1900</f>
        <v>0</v>
      </c>
      <c r="B1897" s="211">
        <f>+'PAA CONSOLIDADO'!I1900</f>
        <v>0</v>
      </c>
      <c r="C1897" s="217" t="str">
        <f>+CONCATENATE('PAA CONSOLIDADO'!A1900,"-",'PAA CONSOLIDADO'!D1900,"-",'PAA CONSOLIDADO'!K1900)</f>
        <v>--</v>
      </c>
      <c r="D1897" s="217" t="e">
        <f>+VLOOKUP('PAA CONSOLIDADO'!L1900,LISTAS!$D$4:$E$15,2,0)</f>
        <v>#N/A</v>
      </c>
      <c r="E1897" s="217" t="e">
        <f>+VLOOKUP('PAA CONSOLIDADO'!M1900,LISTAS!$D$4:$E$15,2,0)</f>
        <v>#N/A</v>
      </c>
      <c r="F1897" s="217">
        <f>+'PAA CONSOLIDADO'!O1900</f>
        <v>0</v>
      </c>
      <c r="G1897" s="217">
        <f t="shared" si="87"/>
        <v>1</v>
      </c>
      <c r="H1897" s="217" t="e">
        <f>+VLOOKUP('PAA CONSOLIDADO'!P1900,LISTAS!$B$4:$C$17,2,0)</f>
        <v>#N/A</v>
      </c>
      <c r="I1897" s="217" t="e">
        <f>+VLOOKUP('PAA CONSOLIDADO'!Q1900,LISTAS!$B$22:$C$25,2,0)</f>
        <v>#N/A</v>
      </c>
      <c r="J1897" s="219">
        <f>'PAA CONSOLIDADO'!R1900</f>
        <v>0</v>
      </c>
      <c r="K1897" s="219">
        <f>+'PAA CONSOLIDADO'!S1900</f>
        <v>0</v>
      </c>
      <c r="L1897" s="217" t="e">
        <f>+VLOOKUP('PAA CONSOLIDADO'!T1900,LISTAS!$B$29:$C$31,2,0)</f>
        <v>#N/A</v>
      </c>
      <c r="M1897" s="217" t="e">
        <f>+VLOOKUP('PAA CONSOLIDADO'!U1900,LISTAS!$B$36:$C$39,2,0)</f>
        <v>#N/A</v>
      </c>
      <c r="N1897" s="217" t="str">
        <f t="shared" si="88"/>
        <v>Unidad de Contratación (1)</v>
      </c>
      <c r="O1897" s="217" t="str">
        <f t="shared" si="89"/>
        <v>CO-DC-11001</v>
      </c>
      <c r="P1897" s="217">
        <f>+'PAA CONSOLIDADO'!V1900</f>
        <v>0</v>
      </c>
      <c r="Q1897" s="217">
        <f>+'PAA CONSOLIDADO'!X1900</f>
        <v>0</v>
      </c>
      <c r="R1897" s="217">
        <f>+'PAA CONSOLIDADO'!Y1900</f>
        <v>0</v>
      </c>
    </row>
    <row r="1898" spans="1:18" s="217" customFormat="1" x14ac:dyDescent="0.25">
      <c r="A1898" s="211">
        <f>+'PAA CONSOLIDADO'!C1901</f>
        <v>0</v>
      </c>
      <c r="B1898" s="211">
        <f>+'PAA CONSOLIDADO'!I1901</f>
        <v>0</v>
      </c>
      <c r="C1898" s="217" t="str">
        <f>+CONCATENATE('PAA CONSOLIDADO'!A1901,"-",'PAA CONSOLIDADO'!D1901,"-",'PAA CONSOLIDADO'!K1901)</f>
        <v>--</v>
      </c>
      <c r="D1898" s="217" t="e">
        <f>+VLOOKUP('PAA CONSOLIDADO'!L1901,LISTAS!$D$4:$E$15,2,0)</f>
        <v>#N/A</v>
      </c>
      <c r="E1898" s="217" t="e">
        <f>+VLOOKUP('PAA CONSOLIDADO'!M1901,LISTAS!$D$4:$E$15,2,0)</f>
        <v>#N/A</v>
      </c>
      <c r="F1898" s="217">
        <f>+'PAA CONSOLIDADO'!O1901</f>
        <v>0</v>
      </c>
      <c r="G1898" s="217">
        <f t="shared" si="87"/>
        <v>1</v>
      </c>
      <c r="H1898" s="217" t="e">
        <f>+VLOOKUP('PAA CONSOLIDADO'!P1901,LISTAS!$B$4:$C$17,2,0)</f>
        <v>#N/A</v>
      </c>
      <c r="I1898" s="217" t="e">
        <f>+VLOOKUP('PAA CONSOLIDADO'!Q1901,LISTAS!$B$22:$C$25,2,0)</f>
        <v>#N/A</v>
      </c>
      <c r="J1898" s="219">
        <f>'PAA CONSOLIDADO'!R1901</f>
        <v>0</v>
      </c>
      <c r="K1898" s="219">
        <f>+'PAA CONSOLIDADO'!S1901</f>
        <v>0</v>
      </c>
      <c r="L1898" s="217" t="e">
        <f>+VLOOKUP('PAA CONSOLIDADO'!T1901,LISTAS!$B$29:$C$31,2,0)</f>
        <v>#N/A</v>
      </c>
      <c r="M1898" s="217" t="e">
        <f>+VLOOKUP('PAA CONSOLIDADO'!U1901,LISTAS!$B$36:$C$39,2,0)</f>
        <v>#N/A</v>
      </c>
      <c r="N1898" s="217" t="str">
        <f t="shared" si="88"/>
        <v>Unidad de Contratación (1)</v>
      </c>
      <c r="O1898" s="217" t="str">
        <f t="shared" si="89"/>
        <v>CO-DC-11001</v>
      </c>
      <c r="P1898" s="217">
        <f>+'PAA CONSOLIDADO'!V1901</f>
        <v>0</v>
      </c>
      <c r="Q1898" s="217">
        <f>+'PAA CONSOLIDADO'!X1901</f>
        <v>0</v>
      </c>
      <c r="R1898" s="217">
        <f>+'PAA CONSOLIDADO'!Y1901</f>
        <v>0</v>
      </c>
    </row>
    <row r="1899" spans="1:18" s="217" customFormat="1" x14ac:dyDescent="0.25">
      <c r="A1899" s="211">
        <f>+'PAA CONSOLIDADO'!C1902</f>
        <v>0</v>
      </c>
      <c r="B1899" s="211">
        <f>+'PAA CONSOLIDADO'!I1902</f>
        <v>0</v>
      </c>
      <c r="C1899" s="217" t="str">
        <f>+CONCATENATE('PAA CONSOLIDADO'!A1902,"-",'PAA CONSOLIDADO'!D1902,"-",'PAA CONSOLIDADO'!K1902)</f>
        <v>--</v>
      </c>
      <c r="D1899" s="217" t="e">
        <f>+VLOOKUP('PAA CONSOLIDADO'!L1902,LISTAS!$D$4:$E$15,2,0)</f>
        <v>#N/A</v>
      </c>
      <c r="E1899" s="217" t="e">
        <f>+VLOOKUP('PAA CONSOLIDADO'!M1902,LISTAS!$D$4:$E$15,2,0)</f>
        <v>#N/A</v>
      </c>
      <c r="F1899" s="217">
        <f>+'PAA CONSOLIDADO'!O1902</f>
        <v>0</v>
      </c>
      <c r="G1899" s="217">
        <f t="shared" si="87"/>
        <v>1</v>
      </c>
      <c r="H1899" s="217" t="e">
        <f>+VLOOKUP('PAA CONSOLIDADO'!P1902,LISTAS!$B$4:$C$17,2,0)</f>
        <v>#N/A</v>
      </c>
      <c r="I1899" s="217" t="e">
        <f>+VLOOKUP('PAA CONSOLIDADO'!Q1902,LISTAS!$B$22:$C$25,2,0)</f>
        <v>#N/A</v>
      </c>
      <c r="J1899" s="219">
        <f>'PAA CONSOLIDADO'!R1902</f>
        <v>0</v>
      </c>
      <c r="K1899" s="219">
        <f>+'PAA CONSOLIDADO'!S1902</f>
        <v>0</v>
      </c>
      <c r="L1899" s="217" t="e">
        <f>+VLOOKUP('PAA CONSOLIDADO'!T1902,LISTAS!$B$29:$C$31,2,0)</f>
        <v>#N/A</v>
      </c>
      <c r="M1899" s="217" t="e">
        <f>+VLOOKUP('PAA CONSOLIDADO'!U1902,LISTAS!$B$36:$C$39,2,0)</f>
        <v>#N/A</v>
      </c>
      <c r="N1899" s="217" t="str">
        <f t="shared" si="88"/>
        <v>Unidad de Contratación (1)</v>
      </c>
      <c r="O1899" s="217" t="str">
        <f t="shared" si="89"/>
        <v>CO-DC-11001</v>
      </c>
      <c r="P1899" s="217">
        <f>+'PAA CONSOLIDADO'!V1902</f>
        <v>0</v>
      </c>
      <c r="Q1899" s="217">
        <f>+'PAA CONSOLIDADO'!X1902</f>
        <v>0</v>
      </c>
      <c r="R1899" s="217">
        <f>+'PAA CONSOLIDADO'!Y1902</f>
        <v>0</v>
      </c>
    </row>
    <row r="1900" spans="1:18" s="217" customFormat="1" x14ac:dyDescent="0.25">
      <c r="A1900" s="211">
        <f>+'PAA CONSOLIDADO'!C1903</f>
        <v>0</v>
      </c>
      <c r="B1900" s="211">
        <f>+'PAA CONSOLIDADO'!I1903</f>
        <v>0</v>
      </c>
      <c r="C1900" s="217" t="str">
        <f>+CONCATENATE('PAA CONSOLIDADO'!A1903,"-",'PAA CONSOLIDADO'!D1903,"-",'PAA CONSOLIDADO'!K1903)</f>
        <v>--</v>
      </c>
      <c r="D1900" s="217" t="e">
        <f>+VLOOKUP('PAA CONSOLIDADO'!L1903,LISTAS!$D$4:$E$15,2,0)</f>
        <v>#N/A</v>
      </c>
      <c r="E1900" s="217" t="e">
        <f>+VLOOKUP('PAA CONSOLIDADO'!M1903,LISTAS!$D$4:$E$15,2,0)</f>
        <v>#N/A</v>
      </c>
      <c r="F1900" s="217">
        <f>+'PAA CONSOLIDADO'!O1903</f>
        <v>0</v>
      </c>
      <c r="G1900" s="217">
        <f t="shared" si="87"/>
        <v>1</v>
      </c>
      <c r="H1900" s="217" t="e">
        <f>+VLOOKUP('PAA CONSOLIDADO'!P1903,LISTAS!$B$4:$C$17,2,0)</f>
        <v>#N/A</v>
      </c>
      <c r="I1900" s="217" t="e">
        <f>+VLOOKUP('PAA CONSOLIDADO'!Q1903,LISTAS!$B$22:$C$25,2,0)</f>
        <v>#N/A</v>
      </c>
      <c r="J1900" s="219">
        <f>'PAA CONSOLIDADO'!R1903</f>
        <v>0</v>
      </c>
      <c r="K1900" s="219">
        <f>+'PAA CONSOLIDADO'!S1903</f>
        <v>0</v>
      </c>
      <c r="L1900" s="217" t="e">
        <f>+VLOOKUP('PAA CONSOLIDADO'!T1903,LISTAS!$B$29:$C$31,2,0)</f>
        <v>#N/A</v>
      </c>
      <c r="M1900" s="217" t="e">
        <f>+VLOOKUP('PAA CONSOLIDADO'!U1903,LISTAS!$B$36:$C$39,2,0)</f>
        <v>#N/A</v>
      </c>
      <c r="N1900" s="217" t="str">
        <f t="shared" si="88"/>
        <v>Unidad de Contratación (1)</v>
      </c>
      <c r="O1900" s="217" t="str">
        <f t="shared" si="89"/>
        <v>CO-DC-11001</v>
      </c>
      <c r="P1900" s="217">
        <f>+'PAA CONSOLIDADO'!V1903</f>
        <v>0</v>
      </c>
      <c r="Q1900" s="217">
        <f>+'PAA CONSOLIDADO'!X1903</f>
        <v>0</v>
      </c>
      <c r="R1900" s="217">
        <f>+'PAA CONSOLIDADO'!Y1903</f>
        <v>0</v>
      </c>
    </row>
    <row r="1901" spans="1:18" s="217" customFormat="1" x14ac:dyDescent="0.25">
      <c r="A1901" s="211">
        <f>+'PAA CONSOLIDADO'!C1904</f>
        <v>0</v>
      </c>
      <c r="B1901" s="211">
        <f>+'PAA CONSOLIDADO'!I1904</f>
        <v>0</v>
      </c>
      <c r="C1901" s="217" t="str">
        <f>+CONCATENATE('PAA CONSOLIDADO'!A1904,"-",'PAA CONSOLIDADO'!D1904,"-",'PAA CONSOLIDADO'!K1904)</f>
        <v>--</v>
      </c>
      <c r="D1901" s="217" t="e">
        <f>+VLOOKUP('PAA CONSOLIDADO'!L1904,LISTAS!$D$4:$E$15,2,0)</f>
        <v>#N/A</v>
      </c>
      <c r="E1901" s="217" t="e">
        <f>+VLOOKUP('PAA CONSOLIDADO'!M1904,LISTAS!$D$4:$E$15,2,0)</f>
        <v>#N/A</v>
      </c>
      <c r="F1901" s="217">
        <f>+'PAA CONSOLIDADO'!O1904</f>
        <v>0</v>
      </c>
      <c r="G1901" s="217">
        <f t="shared" si="87"/>
        <v>1</v>
      </c>
      <c r="H1901" s="217" t="e">
        <f>+VLOOKUP('PAA CONSOLIDADO'!P1904,LISTAS!$B$4:$C$17,2,0)</f>
        <v>#N/A</v>
      </c>
      <c r="I1901" s="217" t="e">
        <f>+VLOOKUP('PAA CONSOLIDADO'!Q1904,LISTAS!$B$22:$C$25,2,0)</f>
        <v>#N/A</v>
      </c>
      <c r="J1901" s="219">
        <f>'PAA CONSOLIDADO'!R1904</f>
        <v>0</v>
      </c>
      <c r="K1901" s="219">
        <f>+'PAA CONSOLIDADO'!S1904</f>
        <v>0</v>
      </c>
      <c r="L1901" s="217" t="e">
        <f>+VLOOKUP('PAA CONSOLIDADO'!T1904,LISTAS!$B$29:$C$31,2,0)</f>
        <v>#N/A</v>
      </c>
      <c r="M1901" s="217" t="e">
        <f>+VLOOKUP('PAA CONSOLIDADO'!U1904,LISTAS!$B$36:$C$39,2,0)</f>
        <v>#N/A</v>
      </c>
      <c r="N1901" s="217" t="str">
        <f t="shared" si="88"/>
        <v>Unidad de Contratación (1)</v>
      </c>
      <c r="O1901" s="217" t="str">
        <f t="shared" si="89"/>
        <v>CO-DC-11001</v>
      </c>
      <c r="P1901" s="217">
        <f>+'PAA CONSOLIDADO'!V1904</f>
        <v>0</v>
      </c>
      <c r="Q1901" s="217">
        <f>+'PAA CONSOLIDADO'!X1904</f>
        <v>0</v>
      </c>
      <c r="R1901" s="217">
        <f>+'PAA CONSOLIDADO'!Y1904</f>
        <v>0</v>
      </c>
    </row>
    <row r="1902" spans="1:18" s="217" customFormat="1" x14ac:dyDescent="0.25">
      <c r="A1902" s="211">
        <f>+'PAA CONSOLIDADO'!C1905</f>
        <v>0</v>
      </c>
      <c r="B1902" s="211">
        <f>+'PAA CONSOLIDADO'!I1905</f>
        <v>0</v>
      </c>
      <c r="C1902" s="217" t="str">
        <f>+CONCATENATE('PAA CONSOLIDADO'!A1905,"-",'PAA CONSOLIDADO'!D1905,"-",'PAA CONSOLIDADO'!K1905)</f>
        <v>--</v>
      </c>
      <c r="D1902" s="217" t="e">
        <f>+VLOOKUP('PAA CONSOLIDADO'!L1905,LISTAS!$D$4:$E$15,2,0)</f>
        <v>#N/A</v>
      </c>
      <c r="E1902" s="217" t="e">
        <f>+VLOOKUP('PAA CONSOLIDADO'!M1905,LISTAS!$D$4:$E$15,2,0)</f>
        <v>#N/A</v>
      </c>
      <c r="F1902" s="217">
        <f>+'PAA CONSOLIDADO'!O1905</f>
        <v>0</v>
      </c>
      <c r="G1902" s="217">
        <f t="shared" si="87"/>
        <v>1</v>
      </c>
      <c r="H1902" s="217" t="e">
        <f>+VLOOKUP('PAA CONSOLIDADO'!P1905,LISTAS!$B$4:$C$17,2,0)</f>
        <v>#N/A</v>
      </c>
      <c r="I1902" s="217" t="e">
        <f>+VLOOKUP('PAA CONSOLIDADO'!Q1905,LISTAS!$B$22:$C$25,2,0)</f>
        <v>#N/A</v>
      </c>
      <c r="J1902" s="219">
        <f>'PAA CONSOLIDADO'!R1905</f>
        <v>0</v>
      </c>
      <c r="K1902" s="219">
        <f>+'PAA CONSOLIDADO'!S1905</f>
        <v>0</v>
      </c>
      <c r="L1902" s="217" t="e">
        <f>+VLOOKUP('PAA CONSOLIDADO'!T1905,LISTAS!$B$29:$C$31,2,0)</f>
        <v>#N/A</v>
      </c>
      <c r="M1902" s="217" t="e">
        <f>+VLOOKUP('PAA CONSOLIDADO'!U1905,LISTAS!$B$36:$C$39,2,0)</f>
        <v>#N/A</v>
      </c>
      <c r="N1902" s="217" t="str">
        <f t="shared" si="88"/>
        <v>Unidad de Contratación (1)</v>
      </c>
      <c r="O1902" s="217" t="str">
        <f t="shared" si="89"/>
        <v>CO-DC-11001</v>
      </c>
      <c r="P1902" s="217">
        <f>+'PAA CONSOLIDADO'!V1905</f>
        <v>0</v>
      </c>
      <c r="Q1902" s="217">
        <f>+'PAA CONSOLIDADO'!X1905</f>
        <v>0</v>
      </c>
      <c r="R1902" s="217">
        <f>+'PAA CONSOLIDADO'!Y1905</f>
        <v>0</v>
      </c>
    </row>
    <row r="1903" spans="1:18" s="217" customFormat="1" x14ac:dyDescent="0.25">
      <c r="A1903" s="211">
        <f>+'PAA CONSOLIDADO'!C1906</f>
        <v>0</v>
      </c>
      <c r="B1903" s="211">
        <f>+'PAA CONSOLIDADO'!I1906</f>
        <v>0</v>
      </c>
      <c r="C1903" s="217" t="str">
        <f>+CONCATENATE('PAA CONSOLIDADO'!A1906,"-",'PAA CONSOLIDADO'!D1906,"-",'PAA CONSOLIDADO'!K1906)</f>
        <v>--</v>
      </c>
      <c r="D1903" s="217" t="e">
        <f>+VLOOKUP('PAA CONSOLIDADO'!L1906,LISTAS!$D$4:$E$15,2,0)</f>
        <v>#N/A</v>
      </c>
      <c r="E1903" s="217" t="e">
        <f>+VLOOKUP('PAA CONSOLIDADO'!M1906,LISTAS!$D$4:$E$15,2,0)</f>
        <v>#N/A</v>
      </c>
      <c r="F1903" s="217">
        <f>+'PAA CONSOLIDADO'!O1906</f>
        <v>0</v>
      </c>
      <c r="G1903" s="217">
        <f t="shared" si="87"/>
        <v>1</v>
      </c>
      <c r="H1903" s="217" t="e">
        <f>+VLOOKUP('PAA CONSOLIDADO'!P1906,LISTAS!$B$4:$C$17,2,0)</f>
        <v>#N/A</v>
      </c>
      <c r="I1903" s="217" t="e">
        <f>+VLOOKUP('PAA CONSOLIDADO'!Q1906,LISTAS!$B$22:$C$25,2,0)</f>
        <v>#N/A</v>
      </c>
      <c r="J1903" s="219">
        <f>'PAA CONSOLIDADO'!R1906</f>
        <v>0</v>
      </c>
      <c r="K1903" s="219">
        <f>+'PAA CONSOLIDADO'!S1906</f>
        <v>0</v>
      </c>
      <c r="L1903" s="217" t="e">
        <f>+VLOOKUP('PAA CONSOLIDADO'!T1906,LISTAS!$B$29:$C$31,2,0)</f>
        <v>#N/A</v>
      </c>
      <c r="M1903" s="217" t="e">
        <f>+VLOOKUP('PAA CONSOLIDADO'!U1906,LISTAS!$B$36:$C$39,2,0)</f>
        <v>#N/A</v>
      </c>
      <c r="N1903" s="217" t="str">
        <f t="shared" si="88"/>
        <v>Unidad de Contratación (1)</v>
      </c>
      <c r="O1903" s="217" t="str">
        <f t="shared" si="89"/>
        <v>CO-DC-11001</v>
      </c>
      <c r="P1903" s="217">
        <f>+'PAA CONSOLIDADO'!V1906</f>
        <v>0</v>
      </c>
      <c r="Q1903" s="217">
        <f>+'PAA CONSOLIDADO'!X1906</f>
        <v>0</v>
      </c>
      <c r="R1903" s="217">
        <f>+'PAA CONSOLIDADO'!Y1906</f>
        <v>0</v>
      </c>
    </row>
    <row r="1904" spans="1:18" s="217" customFormat="1" x14ac:dyDescent="0.25">
      <c r="A1904" s="211">
        <f>+'PAA CONSOLIDADO'!C1907</f>
        <v>0</v>
      </c>
      <c r="B1904" s="211">
        <f>+'PAA CONSOLIDADO'!I1907</f>
        <v>0</v>
      </c>
      <c r="C1904" s="217" t="str">
        <f>+CONCATENATE('PAA CONSOLIDADO'!A1907,"-",'PAA CONSOLIDADO'!D1907,"-",'PAA CONSOLIDADO'!K1907)</f>
        <v>--</v>
      </c>
      <c r="D1904" s="217" t="e">
        <f>+VLOOKUP('PAA CONSOLIDADO'!L1907,LISTAS!$D$4:$E$15,2,0)</f>
        <v>#N/A</v>
      </c>
      <c r="E1904" s="217" t="e">
        <f>+VLOOKUP('PAA CONSOLIDADO'!M1907,LISTAS!$D$4:$E$15,2,0)</f>
        <v>#N/A</v>
      </c>
      <c r="F1904" s="217">
        <f>+'PAA CONSOLIDADO'!O1907</f>
        <v>0</v>
      </c>
      <c r="G1904" s="217">
        <f t="shared" si="87"/>
        <v>1</v>
      </c>
      <c r="H1904" s="217" t="e">
        <f>+VLOOKUP('PAA CONSOLIDADO'!P1907,LISTAS!$B$4:$C$17,2,0)</f>
        <v>#N/A</v>
      </c>
      <c r="I1904" s="217" t="e">
        <f>+VLOOKUP('PAA CONSOLIDADO'!Q1907,LISTAS!$B$22:$C$25,2,0)</f>
        <v>#N/A</v>
      </c>
      <c r="J1904" s="219">
        <f>'PAA CONSOLIDADO'!R1907</f>
        <v>0</v>
      </c>
      <c r="K1904" s="219">
        <f>+'PAA CONSOLIDADO'!S1907</f>
        <v>0</v>
      </c>
      <c r="L1904" s="217" t="e">
        <f>+VLOOKUP('PAA CONSOLIDADO'!T1907,LISTAS!$B$29:$C$31,2,0)</f>
        <v>#N/A</v>
      </c>
      <c r="M1904" s="217" t="e">
        <f>+VLOOKUP('PAA CONSOLIDADO'!U1907,LISTAS!$B$36:$C$39,2,0)</f>
        <v>#N/A</v>
      </c>
      <c r="N1904" s="217" t="str">
        <f t="shared" si="88"/>
        <v>Unidad de Contratación (1)</v>
      </c>
      <c r="O1904" s="217" t="str">
        <f t="shared" si="89"/>
        <v>CO-DC-11001</v>
      </c>
      <c r="P1904" s="217">
        <f>+'PAA CONSOLIDADO'!V1907</f>
        <v>0</v>
      </c>
      <c r="Q1904" s="217">
        <f>+'PAA CONSOLIDADO'!X1907</f>
        <v>0</v>
      </c>
      <c r="R1904" s="217">
        <f>+'PAA CONSOLIDADO'!Y1907</f>
        <v>0</v>
      </c>
    </row>
    <row r="1905" spans="1:18" s="217" customFormat="1" x14ac:dyDescent="0.25">
      <c r="A1905" s="211">
        <f>+'PAA CONSOLIDADO'!C1908</f>
        <v>0</v>
      </c>
      <c r="B1905" s="211">
        <f>+'PAA CONSOLIDADO'!I1908</f>
        <v>0</v>
      </c>
      <c r="C1905" s="217" t="str">
        <f>+CONCATENATE('PAA CONSOLIDADO'!A1908,"-",'PAA CONSOLIDADO'!D1908,"-",'PAA CONSOLIDADO'!K1908)</f>
        <v>--</v>
      </c>
      <c r="D1905" s="217" t="e">
        <f>+VLOOKUP('PAA CONSOLIDADO'!L1908,LISTAS!$D$4:$E$15,2,0)</f>
        <v>#N/A</v>
      </c>
      <c r="E1905" s="217" t="e">
        <f>+VLOOKUP('PAA CONSOLIDADO'!M1908,LISTAS!$D$4:$E$15,2,0)</f>
        <v>#N/A</v>
      </c>
      <c r="F1905" s="217">
        <f>+'PAA CONSOLIDADO'!O1908</f>
        <v>0</v>
      </c>
      <c r="G1905" s="217">
        <f t="shared" si="87"/>
        <v>1</v>
      </c>
      <c r="H1905" s="217" t="e">
        <f>+VLOOKUP('PAA CONSOLIDADO'!P1908,LISTAS!$B$4:$C$17,2,0)</f>
        <v>#N/A</v>
      </c>
      <c r="I1905" s="217" t="e">
        <f>+VLOOKUP('PAA CONSOLIDADO'!Q1908,LISTAS!$B$22:$C$25,2,0)</f>
        <v>#N/A</v>
      </c>
      <c r="J1905" s="219">
        <f>'PAA CONSOLIDADO'!R1908</f>
        <v>0</v>
      </c>
      <c r="K1905" s="219">
        <f>+'PAA CONSOLIDADO'!S1908</f>
        <v>0</v>
      </c>
      <c r="L1905" s="217" t="e">
        <f>+VLOOKUP('PAA CONSOLIDADO'!T1908,LISTAS!$B$29:$C$31,2,0)</f>
        <v>#N/A</v>
      </c>
      <c r="M1905" s="217" t="e">
        <f>+VLOOKUP('PAA CONSOLIDADO'!U1908,LISTAS!$B$36:$C$39,2,0)</f>
        <v>#N/A</v>
      </c>
      <c r="N1905" s="217" t="str">
        <f t="shared" si="88"/>
        <v>Unidad de Contratación (1)</v>
      </c>
      <c r="O1905" s="217" t="str">
        <f t="shared" si="89"/>
        <v>CO-DC-11001</v>
      </c>
      <c r="P1905" s="217">
        <f>+'PAA CONSOLIDADO'!V1908</f>
        <v>0</v>
      </c>
      <c r="Q1905" s="217">
        <f>+'PAA CONSOLIDADO'!X1908</f>
        <v>0</v>
      </c>
      <c r="R1905" s="217">
        <f>+'PAA CONSOLIDADO'!Y1908</f>
        <v>0</v>
      </c>
    </row>
    <row r="1906" spans="1:18" s="217" customFormat="1" x14ac:dyDescent="0.25">
      <c r="A1906" s="211">
        <f>+'PAA CONSOLIDADO'!C1909</f>
        <v>0</v>
      </c>
      <c r="B1906" s="211">
        <f>+'PAA CONSOLIDADO'!I1909</f>
        <v>0</v>
      </c>
      <c r="C1906" s="217" t="str">
        <f>+CONCATENATE('PAA CONSOLIDADO'!A1909,"-",'PAA CONSOLIDADO'!D1909,"-",'PAA CONSOLIDADO'!K1909)</f>
        <v>--</v>
      </c>
      <c r="D1906" s="217" t="e">
        <f>+VLOOKUP('PAA CONSOLIDADO'!L1909,LISTAS!$D$4:$E$15,2,0)</f>
        <v>#N/A</v>
      </c>
      <c r="E1906" s="217" t="e">
        <f>+VLOOKUP('PAA CONSOLIDADO'!M1909,LISTAS!$D$4:$E$15,2,0)</f>
        <v>#N/A</v>
      </c>
      <c r="F1906" s="217">
        <f>+'PAA CONSOLIDADO'!O1909</f>
        <v>0</v>
      </c>
      <c r="G1906" s="217">
        <f t="shared" si="87"/>
        <v>1</v>
      </c>
      <c r="H1906" s="217" t="e">
        <f>+VLOOKUP('PAA CONSOLIDADO'!P1909,LISTAS!$B$4:$C$17,2,0)</f>
        <v>#N/A</v>
      </c>
      <c r="I1906" s="217" t="e">
        <f>+VLOOKUP('PAA CONSOLIDADO'!Q1909,LISTAS!$B$22:$C$25,2,0)</f>
        <v>#N/A</v>
      </c>
      <c r="J1906" s="219">
        <f>'PAA CONSOLIDADO'!R1909</f>
        <v>0</v>
      </c>
      <c r="K1906" s="219">
        <f>+'PAA CONSOLIDADO'!S1909</f>
        <v>0</v>
      </c>
      <c r="L1906" s="217" t="e">
        <f>+VLOOKUP('PAA CONSOLIDADO'!T1909,LISTAS!$B$29:$C$31,2,0)</f>
        <v>#N/A</v>
      </c>
      <c r="M1906" s="217" t="e">
        <f>+VLOOKUP('PAA CONSOLIDADO'!U1909,LISTAS!$B$36:$C$39,2,0)</f>
        <v>#N/A</v>
      </c>
      <c r="N1906" s="217" t="str">
        <f t="shared" si="88"/>
        <v>Unidad de Contratación (1)</v>
      </c>
      <c r="O1906" s="217" t="str">
        <f t="shared" si="89"/>
        <v>CO-DC-11001</v>
      </c>
      <c r="P1906" s="217">
        <f>+'PAA CONSOLIDADO'!V1909</f>
        <v>0</v>
      </c>
      <c r="Q1906" s="217">
        <f>+'PAA CONSOLIDADO'!X1909</f>
        <v>0</v>
      </c>
      <c r="R1906" s="217">
        <f>+'PAA CONSOLIDADO'!Y1909</f>
        <v>0</v>
      </c>
    </row>
    <row r="1907" spans="1:18" s="217" customFormat="1" x14ac:dyDescent="0.25">
      <c r="A1907" s="211">
        <f>+'PAA CONSOLIDADO'!C1910</f>
        <v>0</v>
      </c>
      <c r="B1907" s="211">
        <f>+'PAA CONSOLIDADO'!I1910</f>
        <v>0</v>
      </c>
      <c r="C1907" s="217" t="str">
        <f>+CONCATENATE('PAA CONSOLIDADO'!A1910,"-",'PAA CONSOLIDADO'!D1910,"-",'PAA CONSOLIDADO'!K1910)</f>
        <v>--</v>
      </c>
      <c r="D1907" s="217" t="e">
        <f>+VLOOKUP('PAA CONSOLIDADO'!L1910,LISTAS!$D$4:$E$15,2,0)</f>
        <v>#N/A</v>
      </c>
      <c r="E1907" s="217" t="e">
        <f>+VLOOKUP('PAA CONSOLIDADO'!M1910,LISTAS!$D$4:$E$15,2,0)</f>
        <v>#N/A</v>
      </c>
      <c r="F1907" s="217">
        <f>+'PAA CONSOLIDADO'!O1910</f>
        <v>0</v>
      </c>
      <c r="G1907" s="217">
        <f t="shared" si="87"/>
        <v>1</v>
      </c>
      <c r="H1907" s="217" t="e">
        <f>+VLOOKUP('PAA CONSOLIDADO'!P1910,LISTAS!$B$4:$C$17,2,0)</f>
        <v>#N/A</v>
      </c>
      <c r="I1907" s="217" t="e">
        <f>+VLOOKUP('PAA CONSOLIDADO'!Q1910,LISTAS!$B$22:$C$25,2,0)</f>
        <v>#N/A</v>
      </c>
      <c r="J1907" s="219">
        <f>'PAA CONSOLIDADO'!R1910</f>
        <v>0</v>
      </c>
      <c r="K1907" s="219">
        <f>+'PAA CONSOLIDADO'!S1910</f>
        <v>0</v>
      </c>
      <c r="L1907" s="217" t="e">
        <f>+VLOOKUP('PAA CONSOLIDADO'!T1910,LISTAS!$B$29:$C$31,2,0)</f>
        <v>#N/A</v>
      </c>
      <c r="M1907" s="217" t="e">
        <f>+VLOOKUP('PAA CONSOLIDADO'!U1910,LISTAS!$B$36:$C$39,2,0)</f>
        <v>#N/A</v>
      </c>
      <c r="N1907" s="217" t="str">
        <f t="shared" si="88"/>
        <v>Unidad de Contratación (1)</v>
      </c>
      <c r="O1907" s="217" t="str">
        <f t="shared" si="89"/>
        <v>CO-DC-11001</v>
      </c>
      <c r="P1907" s="217">
        <f>+'PAA CONSOLIDADO'!V1910</f>
        <v>0</v>
      </c>
      <c r="Q1907" s="217">
        <f>+'PAA CONSOLIDADO'!X1910</f>
        <v>0</v>
      </c>
      <c r="R1907" s="217">
        <f>+'PAA CONSOLIDADO'!Y1910</f>
        <v>0</v>
      </c>
    </row>
    <row r="1908" spans="1:18" s="217" customFormat="1" x14ac:dyDescent="0.25">
      <c r="A1908" s="211">
        <f>+'PAA CONSOLIDADO'!C1911</f>
        <v>0</v>
      </c>
      <c r="B1908" s="211">
        <f>+'PAA CONSOLIDADO'!I1911</f>
        <v>0</v>
      </c>
      <c r="C1908" s="217" t="str">
        <f>+CONCATENATE('PAA CONSOLIDADO'!A1911,"-",'PAA CONSOLIDADO'!D1911,"-",'PAA CONSOLIDADO'!K1911)</f>
        <v>--</v>
      </c>
      <c r="D1908" s="217" t="e">
        <f>+VLOOKUP('PAA CONSOLIDADO'!L1911,LISTAS!$D$4:$E$15,2,0)</f>
        <v>#N/A</v>
      </c>
      <c r="E1908" s="217" t="e">
        <f>+VLOOKUP('PAA CONSOLIDADO'!M1911,LISTAS!$D$4:$E$15,2,0)</f>
        <v>#N/A</v>
      </c>
      <c r="F1908" s="217">
        <f>+'PAA CONSOLIDADO'!O1911</f>
        <v>0</v>
      </c>
      <c r="G1908" s="217">
        <f t="shared" si="87"/>
        <v>1</v>
      </c>
      <c r="H1908" s="217" t="e">
        <f>+VLOOKUP('PAA CONSOLIDADO'!P1911,LISTAS!$B$4:$C$17,2,0)</f>
        <v>#N/A</v>
      </c>
      <c r="I1908" s="217" t="e">
        <f>+VLOOKUP('PAA CONSOLIDADO'!Q1911,LISTAS!$B$22:$C$25,2,0)</f>
        <v>#N/A</v>
      </c>
      <c r="J1908" s="219">
        <f>'PAA CONSOLIDADO'!R1911</f>
        <v>0</v>
      </c>
      <c r="K1908" s="219">
        <f>+'PAA CONSOLIDADO'!S1911</f>
        <v>0</v>
      </c>
      <c r="L1908" s="217" t="e">
        <f>+VLOOKUP('PAA CONSOLIDADO'!T1911,LISTAS!$B$29:$C$31,2,0)</f>
        <v>#N/A</v>
      </c>
      <c r="M1908" s="217" t="e">
        <f>+VLOOKUP('PAA CONSOLIDADO'!U1911,LISTAS!$B$36:$C$39,2,0)</f>
        <v>#N/A</v>
      </c>
      <c r="N1908" s="217" t="str">
        <f t="shared" si="88"/>
        <v>Unidad de Contratación (1)</v>
      </c>
      <c r="O1908" s="217" t="str">
        <f t="shared" si="89"/>
        <v>CO-DC-11001</v>
      </c>
      <c r="P1908" s="217">
        <f>+'PAA CONSOLIDADO'!V1911</f>
        <v>0</v>
      </c>
      <c r="Q1908" s="217">
        <f>+'PAA CONSOLIDADO'!X1911</f>
        <v>0</v>
      </c>
      <c r="R1908" s="217">
        <f>+'PAA CONSOLIDADO'!Y1911</f>
        <v>0</v>
      </c>
    </row>
    <row r="1909" spans="1:18" s="217" customFormat="1" x14ac:dyDescent="0.25">
      <c r="A1909" s="211">
        <f>+'PAA CONSOLIDADO'!C1912</f>
        <v>0</v>
      </c>
      <c r="B1909" s="211">
        <f>+'PAA CONSOLIDADO'!I1912</f>
        <v>0</v>
      </c>
      <c r="C1909" s="217" t="str">
        <f>+CONCATENATE('PAA CONSOLIDADO'!A1912,"-",'PAA CONSOLIDADO'!D1912,"-",'PAA CONSOLIDADO'!K1912)</f>
        <v>--</v>
      </c>
      <c r="D1909" s="217" t="e">
        <f>+VLOOKUP('PAA CONSOLIDADO'!L1912,LISTAS!$D$4:$E$15,2,0)</f>
        <v>#N/A</v>
      </c>
      <c r="E1909" s="217" t="e">
        <f>+VLOOKUP('PAA CONSOLIDADO'!M1912,LISTAS!$D$4:$E$15,2,0)</f>
        <v>#N/A</v>
      </c>
      <c r="F1909" s="217">
        <f>+'PAA CONSOLIDADO'!O1912</f>
        <v>0</v>
      </c>
      <c r="G1909" s="217">
        <f t="shared" si="87"/>
        <v>1</v>
      </c>
      <c r="H1909" s="217" t="e">
        <f>+VLOOKUP('PAA CONSOLIDADO'!P1912,LISTAS!$B$4:$C$17,2,0)</f>
        <v>#N/A</v>
      </c>
      <c r="I1909" s="217" t="e">
        <f>+VLOOKUP('PAA CONSOLIDADO'!Q1912,LISTAS!$B$22:$C$25,2,0)</f>
        <v>#N/A</v>
      </c>
      <c r="J1909" s="219">
        <f>'PAA CONSOLIDADO'!R1912</f>
        <v>0</v>
      </c>
      <c r="K1909" s="219">
        <f>+'PAA CONSOLIDADO'!S1912</f>
        <v>0</v>
      </c>
      <c r="L1909" s="217" t="e">
        <f>+VLOOKUP('PAA CONSOLIDADO'!T1912,LISTAS!$B$29:$C$31,2,0)</f>
        <v>#N/A</v>
      </c>
      <c r="M1909" s="217" t="e">
        <f>+VLOOKUP('PAA CONSOLIDADO'!U1912,LISTAS!$B$36:$C$39,2,0)</f>
        <v>#N/A</v>
      </c>
      <c r="N1909" s="217" t="str">
        <f t="shared" si="88"/>
        <v>Unidad de Contratación (1)</v>
      </c>
      <c r="O1909" s="217" t="str">
        <f t="shared" si="89"/>
        <v>CO-DC-11001</v>
      </c>
      <c r="P1909" s="217">
        <f>+'PAA CONSOLIDADO'!V1912</f>
        <v>0</v>
      </c>
      <c r="Q1909" s="217">
        <f>+'PAA CONSOLIDADO'!X1912</f>
        <v>0</v>
      </c>
      <c r="R1909" s="217">
        <f>+'PAA CONSOLIDADO'!Y1912</f>
        <v>0</v>
      </c>
    </row>
    <row r="1910" spans="1:18" s="217" customFormat="1" x14ac:dyDescent="0.25">
      <c r="A1910" s="211">
        <f>+'PAA CONSOLIDADO'!C1913</f>
        <v>0</v>
      </c>
      <c r="B1910" s="211">
        <f>+'PAA CONSOLIDADO'!I1913</f>
        <v>0</v>
      </c>
      <c r="C1910" s="217" t="str">
        <f>+CONCATENATE('PAA CONSOLIDADO'!A1913,"-",'PAA CONSOLIDADO'!D1913,"-",'PAA CONSOLIDADO'!K1913)</f>
        <v>--</v>
      </c>
      <c r="D1910" s="217" t="e">
        <f>+VLOOKUP('PAA CONSOLIDADO'!L1913,LISTAS!$D$4:$E$15,2,0)</f>
        <v>#N/A</v>
      </c>
      <c r="E1910" s="217" t="e">
        <f>+VLOOKUP('PAA CONSOLIDADO'!M1913,LISTAS!$D$4:$E$15,2,0)</f>
        <v>#N/A</v>
      </c>
      <c r="F1910" s="217">
        <f>+'PAA CONSOLIDADO'!O1913</f>
        <v>0</v>
      </c>
      <c r="G1910" s="217">
        <f t="shared" si="87"/>
        <v>1</v>
      </c>
      <c r="H1910" s="217" t="e">
        <f>+VLOOKUP('PAA CONSOLIDADO'!P1913,LISTAS!$B$4:$C$17,2,0)</f>
        <v>#N/A</v>
      </c>
      <c r="I1910" s="217" t="e">
        <f>+VLOOKUP('PAA CONSOLIDADO'!Q1913,LISTAS!$B$22:$C$25,2,0)</f>
        <v>#N/A</v>
      </c>
      <c r="J1910" s="219">
        <f>'PAA CONSOLIDADO'!R1913</f>
        <v>0</v>
      </c>
      <c r="K1910" s="219">
        <f>+'PAA CONSOLIDADO'!S1913</f>
        <v>0</v>
      </c>
      <c r="L1910" s="217" t="e">
        <f>+VLOOKUP('PAA CONSOLIDADO'!T1913,LISTAS!$B$29:$C$31,2,0)</f>
        <v>#N/A</v>
      </c>
      <c r="M1910" s="217" t="e">
        <f>+VLOOKUP('PAA CONSOLIDADO'!U1913,LISTAS!$B$36:$C$39,2,0)</f>
        <v>#N/A</v>
      </c>
      <c r="N1910" s="217" t="str">
        <f t="shared" si="88"/>
        <v>Unidad de Contratación (1)</v>
      </c>
      <c r="O1910" s="217" t="str">
        <f t="shared" si="89"/>
        <v>CO-DC-11001</v>
      </c>
      <c r="P1910" s="217">
        <f>+'PAA CONSOLIDADO'!V1913</f>
        <v>0</v>
      </c>
      <c r="Q1910" s="217">
        <f>+'PAA CONSOLIDADO'!X1913</f>
        <v>0</v>
      </c>
      <c r="R1910" s="217">
        <f>+'PAA CONSOLIDADO'!Y1913</f>
        <v>0</v>
      </c>
    </row>
    <row r="1911" spans="1:18" s="217" customFormat="1" x14ac:dyDescent="0.25">
      <c r="A1911" s="211">
        <f>+'PAA CONSOLIDADO'!C1914</f>
        <v>0</v>
      </c>
      <c r="B1911" s="211">
        <f>+'PAA CONSOLIDADO'!I1914</f>
        <v>0</v>
      </c>
      <c r="C1911" s="217" t="str">
        <f>+CONCATENATE('PAA CONSOLIDADO'!A1914,"-",'PAA CONSOLIDADO'!D1914,"-",'PAA CONSOLIDADO'!K1914)</f>
        <v>--</v>
      </c>
      <c r="D1911" s="217" t="e">
        <f>+VLOOKUP('PAA CONSOLIDADO'!L1914,LISTAS!$D$4:$E$15,2,0)</f>
        <v>#N/A</v>
      </c>
      <c r="E1911" s="217" t="e">
        <f>+VLOOKUP('PAA CONSOLIDADO'!M1914,LISTAS!$D$4:$E$15,2,0)</f>
        <v>#N/A</v>
      </c>
      <c r="F1911" s="217">
        <f>+'PAA CONSOLIDADO'!O1914</f>
        <v>0</v>
      </c>
      <c r="G1911" s="217">
        <f t="shared" si="87"/>
        <v>1</v>
      </c>
      <c r="H1911" s="217" t="e">
        <f>+VLOOKUP('PAA CONSOLIDADO'!P1914,LISTAS!$B$4:$C$17,2,0)</f>
        <v>#N/A</v>
      </c>
      <c r="I1911" s="217" t="e">
        <f>+VLOOKUP('PAA CONSOLIDADO'!Q1914,LISTAS!$B$22:$C$25,2,0)</f>
        <v>#N/A</v>
      </c>
      <c r="J1911" s="219">
        <f>'PAA CONSOLIDADO'!R1914</f>
        <v>0</v>
      </c>
      <c r="K1911" s="219">
        <f>+'PAA CONSOLIDADO'!S1914</f>
        <v>0</v>
      </c>
      <c r="L1911" s="217" t="e">
        <f>+VLOOKUP('PAA CONSOLIDADO'!T1914,LISTAS!$B$29:$C$31,2,0)</f>
        <v>#N/A</v>
      </c>
      <c r="M1911" s="217" t="e">
        <f>+VLOOKUP('PAA CONSOLIDADO'!U1914,LISTAS!$B$36:$C$39,2,0)</f>
        <v>#N/A</v>
      </c>
      <c r="N1911" s="217" t="str">
        <f t="shared" si="88"/>
        <v>Unidad de Contratación (1)</v>
      </c>
      <c r="O1911" s="217" t="str">
        <f t="shared" si="89"/>
        <v>CO-DC-11001</v>
      </c>
      <c r="P1911" s="217">
        <f>+'PAA CONSOLIDADO'!V1914</f>
        <v>0</v>
      </c>
      <c r="Q1911" s="217">
        <f>+'PAA CONSOLIDADO'!X1914</f>
        <v>0</v>
      </c>
      <c r="R1911" s="217">
        <f>+'PAA CONSOLIDADO'!Y1914</f>
        <v>0</v>
      </c>
    </row>
    <row r="1912" spans="1:18" s="217" customFormat="1" x14ac:dyDescent="0.25">
      <c r="A1912" s="211">
        <f>+'PAA CONSOLIDADO'!C1915</f>
        <v>0</v>
      </c>
      <c r="B1912" s="211">
        <f>+'PAA CONSOLIDADO'!I1915</f>
        <v>0</v>
      </c>
      <c r="C1912" s="217" t="str">
        <f>+CONCATENATE('PAA CONSOLIDADO'!A1915,"-",'PAA CONSOLIDADO'!D1915,"-",'PAA CONSOLIDADO'!K1915)</f>
        <v>--</v>
      </c>
      <c r="D1912" s="217" t="e">
        <f>+VLOOKUP('PAA CONSOLIDADO'!L1915,LISTAS!$D$4:$E$15,2,0)</f>
        <v>#N/A</v>
      </c>
      <c r="E1912" s="217" t="e">
        <f>+VLOOKUP('PAA CONSOLIDADO'!M1915,LISTAS!$D$4:$E$15,2,0)</f>
        <v>#N/A</v>
      </c>
      <c r="F1912" s="217">
        <f>+'PAA CONSOLIDADO'!O1915</f>
        <v>0</v>
      </c>
      <c r="G1912" s="217">
        <f t="shared" si="87"/>
        <v>1</v>
      </c>
      <c r="H1912" s="217" t="e">
        <f>+VLOOKUP('PAA CONSOLIDADO'!P1915,LISTAS!$B$4:$C$17,2,0)</f>
        <v>#N/A</v>
      </c>
      <c r="I1912" s="217" t="e">
        <f>+VLOOKUP('PAA CONSOLIDADO'!Q1915,LISTAS!$B$22:$C$25,2,0)</f>
        <v>#N/A</v>
      </c>
      <c r="J1912" s="219">
        <f>'PAA CONSOLIDADO'!R1915</f>
        <v>0</v>
      </c>
      <c r="K1912" s="219">
        <f>+'PAA CONSOLIDADO'!S1915</f>
        <v>0</v>
      </c>
      <c r="L1912" s="217" t="e">
        <f>+VLOOKUP('PAA CONSOLIDADO'!T1915,LISTAS!$B$29:$C$31,2,0)</f>
        <v>#N/A</v>
      </c>
      <c r="M1912" s="217" t="e">
        <f>+VLOOKUP('PAA CONSOLIDADO'!U1915,LISTAS!$B$36:$C$39,2,0)</f>
        <v>#N/A</v>
      </c>
      <c r="N1912" s="217" t="str">
        <f t="shared" si="88"/>
        <v>Unidad de Contratación (1)</v>
      </c>
      <c r="O1912" s="217" t="str">
        <f t="shared" si="89"/>
        <v>CO-DC-11001</v>
      </c>
      <c r="P1912" s="217">
        <f>+'PAA CONSOLIDADO'!V1915</f>
        <v>0</v>
      </c>
      <c r="Q1912" s="217">
        <f>+'PAA CONSOLIDADO'!X1915</f>
        <v>0</v>
      </c>
      <c r="R1912" s="217">
        <f>+'PAA CONSOLIDADO'!Y1915</f>
        <v>0</v>
      </c>
    </row>
    <row r="1913" spans="1:18" s="217" customFormat="1" x14ac:dyDescent="0.25">
      <c r="A1913" s="211">
        <f>+'PAA CONSOLIDADO'!C1916</f>
        <v>0</v>
      </c>
      <c r="B1913" s="211">
        <f>+'PAA CONSOLIDADO'!I1916</f>
        <v>0</v>
      </c>
      <c r="C1913" s="217" t="str">
        <f>+CONCATENATE('PAA CONSOLIDADO'!A1916,"-",'PAA CONSOLIDADO'!D1916,"-",'PAA CONSOLIDADO'!K1916)</f>
        <v>--</v>
      </c>
      <c r="D1913" s="217" t="e">
        <f>+VLOOKUP('PAA CONSOLIDADO'!L1916,LISTAS!$D$4:$E$15,2,0)</f>
        <v>#N/A</v>
      </c>
      <c r="E1913" s="217" t="e">
        <f>+VLOOKUP('PAA CONSOLIDADO'!M1916,LISTAS!$D$4:$E$15,2,0)</f>
        <v>#N/A</v>
      </c>
      <c r="F1913" s="217">
        <f>+'PAA CONSOLIDADO'!O1916</f>
        <v>0</v>
      </c>
      <c r="G1913" s="217">
        <f t="shared" si="87"/>
        <v>1</v>
      </c>
      <c r="H1913" s="217" t="e">
        <f>+VLOOKUP('PAA CONSOLIDADO'!P1916,LISTAS!$B$4:$C$17,2,0)</f>
        <v>#N/A</v>
      </c>
      <c r="I1913" s="217" t="e">
        <f>+VLOOKUP('PAA CONSOLIDADO'!Q1916,LISTAS!$B$22:$C$25,2,0)</f>
        <v>#N/A</v>
      </c>
      <c r="J1913" s="219">
        <f>'PAA CONSOLIDADO'!R1916</f>
        <v>0</v>
      </c>
      <c r="K1913" s="219">
        <f>+'PAA CONSOLIDADO'!S1916</f>
        <v>0</v>
      </c>
      <c r="L1913" s="217" t="e">
        <f>+VLOOKUP('PAA CONSOLIDADO'!T1916,LISTAS!$B$29:$C$31,2,0)</f>
        <v>#N/A</v>
      </c>
      <c r="M1913" s="217" t="e">
        <f>+VLOOKUP('PAA CONSOLIDADO'!U1916,LISTAS!$B$36:$C$39,2,0)</f>
        <v>#N/A</v>
      </c>
      <c r="N1913" s="217" t="str">
        <f t="shared" si="88"/>
        <v>Unidad de Contratación (1)</v>
      </c>
      <c r="O1913" s="217" t="str">
        <f t="shared" si="89"/>
        <v>CO-DC-11001</v>
      </c>
      <c r="P1913" s="217">
        <f>+'PAA CONSOLIDADO'!V1916</f>
        <v>0</v>
      </c>
      <c r="Q1913" s="217">
        <f>+'PAA CONSOLIDADO'!X1916</f>
        <v>0</v>
      </c>
      <c r="R1913" s="217">
        <f>+'PAA CONSOLIDADO'!Y1916</f>
        <v>0</v>
      </c>
    </row>
    <row r="1914" spans="1:18" s="217" customFormat="1" x14ac:dyDescent="0.25">
      <c r="A1914" s="211">
        <f>+'PAA CONSOLIDADO'!C1917</f>
        <v>0</v>
      </c>
      <c r="B1914" s="211">
        <f>+'PAA CONSOLIDADO'!I1917</f>
        <v>0</v>
      </c>
      <c r="C1914" s="217" t="str">
        <f>+CONCATENATE('PAA CONSOLIDADO'!A1917,"-",'PAA CONSOLIDADO'!D1917,"-",'PAA CONSOLIDADO'!K1917)</f>
        <v>--</v>
      </c>
      <c r="D1914" s="217" t="e">
        <f>+VLOOKUP('PAA CONSOLIDADO'!L1917,LISTAS!$D$4:$E$15,2,0)</f>
        <v>#N/A</v>
      </c>
      <c r="E1914" s="217" t="e">
        <f>+VLOOKUP('PAA CONSOLIDADO'!M1917,LISTAS!$D$4:$E$15,2,0)</f>
        <v>#N/A</v>
      </c>
      <c r="F1914" s="217">
        <f>+'PAA CONSOLIDADO'!O1917</f>
        <v>0</v>
      </c>
      <c r="G1914" s="217">
        <f t="shared" si="87"/>
        <v>1</v>
      </c>
      <c r="H1914" s="217" t="e">
        <f>+VLOOKUP('PAA CONSOLIDADO'!P1917,LISTAS!$B$4:$C$17,2,0)</f>
        <v>#N/A</v>
      </c>
      <c r="I1914" s="217" t="e">
        <f>+VLOOKUP('PAA CONSOLIDADO'!Q1917,LISTAS!$B$22:$C$25,2,0)</f>
        <v>#N/A</v>
      </c>
      <c r="J1914" s="219">
        <f>'PAA CONSOLIDADO'!R1917</f>
        <v>0</v>
      </c>
      <c r="K1914" s="219">
        <f>+'PAA CONSOLIDADO'!S1917</f>
        <v>0</v>
      </c>
      <c r="L1914" s="217" t="e">
        <f>+VLOOKUP('PAA CONSOLIDADO'!T1917,LISTAS!$B$29:$C$31,2,0)</f>
        <v>#N/A</v>
      </c>
      <c r="M1914" s="217" t="e">
        <f>+VLOOKUP('PAA CONSOLIDADO'!U1917,LISTAS!$B$36:$C$39,2,0)</f>
        <v>#N/A</v>
      </c>
      <c r="N1914" s="217" t="str">
        <f t="shared" si="88"/>
        <v>Unidad de Contratación (1)</v>
      </c>
      <c r="O1914" s="217" t="str">
        <f t="shared" si="89"/>
        <v>CO-DC-11001</v>
      </c>
      <c r="P1914" s="217">
        <f>+'PAA CONSOLIDADO'!V1917</f>
        <v>0</v>
      </c>
      <c r="Q1914" s="217">
        <f>+'PAA CONSOLIDADO'!X1917</f>
        <v>0</v>
      </c>
      <c r="R1914" s="217">
        <f>+'PAA CONSOLIDADO'!Y1917</f>
        <v>0</v>
      </c>
    </row>
    <row r="1915" spans="1:18" s="217" customFormat="1" x14ac:dyDescent="0.25">
      <c r="A1915" s="211">
        <f>+'PAA CONSOLIDADO'!C1918</f>
        <v>0</v>
      </c>
      <c r="B1915" s="211">
        <f>+'PAA CONSOLIDADO'!I1918</f>
        <v>0</v>
      </c>
      <c r="C1915" s="217" t="str">
        <f>+CONCATENATE('PAA CONSOLIDADO'!A1918,"-",'PAA CONSOLIDADO'!D1918,"-",'PAA CONSOLIDADO'!K1918)</f>
        <v>--</v>
      </c>
      <c r="D1915" s="217" t="e">
        <f>+VLOOKUP('PAA CONSOLIDADO'!L1918,LISTAS!$D$4:$E$15,2,0)</f>
        <v>#N/A</v>
      </c>
      <c r="E1915" s="217" t="e">
        <f>+VLOOKUP('PAA CONSOLIDADO'!M1918,LISTAS!$D$4:$E$15,2,0)</f>
        <v>#N/A</v>
      </c>
      <c r="F1915" s="217">
        <f>+'PAA CONSOLIDADO'!O1918</f>
        <v>0</v>
      </c>
      <c r="G1915" s="217">
        <f t="shared" si="87"/>
        <v>1</v>
      </c>
      <c r="H1915" s="217" t="e">
        <f>+VLOOKUP('PAA CONSOLIDADO'!P1918,LISTAS!$B$4:$C$17,2,0)</f>
        <v>#N/A</v>
      </c>
      <c r="I1915" s="217" t="e">
        <f>+VLOOKUP('PAA CONSOLIDADO'!Q1918,LISTAS!$B$22:$C$25,2,0)</f>
        <v>#N/A</v>
      </c>
      <c r="J1915" s="219">
        <f>'PAA CONSOLIDADO'!R1918</f>
        <v>0</v>
      </c>
      <c r="K1915" s="219">
        <f>+'PAA CONSOLIDADO'!S1918</f>
        <v>0</v>
      </c>
      <c r="L1915" s="217" t="e">
        <f>+VLOOKUP('PAA CONSOLIDADO'!T1918,LISTAS!$B$29:$C$31,2,0)</f>
        <v>#N/A</v>
      </c>
      <c r="M1915" s="217" t="e">
        <f>+VLOOKUP('PAA CONSOLIDADO'!U1918,LISTAS!$B$36:$C$39,2,0)</f>
        <v>#N/A</v>
      </c>
      <c r="N1915" s="217" t="str">
        <f t="shared" si="88"/>
        <v>Unidad de Contratación (1)</v>
      </c>
      <c r="O1915" s="217" t="str">
        <f t="shared" si="89"/>
        <v>CO-DC-11001</v>
      </c>
      <c r="P1915" s="217">
        <f>+'PAA CONSOLIDADO'!V1918</f>
        <v>0</v>
      </c>
      <c r="Q1915" s="217">
        <f>+'PAA CONSOLIDADO'!X1918</f>
        <v>0</v>
      </c>
      <c r="R1915" s="217">
        <f>+'PAA CONSOLIDADO'!Y1918</f>
        <v>0</v>
      </c>
    </row>
    <row r="1916" spans="1:18" s="217" customFormat="1" x14ac:dyDescent="0.25">
      <c r="A1916" s="211">
        <f>+'PAA CONSOLIDADO'!C1919</f>
        <v>0</v>
      </c>
      <c r="B1916" s="211">
        <f>+'PAA CONSOLIDADO'!I1919</f>
        <v>0</v>
      </c>
      <c r="C1916" s="217" t="str">
        <f>+CONCATENATE('PAA CONSOLIDADO'!A1919,"-",'PAA CONSOLIDADO'!D1919,"-",'PAA CONSOLIDADO'!K1919)</f>
        <v>--</v>
      </c>
      <c r="D1916" s="217" t="e">
        <f>+VLOOKUP('PAA CONSOLIDADO'!L1919,LISTAS!$D$4:$E$15,2,0)</f>
        <v>#N/A</v>
      </c>
      <c r="E1916" s="217" t="e">
        <f>+VLOOKUP('PAA CONSOLIDADO'!M1919,LISTAS!$D$4:$E$15,2,0)</f>
        <v>#N/A</v>
      </c>
      <c r="F1916" s="217">
        <f>+'PAA CONSOLIDADO'!O1919</f>
        <v>0</v>
      </c>
      <c r="G1916" s="217">
        <f t="shared" si="87"/>
        <v>1</v>
      </c>
      <c r="H1916" s="217" t="e">
        <f>+VLOOKUP('PAA CONSOLIDADO'!P1919,LISTAS!$B$4:$C$17,2,0)</f>
        <v>#N/A</v>
      </c>
      <c r="I1916" s="217" t="e">
        <f>+VLOOKUP('PAA CONSOLIDADO'!Q1919,LISTAS!$B$22:$C$25,2,0)</f>
        <v>#N/A</v>
      </c>
      <c r="J1916" s="219">
        <f>'PAA CONSOLIDADO'!R1919</f>
        <v>0</v>
      </c>
      <c r="K1916" s="219">
        <f>+'PAA CONSOLIDADO'!S1919</f>
        <v>0</v>
      </c>
      <c r="L1916" s="217" t="e">
        <f>+VLOOKUP('PAA CONSOLIDADO'!T1919,LISTAS!$B$29:$C$31,2,0)</f>
        <v>#N/A</v>
      </c>
      <c r="M1916" s="217" t="e">
        <f>+VLOOKUP('PAA CONSOLIDADO'!U1919,LISTAS!$B$36:$C$39,2,0)</f>
        <v>#N/A</v>
      </c>
      <c r="N1916" s="217" t="str">
        <f t="shared" si="88"/>
        <v>Unidad de Contratación (1)</v>
      </c>
      <c r="O1916" s="217" t="str">
        <f t="shared" si="89"/>
        <v>CO-DC-11001</v>
      </c>
      <c r="P1916" s="217">
        <f>+'PAA CONSOLIDADO'!V1919</f>
        <v>0</v>
      </c>
      <c r="Q1916" s="217">
        <f>+'PAA CONSOLIDADO'!X1919</f>
        <v>0</v>
      </c>
      <c r="R1916" s="217">
        <f>+'PAA CONSOLIDADO'!Y1919</f>
        <v>0</v>
      </c>
    </row>
    <row r="1917" spans="1:18" s="217" customFormat="1" x14ac:dyDescent="0.25">
      <c r="A1917" s="211">
        <f>+'PAA CONSOLIDADO'!C1920</f>
        <v>0</v>
      </c>
      <c r="B1917" s="211">
        <f>+'PAA CONSOLIDADO'!I1920</f>
        <v>0</v>
      </c>
      <c r="C1917" s="217" t="str">
        <f>+CONCATENATE('PAA CONSOLIDADO'!A1920,"-",'PAA CONSOLIDADO'!D1920,"-",'PAA CONSOLIDADO'!K1920)</f>
        <v>--</v>
      </c>
      <c r="D1917" s="217" t="e">
        <f>+VLOOKUP('PAA CONSOLIDADO'!L1920,LISTAS!$D$4:$E$15,2,0)</f>
        <v>#N/A</v>
      </c>
      <c r="E1917" s="217" t="e">
        <f>+VLOOKUP('PAA CONSOLIDADO'!M1920,LISTAS!$D$4:$E$15,2,0)</f>
        <v>#N/A</v>
      </c>
      <c r="F1917" s="217">
        <f>+'PAA CONSOLIDADO'!O1920</f>
        <v>0</v>
      </c>
      <c r="G1917" s="217">
        <f t="shared" si="87"/>
        <v>1</v>
      </c>
      <c r="H1917" s="217" t="e">
        <f>+VLOOKUP('PAA CONSOLIDADO'!P1920,LISTAS!$B$4:$C$17,2,0)</f>
        <v>#N/A</v>
      </c>
      <c r="I1917" s="217" t="e">
        <f>+VLOOKUP('PAA CONSOLIDADO'!Q1920,LISTAS!$B$22:$C$25,2,0)</f>
        <v>#N/A</v>
      </c>
      <c r="J1917" s="219">
        <f>'PAA CONSOLIDADO'!R1920</f>
        <v>0</v>
      </c>
      <c r="K1917" s="219">
        <f>+'PAA CONSOLIDADO'!S1920</f>
        <v>0</v>
      </c>
      <c r="L1917" s="217" t="e">
        <f>+VLOOKUP('PAA CONSOLIDADO'!T1920,LISTAS!$B$29:$C$31,2,0)</f>
        <v>#N/A</v>
      </c>
      <c r="M1917" s="217" t="e">
        <f>+VLOOKUP('PAA CONSOLIDADO'!U1920,LISTAS!$B$36:$C$39,2,0)</f>
        <v>#N/A</v>
      </c>
      <c r="N1917" s="217" t="str">
        <f t="shared" si="88"/>
        <v>Unidad de Contratación (1)</v>
      </c>
      <c r="O1917" s="217" t="str">
        <f t="shared" si="89"/>
        <v>CO-DC-11001</v>
      </c>
      <c r="P1917" s="217">
        <f>+'PAA CONSOLIDADO'!V1920</f>
        <v>0</v>
      </c>
      <c r="Q1917" s="217">
        <f>+'PAA CONSOLIDADO'!X1920</f>
        <v>0</v>
      </c>
      <c r="R1917" s="217">
        <f>+'PAA CONSOLIDADO'!Y1920</f>
        <v>0</v>
      </c>
    </row>
    <row r="1918" spans="1:18" s="217" customFormat="1" x14ac:dyDescent="0.25">
      <c r="A1918" s="211">
        <f>+'PAA CONSOLIDADO'!C1921</f>
        <v>0</v>
      </c>
      <c r="B1918" s="211">
        <f>+'PAA CONSOLIDADO'!I1921</f>
        <v>0</v>
      </c>
      <c r="C1918" s="217" t="str">
        <f>+CONCATENATE('PAA CONSOLIDADO'!A1921,"-",'PAA CONSOLIDADO'!D1921,"-",'PAA CONSOLIDADO'!K1921)</f>
        <v>--</v>
      </c>
      <c r="D1918" s="217" t="e">
        <f>+VLOOKUP('PAA CONSOLIDADO'!L1921,LISTAS!$D$4:$E$15,2,0)</f>
        <v>#N/A</v>
      </c>
      <c r="E1918" s="217" t="e">
        <f>+VLOOKUP('PAA CONSOLIDADO'!M1921,LISTAS!$D$4:$E$15,2,0)</f>
        <v>#N/A</v>
      </c>
      <c r="F1918" s="217">
        <f>+'PAA CONSOLIDADO'!O1921</f>
        <v>0</v>
      </c>
      <c r="G1918" s="217">
        <f t="shared" si="87"/>
        <v>1</v>
      </c>
      <c r="H1918" s="217" t="e">
        <f>+VLOOKUP('PAA CONSOLIDADO'!P1921,LISTAS!$B$4:$C$17,2,0)</f>
        <v>#N/A</v>
      </c>
      <c r="I1918" s="217" t="e">
        <f>+VLOOKUP('PAA CONSOLIDADO'!Q1921,LISTAS!$B$22:$C$25,2,0)</f>
        <v>#N/A</v>
      </c>
      <c r="J1918" s="219">
        <f>'PAA CONSOLIDADO'!R1921</f>
        <v>0</v>
      </c>
      <c r="K1918" s="219">
        <f>+'PAA CONSOLIDADO'!S1921</f>
        <v>0</v>
      </c>
      <c r="L1918" s="217" t="e">
        <f>+VLOOKUP('PAA CONSOLIDADO'!T1921,LISTAS!$B$29:$C$31,2,0)</f>
        <v>#N/A</v>
      </c>
      <c r="M1918" s="217" t="e">
        <f>+VLOOKUP('PAA CONSOLIDADO'!U1921,LISTAS!$B$36:$C$39,2,0)</f>
        <v>#N/A</v>
      </c>
      <c r="N1918" s="217" t="str">
        <f t="shared" si="88"/>
        <v>Unidad de Contratación (1)</v>
      </c>
      <c r="O1918" s="217" t="str">
        <f t="shared" si="89"/>
        <v>CO-DC-11001</v>
      </c>
      <c r="P1918" s="217">
        <f>+'PAA CONSOLIDADO'!V1921</f>
        <v>0</v>
      </c>
      <c r="Q1918" s="217">
        <f>+'PAA CONSOLIDADO'!X1921</f>
        <v>0</v>
      </c>
      <c r="R1918" s="217">
        <f>+'PAA CONSOLIDADO'!Y1921</f>
        <v>0</v>
      </c>
    </row>
    <row r="1919" spans="1:18" s="217" customFormat="1" x14ac:dyDescent="0.25">
      <c r="A1919" s="211">
        <f>+'PAA CONSOLIDADO'!C1922</f>
        <v>0</v>
      </c>
      <c r="B1919" s="211">
        <f>+'PAA CONSOLIDADO'!I1922</f>
        <v>0</v>
      </c>
      <c r="C1919" s="217" t="str">
        <f>+CONCATENATE('PAA CONSOLIDADO'!A1922,"-",'PAA CONSOLIDADO'!D1922,"-",'PAA CONSOLIDADO'!K1922)</f>
        <v>--</v>
      </c>
      <c r="D1919" s="217" t="e">
        <f>+VLOOKUP('PAA CONSOLIDADO'!L1922,LISTAS!$D$4:$E$15,2,0)</f>
        <v>#N/A</v>
      </c>
      <c r="E1919" s="217" t="e">
        <f>+VLOOKUP('PAA CONSOLIDADO'!M1922,LISTAS!$D$4:$E$15,2,0)</f>
        <v>#N/A</v>
      </c>
      <c r="F1919" s="217">
        <f>+'PAA CONSOLIDADO'!O1922</f>
        <v>0</v>
      </c>
      <c r="G1919" s="217">
        <f t="shared" si="87"/>
        <v>1</v>
      </c>
      <c r="H1919" s="217" t="e">
        <f>+VLOOKUP('PAA CONSOLIDADO'!P1922,LISTAS!$B$4:$C$17,2,0)</f>
        <v>#N/A</v>
      </c>
      <c r="I1919" s="217" t="e">
        <f>+VLOOKUP('PAA CONSOLIDADO'!Q1922,LISTAS!$B$22:$C$25,2,0)</f>
        <v>#N/A</v>
      </c>
      <c r="J1919" s="219">
        <f>'PAA CONSOLIDADO'!R1922</f>
        <v>0</v>
      </c>
      <c r="K1919" s="219">
        <f>+'PAA CONSOLIDADO'!S1922</f>
        <v>0</v>
      </c>
      <c r="L1919" s="217" t="e">
        <f>+VLOOKUP('PAA CONSOLIDADO'!T1922,LISTAS!$B$29:$C$31,2,0)</f>
        <v>#N/A</v>
      </c>
      <c r="M1919" s="217" t="e">
        <f>+VLOOKUP('PAA CONSOLIDADO'!U1922,LISTAS!$B$36:$C$39,2,0)</f>
        <v>#N/A</v>
      </c>
      <c r="N1919" s="217" t="str">
        <f t="shared" si="88"/>
        <v>Unidad de Contratación (1)</v>
      </c>
      <c r="O1919" s="217" t="str">
        <f t="shared" si="89"/>
        <v>CO-DC-11001</v>
      </c>
      <c r="P1919" s="217">
        <f>+'PAA CONSOLIDADO'!V1922</f>
        <v>0</v>
      </c>
      <c r="Q1919" s="217">
        <f>+'PAA CONSOLIDADO'!X1922</f>
        <v>0</v>
      </c>
      <c r="R1919" s="217">
        <f>+'PAA CONSOLIDADO'!Y1922</f>
        <v>0</v>
      </c>
    </row>
    <row r="1920" spans="1:18" s="217" customFormat="1" x14ac:dyDescent="0.25">
      <c r="A1920" s="211">
        <f>+'PAA CONSOLIDADO'!C1923</f>
        <v>0</v>
      </c>
      <c r="B1920" s="211">
        <f>+'PAA CONSOLIDADO'!I1923</f>
        <v>0</v>
      </c>
      <c r="C1920" s="217" t="str">
        <f>+CONCATENATE('PAA CONSOLIDADO'!A1923,"-",'PAA CONSOLIDADO'!D1923,"-",'PAA CONSOLIDADO'!K1923)</f>
        <v>--</v>
      </c>
      <c r="D1920" s="217" t="e">
        <f>+VLOOKUP('PAA CONSOLIDADO'!L1923,LISTAS!$D$4:$E$15,2,0)</f>
        <v>#N/A</v>
      </c>
      <c r="E1920" s="217" t="e">
        <f>+VLOOKUP('PAA CONSOLIDADO'!M1923,LISTAS!$D$4:$E$15,2,0)</f>
        <v>#N/A</v>
      </c>
      <c r="F1920" s="217">
        <f>+'PAA CONSOLIDADO'!O1923</f>
        <v>0</v>
      </c>
      <c r="G1920" s="217">
        <f t="shared" si="87"/>
        <v>1</v>
      </c>
      <c r="H1920" s="217" t="e">
        <f>+VLOOKUP('PAA CONSOLIDADO'!P1923,LISTAS!$B$4:$C$17,2,0)</f>
        <v>#N/A</v>
      </c>
      <c r="I1920" s="217" t="e">
        <f>+VLOOKUP('PAA CONSOLIDADO'!Q1923,LISTAS!$B$22:$C$25,2,0)</f>
        <v>#N/A</v>
      </c>
      <c r="J1920" s="219">
        <f>'PAA CONSOLIDADO'!R1923</f>
        <v>0</v>
      </c>
      <c r="K1920" s="219">
        <f>+'PAA CONSOLIDADO'!S1923</f>
        <v>0</v>
      </c>
      <c r="L1920" s="217" t="e">
        <f>+VLOOKUP('PAA CONSOLIDADO'!T1923,LISTAS!$B$29:$C$31,2,0)</f>
        <v>#N/A</v>
      </c>
      <c r="M1920" s="217" t="e">
        <f>+VLOOKUP('PAA CONSOLIDADO'!U1923,LISTAS!$B$36:$C$39,2,0)</f>
        <v>#N/A</v>
      </c>
      <c r="N1920" s="217" t="str">
        <f t="shared" si="88"/>
        <v>Unidad de Contratación (1)</v>
      </c>
      <c r="O1920" s="217" t="str">
        <f t="shared" si="89"/>
        <v>CO-DC-11001</v>
      </c>
      <c r="P1920" s="217">
        <f>+'PAA CONSOLIDADO'!V1923</f>
        <v>0</v>
      </c>
      <c r="Q1920" s="217">
        <f>+'PAA CONSOLIDADO'!X1923</f>
        <v>0</v>
      </c>
      <c r="R1920" s="217">
        <f>+'PAA CONSOLIDADO'!Y1923</f>
        <v>0</v>
      </c>
    </row>
    <row r="1921" spans="1:18" s="217" customFormat="1" x14ac:dyDescent="0.25">
      <c r="A1921" s="211">
        <f>+'PAA CONSOLIDADO'!C1924</f>
        <v>0</v>
      </c>
      <c r="B1921" s="211">
        <f>+'PAA CONSOLIDADO'!I1924</f>
        <v>0</v>
      </c>
      <c r="C1921" s="217" t="str">
        <f>+CONCATENATE('PAA CONSOLIDADO'!A1924,"-",'PAA CONSOLIDADO'!D1924,"-",'PAA CONSOLIDADO'!K1924)</f>
        <v>--</v>
      </c>
      <c r="D1921" s="217" t="e">
        <f>+VLOOKUP('PAA CONSOLIDADO'!L1924,LISTAS!$D$4:$E$15,2,0)</f>
        <v>#N/A</v>
      </c>
      <c r="E1921" s="217" t="e">
        <f>+VLOOKUP('PAA CONSOLIDADO'!M1924,LISTAS!$D$4:$E$15,2,0)</f>
        <v>#N/A</v>
      </c>
      <c r="F1921" s="217">
        <f>+'PAA CONSOLIDADO'!O1924</f>
        <v>0</v>
      </c>
      <c r="G1921" s="217">
        <f t="shared" si="87"/>
        <v>1</v>
      </c>
      <c r="H1921" s="217" t="e">
        <f>+VLOOKUP('PAA CONSOLIDADO'!P1924,LISTAS!$B$4:$C$17,2,0)</f>
        <v>#N/A</v>
      </c>
      <c r="I1921" s="217" t="e">
        <f>+VLOOKUP('PAA CONSOLIDADO'!Q1924,LISTAS!$B$22:$C$25,2,0)</f>
        <v>#N/A</v>
      </c>
      <c r="J1921" s="219">
        <f>'PAA CONSOLIDADO'!R1924</f>
        <v>0</v>
      </c>
      <c r="K1921" s="219">
        <f>+'PAA CONSOLIDADO'!S1924</f>
        <v>0</v>
      </c>
      <c r="L1921" s="217" t="e">
        <f>+VLOOKUP('PAA CONSOLIDADO'!T1924,LISTAS!$B$29:$C$31,2,0)</f>
        <v>#N/A</v>
      </c>
      <c r="M1921" s="217" t="e">
        <f>+VLOOKUP('PAA CONSOLIDADO'!U1924,LISTAS!$B$36:$C$39,2,0)</f>
        <v>#N/A</v>
      </c>
      <c r="N1921" s="217" t="str">
        <f t="shared" si="88"/>
        <v>Unidad de Contratación (1)</v>
      </c>
      <c r="O1921" s="217" t="str">
        <f t="shared" si="89"/>
        <v>CO-DC-11001</v>
      </c>
      <c r="P1921" s="217">
        <f>+'PAA CONSOLIDADO'!V1924</f>
        <v>0</v>
      </c>
      <c r="Q1921" s="217">
        <f>+'PAA CONSOLIDADO'!X1924</f>
        <v>0</v>
      </c>
      <c r="R1921" s="217">
        <f>+'PAA CONSOLIDADO'!Y1924</f>
        <v>0</v>
      </c>
    </row>
    <row r="1922" spans="1:18" s="217" customFormat="1" x14ac:dyDescent="0.25">
      <c r="A1922" s="211">
        <f>+'PAA CONSOLIDADO'!C1925</f>
        <v>0</v>
      </c>
      <c r="B1922" s="211">
        <f>+'PAA CONSOLIDADO'!I1925</f>
        <v>0</v>
      </c>
      <c r="C1922" s="217" t="str">
        <f>+CONCATENATE('PAA CONSOLIDADO'!A1925,"-",'PAA CONSOLIDADO'!D1925,"-",'PAA CONSOLIDADO'!K1925)</f>
        <v>--</v>
      </c>
      <c r="D1922" s="217" t="e">
        <f>+VLOOKUP('PAA CONSOLIDADO'!L1925,LISTAS!$D$4:$E$15,2,0)</f>
        <v>#N/A</v>
      </c>
      <c r="E1922" s="217" t="e">
        <f>+VLOOKUP('PAA CONSOLIDADO'!M1925,LISTAS!$D$4:$E$15,2,0)</f>
        <v>#N/A</v>
      </c>
      <c r="F1922" s="217">
        <f>+'PAA CONSOLIDADO'!O1925</f>
        <v>0</v>
      </c>
      <c r="G1922" s="217">
        <f t="shared" si="87"/>
        <v>1</v>
      </c>
      <c r="H1922" s="217" t="e">
        <f>+VLOOKUP('PAA CONSOLIDADO'!P1925,LISTAS!$B$4:$C$17,2,0)</f>
        <v>#N/A</v>
      </c>
      <c r="I1922" s="217" t="e">
        <f>+VLOOKUP('PAA CONSOLIDADO'!Q1925,LISTAS!$B$22:$C$25,2,0)</f>
        <v>#N/A</v>
      </c>
      <c r="J1922" s="219">
        <f>'PAA CONSOLIDADO'!R1925</f>
        <v>0</v>
      </c>
      <c r="K1922" s="219">
        <f>+'PAA CONSOLIDADO'!S1925</f>
        <v>0</v>
      </c>
      <c r="L1922" s="217" t="e">
        <f>+VLOOKUP('PAA CONSOLIDADO'!T1925,LISTAS!$B$29:$C$31,2,0)</f>
        <v>#N/A</v>
      </c>
      <c r="M1922" s="217" t="e">
        <f>+VLOOKUP('PAA CONSOLIDADO'!U1925,LISTAS!$B$36:$C$39,2,0)</f>
        <v>#N/A</v>
      </c>
      <c r="N1922" s="217" t="str">
        <f t="shared" si="88"/>
        <v>Unidad de Contratación (1)</v>
      </c>
      <c r="O1922" s="217" t="str">
        <f t="shared" si="89"/>
        <v>CO-DC-11001</v>
      </c>
      <c r="P1922" s="217">
        <f>+'PAA CONSOLIDADO'!V1925</f>
        <v>0</v>
      </c>
      <c r="Q1922" s="217">
        <f>+'PAA CONSOLIDADO'!X1925</f>
        <v>0</v>
      </c>
      <c r="R1922" s="217">
        <f>+'PAA CONSOLIDADO'!Y1925</f>
        <v>0</v>
      </c>
    </row>
    <row r="1923" spans="1:18" s="217" customFormat="1" x14ac:dyDescent="0.25">
      <c r="A1923" s="211">
        <f>+'PAA CONSOLIDADO'!C1926</f>
        <v>0</v>
      </c>
      <c r="B1923" s="211">
        <f>+'PAA CONSOLIDADO'!I1926</f>
        <v>0</v>
      </c>
      <c r="C1923" s="217" t="str">
        <f>+CONCATENATE('PAA CONSOLIDADO'!A1926,"-",'PAA CONSOLIDADO'!D1926,"-",'PAA CONSOLIDADO'!K1926)</f>
        <v>--</v>
      </c>
      <c r="D1923" s="217" t="e">
        <f>+VLOOKUP('PAA CONSOLIDADO'!L1926,LISTAS!$D$4:$E$15,2,0)</f>
        <v>#N/A</v>
      </c>
      <c r="E1923" s="217" t="e">
        <f>+VLOOKUP('PAA CONSOLIDADO'!M1926,LISTAS!$D$4:$E$15,2,0)</f>
        <v>#N/A</v>
      </c>
      <c r="F1923" s="217">
        <f>+'PAA CONSOLIDADO'!O1926</f>
        <v>0</v>
      </c>
      <c r="G1923" s="217">
        <f t="shared" si="87"/>
        <v>1</v>
      </c>
      <c r="H1923" s="217" t="e">
        <f>+VLOOKUP('PAA CONSOLIDADO'!P1926,LISTAS!$B$4:$C$17,2,0)</f>
        <v>#N/A</v>
      </c>
      <c r="I1923" s="217" t="e">
        <f>+VLOOKUP('PAA CONSOLIDADO'!Q1926,LISTAS!$B$22:$C$25,2,0)</f>
        <v>#N/A</v>
      </c>
      <c r="J1923" s="219">
        <f>'PAA CONSOLIDADO'!R1926</f>
        <v>0</v>
      </c>
      <c r="K1923" s="219">
        <f>+'PAA CONSOLIDADO'!S1926</f>
        <v>0</v>
      </c>
      <c r="L1923" s="217" t="e">
        <f>+VLOOKUP('PAA CONSOLIDADO'!T1926,LISTAS!$B$29:$C$31,2,0)</f>
        <v>#N/A</v>
      </c>
      <c r="M1923" s="217" t="e">
        <f>+VLOOKUP('PAA CONSOLIDADO'!U1926,LISTAS!$B$36:$C$39,2,0)</f>
        <v>#N/A</v>
      </c>
      <c r="N1923" s="217" t="str">
        <f t="shared" si="88"/>
        <v>Unidad de Contratación (1)</v>
      </c>
      <c r="O1923" s="217" t="str">
        <f t="shared" si="89"/>
        <v>CO-DC-11001</v>
      </c>
      <c r="P1923" s="217">
        <f>+'PAA CONSOLIDADO'!V1926</f>
        <v>0</v>
      </c>
      <c r="Q1923" s="217">
        <f>+'PAA CONSOLIDADO'!X1926</f>
        <v>0</v>
      </c>
      <c r="R1923" s="217">
        <f>+'PAA CONSOLIDADO'!Y1926</f>
        <v>0</v>
      </c>
    </row>
    <row r="1924" spans="1:18" s="217" customFormat="1" x14ac:dyDescent="0.25">
      <c r="A1924" s="211">
        <f>+'PAA CONSOLIDADO'!C1927</f>
        <v>0</v>
      </c>
      <c r="B1924" s="211">
        <f>+'PAA CONSOLIDADO'!I1927</f>
        <v>0</v>
      </c>
      <c r="C1924" s="217" t="str">
        <f>+CONCATENATE('PAA CONSOLIDADO'!A1927,"-",'PAA CONSOLIDADO'!D1927,"-",'PAA CONSOLIDADO'!K1927)</f>
        <v>--</v>
      </c>
      <c r="D1924" s="217" t="e">
        <f>+VLOOKUP('PAA CONSOLIDADO'!L1927,LISTAS!$D$4:$E$15,2,0)</f>
        <v>#N/A</v>
      </c>
      <c r="E1924" s="217" t="e">
        <f>+VLOOKUP('PAA CONSOLIDADO'!M1927,LISTAS!$D$4:$E$15,2,0)</f>
        <v>#N/A</v>
      </c>
      <c r="F1924" s="217">
        <f>+'PAA CONSOLIDADO'!O1927</f>
        <v>0</v>
      </c>
      <c r="G1924" s="217">
        <f t="shared" si="87"/>
        <v>1</v>
      </c>
      <c r="H1924" s="217" t="e">
        <f>+VLOOKUP('PAA CONSOLIDADO'!P1927,LISTAS!$B$4:$C$17,2,0)</f>
        <v>#N/A</v>
      </c>
      <c r="I1924" s="217" t="e">
        <f>+VLOOKUP('PAA CONSOLIDADO'!Q1927,LISTAS!$B$22:$C$25,2,0)</f>
        <v>#N/A</v>
      </c>
      <c r="J1924" s="219">
        <f>'PAA CONSOLIDADO'!R1927</f>
        <v>0</v>
      </c>
      <c r="K1924" s="219">
        <f>+'PAA CONSOLIDADO'!S1927</f>
        <v>0</v>
      </c>
      <c r="L1924" s="217" t="e">
        <f>+VLOOKUP('PAA CONSOLIDADO'!T1927,LISTAS!$B$29:$C$31,2,0)</f>
        <v>#N/A</v>
      </c>
      <c r="M1924" s="217" t="e">
        <f>+VLOOKUP('PAA CONSOLIDADO'!U1927,LISTAS!$B$36:$C$39,2,0)</f>
        <v>#N/A</v>
      </c>
      <c r="N1924" s="217" t="str">
        <f t="shared" si="88"/>
        <v>Unidad de Contratación (1)</v>
      </c>
      <c r="O1924" s="217" t="str">
        <f t="shared" si="89"/>
        <v>CO-DC-11001</v>
      </c>
      <c r="P1924" s="217">
        <f>+'PAA CONSOLIDADO'!V1927</f>
        <v>0</v>
      </c>
      <c r="Q1924" s="217">
        <f>+'PAA CONSOLIDADO'!X1927</f>
        <v>0</v>
      </c>
      <c r="R1924" s="217">
        <f>+'PAA CONSOLIDADO'!Y1927</f>
        <v>0</v>
      </c>
    </row>
    <row r="1925" spans="1:18" s="217" customFormat="1" x14ac:dyDescent="0.25">
      <c r="A1925" s="211">
        <f>+'PAA CONSOLIDADO'!C1928</f>
        <v>0</v>
      </c>
      <c r="B1925" s="211">
        <f>+'PAA CONSOLIDADO'!I1928</f>
        <v>0</v>
      </c>
      <c r="C1925" s="217" t="str">
        <f>+CONCATENATE('PAA CONSOLIDADO'!A1928,"-",'PAA CONSOLIDADO'!D1928,"-",'PAA CONSOLIDADO'!K1928)</f>
        <v>--</v>
      </c>
      <c r="D1925" s="217" t="e">
        <f>+VLOOKUP('PAA CONSOLIDADO'!L1928,LISTAS!$D$4:$E$15,2,0)</f>
        <v>#N/A</v>
      </c>
      <c r="E1925" s="217" t="e">
        <f>+VLOOKUP('PAA CONSOLIDADO'!M1928,LISTAS!$D$4:$E$15,2,0)</f>
        <v>#N/A</v>
      </c>
      <c r="F1925" s="217">
        <f>+'PAA CONSOLIDADO'!O1928</f>
        <v>0</v>
      </c>
      <c r="G1925" s="217">
        <f t="shared" ref="G1925:G1988" si="90">+IF(ISBLANK(B1925),"",1)</f>
        <v>1</v>
      </c>
      <c r="H1925" s="217" t="e">
        <f>+VLOOKUP('PAA CONSOLIDADO'!P1928,LISTAS!$B$4:$C$17,2,0)</f>
        <v>#N/A</v>
      </c>
      <c r="I1925" s="217" t="e">
        <f>+VLOOKUP('PAA CONSOLIDADO'!Q1928,LISTAS!$B$22:$C$25,2,0)</f>
        <v>#N/A</v>
      </c>
      <c r="J1925" s="219">
        <f>'PAA CONSOLIDADO'!R1928</f>
        <v>0</v>
      </c>
      <c r="K1925" s="219">
        <f>+'PAA CONSOLIDADO'!S1928</f>
        <v>0</v>
      </c>
      <c r="L1925" s="217" t="e">
        <f>+VLOOKUP('PAA CONSOLIDADO'!T1928,LISTAS!$B$29:$C$31,2,0)</f>
        <v>#N/A</v>
      </c>
      <c r="M1925" s="217" t="e">
        <f>+VLOOKUP('PAA CONSOLIDADO'!U1928,LISTAS!$B$36:$C$39,2,0)</f>
        <v>#N/A</v>
      </c>
      <c r="N1925" s="217" t="str">
        <f t="shared" ref="N1925:N1988" si="91">+IF(ISBLANK(B1925),"","Unidad de Contratación (1)")</f>
        <v>Unidad de Contratación (1)</v>
      </c>
      <c r="O1925" s="217" t="str">
        <f t="shared" ref="O1925:O1988" si="92">+IF(ISBLANK(B1925),"","CO-DC-11001")</f>
        <v>CO-DC-11001</v>
      </c>
      <c r="P1925" s="217">
        <f>+'PAA CONSOLIDADO'!V1928</f>
        <v>0</v>
      </c>
      <c r="Q1925" s="217">
        <f>+'PAA CONSOLIDADO'!X1928</f>
        <v>0</v>
      </c>
      <c r="R1925" s="217">
        <f>+'PAA CONSOLIDADO'!Y1928</f>
        <v>0</v>
      </c>
    </row>
    <row r="1926" spans="1:18" s="217" customFormat="1" x14ac:dyDescent="0.25">
      <c r="A1926" s="211">
        <f>+'PAA CONSOLIDADO'!C1929</f>
        <v>0</v>
      </c>
      <c r="B1926" s="211">
        <f>+'PAA CONSOLIDADO'!I1929</f>
        <v>0</v>
      </c>
      <c r="C1926" s="217" t="str">
        <f>+CONCATENATE('PAA CONSOLIDADO'!A1929,"-",'PAA CONSOLIDADO'!D1929,"-",'PAA CONSOLIDADO'!K1929)</f>
        <v>--</v>
      </c>
      <c r="D1926" s="217" t="e">
        <f>+VLOOKUP('PAA CONSOLIDADO'!L1929,LISTAS!$D$4:$E$15,2,0)</f>
        <v>#N/A</v>
      </c>
      <c r="E1926" s="217" t="e">
        <f>+VLOOKUP('PAA CONSOLIDADO'!M1929,LISTAS!$D$4:$E$15,2,0)</f>
        <v>#N/A</v>
      </c>
      <c r="F1926" s="217">
        <f>+'PAA CONSOLIDADO'!O1929</f>
        <v>0</v>
      </c>
      <c r="G1926" s="217">
        <f t="shared" si="90"/>
        <v>1</v>
      </c>
      <c r="H1926" s="217" t="e">
        <f>+VLOOKUP('PAA CONSOLIDADO'!P1929,LISTAS!$B$4:$C$17,2,0)</f>
        <v>#N/A</v>
      </c>
      <c r="I1926" s="217" t="e">
        <f>+VLOOKUP('PAA CONSOLIDADO'!Q1929,LISTAS!$B$22:$C$25,2,0)</f>
        <v>#N/A</v>
      </c>
      <c r="J1926" s="219">
        <f>'PAA CONSOLIDADO'!R1929</f>
        <v>0</v>
      </c>
      <c r="K1926" s="219">
        <f>+'PAA CONSOLIDADO'!S1929</f>
        <v>0</v>
      </c>
      <c r="L1926" s="217" t="e">
        <f>+VLOOKUP('PAA CONSOLIDADO'!T1929,LISTAS!$B$29:$C$31,2,0)</f>
        <v>#N/A</v>
      </c>
      <c r="M1926" s="217" t="e">
        <f>+VLOOKUP('PAA CONSOLIDADO'!U1929,LISTAS!$B$36:$C$39,2,0)</f>
        <v>#N/A</v>
      </c>
      <c r="N1926" s="217" t="str">
        <f t="shared" si="91"/>
        <v>Unidad de Contratación (1)</v>
      </c>
      <c r="O1926" s="217" t="str">
        <f t="shared" si="92"/>
        <v>CO-DC-11001</v>
      </c>
      <c r="P1926" s="217">
        <f>+'PAA CONSOLIDADO'!V1929</f>
        <v>0</v>
      </c>
      <c r="Q1926" s="217">
        <f>+'PAA CONSOLIDADO'!X1929</f>
        <v>0</v>
      </c>
      <c r="R1926" s="217">
        <f>+'PAA CONSOLIDADO'!Y1929</f>
        <v>0</v>
      </c>
    </row>
    <row r="1927" spans="1:18" s="217" customFormat="1" x14ac:dyDescent="0.25">
      <c r="A1927" s="211">
        <f>+'PAA CONSOLIDADO'!C1930</f>
        <v>0</v>
      </c>
      <c r="B1927" s="211">
        <f>+'PAA CONSOLIDADO'!I1930</f>
        <v>0</v>
      </c>
      <c r="C1927" s="217" t="str">
        <f>+CONCATENATE('PAA CONSOLIDADO'!A1930,"-",'PAA CONSOLIDADO'!D1930,"-",'PAA CONSOLIDADO'!K1930)</f>
        <v>--</v>
      </c>
      <c r="D1927" s="217" t="e">
        <f>+VLOOKUP('PAA CONSOLIDADO'!L1930,LISTAS!$D$4:$E$15,2,0)</f>
        <v>#N/A</v>
      </c>
      <c r="E1927" s="217" t="e">
        <f>+VLOOKUP('PAA CONSOLIDADO'!M1930,LISTAS!$D$4:$E$15,2,0)</f>
        <v>#N/A</v>
      </c>
      <c r="F1927" s="217">
        <f>+'PAA CONSOLIDADO'!O1930</f>
        <v>0</v>
      </c>
      <c r="G1927" s="217">
        <f t="shared" si="90"/>
        <v>1</v>
      </c>
      <c r="H1927" s="217" t="e">
        <f>+VLOOKUP('PAA CONSOLIDADO'!P1930,LISTAS!$B$4:$C$17,2,0)</f>
        <v>#N/A</v>
      </c>
      <c r="I1927" s="217" t="e">
        <f>+VLOOKUP('PAA CONSOLIDADO'!Q1930,LISTAS!$B$22:$C$25,2,0)</f>
        <v>#N/A</v>
      </c>
      <c r="J1927" s="219">
        <f>'PAA CONSOLIDADO'!R1930</f>
        <v>0</v>
      </c>
      <c r="K1927" s="219">
        <f>+'PAA CONSOLIDADO'!S1930</f>
        <v>0</v>
      </c>
      <c r="L1927" s="217" t="e">
        <f>+VLOOKUP('PAA CONSOLIDADO'!T1930,LISTAS!$B$29:$C$31,2,0)</f>
        <v>#N/A</v>
      </c>
      <c r="M1927" s="217" t="e">
        <f>+VLOOKUP('PAA CONSOLIDADO'!U1930,LISTAS!$B$36:$C$39,2,0)</f>
        <v>#N/A</v>
      </c>
      <c r="N1927" s="217" t="str">
        <f t="shared" si="91"/>
        <v>Unidad de Contratación (1)</v>
      </c>
      <c r="O1927" s="217" t="str">
        <f t="shared" si="92"/>
        <v>CO-DC-11001</v>
      </c>
      <c r="P1927" s="217">
        <f>+'PAA CONSOLIDADO'!V1930</f>
        <v>0</v>
      </c>
      <c r="Q1927" s="217">
        <f>+'PAA CONSOLIDADO'!X1930</f>
        <v>0</v>
      </c>
      <c r="R1927" s="217">
        <f>+'PAA CONSOLIDADO'!Y1930</f>
        <v>0</v>
      </c>
    </row>
    <row r="1928" spans="1:18" s="217" customFormat="1" x14ac:dyDescent="0.25">
      <c r="A1928" s="211">
        <f>+'PAA CONSOLIDADO'!C1931</f>
        <v>0</v>
      </c>
      <c r="B1928" s="211">
        <f>+'PAA CONSOLIDADO'!I1931</f>
        <v>0</v>
      </c>
      <c r="C1928" s="217" t="str">
        <f>+CONCATENATE('PAA CONSOLIDADO'!A1931,"-",'PAA CONSOLIDADO'!D1931,"-",'PAA CONSOLIDADO'!K1931)</f>
        <v>--</v>
      </c>
      <c r="D1928" s="217" t="e">
        <f>+VLOOKUP('PAA CONSOLIDADO'!L1931,LISTAS!$D$4:$E$15,2,0)</f>
        <v>#N/A</v>
      </c>
      <c r="E1928" s="217" t="e">
        <f>+VLOOKUP('PAA CONSOLIDADO'!M1931,LISTAS!$D$4:$E$15,2,0)</f>
        <v>#N/A</v>
      </c>
      <c r="F1928" s="217">
        <f>+'PAA CONSOLIDADO'!O1931</f>
        <v>0</v>
      </c>
      <c r="G1928" s="217">
        <f t="shared" si="90"/>
        <v>1</v>
      </c>
      <c r="H1928" s="217" t="e">
        <f>+VLOOKUP('PAA CONSOLIDADO'!P1931,LISTAS!$B$4:$C$17,2,0)</f>
        <v>#N/A</v>
      </c>
      <c r="I1928" s="217" t="e">
        <f>+VLOOKUP('PAA CONSOLIDADO'!Q1931,LISTAS!$B$22:$C$25,2,0)</f>
        <v>#N/A</v>
      </c>
      <c r="J1928" s="219">
        <f>'PAA CONSOLIDADO'!R1931</f>
        <v>0</v>
      </c>
      <c r="K1928" s="219">
        <f>+'PAA CONSOLIDADO'!S1931</f>
        <v>0</v>
      </c>
      <c r="L1928" s="217" t="e">
        <f>+VLOOKUP('PAA CONSOLIDADO'!T1931,LISTAS!$B$29:$C$31,2,0)</f>
        <v>#N/A</v>
      </c>
      <c r="M1928" s="217" t="e">
        <f>+VLOOKUP('PAA CONSOLIDADO'!U1931,LISTAS!$B$36:$C$39,2,0)</f>
        <v>#N/A</v>
      </c>
      <c r="N1928" s="217" t="str">
        <f t="shared" si="91"/>
        <v>Unidad de Contratación (1)</v>
      </c>
      <c r="O1928" s="217" t="str">
        <f t="shared" si="92"/>
        <v>CO-DC-11001</v>
      </c>
      <c r="P1928" s="217">
        <f>+'PAA CONSOLIDADO'!V1931</f>
        <v>0</v>
      </c>
      <c r="Q1928" s="217">
        <f>+'PAA CONSOLIDADO'!X1931</f>
        <v>0</v>
      </c>
      <c r="R1928" s="217">
        <f>+'PAA CONSOLIDADO'!Y1931</f>
        <v>0</v>
      </c>
    </row>
    <row r="1929" spans="1:18" s="217" customFormat="1" x14ac:dyDescent="0.25">
      <c r="A1929" s="211">
        <f>+'PAA CONSOLIDADO'!C1932</f>
        <v>0</v>
      </c>
      <c r="B1929" s="211">
        <f>+'PAA CONSOLIDADO'!I1932</f>
        <v>0</v>
      </c>
      <c r="C1929" s="217" t="str">
        <f>+CONCATENATE('PAA CONSOLIDADO'!A1932,"-",'PAA CONSOLIDADO'!D1932,"-",'PAA CONSOLIDADO'!K1932)</f>
        <v>--</v>
      </c>
      <c r="D1929" s="217" t="e">
        <f>+VLOOKUP('PAA CONSOLIDADO'!L1932,LISTAS!$D$4:$E$15,2,0)</f>
        <v>#N/A</v>
      </c>
      <c r="E1929" s="217" t="e">
        <f>+VLOOKUP('PAA CONSOLIDADO'!M1932,LISTAS!$D$4:$E$15,2,0)</f>
        <v>#N/A</v>
      </c>
      <c r="F1929" s="217">
        <f>+'PAA CONSOLIDADO'!O1932</f>
        <v>0</v>
      </c>
      <c r="G1929" s="217">
        <f t="shared" si="90"/>
        <v>1</v>
      </c>
      <c r="H1929" s="217" t="e">
        <f>+VLOOKUP('PAA CONSOLIDADO'!P1932,LISTAS!$B$4:$C$17,2,0)</f>
        <v>#N/A</v>
      </c>
      <c r="I1929" s="217" t="e">
        <f>+VLOOKUP('PAA CONSOLIDADO'!Q1932,LISTAS!$B$22:$C$25,2,0)</f>
        <v>#N/A</v>
      </c>
      <c r="J1929" s="219">
        <f>'PAA CONSOLIDADO'!R1932</f>
        <v>0</v>
      </c>
      <c r="K1929" s="219">
        <f>+'PAA CONSOLIDADO'!S1932</f>
        <v>0</v>
      </c>
      <c r="L1929" s="217" t="e">
        <f>+VLOOKUP('PAA CONSOLIDADO'!T1932,LISTAS!$B$29:$C$31,2,0)</f>
        <v>#N/A</v>
      </c>
      <c r="M1929" s="217" t="e">
        <f>+VLOOKUP('PAA CONSOLIDADO'!U1932,LISTAS!$B$36:$C$39,2,0)</f>
        <v>#N/A</v>
      </c>
      <c r="N1929" s="217" t="str">
        <f t="shared" si="91"/>
        <v>Unidad de Contratación (1)</v>
      </c>
      <c r="O1929" s="217" t="str">
        <f t="shared" si="92"/>
        <v>CO-DC-11001</v>
      </c>
      <c r="P1929" s="217">
        <f>+'PAA CONSOLIDADO'!V1932</f>
        <v>0</v>
      </c>
      <c r="Q1929" s="217">
        <f>+'PAA CONSOLIDADO'!X1932</f>
        <v>0</v>
      </c>
      <c r="R1929" s="217">
        <f>+'PAA CONSOLIDADO'!Y1932</f>
        <v>0</v>
      </c>
    </row>
    <row r="1930" spans="1:18" s="217" customFormat="1" x14ac:dyDescent="0.25">
      <c r="A1930" s="211">
        <f>+'PAA CONSOLIDADO'!C1933</f>
        <v>0</v>
      </c>
      <c r="B1930" s="211">
        <f>+'PAA CONSOLIDADO'!I1933</f>
        <v>0</v>
      </c>
      <c r="C1930" s="217" t="str">
        <f>+CONCATENATE('PAA CONSOLIDADO'!A1933,"-",'PAA CONSOLIDADO'!D1933,"-",'PAA CONSOLIDADO'!K1933)</f>
        <v>--</v>
      </c>
      <c r="D1930" s="217" t="e">
        <f>+VLOOKUP('PAA CONSOLIDADO'!L1933,LISTAS!$D$4:$E$15,2,0)</f>
        <v>#N/A</v>
      </c>
      <c r="E1930" s="217" t="e">
        <f>+VLOOKUP('PAA CONSOLIDADO'!M1933,LISTAS!$D$4:$E$15,2,0)</f>
        <v>#N/A</v>
      </c>
      <c r="F1930" s="217">
        <f>+'PAA CONSOLIDADO'!O1933</f>
        <v>0</v>
      </c>
      <c r="G1930" s="217">
        <f t="shared" si="90"/>
        <v>1</v>
      </c>
      <c r="H1930" s="217" t="e">
        <f>+VLOOKUP('PAA CONSOLIDADO'!P1933,LISTAS!$B$4:$C$17,2,0)</f>
        <v>#N/A</v>
      </c>
      <c r="I1930" s="217" t="e">
        <f>+VLOOKUP('PAA CONSOLIDADO'!Q1933,LISTAS!$B$22:$C$25,2,0)</f>
        <v>#N/A</v>
      </c>
      <c r="J1930" s="219">
        <f>'PAA CONSOLIDADO'!R1933</f>
        <v>0</v>
      </c>
      <c r="K1930" s="219">
        <f>+'PAA CONSOLIDADO'!S1933</f>
        <v>0</v>
      </c>
      <c r="L1930" s="217" t="e">
        <f>+VLOOKUP('PAA CONSOLIDADO'!T1933,LISTAS!$B$29:$C$31,2,0)</f>
        <v>#N/A</v>
      </c>
      <c r="M1930" s="217" t="e">
        <f>+VLOOKUP('PAA CONSOLIDADO'!U1933,LISTAS!$B$36:$C$39,2,0)</f>
        <v>#N/A</v>
      </c>
      <c r="N1930" s="217" t="str">
        <f t="shared" si="91"/>
        <v>Unidad de Contratación (1)</v>
      </c>
      <c r="O1930" s="217" t="str">
        <f t="shared" si="92"/>
        <v>CO-DC-11001</v>
      </c>
      <c r="P1930" s="217">
        <f>+'PAA CONSOLIDADO'!V1933</f>
        <v>0</v>
      </c>
      <c r="Q1930" s="217">
        <f>+'PAA CONSOLIDADO'!X1933</f>
        <v>0</v>
      </c>
      <c r="R1930" s="217">
        <f>+'PAA CONSOLIDADO'!Y1933</f>
        <v>0</v>
      </c>
    </row>
    <row r="1931" spans="1:18" s="217" customFormat="1" x14ac:dyDescent="0.25">
      <c r="A1931" s="211">
        <f>+'PAA CONSOLIDADO'!C1934</f>
        <v>0</v>
      </c>
      <c r="B1931" s="211">
        <f>+'PAA CONSOLIDADO'!I1934</f>
        <v>0</v>
      </c>
      <c r="C1931" s="217" t="str">
        <f>+CONCATENATE('PAA CONSOLIDADO'!A1934,"-",'PAA CONSOLIDADO'!D1934,"-",'PAA CONSOLIDADO'!K1934)</f>
        <v>--</v>
      </c>
      <c r="D1931" s="217" t="e">
        <f>+VLOOKUP('PAA CONSOLIDADO'!L1934,LISTAS!$D$4:$E$15,2,0)</f>
        <v>#N/A</v>
      </c>
      <c r="E1931" s="217" t="e">
        <f>+VLOOKUP('PAA CONSOLIDADO'!M1934,LISTAS!$D$4:$E$15,2,0)</f>
        <v>#N/A</v>
      </c>
      <c r="F1931" s="217">
        <f>+'PAA CONSOLIDADO'!O1934</f>
        <v>0</v>
      </c>
      <c r="G1931" s="217">
        <f t="shared" si="90"/>
        <v>1</v>
      </c>
      <c r="H1931" s="217" t="e">
        <f>+VLOOKUP('PAA CONSOLIDADO'!P1934,LISTAS!$B$4:$C$17,2,0)</f>
        <v>#N/A</v>
      </c>
      <c r="I1931" s="217" t="e">
        <f>+VLOOKUP('PAA CONSOLIDADO'!Q1934,LISTAS!$B$22:$C$25,2,0)</f>
        <v>#N/A</v>
      </c>
      <c r="J1931" s="219">
        <f>'PAA CONSOLIDADO'!R1934</f>
        <v>0</v>
      </c>
      <c r="K1931" s="219">
        <f>+'PAA CONSOLIDADO'!S1934</f>
        <v>0</v>
      </c>
      <c r="L1931" s="217" t="e">
        <f>+VLOOKUP('PAA CONSOLIDADO'!T1934,LISTAS!$B$29:$C$31,2,0)</f>
        <v>#N/A</v>
      </c>
      <c r="M1931" s="217" t="e">
        <f>+VLOOKUP('PAA CONSOLIDADO'!U1934,LISTAS!$B$36:$C$39,2,0)</f>
        <v>#N/A</v>
      </c>
      <c r="N1931" s="217" t="str">
        <f t="shared" si="91"/>
        <v>Unidad de Contratación (1)</v>
      </c>
      <c r="O1931" s="217" t="str">
        <f t="shared" si="92"/>
        <v>CO-DC-11001</v>
      </c>
      <c r="P1931" s="217">
        <f>+'PAA CONSOLIDADO'!V1934</f>
        <v>0</v>
      </c>
      <c r="Q1931" s="217">
        <f>+'PAA CONSOLIDADO'!X1934</f>
        <v>0</v>
      </c>
      <c r="R1931" s="217">
        <f>+'PAA CONSOLIDADO'!Y1934</f>
        <v>0</v>
      </c>
    </row>
    <row r="1932" spans="1:18" s="217" customFormat="1" x14ac:dyDescent="0.25">
      <c r="A1932" s="211">
        <f>+'PAA CONSOLIDADO'!C1935</f>
        <v>0</v>
      </c>
      <c r="B1932" s="211">
        <f>+'PAA CONSOLIDADO'!I1935</f>
        <v>0</v>
      </c>
      <c r="C1932" s="217" t="str">
        <f>+CONCATENATE('PAA CONSOLIDADO'!A1935,"-",'PAA CONSOLIDADO'!D1935,"-",'PAA CONSOLIDADO'!K1935)</f>
        <v>--</v>
      </c>
      <c r="D1932" s="217" t="e">
        <f>+VLOOKUP('PAA CONSOLIDADO'!L1935,LISTAS!$D$4:$E$15,2,0)</f>
        <v>#N/A</v>
      </c>
      <c r="E1932" s="217" t="e">
        <f>+VLOOKUP('PAA CONSOLIDADO'!M1935,LISTAS!$D$4:$E$15,2,0)</f>
        <v>#N/A</v>
      </c>
      <c r="F1932" s="217">
        <f>+'PAA CONSOLIDADO'!O1935</f>
        <v>0</v>
      </c>
      <c r="G1932" s="217">
        <f t="shared" si="90"/>
        <v>1</v>
      </c>
      <c r="H1932" s="217" t="e">
        <f>+VLOOKUP('PAA CONSOLIDADO'!P1935,LISTAS!$B$4:$C$17,2,0)</f>
        <v>#N/A</v>
      </c>
      <c r="I1932" s="217" t="e">
        <f>+VLOOKUP('PAA CONSOLIDADO'!Q1935,LISTAS!$B$22:$C$25,2,0)</f>
        <v>#N/A</v>
      </c>
      <c r="J1932" s="219">
        <f>'PAA CONSOLIDADO'!R1935</f>
        <v>0</v>
      </c>
      <c r="K1932" s="219">
        <f>+'PAA CONSOLIDADO'!S1935</f>
        <v>0</v>
      </c>
      <c r="L1932" s="217" t="e">
        <f>+VLOOKUP('PAA CONSOLIDADO'!T1935,LISTAS!$B$29:$C$31,2,0)</f>
        <v>#N/A</v>
      </c>
      <c r="M1932" s="217" t="e">
        <f>+VLOOKUP('PAA CONSOLIDADO'!U1935,LISTAS!$B$36:$C$39,2,0)</f>
        <v>#N/A</v>
      </c>
      <c r="N1932" s="217" t="str">
        <f t="shared" si="91"/>
        <v>Unidad de Contratación (1)</v>
      </c>
      <c r="O1932" s="217" t="str">
        <f t="shared" si="92"/>
        <v>CO-DC-11001</v>
      </c>
      <c r="P1932" s="217">
        <f>+'PAA CONSOLIDADO'!V1935</f>
        <v>0</v>
      </c>
      <c r="Q1932" s="217">
        <f>+'PAA CONSOLIDADO'!X1935</f>
        <v>0</v>
      </c>
      <c r="R1932" s="217">
        <f>+'PAA CONSOLIDADO'!Y1935</f>
        <v>0</v>
      </c>
    </row>
    <row r="1933" spans="1:18" s="217" customFormat="1" x14ac:dyDescent="0.25">
      <c r="A1933" s="211">
        <f>+'PAA CONSOLIDADO'!C1936</f>
        <v>0</v>
      </c>
      <c r="B1933" s="211">
        <f>+'PAA CONSOLIDADO'!I1936</f>
        <v>0</v>
      </c>
      <c r="C1933" s="217" t="str">
        <f>+CONCATENATE('PAA CONSOLIDADO'!A1936,"-",'PAA CONSOLIDADO'!D1936,"-",'PAA CONSOLIDADO'!K1936)</f>
        <v>--</v>
      </c>
      <c r="D1933" s="217" t="e">
        <f>+VLOOKUP('PAA CONSOLIDADO'!L1936,LISTAS!$D$4:$E$15,2,0)</f>
        <v>#N/A</v>
      </c>
      <c r="E1933" s="217" t="e">
        <f>+VLOOKUP('PAA CONSOLIDADO'!M1936,LISTAS!$D$4:$E$15,2,0)</f>
        <v>#N/A</v>
      </c>
      <c r="F1933" s="217">
        <f>+'PAA CONSOLIDADO'!O1936</f>
        <v>0</v>
      </c>
      <c r="G1933" s="217">
        <f t="shared" si="90"/>
        <v>1</v>
      </c>
      <c r="H1933" s="217" t="e">
        <f>+VLOOKUP('PAA CONSOLIDADO'!P1936,LISTAS!$B$4:$C$17,2,0)</f>
        <v>#N/A</v>
      </c>
      <c r="I1933" s="217" t="e">
        <f>+VLOOKUP('PAA CONSOLIDADO'!Q1936,LISTAS!$B$22:$C$25,2,0)</f>
        <v>#N/A</v>
      </c>
      <c r="J1933" s="219">
        <f>'PAA CONSOLIDADO'!R1936</f>
        <v>0</v>
      </c>
      <c r="K1933" s="219">
        <f>+'PAA CONSOLIDADO'!S1936</f>
        <v>0</v>
      </c>
      <c r="L1933" s="217" t="e">
        <f>+VLOOKUP('PAA CONSOLIDADO'!T1936,LISTAS!$B$29:$C$31,2,0)</f>
        <v>#N/A</v>
      </c>
      <c r="M1933" s="217" t="e">
        <f>+VLOOKUP('PAA CONSOLIDADO'!U1936,LISTAS!$B$36:$C$39,2,0)</f>
        <v>#N/A</v>
      </c>
      <c r="N1933" s="217" t="str">
        <f t="shared" si="91"/>
        <v>Unidad de Contratación (1)</v>
      </c>
      <c r="O1933" s="217" t="str">
        <f t="shared" si="92"/>
        <v>CO-DC-11001</v>
      </c>
      <c r="P1933" s="217">
        <f>+'PAA CONSOLIDADO'!V1936</f>
        <v>0</v>
      </c>
      <c r="Q1933" s="217">
        <f>+'PAA CONSOLIDADO'!X1936</f>
        <v>0</v>
      </c>
      <c r="R1933" s="217">
        <f>+'PAA CONSOLIDADO'!Y1936</f>
        <v>0</v>
      </c>
    </row>
    <row r="1934" spans="1:18" s="217" customFormat="1" x14ac:dyDescent="0.25">
      <c r="A1934" s="211">
        <f>+'PAA CONSOLIDADO'!C1937</f>
        <v>0</v>
      </c>
      <c r="B1934" s="211">
        <f>+'PAA CONSOLIDADO'!I1937</f>
        <v>0</v>
      </c>
      <c r="C1934" s="217" t="str">
        <f>+CONCATENATE('PAA CONSOLIDADO'!A1937,"-",'PAA CONSOLIDADO'!D1937,"-",'PAA CONSOLIDADO'!K1937)</f>
        <v>--</v>
      </c>
      <c r="D1934" s="217" t="e">
        <f>+VLOOKUP('PAA CONSOLIDADO'!L1937,LISTAS!$D$4:$E$15,2,0)</f>
        <v>#N/A</v>
      </c>
      <c r="E1934" s="217" t="e">
        <f>+VLOOKUP('PAA CONSOLIDADO'!M1937,LISTAS!$D$4:$E$15,2,0)</f>
        <v>#N/A</v>
      </c>
      <c r="F1934" s="217">
        <f>+'PAA CONSOLIDADO'!O1937</f>
        <v>0</v>
      </c>
      <c r="G1934" s="217">
        <f t="shared" si="90"/>
        <v>1</v>
      </c>
      <c r="H1934" s="217" t="e">
        <f>+VLOOKUP('PAA CONSOLIDADO'!P1937,LISTAS!$B$4:$C$17,2,0)</f>
        <v>#N/A</v>
      </c>
      <c r="I1934" s="217" t="e">
        <f>+VLOOKUP('PAA CONSOLIDADO'!Q1937,LISTAS!$B$22:$C$25,2,0)</f>
        <v>#N/A</v>
      </c>
      <c r="J1934" s="219">
        <f>'PAA CONSOLIDADO'!R1937</f>
        <v>0</v>
      </c>
      <c r="K1934" s="219">
        <f>+'PAA CONSOLIDADO'!S1937</f>
        <v>0</v>
      </c>
      <c r="L1934" s="217" t="e">
        <f>+VLOOKUP('PAA CONSOLIDADO'!T1937,LISTAS!$B$29:$C$31,2,0)</f>
        <v>#N/A</v>
      </c>
      <c r="M1934" s="217" t="e">
        <f>+VLOOKUP('PAA CONSOLIDADO'!U1937,LISTAS!$B$36:$C$39,2,0)</f>
        <v>#N/A</v>
      </c>
      <c r="N1934" s="217" t="str">
        <f t="shared" si="91"/>
        <v>Unidad de Contratación (1)</v>
      </c>
      <c r="O1934" s="217" t="str">
        <f t="shared" si="92"/>
        <v>CO-DC-11001</v>
      </c>
      <c r="P1934" s="217">
        <f>+'PAA CONSOLIDADO'!V1937</f>
        <v>0</v>
      </c>
      <c r="Q1934" s="217">
        <f>+'PAA CONSOLIDADO'!X1937</f>
        <v>0</v>
      </c>
      <c r="R1934" s="217">
        <f>+'PAA CONSOLIDADO'!Y1937</f>
        <v>0</v>
      </c>
    </row>
    <row r="1935" spans="1:18" s="217" customFormat="1" x14ac:dyDescent="0.25">
      <c r="A1935" s="211">
        <f>+'PAA CONSOLIDADO'!C1938</f>
        <v>0</v>
      </c>
      <c r="B1935" s="211">
        <f>+'PAA CONSOLIDADO'!I1938</f>
        <v>0</v>
      </c>
      <c r="C1935" s="217" t="str">
        <f>+CONCATENATE('PAA CONSOLIDADO'!A1938,"-",'PAA CONSOLIDADO'!D1938,"-",'PAA CONSOLIDADO'!K1938)</f>
        <v>--</v>
      </c>
      <c r="D1935" s="217" t="e">
        <f>+VLOOKUP('PAA CONSOLIDADO'!L1938,LISTAS!$D$4:$E$15,2,0)</f>
        <v>#N/A</v>
      </c>
      <c r="E1935" s="217" t="e">
        <f>+VLOOKUP('PAA CONSOLIDADO'!M1938,LISTAS!$D$4:$E$15,2,0)</f>
        <v>#N/A</v>
      </c>
      <c r="F1935" s="217">
        <f>+'PAA CONSOLIDADO'!O1938</f>
        <v>0</v>
      </c>
      <c r="G1935" s="217">
        <f t="shared" si="90"/>
        <v>1</v>
      </c>
      <c r="H1935" s="217" t="e">
        <f>+VLOOKUP('PAA CONSOLIDADO'!P1938,LISTAS!$B$4:$C$17,2,0)</f>
        <v>#N/A</v>
      </c>
      <c r="I1935" s="217" t="e">
        <f>+VLOOKUP('PAA CONSOLIDADO'!Q1938,LISTAS!$B$22:$C$25,2,0)</f>
        <v>#N/A</v>
      </c>
      <c r="J1935" s="219">
        <f>'PAA CONSOLIDADO'!R1938</f>
        <v>0</v>
      </c>
      <c r="K1935" s="219">
        <f>+'PAA CONSOLIDADO'!S1938</f>
        <v>0</v>
      </c>
      <c r="L1935" s="217" t="e">
        <f>+VLOOKUP('PAA CONSOLIDADO'!T1938,LISTAS!$B$29:$C$31,2,0)</f>
        <v>#N/A</v>
      </c>
      <c r="M1935" s="217" t="e">
        <f>+VLOOKUP('PAA CONSOLIDADO'!U1938,LISTAS!$B$36:$C$39,2,0)</f>
        <v>#N/A</v>
      </c>
      <c r="N1935" s="217" t="str">
        <f t="shared" si="91"/>
        <v>Unidad de Contratación (1)</v>
      </c>
      <c r="O1935" s="217" t="str">
        <f t="shared" si="92"/>
        <v>CO-DC-11001</v>
      </c>
      <c r="P1935" s="217">
        <f>+'PAA CONSOLIDADO'!V1938</f>
        <v>0</v>
      </c>
      <c r="Q1935" s="217">
        <f>+'PAA CONSOLIDADO'!X1938</f>
        <v>0</v>
      </c>
      <c r="R1935" s="217">
        <f>+'PAA CONSOLIDADO'!Y1938</f>
        <v>0</v>
      </c>
    </row>
    <row r="1936" spans="1:18" s="217" customFormat="1" x14ac:dyDescent="0.25">
      <c r="A1936" s="211">
        <f>+'PAA CONSOLIDADO'!C1939</f>
        <v>0</v>
      </c>
      <c r="B1936" s="211">
        <f>+'PAA CONSOLIDADO'!I1939</f>
        <v>0</v>
      </c>
      <c r="C1936" s="217" t="str">
        <f>+CONCATENATE('PAA CONSOLIDADO'!A1939,"-",'PAA CONSOLIDADO'!D1939,"-",'PAA CONSOLIDADO'!K1939)</f>
        <v>--</v>
      </c>
      <c r="D1936" s="217" t="e">
        <f>+VLOOKUP('PAA CONSOLIDADO'!L1939,LISTAS!$D$4:$E$15,2,0)</f>
        <v>#N/A</v>
      </c>
      <c r="E1936" s="217" t="e">
        <f>+VLOOKUP('PAA CONSOLIDADO'!M1939,LISTAS!$D$4:$E$15,2,0)</f>
        <v>#N/A</v>
      </c>
      <c r="F1936" s="217">
        <f>+'PAA CONSOLIDADO'!O1939</f>
        <v>0</v>
      </c>
      <c r="G1936" s="217">
        <f t="shared" si="90"/>
        <v>1</v>
      </c>
      <c r="H1936" s="217" t="e">
        <f>+VLOOKUP('PAA CONSOLIDADO'!P1939,LISTAS!$B$4:$C$17,2,0)</f>
        <v>#N/A</v>
      </c>
      <c r="I1936" s="217" t="e">
        <f>+VLOOKUP('PAA CONSOLIDADO'!Q1939,LISTAS!$B$22:$C$25,2,0)</f>
        <v>#N/A</v>
      </c>
      <c r="J1936" s="219">
        <f>'PAA CONSOLIDADO'!R1939</f>
        <v>0</v>
      </c>
      <c r="K1936" s="219">
        <f>+'PAA CONSOLIDADO'!S1939</f>
        <v>0</v>
      </c>
      <c r="L1936" s="217" t="e">
        <f>+VLOOKUP('PAA CONSOLIDADO'!T1939,LISTAS!$B$29:$C$31,2,0)</f>
        <v>#N/A</v>
      </c>
      <c r="M1936" s="217" t="e">
        <f>+VLOOKUP('PAA CONSOLIDADO'!U1939,LISTAS!$B$36:$C$39,2,0)</f>
        <v>#N/A</v>
      </c>
      <c r="N1936" s="217" t="str">
        <f t="shared" si="91"/>
        <v>Unidad de Contratación (1)</v>
      </c>
      <c r="O1936" s="217" t="str">
        <f t="shared" si="92"/>
        <v>CO-DC-11001</v>
      </c>
      <c r="P1936" s="217">
        <f>+'PAA CONSOLIDADO'!V1939</f>
        <v>0</v>
      </c>
      <c r="Q1936" s="217">
        <f>+'PAA CONSOLIDADO'!X1939</f>
        <v>0</v>
      </c>
      <c r="R1936" s="217">
        <f>+'PAA CONSOLIDADO'!Y1939</f>
        <v>0</v>
      </c>
    </row>
    <row r="1937" spans="1:18" s="217" customFormat="1" x14ac:dyDescent="0.25">
      <c r="A1937" s="211">
        <f>+'PAA CONSOLIDADO'!C1940</f>
        <v>0</v>
      </c>
      <c r="B1937" s="211">
        <f>+'PAA CONSOLIDADO'!I1940</f>
        <v>0</v>
      </c>
      <c r="C1937" s="217" t="str">
        <f>+CONCATENATE('PAA CONSOLIDADO'!A1940,"-",'PAA CONSOLIDADO'!D1940,"-",'PAA CONSOLIDADO'!K1940)</f>
        <v>--</v>
      </c>
      <c r="D1937" s="217" t="e">
        <f>+VLOOKUP('PAA CONSOLIDADO'!L1940,LISTAS!$D$4:$E$15,2,0)</f>
        <v>#N/A</v>
      </c>
      <c r="E1937" s="217" t="e">
        <f>+VLOOKUP('PAA CONSOLIDADO'!M1940,LISTAS!$D$4:$E$15,2,0)</f>
        <v>#N/A</v>
      </c>
      <c r="F1937" s="217">
        <f>+'PAA CONSOLIDADO'!O1940</f>
        <v>0</v>
      </c>
      <c r="G1937" s="217">
        <f t="shared" si="90"/>
        <v>1</v>
      </c>
      <c r="H1937" s="217" t="e">
        <f>+VLOOKUP('PAA CONSOLIDADO'!P1940,LISTAS!$B$4:$C$17,2,0)</f>
        <v>#N/A</v>
      </c>
      <c r="I1937" s="217" t="e">
        <f>+VLOOKUP('PAA CONSOLIDADO'!Q1940,LISTAS!$B$22:$C$25,2,0)</f>
        <v>#N/A</v>
      </c>
      <c r="J1937" s="219">
        <f>'PAA CONSOLIDADO'!R1940</f>
        <v>0</v>
      </c>
      <c r="K1937" s="219">
        <f>+'PAA CONSOLIDADO'!S1940</f>
        <v>0</v>
      </c>
      <c r="L1937" s="217" t="e">
        <f>+VLOOKUP('PAA CONSOLIDADO'!T1940,LISTAS!$B$29:$C$31,2,0)</f>
        <v>#N/A</v>
      </c>
      <c r="M1937" s="217" t="e">
        <f>+VLOOKUP('PAA CONSOLIDADO'!U1940,LISTAS!$B$36:$C$39,2,0)</f>
        <v>#N/A</v>
      </c>
      <c r="N1937" s="217" t="str">
        <f t="shared" si="91"/>
        <v>Unidad de Contratación (1)</v>
      </c>
      <c r="O1937" s="217" t="str">
        <f t="shared" si="92"/>
        <v>CO-DC-11001</v>
      </c>
      <c r="P1937" s="217">
        <f>+'PAA CONSOLIDADO'!V1940</f>
        <v>0</v>
      </c>
      <c r="Q1937" s="217">
        <f>+'PAA CONSOLIDADO'!X1940</f>
        <v>0</v>
      </c>
      <c r="R1937" s="217">
        <f>+'PAA CONSOLIDADO'!Y1940</f>
        <v>0</v>
      </c>
    </row>
    <row r="1938" spans="1:18" s="217" customFormat="1" x14ac:dyDescent="0.25">
      <c r="A1938" s="211">
        <f>+'PAA CONSOLIDADO'!C1941</f>
        <v>0</v>
      </c>
      <c r="B1938" s="211">
        <f>+'PAA CONSOLIDADO'!I1941</f>
        <v>0</v>
      </c>
      <c r="C1938" s="217" t="str">
        <f>+CONCATENATE('PAA CONSOLIDADO'!A1941,"-",'PAA CONSOLIDADO'!D1941,"-",'PAA CONSOLIDADO'!K1941)</f>
        <v>--</v>
      </c>
      <c r="D1938" s="217" t="e">
        <f>+VLOOKUP('PAA CONSOLIDADO'!L1941,LISTAS!$D$4:$E$15,2,0)</f>
        <v>#N/A</v>
      </c>
      <c r="E1938" s="217" t="e">
        <f>+VLOOKUP('PAA CONSOLIDADO'!M1941,LISTAS!$D$4:$E$15,2,0)</f>
        <v>#N/A</v>
      </c>
      <c r="F1938" s="217">
        <f>+'PAA CONSOLIDADO'!O1941</f>
        <v>0</v>
      </c>
      <c r="G1938" s="217">
        <f t="shared" si="90"/>
        <v>1</v>
      </c>
      <c r="H1938" s="217" t="e">
        <f>+VLOOKUP('PAA CONSOLIDADO'!P1941,LISTAS!$B$4:$C$17,2,0)</f>
        <v>#N/A</v>
      </c>
      <c r="I1938" s="217" t="e">
        <f>+VLOOKUP('PAA CONSOLIDADO'!Q1941,LISTAS!$B$22:$C$25,2,0)</f>
        <v>#N/A</v>
      </c>
      <c r="J1938" s="219">
        <f>'PAA CONSOLIDADO'!R1941</f>
        <v>0</v>
      </c>
      <c r="K1938" s="219">
        <f>+'PAA CONSOLIDADO'!S1941</f>
        <v>0</v>
      </c>
      <c r="L1938" s="217" t="e">
        <f>+VLOOKUP('PAA CONSOLIDADO'!T1941,LISTAS!$B$29:$C$31,2,0)</f>
        <v>#N/A</v>
      </c>
      <c r="M1938" s="217" t="e">
        <f>+VLOOKUP('PAA CONSOLIDADO'!U1941,LISTAS!$B$36:$C$39,2,0)</f>
        <v>#N/A</v>
      </c>
      <c r="N1938" s="217" t="str">
        <f t="shared" si="91"/>
        <v>Unidad de Contratación (1)</v>
      </c>
      <c r="O1938" s="217" t="str">
        <f t="shared" si="92"/>
        <v>CO-DC-11001</v>
      </c>
      <c r="P1938" s="217">
        <f>+'PAA CONSOLIDADO'!V1941</f>
        <v>0</v>
      </c>
      <c r="Q1938" s="217">
        <f>+'PAA CONSOLIDADO'!X1941</f>
        <v>0</v>
      </c>
      <c r="R1938" s="217">
        <f>+'PAA CONSOLIDADO'!Y1941</f>
        <v>0</v>
      </c>
    </row>
    <row r="1939" spans="1:18" s="217" customFormat="1" x14ac:dyDescent="0.25">
      <c r="A1939" s="211">
        <f>+'PAA CONSOLIDADO'!C1942</f>
        <v>0</v>
      </c>
      <c r="B1939" s="211">
        <f>+'PAA CONSOLIDADO'!I1942</f>
        <v>0</v>
      </c>
      <c r="C1939" s="217" t="str">
        <f>+CONCATENATE('PAA CONSOLIDADO'!A1942,"-",'PAA CONSOLIDADO'!D1942,"-",'PAA CONSOLIDADO'!K1942)</f>
        <v>--</v>
      </c>
      <c r="D1939" s="217" t="e">
        <f>+VLOOKUP('PAA CONSOLIDADO'!L1942,LISTAS!$D$4:$E$15,2,0)</f>
        <v>#N/A</v>
      </c>
      <c r="E1939" s="217" t="e">
        <f>+VLOOKUP('PAA CONSOLIDADO'!M1942,LISTAS!$D$4:$E$15,2,0)</f>
        <v>#N/A</v>
      </c>
      <c r="F1939" s="217">
        <f>+'PAA CONSOLIDADO'!O1942</f>
        <v>0</v>
      </c>
      <c r="G1939" s="217">
        <f t="shared" si="90"/>
        <v>1</v>
      </c>
      <c r="H1939" s="217" t="e">
        <f>+VLOOKUP('PAA CONSOLIDADO'!P1942,LISTAS!$B$4:$C$17,2,0)</f>
        <v>#N/A</v>
      </c>
      <c r="I1939" s="217" t="e">
        <f>+VLOOKUP('PAA CONSOLIDADO'!Q1942,LISTAS!$B$22:$C$25,2,0)</f>
        <v>#N/A</v>
      </c>
      <c r="J1939" s="219">
        <f>'PAA CONSOLIDADO'!R1942</f>
        <v>0</v>
      </c>
      <c r="K1939" s="219">
        <f>+'PAA CONSOLIDADO'!S1942</f>
        <v>0</v>
      </c>
      <c r="L1939" s="217" t="e">
        <f>+VLOOKUP('PAA CONSOLIDADO'!T1942,LISTAS!$B$29:$C$31,2,0)</f>
        <v>#N/A</v>
      </c>
      <c r="M1939" s="217" t="e">
        <f>+VLOOKUP('PAA CONSOLIDADO'!U1942,LISTAS!$B$36:$C$39,2,0)</f>
        <v>#N/A</v>
      </c>
      <c r="N1939" s="217" t="str">
        <f t="shared" si="91"/>
        <v>Unidad de Contratación (1)</v>
      </c>
      <c r="O1939" s="217" t="str">
        <f t="shared" si="92"/>
        <v>CO-DC-11001</v>
      </c>
      <c r="P1939" s="217">
        <f>+'PAA CONSOLIDADO'!V1942</f>
        <v>0</v>
      </c>
      <c r="Q1939" s="217">
        <f>+'PAA CONSOLIDADO'!X1942</f>
        <v>0</v>
      </c>
      <c r="R1939" s="217">
        <f>+'PAA CONSOLIDADO'!Y1942</f>
        <v>0</v>
      </c>
    </row>
    <row r="1940" spans="1:18" s="217" customFormat="1" x14ac:dyDescent="0.25">
      <c r="A1940" s="211">
        <f>+'PAA CONSOLIDADO'!C1943</f>
        <v>0</v>
      </c>
      <c r="B1940" s="211">
        <f>+'PAA CONSOLIDADO'!I1943</f>
        <v>0</v>
      </c>
      <c r="C1940" s="217" t="str">
        <f>+CONCATENATE('PAA CONSOLIDADO'!A1943,"-",'PAA CONSOLIDADO'!D1943,"-",'PAA CONSOLIDADO'!K1943)</f>
        <v>--</v>
      </c>
      <c r="D1940" s="217" t="e">
        <f>+VLOOKUP('PAA CONSOLIDADO'!L1943,LISTAS!$D$4:$E$15,2,0)</f>
        <v>#N/A</v>
      </c>
      <c r="E1940" s="217" t="e">
        <f>+VLOOKUP('PAA CONSOLIDADO'!M1943,LISTAS!$D$4:$E$15,2,0)</f>
        <v>#N/A</v>
      </c>
      <c r="F1940" s="217">
        <f>+'PAA CONSOLIDADO'!O1943</f>
        <v>0</v>
      </c>
      <c r="G1940" s="217">
        <f t="shared" si="90"/>
        <v>1</v>
      </c>
      <c r="H1940" s="217" t="e">
        <f>+VLOOKUP('PAA CONSOLIDADO'!P1943,LISTAS!$B$4:$C$17,2,0)</f>
        <v>#N/A</v>
      </c>
      <c r="I1940" s="217" t="e">
        <f>+VLOOKUP('PAA CONSOLIDADO'!Q1943,LISTAS!$B$22:$C$25,2,0)</f>
        <v>#N/A</v>
      </c>
      <c r="J1940" s="219">
        <f>'PAA CONSOLIDADO'!R1943</f>
        <v>0</v>
      </c>
      <c r="K1940" s="219">
        <f>+'PAA CONSOLIDADO'!S1943</f>
        <v>0</v>
      </c>
      <c r="L1940" s="217" t="e">
        <f>+VLOOKUP('PAA CONSOLIDADO'!T1943,LISTAS!$B$29:$C$31,2,0)</f>
        <v>#N/A</v>
      </c>
      <c r="M1940" s="217" t="e">
        <f>+VLOOKUP('PAA CONSOLIDADO'!U1943,LISTAS!$B$36:$C$39,2,0)</f>
        <v>#N/A</v>
      </c>
      <c r="N1940" s="217" t="str">
        <f t="shared" si="91"/>
        <v>Unidad de Contratación (1)</v>
      </c>
      <c r="O1940" s="217" t="str">
        <f t="shared" si="92"/>
        <v>CO-DC-11001</v>
      </c>
      <c r="P1940" s="217">
        <f>+'PAA CONSOLIDADO'!V1943</f>
        <v>0</v>
      </c>
      <c r="Q1940" s="217">
        <f>+'PAA CONSOLIDADO'!X1943</f>
        <v>0</v>
      </c>
      <c r="R1940" s="217">
        <f>+'PAA CONSOLIDADO'!Y1943</f>
        <v>0</v>
      </c>
    </row>
    <row r="1941" spans="1:18" s="217" customFormat="1" x14ac:dyDescent="0.25">
      <c r="A1941" s="211">
        <f>+'PAA CONSOLIDADO'!C1944</f>
        <v>0</v>
      </c>
      <c r="B1941" s="211">
        <f>+'PAA CONSOLIDADO'!I1944</f>
        <v>0</v>
      </c>
      <c r="C1941" s="217" t="str">
        <f>+CONCATENATE('PAA CONSOLIDADO'!A1944,"-",'PAA CONSOLIDADO'!D1944,"-",'PAA CONSOLIDADO'!K1944)</f>
        <v>--</v>
      </c>
      <c r="D1941" s="217" t="e">
        <f>+VLOOKUP('PAA CONSOLIDADO'!L1944,LISTAS!$D$4:$E$15,2,0)</f>
        <v>#N/A</v>
      </c>
      <c r="E1941" s="217" t="e">
        <f>+VLOOKUP('PAA CONSOLIDADO'!M1944,LISTAS!$D$4:$E$15,2,0)</f>
        <v>#N/A</v>
      </c>
      <c r="F1941" s="217">
        <f>+'PAA CONSOLIDADO'!O1944</f>
        <v>0</v>
      </c>
      <c r="G1941" s="217">
        <f t="shared" si="90"/>
        <v>1</v>
      </c>
      <c r="H1941" s="217" t="e">
        <f>+VLOOKUP('PAA CONSOLIDADO'!P1944,LISTAS!$B$4:$C$17,2,0)</f>
        <v>#N/A</v>
      </c>
      <c r="I1941" s="217" t="e">
        <f>+VLOOKUP('PAA CONSOLIDADO'!Q1944,LISTAS!$B$22:$C$25,2,0)</f>
        <v>#N/A</v>
      </c>
      <c r="J1941" s="219">
        <f>'PAA CONSOLIDADO'!R1944</f>
        <v>0</v>
      </c>
      <c r="K1941" s="219">
        <f>+'PAA CONSOLIDADO'!S1944</f>
        <v>0</v>
      </c>
      <c r="L1941" s="217" t="e">
        <f>+VLOOKUP('PAA CONSOLIDADO'!T1944,LISTAS!$B$29:$C$31,2,0)</f>
        <v>#N/A</v>
      </c>
      <c r="M1941" s="217" t="e">
        <f>+VLOOKUP('PAA CONSOLIDADO'!U1944,LISTAS!$B$36:$C$39,2,0)</f>
        <v>#N/A</v>
      </c>
      <c r="N1941" s="217" t="str">
        <f t="shared" si="91"/>
        <v>Unidad de Contratación (1)</v>
      </c>
      <c r="O1941" s="217" t="str">
        <f t="shared" si="92"/>
        <v>CO-DC-11001</v>
      </c>
      <c r="P1941" s="217">
        <f>+'PAA CONSOLIDADO'!V1944</f>
        <v>0</v>
      </c>
      <c r="Q1941" s="217">
        <f>+'PAA CONSOLIDADO'!X1944</f>
        <v>0</v>
      </c>
      <c r="R1941" s="217">
        <f>+'PAA CONSOLIDADO'!Y1944</f>
        <v>0</v>
      </c>
    </row>
    <row r="1942" spans="1:18" s="217" customFormat="1" x14ac:dyDescent="0.25">
      <c r="A1942" s="211">
        <f>+'PAA CONSOLIDADO'!C1945</f>
        <v>0</v>
      </c>
      <c r="B1942" s="211">
        <f>+'PAA CONSOLIDADO'!I1945</f>
        <v>0</v>
      </c>
      <c r="C1942" s="217" t="str">
        <f>+CONCATENATE('PAA CONSOLIDADO'!A1945,"-",'PAA CONSOLIDADO'!D1945,"-",'PAA CONSOLIDADO'!K1945)</f>
        <v>--</v>
      </c>
      <c r="D1942" s="217" t="e">
        <f>+VLOOKUP('PAA CONSOLIDADO'!L1945,LISTAS!$D$4:$E$15,2,0)</f>
        <v>#N/A</v>
      </c>
      <c r="E1942" s="217" t="e">
        <f>+VLOOKUP('PAA CONSOLIDADO'!M1945,LISTAS!$D$4:$E$15,2,0)</f>
        <v>#N/A</v>
      </c>
      <c r="F1942" s="217">
        <f>+'PAA CONSOLIDADO'!O1945</f>
        <v>0</v>
      </c>
      <c r="G1942" s="217">
        <f t="shared" si="90"/>
        <v>1</v>
      </c>
      <c r="H1942" s="217" t="e">
        <f>+VLOOKUP('PAA CONSOLIDADO'!P1945,LISTAS!$B$4:$C$17,2,0)</f>
        <v>#N/A</v>
      </c>
      <c r="I1942" s="217" t="e">
        <f>+VLOOKUP('PAA CONSOLIDADO'!Q1945,LISTAS!$B$22:$C$25,2,0)</f>
        <v>#N/A</v>
      </c>
      <c r="J1942" s="219">
        <f>'PAA CONSOLIDADO'!R1945</f>
        <v>0</v>
      </c>
      <c r="K1942" s="219">
        <f>+'PAA CONSOLIDADO'!S1945</f>
        <v>0</v>
      </c>
      <c r="L1942" s="217" t="e">
        <f>+VLOOKUP('PAA CONSOLIDADO'!T1945,LISTAS!$B$29:$C$31,2,0)</f>
        <v>#N/A</v>
      </c>
      <c r="M1942" s="217" t="e">
        <f>+VLOOKUP('PAA CONSOLIDADO'!U1945,LISTAS!$B$36:$C$39,2,0)</f>
        <v>#N/A</v>
      </c>
      <c r="N1942" s="217" t="str">
        <f t="shared" si="91"/>
        <v>Unidad de Contratación (1)</v>
      </c>
      <c r="O1942" s="217" t="str">
        <f t="shared" si="92"/>
        <v>CO-DC-11001</v>
      </c>
      <c r="P1942" s="217">
        <f>+'PAA CONSOLIDADO'!V1945</f>
        <v>0</v>
      </c>
      <c r="Q1942" s="217">
        <f>+'PAA CONSOLIDADO'!X1945</f>
        <v>0</v>
      </c>
      <c r="R1942" s="217">
        <f>+'PAA CONSOLIDADO'!Y1945</f>
        <v>0</v>
      </c>
    </row>
    <row r="1943" spans="1:18" s="217" customFormat="1" x14ac:dyDescent="0.25">
      <c r="A1943" s="211">
        <f>+'PAA CONSOLIDADO'!C1946</f>
        <v>0</v>
      </c>
      <c r="B1943" s="211">
        <f>+'PAA CONSOLIDADO'!I1946</f>
        <v>0</v>
      </c>
      <c r="C1943" s="217" t="str">
        <f>+CONCATENATE('PAA CONSOLIDADO'!A1946,"-",'PAA CONSOLIDADO'!D1946,"-",'PAA CONSOLIDADO'!K1946)</f>
        <v>--</v>
      </c>
      <c r="D1943" s="217" t="e">
        <f>+VLOOKUP('PAA CONSOLIDADO'!L1946,LISTAS!$D$4:$E$15,2,0)</f>
        <v>#N/A</v>
      </c>
      <c r="E1943" s="217" t="e">
        <f>+VLOOKUP('PAA CONSOLIDADO'!M1946,LISTAS!$D$4:$E$15,2,0)</f>
        <v>#N/A</v>
      </c>
      <c r="F1943" s="217">
        <f>+'PAA CONSOLIDADO'!O1946</f>
        <v>0</v>
      </c>
      <c r="G1943" s="217">
        <f t="shared" si="90"/>
        <v>1</v>
      </c>
      <c r="H1943" s="217" t="e">
        <f>+VLOOKUP('PAA CONSOLIDADO'!P1946,LISTAS!$B$4:$C$17,2,0)</f>
        <v>#N/A</v>
      </c>
      <c r="I1943" s="217" t="e">
        <f>+VLOOKUP('PAA CONSOLIDADO'!Q1946,LISTAS!$B$22:$C$25,2,0)</f>
        <v>#N/A</v>
      </c>
      <c r="J1943" s="219">
        <f>'PAA CONSOLIDADO'!R1946</f>
        <v>0</v>
      </c>
      <c r="K1943" s="219">
        <f>+'PAA CONSOLIDADO'!S1946</f>
        <v>0</v>
      </c>
      <c r="L1943" s="217" t="e">
        <f>+VLOOKUP('PAA CONSOLIDADO'!T1946,LISTAS!$B$29:$C$31,2,0)</f>
        <v>#N/A</v>
      </c>
      <c r="M1943" s="217" t="e">
        <f>+VLOOKUP('PAA CONSOLIDADO'!U1946,LISTAS!$B$36:$C$39,2,0)</f>
        <v>#N/A</v>
      </c>
      <c r="N1943" s="217" t="str">
        <f t="shared" si="91"/>
        <v>Unidad de Contratación (1)</v>
      </c>
      <c r="O1943" s="217" t="str">
        <f t="shared" si="92"/>
        <v>CO-DC-11001</v>
      </c>
      <c r="P1943" s="217">
        <f>+'PAA CONSOLIDADO'!V1946</f>
        <v>0</v>
      </c>
      <c r="Q1943" s="217">
        <f>+'PAA CONSOLIDADO'!X1946</f>
        <v>0</v>
      </c>
      <c r="R1943" s="217">
        <f>+'PAA CONSOLIDADO'!Y1946</f>
        <v>0</v>
      </c>
    </row>
    <row r="1944" spans="1:18" s="217" customFormat="1" x14ac:dyDescent="0.25">
      <c r="A1944" s="211">
        <f>+'PAA CONSOLIDADO'!C1947</f>
        <v>0</v>
      </c>
      <c r="B1944" s="211">
        <f>+'PAA CONSOLIDADO'!I1947</f>
        <v>0</v>
      </c>
      <c r="C1944" s="217" t="str">
        <f>+CONCATENATE('PAA CONSOLIDADO'!A1947,"-",'PAA CONSOLIDADO'!D1947,"-",'PAA CONSOLIDADO'!K1947)</f>
        <v>--</v>
      </c>
      <c r="D1944" s="217" t="e">
        <f>+VLOOKUP('PAA CONSOLIDADO'!L1947,LISTAS!$D$4:$E$15,2,0)</f>
        <v>#N/A</v>
      </c>
      <c r="E1944" s="217" t="e">
        <f>+VLOOKUP('PAA CONSOLIDADO'!M1947,LISTAS!$D$4:$E$15,2,0)</f>
        <v>#N/A</v>
      </c>
      <c r="F1944" s="217">
        <f>+'PAA CONSOLIDADO'!O1947</f>
        <v>0</v>
      </c>
      <c r="G1944" s="217">
        <f t="shared" si="90"/>
        <v>1</v>
      </c>
      <c r="H1944" s="217" t="e">
        <f>+VLOOKUP('PAA CONSOLIDADO'!P1947,LISTAS!$B$4:$C$17,2,0)</f>
        <v>#N/A</v>
      </c>
      <c r="I1944" s="217" t="e">
        <f>+VLOOKUP('PAA CONSOLIDADO'!Q1947,LISTAS!$B$22:$C$25,2,0)</f>
        <v>#N/A</v>
      </c>
      <c r="J1944" s="219">
        <f>'PAA CONSOLIDADO'!R1947</f>
        <v>0</v>
      </c>
      <c r="K1944" s="219">
        <f>+'PAA CONSOLIDADO'!S1947</f>
        <v>0</v>
      </c>
      <c r="L1944" s="217" t="e">
        <f>+VLOOKUP('PAA CONSOLIDADO'!T1947,LISTAS!$B$29:$C$31,2,0)</f>
        <v>#N/A</v>
      </c>
      <c r="M1944" s="217" t="e">
        <f>+VLOOKUP('PAA CONSOLIDADO'!U1947,LISTAS!$B$36:$C$39,2,0)</f>
        <v>#N/A</v>
      </c>
      <c r="N1944" s="217" t="str">
        <f t="shared" si="91"/>
        <v>Unidad de Contratación (1)</v>
      </c>
      <c r="O1944" s="217" t="str">
        <f t="shared" si="92"/>
        <v>CO-DC-11001</v>
      </c>
      <c r="P1944" s="217">
        <f>+'PAA CONSOLIDADO'!V1947</f>
        <v>0</v>
      </c>
      <c r="Q1944" s="217">
        <f>+'PAA CONSOLIDADO'!X1947</f>
        <v>0</v>
      </c>
      <c r="R1944" s="217">
        <f>+'PAA CONSOLIDADO'!Y1947</f>
        <v>0</v>
      </c>
    </row>
    <row r="1945" spans="1:18" s="217" customFormat="1" x14ac:dyDescent="0.25">
      <c r="A1945" s="211">
        <f>+'PAA CONSOLIDADO'!C1948</f>
        <v>0</v>
      </c>
      <c r="B1945" s="211">
        <f>+'PAA CONSOLIDADO'!I1948</f>
        <v>0</v>
      </c>
      <c r="C1945" s="217" t="str">
        <f>+CONCATENATE('PAA CONSOLIDADO'!A1948,"-",'PAA CONSOLIDADO'!D1948,"-",'PAA CONSOLIDADO'!K1948)</f>
        <v>--</v>
      </c>
      <c r="D1945" s="217" t="e">
        <f>+VLOOKUP('PAA CONSOLIDADO'!L1948,LISTAS!$D$4:$E$15,2,0)</f>
        <v>#N/A</v>
      </c>
      <c r="E1945" s="217" t="e">
        <f>+VLOOKUP('PAA CONSOLIDADO'!M1948,LISTAS!$D$4:$E$15,2,0)</f>
        <v>#N/A</v>
      </c>
      <c r="F1945" s="217">
        <f>+'PAA CONSOLIDADO'!O1948</f>
        <v>0</v>
      </c>
      <c r="G1945" s="217">
        <f t="shared" si="90"/>
        <v>1</v>
      </c>
      <c r="H1945" s="217" t="e">
        <f>+VLOOKUP('PAA CONSOLIDADO'!P1948,LISTAS!$B$4:$C$17,2,0)</f>
        <v>#N/A</v>
      </c>
      <c r="I1945" s="217" t="e">
        <f>+VLOOKUP('PAA CONSOLIDADO'!Q1948,LISTAS!$B$22:$C$25,2,0)</f>
        <v>#N/A</v>
      </c>
      <c r="J1945" s="219">
        <f>'PAA CONSOLIDADO'!R1948</f>
        <v>0</v>
      </c>
      <c r="K1945" s="219">
        <f>+'PAA CONSOLIDADO'!S1948</f>
        <v>0</v>
      </c>
      <c r="L1945" s="217" t="e">
        <f>+VLOOKUP('PAA CONSOLIDADO'!T1948,LISTAS!$B$29:$C$31,2,0)</f>
        <v>#N/A</v>
      </c>
      <c r="M1945" s="217" t="e">
        <f>+VLOOKUP('PAA CONSOLIDADO'!U1948,LISTAS!$B$36:$C$39,2,0)</f>
        <v>#N/A</v>
      </c>
      <c r="N1945" s="217" t="str">
        <f t="shared" si="91"/>
        <v>Unidad de Contratación (1)</v>
      </c>
      <c r="O1945" s="217" t="str">
        <f t="shared" si="92"/>
        <v>CO-DC-11001</v>
      </c>
      <c r="P1945" s="217">
        <f>+'PAA CONSOLIDADO'!V1948</f>
        <v>0</v>
      </c>
      <c r="Q1945" s="217">
        <f>+'PAA CONSOLIDADO'!X1948</f>
        <v>0</v>
      </c>
      <c r="R1945" s="217">
        <f>+'PAA CONSOLIDADO'!Y1948</f>
        <v>0</v>
      </c>
    </row>
    <row r="1946" spans="1:18" s="217" customFormat="1" x14ac:dyDescent="0.25">
      <c r="A1946" s="211">
        <f>+'PAA CONSOLIDADO'!C1949</f>
        <v>0</v>
      </c>
      <c r="B1946" s="211">
        <f>+'PAA CONSOLIDADO'!I1949</f>
        <v>0</v>
      </c>
      <c r="C1946" s="217" t="str">
        <f>+CONCATENATE('PAA CONSOLIDADO'!A1949,"-",'PAA CONSOLIDADO'!D1949,"-",'PAA CONSOLIDADO'!K1949)</f>
        <v>--</v>
      </c>
      <c r="D1946" s="217" t="e">
        <f>+VLOOKUP('PAA CONSOLIDADO'!L1949,LISTAS!$D$4:$E$15,2,0)</f>
        <v>#N/A</v>
      </c>
      <c r="E1946" s="217" t="e">
        <f>+VLOOKUP('PAA CONSOLIDADO'!M1949,LISTAS!$D$4:$E$15,2,0)</f>
        <v>#N/A</v>
      </c>
      <c r="F1946" s="217">
        <f>+'PAA CONSOLIDADO'!O1949</f>
        <v>0</v>
      </c>
      <c r="G1946" s="217">
        <f t="shared" si="90"/>
        <v>1</v>
      </c>
      <c r="H1946" s="217" t="e">
        <f>+VLOOKUP('PAA CONSOLIDADO'!P1949,LISTAS!$B$4:$C$17,2,0)</f>
        <v>#N/A</v>
      </c>
      <c r="I1946" s="217" t="e">
        <f>+VLOOKUP('PAA CONSOLIDADO'!Q1949,LISTAS!$B$22:$C$25,2,0)</f>
        <v>#N/A</v>
      </c>
      <c r="J1946" s="219">
        <f>'PAA CONSOLIDADO'!R1949</f>
        <v>0</v>
      </c>
      <c r="K1946" s="219">
        <f>+'PAA CONSOLIDADO'!S1949</f>
        <v>0</v>
      </c>
      <c r="L1946" s="217" t="e">
        <f>+VLOOKUP('PAA CONSOLIDADO'!T1949,LISTAS!$B$29:$C$31,2,0)</f>
        <v>#N/A</v>
      </c>
      <c r="M1946" s="217" t="e">
        <f>+VLOOKUP('PAA CONSOLIDADO'!U1949,LISTAS!$B$36:$C$39,2,0)</f>
        <v>#N/A</v>
      </c>
      <c r="N1946" s="217" t="str">
        <f t="shared" si="91"/>
        <v>Unidad de Contratación (1)</v>
      </c>
      <c r="O1946" s="217" t="str">
        <f t="shared" si="92"/>
        <v>CO-DC-11001</v>
      </c>
      <c r="P1946" s="217">
        <f>+'PAA CONSOLIDADO'!V1949</f>
        <v>0</v>
      </c>
      <c r="Q1946" s="217">
        <f>+'PAA CONSOLIDADO'!X1949</f>
        <v>0</v>
      </c>
      <c r="R1946" s="217">
        <f>+'PAA CONSOLIDADO'!Y1949</f>
        <v>0</v>
      </c>
    </row>
    <row r="1947" spans="1:18" s="217" customFormat="1" x14ac:dyDescent="0.25">
      <c r="A1947" s="211">
        <f>+'PAA CONSOLIDADO'!C1950</f>
        <v>0</v>
      </c>
      <c r="B1947" s="211">
        <f>+'PAA CONSOLIDADO'!I1950</f>
        <v>0</v>
      </c>
      <c r="C1947" s="217" t="str">
        <f>+CONCATENATE('PAA CONSOLIDADO'!A1950,"-",'PAA CONSOLIDADO'!D1950,"-",'PAA CONSOLIDADO'!K1950)</f>
        <v>--</v>
      </c>
      <c r="D1947" s="217" t="e">
        <f>+VLOOKUP('PAA CONSOLIDADO'!L1950,LISTAS!$D$4:$E$15,2,0)</f>
        <v>#N/A</v>
      </c>
      <c r="E1947" s="217" t="e">
        <f>+VLOOKUP('PAA CONSOLIDADO'!M1950,LISTAS!$D$4:$E$15,2,0)</f>
        <v>#N/A</v>
      </c>
      <c r="F1947" s="217">
        <f>+'PAA CONSOLIDADO'!O1950</f>
        <v>0</v>
      </c>
      <c r="G1947" s="217">
        <f t="shared" si="90"/>
        <v>1</v>
      </c>
      <c r="H1947" s="217" t="e">
        <f>+VLOOKUP('PAA CONSOLIDADO'!P1950,LISTAS!$B$4:$C$17,2,0)</f>
        <v>#N/A</v>
      </c>
      <c r="I1947" s="217" t="e">
        <f>+VLOOKUP('PAA CONSOLIDADO'!Q1950,LISTAS!$B$22:$C$25,2,0)</f>
        <v>#N/A</v>
      </c>
      <c r="J1947" s="219">
        <f>'PAA CONSOLIDADO'!R1950</f>
        <v>0</v>
      </c>
      <c r="K1947" s="219">
        <f>+'PAA CONSOLIDADO'!S1950</f>
        <v>0</v>
      </c>
      <c r="L1947" s="217" t="e">
        <f>+VLOOKUP('PAA CONSOLIDADO'!T1950,LISTAS!$B$29:$C$31,2,0)</f>
        <v>#N/A</v>
      </c>
      <c r="M1947" s="217" t="e">
        <f>+VLOOKUP('PAA CONSOLIDADO'!U1950,LISTAS!$B$36:$C$39,2,0)</f>
        <v>#N/A</v>
      </c>
      <c r="N1947" s="217" t="str">
        <f t="shared" si="91"/>
        <v>Unidad de Contratación (1)</v>
      </c>
      <c r="O1947" s="217" t="str">
        <f t="shared" si="92"/>
        <v>CO-DC-11001</v>
      </c>
      <c r="P1947" s="217">
        <f>+'PAA CONSOLIDADO'!V1950</f>
        <v>0</v>
      </c>
      <c r="Q1947" s="217">
        <f>+'PAA CONSOLIDADO'!X1950</f>
        <v>0</v>
      </c>
      <c r="R1947" s="217">
        <f>+'PAA CONSOLIDADO'!Y1950</f>
        <v>0</v>
      </c>
    </row>
    <row r="1948" spans="1:18" s="217" customFormat="1" x14ac:dyDescent="0.25">
      <c r="A1948" s="211">
        <f>+'PAA CONSOLIDADO'!C1951</f>
        <v>0</v>
      </c>
      <c r="B1948" s="211">
        <f>+'PAA CONSOLIDADO'!I1951</f>
        <v>0</v>
      </c>
      <c r="C1948" s="217" t="str">
        <f>+CONCATENATE('PAA CONSOLIDADO'!A1951,"-",'PAA CONSOLIDADO'!D1951,"-",'PAA CONSOLIDADO'!K1951)</f>
        <v>--</v>
      </c>
      <c r="D1948" s="217" t="e">
        <f>+VLOOKUP('PAA CONSOLIDADO'!L1951,LISTAS!$D$4:$E$15,2,0)</f>
        <v>#N/A</v>
      </c>
      <c r="E1948" s="217" t="e">
        <f>+VLOOKUP('PAA CONSOLIDADO'!M1951,LISTAS!$D$4:$E$15,2,0)</f>
        <v>#N/A</v>
      </c>
      <c r="F1948" s="217">
        <f>+'PAA CONSOLIDADO'!O1951</f>
        <v>0</v>
      </c>
      <c r="G1948" s="217">
        <f t="shared" si="90"/>
        <v>1</v>
      </c>
      <c r="H1948" s="217" t="e">
        <f>+VLOOKUP('PAA CONSOLIDADO'!P1951,LISTAS!$B$4:$C$17,2,0)</f>
        <v>#N/A</v>
      </c>
      <c r="I1948" s="217" t="e">
        <f>+VLOOKUP('PAA CONSOLIDADO'!Q1951,LISTAS!$B$22:$C$25,2,0)</f>
        <v>#N/A</v>
      </c>
      <c r="J1948" s="219">
        <f>'PAA CONSOLIDADO'!R1951</f>
        <v>0</v>
      </c>
      <c r="K1948" s="219">
        <f>+'PAA CONSOLIDADO'!S1951</f>
        <v>0</v>
      </c>
      <c r="L1948" s="217" t="e">
        <f>+VLOOKUP('PAA CONSOLIDADO'!T1951,LISTAS!$B$29:$C$31,2,0)</f>
        <v>#N/A</v>
      </c>
      <c r="M1948" s="217" t="e">
        <f>+VLOOKUP('PAA CONSOLIDADO'!U1951,LISTAS!$B$36:$C$39,2,0)</f>
        <v>#N/A</v>
      </c>
      <c r="N1948" s="217" t="str">
        <f t="shared" si="91"/>
        <v>Unidad de Contratación (1)</v>
      </c>
      <c r="O1948" s="217" t="str">
        <f t="shared" si="92"/>
        <v>CO-DC-11001</v>
      </c>
      <c r="P1948" s="217">
        <f>+'PAA CONSOLIDADO'!V1951</f>
        <v>0</v>
      </c>
      <c r="Q1948" s="217">
        <f>+'PAA CONSOLIDADO'!X1951</f>
        <v>0</v>
      </c>
      <c r="R1948" s="217">
        <f>+'PAA CONSOLIDADO'!Y1951</f>
        <v>0</v>
      </c>
    </row>
    <row r="1949" spans="1:18" s="217" customFormat="1" x14ac:dyDescent="0.25">
      <c r="A1949" s="211">
        <f>+'PAA CONSOLIDADO'!C1952</f>
        <v>0</v>
      </c>
      <c r="B1949" s="211">
        <f>+'PAA CONSOLIDADO'!I1952</f>
        <v>0</v>
      </c>
      <c r="C1949" s="217" t="str">
        <f>+CONCATENATE('PAA CONSOLIDADO'!A1952,"-",'PAA CONSOLIDADO'!D1952,"-",'PAA CONSOLIDADO'!K1952)</f>
        <v>--</v>
      </c>
      <c r="D1949" s="217" t="e">
        <f>+VLOOKUP('PAA CONSOLIDADO'!L1952,LISTAS!$D$4:$E$15,2,0)</f>
        <v>#N/A</v>
      </c>
      <c r="E1949" s="217" t="e">
        <f>+VLOOKUP('PAA CONSOLIDADO'!M1952,LISTAS!$D$4:$E$15,2,0)</f>
        <v>#N/A</v>
      </c>
      <c r="F1949" s="217">
        <f>+'PAA CONSOLIDADO'!O1952</f>
        <v>0</v>
      </c>
      <c r="G1949" s="217">
        <f t="shared" si="90"/>
        <v>1</v>
      </c>
      <c r="H1949" s="217" t="e">
        <f>+VLOOKUP('PAA CONSOLIDADO'!P1952,LISTAS!$B$4:$C$17,2,0)</f>
        <v>#N/A</v>
      </c>
      <c r="I1949" s="217" t="e">
        <f>+VLOOKUP('PAA CONSOLIDADO'!Q1952,LISTAS!$B$22:$C$25,2,0)</f>
        <v>#N/A</v>
      </c>
      <c r="J1949" s="219">
        <f>'PAA CONSOLIDADO'!R1952</f>
        <v>0</v>
      </c>
      <c r="K1949" s="219">
        <f>+'PAA CONSOLIDADO'!S1952</f>
        <v>0</v>
      </c>
      <c r="L1949" s="217" t="e">
        <f>+VLOOKUP('PAA CONSOLIDADO'!T1952,LISTAS!$B$29:$C$31,2,0)</f>
        <v>#N/A</v>
      </c>
      <c r="M1949" s="217" t="e">
        <f>+VLOOKUP('PAA CONSOLIDADO'!U1952,LISTAS!$B$36:$C$39,2,0)</f>
        <v>#N/A</v>
      </c>
      <c r="N1949" s="217" t="str">
        <f t="shared" si="91"/>
        <v>Unidad de Contratación (1)</v>
      </c>
      <c r="O1949" s="217" t="str">
        <f t="shared" si="92"/>
        <v>CO-DC-11001</v>
      </c>
      <c r="P1949" s="217">
        <f>+'PAA CONSOLIDADO'!V1952</f>
        <v>0</v>
      </c>
      <c r="Q1949" s="217">
        <f>+'PAA CONSOLIDADO'!X1952</f>
        <v>0</v>
      </c>
      <c r="R1949" s="217">
        <f>+'PAA CONSOLIDADO'!Y1952</f>
        <v>0</v>
      </c>
    </row>
    <row r="1950" spans="1:18" s="217" customFormat="1" x14ac:dyDescent="0.25">
      <c r="A1950" s="211">
        <f>+'PAA CONSOLIDADO'!C1953</f>
        <v>0</v>
      </c>
      <c r="B1950" s="211">
        <f>+'PAA CONSOLIDADO'!I1953</f>
        <v>0</v>
      </c>
      <c r="C1950" s="217" t="str">
        <f>+CONCATENATE('PAA CONSOLIDADO'!A1953,"-",'PAA CONSOLIDADO'!D1953,"-",'PAA CONSOLIDADO'!K1953)</f>
        <v>--</v>
      </c>
      <c r="D1950" s="217" t="e">
        <f>+VLOOKUP('PAA CONSOLIDADO'!L1953,LISTAS!$D$4:$E$15,2,0)</f>
        <v>#N/A</v>
      </c>
      <c r="E1950" s="217" t="e">
        <f>+VLOOKUP('PAA CONSOLIDADO'!M1953,LISTAS!$D$4:$E$15,2,0)</f>
        <v>#N/A</v>
      </c>
      <c r="F1950" s="217">
        <f>+'PAA CONSOLIDADO'!O1953</f>
        <v>0</v>
      </c>
      <c r="G1950" s="217">
        <f t="shared" si="90"/>
        <v>1</v>
      </c>
      <c r="H1950" s="217" t="e">
        <f>+VLOOKUP('PAA CONSOLIDADO'!P1953,LISTAS!$B$4:$C$17,2,0)</f>
        <v>#N/A</v>
      </c>
      <c r="I1950" s="217" t="e">
        <f>+VLOOKUP('PAA CONSOLIDADO'!Q1953,LISTAS!$B$22:$C$25,2,0)</f>
        <v>#N/A</v>
      </c>
      <c r="J1950" s="219">
        <f>'PAA CONSOLIDADO'!R1953</f>
        <v>0</v>
      </c>
      <c r="K1950" s="219">
        <f>+'PAA CONSOLIDADO'!S1953</f>
        <v>0</v>
      </c>
      <c r="L1950" s="217" t="e">
        <f>+VLOOKUP('PAA CONSOLIDADO'!T1953,LISTAS!$B$29:$C$31,2,0)</f>
        <v>#N/A</v>
      </c>
      <c r="M1950" s="217" t="e">
        <f>+VLOOKUP('PAA CONSOLIDADO'!U1953,LISTAS!$B$36:$C$39,2,0)</f>
        <v>#N/A</v>
      </c>
      <c r="N1950" s="217" t="str">
        <f t="shared" si="91"/>
        <v>Unidad de Contratación (1)</v>
      </c>
      <c r="O1950" s="217" t="str">
        <f t="shared" si="92"/>
        <v>CO-DC-11001</v>
      </c>
      <c r="P1950" s="217">
        <f>+'PAA CONSOLIDADO'!V1953</f>
        <v>0</v>
      </c>
      <c r="Q1950" s="217">
        <f>+'PAA CONSOLIDADO'!X1953</f>
        <v>0</v>
      </c>
      <c r="R1950" s="217">
        <f>+'PAA CONSOLIDADO'!Y1953</f>
        <v>0</v>
      </c>
    </row>
    <row r="1951" spans="1:18" s="217" customFormat="1" x14ac:dyDescent="0.25">
      <c r="A1951" s="211">
        <f>+'PAA CONSOLIDADO'!C1954</f>
        <v>0</v>
      </c>
      <c r="B1951" s="211">
        <f>+'PAA CONSOLIDADO'!I1954</f>
        <v>0</v>
      </c>
      <c r="C1951" s="217" t="str">
        <f>+CONCATENATE('PAA CONSOLIDADO'!A1954,"-",'PAA CONSOLIDADO'!D1954,"-",'PAA CONSOLIDADO'!K1954)</f>
        <v>--</v>
      </c>
      <c r="D1951" s="217" t="e">
        <f>+VLOOKUP('PAA CONSOLIDADO'!L1954,LISTAS!$D$4:$E$15,2,0)</f>
        <v>#N/A</v>
      </c>
      <c r="E1951" s="217" t="e">
        <f>+VLOOKUP('PAA CONSOLIDADO'!M1954,LISTAS!$D$4:$E$15,2,0)</f>
        <v>#N/A</v>
      </c>
      <c r="F1951" s="217">
        <f>+'PAA CONSOLIDADO'!O1954</f>
        <v>0</v>
      </c>
      <c r="G1951" s="217">
        <f t="shared" si="90"/>
        <v>1</v>
      </c>
      <c r="H1951" s="217" t="e">
        <f>+VLOOKUP('PAA CONSOLIDADO'!P1954,LISTAS!$B$4:$C$17,2,0)</f>
        <v>#N/A</v>
      </c>
      <c r="I1951" s="217" t="e">
        <f>+VLOOKUP('PAA CONSOLIDADO'!Q1954,LISTAS!$B$22:$C$25,2,0)</f>
        <v>#N/A</v>
      </c>
      <c r="J1951" s="219">
        <f>'PAA CONSOLIDADO'!R1954</f>
        <v>0</v>
      </c>
      <c r="K1951" s="219">
        <f>+'PAA CONSOLIDADO'!S1954</f>
        <v>0</v>
      </c>
      <c r="L1951" s="217" t="e">
        <f>+VLOOKUP('PAA CONSOLIDADO'!T1954,LISTAS!$B$29:$C$31,2,0)</f>
        <v>#N/A</v>
      </c>
      <c r="M1951" s="217" t="e">
        <f>+VLOOKUP('PAA CONSOLIDADO'!U1954,LISTAS!$B$36:$C$39,2,0)</f>
        <v>#N/A</v>
      </c>
      <c r="N1951" s="217" t="str">
        <f t="shared" si="91"/>
        <v>Unidad de Contratación (1)</v>
      </c>
      <c r="O1951" s="217" t="str">
        <f t="shared" si="92"/>
        <v>CO-DC-11001</v>
      </c>
      <c r="P1951" s="217">
        <f>+'PAA CONSOLIDADO'!V1954</f>
        <v>0</v>
      </c>
      <c r="Q1951" s="217">
        <f>+'PAA CONSOLIDADO'!X1954</f>
        <v>0</v>
      </c>
      <c r="R1951" s="217">
        <f>+'PAA CONSOLIDADO'!Y1954</f>
        <v>0</v>
      </c>
    </row>
    <row r="1952" spans="1:18" s="217" customFormat="1" x14ac:dyDescent="0.25">
      <c r="A1952" s="211">
        <f>+'PAA CONSOLIDADO'!C1955</f>
        <v>0</v>
      </c>
      <c r="B1952" s="211">
        <f>+'PAA CONSOLIDADO'!I1955</f>
        <v>0</v>
      </c>
      <c r="C1952" s="217" t="str">
        <f>+CONCATENATE('PAA CONSOLIDADO'!A1955,"-",'PAA CONSOLIDADO'!D1955,"-",'PAA CONSOLIDADO'!K1955)</f>
        <v>--</v>
      </c>
      <c r="D1952" s="217" t="e">
        <f>+VLOOKUP('PAA CONSOLIDADO'!L1955,LISTAS!$D$4:$E$15,2,0)</f>
        <v>#N/A</v>
      </c>
      <c r="E1952" s="217" t="e">
        <f>+VLOOKUP('PAA CONSOLIDADO'!M1955,LISTAS!$D$4:$E$15,2,0)</f>
        <v>#N/A</v>
      </c>
      <c r="F1952" s="217">
        <f>+'PAA CONSOLIDADO'!O1955</f>
        <v>0</v>
      </c>
      <c r="G1952" s="217">
        <f t="shared" si="90"/>
        <v>1</v>
      </c>
      <c r="H1952" s="217" t="e">
        <f>+VLOOKUP('PAA CONSOLIDADO'!P1955,LISTAS!$B$4:$C$17,2,0)</f>
        <v>#N/A</v>
      </c>
      <c r="I1952" s="217" t="e">
        <f>+VLOOKUP('PAA CONSOLIDADO'!Q1955,LISTAS!$B$22:$C$25,2,0)</f>
        <v>#N/A</v>
      </c>
      <c r="J1952" s="219">
        <f>'PAA CONSOLIDADO'!R1955</f>
        <v>0</v>
      </c>
      <c r="K1952" s="219">
        <f>+'PAA CONSOLIDADO'!S1955</f>
        <v>0</v>
      </c>
      <c r="L1952" s="217" t="e">
        <f>+VLOOKUP('PAA CONSOLIDADO'!T1955,LISTAS!$B$29:$C$31,2,0)</f>
        <v>#N/A</v>
      </c>
      <c r="M1952" s="217" t="e">
        <f>+VLOOKUP('PAA CONSOLIDADO'!U1955,LISTAS!$B$36:$C$39,2,0)</f>
        <v>#N/A</v>
      </c>
      <c r="N1952" s="217" t="str">
        <f t="shared" si="91"/>
        <v>Unidad de Contratación (1)</v>
      </c>
      <c r="O1952" s="217" t="str">
        <f t="shared" si="92"/>
        <v>CO-DC-11001</v>
      </c>
      <c r="P1952" s="217">
        <f>+'PAA CONSOLIDADO'!V1955</f>
        <v>0</v>
      </c>
      <c r="Q1952" s="217">
        <f>+'PAA CONSOLIDADO'!X1955</f>
        <v>0</v>
      </c>
      <c r="R1952" s="217">
        <f>+'PAA CONSOLIDADO'!Y1955</f>
        <v>0</v>
      </c>
    </row>
    <row r="1953" spans="1:18" s="217" customFormat="1" x14ac:dyDescent="0.25">
      <c r="A1953" s="211">
        <f>+'PAA CONSOLIDADO'!C1956</f>
        <v>0</v>
      </c>
      <c r="B1953" s="211">
        <f>+'PAA CONSOLIDADO'!I1956</f>
        <v>0</v>
      </c>
      <c r="C1953" s="217" t="str">
        <f>+CONCATENATE('PAA CONSOLIDADO'!A1956,"-",'PAA CONSOLIDADO'!D1956,"-",'PAA CONSOLIDADO'!K1956)</f>
        <v>--</v>
      </c>
      <c r="D1953" s="217" t="e">
        <f>+VLOOKUP('PAA CONSOLIDADO'!L1956,LISTAS!$D$4:$E$15,2,0)</f>
        <v>#N/A</v>
      </c>
      <c r="E1953" s="217" t="e">
        <f>+VLOOKUP('PAA CONSOLIDADO'!M1956,LISTAS!$D$4:$E$15,2,0)</f>
        <v>#N/A</v>
      </c>
      <c r="F1953" s="217">
        <f>+'PAA CONSOLIDADO'!O1956</f>
        <v>0</v>
      </c>
      <c r="G1953" s="217">
        <f t="shared" si="90"/>
        <v>1</v>
      </c>
      <c r="H1953" s="217" t="e">
        <f>+VLOOKUP('PAA CONSOLIDADO'!P1956,LISTAS!$B$4:$C$17,2,0)</f>
        <v>#N/A</v>
      </c>
      <c r="I1953" s="217" t="e">
        <f>+VLOOKUP('PAA CONSOLIDADO'!Q1956,LISTAS!$B$22:$C$25,2,0)</f>
        <v>#N/A</v>
      </c>
      <c r="J1953" s="219">
        <f>'PAA CONSOLIDADO'!R1956</f>
        <v>0</v>
      </c>
      <c r="K1953" s="219">
        <f>+'PAA CONSOLIDADO'!S1956</f>
        <v>0</v>
      </c>
      <c r="L1953" s="217" t="e">
        <f>+VLOOKUP('PAA CONSOLIDADO'!T1956,LISTAS!$B$29:$C$31,2,0)</f>
        <v>#N/A</v>
      </c>
      <c r="M1953" s="217" t="e">
        <f>+VLOOKUP('PAA CONSOLIDADO'!U1956,LISTAS!$B$36:$C$39,2,0)</f>
        <v>#N/A</v>
      </c>
      <c r="N1953" s="217" t="str">
        <f t="shared" si="91"/>
        <v>Unidad de Contratación (1)</v>
      </c>
      <c r="O1953" s="217" t="str">
        <f t="shared" si="92"/>
        <v>CO-DC-11001</v>
      </c>
      <c r="P1953" s="217">
        <f>+'PAA CONSOLIDADO'!V1956</f>
        <v>0</v>
      </c>
      <c r="Q1953" s="217">
        <f>+'PAA CONSOLIDADO'!X1956</f>
        <v>0</v>
      </c>
      <c r="R1953" s="217">
        <f>+'PAA CONSOLIDADO'!Y1956</f>
        <v>0</v>
      </c>
    </row>
    <row r="1954" spans="1:18" s="217" customFormat="1" x14ac:dyDescent="0.25">
      <c r="A1954" s="211">
        <f>+'PAA CONSOLIDADO'!C1957</f>
        <v>0</v>
      </c>
      <c r="B1954" s="211">
        <f>+'PAA CONSOLIDADO'!I1957</f>
        <v>0</v>
      </c>
      <c r="C1954" s="217" t="str">
        <f>+CONCATENATE('PAA CONSOLIDADO'!A1957,"-",'PAA CONSOLIDADO'!D1957,"-",'PAA CONSOLIDADO'!K1957)</f>
        <v>--</v>
      </c>
      <c r="D1954" s="217" t="e">
        <f>+VLOOKUP('PAA CONSOLIDADO'!L1957,LISTAS!$D$4:$E$15,2,0)</f>
        <v>#N/A</v>
      </c>
      <c r="E1954" s="217" t="e">
        <f>+VLOOKUP('PAA CONSOLIDADO'!M1957,LISTAS!$D$4:$E$15,2,0)</f>
        <v>#N/A</v>
      </c>
      <c r="F1954" s="217">
        <f>+'PAA CONSOLIDADO'!O1957</f>
        <v>0</v>
      </c>
      <c r="G1954" s="217">
        <f t="shared" si="90"/>
        <v>1</v>
      </c>
      <c r="H1954" s="217" t="e">
        <f>+VLOOKUP('PAA CONSOLIDADO'!P1957,LISTAS!$B$4:$C$17,2,0)</f>
        <v>#N/A</v>
      </c>
      <c r="I1954" s="217" t="e">
        <f>+VLOOKUP('PAA CONSOLIDADO'!Q1957,LISTAS!$B$22:$C$25,2,0)</f>
        <v>#N/A</v>
      </c>
      <c r="J1954" s="219">
        <f>'PAA CONSOLIDADO'!R1957</f>
        <v>0</v>
      </c>
      <c r="K1954" s="219">
        <f>+'PAA CONSOLIDADO'!S1957</f>
        <v>0</v>
      </c>
      <c r="L1954" s="217" t="e">
        <f>+VLOOKUP('PAA CONSOLIDADO'!T1957,LISTAS!$B$29:$C$31,2,0)</f>
        <v>#N/A</v>
      </c>
      <c r="M1954" s="217" t="e">
        <f>+VLOOKUP('PAA CONSOLIDADO'!U1957,LISTAS!$B$36:$C$39,2,0)</f>
        <v>#N/A</v>
      </c>
      <c r="N1954" s="217" t="str">
        <f t="shared" si="91"/>
        <v>Unidad de Contratación (1)</v>
      </c>
      <c r="O1954" s="217" t="str">
        <f t="shared" si="92"/>
        <v>CO-DC-11001</v>
      </c>
      <c r="P1954" s="217">
        <f>+'PAA CONSOLIDADO'!V1957</f>
        <v>0</v>
      </c>
      <c r="Q1954" s="217">
        <f>+'PAA CONSOLIDADO'!X1957</f>
        <v>0</v>
      </c>
      <c r="R1954" s="217">
        <f>+'PAA CONSOLIDADO'!Y1957</f>
        <v>0</v>
      </c>
    </row>
    <row r="1955" spans="1:18" s="217" customFormat="1" x14ac:dyDescent="0.25">
      <c r="A1955" s="211">
        <f>+'PAA CONSOLIDADO'!C1958</f>
        <v>0</v>
      </c>
      <c r="B1955" s="211">
        <f>+'PAA CONSOLIDADO'!I1958</f>
        <v>0</v>
      </c>
      <c r="C1955" s="217" t="str">
        <f>+CONCATENATE('PAA CONSOLIDADO'!A1958,"-",'PAA CONSOLIDADO'!D1958,"-",'PAA CONSOLIDADO'!K1958)</f>
        <v>--</v>
      </c>
      <c r="D1955" s="217" t="e">
        <f>+VLOOKUP('PAA CONSOLIDADO'!L1958,LISTAS!$D$4:$E$15,2,0)</f>
        <v>#N/A</v>
      </c>
      <c r="E1955" s="217" t="e">
        <f>+VLOOKUP('PAA CONSOLIDADO'!M1958,LISTAS!$D$4:$E$15,2,0)</f>
        <v>#N/A</v>
      </c>
      <c r="F1955" s="217">
        <f>+'PAA CONSOLIDADO'!O1958</f>
        <v>0</v>
      </c>
      <c r="G1955" s="217">
        <f t="shared" si="90"/>
        <v>1</v>
      </c>
      <c r="H1955" s="217" t="e">
        <f>+VLOOKUP('PAA CONSOLIDADO'!P1958,LISTAS!$B$4:$C$17,2,0)</f>
        <v>#N/A</v>
      </c>
      <c r="I1955" s="217" t="e">
        <f>+VLOOKUP('PAA CONSOLIDADO'!Q1958,LISTAS!$B$22:$C$25,2,0)</f>
        <v>#N/A</v>
      </c>
      <c r="J1955" s="219">
        <f>'PAA CONSOLIDADO'!R1958</f>
        <v>0</v>
      </c>
      <c r="K1955" s="219">
        <f>+'PAA CONSOLIDADO'!S1958</f>
        <v>0</v>
      </c>
      <c r="L1955" s="217" t="e">
        <f>+VLOOKUP('PAA CONSOLIDADO'!T1958,LISTAS!$B$29:$C$31,2,0)</f>
        <v>#N/A</v>
      </c>
      <c r="M1955" s="217" t="e">
        <f>+VLOOKUP('PAA CONSOLIDADO'!U1958,LISTAS!$B$36:$C$39,2,0)</f>
        <v>#N/A</v>
      </c>
      <c r="N1955" s="217" t="str">
        <f t="shared" si="91"/>
        <v>Unidad de Contratación (1)</v>
      </c>
      <c r="O1955" s="217" t="str">
        <f t="shared" si="92"/>
        <v>CO-DC-11001</v>
      </c>
      <c r="P1955" s="217">
        <f>+'PAA CONSOLIDADO'!V1958</f>
        <v>0</v>
      </c>
      <c r="Q1955" s="217">
        <f>+'PAA CONSOLIDADO'!X1958</f>
        <v>0</v>
      </c>
      <c r="R1955" s="217">
        <f>+'PAA CONSOLIDADO'!Y1958</f>
        <v>0</v>
      </c>
    </row>
    <row r="1956" spans="1:18" s="217" customFormat="1" x14ac:dyDescent="0.25">
      <c r="A1956" s="211">
        <f>+'PAA CONSOLIDADO'!C1959</f>
        <v>0</v>
      </c>
      <c r="B1956" s="211">
        <f>+'PAA CONSOLIDADO'!I1959</f>
        <v>0</v>
      </c>
      <c r="C1956" s="217" t="str">
        <f>+CONCATENATE('PAA CONSOLIDADO'!A1959,"-",'PAA CONSOLIDADO'!D1959,"-",'PAA CONSOLIDADO'!K1959)</f>
        <v>--</v>
      </c>
      <c r="D1956" s="217" t="e">
        <f>+VLOOKUP('PAA CONSOLIDADO'!L1959,LISTAS!$D$4:$E$15,2,0)</f>
        <v>#N/A</v>
      </c>
      <c r="E1956" s="217" t="e">
        <f>+VLOOKUP('PAA CONSOLIDADO'!M1959,LISTAS!$D$4:$E$15,2,0)</f>
        <v>#N/A</v>
      </c>
      <c r="F1956" s="217">
        <f>+'PAA CONSOLIDADO'!O1959</f>
        <v>0</v>
      </c>
      <c r="G1956" s="217">
        <f t="shared" si="90"/>
        <v>1</v>
      </c>
      <c r="H1956" s="217" t="e">
        <f>+VLOOKUP('PAA CONSOLIDADO'!P1959,LISTAS!$B$4:$C$17,2,0)</f>
        <v>#N/A</v>
      </c>
      <c r="I1956" s="217" t="e">
        <f>+VLOOKUP('PAA CONSOLIDADO'!Q1959,LISTAS!$B$22:$C$25,2,0)</f>
        <v>#N/A</v>
      </c>
      <c r="J1956" s="219">
        <f>'PAA CONSOLIDADO'!R1959</f>
        <v>0</v>
      </c>
      <c r="K1956" s="219">
        <f>+'PAA CONSOLIDADO'!S1959</f>
        <v>0</v>
      </c>
      <c r="L1956" s="217" t="e">
        <f>+VLOOKUP('PAA CONSOLIDADO'!T1959,LISTAS!$B$29:$C$31,2,0)</f>
        <v>#N/A</v>
      </c>
      <c r="M1956" s="217" t="e">
        <f>+VLOOKUP('PAA CONSOLIDADO'!U1959,LISTAS!$B$36:$C$39,2,0)</f>
        <v>#N/A</v>
      </c>
      <c r="N1956" s="217" t="str">
        <f t="shared" si="91"/>
        <v>Unidad de Contratación (1)</v>
      </c>
      <c r="O1956" s="217" t="str">
        <f t="shared" si="92"/>
        <v>CO-DC-11001</v>
      </c>
      <c r="P1956" s="217">
        <f>+'PAA CONSOLIDADO'!V1959</f>
        <v>0</v>
      </c>
      <c r="Q1956" s="217">
        <f>+'PAA CONSOLIDADO'!X1959</f>
        <v>0</v>
      </c>
      <c r="R1956" s="217">
        <f>+'PAA CONSOLIDADO'!Y1959</f>
        <v>0</v>
      </c>
    </row>
    <row r="1957" spans="1:18" s="217" customFormat="1" x14ac:dyDescent="0.25">
      <c r="A1957" s="211">
        <f>+'PAA CONSOLIDADO'!C1960</f>
        <v>0</v>
      </c>
      <c r="B1957" s="211">
        <f>+'PAA CONSOLIDADO'!I1960</f>
        <v>0</v>
      </c>
      <c r="C1957" s="217" t="str">
        <f>+CONCATENATE('PAA CONSOLIDADO'!A1960,"-",'PAA CONSOLIDADO'!D1960,"-",'PAA CONSOLIDADO'!K1960)</f>
        <v>--</v>
      </c>
      <c r="D1957" s="217" t="e">
        <f>+VLOOKUP('PAA CONSOLIDADO'!L1960,LISTAS!$D$4:$E$15,2,0)</f>
        <v>#N/A</v>
      </c>
      <c r="E1957" s="217" t="e">
        <f>+VLOOKUP('PAA CONSOLIDADO'!M1960,LISTAS!$D$4:$E$15,2,0)</f>
        <v>#N/A</v>
      </c>
      <c r="F1957" s="217">
        <f>+'PAA CONSOLIDADO'!O1960</f>
        <v>0</v>
      </c>
      <c r="G1957" s="217">
        <f t="shared" si="90"/>
        <v>1</v>
      </c>
      <c r="H1957" s="217" t="e">
        <f>+VLOOKUP('PAA CONSOLIDADO'!P1960,LISTAS!$B$4:$C$17,2,0)</f>
        <v>#N/A</v>
      </c>
      <c r="I1957" s="217" t="e">
        <f>+VLOOKUP('PAA CONSOLIDADO'!Q1960,LISTAS!$B$22:$C$25,2,0)</f>
        <v>#N/A</v>
      </c>
      <c r="J1957" s="219">
        <f>'PAA CONSOLIDADO'!R1960</f>
        <v>0</v>
      </c>
      <c r="K1957" s="219">
        <f>+'PAA CONSOLIDADO'!S1960</f>
        <v>0</v>
      </c>
      <c r="L1957" s="217" t="e">
        <f>+VLOOKUP('PAA CONSOLIDADO'!T1960,LISTAS!$B$29:$C$31,2,0)</f>
        <v>#N/A</v>
      </c>
      <c r="M1957" s="217" t="e">
        <f>+VLOOKUP('PAA CONSOLIDADO'!U1960,LISTAS!$B$36:$C$39,2,0)</f>
        <v>#N/A</v>
      </c>
      <c r="N1957" s="217" t="str">
        <f t="shared" si="91"/>
        <v>Unidad de Contratación (1)</v>
      </c>
      <c r="O1957" s="217" t="str">
        <f t="shared" si="92"/>
        <v>CO-DC-11001</v>
      </c>
      <c r="P1957" s="217">
        <f>+'PAA CONSOLIDADO'!V1960</f>
        <v>0</v>
      </c>
      <c r="Q1957" s="217">
        <f>+'PAA CONSOLIDADO'!X1960</f>
        <v>0</v>
      </c>
      <c r="R1957" s="217">
        <f>+'PAA CONSOLIDADO'!Y1960</f>
        <v>0</v>
      </c>
    </row>
    <row r="1958" spans="1:18" s="217" customFormat="1" x14ac:dyDescent="0.25">
      <c r="A1958" s="211">
        <f>+'PAA CONSOLIDADO'!C1961</f>
        <v>0</v>
      </c>
      <c r="B1958" s="211">
        <f>+'PAA CONSOLIDADO'!I1961</f>
        <v>0</v>
      </c>
      <c r="C1958" s="217" t="str">
        <f>+CONCATENATE('PAA CONSOLIDADO'!A1961,"-",'PAA CONSOLIDADO'!D1961,"-",'PAA CONSOLIDADO'!K1961)</f>
        <v>--</v>
      </c>
      <c r="D1958" s="217" t="e">
        <f>+VLOOKUP('PAA CONSOLIDADO'!L1961,LISTAS!$D$4:$E$15,2,0)</f>
        <v>#N/A</v>
      </c>
      <c r="E1958" s="217" t="e">
        <f>+VLOOKUP('PAA CONSOLIDADO'!M1961,LISTAS!$D$4:$E$15,2,0)</f>
        <v>#N/A</v>
      </c>
      <c r="F1958" s="217">
        <f>+'PAA CONSOLIDADO'!O1961</f>
        <v>0</v>
      </c>
      <c r="G1958" s="217">
        <f t="shared" si="90"/>
        <v>1</v>
      </c>
      <c r="H1958" s="217" t="e">
        <f>+VLOOKUP('PAA CONSOLIDADO'!P1961,LISTAS!$B$4:$C$17,2,0)</f>
        <v>#N/A</v>
      </c>
      <c r="I1958" s="217" t="e">
        <f>+VLOOKUP('PAA CONSOLIDADO'!Q1961,LISTAS!$B$22:$C$25,2,0)</f>
        <v>#N/A</v>
      </c>
      <c r="J1958" s="219">
        <f>'PAA CONSOLIDADO'!R1961</f>
        <v>0</v>
      </c>
      <c r="K1958" s="219">
        <f>+'PAA CONSOLIDADO'!S1961</f>
        <v>0</v>
      </c>
      <c r="L1958" s="217" t="e">
        <f>+VLOOKUP('PAA CONSOLIDADO'!T1961,LISTAS!$B$29:$C$31,2,0)</f>
        <v>#N/A</v>
      </c>
      <c r="M1958" s="217" t="e">
        <f>+VLOOKUP('PAA CONSOLIDADO'!U1961,LISTAS!$B$36:$C$39,2,0)</f>
        <v>#N/A</v>
      </c>
      <c r="N1958" s="217" t="str">
        <f t="shared" si="91"/>
        <v>Unidad de Contratación (1)</v>
      </c>
      <c r="O1958" s="217" t="str">
        <f t="shared" si="92"/>
        <v>CO-DC-11001</v>
      </c>
      <c r="P1958" s="217">
        <f>+'PAA CONSOLIDADO'!V1961</f>
        <v>0</v>
      </c>
      <c r="Q1958" s="217">
        <f>+'PAA CONSOLIDADO'!X1961</f>
        <v>0</v>
      </c>
      <c r="R1958" s="217">
        <f>+'PAA CONSOLIDADO'!Y1961</f>
        <v>0</v>
      </c>
    </row>
    <row r="1959" spans="1:18" s="217" customFormat="1" x14ac:dyDescent="0.25">
      <c r="A1959" s="211">
        <f>+'PAA CONSOLIDADO'!C1962</f>
        <v>0</v>
      </c>
      <c r="B1959" s="211">
        <f>+'PAA CONSOLIDADO'!I1962</f>
        <v>0</v>
      </c>
      <c r="C1959" s="217" t="str">
        <f>+CONCATENATE('PAA CONSOLIDADO'!A1962,"-",'PAA CONSOLIDADO'!D1962,"-",'PAA CONSOLIDADO'!K1962)</f>
        <v>--</v>
      </c>
      <c r="D1959" s="217" t="e">
        <f>+VLOOKUP('PAA CONSOLIDADO'!L1962,LISTAS!$D$4:$E$15,2,0)</f>
        <v>#N/A</v>
      </c>
      <c r="E1959" s="217" t="e">
        <f>+VLOOKUP('PAA CONSOLIDADO'!M1962,LISTAS!$D$4:$E$15,2,0)</f>
        <v>#N/A</v>
      </c>
      <c r="F1959" s="217">
        <f>+'PAA CONSOLIDADO'!O1962</f>
        <v>0</v>
      </c>
      <c r="G1959" s="217">
        <f t="shared" si="90"/>
        <v>1</v>
      </c>
      <c r="H1959" s="217" t="e">
        <f>+VLOOKUP('PAA CONSOLIDADO'!P1962,LISTAS!$B$4:$C$17,2,0)</f>
        <v>#N/A</v>
      </c>
      <c r="I1959" s="217" t="e">
        <f>+VLOOKUP('PAA CONSOLIDADO'!Q1962,LISTAS!$B$22:$C$25,2,0)</f>
        <v>#N/A</v>
      </c>
      <c r="J1959" s="219">
        <f>'PAA CONSOLIDADO'!R1962</f>
        <v>0</v>
      </c>
      <c r="K1959" s="219">
        <f>+'PAA CONSOLIDADO'!S1962</f>
        <v>0</v>
      </c>
      <c r="L1959" s="217" t="e">
        <f>+VLOOKUP('PAA CONSOLIDADO'!T1962,LISTAS!$B$29:$C$31,2,0)</f>
        <v>#N/A</v>
      </c>
      <c r="M1959" s="217" t="e">
        <f>+VLOOKUP('PAA CONSOLIDADO'!U1962,LISTAS!$B$36:$C$39,2,0)</f>
        <v>#N/A</v>
      </c>
      <c r="N1959" s="217" t="str">
        <f t="shared" si="91"/>
        <v>Unidad de Contratación (1)</v>
      </c>
      <c r="O1959" s="217" t="str">
        <f t="shared" si="92"/>
        <v>CO-DC-11001</v>
      </c>
      <c r="P1959" s="217">
        <f>+'PAA CONSOLIDADO'!V1962</f>
        <v>0</v>
      </c>
      <c r="Q1959" s="217">
        <f>+'PAA CONSOLIDADO'!X1962</f>
        <v>0</v>
      </c>
      <c r="R1959" s="217">
        <f>+'PAA CONSOLIDADO'!Y1962</f>
        <v>0</v>
      </c>
    </row>
    <row r="1960" spans="1:18" s="217" customFormat="1" x14ac:dyDescent="0.25">
      <c r="A1960" s="211">
        <f>+'PAA CONSOLIDADO'!C1963</f>
        <v>0</v>
      </c>
      <c r="B1960" s="211">
        <f>+'PAA CONSOLIDADO'!I1963</f>
        <v>0</v>
      </c>
      <c r="C1960" s="217" t="str">
        <f>+CONCATENATE('PAA CONSOLIDADO'!A1963,"-",'PAA CONSOLIDADO'!D1963,"-",'PAA CONSOLIDADO'!K1963)</f>
        <v>--</v>
      </c>
      <c r="D1960" s="217" t="e">
        <f>+VLOOKUP('PAA CONSOLIDADO'!L1963,LISTAS!$D$4:$E$15,2,0)</f>
        <v>#N/A</v>
      </c>
      <c r="E1960" s="217" t="e">
        <f>+VLOOKUP('PAA CONSOLIDADO'!M1963,LISTAS!$D$4:$E$15,2,0)</f>
        <v>#N/A</v>
      </c>
      <c r="F1960" s="217">
        <f>+'PAA CONSOLIDADO'!O1963</f>
        <v>0</v>
      </c>
      <c r="G1960" s="217">
        <f t="shared" si="90"/>
        <v>1</v>
      </c>
      <c r="H1960" s="217" t="e">
        <f>+VLOOKUP('PAA CONSOLIDADO'!P1963,LISTAS!$B$4:$C$17,2,0)</f>
        <v>#N/A</v>
      </c>
      <c r="I1960" s="217" t="e">
        <f>+VLOOKUP('PAA CONSOLIDADO'!Q1963,LISTAS!$B$22:$C$25,2,0)</f>
        <v>#N/A</v>
      </c>
      <c r="J1960" s="219">
        <f>'PAA CONSOLIDADO'!R1963</f>
        <v>0</v>
      </c>
      <c r="K1960" s="219">
        <f>+'PAA CONSOLIDADO'!S1963</f>
        <v>0</v>
      </c>
      <c r="L1960" s="217" t="e">
        <f>+VLOOKUP('PAA CONSOLIDADO'!T1963,LISTAS!$B$29:$C$31,2,0)</f>
        <v>#N/A</v>
      </c>
      <c r="M1960" s="217" t="e">
        <f>+VLOOKUP('PAA CONSOLIDADO'!U1963,LISTAS!$B$36:$C$39,2,0)</f>
        <v>#N/A</v>
      </c>
      <c r="N1960" s="217" t="str">
        <f t="shared" si="91"/>
        <v>Unidad de Contratación (1)</v>
      </c>
      <c r="O1960" s="217" t="str">
        <f t="shared" si="92"/>
        <v>CO-DC-11001</v>
      </c>
      <c r="P1960" s="217">
        <f>+'PAA CONSOLIDADO'!V1963</f>
        <v>0</v>
      </c>
      <c r="Q1960" s="217">
        <f>+'PAA CONSOLIDADO'!X1963</f>
        <v>0</v>
      </c>
      <c r="R1960" s="217">
        <f>+'PAA CONSOLIDADO'!Y1963</f>
        <v>0</v>
      </c>
    </row>
    <row r="1961" spans="1:18" s="217" customFormat="1" x14ac:dyDescent="0.25">
      <c r="A1961" s="211">
        <f>+'PAA CONSOLIDADO'!C1964</f>
        <v>0</v>
      </c>
      <c r="B1961" s="211">
        <f>+'PAA CONSOLIDADO'!I1964</f>
        <v>0</v>
      </c>
      <c r="C1961" s="217" t="str">
        <f>+CONCATENATE('PAA CONSOLIDADO'!A1964,"-",'PAA CONSOLIDADO'!D1964,"-",'PAA CONSOLIDADO'!K1964)</f>
        <v>--</v>
      </c>
      <c r="D1961" s="217" t="e">
        <f>+VLOOKUP('PAA CONSOLIDADO'!L1964,LISTAS!$D$4:$E$15,2,0)</f>
        <v>#N/A</v>
      </c>
      <c r="E1961" s="217" t="e">
        <f>+VLOOKUP('PAA CONSOLIDADO'!M1964,LISTAS!$D$4:$E$15,2,0)</f>
        <v>#N/A</v>
      </c>
      <c r="F1961" s="217">
        <f>+'PAA CONSOLIDADO'!O1964</f>
        <v>0</v>
      </c>
      <c r="G1961" s="217">
        <f t="shared" si="90"/>
        <v>1</v>
      </c>
      <c r="H1961" s="217" t="e">
        <f>+VLOOKUP('PAA CONSOLIDADO'!P1964,LISTAS!$B$4:$C$17,2,0)</f>
        <v>#N/A</v>
      </c>
      <c r="I1961" s="217" t="e">
        <f>+VLOOKUP('PAA CONSOLIDADO'!Q1964,LISTAS!$B$22:$C$25,2,0)</f>
        <v>#N/A</v>
      </c>
      <c r="J1961" s="219">
        <f>'PAA CONSOLIDADO'!R1964</f>
        <v>0</v>
      </c>
      <c r="K1961" s="219">
        <f>+'PAA CONSOLIDADO'!S1964</f>
        <v>0</v>
      </c>
      <c r="L1961" s="217" t="e">
        <f>+VLOOKUP('PAA CONSOLIDADO'!T1964,LISTAS!$B$29:$C$31,2,0)</f>
        <v>#N/A</v>
      </c>
      <c r="M1961" s="217" t="e">
        <f>+VLOOKUP('PAA CONSOLIDADO'!U1964,LISTAS!$B$36:$C$39,2,0)</f>
        <v>#N/A</v>
      </c>
      <c r="N1961" s="217" t="str">
        <f t="shared" si="91"/>
        <v>Unidad de Contratación (1)</v>
      </c>
      <c r="O1961" s="217" t="str">
        <f t="shared" si="92"/>
        <v>CO-DC-11001</v>
      </c>
      <c r="P1961" s="217">
        <f>+'PAA CONSOLIDADO'!V1964</f>
        <v>0</v>
      </c>
      <c r="Q1961" s="217">
        <f>+'PAA CONSOLIDADO'!X1964</f>
        <v>0</v>
      </c>
      <c r="R1961" s="217">
        <f>+'PAA CONSOLIDADO'!Y1964</f>
        <v>0</v>
      </c>
    </row>
    <row r="1962" spans="1:18" s="217" customFormat="1" x14ac:dyDescent="0.25">
      <c r="A1962" s="211">
        <f>+'PAA CONSOLIDADO'!C1965</f>
        <v>0</v>
      </c>
      <c r="B1962" s="211">
        <f>+'PAA CONSOLIDADO'!I1965</f>
        <v>0</v>
      </c>
      <c r="C1962" s="217" t="str">
        <f>+CONCATENATE('PAA CONSOLIDADO'!A1965,"-",'PAA CONSOLIDADO'!D1965,"-",'PAA CONSOLIDADO'!K1965)</f>
        <v>--</v>
      </c>
      <c r="D1962" s="217" t="e">
        <f>+VLOOKUP('PAA CONSOLIDADO'!L1965,LISTAS!$D$4:$E$15,2,0)</f>
        <v>#N/A</v>
      </c>
      <c r="E1962" s="217" t="e">
        <f>+VLOOKUP('PAA CONSOLIDADO'!M1965,LISTAS!$D$4:$E$15,2,0)</f>
        <v>#N/A</v>
      </c>
      <c r="F1962" s="217">
        <f>+'PAA CONSOLIDADO'!O1965</f>
        <v>0</v>
      </c>
      <c r="G1962" s="217">
        <f t="shared" si="90"/>
        <v>1</v>
      </c>
      <c r="H1962" s="217" t="e">
        <f>+VLOOKUP('PAA CONSOLIDADO'!P1965,LISTAS!$B$4:$C$17,2,0)</f>
        <v>#N/A</v>
      </c>
      <c r="I1962" s="217" t="e">
        <f>+VLOOKUP('PAA CONSOLIDADO'!Q1965,LISTAS!$B$22:$C$25,2,0)</f>
        <v>#N/A</v>
      </c>
      <c r="J1962" s="219">
        <f>'PAA CONSOLIDADO'!R1965</f>
        <v>0</v>
      </c>
      <c r="K1962" s="219">
        <f>+'PAA CONSOLIDADO'!S1965</f>
        <v>0</v>
      </c>
      <c r="L1962" s="217" t="e">
        <f>+VLOOKUP('PAA CONSOLIDADO'!T1965,LISTAS!$B$29:$C$31,2,0)</f>
        <v>#N/A</v>
      </c>
      <c r="M1962" s="217" t="e">
        <f>+VLOOKUP('PAA CONSOLIDADO'!U1965,LISTAS!$B$36:$C$39,2,0)</f>
        <v>#N/A</v>
      </c>
      <c r="N1962" s="217" t="str">
        <f t="shared" si="91"/>
        <v>Unidad de Contratación (1)</v>
      </c>
      <c r="O1962" s="217" t="str">
        <f t="shared" si="92"/>
        <v>CO-DC-11001</v>
      </c>
      <c r="P1962" s="217">
        <f>+'PAA CONSOLIDADO'!V1965</f>
        <v>0</v>
      </c>
      <c r="Q1962" s="217">
        <f>+'PAA CONSOLIDADO'!X1965</f>
        <v>0</v>
      </c>
      <c r="R1962" s="217">
        <f>+'PAA CONSOLIDADO'!Y1965</f>
        <v>0</v>
      </c>
    </row>
    <row r="1963" spans="1:18" s="217" customFormat="1" x14ac:dyDescent="0.25">
      <c r="A1963" s="211">
        <f>+'PAA CONSOLIDADO'!C1966</f>
        <v>0</v>
      </c>
      <c r="B1963" s="211">
        <f>+'PAA CONSOLIDADO'!I1966</f>
        <v>0</v>
      </c>
      <c r="C1963" s="217" t="str">
        <f>+CONCATENATE('PAA CONSOLIDADO'!A1966,"-",'PAA CONSOLIDADO'!D1966,"-",'PAA CONSOLIDADO'!K1966)</f>
        <v>--</v>
      </c>
      <c r="D1963" s="217" t="e">
        <f>+VLOOKUP('PAA CONSOLIDADO'!L1966,LISTAS!$D$4:$E$15,2,0)</f>
        <v>#N/A</v>
      </c>
      <c r="E1963" s="217" t="e">
        <f>+VLOOKUP('PAA CONSOLIDADO'!M1966,LISTAS!$D$4:$E$15,2,0)</f>
        <v>#N/A</v>
      </c>
      <c r="F1963" s="217">
        <f>+'PAA CONSOLIDADO'!O1966</f>
        <v>0</v>
      </c>
      <c r="G1963" s="217">
        <f t="shared" si="90"/>
        <v>1</v>
      </c>
      <c r="H1963" s="217" t="e">
        <f>+VLOOKUP('PAA CONSOLIDADO'!P1966,LISTAS!$B$4:$C$17,2,0)</f>
        <v>#N/A</v>
      </c>
      <c r="I1963" s="217" t="e">
        <f>+VLOOKUP('PAA CONSOLIDADO'!Q1966,LISTAS!$B$22:$C$25,2,0)</f>
        <v>#N/A</v>
      </c>
      <c r="J1963" s="219">
        <f>'PAA CONSOLIDADO'!R1966</f>
        <v>0</v>
      </c>
      <c r="K1963" s="219">
        <f>+'PAA CONSOLIDADO'!S1966</f>
        <v>0</v>
      </c>
      <c r="L1963" s="217" t="e">
        <f>+VLOOKUP('PAA CONSOLIDADO'!T1966,LISTAS!$B$29:$C$31,2,0)</f>
        <v>#N/A</v>
      </c>
      <c r="M1963" s="217" t="e">
        <f>+VLOOKUP('PAA CONSOLIDADO'!U1966,LISTAS!$B$36:$C$39,2,0)</f>
        <v>#N/A</v>
      </c>
      <c r="N1963" s="217" t="str">
        <f t="shared" si="91"/>
        <v>Unidad de Contratación (1)</v>
      </c>
      <c r="O1963" s="217" t="str">
        <f t="shared" si="92"/>
        <v>CO-DC-11001</v>
      </c>
      <c r="P1963" s="217">
        <f>+'PAA CONSOLIDADO'!V1966</f>
        <v>0</v>
      </c>
      <c r="Q1963" s="217">
        <f>+'PAA CONSOLIDADO'!X1966</f>
        <v>0</v>
      </c>
      <c r="R1963" s="217">
        <f>+'PAA CONSOLIDADO'!Y1966</f>
        <v>0</v>
      </c>
    </row>
    <row r="1964" spans="1:18" s="217" customFormat="1" x14ac:dyDescent="0.25">
      <c r="A1964" s="211">
        <f>+'PAA CONSOLIDADO'!C1967</f>
        <v>0</v>
      </c>
      <c r="B1964" s="211">
        <f>+'PAA CONSOLIDADO'!I1967</f>
        <v>0</v>
      </c>
      <c r="C1964" s="217" t="str">
        <f>+CONCATENATE('PAA CONSOLIDADO'!A1967,"-",'PAA CONSOLIDADO'!D1967,"-",'PAA CONSOLIDADO'!K1967)</f>
        <v>--</v>
      </c>
      <c r="D1964" s="217" t="e">
        <f>+VLOOKUP('PAA CONSOLIDADO'!L1967,LISTAS!$D$4:$E$15,2,0)</f>
        <v>#N/A</v>
      </c>
      <c r="E1964" s="217" t="e">
        <f>+VLOOKUP('PAA CONSOLIDADO'!M1967,LISTAS!$D$4:$E$15,2,0)</f>
        <v>#N/A</v>
      </c>
      <c r="F1964" s="217">
        <f>+'PAA CONSOLIDADO'!O1967</f>
        <v>0</v>
      </c>
      <c r="G1964" s="217">
        <f t="shared" si="90"/>
        <v>1</v>
      </c>
      <c r="H1964" s="217" t="e">
        <f>+VLOOKUP('PAA CONSOLIDADO'!P1967,LISTAS!$B$4:$C$17,2,0)</f>
        <v>#N/A</v>
      </c>
      <c r="I1964" s="217" t="e">
        <f>+VLOOKUP('PAA CONSOLIDADO'!Q1967,LISTAS!$B$22:$C$25,2,0)</f>
        <v>#N/A</v>
      </c>
      <c r="J1964" s="219">
        <f>'PAA CONSOLIDADO'!R1967</f>
        <v>0</v>
      </c>
      <c r="K1964" s="219">
        <f>+'PAA CONSOLIDADO'!S1967</f>
        <v>0</v>
      </c>
      <c r="L1964" s="217" t="e">
        <f>+VLOOKUP('PAA CONSOLIDADO'!T1967,LISTAS!$B$29:$C$31,2,0)</f>
        <v>#N/A</v>
      </c>
      <c r="M1964" s="217" t="e">
        <f>+VLOOKUP('PAA CONSOLIDADO'!U1967,LISTAS!$B$36:$C$39,2,0)</f>
        <v>#N/A</v>
      </c>
      <c r="N1964" s="217" t="str">
        <f t="shared" si="91"/>
        <v>Unidad de Contratación (1)</v>
      </c>
      <c r="O1964" s="217" t="str">
        <f t="shared" si="92"/>
        <v>CO-DC-11001</v>
      </c>
      <c r="P1964" s="217">
        <f>+'PAA CONSOLIDADO'!V1967</f>
        <v>0</v>
      </c>
      <c r="Q1964" s="217">
        <f>+'PAA CONSOLIDADO'!X1967</f>
        <v>0</v>
      </c>
      <c r="R1964" s="217">
        <f>+'PAA CONSOLIDADO'!Y1967</f>
        <v>0</v>
      </c>
    </row>
    <row r="1965" spans="1:18" s="217" customFormat="1" x14ac:dyDescent="0.25">
      <c r="A1965" s="211">
        <f>+'PAA CONSOLIDADO'!C1968</f>
        <v>0</v>
      </c>
      <c r="B1965" s="211">
        <f>+'PAA CONSOLIDADO'!I1968</f>
        <v>0</v>
      </c>
      <c r="C1965" s="217" t="str">
        <f>+CONCATENATE('PAA CONSOLIDADO'!A1968,"-",'PAA CONSOLIDADO'!D1968,"-",'PAA CONSOLIDADO'!K1968)</f>
        <v>--</v>
      </c>
      <c r="D1965" s="217" t="e">
        <f>+VLOOKUP('PAA CONSOLIDADO'!L1968,LISTAS!$D$4:$E$15,2,0)</f>
        <v>#N/A</v>
      </c>
      <c r="E1965" s="217" t="e">
        <f>+VLOOKUP('PAA CONSOLIDADO'!M1968,LISTAS!$D$4:$E$15,2,0)</f>
        <v>#N/A</v>
      </c>
      <c r="F1965" s="217">
        <f>+'PAA CONSOLIDADO'!O1968</f>
        <v>0</v>
      </c>
      <c r="G1965" s="217">
        <f t="shared" si="90"/>
        <v>1</v>
      </c>
      <c r="H1965" s="217" t="e">
        <f>+VLOOKUP('PAA CONSOLIDADO'!P1968,LISTAS!$B$4:$C$17,2,0)</f>
        <v>#N/A</v>
      </c>
      <c r="I1965" s="217" t="e">
        <f>+VLOOKUP('PAA CONSOLIDADO'!Q1968,LISTAS!$B$22:$C$25,2,0)</f>
        <v>#N/A</v>
      </c>
      <c r="J1965" s="219">
        <f>'PAA CONSOLIDADO'!R1968</f>
        <v>0</v>
      </c>
      <c r="K1965" s="219">
        <f>+'PAA CONSOLIDADO'!S1968</f>
        <v>0</v>
      </c>
      <c r="L1965" s="217" t="e">
        <f>+VLOOKUP('PAA CONSOLIDADO'!T1968,LISTAS!$B$29:$C$31,2,0)</f>
        <v>#N/A</v>
      </c>
      <c r="M1965" s="217" t="e">
        <f>+VLOOKUP('PAA CONSOLIDADO'!U1968,LISTAS!$B$36:$C$39,2,0)</f>
        <v>#N/A</v>
      </c>
      <c r="N1965" s="217" t="str">
        <f t="shared" si="91"/>
        <v>Unidad de Contratación (1)</v>
      </c>
      <c r="O1965" s="217" t="str">
        <f t="shared" si="92"/>
        <v>CO-DC-11001</v>
      </c>
      <c r="P1965" s="217">
        <f>+'PAA CONSOLIDADO'!V1968</f>
        <v>0</v>
      </c>
      <c r="Q1965" s="217">
        <f>+'PAA CONSOLIDADO'!X1968</f>
        <v>0</v>
      </c>
      <c r="R1965" s="217">
        <f>+'PAA CONSOLIDADO'!Y1968</f>
        <v>0</v>
      </c>
    </row>
    <row r="1966" spans="1:18" s="217" customFormat="1" x14ac:dyDescent="0.25">
      <c r="A1966" s="211">
        <f>+'PAA CONSOLIDADO'!C1969</f>
        <v>0</v>
      </c>
      <c r="B1966" s="211">
        <f>+'PAA CONSOLIDADO'!I1969</f>
        <v>0</v>
      </c>
      <c r="C1966" s="217" t="str">
        <f>+CONCATENATE('PAA CONSOLIDADO'!A1969,"-",'PAA CONSOLIDADO'!D1969,"-",'PAA CONSOLIDADO'!K1969)</f>
        <v>--</v>
      </c>
      <c r="D1966" s="217" t="e">
        <f>+VLOOKUP('PAA CONSOLIDADO'!L1969,LISTAS!$D$4:$E$15,2,0)</f>
        <v>#N/A</v>
      </c>
      <c r="E1966" s="217" t="e">
        <f>+VLOOKUP('PAA CONSOLIDADO'!M1969,LISTAS!$D$4:$E$15,2,0)</f>
        <v>#N/A</v>
      </c>
      <c r="F1966" s="217">
        <f>+'PAA CONSOLIDADO'!O1969</f>
        <v>0</v>
      </c>
      <c r="G1966" s="217">
        <f t="shared" si="90"/>
        <v>1</v>
      </c>
      <c r="H1966" s="217" t="e">
        <f>+VLOOKUP('PAA CONSOLIDADO'!P1969,LISTAS!$B$4:$C$17,2,0)</f>
        <v>#N/A</v>
      </c>
      <c r="I1966" s="217" t="e">
        <f>+VLOOKUP('PAA CONSOLIDADO'!Q1969,LISTAS!$B$22:$C$25,2,0)</f>
        <v>#N/A</v>
      </c>
      <c r="J1966" s="219">
        <f>'PAA CONSOLIDADO'!R1969</f>
        <v>0</v>
      </c>
      <c r="K1966" s="219">
        <f>+'PAA CONSOLIDADO'!S1969</f>
        <v>0</v>
      </c>
      <c r="L1966" s="217" t="e">
        <f>+VLOOKUP('PAA CONSOLIDADO'!T1969,LISTAS!$B$29:$C$31,2,0)</f>
        <v>#N/A</v>
      </c>
      <c r="M1966" s="217" t="e">
        <f>+VLOOKUP('PAA CONSOLIDADO'!U1969,LISTAS!$B$36:$C$39,2,0)</f>
        <v>#N/A</v>
      </c>
      <c r="N1966" s="217" t="str">
        <f t="shared" si="91"/>
        <v>Unidad de Contratación (1)</v>
      </c>
      <c r="O1966" s="217" t="str">
        <f t="shared" si="92"/>
        <v>CO-DC-11001</v>
      </c>
      <c r="P1966" s="217">
        <f>+'PAA CONSOLIDADO'!V1969</f>
        <v>0</v>
      </c>
      <c r="Q1966" s="217">
        <f>+'PAA CONSOLIDADO'!X1969</f>
        <v>0</v>
      </c>
      <c r="R1966" s="217">
        <f>+'PAA CONSOLIDADO'!Y1969</f>
        <v>0</v>
      </c>
    </row>
    <row r="1967" spans="1:18" s="217" customFormat="1" x14ac:dyDescent="0.25">
      <c r="A1967" s="211">
        <f>+'PAA CONSOLIDADO'!C1970</f>
        <v>0</v>
      </c>
      <c r="B1967" s="211">
        <f>+'PAA CONSOLIDADO'!I1970</f>
        <v>0</v>
      </c>
      <c r="C1967" s="217" t="str">
        <f>+CONCATENATE('PAA CONSOLIDADO'!A1970,"-",'PAA CONSOLIDADO'!D1970,"-",'PAA CONSOLIDADO'!K1970)</f>
        <v>--</v>
      </c>
      <c r="D1967" s="217" t="e">
        <f>+VLOOKUP('PAA CONSOLIDADO'!L1970,LISTAS!$D$4:$E$15,2,0)</f>
        <v>#N/A</v>
      </c>
      <c r="E1967" s="217" t="e">
        <f>+VLOOKUP('PAA CONSOLIDADO'!M1970,LISTAS!$D$4:$E$15,2,0)</f>
        <v>#N/A</v>
      </c>
      <c r="F1967" s="217">
        <f>+'PAA CONSOLIDADO'!O1970</f>
        <v>0</v>
      </c>
      <c r="G1967" s="217">
        <f t="shared" si="90"/>
        <v>1</v>
      </c>
      <c r="H1967" s="217" t="e">
        <f>+VLOOKUP('PAA CONSOLIDADO'!P1970,LISTAS!$B$4:$C$17,2,0)</f>
        <v>#N/A</v>
      </c>
      <c r="I1967" s="217" t="e">
        <f>+VLOOKUP('PAA CONSOLIDADO'!Q1970,LISTAS!$B$22:$C$25,2,0)</f>
        <v>#N/A</v>
      </c>
      <c r="J1967" s="219">
        <f>'PAA CONSOLIDADO'!R1970</f>
        <v>0</v>
      </c>
      <c r="K1967" s="219">
        <f>+'PAA CONSOLIDADO'!S1970</f>
        <v>0</v>
      </c>
      <c r="L1967" s="217" t="e">
        <f>+VLOOKUP('PAA CONSOLIDADO'!T1970,LISTAS!$B$29:$C$31,2,0)</f>
        <v>#N/A</v>
      </c>
      <c r="M1967" s="217" t="e">
        <f>+VLOOKUP('PAA CONSOLIDADO'!U1970,LISTAS!$B$36:$C$39,2,0)</f>
        <v>#N/A</v>
      </c>
      <c r="N1967" s="217" t="str">
        <f t="shared" si="91"/>
        <v>Unidad de Contratación (1)</v>
      </c>
      <c r="O1967" s="217" t="str">
        <f t="shared" si="92"/>
        <v>CO-DC-11001</v>
      </c>
      <c r="P1967" s="217">
        <f>+'PAA CONSOLIDADO'!V1970</f>
        <v>0</v>
      </c>
      <c r="Q1967" s="217">
        <f>+'PAA CONSOLIDADO'!X1970</f>
        <v>0</v>
      </c>
      <c r="R1967" s="217">
        <f>+'PAA CONSOLIDADO'!Y1970</f>
        <v>0</v>
      </c>
    </row>
    <row r="1968" spans="1:18" s="217" customFormat="1" x14ac:dyDescent="0.25">
      <c r="A1968" s="211">
        <f>+'PAA CONSOLIDADO'!C1971</f>
        <v>0</v>
      </c>
      <c r="B1968" s="211">
        <f>+'PAA CONSOLIDADO'!I1971</f>
        <v>0</v>
      </c>
      <c r="C1968" s="217" t="str">
        <f>+CONCATENATE('PAA CONSOLIDADO'!A1971,"-",'PAA CONSOLIDADO'!D1971,"-",'PAA CONSOLIDADO'!K1971)</f>
        <v>--</v>
      </c>
      <c r="D1968" s="217" t="e">
        <f>+VLOOKUP('PAA CONSOLIDADO'!L1971,LISTAS!$D$4:$E$15,2,0)</f>
        <v>#N/A</v>
      </c>
      <c r="E1968" s="217" t="e">
        <f>+VLOOKUP('PAA CONSOLIDADO'!M1971,LISTAS!$D$4:$E$15,2,0)</f>
        <v>#N/A</v>
      </c>
      <c r="F1968" s="217">
        <f>+'PAA CONSOLIDADO'!O1971</f>
        <v>0</v>
      </c>
      <c r="G1968" s="217">
        <f t="shared" si="90"/>
        <v>1</v>
      </c>
      <c r="H1968" s="217" t="e">
        <f>+VLOOKUP('PAA CONSOLIDADO'!P1971,LISTAS!$B$4:$C$17,2,0)</f>
        <v>#N/A</v>
      </c>
      <c r="I1968" s="217" t="e">
        <f>+VLOOKUP('PAA CONSOLIDADO'!Q1971,LISTAS!$B$22:$C$25,2,0)</f>
        <v>#N/A</v>
      </c>
      <c r="J1968" s="219">
        <f>'PAA CONSOLIDADO'!R1971</f>
        <v>0</v>
      </c>
      <c r="K1968" s="219">
        <f>+'PAA CONSOLIDADO'!S1971</f>
        <v>0</v>
      </c>
      <c r="L1968" s="217" t="e">
        <f>+VLOOKUP('PAA CONSOLIDADO'!T1971,LISTAS!$B$29:$C$31,2,0)</f>
        <v>#N/A</v>
      </c>
      <c r="M1968" s="217" t="e">
        <f>+VLOOKUP('PAA CONSOLIDADO'!U1971,LISTAS!$B$36:$C$39,2,0)</f>
        <v>#N/A</v>
      </c>
      <c r="N1968" s="217" t="str">
        <f t="shared" si="91"/>
        <v>Unidad de Contratación (1)</v>
      </c>
      <c r="O1968" s="217" t="str">
        <f t="shared" si="92"/>
        <v>CO-DC-11001</v>
      </c>
      <c r="P1968" s="217">
        <f>+'PAA CONSOLIDADO'!V1971</f>
        <v>0</v>
      </c>
      <c r="Q1968" s="217">
        <f>+'PAA CONSOLIDADO'!X1971</f>
        <v>0</v>
      </c>
      <c r="R1968" s="217">
        <f>+'PAA CONSOLIDADO'!Y1971</f>
        <v>0</v>
      </c>
    </row>
    <row r="1969" spans="1:18" s="217" customFormat="1" x14ac:dyDescent="0.25">
      <c r="A1969" s="211">
        <f>+'PAA CONSOLIDADO'!C1972</f>
        <v>0</v>
      </c>
      <c r="B1969" s="211">
        <f>+'PAA CONSOLIDADO'!I1972</f>
        <v>0</v>
      </c>
      <c r="C1969" s="217" t="str">
        <f>+CONCATENATE('PAA CONSOLIDADO'!A1972,"-",'PAA CONSOLIDADO'!D1972,"-",'PAA CONSOLIDADO'!K1972)</f>
        <v>--</v>
      </c>
      <c r="D1969" s="217" t="e">
        <f>+VLOOKUP('PAA CONSOLIDADO'!L1972,LISTAS!$D$4:$E$15,2,0)</f>
        <v>#N/A</v>
      </c>
      <c r="E1969" s="217" t="e">
        <f>+VLOOKUP('PAA CONSOLIDADO'!M1972,LISTAS!$D$4:$E$15,2,0)</f>
        <v>#N/A</v>
      </c>
      <c r="F1969" s="217">
        <f>+'PAA CONSOLIDADO'!O1972</f>
        <v>0</v>
      </c>
      <c r="G1969" s="217">
        <f t="shared" si="90"/>
        <v>1</v>
      </c>
      <c r="H1969" s="217" t="e">
        <f>+VLOOKUP('PAA CONSOLIDADO'!P1972,LISTAS!$B$4:$C$17,2,0)</f>
        <v>#N/A</v>
      </c>
      <c r="I1969" s="217" t="e">
        <f>+VLOOKUP('PAA CONSOLIDADO'!Q1972,LISTAS!$B$22:$C$25,2,0)</f>
        <v>#N/A</v>
      </c>
      <c r="J1969" s="219">
        <f>'PAA CONSOLIDADO'!R1972</f>
        <v>0</v>
      </c>
      <c r="K1969" s="219">
        <f>+'PAA CONSOLIDADO'!S1972</f>
        <v>0</v>
      </c>
      <c r="L1969" s="217" t="e">
        <f>+VLOOKUP('PAA CONSOLIDADO'!T1972,LISTAS!$B$29:$C$31,2,0)</f>
        <v>#N/A</v>
      </c>
      <c r="M1969" s="217" t="e">
        <f>+VLOOKUP('PAA CONSOLIDADO'!U1972,LISTAS!$B$36:$C$39,2,0)</f>
        <v>#N/A</v>
      </c>
      <c r="N1969" s="217" t="str">
        <f t="shared" si="91"/>
        <v>Unidad de Contratación (1)</v>
      </c>
      <c r="O1969" s="217" t="str">
        <f t="shared" si="92"/>
        <v>CO-DC-11001</v>
      </c>
      <c r="P1969" s="217">
        <f>+'PAA CONSOLIDADO'!V1972</f>
        <v>0</v>
      </c>
      <c r="Q1969" s="217">
        <f>+'PAA CONSOLIDADO'!X1972</f>
        <v>0</v>
      </c>
      <c r="R1969" s="217">
        <f>+'PAA CONSOLIDADO'!Y1972</f>
        <v>0</v>
      </c>
    </row>
    <row r="1970" spans="1:18" s="217" customFormat="1" x14ac:dyDescent="0.25">
      <c r="A1970" s="211">
        <f>+'PAA CONSOLIDADO'!C1973</f>
        <v>0</v>
      </c>
      <c r="B1970" s="211">
        <f>+'PAA CONSOLIDADO'!I1973</f>
        <v>0</v>
      </c>
      <c r="C1970" s="217" t="str">
        <f>+CONCATENATE('PAA CONSOLIDADO'!A1973,"-",'PAA CONSOLIDADO'!D1973,"-",'PAA CONSOLIDADO'!K1973)</f>
        <v>--</v>
      </c>
      <c r="D1970" s="217" t="e">
        <f>+VLOOKUP('PAA CONSOLIDADO'!L1973,LISTAS!$D$4:$E$15,2,0)</f>
        <v>#N/A</v>
      </c>
      <c r="E1970" s="217" t="e">
        <f>+VLOOKUP('PAA CONSOLIDADO'!M1973,LISTAS!$D$4:$E$15,2,0)</f>
        <v>#N/A</v>
      </c>
      <c r="F1970" s="217">
        <f>+'PAA CONSOLIDADO'!O1973</f>
        <v>0</v>
      </c>
      <c r="G1970" s="217">
        <f t="shared" si="90"/>
        <v>1</v>
      </c>
      <c r="H1970" s="217" t="e">
        <f>+VLOOKUP('PAA CONSOLIDADO'!P1973,LISTAS!$B$4:$C$17,2,0)</f>
        <v>#N/A</v>
      </c>
      <c r="I1970" s="217" t="e">
        <f>+VLOOKUP('PAA CONSOLIDADO'!Q1973,LISTAS!$B$22:$C$25,2,0)</f>
        <v>#N/A</v>
      </c>
      <c r="J1970" s="219">
        <f>'PAA CONSOLIDADO'!R1973</f>
        <v>0</v>
      </c>
      <c r="K1970" s="219">
        <f>+'PAA CONSOLIDADO'!S1973</f>
        <v>0</v>
      </c>
      <c r="L1970" s="217" t="e">
        <f>+VLOOKUP('PAA CONSOLIDADO'!T1973,LISTAS!$B$29:$C$31,2,0)</f>
        <v>#N/A</v>
      </c>
      <c r="M1970" s="217" t="e">
        <f>+VLOOKUP('PAA CONSOLIDADO'!U1973,LISTAS!$B$36:$C$39,2,0)</f>
        <v>#N/A</v>
      </c>
      <c r="N1970" s="217" t="str">
        <f t="shared" si="91"/>
        <v>Unidad de Contratación (1)</v>
      </c>
      <c r="O1970" s="217" t="str">
        <f t="shared" si="92"/>
        <v>CO-DC-11001</v>
      </c>
      <c r="P1970" s="217">
        <f>+'PAA CONSOLIDADO'!V1973</f>
        <v>0</v>
      </c>
      <c r="Q1970" s="217">
        <f>+'PAA CONSOLIDADO'!X1973</f>
        <v>0</v>
      </c>
      <c r="R1970" s="217">
        <f>+'PAA CONSOLIDADO'!Y1973</f>
        <v>0</v>
      </c>
    </row>
    <row r="1971" spans="1:18" s="217" customFormat="1" x14ac:dyDescent="0.25">
      <c r="A1971" s="211">
        <f>+'PAA CONSOLIDADO'!C1974</f>
        <v>0</v>
      </c>
      <c r="B1971" s="211">
        <f>+'PAA CONSOLIDADO'!I1974</f>
        <v>0</v>
      </c>
      <c r="C1971" s="217" t="str">
        <f>+CONCATENATE('PAA CONSOLIDADO'!A1974,"-",'PAA CONSOLIDADO'!D1974,"-",'PAA CONSOLIDADO'!K1974)</f>
        <v>--</v>
      </c>
      <c r="D1971" s="217" t="e">
        <f>+VLOOKUP('PAA CONSOLIDADO'!L1974,LISTAS!$D$4:$E$15,2,0)</f>
        <v>#N/A</v>
      </c>
      <c r="E1971" s="217" t="e">
        <f>+VLOOKUP('PAA CONSOLIDADO'!M1974,LISTAS!$D$4:$E$15,2,0)</f>
        <v>#N/A</v>
      </c>
      <c r="F1971" s="217">
        <f>+'PAA CONSOLIDADO'!O1974</f>
        <v>0</v>
      </c>
      <c r="G1971" s="217">
        <f t="shared" si="90"/>
        <v>1</v>
      </c>
      <c r="H1971" s="217" t="e">
        <f>+VLOOKUP('PAA CONSOLIDADO'!P1974,LISTAS!$B$4:$C$17,2,0)</f>
        <v>#N/A</v>
      </c>
      <c r="I1971" s="217" t="e">
        <f>+VLOOKUP('PAA CONSOLIDADO'!Q1974,LISTAS!$B$22:$C$25,2,0)</f>
        <v>#N/A</v>
      </c>
      <c r="J1971" s="219">
        <f>'PAA CONSOLIDADO'!R1974</f>
        <v>0</v>
      </c>
      <c r="K1971" s="219">
        <f>+'PAA CONSOLIDADO'!S1974</f>
        <v>0</v>
      </c>
      <c r="L1971" s="217" t="e">
        <f>+VLOOKUP('PAA CONSOLIDADO'!T1974,LISTAS!$B$29:$C$31,2,0)</f>
        <v>#N/A</v>
      </c>
      <c r="M1971" s="217" t="e">
        <f>+VLOOKUP('PAA CONSOLIDADO'!U1974,LISTAS!$B$36:$C$39,2,0)</f>
        <v>#N/A</v>
      </c>
      <c r="N1971" s="217" t="str">
        <f t="shared" si="91"/>
        <v>Unidad de Contratación (1)</v>
      </c>
      <c r="O1971" s="217" t="str">
        <f t="shared" si="92"/>
        <v>CO-DC-11001</v>
      </c>
      <c r="P1971" s="217">
        <f>+'PAA CONSOLIDADO'!V1974</f>
        <v>0</v>
      </c>
      <c r="Q1971" s="217">
        <f>+'PAA CONSOLIDADO'!X1974</f>
        <v>0</v>
      </c>
      <c r="R1971" s="217">
        <f>+'PAA CONSOLIDADO'!Y1974</f>
        <v>0</v>
      </c>
    </row>
    <row r="1972" spans="1:18" s="217" customFormat="1" x14ac:dyDescent="0.25">
      <c r="A1972" s="211">
        <f>+'PAA CONSOLIDADO'!C1975</f>
        <v>0</v>
      </c>
      <c r="B1972" s="211">
        <f>+'PAA CONSOLIDADO'!I1975</f>
        <v>0</v>
      </c>
      <c r="C1972" s="217" t="str">
        <f>+CONCATENATE('PAA CONSOLIDADO'!A1975,"-",'PAA CONSOLIDADO'!D1975,"-",'PAA CONSOLIDADO'!K1975)</f>
        <v>--</v>
      </c>
      <c r="D1972" s="217" t="e">
        <f>+VLOOKUP('PAA CONSOLIDADO'!L1975,LISTAS!$D$4:$E$15,2,0)</f>
        <v>#N/A</v>
      </c>
      <c r="E1972" s="217" t="e">
        <f>+VLOOKUP('PAA CONSOLIDADO'!M1975,LISTAS!$D$4:$E$15,2,0)</f>
        <v>#N/A</v>
      </c>
      <c r="F1972" s="217">
        <f>+'PAA CONSOLIDADO'!O1975</f>
        <v>0</v>
      </c>
      <c r="G1972" s="217">
        <f t="shared" si="90"/>
        <v>1</v>
      </c>
      <c r="H1972" s="217" t="e">
        <f>+VLOOKUP('PAA CONSOLIDADO'!P1975,LISTAS!$B$4:$C$17,2,0)</f>
        <v>#N/A</v>
      </c>
      <c r="I1972" s="217" t="e">
        <f>+VLOOKUP('PAA CONSOLIDADO'!Q1975,LISTAS!$B$22:$C$25,2,0)</f>
        <v>#N/A</v>
      </c>
      <c r="J1972" s="219">
        <f>'PAA CONSOLIDADO'!R1975</f>
        <v>0</v>
      </c>
      <c r="K1972" s="219">
        <f>+'PAA CONSOLIDADO'!S1975</f>
        <v>0</v>
      </c>
      <c r="L1972" s="217" t="e">
        <f>+VLOOKUP('PAA CONSOLIDADO'!T1975,LISTAS!$B$29:$C$31,2,0)</f>
        <v>#N/A</v>
      </c>
      <c r="M1972" s="217" t="e">
        <f>+VLOOKUP('PAA CONSOLIDADO'!U1975,LISTAS!$B$36:$C$39,2,0)</f>
        <v>#N/A</v>
      </c>
      <c r="N1972" s="217" t="str">
        <f t="shared" si="91"/>
        <v>Unidad de Contratación (1)</v>
      </c>
      <c r="O1972" s="217" t="str">
        <f t="shared" si="92"/>
        <v>CO-DC-11001</v>
      </c>
      <c r="P1972" s="217">
        <f>+'PAA CONSOLIDADO'!V1975</f>
        <v>0</v>
      </c>
      <c r="Q1972" s="217">
        <f>+'PAA CONSOLIDADO'!X1975</f>
        <v>0</v>
      </c>
      <c r="R1972" s="217">
        <f>+'PAA CONSOLIDADO'!Y1975</f>
        <v>0</v>
      </c>
    </row>
    <row r="1973" spans="1:18" s="217" customFormat="1" x14ac:dyDescent="0.25">
      <c r="A1973" s="211">
        <f>+'PAA CONSOLIDADO'!C1976</f>
        <v>0</v>
      </c>
      <c r="B1973" s="211">
        <f>+'PAA CONSOLIDADO'!I1976</f>
        <v>0</v>
      </c>
      <c r="C1973" s="217" t="str">
        <f>+CONCATENATE('PAA CONSOLIDADO'!A1976,"-",'PAA CONSOLIDADO'!D1976,"-",'PAA CONSOLIDADO'!K1976)</f>
        <v>--</v>
      </c>
      <c r="D1973" s="217" t="e">
        <f>+VLOOKUP('PAA CONSOLIDADO'!L1976,LISTAS!$D$4:$E$15,2,0)</f>
        <v>#N/A</v>
      </c>
      <c r="E1973" s="217" t="e">
        <f>+VLOOKUP('PAA CONSOLIDADO'!M1976,LISTAS!$D$4:$E$15,2,0)</f>
        <v>#N/A</v>
      </c>
      <c r="F1973" s="217">
        <f>+'PAA CONSOLIDADO'!O1976</f>
        <v>0</v>
      </c>
      <c r="G1973" s="217">
        <f t="shared" si="90"/>
        <v>1</v>
      </c>
      <c r="H1973" s="217" t="e">
        <f>+VLOOKUP('PAA CONSOLIDADO'!P1976,LISTAS!$B$4:$C$17,2,0)</f>
        <v>#N/A</v>
      </c>
      <c r="I1973" s="217" t="e">
        <f>+VLOOKUP('PAA CONSOLIDADO'!Q1976,LISTAS!$B$22:$C$25,2,0)</f>
        <v>#N/A</v>
      </c>
      <c r="J1973" s="219">
        <f>'PAA CONSOLIDADO'!R1976</f>
        <v>0</v>
      </c>
      <c r="K1973" s="219">
        <f>+'PAA CONSOLIDADO'!S1976</f>
        <v>0</v>
      </c>
      <c r="L1973" s="217" t="e">
        <f>+VLOOKUP('PAA CONSOLIDADO'!T1976,LISTAS!$B$29:$C$31,2,0)</f>
        <v>#N/A</v>
      </c>
      <c r="M1973" s="217" t="e">
        <f>+VLOOKUP('PAA CONSOLIDADO'!U1976,LISTAS!$B$36:$C$39,2,0)</f>
        <v>#N/A</v>
      </c>
      <c r="N1973" s="217" t="str">
        <f t="shared" si="91"/>
        <v>Unidad de Contratación (1)</v>
      </c>
      <c r="O1973" s="217" t="str">
        <f t="shared" si="92"/>
        <v>CO-DC-11001</v>
      </c>
      <c r="P1973" s="217">
        <f>+'PAA CONSOLIDADO'!V1976</f>
        <v>0</v>
      </c>
      <c r="Q1973" s="217">
        <f>+'PAA CONSOLIDADO'!X1976</f>
        <v>0</v>
      </c>
      <c r="R1973" s="217">
        <f>+'PAA CONSOLIDADO'!Y1976</f>
        <v>0</v>
      </c>
    </row>
    <row r="1974" spans="1:18" s="217" customFormat="1" x14ac:dyDescent="0.25">
      <c r="A1974" s="211">
        <f>+'PAA CONSOLIDADO'!C1977</f>
        <v>0</v>
      </c>
      <c r="B1974" s="211">
        <f>+'PAA CONSOLIDADO'!I1977</f>
        <v>0</v>
      </c>
      <c r="C1974" s="217" t="str">
        <f>+CONCATENATE('PAA CONSOLIDADO'!A1977,"-",'PAA CONSOLIDADO'!D1977,"-",'PAA CONSOLIDADO'!K1977)</f>
        <v>--</v>
      </c>
      <c r="D1974" s="217" t="e">
        <f>+VLOOKUP('PAA CONSOLIDADO'!L1977,LISTAS!$D$4:$E$15,2,0)</f>
        <v>#N/A</v>
      </c>
      <c r="E1974" s="217" t="e">
        <f>+VLOOKUP('PAA CONSOLIDADO'!M1977,LISTAS!$D$4:$E$15,2,0)</f>
        <v>#N/A</v>
      </c>
      <c r="F1974" s="217">
        <f>+'PAA CONSOLIDADO'!O1977</f>
        <v>0</v>
      </c>
      <c r="G1974" s="217">
        <f t="shared" si="90"/>
        <v>1</v>
      </c>
      <c r="H1974" s="217" t="e">
        <f>+VLOOKUP('PAA CONSOLIDADO'!P1977,LISTAS!$B$4:$C$17,2,0)</f>
        <v>#N/A</v>
      </c>
      <c r="I1974" s="217" t="e">
        <f>+VLOOKUP('PAA CONSOLIDADO'!Q1977,LISTAS!$B$22:$C$25,2,0)</f>
        <v>#N/A</v>
      </c>
      <c r="J1974" s="219">
        <f>'PAA CONSOLIDADO'!R1977</f>
        <v>0</v>
      </c>
      <c r="K1974" s="219">
        <f>+'PAA CONSOLIDADO'!S1977</f>
        <v>0</v>
      </c>
      <c r="L1974" s="217" t="e">
        <f>+VLOOKUP('PAA CONSOLIDADO'!T1977,LISTAS!$B$29:$C$31,2,0)</f>
        <v>#N/A</v>
      </c>
      <c r="M1974" s="217" t="e">
        <f>+VLOOKUP('PAA CONSOLIDADO'!U1977,LISTAS!$B$36:$C$39,2,0)</f>
        <v>#N/A</v>
      </c>
      <c r="N1974" s="217" t="str">
        <f t="shared" si="91"/>
        <v>Unidad de Contratación (1)</v>
      </c>
      <c r="O1974" s="217" t="str">
        <f t="shared" si="92"/>
        <v>CO-DC-11001</v>
      </c>
      <c r="P1974" s="217">
        <f>+'PAA CONSOLIDADO'!V1977</f>
        <v>0</v>
      </c>
      <c r="Q1974" s="217">
        <f>+'PAA CONSOLIDADO'!X1977</f>
        <v>0</v>
      </c>
      <c r="R1974" s="217">
        <f>+'PAA CONSOLIDADO'!Y1977</f>
        <v>0</v>
      </c>
    </row>
    <row r="1975" spans="1:18" s="217" customFormat="1" x14ac:dyDescent="0.25">
      <c r="A1975" s="211">
        <f>+'PAA CONSOLIDADO'!C1978</f>
        <v>0</v>
      </c>
      <c r="B1975" s="211">
        <f>+'PAA CONSOLIDADO'!I1978</f>
        <v>0</v>
      </c>
      <c r="C1975" s="217" t="str">
        <f>+CONCATENATE('PAA CONSOLIDADO'!A1978,"-",'PAA CONSOLIDADO'!D1978,"-",'PAA CONSOLIDADO'!K1978)</f>
        <v>--</v>
      </c>
      <c r="D1975" s="217" t="e">
        <f>+VLOOKUP('PAA CONSOLIDADO'!L1978,LISTAS!$D$4:$E$15,2,0)</f>
        <v>#N/A</v>
      </c>
      <c r="E1975" s="217" t="e">
        <f>+VLOOKUP('PAA CONSOLIDADO'!M1978,LISTAS!$D$4:$E$15,2,0)</f>
        <v>#N/A</v>
      </c>
      <c r="F1975" s="217">
        <f>+'PAA CONSOLIDADO'!O1978</f>
        <v>0</v>
      </c>
      <c r="G1975" s="217">
        <f t="shared" si="90"/>
        <v>1</v>
      </c>
      <c r="H1975" s="217" t="e">
        <f>+VLOOKUP('PAA CONSOLIDADO'!P1978,LISTAS!$B$4:$C$17,2,0)</f>
        <v>#N/A</v>
      </c>
      <c r="I1975" s="217" t="e">
        <f>+VLOOKUP('PAA CONSOLIDADO'!Q1978,LISTAS!$B$22:$C$25,2,0)</f>
        <v>#N/A</v>
      </c>
      <c r="J1975" s="219">
        <f>'PAA CONSOLIDADO'!R1978</f>
        <v>0</v>
      </c>
      <c r="K1975" s="219">
        <f>+'PAA CONSOLIDADO'!S1978</f>
        <v>0</v>
      </c>
      <c r="L1975" s="217" t="e">
        <f>+VLOOKUP('PAA CONSOLIDADO'!T1978,LISTAS!$B$29:$C$31,2,0)</f>
        <v>#N/A</v>
      </c>
      <c r="M1975" s="217" t="e">
        <f>+VLOOKUP('PAA CONSOLIDADO'!U1978,LISTAS!$B$36:$C$39,2,0)</f>
        <v>#N/A</v>
      </c>
      <c r="N1975" s="217" t="str">
        <f t="shared" si="91"/>
        <v>Unidad de Contratación (1)</v>
      </c>
      <c r="O1975" s="217" t="str">
        <f t="shared" si="92"/>
        <v>CO-DC-11001</v>
      </c>
      <c r="P1975" s="217">
        <f>+'PAA CONSOLIDADO'!V1978</f>
        <v>0</v>
      </c>
      <c r="Q1975" s="217">
        <f>+'PAA CONSOLIDADO'!X1978</f>
        <v>0</v>
      </c>
      <c r="R1975" s="217">
        <f>+'PAA CONSOLIDADO'!Y1978</f>
        <v>0</v>
      </c>
    </row>
    <row r="1976" spans="1:18" s="217" customFormat="1" x14ac:dyDescent="0.25">
      <c r="A1976" s="211">
        <f>+'PAA CONSOLIDADO'!C1979</f>
        <v>0</v>
      </c>
      <c r="B1976" s="211">
        <f>+'PAA CONSOLIDADO'!I1979</f>
        <v>0</v>
      </c>
      <c r="C1976" s="217" t="str">
        <f>+CONCATENATE('PAA CONSOLIDADO'!A1979,"-",'PAA CONSOLIDADO'!D1979,"-",'PAA CONSOLIDADO'!K1979)</f>
        <v>--</v>
      </c>
      <c r="D1976" s="217" t="e">
        <f>+VLOOKUP('PAA CONSOLIDADO'!L1979,LISTAS!$D$4:$E$15,2,0)</f>
        <v>#N/A</v>
      </c>
      <c r="E1976" s="217" t="e">
        <f>+VLOOKUP('PAA CONSOLIDADO'!M1979,LISTAS!$D$4:$E$15,2,0)</f>
        <v>#N/A</v>
      </c>
      <c r="F1976" s="217">
        <f>+'PAA CONSOLIDADO'!O1979</f>
        <v>0</v>
      </c>
      <c r="G1976" s="217">
        <f t="shared" si="90"/>
        <v>1</v>
      </c>
      <c r="H1976" s="217" t="e">
        <f>+VLOOKUP('PAA CONSOLIDADO'!P1979,LISTAS!$B$4:$C$17,2,0)</f>
        <v>#N/A</v>
      </c>
      <c r="I1976" s="217" t="e">
        <f>+VLOOKUP('PAA CONSOLIDADO'!Q1979,LISTAS!$B$22:$C$25,2,0)</f>
        <v>#N/A</v>
      </c>
      <c r="J1976" s="219">
        <f>'PAA CONSOLIDADO'!R1979</f>
        <v>0</v>
      </c>
      <c r="K1976" s="219">
        <f>+'PAA CONSOLIDADO'!S1979</f>
        <v>0</v>
      </c>
      <c r="L1976" s="217" t="e">
        <f>+VLOOKUP('PAA CONSOLIDADO'!T1979,LISTAS!$B$29:$C$31,2,0)</f>
        <v>#N/A</v>
      </c>
      <c r="M1976" s="217" t="e">
        <f>+VLOOKUP('PAA CONSOLIDADO'!U1979,LISTAS!$B$36:$C$39,2,0)</f>
        <v>#N/A</v>
      </c>
      <c r="N1976" s="217" t="str">
        <f t="shared" si="91"/>
        <v>Unidad de Contratación (1)</v>
      </c>
      <c r="O1976" s="217" t="str">
        <f t="shared" si="92"/>
        <v>CO-DC-11001</v>
      </c>
      <c r="P1976" s="217">
        <f>+'PAA CONSOLIDADO'!V1979</f>
        <v>0</v>
      </c>
      <c r="Q1976" s="217">
        <f>+'PAA CONSOLIDADO'!X1979</f>
        <v>0</v>
      </c>
      <c r="R1976" s="217">
        <f>+'PAA CONSOLIDADO'!Y1979</f>
        <v>0</v>
      </c>
    </row>
    <row r="1977" spans="1:18" s="217" customFormat="1" x14ac:dyDescent="0.25">
      <c r="A1977" s="211">
        <f>+'PAA CONSOLIDADO'!C1980</f>
        <v>0</v>
      </c>
      <c r="B1977" s="211">
        <f>+'PAA CONSOLIDADO'!I1980</f>
        <v>0</v>
      </c>
      <c r="C1977" s="217" t="str">
        <f>+CONCATENATE('PAA CONSOLIDADO'!A1980,"-",'PAA CONSOLIDADO'!D1980,"-",'PAA CONSOLIDADO'!K1980)</f>
        <v>--</v>
      </c>
      <c r="D1977" s="217" t="e">
        <f>+VLOOKUP('PAA CONSOLIDADO'!L1980,LISTAS!$D$4:$E$15,2,0)</f>
        <v>#N/A</v>
      </c>
      <c r="E1977" s="217" t="e">
        <f>+VLOOKUP('PAA CONSOLIDADO'!M1980,LISTAS!$D$4:$E$15,2,0)</f>
        <v>#N/A</v>
      </c>
      <c r="F1977" s="217">
        <f>+'PAA CONSOLIDADO'!O1980</f>
        <v>0</v>
      </c>
      <c r="G1977" s="217">
        <f t="shared" si="90"/>
        <v>1</v>
      </c>
      <c r="H1977" s="217" t="e">
        <f>+VLOOKUP('PAA CONSOLIDADO'!P1980,LISTAS!$B$4:$C$17,2,0)</f>
        <v>#N/A</v>
      </c>
      <c r="I1977" s="217" t="e">
        <f>+VLOOKUP('PAA CONSOLIDADO'!Q1980,LISTAS!$B$22:$C$25,2,0)</f>
        <v>#N/A</v>
      </c>
      <c r="J1977" s="219">
        <f>'PAA CONSOLIDADO'!R1980</f>
        <v>0</v>
      </c>
      <c r="K1977" s="219">
        <f>+'PAA CONSOLIDADO'!S1980</f>
        <v>0</v>
      </c>
      <c r="L1977" s="217" t="e">
        <f>+VLOOKUP('PAA CONSOLIDADO'!T1980,LISTAS!$B$29:$C$31,2,0)</f>
        <v>#N/A</v>
      </c>
      <c r="M1977" s="217" t="e">
        <f>+VLOOKUP('PAA CONSOLIDADO'!U1980,LISTAS!$B$36:$C$39,2,0)</f>
        <v>#N/A</v>
      </c>
      <c r="N1977" s="217" t="str">
        <f t="shared" si="91"/>
        <v>Unidad de Contratación (1)</v>
      </c>
      <c r="O1977" s="217" t="str">
        <f t="shared" si="92"/>
        <v>CO-DC-11001</v>
      </c>
      <c r="P1977" s="217">
        <f>+'PAA CONSOLIDADO'!V1980</f>
        <v>0</v>
      </c>
      <c r="Q1977" s="217">
        <f>+'PAA CONSOLIDADO'!X1980</f>
        <v>0</v>
      </c>
      <c r="R1977" s="217">
        <f>+'PAA CONSOLIDADO'!Y1980</f>
        <v>0</v>
      </c>
    </row>
    <row r="1978" spans="1:18" s="217" customFormat="1" x14ac:dyDescent="0.25">
      <c r="A1978" s="211">
        <f>+'PAA CONSOLIDADO'!C1981</f>
        <v>0</v>
      </c>
      <c r="B1978" s="211">
        <f>+'PAA CONSOLIDADO'!I1981</f>
        <v>0</v>
      </c>
      <c r="C1978" s="217" t="str">
        <f>+CONCATENATE('PAA CONSOLIDADO'!A1981,"-",'PAA CONSOLIDADO'!D1981,"-",'PAA CONSOLIDADO'!K1981)</f>
        <v>--</v>
      </c>
      <c r="D1978" s="217" t="e">
        <f>+VLOOKUP('PAA CONSOLIDADO'!L1981,LISTAS!$D$4:$E$15,2,0)</f>
        <v>#N/A</v>
      </c>
      <c r="E1978" s="217" t="e">
        <f>+VLOOKUP('PAA CONSOLIDADO'!M1981,LISTAS!$D$4:$E$15,2,0)</f>
        <v>#N/A</v>
      </c>
      <c r="F1978" s="217">
        <f>+'PAA CONSOLIDADO'!O1981</f>
        <v>0</v>
      </c>
      <c r="G1978" s="217">
        <f t="shared" si="90"/>
        <v>1</v>
      </c>
      <c r="H1978" s="217" t="e">
        <f>+VLOOKUP('PAA CONSOLIDADO'!P1981,LISTAS!$B$4:$C$17,2,0)</f>
        <v>#N/A</v>
      </c>
      <c r="I1978" s="217" t="e">
        <f>+VLOOKUP('PAA CONSOLIDADO'!Q1981,LISTAS!$B$22:$C$25,2,0)</f>
        <v>#N/A</v>
      </c>
      <c r="J1978" s="219">
        <f>'PAA CONSOLIDADO'!R1981</f>
        <v>0</v>
      </c>
      <c r="K1978" s="219">
        <f>+'PAA CONSOLIDADO'!S1981</f>
        <v>0</v>
      </c>
      <c r="L1978" s="217" t="e">
        <f>+VLOOKUP('PAA CONSOLIDADO'!T1981,LISTAS!$B$29:$C$31,2,0)</f>
        <v>#N/A</v>
      </c>
      <c r="M1978" s="217" t="e">
        <f>+VLOOKUP('PAA CONSOLIDADO'!U1981,LISTAS!$B$36:$C$39,2,0)</f>
        <v>#N/A</v>
      </c>
      <c r="N1978" s="217" t="str">
        <f t="shared" si="91"/>
        <v>Unidad de Contratación (1)</v>
      </c>
      <c r="O1978" s="217" t="str">
        <f t="shared" si="92"/>
        <v>CO-DC-11001</v>
      </c>
      <c r="P1978" s="217">
        <f>+'PAA CONSOLIDADO'!V1981</f>
        <v>0</v>
      </c>
      <c r="Q1978" s="217">
        <f>+'PAA CONSOLIDADO'!X1981</f>
        <v>0</v>
      </c>
      <c r="R1978" s="217">
        <f>+'PAA CONSOLIDADO'!Y1981</f>
        <v>0</v>
      </c>
    </row>
    <row r="1979" spans="1:18" s="217" customFormat="1" x14ac:dyDescent="0.25">
      <c r="A1979" s="211">
        <f>+'PAA CONSOLIDADO'!C1982</f>
        <v>0</v>
      </c>
      <c r="B1979" s="211">
        <f>+'PAA CONSOLIDADO'!I1982</f>
        <v>0</v>
      </c>
      <c r="C1979" s="217" t="str">
        <f>+CONCATENATE('PAA CONSOLIDADO'!A1982,"-",'PAA CONSOLIDADO'!D1982,"-",'PAA CONSOLIDADO'!K1982)</f>
        <v>--</v>
      </c>
      <c r="D1979" s="217" t="e">
        <f>+VLOOKUP('PAA CONSOLIDADO'!L1982,LISTAS!$D$4:$E$15,2,0)</f>
        <v>#N/A</v>
      </c>
      <c r="E1979" s="217" t="e">
        <f>+VLOOKUP('PAA CONSOLIDADO'!M1982,LISTAS!$D$4:$E$15,2,0)</f>
        <v>#N/A</v>
      </c>
      <c r="F1979" s="217">
        <f>+'PAA CONSOLIDADO'!O1982</f>
        <v>0</v>
      </c>
      <c r="G1979" s="217">
        <f t="shared" si="90"/>
        <v>1</v>
      </c>
      <c r="H1979" s="217" t="e">
        <f>+VLOOKUP('PAA CONSOLIDADO'!P1982,LISTAS!$B$4:$C$17,2,0)</f>
        <v>#N/A</v>
      </c>
      <c r="I1979" s="217" t="e">
        <f>+VLOOKUP('PAA CONSOLIDADO'!Q1982,LISTAS!$B$22:$C$25,2,0)</f>
        <v>#N/A</v>
      </c>
      <c r="J1979" s="219">
        <f>'PAA CONSOLIDADO'!R1982</f>
        <v>0</v>
      </c>
      <c r="K1979" s="219">
        <f>+'PAA CONSOLIDADO'!S1982</f>
        <v>0</v>
      </c>
      <c r="L1979" s="217" t="e">
        <f>+VLOOKUP('PAA CONSOLIDADO'!T1982,LISTAS!$B$29:$C$31,2,0)</f>
        <v>#N/A</v>
      </c>
      <c r="M1979" s="217" t="e">
        <f>+VLOOKUP('PAA CONSOLIDADO'!U1982,LISTAS!$B$36:$C$39,2,0)</f>
        <v>#N/A</v>
      </c>
      <c r="N1979" s="217" t="str">
        <f t="shared" si="91"/>
        <v>Unidad de Contratación (1)</v>
      </c>
      <c r="O1979" s="217" t="str">
        <f t="shared" si="92"/>
        <v>CO-DC-11001</v>
      </c>
      <c r="P1979" s="217">
        <f>+'PAA CONSOLIDADO'!V1982</f>
        <v>0</v>
      </c>
      <c r="Q1979" s="217">
        <f>+'PAA CONSOLIDADO'!X1982</f>
        <v>0</v>
      </c>
      <c r="R1979" s="217">
        <f>+'PAA CONSOLIDADO'!Y1982</f>
        <v>0</v>
      </c>
    </row>
    <row r="1980" spans="1:18" s="217" customFormat="1" x14ac:dyDescent="0.25">
      <c r="A1980" s="211">
        <f>+'PAA CONSOLIDADO'!C1983</f>
        <v>0</v>
      </c>
      <c r="B1980" s="211">
        <f>+'PAA CONSOLIDADO'!I1983</f>
        <v>0</v>
      </c>
      <c r="C1980" s="217" t="str">
        <f>+CONCATENATE('PAA CONSOLIDADO'!A1983,"-",'PAA CONSOLIDADO'!D1983,"-",'PAA CONSOLIDADO'!K1983)</f>
        <v>--</v>
      </c>
      <c r="D1980" s="217" t="e">
        <f>+VLOOKUP('PAA CONSOLIDADO'!L1983,LISTAS!$D$4:$E$15,2,0)</f>
        <v>#N/A</v>
      </c>
      <c r="E1980" s="217" t="e">
        <f>+VLOOKUP('PAA CONSOLIDADO'!M1983,LISTAS!$D$4:$E$15,2,0)</f>
        <v>#N/A</v>
      </c>
      <c r="F1980" s="217">
        <f>+'PAA CONSOLIDADO'!O1983</f>
        <v>0</v>
      </c>
      <c r="G1980" s="217">
        <f t="shared" si="90"/>
        <v>1</v>
      </c>
      <c r="H1980" s="217" t="e">
        <f>+VLOOKUP('PAA CONSOLIDADO'!P1983,LISTAS!$B$4:$C$17,2,0)</f>
        <v>#N/A</v>
      </c>
      <c r="I1980" s="217" t="e">
        <f>+VLOOKUP('PAA CONSOLIDADO'!Q1983,LISTAS!$B$22:$C$25,2,0)</f>
        <v>#N/A</v>
      </c>
      <c r="J1980" s="219">
        <f>'PAA CONSOLIDADO'!R1983</f>
        <v>0</v>
      </c>
      <c r="K1980" s="219">
        <f>+'PAA CONSOLIDADO'!S1983</f>
        <v>0</v>
      </c>
      <c r="L1980" s="217" t="e">
        <f>+VLOOKUP('PAA CONSOLIDADO'!T1983,LISTAS!$B$29:$C$31,2,0)</f>
        <v>#N/A</v>
      </c>
      <c r="M1980" s="217" t="e">
        <f>+VLOOKUP('PAA CONSOLIDADO'!U1983,LISTAS!$B$36:$C$39,2,0)</f>
        <v>#N/A</v>
      </c>
      <c r="N1980" s="217" t="str">
        <f t="shared" si="91"/>
        <v>Unidad de Contratación (1)</v>
      </c>
      <c r="O1980" s="217" t="str">
        <f t="shared" si="92"/>
        <v>CO-DC-11001</v>
      </c>
      <c r="P1980" s="217">
        <f>+'PAA CONSOLIDADO'!V1983</f>
        <v>0</v>
      </c>
      <c r="Q1980" s="217">
        <f>+'PAA CONSOLIDADO'!X1983</f>
        <v>0</v>
      </c>
      <c r="R1980" s="217">
        <f>+'PAA CONSOLIDADO'!Y1983</f>
        <v>0</v>
      </c>
    </row>
    <row r="1981" spans="1:18" s="217" customFormat="1" x14ac:dyDescent="0.25">
      <c r="A1981" s="211">
        <f>+'PAA CONSOLIDADO'!C1984</f>
        <v>0</v>
      </c>
      <c r="B1981" s="211">
        <f>+'PAA CONSOLIDADO'!I1984</f>
        <v>0</v>
      </c>
      <c r="C1981" s="217" t="str">
        <f>+CONCATENATE('PAA CONSOLIDADO'!A1984,"-",'PAA CONSOLIDADO'!D1984,"-",'PAA CONSOLIDADO'!K1984)</f>
        <v>--</v>
      </c>
      <c r="D1981" s="217" t="e">
        <f>+VLOOKUP('PAA CONSOLIDADO'!L1984,LISTAS!$D$4:$E$15,2,0)</f>
        <v>#N/A</v>
      </c>
      <c r="E1981" s="217" t="e">
        <f>+VLOOKUP('PAA CONSOLIDADO'!M1984,LISTAS!$D$4:$E$15,2,0)</f>
        <v>#N/A</v>
      </c>
      <c r="F1981" s="217">
        <f>+'PAA CONSOLIDADO'!O1984</f>
        <v>0</v>
      </c>
      <c r="G1981" s="217">
        <f t="shared" si="90"/>
        <v>1</v>
      </c>
      <c r="H1981" s="217" t="e">
        <f>+VLOOKUP('PAA CONSOLIDADO'!P1984,LISTAS!$B$4:$C$17,2,0)</f>
        <v>#N/A</v>
      </c>
      <c r="I1981" s="217" t="e">
        <f>+VLOOKUP('PAA CONSOLIDADO'!Q1984,LISTAS!$B$22:$C$25,2,0)</f>
        <v>#N/A</v>
      </c>
      <c r="J1981" s="219">
        <f>'PAA CONSOLIDADO'!R1984</f>
        <v>0</v>
      </c>
      <c r="K1981" s="219">
        <f>+'PAA CONSOLIDADO'!S1984</f>
        <v>0</v>
      </c>
      <c r="L1981" s="217" t="e">
        <f>+VLOOKUP('PAA CONSOLIDADO'!T1984,LISTAS!$B$29:$C$31,2,0)</f>
        <v>#N/A</v>
      </c>
      <c r="M1981" s="217" t="e">
        <f>+VLOOKUP('PAA CONSOLIDADO'!U1984,LISTAS!$B$36:$C$39,2,0)</f>
        <v>#N/A</v>
      </c>
      <c r="N1981" s="217" t="str">
        <f t="shared" si="91"/>
        <v>Unidad de Contratación (1)</v>
      </c>
      <c r="O1981" s="217" t="str">
        <f t="shared" si="92"/>
        <v>CO-DC-11001</v>
      </c>
      <c r="P1981" s="217">
        <f>+'PAA CONSOLIDADO'!V1984</f>
        <v>0</v>
      </c>
      <c r="Q1981" s="217">
        <f>+'PAA CONSOLIDADO'!X1984</f>
        <v>0</v>
      </c>
      <c r="R1981" s="217">
        <f>+'PAA CONSOLIDADO'!Y1984</f>
        <v>0</v>
      </c>
    </row>
    <row r="1982" spans="1:18" s="217" customFormat="1" x14ac:dyDescent="0.25">
      <c r="A1982" s="211">
        <f>+'PAA CONSOLIDADO'!C1985</f>
        <v>0</v>
      </c>
      <c r="B1982" s="211">
        <f>+'PAA CONSOLIDADO'!I1985</f>
        <v>0</v>
      </c>
      <c r="C1982" s="217" t="str">
        <f>+CONCATENATE('PAA CONSOLIDADO'!A1985,"-",'PAA CONSOLIDADO'!D1985,"-",'PAA CONSOLIDADO'!K1985)</f>
        <v>--</v>
      </c>
      <c r="D1982" s="217" t="e">
        <f>+VLOOKUP('PAA CONSOLIDADO'!L1985,LISTAS!$D$4:$E$15,2,0)</f>
        <v>#N/A</v>
      </c>
      <c r="E1982" s="217" t="e">
        <f>+VLOOKUP('PAA CONSOLIDADO'!M1985,LISTAS!$D$4:$E$15,2,0)</f>
        <v>#N/A</v>
      </c>
      <c r="F1982" s="217">
        <f>+'PAA CONSOLIDADO'!O1985</f>
        <v>0</v>
      </c>
      <c r="G1982" s="217">
        <f t="shared" si="90"/>
        <v>1</v>
      </c>
      <c r="H1982" s="217" t="e">
        <f>+VLOOKUP('PAA CONSOLIDADO'!P1985,LISTAS!$B$4:$C$17,2,0)</f>
        <v>#N/A</v>
      </c>
      <c r="I1982" s="217" t="e">
        <f>+VLOOKUP('PAA CONSOLIDADO'!Q1985,LISTAS!$B$22:$C$25,2,0)</f>
        <v>#N/A</v>
      </c>
      <c r="J1982" s="219">
        <f>'PAA CONSOLIDADO'!R1985</f>
        <v>0</v>
      </c>
      <c r="K1982" s="219">
        <f>+'PAA CONSOLIDADO'!S1985</f>
        <v>0</v>
      </c>
      <c r="L1982" s="217" t="e">
        <f>+VLOOKUP('PAA CONSOLIDADO'!T1985,LISTAS!$B$29:$C$31,2,0)</f>
        <v>#N/A</v>
      </c>
      <c r="M1982" s="217" t="e">
        <f>+VLOOKUP('PAA CONSOLIDADO'!U1985,LISTAS!$B$36:$C$39,2,0)</f>
        <v>#N/A</v>
      </c>
      <c r="N1982" s="217" t="str">
        <f t="shared" si="91"/>
        <v>Unidad de Contratación (1)</v>
      </c>
      <c r="O1982" s="217" t="str">
        <f t="shared" si="92"/>
        <v>CO-DC-11001</v>
      </c>
      <c r="P1982" s="217">
        <f>+'PAA CONSOLIDADO'!V1985</f>
        <v>0</v>
      </c>
      <c r="Q1982" s="217">
        <f>+'PAA CONSOLIDADO'!X1985</f>
        <v>0</v>
      </c>
      <c r="R1982" s="217">
        <f>+'PAA CONSOLIDADO'!Y1985</f>
        <v>0</v>
      </c>
    </row>
    <row r="1983" spans="1:18" s="217" customFormat="1" x14ac:dyDescent="0.25">
      <c r="A1983" s="211">
        <f>+'PAA CONSOLIDADO'!C1986</f>
        <v>0</v>
      </c>
      <c r="B1983" s="211">
        <f>+'PAA CONSOLIDADO'!I1986</f>
        <v>0</v>
      </c>
      <c r="C1983" s="217" t="str">
        <f>+CONCATENATE('PAA CONSOLIDADO'!A1986,"-",'PAA CONSOLIDADO'!D1986,"-",'PAA CONSOLIDADO'!K1986)</f>
        <v>--</v>
      </c>
      <c r="D1983" s="217" t="e">
        <f>+VLOOKUP('PAA CONSOLIDADO'!L1986,LISTAS!$D$4:$E$15,2,0)</f>
        <v>#N/A</v>
      </c>
      <c r="E1983" s="217" t="e">
        <f>+VLOOKUP('PAA CONSOLIDADO'!M1986,LISTAS!$D$4:$E$15,2,0)</f>
        <v>#N/A</v>
      </c>
      <c r="F1983" s="217">
        <f>+'PAA CONSOLIDADO'!O1986</f>
        <v>0</v>
      </c>
      <c r="G1983" s="217">
        <f t="shared" si="90"/>
        <v>1</v>
      </c>
      <c r="H1983" s="217" t="e">
        <f>+VLOOKUP('PAA CONSOLIDADO'!P1986,LISTAS!$B$4:$C$17,2,0)</f>
        <v>#N/A</v>
      </c>
      <c r="I1983" s="217" t="e">
        <f>+VLOOKUP('PAA CONSOLIDADO'!Q1986,LISTAS!$B$22:$C$25,2,0)</f>
        <v>#N/A</v>
      </c>
      <c r="J1983" s="219">
        <f>'PAA CONSOLIDADO'!R1986</f>
        <v>0</v>
      </c>
      <c r="K1983" s="219">
        <f>+'PAA CONSOLIDADO'!S1986</f>
        <v>0</v>
      </c>
      <c r="L1983" s="217" t="e">
        <f>+VLOOKUP('PAA CONSOLIDADO'!T1986,LISTAS!$B$29:$C$31,2,0)</f>
        <v>#N/A</v>
      </c>
      <c r="M1983" s="217" t="e">
        <f>+VLOOKUP('PAA CONSOLIDADO'!U1986,LISTAS!$B$36:$C$39,2,0)</f>
        <v>#N/A</v>
      </c>
      <c r="N1983" s="217" t="str">
        <f t="shared" si="91"/>
        <v>Unidad de Contratación (1)</v>
      </c>
      <c r="O1983" s="217" t="str">
        <f t="shared" si="92"/>
        <v>CO-DC-11001</v>
      </c>
      <c r="P1983" s="217">
        <f>+'PAA CONSOLIDADO'!V1986</f>
        <v>0</v>
      </c>
      <c r="Q1983" s="217">
        <f>+'PAA CONSOLIDADO'!X1986</f>
        <v>0</v>
      </c>
      <c r="R1983" s="217">
        <f>+'PAA CONSOLIDADO'!Y1986</f>
        <v>0</v>
      </c>
    </row>
    <row r="1984" spans="1:18" s="217" customFormat="1" x14ac:dyDescent="0.25">
      <c r="A1984" s="211">
        <f>+'PAA CONSOLIDADO'!C1987</f>
        <v>0</v>
      </c>
      <c r="B1984" s="211">
        <f>+'PAA CONSOLIDADO'!I1987</f>
        <v>0</v>
      </c>
      <c r="C1984" s="217" t="str">
        <f>+CONCATENATE('PAA CONSOLIDADO'!A1987,"-",'PAA CONSOLIDADO'!D1987,"-",'PAA CONSOLIDADO'!K1987)</f>
        <v>--</v>
      </c>
      <c r="D1984" s="217" t="e">
        <f>+VLOOKUP('PAA CONSOLIDADO'!L1987,LISTAS!$D$4:$E$15,2,0)</f>
        <v>#N/A</v>
      </c>
      <c r="E1984" s="217" t="e">
        <f>+VLOOKUP('PAA CONSOLIDADO'!M1987,LISTAS!$D$4:$E$15,2,0)</f>
        <v>#N/A</v>
      </c>
      <c r="F1984" s="217">
        <f>+'PAA CONSOLIDADO'!O1987</f>
        <v>0</v>
      </c>
      <c r="G1984" s="217">
        <f t="shared" si="90"/>
        <v>1</v>
      </c>
      <c r="H1984" s="217" t="e">
        <f>+VLOOKUP('PAA CONSOLIDADO'!P1987,LISTAS!$B$4:$C$17,2,0)</f>
        <v>#N/A</v>
      </c>
      <c r="I1984" s="217" t="e">
        <f>+VLOOKUP('PAA CONSOLIDADO'!Q1987,LISTAS!$B$22:$C$25,2,0)</f>
        <v>#N/A</v>
      </c>
      <c r="J1984" s="219">
        <f>'PAA CONSOLIDADO'!R1987</f>
        <v>0</v>
      </c>
      <c r="K1984" s="219">
        <f>+'PAA CONSOLIDADO'!S1987</f>
        <v>0</v>
      </c>
      <c r="L1984" s="217" t="e">
        <f>+VLOOKUP('PAA CONSOLIDADO'!T1987,LISTAS!$B$29:$C$31,2,0)</f>
        <v>#N/A</v>
      </c>
      <c r="M1984" s="217" t="e">
        <f>+VLOOKUP('PAA CONSOLIDADO'!U1987,LISTAS!$B$36:$C$39,2,0)</f>
        <v>#N/A</v>
      </c>
      <c r="N1984" s="217" t="str">
        <f t="shared" si="91"/>
        <v>Unidad de Contratación (1)</v>
      </c>
      <c r="O1984" s="217" t="str">
        <f t="shared" si="92"/>
        <v>CO-DC-11001</v>
      </c>
      <c r="P1984" s="217">
        <f>+'PAA CONSOLIDADO'!V1987</f>
        <v>0</v>
      </c>
      <c r="Q1984" s="217">
        <f>+'PAA CONSOLIDADO'!X1987</f>
        <v>0</v>
      </c>
      <c r="R1984" s="217">
        <f>+'PAA CONSOLIDADO'!Y1987</f>
        <v>0</v>
      </c>
    </row>
    <row r="1985" spans="1:18" s="217" customFormat="1" x14ac:dyDescent="0.25">
      <c r="A1985" s="211">
        <f>+'PAA CONSOLIDADO'!C1988</f>
        <v>0</v>
      </c>
      <c r="B1985" s="211">
        <f>+'PAA CONSOLIDADO'!I1988</f>
        <v>0</v>
      </c>
      <c r="C1985" s="217" t="str">
        <f>+CONCATENATE('PAA CONSOLIDADO'!A1988,"-",'PAA CONSOLIDADO'!D1988,"-",'PAA CONSOLIDADO'!K1988)</f>
        <v>--</v>
      </c>
      <c r="D1985" s="217" t="e">
        <f>+VLOOKUP('PAA CONSOLIDADO'!L1988,LISTAS!$D$4:$E$15,2,0)</f>
        <v>#N/A</v>
      </c>
      <c r="E1985" s="217" t="e">
        <f>+VLOOKUP('PAA CONSOLIDADO'!M1988,LISTAS!$D$4:$E$15,2,0)</f>
        <v>#N/A</v>
      </c>
      <c r="F1985" s="217">
        <f>+'PAA CONSOLIDADO'!O1988</f>
        <v>0</v>
      </c>
      <c r="G1985" s="217">
        <f t="shared" si="90"/>
        <v>1</v>
      </c>
      <c r="H1985" s="217" t="e">
        <f>+VLOOKUP('PAA CONSOLIDADO'!P1988,LISTAS!$B$4:$C$17,2,0)</f>
        <v>#N/A</v>
      </c>
      <c r="I1985" s="217" t="e">
        <f>+VLOOKUP('PAA CONSOLIDADO'!Q1988,LISTAS!$B$22:$C$25,2,0)</f>
        <v>#N/A</v>
      </c>
      <c r="J1985" s="219">
        <f>'PAA CONSOLIDADO'!R1988</f>
        <v>0</v>
      </c>
      <c r="K1985" s="219">
        <f>+'PAA CONSOLIDADO'!S1988</f>
        <v>0</v>
      </c>
      <c r="L1985" s="217" t="e">
        <f>+VLOOKUP('PAA CONSOLIDADO'!T1988,LISTAS!$B$29:$C$31,2,0)</f>
        <v>#N/A</v>
      </c>
      <c r="M1985" s="217" t="e">
        <f>+VLOOKUP('PAA CONSOLIDADO'!U1988,LISTAS!$B$36:$C$39,2,0)</f>
        <v>#N/A</v>
      </c>
      <c r="N1985" s="217" t="str">
        <f t="shared" si="91"/>
        <v>Unidad de Contratación (1)</v>
      </c>
      <c r="O1985" s="217" t="str">
        <f t="shared" si="92"/>
        <v>CO-DC-11001</v>
      </c>
      <c r="P1985" s="217">
        <f>+'PAA CONSOLIDADO'!V1988</f>
        <v>0</v>
      </c>
      <c r="Q1985" s="217">
        <f>+'PAA CONSOLIDADO'!X1988</f>
        <v>0</v>
      </c>
      <c r="R1985" s="217">
        <f>+'PAA CONSOLIDADO'!Y1988</f>
        <v>0</v>
      </c>
    </row>
    <row r="1986" spans="1:18" s="217" customFormat="1" x14ac:dyDescent="0.25">
      <c r="A1986" s="211">
        <f>+'PAA CONSOLIDADO'!C1989</f>
        <v>0</v>
      </c>
      <c r="B1986" s="211">
        <f>+'PAA CONSOLIDADO'!I1989</f>
        <v>0</v>
      </c>
      <c r="C1986" s="217" t="str">
        <f>+CONCATENATE('PAA CONSOLIDADO'!A1989,"-",'PAA CONSOLIDADO'!D1989,"-",'PAA CONSOLIDADO'!K1989)</f>
        <v>--</v>
      </c>
      <c r="D1986" s="217" t="e">
        <f>+VLOOKUP('PAA CONSOLIDADO'!L1989,LISTAS!$D$4:$E$15,2,0)</f>
        <v>#N/A</v>
      </c>
      <c r="E1986" s="217" t="e">
        <f>+VLOOKUP('PAA CONSOLIDADO'!M1989,LISTAS!$D$4:$E$15,2,0)</f>
        <v>#N/A</v>
      </c>
      <c r="F1986" s="217">
        <f>+'PAA CONSOLIDADO'!O1989</f>
        <v>0</v>
      </c>
      <c r="G1986" s="217">
        <f t="shared" si="90"/>
        <v>1</v>
      </c>
      <c r="H1986" s="217" t="e">
        <f>+VLOOKUP('PAA CONSOLIDADO'!P1989,LISTAS!$B$4:$C$17,2,0)</f>
        <v>#N/A</v>
      </c>
      <c r="I1986" s="217" t="e">
        <f>+VLOOKUP('PAA CONSOLIDADO'!Q1989,LISTAS!$B$22:$C$25,2,0)</f>
        <v>#N/A</v>
      </c>
      <c r="J1986" s="219">
        <f>'PAA CONSOLIDADO'!R1989</f>
        <v>0</v>
      </c>
      <c r="K1986" s="219">
        <f>+'PAA CONSOLIDADO'!S1989</f>
        <v>0</v>
      </c>
      <c r="L1986" s="217" t="e">
        <f>+VLOOKUP('PAA CONSOLIDADO'!T1989,LISTAS!$B$29:$C$31,2,0)</f>
        <v>#N/A</v>
      </c>
      <c r="M1986" s="217" t="e">
        <f>+VLOOKUP('PAA CONSOLIDADO'!U1989,LISTAS!$B$36:$C$39,2,0)</f>
        <v>#N/A</v>
      </c>
      <c r="N1986" s="217" t="str">
        <f t="shared" si="91"/>
        <v>Unidad de Contratación (1)</v>
      </c>
      <c r="O1986" s="217" t="str">
        <f t="shared" si="92"/>
        <v>CO-DC-11001</v>
      </c>
      <c r="P1986" s="217">
        <f>+'PAA CONSOLIDADO'!V1989</f>
        <v>0</v>
      </c>
      <c r="Q1986" s="217">
        <f>+'PAA CONSOLIDADO'!X1989</f>
        <v>0</v>
      </c>
      <c r="R1986" s="217">
        <f>+'PAA CONSOLIDADO'!Y1989</f>
        <v>0</v>
      </c>
    </row>
    <row r="1987" spans="1:18" s="217" customFormat="1" x14ac:dyDescent="0.25">
      <c r="A1987" s="211">
        <f>+'PAA CONSOLIDADO'!C1990</f>
        <v>0</v>
      </c>
      <c r="B1987" s="211">
        <f>+'PAA CONSOLIDADO'!I1990</f>
        <v>0</v>
      </c>
      <c r="C1987" s="217" t="str">
        <f>+CONCATENATE('PAA CONSOLIDADO'!A1990,"-",'PAA CONSOLIDADO'!D1990,"-",'PAA CONSOLIDADO'!K1990)</f>
        <v>--</v>
      </c>
      <c r="D1987" s="217" t="e">
        <f>+VLOOKUP('PAA CONSOLIDADO'!L1990,LISTAS!$D$4:$E$15,2,0)</f>
        <v>#N/A</v>
      </c>
      <c r="E1987" s="217" t="e">
        <f>+VLOOKUP('PAA CONSOLIDADO'!M1990,LISTAS!$D$4:$E$15,2,0)</f>
        <v>#N/A</v>
      </c>
      <c r="F1987" s="217">
        <f>+'PAA CONSOLIDADO'!O1990</f>
        <v>0</v>
      </c>
      <c r="G1987" s="217">
        <f t="shared" si="90"/>
        <v>1</v>
      </c>
      <c r="H1987" s="217" t="e">
        <f>+VLOOKUP('PAA CONSOLIDADO'!P1990,LISTAS!$B$4:$C$17,2,0)</f>
        <v>#N/A</v>
      </c>
      <c r="I1987" s="217" t="e">
        <f>+VLOOKUP('PAA CONSOLIDADO'!Q1990,LISTAS!$B$22:$C$25,2,0)</f>
        <v>#N/A</v>
      </c>
      <c r="J1987" s="219">
        <f>'PAA CONSOLIDADO'!R1990</f>
        <v>0</v>
      </c>
      <c r="K1987" s="219">
        <f>+'PAA CONSOLIDADO'!S1990</f>
        <v>0</v>
      </c>
      <c r="L1987" s="217" t="e">
        <f>+VLOOKUP('PAA CONSOLIDADO'!T1990,LISTAS!$B$29:$C$31,2,0)</f>
        <v>#N/A</v>
      </c>
      <c r="M1987" s="217" t="e">
        <f>+VLOOKUP('PAA CONSOLIDADO'!U1990,LISTAS!$B$36:$C$39,2,0)</f>
        <v>#N/A</v>
      </c>
      <c r="N1987" s="217" t="str">
        <f t="shared" si="91"/>
        <v>Unidad de Contratación (1)</v>
      </c>
      <c r="O1987" s="217" t="str">
        <f t="shared" si="92"/>
        <v>CO-DC-11001</v>
      </c>
      <c r="P1987" s="217">
        <f>+'PAA CONSOLIDADO'!V1990</f>
        <v>0</v>
      </c>
      <c r="Q1987" s="217">
        <f>+'PAA CONSOLIDADO'!X1990</f>
        <v>0</v>
      </c>
      <c r="R1987" s="217">
        <f>+'PAA CONSOLIDADO'!Y1990</f>
        <v>0</v>
      </c>
    </row>
    <row r="1988" spans="1:18" s="217" customFormat="1" x14ac:dyDescent="0.25">
      <c r="A1988" s="211">
        <f>+'PAA CONSOLIDADO'!C1991</f>
        <v>0</v>
      </c>
      <c r="B1988" s="211">
        <f>+'PAA CONSOLIDADO'!I1991</f>
        <v>0</v>
      </c>
      <c r="C1988" s="217" t="str">
        <f>+CONCATENATE('PAA CONSOLIDADO'!A1991,"-",'PAA CONSOLIDADO'!D1991,"-",'PAA CONSOLIDADO'!K1991)</f>
        <v>--</v>
      </c>
      <c r="D1988" s="217" t="e">
        <f>+VLOOKUP('PAA CONSOLIDADO'!L1991,LISTAS!$D$4:$E$15,2,0)</f>
        <v>#N/A</v>
      </c>
      <c r="E1988" s="217" t="e">
        <f>+VLOOKUP('PAA CONSOLIDADO'!M1991,LISTAS!$D$4:$E$15,2,0)</f>
        <v>#N/A</v>
      </c>
      <c r="F1988" s="217">
        <f>+'PAA CONSOLIDADO'!O1991</f>
        <v>0</v>
      </c>
      <c r="G1988" s="217">
        <f t="shared" si="90"/>
        <v>1</v>
      </c>
      <c r="H1988" s="217" t="e">
        <f>+VLOOKUP('PAA CONSOLIDADO'!P1991,LISTAS!$B$4:$C$17,2,0)</f>
        <v>#N/A</v>
      </c>
      <c r="I1988" s="217" t="e">
        <f>+VLOOKUP('PAA CONSOLIDADO'!Q1991,LISTAS!$B$22:$C$25,2,0)</f>
        <v>#N/A</v>
      </c>
      <c r="J1988" s="219">
        <f>'PAA CONSOLIDADO'!R1991</f>
        <v>0</v>
      </c>
      <c r="K1988" s="219">
        <f>+'PAA CONSOLIDADO'!S1991</f>
        <v>0</v>
      </c>
      <c r="L1988" s="217" t="e">
        <f>+VLOOKUP('PAA CONSOLIDADO'!T1991,LISTAS!$B$29:$C$31,2,0)</f>
        <v>#N/A</v>
      </c>
      <c r="M1988" s="217" t="e">
        <f>+VLOOKUP('PAA CONSOLIDADO'!U1991,LISTAS!$B$36:$C$39,2,0)</f>
        <v>#N/A</v>
      </c>
      <c r="N1988" s="217" t="str">
        <f t="shared" si="91"/>
        <v>Unidad de Contratación (1)</v>
      </c>
      <c r="O1988" s="217" t="str">
        <f t="shared" si="92"/>
        <v>CO-DC-11001</v>
      </c>
      <c r="P1988" s="217">
        <f>+'PAA CONSOLIDADO'!V1991</f>
        <v>0</v>
      </c>
      <c r="Q1988" s="217">
        <f>+'PAA CONSOLIDADO'!X1991</f>
        <v>0</v>
      </c>
      <c r="R1988" s="217">
        <f>+'PAA CONSOLIDADO'!Y1991</f>
        <v>0</v>
      </c>
    </row>
    <row r="1989" spans="1:18" s="217" customFormat="1" x14ac:dyDescent="0.25">
      <c r="A1989" s="211">
        <f>+'PAA CONSOLIDADO'!C1992</f>
        <v>0</v>
      </c>
      <c r="B1989" s="211">
        <f>+'PAA CONSOLIDADO'!I1992</f>
        <v>0</v>
      </c>
      <c r="C1989" s="217" t="str">
        <f>+CONCATENATE('PAA CONSOLIDADO'!A1992,"-",'PAA CONSOLIDADO'!D1992,"-",'PAA CONSOLIDADO'!K1992)</f>
        <v>--</v>
      </c>
      <c r="D1989" s="217" t="e">
        <f>+VLOOKUP('PAA CONSOLIDADO'!L1992,LISTAS!$D$4:$E$15,2,0)</f>
        <v>#N/A</v>
      </c>
      <c r="E1989" s="217" t="e">
        <f>+VLOOKUP('PAA CONSOLIDADO'!M1992,LISTAS!$D$4:$E$15,2,0)</f>
        <v>#N/A</v>
      </c>
      <c r="F1989" s="217">
        <f>+'PAA CONSOLIDADO'!O1992</f>
        <v>0</v>
      </c>
      <c r="G1989" s="217">
        <f t="shared" ref="G1989:G2052" si="93">+IF(ISBLANK(B1989),"",1)</f>
        <v>1</v>
      </c>
      <c r="H1989" s="217" t="e">
        <f>+VLOOKUP('PAA CONSOLIDADO'!P1992,LISTAS!$B$4:$C$17,2,0)</f>
        <v>#N/A</v>
      </c>
      <c r="I1989" s="217" t="e">
        <f>+VLOOKUP('PAA CONSOLIDADO'!Q1992,LISTAS!$B$22:$C$25,2,0)</f>
        <v>#N/A</v>
      </c>
      <c r="J1989" s="219">
        <f>'PAA CONSOLIDADO'!R1992</f>
        <v>0</v>
      </c>
      <c r="K1989" s="219">
        <f>+'PAA CONSOLIDADO'!S1992</f>
        <v>0</v>
      </c>
      <c r="L1989" s="217" t="e">
        <f>+VLOOKUP('PAA CONSOLIDADO'!T1992,LISTAS!$B$29:$C$31,2,0)</f>
        <v>#N/A</v>
      </c>
      <c r="M1989" s="217" t="e">
        <f>+VLOOKUP('PAA CONSOLIDADO'!U1992,LISTAS!$B$36:$C$39,2,0)</f>
        <v>#N/A</v>
      </c>
      <c r="N1989" s="217" t="str">
        <f t="shared" ref="N1989:N2052" si="94">+IF(ISBLANK(B1989),"","Unidad de Contratación (1)")</f>
        <v>Unidad de Contratación (1)</v>
      </c>
      <c r="O1989" s="217" t="str">
        <f t="shared" ref="O1989:O2052" si="95">+IF(ISBLANK(B1989),"","CO-DC-11001")</f>
        <v>CO-DC-11001</v>
      </c>
      <c r="P1989" s="217">
        <f>+'PAA CONSOLIDADO'!V1992</f>
        <v>0</v>
      </c>
      <c r="Q1989" s="217">
        <f>+'PAA CONSOLIDADO'!X1992</f>
        <v>0</v>
      </c>
      <c r="R1989" s="217">
        <f>+'PAA CONSOLIDADO'!Y1992</f>
        <v>0</v>
      </c>
    </row>
    <row r="1990" spans="1:18" s="217" customFormat="1" x14ac:dyDescent="0.25">
      <c r="A1990" s="211">
        <f>+'PAA CONSOLIDADO'!C1993</f>
        <v>0</v>
      </c>
      <c r="B1990" s="211">
        <f>+'PAA CONSOLIDADO'!I1993</f>
        <v>0</v>
      </c>
      <c r="C1990" s="217" t="str">
        <f>+CONCATENATE('PAA CONSOLIDADO'!A1993,"-",'PAA CONSOLIDADO'!D1993,"-",'PAA CONSOLIDADO'!K1993)</f>
        <v>--</v>
      </c>
      <c r="D1990" s="217" t="e">
        <f>+VLOOKUP('PAA CONSOLIDADO'!L1993,LISTAS!$D$4:$E$15,2,0)</f>
        <v>#N/A</v>
      </c>
      <c r="E1990" s="217" t="e">
        <f>+VLOOKUP('PAA CONSOLIDADO'!M1993,LISTAS!$D$4:$E$15,2,0)</f>
        <v>#N/A</v>
      </c>
      <c r="F1990" s="217">
        <f>+'PAA CONSOLIDADO'!O1993</f>
        <v>0</v>
      </c>
      <c r="G1990" s="217">
        <f t="shared" si="93"/>
        <v>1</v>
      </c>
      <c r="H1990" s="217" t="e">
        <f>+VLOOKUP('PAA CONSOLIDADO'!P1993,LISTAS!$B$4:$C$17,2,0)</f>
        <v>#N/A</v>
      </c>
      <c r="I1990" s="217" t="e">
        <f>+VLOOKUP('PAA CONSOLIDADO'!Q1993,LISTAS!$B$22:$C$25,2,0)</f>
        <v>#N/A</v>
      </c>
      <c r="J1990" s="219">
        <f>'PAA CONSOLIDADO'!R1993</f>
        <v>0</v>
      </c>
      <c r="K1990" s="219">
        <f>+'PAA CONSOLIDADO'!S1993</f>
        <v>0</v>
      </c>
      <c r="L1990" s="217" t="e">
        <f>+VLOOKUP('PAA CONSOLIDADO'!T1993,LISTAS!$B$29:$C$31,2,0)</f>
        <v>#N/A</v>
      </c>
      <c r="M1990" s="217" t="e">
        <f>+VLOOKUP('PAA CONSOLIDADO'!U1993,LISTAS!$B$36:$C$39,2,0)</f>
        <v>#N/A</v>
      </c>
      <c r="N1990" s="217" t="str">
        <f t="shared" si="94"/>
        <v>Unidad de Contratación (1)</v>
      </c>
      <c r="O1990" s="217" t="str">
        <f t="shared" si="95"/>
        <v>CO-DC-11001</v>
      </c>
      <c r="P1990" s="217">
        <f>+'PAA CONSOLIDADO'!V1993</f>
        <v>0</v>
      </c>
      <c r="Q1990" s="217">
        <f>+'PAA CONSOLIDADO'!X1993</f>
        <v>0</v>
      </c>
      <c r="R1990" s="217">
        <f>+'PAA CONSOLIDADO'!Y1993</f>
        <v>0</v>
      </c>
    </row>
    <row r="1991" spans="1:18" s="217" customFormat="1" x14ac:dyDescent="0.25">
      <c r="A1991" s="211">
        <f>+'PAA CONSOLIDADO'!C1994</f>
        <v>0</v>
      </c>
      <c r="B1991" s="211">
        <f>+'PAA CONSOLIDADO'!I1994</f>
        <v>0</v>
      </c>
      <c r="C1991" s="217" t="str">
        <f>+CONCATENATE('PAA CONSOLIDADO'!A1994,"-",'PAA CONSOLIDADO'!D1994,"-",'PAA CONSOLIDADO'!K1994)</f>
        <v>--</v>
      </c>
      <c r="D1991" s="217" t="e">
        <f>+VLOOKUP('PAA CONSOLIDADO'!L1994,LISTAS!$D$4:$E$15,2,0)</f>
        <v>#N/A</v>
      </c>
      <c r="E1991" s="217" t="e">
        <f>+VLOOKUP('PAA CONSOLIDADO'!M1994,LISTAS!$D$4:$E$15,2,0)</f>
        <v>#N/A</v>
      </c>
      <c r="F1991" s="217">
        <f>+'PAA CONSOLIDADO'!O1994</f>
        <v>0</v>
      </c>
      <c r="G1991" s="217">
        <f t="shared" si="93"/>
        <v>1</v>
      </c>
      <c r="H1991" s="217" t="e">
        <f>+VLOOKUP('PAA CONSOLIDADO'!P1994,LISTAS!$B$4:$C$17,2,0)</f>
        <v>#N/A</v>
      </c>
      <c r="I1991" s="217" t="e">
        <f>+VLOOKUP('PAA CONSOLIDADO'!Q1994,LISTAS!$B$22:$C$25,2,0)</f>
        <v>#N/A</v>
      </c>
      <c r="J1991" s="219">
        <f>'PAA CONSOLIDADO'!R1994</f>
        <v>0</v>
      </c>
      <c r="K1991" s="219">
        <f>+'PAA CONSOLIDADO'!S1994</f>
        <v>0</v>
      </c>
      <c r="L1991" s="217" t="e">
        <f>+VLOOKUP('PAA CONSOLIDADO'!T1994,LISTAS!$B$29:$C$31,2,0)</f>
        <v>#N/A</v>
      </c>
      <c r="M1991" s="217" t="e">
        <f>+VLOOKUP('PAA CONSOLIDADO'!U1994,LISTAS!$B$36:$C$39,2,0)</f>
        <v>#N/A</v>
      </c>
      <c r="N1991" s="217" t="str">
        <f t="shared" si="94"/>
        <v>Unidad de Contratación (1)</v>
      </c>
      <c r="O1991" s="217" t="str">
        <f t="shared" si="95"/>
        <v>CO-DC-11001</v>
      </c>
      <c r="P1991" s="217">
        <f>+'PAA CONSOLIDADO'!V1994</f>
        <v>0</v>
      </c>
      <c r="Q1991" s="217">
        <f>+'PAA CONSOLIDADO'!X1994</f>
        <v>0</v>
      </c>
      <c r="R1991" s="217">
        <f>+'PAA CONSOLIDADO'!Y1994</f>
        <v>0</v>
      </c>
    </row>
    <row r="1992" spans="1:18" s="217" customFormat="1" x14ac:dyDescent="0.25">
      <c r="A1992" s="211">
        <f>+'PAA CONSOLIDADO'!C1995</f>
        <v>0</v>
      </c>
      <c r="B1992" s="211">
        <f>+'PAA CONSOLIDADO'!I1995</f>
        <v>0</v>
      </c>
      <c r="C1992" s="217" t="str">
        <f>+CONCATENATE('PAA CONSOLIDADO'!A1995,"-",'PAA CONSOLIDADO'!D1995,"-",'PAA CONSOLIDADO'!K1995)</f>
        <v>--</v>
      </c>
      <c r="D1992" s="217" t="e">
        <f>+VLOOKUP('PAA CONSOLIDADO'!L1995,LISTAS!$D$4:$E$15,2,0)</f>
        <v>#N/A</v>
      </c>
      <c r="E1992" s="217" t="e">
        <f>+VLOOKUP('PAA CONSOLIDADO'!M1995,LISTAS!$D$4:$E$15,2,0)</f>
        <v>#N/A</v>
      </c>
      <c r="F1992" s="217">
        <f>+'PAA CONSOLIDADO'!O1995</f>
        <v>0</v>
      </c>
      <c r="G1992" s="217">
        <f t="shared" si="93"/>
        <v>1</v>
      </c>
      <c r="H1992" s="217" t="e">
        <f>+VLOOKUP('PAA CONSOLIDADO'!P1995,LISTAS!$B$4:$C$17,2,0)</f>
        <v>#N/A</v>
      </c>
      <c r="I1992" s="217" t="e">
        <f>+VLOOKUP('PAA CONSOLIDADO'!Q1995,LISTAS!$B$22:$C$25,2,0)</f>
        <v>#N/A</v>
      </c>
      <c r="J1992" s="219">
        <f>'PAA CONSOLIDADO'!R1995</f>
        <v>0</v>
      </c>
      <c r="K1992" s="219">
        <f>+'PAA CONSOLIDADO'!S1995</f>
        <v>0</v>
      </c>
      <c r="L1992" s="217" t="e">
        <f>+VLOOKUP('PAA CONSOLIDADO'!T1995,LISTAS!$B$29:$C$31,2,0)</f>
        <v>#N/A</v>
      </c>
      <c r="M1992" s="217" t="e">
        <f>+VLOOKUP('PAA CONSOLIDADO'!U1995,LISTAS!$B$36:$C$39,2,0)</f>
        <v>#N/A</v>
      </c>
      <c r="N1992" s="217" t="str">
        <f t="shared" si="94"/>
        <v>Unidad de Contratación (1)</v>
      </c>
      <c r="O1992" s="217" t="str">
        <f t="shared" si="95"/>
        <v>CO-DC-11001</v>
      </c>
      <c r="P1992" s="217">
        <f>+'PAA CONSOLIDADO'!V1995</f>
        <v>0</v>
      </c>
      <c r="Q1992" s="217">
        <f>+'PAA CONSOLIDADO'!X1995</f>
        <v>0</v>
      </c>
      <c r="R1992" s="217">
        <f>+'PAA CONSOLIDADO'!Y1995</f>
        <v>0</v>
      </c>
    </row>
    <row r="1993" spans="1:18" s="217" customFormat="1" x14ac:dyDescent="0.25">
      <c r="A1993" s="211">
        <f>+'PAA CONSOLIDADO'!C1996</f>
        <v>0</v>
      </c>
      <c r="B1993" s="211">
        <f>+'PAA CONSOLIDADO'!I1996</f>
        <v>0</v>
      </c>
      <c r="C1993" s="217" t="str">
        <f>+CONCATENATE('PAA CONSOLIDADO'!A1996,"-",'PAA CONSOLIDADO'!D1996,"-",'PAA CONSOLIDADO'!K1996)</f>
        <v>--</v>
      </c>
      <c r="D1993" s="217" t="e">
        <f>+VLOOKUP('PAA CONSOLIDADO'!L1996,LISTAS!$D$4:$E$15,2,0)</f>
        <v>#N/A</v>
      </c>
      <c r="E1993" s="217" t="e">
        <f>+VLOOKUP('PAA CONSOLIDADO'!M1996,LISTAS!$D$4:$E$15,2,0)</f>
        <v>#N/A</v>
      </c>
      <c r="F1993" s="217">
        <f>+'PAA CONSOLIDADO'!O1996</f>
        <v>0</v>
      </c>
      <c r="G1993" s="217">
        <f t="shared" si="93"/>
        <v>1</v>
      </c>
      <c r="H1993" s="217" t="e">
        <f>+VLOOKUP('PAA CONSOLIDADO'!P1996,LISTAS!$B$4:$C$17,2,0)</f>
        <v>#N/A</v>
      </c>
      <c r="I1993" s="217" t="e">
        <f>+VLOOKUP('PAA CONSOLIDADO'!Q1996,LISTAS!$B$22:$C$25,2,0)</f>
        <v>#N/A</v>
      </c>
      <c r="J1993" s="219">
        <f>'PAA CONSOLIDADO'!R1996</f>
        <v>0</v>
      </c>
      <c r="K1993" s="219">
        <f>+'PAA CONSOLIDADO'!S1996</f>
        <v>0</v>
      </c>
      <c r="L1993" s="217" t="e">
        <f>+VLOOKUP('PAA CONSOLIDADO'!T1996,LISTAS!$B$29:$C$31,2,0)</f>
        <v>#N/A</v>
      </c>
      <c r="M1993" s="217" t="e">
        <f>+VLOOKUP('PAA CONSOLIDADO'!U1996,LISTAS!$B$36:$C$39,2,0)</f>
        <v>#N/A</v>
      </c>
      <c r="N1993" s="217" t="str">
        <f t="shared" si="94"/>
        <v>Unidad de Contratación (1)</v>
      </c>
      <c r="O1993" s="217" t="str">
        <f t="shared" si="95"/>
        <v>CO-DC-11001</v>
      </c>
      <c r="P1993" s="217">
        <f>+'PAA CONSOLIDADO'!V1996</f>
        <v>0</v>
      </c>
      <c r="Q1993" s="217">
        <f>+'PAA CONSOLIDADO'!X1996</f>
        <v>0</v>
      </c>
      <c r="R1993" s="217">
        <f>+'PAA CONSOLIDADO'!Y1996</f>
        <v>0</v>
      </c>
    </row>
    <row r="1994" spans="1:18" s="217" customFormat="1" x14ac:dyDescent="0.25">
      <c r="A1994" s="211">
        <f>+'PAA CONSOLIDADO'!C1997</f>
        <v>0</v>
      </c>
      <c r="B1994" s="211">
        <f>+'PAA CONSOLIDADO'!I1997</f>
        <v>0</v>
      </c>
      <c r="C1994" s="217" t="str">
        <f>+CONCATENATE('PAA CONSOLIDADO'!A1997,"-",'PAA CONSOLIDADO'!D1997,"-",'PAA CONSOLIDADO'!K1997)</f>
        <v>--</v>
      </c>
      <c r="D1994" s="217" t="e">
        <f>+VLOOKUP('PAA CONSOLIDADO'!L1997,LISTAS!$D$4:$E$15,2,0)</f>
        <v>#N/A</v>
      </c>
      <c r="E1994" s="217" t="e">
        <f>+VLOOKUP('PAA CONSOLIDADO'!M1997,LISTAS!$D$4:$E$15,2,0)</f>
        <v>#N/A</v>
      </c>
      <c r="F1994" s="217">
        <f>+'PAA CONSOLIDADO'!O1997</f>
        <v>0</v>
      </c>
      <c r="G1994" s="217">
        <f t="shared" si="93"/>
        <v>1</v>
      </c>
      <c r="H1994" s="217" t="e">
        <f>+VLOOKUP('PAA CONSOLIDADO'!P1997,LISTAS!$B$4:$C$17,2,0)</f>
        <v>#N/A</v>
      </c>
      <c r="I1994" s="217" t="e">
        <f>+VLOOKUP('PAA CONSOLIDADO'!Q1997,LISTAS!$B$22:$C$25,2,0)</f>
        <v>#N/A</v>
      </c>
      <c r="J1994" s="219">
        <f>'PAA CONSOLIDADO'!R1997</f>
        <v>0</v>
      </c>
      <c r="K1994" s="219">
        <f>+'PAA CONSOLIDADO'!S1997</f>
        <v>0</v>
      </c>
      <c r="L1994" s="217" t="e">
        <f>+VLOOKUP('PAA CONSOLIDADO'!T1997,LISTAS!$B$29:$C$31,2,0)</f>
        <v>#N/A</v>
      </c>
      <c r="M1994" s="217" t="e">
        <f>+VLOOKUP('PAA CONSOLIDADO'!U1997,LISTAS!$B$36:$C$39,2,0)</f>
        <v>#N/A</v>
      </c>
      <c r="N1994" s="217" t="str">
        <f t="shared" si="94"/>
        <v>Unidad de Contratación (1)</v>
      </c>
      <c r="O1994" s="217" t="str">
        <f t="shared" si="95"/>
        <v>CO-DC-11001</v>
      </c>
      <c r="P1994" s="217">
        <f>+'PAA CONSOLIDADO'!V1997</f>
        <v>0</v>
      </c>
      <c r="Q1994" s="217">
        <f>+'PAA CONSOLIDADO'!X1997</f>
        <v>0</v>
      </c>
      <c r="R1994" s="217">
        <f>+'PAA CONSOLIDADO'!Y1997</f>
        <v>0</v>
      </c>
    </row>
    <row r="1995" spans="1:18" s="217" customFormat="1" x14ac:dyDescent="0.25">
      <c r="A1995" s="211">
        <f>+'PAA CONSOLIDADO'!C1998</f>
        <v>0</v>
      </c>
      <c r="B1995" s="211">
        <f>+'PAA CONSOLIDADO'!I1998</f>
        <v>0</v>
      </c>
      <c r="C1995" s="217" t="str">
        <f>+CONCATENATE('PAA CONSOLIDADO'!A1998,"-",'PAA CONSOLIDADO'!D1998,"-",'PAA CONSOLIDADO'!K1998)</f>
        <v>--</v>
      </c>
      <c r="D1995" s="217" t="e">
        <f>+VLOOKUP('PAA CONSOLIDADO'!L1998,LISTAS!$D$4:$E$15,2,0)</f>
        <v>#N/A</v>
      </c>
      <c r="E1995" s="217" t="e">
        <f>+VLOOKUP('PAA CONSOLIDADO'!M1998,LISTAS!$D$4:$E$15,2,0)</f>
        <v>#N/A</v>
      </c>
      <c r="F1995" s="217">
        <f>+'PAA CONSOLIDADO'!O1998</f>
        <v>0</v>
      </c>
      <c r="G1995" s="217">
        <f t="shared" si="93"/>
        <v>1</v>
      </c>
      <c r="H1995" s="217" t="e">
        <f>+VLOOKUP('PAA CONSOLIDADO'!P1998,LISTAS!$B$4:$C$17,2,0)</f>
        <v>#N/A</v>
      </c>
      <c r="I1995" s="217" t="e">
        <f>+VLOOKUP('PAA CONSOLIDADO'!Q1998,LISTAS!$B$22:$C$25,2,0)</f>
        <v>#N/A</v>
      </c>
      <c r="J1995" s="219">
        <f>'PAA CONSOLIDADO'!R1998</f>
        <v>0</v>
      </c>
      <c r="K1995" s="219">
        <f>+'PAA CONSOLIDADO'!S1998</f>
        <v>0</v>
      </c>
      <c r="L1995" s="217" t="e">
        <f>+VLOOKUP('PAA CONSOLIDADO'!T1998,LISTAS!$B$29:$C$31,2,0)</f>
        <v>#N/A</v>
      </c>
      <c r="M1995" s="217" t="e">
        <f>+VLOOKUP('PAA CONSOLIDADO'!U1998,LISTAS!$B$36:$C$39,2,0)</f>
        <v>#N/A</v>
      </c>
      <c r="N1995" s="217" t="str">
        <f t="shared" si="94"/>
        <v>Unidad de Contratación (1)</v>
      </c>
      <c r="O1995" s="217" t="str">
        <f t="shared" si="95"/>
        <v>CO-DC-11001</v>
      </c>
      <c r="P1995" s="217">
        <f>+'PAA CONSOLIDADO'!V1998</f>
        <v>0</v>
      </c>
      <c r="Q1995" s="217">
        <f>+'PAA CONSOLIDADO'!X1998</f>
        <v>0</v>
      </c>
      <c r="R1995" s="217">
        <f>+'PAA CONSOLIDADO'!Y1998</f>
        <v>0</v>
      </c>
    </row>
    <row r="1996" spans="1:18" s="217" customFormat="1" x14ac:dyDescent="0.25">
      <c r="A1996" s="211">
        <f>+'PAA CONSOLIDADO'!C1999</f>
        <v>0</v>
      </c>
      <c r="B1996" s="211">
        <f>+'PAA CONSOLIDADO'!I1999</f>
        <v>0</v>
      </c>
      <c r="C1996" s="217" t="str">
        <f>+CONCATENATE('PAA CONSOLIDADO'!A1999,"-",'PAA CONSOLIDADO'!D1999,"-",'PAA CONSOLIDADO'!K1999)</f>
        <v>--</v>
      </c>
      <c r="D1996" s="217" t="e">
        <f>+VLOOKUP('PAA CONSOLIDADO'!L1999,LISTAS!$D$4:$E$15,2,0)</f>
        <v>#N/A</v>
      </c>
      <c r="E1996" s="217" t="e">
        <f>+VLOOKUP('PAA CONSOLIDADO'!M1999,LISTAS!$D$4:$E$15,2,0)</f>
        <v>#N/A</v>
      </c>
      <c r="F1996" s="217">
        <f>+'PAA CONSOLIDADO'!O1999</f>
        <v>0</v>
      </c>
      <c r="G1996" s="217">
        <f t="shared" si="93"/>
        <v>1</v>
      </c>
      <c r="H1996" s="217" t="e">
        <f>+VLOOKUP('PAA CONSOLIDADO'!P1999,LISTAS!$B$4:$C$17,2,0)</f>
        <v>#N/A</v>
      </c>
      <c r="I1996" s="217" t="e">
        <f>+VLOOKUP('PAA CONSOLIDADO'!Q1999,LISTAS!$B$22:$C$25,2,0)</f>
        <v>#N/A</v>
      </c>
      <c r="J1996" s="219">
        <f>'PAA CONSOLIDADO'!R1999</f>
        <v>0</v>
      </c>
      <c r="K1996" s="219">
        <f>+'PAA CONSOLIDADO'!S1999</f>
        <v>0</v>
      </c>
      <c r="L1996" s="217" t="e">
        <f>+VLOOKUP('PAA CONSOLIDADO'!T1999,LISTAS!$B$29:$C$31,2,0)</f>
        <v>#N/A</v>
      </c>
      <c r="M1996" s="217" t="e">
        <f>+VLOOKUP('PAA CONSOLIDADO'!U1999,LISTAS!$B$36:$C$39,2,0)</f>
        <v>#N/A</v>
      </c>
      <c r="N1996" s="217" t="str">
        <f t="shared" si="94"/>
        <v>Unidad de Contratación (1)</v>
      </c>
      <c r="O1996" s="217" t="str">
        <f t="shared" si="95"/>
        <v>CO-DC-11001</v>
      </c>
      <c r="P1996" s="217">
        <f>+'PAA CONSOLIDADO'!V1999</f>
        <v>0</v>
      </c>
      <c r="Q1996" s="217">
        <f>+'PAA CONSOLIDADO'!X1999</f>
        <v>0</v>
      </c>
      <c r="R1996" s="217">
        <f>+'PAA CONSOLIDADO'!Y1999</f>
        <v>0</v>
      </c>
    </row>
    <row r="1997" spans="1:18" s="217" customFormat="1" x14ac:dyDescent="0.25">
      <c r="A1997" s="211">
        <f>+'PAA CONSOLIDADO'!C2000</f>
        <v>0</v>
      </c>
      <c r="B1997" s="211">
        <f>+'PAA CONSOLIDADO'!I2000</f>
        <v>0</v>
      </c>
      <c r="C1997" s="217" t="str">
        <f>+CONCATENATE('PAA CONSOLIDADO'!A2000,"-",'PAA CONSOLIDADO'!D2000,"-",'PAA CONSOLIDADO'!K2000)</f>
        <v>--</v>
      </c>
      <c r="D1997" s="217" t="e">
        <f>+VLOOKUP('PAA CONSOLIDADO'!L2000,LISTAS!$D$4:$E$15,2,0)</f>
        <v>#N/A</v>
      </c>
      <c r="E1997" s="217" t="e">
        <f>+VLOOKUP('PAA CONSOLIDADO'!M2000,LISTAS!$D$4:$E$15,2,0)</f>
        <v>#N/A</v>
      </c>
      <c r="F1997" s="217">
        <f>+'PAA CONSOLIDADO'!O2000</f>
        <v>0</v>
      </c>
      <c r="G1997" s="217">
        <f t="shared" si="93"/>
        <v>1</v>
      </c>
      <c r="H1997" s="217" t="e">
        <f>+VLOOKUP('PAA CONSOLIDADO'!P2000,LISTAS!$B$4:$C$17,2,0)</f>
        <v>#N/A</v>
      </c>
      <c r="I1997" s="217" t="e">
        <f>+VLOOKUP('PAA CONSOLIDADO'!Q2000,LISTAS!$B$22:$C$25,2,0)</f>
        <v>#N/A</v>
      </c>
      <c r="J1997" s="219">
        <f>'PAA CONSOLIDADO'!R2000</f>
        <v>0</v>
      </c>
      <c r="K1997" s="219">
        <f>+'PAA CONSOLIDADO'!S2000</f>
        <v>0</v>
      </c>
      <c r="L1997" s="217" t="e">
        <f>+VLOOKUP('PAA CONSOLIDADO'!T2000,LISTAS!$B$29:$C$31,2,0)</f>
        <v>#N/A</v>
      </c>
      <c r="M1997" s="217" t="e">
        <f>+VLOOKUP('PAA CONSOLIDADO'!U2000,LISTAS!$B$36:$C$39,2,0)</f>
        <v>#N/A</v>
      </c>
      <c r="N1997" s="217" t="str">
        <f t="shared" si="94"/>
        <v>Unidad de Contratación (1)</v>
      </c>
      <c r="O1997" s="217" t="str">
        <f t="shared" si="95"/>
        <v>CO-DC-11001</v>
      </c>
      <c r="P1997" s="217">
        <f>+'PAA CONSOLIDADO'!V2000</f>
        <v>0</v>
      </c>
      <c r="Q1997" s="217">
        <f>+'PAA CONSOLIDADO'!X2000</f>
        <v>0</v>
      </c>
      <c r="R1997" s="217">
        <f>+'PAA CONSOLIDADO'!Y2000</f>
        <v>0</v>
      </c>
    </row>
    <row r="1998" spans="1:18" s="217" customFormat="1" x14ac:dyDescent="0.25">
      <c r="A1998" s="211">
        <f>+'PAA CONSOLIDADO'!C2001</f>
        <v>0</v>
      </c>
      <c r="B1998" s="211">
        <f>+'PAA CONSOLIDADO'!I2001</f>
        <v>0</v>
      </c>
      <c r="C1998" s="217" t="str">
        <f>+CONCATENATE('PAA CONSOLIDADO'!A2001,"-",'PAA CONSOLIDADO'!D2001,"-",'PAA CONSOLIDADO'!K2001)</f>
        <v>--</v>
      </c>
      <c r="D1998" s="217" t="e">
        <f>+VLOOKUP('PAA CONSOLIDADO'!L2001,LISTAS!$D$4:$E$15,2,0)</f>
        <v>#N/A</v>
      </c>
      <c r="E1998" s="217" t="e">
        <f>+VLOOKUP('PAA CONSOLIDADO'!M2001,LISTAS!$D$4:$E$15,2,0)</f>
        <v>#N/A</v>
      </c>
      <c r="F1998" s="217">
        <f>+'PAA CONSOLIDADO'!O2001</f>
        <v>0</v>
      </c>
      <c r="G1998" s="217">
        <f t="shared" si="93"/>
        <v>1</v>
      </c>
      <c r="H1998" s="217" t="e">
        <f>+VLOOKUP('PAA CONSOLIDADO'!P2001,LISTAS!$B$4:$C$17,2,0)</f>
        <v>#N/A</v>
      </c>
      <c r="I1998" s="217" t="e">
        <f>+VLOOKUP('PAA CONSOLIDADO'!Q2001,LISTAS!$B$22:$C$25,2,0)</f>
        <v>#N/A</v>
      </c>
      <c r="J1998" s="219">
        <f>'PAA CONSOLIDADO'!R2001</f>
        <v>0</v>
      </c>
      <c r="K1998" s="219">
        <f>+'PAA CONSOLIDADO'!S2001</f>
        <v>0</v>
      </c>
      <c r="L1998" s="217" t="e">
        <f>+VLOOKUP('PAA CONSOLIDADO'!T2001,LISTAS!$B$29:$C$31,2,0)</f>
        <v>#N/A</v>
      </c>
      <c r="M1998" s="217" t="e">
        <f>+VLOOKUP('PAA CONSOLIDADO'!U2001,LISTAS!$B$36:$C$39,2,0)</f>
        <v>#N/A</v>
      </c>
      <c r="N1998" s="217" t="str">
        <f t="shared" si="94"/>
        <v>Unidad de Contratación (1)</v>
      </c>
      <c r="O1998" s="217" t="str">
        <f t="shared" si="95"/>
        <v>CO-DC-11001</v>
      </c>
      <c r="P1998" s="217">
        <f>+'PAA CONSOLIDADO'!V2001</f>
        <v>0</v>
      </c>
      <c r="Q1998" s="217">
        <f>+'PAA CONSOLIDADO'!X2001</f>
        <v>0</v>
      </c>
      <c r="R1998" s="217">
        <f>+'PAA CONSOLIDADO'!Y2001</f>
        <v>0</v>
      </c>
    </row>
    <row r="1999" spans="1:18" s="217" customFormat="1" x14ac:dyDescent="0.25">
      <c r="A1999" s="211">
        <f>+'PAA CONSOLIDADO'!C2002</f>
        <v>0</v>
      </c>
      <c r="B1999" s="211">
        <f>+'PAA CONSOLIDADO'!I2002</f>
        <v>0</v>
      </c>
      <c r="C1999" s="217" t="str">
        <f>+CONCATENATE('PAA CONSOLIDADO'!A2002,"-",'PAA CONSOLIDADO'!D2002,"-",'PAA CONSOLIDADO'!K2002)</f>
        <v>--</v>
      </c>
      <c r="D1999" s="217" t="e">
        <f>+VLOOKUP('PAA CONSOLIDADO'!L2002,LISTAS!$D$4:$E$15,2,0)</f>
        <v>#N/A</v>
      </c>
      <c r="E1999" s="217" t="e">
        <f>+VLOOKUP('PAA CONSOLIDADO'!M2002,LISTAS!$D$4:$E$15,2,0)</f>
        <v>#N/A</v>
      </c>
      <c r="F1999" s="217">
        <f>+'PAA CONSOLIDADO'!O2002</f>
        <v>0</v>
      </c>
      <c r="G1999" s="217">
        <f t="shared" si="93"/>
        <v>1</v>
      </c>
      <c r="H1999" s="217" t="e">
        <f>+VLOOKUP('PAA CONSOLIDADO'!P2002,LISTAS!$B$4:$C$17,2,0)</f>
        <v>#N/A</v>
      </c>
      <c r="I1999" s="217" t="e">
        <f>+VLOOKUP('PAA CONSOLIDADO'!Q2002,LISTAS!$B$22:$C$25,2,0)</f>
        <v>#N/A</v>
      </c>
      <c r="J1999" s="219">
        <f>'PAA CONSOLIDADO'!R2002</f>
        <v>0</v>
      </c>
      <c r="K1999" s="219">
        <f>+'PAA CONSOLIDADO'!S2002</f>
        <v>0</v>
      </c>
      <c r="L1999" s="217" t="e">
        <f>+VLOOKUP('PAA CONSOLIDADO'!T2002,LISTAS!$B$29:$C$31,2,0)</f>
        <v>#N/A</v>
      </c>
      <c r="M1999" s="217" t="e">
        <f>+VLOOKUP('PAA CONSOLIDADO'!U2002,LISTAS!$B$36:$C$39,2,0)</f>
        <v>#N/A</v>
      </c>
      <c r="N1999" s="217" t="str">
        <f t="shared" si="94"/>
        <v>Unidad de Contratación (1)</v>
      </c>
      <c r="O1999" s="217" t="str">
        <f t="shared" si="95"/>
        <v>CO-DC-11001</v>
      </c>
      <c r="P1999" s="217">
        <f>+'PAA CONSOLIDADO'!V2002</f>
        <v>0</v>
      </c>
      <c r="Q1999" s="217">
        <f>+'PAA CONSOLIDADO'!X2002</f>
        <v>0</v>
      </c>
      <c r="R1999" s="217">
        <f>+'PAA CONSOLIDADO'!Y2002</f>
        <v>0</v>
      </c>
    </row>
    <row r="2000" spans="1:18" s="217" customFormat="1" x14ac:dyDescent="0.25">
      <c r="A2000" s="211">
        <f>+'PAA CONSOLIDADO'!C2003</f>
        <v>0</v>
      </c>
      <c r="B2000" s="211">
        <f>+'PAA CONSOLIDADO'!I2003</f>
        <v>0</v>
      </c>
      <c r="C2000" s="217" t="str">
        <f>+CONCATENATE('PAA CONSOLIDADO'!A2003,"-",'PAA CONSOLIDADO'!D2003,"-",'PAA CONSOLIDADO'!K2003)</f>
        <v>--</v>
      </c>
      <c r="D2000" s="217" t="e">
        <f>+VLOOKUP('PAA CONSOLIDADO'!L2003,LISTAS!$D$4:$E$15,2,0)</f>
        <v>#N/A</v>
      </c>
      <c r="E2000" s="217" t="e">
        <f>+VLOOKUP('PAA CONSOLIDADO'!M2003,LISTAS!$D$4:$E$15,2,0)</f>
        <v>#N/A</v>
      </c>
      <c r="F2000" s="217">
        <f>+'PAA CONSOLIDADO'!O2003</f>
        <v>0</v>
      </c>
      <c r="G2000" s="217">
        <f t="shared" si="93"/>
        <v>1</v>
      </c>
      <c r="H2000" s="217" t="e">
        <f>+VLOOKUP('PAA CONSOLIDADO'!P2003,LISTAS!$B$4:$C$17,2,0)</f>
        <v>#N/A</v>
      </c>
      <c r="I2000" s="217" t="e">
        <f>+VLOOKUP('PAA CONSOLIDADO'!Q2003,LISTAS!$B$22:$C$25,2,0)</f>
        <v>#N/A</v>
      </c>
      <c r="J2000" s="219">
        <f>'PAA CONSOLIDADO'!R2003</f>
        <v>0</v>
      </c>
      <c r="K2000" s="219">
        <f>+'PAA CONSOLIDADO'!S2003</f>
        <v>0</v>
      </c>
      <c r="L2000" s="217" t="e">
        <f>+VLOOKUP('PAA CONSOLIDADO'!T2003,LISTAS!$B$29:$C$31,2,0)</f>
        <v>#N/A</v>
      </c>
      <c r="M2000" s="217" t="e">
        <f>+VLOOKUP('PAA CONSOLIDADO'!U2003,LISTAS!$B$36:$C$39,2,0)</f>
        <v>#N/A</v>
      </c>
      <c r="N2000" s="217" t="str">
        <f t="shared" si="94"/>
        <v>Unidad de Contratación (1)</v>
      </c>
      <c r="O2000" s="217" t="str">
        <f t="shared" si="95"/>
        <v>CO-DC-11001</v>
      </c>
      <c r="P2000" s="217">
        <f>+'PAA CONSOLIDADO'!V2003</f>
        <v>0</v>
      </c>
      <c r="Q2000" s="217">
        <f>+'PAA CONSOLIDADO'!X2003</f>
        <v>0</v>
      </c>
      <c r="R2000" s="217">
        <f>+'PAA CONSOLIDADO'!Y2003</f>
        <v>0</v>
      </c>
    </row>
    <row r="2001" spans="1:18" s="217" customFormat="1" x14ac:dyDescent="0.25">
      <c r="A2001" s="211">
        <f>+'PAA CONSOLIDADO'!C2004</f>
        <v>0</v>
      </c>
      <c r="B2001" s="211">
        <f>+'PAA CONSOLIDADO'!I2004</f>
        <v>0</v>
      </c>
      <c r="C2001" s="217" t="str">
        <f>+CONCATENATE('PAA CONSOLIDADO'!A2004,"-",'PAA CONSOLIDADO'!D2004,"-",'PAA CONSOLIDADO'!K2004)</f>
        <v>--</v>
      </c>
      <c r="D2001" s="217" t="e">
        <f>+VLOOKUP('PAA CONSOLIDADO'!L2004,LISTAS!$D$4:$E$15,2,0)</f>
        <v>#N/A</v>
      </c>
      <c r="E2001" s="217" t="e">
        <f>+VLOOKUP('PAA CONSOLIDADO'!M2004,LISTAS!$D$4:$E$15,2,0)</f>
        <v>#N/A</v>
      </c>
      <c r="F2001" s="217">
        <f>+'PAA CONSOLIDADO'!O2004</f>
        <v>0</v>
      </c>
      <c r="G2001" s="217">
        <f t="shared" si="93"/>
        <v>1</v>
      </c>
      <c r="H2001" s="217" t="e">
        <f>+VLOOKUP('PAA CONSOLIDADO'!P2004,LISTAS!$B$4:$C$17,2,0)</f>
        <v>#N/A</v>
      </c>
      <c r="I2001" s="217" t="e">
        <f>+VLOOKUP('PAA CONSOLIDADO'!Q2004,LISTAS!$B$22:$C$25,2,0)</f>
        <v>#N/A</v>
      </c>
      <c r="J2001" s="219">
        <f>'PAA CONSOLIDADO'!R2004</f>
        <v>0</v>
      </c>
      <c r="K2001" s="219">
        <f>+'PAA CONSOLIDADO'!S2004</f>
        <v>0</v>
      </c>
      <c r="L2001" s="217" t="e">
        <f>+VLOOKUP('PAA CONSOLIDADO'!T2004,LISTAS!$B$29:$C$31,2,0)</f>
        <v>#N/A</v>
      </c>
      <c r="M2001" s="217" t="e">
        <f>+VLOOKUP('PAA CONSOLIDADO'!U2004,LISTAS!$B$36:$C$39,2,0)</f>
        <v>#N/A</v>
      </c>
      <c r="N2001" s="217" t="str">
        <f t="shared" si="94"/>
        <v>Unidad de Contratación (1)</v>
      </c>
      <c r="O2001" s="217" t="str">
        <f t="shared" si="95"/>
        <v>CO-DC-11001</v>
      </c>
      <c r="P2001" s="217">
        <f>+'PAA CONSOLIDADO'!V2004</f>
        <v>0</v>
      </c>
      <c r="Q2001" s="217">
        <f>+'PAA CONSOLIDADO'!X2004</f>
        <v>0</v>
      </c>
      <c r="R2001" s="217">
        <f>+'PAA CONSOLIDADO'!Y2004</f>
        <v>0</v>
      </c>
    </row>
    <row r="2002" spans="1:18" s="217" customFormat="1" x14ac:dyDescent="0.25">
      <c r="A2002" s="211">
        <f>+'PAA CONSOLIDADO'!C2005</f>
        <v>0</v>
      </c>
      <c r="B2002" s="211">
        <f>+'PAA CONSOLIDADO'!I2005</f>
        <v>0</v>
      </c>
      <c r="C2002" s="217" t="str">
        <f>+CONCATENATE('PAA CONSOLIDADO'!A2005,"-",'PAA CONSOLIDADO'!D2005,"-",'PAA CONSOLIDADO'!K2005)</f>
        <v>--</v>
      </c>
      <c r="D2002" s="217" t="e">
        <f>+VLOOKUP('PAA CONSOLIDADO'!L2005,LISTAS!$D$4:$E$15,2,0)</f>
        <v>#N/A</v>
      </c>
      <c r="E2002" s="217" t="e">
        <f>+VLOOKUP('PAA CONSOLIDADO'!M2005,LISTAS!$D$4:$E$15,2,0)</f>
        <v>#N/A</v>
      </c>
      <c r="F2002" s="217">
        <f>+'PAA CONSOLIDADO'!O2005</f>
        <v>0</v>
      </c>
      <c r="G2002" s="217">
        <f t="shared" si="93"/>
        <v>1</v>
      </c>
      <c r="H2002" s="217" t="e">
        <f>+VLOOKUP('PAA CONSOLIDADO'!P2005,LISTAS!$B$4:$C$17,2,0)</f>
        <v>#N/A</v>
      </c>
      <c r="I2002" s="217" t="e">
        <f>+VLOOKUP('PAA CONSOLIDADO'!Q2005,LISTAS!$B$22:$C$25,2,0)</f>
        <v>#N/A</v>
      </c>
      <c r="J2002" s="219">
        <f>'PAA CONSOLIDADO'!R2005</f>
        <v>0</v>
      </c>
      <c r="K2002" s="219">
        <f>+'PAA CONSOLIDADO'!S2005</f>
        <v>0</v>
      </c>
      <c r="L2002" s="217" t="e">
        <f>+VLOOKUP('PAA CONSOLIDADO'!T2005,LISTAS!$B$29:$C$31,2,0)</f>
        <v>#N/A</v>
      </c>
      <c r="M2002" s="217" t="e">
        <f>+VLOOKUP('PAA CONSOLIDADO'!U2005,LISTAS!$B$36:$C$39,2,0)</f>
        <v>#N/A</v>
      </c>
      <c r="N2002" s="217" t="str">
        <f t="shared" si="94"/>
        <v>Unidad de Contratación (1)</v>
      </c>
      <c r="O2002" s="217" t="str">
        <f t="shared" si="95"/>
        <v>CO-DC-11001</v>
      </c>
      <c r="P2002" s="217">
        <f>+'PAA CONSOLIDADO'!V2005</f>
        <v>0</v>
      </c>
      <c r="Q2002" s="217">
        <f>+'PAA CONSOLIDADO'!X2005</f>
        <v>0</v>
      </c>
      <c r="R2002" s="217">
        <f>+'PAA CONSOLIDADO'!Y2005</f>
        <v>0</v>
      </c>
    </row>
    <row r="2003" spans="1:18" s="217" customFormat="1" x14ac:dyDescent="0.25">
      <c r="A2003" s="211">
        <f>+'PAA CONSOLIDADO'!C2006</f>
        <v>0</v>
      </c>
      <c r="B2003" s="211">
        <f>+'PAA CONSOLIDADO'!I2006</f>
        <v>0</v>
      </c>
      <c r="C2003" s="217" t="str">
        <f>+CONCATENATE('PAA CONSOLIDADO'!A2006,"-",'PAA CONSOLIDADO'!D2006,"-",'PAA CONSOLIDADO'!K2006)</f>
        <v>--</v>
      </c>
      <c r="D2003" s="217" t="e">
        <f>+VLOOKUP('PAA CONSOLIDADO'!L2006,LISTAS!$D$4:$E$15,2,0)</f>
        <v>#N/A</v>
      </c>
      <c r="E2003" s="217" t="e">
        <f>+VLOOKUP('PAA CONSOLIDADO'!M2006,LISTAS!$D$4:$E$15,2,0)</f>
        <v>#N/A</v>
      </c>
      <c r="F2003" s="217">
        <f>+'PAA CONSOLIDADO'!O2006</f>
        <v>0</v>
      </c>
      <c r="G2003" s="217">
        <f t="shared" si="93"/>
        <v>1</v>
      </c>
      <c r="H2003" s="217" t="e">
        <f>+VLOOKUP('PAA CONSOLIDADO'!P2006,LISTAS!$B$4:$C$17,2,0)</f>
        <v>#N/A</v>
      </c>
      <c r="I2003" s="217" t="e">
        <f>+VLOOKUP('PAA CONSOLIDADO'!Q2006,LISTAS!$B$22:$C$25,2,0)</f>
        <v>#N/A</v>
      </c>
      <c r="J2003" s="219">
        <f>'PAA CONSOLIDADO'!R2006</f>
        <v>0</v>
      </c>
      <c r="K2003" s="219">
        <f>+'PAA CONSOLIDADO'!S2006</f>
        <v>0</v>
      </c>
      <c r="L2003" s="217" t="e">
        <f>+VLOOKUP('PAA CONSOLIDADO'!T2006,LISTAS!$B$29:$C$31,2,0)</f>
        <v>#N/A</v>
      </c>
      <c r="M2003" s="217" t="e">
        <f>+VLOOKUP('PAA CONSOLIDADO'!U2006,LISTAS!$B$36:$C$39,2,0)</f>
        <v>#N/A</v>
      </c>
      <c r="N2003" s="217" t="str">
        <f t="shared" si="94"/>
        <v>Unidad de Contratación (1)</v>
      </c>
      <c r="O2003" s="217" t="str">
        <f t="shared" si="95"/>
        <v>CO-DC-11001</v>
      </c>
      <c r="P2003" s="217">
        <f>+'PAA CONSOLIDADO'!V2006</f>
        <v>0</v>
      </c>
      <c r="Q2003" s="217">
        <f>+'PAA CONSOLIDADO'!X2006</f>
        <v>0</v>
      </c>
      <c r="R2003" s="217">
        <f>+'PAA CONSOLIDADO'!Y2006</f>
        <v>0</v>
      </c>
    </row>
    <row r="2004" spans="1:18" s="217" customFormat="1" x14ac:dyDescent="0.25">
      <c r="A2004" s="211">
        <f>+'PAA CONSOLIDADO'!C2007</f>
        <v>0</v>
      </c>
      <c r="B2004" s="211">
        <f>+'PAA CONSOLIDADO'!I2007</f>
        <v>0</v>
      </c>
      <c r="C2004" s="217" t="str">
        <f>+CONCATENATE('PAA CONSOLIDADO'!A2007,"-",'PAA CONSOLIDADO'!D2007,"-",'PAA CONSOLIDADO'!K2007)</f>
        <v>--</v>
      </c>
      <c r="D2004" s="217" t="e">
        <f>+VLOOKUP('PAA CONSOLIDADO'!L2007,LISTAS!$D$4:$E$15,2,0)</f>
        <v>#N/A</v>
      </c>
      <c r="E2004" s="217" t="e">
        <f>+VLOOKUP('PAA CONSOLIDADO'!M2007,LISTAS!$D$4:$E$15,2,0)</f>
        <v>#N/A</v>
      </c>
      <c r="F2004" s="217">
        <f>+'PAA CONSOLIDADO'!O2007</f>
        <v>0</v>
      </c>
      <c r="G2004" s="217">
        <f t="shared" si="93"/>
        <v>1</v>
      </c>
      <c r="H2004" s="217" t="e">
        <f>+VLOOKUP('PAA CONSOLIDADO'!P2007,LISTAS!$B$4:$C$17,2,0)</f>
        <v>#N/A</v>
      </c>
      <c r="I2004" s="217" t="e">
        <f>+VLOOKUP('PAA CONSOLIDADO'!Q2007,LISTAS!$B$22:$C$25,2,0)</f>
        <v>#N/A</v>
      </c>
      <c r="J2004" s="219">
        <f>'PAA CONSOLIDADO'!R2007</f>
        <v>0</v>
      </c>
      <c r="K2004" s="219">
        <f>+'PAA CONSOLIDADO'!S2007</f>
        <v>0</v>
      </c>
      <c r="L2004" s="217" t="e">
        <f>+VLOOKUP('PAA CONSOLIDADO'!T2007,LISTAS!$B$29:$C$31,2,0)</f>
        <v>#N/A</v>
      </c>
      <c r="M2004" s="217" t="e">
        <f>+VLOOKUP('PAA CONSOLIDADO'!U2007,LISTAS!$B$36:$C$39,2,0)</f>
        <v>#N/A</v>
      </c>
      <c r="N2004" s="217" t="str">
        <f t="shared" si="94"/>
        <v>Unidad de Contratación (1)</v>
      </c>
      <c r="O2004" s="217" t="str">
        <f t="shared" si="95"/>
        <v>CO-DC-11001</v>
      </c>
      <c r="P2004" s="217">
        <f>+'PAA CONSOLIDADO'!V2007</f>
        <v>0</v>
      </c>
      <c r="Q2004" s="217">
        <f>+'PAA CONSOLIDADO'!X2007</f>
        <v>0</v>
      </c>
      <c r="R2004" s="217">
        <f>+'PAA CONSOLIDADO'!Y2007</f>
        <v>0</v>
      </c>
    </row>
    <row r="2005" spans="1:18" s="217" customFormat="1" x14ac:dyDescent="0.25">
      <c r="A2005" s="211">
        <f>+'PAA CONSOLIDADO'!C2008</f>
        <v>0</v>
      </c>
      <c r="B2005" s="211">
        <f>+'PAA CONSOLIDADO'!I2008</f>
        <v>0</v>
      </c>
      <c r="C2005" s="217" t="str">
        <f>+CONCATENATE('PAA CONSOLIDADO'!A2008,"-",'PAA CONSOLIDADO'!D2008,"-",'PAA CONSOLIDADO'!K2008)</f>
        <v>--</v>
      </c>
      <c r="D2005" s="217" t="e">
        <f>+VLOOKUP('PAA CONSOLIDADO'!L2008,LISTAS!$D$4:$E$15,2,0)</f>
        <v>#N/A</v>
      </c>
      <c r="E2005" s="217" t="e">
        <f>+VLOOKUP('PAA CONSOLIDADO'!M2008,LISTAS!$D$4:$E$15,2,0)</f>
        <v>#N/A</v>
      </c>
      <c r="F2005" s="217">
        <f>+'PAA CONSOLIDADO'!O2008</f>
        <v>0</v>
      </c>
      <c r="G2005" s="217">
        <f t="shared" si="93"/>
        <v>1</v>
      </c>
      <c r="H2005" s="217" t="e">
        <f>+VLOOKUP('PAA CONSOLIDADO'!P2008,LISTAS!$B$4:$C$17,2,0)</f>
        <v>#N/A</v>
      </c>
      <c r="I2005" s="217" t="e">
        <f>+VLOOKUP('PAA CONSOLIDADO'!Q2008,LISTAS!$B$22:$C$25,2,0)</f>
        <v>#N/A</v>
      </c>
      <c r="J2005" s="219">
        <f>'PAA CONSOLIDADO'!R2008</f>
        <v>0</v>
      </c>
      <c r="K2005" s="219">
        <f>+'PAA CONSOLIDADO'!S2008</f>
        <v>0</v>
      </c>
      <c r="L2005" s="217" t="e">
        <f>+VLOOKUP('PAA CONSOLIDADO'!T2008,LISTAS!$B$29:$C$31,2,0)</f>
        <v>#N/A</v>
      </c>
      <c r="M2005" s="217" t="e">
        <f>+VLOOKUP('PAA CONSOLIDADO'!U2008,LISTAS!$B$36:$C$39,2,0)</f>
        <v>#N/A</v>
      </c>
      <c r="N2005" s="217" t="str">
        <f t="shared" si="94"/>
        <v>Unidad de Contratación (1)</v>
      </c>
      <c r="O2005" s="217" t="str">
        <f t="shared" si="95"/>
        <v>CO-DC-11001</v>
      </c>
      <c r="P2005" s="217">
        <f>+'PAA CONSOLIDADO'!V2008</f>
        <v>0</v>
      </c>
      <c r="Q2005" s="217">
        <f>+'PAA CONSOLIDADO'!X2008</f>
        <v>0</v>
      </c>
      <c r="R2005" s="217">
        <f>+'PAA CONSOLIDADO'!Y2008</f>
        <v>0</v>
      </c>
    </row>
    <row r="2006" spans="1:18" s="217" customFormat="1" x14ac:dyDescent="0.25">
      <c r="A2006" s="211">
        <f>+'PAA CONSOLIDADO'!C2009</f>
        <v>0</v>
      </c>
      <c r="B2006" s="211">
        <f>+'PAA CONSOLIDADO'!I2009</f>
        <v>0</v>
      </c>
      <c r="C2006" s="217" t="str">
        <f>+CONCATENATE('PAA CONSOLIDADO'!A2009,"-",'PAA CONSOLIDADO'!D2009,"-",'PAA CONSOLIDADO'!K2009)</f>
        <v>--</v>
      </c>
      <c r="D2006" s="217" t="e">
        <f>+VLOOKUP('PAA CONSOLIDADO'!L2009,LISTAS!$D$4:$E$15,2,0)</f>
        <v>#N/A</v>
      </c>
      <c r="E2006" s="217" t="e">
        <f>+VLOOKUP('PAA CONSOLIDADO'!M2009,LISTAS!$D$4:$E$15,2,0)</f>
        <v>#N/A</v>
      </c>
      <c r="F2006" s="217">
        <f>+'PAA CONSOLIDADO'!O2009</f>
        <v>0</v>
      </c>
      <c r="G2006" s="217">
        <f t="shared" si="93"/>
        <v>1</v>
      </c>
      <c r="H2006" s="217" t="e">
        <f>+VLOOKUP('PAA CONSOLIDADO'!P2009,LISTAS!$B$4:$C$17,2,0)</f>
        <v>#N/A</v>
      </c>
      <c r="I2006" s="217" t="e">
        <f>+VLOOKUP('PAA CONSOLIDADO'!Q2009,LISTAS!$B$22:$C$25,2,0)</f>
        <v>#N/A</v>
      </c>
      <c r="J2006" s="219">
        <f>'PAA CONSOLIDADO'!R2009</f>
        <v>0</v>
      </c>
      <c r="K2006" s="219">
        <f>+'PAA CONSOLIDADO'!S2009</f>
        <v>0</v>
      </c>
      <c r="L2006" s="217" t="e">
        <f>+VLOOKUP('PAA CONSOLIDADO'!T2009,LISTAS!$B$29:$C$31,2,0)</f>
        <v>#N/A</v>
      </c>
      <c r="M2006" s="217" t="e">
        <f>+VLOOKUP('PAA CONSOLIDADO'!U2009,LISTAS!$B$36:$C$39,2,0)</f>
        <v>#N/A</v>
      </c>
      <c r="N2006" s="217" t="str">
        <f t="shared" si="94"/>
        <v>Unidad de Contratación (1)</v>
      </c>
      <c r="O2006" s="217" t="str">
        <f t="shared" si="95"/>
        <v>CO-DC-11001</v>
      </c>
      <c r="P2006" s="217">
        <f>+'PAA CONSOLIDADO'!V2009</f>
        <v>0</v>
      </c>
      <c r="Q2006" s="217">
        <f>+'PAA CONSOLIDADO'!X2009</f>
        <v>0</v>
      </c>
      <c r="R2006" s="217">
        <f>+'PAA CONSOLIDADO'!Y2009</f>
        <v>0</v>
      </c>
    </row>
    <row r="2007" spans="1:18" s="217" customFormat="1" x14ac:dyDescent="0.25">
      <c r="A2007" s="211">
        <f>+'PAA CONSOLIDADO'!C2010</f>
        <v>0</v>
      </c>
      <c r="B2007" s="211">
        <f>+'PAA CONSOLIDADO'!I2010</f>
        <v>0</v>
      </c>
      <c r="C2007" s="217" t="str">
        <f>+CONCATENATE('PAA CONSOLIDADO'!A2010,"-",'PAA CONSOLIDADO'!D2010,"-",'PAA CONSOLIDADO'!K2010)</f>
        <v>--</v>
      </c>
      <c r="D2007" s="217" t="e">
        <f>+VLOOKUP('PAA CONSOLIDADO'!L2010,LISTAS!$D$4:$E$15,2,0)</f>
        <v>#N/A</v>
      </c>
      <c r="E2007" s="217" t="e">
        <f>+VLOOKUP('PAA CONSOLIDADO'!M2010,LISTAS!$D$4:$E$15,2,0)</f>
        <v>#N/A</v>
      </c>
      <c r="F2007" s="217">
        <f>+'PAA CONSOLIDADO'!O2010</f>
        <v>0</v>
      </c>
      <c r="G2007" s="217">
        <f t="shared" si="93"/>
        <v>1</v>
      </c>
      <c r="H2007" s="217" t="e">
        <f>+VLOOKUP('PAA CONSOLIDADO'!P2010,LISTAS!$B$4:$C$17,2,0)</f>
        <v>#N/A</v>
      </c>
      <c r="I2007" s="217" t="e">
        <f>+VLOOKUP('PAA CONSOLIDADO'!Q2010,LISTAS!$B$22:$C$25,2,0)</f>
        <v>#N/A</v>
      </c>
      <c r="J2007" s="219">
        <f>'PAA CONSOLIDADO'!R2010</f>
        <v>0</v>
      </c>
      <c r="K2007" s="219">
        <f>+'PAA CONSOLIDADO'!S2010</f>
        <v>0</v>
      </c>
      <c r="L2007" s="217" t="e">
        <f>+VLOOKUP('PAA CONSOLIDADO'!T2010,LISTAS!$B$29:$C$31,2,0)</f>
        <v>#N/A</v>
      </c>
      <c r="M2007" s="217" t="e">
        <f>+VLOOKUP('PAA CONSOLIDADO'!U2010,LISTAS!$B$36:$C$39,2,0)</f>
        <v>#N/A</v>
      </c>
      <c r="N2007" s="217" t="str">
        <f t="shared" si="94"/>
        <v>Unidad de Contratación (1)</v>
      </c>
      <c r="O2007" s="217" t="str">
        <f t="shared" si="95"/>
        <v>CO-DC-11001</v>
      </c>
      <c r="P2007" s="217">
        <f>+'PAA CONSOLIDADO'!V2010</f>
        <v>0</v>
      </c>
      <c r="Q2007" s="217">
        <f>+'PAA CONSOLIDADO'!X2010</f>
        <v>0</v>
      </c>
      <c r="R2007" s="217">
        <f>+'PAA CONSOLIDADO'!Y2010</f>
        <v>0</v>
      </c>
    </row>
    <row r="2008" spans="1:18" s="217" customFormat="1" x14ac:dyDescent="0.25">
      <c r="A2008" s="211">
        <f>+'PAA CONSOLIDADO'!C2011</f>
        <v>0</v>
      </c>
      <c r="B2008" s="211">
        <f>+'PAA CONSOLIDADO'!I2011</f>
        <v>0</v>
      </c>
      <c r="C2008" s="217" t="str">
        <f>+CONCATENATE('PAA CONSOLIDADO'!A2011,"-",'PAA CONSOLIDADO'!D2011,"-",'PAA CONSOLIDADO'!K2011)</f>
        <v>--</v>
      </c>
      <c r="D2008" s="217" t="e">
        <f>+VLOOKUP('PAA CONSOLIDADO'!L2011,LISTAS!$D$4:$E$15,2,0)</f>
        <v>#N/A</v>
      </c>
      <c r="E2008" s="217" t="e">
        <f>+VLOOKUP('PAA CONSOLIDADO'!M2011,LISTAS!$D$4:$E$15,2,0)</f>
        <v>#N/A</v>
      </c>
      <c r="F2008" s="217">
        <f>+'PAA CONSOLIDADO'!O2011</f>
        <v>0</v>
      </c>
      <c r="G2008" s="217">
        <f t="shared" si="93"/>
        <v>1</v>
      </c>
      <c r="H2008" s="217" t="e">
        <f>+VLOOKUP('PAA CONSOLIDADO'!P2011,LISTAS!$B$4:$C$17,2,0)</f>
        <v>#N/A</v>
      </c>
      <c r="I2008" s="217" t="e">
        <f>+VLOOKUP('PAA CONSOLIDADO'!Q2011,LISTAS!$B$22:$C$25,2,0)</f>
        <v>#N/A</v>
      </c>
      <c r="J2008" s="219">
        <f>'PAA CONSOLIDADO'!R2011</f>
        <v>0</v>
      </c>
      <c r="K2008" s="219">
        <f>+'PAA CONSOLIDADO'!S2011</f>
        <v>0</v>
      </c>
      <c r="L2008" s="217" t="e">
        <f>+VLOOKUP('PAA CONSOLIDADO'!T2011,LISTAS!$B$29:$C$31,2,0)</f>
        <v>#N/A</v>
      </c>
      <c r="M2008" s="217" t="e">
        <f>+VLOOKUP('PAA CONSOLIDADO'!U2011,LISTAS!$B$36:$C$39,2,0)</f>
        <v>#N/A</v>
      </c>
      <c r="N2008" s="217" t="str">
        <f t="shared" si="94"/>
        <v>Unidad de Contratación (1)</v>
      </c>
      <c r="O2008" s="217" t="str">
        <f t="shared" si="95"/>
        <v>CO-DC-11001</v>
      </c>
      <c r="P2008" s="217">
        <f>+'PAA CONSOLIDADO'!V2011</f>
        <v>0</v>
      </c>
      <c r="Q2008" s="217">
        <f>+'PAA CONSOLIDADO'!X2011</f>
        <v>0</v>
      </c>
      <c r="R2008" s="217">
        <f>+'PAA CONSOLIDADO'!Y2011</f>
        <v>0</v>
      </c>
    </row>
    <row r="2009" spans="1:18" s="217" customFormat="1" x14ac:dyDescent="0.25">
      <c r="A2009" s="211">
        <f>+'PAA CONSOLIDADO'!C2012</f>
        <v>0</v>
      </c>
      <c r="B2009" s="211">
        <f>+'PAA CONSOLIDADO'!I2012</f>
        <v>0</v>
      </c>
      <c r="C2009" s="217" t="str">
        <f>+CONCATENATE('PAA CONSOLIDADO'!A2012,"-",'PAA CONSOLIDADO'!D2012,"-",'PAA CONSOLIDADO'!K2012)</f>
        <v>--</v>
      </c>
      <c r="D2009" s="217" t="e">
        <f>+VLOOKUP('PAA CONSOLIDADO'!L2012,LISTAS!$D$4:$E$15,2,0)</f>
        <v>#N/A</v>
      </c>
      <c r="E2009" s="217" t="e">
        <f>+VLOOKUP('PAA CONSOLIDADO'!M2012,LISTAS!$D$4:$E$15,2,0)</f>
        <v>#N/A</v>
      </c>
      <c r="F2009" s="217">
        <f>+'PAA CONSOLIDADO'!O2012</f>
        <v>0</v>
      </c>
      <c r="G2009" s="217">
        <f t="shared" si="93"/>
        <v>1</v>
      </c>
      <c r="H2009" s="217" t="e">
        <f>+VLOOKUP('PAA CONSOLIDADO'!P2012,LISTAS!$B$4:$C$17,2,0)</f>
        <v>#N/A</v>
      </c>
      <c r="I2009" s="217" t="e">
        <f>+VLOOKUP('PAA CONSOLIDADO'!Q2012,LISTAS!$B$22:$C$25,2,0)</f>
        <v>#N/A</v>
      </c>
      <c r="J2009" s="219">
        <f>'PAA CONSOLIDADO'!R2012</f>
        <v>0</v>
      </c>
      <c r="K2009" s="219">
        <f>+'PAA CONSOLIDADO'!S2012</f>
        <v>0</v>
      </c>
      <c r="L2009" s="217" t="e">
        <f>+VLOOKUP('PAA CONSOLIDADO'!T2012,LISTAS!$B$29:$C$31,2,0)</f>
        <v>#N/A</v>
      </c>
      <c r="M2009" s="217" t="e">
        <f>+VLOOKUP('PAA CONSOLIDADO'!U2012,LISTAS!$B$36:$C$39,2,0)</f>
        <v>#N/A</v>
      </c>
      <c r="N2009" s="217" t="str">
        <f t="shared" si="94"/>
        <v>Unidad de Contratación (1)</v>
      </c>
      <c r="O2009" s="217" t="str">
        <f t="shared" si="95"/>
        <v>CO-DC-11001</v>
      </c>
      <c r="P2009" s="217">
        <f>+'PAA CONSOLIDADO'!V2012</f>
        <v>0</v>
      </c>
      <c r="Q2009" s="217">
        <f>+'PAA CONSOLIDADO'!X2012</f>
        <v>0</v>
      </c>
      <c r="R2009" s="217">
        <f>+'PAA CONSOLIDADO'!Y2012</f>
        <v>0</v>
      </c>
    </row>
    <row r="2010" spans="1:18" s="217" customFormat="1" x14ac:dyDescent="0.25">
      <c r="A2010" s="211">
        <f>+'PAA CONSOLIDADO'!C2013</f>
        <v>0</v>
      </c>
      <c r="B2010" s="211">
        <f>+'PAA CONSOLIDADO'!I2013</f>
        <v>0</v>
      </c>
      <c r="C2010" s="217" t="str">
        <f>+CONCATENATE('PAA CONSOLIDADO'!A2013,"-",'PAA CONSOLIDADO'!D2013,"-",'PAA CONSOLIDADO'!K2013)</f>
        <v>--</v>
      </c>
      <c r="D2010" s="217" t="e">
        <f>+VLOOKUP('PAA CONSOLIDADO'!L2013,LISTAS!$D$4:$E$15,2,0)</f>
        <v>#N/A</v>
      </c>
      <c r="E2010" s="217" t="e">
        <f>+VLOOKUP('PAA CONSOLIDADO'!M2013,LISTAS!$D$4:$E$15,2,0)</f>
        <v>#N/A</v>
      </c>
      <c r="F2010" s="217">
        <f>+'PAA CONSOLIDADO'!O2013</f>
        <v>0</v>
      </c>
      <c r="G2010" s="217">
        <f t="shared" si="93"/>
        <v>1</v>
      </c>
      <c r="H2010" s="217" t="e">
        <f>+VLOOKUP('PAA CONSOLIDADO'!P2013,LISTAS!$B$4:$C$17,2,0)</f>
        <v>#N/A</v>
      </c>
      <c r="I2010" s="217" t="e">
        <f>+VLOOKUP('PAA CONSOLIDADO'!Q2013,LISTAS!$B$22:$C$25,2,0)</f>
        <v>#N/A</v>
      </c>
      <c r="J2010" s="219">
        <f>'PAA CONSOLIDADO'!R2013</f>
        <v>0</v>
      </c>
      <c r="K2010" s="219">
        <f>+'PAA CONSOLIDADO'!S2013</f>
        <v>0</v>
      </c>
      <c r="L2010" s="217" t="e">
        <f>+VLOOKUP('PAA CONSOLIDADO'!T2013,LISTAS!$B$29:$C$31,2,0)</f>
        <v>#N/A</v>
      </c>
      <c r="M2010" s="217" t="e">
        <f>+VLOOKUP('PAA CONSOLIDADO'!U2013,LISTAS!$B$36:$C$39,2,0)</f>
        <v>#N/A</v>
      </c>
      <c r="N2010" s="217" t="str">
        <f t="shared" si="94"/>
        <v>Unidad de Contratación (1)</v>
      </c>
      <c r="O2010" s="217" t="str">
        <f t="shared" si="95"/>
        <v>CO-DC-11001</v>
      </c>
      <c r="P2010" s="217">
        <f>+'PAA CONSOLIDADO'!V2013</f>
        <v>0</v>
      </c>
      <c r="Q2010" s="217">
        <f>+'PAA CONSOLIDADO'!X2013</f>
        <v>0</v>
      </c>
      <c r="R2010" s="217">
        <f>+'PAA CONSOLIDADO'!Y2013</f>
        <v>0</v>
      </c>
    </row>
    <row r="2011" spans="1:18" s="217" customFormat="1" x14ac:dyDescent="0.25">
      <c r="A2011" s="211">
        <f>+'PAA CONSOLIDADO'!C2014</f>
        <v>0</v>
      </c>
      <c r="B2011" s="211">
        <f>+'PAA CONSOLIDADO'!I2014</f>
        <v>0</v>
      </c>
      <c r="C2011" s="217" t="str">
        <f>+CONCATENATE('PAA CONSOLIDADO'!A2014,"-",'PAA CONSOLIDADO'!D2014,"-",'PAA CONSOLIDADO'!K2014)</f>
        <v>--</v>
      </c>
      <c r="D2011" s="217" t="e">
        <f>+VLOOKUP('PAA CONSOLIDADO'!L2014,LISTAS!$D$4:$E$15,2,0)</f>
        <v>#N/A</v>
      </c>
      <c r="E2011" s="217" t="e">
        <f>+VLOOKUP('PAA CONSOLIDADO'!M2014,LISTAS!$D$4:$E$15,2,0)</f>
        <v>#N/A</v>
      </c>
      <c r="F2011" s="217">
        <f>+'PAA CONSOLIDADO'!O2014</f>
        <v>0</v>
      </c>
      <c r="G2011" s="217">
        <f t="shared" si="93"/>
        <v>1</v>
      </c>
      <c r="H2011" s="217" t="e">
        <f>+VLOOKUP('PAA CONSOLIDADO'!P2014,LISTAS!$B$4:$C$17,2,0)</f>
        <v>#N/A</v>
      </c>
      <c r="I2011" s="217" t="e">
        <f>+VLOOKUP('PAA CONSOLIDADO'!Q2014,LISTAS!$B$22:$C$25,2,0)</f>
        <v>#N/A</v>
      </c>
      <c r="J2011" s="219">
        <f>'PAA CONSOLIDADO'!R2014</f>
        <v>0</v>
      </c>
      <c r="K2011" s="219">
        <f>+'PAA CONSOLIDADO'!S2014</f>
        <v>0</v>
      </c>
      <c r="L2011" s="217" t="e">
        <f>+VLOOKUP('PAA CONSOLIDADO'!T2014,LISTAS!$B$29:$C$31,2,0)</f>
        <v>#N/A</v>
      </c>
      <c r="M2011" s="217" t="e">
        <f>+VLOOKUP('PAA CONSOLIDADO'!U2014,LISTAS!$B$36:$C$39,2,0)</f>
        <v>#N/A</v>
      </c>
      <c r="N2011" s="217" t="str">
        <f t="shared" si="94"/>
        <v>Unidad de Contratación (1)</v>
      </c>
      <c r="O2011" s="217" t="str">
        <f t="shared" si="95"/>
        <v>CO-DC-11001</v>
      </c>
      <c r="P2011" s="217">
        <f>+'PAA CONSOLIDADO'!V2014</f>
        <v>0</v>
      </c>
      <c r="Q2011" s="217">
        <f>+'PAA CONSOLIDADO'!X2014</f>
        <v>0</v>
      </c>
      <c r="R2011" s="217">
        <f>+'PAA CONSOLIDADO'!Y2014</f>
        <v>0</v>
      </c>
    </row>
    <row r="2012" spans="1:18" s="217" customFormat="1" x14ac:dyDescent="0.25">
      <c r="A2012" s="211">
        <f>+'PAA CONSOLIDADO'!C2015</f>
        <v>0</v>
      </c>
      <c r="B2012" s="211">
        <f>+'PAA CONSOLIDADO'!I2015</f>
        <v>0</v>
      </c>
      <c r="C2012" s="217" t="str">
        <f>+CONCATENATE('PAA CONSOLIDADO'!A2015,"-",'PAA CONSOLIDADO'!D2015,"-",'PAA CONSOLIDADO'!K2015)</f>
        <v>--</v>
      </c>
      <c r="D2012" s="217" t="e">
        <f>+VLOOKUP('PAA CONSOLIDADO'!L2015,LISTAS!$D$4:$E$15,2,0)</f>
        <v>#N/A</v>
      </c>
      <c r="E2012" s="217" t="e">
        <f>+VLOOKUP('PAA CONSOLIDADO'!M2015,LISTAS!$D$4:$E$15,2,0)</f>
        <v>#N/A</v>
      </c>
      <c r="F2012" s="217">
        <f>+'PAA CONSOLIDADO'!O2015</f>
        <v>0</v>
      </c>
      <c r="G2012" s="217">
        <f t="shared" si="93"/>
        <v>1</v>
      </c>
      <c r="H2012" s="217" t="e">
        <f>+VLOOKUP('PAA CONSOLIDADO'!P2015,LISTAS!$B$4:$C$17,2,0)</f>
        <v>#N/A</v>
      </c>
      <c r="I2012" s="217" t="e">
        <f>+VLOOKUP('PAA CONSOLIDADO'!Q2015,LISTAS!$B$22:$C$25,2,0)</f>
        <v>#N/A</v>
      </c>
      <c r="J2012" s="219">
        <f>'PAA CONSOLIDADO'!R2015</f>
        <v>0</v>
      </c>
      <c r="K2012" s="219">
        <f>+'PAA CONSOLIDADO'!S2015</f>
        <v>0</v>
      </c>
      <c r="L2012" s="217" t="e">
        <f>+VLOOKUP('PAA CONSOLIDADO'!T2015,LISTAS!$B$29:$C$31,2,0)</f>
        <v>#N/A</v>
      </c>
      <c r="M2012" s="217" t="e">
        <f>+VLOOKUP('PAA CONSOLIDADO'!U2015,LISTAS!$B$36:$C$39,2,0)</f>
        <v>#N/A</v>
      </c>
      <c r="N2012" s="217" t="str">
        <f t="shared" si="94"/>
        <v>Unidad de Contratación (1)</v>
      </c>
      <c r="O2012" s="217" t="str">
        <f t="shared" si="95"/>
        <v>CO-DC-11001</v>
      </c>
      <c r="P2012" s="217">
        <f>+'PAA CONSOLIDADO'!V2015</f>
        <v>0</v>
      </c>
      <c r="Q2012" s="217">
        <f>+'PAA CONSOLIDADO'!X2015</f>
        <v>0</v>
      </c>
      <c r="R2012" s="217">
        <f>+'PAA CONSOLIDADO'!Y2015</f>
        <v>0</v>
      </c>
    </row>
    <row r="2013" spans="1:18" s="217" customFormat="1" x14ac:dyDescent="0.25">
      <c r="A2013" s="211">
        <f>+'PAA CONSOLIDADO'!C2016</f>
        <v>0</v>
      </c>
      <c r="B2013" s="211">
        <f>+'PAA CONSOLIDADO'!I2016</f>
        <v>0</v>
      </c>
      <c r="C2013" s="217" t="str">
        <f>+CONCATENATE('PAA CONSOLIDADO'!A2016,"-",'PAA CONSOLIDADO'!D2016,"-",'PAA CONSOLIDADO'!K2016)</f>
        <v>--</v>
      </c>
      <c r="D2013" s="217" t="e">
        <f>+VLOOKUP('PAA CONSOLIDADO'!L2016,LISTAS!$D$4:$E$15,2,0)</f>
        <v>#N/A</v>
      </c>
      <c r="E2013" s="217" t="e">
        <f>+VLOOKUP('PAA CONSOLIDADO'!M2016,LISTAS!$D$4:$E$15,2,0)</f>
        <v>#N/A</v>
      </c>
      <c r="F2013" s="217">
        <f>+'PAA CONSOLIDADO'!O2016</f>
        <v>0</v>
      </c>
      <c r="G2013" s="217">
        <f t="shared" si="93"/>
        <v>1</v>
      </c>
      <c r="H2013" s="217" t="e">
        <f>+VLOOKUP('PAA CONSOLIDADO'!P2016,LISTAS!$B$4:$C$17,2,0)</f>
        <v>#N/A</v>
      </c>
      <c r="I2013" s="217" t="e">
        <f>+VLOOKUP('PAA CONSOLIDADO'!Q2016,LISTAS!$B$22:$C$25,2,0)</f>
        <v>#N/A</v>
      </c>
      <c r="J2013" s="219">
        <f>'PAA CONSOLIDADO'!R2016</f>
        <v>0</v>
      </c>
      <c r="K2013" s="219">
        <f>+'PAA CONSOLIDADO'!S2016</f>
        <v>0</v>
      </c>
      <c r="L2013" s="217" t="e">
        <f>+VLOOKUP('PAA CONSOLIDADO'!T2016,LISTAS!$B$29:$C$31,2,0)</f>
        <v>#N/A</v>
      </c>
      <c r="M2013" s="217" t="e">
        <f>+VLOOKUP('PAA CONSOLIDADO'!U2016,LISTAS!$B$36:$C$39,2,0)</f>
        <v>#N/A</v>
      </c>
      <c r="N2013" s="217" t="str">
        <f t="shared" si="94"/>
        <v>Unidad de Contratación (1)</v>
      </c>
      <c r="O2013" s="217" t="str">
        <f t="shared" si="95"/>
        <v>CO-DC-11001</v>
      </c>
      <c r="P2013" s="217">
        <f>+'PAA CONSOLIDADO'!V2016</f>
        <v>0</v>
      </c>
      <c r="Q2013" s="217">
        <f>+'PAA CONSOLIDADO'!X2016</f>
        <v>0</v>
      </c>
      <c r="R2013" s="217">
        <f>+'PAA CONSOLIDADO'!Y2016</f>
        <v>0</v>
      </c>
    </row>
    <row r="2014" spans="1:18" s="217" customFormat="1" x14ac:dyDescent="0.25">
      <c r="A2014" s="211">
        <f>+'PAA CONSOLIDADO'!C2017</f>
        <v>0</v>
      </c>
      <c r="B2014" s="211">
        <f>+'PAA CONSOLIDADO'!I2017</f>
        <v>0</v>
      </c>
      <c r="C2014" s="217" t="str">
        <f>+CONCATENATE('PAA CONSOLIDADO'!A2017,"-",'PAA CONSOLIDADO'!D2017,"-",'PAA CONSOLIDADO'!K2017)</f>
        <v>--</v>
      </c>
      <c r="D2014" s="217" t="e">
        <f>+VLOOKUP('PAA CONSOLIDADO'!L2017,LISTAS!$D$4:$E$15,2,0)</f>
        <v>#N/A</v>
      </c>
      <c r="E2014" s="217" t="e">
        <f>+VLOOKUP('PAA CONSOLIDADO'!M2017,LISTAS!$D$4:$E$15,2,0)</f>
        <v>#N/A</v>
      </c>
      <c r="F2014" s="217">
        <f>+'PAA CONSOLIDADO'!O2017</f>
        <v>0</v>
      </c>
      <c r="G2014" s="217">
        <f t="shared" si="93"/>
        <v>1</v>
      </c>
      <c r="H2014" s="217" t="e">
        <f>+VLOOKUP('PAA CONSOLIDADO'!P2017,LISTAS!$B$4:$C$17,2,0)</f>
        <v>#N/A</v>
      </c>
      <c r="I2014" s="217" t="e">
        <f>+VLOOKUP('PAA CONSOLIDADO'!Q2017,LISTAS!$B$22:$C$25,2,0)</f>
        <v>#N/A</v>
      </c>
      <c r="J2014" s="219">
        <f>'PAA CONSOLIDADO'!R2017</f>
        <v>0</v>
      </c>
      <c r="K2014" s="219">
        <f>+'PAA CONSOLIDADO'!S2017</f>
        <v>0</v>
      </c>
      <c r="L2014" s="217" t="e">
        <f>+VLOOKUP('PAA CONSOLIDADO'!T2017,LISTAS!$B$29:$C$31,2,0)</f>
        <v>#N/A</v>
      </c>
      <c r="M2014" s="217" t="e">
        <f>+VLOOKUP('PAA CONSOLIDADO'!U2017,LISTAS!$B$36:$C$39,2,0)</f>
        <v>#N/A</v>
      </c>
      <c r="N2014" s="217" t="str">
        <f t="shared" si="94"/>
        <v>Unidad de Contratación (1)</v>
      </c>
      <c r="O2014" s="217" t="str">
        <f t="shared" si="95"/>
        <v>CO-DC-11001</v>
      </c>
      <c r="P2014" s="217">
        <f>+'PAA CONSOLIDADO'!V2017</f>
        <v>0</v>
      </c>
      <c r="Q2014" s="217">
        <f>+'PAA CONSOLIDADO'!X2017</f>
        <v>0</v>
      </c>
      <c r="R2014" s="217">
        <f>+'PAA CONSOLIDADO'!Y2017</f>
        <v>0</v>
      </c>
    </row>
    <row r="2015" spans="1:18" s="217" customFormat="1" x14ac:dyDescent="0.25">
      <c r="A2015" s="211">
        <f>+'PAA CONSOLIDADO'!C2018</f>
        <v>0</v>
      </c>
      <c r="B2015" s="211">
        <f>+'PAA CONSOLIDADO'!I2018</f>
        <v>0</v>
      </c>
      <c r="C2015" s="217" t="str">
        <f>+CONCATENATE('PAA CONSOLIDADO'!A2018,"-",'PAA CONSOLIDADO'!D2018,"-",'PAA CONSOLIDADO'!K2018)</f>
        <v>--</v>
      </c>
      <c r="D2015" s="217" t="e">
        <f>+VLOOKUP('PAA CONSOLIDADO'!L2018,LISTAS!$D$4:$E$15,2,0)</f>
        <v>#N/A</v>
      </c>
      <c r="E2015" s="217" t="e">
        <f>+VLOOKUP('PAA CONSOLIDADO'!M2018,LISTAS!$D$4:$E$15,2,0)</f>
        <v>#N/A</v>
      </c>
      <c r="F2015" s="217">
        <f>+'PAA CONSOLIDADO'!O2018</f>
        <v>0</v>
      </c>
      <c r="G2015" s="217">
        <f t="shared" si="93"/>
        <v>1</v>
      </c>
      <c r="H2015" s="217" t="e">
        <f>+VLOOKUP('PAA CONSOLIDADO'!P2018,LISTAS!$B$4:$C$17,2,0)</f>
        <v>#N/A</v>
      </c>
      <c r="I2015" s="217" t="e">
        <f>+VLOOKUP('PAA CONSOLIDADO'!Q2018,LISTAS!$B$22:$C$25,2,0)</f>
        <v>#N/A</v>
      </c>
      <c r="J2015" s="219">
        <f>'PAA CONSOLIDADO'!R2018</f>
        <v>0</v>
      </c>
      <c r="K2015" s="219">
        <f>+'PAA CONSOLIDADO'!S2018</f>
        <v>0</v>
      </c>
      <c r="L2015" s="217" t="e">
        <f>+VLOOKUP('PAA CONSOLIDADO'!T2018,LISTAS!$B$29:$C$31,2,0)</f>
        <v>#N/A</v>
      </c>
      <c r="M2015" s="217" t="e">
        <f>+VLOOKUP('PAA CONSOLIDADO'!U2018,LISTAS!$B$36:$C$39,2,0)</f>
        <v>#N/A</v>
      </c>
      <c r="N2015" s="217" t="str">
        <f t="shared" si="94"/>
        <v>Unidad de Contratación (1)</v>
      </c>
      <c r="O2015" s="217" t="str">
        <f t="shared" si="95"/>
        <v>CO-DC-11001</v>
      </c>
      <c r="P2015" s="217">
        <f>+'PAA CONSOLIDADO'!V2018</f>
        <v>0</v>
      </c>
      <c r="Q2015" s="217">
        <f>+'PAA CONSOLIDADO'!X2018</f>
        <v>0</v>
      </c>
      <c r="R2015" s="217">
        <f>+'PAA CONSOLIDADO'!Y2018</f>
        <v>0</v>
      </c>
    </row>
    <row r="2016" spans="1:18" s="217" customFormat="1" x14ac:dyDescent="0.25">
      <c r="A2016" s="211">
        <f>+'PAA CONSOLIDADO'!C2019</f>
        <v>0</v>
      </c>
      <c r="B2016" s="211">
        <f>+'PAA CONSOLIDADO'!I2019</f>
        <v>0</v>
      </c>
      <c r="C2016" s="217" t="str">
        <f>+CONCATENATE('PAA CONSOLIDADO'!A2019,"-",'PAA CONSOLIDADO'!D2019,"-",'PAA CONSOLIDADO'!K2019)</f>
        <v>--</v>
      </c>
      <c r="D2016" s="217" t="e">
        <f>+VLOOKUP('PAA CONSOLIDADO'!L2019,LISTAS!$D$4:$E$15,2,0)</f>
        <v>#N/A</v>
      </c>
      <c r="E2016" s="217" t="e">
        <f>+VLOOKUP('PAA CONSOLIDADO'!M2019,LISTAS!$D$4:$E$15,2,0)</f>
        <v>#N/A</v>
      </c>
      <c r="F2016" s="217">
        <f>+'PAA CONSOLIDADO'!O2019</f>
        <v>0</v>
      </c>
      <c r="G2016" s="217">
        <f t="shared" si="93"/>
        <v>1</v>
      </c>
      <c r="H2016" s="217" t="e">
        <f>+VLOOKUP('PAA CONSOLIDADO'!P2019,LISTAS!$B$4:$C$17,2,0)</f>
        <v>#N/A</v>
      </c>
      <c r="I2016" s="217" t="e">
        <f>+VLOOKUP('PAA CONSOLIDADO'!Q2019,LISTAS!$B$22:$C$25,2,0)</f>
        <v>#N/A</v>
      </c>
      <c r="J2016" s="219">
        <f>'PAA CONSOLIDADO'!R2019</f>
        <v>0</v>
      </c>
      <c r="K2016" s="219">
        <f>+'PAA CONSOLIDADO'!S2019</f>
        <v>0</v>
      </c>
      <c r="L2016" s="217" t="e">
        <f>+VLOOKUP('PAA CONSOLIDADO'!T2019,LISTAS!$B$29:$C$31,2,0)</f>
        <v>#N/A</v>
      </c>
      <c r="M2016" s="217" t="e">
        <f>+VLOOKUP('PAA CONSOLIDADO'!U2019,LISTAS!$B$36:$C$39,2,0)</f>
        <v>#N/A</v>
      </c>
      <c r="N2016" s="217" t="str">
        <f t="shared" si="94"/>
        <v>Unidad de Contratación (1)</v>
      </c>
      <c r="O2016" s="217" t="str">
        <f t="shared" si="95"/>
        <v>CO-DC-11001</v>
      </c>
      <c r="P2016" s="217">
        <f>+'PAA CONSOLIDADO'!V2019</f>
        <v>0</v>
      </c>
      <c r="Q2016" s="217">
        <f>+'PAA CONSOLIDADO'!X2019</f>
        <v>0</v>
      </c>
      <c r="R2016" s="217">
        <f>+'PAA CONSOLIDADO'!Y2019</f>
        <v>0</v>
      </c>
    </row>
    <row r="2017" spans="1:18" s="217" customFormat="1" x14ac:dyDescent="0.25">
      <c r="A2017" s="211">
        <f>+'PAA CONSOLIDADO'!C2020</f>
        <v>0</v>
      </c>
      <c r="B2017" s="211">
        <f>+'PAA CONSOLIDADO'!I2020</f>
        <v>0</v>
      </c>
      <c r="C2017" s="217" t="str">
        <f>+CONCATENATE('PAA CONSOLIDADO'!A2020,"-",'PAA CONSOLIDADO'!D2020,"-",'PAA CONSOLIDADO'!K2020)</f>
        <v>--</v>
      </c>
      <c r="D2017" s="217" t="e">
        <f>+VLOOKUP('PAA CONSOLIDADO'!L2020,LISTAS!$D$4:$E$15,2,0)</f>
        <v>#N/A</v>
      </c>
      <c r="E2017" s="217" t="e">
        <f>+VLOOKUP('PAA CONSOLIDADO'!M2020,LISTAS!$D$4:$E$15,2,0)</f>
        <v>#N/A</v>
      </c>
      <c r="F2017" s="217">
        <f>+'PAA CONSOLIDADO'!O2020</f>
        <v>0</v>
      </c>
      <c r="G2017" s="217">
        <f t="shared" si="93"/>
        <v>1</v>
      </c>
      <c r="H2017" s="217" t="e">
        <f>+VLOOKUP('PAA CONSOLIDADO'!P2020,LISTAS!$B$4:$C$17,2,0)</f>
        <v>#N/A</v>
      </c>
      <c r="I2017" s="217" t="e">
        <f>+VLOOKUP('PAA CONSOLIDADO'!Q2020,LISTAS!$B$22:$C$25,2,0)</f>
        <v>#N/A</v>
      </c>
      <c r="J2017" s="219">
        <f>'PAA CONSOLIDADO'!R2020</f>
        <v>0</v>
      </c>
      <c r="K2017" s="219">
        <f>+'PAA CONSOLIDADO'!S2020</f>
        <v>0</v>
      </c>
      <c r="L2017" s="217" t="e">
        <f>+VLOOKUP('PAA CONSOLIDADO'!T2020,LISTAS!$B$29:$C$31,2,0)</f>
        <v>#N/A</v>
      </c>
      <c r="M2017" s="217" t="e">
        <f>+VLOOKUP('PAA CONSOLIDADO'!U2020,LISTAS!$B$36:$C$39,2,0)</f>
        <v>#N/A</v>
      </c>
      <c r="N2017" s="217" t="str">
        <f t="shared" si="94"/>
        <v>Unidad de Contratación (1)</v>
      </c>
      <c r="O2017" s="217" t="str">
        <f t="shared" si="95"/>
        <v>CO-DC-11001</v>
      </c>
      <c r="P2017" s="217">
        <f>+'PAA CONSOLIDADO'!V2020</f>
        <v>0</v>
      </c>
      <c r="Q2017" s="217">
        <f>+'PAA CONSOLIDADO'!X2020</f>
        <v>0</v>
      </c>
      <c r="R2017" s="217">
        <f>+'PAA CONSOLIDADO'!Y2020</f>
        <v>0</v>
      </c>
    </row>
    <row r="2018" spans="1:18" s="217" customFormat="1" x14ac:dyDescent="0.25">
      <c r="A2018" s="211">
        <f>+'PAA CONSOLIDADO'!C2021</f>
        <v>0</v>
      </c>
      <c r="B2018" s="211">
        <f>+'PAA CONSOLIDADO'!I2021</f>
        <v>0</v>
      </c>
      <c r="C2018" s="217" t="str">
        <f>+CONCATENATE('PAA CONSOLIDADO'!A2021,"-",'PAA CONSOLIDADO'!D2021,"-",'PAA CONSOLIDADO'!K2021)</f>
        <v>--</v>
      </c>
      <c r="D2018" s="217" t="e">
        <f>+VLOOKUP('PAA CONSOLIDADO'!L2021,LISTAS!$D$4:$E$15,2,0)</f>
        <v>#N/A</v>
      </c>
      <c r="E2018" s="217" t="e">
        <f>+VLOOKUP('PAA CONSOLIDADO'!M2021,LISTAS!$D$4:$E$15,2,0)</f>
        <v>#N/A</v>
      </c>
      <c r="F2018" s="217">
        <f>+'PAA CONSOLIDADO'!O2021</f>
        <v>0</v>
      </c>
      <c r="G2018" s="217">
        <f t="shared" si="93"/>
        <v>1</v>
      </c>
      <c r="H2018" s="217" t="e">
        <f>+VLOOKUP('PAA CONSOLIDADO'!P2021,LISTAS!$B$4:$C$17,2,0)</f>
        <v>#N/A</v>
      </c>
      <c r="I2018" s="217" t="e">
        <f>+VLOOKUP('PAA CONSOLIDADO'!Q2021,LISTAS!$B$22:$C$25,2,0)</f>
        <v>#N/A</v>
      </c>
      <c r="J2018" s="219">
        <f>'PAA CONSOLIDADO'!R2021</f>
        <v>0</v>
      </c>
      <c r="K2018" s="219">
        <f>+'PAA CONSOLIDADO'!S2021</f>
        <v>0</v>
      </c>
      <c r="L2018" s="217" t="e">
        <f>+VLOOKUP('PAA CONSOLIDADO'!T2021,LISTAS!$B$29:$C$31,2,0)</f>
        <v>#N/A</v>
      </c>
      <c r="M2018" s="217" t="e">
        <f>+VLOOKUP('PAA CONSOLIDADO'!U2021,LISTAS!$B$36:$C$39,2,0)</f>
        <v>#N/A</v>
      </c>
      <c r="N2018" s="217" t="str">
        <f t="shared" si="94"/>
        <v>Unidad de Contratación (1)</v>
      </c>
      <c r="O2018" s="217" t="str">
        <f t="shared" si="95"/>
        <v>CO-DC-11001</v>
      </c>
      <c r="P2018" s="217">
        <f>+'PAA CONSOLIDADO'!V2021</f>
        <v>0</v>
      </c>
      <c r="Q2018" s="217">
        <f>+'PAA CONSOLIDADO'!X2021</f>
        <v>0</v>
      </c>
      <c r="R2018" s="217">
        <f>+'PAA CONSOLIDADO'!Y2021</f>
        <v>0</v>
      </c>
    </row>
    <row r="2019" spans="1:18" s="217" customFormat="1" x14ac:dyDescent="0.25">
      <c r="A2019" s="211">
        <f>+'PAA CONSOLIDADO'!C2022</f>
        <v>0</v>
      </c>
      <c r="B2019" s="211">
        <f>+'PAA CONSOLIDADO'!I2022</f>
        <v>0</v>
      </c>
      <c r="C2019" s="217" t="str">
        <f>+CONCATENATE('PAA CONSOLIDADO'!A2022,"-",'PAA CONSOLIDADO'!D2022,"-",'PAA CONSOLIDADO'!K2022)</f>
        <v>--</v>
      </c>
      <c r="D2019" s="217" t="e">
        <f>+VLOOKUP('PAA CONSOLIDADO'!L2022,LISTAS!$D$4:$E$15,2,0)</f>
        <v>#N/A</v>
      </c>
      <c r="E2019" s="217" t="e">
        <f>+VLOOKUP('PAA CONSOLIDADO'!M2022,LISTAS!$D$4:$E$15,2,0)</f>
        <v>#N/A</v>
      </c>
      <c r="F2019" s="217">
        <f>+'PAA CONSOLIDADO'!O2022</f>
        <v>0</v>
      </c>
      <c r="G2019" s="217">
        <f t="shared" si="93"/>
        <v>1</v>
      </c>
      <c r="H2019" s="217" t="e">
        <f>+VLOOKUP('PAA CONSOLIDADO'!P2022,LISTAS!$B$4:$C$17,2,0)</f>
        <v>#N/A</v>
      </c>
      <c r="I2019" s="217" t="e">
        <f>+VLOOKUP('PAA CONSOLIDADO'!Q2022,LISTAS!$B$22:$C$25,2,0)</f>
        <v>#N/A</v>
      </c>
      <c r="J2019" s="219">
        <f>'PAA CONSOLIDADO'!R2022</f>
        <v>0</v>
      </c>
      <c r="K2019" s="219">
        <f>+'PAA CONSOLIDADO'!S2022</f>
        <v>0</v>
      </c>
      <c r="L2019" s="217" t="e">
        <f>+VLOOKUP('PAA CONSOLIDADO'!T2022,LISTAS!$B$29:$C$31,2,0)</f>
        <v>#N/A</v>
      </c>
      <c r="M2019" s="217" t="e">
        <f>+VLOOKUP('PAA CONSOLIDADO'!U2022,LISTAS!$B$36:$C$39,2,0)</f>
        <v>#N/A</v>
      </c>
      <c r="N2019" s="217" t="str">
        <f t="shared" si="94"/>
        <v>Unidad de Contratación (1)</v>
      </c>
      <c r="O2019" s="217" t="str">
        <f t="shared" si="95"/>
        <v>CO-DC-11001</v>
      </c>
      <c r="P2019" s="217">
        <f>+'PAA CONSOLIDADO'!V2022</f>
        <v>0</v>
      </c>
      <c r="Q2019" s="217">
        <f>+'PAA CONSOLIDADO'!X2022</f>
        <v>0</v>
      </c>
      <c r="R2019" s="217">
        <f>+'PAA CONSOLIDADO'!Y2022</f>
        <v>0</v>
      </c>
    </row>
    <row r="2020" spans="1:18" s="217" customFormat="1" x14ac:dyDescent="0.25">
      <c r="A2020" s="211">
        <f>+'PAA CONSOLIDADO'!C2023</f>
        <v>0</v>
      </c>
      <c r="B2020" s="211">
        <f>+'PAA CONSOLIDADO'!I2023</f>
        <v>0</v>
      </c>
      <c r="C2020" s="217" t="str">
        <f>+CONCATENATE('PAA CONSOLIDADO'!A2023,"-",'PAA CONSOLIDADO'!D2023,"-",'PAA CONSOLIDADO'!K2023)</f>
        <v>--</v>
      </c>
      <c r="D2020" s="217" t="e">
        <f>+VLOOKUP('PAA CONSOLIDADO'!L2023,LISTAS!$D$4:$E$15,2,0)</f>
        <v>#N/A</v>
      </c>
      <c r="E2020" s="217" t="e">
        <f>+VLOOKUP('PAA CONSOLIDADO'!M2023,LISTAS!$D$4:$E$15,2,0)</f>
        <v>#N/A</v>
      </c>
      <c r="F2020" s="217">
        <f>+'PAA CONSOLIDADO'!O2023</f>
        <v>0</v>
      </c>
      <c r="G2020" s="217">
        <f t="shared" si="93"/>
        <v>1</v>
      </c>
      <c r="H2020" s="217" t="e">
        <f>+VLOOKUP('PAA CONSOLIDADO'!P2023,LISTAS!$B$4:$C$17,2,0)</f>
        <v>#N/A</v>
      </c>
      <c r="I2020" s="217" t="e">
        <f>+VLOOKUP('PAA CONSOLIDADO'!Q2023,LISTAS!$B$22:$C$25,2,0)</f>
        <v>#N/A</v>
      </c>
      <c r="J2020" s="219">
        <f>'PAA CONSOLIDADO'!R2023</f>
        <v>0</v>
      </c>
      <c r="K2020" s="219">
        <f>+'PAA CONSOLIDADO'!S2023</f>
        <v>0</v>
      </c>
      <c r="L2020" s="217" t="e">
        <f>+VLOOKUP('PAA CONSOLIDADO'!T2023,LISTAS!$B$29:$C$31,2,0)</f>
        <v>#N/A</v>
      </c>
      <c r="M2020" s="217" t="e">
        <f>+VLOOKUP('PAA CONSOLIDADO'!U2023,LISTAS!$B$36:$C$39,2,0)</f>
        <v>#N/A</v>
      </c>
      <c r="N2020" s="217" t="str">
        <f t="shared" si="94"/>
        <v>Unidad de Contratación (1)</v>
      </c>
      <c r="O2020" s="217" t="str">
        <f t="shared" si="95"/>
        <v>CO-DC-11001</v>
      </c>
      <c r="P2020" s="217">
        <f>+'PAA CONSOLIDADO'!V2023</f>
        <v>0</v>
      </c>
      <c r="Q2020" s="217">
        <f>+'PAA CONSOLIDADO'!X2023</f>
        <v>0</v>
      </c>
      <c r="R2020" s="217">
        <f>+'PAA CONSOLIDADO'!Y2023</f>
        <v>0</v>
      </c>
    </row>
    <row r="2021" spans="1:18" s="217" customFormat="1" x14ac:dyDescent="0.25">
      <c r="A2021" s="211">
        <f>+'PAA CONSOLIDADO'!C2024</f>
        <v>0</v>
      </c>
      <c r="B2021" s="211">
        <f>+'PAA CONSOLIDADO'!I2024</f>
        <v>0</v>
      </c>
      <c r="C2021" s="217" t="str">
        <f>+CONCATENATE('PAA CONSOLIDADO'!A2024,"-",'PAA CONSOLIDADO'!D2024,"-",'PAA CONSOLIDADO'!K2024)</f>
        <v>--</v>
      </c>
      <c r="D2021" s="217" t="e">
        <f>+VLOOKUP('PAA CONSOLIDADO'!L2024,LISTAS!$D$4:$E$15,2,0)</f>
        <v>#N/A</v>
      </c>
      <c r="E2021" s="217" t="e">
        <f>+VLOOKUP('PAA CONSOLIDADO'!M2024,LISTAS!$D$4:$E$15,2,0)</f>
        <v>#N/A</v>
      </c>
      <c r="F2021" s="217">
        <f>+'PAA CONSOLIDADO'!O2024</f>
        <v>0</v>
      </c>
      <c r="G2021" s="217">
        <f t="shared" si="93"/>
        <v>1</v>
      </c>
      <c r="H2021" s="217" t="e">
        <f>+VLOOKUP('PAA CONSOLIDADO'!P2024,LISTAS!$B$4:$C$17,2,0)</f>
        <v>#N/A</v>
      </c>
      <c r="I2021" s="217" t="e">
        <f>+VLOOKUP('PAA CONSOLIDADO'!Q2024,LISTAS!$B$22:$C$25,2,0)</f>
        <v>#N/A</v>
      </c>
      <c r="J2021" s="219">
        <f>'PAA CONSOLIDADO'!R2024</f>
        <v>0</v>
      </c>
      <c r="K2021" s="219">
        <f>+'PAA CONSOLIDADO'!S2024</f>
        <v>0</v>
      </c>
      <c r="L2021" s="217" t="e">
        <f>+VLOOKUP('PAA CONSOLIDADO'!T2024,LISTAS!$B$29:$C$31,2,0)</f>
        <v>#N/A</v>
      </c>
      <c r="M2021" s="217" t="e">
        <f>+VLOOKUP('PAA CONSOLIDADO'!U2024,LISTAS!$B$36:$C$39,2,0)</f>
        <v>#N/A</v>
      </c>
      <c r="N2021" s="217" t="str">
        <f t="shared" si="94"/>
        <v>Unidad de Contratación (1)</v>
      </c>
      <c r="O2021" s="217" t="str">
        <f t="shared" si="95"/>
        <v>CO-DC-11001</v>
      </c>
      <c r="P2021" s="217">
        <f>+'PAA CONSOLIDADO'!V2024</f>
        <v>0</v>
      </c>
      <c r="Q2021" s="217">
        <f>+'PAA CONSOLIDADO'!X2024</f>
        <v>0</v>
      </c>
      <c r="R2021" s="217">
        <f>+'PAA CONSOLIDADO'!Y2024</f>
        <v>0</v>
      </c>
    </row>
    <row r="2022" spans="1:18" s="217" customFormat="1" x14ac:dyDescent="0.25">
      <c r="A2022" s="211">
        <f>+'PAA CONSOLIDADO'!C2025</f>
        <v>0</v>
      </c>
      <c r="B2022" s="211">
        <f>+'PAA CONSOLIDADO'!I2025</f>
        <v>0</v>
      </c>
      <c r="C2022" s="217" t="str">
        <f>+CONCATENATE('PAA CONSOLIDADO'!A2025,"-",'PAA CONSOLIDADO'!D2025,"-",'PAA CONSOLIDADO'!K2025)</f>
        <v>--</v>
      </c>
      <c r="D2022" s="217" t="e">
        <f>+VLOOKUP('PAA CONSOLIDADO'!L2025,LISTAS!$D$4:$E$15,2,0)</f>
        <v>#N/A</v>
      </c>
      <c r="E2022" s="217" t="e">
        <f>+VLOOKUP('PAA CONSOLIDADO'!M2025,LISTAS!$D$4:$E$15,2,0)</f>
        <v>#N/A</v>
      </c>
      <c r="F2022" s="217">
        <f>+'PAA CONSOLIDADO'!O2025</f>
        <v>0</v>
      </c>
      <c r="G2022" s="217">
        <f t="shared" si="93"/>
        <v>1</v>
      </c>
      <c r="H2022" s="217" t="e">
        <f>+VLOOKUP('PAA CONSOLIDADO'!P2025,LISTAS!$B$4:$C$17,2,0)</f>
        <v>#N/A</v>
      </c>
      <c r="I2022" s="217" t="e">
        <f>+VLOOKUP('PAA CONSOLIDADO'!Q2025,LISTAS!$B$22:$C$25,2,0)</f>
        <v>#N/A</v>
      </c>
      <c r="J2022" s="219">
        <f>'PAA CONSOLIDADO'!R2025</f>
        <v>0</v>
      </c>
      <c r="K2022" s="219">
        <f>+'PAA CONSOLIDADO'!S2025</f>
        <v>0</v>
      </c>
      <c r="L2022" s="217" t="e">
        <f>+VLOOKUP('PAA CONSOLIDADO'!T2025,LISTAS!$B$29:$C$31,2,0)</f>
        <v>#N/A</v>
      </c>
      <c r="M2022" s="217" t="e">
        <f>+VLOOKUP('PAA CONSOLIDADO'!U2025,LISTAS!$B$36:$C$39,2,0)</f>
        <v>#N/A</v>
      </c>
      <c r="N2022" s="217" t="str">
        <f t="shared" si="94"/>
        <v>Unidad de Contratación (1)</v>
      </c>
      <c r="O2022" s="217" t="str">
        <f t="shared" si="95"/>
        <v>CO-DC-11001</v>
      </c>
      <c r="P2022" s="217">
        <f>+'PAA CONSOLIDADO'!V2025</f>
        <v>0</v>
      </c>
      <c r="Q2022" s="217">
        <f>+'PAA CONSOLIDADO'!X2025</f>
        <v>0</v>
      </c>
      <c r="R2022" s="217">
        <f>+'PAA CONSOLIDADO'!Y2025</f>
        <v>0</v>
      </c>
    </row>
    <row r="2023" spans="1:18" s="217" customFormat="1" x14ac:dyDescent="0.25">
      <c r="A2023" s="211">
        <f>+'PAA CONSOLIDADO'!C2026</f>
        <v>0</v>
      </c>
      <c r="B2023" s="211">
        <f>+'PAA CONSOLIDADO'!I2026</f>
        <v>0</v>
      </c>
      <c r="C2023" s="217" t="str">
        <f>+CONCATENATE('PAA CONSOLIDADO'!A2026,"-",'PAA CONSOLIDADO'!D2026,"-",'PAA CONSOLIDADO'!K2026)</f>
        <v>--</v>
      </c>
      <c r="D2023" s="217" t="e">
        <f>+VLOOKUP('PAA CONSOLIDADO'!L2026,LISTAS!$D$4:$E$15,2,0)</f>
        <v>#N/A</v>
      </c>
      <c r="E2023" s="217" t="e">
        <f>+VLOOKUP('PAA CONSOLIDADO'!M2026,LISTAS!$D$4:$E$15,2,0)</f>
        <v>#N/A</v>
      </c>
      <c r="F2023" s="217">
        <f>+'PAA CONSOLIDADO'!O2026</f>
        <v>0</v>
      </c>
      <c r="G2023" s="217">
        <f t="shared" si="93"/>
        <v>1</v>
      </c>
      <c r="H2023" s="217" t="e">
        <f>+VLOOKUP('PAA CONSOLIDADO'!P2026,LISTAS!$B$4:$C$17,2,0)</f>
        <v>#N/A</v>
      </c>
      <c r="I2023" s="217" t="e">
        <f>+VLOOKUP('PAA CONSOLIDADO'!Q2026,LISTAS!$B$22:$C$25,2,0)</f>
        <v>#N/A</v>
      </c>
      <c r="J2023" s="219">
        <f>'PAA CONSOLIDADO'!R2026</f>
        <v>0</v>
      </c>
      <c r="K2023" s="219">
        <f>+'PAA CONSOLIDADO'!S2026</f>
        <v>0</v>
      </c>
      <c r="L2023" s="217" t="e">
        <f>+VLOOKUP('PAA CONSOLIDADO'!T2026,LISTAS!$B$29:$C$31,2,0)</f>
        <v>#N/A</v>
      </c>
      <c r="M2023" s="217" t="e">
        <f>+VLOOKUP('PAA CONSOLIDADO'!U2026,LISTAS!$B$36:$C$39,2,0)</f>
        <v>#N/A</v>
      </c>
      <c r="N2023" s="217" t="str">
        <f t="shared" si="94"/>
        <v>Unidad de Contratación (1)</v>
      </c>
      <c r="O2023" s="217" t="str">
        <f t="shared" si="95"/>
        <v>CO-DC-11001</v>
      </c>
      <c r="P2023" s="217">
        <f>+'PAA CONSOLIDADO'!V2026</f>
        <v>0</v>
      </c>
      <c r="Q2023" s="217">
        <f>+'PAA CONSOLIDADO'!X2026</f>
        <v>0</v>
      </c>
      <c r="R2023" s="217">
        <f>+'PAA CONSOLIDADO'!Y2026</f>
        <v>0</v>
      </c>
    </row>
    <row r="2024" spans="1:18" s="217" customFormat="1" x14ac:dyDescent="0.25">
      <c r="A2024" s="211">
        <f>+'PAA CONSOLIDADO'!C2027</f>
        <v>0</v>
      </c>
      <c r="B2024" s="211">
        <f>+'PAA CONSOLIDADO'!I2027</f>
        <v>0</v>
      </c>
      <c r="C2024" s="217" t="str">
        <f>+CONCATENATE('PAA CONSOLIDADO'!A2027,"-",'PAA CONSOLIDADO'!D2027,"-",'PAA CONSOLIDADO'!K2027)</f>
        <v>--</v>
      </c>
      <c r="D2024" s="217" t="e">
        <f>+VLOOKUP('PAA CONSOLIDADO'!L2027,LISTAS!$D$4:$E$15,2,0)</f>
        <v>#N/A</v>
      </c>
      <c r="E2024" s="217" t="e">
        <f>+VLOOKUP('PAA CONSOLIDADO'!M2027,LISTAS!$D$4:$E$15,2,0)</f>
        <v>#N/A</v>
      </c>
      <c r="F2024" s="217">
        <f>+'PAA CONSOLIDADO'!O2027</f>
        <v>0</v>
      </c>
      <c r="G2024" s="217">
        <f t="shared" si="93"/>
        <v>1</v>
      </c>
      <c r="H2024" s="217" t="e">
        <f>+VLOOKUP('PAA CONSOLIDADO'!P2027,LISTAS!$B$4:$C$17,2,0)</f>
        <v>#N/A</v>
      </c>
      <c r="I2024" s="217" t="e">
        <f>+VLOOKUP('PAA CONSOLIDADO'!Q2027,LISTAS!$B$22:$C$25,2,0)</f>
        <v>#N/A</v>
      </c>
      <c r="J2024" s="219">
        <f>'PAA CONSOLIDADO'!R2027</f>
        <v>0</v>
      </c>
      <c r="K2024" s="219">
        <f>+'PAA CONSOLIDADO'!S2027</f>
        <v>0</v>
      </c>
      <c r="L2024" s="217" t="e">
        <f>+VLOOKUP('PAA CONSOLIDADO'!T2027,LISTAS!$B$29:$C$31,2,0)</f>
        <v>#N/A</v>
      </c>
      <c r="M2024" s="217" t="e">
        <f>+VLOOKUP('PAA CONSOLIDADO'!U2027,LISTAS!$B$36:$C$39,2,0)</f>
        <v>#N/A</v>
      </c>
      <c r="N2024" s="217" t="str">
        <f t="shared" si="94"/>
        <v>Unidad de Contratación (1)</v>
      </c>
      <c r="O2024" s="217" t="str">
        <f t="shared" si="95"/>
        <v>CO-DC-11001</v>
      </c>
      <c r="P2024" s="217">
        <f>+'PAA CONSOLIDADO'!V2027</f>
        <v>0</v>
      </c>
      <c r="Q2024" s="217">
        <f>+'PAA CONSOLIDADO'!X2027</f>
        <v>0</v>
      </c>
      <c r="R2024" s="217">
        <f>+'PAA CONSOLIDADO'!Y2027</f>
        <v>0</v>
      </c>
    </row>
    <row r="2025" spans="1:18" s="217" customFormat="1" x14ac:dyDescent="0.25">
      <c r="A2025" s="211">
        <f>+'PAA CONSOLIDADO'!C2028</f>
        <v>0</v>
      </c>
      <c r="B2025" s="211">
        <f>+'PAA CONSOLIDADO'!I2028</f>
        <v>0</v>
      </c>
      <c r="C2025" s="217" t="str">
        <f>+CONCATENATE('PAA CONSOLIDADO'!A2028,"-",'PAA CONSOLIDADO'!D2028,"-",'PAA CONSOLIDADO'!K2028)</f>
        <v>--</v>
      </c>
      <c r="D2025" s="217" t="e">
        <f>+VLOOKUP('PAA CONSOLIDADO'!L2028,LISTAS!$D$4:$E$15,2,0)</f>
        <v>#N/A</v>
      </c>
      <c r="E2025" s="217" t="e">
        <f>+VLOOKUP('PAA CONSOLIDADO'!M2028,LISTAS!$D$4:$E$15,2,0)</f>
        <v>#N/A</v>
      </c>
      <c r="F2025" s="217">
        <f>+'PAA CONSOLIDADO'!O2028</f>
        <v>0</v>
      </c>
      <c r="G2025" s="217">
        <f t="shared" si="93"/>
        <v>1</v>
      </c>
      <c r="H2025" s="217" t="e">
        <f>+VLOOKUP('PAA CONSOLIDADO'!P2028,LISTAS!$B$4:$C$17,2,0)</f>
        <v>#N/A</v>
      </c>
      <c r="I2025" s="217" t="e">
        <f>+VLOOKUP('PAA CONSOLIDADO'!Q2028,LISTAS!$B$22:$C$25,2,0)</f>
        <v>#N/A</v>
      </c>
      <c r="J2025" s="219">
        <f>'PAA CONSOLIDADO'!R2028</f>
        <v>0</v>
      </c>
      <c r="K2025" s="219">
        <f>+'PAA CONSOLIDADO'!S2028</f>
        <v>0</v>
      </c>
      <c r="L2025" s="217" t="e">
        <f>+VLOOKUP('PAA CONSOLIDADO'!T2028,LISTAS!$B$29:$C$31,2,0)</f>
        <v>#N/A</v>
      </c>
      <c r="M2025" s="217" t="e">
        <f>+VLOOKUP('PAA CONSOLIDADO'!U2028,LISTAS!$B$36:$C$39,2,0)</f>
        <v>#N/A</v>
      </c>
      <c r="N2025" s="217" t="str">
        <f t="shared" si="94"/>
        <v>Unidad de Contratación (1)</v>
      </c>
      <c r="O2025" s="217" t="str">
        <f t="shared" si="95"/>
        <v>CO-DC-11001</v>
      </c>
      <c r="P2025" s="217">
        <f>+'PAA CONSOLIDADO'!V2028</f>
        <v>0</v>
      </c>
      <c r="Q2025" s="217">
        <f>+'PAA CONSOLIDADO'!X2028</f>
        <v>0</v>
      </c>
      <c r="R2025" s="217">
        <f>+'PAA CONSOLIDADO'!Y2028</f>
        <v>0</v>
      </c>
    </row>
    <row r="2026" spans="1:18" s="217" customFormat="1" x14ac:dyDescent="0.25">
      <c r="A2026" s="211">
        <f>+'PAA CONSOLIDADO'!C2029</f>
        <v>0</v>
      </c>
      <c r="B2026" s="211">
        <f>+'PAA CONSOLIDADO'!I2029</f>
        <v>0</v>
      </c>
      <c r="C2026" s="217" t="str">
        <f>+CONCATENATE('PAA CONSOLIDADO'!A2029,"-",'PAA CONSOLIDADO'!D2029,"-",'PAA CONSOLIDADO'!K2029)</f>
        <v>--</v>
      </c>
      <c r="D2026" s="217" t="e">
        <f>+VLOOKUP('PAA CONSOLIDADO'!L2029,LISTAS!$D$4:$E$15,2,0)</f>
        <v>#N/A</v>
      </c>
      <c r="E2026" s="217" t="e">
        <f>+VLOOKUP('PAA CONSOLIDADO'!M2029,LISTAS!$D$4:$E$15,2,0)</f>
        <v>#N/A</v>
      </c>
      <c r="F2026" s="217">
        <f>+'PAA CONSOLIDADO'!O2029</f>
        <v>0</v>
      </c>
      <c r="G2026" s="217">
        <f t="shared" si="93"/>
        <v>1</v>
      </c>
      <c r="H2026" s="217" t="e">
        <f>+VLOOKUP('PAA CONSOLIDADO'!P2029,LISTAS!$B$4:$C$17,2,0)</f>
        <v>#N/A</v>
      </c>
      <c r="I2026" s="217" t="e">
        <f>+VLOOKUP('PAA CONSOLIDADO'!Q2029,LISTAS!$B$22:$C$25,2,0)</f>
        <v>#N/A</v>
      </c>
      <c r="J2026" s="219">
        <f>'PAA CONSOLIDADO'!R2029</f>
        <v>0</v>
      </c>
      <c r="K2026" s="219">
        <f>+'PAA CONSOLIDADO'!S2029</f>
        <v>0</v>
      </c>
      <c r="L2026" s="217" t="e">
        <f>+VLOOKUP('PAA CONSOLIDADO'!T2029,LISTAS!$B$29:$C$31,2,0)</f>
        <v>#N/A</v>
      </c>
      <c r="M2026" s="217" t="e">
        <f>+VLOOKUP('PAA CONSOLIDADO'!U2029,LISTAS!$B$36:$C$39,2,0)</f>
        <v>#N/A</v>
      </c>
      <c r="N2026" s="217" t="str">
        <f t="shared" si="94"/>
        <v>Unidad de Contratación (1)</v>
      </c>
      <c r="O2026" s="217" t="str">
        <f t="shared" si="95"/>
        <v>CO-DC-11001</v>
      </c>
      <c r="P2026" s="217">
        <f>+'PAA CONSOLIDADO'!V2029</f>
        <v>0</v>
      </c>
      <c r="Q2026" s="217">
        <f>+'PAA CONSOLIDADO'!X2029</f>
        <v>0</v>
      </c>
      <c r="R2026" s="217">
        <f>+'PAA CONSOLIDADO'!Y2029</f>
        <v>0</v>
      </c>
    </row>
    <row r="2027" spans="1:18" s="217" customFormat="1" x14ac:dyDescent="0.25">
      <c r="A2027" s="211">
        <f>+'PAA CONSOLIDADO'!C2030</f>
        <v>0</v>
      </c>
      <c r="B2027" s="211">
        <f>+'PAA CONSOLIDADO'!I2030</f>
        <v>0</v>
      </c>
      <c r="C2027" s="217" t="str">
        <f>+CONCATENATE('PAA CONSOLIDADO'!A2030,"-",'PAA CONSOLIDADO'!D2030,"-",'PAA CONSOLIDADO'!K2030)</f>
        <v>--</v>
      </c>
      <c r="D2027" s="217" t="e">
        <f>+VLOOKUP('PAA CONSOLIDADO'!L2030,LISTAS!$D$4:$E$15,2,0)</f>
        <v>#N/A</v>
      </c>
      <c r="E2027" s="217" t="e">
        <f>+VLOOKUP('PAA CONSOLIDADO'!M2030,LISTAS!$D$4:$E$15,2,0)</f>
        <v>#N/A</v>
      </c>
      <c r="F2027" s="217">
        <f>+'PAA CONSOLIDADO'!O2030</f>
        <v>0</v>
      </c>
      <c r="G2027" s="217">
        <f t="shared" si="93"/>
        <v>1</v>
      </c>
      <c r="H2027" s="217" t="e">
        <f>+VLOOKUP('PAA CONSOLIDADO'!P2030,LISTAS!$B$4:$C$17,2,0)</f>
        <v>#N/A</v>
      </c>
      <c r="I2027" s="217" t="e">
        <f>+VLOOKUP('PAA CONSOLIDADO'!Q2030,LISTAS!$B$22:$C$25,2,0)</f>
        <v>#N/A</v>
      </c>
      <c r="J2027" s="219">
        <f>'PAA CONSOLIDADO'!R2030</f>
        <v>0</v>
      </c>
      <c r="K2027" s="219">
        <f>+'PAA CONSOLIDADO'!S2030</f>
        <v>0</v>
      </c>
      <c r="L2027" s="217" t="e">
        <f>+VLOOKUP('PAA CONSOLIDADO'!T2030,LISTAS!$B$29:$C$31,2,0)</f>
        <v>#N/A</v>
      </c>
      <c r="M2027" s="217" t="e">
        <f>+VLOOKUP('PAA CONSOLIDADO'!U2030,LISTAS!$B$36:$C$39,2,0)</f>
        <v>#N/A</v>
      </c>
      <c r="N2027" s="217" t="str">
        <f t="shared" si="94"/>
        <v>Unidad de Contratación (1)</v>
      </c>
      <c r="O2027" s="217" t="str">
        <f t="shared" si="95"/>
        <v>CO-DC-11001</v>
      </c>
      <c r="P2027" s="217">
        <f>+'PAA CONSOLIDADO'!V2030</f>
        <v>0</v>
      </c>
      <c r="Q2027" s="217">
        <f>+'PAA CONSOLIDADO'!X2030</f>
        <v>0</v>
      </c>
      <c r="R2027" s="217">
        <f>+'PAA CONSOLIDADO'!Y2030</f>
        <v>0</v>
      </c>
    </row>
    <row r="2028" spans="1:18" s="217" customFormat="1" x14ac:dyDescent="0.25">
      <c r="A2028" s="211">
        <f>+'PAA CONSOLIDADO'!C2031</f>
        <v>0</v>
      </c>
      <c r="B2028" s="211">
        <f>+'PAA CONSOLIDADO'!I2031</f>
        <v>0</v>
      </c>
      <c r="C2028" s="217" t="str">
        <f>+CONCATENATE('PAA CONSOLIDADO'!A2031,"-",'PAA CONSOLIDADO'!D2031,"-",'PAA CONSOLIDADO'!K2031)</f>
        <v>--</v>
      </c>
      <c r="D2028" s="217" t="e">
        <f>+VLOOKUP('PAA CONSOLIDADO'!L2031,LISTAS!$D$4:$E$15,2,0)</f>
        <v>#N/A</v>
      </c>
      <c r="E2028" s="217" t="e">
        <f>+VLOOKUP('PAA CONSOLIDADO'!M2031,LISTAS!$D$4:$E$15,2,0)</f>
        <v>#N/A</v>
      </c>
      <c r="F2028" s="217">
        <f>+'PAA CONSOLIDADO'!O2031</f>
        <v>0</v>
      </c>
      <c r="G2028" s="217">
        <f t="shared" si="93"/>
        <v>1</v>
      </c>
      <c r="H2028" s="217" t="e">
        <f>+VLOOKUP('PAA CONSOLIDADO'!P2031,LISTAS!$B$4:$C$17,2,0)</f>
        <v>#N/A</v>
      </c>
      <c r="I2028" s="217" t="e">
        <f>+VLOOKUP('PAA CONSOLIDADO'!Q2031,LISTAS!$B$22:$C$25,2,0)</f>
        <v>#N/A</v>
      </c>
      <c r="J2028" s="219">
        <f>'PAA CONSOLIDADO'!R2031</f>
        <v>0</v>
      </c>
      <c r="K2028" s="219">
        <f>+'PAA CONSOLIDADO'!S2031</f>
        <v>0</v>
      </c>
      <c r="L2028" s="217" t="e">
        <f>+VLOOKUP('PAA CONSOLIDADO'!T2031,LISTAS!$B$29:$C$31,2,0)</f>
        <v>#N/A</v>
      </c>
      <c r="M2028" s="217" t="e">
        <f>+VLOOKUP('PAA CONSOLIDADO'!U2031,LISTAS!$B$36:$C$39,2,0)</f>
        <v>#N/A</v>
      </c>
      <c r="N2028" s="217" t="str">
        <f t="shared" si="94"/>
        <v>Unidad de Contratación (1)</v>
      </c>
      <c r="O2028" s="217" t="str">
        <f t="shared" si="95"/>
        <v>CO-DC-11001</v>
      </c>
      <c r="P2028" s="217">
        <f>+'PAA CONSOLIDADO'!V2031</f>
        <v>0</v>
      </c>
      <c r="Q2028" s="217">
        <f>+'PAA CONSOLIDADO'!X2031</f>
        <v>0</v>
      </c>
      <c r="R2028" s="217">
        <f>+'PAA CONSOLIDADO'!Y2031</f>
        <v>0</v>
      </c>
    </row>
    <row r="2029" spans="1:18" s="217" customFormat="1" x14ac:dyDescent="0.25">
      <c r="A2029" s="211">
        <f>+'PAA CONSOLIDADO'!C2032</f>
        <v>0</v>
      </c>
      <c r="B2029" s="211">
        <f>+'PAA CONSOLIDADO'!I2032</f>
        <v>0</v>
      </c>
      <c r="C2029" s="217" t="str">
        <f>+CONCATENATE('PAA CONSOLIDADO'!A2032,"-",'PAA CONSOLIDADO'!D2032,"-",'PAA CONSOLIDADO'!K2032)</f>
        <v>--</v>
      </c>
      <c r="D2029" s="217" t="e">
        <f>+VLOOKUP('PAA CONSOLIDADO'!L2032,LISTAS!$D$4:$E$15,2,0)</f>
        <v>#N/A</v>
      </c>
      <c r="E2029" s="217" t="e">
        <f>+VLOOKUP('PAA CONSOLIDADO'!M2032,LISTAS!$D$4:$E$15,2,0)</f>
        <v>#N/A</v>
      </c>
      <c r="F2029" s="217">
        <f>+'PAA CONSOLIDADO'!O2032</f>
        <v>0</v>
      </c>
      <c r="G2029" s="217">
        <f t="shared" si="93"/>
        <v>1</v>
      </c>
      <c r="H2029" s="217" t="e">
        <f>+VLOOKUP('PAA CONSOLIDADO'!P2032,LISTAS!$B$4:$C$17,2,0)</f>
        <v>#N/A</v>
      </c>
      <c r="I2029" s="217" t="e">
        <f>+VLOOKUP('PAA CONSOLIDADO'!Q2032,LISTAS!$B$22:$C$25,2,0)</f>
        <v>#N/A</v>
      </c>
      <c r="J2029" s="219">
        <f>'PAA CONSOLIDADO'!R2032</f>
        <v>0</v>
      </c>
      <c r="K2029" s="219">
        <f>+'PAA CONSOLIDADO'!S2032</f>
        <v>0</v>
      </c>
      <c r="L2029" s="217" t="e">
        <f>+VLOOKUP('PAA CONSOLIDADO'!T2032,LISTAS!$B$29:$C$31,2,0)</f>
        <v>#N/A</v>
      </c>
      <c r="M2029" s="217" t="e">
        <f>+VLOOKUP('PAA CONSOLIDADO'!U2032,LISTAS!$B$36:$C$39,2,0)</f>
        <v>#N/A</v>
      </c>
      <c r="N2029" s="217" t="str">
        <f t="shared" si="94"/>
        <v>Unidad de Contratación (1)</v>
      </c>
      <c r="O2029" s="217" t="str">
        <f t="shared" si="95"/>
        <v>CO-DC-11001</v>
      </c>
      <c r="P2029" s="217">
        <f>+'PAA CONSOLIDADO'!V2032</f>
        <v>0</v>
      </c>
      <c r="Q2029" s="217">
        <f>+'PAA CONSOLIDADO'!X2032</f>
        <v>0</v>
      </c>
      <c r="R2029" s="217">
        <f>+'PAA CONSOLIDADO'!Y2032</f>
        <v>0</v>
      </c>
    </row>
    <row r="2030" spans="1:18" s="217" customFormat="1" x14ac:dyDescent="0.25">
      <c r="A2030" s="211">
        <f>+'PAA CONSOLIDADO'!C2033</f>
        <v>0</v>
      </c>
      <c r="B2030" s="211">
        <f>+'PAA CONSOLIDADO'!I2033</f>
        <v>0</v>
      </c>
      <c r="C2030" s="217" t="str">
        <f>+CONCATENATE('PAA CONSOLIDADO'!A2033,"-",'PAA CONSOLIDADO'!D2033,"-",'PAA CONSOLIDADO'!K2033)</f>
        <v>--</v>
      </c>
      <c r="D2030" s="217" t="e">
        <f>+VLOOKUP('PAA CONSOLIDADO'!L2033,LISTAS!$D$4:$E$15,2,0)</f>
        <v>#N/A</v>
      </c>
      <c r="E2030" s="217" t="e">
        <f>+VLOOKUP('PAA CONSOLIDADO'!M2033,LISTAS!$D$4:$E$15,2,0)</f>
        <v>#N/A</v>
      </c>
      <c r="F2030" s="217">
        <f>+'PAA CONSOLIDADO'!O2033</f>
        <v>0</v>
      </c>
      <c r="G2030" s="217">
        <f t="shared" si="93"/>
        <v>1</v>
      </c>
      <c r="H2030" s="217" t="e">
        <f>+VLOOKUP('PAA CONSOLIDADO'!P2033,LISTAS!$B$4:$C$17,2,0)</f>
        <v>#N/A</v>
      </c>
      <c r="I2030" s="217" t="e">
        <f>+VLOOKUP('PAA CONSOLIDADO'!Q2033,LISTAS!$B$22:$C$25,2,0)</f>
        <v>#N/A</v>
      </c>
      <c r="J2030" s="219">
        <f>'PAA CONSOLIDADO'!R2033</f>
        <v>0</v>
      </c>
      <c r="K2030" s="219">
        <f>+'PAA CONSOLIDADO'!S2033</f>
        <v>0</v>
      </c>
      <c r="L2030" s="217" t="e">
        <f>+VLOOKUP('PAA CONSOLIDADO'!T2033,LISTAS!$B$29:$C$31,2,0)</f>
        <v>#N/A</v>
      </c>
      <c r="M2030" s="217" t="e">
        <f>+VLOOKUP('PAA CONSOLIDADO'!U2033,LISTAS!$B$36:$C$39,2,0)</f>
        <v>#N/A</v>
      </c>
      <c r="N2030" s="217" t="str">
        <f t="shared" si="94"/>
        <v>Unidad de Contratación (1)</v>
      </c>
      <c r="O2030" s="217" t="str">
        <f t="shared" si="95"/>
        <v>CO-DC-11001</v>
      </c>
      <c r="P2030" s="217">
        <f>+'PAA CONSOLIDADO'!V2033</f>
        <v>0</v>
      </c>
      <c r="Q2030" s="217">
        <f>+'PAA CONSOLIDADO'!X2033</f>
        <v>0</v>
      </c>
      <c r="R2030" s="217">
        <f>+'PAA CONSOLIDADO'!Y2033</f>
        <v>0</v>
      </c>
    </row>
    <row r="2031" spans="1:18" s="217" customFormat="1" x14ac:dyDescent="0.25">
      <c r="A2031" s="211">
        <f>+'PAA CONSOLIDADO'!C2034</f>
        <v>0</v>
      </c>
      <c r="B2031" s="211">
        <f>+'PAA CONSOLIDADO'!I2034</f>
        <v>0</v>
      </c>
      <c r="C2031" s="217" t="str">
        <f>+CONCATENATE('PAA CONSOLIDADO'!A2034,"-",'PAA CONSOLIDADO'!D2034,"-",'PAA CONSOLIDADO'!K2034)</f>
        <v>--</v>
      </c>
      <c r="D2031" s="217" t="e">
        <f>+VLOOKUP('PAA CONSOLIDADO'!L2034,LISTAS!$D$4:$E$15,2,0)</f>
        <v>#N/A</v>
      </c>
      <c r="E2031" s="217" t="e">
        <f>+VLOOKUP('PAA CONSOLIDADO'!M2034,LISTAS!$D$4:$E$15,2,0)</f>
        <v>#N/A</v>
      </c>
      <c r="F2031" s="217">
        <f>+'PAA CONSOLIDADO'!O2034</f>
        <v>0</v>
      </c>
      <c r="G2031" s="217">
        <f t="shared" si="93"/>
        <v>1</v>
      </c>
      <c r="H2031" s="217" t="e">
        <f>+VLOOKUP('PAA CONSOLIDADO'!P2034,LISTAS!$B$4:$C$17,2,0)</f>
        <v>#N/A</v>
      </c>
      <c r="I2031" s="217" t="e">
        <f>+VLOOKUP('PAA CONSOLIDADO'!Q2034,LISTAS!$B$22:$C$25,2,0)</f>
        <v>#N/A</v>
      </c>
      <c r="J2031" s="219">
        <f>'PAA CONSOLIDADO'!R2034</f>
        <v>0</v>
      </c>
      <c r="K2031" s="219">
        <f>+'PAA CONSOLIDADO'!S2034</f>
        <v>0</v>
      </c>
      <c r="L2031" s="217" t="e">
        <f>+VLOOKUP('PAA CONSOLIDADO'!T2034,LISTAS!$B$29:$C$31,2,0)</f>
        <v>#N/A</v>
      </c>
      <c r="M2031" s="217" t="e">
        <f>+VLOOKUP('PAA CONSOLIDADO'!U2034,LISTAS!$B$36:$C$39,2,0)</f>
        <v>#N/A</v>
      </c>
      <c r="N2031" s="217" t="str">
        <f t="shared" si="94"/>
        <v>Unidad de Contratación (1)</v>
      </c>
      <c r="O2031" s="217" t="str">
        <f t="shared" si="95"/>
        <v>CO-DC-11001</v>
      </c>
      <c r="P2031" s="217">
        <f>+'PAA CONSOLIDADO'!V2034</f>
        <v>0</v>
      </c>
      <c r="Q2031" s="217">
        <f>+'PAA CONSOLIDADO'!X2034</f>
        <v>0</v>
      </c>
      <c r="R2031" s="217">
        <f>+'PAA CONSOLIDADO'!Y2034</f>
        <v>0</v>
      </c>
    </row>
    <row r="2032" spans="1:18" s="217" customFormat="1" x14ac:dyDescent="0.25">
      <c r="A2032" s="211">
        <f>+'PAA CONSOLIDADO'!C2035</f>
        <v>0</v>
      </c>
      <c r="B2032" s="211">
        <f>+'PAA CONSOLIDADO'!I2035</f>
        <v>0</v>
      </c>
      <c r="C2032" s="217" t="str">
        <f>+CONCATENATE('PAA CONSOLIDADO'!A2035,"-",'PAA CONSOLIDADO'!D2035,"-",'PAA CONSOLIDADO'!K2035)</f>
        <v>--</v>
      </c>
      <c r="D2032" s="217" t="e">
        <f>+VLOOKUP('PAA CONSOLIDADO'!L2035,LISTAS!$D$4:$E$15,2,0)</f>
        <v>#N/A</v>
      </c>
      <c r="E2032" s="217" t="e">
        <f>+VLOOKUP('PAA CONSOLIDADO'!M2035,LISTAS!$D$4:$E$15,2,0)</f>
        <v>#N/A</v>
      </c>
      <c r="F2032" s="217">
        <f>+'PAA CONSOLIDADO'!O2035</f>
        <v>0</v>
      </c>
      <c r="G2032" s="217">
        <f t="shared" si="93"/>
        <v>1</v>
      </c>
      <c r="H2032" s="217" t="e">
        <f>+VLOOKUP('PAA CONSOLIDADO'!P2035,LISTAS!$B$4:$C$17,2,0)</f>
        <v>#N/A</v>
      </c>
      <c r="I2032" s="217" t="e">
        <f>+VLOOKUP('PAA CONSOLIDADO'!Q2035,LISTAS!$B$22:$C$25,2,0)</f>
        <v>#N/A</v>
      </c>
      <c r="J2032" s="219">
        <f>'PAA CONSOLIDADO'!R2035</f>
        <v>0</v>
      </c>
      <c r="K2032" s="219">
        <f>+'PAA CONSOLIDADO'!S2035</f>
        <v>0</v>
      </c>
      <c r="L2032" s="217" t="e">
        <f>+VLOOKUP('PAA CONSOLIDADO'!T2035,LISTAS!$B$29:$C$31,2,0)</f>
        <v>#N/A</v>
      </c>
      <c r="M2032" s="217" t="e">
        <f>+VLOOKUP('PAA CONSOLIDADO'!U2035,LISTAS!$B$36:$C$39,2,0)</f>
        <v>#N/A</v>
      </c>
      <c r="N2032" s="217" t="str">
        <f t="shared" si="94"/>
        <v>Unidad de Contratación (1)</v>
      </c>
      <c r="O2032" s="217" t="str">
        <f t="shared" si="95"/>
        <v>CO-DC-11001</v>
      </c>
      <c r="P2032" s="217">
        <f>+'PAA CONSOLIDADO'!V2035</f>
        <v>0</v>
      </c>
      <c r="Q2032" s="217">
        <f>+'PAA CONSOLIDADO'!X2035</f>
        <v>0</v>
      </c>
      <c r="R2032" s="217">
        <f>+'PAA CONSOLIDADO'!Y2035</f>
        <v>0</v>
      </c>
    </row>
    <row r="2033" spans="1:18" s="217" customFormat="1" x14ac:dyDescent="0.25">
      <c r="A2033" s="211">
        <f>+'PAA CONSOLIDADO'!C2036</f>
        <v>0</v>
      </c>
      <c r="B2033" s="211">
        <f>+'PAA CONSOLIDADO'!I2036</f>
        <v>0</v>
      </c>
      <c r="C2033" s="217" t="str">
        <f>+CONCATENATE('PAA CONSOLIDADO'!A2036,"-",'PAA CONSOLIDADO'!D2036,"-",'PAA CONSOLIDADO'!K2036)</f>
        <v>--</v>
      </c>
      <c r="D2033" s="217" t="e">
        <f>+VLOOKUP('PAA CONSOLIDADO'!L2036,LISTAS!$D$4:$E$15,2,0)</f>
        <v>#N/A</v>
      </c>
      <c r="E2033" s="217" t="e">
        <f>+VLOOKUP('PAA CONSOLIDADO'!M2036,LISTAS!$D$4:$E$15,2,0)</f>
        <v>#N/A</v>
      </c>
      <c r="F2033" s="217">
        <f>+'PAA CONSOLIDADO'!O2036</f>
        <v>0</v>
      </c>
      <c r="G2033" s="217">
        <f t="shared" si="93"/>
        <v>1</v>
      </c>
      <c r="H2033" s="217" t="e">
        <f>+VLOOKUP('PAA CONSOLIDADO'!P2036,LISTAS!$B$4:$C$17,2,0)</f>
        <v>#N/A</v>
      </c>
      <c r="I2033" s="217" t="e">
        <f>+VLOOKUP('PAA CONSOLIDADO'!Q2036,LISTAS!$B$22:$C$25,2,0)</f>
        <v>#N/A</v>
      </c>
      <c r="J2033" s="219">
        <f>'PAA CONSOLIDADO'!R2036</f>
        <v>0</v>
      </c>
      <c r="K2033" s="219">
        <f>+'PAA CONSOLIDADO'!S2036</f>
        <v>0</v>
      </c>
      <c r="L2033" s="217" t="e">
        <f>+VLOOKUP('PAA CONSOLIDADO'!T2036,LISTAS!$B$29:$C$31,2,0)</f>
        <v>#N/A</v>
      </c>
      <c r="M2033" s="217" t="e">
        <f>+VLOOKUP('PAA CONSOLIDADO'!U2036,LISTAS!$B$36:$C$39,2,0)</f>
        <v>#N/A</v>
      </c>
      <c r="N2033" s="217" t="str">
        <f t="shared" si="94"/>
        <v>Unidad de Contratación (1)</v>
      </c>
      <c r="O2033" s="217" t="str">
        <f t="shared" si="95"/>
        <v>CO-DC-11001</v>
      </c>
      <c r="P2033" s="217">
        <f>+'PAA CONSOLIDADO'!V2036</f>
        <v>0</v>
      </c>
      <c r="Q2033" s="217">
        <f>+'PAA CONSOLIDADO'!X2036</f>
        <v>0</v>
      </c>
      <c r="R2033" s="217">
        <f>+'PAA CONSOLIDADO'!Y2036</f>
        <v>0</v>
      </c>
    </row>
    <row r="2034" spans="1:18" s="217" customFormat="1" x14ac:dyDescent="0.25">
      <c r="A2034" s="211">
        <f>+'PAA CONSOLIDADO'!C2037</f>
        <v>0</v>
      </c>
      <c r="B2034" s="211">
        <f>+'PAA CONSOLIDADO'!I2037</f>
        <v>0</v>
      </c>
      <c r="C2034" s="217" t="str">
        <f>+CONCATENATE('PAA CONSOLIDADO'!A2037,"-",'PAA CONSOLIDADO'!D2037,"-",'PAA CONSOLIDADO'!K2037)</f>
        <v>--</v>
      </c>
      <c r="D2034" s="217" t="e">
        <f>+VLOOKUP('PAA CONSOLIDADO'!L2037,LISTAS!$D$4:$E$15,2,0)</f>
        <v>#N/A</v>
      </c>
      <c r="E2034" s="217" t="e">
        <f>+VLOOKUP('PAA CONSOLIDADO'!M2037,LISTAS!$D$4:$E$15,2,0)</f>
        <v>#N/A</v>
      </c>
      <c r="F2034" s="217">
        <f>+'PAA CONSOLIDADO'!O2037</f>
        <v>0</v>
      </c>
      <c r="G2034" s="217">
        <f t="shared" si="93"/>
        <v>1</v>
      </c>
      <c r="H2034" s="217" t="e">
        <f>+VLOOKUP('PAA CONSOLIDADO'!P2037,LISTAS!$B$4:$C$17,2,0)</f>
        <v>#N/A</v>
      </c>
      <c r="I2034" s="217" t="e">
        <f>+VLOOKUP('PAA CONSOLIDADO'!Q2037,LISTAS!$B$22:$C$25,2,0)</f>
        <v>#N/A</v>
      </c>
      <c r="J2034" s="219">
        <f>'PAA CONSOLIDADO'!R2037</f>
        <v>0</v>
      </c>
      <c r="K2034" s="219">
        <f>+'PAA CONSOLIDADO'!S2037</f>
        <v>0</v>
      </c>
      <c r="L2034" s="217" t="e">
        <f>+VLOOKUP('PAA CONSOLIDADO'!T2037,LISTAS!$B$29:$C$31,2,0)</f>
        <v>#N/A</v>
      </c>
      <c r="M2034" s="217" t="e">
        <f>+VLOOKUP('PAA CONSOLIDADO'!U2037,LISTAS!$B$36:$C$39,2,0)</f>
        <v>#N/A</v>
      </c>
      <c r="N2034" s="217" t="str">
        <f t="shared" si="94"/>
        <v>Unidad de Contratación (1)</v>
      </c>
      <c r="O2034" s="217" t="str">
        <f t="shared" si="95"/>
        <v>CO-DC-11001</v>
      </c>
      <c r="P2034" s="217">
        <f>+'PAA CONSOLIDADO'!V2037</f>
        <v>0</v>
      </c>
      <c r="Q2034" s="217">
        <f>+'PAA CONSOLIDADO'!X2037</f>
        <v>0</v>
      </c>
      <c r="R2034" s="217">
        <f>+'PAA CONSOLIDADO'!Y2037</f>
        <v>0</v>
      </c>
    </row>
    <row r="2035" spans="1:18" s="217" customFormat="1" x14ac:dyDescent="0.25">
      <c r="A2035" s="211">
        <f>+'PAA CONSOLIDADO'!C2038</f>
        <v>0</v>
      </c>
      <c r="B2035" s="211">
        <f>+'PAA CONSOLIDADO'!I2038</f>
        <v>0</v>
      </c>
      <c r="C2035" s="217" t="str">
        <f>+CONCATENATE('PAA CONSOLIDADO'!A2038,"-",'PAA CONSOLIDADO'!D2038,"-",'PAA CONSOLIDADO'!K2038)</f>
        <v>--</v>
      </c>
      <c r="D2035" s="217" t="e">
        <f>+VLOOKUP('PAA CONSOLIDADO'!L2038,LISTAS!$D$4:$E$15,2,0)</f>
        <v>#N/A</v>
      </c>
      <c r="E2035" s="217" t="e">
        <f>+VLOOKUP('PAA CONSOLIDADO'!M2038,LISTAS!$D$4:$E$15,2,0)</f>
        <v>#N/A</v>
      </c>
      <c r="F2035" s="217">
        <f>+'PAA CONSOLIDADO'!O2038</f>
        <v>0</v>
      </c>
      <c r="G2035" s="217">
        <f t="shared" si="93"/>
        <v>1</v>
      </c>
      <c r="H2035" s="217" t="e">
        <f>+VLOOKUP('PAA CONSOLIDADO'!P2038,LISTAS!$B$4:$C$17,2,0)</f>
        <v>#N/A</v>
      </c>
      <c r="I2035" s="217" t="e">
        <f>+VLOOKUP('PAA CONSOLIDADO'!Q2038,LISTAS!$B$22:$C$25,2,0)</f>
        <v>#N/A</v>
      </c>
      <c r="J2035" s="219">
        <f>'PAA CONSOLIDADO'!R2038</f>
        <v>0</v>
      </c>
      <c r="K2035" s="219">
        <f>+'PAA CONSOLIDADO'!S2038</f>
        <v>0</v>
      </c>
      <c r="L2035" s="217" t="e">
        <f>+VLOOKUP('PAA CONSOLIDADO'!T2038,LISTAS!$B$29:$C$31,2,0)</f>
        <v>#N/A</v>
      </c>
      <c r="M2035" s="217" t="e">
        <f>+VLOOKUP('PAA CONSOLIDADO'!U2038,LISTAS!$B$36:$C$39,2,0)</f>
        <v>#N/A</v>
      </c>
      <c r="N2035" s="217" t="str">
        <f t="shared" si="94"/>
        <v>Unidad de Contratación (1)</v>
      </c>
      <c r="O2035" s="217" t="str">
        <f t="shared" si="95"/>
        <v>CO-DC-11001</v>
      </c>
      <c r="P2035" s="217">
        <f>+'PAA CONSOLIDADO'!V2038</f>
        <v>0</v>
      </c>
      <c r="Q2035" s="217">
        <f>+'PAA CONSOLIDADO'!X2038</f>
        <v>0</v>
      </c>
      <c r="R2035" s="217">
        <f>+'PAA CONSOLIDADO'!Y2038</f>
        <v>0</v>
      </c>
    </row>
    <row r="2036" spans="1:18" s="217" customFormat="1" x14ac:dyDescent="0.25">
      <c r="A2036" s="211">
        <f>+'PAA CONSOLIDADO'!C2039</f>
        <v>0</v>
      </c>
      <c r="B2036" s="211">
        <f>+'PAA CONSOLIDADO'!I2039</f>
        <v>0</v>
      </c>
      <c r="C2036" s="217" t="str">
        <f>+CONCATENATE('PAA CONSOLIDADO'!A2039,"-",'PAA CONSOLIDADO'!D2039,"-",'PAA CONSOLIDADO'!K2039)</f>
        <v>--</v>
      </c>
      <c r="D2036" s="217" t="e">
        <f>+VLOOKUP('PAA CONSOLIDADO'!L2039,LISTAS!$D$4:$E$15,2,0)</f>
        <v>#N/A</v>
      </c>
      <c r="E2036" s="217" t="e">
        <f>+VLOOKUP('PAA CONSOLIDADO'!M2039,LISTAS!$D$4:$E$15,2,0)</f>
        <v>#N/A</v>
      </c>
      <c r="F2036" s="217">
        <f>+'PAA CONSOLIDADO'!O2039</f>
        <v>0</v>
      </c>
      <c r="G2036" s="217">
        <f t="shared" si="93"/>
        <v>1</v>
      </c>
      <c r="H2036" s="217" t="e">
        <f>+VLOOKUP('PAA CONSOLIDADO'!P2039,LISTAS!$B$4:$C$17,2,0)</f>
        <v>#N/A</v>
      </c>
      <c r="I2036" s="217" t="e">
        <f>+VLOOKUP('PAA CONSOLIDADO'!Q2039,LISTAS!$B$22:$C$25,2,0)</f>
        <v>#N/A</v>
      </c>
      <c r="J2036" s="219">
        <f>'PAA CONSOLIDADO'!R2039</f>
        <v>0</v>
      </c>
      <c r="K2036" s="219">
        <f>+'PAA CONSOLIDADO'!S2039</f>
        <v>0</v>
      </c>
      <c r="L2036" s="217" t="e">
        <f>+VLOOKUP('PAA CONSOLIDADO'!T2039,LISTAS!$B$29:$C$31,2,0)</f>
        <v>#N/A</v>
      </c>
      <c r="M2036" s="217" t="e">
        <f>+VLOOKUP('PAA CONSOLIDADO'!U2039,LISTAS!$B$36:$C$39,2,0)</f>
        <v>#N/A</v>
      </c>
      <c r="N2036" s="217" t="str">
        <f t="shared" si="94"/>
        <v>Unidad de Contratación (1)</v>
      </c>
      <c r="O2036" s="217" t="str">
        <f t="shared" si="95"/>
        <v>CO-DC-11001</v>
      </c>
      <c r="P2036" s="217">
        <f>+'PAA CONSOLIDADO'!V2039</f>
        <v>0</v>
      </c>
      <c r="Q2036" s="217">
        <f>+'PAA CONSOLIDADO'!X2039</f>
        <v>0</v>
      </c>
      <c r="R2036" s="217">
        <f>+'PAA CONSOLIDADO'!Y2039</f>
        <v>0</v>
      </c>
    </row>
    <row r="2037" spans="1:18" s="217" customFormat="1" x14ac:dyDescent="0.25">
      <c r="A2037" s="211">
        <f>+'PAA CONSOLIDADO'!C2040</f>
        <v>0</v>
      </c>
      <c r="B2037" s="211">
        <f>+'PAA CONSOLIDADO'!I2040</f>
        <v>0</v>
      </c>
      <c r="C2037" s="217" t="str">
        <f>+CONCATENATE('PAA CONSOLIDADO'!A2040,"-",'PAA CONSOLIDADO'!D2040,"-",'PAA CONSOLIDADO'!K2040)</f>
        <v>--</v>
      </c>
      <c r="D2037" s="217" t="e">
        <f>+VLOOKUP('PAA CONSOLIDADO'!L2040,LISTAS!$D$4:$E$15,2,0)</f>
        <v>#N/A</v>
      </c>
      <c r="E2037" s="217" t="e">
        <f>+VLOOKUP('PAA CONSOLIDADO'!M2040,LISTAS!$D$4:$E$15,2,0)</f>
        <v>#N/A</v>
      </c>
      <c r="F2037" s="217">
        <f>+'PAA CONSOLIDADO'!O2040</f>
        <v>0</v>
      </c>
      <c r="G2037" s="217">
        <f t="shared" si="93"/>
        <v>1</v>
      </c>
      <c r="H2037" s="217" t="e">
        <f>+VLOOKUP('PAA CONSOLIDADO'!P2040,LISTAS!$B$4:$C$17,2,0)</f>
        <v>#N/A</v>
      </c>
      <c r="I2037" s="217" t="e">
        <f>+VLOOKUP('PAA CONSOLIDADO'!Q2040,LISTAS!$B$22:$C$25,2,0)</f>
        <v>#N/A</v>
      </c>
      <c r="J2037" s="219">
        <f>'PAA CONSOLIDADO'!R2040</f>
        <v>0</v>
      </c>
      <c r="K2037" s="219">
        <f>+'PAA CONSOLIDADO'!S2040</f>
        <v>0</v>
      </c>
      <c r="L2037" s="217" t="e">
        <f>+VLOOKUP('PAA CONSOLIDADO'!T2040,LISTAS!$B$29:$C$31,2,0)</f>
        <v>#N/A</v>
      </c>
      <c r="M2037" s="217" t="e">
        <f>+VLOOKUP('PAA CONSOLIDADO'!U2040,LISTAS!$B$36:$C$39,2,0)</f>
        <v>#N/A</v>
      </c>
      <c r="N2037" s="217" t="str">
        <f t="shared" si="94"/>
        <v>Unidad de Contratación (1)</v>
      </c>
      <c r="O2037" s="217" t="str">
        <f t="shared" si="95"/>
        <v>CO-DC-11001</v>
      </c>
      <c r="P2037" s="217">
        <f>+'PAA CONSOLIDADO'!V2040</f>
        <v>0</v>
      </c>
      <c r="Q2037" s="217">
        <f>+'PAA CONSOLIDADO'!X2040</f>
        <v>0</v>
      </c>
      <c r="R2037" s="217">
        <f>+'PAA CONSOLIDADO'!Y2040</f>
        <v>0</v>
      </c>
    </row>
    <row r="2038" spans="1:18" s="217" customFormat="1" x14ac:dyDescent="0.25">
      <c r="A2038" s="211">
        <f>+'PAA CONSOLIDADO'!C2041</f>
        <v>0</v>
      </c>
      <c r="B2038" s="211">
        <f>+'PAA CONSOLIDADO'!I2041</f>
        <v>0</v>
      </c>
      <c r="C2038" s="217" t="str">
        <f>+CONCATENATE('PAA CONSOLIDADO'!A2041,"-",'PAA CONSOLIDADO'!D2041,"-",'PAA CONSOLIDADO'!K2041)</f>
        <v>--</v>
      </c>
      <c r="D2038" s="217" t="e">
        <f>+VLOOKUP('PAA CONSOLIDADO'!L2041,LISTAS!$D$4:$E$15,2,0)</f>
        <v>#N/A</v>
      </c>
      <c r="E2038" s="217" t="e">
        <f>+VLOOKUP('PAA CONSOLIDADO'!M2041,LISTAS!$D$4:$E$15,2,0)</f>
        <v>#N/A</v>
      </c>
      <c r="F2038" s="217">
        <f>+'PAA CONSOLIDADO'!O2041</f>
        <v>0</v>
      </c>
      <c r="G2038" s="217">
        <f t="shared" si="93"/>
        <v>1</v>
      </c>
      <c r="H2038" s="217" t="e">
        <f>+VLOOKUP('PAA CONSOLIDADO'!P2041,LISTAS!$B$4:$C$17,2,0)</f>
        <v>#N/A</v>
      </c>
      <c r="I2038" s="217" t="e">
        <f>+VLOOKUP('PAA CONSOLIDADO'!Q2041,LISTAS!$B$22:$C$25,2,0)</f>
        <v>#N/A</v>
      </c>
      <c r="J2038" s="219">
        <f>'PAA CONSOLIDADO'!R2041</f>
        <v>0</v>
      </c>
      <c r="K2038" s="219">
        <f>+'PAA CONSOLIDADO'!S2041</f>
        <v>0</v>
      </c>
      <c r="L2038" s="217" t="e">
        <f>+VLOOKUP('PAA CONSOLIDADO'!T2041,LISTAS!$B$29:$C$31,2,0)</f>
        <v>#N/A</v>
      </c>
      <c r="M2038" s="217" t="e">
        <f>+VLOOKUP('PAA CONSOLIDADO'!U2041,LISTAS!$B$36:$C$39,2,0)</f>
        <v>#N/A</v>
      </c>
      <c r="N2038" s="217" t="str">
        <f t="shared" si="94"/>
        <v>Unidad de Contratación (1)</v>
      </c>
      <c r="O2038" s="217" t="str">
        <f t="shared" si="95"/>
        <v>CO-DC-11001</v>
      </c>
      <c r="P2038" s="217">
        <f>+'PAA CONSOLIDADO'!V2041</f>
        <v>0</v>
      </c>
      <c r="Q2038" s="217">
        <f>+'PAA CONSOLIDADO'!X2041</f>
        <v>0</v>
      </c>
      <c r="R2038" s="217">
        <f>+'PAA CONSOLIDADO'!Y2041</f>
        <v>0</v>
      </c>
    </row>
    <row r="2039" spans="1:18" s="217" customFormat="1" x14ac:dyDescent="0.25">
      <c r="A2039" s="211">
        <f>+'PAA CONSOLIDADO'!C2042</f>
        <v>0</v>
      </c>
      <c r="B2039" s="211">
        <f>+'PAA CONSOLIDADO'!I2042</f>
        <v>0</v>
      </c>
      <c r="C2039" s="217" t="str">
        <f>+CONCATENATE('PAA CONSOLIDADO'!A2042,"-",'PAA CONSOLIDADO'!D2042,"-",'PAA CONSOLIDADO'!K2042)</f>
        <v>--</v>
      </c>
      <c r="D2039" s="217" t="e">
        <f>+VLOOKUP('PAA CONSOLIDADO'!L2042,LISTAS!$D$4:$E$15,2,0)</f>
        <v>#N/A</v>
      </c>
      <c r="E2039" s="217" t="e">
        <f>+VLOOKUP('PAA CONSOLIDADO'!M2042,LISTAS!$D$4:$E$15,2,0)</f>
        <v>#N/A</v>
      </c>
      <c r="F2039" s="217">
        <f>+'PAA CONSOLIDADO'!O2042</f>
        <v>0</v>
      </c>
      <c r="G2039" s="217">
        <f t="shared" si="93"/>
        <v>1</v>
      </c>
      <c r="H2039" s="217" t="e">
        <f>+VLOOKUP('PAA CONSOLIDADO'!P2042,LISTAS!$B$4:$C$17,2,0)</f>
        <v>#N/A</v>
      </c>
      <c r="I2039" s="217" t="e">
        <f>+VLOOKUP('PAA CONSOLIDADO'!Q2042,LISTAS!$B$22:$C$25,2,0)</f>
        <v>#N/A</v>
      </c>
      <c r="J2039" s="219">
        <f>'PAA CONSOLIDADO'!R2042</f>
        <v>0</v>
      </c>
      <c r="K2039" s="219">
        <f>+'PAA CONSOLIDADO'!S2042</f>
        <v>0</v>
      </c>
      <c r="L2039" s="217" t="e">
        <f>+VLOOKUP('PAA CONSOLIDADO'!T2042,LISTAS!$B$29:$C$31,2,0)</f>
        <v>#N/A</v>
      </c>
      <c r="M2039" s="217" t="e">
        <f>+VLOOKUP('PAA CONSOLIDADO'!U2042,LISTAS!$B$36:$C$39,2,0)</f>
        <v>#N/A</v>
      </c>
      <c r="N2039" s="217" t="str">
        <f t="shared" si="94"/>
        <v>Unidad de Contratación (1)</v>
      </c>
      <c r="O2039" s="217" t="str">
        <f t="shared" si="95"/>
        <v>CO-DC-11001</v>
      </c>
      <c r="P2039" s="217">
        <f>+'PAA CONSOLIDADO'!V2042</f>
        <v>0</v>
      </c>
      <c r="Q2039" s="217">
        <f>+'PAA CONSOLIDADO'!X2042</f>
        <v>0</v>
      </c>
      <c r="R2039" s="217">
        <f>+'PAA CONSOLIDADO'!Y2042</f>
        <v>0</v>
      </c>
    </row>
    <row r="2040" spans="1:18" s="217" customFormat="1" x14ac:dyDescent="0.25">
      <c r="A2040" s="211">
        <f>+'PAA CONSOLIDADO'!C2043</f>
        <v>0</v>
      </c>
      <c r="B2040" s="211">
        <f>+'PAA CONSOLIDADO'!I2043</f>
        <v>0</v>
      </c>
      <c r="C2040" s="217" t="str">
        <f>+CONCATENATE('PAA CONSOLIDADO'!A2043,"-",'PAA CONSOLIDADO'!D2043,"-",'PAA CONSOLIDADO'!K2043)</f>
        <v>--</v>
      </c>
      <c r="D2040" s="217" t="e">
        <f>+VLOOKUP('PAA CONSOLIDADO'!L2043,LISTAS!$D$4:$E$15,2,0)</f>
        <v>#N/A</v>
      </c>
      <c r="E2040" s="217" t="e">
        <f>+VLOOKUP('PAA CONSOLIDADO'!M2043,LISTAS!$D$4:$E$15,2,0)</f>
        <v>#N/A</v>
      </c>
      <c r="F2040" s="217">
        <f>+'PAA CONSOLIDADO'!O2043</f>
        <v>0</v>
      </c>
      <c r="G2040" s="217">
        <f t="shared" si="93"/>
        <v>1</v>
      </c>
      <c r="H2040" s="217" t="e">
        <f>+VLOOKUP('PAA CONSOLIDADO'!P2043,LISTAS!$B$4:$C$17,2,0)</f>
        <v>#N/A</v>
      </c>
      <c r="I2040" s="217" t="e">
        <f>+VLOOKUP('PAA CONSOLIDADO'!Q2043,LISTAS!$B$22:$C$25,2,0)</f>
        <v>#N/A</v>
      </c>
      <c r="J2040" s="219">
        <f>'PAA CONSOLIDADO'!R2043</f>
        <v>0</v>
      </c>
      <c r="K2040" s="219">
        <f>+'PAA CONSOLIDADO'!S2043</f>
        <v>0</v>
      </c>
      <c r="L2040" s="217" t="e">
        <f>+VLOOKUP('PAA CONSOLIDADO'!T2043,LISTAS!$B$29:$C$31,2,0)</f>
        <v>#N/A</v>
      </c>
      <c r="M2040" s="217" t="e">
        <f>+VLOOKUP('PAA CONSOLIDADO'!U2043,LISTAS!$B$36:$C$39,2,0)</f>
        <v>#N/A</v>
      </c>
      <c r="N2040" s="217" t="str">
        <f t="shared" si="94"/>
        <v>Unidad de Contratación (1)</v>
      </c>
      <c r="O2040" s="217" t="str">
        <f t="shared" si="95"/>
        <v>CO-DC-11001</v>
      </c>
      <c r="P2040" s="217">
        <f>+'PAA CONSOLIDADO'!V2043</f>
        <v>0</v>
      </c>
      <c r="Q2040" s="217">
        <f>+'PAA CONSOLIDADO'!X2043</f>
        <v>0</v>
      </c>
      <c r="R2040" s="217">
        <f>+'PAA CONSOLIDADO'!Y2043</f>
        <v>0</v>
      </c>
    </row>
    <row r="2041" spans="1:18" s="217" customFormat="1" x14ac:dyDescent="0.25">
      <c r="A2041" s="211">
        <f>+'PAA CONSOLIDADO'!C2044</f>
        <v>0</v>
      </c>
      <c r="B2041" s="211">
        <f>+'PAA CONSOLIDADO'!I2044</f>
        <v>0</v>
      </c>
      <c r="C2041" s="217" t="str">
        <f>+CONCATENATE('PAA CONSOLIDADO'!A2044,"-",'PAA CONSOLIDADO'!D2044,"-",'PAA CONSOLIDADO'!K2044)</f>
        <v>--</v>
      </c>
      <c r="D2041" s="217" t="e">
        <f>+VLOOKUP('PAA CONSOLIDADO'!L2044,LISTAS!$D$4:$E$15,2,0)</f>
        <v>#N/A</v>
      </c>
      <c r="E2041" s="217" t="e">
        <f>+VLOOKUP('PAA CONSOLIDADO'!M2044,LISTAS!$D$4:$E$15,2,0)</f>
        <v>#N/A</v>
      </c>
      <c r="F2041" s="217">
        <f>+'PAA CONSOLIDADO'!O2044</f>
        <v>0</v>
      </c>
      <c r="G2041" s="217">
        <f t="shared" si="93"/>
        <v>1</v>
      </c>
      <c r="H2041" s="217" t="e">
        <f>+VLOOKUP('PAA CONSOLIDADO'!P2044,LISTAS!$B$4:$C$17,2,0)</f>
        <v>#N/A</v>
      </c>
      <c r="I2041" s="217" t="e">
        <f>+VLOOKUP('PAA CONSOLIDADO'!Q2044,LISTAS!$B$22:$C$25,2,0)</f>
        <v>#N/A</v>
      </c>
      <c r="J2041" s="219">
        <f>'PAA CONSOLIDADO'!R2044</f>
        <v>0</v>
      </c>
      <c r="K2041" s="219">
        <f>+'PAA CONSOLIDADO'!S2044</f>
        <v>0</v>
      </c>
      <c r="L2041" s="217" t="e">
        <f>+VLOOKUP('PAA CONSOLIDADO'!T2044,LISTAS!$B$29:$C$31,2,0)</f>
        <v>#N/A</v>
      </c>
      <c r="M2041" s="217" t="e">
        <f>+VLOOKUP('PAA CONSOLIDADO'!U2044,LISTAS!$B$36:$C$39,2,0)</f>
        <v>#N/A</v>
      </c>
      <c r="N2041" s="217" t="str">
        <f t="shared" si="94"/>
        <v>Unidad de Contratación (1)</v>
      </c>
      <c r="O2041" s="217" t="str">
        <f t="shared" si="95"/>
        <v>CO-DC-11001</v>
      </c>
      <c r="P2041" s="217">
        <f>+'PAA CONSOLIDADO'!V2044</f>
        <v>0</v>
      </c>
      <c r="Q2041" s="217">
        <f>+'PAA CONSOLIDADO'!X2044</f>
        <v>0</v>
      </c>
      <c r="R2041" s="217">
        <f>+'PAA CONSOLIDADO'!Y2044</f>
        <v>0</v>
      </c>
    </row>
    <row r="2042" spans="1:18" s="217" customFormat="1" x14ac:dyDescent="0.25">
      <c r="A2042" s="211">
        <f>+'PAA CONSOLIDADO'!C2045</f>
        <v>0</v>
      </c>
      <c r="B2042" s="211">
        <f>+'PAA CONSOLIDADO'!I2045</f>
        <v>0</v>
      </c>
      <c r="C2042" s="217" t="str">
        <f>+CONCATENATE('PAA CONSOLIDADO'!A2045,"-",'PAA CONSOLIDADO'!D2045,"-",'PAA CONSOLIDADO'!K2045)</f>
        <v>--</v>
      </c>
      <c r="D2042" s="217" t="e">
        <f>+VLOOKUP('PAA CONSOLIDADO'!L2045,LISTAS!$D$4:$E$15,2,0)</f>
        <v>#N/A</v>
      </c>
      <c r="E2042" s="217" t="e">
        <f>+VLOOKUP('PAA CONSOLIDADO'!M2045,LISTAS!$D$4:$E$15,2,0)</f>
        <v>#N/A</v>
      </c>
      <c r="F2042" s="217">
        <f>+'PAA CONSOLIDADO'!O2045</f>
        <v>0</v>
      </c>
      <c r="G2042" s="217">
        <f t="shared" si="93"/>
        <v>1</v>
      </c>
      <c r="H2042" s="217" t="e">
        <f>+VLOOKUP('PAA CONSOLIDADO'!P2045,LISTAS!$B$4:$C$17,2,0)</f>
        <v>#N/A</v>
      </c>
      <c r="I2042" s="217" t="e">
        <f>+VLOOKUP('PAA CONSOLIDADO'!Q2045,LISTAS!$B$22:$C$25,2,0)</f>
        <v>#N/A</v>
      </c>
      <c r="J2042" s="219">
        <f>'PAA CONSOLIDADO'!R2045</f>
        <v>0</v>
      </c>
      <c r="K2042" s="219">
        <f>+'PAA CONSOLIDADO'!S2045</f>
        <v>0</v>
      </c>
      <c r="L2042" s="217" t="e">
        <f>+VLOOKUP('PAA CONSOLIDADO'!T2045,LISTAS!$B$29:$C$31,2,0)</f>
        <v>#N/A</v>
      </c>
      <c r="M2042" s="217" t="e">
        <f>+VLOOKUP('PAA CONSOLIDADO'!U2045,LISTAS!$B$36:$C$39,2,0)</f>
        <v>#N/A</v>
      </c>
      <c r="N2042" s="217" t="str">
        <f t="shared" si="94"/>
        <v>Unidad de Contratación (1)</v>
      </c>
      <c r="O2042" s="217" t="str">
        <f t="shared" si="95"/>
        <v>CO-DC-11001</v>
      </c>
      <c r="P2042" s="217">
        <f>+'PAA CONSOLIDADO'!V2045</f>
        <v>0</v>
      </c>
      <c r="Q2042" s="217">
        <f>+'PAA CONSOLIDADO'!X2045</f>
        <v>0</v>
      </c>
      <c r="R2042" s="217">
        <f>+'PAA CONSOLIDADO'!Y2045</f>
        <v>0</v>
      </c>
    </row>
    <row r="2043" spans="1:18" s="217" customFormat="1" x14ac:dyDescent="0.25">
      <c r="A2043" s="211">
        <f>+'PAA CONSOLIDADO'!C2046</f>
        <v>0</v>
      </c>
      <c r="B2043" s="211">
        <f>+'PAA CONSOLIDADO'!I2046</f>
        <v>0</v>
      </c>
      <c r="C2043" s="217" t="str">
        <f>+CONCATENATE('PAA CONSOLIDADO'!A2046,"-",'PAA CONSOLIDADO'!D2046,"-",'PAA CONSOLIDADO'!K2046)</f>
        <v>--</v>
      </c>
      <c r="D2043" s="217" t="e">
        <f>+VLOOKUP('PAA CONSOLIDADO'!L2046,LISTAS!$D$4:$E$15,2,0)</f>
        <v>#N/A</v>
      </c>
      <c r="E2043" s="217" t="e">
        <f>+VLOOKUP('PAA CONSOLIDADO'!M2046,LISTAS!$D$4:$E$15,2,0)</f>
        <v>#N/A</v>
      </c>
      <c r="F2043" s="217">
        <f>+'PAA CONSOLIDADO'!O2046</f>
        <v>0</v>
      </c>
      <c r="G2043" s="217">
        <f t="shared" si="93"/>
        <v>1</v>
      </c>
      <c r="H2043" s="217" t="e">
        <f>+VLOOKUP('PAA CONSOLIDADO'!P2046,LISTAS!$B$4:$C$17,2,0)</f>
        <v>#N/A</v>
      </c>
      <c r="I2043" s="217" t="e">
        <f>+VLOOKUP('PAA CONSOLIDADO'!Q2046,LISTAS!$B$22:$C$25,2,0)</f>
        <v>#N/A</v>
      </c>
      <c r="J2043" s="219">
        <f>'PAA CONSOLIDADO'!R2046</f>
        <v>0</v>
      </c>
      <c r="K2043" s="219">
        <f>+'PAA CONSOLIDADO'!S2046</f>
        <v>0</v>
      </c>
      <c r="L2043" s="217" t="e">
        <f>+VLOOKUP('PAA CONSOLIDADO'!T2046,LISTAS!$B$29:$C$31,2,0)</f>
        <v>#N/A</v>
      </c>
      <c r="M2043" s="217" t="e">
        <f>+VLOOKUP('PAA CONSOLIDADO'!U2046,LISTAS!$B$36:$C$39,2,0)</f>
        <v>#N/A</v>
      </c>
      <c r="N2043" s="217" t="str">
        <f t="shared" si="94"/>
        <v>Unidad de Contratación (1)</v>
      </c>
      <c r="O2043" s="217" t="str">
        <f t="shared" si="95"/>
        <v>CO-DC-11001</v>
      </c>
      <c r="P2043" s="217">
        <f>+'PAA CONSOLIDADO'!V2046</f>
        <v>0</v>
      </c>
      <c r="Q2043" s="217">
        <f>+'PAA CONSOLIDADO'!X2046</f>
        <v>0</v>
      </c>
      <c r="R2043" s="217">
        <f>+'PAA CONSOLIDADO'!Y2046</f>
        <v>0</v>
      </c>
    </row>
    <row r="2044" spans="1:18" s="217" customFormat="1" x14ac:dyDescent="0.25">
      <c r="A2044" s="211">
        <f>+'PAA CONSOLIDADO'!C2047</f>
        <v>0</v>
      </c>
      <c r="B2044" s="211">
        <f>+'PAA CONSOLIDADO'!I2047</f>
        <v>0</v>
      </c>
      <c r="C2044" s="217" t="str">
        <f>+CONCATENATE('PAA CONSOLIDADO'!A2047,"-",'PAA CONSOLIDADO'!D2047,"-",'PAA CONSOLIDADO'!K2047)</f>
        <v>--</v>
      </c>
      <c r="D2044" s="217" t="e">
        <f>+VLOOKUP('PAA CONSOLIDADO'!L2047,LISTAS!$D$4:$E$15,2,0)</f>
        <v>#N/A</v>
      </c>
      <c r="E2044" s="217" t="e">
        <f>+VLOOKUP('PAA CONSOLIDADO'!M2047,LISTAS!$D$4:$E$15,2,0)</f>
        <v>#N/A</v>
      </c>
      <c r="F2044" s="217">
        <f>+'PAA CONSOLIDADO'!O2047</f>
        <v>0</v>
      </c>
      <c r="G2044" s="217">
        <f t="shared" si="93"/>
        <v>1</v>
      </c>
      <c r="H2044" s="217" t="e">
        <f>+VLOOKUP('PAA CONSOLIDADO'!P2047,LISTAS!$B$4:$C$17,2,0)</f>
        <v>#N/A</v>
      </c>
      <c r="I2044" s="217" t="e">
        <f>+VLOOKUP('PAA CONSOLIDADO'!Q2047,LISTAS!$B$22:$C$25,2,0)</f>
        <v>#N/A</v>
      </c>
      <c r="J2044" s="219">
        <f>'PAA CONSOLIDADO'!R2047</f>
        <v>0</v>
      </c>
      <c r="K2044" s="219">
        <f>+'PAA CONSOLIDADO'!S2047</f>
        <v>0</v>
      </c>
      <c r="L2044" s="217" t="e">
        <f>+VLOOKUP('PAA CONSOLIDADO'!T2047,LISTAS!$B$29:$C$31,2,0)</f>
        <v>#N/A</v>
      </c>
      <c r="M2044" s="217" t="e">
        <f>+VLOOKUP('PAA CONSOLIDADO'!U2047,LISTAS!$B$36:$C$39,2,0)</f>
        <v>#N/A</v>
      </c>
      <c r="N2044" s="217" t="str">
        <f t="shared" si="94"/>
        <v>Unidad de Contratación (1)</v>
      </c>
      <c r="O2044" s="217" t="str">
        <f t="shared" si="95"/>
        <v>CO-DC-11001</v>
      </c>
      <c r="P2044" s="217">
        <f>+'PAA CONSOLIDADO'!V2047</f>
        <v>0</v>
      </c>
      <c r="Q2044" s="217">
        <f>+'PAA CONSOLIDADO'!X2047</f>
        <v>0</v>
      </c>
      <c r="R2044" s="217">
        <f>+'PAA CONSOLIDADO'!Y2047</f>
        <v>0</v>
      </c>
    </row>
    <row r="2045" spans="1:18" s="217" customFormat="1" x14ac:dyDescent="0.25">
      <c r="A2045" s="211">
        <f>+'PAA CONSOLIDADO'!C2048</f>
        <v>0</v>
      </c>
      <c r="B2045" s="211">
        <f>+'PAA CONSOLIDADO'!I2048</f>
        <v>0</v>
      </c>
      <c r="C2045" s="217" t="str">
        <f>+CONCATENATE('PAA CONSOLIDADO'!A2048,"-",'PAA CONSOLIDADO'!D2048,"-",'PAA CONSOLIDADO'!K2048)</f>
        <v>--</v>
      </c>
      <c r="D2045" s="217" t="e">
        <f>+VLOOKUP('PAA CONSOLIDADO'!L2048,LISTAS!$D$4:$E$15,2,0)</f>
        <v>#N/A</v>
      </c>
      <c r="E2045" s="217" t="e">
        <f>+VLOOKUP('PAA CONSOLIDADO'!M2048,LISTAS!$D$4:$E$15,2,0)</f>
        <v>#N/A</v>
      </c>
      <c r="F2045" s="217">
        <f>+'PAA CONSOLIDADO'!O2048</f>
        <v>0</v>
      </c>
      <c r="G2045" s="217">
        <f t="shared" si="93"/>
        <v>1</v>
      </c>
      <c r="H2045" s="217" t="e">
        <f>+VLOOKUP('PAA CONSOLIDADO'!P2048,LISTAS!$B$4:$C$17,2,0)</f>
        <v>#N/A</v>
      </c>
      <c r="I2045" s="217" t="e">
        <f>+VLOOKUP('PAA CONSOLIDADO'!Q2048,LISTAS!$B$22:$C$25,2,0)</f>
        <v>#N/A</v>
      </c>
      <c r="J2045" s="219">
        <f>'PAA CONSOLIDADO'!R2048</f>
        <v>0</v>
      </c>
      <c r="K2045" s="219">
        <f>+'PAA CONSOLIDADO'!S2048</f>
        <v>0</v>
      </c>
      <c r="L2045" s="217" t="e">
        <f>+VLOOKUP('PAA CONSOLIDADO'!T2048,LISTAS!$B$29:$C$31,2,0)</f>
        <v>#N/A</v>
      </c>
      <c r="M2045" s="217" t="e">
        <f>+VLOOKUP('PAA CONSOLIDADO'!U2048,LISTAS!$B$36:$C$39,2,0)</f>
        <v>#N/A</v>
      </c>
      <c r="N2045" s="217" t="str">
        <f t="shared" si="94"/>
        <v>Unidad de Contratación (1)</v>
      </c>
      <c r="O2045" s="217" t="str">
        <f t="shared" si="95"/>
        <v>CO-DC-11001</v>
      </c>
      <c r="P2045" s="217">
        <f>+'PAA CONSOLIDADO'!V2048</f>
        <v>0</v>
      </c>
      <c r="Q2045" s="217">
        <f>+'PAA CONSOLIDADO'!X2048</f>
        <v>0</v>
      </c>
      <c r="R2045" s="217">
        <f>+'PAA CONSOLIDADO'!Y2048</f>
        <v>0</v>
      </c>
    </row>
    <row r="2046" spans="1:18" s="217" customFormat="1" x14ac:dyDescent="0.25">
      <c r="A2046" s="211">
        <f>+'PAA CONSOLIDADO'!C2049</f>
        <v>0</v>
      </c>
      <c r="B2046" s="211">
        <f>+'PAA CONSOLIDADO'!I2049</f>
        <v>0</v>
      </c>
      <c r="C2046" s="217" t="str">
        <f>+CONCATENATE('PAA CONSOLIDADO'!A2049,"-",'PAA CONSOLIDADO'!D2049,"-",'PAA CONSOLIDADO'!K2049)</f>
        <v>--</v>
      </c>
      <c r="D2046" s="217" t="e">
        <f>+VLOOKUP('PAA CONSOLIDADO'!L2049,LISTAS!$D$4:$E$15,2,0)</f>
        <v>#N/A</v>
      </c>
      <c r="E2046" s="217" t="e">
        <f>+VLOOKUP('PAA CONSOLIDADO'!M2049,LISTAS!$D$4:$E$15,2,0)</f>
        <v>#N/A</v>
      </c>
      <c r="F2046" s="217">
        <f>+'PAA CONSOLIDADO'!O2049</f>
        <v>0</v>
      </c>
      <c r="G2046" s="217">
        <f t="shared" si="93"/>
        <v>1</v>
      </c>
      <c r="H2046" s="217" t="e">
        <f>+VLOOKUP('PAA CONSOLIDADO'!P2049,LISTAS!$B$4:$C$17,2,0)</f>
        <v>#N/A</v>
      </c>
      <c r="I2046" s="217" t="e">
        <f>+VLOOKUP('PAA CONSOLIDADO'!Q2049,LISTAS!$B$22:$C$25,2,0)</f>
        <v>#N/A</v>
      </c>
      <c r="J2046" s="219">
        <f>'PAA CONSOLIDADO'!R2049</f>
        <v>0</v>
      </c>
      <c r="K2046" s="219">
        <f>+'PAA CONSOLIDADO'!S2049</f>
        <v>0</v>
      </c>
      <c r="L2046" s="217" t="e">
        <f>+VLOOKUP('PAA CONSOLIDADO'!T2049,LISTAS!$B$29:$C$31,2,0)</f>
        <v>#N/A</v>
      </c>
      <c r="M2046" s="217" t="e">
        <f>+VLOOKUP('PAA CONSOLIDADO'!U2049,LISTAS!$B$36:$C$39,2,0)</f>
        <v>#N/A</v>
      </c>
      <c r="N2046" s="217" t="str">
        <f t="shared" si="94"/>
        <v>Unidad de Contratación (1)</v>
      </c>
      <c r="O2046" s="217" t="str">
        <f t="shared" si="95"/>
        <v>CO-DC-11001</v>
      </c>
      <c r="P2046" s="217">
        <f>+'PAA CONSOLIDADO'!V2049</f>
        <v>0</v>
      </c>
      <c r="Q2046" s="217">
        <f>+'PAA CONSOLIDADO'!X2049</f>
        <v>0</v>
      </c>
      <c r="R2046" s="217">
        <f>+'PAA CONSOLIDADO'!Y2049</f>
        <v>0</v>
      </c>
    </row>
    <row r="2047" spans="1:18" s="217" customFormat="1" x14ac:dyDescent="0.25">
      <c r="A2047" s="211">
        <f>+'PAA CONSOLIDADO'!C2050</f>
        <v>0</v>
      </c>
      <c r="B2047" s="211">
        <f>+'PAA CONSOLIDADO'!I2050</f>
        <v>0</v>
      </c>
      <c r="C2047" s="217" t="str">
        <f>+CONCATENATE('PAA CONSOLIDADO'!A2050,"-",'PAA CONSOLIDADO'!D2050,"-",'PAA CONSOLIDADO'!K2050)</f>
        <v>--</v>
      </c>
      <c r="D2047" s="217" t="e">
        <f>+VLOOKUP('PAA CONSOLIDADO'!L2050,LISTAS!$D$4:$E$15,2,0)</f>
        <v>#N/A</v>
      </c>
      <c r="E2047" s="217" t="e">
        <f>+VLOOKUP('PAA CONSOLIDADO'!M2050,LISTAS!$D$4:$E$15,2,0)</f>
        <v>#N/A</v>
      </c>
      <c r="F2047" s="217">
        <f>+'PAA CONSOLIDADO'!O2050</f>
        <v>0</v>
      </c>
      <c r="G2047" s="217">
        <f t="shared" si="93"/>
        <v>1</v>
      </c>
      <c r="H2047" s="217" t="e">
        <f>+VLOOKUP('PAA CONSOLIDADO'!P2050,LISTAS!$B$4:$C$17,2,0)</f>
        <v>#N/A</v>
      </c>
      <c r="I2047" s="217" t="e">
        <f>+VLOOKUP('PAA CONSOLIDADO'!Q2050,LISTAS!$B$22:$C$25,2,0)</f>
        <v>#N/A</v>
      </c>
      <c r="J2047" s="219">
        <f>'PAA CONSOLIDADO'!R2050</f>
        <v>0</v>
      </c>
      <c r="K2047" s="219">
        <f>+'PAA CONSOLIDADO'!S2050</f>
        <v>0</v>
      </c>
      <c r="L2047" s="217" t="e">
        <f>+VLOOKUP('PAA CONSOLIDADO'!T2050,LISTAS!$B$29:$C$31,2,0)</f>
        <v>#N/A</v>
      </c>
      <c r="M2047" s="217" t="e">
        <f>+VLOOKUP('PAA CONSOLIDADO'!U2050,LISTAS!$B$36:$C$39,2,0)</f>
        <v>#N/A</v>
      </c>
      <c r="N2047" s="217" t="str">
        <f t="shared" si="94"/>
        <v>Unidad de Contratación (1)</v>
      </c>
      <c r="O2047" s="217" t="str">
        <f t="shared" si="95"/>
        <v>CO-DC-11001</v>
      </c>
      <c r="P2047" s="217">
        <f>+'PAA CONSOLIDADO'!V2050</f>
        <v>0</v>
      </c>
      <c r="Q2047" s="217">
        <f>+'PAA CONSOLIDADO'!X2050</f>
        <v>0</v>
      </c>
      <c r="R2047" s="217">
        <f>+'PAA CONSOLIDADO'!Y2050</f>
        <v>0</v>
      </c>
    </row>
    <row r="2048" spans="1:18" s="217" customFormat="1" x14ac:dyDescent="0.25">
      <c r="A2048" s="211">
        <f>+'PAA CONSOLIDADO'!C2051</f>
        <v>0</v>
      </c>
      <c r="B2048" s="211">
        <f>+'PAA CONSOLIDADO'!I2051</f>
        <v>0</v>
      </c>
      <c r="C2048" s="217" t="str">
        <f>+CONCATENATE('PAA CONSOLIDADO'!A2051,"-",'PAA CONSOLIDADO'!D2051,"-",'PAA CONSOLIDADO'!K2051)</f>
        <v>--</v>
      </c>
      <c r="D2048" s="217" t="e">
        <f>+VLOOKUP('PAA CONSOLIDADO'!L2051,LISTAS!$D$4:$E$15,2,0)</f>
        <v>#N/A</v>
      </c>
      <c r="E2048" s="217" t="e">
        <f>+VLOOKUP('PAA CONSOLIDADO'!M2051,LISTAS!$D$4:$E$15,2,0)</f>
        <v>#N/A</v>
      </c>
      <c r="F2048" s="217">
        <f>+'PAA CONSOLIDADO'!O2051</f>
        <v>0</v>
      </c>
      <c r="G2048" s="217">
        <f t="shared" si="93"/>
        <v>1</v>
      </c>
      <c r="H2048" s="217" t="e">
        <f>+VLOOKUP('PAA CONSOLIDADO'!P2051,LISTAS!$B$4:$C$17,2,0)</f>
        <v>#N/A</v>
      </c>
      <c r="I2048" s="217" t="e">
        <f>+VLOOKUP('PAA CONSOLIDADO'!Q2051,LISTAS!$B$22:$C$25,2,0)</f>
        <v>#N/A</v>
      </c>
      <c r="J2048" s="219">
        <f>'PAA CONSOLIDADO'!R2051</f>
        <v>0</v>
      </c>
      <c r="K2048" s="219">
        <f>+'PAA CONSOLIDADO'!S2051</f>
        <v>0</v>
      </c>
      <c r="L2048" s="217" t="e">
        <f>+VLOOKUP('PAA CONSOLIDADO'!T2051,LISTAS!$B$29:$C$31,2,0)</f>
        <v>#N/A</v>
      </c>
      <c r="M2048" s="217" t="e">
        <f>+VLOOKUP('PAA CONSOLIDADO'!U2051,LISTAS!$B$36:$C$39,2,0)</f>
        <v>#N/A</v>
      </c>
      <c r="N2048" s="217" t="str">
        <f t="shared" si="94"/>
        <v>Unidad de Contratación (1)</v>
      </c>
      <c r="O2048" s="217" t="str">
        <f t="shared" si="95"/>
        <v>CO-DC-11001</v>
      </c>
      <c r="P2048" s="217">
        <f>+'PAA CONSOLIDADO'!V2051</f>
        <v>0</v>
      </c>
      <c r="Q2048" s="217">
        <f>+'PAA CONSOLIDADO'!X2051</f>
        <v>0</v>
      </c>
      <c r="R2048" s="217">
        <f>+'PAA CONSOLIDADO'!Y2051</f>
        <v>0</v>
      </c>
    </row>
    <row r="2049" spans="1:18" s="217" customFormat="1" x14ac:dyDescent="0.25">
      <c r="A2049" s="211">
        <f>+'PAA CONSOLIDADO'!C2052</f>
        <v>0</v>
      </c>
      <c r="B2049" s="211">
        <f>+'PAA CONSOLIDADO'!I2052</f>
        <v>0</v>
      </c>
      <c r="C2049" s="217" t="str">
        <f>+CONCATENATE('PAA CONSOLIDADO'!A2052,"-",'PAA CONSOLIDADO'!D2052,"-",'PAA CONSOLIDADO'!K2052)</f>
        <v>--</v>
      </c>
      <c r="D2049" s="217" t="e">
        <f>+VLOOKUP('PAA CONSOLIDADO'!L2052,LISTAS!$D$4:$E$15,2,0)</f>
        <v>#N/A</v>
      </c>
      <c r="E2049" s="217" t="e">
        <f>+VLOOKUP('PAA CONSOLIDADO'!M2052,LISTAS!$D$4:$E$15,2,0)</f>
        <v>#N/A</v>
      </c>
      <c r="F2049" s="217">
        <f>+'PAA CONSOLIDADO'!O2052</f>
        <v>0</v>
      </c>
      <c r="G2049" s="217">
        <f t="shared" si="93"/>
        <v>1</v>
      </c>
      <c r="H2049" s="217" t="e">
        <f>+VLOOKUP('PAA CONSOLIDADO'!P2052,LISTAS!$B$4:$C$17,2,0)</f>
        <v>#N/A</v>
      </c>
      <c r="I2049" s="217" t="e">
        <f>+VLOOKUP('PAA CONSOLIDADO'!Q2052,LISTAS!$B$22:$C$25,2,0)</f>
        <v>#N/A</v>
      </c>
      <c r="J2049" s="219">
        <f>'PAA CONSOLIDADO'!R2052</f>
        <v>0</v>
      </c>
      <c r="K2049" s="219">
        <f>+'PAA CONSOLIDADO'!S2052</f>
        <v>0</v>
      </c>
      <c r="L2049" s="217" t="e">
        <f>+VLOOKUP('PAA CONSOLIDADO'!T2052,LISTAS!$B$29:$C$31,2,0)</f>
        <v>#N/A</v>
      </c>
      <c r="M2049" s="217" t="e">
        <f>+VLOOKUP('PAA CONSOLIDADO'!U2052,LISTAS!$B$36:$C$39,2,0)</f>
        <v>#N/A</v>
      </c>
      <c r="N2049" s="217" t="str">
        <f t="shared" si="94"/>
        <v>Unidad de Contratación (1)</v>
      </c>
      <c r="O2049" s="217" t="str">
        <f t="shared" si="95"/>
        <v>CO-DC-11001</v>
      </c>
      <c r="P2049" s="217">
        <f>+'PAA CONSOLIDADO'!V2052</f>
        <v>0</v>
      </c>
      <c r="Q2049" s="217">
        <f>+'PAA CONSOLIDADO'!X2052</f>
        <v>0</v>
      </c>
      <c r="R2049" s="217">
        <f>+'PAA CONSOLIDADO'!Y2052</f>
        <v>0</v>
      </c>
    </row>
    <row r="2050" spans="1:18" s="217" customFormat="1" x14ac:dyDescent="0.25">
      <c r="A2050" s="211">
        <f>+'PAA CONSOLIDADO'!C2053</f>
        <v>0</v>
      </c>
      <c r="B2050" s="211">
        <f>+'PAA CONSOLIDADO'!I2053</f>
        <v>0</v>
      </c>
      <c r="C2050" s="217" t="str">
        <f>+CONCATENATE('PAA CONSOLIDADO'!A2053,"-",'PAA CONSOLIDADO'!D2053,"-",'PAA CONSOLIDADO'!K2053)</f>
        <v>--</v>
      </c>
      <c r="D2050" s="217" t="e">
        <f>+VLOOKUP('PAA CONSOLIDADO'!L2053,LISTAS!$D$4:$E$15,2,0)</f>
        <v>#N/A</v>
      </c>
      <c r="E2050" s="217" t="e">
        <f>+VLOOKUP('PAA CONSOLIDADO'!M2053,LISTAS!$D$4:$E$15,2,0)</f>
        <v>#N/A</v>
      </c>
      <c r="F2050" s="217">
        <f>+'PAA CONSOLIDADO'!O2053</f>
        <v>0</v>
      </c>
      <c r="G2050" s="217">
        <f t="shared" si="93"/>
        <v>1</v>
      </c>
      <c r="H2050" s="217" t="e">
        <f>+VLOOKUP('PAA CONSOLIDADO'!P2053,LISTAS!$B$4:$C$17,2,0)</f>
        <v>#N/A</v>
      </c>
      <c r="I2050" s="217" t="e">
        <f>+VLOOKUP('PAA CONSOLIDADO'!Q2053,LISTAS!$B$22:$C$25,2,0)</f>
        <v>#N/A</v>
      </c>
      <c r="J2050" s="219">
        <f>'PAA CONSOLIDADO'!R2053</f>
        <v>0</v>
      </c>
      <c r="K2050" s="219">
        <f>+'PAA CONSOLIDADO'!S2053</f>
        <v>0</v>
      </c>
      <c r="L2050" s="217" t="e">
        <f>+VLOOKUP('PAA CONSOLIDADO'!T2053,LISTAS!$B$29:$C$31,2,0)</f>
        <v>#N/A</v>
      </c>
      <c r="M2050" s="217" t="e">
        <f>+VLOOKUP('PAA CONSOLIDADO'!U2053,LISTAS!$B$36:$C$39,2,0)</f>
        <v>#N/A</v>
      </c>
      <c r="N2050" s="217" t="str">
        <f t="shared" si="94"/>
        <v>Unidad de Contratación (1)</v>
      </c>
      <c r="O2050" s="217" t="str">
        <f t="shared" si="95"/>
        <v>CO-DC-11001</v>
      </c>
      <c r="P2050" s="217">
        <f>+'PAA CONSOLIDADO'!V2053</f>
        <v>0</v>
      </c>
      <c r="Q2050" s="217">
        <f>+'PAA CONSOLIDADO'!X2053</f>
        <v>0</v>
      </c>
      <c r="R2050" s="217">
        <f>+'PAA CONSOLIDADO'!Y2053</f>
        <v>0</v>
      </c>
    </row>
    <row r="2051" spans="1:18" s="217" customFormat="1" x14ac:dyDescent="0.25">
      <c r="A2051" s="211">
        <f>+'PAA CONSOLIDADO'!C2054</f>
        <v>0</v>
      </c>
      <c r="B2051" s="211">
        <f>+'PAA CONSOLIDADO'!I2054</f>
        <v>0</v>
      </c>
      <c r="C2051" s="217" t="str">
        <f>+CONCATENATE('PAA CONSOLIDADO'!A2054,"-",'PAA CONSOLIDADO'!D2054,"-",'PAA CONSOLIDADO'!K2054)</f>
        <v>--</v>
      </c>
      <c r="D2051" s="217" t="e">
        <f>+VLOOKUP('PAA CONSOLIDADO'!L2054,LISTAS!$D$4:$E$15,2,0)</f>
        <v>#N/A</v>
      </c>
      <c r="E2051" s="217" t="e">
        <f>+VLOOKUP('PAA CONSOLIDADO'!M2054,LISTAS!$D$4:$E$15,2,0)</f>
        <v>#N/A</v>
      </c>
      <c r="F2051" s="217">
        <f>+'PAA CONSOLIDADO'!O2054</f>
        <v>0</v>
      </c>
      <c r="G2051" s="217">
        <f t="shared" si="93"/>
        <v>1</v>
      </c>
      <c r="H2051" s="217" t="e">
        <f>+VLOOKUP('PAA CONSOLIDADO'!P2054,LISTAS!$B$4:$C$17,2,0)</f>
        <v>#N/A</v>
      </c>
      <c r="I2051" s="217" t="e">
        <f>+VLOOKUP('PAA CONSOLIDADO'!Q2054,LISTAS!$B$22:$C$25,2,0)</f>
        <v>#N/A</v>
      </c>
      <c r="J2051" s="219">
        <f>'PAA CONSOLIDADO'!R2054</f>
        <v>0</v>
      </c>
      <c r="K2051" s="219">
        <f>+'PAA CONSOLIDADO'!S2054</f>
        <v>0</v>
      </c>
      <c r="L2051" s="217" t="e">
        <f>+VLOOKUP('PAA CONSOLIDADO'!T2054,LISTAS!$B$29:$C$31,2,0)</f>
        <v>#N/A</v>
      </c>
      <c r="M2051" s="217" t="e">
        <f>+VLOOKUP('PAA CONSOLIDADO'!U2054,LISTAS!$B$36:$C$39,2,0)</f>
        <v>#N/A</v>
      </c>
      <c r="N2051" s="217" t="str">
        <f t="shared" si="94"/>
        <v>Unidad de Contratación (1)</v>
      </c>
      <c r="O2051" s="217" t="str">
        <f t="shared" si="95"/>
        <v>CO-DC-11001</v>
      </c>
      <c r="P2051" s="217">
        <f>+'PAA CONSOLIDADO'!V2054</f>
        <v>0</v>
      </c>
      <c r="Q2051" s="217">
        <f>+'PAA CONSOLIDADO'!X2054</f>
        <v>0</v>
      </c>
      <c r="R2051" s="217">
        <f>+'PAA CONSOLIDADO'!Y2054</f>
        <v>0</v>
      </c>
    </row>
    <row r="2052" spans="1:18" s="217" customFormat="1" x14ac:dyDescent="0.25">
      <c r="A2052" s="211">
        <f>+'PAA CONSOLIDADO'!C2055</f>
        <v>0</v>
      </c>
      <c r="B2052" s="211">
        <f>+'PAA CONSOLIDADO'!I2055</f>
        <v>0</v>
      </c>
      <c r="C2052" s="217" t="str">
        <f>+CONCATENATE('PAA CONSOLIDADO'!A2055,"-",'PAA CONSOLIDADO'!D2055,"-",'PAA CONSOLIDADO'!K2055)</f>
        <v>--</v>
      </c>
      <c r="D2052" s="217" t="e">
        <f>+VLOOKUP('PAA CONSOLIDADO'!L2055,LISTAS!$D$4:$E$15,2,0)</f>
        <v>#N/A</v>
      </c>
      <c r="E2052" s="217" t="e">
        <f>+VLOOKUP('PAA CONSOLIDADO'!M2055,LISTAS!$D$4:$E$15,2,0)</f>
        <v>#N/A</v>
      </c>
      <c r="F2052" s="217">
        <f>+'PAA CONSOLIDADO'!O2055</f>
        <v>0</v>
      </c>
      <c r="G2052" s="217">
        <f t="shared" si="93"/>
        <v>1</v>
      </c>
      <c r="H2052" s="217" t="e">
        <f>+VLOOKUP('PAA CONSOLIDADO'!P2055,LISTAS!$B$4:$C$17,2,0)</f>
        <v>#N/A</v>
      </c>
      <c r="I2052" s="217" t="e">
        <f>+VLOOKUP('PAA CONSOLIDADO'!Q2055,LISTAS!$B$22:$C$25,2,0)</f>
        <v>#N/A</v>
      </c>
      <c r="J2052" s="219">
        <f>'PAA CONSOLIDADO'!R2055</f>
        <v>0</v>
      </c>
      <c r="K2052" s="219">
        <f>+'PAA CONSOLIDADO'!S2055</f>
        <v>0</v>
      </c>
      <c r="L2052" s="217" t="e">
        <f>+VLOOKUP('PAA CONSOLIDADO'!T2055,LISTAS!$B$29:$C$31,2,0)</f>
        <v>#N/A</v>
      </c>
      <c r="M2052" s="217" t="e">
        <f>+VLOOKUP('PAA CONSOLIDADO'!U2055,LISTAS!$B$36:$C$39,2,0)</f>
        <v>#N/A</v>
      </c>
      <c r="N2052" s="217" t="str">
        <f t="shared" si="94"/>
        <v>Unidad de Contratación (1)</v>
      </c>
      <c r="O2052" s="217" t="str">
        <f t="shared" si="95"/>
        <v>CO-DC-11001</v>
      </c>
      <c r="P2052" s="217">
        <f>+'PAA CONSOLIDADO'!V2055</f>
        <v>0</v>
      </c>
      <c r="Q2052" s="217">
        <f>+'PAA CONSOLIDADO'!X2055</f>
        <v>0</v>
      </c>
      <c r="R2052" s="217">
        <f>+'PAA CONSOLIDADO'!Y2055</f>
        <v>0</v>
      </c>
    </row>
    <row r="2053" spans="1:18" s="217" customFormat="1" x14ac:dyDescent="0.25">
      <c r="A2053" s="211">
        <f>+'PAA CONSOLIDADO'!C2056</f>
        <v>0</v>
      </c>
      <c r="B2053" s="211">
        <f>+'PAA CONSOLIDADO'!I2056</f>
        <v>0</v>
      </c>
      <c r="C2053" s="217" t="str">
        <f>+CONCATENATE('PAA CONSOLIDADO'!A2056,"-",'PAA CONSOLIDADO'!D2056,"-",'PAA CONSOLIDADO'!K2056)</f>
        <v>--</v>
      </c>
      <c r="D2053" s="217" t="e">
        <f>+VLOOKUP('PAA CONSOLIDADO'!L2056,LISTAS!$D$4:$E$15,2,0)</f>
        <v>#N/A</v>
      </c>
      <c r="E2053" s="217" t="e">
        <f>+VLOOKUP('PAA CONSOLIDADO'!M2056,LISTAS!$D$4:$E$15,2,0)</f>
        <v>#N/A</v>
      </c>
      <c r="F2053" s="217">
        <f>+'PAA CONSOLIDADO'!O2056</f>
        <v>0</v>
      </c>
      <c r="G2053" s="217">
        <f t="shared" ref="G2053:G2116" si="96">+IF(ISBLANK(B2053),"",1)</f>
        <v>1</v>
      </c>
      <c r="H2053" s="217" t="e">
        <f>+VLOOKUP('PAA CONSOLIDADO'!P2056,LISTAS!$B$4:$C$17,2,0)</f>
        <v>#N/A</v>
      </c>
      <c r="I2053" s="217" t="e">
        <f>+VLOOKUP('PAA CONSOLIDADO'!Q2056,LISTAS!$B$22:$C$25,2,0)</f>
        <v>#N/A</v>
      </c>
      <c r="J2053" s="219">
        <f>'PAA CONSOLIDADO'!R2056</f>
        <v>0</v>
      </c>
      <c r="K2053" s="219">
        <f>+'PAA CONSOLIDADO'!S2056</f>
        <v>0</v>
      </c>
      <c r="L2053" s="217" t="e">
        <f>+VLOOKUP('PAA CONSOLIDADO'!T2056,LISTAS!$B$29:$C$31,2,0)</f>
        <v>#N/A</v>
      </c>
      <c r="M2053" s="217" t="e">
        <f>+VLOOKUP('PAA CONSOLIDADO'!U2056,LISTAS!$B$36:$C$39,2,0)</f>
        <v>#N/A</v>
      </c>
      <c r="N2053" s="217" t="str">
        <f t="shared" ref="N2053:N2116" si="97">+IF(ISBLANK(B2053),"","Unidad de Contratación (1)")</f>
        <v>Unidad de Contratación (1)</v>
      </c>
      <c r="O2053" s="217" t="str">
        <f t="shared" ref="O2053:O2116" si="98">+IF(ISBLANK(B2053),"","CO-DC-11001")</f>
        <v>CO-DC-11001</v>
      </c>
      <c r="P2053" s="217">
        <f>+'PAA CONSOLIDADO'!V2056</f>
        <v>0</v>
      </c>
      <c r="Q2053" s="217">
        <f>+'PAA CONSOLIDADO'!X2056</f>
        <v>0</v>
      </c>
      <c r="R2053" s="217">
        <f>+'PAA CONSOLIDADO'!Y2056</f>
        <v>0</v>
      </c>
    </row>
    <row r="2054" spans="1:18" s="217" customFormat="1" x14ac:dyDescent="0.25">
      <c r="A2054" s="211">
        <f>+'PAA CONSOLIDADO'!C2057</f>
        <v>0</v>
      </c>
      <c r="B2054" s="211">
        <f>+'PAA CONSOLIDADO'!I2057</f>
        <v>0</v>
      </c>
      <c r="C2054" s="217" t="str">
        <f>+CONCATENATE('PAA CONSOLIDADO'!A2057,"-",'PAA CONSOLIDADO'!D2057,"-",'PAA CONSOLIDADO'!K2057)</f>
        <v>--</v>
      </c>
      <c r="D2054" s="217" t="e">
        <f>+VLOOKUP('PAA CONSOLIDADO'!L2057,LISTAS!$D$4:$E$15,2,0)</f>
        <v>#N/A</v>
      </c>
      <c r="E2054" s="217" t="e">
        <f>+VLOOKUP('PAA CONSOLIDADO'!M2057,LISTAS!$D$4:$E$15,2,0)</f>
        <v>#N/A</v>
      </c>
      <c r="F2054" s="217">
        <f>+'PAA CONSOLIDADO'!O2057</f>
        <v>0</v>
      </c>
      <c r="G2054" s="217">
        <f t="shared" si="96"/>
        <v>1</v>
      </c>
      <c r="H2054" s="217" t="e">
        <f>+VLOOKUP('PAA CONSOLIDADO'!P2057,LISTAS!$B$4:$C$17,2,0)</f>
        <v>#N/A</v>
      </c>
      <c r="I2054" s="217" t="e">
        <f>+VLOOKUP('PAA CONSOLIDADO'!Q2057,LISTAS!$B$22:$C$25,2,0)</f>
        <v>#N/A</v>
      </c>
      <c r="J2054" s="219">
        <f>'PAA CONSOLIDADO'!R2057</f>
        <v>0</v>
      </c>
      <c r="K2054" s="219">
        <f>+'PAA CONSOLIDADO'!S2057</f>
        <v>0</v>
      </c>
      <c r="L2054" s="217" t="e">
        <f>+VLOOKUP('PAA CONSOLIDADO'!T2057,LISTAS!$B$29:$C$31,2,0)</f>
        <v>#N/A</v>
      </c>
      <c r="M2054" s="217" t="e">
        <f>+VLOOKUP('PAA CONSOLIDADO'!U2057,LISTAS!$B$36:$C$39,2,0)</f>
        <v>#N/A</v>
      </c>
      <c r="N2054" s="217" t="str">
        <f t="shared" si="97"/>
        <v>Unidad de Contratación (1)</v>
      </c>
      <c r="O2054" s="217" t="str">
        <f t="shared" si="98"/>
        <v>CO-DC-11001</v>
      </c>
      <c r="P2054" s="217">
        <f>+'PAA CONSOLIDADO'!V2057</f>
        <v>0</v>
      </c>
      <c r="Q2054" s="217">
        <f>+'PAA CONSOLIDADO'!X2057</f>
        <v>0</v>
      </c>
      <c r="R2054" s="217">
        <f>+'PAA CONSOLIDADO'!Y2057</f>
        <v>0</v>
      </c>
    </row>
    <row r="2055" spans="1:18" s="217" customFormat="1" x14ac:dyDescent="0.25">
      <c r="A2055" s="211">
        <f>+'PAA CONSOLIDADO'!C2058</f>
        <v>0</v>
      </c>
      <c r="B2055" s="211">
        <f>+'PAA CONSOLIDADO'!I2058</f>
        <v>0</v>
      </c>
      <c r="C2055" s="217" t="str">
        <f>+CONCATENATE('PAA CONSOLIDADO'!A2058,"-",'PAA CONSOLIDADO'!D2058,"-",'PAA CONSOLIDADO'!K2058)</f>
        <v>--</v>
      </c>
      <c r="D2055" s="217" t="e">
        <f>+VLOOKUP('PAA CONSOLIDADO'!L2058,LISTAS!$D$4:$E$15,2,0)</f>
        <v>#N/A</v>
      </c>
      <c r="E2055" s="217" t="e">
        <f>+VLOOKUP('PAA CONSOLIDADO'!M2058,LISTAS!$D$4:$E$15,2,0)</f>
        <v>#N/A</v>
      </c>
      <c r="F2055" s="217">
        <f>+'PAA CONSOLIDADO'!O2058</f>
        <v>0</v>
      </c>
      <c r="G2055" s="217">
        <f t="shared" si="96"/>
        <v>1</v>
      </c>
      <c r="H2055" s="217" t="e">
        <f>+VLOOKUP('PAA CONSOLIDADO'!P2058,LISTAS!$B$4:$C$17,2,0)</f>
        <v>#N/A</v>
      </c>
      <c r="I2055" s="217" t="e">
        <f>+VLOOKUP('PAA CONSOLIDADO'!Q2058,LISTAS!$B$22:$C$25,2,0)</f>
        <v>#N/A</v>
      </c>
      <c r="J2055" s="219">
        <f>'PAA CONSOLIDADO'!R2058</f>
        <v>0</v>
      </c>
      <c r="K2055" s="219">
        <f>+'PAA CONSOLIDADO'!S2058</f>
        <v>0</v>
      </c>
      <c r="L2055" s="217" t="e">
        <f>+VLOOKUP('PAA CONSOLIDADO'!T2058,LISTAS!$B$29:$C$31,2,0)</f>
        <v>#N/A</v>
      </c>
      <c r="M2055" s="217" t="e">
        <f>+VLOOKUP('PAA CONSOLIDADO'!U2058,LISTAS!$B$36:$C$39,2,0)</f>
        <v>#N/A</v>
      </c>
      <c r="N2055" s="217" t="str">
        <f t="shared" si="97"/>
        <v>Unidad de Contratación (1)</v>
      </c>
      <c r="O2055" s="217" t="str">
        <f t="shared" si="98"/>
        <v>CO-DC-11001</v>
      </c>
      <c r="P2055" s="217">
        <f>+'PAA CONSOLIDADO'!V2058</f>
        <v>0</v>
      </c>
      <c r="Q2055" s="217">
        <f>+'PAA CONSOLIDADO'!X2058</f>
        <v>0</v>
      </c>
      <c r="R2055" s="217">
        <f>+'PAA CONSOLIDADO'!Y2058</f>
        <v>0</v>
      </c>
    </row>
    <row r="2056" spans="1:18" s="217" customFormat="1" x14ac:dyDescent="0.25">
      <c r="A2056" s="211">
        <f>+'PAA CONSOLIDADO'!C2059</f>
        <v>0</v>
      </c>
      <c r="B2056" s="211">
        <f>+'PAA CONSOLIDADO'!I2059</f>
        <v>0</v>
      </c>
      <c r="C2056" s="217" t="str">
        <f>+CONCATENATE('PAA CONSOLIDADO'!A2059,"-",'PAA CONSOLIDADO'!D2059,"-",'PAA CONSOLIDADO'!K2059)</f>
        <v>--</v>
      </c>
      <c r="D2056" s="217" t="e">
        <f>+VLOOKUP('PAA CONSOLIDADO'!L2059,LISTAS!$D$4:$E$15,2,0)</f>
        <v>#N/A</v>
      </c>
      <c r="E2056" s="217" t="e">
        <f>+VLOOKUP('PAA CONSOLIDADO'!M2059,LISTAS!$D$4:$E$15,2,0)</f>
        <v>#N/A</v>
      </c>
      <c r="F2056" s="217">
        <f>+'PAA CONSOLIDADO'!O2059</f>
        <v>0</v>
      </c>
      <c r="G2056" s="217">
        <f t="shared" si="96"/>
        <v>1</v>
      </c>
      <c r="H2056" s="217" t="e">
        <f>+VLOOKUP('PAA CONSOLIDADO'!P2059,LISTAS!$B$4:$C$17,2,0)</f>
        <v>#N/A</v>
      </c>
      <c r="I2056" s="217" t="e">
        <f>+VLOOKUP('PAA CONSOLIDADO'!Q2059,LISTAS!$B$22:$C$25,2,0)</f>
        <v>#N/A</v>
      </c>
      <c r="J2056" s="219">
        <f>'PAA CONSOLIDADO'!R2059</f>
        <v>0</v>
      </c>
      <c r="K2056" s="219">
        <f>+'PAA CONSOLIDADO'!S2059</f>
        <v>0</v>
      </c>
      <c r="L2056" s="217" t="e">
        <f>+VLOOKUP('PAA CONSOLIDADO'!T2059,LISTAS!$B$29:$C$31,2,0)</f>
        <v>#N/A</v>
      </c>
      <c r="M2056" s="217" t="e">
        <f>+VLOOKUP('PAA CONSOLIDADO'!U2059,LISTAS!$B$36:$C$39,2,0)</f>
        <v>#N/A</v>
      </c>
      <c r="N2056" s="217" t="str">
        <f t="shared" si="97"/>
        <v>Unidad de Contratación (1)</v>
      </c>
      <c r="O2056" s="217" t="str">
        <f t="shared" si="98"/>
        <v>CO-DC-11001</v>
      </c>
      <c r="P2056" s="217">
        <f>+'PAA CONSOLIDADO'!V2059</f>
        <v>0</v>
      </c>
      <c r="Q2056" s="217">
        <f>+'PAA CONSOLIDADO'!X2059</f>
        <v>0</v>
      </c>
      <c r="R2056" s="217">
        <f>+'PAA CONSOLIDADO'!Y2059</f>
        <v>0</v>
      </c>
    </row>
    <row r="2057" spans="1:18" s="217" customFormat="1" x14ac:dyDescent="0.25">
      <c r="A2057" s="211">
        <f>+'PAA CONSOLIDADO'!C2060</f>
        <v>0</v>
      </c>
      <c r="B2057" s="211">
        <f>+'PAA CONSOLIDADO'!I2060</f>
        <v>0</v>
      </c>
      <c r="C2057" s="217" t="str">
        <f>+CONCATENATE('PAA CONSOLIDADO'!A2060,"-",'PAA CONSOLIDADO'!D2060,"-",'PAA CONSOLIDADO'!K2060)</f>
        <v>--</v>
      </c>
      <c r="D2057" s="217" t="e">
        <f>+VLOOKUP('PAA CONSOLIDADO'!L2060,LISTAS!$D$4:$E$15,2,0)</f>
        <v>#N/A</v>
      </c>
      <c r="E2057" s="217" t="e">
        <f>+VLOOKUP('PAA CONSOLIDADO'!M2060,LISTAS!$D$4:$E$15,2,0)</f>
        <v>#N/A</v>
      </c>
      <c r="F2057" s="217">
        <f>+'PAA CONSOLIDADO'!O2060</f>
        <v>0</v>
      </c>
      <c r="G2057" s="217">
        <f t="shared" si="96"/>
        <v>1</v>
      </c>
      <c r="H2057" s="217" t="e">
        <f>+VLOOKUP('PAA CONSOLIDADO'!P2060,LISTAS!$B$4:$C$17,2,0)</f>
        <v>#N/A</v>
      </c>
      <c r="I2057" s="217" t="e">
        <f>+VLOOKUP('PAA CONSOLIDADO'!Q2060,LISTAS!$B$22:$C$25,2,0)</f>
        <v>#N/A</v>
      </c>
      <c r="J2057" s="219">
        <f>'PAA CONSOLIDADO'!R2060</f>
        <v>0</v>
      </c>
      <c r="K2057" s="219">
        <f>+'PAA CONSOLIDADO'!S2060</f>
        <v>0</v>
      </c>
      <c r="L2057" s="217" t="e">
        <f>+VLOOKUP('PAA CONSOLIDADO'!T2060,LISTAS!$B$29:$C$31,2,0)</f>
        <v>#N/A</v>
      </c>
      <c r="M2057" s="217" t="e">
        <f>+VLOOKUP('PAA CONSOLIDADO'!U2060,LISTAS!$B$36:$C$39,2,0)</f>
        <v>#N/A</v>
      </c>
      <c r="N2057" s="217" t="str">
        <f t="shared" si="97"/>
        <v>Unidad de Contratación (1)</v>
      </c>
      <c r="O2057" s="217" t="str">
        <f t="shared" si="98"/>
        <v>CO-DC-11001</v>
      </c>
      <c r="P2057" s="217">
        <f>+'PAA CONSOLIDADO'!V2060</f>
        <v>0</v>
      </c>
      <c r="Q2057" s="217">
        <f>+'PAA CONSOLIDADO'!X2060</f>
        <v>0</v>
      </c>
      <c r="R2057" s="217">
        <f>+'PAA CONSOLIDADO'!Y2060</f>
        <v>0</v>
      </c>
    </row>
    <row r="2058" spans="1:18" s="217" customFormat="1" x14ac:dyDescent="0.25">
      <c r="A2058" s="211">
        <f>+'PAA CONSOLIDADO'!C2061</f>
        <v>0</v>
      </c>
      <c r="B2058" s="211">
        <f>+'PAA CONSOLIDADO'!I2061</f>
        <v>0</v>
      </c>
      <c r="C2058" s="217" t="str">
        <f>+CONCATENATE('PAA CONSOLIDADO'!A2061,"-",'PAA CONSOLIDADO'!D2061,"-",'PAA CONSOLIDADO'!K2061)</f>
        <v>--</v>
      </c>
      <c r="D2058" s="217" t="e">
        <f>+VLOOKUP('PAA CONSOLIDADO'!L2061,LISTAS!$D$4:$E$15,2,0)</f>
        <v>#N/A</v>
      </c>
      <c r="E2058" s="217" t="e">
        <f>+VLOOKUP('PAA CONSOLIDADO'!M2061,LISTAS!$D$4:$E$15,2,0)</f>
        <v>#N/A</v>
      </c>
      <c r="F2058" s="217">
        <f>+'PAA CONSOLIDADO'!O2061</f>
        <v>0</v>
      </c>
      <c r="G2058" s="217">
        <f t="shared" si="96"/>
        <v>1</v>
      </c>
      <c r="H2058" s="217" t="e">
        <f>+VLOOKUP('PAA CONSOLIDADO'!P2061,LISTAS!$B$4:$C$17,2,0)</f>
        <v>#N/A</v>
      </c>
      <c r="I2058" s="217" t="e">
        <f>+VLOOKUP('PAA CONSOLIDADO'!Q2061,LISTAS!$B$22:$C$25,2,0)</f>
        <v>#N/A</v>
      </c>
      <c r="J2058" s="219">
        <f>'PAA CONSOLIDADO'!R2061</f>
        <v>0</v>
      </c>
      <c r="K2058" s="219">
        <f>+'PAA CONSOLIDADO'!S2061</f>
        <v>0</v>
      </c>
      <c r="L2058" s="217" t="e">
        <f>+VLOOKUP('PAA CONSOLIDADO'!T2061,LISTAS!$B$29:$C$31,2,0)</f>
        <v>#N/A</v>
      </c>
      <c r="M2058" s="217" t="e">
        <f>+VLOOKUP('PAA CONSOLIDADO'!U2061,LISTAS!$B$36:$C$39,2,0)</f>
        <v>#N/A</v>
      </c>
      <c r="N2058" s="217" t="str">
        <f t="shared" si="97"/>
        <v>Unidad de Contratación (1)</v>
      </c>
      <c r="O2058" s="217" t="str">
        <f t="shared" si="98"/>
        <v>CO-DC-11001</v>
      </c>
      <c r="P2058" s="217">
        <f>+'PAA CONSOLIDADO'!V2061</f>
        <v>0</v>
      </c>
      <c r="Q2058" s="217">
        <f>+'PAA CONSOLIDADO'!X2061</f>
        <v>0</v>
      </c>
      <c r="R2058" s="217">
        <f>+'PAA CONSOLIDADO'!Y2061</f>
        <v>0</v>
      </c>
    </row>
    <row r="2059" spans="1:18" s="217" customFormat="1" x14ac:dyDescent="0.25">
      <c r="A2059" s="211">
        <f>+'PAA CONSOLIDADO'!C2062</f>
        <v>0</v>
      </c>
      <c r="B2059" s="211">
        <f>+'PAA CONSOLIDADO'!I2062</f>
        <v>0</v>
      </c>
      <c r="C2059" s="217" t="str">
        <f>+CONCATENATE('PAA CONSOLIDADO'!A2062,"-",'PAA CONSOLIDADO'!D2062,"-",'PAA CONSOLIDADO'!K2062)</f>
        <v>--</v>
      </c>
      <c r="D2059" s="217" t="e">
        <f>+VLOOKUP('PAA CONSOLIDADO'!L2062,LISTAS!$D$4:$E$15,2,0)</f>
        <v>#N/A</v>
      </c>
      <c r="E2059" s="217" t="e">
        <f>+VLOOKUP('PAA CONSOLIDADO'!M2062,LISTAS!$D$4:$E$15,2,0)</f>
        <v>#N/A</v>
      </c>
      <c r="F2059" s="217">
        <f>+'PAA CONSOLIDADO'!O2062</f>
        <v>0</v>
      </c>
      <c r="G2059" s="217">
        <f t="shared" si="96"/>
        <v>1</v>
      </c>
      <c r="H2059" s="217" t="e">
        <f>+VLOOKUP('PAA CONSOLIDADO'!P2062,LISTAS!$B$4:$C$17,2,0)</f>
        <v>#N/A</v>
      </c>
      <c r="I2059" s="217" t="e">
        <f>+VLOOKUP('PAA CONSOLIDADO'!Q2062,LISTAS!$B$22:$C$25,2,0)</f>
        <v>#N/A</v>
      </c>
      <c r="J2059" s="219">
        <f>'PAA CONSOLIDADO'!R2062</f>
        <v>0</v>
      </c>
      <c r="K2059" s="219">
        <f>+'PAA CONSOLIDADO'!S2062</f>
        <v>0</v>
      </c>
      <c r="L2059" s="217" t="e">
        <f>+VLOOKUP('PAA CONSOLIDADO'!T2062,LISTAS!$B$29:$C$31,2,0)</f>
        <v>#N/A</v>
      </c>
      <c r="M2059" s="217" t="e">
        <f>+VLOOKUP('PAA CONSOLIDADO'!U2062,LISTAS!$B$36:$C$39,2,0)</f>
        <v>#N/A</v>
      </c>
      <c r="N2059" s="217" t="str">
        <f t="shared" si="97"/>
        <v>Unidad de Contratación (1)</v>
      </c>
      <c r="O2059" s="217" t="str">
        <f t="shared" si="98"/>
        <v>CO-DC-11001</v>
      </c>
      <c r="P2059" s="217">
        <f>+'PAA CONSOLIDADO'!V2062</f>
        <v>0</v>
      </c>
      <c r="Q2059" s="217">
        <f>+'PAA CONSOLIDADO'!X2062</f>
        <v>0</v>
      </c>
      <c r="R2059" s="217">
        <f>+'PAA CONSOLIDADO'!Y2062</f>
        <v>0</v>
      </c>
    </row>
    <row r="2060" spans="1:18" s="217" customFormat="1" x14ac:dyDescent="0.25">
      <c r="A2060" s="211">
        <f>+'PAA CONSOLIDADO'!C2063</f>
        <v>0</v>
      </c>
      <c r="B2060" s="211">
        <f>+'PAA CONSOLIDADO'!I2063</f>
        <v>0</v>
      </c>
      <c r="C2060" s="217" t="str">
        <f>+CONCATENATE('PAA CONSOLIDADO'!A2063,"-",'PAA CONSOLIDADO'!D2063,"-",'PAA CONSOLIDADO'!K2063)</f>
        <v>--</v>
      </c>
      <c r="D2060" s="217" t="e">
        <f>+VLOOKUP('PAA CONSOLIDADO'!L2063,LISTAS!$D$4:$E$15,2,0)</f>
        <v>#N/A</v>
      </c>
      <c r="E2060" s="217" t="e">
        <f>+VLOOKUP('PAA CONSOLIDADO'!M2063,LISTAS!$D$4:$E$15,2,0)</f>
        <v>#N/A</v>
      </c>
      <c r="F2060" s="217">
        <f>+'PAA CONSOLIDADO'!O2063</f>
        <v>0</v>
      </c>
      <c r="G2060" s="217">
        <f t="shared" si="96"/>
        <v>1</v>
      </c>
      <c r="H2060" s="217" t="e">
        <f>+VLOOKUP('PAA CONSOLIDADO'!P2063,LISTAS!$B$4:$C$17,2,0)</f>
        <v>#N/A</v>
      </c>
      <c r="I2060" s="217" t="e">
        <f>+VLOOKUP('PAA CONSOLIDADO'!Q2063,LISTAS!$B$22:$C$25,2,0)</f>
        <v>#N/A</v>
      </c>
      <c r="J2060" s="219">
        <f>'PAA CONSOLIDADO'!R2063</f>
        <v>0</v>
      </c>
      <c r="K2060" s="219">
        <f>+'PAA CONSOLIDADO'!S2063</f>
        <v>0</v>
      </c>
      <c r="L2060" s="217" t="e">
        <f>+VLOOKUP('PAA CONSOLIDADO'!T2063,LISTAS!$B$29:$C$31,2,0)</f>
        <v>#N/A</v>
      </c>
      <c r="M2060" s="217" t="e">
        <f>+VLOOKUP('PAA CONSOLIDADO'!U2063,LISTAS!$B$36:$C$39,2,0)</f>
        <v>#N/A</v>
      </c>
      <c r="N2060" s="217" t="str">
        <f t="shared" si="97"/>
        <v>Unidad de Contratación (1)</v>
      </c>
      <c r="O2060" s="217" t="str">
        <f t="shared" si="98"/>
        <v>CO-DC-11001</v>
      </c>
      <c r="P2060" s="217">
        <f>+'PAA CONSOLIDADO'!V2063</f>
        <v>0</v>
      </c>
      <c r="Q2060" s="217">
        <f>+'PAA CONSOLIDADO'!X2063</f>
        <v>0</v>
      </c>
      <c r="R2060" s="217">
        <f>+'PAA CONSOLIDADO'!Y2063</f>
        <v>0</v>
      </c>
    </row>
    <row r="2061" spans="1:18" s="217" customFormat="1" x14ac:dyDescent="0.25">
      <c r="A2061" s="211">
        <f>+'PAA CONSOLIDADO'!C2064</f>
        <v>0</v>
      </c>
      <c r="B2061" s="211">
        <f>+'PAA CONSOLIDADO'!I2064</f>
        <v>0</v>
      </c>
      <c r="C2061" s="217" t="str">
        <f>+CONCATENATE('PAA CONSOLIDADO'!A2064,"-",'PAA CONSOLIDADO'!D2064,"-",'PAA CONSOLIDADO'!K2064)</f>
        <v>--</v>
      </c>
      <c r="D2061" s="217" t="e">
        <f>+VLOOKUP('PAA CONSOLIDADO'!L2064,LISTAS!$D$4:$E$15,2,0)</f>
        <v>#N/A</v>
      </c>
      <c r="E2061" s="217" t="e">
        <f>+VLOOKUP('PAA CONSOLIDADO'!M2064,LISTAS!$D$4:$E$15,2,0)</f>
        <v>#N/A</v>
      </c>
      <c r="F2061" s="217">
        <f>+'PAA CONSOLIDADO'!O2064</f>
        <v>0</v>
      </c>
      <c r="G2061" s="217">
        <f t="shared" si="96"/>
        <v>1</v>
      </c>
      <c r="H2061" s="217" t="e">
        <f>+VLOOKUP('PAA CONSOLIDADO'!P2064,LISTAS!$B$4:$C$17,2,0)</f>
        <v>#N/A</v>
      </c>
      <c r="I2061" s="217" t="e">
        <f>+VLOOKUP('PAA CONSOLIDADO'!Q2064,LISTAS!$B$22:$C$25,2,0)</f>
        <v>#N/A</v>
      </c>
      <c r="J2061" s="219">
        <f>'PAA CONSOLIDADO'!R2064</f>
        <v>0</v>
      </c>
      <c r="K2061" s="219">
        <f>+'PAA CONSOLIDADO'!S2064</f>
        <v>0</v>
      </c>
      <c r="L2061" s="217" t="e">
        <f>+VLOOKUP('PAA CONSOLIDADO'!T2064,LISTAS!$B$29:$C$31,2,0)</f>
        <v>#N/A</v>
      </c>
      <c r="M2061" s="217" t="e">
        <f>+VLOOKUP('PAA CONSOLIDADO'!U2064,LISTAS!$B$36:$C$39,2,0)</f>
        <v>#N/A</v>
      </c>
      <c r="N2061" s="217" t="str">
        <f t="shared" si="97"/>
        <v>Unidad de Contratación (1)</v>
      </c>
      <c r="O2061" s="217" t="str">
        <f t="shared" si="98"/>
        <v>CO-DC-11001</v>
      </c>
      <c r="P2061" s="217">
        <f>+'PAA CONSOLIDADO'!V2064</f>
        <v>0</v>
      </c>
      <c r="Q2061" s="217">
        <f>+'PAA CONSOLIDADO'!X2064</f>
        <v>0</v>
      </c>
      <c r="R2061" s="217">
        <f>+'PAA CONSOLIDADO'!Y2064</f>
        <v>0</v>
      </c>
    </row>
    <row r="2062" spans="1:18" s="217" customFormat="1" x14ac:dyDescent="0.25">
      <c r="A2062" s="211">
        <f>+'PAA CONSOLIDADO'!C2065</f>
        <v>0</v>
      </c>
      <c r="B2062" s="211">
        <f>+'PAA CONSOLIDADO'!I2065</f>
        <v>0</v>
      </c>
      <c r="C2062" s="217" t="str">
        <f>+CONCATENATE('PAA CONSOLIDADO'!A2065,"-",'PAA CONSOLIDADO'!D2065,"-",'PAA CONSOLIDADO'!K2065)</f>
        <v>--</v>
      </c>
      <c r="D2062" s="217" t="e">
        <f>+VLOOKUP('PAA CONSOLIDADO'!L2065,LISTAS!$D$4:$E$15,2,0)</f>
        <v>#N/A</v>
      </c>
      <c r="E2062" s="217" t="e">
        <f>+VLOOKUP('PAA CONSOLIDADO'!M2065,LISTAS!$D$4:$E$15,2,0)</f>
        <v>#N/A</v>
      </c>
      <c r="F2062" s="217">
        <f>+'PAA CONSOLIDADO'!O2065</f>
        <v>0</v>
      </c>
      <c r="G2062" s="217">
        <f t="shared" si="96"/>
        <v>1</v>
      </c>
      <c r="H2062" s="217" t="e">
        <f>+VLOOKUP('PAA CONSOLIDADO'!P2065,LISTAS!$B$4:$C$17,2,0)</f>
        <v>#N/A</v>
      </c>
      <c r="I2062" s="217" t="e">
        <f>+VLOOKUP('PAA CONSOLIDADO'!Q2065,LISTAS!$B$22:$C$25,2,0)</f>
        <v>#N/A</v>
      </c>
      <c r="J2062" s="219">
        <f>'PAA CONSOLIDADO'!R2065</f>
        <v>0</v>
      </c>
      <c r="K2062" s="219">
        <f>+'PAA CONSOLIDADO'!S2065</f>
        <v>0</v>
      </c>
      <c r="L2062" s="217" t="e">
        <f>+VLOOKUP('PAA CONSOLIDADO'!T2065,LISTAS!$B$29:$C$31,2,0)</f>
        <v>#N/A</v>
      </c>
      <c r="M2062" s="217" t="e">
        <f>+VLOOKUP('PAA CONSOLIDADO'!U2065,LISTAS!$B$36:$C$39,2,0)</f>
        <v>#N/A</v>
      </c>
      <c r="N2062" s="217" t="str">
        <f t="shared" si="97"/>
        <v>Unidad de Contratación (1)</v>
      </c>
      <c r="O2062" s="217" t="str">
        <f t="shared" si="98"/>
        <v>CO-DC-11001</v>
      </c>
      <c r="P2062" s="217">
        <f>+'PAA CONSOLIDADO'!V2065</f>
        <v>0</v>
      </c>
      <c r="Q2062" s="217">
        <f>+'PAA CONSOLIDADO'!X2065</f>
        <v>0</v>
      </c>
      <c r="R2062" s="217">
        <f>+'PAA CONSOLIDADO'!Y2065</f>
        <v>0</v>
      </c>
    </row>
    <row r="2063" spans="1:18" s="217" customFormat="1" x14ac:dyDescent="0.25">
      <c r="A2063" s="211">
        <f>+'PAA CONSOLIDADO'!C2066</f>
        <v>0</v>
      </c>
      <c r="B2063" s="211">
        <f>+'PAA CONSOLIDADO'!I2066</f>
        <v>0</v>
      </c>
      <c r="C2063" s="217" t="str">
        <f>+CONCATENATE('PAA CONSOLIDADO'!A2066,"-",'PAA CONSOLIDADO'!D2066,"-",'PAA CONSOLIDADO'!K2066)</f>
        <v>--</v>
      </c>
      <c r="D2063" s="217" t="e">
        <f>+VLOOKUP('PAA CONSOLIDADO'!L2066,LISTAS!$D$4:$E$15,2,0)</f>
        <v>#N/A</v>
      </c>
      <c r="E2063" s="217" t="e">
        <f>+VLOOKUP('PAA CONSOLIDADO'!M2066,LISTAS!$D$4:$E$15,2,0)</f>
        <v>#N/A</v>
      </c>
      <c r="F2063" s="217">
        <f>+'PAA CONSOLIDADO'!O2066</f>
        <v>0</v>
      </c>
      <c r="G2063" s="217">
        <f t="shared" si="96"/>
        <v>1</v>
      </c>
      <c r="H2063" s="217" t="e">
        <f>+VLOOKUP('PAA CONSOLIDADO'!P2066,LISTAS!$B$4:$C$17,2,0)</f>
        <v>#N/A</v>
      </c>
      <c r="I2063" s="217" t="e">
        <f>+VLOOKUP('PAA CONSOLIDADO'!Q2066,LISTAS!$B$22:$C$25,2,0)</f>
        <v>#N/A</v>
      </c>
      <c r="J2063" s="219">
        <f>'PAA CONSOLIDADO'!R2066</f>
        <v>0</v>
      </c>
      <c r="K2063" s="219">
        <f>+'PAA CONSOLIDADO'!S2066</f>
        <v>0</v>
      </c>
      <c r="L2063" s="217" t="e">
        <f>+VLOOKUP('PAA CONSOLIDADO'!T2066,LISTAS!$B$29:$C$31,2,0)</f>
        <v>#N/A</v>
      </c>
      <c r="M2063" s="217" t="e">
        <f>+VLOOKUP('PAA CONSOLIDADO'!U2066,LISTAS!$B$36:$C$39,2,0)</f>
        <v>#N/A</v>
      </c>
      <c r="N2063" s="217" t="str">
        <f t="shared" si="97"/>
        <v>Unidad de Contratación (1)</v>
      </c>
      <c r="O2063" s="217" t="str">
        <f t="shared" si="98"/>
        <v>CO-DC-11001</v>
      </c>
      <c r="P2063" s="217">
        <f>+'PAA CONSOLIDADO'!V2066</f>
        <v>0</v>
      </c>
      <c r="Q2063" s="217">
        <f>+'PAA CONSOLIDADO'!X2066</f>
        <v>0</v>
      </c>
      <c r="R2063" s="217">
        <f>+'PAA CONSOLIDADO'!Y2066</f>
        <v>0</v>
      </c>
    </row>
    <row r="2064" spans="1:18" s="217" customFormat="1" x14ac:dyDescent="0.25">
      <c r="A2064" s="211">
        <f>+'PAA CONSOLIDADO'!C2067</f>
        <v>0</v>
      </c>
      <c r="B2064" s="211">
        <f>+'PAA CONSOLIDADO'!I2067</f>
        <v>0</v>
      </c>
      <c r="C2064" s="217" t="str">
        <f>+CONCATENATE('PAA CONSOLIDADO'!A2067,"-",'PAA CONSOLIDADO'!D2067,"-",'PAA CONSOLIDADO'!K2067)</f>
        <v>--</v>
      </c>
      <c r="D2064" s="217" t="e">
        <f>+VLOOKUP('PAA CONSOLIDADO'!L2067,LISTAS!$D$4:$E$15,2,0)</f>
        <v>#N/A</v>
      </c>
      <c r="E2064" s="217" t="e">
        <f>+VLOOKUP('PAA CONSOLIDADO'!M2067,LISTAS!$D$4:$E$15,2,0)</f>
        <v>#N/A</v>
      </c>
      <c r="F2064" s="217">
        <f>+'PAA CONSOLIDADO'!O2067</f>
        <v>0</v>
      </c>
      <c r="G2064" s="217">
        <f t="shared" si="96"/>
        <v>1</v>
      </c>
      <c r="H2064" s="217" t="e">
        <f>+VLOOKUP('PAA CONSOLIDADO'!P2067,LISTAS!$B$4:$C$17,2,0)</f>
        <v>#N/A</v>
      </c>
      <c r="I2064" s="217" t="e">
        <f>+VLOOKUP('PAA CONSOLIDADO'!Q2067,LISTAS!$B$22:$C$25,2,0)</f>
        <v>#N/A</v>
      </c>
      <c r="J2064" s="219">
        <f>'PAA CONSOLIDADO'!R2067</f>
        <v>0</v>
      </c>
      <c r="K2064" s="219">
        <f>+'PAA CONSOLIDADO'!S2067</f>
        <v>0</v>
      </c>
      <c r="L2064" s="217" t="e">
        <f>+VLOOKUP('PAA CONSOLIDADO'!T2067,LISTAS!$B$29:$C$31,2,0)</f>
        <v>#N/A</v>
      </c>
      <c r="M2064" s="217" t="e">
        <f>+VLOOKUP('PAA CONSOLIDADO'!U2067,LISTAS!$B$36:$C$39,2,0)</f>
        <v>#N/A</v>
      </c>
      <c r="N2064" s="217" t="str">
        <f t="shared" si="97"/>
        <v>Unidad de Contratación (1)</v>
      </c>
      <c r="O2064" s="217" t="str">
        <f t="shared" si="98"/>
        <v>CO-DC-11001</v>
      </c>
      <c r="P2064" s="217">
        <f>+'PAA CONSOLIDADO'!V2067</f>
        <v>0</v>
      </c>
      <c r="Q2064" s="217">
        <f>+'PAA CONSOLIDADO'!X2067</f>
        <v>0</v>
      </c>
      <c r="R2064" s="217">
        <f>+'PAA CONSOLIDADO'!Y2067</f>
        <v>0</v>
      </c>
    </row>
    <row r="2065" spans="1:18" s="217" customFormat="1" x14ac:dyDescent="0.25">
      <c r="A2065" s="211">
        <f>+'PAA CONSOLIDADO'!C2068</f>
        <v>0</v>
      </c>
      <c r="B2065" s="211">
        <f>+'PAA CONSOLIDADO'!I2068</f>
        <v>0</v>
      </c>
      <c r="C2065" s="217" t="str">
        <f>+CONCATENATE('PAA CONSOLIDADO'!A2068,"-",'PAA CONSOLIDADO'!D2068,"-",'PAA CONSOLIDADO'!K2068)</f>
        <v>--</v>
      </c>
      <c r="D2065" s="217" t="e">
        <f>+VLOOKUP('PAA CONSOLIDADO'!L2068,LISTAS!$D$4:$E$15,2,0)</f>
        <v>#N/A</v>
      </c>
      <c r="E2065" s="217" t="e">
        <f>+VLOOKUP('PAA CONSOLIDADO'!M2068,LISTAS!$D$4:$E$15,2,0)</f>
        <v>#N/A</v>
      </c>
      <c r="F2065" s="217">
        <f>+'PAA CONSOLIDADO'!O2068</f>
        <v>0</v>
      </c>
      <c r="G2065" s="217">
        <f t="shared" si="96"/>
        <v>1</v>
      </c>
      <c r="H2065" s="217" t="e">
        <f>+VLOOKUP('PAA CONSOLIDADO'!P2068,LISTAS!$B$4:$C$17,2,0)</f>
        <v>#N/A</v>
      </c>
      <c r="I2065" s="217" t="e">
        <f>+VLOOKUP('PAA CONSOLIDADO'!Q2068,LISTAS!$B$22:$C$25,2,0)</f>
        <v>#N/A</v>
      </c>
      <c r="J2065" s="219">
        <f>'PAA CONSOLIDADO'!R2068</f>
        <v>0</v>
      </c>
      <c r="K2065" s="219">
        <f>+'PAA CONSOLIDADO'!S2068</f>
        <v>0</v>
      </c>
      <c r="L2065" s="217" t="e">
        <f>+VLOOKUP('PAA CONSOLIDADO'!T2068,LISTAS!$B$29:$C$31,2,0)</f>
        <v>#N/A</v>
      </c>
      <c r="M2065" s="217" t="e">
        <f>+VLOOKUP('PAA CONSOLIDADO'!U2068,LISTAS!$B$36:$C$39,2,0)</f>
        <v>#N/A</v>
      </c>
      <c r="N2065" s="217" t="str">
        <f t="shared" si="97"/>
        <v>Unidad de Contratación (1)</v>
      </c>
      <c r="O2065" s="217" t="str">
        <f t="shared" si="98"/>
        <v>CO-DC-11001</v>
      </c>
      <c r="P2065" s="217">
        <f>+'PAA CONSOLIDADO'!V2068</f>
        <v>0</v>
      </c>
      <c r="Q2065" s="217">
        <f>+'PAA CONSOLIDADO'!X2068</f>
        <v>0</v>
      </c>
      <c r="R2065" s="217">
        <f>+'PAA CONSOLIDADO'!Y2068</f>
        <v>0</v>
      </c>
    </row>
    <row r="2066" spans="1:18" s="217" customFormat="1" x14ac:dyDescent="0.25">
      <c r="A2066" s="211">
        <f>+'PAA CONSOLIDADO'!C2069</f>
        <v>0</v>
      </c>
      <c r="B2066" s="211">
        <f>+'PAA CONSOLIDADO'!I2069</f>
        <v>0</v>
      </c>
      <c r="C2066" s="217" t="str">
        <f>+CONCATENATE('PAA CONSOLIDADO'!A2069,"-",'PAA CONSOLIDADO'!D2069,"-",'PAA CONSOLIDADO'!K2069)</f>
        <v>--</v>
      </c>
      <c r="D2066" s="217" t="e">
        <f>+VLOOKUP('PAA CONSOLIDADO'!L2069,LISTAS!$D$4:$E$15,2,0)</f>
        <v>#N/A</v>
      </c>
      <c r="E2066" s="217" t="e">
        <f>+VLOOKUP('PAA CONSOLIDADO'!M2069,LISTAS!$D$4:$E$15,2,0)</f>
        <v>#N/A</v>
      </c>
      <c r="F2066" s="217">
        <f>+'PAA CONSOLIDADO'!O2069</f>
        <v>0</v>
      </c>
      <c r="G2066" s="217">
        <f t="shared" si="96"/>
        <v>1</v>
      </c>
      <c r="H2066" s="217" t="e">
        <f>+VLOOKUP('PAA CONSOLIDADO'!P2069,LISTAS!$B$4:$C$17,2,0)</f>
        <v>#N/A</v>
      </c>
      <c r="I2066" s="217" t="e">
        <f>+VLOOKUP('PAA CONSOLIDADO'!Q2069,LISTAS!$B$22:$C$25,2,0)</f>
        <v>#N/A</v>
      </c>
      <c r="J2066" s="219">
        <f>'PAA CONSOLIDADO'!R2069</f>
        <v>0</v>
      </c>
      <c r="K2066" s="219">
        <f>+'PAA CONSOLIDADO'!S2069</f>
        <v>0</v>
      </c>
      <c r="L2066" s="217" t="e">
        <f>+VLOOKUP('PAA CONSOLIDADO'!T2069,LISTAS!$B$29:$C$31,2,0)</f>
        <v>#N/A</v>
      </c>
      <c r="M2066" s="217" t="e">
        <f>+VLOOKUP('PAA CONSOLIDADO'!U2069,LISTAS!$B$36:$C$39,2,0)</f>
        <v>#N/A</v>
      </c>
      <c r="N2066" s="217" t="str">
        <f t="shared" si="97"/>
        <v>Unidad de Contratación (1)</v>
      </c>
      <c r="O2066" s="217" t="str">
        <f t="shared" si="98"/>
        <v>CO-DC-11001</v>
      </c>
      <c r="P2066" s="217">
        <f>+'PAA CONSOLIDADO'!V2069</f>
        <v>0</v>
      </c>
      <c r="Q2066" s="217">
        <f>+'PAA CONSOLIDADO'!X2069</f>
        <v>0</v>
      </c>
      <c r="R2066" s="217">
        <f>+'PAA CONSOLIDADO'!Y2069</f>
        <v>0</v>
      </c>
    </row>
    <row r="2067" spans="1:18" s="217" customFormat="1" x14ac:dyDescent="0.25">
      <c r="A2067" s="211">
        <f>+'PAA CONSOLIDADO'!C2070</f>
        <v>0</v>
      </c>
      <c r="B2067" s="211">
        <f>+'PAA CONSOLIDADO'!I2070</f>
        <v>0</v>
      </c>
      <c r="C2067" s="217" t="str">
        <f>+CONCATENATE('PAA CONSOLIDADO'!A2070,"-",'PAA CONSOLIDADO'!D2070,"-",'PAA CONSOLIDADO'!K2070)</f>
        <v>--</v>
      </c>
      <c r="D2067" s="217" t="e">
        <f>+VLOOKUP('PAA CONSOLIDADO'!L2070,LISTAS!$D$4:$E$15,2,0)</f>
        <v>#N/A</v>
      </c>
      <c r="E2067" s="217" t="e">
        <f>+VLOOKUP('PAA CONSOLIDADO'!M2070,LISTAS!$D$4:$E$15,2,0)</f>
        <v>#N/A</v>
      </c>
      <c r="F2067" s="217">
        <f>+'PAA CONSOLIDADO'!O2070</f>
        <v>0</v>
      </c>
      <c r="G2067" s="217">
        <f t="shared" si="96"/>
        <v>1</v>
      </c>
      <c r="H2067" s="217" t="e">
        <f>+VLOOKUP('PAA CONSOLIDADO'!P2070,LISTAS!$B$4:$C$17,2,0)</f>
        <v>#N/A</v>
      </c>
      <c r="I2067" s="217" t="e">
        <f>+VLOOKUP('PAA CONSOLIDADO'!Q2070,LISTAS!$B$22:$C$25,2,0)</f>
        <v>#N/A</v>
      </c>
      <c r="J2067" s="219">
        <f>'PAA CONSOLIDADO'!R2070</f>
        <v>0</v>
      </c>
      <c r="K2067" s="219">
        <f>+'PAA CONSOLIDADO'!S2070</f>
        <v>0</v>
      </c>
      <c r="L2067" s="217" t="e">
        <f>+VLOOKUP('PAA CONSOLIDADO'!T2070,LISTAS!$B$29:$C$31,2,0)</f>
        <v>#N/A</v>
      </c>
      <c r="M2067" s="217" t="e">
        <f>+VLOOKUP('PAA CONSOLIDADO'!U2070,LISTAS!$B$36:$C$39,2,0)</f>
        <v>#N/A</v>
      </c>
      <c r="N2067" s="217" t="str">
        <f t="shared" si="97"/>
        <v>Unidad de Contratación (1)</v>
      </c>
      <c r="O2067" s="217" t="str">
        <f t="shared" si="98"/>
        <v>CO-DC-11001</v>
      </c>
      <c r="P2067" s="217">
        <f>+'PAA CONSOLIDADO'!V2070</f>
        <v>0</v>
      </c>
      <c r="Q2067" s="217">
        <f>+'PAA CONSOLIDADO'!X2070</f>
        <v>0</v>
      </c>
      <c r="R2067" s="217">
        <f>+'PAA CONSOLIDADO'!Y2070</f>
        <v>0</v>
      </c>
    </row>
    <row r="2068" spans="1:18" s="217" customFormat="1" x14ac:dyDescent="0.25">
      <c r="A2068" s="211">
        <f>+'PAA CONSOLIDADO'!C2071</f>
        <v>0</v>
      </c>
      <c r="B2068" s="211">
        <f>+'PAA CONSOLIDADO'!I2071</f>
        <v>0</v>
      </c>
      <c r="C2068" s="217" t="str">
        <f>+CONCATENATE('PAA CONSOLIDADO'!A2071,"-",'PAA CONSOLIDADO'!D2071,"-",'PAA CONSOLIDADO'!K2071)</f>
        <v>--</v>
      </c>
      <c r="D2068" s="217" t="e">
        <f>+VLOOKUP('PAA CONSOLIDADO'!L2071,LISTAS!$D$4:$E$15,2,0)</f>
        <v>#N/A</v>
      </c>
      <c r="E2068" s="217" t="e">
        <f>+VLOOKUP('PAA CONSOLIDADO'!M2071,LISTAS!$D$4:$E$15,2,0)</f>
        <v>#N/A</v>
      </c>
      <c r="F2068" s="217">
        <f>+'PAA CONSOLIDADO'!O2071</f>
        <v>0</v>
      </c>
      <c r="G2068" s="217">
        <f t="shared" si="96"/>
        <v>1</v>
      </c>
      <c r="H2068" s="217" t="e">
        <f>+VLOOKUP('PAA CONSOLIDADO'!P2071,LISTAS!$B$4:$C$17,2,0)</f>
        <v>#N/A</v>
      </c>
      <c r="I2068" s="217" t="e">
        <f>+VLOOKUP('PAA CONSOLIDADO'!Q2071,LISTAS!$B$22:$C$25,2,0)</f>
        <v>#N/A</v>
      </c>
      <c r="J2068" s="219">
        <f>'PAA CONSOLIDADO'!R2071</f>
        <v>0</v>
      </c>
      <c r="K2068" s="219">
        <f>+'PAA CONSOLIDADO'!S2071</f>
        <v>0</v>
      </c>
      <c r="L2068" s="217" t="e">
        <f>+VLOOKUP('PAA CONSOLIDADO'!T2071,LISTAS!$B$29:$C$31,2,0)</f>
        <v>#N/A</v>
      </c>
      <c r="M2068" s="217" t="e">
        <f>+VLOOKUP('PAA CONSOLIDADO'!U2071,LISTAS!$B$36:$C$39,2,0)</f>
        <v>#N/A</v>
      </c>
      <c r="N2068" s="217" t="str">
        <f t="shared" si="97"/>
        <v>Unidad de Contratación (1)</v>
      </c>
      <c r="O2068" s="217" t="str">
        <f t="shared" si="98"/>
        <v>CO-DC-11001</v>
      </c>
      <c r="P2068" s="217">
        <f>+'PAA CONSOLIDADO'!V2071</f>
        <v>0</v>
      </c>
      <c r="Q2068" s="217">
        <f>+'PAA CONSOLIDADO'!X2071</f>
        <v>0</v>
      </c>
      <c r="R2068" s="217">
        <f>+'PAA CONSOLIDADO'!Y2071</f>
        <v>0</v>
      </c>
    </row>
    <row r="2069" spans="1:18" s="217" customFormat="1" x14ac:dyDescent="0.25">
      <c r="A2069" s="211">
        <f>+'PAA CONSOLIDADO'!C2072</f>
        <v>0</v>
      </c>
      <c r="B2069" s="211">
        <f>+'PAA CONSOLIDADO'!I2072</f>
        <v>0</v>
      </c>
      <c r="C2069" s="217" t="str">
        <f>+CONCATENATE('PAA CONSOLIDADO'!A2072,"-",'PAA CONSOLIDADO'!D2072,"-",'PAA CONSOLIDADO'!K2072)</f>
        <v>--</v>
      </c>
      <c r="D2069" s="217" t="e">
        <f>+VLOOKUP('PAA CONSOLIDADO'!L2072,LISTAS!$D$4:$E$15,2,0)</f>
        <v>#N/A</v>
      </c>
      <c r="E2069" s="217" t="e">
        <f>+VLOOKUP('PAA CONSOLIDADO'!M2072,LISTAS!$D$4:$E$15,2,0)</f>
        <v>#N/A</v>
      </c>
      <c r="F2069" s="217">
        <f>+'PAA CONSOLIDADO'!O2072</f>
        <v>0</v>
      </c>
      <c r="G2069" s="217">
        <f t="shared" si="96"/>
        <v>1</v>
      </c>
      <c r="H2069" s="217" t="e">
        <f>+VLOOKUP('PAA CONSOLIDADO'!P2072,LISTAS!$B$4:$C$17,2,0)</f>
        <v>#N/A</v>
      </c>
      <c r="I2069" s="217" t="e">
        <f>+VLOOKUP('PAA CONSOLIDADO'!Q2072,LISTAS!$B$22:$C$25,2,0)</f>
        <v>#N/A</v>
      </c>
      <c r="J2069" s="219">
        <f>'PAA CONSOLIDADO'!R2072</f>
        <v>0</v>
      </c>
      <c r="K2069" s="219">
        <f>+'PAA CONSOLIDADO'!S2072</f>
        <v>0</v>
      </c>
      <c r="L2069" s="217" t="e">
        <f>+VLOOKUP('PAA CONSOLIDADO'!T2072,LISTAS!$B$29:$C$31,2,0)</f>
        <v>#N/A</v>
      </c>
      <c r="M2069" s="217" t="e">
        <f>+VLOOKUP('PAA CONSOLIDADO'!U2072,LISTAS!$B$36:$C$39,2,0)</f>
        <v>#N/A</v>
      </c>
      <c r="N2069" s="217" t="str">
        <f t="shared" si="97"/>
        <v>Unidad de Contratación (1)</v>
      </c>
      <c r="O2069" s="217" t="str">
        <f t="shared" si="98"/>
        <v>CO-DC-11001</v>
      </c>
      <c r="P2069" s="217">
        <f>+'PAA CONSOLIDADO'!V2072</f>
        <v>0</v>
      </c>
      <c r="Q2069" s="217">
        <f>+'PAA CONSOLIDADO'!X2072</f>
        <v>0</v>
      </c>
      <c r="R2069" s="217">
        <f>+'PAA CONSOLIDADO'!Y2072</f>
        <v>0</v>
      </c>
    </row>
    <row r="2070" spans="1:18" s="217" customFormat="1" x14ac:dyDescent="0.25">
      <c r="A2070" s="211">
        <f>+'PAA CONSOLIDADO'!C2073</f>
        <v>0</v>
      </c>
      <c r="B2070" s="211">
        <f>+'PAA CONSOLIDADO'!I2073</f>
        <v>0</v>
      </c>
      <c r="C2070" s="217" t="str">
        <f>+CONCATENATE('PAA CONSOLIDADO'!A2073,"-",'PAA CONSOLIDADO'!D2073,"-",'PAA CONSOLIDADO'!K2073)</f>
        <v>--</v>
      </c>
      <c r="D2070" s="217" t="e">
        <f>+VLOOKUP('PAA CONSOLIDADO'!L2073,LISTAS!$D$4:$E$15,2,0)</f>
        <v>#N/A</v>
      </c>
      <c r="E2070" s="217" t="e">
        <f>+VLOOKUP('PAA CONSOLIDADO'!M2073,LISTAS!$D$4:$E$15,2,0)</f>
        <v>#N/A</v>
      </c>
      <c r="F2070" s="217">
        <f>+'PAA CONSOLIDADO'!O2073</f>
        <v>0</v>
      </c>
      <c r="G2070" s="217">
        <f t="shared" si="96"/>
        <v>1</v>
      </c>
      <c r="H2070" s="217" t="e">
        <f>+VLOOKUP('PAA CONSOLIDADO'!P2073,LISTAS!$B$4:$C$17,2,0)</f>
        <v>#N/A</v>
      </c>
      <c r="I2070" s="217" t="e">
        <f>+VLOOKUP('PAA CONSOLIDADO'!Q2073,LISTAS!$B$22:$C$25,2,0)</f>
        <v>#N/A</v>
      </c>
      <c r="J2070" s="219">
        <f>'PAA CONSOLIDADO'!R2073</f>
        <v>0</v>
      </c>
      <c r="K2070" s="219">
        <f>+'PAA CONSOLIDADO'!S2073</f>
        <v>0</v>
      </c>
      <c r="L2070" s="217" t="e">
        <f>+VLOOKUP('PAA CONSOLIDADO'!T2073,LISTAS!$B$29:$C$31,2,0)</f>
        <v>#N/A</v>
      </c>
      <c r="M2070" s="217" t="e">
        <f>+VLOOKUP('PAA CONSOLIDADO'!U2073,LISTAS!$B$36:$C$39,2,0)</f>
        <v>#N/A</v>
      </c>
      <c r="N2070" s="217" t="str">
        <f t="shared" si="97"/>
        <v>Unidad de Contratación (1)</v>
      </c>
      <c r="O2070" s="217" t="str">
        <f t="shared" si="98"/>
        <v>CO-DC-11001</v>
      </c>
      <c r="P2070" s="217">
        <f>+'PAA CONSOLIDADO'!V2073</f>
        <v>0</v>
      </c>
      <c r="Q2070" s="217">
        <f>+'PAA CONSOLIDADO'!X2073</f>
        <v>0</v>
      </c>
      <c r="R2070" s="217">
        <f>+'PAA CONSOLIDADO'!Y2073</f>
        <v>0</v>
      </c>
    </row>
    <row r="2071" spans="1:18" s="217" customFormat="1" x14ac:dyDescent="0.25">
      <c r="A2071" s="211">
        <f>+'PAA CONSOLIDADO'!C2074</f>
        <v>0</v>
      </c>
      <c r="B2071" s="211">
        <f>+'PAA CONSOLIDADO'!I2074</f>
        <v>0</v>
      </c>
      <c r="C2071" s="217" t="str">
        <f>+CONCATENATE('PAA CONSOLIDADO'!A2074,"-",'PAA CONSOLIDADO'!D2074,"-",'PAA CONSOLIDADO'!K2074)</f>
        <v>--</v>
      </c>
      <c r="D2071" s="217" t="e">
        <f>+VLOOKUP('PAA CONSOLIDADO'!L2074,LISTAS!$D$4:$E$15,2,0)</f>
        <v>#N/A</v>
      </c>
      <c r="E2071" s="217" t="e">
        <f>+VLOOKUP('PAA CONSOLIDADO'!M2074,LISTAS!$D$4:$E$15,2,0)</f>
        <v>#N/A</v>
      </c>
      <c r="F2071" s="217">
        <f>+'PAA CONSOLIDADO'!O2074</f>
        <v>0</v>
      </c>
      <c r="G2071" s="217">
        <f t="shared" si="96"/>
        <v>1</v>
      </c>
      <c r="H2071" s="217" t="e">
        <f>+VLOOKUP('PAA CONSOLIDADO'!P2074,LISTAS!$B$4:$C$17,2,0)</f>
        <v>#N/A</v>
      </c>
      <c r="I2071" s="217" t="e">
        <f>+VLOOKUP('PAA CONSOLIDADO'!Q2074,LISTAS!$B$22:$C$25,2,0)</f>
        <v>#N/A</v>
      </c>
      <c r="J2071" s="219">
        <f>'PAA CONSOLIDADO'!R2074</f>
        <v>0</v>
      </c>
      <c r="K2071" s="219">
        <f>+'PAA CONSOLIDADO'!S2074</f>
        <v>0</v>
      </c>
      <c r="L2071" s="217" t="e">
        <f>+VLOOKUP('PAA CONSOLIDADO'!T2074,LISTAS!$B$29:$C$31,2,0)</f>
        <v>#N/A</v>
      </c>
      <c r="M2071" s="217" t="e">
        <f>+VLOOKUP('PAA CONSOLIDADO'!U2074,LISTAS!$B$36:$C$39,2,0)</f>
        <v>#N/A</v>
      </c>
      <c r="N2071" s="217" t="str">
        <f t="shared" si="97"/>
        <v>Unidad de Contratación (1)</v>
      </c>
      <c r="O2071" s="217" t="str">
        <f t="shared" si="98"/>
        <v>CO-DC-11001</v>
      </c>
      <c r="P2071" s="217">
        <f>+'PAA CONSOLIDADO'!V2074</f>
        <v>0</v>
      </c>
      <c r="Q2071" s="217">
        <f>+'PAA CONSOLIDADO'!X2074</f>
        <v>0</v>
      </c>
      <c r="R2071" s="217">
        <f>+'PAA CONSOLIDADO'!Y2074</f>
        <v>0</v>
      </c>
    </row>
    <row r="2072" spans="1:18" s="217" customFormat="1" x14ac:dyDescent="0.25">
      <c r="A2072" s="211">
        <f>+'PAA CONSOLIDADO'!C2075</f>
        <v>0</v>
      </c>
      <c r="B2072" s="211">
        <f>+'PAA CONSOLIDADO'!I2075</f>
        <v>0</v>
      </c>
      <c r="C2072" s="217" t="str">
        <f>+CONCATENATE('PAA CONSOLIDADO'!A2075,"-",'PAA CONSOLIDADO'!D2075,"-",'PAA CONSOLIDADO'!K2075)</f>
        <v>--</v>
      </c>
      <c r="D2072" s="217" t="e">
        <f>+VLOOKUP('PAA CONSOLIDADO'!L2075,LISTAS!$D$4:$E$15,2,0)</f>
        <v>#N/A</v>
      </c>
      <c r="E2072" s="217" t="e">
        <f>+VLOOKUP('PAA CONSOLIDADO'!M2075,LISTAS!$D$4:$E$15,2,0)</f>
        <v>#N/A</v>
      </c>
      <c r="F2072" s="217">
        <f>+'PAA CONSOLIDADO'!O2075</f>
        <v>0</v>
      </c>
      <c r="G2072" s="217">
        <f t="shared" si="96"/>
        <v>1</v>
      </c>
      <c r="H2072" s="217" t="e">
        <f>+VLOOKUP('PAA CONSOLIDADO'!P2075,LISTAS!$B$4:$C$17,2,0)</f>
        <v>#N/A</v>
      </c>
      <c r="I2072" s="217" t="e">
        <f>+VLOOKUP('PAA CONSOLIDADO'!Q2075,LISTAS!$B$22:$C$25,2,0)</f>
        <v>#N/A</v>
      </c>
      <c r="J2072" s="219">
        <f>'PAA CONSOLIDADO'!R2075</f>
        <v>0</v>
      </c>
      <c r="K2072" s="219">
        <f>+'PAA CONSOLIDADO'!S2075</f>
        <v>0</v>
      </c>
      <c r="L2072" s="217" t="e">
        <f>+VLOOKUP('PAA CONSOLIDADO'!T2075,LISTAS!$B$29:$C$31,2,0)</f>
        <v>#N/A</v>
      </c>
      <c r="M2072" s="217" t="e">
        <f>+VLOOKUP('PAA CONSOLIDADO'!U2075,LISTAS!$B$36:$C$39,2,0)</f>
        <v>#N/A</v>
      </c>
      <c r="N2072" s="217" t="str">
        <f t="shared" si="97"/>
        <v>Unidad de Contratación (1)</v>
      </c>
      <c r="O2072" s="217" t="str">
        <f t="shared" si="98"/>
        <v>CO-DC-11001</v>
      </c>
      <c r="P2072" s="217">
        <f>+'PAA CONSOLIDADO'!V2075</f>
        <v>0</v>
      </c>
      <c r="Q2072" s="217">
        <f>+'PAA CONSOLIDADO'!X2075</f>
        <v>0</v>
      </c>
      <c r="R2072" s="217">
        <f>+'PAA CONSOLIDADO'!Y2075</f>
        <v>0</v>
      </c>
    </row>
    <row r="2073" spans="1:18" s="217" customFormat="1" x14ac:dyDescent="0.25">
      <c r="A2073" s="211">
        <f>+'PAA CONSOLIDADO'!C2076</f>
        <v>0</v>
      </c>
      <c r="B2073" s="211">
        <f>+'PAA CONSOLIDADO'!I2076</f>
        <v>0</v>
      </c>
      <c r="C2073" s="217" t="str">
        <f>+CONCATENATE('PAA CONSOLIDADO'!A2076,"-",'PAA CONSOLIDADO'!D2076,"-",'PAA CONSOLIDADO'!K2076)</f>
        <v>--</v>
      </c>
      <c r="D2073" s="217" t="e">
        <f>+VLOOKUP('PAA CONSOLIDADO'!L2076,LISTAS!$D$4:$E$15,2,0)</f>
        <v>#N/A</v>
      </c>
      <c r="E2073" s="217" t="e">
        <f>+VLOOKUP('PAA CONSOLIDADO'!M2076,LISTAS!$D$4:$E$15,2,0)</f>
        <v>#N/A</v>
      </c>
      <c r="F2073" s="217">
        <f>+'PAA CONSOLIDADO'!O2076</f>
        <v>0</v>
      </c>
      <c r="G2073" s="217">
        <f t="shared" si="96"/>
        <v>1</v>
      </c>
      <c r="H2073" s="217" t="e">
        <f>+VLOOKUP('PAA CONSOLIDADO'!P2076,LISTAS!$B$4:$C$17,2,0)</f>
        <v>#N/A</v>
      </c>
      <c r="I2073" s="217" t="e">
        <f>+VLOOKUP('PAA CONSOLIDADO'!Q2076,LISTAS!$B$22:$C$25,2,0)</f>
        <v>#N/A</v>
      </c>
      <c r="J2073" s="219">
        <f>'PAA CONSOLIDADO'!R2076</f>
        <v>0</v>
      </c>
      <c r="K2073" s="219">
        <f>+'PAA CONSOLIDADO'!S2076</f>
        <v>0</v>
      </c>
      <c r="L2073" s="217" t="e">
        <f>+VLOOKUP('PAA CONSOLIDADO'!T2076,LISTAS!$B$29:$C$31,2,0)</f>
        <v>#N/A</v>
      </c>
      <c r="M2073" s="217" t="e">
        <f>+VLOOKUP('PAA CONSOLIDADO'!U2076,LISTAS!$B$36:$C$39,2,0)</f>
        <v>#N/A</v>
      </c>
      <c r="N2073" s="217" t="str">
        <f t="shared" si="97"/>
        <v>Unidad de Contratación (1)</v>
      </c>
      <c r="O2073" s="217" t="str">
        <f t="shared" si="98"/>
        <v>CO-DC-11001</v>
      </c>
      <c r="P2073" s="217">
        <f>+'PAA CONSOLIDADO'!V2076</f>
        <v>0</v>
      </c>
      <c r="Q2073" s="217">
        <f>+'PAA CONSOLIDADO'!X2076</f>
        <v>0</v>
      </c>
      <c r="R2073" s="217">
        <f>+'PAA CONSOLIDADO'!Y2076</f>
        <v>0</v>
      </c>
    </row>
    <row r="2074" spans="1:18" s="217" customFormat="1" x14ac:dyDescent="0.25">
      <c r="A2074" s="211">
        <f>+'PAA CONSOLIDADO'!C2077</f>
        <v>0</v>
      </c>
      <c r="B2074" s="211">
        <f>+'PAA CONSOLIDADO'!I2077</f>
        <v>0</v>
      </c>
      <c r="C2074" s="217" t="str">
        <f>+CONCATENATE('PAA CONSOLIDADO'!A2077,"-",'PAA CONSOLIDADO'!D2077,"-",'PAA CONSOLIDADO'!K2077)</f>
        <v>--</v>
      </c>
      <c r="D2074" s="217" t="e">
        <f>+VLOOKUP('PAA CONSOLIDADO'!L2077,LISTAS!$D$4:$E$15,2,0)</f>
        <v>#N/A</v>
      </c>
      <c r="E2074" s="217" t="e">
        <f>+VLOOKUP('PAA CONSOLIDADO'!M2077,LISTAS!$D$4:$E$15,2,0)</f>
        <v>#N/A</v>
      </c>
      <c r="F2074" s="217">
        <f>+'PAA CONSOLIDADO'!O2077</f>
        <v>0</v>
      </c>
      <c r="G2074" s="217">
        <f t="shared" si="96"/>
        <v>1</v>
      </c>
      <c r="H2074" s="217" t="e">
        <f>+VLOOKUP('PAA CONSOLIDADO'!P2077,LISTAS!$B$4:$C$17,2,0)</f>
        <v>#N/A</v>
      </c>
      <c r="I2074" s="217" t="e">
        <f>+VLOOKUP('PAA CONSOLIDADO'!Q2077,LISTAS!$B$22:$C$25,2,0)</f>
        <v>#N/A</v>
      </c>
      <c r="J2074" s="219">
        <f>'PAA CONSOLIDADO'!R2077</f>
        <v>0</v>
      </c>
      <c r="K2074" s="219">
        <f>+'PAA CONSOLIDADO'!S2077</f>
        <v>0</v>
      </c>
      <c r="L2074" s="217" t="e">
        <f>+VLOOKUP('PAA CONSOLIDADO'!T2077,LISTAS!$B$29:$C$31,2,0)</f>
        <v>#N/A</v>
      </c>
      <c r="M2074" s="217" t="e">
        <f>+VLOOKUP('PAA CONSOLIDADO'!U2077,LISTAS!$B$36:$C$39,2,0)</f>
        <v>#N/A</v>
      </c>
      <c r="N2074" s="217" t="str">
        <f t="shared" si="97"/>
        <v>Unidad de Contratación (1)</v>
      </c>
      <c r="O2074" s="217" t="str">
        <f t="shared" si="98"/>
        <v>CO-DC-11001</v>
      </c>
      <c r="P2074" s="217">
        <f>+'PAA CONSOLIDADO'!V2077</f>
        <v>0</v>
      </c>
      <c r="Q2074" s="217">
        <f>+'PAA CONSOLIDADO'!X2077</f>
        <v>0</v>
      </c>
      <c r="R2074" s="217">
        <f>+'PAA CONSOLIDADO'!Y2077</f>
        <v>0</v>
      </c>
    </row>
    <row r="2075" spans="1:18" s="217" customFormat="1" x14ac:dyDescent="0.25">
      <c r="A2075" s="211">
        <f>+'PAA CONSOLIDADO'!C2078</f>
        <v>0</v>
      </c>
      <c r="B2075" s="211">
        <f>+'PAA CONSOLIDADO'!I2078</f>
        <v>0</v>
      </c>
      <c r="C2075" s="217" t="str">
        <f>+CONCATENATE('PAA CONSOLIDADO'!A2078,"-",'PAA CONSOLIDADO'!D2078,"-",'PAA CONSOLIDADO'!K2078)</f>
        <v>--</v>
      </c>
      <c r="D2075" s="217" t="e">
        <f>+VLOOKUP('PAA CONSOLIDADO'!L2078,LISTAS!$D$4:$E$15,2,0)</f>
        <v>#N/A</v>
      </c>
      <c r="E2075" s="217" t="e">
        <f>+VLOOKUP('PAA CONSOLIDADO'!M2078,LISTAS!$D$4:$E$15,2,0)</f>
        <v>#N/A</v>
      </c>
      <c r="F2075" s="217">
        <f>+'PAA CONSOLIDADO'!O2078</f>
        <v>0</v>
      </c>
      <c r="G2075" s="217">
        <f t="shared" si="96"/>
        <v>1</v>
      </c>
      <c r="H2075" s="217" t="e">
        <f>+VLOOKUP('PAA CONSOLIDADO'!P2078,LISTAS!$B$4:$C$17,2,0)</f>
        <v>#N/A</v>
      </c>
      <c r="I2075" s="217" t="e">
        <f>+VLOOKUP('PAA CONSOLIDADO'!Q2078,LISTAS!$B$22:$C$25,2,0)</f>
        <v>#N/A</v>
      </c>
      <c r="J2075" s="219">
        <f>'PAA CONSOLIDADO'!R2078</f>
        <v>0</v>
      </c>
      <c r="K2075" s="219">
        <f>+'PAA CONSOLIDADO'!S2078</f>
        <v>0</v>
      </c>
      <c r="L2075" s="217" t="e">
        <f>+VLOOKUP('PAA CONSOLIDADO'!T2078,LISTAS!$B$29:$C$31,2,0)</f>
        <v>#N/A</v>
      </c>
      <c r="M2075" s="217" t="e">
        <f>+VLOOKUP('PAA CONSOLIDADO'!U2078,LISTAS!$B$36:$C$39,2,0)</f>
        <v>#N/A</v>
      </c>
      <c r="N2075" s="217" t="str">
        <f t="shared" si="97"/>
        <v>Unidad de Contratación (1)</v>
      </c>
      <c r="O2075" s="217" t="str">
        <f t="shared" si="98"/>
        <v>CO-DC-11001</v>
      </c>
      <c r="P2075" s="217">
        <f>+'PAA CONSOLIDADO'!V2078</f>
        <v>0</v>
      </c>
      <c r="Q2075" s="217">
        <f>+'PAA CONSOLIDADO'!X2078</f>
        <v>0</v>
      </c>
      <c r="R2075" s="217">
        <f>+'PAA CONSOLIDADO'!Y2078</f>
        <v>0</v>
      </c>
    </row>
    <row r="2076" spans="1:18" s="217" customFormat="1" x14ac:dyDescent="0.25">
      <c r="A2076" s="211">
        <f>+'PAA CONSOLIDADO'!C2079</f>
        <v>0</v>
      </c>
      <c r="B2076" s="211">
        <f>+'PAA CONSOLIDADO'!I2079</f>
        <v>0</v>
      </c>
      <c r="C2076" s="217" t="str">
        <f>+CONCATENATE('PAA CONSOLIDADO'!A2079,"-",'PAA CONSOLIDADO'!D2079,"-",'PAA CONSOLIDADO'!K2079)</f>
        <v>--</v>
      </c>
      <c r="D2076" s="217" t="e">
        <f>+VLOOKUP('PAA CONSOLIDADO'!L2079,LISTAS!$D$4:$E$15,2,0)</f>
        <v>#N/A</v>
      </c>
      <c r="E2076" s="217" t="e">
        <f>+VLOOKUP('PAA CONSOLIDADO'!M2079,LISTAS!$D$4:$E$15,2,0)</f>
        <v>#N/A</v>
      </c>
      <c r="F2076" s="217">
        <f>+'PAA CONSOLIDADO'!O2079</f>
        <v>0</v>
      </c>
      <c r="G2076" s="217">
        <f t="shared" si="96"/>
        <v>1</v>
      </c>
      <c r="H2076" s="217" t="e">
        <f>+VLOOKUP('PAA CONSOLIDADO'!P2079,LISTAS!$B$4:$C$17,2,0)</f>
        <v>#N/A</v>
      </c>
      <c r="I2076" s="217" t="e">
        <f>+VLOOKUP('PAA CONSOLIDADO'!Q2079,LISTAS!$B$22:$C$25,2,0)</f>
        <v>#N/A</v>
      </c>
      <c r="J2076" s="219">
        <f>'PAA CONSOLIDADO'!R2079</f>
        <v>0</v>
      </c>
      <c r="K2076" s="219">
        <f>+'PAA CONSOLIDADO'!S2079</f>
        <v>0</v>
      </c>
      <c r="L2076" s="217" t="e">
        <f>+VLOOKUP('PAA CONSOLIDADO'!T2079,LISTAS!$B$29:$C$31,2,0)</f>
        <v>#N/A</v>
      </c>
      <c r="M2076" s="217" t="e">
        <f>+VLOOKUP('PAA CONSOLIDADO'!U2079,LISTAS!$B$36:$C$39,2,0)</f>
        <v>#N/A</v>
      </c>
      <c r="N2076" s="217" t="str">
        <f t="shared" si="97"/>
        <v>Unidad de Contratación (1)</v>
      </c>
      <c r="O2076" s="217" t="str">
        <f t="shared" si="98"/>
        <v>CO-DC-11001</v>
      </c>
      <c r="P2076" s="217">
        <f>+'PAA CONSOLIDADO'!V2079</f>
        <v>0</v>
      </c>
      <c r="Q2076" s="217">
        <f>+'PAA CONSOLIDADO'!X2079</f>
        <v>0</v>
      </c>
      <c r="R2076" s="217">
        <f>+'PAA CONSOLIDADO'!Y2079</f>
        <v>0</v>
      </c>
    </row>
    <row r="2077" spans="1:18" s="217" customFormat="1" x14ac:dyDescent="0.25">
      <c r="A2077" s="211">
        <f>+'PAA CONSOLIDADO'!C2080</f>
        <v>0</v>
      </c>
      <c r="B2077" s="211">
        <f>+'PAA CONSOLIDADO'!I2080</f>
        <v>0</v>
      </c>
      <c r="C2077" s="217" t="str">
        <f>+CONCATENATE('PAA CONSOLIDADO'!A2080,"-",'PAA CONSOLIDADO'!D2080,"-",'PAA CONSOLIDADO'!K2080)</f>
        <v>--</v>
      </c>
      <c r="D2077" s="217" t="e">
        <f>+VLOOKUP('PAA CONSOLIDADO'!L2080,LISTAS!$D$4:$E$15,2,0)</f>
        <v>#N/A</v>
      </c>
      <c r="E2077" s="217" t="e">
        <f>+VLOOKUP('PAA CONSOLIDADO'!M2080,LISTAS!$D$4:$E$15,2,0)</f>
        <v>#N/A</v>
      </c>
      <c r="F2077" s="217">
        <f>+'PAA CONSOLIDADO'!O2080</f>
        <v>0</v>
      </c>
      <c r="G2077" s="217">
        <f t="shared" si="96"/>
        <v>1</v>
      </c>
      <c r="H2077" s="217" t="e">
        <f>+VLOOKUP('PAA CONSOLIDADO'!P2080,LISTAS!$B$4:$C$17,2,0)</f>
        <v>#N/A</v>
      </c>
      <c r="I2077" s="217" t="e">
        <f>+VLOOKUP('PAA CONSOLIDADO'!Q2080,LISTAS!$B$22:$C$25,2,0)</f>
        <v>#N/A</v>
      </c>
      <c r="J2077" s="219">
        <f>'PAA CONSOLIDADO'!R2080</f>
        <v>0</v>
      </c>
      <c r="K2077" s="219">
        <f>+'PAA CONSOLIDADO'!S2080</f>
        <v>0</v>
      </c>
      <c r="L2077" s="217" t="e">
        <f>+VLOOKUP('PAA CONSOLIDADO'!T2080,LISTAS!$B$29:$C$31,2,0)</f>
        <v>#N/A</v>
      </c>
      <c r="M2077" s="217" t="e">
        <f>+VLOOKUP('PAA CONSOLIDADO'!U2080,LISTAS!$B$36:$C$39,2,0)</f>
        <v>#N/A</v>
      </c>
      <c r="N2077" s="217" t="str">
        <f t="shared" si="97"/>
        <v>Unidad de Contratación (1)</v>
      </c>
      <c r="O2077" s="217" t="str">
        <f t="shared" si="98"/>
        <v>CO-DC-11001</v>
      </c>
      <c r="P2077" s="217">
        <f>+'PAA CONSOLIDADO'!V2080</f>
        <v>0</v>
      </c>
      <c r="Q2077" s="217">
        <f>+'PAA CONSOLIDADO'!X2080</f>
        <v>0</v>
      </c>
      <c r="R2077" s="217">
        <f>+'PAA CONSOLIDADO'!Y2080</f>
        <v>0</v>
      </c>
    </row>
    <row r="2078" spans="1:18" s="217" customFormat="1" x14ac:dyDescent="0.25">
      <c r="A2078" s="211">
        <f>+'PAA CONSOLIDADO'!C2081</f>
        <v>0</v>
      </c>
      <c r="B2078" s="211">
        <f>+'PAA CONSOLIDADO'!I2081</f>
        <v>0</v>
      </c>
      <c r="C2078" s="217" t="str">
        <f>+CONCATENATE('PAA CONSOLIDADO'!A2081,"-",'PAA CONSOLIDADO'!D2081,"-",'PAA CONSOLIDADO'!K2081)</f>
        <v>--</v>
      </c>
      <c r="D2078" s="217" t="e">
        <f>+VLOOKUP('PAA CONSOLIDADO'!L2081,LISTAS!$D$4:$E$15,2,0)</f>
        <v>#N/A</v>
      </c>
      <c r="E2078" s="217" t="e">
        <f>+VLOOKUP('PAA CONSOLIDADO'!M2081,LISTAS!$D$4:$E$15,2,0)</f>
        <v>#N/A</v>
      </c>
      <c r="F2078" s="217">
        <f>+'PAA CONSOLIDADO'!O2081</f>
        <v>0</v>
      </c>
      <c r="G2078" s="217">
        <f t="shared" si="96"/>
        <v>1</v>
      </c>
      <c r="H2078" s="217" t="e">
        <f>+VLOOKUP('PAA CONSOLIDADO'!P2081,LISTAS!$B$4:$C$17,2,0)</f>
        <v>#N/A</v>
      </c>
      <c r="I2078" s="217" t="e">
        <f>+VLOOKUP('PAA CONSOLIDADO'!Q2081,LISTAS!$B$22:$C$25,2,0)</f>
        <v>#N/A</v>
      </c>
      <c r="J2078" s="219">
        <f>'PAA CONSOLIDADO'!R2081</f>
        <v>0</v>
      </c>
      <c r="K2078" s="219">
        <f>+'PAA CONSOLIDADO'!S2081</f>
        <v>0</v>
      </c>
      <c r="L2078" s="217" t="e">
        <f>+VLOOKUP('PAA CONSOLIDADO'!T2081,LISTAS!$B$29:$C$31,2,0)</f>
        <v>#N/A</v>
      </c>
      <c r="M2078" s="217" t="e">
        <f>+VLOOKUP('PAA CONSOLIDADO'!U2081,LISTAS!$B$36:$C$39,2,0)</f>
        <v>#N/A</v>
      </c>
      <c r="N2078" s="217" t="str">
        <f t="shared" si="97"/>
        <v>Unidad de Contratación (1)</v>
      </c>
      <c r="O2078" s="217" t="str">
        <f t="shared" si="98"/>
        <v>CO-DC-11001</v>
      </c>
      <c r="P2078" s="217">
        <f>+'PAA CONSOLIDADO'!V2081</f>
        <v>0</v>
      </c>
      <c r="Q2078" s="217">
        <f>+'PAA CONSOLIDADO'!X2081</f>
        <v>0</v>
      </c>
      <c r="R2078" s="217">
        <f>+'PAA CONSOLIDADO'!Y2081</f>
        <v>0</v>
      </c>
    </row>
    <row r="2079" spans="1:18" s="217" customFormat="1" x14ac:dyDescent="0.25">
      <c r="A2079" s="211">
        <f>+'PAA CONSOLIDADO'!C2082</f>
        <v>0</v>
      </c>
      <c r="B2079" s="211">
        <f>+'PAA CONSOLIDADO'!I2082</f>
        <v>0</v>
      </c>
      <c r="C2079" s="217" t="str">
        <f>+CONCATENATE('PAA CONSOLIDADO'!A2082,"-",'PAA CONSOLIDADO'!D2082,"-",'PAA CONSOLIDADO'!K2082)</f>
        <v>--</v>
      </c>
      <c r="D2079" s="217" t="e">
        <f>+VLOOKUP('PAA CONSOLIDADO'!L2082,LISTAS!$D$4:$E$15,2,0)</f>
        <v>#N/A</v>
      </c>
      <c r="E2079" s="217" t="e">
        <f>+VLOOKUP('PAA CONSOLIDADO'!M2082,LISTAS!$D$4:$E$15,2,0)</f>
        <v>#N/A</v>
      </c>
      <c r="F2079" s="217">
        <f>+'PAA CONSOLIDADO'!O2082</f>
        <v>0</v>
      </c>
      <c r="G2079" s="217">
        <f t="shared" si="96"/>
        <v>1</v>
      </c>
      <c r="H2079" s="217" t="e">
        <f>+VLOOKUP('PAA CONSOLIDADO'!P2082,LISTAS!$B$4:$C$17,2,0)</f>
        <v>#N/A</v>
      </c>
      <c r="I2079" s="217" t="e">
        <f>+VLOOKUP('PAA CONSOLIDADO'!Q2082,LISTAS!$B$22:$C$25,2,0)</f>
        <v>#N/A</v>
      </c>
      <c r="J2079" s="219">
        <f>'PAA CONSOLIDADO'!R2082</f>
        <v>0</v>
      </c>
      <c r="K2079" s="219">
        <f>+'PAA CONSOLIDADO'!S2082</f>
        <v>0</v>
      </c>
      <c r="L2079" s="217" t="e">
        <f>+VLOOKUP('PAA CONSOLIDADO'!T2082,LISTAS!$B$29:$C$31,2,0)</f>
        <v>#N/A</v>
      </c>
      <c r="M2079" s="217" t="e">
        <f>+VLOOKUP('PAA CONSOLIDADO'!U2082,LISTAS!$B$36:$C$39,2,0)</f>
        <v>#N/A</v>
      </c>
      <c r="N2079" s="217" t="str">
        <f t="shared" si="97"/>
        <v>Unidad de Contratación (1)</v>
      </c>
      <c r="O2079" s="217" t="str">
        <f t="shared" si="98"/>
        <v>CO-DC-11001</v>
      </c>
      <c r="P2079" s="217">
        <f>+'PAA CONSOLIDADO'!V2082</f>
        <v>0</v>
      </c>
      <c r="Q2079" s="217">
        <f>+'PAA CONSOLIDADO'!X2082</f>
        <v>0</v>
      </c>
      <c r="R2079" s="217">
        <f>+'PAA CONSOLIDADO'!Y2082</f>
        <v>0</v>
      </c>
    </row>
    <row r="2080" spans="1:18" s="217" customFormat="1" x14ac:dyDescent="0.25">
      <c r="A2080" s="211">
        <f>+'PAA CONSOLIDADO'!C2083</f>
        <v>0</v>
      </c>
      <c r="B2080" s="211">
        <f>+'PAA CONSOLIDADO'!I2083</f>
        <v>0</v>
      </c>
      <c r="C2080" s="217" t="str">
        <f>+CONCATENATE('PAA CONSOLIDADO'!A2083,"-",'PAA CONSOLIDADO'!D2083,"-",'PAA CONSOLIDADO'!K2083)</f>
        <v>--</v>
      </c>
      <c r="D2080" s="217" t="e">
        <f>+VLOOKUP('PAA CONSOLIDADO'!L2083,LISTAS!$D$4:$E$15,2,0)</f>
        <v>#N/A</v>
      </c>
      <c r="E2080" s="217" t="e">
        <f>+VLOOKUP('PAA CONSOLIDADO'!M2083,LISTAS!$D$4:$E$15,2,0)</f>
        <v>#N/A</v>
      </c>
      <c r="F2080" s="217">
        <f>+'PAA CONSOLIDADO'!O2083</f>
        <v>0</v>
      </c>
      <c r="G2080" s="217">
        <f t="shared" si="96"/>
        <v>1</v>
      </c>
      <c r="H2080" s="217" t="e">
        <f>+VLOOKUP('PAA CONSOLIDADO'!P2083,LISTAS!$B$4:$C$17,2,0)</f>
        <v>#N/A</v>
      </c>
      <c r="I2080" s="217" t="e">
        <f>+VLOOKUP('PAA CONSOLIDADO'!Q2083,LISTAS!$B$22:$C$25,2,0)</f>
        <v>#N/A</v>
      </c>
      <c r="J2080" s="219">
        <f>'PAA CONSOLIDADO'!R2083</f>
        <v>0</v>
      </c>
      <c r="K2080" s="219">
        <f>+'PAA CONSOLIDADO'!S2083</f>
        <v>0</v>
      </c>
      <c r="L2080" s="217" t="e">
        <f>+VLOOKUP('PAA CONSOLIDADO'!T2083,LISTAS!$B$29:$C$31,2,0)</f>
        <v>#N/A</v>
      </c>
      <c r="M2080" s="217" t="e">
        <f>+VLOOKUP('PAA CONSOLIDADO'!U2083,LISTAS!$B$36:$C$39,2,0)</f>
        <v>#N/A</v>
      </c>
      <c r="N2080" s="217" t="str">
        <f t="shared" si="97"/>
        <v>Unidad de Contratación (1)</v>
      </c>
      <c r="O2080" s="217" t="str">
        <f t="shared" si="98"/>
        <v>CO-DC-11001</v>
      </c>
      <c r="P2080" s="217">
        <f>+'PAA CONSOLIDADO'!V2083</f>
        <v>0</v>
      </c>
      <c r="Q2080" s="217">
        <f>+'PAA CONSOLIDADO'!X2083</f>
        <v>0</v>
      </c>
      <c r="R2080" s="217">
        <f>+'PAA CONSOLIDADO'!Y2083</f>
        <v>0</v>
      </c>
    </row>
    <row r="2081" spans="1:18" s="217" customFormat="1" x14ac:dyDescent="0.25">
      <c r="A2081" s="211">
        <f>+'PAA CONSOLIDADO'!C2084</f>
        <v>0</v>
      </c>
      <c r="B2081" s="211">
        <f>+'PAA CONSOLIDADO'!I2084</f>
        <v>0</v>
      </c>
      <c r="C2081" s="217" t="str">
        <f>+CONCATENATE('PAA CONSOLIDADO'!A2084,"-",'PAA CONSOLIDADO'!D2084,"-",'PAA CONSOLIDADO'!K2084)</f>
        <v>--</v>
      </c>
      <c r="D2081" s="217" t="e">
        <f>+VLOOKUP('PAA CONSOLIDADO'!L2084,LISTAS!$D$4:$E$15,2,0)</f>
        <v>#N/A</v>
      </c>
      <c r="E2081" s="217" t="e">
        <f>+VLOOKUP('PAA CONSOLIDADO'!M2084,LISTAS!$D$4:$E$15,2,0)</f>
        <v>#N/A</v>
      </c>
      <c r="F2081" s="217">
        <f>+'PAA CONSOLIDADO'!O2084</f>
        <v>0</v>
      </c>
      <c r="G2081" s="217">
        <f t="shared" si="96"/>
        <v>1</v>
      </c>
      <c r="H2081" s="217" t="e">
        <f>+VLOOKUP('PAA CONSOLIDADO'!P2084,LISTAS!$B$4:$C$17,2,0)</f>
        <v>#N/A</v>
      </c>
      <c r="I2081" s="217" t="e">
        <f>+VLOOKUP('PAA CONSOLIDADO'!Q2084,LISTAS!$B$22:$C$25,2,0)</f>
        <v>#N/A</v>
      </c>
      <c r="J2081" s="219">
        <f>'PAA CONSOLIDADO'!R2084</f>
        <v>0</v>
      </c>
      <c r="K2081" s="219">
        <f>+'PAA CONSOLIDADO'!S2084</f>
        <v>0</v>
      </c>
      <c r="L2081" s="217" t="e">
        <f>+VLOOKUP('PAA CONSOLIDADO'!T2084,LISTAS!$B$29:$C$31,2,0)</f>
        <v>#N/A</v>
      </c>
      <c r="M2081" s="217" t="e">
        <f>+VLOOKUP('PAA CONSOLIDADO'!U2084,LISTAS!$B$36:$C$39,2,0)</f>
        <v>#N/A</v>
      </c>
      <c r="N2081" s="217" t="str">
        <f t="shared" si="97"/>
        <v>Unidad de Contratación (1)</v>
      </c>
      <c r="O2081" s="217" t="str">
        <f t="shared" si="98"/>
        <v>CO-DC-11001</v>
      </c>
      <c r="P2081" s="217">
        <f>+'PAA CONSOLIDADO'!V2084</f>
        <v>0</v>
      </c>
      <c r="Q2081" s="217">
        <f>+'PAA CONSOLIDADO'!X2084</f>
        <v>0</v>
      </c>
      <c r="R2081" s="217">
        <f>+'PAA CONSOLIDADO'!Y2084</f>
        <v>0</v>
      </c>
    </row>
    <row r="2082" spans="1:18" s="217" customFormat="1" x14ac:dyDescent="0.25">
      <c r="A2082" s="211">
        <f>+'PAA CONSOLIDADO'!C2085</f>
        <v>0</v>
      </c>
      <c r="B2082" s="211">
        <f>+'PAA CONSOLIDADO'!I2085</f>
        <v>0</v>
      </c>
      <c r="C2082" s="217" t="str">
        <f>+CONCATENATE('PAA CONSOLIDADO'!A2085,"-",'PAA CONSOLIDADO'!D2085,"-",'PAA CONSOLIDADO'!K2085)</f>
        <v>--</v>
      </c>
      <c r="D2082" s="217" t="e">
        <f>+VLOOKUP('PAA CONSOLIDADO'!L2085,LISTAS!$D$4:$E$15,2,0)</f>
        <v>#N/A</v>
      </c>
      <c r="E2082" s="217" t="e">
        <f>+VLOOKUP('PAA CONSOLIDADO'!M2085,LISTAS!$D$4:$E$15,2,0)</f>
        <v>#N/A</v>
      </c>
      <c r="F2082" s="217">
        <f>+'PAA CONSOLIDADO'!O2085</f>
        <v>0</v>
      </c>
      <c r="G2082" s="217">
        <f t="shared" si="96"/>
        <v>1</v>
      </c>
      <c r="H2082" s="217" t="e">
        <f>+VLOOKUP('PAA CONSOLIDADO'!P2085,LISTAS!$B$4:$C$17,2,0)</f>
        <v>#N/A</v>
      </c>
      <c r="I2082" s="217" t="e">
        <f>+VLOOKUP('PAA CONSOLIDADO'!Q2085,LISTAS!$B$22:$C$25,2,0)</f>
        <v>#N/A</v>
      </c>
      <c r="J2082" s="219">
        <f>'PAA CONSOLIDADO'!R2085</f>
        <v>0</v>
      </c>
      <c r="K2082" s="219">
        <f>+'PAA CONSOLIDADO'!S2085</f>
        <v>0</v>
      </c>
      <c r="L2082" s="217" t="e">
        <f>+VLOOKUP('PAA CONSOLIDADO'!T2085,LISTAS!$B$29:$C$31,2,0)</f>
        <v>#N/A</v>
      </c>
      <c r="M2082" s="217" t="e">
        <f>+VLOOKUP('PAA CONSOLIDADO'!U2085,LISTAS!$B$36:$C$39,2,0)</f>
        <v>#N/A</v>
      </c>
      <c r="N2082" s="217" t="str">
        <f t="shared" si="97"/>
        <v>Unidad de Contratación (1)</v>
      </c>
      <c r="O2082" s="217" t="str">
        <f t="shared" si="98"/>
        <v>CO-DC-11001</v>
      </c>
      <c r="P2082" s="217">
        <f>+'PAA CONSOLIDADO'!V2085</f>
        <v>0</v>
      </c>
      <c r="Q2082" s="217">
        <f>+'PAA CONSOLIDADO'!X2085</f>
        <v>0</v>
      </c>
      <c r="R2082" s="217">
        <f>+'PAA CONSOLIDADO'!Y2085</f>
        <v>0</v>
      </c>
    </row>
    <row r="2083" spans="1:18" s="217" customFormat="1" x14ac:dyDescent="0.25">
      <c r="A2083" s="211">
        <f>+'PAA CONSOLIDADO'!C2086</f>
        <v>0</v>
      </c>
      <c r="B2083" s="211">
        <f>+'PAA CONSOLIDADO'!I2086</f>
        <v>0</v>
      </c>
      <c r="C2083" s="217" t="str">
        <f>+CONCATENATE('PAA CONSOLIDADO'!A2086,"-",'PAA CONSOLIDADO'!D2086,"-",'PAA CONSOLIDADO'!K2086)</f>
        <v>--</v>
      </c>
      <c r="D2083" s="217" t="e">
        <f>+VLOOKUP('PAA CONSOLIDADO'!L2086,LISTAS!$D$4:$E$15,2,0)</f>
        <v>#N/A</v>
      </c>
      <c r="E2083" s="217" t="e">
        <f>+VLOOKUP('PAA CONSOLIDADO'!M2086,LISTAS!$D$4:$E$15,2,0)</f>
        <v>#N/A</v>
      </c>
      <c r="F2083" s="217">
        <f>+'PAA CONSOLIDADO'!O2086</f>
        <v>0</v>
      </c>
      <c r="G2083" s="217">
        <f t="shared" si="96"/>
        <v>1</v>
      </c>
      <c r="H2083" s="217" t="e">
        <f>+VLOOKUP('PAA CONSOLIDADO'!P2086,LISTAS!$B$4:$C$17,2,0)</f>
        <v>#N/A</v>
      </c>
      <c r="I2083" s="217" t="e">
        <f>+VLOOKUP('PAA CONSOLIDADO'!Q2086,LISTAS!$B$22:$C$25,2,0)</f>
        <v>#N/A</v>
      </c>
      <c r="J2083" s="219">
        <f>'PAA CONSOLIDADO'!R2086</f>
        <v>0</v>
      </c>
      <c r="K2083" s="219">
        <f>+'PAA CONSOLIDADO'!S2086</f>
        <v>0</v>
      </c>
      <c r="L2083" s="217" t="e">
        <f>+VLOOKUP('PAA CONSOLIDADO'!T2086,LISTAS!$B$29:$C$31,2,0)</f>
        <v>#N/A</v>
      </c>
      <c r="M2083" s="217" t="e">
        <f>+VLOOKUP('PAA CONSOLIDADO'!U2086,LISTAS!$B$36:$C$39,2,0)</f>
        <v>#N/A</v>
      </c>
      <c r="N2083" s="217" t="str">
        <f t="shared" si="97"/>
        <v>Unidad de Contratación (1)</v>
      </c>
      <c r="O2083" s="217" t="str">
        <f t="shared" si="98"/>
        <v>CO-DC-11001</v>
      </c>
      <c r="P2083" s="217">
        <f>+'PAA CONSOLIDADO'!V2086</f>
        <v>0</v>
      </c>
      <c r="Q2083" s="217">
        <f>+'PAA CONSOLIDADO'!X2086</f>
        <v>0</v>
      </c>
      <c r="R2083" s="217">
        <f>+'PAA CONSOLIDADO'!Y2086</f>
        <v>0</v>
      </c>
    </row>
    <row r="2084" spans="1:18" s="217" customFormat="1" x14ac:dyDescent="0.25">
      <c r="A2084" s="211">
        <f>+'PAA CONSOLIDADO'!C2087</f>
        <v>0</v>
      </c>
      <c r="B2084" s="211">
        <f>+'PAA CONSOLIDADO'!I2087</f>
        <v>0</v>
      </c>
      <c r="C2084" s="217" t="str">
        <f>+CONCATENATE('PAA CONSOLIDADO'!A2087,"-",'PAA CONSOLIDADO'!D2087,"-",'PAA CONSOLIDADO'!K2087)</f>
        <v>--</v>
      </c>
      <c r="D2084" s="217" t="e">
        <f>+VLOOKUP('PAA CONSOLIDADO'!L2087,LISTAS!$D$4:$E$15,2,0)</f>
        <v>#N/A</v>
      </c>
      <c r="E2084" s="217" t="e">
        <f>+VLOOKUP('PAA CONSOLIDADO'!M2087,LISTAS!$D$4:$E$15,2,0)</f>
        <v>#N/A</v>
      </c>
      <c r="F2084" s="217">
        <f>+'PAA CONSOLIDADO'!O2087</f>
        <v>0</v>
      </c>
      <c r="G2084" s="217">
        <f t="shared" si="96"/>
        <v>1</v>
      </c>
      <c r="H2084" s="217" t="e">
        <f>+VLOOKUP('PAA CONSOLIDADO'!P2087,LISTAS!$B$4:$C$17,2,0)</f>
        <v>#N/A</v>
      </c>
      <c r="I2084" s="217" t="e">
        <f>+VLOOKUP('PAA CONSOLIDADO'!Q2087,LISTAS!$B$22:$C$25,2,0)</f>
        <v>#N/A</v>
      </c>
      <c r="J2084" s="219">
        <f>'PAA CONSOLIDADO'!R2087</f>
        <v>0</v>
      </c>
      <c r="K2084" s="219">
        <f>+'PAA CONSOLIDADO'!S2087</f>
        <v>0</v>
      </c>
      <c r="L2084" s="217" t="e">
        <f>+VLOOKUP('PAA CONSOLIDADO'!T2087,LISTAS!$B$29:$C$31,2,0)</f>
        <v>#N/A</v>
      </c>
      <c r="M2084" s="217" t="e">
        <f>+VLOOKUP('PAA CONSOLIDADO'!U2087,LISTAS!$B$36:$C$39,2,0)</f>
        <v>#N/A</v>
      </c>
      <c r="N2084" s="217" t="str">
        <f t="shared" si="97"/>
        <v>Unidad de Contratación (1)</v>
      </c>
      <c r="O2084" s="217" t="str">
        <f t="shared" si="98"/>
        <v>CO-DC-11001</v>
      </c>
      <c r="P2084" s="217">
        <f>+'PAA CONSOLIDADO'!V2087</f>
        <v>0</v>
      </c>
      <c r="Q2084" s="217">
        <f>+'PAA CONSOLIDADO'!X2087</f>
        <v>0</v>
      </c>
      <c r="R2084" s="217">
        <f>+'PAA CONSOLIDADO'!Y2087</f>
        <v>0</v>
      </c>
    </row>
    <row r="2085" spans="1:18" s="217" customFormat="1" x14ac:dyDescent="0.25">
      <c r="A2085" s="211">
        <f>+'PAA CONSOLIDADO'!C2088</f>
        <v>0</v>
      </c>
      <c r="B2085" s="211">
        <f>+'PAA CONSOLIDADO'!I2088</f>
        <v>0</v>
      </c>
      <c r="C2085" s="217" t="str">
        <f>+CONCATENATE('PAA CONSOLIDADO'!A2088,"-",'PAA CONSOLIDADO'!D2088,"-",'PAA CONSOLIDADO'!K2088)</f>
        <v>--</v>
      </c>
      <c r="D2085" s="217" t="e">
        <f>+VLOOKUP('PAA CONSOLIDADO'!L2088,LISTAS!$D$4:$E$15,2,0)</f>
        <v>#N/A</v>
      </c>
      <c r="E2085" s="217" t="e">
        <f>+VLOOKUP('PAA CONSOLIDADO'!M2088,LISTAS!$D$4:$E$15,2,0)</f>
        <v>#N/A</v>
      </c>
      <c r="F2085" s="217">
        <f>+'PAA CONSOLIDADO'!O2088</f>
        <v>0</v>
      </c>
      <c r="G2085" s="217">
        <f t="shared" si="96"/>
        <v>1</v>
      </c>
      <c r="H2085" s="217" t="e">
        <f>+VLOOKUP('PAA CONSOLIDADO'!P2088,LISTAS!$B$4:$C$17,2,0)</f>
        <v>#N/A</v>
      </c>
      <c r="I2085" s="217" t="e">
        <f>+VLOOKUP('PAA CONSOLIDADO'!Q2088,LISTAS!$B$22:$C$25,2,0)</f>
        <v>#N/A</v>
      </c>
      <c r="J2085" s="219">
        <f>'PAA CONSOLIDADO'!R2088</f>
        <v>0</v>
      </c>
      <c r="K2085" s="219">
        <f>+'PAA CONSOLIDADO'!S2088</f>
        <v>0</v>
      </c>
      <c r="L2085" s="217" t="e">
        <f>+VLOOKUP('PAA CONSOLIDADO'!T2088,LISTAS!$B$29:$C$31,2,0)</f>
        <v>#N/A</v>
      </c>
      <c r="M2085" s="217" t="e">
        <f>+VLOOKUP('PAA CONSOLIDADO'!U2088,LISTAS!$B$36:$C$39,2,0)</f>
        <v>#N/A</v>
      </c>
      <c r="N2085" s="217" t="str">
        <f t="shared" si="97"/>
        <v>Unidad de Contratación (1)</v>
      </c>
      <c r="O2085" s="217" t="str">
        <f t="shared" si="98"/>
        <v>CO-DC-11001</v>
      </c>
      <c r="P2085" s="217">
        <f>+'PAA CONSOLIDADO'!V2088</f>
        <v>0</v>
      </c>
      <c r="Q2085" s="217">
        <f>+'PAA CONSOLIDADO'!X2088</f>
        <v>0</v>
      </c>
      <c r="R2085" s="217">
        <f>+'PAA CONSOLIDADO'!Y2088</f>
        <v>0</v>
      </c>
    </row>
    <row r="2086" spans="1:18" s="217" customFormat="1" x14ac:dyDescent="0.25">
      <c r="A2086" s="211">
        <f>+'PAA CONSOLIDADO'!C2089</f>
        <v>0</v>
      </c>
      <c r="B2086" s="211">
        <f>+'PAA CONSOLIDADO'!I2089</f>
        <v>0</v>
      </c>
      <c r="C2086" s="217" t="str">
        <f>+CONCATENATE('PAA CONSOLIDADO'!A2089,"-",'PAA CONSOLIDADO'!D2089,"-",'PAA CONSOLIDADO'!K2089)</f>
        <v>--</v>
      </c>
      <c r="D2086" s="217" t="e">
        <f>+VLOOKUP('PAA CONSOLIDADO'!L2089,LISTAS!$D$4:$E$15,2,0)</f>
        <v>#N/A</v>
      </c>
      <c r="E2086" s="217" t="e">
        <f>+VLOOKUP('PAA CONSOLIDADO'!M2089,LISTAS!$D$4:$E$15,2,0)</f>
        <v>#N/A</v>
      </c>
      <c r="F2086" s="217">
        <f>+'PAA CONSOLIDADO'!O2089</f>
        <v>0</v>
      </c>
      <c r="G2086" s="217">
        <f t="shared" si="96"/>
        <v>1</v>
      </c>
      <c r="H2086" s="217" t="e">
        <f>+VLOOKUP('PAA CONSOLIDADO'!P2089,LISTAS!$B$4:$C$17,2,0)</f>
        <v>#N/A</v>
      </c>
      <c r="I2086" s="217" t="e">
        <f>+VLOOKUP('PAA CONSOLIDADO'!Q2089,LISTAS!$B$22:$C$25,2,0)</f>
        <v>#N/A</v>
      </c>
      <c r="J2086" s="219">
        <f>'PAA CONSOLIDADO'!R2089</f>
        <v>0</v>
      </c>
      <c r="K2086" s="219">
        <f>+'PAA CONSOLIDADO'!S2089</f>
        <v>0</v>
      </c>
      <c r="L2086" s="217" t="e">
        <f>+VLOOKUP('PAA CONSOLIDADO'!T2089,LISTAS!$B$29:$C$31,2,0)</f>
        <v>#N/A</v>
      </c>
      <c r="M2086" s="217" t="e">
        <f>+VLOOKUP('PAA CONSOLIDADO'!U2089,LISTAS!$B$36:$C$39,2,0)</f>
        <v>#N/A</v>
      </c>
      <c r="N2086" s="217" t="str">
        <f t="shared" si="97"/>
        <v>Unidad de Contratación (1)</v>
      </c>
      <c r="O2086" s="217" t="str">
        <f t="shared" si="98"/>
        <v>CO-DC-11001</v>
      </c>
      <c r="P2086" s="217">
        <f>+'PAA CONSOLIDADO'!V2089</f>
        <v>0</v>
      </c>
      <c r="Q2086" s="217">
        <f>+'PAA CONSOLIDADO'!X2089</f>
        <v>0</v>
      </c>
      <c r="R2086" s="217">
        <f>+'PAA CONSOLIDADO'!Y2089</f>
        <v>0</v>
      </c>
    </row>
    <row r="2087" spans="1:18" s="217" customFormat="1" x14ac:dyDescent="0.25">
      <c r="A2087" s="211">
        <f>+'PAA CONSOLIDADO'!C2090</f>
        <v>0</v>
      </c>
      <c r="B2087" s="211">
        <f>+'PAA CONSOLIDADO'!I2090</f>
        <v>0</v>
      </c>
      <c r="C2087" s="217" t="str">
        <f>+CONCATENATE('PAA CONSOLIDADO'!A2090,"-",'PAA CONSOLIDADO'!D2090,"-",'PAA CONSOLIDADO'!K2090)</f>
        <v>--</v>
      </c>
      <c r="D2087" s="217" t="e">
        <f>+VLOOKUP('PAA CONSOLIDADO'!L2090,LISTAS!$D$4:$E$15,2,0)</f>
        <v>#N/A</v>
      </c>
      <c r="E2087" s="217" t="e">
        <f>+VLOOKUP('PAA CONSOLIDADO'!M2090,LISTAS!$D$4:$E$15,2,0)</f>
        <v>#N/A</v>
      </c>
      <c r="F2087" s="217">
        <f>+'PAA CONSOLIDADO'!O2090</f>
        <v>0</v>
      </c>
      <c r="G2087" s="217">
        <f t="shared" si="96"/>
        <v>1</v>
      </c>
      <c r="H2087" s="217" t="e">
        <f>+VLOOKUP('PAA CONSOLIDADO'!P2090,LISTAS!$B$4:$C$17,2,0)</f>
        <v>#N/A</v>
      </c>
      <c r="I2087" s="217" t="e">
        <f>+VLOOKUP('PAA CONSOLIDADO'!Q2090,LISTAS!$B$22:$C$25,2,0)</f>
        <v>#N/A</v>
      </c>
      <c r="J2087" s="219">
        <f>'PAA CONSOLIDADO'!R2090</f>
        <v>0</v>
      </c>
      <c r="K2087" s="219">
        <f>+'PAA CONSOLIDADO'!S2090</f>
        <v>0</v>
      </c>
      <c r="L2087" s="217" t="e">
        <f>+VLOOKUP('PAA CONSOLIDADO'!T2090,LISTAS!$B$29:$C$31,2,0)</f>
        <v>#N/A</v>
      </c>
      <c r="M2087" s="217" t="e">
        <f>+VLOOKUP('PAA CONSOLIDADO'!U2090,LISTAS!$B$36:$C$39,2,0)</f>
        <v>#N/A</v>
      </c>
      <c r="N2087" s="217" t="str">
        <f t="shared" si="97"/>
        <v>Unidad de Contratación (1)</v>
      </c>
      <c r="O2087" s="217" t="str">
        <f t="shared" si="98"/>
        <v>CO-DC-11001</v>
      </c>
      <c r="P2087" s="217">
        <f>+'PAA CONSOLIDADO'!V2090</f>
        <v>0</v>
      </c>
      <c r="Q2087" s="217">
        <f>+'PAA CONSOLIDADO'!X2090</f>
        <v>0</v>
      </c>
      <c r="R2087" s="217">
        <f>+'PAA CONSOLIDADO'!Y2090</f>
        <v>0</v>
      </c>
    </row>
    <row r="2088" spans="1:18" s="217" customFormat="1" x14ac:dyDescent="0.25">
      <c r="A2088" s="211">
        <f>+'PAA CONSOLIDADO'!C2091</f>
        <v>0</v>
      </c>
      <c r="B2088" s="211">
        <f>+'PAA CONSOLIDADO'!I2091</f>
        <v>0</v>
      </c>
      <c r="C2088" s="217" t="str">
        <f>+CONCATENATE('PAA CONSOLIDADO'!A2091,"-",'PAA CONSOLIDADO'!D2091,"-",'PAA CONSOLIDADO'!K2091)</f>
        <v>--</v>
      </c>
      <c r="D2088" s="217" t="e">
        <f>+VLOOKUP('PAA CONSOLIDADO'!L2091,LISTAS!$D$4:$E$15,2,0)</f>
        <v>#N/A</v>
      </c>
      <c r="E2088" s="217" t="e">
        <f>+VLOOKUP('PAA CONSOLIDADO'!M2091,LISTAS!$D$4:$E$15,2,0)</f>
        <v>#N/A</v>
      </c>
      <c r="F2088" s="217">
        <f>+'PAA CONSOLIDADO'!O2091</f>
        <v>0</v>
      </c>
      <c r="G2088" s="217">
        <f t="shared" si="96"/>
        <v>1</v>
      </c>
      <c r="H2088" s="217" t="e">
        <f>+VLOOKUP('PAA CONSOLIDADO'!P2091,LISTAS!$B$4:$C$17,2,0)</f>
        <v>#N/A</v>
      </c>
      <c r="I2088" s="217" t="e">
        <f>+VLOOKUP('PAA CONSOLIDADO'!Q2091,LISTAS!$B$22:$C$25,2,0)</f>
        <v>#N/A</v>
      </c>
      <c r="J2088" s="219">
        <f>'PAA CONSOLIDADO'!R2091</f>
        <v>0</v>
      </c>
      <c r="K2088" s="219">
        <f>+'PAA CONSOLIDADO'!S2091</f>
        <v>0</v>
      </c>
      <c r="L2088" s="217" t="e">
        <f>+VLOOKUP('PAA CONSOLIDADO'!T2091,LISTAS!$B$29:$C$31,2,0)</f>
        <v>#N/A</v>
      </c>
      <c r="M2088" s="217" t="e">
        <f>+VLOOKUP('PAA CONSOLIDADO'!U2091,LISTAS!$B$36:$C$39,2,0)</f>
        <v>#N/A</v>
      </c>
      <c r="N2088" s="217" t="str">
        <f t="shared" si="97"/>
        <v>Unidad de Contratación (1)</v>
      </c>
      <c r="O2088" s="217" t="str">
        <f t="shared" si="98"/>
        <v>CO-DC-11001</v>
      </c>
      <c r="P2088" s="217">
        <f>+'PAA CONSOLIDADO'!V2091</f>
        <v>0</v>
      </c>
      <c r="Q2088" s="217">
        <f>+'PAA CONSOLIDADO'!X2091</f>
        <v>0</v>
      </c>
      <c r="R2088" s="217">
        <f>+'PAA CONSOLIDADO'!Y2091</f>
        <v>0</v>
      </c>
    </row>
    <row r="2089" spans="1:18" s="217" customFormat="1" x14ac:dyDescent="0.25">
      <c r="A2089" s="211">
        <f>+'PAA CONSOLIDADO'!C2092</f>
        <v>0</v>
      </c>
      <c r="B2089" s="211">
        <f>+'PAA CONSOLIDADO'!I2092</f>
        <v>0</v>
      </c>
      <c r="C2089" s="217" t="str">
        <f>+CONCATENATE('PAA CONSOLIDADO'!A2092,"-",'PAA CONSOLIDADO'!D2092,"-",'PAA CONSOLIDADO'!K2092)</f>
        <v>--</v>
      </c>
      <c r="D2089" s="217" t="e">
        <f>+VLOOKUP('PAA CONSOLIDADO'!L2092,LISTAS!$D$4:$E$15,2,0)</f>
        <v>#N/A</v>
      </c>
      <c r="E2089" s="217" t="e">
        <f>+VLOOKUP('PAA CONSOLIDADO'!M2092,LISTAS!$D$4:$E$15,2,0)</f>
        <v>#N/A</v>
      </c>
      <c r="F2089" s="217">
        <f>+'PAA CONSOLIDADO'!O2092</f>
        <v>0</v>
      </c>
      <c r="G2089" s="217">
        <f t="shared" si="96"/>
        <v>1</v>
      </c>
      <c r="H2089" s="217" t="e">
        <f>+VLOOKUP('PAA CONSOLIDADO'!P2092,LISTAS!$B$4:$C$17,2,0)</f>
        <v>#N/A</v>
      </c>
      <c r="I2089" s="217" t="e">
        <f>+VLOOKUP('PAA CONSOLIDADO'!Q2092,LISTAS!$B$22:$C$25,2,0)</f>
        <v>#N/A</v>
      </c>
      <c r="J2089" s="219">
        <f>'PAA CONSOLIDADO'!R2092</f>
        <v>0</v>
      </c>
      <c r="K2089" s="219">
        <f>+'PAA CONSOLIDADO'!S2092</f>
        <v>0</v>
      </c>
      <c r="L2089" s="217" t="e">
        <f>+VLOOKUP('PAA CONSOLIDADO'!T2092,LISTAS!$B$29:$C$31,2,0)</f>
        <v>#N/A</v>
      </c>
      <c r="M2089" s="217" t="e">
        <f>+VLOOKUP('PAA CONSOLIDADO'!U2092,LISTAS!$B$36:$C$39,2,0)</f>
        <v>#N/A</v>
      </c>
      <c r="N2089" s="217" t="str">
        <f t="shared" si="97"/>
        <v>Unidad de Contratación (1)</v>
      </c>
      <c r="O2089" s="217" t="str">
        <f t="shared" si="98"/>
        <v>CO-DC-11001</v>
      </c>
      <c r="P2089" s="217">
        <f>+'PAA CONSOLIDADO'!V2092</f>
        <v>0</v>
      </c>
      <c r="Q2089" s="217">
        <f>+'PAA CONSOLIDADO'!X2092</f>
        <v>0</v>
      </c>
      <c r="R2089" s="217">
        <f>+'PAA CONSOLIDADO'!Y2092</f>
        <v>0</v>
      </c>
    </row>
    <row r="2090" spans="1:18" s="217" customFormat="1" x14ac:dyDescent="0.25">
      <c r="A2090" s="211">
        <f>+'PAA CONSOLIDADO'!C2093</f>
        <v>0</v>
      </c>
      <c r="B2090" s="211">
        <f>+'PAA CONSOLIDADO'!I2093</f>
        <v>0</v>
      </c>
      <c r="C2090" s="217" t="str">
        <f>+CONCATENATE('PAA CONSOLIDADO'!A2093,"-",'PAA CONSOLIDADO'!D2093,"-",'PAA CONSOLIDADO'!K2093)</f>
        <v>--</v>
      </c>
      <c r="D2090" s="217" t="e">
        <f>+VLOOKUP('PAA CONSOLIDADO'!L2093,LISTAS!$D$4:$E$15,2,0)</f>
        <v>#N/A</v>
      </c>
      <c r="E2090" s="217" t="e">
        <f>+VLOOKUP('PAA CONSOLIDADO'!M2093,LISTAS!$D$4:$E$15,2,0)</f>
        <v>#N/A</v>
      </c>
      <c r="F2090" s="217">
        <f>+'PAA CONSOLIDADO'!O2093</f>
        <v>0</v>
      </c>
      <c r="G2090" s="217">
        <f t="shared" si="96"/>
        <v>1</v>
      </c>
      <c r="H2090" s="217" t="e">
        <f>+VLOOKUP('PAA CONSOLIDADO'!P2093,LISTAS!$B$4:$C$17,2,0)</f>
        <v>#N/A</v>
      </c>
      <c r="I2090" s="217" t="e">
        <f>+VLOOKUP('PAA CONSOLIDADO'!Q2093,LISTAS!$B$22:$C$25,2,0)</f>
        <v>#N/A</v>
      </c>
      <c r="J2090" s="219">
        <f>'PAA CONSOLIDADO'!R2093</f>
        <v>0</v>
      </c>
      <c r="K2090" s="219">
        <f>+'PAA CONSOLIDADO'!S2093</f>
        <v>0</v>
      </c>
      <c r="L2090" s="217" t="e">
        <f>+VLOOKUP('PAA CONSOLIDADO'!T2093,LISTAS!$B$29:$C$31,2,0)</f>
        <v>#N/A</v>
      </c>
      <c r="M2090" s="217" t="e">
        <f>+VLOOKUP('PAA CONSOLIDADO'!U2093,LISTAS!$B$36:$C$39,2,0)</f>
        <v>#N/A</v>
      </c>
      <c r="N2090" s="217" t="str">
        <f t="shared" si="97"/>
        <v>Unidad de Contratación (1)</v>
      </c>
      <c r="O2090" s="217" t="str">
        <f t="shared" si="98"/>
        <v>CO-DC-11001</v>
      </c>
      <c r="P2090" s="217">
        <f>+'PAA CONSOLIDADO'!V2093</f>
        <v>0</v>
      </c>
      <c r="Q2090" s="217">
        <f>+'PAA CONSOLIDADO'!X2093</f>
        <v>0</v>
      </c>
      <c r="R2090" s="217">
        <f>+'PAA CONSOLIDADO'!Y2093</f>
        <v>0</v>
      </c>
    </row>
    <row r="2091" spans="1:18" s="217" customFormat="1" x14ac:dyDescent="0.25">
      <c r="A2091" s="211">
        <f>+'PAA CONSOLIDADO'!C2094</f>
        <v>0</v>
      </c>
      <c r="B2091" s="211">
        <f>+'PAA CONSOLIDADO'!I2094</f>
        <v>0</v>
      </c>
      <c r="C2091" s="217" t="str">
        <f>+CONCATENATE('PAA CONSOLIDADO'!A2094,"-",'PAA CONSOLIDADO'!D2094,"-",'PAA CONSOLIDADO'!K2094)</f>
        <v>--</v>
      </c>
      <c r="D2091" s="217" t="e">
        <f>+VLOOKUP('PAA CONSOLIDADO'!L2094,LISTAS!$D$4:$E$15,2,0)</f>
        <v>#N/A</v>
      </c>
      <c r="E2091" s="217" t="e">
        <f>+VLOOKUP('PAA CONSOLIDADO'!M2094,LISTAS!$D$4:$E$15,2,0)</f>
        <v>#N/A</v>
      </c>
      <c r="F2091" s="217">
        <f>+'PAA CONSOLIDADO'!O2094</f>
        <v>0</v>
      </c>
      <c r="G2091" s="217">
        <f t="shared" si="96"/>
        <v>1</v>
      </c>
      <c r="H2091" s="217" t="e">
        <f>+VLOOKUP('PAA CONSOLIDADO'!P2094,LISTAS!$B$4:$C$17,2,0)</f>
        <v>#N/A</v>
      </c>
      <c r="I2091" s="217" t="e">
        <f>+VLOOKUP('PAA CONSOLIDADO'!Q2094,LISTAS!$B$22:$C$25,2,0)</f>
        <v>#N/A</v>
      </c>
      <c r="J2091" s="219">
        <f>'PAA CONSOLIDADO'!R2094</f>
        <v>0</v>
      </c>
      <c r="K2091" s="219">
        <f>+'PAA CONSOLIDADO'!S2094</f>
        <v>0</v>
      </c>
      <c r="L2091" s="217" t="e">
        <f>+VLOOKUP('PAA CONSOLIDADO'!T2094,LISTAS!$B$29:$C$31,2,0)</f>
        <v>#N/A</v>
      </c>
      <c r="M2091" s="217" t="e">
        <f>+VLOOKUP('PAA CONSOLIDADO'!U2094,LISTAS!$B$36:$C$39,2,0)</f>
        <v>#N/A</v>
      </c>
      <c r="N2091" s="217" t="str">
        <f t="shared" si="97"/>
        <v>Unidad de Contratación (1)</v>
      </c>
      <c r="O2091" s="217" t="str">
        <f t="shared" si="98"/>
        <v>CO-DC-11001</v>
      </c>
      <c r="P2091" s="217">
        <f>+'PAA CONSOLIDADO'!V2094</f>
        <v>0</v>
      </c>
      <c r="Q2091" s="217">
        <f>+'PAA CONSOLIDADO'!X2094</f>
        <v>0</v>
      </c>
      <c r="R2091" s="217">
        <f>+'PAA CONSOLIDADO'!Y2094</f>
        <v>0</v>
      </c>
    </row>
    <row r="2092" spans="1:18" s="217" customFormat="1" x14ac:dyDescent="0.25">
      <c r="A2092" s="211">
        <f>+'PAA CONSOLIDADO'!C2095</f>
        <v>0</v>
      </c>
      <c r="B2092" s="211">
        <f>+'PAA CONSOLIDADO'!I2095</f>
        <v>0</v>
      </c>
      <c r="C2092" s="217" t="str">
        <f>+CONCATENATE('PAA CONSOLIDADO'!A2095,"-",'PAA CONSOLIDADO'!D2095,"-",'PAA CONSOLIDADO'!K2095)</f>
        <v>--</v>
      </c>
      <c r="D2092" s="217" t="e">
        <f>+VLOOKUP('PAA CONSOLIDADO'!L2095,LISTAS!$D$4:$E$15,2,0)</f>
        <v>#N/A</v>
      </c>
      <c r="E2092" s="217" t="e">
        <f>+VLOOKUP('PAA CONSOLIDADO'!M2095,LISTAS!$D$4:$E$15,2,0)</f>
        <v>#N/A</v>
      </c>
      <c r="F2092" s="217">
        <f>+'PAA CONSOLIDADO'!O2095</f>
        <v>0</v>
      </c>
      <c r="G2092" s="217">
        <f t="shared" si="96"/>
        <v>1</v>
      </c>
      <c r="H2092" s="217" t="e">
        <f>+VLOOKUP('PAA CONSOLIDADO'!P2095,LISTAS!$B$4:$C$17,2,0)</f>
        <v>#N/A</v>
      </c>
      <c r="I2092" s="217" t="e">
        <f>+VLOOKUP('PAA CONSOLIDADO'!Q2095,LISTAS!$B$22:$C$25,2,0)</f>
        <v>#N/A</v>
      </c>
      <c r="J2092" s="219">
        <f>'PAA CONSOLIDADO'!R2095</f>
        <v>0</v>
      </c>
      <c r="K2092" s="219">
        <f>+'PAA CONSOLIDADO'!S2095</f>
        <v>0</v>
      </c>
      <c r="L2092" s="217" t="e">
        <f>+VLOOKUP('PAA CONSOLIDADO'!T2095,LISTAS!$B$29:$C$31,2,0)</f>
        <v>#N/A</v>
      </c>
      <c r="M2092" s="217" t="e">
        <f>+VLOOKUP('PAA CONSOLIDADO'!U2095,LISTAS!$B$36:$C$39,2,0)</f>
        <v>#N/A</v>
      </c>
      <c r="N2092" s="217" t="str">
        <f t="shared" si="97"/>
        <v>Unidad de Contratación (1)</v>
      </c>
      <c r="O2092" s="217" t="str">
        <f t="shared" si="98"/>
        <v>CO-DC-11001</v>
      </c>
      <c r="P2092" s="217">
        <f>+'PAA CONSOLIDADO'!V2095</f>
        <v>0</v>
      </c>
      <c r="Q2092" s="217">
        <f>+'PAA CONSOLIDADO'!X2095</f>
        <v>0</v>
      </c>
      <c r="R2092" s="217">
        <f>+'PAA CONSOLIDADO'!Y2095</f>
        <v>0</v>
      </c>
    </row>
    <row r="2093" spans="1:18" s="217" customFormat="1" x14ac:dyDescent="0.25">
      <c r="A2093" s="211">
        <f>+'PAA CONSOLIDADO'!C2096</f>
        <v>0</v>
      </c>
      <c r="B2093" s="211">
        <f>+'PAA CONSOLIDADO'!I2096</f>
        <v>0</v>
      </c>
      <c r="C2093" s="217" t="str">
        <f>+CONCATENATE('PAA CONSOLIDADO'!A2096,"-",'PAA CONSOLIDADO'!D2096,"-",'PAA CONSOLIDADO'!K2096)</f>
        <v>--</v>
      </c>
      <c r="D2093" s="217" t="e">
        <f>+VLOOKUP('PAA CONSOLIDADO'!L2096,LISTAS!$D$4:$E$15,2,0)</f>
        <v>#N/A</v>
      </c>
      <c r="E2093" s="217" t="e">
        <f>+VLOOKUP('PAA CONSOLIDADO'!M2096,LISTAS!$D$4:$E$15,2,0)</f>
        <v>#N/A</v>
      </c>
      <c r="F2093" s="217">
        <f>+'PAA CONSOLIDADO'!O2096</f>
        <v>0</v>
      </c>
      <c r="G2093" s="217">
        <f t="shared" si="96"/>
        <v>1</v>
      </c>
      <c r="H2093" s="217" t="e">
        <f>+VLOOKUP('PAA CONSOLIDADO'!P2096,LISTAS!$B$4:$C$17,2,0)</f>
        <v>#N/A</v>
      </c>
      <c r="I2093" s="217" t="e">
        <f>+VLOOKUP('PAA CONSOLIDADO'!Q2096,LISTAS!$B$22:$C$25,2,0)</f>
        <v>#N/A</v>
      </c>
      <c r="J2093" s="219">
        <f>'PAA CONSOLIDADO'!R2096</f>
        <v>0</v>
      </c>
      <c r="K2093" s="219">
        <f>+'PAA CONSOLIDADO'!S2096</f>
        <v>0</v>
      </c>
      <c r="L2093" s="217" t="e">
        <f>+VLOOKUP('PAA CONSOLIDADO'!T2096,LISTAS!$B$29:$C$31,2,0)</f>
        <v>#N/A</v>
      </c>
      <c r="M2093" s="217" t="e">
        <f>+VLOOKUP('PAA CONSOLIDADO'!U2096,LISTAS!$B$36:$C$39,2,0)</f>
        <v>#N/A</v>
      </c>
      <c r="N2093" s="217" t="str">
        <f t="shared" si="97"/>
        <v>Unidad de Contratación (1)</v>
      </c>
      <c r="O2093" s="217" t="str">
        <f t="shared" si="98"/>
        <v>CO-DC-11001</v>
      </c>
      <c r="P2093" s="217">
        <f>+'PAA CONSOLIDADO'!V2096</f>
        <v>0</v>
      </c>
      <c r="Q2093" s="217">
        <f>+'PAA CONSOLIDADO'!X2096</f>
        <v>0</v>
      </c>
      <c r="R2093" s="217">
        <f>+'PAA CONSOLIDADO'!Y2096</f>
        <v>0</v>
      </c>
    </row>
    <row r="2094" spans="1:18" s="217" customFormat="1" x14ac:dyDescent="0.25">
      <c r="A2094" s="211">
        <f>+'PAA CONSOLIDADO'!C2097</f>
        <v>0</v>
      </c>
      <c r="B2094" s="211">
        <f>+'PAA CONSOLIDADO'!I2097</f>
        <v>0</v>
      </c>
      <c r="C2094" s="217" t="str">
        <f>+CONCATENATE('PAA CONSOLIDADO'!A2097,"-",'PAA CONSOLIDADO'!D2097,"-",'PAA CONSOLIDADO'!K2097)</f>
        <v>--</v>
      </c>
      <c r="D2094" s="217" t="e">
        <f>+VLOOKUP('PAA CONSOLIDADO'!L2097,LISTAS!$D$4:$E$15,2,0)</f>
        <v>#N/A</v>
      </c>
      <c r="E2094" s="217" t="e">
        <f>+VLOOKUP('PAA CONSOLIDADO'!M2097,LISTAS!$D$4:$E$15,2,0)</f>
        <v>#N/A</v>
      </c>
      <c r="F2094" s="217">
        <f>+'PAA CONSOLIDADO'!O2097</f>
        <v>0</v>
      </c>
      <c r="G2094" s="217">
        <f t="shared" si="96"/>
        <v>1</v>
      </c>
      <c r="H2094" s="217" t="e">
        <f>+VLOOKUP('PAA CONSOLIDADO'!P2097,LISTAS!$B$4:$C$17,2,0)</f>
        <v>#N/A</v>
      </c>
      <c r="I2094" s="217" t="e">
        <f>+VLOOKUP('PAA CONSOLIDADO'!Q2097,LISTAS!$B$22:$C$25,2,0)</f>
        <v>#N/A</v>
      </c>
      <c r="J2094" s="219">
        <f>'PAA CONSOLIDADO'!R2097</f>
        <v>0</v>
      </c>
      <c r="K2094" s="219">
        <f>+'PAA CONSOLIDADO'!S2097</f>
        <v>0</v>
      </c>
      <c r="L2094" s="217" t="e">
        <f>+VLOOKUP('PAA CONSOLIDADO'!T2097,LISTAS!$B$29:$C$31,2,0)</f>
        <v>#N/A</v>
      </c>
      <c r="M2094" s="217" t="e">
        <f>+VLOOKUP('PAA CONSOLIDADO'!U2097,LISTAS!$B$36:$C$39,2,0)</f>
        <v>#N/A</v>
      </c>
      <c r="N2094" s="217" t="str">
        <f t="shared" si="97"/>
        <v>Unidad de Contratación (1)</v>
      </c>
      <c r="O2094" s="217" t="str">
        <f t="shared" si="98"/>
        <v>CO-DC-11001</v>
      </c>
      <c r="P2094" s="217">
        <f>+'PAA CONSOLIDADO'!V2097</f>
        <v>0</v>
      </c>
      <c r="Q2094" s="217">
        <f>+'PAA CONSOLIDADO'!X2097</f>
        <v>0</v>
      </c>
      <c r="R2094" s="217">
        <f>+'PAA CONSOLIDADO'!Y2097</f>
        <v>0</v>
      </c>
    </row>
    <row r="2095" spans="1:18" s="217" customFormat="1" x14ac:dyDescent="0.25">
      <c r="A2095" s="211">
        <f>+'PAA CONSOLIDADO'!C2098</f>
        <v>0</v>
      </c>
      <c r="B2095" s="211">
        <f>+'PAA CONSOLIDADO'!I2098</f>
        <v>0</v>
      </c>
      <c r="C2095" s="217" t="str">
        <f>+CONCATENATE('PAA CONSOLIDADO'!A2098,"-",'PAA CONSOLIDADO'!D2098,"-",'PAA CONSOLIDADO'!K2098)</f>
        <v>--</v>
      </c>
      <c r="D2095" s="217" t="e">
        <f>+VLOOKUP('PAA CONSOLIDADO'!L2098,LISTAS!$D$4:$E$15,2,0)</f>
        <v>#N/A</v>
      </c>
      <c r="E2095" s="217" t="e">
        <f>+VLOOKUP('PAA CONSOLIDADO'!M2098,LISTAS!$D$4:$E$15,2,0)</f>
        <v>#N/A</v>
      </c>
      <c r="F2095" s="217">
        <f>+'PAA CONSOLIDADO'!O2098</f>
        <v>0</v>
      </c>
      <c r="G2095" s="217">
        <f t="shared" si="96"/>
        <v>1</v>
      </c>
      <c r="H2095" s="217" t="e">
        <f>+VLOOKUP('PAA CONSOLIDADO'!P2098,LISTAS!$B$4:$C$17,2,0)</f>
        <v>#N/A</v>
      </c>
      <c r="I2095" s="217" t="e">
        <f>+VLOOKUP('PAA CONSOLIDADO'!Q2098,LISTAS!$B$22:$C$25,2,0)</f>
        <v>#N/A</v>
      </c>
      <c r="J2095" s="219">
        <f>'PAA CONSOLIDADO'!R2098</f>
        <v>0</v>
      </c>
      <c r="K2095" s="219">
        <f>+'PAA CONSOLIDADO'!S2098</f>
        <v>0</v>
      </c>
      <c r="L2095" s="217" t="e">
        <f>+VLOOKUP('PAA CONSOLIDADO'!T2098,LISTAS!$B$29:$C$31,2,0)</f>
        <v>#N/A</v>
      </c>
      <c r="M2095" s="217" t="e">
        <f>+VLOOKUP('PAA CONSOLIDADO'!U2098,LISTAS!$B$36:$C$39,2,0)</f>
        <v>#N/A</v>
      </c>
      <c r="N2095" s="217" t="str">
        <f t="shared" si="97"/>
        <v>Unidad de Contratación (1)</v>
      </c>
      <c r="O2095" s="217" t="str">
        <f t="shared" si="98"/>
        <v>CO-DC-11001</v>
      </c>
      <c r="P2095" s="217">
        <f>+'PAA CONSOLIDADO'!V2098</f>
        <v>0</v>
      </c>
      <c r="Q2095" s="217">
        <f>+'PAA CONSOLIDADO'!X2098</f>
        <v>0</v>
      </c>
      <c r="R2095" s="217">
        <f>+'PAA CONSOLIDADO'!Y2098</f>
        <v>0</v>
      </c>
    </row>
    <row r="2096" spans="1:18" s="217" customFormat="1" x14ac:dyDescent="0.25">
      <c r="A2096" s="211">
        <f>+'PAA CONSOLIDADO'!C2099</f>
        <v>0</v>
      </c>
      <c r="B2096" s="211">
        <f>+'PAA CONSOLIDADO'!I2099</f>
        <v>0</v>
      </c>
      <c r="C2096" s="217" t="str">
        <f>+CONCATENATE('PAA CONSOLIDADO'!A2099,"-",'PAA CONSOLIDADO'!D2099,"-",'PAA CONSOLIDADO'!K2099)</f>
        <v>--</v>
      </c>
      <c r="D2096" s="217" t="e">
        <f>+VLOOKUP('PAA CONSOLIDADO'!L2099,LISTAS!$D$4:$E$15,2,0)</f>
        <v>#N/A</v>
      </c>
      <c r="E2096" s="217" t="e">
        <f>+VLOOKUP('PAA CONSOLIDADO'!M2099,LISTAS!$D$4:$E$15,2,0)</f>
        <v>#N/A</v>
      </c>
      <c r="F2096" s="217">
        <f>+'PAA CONSOLIDADO'!O2099</f>
        <v>0</v>
      </c>
      <c r="G2096" s="217">
        <f t="shared" si="96"/>
        <v>1</v>
      </c>
      <c r="H2096" s="217" t="e">
        <f>+VLOOKUP('PAA CONSOLIDADO'!P2099,LISTAS!$B$4:$C$17,2,0)</f>
        <v>#N/A</v>
      </c>
      <c r="I2096" s="217" t="e">
        <f>+VLOOKUP('PAA CONSOLIDADO'!Q2099,LISTAS!$B$22:$C$25,2,0)</f>
        <v>#N/A</v>
      </c>
      <c r="J2096" s="219">
        <f>'PAA CONSOLIDADO'!R2099</f>
        <v>0</v>
      </c>
      <c r="K2096" s="219">
        <f>+'PAA CONSOLIDADO'!S2099</f>
        <v>0</v>
      </c>
      <c r="L2096" s="217" t="e">
        <f>+VLOOKUP('PAA CONSOLIDADO'!T2099,LISTAS!$B$29:$C$31,2,0)</f>
        <v>#N/A</v>
      </c>
      <c r="M2096" s="217" t="e">
        <f>+VLOOKUP('PAA CONSOLIDADO'!U2099,LISTAS!$B$36:$C$39,2,0)</f>
        <v>#N/A</v>
      </c>
      <c r="N2096" s="217" t="str">
        <f t="shared" si="97"/>
        <v>Unidad de Contratación (1)</v>
      </c>
      <c r="O2096" s="217" t="str">
        <f t="shared" si="98"/>
        <v>CO-DC-11001</v>
      </c>
      <c r="P2096" s="217">
        <f>+'PAA CONSOLIDADO'!V2099</f>
        <v>0</v>
      </c>
      <c r="Q2096" s="217">
        <f>+'PAA CONSOLIDADO'!X2099</f>
        <v>0</v>
      </c>
      <c r="R2096" s="217">
        <f>+'PAA CONSOLIDADO'!Y2099</f>
        <v>0</v>
      </c>
    </row>
    <row r="2097" spans="1:18" s="217" customFormat="1" x14ac:dyDescent="0.25">
      <c r="A2097" s="211">
        <f>+'PAA CONSOLIDADO'!C2100</f>
        <v>0</v>
      </c>
      <c r="B2097" s="211">
        <f>+'PAA CONSOLIDADO'!I2100</f>
        <v>0</v>
      </c>
      <c r="C2097" s="217" t="str">
        <f>+CONCATENATE('PAA CONSOLIDADO'!A2100,"-",'PAA CONSOLIDADO'!D2100,"-",'PAA CONSOLIDADO'!K2100)</f>
        <v>--</v>
      </c>
      <c r="D2097" s="217" t="e">
        <f>+VLOOKUP('PAA CONSOLIDADO'!L2100,LISTAS!$D$4:$E$15,2,0)</f>
        <v>#N/A</v>
      </c>
      <c r="E2097" s="217" t="e">
        <f>+VLOOKUP('PAA CONSOLIDADO'!M2100,LISTAS!$D$4:$E$15,2,0)</f>
        <v>#N/A</v>
      </c>
      <c r="F2097" s="217">
        <f>+'PAA CONSOLIDADO'!O2100</f>
        <v>0</v>
      </c>
      <c r="G2097" s="217">
        <f t="shared" si="96"/>
        <v>1</v>
      </c>
      <c r="H2097" s="217" t="e">
        <f>+VLOOKUP('PAA CONSOLIDADO'!P2100,LISTAS!$B$4:$C$17,2,0)</f>
        <v>#N/A</v>
      </c>
      <c r="I2097" s="217" t="e">
        <f>+VLOOKUP('PAA CONSOLIDADO'!Q2100,LISTAS!$B$22:$C$25,2,0)</f>
        <v>#N/A</v>
      </c>
      <c r="J2097" s="219">
        <f>'PAA CONSOLIDADO'!R2100</f>
        <v>0</v>
      </c>
      <c r="K2097" s="219">
        <f>+'PAA CONSOLIDADO'!S2100</f>
        <v>0</v>
      </c>
      <c r="L2097" s="217" t="e">
        <f>+VLOOKUP('PAA CONSOLIDADO'!T2100,LISTAS!$B$29:$C$31,2,0)</f>
        <v>#N/A</v>
      </c>
      <c r="M2097" s="217" t="e">
        <f>+VLOOKUP('PAA CONSOLIDADO'!U2100,LISTAS!$B$36:$C$39,2,0)</f>
        <v>#N/A</v>
      </c>
      <c r="N2097" s="217" t="str">
        <f t="shared" si="97"/>
        <v>Unidad de Contratación (1)</v>
      </c>
      <c r="O2097" s="217" t="str">
        <f t="shared" si="98"/>
        <v>CO-DC-11001</v>
      </c>
      <c r="P2097" s="217">
        <f>+'PAA CONSOLIDADO'!V2100</f>
        <v>0</v>
      </c>
      <c r="Q2097" s="217">
        <f>+'PAA CONSOLIDADO'!X2100</f>
        <v>0</v>
      </c>
      <c r="R2097" s="217">
        <f>+'PAA CONSOLIDADO'!Y2100</f>
        <v>0</v>
      </c>
    </row>
    <row r="2098" spans="1:18" s="217" customFormat="1" x14ac:dyDescent="0.25">
      <c r="A2098" s="211">
        <f>+'PAA CONSOLIDADO'!C2101</f>
        <v>0</v>
      </c>
      <c r="B2098" s="211">
        <f>+'PAA CONSOLIDADO'!I2101</f>
        <v>0</v>
      </c>
      <c r="C2098" s="217" t="str">
        <f>+CONCATENATE('PAA CONSOLIDADO'!A2101,"-",'PAA CONSOLIDADO'!D2101,"-",'PAA CONSOLIDADO'!K2101)</f>
        <v>--</v>
      </c>
      <c r="D2098" s="217" t="e">
        <f>+VLOOKUP('PAA CONSOLIDADO'!L2101,LISTAS!$D$4:$E$15,2,0)</f>
        <v>#N/A</v>
      </c>
      <c r="E2098" s="217" t="e">
        <f>+VLOOKUP('PAA CONSOLIDADO'!M2101,LISTAS!$D$4:$E$15,2,0)</f>
        <v>#N/A</v>
      </c>
      <c r="F2098" s="217">
        <f>+'PAA CONSOLIDADO'!O2101</f>
        <v>0</v>
      </c>
      <c r="G2098" s="217">
        <f t="shared" si="96"/>
        <v>1</v>
      </c>
      <c r="H2098" s="217" t="e">
        <f>+VLOOKUP('PAA CONSOLIDADO'!P2101,LISTAS!$B$4:$C$17,2,0)</f>
        <v>#N/A</v>
      </c>
      <c r="I2098" s="217" t="e">
        <f>+VLOOKUP('PAA CONSOLIDADO'!Q2101,LISTAS!$B$22:$C$25,2,0)</f>
        <v>#N/A</v>
      </c>
      <c r="J2098" s="219">
        <f>'PAA CONSOLIDADO'!R2101</f>
        <v>0</v>
      </c>
      <c r="K2098" s="219">
        <f>+'PAA CONSOLIDADO'!S2101</f>
        <v>0</v>
      </c>
      <c r="L2098" s="217" t="e">
        <f>+VLOOKUP('PAA CONSOLIDADO'!T2101,LISTAS!$B$29:$C$31,2,0)</f>
        <v>#N/A</v>
      </c>
      <c r="M2098" s="217" t="e">
        <f>+VLOOKUP('PAA CONSOLIDADO'!U2101,LISTAS!$B$36:$C$39,2,0)</f>
        <v>#N/A</v>
      </c>
      <c r="N2098" s="217" t="str">
        <f t="shared" si="97"/>
        <v>Unidad de Contratación (1)</v>
      </c>
      <c r="O2098" s="217" t="str">
        <f t="shared" si="98"/>
        <v>CO-DC-11001</v>
      </c>
      <c r="P2098" s="217">
        <f>+'PAA CONSOLIDADO'!V2101</f>
        <v>0</v>
      </c>
      <c r="Q2098" s="217">
        <f>+'PAA CONSOLIDADO'!X2101</f>
        <v>0</v>
      </c>
      <c r="R2098" s="217">
        <f>+'PAA CONSOLIDADO'!Y2101</f>
        <v>0</v>
      </c>
    </row>
    <row r="2099" spans="1:18" s="217" customFormat="1" x14ac:dyDescent="0.25">
      <c r="A2099" s="211">
        <f>+'PAA CONSOLIDADO'!C2102</f>
        <v>0</v>
      </c>
      <c r="B2099" s="211">
        <f>+'PAA CONSOLIDADO'!I2102</f>
        <v>0</v>
      </c>
      <c r="C2099" s="217" t="str">
        <f>+CONCATENATE('PAA CONSOLIDADO'!A2102,"-",'PAA CONSOLIDADO'!D2102,"-",'PAA CONSOLIDADO'!K2102)</f>
        <v>--</v>
      </c>
      <c r="D2099" s="217" t="e">
        <f>+VLOOKUP('PAA CONSOLIDADO'!L2102,LISTAS!$D$4:$E$15,2,0)</f>
        <v>#N/A</v>
      </c>
      <c r="E2099" s="217" t="e">
        <f>+VLOOKUP('PAA CONSOLIDADO'!M2102,LISTAS!$D$4:$E$15,2,0)</f>
        <v>#N/A</v>
      </c>
      <c r="F2099" s="217">
        <f>+'PAA CONSOLIDADO'!O2102</f>
        <v>0</v>
      </c>
      <c r="G2099" s="217">
        <f t="shared" si="96"/>
        <v>1</v>
      </c>
      <c r="H2099" s="217" t="e">
        <f>+VLOOKUP('PAA CONSOLIDADO'!P2102,LISTAS!$B$4:$C$17,2,0)</f>
        <v>#N/A</v>
      </c>
      <c r="I2099" s="217" t="e">
        <f>+VLOOKUP('PAA CONSOLIDADO'!Q2102,LISTAS!$B$22:$C$25,2,0)</f>
        <v>#N/A</v>
      </c>
      <c r="J2099" s="219">
        <f>'PAA CONSOLIDADO'!R2102</f>
        <v>0</v>
      </c>
      <c r="K2099" s="219">
        <f>+'PAA CONSOLIDADO'!S2102</f>
        <v>0</v>
      </c>
      <c r="L2099" s="217" t="e">
        <f>+VLOOKUP('PAA CONSOLIDADO'!T2102,LISTAS!$B$29:$C$31,2,0)</f>
        <v>#N/A</v>
      </c>
      <c r="M2099" s="217" t="e">
        <f>+VLOOKUP('PAA CONSOLIDADO'!U2102,LISTAS!$B$36:$C$39,2,0)</f>
        <v>#N/A</v>
      </c>
      <c r="N2099" s="217" t="str">
        <f t="shared" si="97"/>
        <v>Unidad de Contratación (1)</v>
      </c>
      <c r="O2099" s="217" t="str">
        <f t="shared" si="98"/>
        <v>CO-DC-11001</v>
      </c>
      <c r="P2099" s="217">
        <f>+'PAA CONSOLIDADO'!V2102</f>
        <v>0</v>
      </c>
      <c r="Q2099" s="217">
        <f>+'PAA CONSOLIDADO'!X2102</f>
        <v>0</v>
      </c>
      <c r="R2099" s="217">
        <f>+'PAA CONSOLIDADO'!Y2102</f>
        <v>0</v>
      </c>
    </row>
    <row r="2100" spans="1:18" s="217" customFormat="1" x14ac:dyDescent="0.25">
      <c r="A2100" s="211">
        <f>+'PAA CONSOLIDADO'!C2103</f>
        <v>0</v>
      </c>
      <c r="B2100" s="211">
        <f>+'PAA CONSOLIDADO'!I2103</f>
        <v>0</v>
      </c>
      <c r="C2100" s="217" t="str">
        <f>+CONCATENATE('PAA CONSOLIDADO'!A2103,"-",'PAA CONSOLIDADO'!D2103,"-",'PAA CONSOLIDADO'!K2103)</f>
        <v>--</v>
      </c>
      <c r="D2100" s="217" t="e">
        <f>+VLOOKUP('PAA CONSOLIDADO'!L2103,LISTAS!$D$4:$E$15,2,0)</f>
        <v>#N/A</v>
      </c>
      <c r="E2100" s="217" t="e">
        <f>+VLOOKUP('PAA CONSOLIDADO'!M2103,LISTAS!$D$4:$E$15,2,0)</f>
        <v>#N/A</v>
      </c>
      <c r="F2100" s="217">
        <f>+'PAA CONSOLIDADO'!O2103</f>
        <v>0</v>
      </c>
      <c r="G2100" s="217">
        <f t="shared" si="96"/>
        <v>1</v>
      </c>
      <c r="H2100" s="217" t="e">
        <f>+VLOOKUP('PAA CONSOLIDADO'!P2103,LISTAS!$B$4:$C$17,2,0)</f>
        <v>#N/A</v>
      </c>
      <c r="I2100" s="217" t="e">
        <f>+VLOOKUP('PAA CONSOLIDADO'!Q2103,LISTAS!$B$22:$C$25,2,0)</f>
        <v>#N/A</v>
      </c>
      <c r="J2100" s="219">
        <f>'PAA CONSOLIDADO'!R2103</f>
        <v>0</v>
      </c>
      <c r="K2100" s="219">
        <f>+'PAA CONSOLIDADO'!S2103</f>
        <v>0</v>
      </c>
      <c r="L2100" s="217" t="e">
        <f>+VLOOKUP('PAA CONSOLIDADO'!T2103,LISTAS!$B$29:$C$31,2,0)</f>
        <v>#N/A</v>
      </c>
      <c r="M2100" s="217" t="e">
        <f>+VLOOKUP('PAA CONSOLIDADO'!U2103,LISTAS!$B$36:$C$39,2,0)</f>
        <v>#N/A</v>
      </c>
      <c r="N2100" s="217" t="str">
        <f t="shared" si="97"/>
        <v>Unidad de Contratación (1)</v>
      </c>
      <c r="O2100" s="217" t="str">
        <f t="shared" si="98"/>
        <v>CO-DC-11001</v>
      </c>
      <c r="P2100" s="217">
        <f>+'PAA CONSOLIDADO'!V2103</f>
        <v>0</v>
      </c>
      <c r="Q2100" s="217">
        <f>+'PAA CONSOLIDADO'!X2103</f>
        <v>0</v>
      </c>
      <c r="R2100" s="217">
        <f>+'PAA CONSOLIDADO'!Y2103</f>
        <v>0</v>
      </c>
    </row>
    <row r="2101" spans="1:18" s="217" customFormat="1" x14ac:dyDescent="0.25">
      <c r="A2101" s="211">
        <f>+'PAA CONSOLIDADO'!C2104</f>
        <v>0</v>
      </c>
      <c r="B2101" s="211">
        <f>+'PAA CONSOLIDADO'!I2104</f>
        <v>0</v>
      </c>
      <c r="C2101" s="217" t="str">
        <f>+CONCATENATE('PAA CONSOLIDADO'!A2104,"-",'PAA CONSOLIDADO'!D2104,"-",'PAA CONSOLIDADO'!K2104)</f>
        <v>--</v>
      </c>
      <c r="D2101" s="217" t="e">
        <f>+VLOOKUP('PAA CONSOLIDADO'!L2104,LISTAS!$D$4:$E$15,2,0)</f>
        <v>#N/A</v>
      </c>
      <c r="E2101" s="217" t="e">
        <f>+VLOOKUP('PAA CONSOLIDADO'!M2104,LISTAS!$D$4:$E$15,2,0)</f>
        <v>#N/A</v>
      </c>
      <c r="F2101" s="217">
        <f>+'PAA CONSOLIDADO'!O2104</f>
        <v>0</v>
      </c>
      <c r="G2101" s="217">
        <f t="shared" si="96"/>
        <v>1</v>
      </c>
      <c r="H2101" s="217" t="e">
        <f>+VLOOKUP('PAA CONSOLIDADO'!P2104,LISTAS!$B$4:$C$17,2,0)</f>
        <v>#N/A</v>
      </c>
      <c r="I2101" s="217" t="e">
        <f>+VLOOKUP('PAA CONSOLIDADO'!Q2104,LISTAS!$B$22:$C$25,2,0)</f>
        <v>#N/A</v>
      </c>
      <c r="J2101" s="219">
        <f>'PAA CONSOLIDADO'!R2104</f>
        <v>0</v>
      </c>
      <c r="K2101" s="219">
        <f>+'PAA CONSOLIDADO'!S2104</f>
        <v>0</v>
      </c>
      <c r="L2101" s="217" t="e">
        <f>+VLOOKUP('PAA CONSOLIDADO'!T2104,LISTAS!$B$29:$C$31,2,0)</f>
        <v>#N/A</v>
      </c>
      <c r="M2101" s="217" t="e">
        <f>+VLOOKUP('PAA CONSOLIDADO'!U2104,LISTAS!$B$36:$C$39,2,0)</f>
        <v>#N/A</v>
      </c>
      <c r="N2101" s="217" t="str">
        <f t="shared" si="97"/>
        <v>Unidad de Contratación (1)</v>
      </c>
      <c r="O2101" s="217" t="str">
        <f t="shared" si="98"/>
        <v>CO-DC-11001</v>
      </c>
      <c r="P2101" s="217">
        <f>+'PAA CONSOLIDADO'!V2104</f>
        <v>0</v>
      </c>
      <c r="Q2101" s="217">
        <f>+'PAA CONSOLIDADO'!X2104</f>
        <v>0</v>
      </c>
      <c r="R2101" s="217">
        <f>+'PAA CONSOLIDADO'!Y2104</f>
        <v>0</v>
      </c>
    </row>
    <row r="2102" spans="1:18" s="217" customFormat="1" x14ac:dyDescent="0.25">
      <c r="A2102" s="211">
        <f>+'PAA CONSOLIDADO'!C2105</f>
        <v>0</v>
      </c>
      <c r="B2102" s="211">
        <f>+'PAA CONSOLIDADO'!I2105</f>
        <v>0</v>
      </c>
      <c r="C2102" s="217" t="str">
        <f>+CONCATENATE('PAA CONSOLIDADO'!A2105,"-",'PAA CONSOLIDADO'!D2105,"-",'PAA CONSOLIDADO'!K2105)</f>
        <v>--</v>
      </c>
      <c r="D2102" s="217" t="e">
        <f>+VLOOKUP('PAA CONSOLIDADO'!L2105,LISTAS!$D$4:$E$15,2,0)</f>
        <v>#N/A</v>
      </c>
      <c r="E2102" s="217" t="e">
        <f>+VLOOKUP('PAA CONSOLIDADO'!M2105,LISTAS!$D$4:$E$15,2,0)</f>
        <v>#N/A</v>
      </c>
      <c r="F2102" s="217">
        <f>+'PAA CONSOLIDADO'!O2105</f>
        <v>0</v>
      </c>
      <c r="G2102" s="217">
        <f t="shared" si="96"/>
        <v>1</v>
      </c>
      <c r="H2102" s="217" t="e">
        <f>+VLOOKUP('PAA CONSOLIDADO'!P2105,LISTAS!$B$4:$C$17,2,0)</f>
        <v>#N/A</v>
      </c>
      <c r="I2102" s="217" t="e">
        <f>+VLOOKUP('PAA CONSOLIDADO'!Q2105,LISTAS!$B$22:$C$25,2,0)</f>
        <v>#N/A</v>
      </c>
      <c r="J2102" s="219">
        <f>'PAA CONSOLIDADO'!R2105</f>
        <v>0</v>
      </c>
      <c r="K2102" s="219">
        <f>+'PAA CONSOLIDADO'!S2105</f>
        <v>0</v>
      </c>
      <c r="L2102" s="217" t="e">
        <f>+VLOOKUP('PAA CONSOLIDADO'!T2105,LISTAS!$B$29:$C$31,2,0)</f>
        <v>#N/A</v>
      </c>
      <c r="M2102" s="217" t="e">
        <f>+VLOOKUP('PAA CONSOLIDADO'!U2105,LISTAS!$B$36:$C$39,2,0)</f>
        <v>#N/A</v>
      </c>
      <c r="N2102" s="217" t="str">
        <f t="shared" si="97"/>
        <v>Unidad de Contratación (1)</v>
      </c>
      <c r="O2102" s="217" t="str">
        <f t="shared" si="98"/>
        <v>CO-DC-11001</v>
      </c>
      <c r="P2102" s="217">
        <f>+'PAA CONSOLIDADO'!V2105</f>
        <v>0</v>
      </c>
      <c r="Q2102" s="217">
        <f>+'PAA CONSOLIDADO'!X2105</f>
        <v>0</v>
      </c>
      <c r="R2102" s="217">
        <f>+'PAA CONSOLIDADO'!Y2105</f>
        <v>0</v>
      </c>
    </row>
    <row r="2103" spans="1:18" s="217" customFormat="1" x14ac:dyDescent="0.25">
      <c r="A2103" s="211">
        <f>+'PAA CONSOLIDADO'!C2106</f>
        <v>0</v>
      </c>
      <c r="B2103" s="211">
        <f>+'PAA CONSOLIDADO'!I2106</f>
        <v>0</v>
      </c>
      <c r="C2103" s="217" t="str">
        <f>+CONCATENATE('PAA CONSOLIDADO'!A2106,"-",'PAA CONSOLIDADO'!D2106,"-",'PAA CONSOLIDADO'!K2106)</f>
        <v>--</v>
      </c>
      <c r="D2103" s="217" t="e">
        <f>+VLOOKUP('PAA CONSOLIDADO'!L2106,LISTAS!$D$4:$E$15,2,0)</f>
        <v>#N/A</v>
      </c>
      <c r="E2103" s="217" t="e">
        <f>+VLOOKUP('PAA CONSOLIDADO'!M2106,LISTAS!$D$4:$E$15,2,0)</f>
        <v>#N/A</v>
      </c>
      <c r="F2103" s="217">
        <f>+'PAA CONSOLIDADO'!O2106</f>
        <v>0</v>
      </c>
      <c r="G2103" s="217">
        <f t="shared" si="96"/>
        <v>1</v>
      </c>
      <c r="H2103" s="217" t="e">
        <f>+VLOOKUP('PAA CONSOLIDADO'!P2106,LISTAS!$B$4:$C$17,2,0)</f>
        <v>#N/A</v>
      </c>
      <c r="I2103" s="217" t="e">
        <f>+VLOOKUP('PAA CONSOLIDADO'!Q2106,LISTAS!$B$22:$C$25,2,0)</f>
        <v>#N/A</v>
      </c>
      <c r="J2103" s="219">
        <f>'PAA CONSOLIDADO'!R2106</f>
        <v>0</v>
      </c>
      <c r="K2103" s="219">
        <f>+'PAA CONSOLIDADO'!S2106</f>
        <v>0</v>
      </c>
      <c r="L2103" s="217" t="e">
        <f>+VLOOKUP('PAA CONSOLIDADO'!T2106,LISTAS!$B$29:$C$31,2,0)</f>
        <v>#N/A</v>
      </c>
      <c r="M2103" s="217" t="e">
        <f>+VLOOKUP('PAA CONSOLIDADO'!U2106,LISTAS!$B$36:$C$39,2,0)</f>
        <v>#N/A</v>
      </c>
      <c r="N2103" s="217" t="str">
        <f t="shared" si="97"/>
        <v>Unidad de Contratación (1)</v>
      </c>
      <c r="O2103" s="217" t="str">
        <f t="shared" si="98"/>
        <v>CO-DC-11001</v>
      </c>
      <c r="P2103" s="217">
        <f>+'PAA CONSOLIDADO'!V2106</f>
        <v>0</v>
      </c>
      <c r="Q2103" s="217">
        <f>+'PAA CONSOLIDADO'!X2106</f>
        <v>0</v>
      </c>
      <c r="R2103" s="217">
        <f>+'PAA CONSOLIDADO'!Y2106</f>
        <v>0</v>
      </c>
    </row>
    <row r="2104" spans="1:18" s="217" customFormat="1" x14ac:dyDescent="0.25">
      <c r="A2104" s="211">
        <f>+'PAA CONSOLIDADO'!C2107</f>
        <v>0</v>
      </c>
      <c r="B2104" s="211">
        <f>+'PAA CONSOLIDADO'!I2107</f>
        <v>0</v>
      </c>
      <c r="C2104" s="217" t="str">
        <f>+CONCATENATE('PAA CONSOLIDADO'!A2107,"-",'PAA CONSOLIDADO'!D2107,"-",'PAA CONSOLIDADO'!K2107)</f>
        <v>--</v>
      </c>
      <c r="D2104" s="217" t="e">
        <f>+VLOOKUP('PAA CONSOLIDADO'!L2107,LISTAS!$D$4:$E$15,2,0)</f>
        <v>#N/A</v>
      </c>
      <c r="E2104" s="217" t="e">
        <f>+VLOOKUP('PAA CONSOLIDADO'!M2107,LISTAS!$D$4:$E$15,2,0)</f>
        <v>#N/A</v>
      </c>
      <c r="F2104" s="217">
        <f>+'PAA CONSOLIDADO'!O2107</f>
        <v>0</v>
      </c>
      <c r="G2104" s="217">
        <f t="shared" si="96"/>
        <v>1</v>
      </c>
      <c r="H2104" s="217" t="e">
        <f>+VLOOKUP('PAA CONSOLIDADO'!P2107,LISTAS!$B$4:$C$17,2,0)</f>
        <v>#N/A</v>
      </c>
      <c r="I2104" s="217" t="e">
        <f>+VLOOKUP('PAA CONSOLIDADO'!Q2107,LISTAS!$B$22:$C$25,2,0)</f>
        <v>#N/A</v>
      </c>
      <c r="J2104" s="219">
        <f>'PAA CONSOLIDADO'!R2107</f>
        <v>0</v>
      </c>
      <c r="K2104" s="219">
        <f>+'PAA CONSOLIDADO'!S2107</f>
        <v>0</v>
      </c>
      <c r="L2104" s="217" t="e">
        <f>+VLOOKUP('PAA CONSOLIDADO'!T2107,LISTAS!$B$29:$C$31,2,0)</f>
        <v>#N/A</v>
      </c>
      <c r="M2104" s="217" t="e">
        <f>+VLOOKUP('PAA CONSOLIDADO'!U2107,LISTAS!$B$36:$C$39,2,0)</f>
        <v>#N/A</v>
      </c>
      <c r="N2104" s="217" t="str">
        <f t="shared" si="97"/>
        <v>Unidad de Contratación (1)</v>
      </c>
      <c r="O2104" s="217" t="str">
        <f t="shared" si="98"/>
        <v>CO-DC-11001</v>
      </c>
      <c r="P2104" s="217">
        <f>+'PAA CONSOLIDADO'!V2107</f>
        <v>0</v>
      </c>
      <c r="Q2104" s="217">
        <f>+'PAA CONSOLIDADO'!X2107</f>
        <v>0</v>
      </c>
      <c r="R2104" s="217">
        <f>+'PAA CONSOLIDADO'!Y2107</f>
        <v>0</v>
      </c>
    </row>
    <row r="2105" spans="1:18" s="217" customFormat="1" x14ac:dyDescent="0.25">
      <c r="A2105" s="211">
        <f>+'PAA CONSOLIDADO'!C2108</f>
        <v>0</v>
      </c>
      <c r="B2105" s="211">
        <f>+'PAA CONSOLIDADO'!I2108</f>
        <v>0</v>
      </c>
      <c r="C2105" s="217" t="str">
        <f>+CONCATENATE('PAA CONSOLIDADO'!A2108,"-",'PAA CONSOLIDADO'!D2108,"-",'PAA CONSOLIDADO'!K2108)</f>
        <v>--</v>
      </c>
      <c r="D2105" s="217" t="e">
        <f>+VLOOKUP('PAA CONSOLIDADO'!L2108,LISTAS!$D$4:$E$15,2,0)</f>
        <v>#N/A</v>
      </c>
      <c r="E2105" s="217" t="e">
        <f>+VLOOKUP('PAA CONSOLIDADO'!M2108,LISTAS!$D$4:$E$15,2,0)</f>
        <v>#N/A</v>
      </c>
      <c r="F2105" s="217">
        <f>+'PAA CONSOLIDADO'!O2108</f>
        <v>0</v>
      </c>
      <c r="G2105" s="217">
        <f t="shared" si="96"/>
        <v>1</v>
      </c>
      <c r="H2105" s="217" t="e">
        <f>+VLOOKUP('PAA CONSOLIDADO'!P2108,LISTAS!$B$4:$C$17,2,0)</f>
        <v>#N/A</v>
      </c>
      <c r="I2105" s="217" t="e">
        <f>+VLOOKUP('PAA CONSOLIDADO'!Q2108,LISTAS!$B$22:$C$25,2,0)</f>
        <v>#N/A</v>
      </c>
      <c r="J2105" s="219">
        <f>'PAA CONSOLIDADO'!R2108</f>
        <v>0</v>
      </c>
      <c r="K2105" s="219">
        <f>+'PAA CONSOLIDADO'!S2108</f>
        <v>0</v>
      </c>
      <c r="L2105" s="217" t="e">
        <f>+VLOOKUP('PAA CONSOLIDADO'!T2108,LISTAS!$B$29:$C$31,2,0)</f>
        <v>#N/A</v>
      </c>
      <c r="M2105" s="217" t="e">
        <f>+VLOOKUP('PAA CONSOLIDADO'!U2108,LISTAS!$B$36:$C$39,2,0)</f>
        <v>#N/A</v>
      </c>
      <c r="N2105" s="217" t="str">
        <f t="shared" si="97"/>
        <v>Unidad de Contratación (1)</v>
      </c>
      <c r="O2105" s="217" t="str">
        <f t="shared" si="98"/>
        <v>CO-DC-11001</v>
      </c>
      <c r="P2105" s="217">
        <f>+'PAA CONSOLIDADO'!V2108</f>
        <v>0</v>
      </c>
      <c r="Q2105" s="217">
        <f>+'PAA CONSOLIDADO'!X2108</f>
        <v>0</v>
      </c>
      <c r="R2105" s="217">
        <f>+'PAA CONSOLIDADO'!Y2108</f>
        <v>0</v>
      </c>
    </row>
    <row r="2106" spans="1:18" s="217" customFormat="1" x14ac:dyDescent="0.25">
      <c r="A2106" s="211">
        <f>+'PAA CONSOLIDADO'!C2109</f>
        <v>0</v>
      </c>
      <c r="B2106" s="211">
        <f>+'PAA CONSOLIDADO'!I2109</f>
        <v>0</v>
      </c>
      <c r="C2106" s="217" t="str">
        <f>+CONCATENATE('PAA CONSOLIDADO'!A2109,"-",'PAA CONSOLIDADO'!D2109,"-",'PAA CONSOLIDADO'!K2109)</f>
        <v>--</v>
      </c>
      <c r="D2106" s="217" t="e">
        <f>+VLOOKUP('PAA CONSOLIDADO'!L2109,LISTAS!$D$4:$E$15,2,0)</f>
        <v>#N/A</v>
      </c>
      <c r="E2106" s="217" t="e">
        <f>+VLOOKUP('PAA CONSOLIDADO'!M2109,LISTAS!$D$4:$E$15,2,0)</f>
        <v>#N/A</v>
      </c>
      <c r="F2106" s="217">
        <f>+'PAA CONSOLIDADO'!O2109</f>
        <v>0</v>
      </c>
      <c r="G2106" s="217">
        <f t="shared" si="96"/>
        <v>1</v>
      </c>
      <c r="H2106" s="217" t="e">
        <f>+VLOOKUP('PAA CONSOLIDADO'!P2109,LISTAS!$B$4:$C$17,2,0)</f>
        <v>#N/A</v>
      </c>
      <c r="I2106" s="217" t="e">
        <f>+VLOOKUP('PAA CONSOLIDADO'!Q2109,LISTAS!$B$22:$C$25,2,0)</f>
        <v>#N/A</v>
      </c>
      <c r="J2106" s="219">
        <f>'PAA CONSOLIDADO'!R2109</f>
        <v>0</v>
      </c>
      <c r="K2106" s="219">
        <f>+'PAA CONSOLIDADO'!S2109</f>
        <v>0</v>
      </c>
      <c r="L2106" s="217" t="e">
        <f>+VLOOKUP('PAA CONSOLIDADO'!T2109,LISTAS!$B$29:$C$31,2,0)</f>
        <v>#N/A</v>
      </c>
      <c r="M2106" s="217" t="e">
        <f>+VLOOKUP('PAA CONSOLIDADO'!U2109,LISTAS!$B$36:$C$39,2,0)</f>
        <v>#N/A</v>
      </c>
      <c r="N2106" s="217" t="str">
        <f t="shared" si="97"/>
        <v>Unidad de Contratación (1)</v>
      </c>
      <c r="O2106" s="217" t="str">
        <f t="shared" si="98"/>
        <v>CO-DC-11001</v>
      </c>
      <c r="P2106" s="217">
        <f>+'PAA CONSOLIDADO'!V2109</f>
        <v>0</v>
      </c>
      <c r="Q2106" s="217">
        <f>+'PAA CONSOLIDADO'!X2109</f>
        <v>0</v>
      </c>
      <c r="R2106" s="217">
        <f>+'PAA CONSOLIDADO'!Y2109</f>
        <v>0</v>
      </c>
    </row>
    <row r="2107" spans="1:18" s="217" customFormat="1" x14ac:dyDescent="0.25">
      <c r="A2107" s="211">
        <f>+'PAA CONSOLIDADO'!C2110</f>
        <v>0</v>
      </c>
      <c r="B2107" s="211">
        <f>+'PAA CONSOLIDADO'!I2110</f>
        <v>0</v>
      </c>
      <c r="C2107" s="217" t="str">
        <f>+CONCATENATE('PAA CONSOLIDADO'!A2110,"-",'PAA CONSOLIDADO'!D2110,"-",'PAA CONSOLIDADO'!K2110)</f>
        <v>--</v>
      </c>
      <c r="D2107" s="217" t="e">
        <f>+VLOOKUP('PAA CONSOLIDADO'!L2110,LISTAS!$D$4:$E$15,2,0)</f>
        <v>#N/A</v>
      </c>
      <c r="E2107" s="217" t="e">
        <f>+VLOOKUP('PAA CONSOLIDADO'!M2110,LISTAS!$D$4:$E$15,2,0)</f>
        <v>#N/A</v>
      </c>
      <c r="F2107" s="217">
        <f>+'PAA CONSOLIDADO'!O2110</f>
        <v>0</v>
      </c>
      <c r="G2107" s="217">
        <f t="shared" si="96"/>
        <v>1</v>
      </c>
      <c r="H2107" s="217" t="e">
        <f>+VLOOKUP('PAA CONSOLIDADO'!P2110,LISTAS!$B$4:$C$17,2,0)</f>
        <v>#N/A</v>
      </c>
      <c r="I2107" s="217" t="e">
        <f>+VLOOKUP('PAA CONSOLIDADO'!Q2110,LISTAS!$B$22:$C$25,2,0)</f>
        <v>#N/A</v>
      </c>
      <c r="J2107" s="219">
        <f>'PAA CONSOLIDADO'!R2110</f>
        <v>0</v>
      </c>
      <c r="K2107" s="219">
        <f>+'PAA CONSOLIDADO'!S2110</f>
        <v>0</v>
      </c>
      <c r="L2107" s="217" t="e">
        <f>+VLOOKUP('PAA CONSOLIDADO'!T2110,LISTAS!$B$29:$C$31,2,0)</f>
        <v>#N/A</v>
      </c>
      <c r="M2107" s="217" t="e">
        <f>+VLOOKUP('PAA CONSOLIDADO'!U2110,LISTAS!$B$36:$C$39,2,0)</f>
        <v>#N/A</v>
      </c>
      <c r="N2107" s="217" t="str">
        <f t="shared" si="97"/>
        <v>Unidad de Contratación (1)</v>
      </c>
      <c r="O2107" s="217" t="str">
        <f t="shared" si="98"/>
        <v>CO-DC-11001</v>
      </c>
      <c r="P2107" s="217">
        <f>+'PAA CONSOLIDADO'!V2110</f>
        <v>0</v>
      </c>
      <c r="Q2107" s="217">
        <f>+'PAA CONSOLIDADO'!X2110</f>
        <v>0</v>
      </c>
      <c r="R2107" s="217">
        <f>+'PAA CONSOLIDADO'!Y2110</f>
        <v>0</v>
      </c>
    </row>
    <row r="2108" spans="1:18" s="217" customFormat="1" x14ac:dyDescent="0.25">
      <c r="A2108" s="211">
        <f>+'PAA CONSOLIDADO'!C2111</f>
        <v>0</v>
      </c>
      <c r="B2108" s="211">
        <f>+'PAA CONSOLIDADO'!I2111</f>
        <v>0</v>
      </c>
      <c r="C2108" s="217" t="str">
        <f>+CONCATENATE('PAA CONSOLIDADO'!A2111,"-",'PAA CONSOLIDADO'!D2111,"-",'PAA CONSOLIDADO'!K2111)</f>
        <v>--</v>
      </c>
      <c r="D2108" s="217" t="e">
        <f>+VLOOKUP('PAA CONSOLIDADO'!L2111,LISTAS!$D$4:$E$15,2,0)</f>
        <v>#N/A</v>
      </c>
      <c r="E2108" s="217" t="e">
        <f>+VLOOKUP('PAA CONSOLIDADO'!M2111,LISTAS!$D$4:$E$15,2,0)</f>
        <v>#N/A</v>
      </c>
      <c r="F2108" s="217">
        <f>+'PAA CONSOLIDADO'!O2111</f>
        <v>0</v>
      </c>
      <c r="G2108" s="217">
        <f t="shared" si="96"/>
        <v>1</v>
      </c>
      <c r="H2108" s="217" t="e">
        <f>+VLOOKUP('PAA CONSOLIDADO'!P2111,LISTAS!$B$4:$C$17,2,0)</f>
        <v>#N/A</v>
      </c>
      <c r="I2108" s="217" t="e">
        <f>+VLOOKUP('PAA CONSOLIDADO'!Q2111,LISTAS!$B$22:$C$25,2,0)</f>
        <v>#N/A</v>
      </c>
      <c r="J2108" s="219">
        <f>'PAA CONSOLIDADO'!R2111</f>
        <v>0</v>
      </c>
      <c r="K2108" s="219">
        <f>+'PAA CONSOLIDADO'!S2111</f>
        <v>0</v>
      </c>
      <c r="L2108" s="217" t="e">
        <f>+VLOOKUP('PAA CONSOLIDADO'!T2111,LISTAS!$B$29:$C$31,2,0)</f>
        <v>#N/A</v>
      </c>
      <c r="M2108" s="217" t="e">
        <f>+VLOOKUP('PAA CONSOLIDADO'!U2111,LISTAS!$B$36:$C$39,2,0)</f>
        <v>#N/A</v>
      </c>
      <c r="N2108" s="217" t="str">
        <f t="shared" si="97"/>
        <v>Unidad de Contratación (1)</v>
      </c>
      <c r="O2108" s="217" t="str">
        <f t="shared" si="98"/>
        <v>CO-DC-11001</v>
      </c>
      <c r="P2108" s="217">
        <f>+'PAA CONSOLIDADO'!V2111</f>
        <v>0</v>
      </c>
      <c r="Q2108" s="217">
        <f>+'PAA CONSOLIDADO'!X2111</f>
        <v>0</v>
      </c>
      <c r="R2108" s="217">
        <f>+'PAA CONSOLIDADO'!Y2111</f>
        <v>0</v>
      </c>
    </row>
    <row r="2109" spans="1:18" s="217" customFormat="1" x14ac:dyDescent="0.25">
      <c r="A2109" s="211">
        <f>+'PAA CONSOLIDADO'!C2112</f>
        <v>0</v>
      </c>
      <c r="B2109" s="211">
        <f>+'PAA CONSOLIDADO'!I2112</f>
        <v>0</v>
      </c>
      <c r="C2109" s="217" t="str">
        <f>+CONCATENATE('PAA CONSOLIDADO'!A2112,"-",'PAA CONSOLIDADO'!D2112,"-",'PAA CONSOLIDADO'!K2112)</f>
        <v>--</v>
      </c>
      <c r="D2109" s="217" t="e">
        <f>+VLOOKUP('PAA CONSOLIDADO'!L2112,LISTAS!$D$4:$E$15,2,0)</f>
        <v>#N/A</v>
      </c>
      <c r="E2109" s="217" t="e">
        <f>+VLOOKUP('PAA CONSOLIDADO'!M2112,LISTAS!$D$4:$E$15,2,0)</f>
        <v>#N/A</v>
      </c>
      <c r="F2109" s="217">
        <f>+'PAA CONSOLIDADO'!O2112</f>
        <v>0</v>
      </c>
      <c r="G2109" s="217">
        <f t="shared" si="96"/>
        <v>1</v>
      </c>
      <c r="H2109" s="217" t="e">
        <f>+VLOOKUP('PAA CONSOLIDADO'!P2112,LISTAS!$B$4:$C$17,2,0)</f>
        <v>#N/A</v>
      </c>
      <c r="I2109" s="217" t="e">
        <f>+VLOOKUP('PAA CONSOLIDADO'!Q2112,LISTAS!$B$22:$C$25,2,0)</f>
        <v>#N/A</v>
      </c>
      <c r="J2109" s="219">
        <f>'PAA CONSOLIDADO'!R2112</f>
        <v>0</v>
      </c>
      <c r="K2109" s="219">
        <f>+'PAA CONSOLIDADO'!S2112</f>
        <v>0</v>
      </c>
      <c r="L2109" s="217" t="e">
        <f>+VLOOKUP('PAA CONSOLIDADO'!T2112,LISTAS!$B$29:$C$31,2,0)</f>
        <v>#N/A</v>
      </c>
      <c r="M2109" s="217" t="e">
        <f>+VLOOKUP('PAA CONSOLIDADO'!U2112,LISTAS!$B$36:$C$39,2,0)</f>
        <v>#N/A</v>
      </c>
      <c r="N2109" s="217" t="str">
        <f t="shared" si="97"/>
        <v>Unidad de Contratación (1)</v>
      </c>
      <c r="O2109" s="217" t="str">
        <f t="shared" si="98"/>
        <v>CO-DC-11001</v>
      </c>
      <c r="P2109" s="217">
        <f>+'PAA CONSOLIDADO'!V2112</f>
        <v>0</v>
      </c>
      <c r="Q2109" s="217">
        <f>+'PAA CONSOLIDADO'!X2112</f>
        <v>0</v>
      </c>
      <c r="R2109" s="217">
        <f>+'PAA CONSOLIDADO'!Y2112</f>
        <v>0</v>
      </c>
    </row>
    <row r="2110" spans="1:18" s="217" customFormat="1" x14ac:dyDescent="0.25">
      <c r="A2110" s="211">
        <f>+'PAA CONSOLIDADO'!C2113</f>
        <v>0</v>
      </c>
      <c r="B2110" s="211">
        <f>+'PAA CONSOLIDADO'!I2113</f>
        <v>0</v>
      </c>
      <c r="C2110" s="217" t="str">
        <f>+CONCATENATE('PAA CONSOLIDADO'!A2113,"-",'PAA CONSOLIDADO'!D2113,"-",'PAA CONSOLIDADO'!K2113)</f>
        <v>--</v>
      </c>
      <c r="D2110" s="217" t="e">
        <f>+VLOOKUP('PAA CONSOLIDADO'!L2113,LISTAS!$D$4:$E$15,2,0)</f>
        <v>#N/A</v>
      </c>
      <c r="E2110" s="217" t="e">
        <f>+VLOOKUP('PAA CONSOLIDADO'!M2113,LISTAS!$D$4:$E$15,2,0)</f>
        <v>#N/A</v>
      </c>
      <c r="F2110" s="217">
        <f>+'PAA CONSOLIDADO'!O2113</f>
        <v>0</v>
      </c>
      <c r="G2110" s="217">
        <f t="shared" si="96"/>
        <v>1</v>
      </c>
      <c r="H2110" s="217" t="e">
        <f>+VLOOKUP('PAA CONSOLIDADO'!P2113,LISTAS!$B$4:$C$17,2,0)</f>
        <v>#N/A</v>
      </c>
      <c r="I2110" s="217" t="e">
        <f>+VLOOKUP('PAA CONSOLIDADO'!Q2113,LISTAS!$B$22:$C$25,2,0)</f>
        <v>#N/A</v>
      </c>
      <c r="J2110" s="219">
        <f>'PAA CONSOLIDADO'!R2113</f>
        <v>0</v>
      </c>
      <c r="K2110" s="219">
        <f>+'PAA CONSOLIDADO'!S2113</f>
        <v>0</v>
      </c>
      <c r="L2110" s="217" t="e">
        <f>+VLOOKUP('PAA CONSOLIDADO'!T2113,LISTAS!$B$29:$C$31,2,0)</f>
        <v>#N/A</v>
      </c>
      <c r="M2110" s="217" t="e">
        <f>+VLOOKUP('PAA CONSOLIDADO'!U2113,LISTAS!$B$36:$C$39,2,0)</f>
        <v>#N/A</v>
      </c>
      <c r="N2110" s="217" t="str">
        <f t="shared" si="97"/>
        <v>Unidad de Contratación (1)</v>
      </c>
      <c r="O2110" s="217" t="str">
        <f t="shared" si="98"/>
        <v>CO-DC-11001</v>
      </c>
      <c r="P2110" s="217">
        <f>+'PAA CONSOLIDADO'!V2113</f>
        <v>0</v>
      </c>
      <c r="Q2110" s="217">
        <f>+'PAA CONSOLIDADO'!X2113</f>
        <v>0</v>
      </c>
      <c r="R2110" s="217">
        <f>+'PAA CONSOLIDADO'!Y2113</f>
        <v>0</v>
      </c>
    </row>
    <row r="2111" spans="1:18" s="217" customFormat="1" x14ac:dyDescent="0.25">
      <c r="A2111" s="211">
        <f>+'PAA CONSOLIDADO'!C2114</f>
        <v>0</v>
      </c>
      <c r="B2111" s="211">
        <f>+'PAA CONSOLIDADO'!I2114</f>
        <v>0</v>
      </c>
      <c r="C2111" s="217" t="str">
        <f>+CONCATENATE('PAA CONSOLIDADO'!A2114,"-",'PAA CONSOLIDADO'!D2114,"-",'PAA CONSOLIDADO'!K2114)</f>
        <v>--</v>
      </c>
      <c r="D2111" s="217" t="e">
        <f>+VLOOKUP('PAA CONSOLIDADO'!L2114,LISTAS!$D$4:$E$15,2,0)</f>
        <v>#N/A</v>
      </c>
      <c r="E2111" s="217" t="e">
        <f>+VLOOKUP('PAA CONSOLIDADO'!M2114,LISTAS!$D$4:$E$15,2,0)</f>
        <v>#N/A</v>
      </c>
      <c r="F2111" s="217">
        <f>+'PAA CONSOLIDADO'!O2114</f>
        <v>0</v>
      </c>
      <c r="G2111" s="217">
        <f t="shared" si="96"/>
        <v>1</v>
      </c>
      <c r="H2111" s="217" t="e">
        <f>+VLOOKUP('PAA CONSOLIDADO'!P2114,LISTAS!$B$4:$C$17,2,0)</f>
        <v>#N/A</v>
      </c>
      <c r="I2111" s="217" t="e">
        <f>+VLOOKUP('PAA CONSOLIDADO'!Q2114,LISTAS!$B$22:$C$25,2,0)</f>
        <v>#N/A</v>
      </c>
      <c r="J2111" s="219">
        <f>'PAA CONSOLIDADO'!R2114</f>
        <v>0</v>
      </c>
      <c r="K2111" s="219">
        <f>+'PAA CONSOLIDADO'!S2114</f>
        <v>0</v>
      </c>
      <c r="L2111" s="217" t="e">
        <f>+VLOOKUP('PAA CONSOLIDADO'!T2114,LISTAS!$B$29:$C$31,2,0)</f>
        <v>#N/A</v>
      </c>
      <c r="M2111" s="217" t="e">
        <f>+VLOOKUP('PAA CONSOLIDADO'!U2114,LISTAS!$B$36:$C$39,2,0)</f>
        <v>#N/A</v>
      </c>
      <c r="N2111" s="217" t="str">
        <f t="shared" si="97"/>
        <v>Unidad de Contratación (1)</v>
      </c>
      <c r="O2111" s="217" t="str">
        <f t="shared" si="98"/>
        <v>CO-DC-11001</v>
      </c>
      <c r="P2111" s="217">
        <f>+'PAA CONSOLIDADO'!V2114</f>
        <v>0</v>
      </c>
      <c r="Q2111" s="217">
        <f>+'PAA CONSOLIDADO'!X2114</f>
        <v>0</v>
      </c>
      <c r="R2111" s="217">
        <f>+'PAA CONSOLIDADO'!Y2114</f>
        <v>0</v>
      </c>
    </row>
    <row r="2112" spans="1:18" s="217" customFormat="1" x14ac:dyDescent="0.25">
      <c r="A2112" s="211">
        <f>+'PAA CONSOLIDADO'!C2115</f>
        <v>0</v>
      </c>
      <c r="B2112" s="211">
        <f>+'PAA CONSOLIDADO'!I2115</f>
        <v>0</v>
      </c>
      <c r="C2112" s="217" t="str">
        <f>+CONCATENATE('PAA CONSOLIDADO'!A2115,"-",'PAA CONSOLIDADO'!D2115,"-",'PAA CONSOLIDADO'!K2115)</f>
        <v>--</v>
      </c>
      <c r="D2112" s="217" t="e">
        <f>+VLOOKUP('PAA CONSOLIDADO'!L2115,LISTAS!$D$4:$E$15,2,0)</f>
        <v>#N/A</v>
      </c>
      <c r="E2112" s="217" t="e">
        <f>+VLOOKUP('PAA CONSOLIDADO'!M2115,LISTAS!$D$4:$E$15,2,0)</f>
        <v>#N/A</v>
      </c>
      <c r="F2112" s="217">
        <f>+'PAA CONSOLIDADO'!O2115</f>
        <v>0</v>
      </c>
      <c r="G2112" s="217">
        <f t="shared" si="96"/>
        <v>1</v>
      </c>
      <c r="H2112" s="217" t="e">
        <f>+VLOOKUP('PAA CONSOLIDADO'!P2115,LISTAS!$B$4:$C$17,2,0)</f>
        <v>#N/A</v>
      </c>
      <c r="I2112" s="217" t="e">
        <f>+VLOOKUP('PAA CONSOLIDADO'!Q2115,LISTAS!$B$22:$C$25,2,0)</f>
        <v>#N/A</v>
      </c>
      <c r="J2112" s="219">
        <f>'PAA CONSOLIDADO'!R2115</f>
        <v>0</v>
      </c>
      <c r="K2112" s="219">
        <f>+'PAA CONSOLIDADO'!S2115</f>
        <v>0</v>
      </c>
      <c r="L2112" s="217" t="e">
        <f>+VLOOKUP('PAA CONSOLIDADO'!T2115,LISTAS!$B$29:$C$31,2,0)</f>
        <v>#N/A</v>
      </c>
      <c r="M2112" s="217" t="e">
        <f>+VLOOKUP('PAA CONSOLIDADO'!U2115,LISTAS!$B$36:$C$39,2,0)</f>
        <v>#N/A</v>
      </c>
      <c r="N2112" s="217" t="str">
        <f t="shared" si="97"/>
        <v>Unidad de Contratación (1)</v>
      </c>
      <c r="O2112" s="217" t="str">
        <f t="shared" si="98"/>
        <v>CO-DC-11001</v>
      </c>
      <c r="P2112" s="217">
        <f>+'PAA CONSOLIDADO'!V2115</f>
        <v>0</v>
      </c>
      <c r="Q2112" s="217">
        <f>+'PAA CONSOLIDADO'!X2115</f>
        <v>0</v>
      </c>
      <c r="R2112" s="217">
        <f>+'PAA CONSOLIDADO'!Y2115</f>
        <v>0</v>
      </c>
    </row>
    <row r="2113" spans="1:18" s="217" customFormat="1" x14ac:dyDescent="0.25">
      <c r="A2113" s="211">
        <f>+'PAA CONSOLIDADO'!C2116</f>
        <v>0</v>
      </c>
      <c r="B2113" s="211">
        <f>+'PAA CONSOLIDADO'!I2116</f>
        <v>0</v>
      </c>
      <c r="C2113" s="217" t="str">
        <f>+CONCATENATE('PAA CONSOLIDADO'!A2116,"-",'PAA CONSOLIDADO'!D2116,"-",'PAA CONSOLIDADO'!K2116)</f>
        <v>--</v>
      </c>
      <c r="D2113" s="217" t="e">
        <f>+VLOOKUP('PAA CONSOLIDADO'!L2116,LISTAS!$D$4:$E$15,2,0)</f>
        <v>#N/A</v>
      </c>
      <c r="E2113" s="217" t="e">
        <f>+VLOOKUP('PAA CONSOLIDADO'!M2116,LISTAS!$D$4:$E$15,2,0)</f>
        <v>#N/A</v>
      </c>
      <c r="F2113" s="217">
        <f>+'PAA CONSOLIDADO'!O2116</f>
        <v>0</v>
      </c>
      <c r="G2113" s="217">
        <f t="shared" si="96"/>
        <v>1</v>
      </c>
      <c r="H2113" s="217" t="e">
        <f>+VLOOKUP('PAA CONSOLIDADO'!P2116,LISTAS!$B$4:$C$17,2,0)</f>
        <v>#N/A</v>
      </c>
      <c r="I2113" s="217" t="e">
        <f>+VLOOKUP('PAA CONSOLIDADO'!Q2116,LISTAS!$B$22:$C$25,2,0)</f>
        <v>#N/A</v>
      </c>
      <c r="J2113" s="219">
        <f>'PAA CONSOLIDADO'!R2116</f>
        <v>0</v>
      </c>
      <c r="K2113" s="219">
        <f>+'PAA CONSOLIDADO'!S2116</f>
        <v>0</v>
      </c>
      <c r="L2113" s="217" t="e">
        <f>+VLOOKUP('PAA CONSOLIDADO'!T2116,LISTAS!$B$29:$C$31,2,0)</f>
        <v>#N/A</v>
      </c>
      <c r="M2113" s="217" t="e">
        <f>+VLOOKUP('PAA CONSOLIDADO'!U2116,LISTAS!$B$36:$C$39,2,0)</f>
        <v>#N/A</v>
      </c>
      <c r="N2113" s="217" t="str">
        <f t="shared" si="97"/>
        <v>Unidad de Contratación (1)</v>
      </c>
      <c r="O2113" s="217" t="str">
        <f t="shared" si="98"/>
        <v>CO-DC-11001</v>
      </c>
      <c r="P2113" s="217">
        <f>+'PAA CONSOLIDADO'!V2116</f>
        <v>0</v>
      </c>
      <c r="Q2113" s="217">
        <f>+'PAA CONSOLIDADO'!X2116</f>
        <v>0</v>
      </c>
      <c r="R2113" s="217">
        <f>+'PAA CONSOLIDADO'!Y2116</f>
        <v>0</v>
      </c>
    </row>
    <row r="2114" spans="1:18" s="217" customFormat="1" x14ac:dyDescent="0.25">
      <c r="A2114" s="211">
        <f>+'PAA CONSOLIDADO'!C2117</f>
        <v>0</v>
      </c>
      <c r="B2114" s="211">
        <f>+'PAA CONSOLIDADO'!I2117</f>
        <v>0</v>
      </c>
      <c r="C2114" s="217" t="str">
        <f>+CONCATENATE('PAA CONSOLIDADO'!A2117,"-",'PAA CONSOLIDADO'!D2117,"-",'PAA CONSOLIDADO'!K2117)</f>
        <v>--</v>
      </c>
      <c r="D2114" s="217" t="e">
        <f>+VLOOKUP('PAA CONSOLIDADO'!L2117,LISTAS!$D$4:$E$15,2,0)</f>
        <v>#N/A</v>
      </c>
      <c r="E2114" s="217" t="e">
        <f>+VLOOKUP('PAA CONSOLIDADO'!M2117,LISTAS!$D$4:$E$15,2,0)</f>
        <v>#N/A</v>
      </c>
      <c r="F2114" s="217">
        <f>+'PAA CONSOLIDADO'!O2117</f>
        <v>0</v>
      </c>
      <c r="G2114" s="217">
        <f t="shared" si="96"/>
        <v>1</v>
      </c>
      <c r="H2114" s="217" t="e">
        <f>+VLOOKUP('PAA CONSOLIDADO'!P2117,LISTAS!$B$4:$C$17,2,0)</f>
        <v>#N/A</v>
      </c>
      <c r="I2114" s="217" t="e">
        <f>+VLOOKUP('PAA CONSOLIDADO'!Q2117,LISTAS!$B$22:$C$25,2,0)</f>
        <v>#N/A</v>
      </c>
      <c r="J2114" s="219">
        <f>'PAA CONSOLIDADO'!R2117</f>
        <v>0</v>
      </c>
      <c r="K2114" s="219">
        <f>+'PAA CONSOLIDADO'!S2117</f>
        <v>0</v>
      </c>
      <c r="L2114" s="217" t="e">
        <f>+VLOOKUP('PAA CONSOLIDADO'!T2117,LISTAS!$B$29:$C$31,2,0)</f>
        <v>#N/A</v>
      </c>
      <c r="M2114" s="217" t="e">
        <f>+VLOOKUP('PAA CONSOLIDADO'!U2117,LISTAS!$B$36:$C$39,2,0)</f>
        <v>#N/A</v>
      </c>
      <c r="N2114" s="217" t="str">
        <f t="shared" si="97"/>
        <v>Unidad de Contratación (1)</v>
      </c>
      <c r="O2114" s="217" t="str">
        <f t="shared" si="98"/>
        <v>CO-DC-11001</v>
      </c>
      <c r="P2114" s="217">
        <f>+'PAA CONSOLIDADO'!V2117</f>
        <v>0</v>
      </c>
      <c r="Q2114" s="217">
        <f>+'PAA CONSOLIDADO'!X2117</f>
        <v>0</v>
      </c>
      <c r="R2114" s="217">
        <f>+'PAA CONSOLIDADO'!Y2117</f>
        <v>0</v>
      </c>
    </row>
    <row r="2115" spans="1:18" s="217" customFormat="1" x14ac:dyDescent="0.25">
      <c r="A2115" s="211">
        <f>+'PAA CONSOLIDADO'!C2118</f>
        <v>0</v>
      </c>
      <c r="B2115" s="211">
        <f>+'PAA CONSOLIDADO'!I2118</f>
        <v>0</v>
      </c>
      <c r="C2115" s="217" t="str">
        <f>+CONCATENATE('PAA CONSOLIDADO'!A2118,"-",'PAA CONSOLIDADO'!D2118,"-",'PAA CONSOLIDADO'!K2118)</f>
        <v>--</v>
      </c>
      <c r="D2115" s="217" t="e">
        <f>+VLOOKUP('PAA CONSOLIDADO'!L2118,LISTAS!$D$4:$E$15,2,0)</f>
        <v>#N/A</v>
      </c>
      <c r="E2115" s="217" t="e">
        <f>+VLOOKUP('PAA CONSOLIDADO'!M2118,LISTAS!$D$4:$E$15,2,0)</f>
        <v>#N/A</v>
      </c>
      <c r="F2115" s="217">
        <f>+'PAA CONSOLIDADO'!O2118</f>
        <v>0</v>
      </c>
      <c r="G2115" s="217">
        <f t="shared" si="96"/>
        <v>1</v>
      </c>
      <c r="H2115" s="217" t="e">
        <f>+VLOOKUP('PAA CONSOLIDADO'!P2118,LISTAS!$B$4:$C$17,2,0)</f>
        <v>#N/A</v>
      </c>
      <c r="I2115" s="217" t="e">
        <f>+VLOOKUP('PAA CONSOLIDADO'!Q2118,LISTAS!$B$22:$C$25,2,0)</f>
        <v>#N/A</v>
      </c>
      <c r="J2115" s="219">
        <f>'PAA CONSOLIDADO'!R2118</f>
        <v>0</v>
      </c>
      <c r="K2115" s="219">
        <f>+'PAA CONSOLIDADO'!S2118</f>
        <v>0</v>
      </c>
      <c r="L2115" s="217" t="e">
        <f>+VLOOKUP('PAA CONSOLIDADO'!T2118,LISTAS!$B$29:$C$31,2,0)</f>
        <v>#N/A</v>
      </c>
      <c r="M2115" s="217" t="e">
        <f>+VLOOKUP('PAA CONSOLIDADO'!U2118,LISTAS!$B$36:$C$39,2,0)</f>
        <v>#N/A</v>
      </c>
      <c r="N2115" s="217" t="str">
        <f t="shared" si="97"/>
        <v>Unidad de Contratación (1)</v>
      </c>
      <c r="O2115" s="217" t="str">
        <f t="shared" si="98"/>
        <v>CO-DC-11001</v>
      </c>
      <c r="P2115" s="217">
        <f>+'PAA CONSOLIDADO'!V2118</f>
        <v>0</v>
      </c>
      <c r="Q2115" s="217">
        <f>+'PAA CONSOLIDADO'!X2118</f>
        <v>0</v>
      </c>
      <c r="R2115" s="217">
        <f>+'PAA CONSOLIDADO'!Y2118</f>
        <v>0</v>
      </c>
    </row>
    <row r="2116" spans="1:18" s="217" customFormat="1" x14ac:dyDescent="0.25">
      <c r="A2116" s="211">
        <f>+'PAA CONSOLIDADO'!C2119</f>
        <v>0</v>
      </c>
      <c r="B2116" s="211">
        <f>+'PAA CONSOLIDADO'!I2119</f>
        <v>0</v>
      </c>
      <c r="C2116" s="217" t="str">
        <f>+CONCATENATE('PAA CONSOLIDADO'!A2119,"-",'PAA CONSOLIDADO'!D2119,"-",'PAA CONSOLIDADO'!K2119)</f>
        <v>--</v>
      </c>
      <c r="D2116" s="217" t="e">
        <f>+VLOOKUP('PAA CONSOLIDADO'!L2119,LISTAS!$D$4:$E$15,2,0)</f>
        <v>#N/A</v>
      </c>
      <c r="E2116" s="217" t="e">
        <f>+VLOOKUP('PAA CONSOLIDADO'!M2119,LISTAS!$D$4:$E$15,2,0)</f>
        <v>#N/A</v>
      </c>
      <c r="F2116" s="217">
        <f>+'PAA CONSOLIDADO'!O2119</f>
        <v>0</v>
      </c>
      <c r="G2116" s="217">
        <f t="shared" si="96"/>
        <v>1</v>
      </c>
      <c r="H2116" s="217" t="e">
        <f>+VLOOKUP('PAA CONSOLIDADO'!P2119,LISTAS!$B$4:$C$17,2,0)</f>
        <v>#N/A</v>
      </c>
      <c r="I2116" s="217" t="e">
        <f>+VLOOKUP('PAA CONSOLIDADO'!Q2119,LISTAS!$B$22:$C$25,2,0)</f>
        <v>#N/A</v>
      </c>
      <c r="J2116" s="219">
        <f>'PAA CONSOLIDADO'!R2119</f>
        <v>0</v>
      </c>
      <c r="K2116" s="219">
        <f>+'PAA CONSOLIDADO'!S2119</f>
        <v>0</v>
      </c>
      <c r="L2116" s="217" t="e">
        <f>+VLOOKUP('PAA CONSOLIDADO'!T2119,LISTAS!$B$29:$C$31,2,0)</f>
        <v>#N/A</v>
      </c>
      <c r="M2116" s="217" t="e">
        <f>+VLOOKUP('PAA CONSOLIDADO'!U2119,LISTAS!$B$36:$C$39,2,0)</f>
        <v>#N/A</v>
      </c>
      <c r="N2116" s="217" t="str">
        <f t="shared" si="97"/>
        <v>Unidad de Contratación (1)</v>
      </c>
      <c r="O2116" s="217" t="str">
        <f t="shared" si="98"/>
        <v>CO-DC-11001</v>
      </c>
      <c r="P2116" s="217">
        <f>+'PAA CONSOLIDADO'!V2119</f>
        <v>0</v>
      </c>
      <c r="Q2116" s="217">
        <f>+'PAA CONSOLIDADO'!X2119</f>
        <v>0</v>
      </c>
      <c r="R2116" s="217">
        <f>+'PAA CONSOLIDADO'!Y2119</f>
        <v>0</v>
      </c>
    </row>
    <row r="2117" spans="1:18" s="217" customFormat="1" x14ac:dyDescent="0.25">
      <c r="A2117" s="211">
        <f>+'PAA CONSOLIDADO'!C2120</f>
        <v>0</v>
      </c>
      <c r="B2117" s="211">
        <f>+'PAA CONSOLIDADO'!I2120</f>
        <v>0</v>
      </c>
      <c r="C2117" s="217" t="str">
        <f>+CONCATENATE('PAA CONSOLIDADO'!A2120,"-",'PAA CONSOLIDADO'!D2120,"-",'PAA CONSOLIDADO'!K2120)</f>
        <v>--</v>
      </c>
      <c r="D2117" s="217" t="e">
        <f>+VLOOKUP('PAA CONSOLIDADO'!L2120,LISTAS!$D$4:$E$15,2,0)</f>
        <v>#N/A</v>
      </c>
      <c r="E2117" s="217" t="e">
        <f>+VLOOKUP('PAA CONSOLIDADO'!M2120,LISTAS!$D$4:$E$15,2,0)</f>
        <v>#N/A</v>
      </c>
      <c r="F2117" s="217">
        <f>+'PAA CONSOLIDADO'!O2120</f>
        <v>0</v>
      </c>
      <c r="G2117" s="217">
        <f t="shared" ref="G2117:G2180" si="99">+IF(ISBLANK(B2117),"",1)</f>
        <v>1</v>
      </c>
      <c r="H2117" s="217" t="e">
        <f>+VLOOKUP('PAA CONSOLIDADO'!P2120,LISTAS!$B$4:$C$17,2,0)</f>
        <v>#N/A</v>
      </c>
      <c r="I2117" s="217" t="e">
        <f>+VLOOKUP('PAA CONSOLIDADO'!Q2120,LISTAS!$B$22:$C$25,2,0)</f>
        <v>#N/A</v>
      </c>
      <c r="J2117" s="219">
        <f>'PAA CONSOLIDADO'!R2120</f>
        <v>0</v>
      </c>
      <c r="K2117" s="219">
        <f>+'PAA CONSOLIDADO'!S2120</f>
        <v>0</v>
      </c>
      <c r="L2117" s="217" t="e">
        <f>+VLOOKUP('PAA CONSOLIDADO'!T2120,LISTAS!$B$29:$C$31,2,0)</f>
        <v>#N/A</v>
      </c>
      <c r="M2117" s="217" t="e">
        <f>+VLOOKUP('PAA CONSOLIDADO'!U2120,LISTAS!$B$36:$C$39,2,0)</f>
        <v>#N/A</v>
      </c>
      <c r="N2117" s="217" t="str">
        <f t="shared" ref="N2117:N2180" si="100">+IF(ISBLANK(B2117),"","Unidad de Contratación (1)")</f>
        <v>Unidad de Contratación (1)</v>
      </c>
      <c r="O2117" s="217" t="str">
        <f t="shared" ref="O2117:O2180" si="101">+IF(ISBLANK(B2117),"","CO-DC-11001")</f>
        <v>CO-DC-11001</v>
      </c>
      <c r="P2117" s="217">
        <f>+'PAA CONSOLIDADO'!V2120</f>
        <v>0</v>
      </c>
      <c r="Q2117" s="217">
        <f>+'PAA CONSOLIDADO'!X2120</f>
        <v>0</v>
      </c>
      <c r="R2117" s="217">
        <f>+'PAA CONSOLIDADO'!Y2120</f>
        <v>0</v>
      </c>
    </row>
    <row r="2118" spans="1:18" s="217" customFormat="1" x14ac:dyDescent="0.25">
      <c r="A2118" s="211">
        <f>+'PAA CONSOLIDADO'!C2121</f>
        <v>0</v>
      </c>
      <c r="B2118" s="211">
        <f>+'PAA CONSOLIDADO'!I2121</f>
        <v>0</v>
      </c>
      <c r="C2118" s="217" t="str">
        <f>+CONCATENATE('PAA CONSOLIDADO'!A2121,"-",'PAA CONSOLIDADO'!D2121,"-",'PAA CONSOLIDADO'!K2121)</f>
        <v>--</v>
      </c>
      <c r="D2118" s="217" t="e">
        <f>+VLOOKUP('PAA CONSOLIDADO'!L2121,LISTAS!$D$4:$E$15,2,0)</f>
        <v>#N/A</v>
      </c>
      <c r="E2118" s="217" t="e">
        <f>+VLOOKUP('PAA CONSOLIDADO'!M2121,LISTAS!$D$4:$E$15,2,0)</f>
        <v>#N/A</v>
      </c>
      <c r="F2118" s="217">
        <f>+'PAA CONSOLIDADO'!O2121</f>
        <v>0</v>
      </c>
      <c r="G2118" s="217">
        <f t="shared" si="99"/>
        <v>1</v>
      </c>
      <c r="H2118" s="217" t="e">
        <f>+VLOOKUP('PAA CONSOLIDADO'!P2121,LISTAS!$B$4:$C$17,2,0)</f>
        <v>#N/A</v>
      </c>
      <c r="I2118" s="217" t="e">
        <f>+VLOOKUP('PAA CONSOLIDADO'!Q2121,LISTAS!$B$22:$C$25,2,0)</f>
        <v>#N/A</v>
      </c>
      <c r="J2118" s="219">
        <f>'PAA CONSOLIDADO'!R2121</f>
        <v>0</v>
      </c>
      <c r="K2118" s="219">
        <f>+'PAA CONSOLIDADO'!S2121</f>
        <v>0</v>
      </c>
      <c r="L2118" s="217" t="e">
        <f>+VLOOKUP('PAA CONSOLIDADO'!T2121,LISTAS!$B$29:$C$31,2,0)</f>
        <v>#N/A</v>
      </c>
      <c r="M2118" s="217" t="e">
        <f>+VLOOKUP('PAA CONSOLIDADO'!U2121,LISTAS!$B$36:$C$39,2,0)</f>
        <v>#N/A</v>
      </c>
      <c r="N2118" s="217" t="str">
        <f t="shared" si="100"/>
        <v>Unidad de Contratación (1)</v>
      </c>
      <c r="O2118" s="217" t="str">
        <f t="shared" si="101"/>
        <v>CO-DC-11001</v>
      </c>
      <c r="P2118" s="217">
        <f>+'PAA CONSOLIDADO'!V2121</f>
        <v>0</v>
      </c>
      <c r="Q2118" s="217">
        <f>+'PAA CONSOLIDADO'!X2121</f>
        <v>0</v>
      </c>
      <c r="R2118" s="217">
        <f>+'PAA CONSOLIDADO'!Y2121</f>
        <v>0</v>
      </c>
    </row>
    <row r="2119" spans="1:18" s="217" customFormat="1" x14ac:dyDescent="0.25">
      <c r="A2119" s="211">
        <f>+'PAA CONSOLIDADO'!C2122</f>
        <v>0</v>
      </c>
      <c r="B2119" s="211">
        <f>+'PAA CONSOLIDADO'!I2122</f>
        <v>0</v>
      </c>
      <c r="C2119" s="217" t="str">
        <f>+CONCATENATE('PAA CONSOLIDADO'!A2122,"-",'PAA CONSOLIDADO'!D2122,"-",'PAA CONSOLIDADO'!K2122)</f>
        <v>--</v>
      </c>
      <c r="D2119" s="217" t="e">
        <f>+VLOOKUP('PAA CONSOLIDADO'!L2122,LISTAS!$D$4:$E$15,2,0)</f>
        <v>#N/A</v>
      </c>
      <c r="E2119" s="217" t="e">
        <f>+VLOOKUP('PAA CONSOLIDADO'!M2122,LISTAS!$D$4:$E$15,2,0)</f>
        <v>#N/A</v>
      </c>
      <c r="F2119" s="217">
        <f>+'PAA CONSOLIDADO'!O2122</f>
        <v>0</v>
      </c>
      <c r="G2119" s="217">
        <f t="shared" si="99"/>
        <v>1</v>
      </c>
      <c r="H2119" s="217" t="e">
        <f>+VLOOKUP('PAA CONSOLIDADO'!P2122,LISTAS!$B$4:$C$17,2,0)</f>
        <v>#N/A</v>
      </c>
      <c r="I2119" s="217" t="e">
        <f>+VLOOKUP('PAA CONSOLIDADO'!Q2122,LISTAS!$B$22:$C$25,2,0)</f>
        <v>#N/A</v>
      </c>
      <c r="J2119" s="219">
        <f>'PAA CONSOLIDADO'!R2122</f>
        <v>0</v>
      </c>
      <c r="K2119" s="219">
        <f>+'PAA CONSOLIDADO'!S2122</f>
        <v>0</v>
      </c>
      <c r="L2119" s="217" t="e">
        <f>+VLOOKUP('PAA CONSOLIDADO'!T2122,LISTAS!$B$29:$C$31,2,0)</f>
        <v>#N/A</v>
      </c>
      <c r="M2119" s="217" t="e">
        <f>+VLOOKUP('PAA CONSOLIDADO'!U2122,LISTAS!$B$36:$C$39,2,0)</f>
        <v>#N/A</v>
      </c>
      <c r="N2119" s="217" t="str">
        <f t="shared" si="100"/>
        <v>Unidad de Contratación (1)</v>
      </c>
      <c r="O2119" s="217" t="str">
        <f t="shared" si="101"/>
        <v>CO-DC-11001</v>
      </c>
      <c r="P2119" s="217">
        <f>+'PAA CONSOLIDADO'!V2122</f>
        <v>0</v>
      </c>
      <c r="Q2119" s="217">
        <f>+'PAA CONSOLIDADO'!X2122</f>
        <v>0</v>
      </c>
      <c r="R2119" s="217">
        <f>+'PAA CONSOLIDADO'!Y2122</f>
        <v>0</v>
      </c>
    </row>
    <row r="2120" spans="1:18" s="217" customFormat="1" x14ac:dyDescent="0.25">
      <c r="A2120" s="211">
        <f>+'PAA CONSOLIDADO'!C2123</f>
        <v>0</v>
      </c>
      <c r="B2120" s="211">
        <f>+'PAA CONSOLIDADO'!I2123</f>
        <v>0</v>
      </c>
      <c r="C2120" s="217" t="str">
        <f>+CONCATENATE('PAA CONSOLIDADO'!A2123,"-",'PAA CONSOLIDADO'!D2123,"-",'PAA CONSOLIDADO'!K2123)</f>
        <v>--</v>
      </c>
      <c r="D2120" s="217" t="e">
        <f>+VLOOKUP('PAA CONSOLIDADO'!L2123,LISTAS!$D$4:$E$15,2,0)</f>
        <v>#N/A</v>
      </c>
      <c r="E2120" s="217" t="e">
        <f>+VLOOKUP('PAA CONSOLIDADO'!M2123,LISTAS!$D$4:$E$15,2,0)</f>
        <v>#N/A</v>
      </c>
      <c r="F2120" s="217">
        <f>+'PAA CONSOLIDADO'!O2123</f>
        <v>0</v>
      </c>
      <c r="G2120" s="217">
        <f t="shared" si="99"/>
        <v>1</v>
      </c>
      <c r="H2120" s="217" t="e">
        <f>+VLOOKUP('PAA CONSOLIDADO'!P2123,LISTAS!$B$4:$C$17,2,0)</f>
        <v>#N/A</v>
      </c>
      <c r="I2120" s="217" t="e">
        <f>+VLOOKUP('PAA CONSOLIDADO'!Q2123,LISTAS!$B$22:$C$25,2,0)</f>
        <v>#N/A</v>
      </c>
      <c r="J2120" s="219">
        <f>'PAA CONSOLIDADO'!R2123</f>
        <v>0</v>
      </c>
      <c r="K2120" s="219">
        <f>+'PAA CONSOLIDADO'!S2123</f>
        <v>0</v>
      </c>
      <c r="L2120" s="217" t="e">
        <f>+VLOOKUP('PAA CONSOLIDADO'!T2123,LISTAS!$B$29:$C$31,2,0)</f>
        <v>#N/A</v>
      </c>
      <c r="M2120" s="217" t="e">
        <f>+VLOOKUP('PAA CONSOLIDADO'!U2123,LISTAS!$B$36:$C$39,2,0)</f>
        <v>#N/A</v>
      </c>
      <c r="N2120" s="217" t="str">
        <f t="shared" si="100"/>
        <v>Unidad de Contratación (1)</v>
      </c>
      <c r="O2120" s="217" t="str">
        <f t="shared" si="101"/>
        <v>CO-DC-11001</v>
      </c>
      <c r="P2120" s="217">
        <f>+'PAA CONSOLIDADO'!V2123</f>
        <v>0</v>
      </c>
      <c r="Q2120" s="217">
        <f>+'PAA CONSOLIDADO'!X2123</f>
        <v>0</v>
      </c>
      <c r="R2120" s="217">
        <f>+'PAA CONSOLIDADO'!Y2123</f>
        <v>0</v>
      </c>
    </row>
    <row r="2121" spans="1:18" s="217" customFormat="1" x14ac:dyDescent="0.25">
      <c r="A2121" s="211">
        <f>+'PAA CONSOLIDADO'!C2124</f>
        <v>0</v>
      </c>
      <c r="B2121" s="211">
        <f>+'PAA CONSOLIDADO'!I2124</f>
        <v>0</v>
      </c>
      <c r="C2121" s="217" t="str">
        <f>+CONCATENATE('PAA CONSOLIDADO'!A2124,"-",'PAA CONSOLIDADO'!D2124,"-",'PAA CONSOLIDADO'!K2124)</f>
        <v>--</v>
      </c>
      <c r="D2121" s="217" t="e">
        <f>+VLOOKUP('PAA CONSOLIDADO'!L2124,LISTAS!$D$4:$E$15,2,0)</f>
        <v>#N/A</v>
      </c>
      <c r="E2121" s="217" t="e">
        <f>+VLOOKUP('PAA CONSOLIDADO'!M2124,LISTAS!$D$4:$E$15,2,0)</f>
        <v>#N/A</v>
      </c>
      <c r="F2121" s="217">
        <f>+'PAA CONSOLIDADO'!O2124</f>
        <v>0</v>
      </c>
      <c r="G2121" s="217">
        <f t="shared" si="99"/>
        <v>1</v>
      </c>
      <c r="H2121" s="217" t="e">
        <f>+VLOOKUP('PAA CONSOLIDADO'!P2124,LISTAS!$B$4:$C$17,2,0)</f>
        <v>#N/A</v>
      </c>
      <c r="I2121" s="217" t="e">
        <f>+VLOOKUP('PAA CONSOLIDADO'!Q2124,LISTAS!$B$22:$C$25,2,0)</f>
        <v>#N/A</v>
      </c>
      <c r="J2121" s="219">
        <f>'PAA CONSOLIDADO'!R2124</f>
        <v>0</v>
      </c>
      <c r="K2121" s="219">
        <f>+'PAA CONSOLIDADO'!S2124</f>
        <v>0</v>
      </c>
      <c r="L2121" s="217" t="e">
        <f>+VLOOKUP('PAA CONSOLIDADO'!T2124,LISTAS!$B$29:$C$31,2,0)</f>
        <v>#N/A</v>
      </c>
      <c r="M2121" s="217" t="e">
        <f>+VLOOKUP('PAA CONSOLIDADO'!U2124,LISTAS!$B$36:$C$39,2,0)</f>
        <v>#N/A</v>
      </c>
      <c r="N2121" s="217" t="str">
        <f t="shared" si="100"/>
        <v>Unidad de Contratación (1)</v>
      </c>
      <c r="O2121" s="217" t="str">
        <f t="shared" si="101"/>
        <v>CO-DC-11001</v>
      </c>
      <c r="P2121" s="217">
        <f>+'PAA CONSOLIDADO'!V2124</f>
        <v>0</v>
      </c>
      <c r="Q2121" s="217">
        <f>+'PAA CONSOLIDADO'!X2124</f>
        <v>0</v>
      </c>
      <c r="R2121" s="217">
        <f>+'PAA CONSOLIDADO'!Y2124</f>
        <v>0</v>
      </c>
    </row>
    <row r="2122" spans="1:18" s="217" customFormat="1" x14ac:dyDescent="0.25">
      <c r="A2122" s="211">
        <f>+'PAA CONSOLIDADO'!C2125</f>
        <v>0</v>
      </c>
      <c r="B2122" s="211">
        <f>+'PAA CONSOLIDADO'!I2125</f>
        <v>0</v>
      </c>
      <c r="C2122" s="217" t="str">
        <f>+CONCATENATE('PAA CONSOLIDADO'!A2125,"-",'PAA CONSOLIDADO'!D2125,"-",'PAA CONSOLIDADO'!K2125)</f>
        <v>--</v>
      </c>
      <c r="D2122" s="217" t="e">
        <f>+VLOOKUP('PAA CONSOLIDADO'!L2125,LISTAS!$D$4:$E$15,2,0)</f>
        <v>#N/A</v>
      </c>
      <c r="E2122" s="217" t="e">
        <f>+VLOOKUP('PAA CONSOLIDADO'!M2125,LISTAS!$D$4:$E$15,2,0)</f>
        <v>#N/A</v>
      </c>
      <c r="F2122" s="217">
        <f>+'PAA CONSOLIDADO'!O2125</f>
        <v>0</v>
      </c>
      <c r="G2122" s="217">
        <f t="shared" si="99"/>
        <v>1</v>
      </c>
      <c r="H2122" s="217" t="e">
        <f>+VLOOKUP('PAA CONSOLIDADO'!P2125,LISTAS!$B$4:$C$17,2,0)</f>
        <v>#N/A</v>
      </c>
      <c r="I2122" s="217" t="e">
        <f>+VLOOKUP('PAA CONSOLIDADO'!Q2125,LISTAS!$B$22:$C$25,2,0)</f>
        <v>#N/A</v>
      </c>
      <c r="J2122" s="219">
        <f>'PAA CONSOLIDADO'!R2125</f>
        <v>0</v>
      </c>
      <c r="K2122" s="219">
        <f>+'PAA CONSOLIDADO'!S2125</f>
        <v>0</v>
      </c>
      <c r="L2122" s="217" t="e">
        <f>+VLOOKUP('PAA CONSOLIDADO'!T2125,LISTAS!$B$29:$C$31,2,0)</f>
        <v>#N/A</v>
      </c>
      <c r="M2122" s="217" t="e">
        <f>+VLOOKUP('PAA CONSOLIDADO'!U2125,LISTAS!$B$36:$C$39,2,0)</f>
        <v>#N/A</v>
      </c>
      <c r="N2122" s="217" t="str">
        <f t="shared" si="100"/>
        <v>Unidad de Contratación (1)</v>
      </c>
      <c r="O2122" s="217" t="str">
        <f t="shared" si="101"/>
        <v>CO-DC-11001</v>
      </c>
      <c r="P2122" s="217">
        <f>+'PAA CONSOLIDADO'!V2125</f>
        <v>0</v>
      </c>
      <c r="Q2122" s="217">
        <f>+'PAA CONSOLIDADO'!X2125</f>
        <v>0</v>
      </c>
      <c r="R2122" s="217">
        <f>+'PAA CONSOLIDADO'!Y2125</f>
        <v>0</v>
      </c>
    </row>
    <row r="2123" spans="1:18" s="217" customFormat="1" x14ac:dyDescent="0.25">
      <c r="A2123" s="211">
        <f>+'PAA CONSOLIDADO'!C2126</f>
        <v>0</v>
      </c>
      <c r="B2123" s="211">
        <f>+'PAA CONSOLIDADO'!I2126</f>
        <v>0</v>
      </c>
      <c r="C2123" s="217" t="str">
        <f>+CONCATENATE('PAA CONSOLIDADO'!A2126,"-",'PAA CONSOLIDADO'!D2126,"-",'PAA CONSOLIDADO'!K2126)</f>
        <v>--</v>
      </c>
      <c r="D2123" s="217" t="e">
        <f>+VLOOKUP('PAA CONSOLIDADO'!L2126,LISTAS!$D$4:$E$15,2,0)</f>
        <v>#N/A</v>
      </c>
      <c r="E2123" s="217" t="e">
        <f>+VLOOKUP('PAA CONSOLIDADO'!M2126,LISTAS!$D$4:$E$15,2,0)</f>
        <v>#N/A</v>
      </c>
      <c r="F2123" s="217">
        <f>+'PAA CONSOLIDADO'!O2126</f>
        <v>0</v>
      </c>
      <c r="G2123" s="217">
        <f t="shared" si="99"/>
        <v>1</v>
      </c>
      <c r="H2123" s="217" t="e">
        <f>+VLOOKUP('PAA CONSOLIDADO'!P2126,LISTAS!$B$4:$C$17,2,0)</f>
        <v>#N/A</v>
      </c>
      <c r="I2123" s="217" t="e">
        <f>+VLOOKUP('PAA CONSOLIDADO'!Q2126,LISTAS!$B$22:$C$25,2,0)</f>
        <v>#N/A</v>
      </c>
      <c r="J2123" s="219">
        <f>'PAA CONSOLIDADO'!R2126</f>
        <v>0</v>
      </c>
      <c r="K2123" s="219">
        <f>+'PAA CONSOLIDADO'!S2126</f>
        <v>0</v>
      </c>
      <c r="L2123" s="217" t="e">
        <f>+VLOOKUP('PAA CONSOLIDADO'!T2126,LISTAS!$B$29:$C$31,2,0)</f>
        <v>#N/A</v>
      </c>
      <c r="M2123" s="217" t="e">
        <f>+VLOOKUP('PAA CONSOLIDADO'!U2126,LISTAS!$B$36:$C$39,2,0)</f>
        <v>#N/A</v>
      </c>
      <c r="N2123" s="217" t="str">
        <f t="shared" si="100"/>
        <v>Unidad de Contratación (1)</v>
      </c>
      <c r="O2123" s="217" t="str">
        <f t="shared" si="101"/>
        <v>CO-DC-11001</v>
      </c>
      <c r="P2123" s="217">
        <f>+'PAA CONSOLIDADO'!V2126</f>
        <v>0</v>
      </c>
      <c r="Q2123" s="217">
        <f>+'PAA CONSOLIDADO'!X2126</f>
        <v>0</v>
      </c>
      <c r="R2123" s="217">
        <f>+'PAA CONSOLIDADO'!Y2126</f>
        <v>0</v>
      </c>
    </row>
    <row r="2124" spans="1:18" s="217" customFormat="1" x14ac:dyDescent="0.25">
      <c r="A2124" s="211">
        <f>+'PAA CONSOLIDADO'!C2127</f>
        <v>0</v>
      </c>
      <c r="B2124" s="211">
        <f>+'PAA CONSOLIDADO'!I2127</f>
        <v>0</v>
      </c>
      <c r="C2124" s="217" t="str">
        <f>+CONCATENATE('PAA CONSOLIDADO'!A2127,"-",'PAA CONSOLIDADO'!D2127,"-",'PAA CONSOLIDADO'!K2127)</f>
        <v>--</v>
      </c>
      <c r="D2124" s="217" t="e">
        <f>+VLOOKUP('PAA CONSOLIDADO'!L2127,LISTAS!$D$4:$E$15,2,0)</f>
        <v>#N/A</v>
      </c>
      <c r="E2124" s="217" t="e">
        <f>+VLOOKUP('PAA CONSOLIDADO'!M2127,LISTAS!$D$4:$E$15,2,0)</f>
        <v>#N/A</v>
      </c>
      <c r="F2124" s="217">
        <f>+'PAA CONSOLIDADO'!O2127</f>
        <v>0</v>
      </c>
      <c r="G2124" s="217">
        <f t="shared" si="99"/>
        <v>1</v>
      </c>
      <c r="H2124" s="217" t="e">
        <f>+VLOOKUP('PAA CONSOLIDADO'!P2127,LISTAS!$B$4:$C$17,2,0)</f>
        <v>#N/A</v>
      </c>
      <c r="I2124" s="217" t="e">
        <f>+VLOOKUP('PAA CONSOLIDADO'!Q2127,LISTAS!$B$22:$C$25,2,0)</f>
        <v>#N/A</v>
      </c>
      <c r="J2124" s="219">
        <f>'PAA CONSOLIDADO'!R2127</f>
        <v>0</v>
      </c>
      <c r="K2124" s="219">
        <f>+'PAA CONSOLIDADO'!S2127</f>
        <v>0</v>
      </c>
      <c r="L2124" s="217" t="e">
        <f>+VLOOKUP('PAA CONSOLIDADO'!T2127,LISTAS!$B$29:$C$31,2,0)</f>
        <v>#N/A</v>
      </c>
      <c r="M2124" s="217" t="e">
        <f>+VLOOKUP('PAA CONSOLIDADO'!U2127,LISTAS!$B$36:$C$39,2,0)</f>
        <v>#N/A</v>
      </c>
      <c r="N2124" s="217" t="str">
        <f t="shared" si="100"/>
        <v>Unidad de Contratación (1)</v>
      </c>
      <c r="O2124" s="217" t="str">
        <f t="shared" si="101"/>
        <v>CO-DC-11001</v>
      </c>
      <c r="P2124" s="217">
        <f>+'PAA CONSOLIDADO'!V2127</f>
        <v>0</v>
      </c>
      <c r="Q2124" s="217">
        <f>+'PAA CONSOLIDADO'!X2127</f>
        <v>0</v>
      </c>
      <c r="R2124" s="217">
        <f>+'PAA CONSOLIDADO'!Y2127</f>
        <v>0</v>
      </c>
    </row>
    <row r="2125" spans="1:18" s="217" customFormat="1" x14ac:dyDescent="0.25">
      <c r="A2125" s="211">
        <f>+'PAA CONSOLIDADO'!C2128</f>
        <v>0</v>
      </c>
      <c r="B2125" s="211">
        <f>+'PAA CONSOLIDADO'!I2128</f>
        <v>0</v>
      </c>
      <c r="C2125" s="217" t="str">
        <f>+CONCATENATE('PAA CONSOLIDADO'!A2128,"-",'PAA CONSOLIDADO'!D2128,"-",'PAA CONSOLIDADO'!K2128)</f>
        <v>--</v>
      </c>
      <c r="D2125" s="217" t="e">
        <f>+VLOOKUP('PAA CONSOLIDADO'!L2128,LISTAS!$D$4:$E$15,2,0)</f>
        <v>#N/A</v>
      </c>
      <c r="E2125" s="217" t="e">
        <f>+VLOOKUP('PAA CONSOLIDADO'!M2128,LISTAS!$D$4:$E$15,2,0)</f>
        <v>#N/A</v>
      </c>
      <c r="F2125" s="217">
        <f>+'PAA CONSOLIDADO'!O2128</f>
        <v>0</v>
      </c>
      <c r="G2125" s="217">
        <f t="shared" si="99"/>
        <v>1</v>
      </c>
      <c r="H2125" s="217" t="e">
        <f>+VLOOKUP('PAA CONSOLIDADO'!P2128,LISTAS!$B$4:$C$17,2,0)</f>
        <v>#N/A</v>
      </c>
      <c r="I2125" s="217" t="e">
        <f>+VLOOKUP('PAA CONSOLIDADO'!Q2128,LISTAS!$B$22:$C$25,2,0)</f>
        <v>#N/A</v>
      </c>
      <c r="J2125" s="219">
        <f>'PAA CONSOLIDADO'!R2128</f>
        <v>0</v>
      </c>
      <c r="K2125" s="219">
        <f>+'PAA CONSOLIDADO'!S2128</f>
        <v>0</v>
      </c>
      <c r="L2125" s="217" t="e">
        <f>+VLOOKUP('PAA CONSOLIDADO'!T2128,LISTAS!$B$29:$C$31,2,0)</f>
        <v>#N/A</v>
      </c>
      <c r="M2125" s="217" t="e">
        <f>+VLOOKUP('PAA CONSOLIDADO'!U2128,LISTAS!$B$36:$C$39,2,0)</f>
        <v>#N/A</v>
      </c>
      <c r="N2125" s="217" t="str">
        <f t="shared" si="100"/>
        <v>Unidad de Contratación (1)</v>
      </c>
      <c r="O2125" s="217" t="str">
        <f t="shared" si="101"/>
        <v>CO-DC-11001</v>
      </c>
      <c r="P2125" s="217">
        <f>+'PAA CONSOLIDADO'!V2128</f>
        <v>0</v>
      </c>
      <c r="Q2125" s="217">
        <f>+'PAA CONSOLIDADO'!X2128</f>
        <v>0</v>
      </c>
      <c r="R2125" s="217">
        <f>+'PAA CONSOLIDADO'!Y2128</f>
        <v>0</v>
      </c>
    </row>
    <row r="2126" spans="1:18" s="217" customFormat="1" x14ac:dyDescent="0.25">
      <c r="A2126" s="211">
        <f>+'PAA CONSOLIDADO'!C2129</f>
        <v>0</v>
      </c>
      <c r="B2126" s="211">
        <f>+'PAA CONSOLIDADO'!I2129</f>
        <v>0</v>
      </c>
      <c r="C2126" s="217" t="str">
        <f>+CONCATENATE('PAA CONSOLIDADO'!A2129,"-",'PAA CONSOLIDADO'!D2129,"-",'PAA CONSOLIDADO'!K2129)</f>
        <v>--</v>
      </c>
      <c r="D2126" s="217" t="e">
        <f>+VLOOKUP('PAA CONSOLIDADO'!L2129,LISTAS!$D$4:$E$15,2,0)</f>
        <v>#N/A</v>
      </c>
      <c r="E2126" s="217" t="e">
        <f>+VLOOKUP('PAA CONSOLIDADO'!M2129,LISTAS!$D$4:$E$15,2,0)</f>
        <v>#N/A</v>
      </c>
      <c r="F2126" s="217">
        <f>+'PAA CONSOLIDADO'!O2129</f>
        <v>0</v>
      </c>
      <c r="G2126" s="217">
        <f t="shared" si="99"/>
        <v>1</v>
      </c>
      <c r="H2126" s="217" t="e">
        <f>+VLOOKUP('PAA CONSOLIDADO'!P2129,LISTAS!$B$4:$C$17,2,0)</f>
        <v>#N/A</v>
      </c>
      <c r="I2126" s="217" t="e">
        <f>+VLOOKUP('PAA CONSOLIDADO'!Q2129,LISTAS!$B$22:$C$25,2,0)</f>
        <v>#N/A</v>
      </c>
      <c r="J2126" s="219">
        <f>'PAA CONSOLIDADO'!R2129</f>
        <v>0</v>
      </c>
      <c r="K2126" s="219">
        <f>+'PAA CONSOLIDADO'!S2129</f>
        <v>0</v>
      </c>
      <c r="L2126" s="217" t="e">
        <f>+VLOOKUP('PAA CONSOLIDADO'!T2129,LISTAS!$B$29:$C$31,2,0)</f>
        <v>#N/A</v>
      </c>
      <c r="M2126" s="217" t="e">
        <f>+VLOOKUP('PAA CONSOLIDADO'!U2129,LISTAS!$B$36:$C$39,2,0)</f>
        <v>#N/A</v>
      </c>
      <c r="N2126" s="217" t="str">
        <f t="shared" si="100"/>
        <v>Unidad de Contratación (1)</v>
      </c>
      <c r="O2126" s="217" t="str">
        <f t="shared" si="101"/>
        <v>CO-DC-11001</v>
      </c>
      <c r="P2126" s="217">
        <f>+'PAA CONSOLIDADO'!V2129</f>
        <v>0</v>
      </c>
      <c r="Q2126" s="217">
        <f>+'PAA CONSOLIDADO'!X2129</f>
        <v>0</v>
      </c>
      <c r="R2126" s="217">
        <f>+'PAA CONSOLIDADO'!Y2129</f>
        <v>0</v>
      </c>
    </row>
    <row r="2127" spans="1:18" s="217" customFormat="1" x14ac:dyDescent="0.25">
      <c r="A2127" s="211">
        <f>+'PAA CONSOLIDADO'!C2130</f>
        <v>0</v>
      </c>
      <c r="B2127" s="211">
        <f>+'PAA CONSOLIDADO'!I2130</f>
        <v>0</v>
      </c>
      <c r="C2127" s="217" t="str">
        <f>+CONCATENATE('PAA CONSOLIDADO'!A2130,"-",'PAA CONSOLIDADO'!D2130,"-",'PAA CONSOLIDADO'!K2130)</f>
        <v>--</v>
      </c>
      <c r="D2127" s="217" t="e">
        <f>+VLOOKUP('PAA CONSOLIDADO'!L2130,LISTAS!$D$4:$E$15,2,0)</f>
        <v>#N/A</v>
      </c>
      <c r="E2127" s="217" t="e">
        <f>+VLOOKUP('PAA CONSOLIDADO'!M2130,LISTAS!$D$4:$E$15,2,0)</f>
        <v>#N/A</v>
      </c>
      <c r="F2127" s="217">
        <f>+'PAA CONSOLIDADO'!O2130</f>
        <v>0</v>
      </c>
      <c r="G2127" s="217">
        <f t="shared" si="99"/>
        <v>1</v>
      </c>
      <c r="H2127" s="217" t="e">
        <f>+VLOOKUP('PAA CONSOLIDADO'!P2130,LISTAS!$B$4:$C$17,2,0)</f>
        <v>#N/A</v>
      </c>
      <c r="I2127" s="217" t="e">
        <f>+VLOOKUP('PAA CONSOLIDADO'!Q2130,LISTAS!$B$22:$C$25,2,0)</f>
        <v>#N/A</v>
      </c>
      <c r="J2127" s="219">
        <f>'PAA CONSOLIDADO'!R2130</f>
        <v>0</v>
      </c>
      <c r="K2127" s="219">
        <f>+'PAA CONSOLIDADO'!S2130</f>
        <v>0</v>
      </c>
      <c r="L2127" s="217" t="e">
        <f>+VLOOKUP('PAA CONSOLIDADO'!T2130,LISTAS!$B$29:$C$31,2,0)</f>
        <v>#N/A</v>
      </c>
      <c r="M2127" s="217" t="e">
        <f>+VLOOKUP('PAA CONSOLIDADO'!U2130,LISTAS!$B$36:$C$39,2,0)</f>
        <v>#N/A</v>
      </c>
      <c r="N2127" s="217" t="str">
        <f t="shared" si="100"/>
        <v>Unidad de Contratación (1)</v>
      </c>
      <c r="O2127" s="217" t="str">
        <f t="shared" si="101"/>
        <v>CO-DC-11001</v>
      </c>
      <c r="P2127" s="217">
        <f>+'PAA CONSOLIDADO'!V2130</f>
        <v>0</v>
      </c>
      <c r="Q2127" s="217">
        <f>+'PAA CONSOLIDADO'!X2130</f>
        <v>0</v>
      </c>
      <c r="R2127" s="217">
        <f>+'PAA CONSOLIDADO'!Y2130</f>
        <v>0</v>
      </c>
    </row>
    <row r="2128" spans="1:18" s="217" customFormat="1" x14ac:dyDescent="0.25">
      <c r="A2128" s="211">
        <f>+'PAA CONSOLIDADO'!C2131</f>
        <v>0</v>
      </c>
      <c r="B2128" s="211">
        <f>+'PAA CONSOLIDADO'!I2131</f>
        <v>0</v>
      </c>
      <c r="C2128" s="217" t="str">
        <f>+CONCATENATE('PAA CONSOLIDADO'!A2131,"-",'PAA CONSOLIDADO'!D2131,"-",'PAA CONSOLIDADO'!K2131)</f>
        <v>--</v>
      </c>
      <c r="D2128" s="217" t="e">
        <f>+VLOOKUP('PAA CONSOLIDADO'!L2131,LISTAS!$D$4:$E$15,2,0)</f>
        <v>#N/A</v>
      </c>
      <c r="E2128" s="217" t="e">
        <f>+VLOOKUP('PAA CONSOLIDADO'!M2131,LISTAS!$D$4:$E$15,2,0)</f>
        <v>#N/A</v>
      </c>
      <c r="F2128" s="217">
        <f>+'PAA CONSOLIDADO'!O2131</f>
        <v>0</v>
      </c>
      <c r="G2128" s="217">
        <f t="shared" si="99"/>
        <v>1</v>
      </c>
      <c r="H2128" s="217" t="e">
        <f>+VLOOKUP('PAA CONSOLIDADO'!P2131,LISTAS!$B$4:$C$17,2,0)</f>
        <v>#N/A</v>
      </c>
      <c r="I2128" s="217" t="e">
        <f>+VLOOKUP('PAA CONSOLIDADO'!Q2131,LISTAS!$B$22:$C$25,2,0)</f>
        <v>#N/A</v>
      </c>
      <c r="J2128" s="219">
        <f>'PAA CONSOLIDADO'!R2131</f>
        <v>0</v>
      </c>
      <c r="K2128" s="219">
        <f>+'PAA CONSOLIDADO'!S2131</f>
        <v>0</v>
      </c>
      <c r="L2128" s="217" t="e">
        <f>+VLOOKUP('PAA CONSOLIDADO'!T2131,LISTAS!$B$29:$C$31,2,0)</f>
        <v>#N/A</v>
      </c>
      <c r="M2128" s="217" t="e">
        <f>+VLOOKUP('PAA CONSOLIDADO'!U2131,LISTAS!$B$36:$C$39,2,0)</f>
        <v>#N/A</v>
      </c>
      <c r="N2128" s="217" t="str">
        <f t="shared" si="100"/>
        <v>Unidad de Contratación (1)</v>
      </c>
      <c r="O2128" s="217" t="str">
        <f t="shared" si="101"/>
        <v>CO-DC-11001</v>
      </c>
      <c r="P2128" s="217">
        <f>+'PAA CONSOLIDADO'!V2131</f>
        <v>0</v>
      </c>
      <c r="Q2128" s="217">
        <f>+'PAA CONSOLIDADO'!X2131</f>
        <v>0</v>
      </c>
      <c r="R2128" s="217">
        <f>+'PAA CONSOLIDADO'!Y2131</f>
        <v>0</v>
      </c>
    </row>
    <row r="2129" spans="1:18" s="217" customFormat="1" x14ac:dyDescent="0.25">
      <c r="A2129" s="211">
        <f>+'PAA CONSOLIDADO'!C2132</f>
        <v>0</v>
      </c>
      <c r="B2129" s="211">
        <f>+'PAA CONSOLIDADO'!I2132</f>
        <v>0</v>
      </c>
      <c r="C2129" s="217" t="str">
        <f>+CONCATENATE('PAA CONSOLIDADO'!A2132,"-",'PAA CONSOLIDADO'!D2132,"-",'PAA CONSOLIDADO'!K2132)</f>
        <v>--</v>
      </c>
      <c r="D2129" s="217" t="e">
        <f>+VLOOKUP('PAA CONSOLIDADO'!L2132,LISTAS!$D$4:$E$15,2,0)</f>
        <v>#N/A</v>
      </c>
      <c r="E2129" s="217" t="e">
        <f>+VLOOKUP('PAA CONSOLIDADO'!M2132,LISTAS!$D$4:$E$15,2,0)</f>
        <v>#N/A</v>
      </c>
      <c r="F2129" s="217">
        <f>+'PAA CONSOLIDADO'!O2132</f>
        <v>0</v>
      </c>
      <c r="G2129" s="217">
        <f t="shared" si="99"/>
        <v>1</v>
      </c>
      <c r="H2129" s="217" t="e">
        <f>+VLOOKUP('PAA CONSOLIDADO'!P2132,LISTAS!$B$4:$C$17,2,0)</f>
        <v>#N/A</v>
      </c>
      <c r="I2129" s="217" t="e">
        <f>+VLOOKUP('PAA CONSOLIDADO'!Q2132,LISTAS!$B$22:$C$25,2,0)</f>
        <v>#N/A</v>
      </c>
      <c r="J2129" s="219">
        <f>'PAA CONSOLIDADO'!R2132</f>
        <v>0</v>
      </c>
      <c r="K2129" s="219">
        <f>+'PAA CONSOLIDADO'!S2132</f>
        <v>0</v>
      </c>
      <c r="L2129" s="217" t="e">
        <f>+VLOOKUP('PAA CONSOLIDADO'!T2132,LISTAS!$B$29:$C$31,2,0)</f>
        <v>#N/A</v>
      </c>
      <c r="M2129" s="217" t="e">
        <f>+VLOOKUP('PAA CONSOLIDADO'!U2132,LISTAS!$B$36:$C$39,2,0)</f>
        <v>#N/A</v>
      </c>
      <c r="N2129" s="217" t="str">
        <f t="shared" si="100"/>
        <v>Unidad de Contratación (1)</v>
      </c>
      <c r="O2129" s="217" t="str">
        <f t="shared" si="101"/>
        <v>CO-DC-11001</v>
      </c>
      <c r="P2129" s="217">
        <f>+'PAA CONSOLIDADO'!V2132</f>
        <v>0</v>
      </c>
      <c r="Q2129" s="217">
        <f>+'PAA CONSOLIDADO'!X2132</f>
        <v>0</v>
      </c>
      <c r="R2129" s="217">
        <f>+'PAA CONSOLIDADO'!Y2132</f>
        <v>0</v>
      </c>
    </row>
    <row r="2130" spans="1:18" s="217" customFormat="1" x14ac:dyDescent="0.25">
      <c r="A2130" s="211">
        <f>+'PAA CONSOLIDADO'!C2133</f>
        <v>0</v>
      </c>
      <c r="B2130" s="211">
        <f>+'PAA CONSOLIDADO'!I2133</f>
        <v>0</v>
      </c>
      <c r="C2130" s="217" t="str">
        <f>+CONCATENATE('PAA CONSOLIDADO'!A2133,"-",'PAA CONSOLIDADO'!D2133,"-",'PAA CONSOLIDADO'!K2133)</f>
        <v>--</v>
      </c>
      <c r="D2130" s="217" t="e">
        <f>+VLOOKUP('PAA CONSOLIDADO'!L2133,LISTAS!$D$4:$E$15,2,0)</f>
        <v>#N/A</v>
      </c>
      <c r="E2130" s="217" t="e">
        <f>+VLOOKUP('PAA CONSOLIDADO'!M2133,LISTAS!$D$4:$E$15,2,0)</f>
        <v>#N/A</v>
      </c>
      <c r="F2130" s="217">
        <f>+'PAA CONSOLIDADO'!O2133</f>
        <v>0</v>
      </c>
      <c r="G2130" s="217">
        <f t="shared" si="99"/>
        <v>1</v>
      </c>
      <c r="H2130" s="217" t="e">
        <f>+VLOOKUP('PAA CONSOLIDADO'!P2133,LISTAS!$B$4:$C$17,2,0)</f>
        <v>#N/A</v>
      </c>
      <c r="I2130" s="217" t="e">
        <f>+VLOOKUP('PAA CONSOLIDADO'!Q2133,LISTAS!$B$22:$C$25,2,0)</f>
        <v>#N/A</v>
      </c>
      <c r="J2130" s="219">
        <f>'PAA CONSOLIDADO'!R2133</f>
        <v>0</v>
      </c>
      <c r="K2130" s="219">
        <f>+'PAA CONSOLIDADO'!S2133</f>
        <v>0</v>
      </c>
      <c r="L2130" s="217" t="e">
        <f>+VLOOKUP('PAA CONSOLIDADO'!T2133,LISTAS!$B$29:$C$31,2,0)</f>
        <v>#N/A</v>
      </c>
      <c r="M2130" s="217" t="e">
        <f>+VLOOKUP('PAA CONSOLIDADO'!U2133,LISTAS!$B$36:$C$39,2,0)</f>
        <v>#N/A</v>
      </c>
      <c r="N2130" s="217" t="str">
        <f t="shared" si="100"/>
        <v>Unidad de Contratación (1)</v>
      </c>
      <c r="O2130" s="217" t="str">
        <f t="shared" si="101"/>
        <v>CO-DC-11001</v>
      </c>
      <c r="P2130" s="217">
        <f>+'PAA CONSOLIDADO'!V2133</f>
        <v>0</v>
      </c>
      <c r="Q2130" s="217">
        <f>+'PAA CONSOLIDADO'!X2133</f>
        <v>0</v>
      </c>
      <c r="R2130" s="217">
        <f>+'PAA CONSOLIDADO'!Y2133</f>
        <v>0</v>
      </c>
    </row>
    <row r="2131" spans="1:18" s="217" customFormat="1" x14ac:dyDescent="0.25">
      <c r="A2131" s="211">
        <f>+'PAA CONSOLIDADO'!C2134</f>
        <v>0</v>
      </c>
      <c r="B2131" s="211">
        <f>+'PAA CONSOLIDADO'!I2134</f>
        <v>0</v>
      </c>
      <c r="C2131" s="217" t="str">
        <f>+CONCATENATE('PAA CONSOLIDADO'!A2134,"-",'PAA CONSOLIDADO'!D2134,"-",'PAA CONSOLIDADO'!K2134)</f>
        <v>--</v>
      </c>
      <c r="D2131" s="217" t="e">
        <f>+VLOOKUP('PAA CONSOLIDADO'!L2134,LISTAS!$D$4:$E$15,2,0)</f>
        <v>#N/A</v>
      </c>
      <c r="E2131" s="217" t="e">
        <f>+VLOOKUP('PAA CONSOLIDADO'!M2134,LISTAS!$D$4:$E$15,2,0)</f>
        <v>#N/A</v>
      </c>
      <c r="F2131" s="217">
        <f>+'PAA CONSOLIDADO'!O2134</f>
        <v>0</v>
      </c>
      <c r="G2131" s="217">
        <f t="shared" si="99"/>
        <v>1</v>
      </c>
      <c r="H2131" s="217" t="e">
        <f>+VLOOKUP('PAA CONSOLIDADO'!P2134,LISTAS!$B$4:$C$17,2,0)</f>
        <v>#N/A</v>
      </c>
      <c r="I2131" s="217" t="e">
        <f>+VLOOKUP('PAA CONSOLIDADO'!Q2134,LISTAS!$B$22:$C$25,2,0)</f>
        <v>#N/A</v>
      </c>
      <c r="J2131" s="219">
        <f>'PAA CONSOLIDADO'!R2134</f>
        <v>0</v>
      </c>
      <c r="K2131" s="219">
        <f>+'PAA CONSOLIDADO'!S2134</f>
        <v>0</v>
      </c>
      <c r="L2131" s="217" t="e">
        <f>+VLOOKUP('PAA CONSOLIDADO'!T2134,LISTAS!$B$29:$C$31,2,0)</f>
        <v>#N/A</v>
      </c>
      <c r="M2131" s="217" t="e">
        <f>+VLOOKUP('PAA CONSOLIDADO'!U2134,LISTAS!$B$36:$C$39,2,0)</f>
        <v>#N/A</v>
      </c>
      <c r="N2131" s="217" t="str">
        <f t="shared" si="100"/>
        <v>Unidad de Contratación (1)</v>
      </c>
      <c r="O2131" s="217" t="str">
        <f t="shared" si="101"/>
        <v>CO-DC-11001</v>
      </c>
      <c r="P2131" s="217">
        <f>+'PAA CONSOLIDADO'!V2134</f>
        <v>0</v>
      </c>
      <c r="Q2131" s="217">
        <f>+'PAA CONSOLIDADO'!X2134</f>
        <v>0</v>
      </c>
      <c r="R2131" s="217">
        <f>+'PAA CONSOLIDADO'!Y2134</f>
        <v>0</v>
      </c>
    </row>
    <row r="2132" spans="1:18" s="217" customFormat="1" x14ac:dyDescent="0.25">
      <c r="A2132" s="211">
        <f>+'PAA CONSOLIDADO'!C2135</f>
        <v>0</v>
      </c>
      <c r="B2132" s="211">
        <f>+'PAA CONSOLIDADO'!I2135</f>
        <v>0</v>
      </c>
      <c r="C2132" s="217" t="str">
        <f>+CONCATENATE('PAA CONSOLIDADO'!A2135,"-",'PAA CONSOLIDADO'!D2135,"-",'PAA CONSOLIDADO'!K2135)</f>
        <v>--</v>
      </c>
      <c r="D2132" s="217" t="e">
        <f>+VLOOKUP('PAA CONSOLIDADO'!L2135,LISTAS!$D$4:$E$15,2,0)</f>
        <v>#N/A</v>
      </c>
      <c r="E2132" s="217" t="e">
        <f>+VLOOKUP('PAA CONSOLIDADO'!M2135,LISTAS!$D$4:$E$15,2,0)</f>
        <v>#N/A</v>
      </c>
      <c r="F2132" s="217">
        <f>+'PAA CONSOLIDADO'!O2135</f>
        <v>0</v>
      </c>
      <c r="G2132" s="217">
        <f t="shared" si="99"/>
        <v>1</v>
      </c>
      <c r="H2132" s="217" t="e">
        <f>+VLOOKUP('PAA CONSOLIDADO'!P2135,LISTAS!$B$4:$C$17,2,0)</f>
        <v>#N/A</v>
      </c>
      <c r="I2132" s="217" t="e">
        <f>+VLOOKUP('PAA CONSOLIDADO'!Q2135,LISTAS!$B$22:$C$25,2,0)</f>
        <v>#N/A</v>
      </c>
      <c r="J2132" s="219">
        <f>'PAA CONSOLIDADO'!R2135</f>
        <v>0</v>
      </c>
      <c r="K2132" s="219">
        <f>+'PAA CONSOLIDADO'!S2135</f>
        <v>0</v>
      </c>
      <c r="L2132" s="217" t="e">
        <f>+VLOOKUP('PAA CONSOLIDADO'!T2135,LISTAS!$B$29:$C$31,2,0)</f>
        <v>#N/A</v>
      </c>
      <c r="M2132" s="217" t="e">
        <f>+VLOOKUP('PAA CONSOLIDADO'!U2135,LISTAS!$B$36:$C$39,2,0)</f>
        <v>#N/A</v>
      </c>
      <c r="N2132" s="217" t="str">
        <f t="shared" si="100"/>
        <v>Unidad de Contratación (1)</v>
      </c>
      <c r="O2132" s="217" t="str">
        <f t="shared" si="101"/>
        <v>CO-DC-11001</v>
      </c>
      <c r="P2132" s="217">
        <f>+'PAA CONSOLIDADO'!V2135</f>
        <v>0</v>
      </c>
      <c r="Q2132" s="217">
        <f>+'PAA CONSOLIDADO'!X2135</f>
        <v>0</v>
      </c>
      <c r="R2132" s="217">
        <f>+'PAA CONSOLIDADO'!Y2135</f>
        <v>0</v>
      </c>
    </row>
    <row r="2133" spans="1:18" s="217" customFormat="1" x14ac:dyDescent="0.25">
      <c r="A2133" s="211">
        <f>+'PAA CONSOLIDADO'!C2136</f>
        <v>0</v>
      </c>
      <c r="B2133" s="211">
        <f>+'PAA CONSOLIDADO'!I2136</f>
        <v>0</v>
      </c>
      <c r="C2133" s="217" t="str">
        <f>+CONCATENATE('PAA CONSOLIDADO'!A2136,"-",'PAA CONSOLIDADO'!D2136,"-",'PAA CONSOLIDADO'!K2136)</f>
        <v>--</v>
      </c>
      <c r="D2133" s="217" t="e">
        <f>+VLOOKUP('PAA CONSOLIDADO'!L2136,LISTAS!$D$4:$E$15,2,0)</f>
        <v>#N/A</v>
      </c>
      <c r="E2133" s="217" t="e">
        <f>+VLOOKUP('PAA CONSOLIDADO'!M2136,LISTAS!$D$4:$E$15,2,0)</f>
        <v>#N/A</v>
      </c>
      <c r="F2133" s="217">
        <f>+'PAA CONSOLIDADO'!O2136</f>
        <v>0</v>
      </c>
      <c r="G2133" s="217">
        <f t="shared" si="99"/>
        <v>1</v>
      </c>
      <c r="H2133" s="217" t="e">
        <f>+VLOOKUP('PAA CONSOLIDADO'!P2136,LISTAS!$B$4:$C$17,2,0)</f>
        <v>#N/A</v>
      </c>
      <c r="I2133" s="217" t="e">
        <f>+VLOOKUP('PAA CONSOLIDADO'!Q2136,LISTAS!$B$22:$C$25,2,0)</f>
        <v>#N/A</v>
      </c>
      <c r="J2133" s="219">
        <f>'PAA CONSOLIDADO'!R2136</f>
        <v>0</v>
      </c>
      <c r="K2133" s="219">
        <f>+'PAA CONSOLIDADO'!S2136</f>
        <v>0</v>
      </c>
      <c r="L2133" s="217" t="e">
        <f>+VLOOKUP('PAA CONSOLIDADO'!T2136,LISTAS!$B$29:$C$31,2,0)</f>
        <v>#N/A</v>
      </c>
      <c r="M2133" s="217" t="e">
        <f>+VLOOKUP('PAA CONSOLIDADO'!U2136,LISTAS!$B$36:$C$39,2,0)</f>
        <v>#N/A</v>
      </c>
      <c r="N2133" s="217" t="str">
        <f t="shared" si="100"/>
        <v>Unidad de Contratación (1)</v>
      </c>
      <c r="O2133" s="217" t="str">
        <f t="shared" si="101"/>
        <v>CO-DC-11001</v>
      </c>
      <c r="P2133" s="217">
        <f>+'PAA CONSOLIDADO'!V2136</f>
        <v>0</v>
      </c>
      <c r="Q2133" s="217">
        <f>+'PAA CONSOLIDADO'!X2136</f>
        <v>0</v>
      </c>
      <c r="R2133" s="217">
        <f>+'PAA CONSOLIDADO'!Y2136</f>
        <v>0</v>
      </c>
    </row>
    <row r="2134" spans="1:18" s="217" customFormat="1" x14ac:dyDescent="0.25">
      <c r="A2134" s="211">
        <f>+'PAA CONSOLIDADO'!C2137</f>
        <v>0</v>
      </c>
      <c r="B2134" s="211">
        <f>+'PAA CONSOLIDADO'!I2137</f>
        <v>0</v>
      </c>
      <c r="C2134" s="217" t="str">
        <f>+CONCATENATE('PAA CONSOLIDADO'!A2137,"-",'PAA CONSOLIDADO'!D2137,"-",'PAA CONSOLIDADO'!K2137)</f>
        <v>--</v>
      </c>
      <c r="D2134" s="217" t="e">
        <f>+VLOOKUP('PAA CONSOLIDADO'!L2137,LISTAS!$D$4:$E$15,2,0)</f>
        <v>#N/A</v>
      </c>
      <c r="E2134" s="217" t="e">
        <f>+VLOOKUP('PAA CONSOLIDADO'!M2137,LISTAS!$D$4:$E$15,2,0)</f>
        <v>#N/A</v>
      </c>
      <c r="F2134" s="217">
        <f>+'PAA CONSOLIDADO'!O2137</f>
        <v>0</v>
      </c>
      <c r="G2134" s="217">
        <f t="shared" si="99"/>
        <v>1</v>
      </c>
      <c r="H2134" s="217" t="e">
        <f>+VLOOKUP('PAA CONSOLIDADO'!P2137,LISTAS!$B$4:$C$17,2,0)</f>
        <v>#N/A</v>
      </c>
      <c r="I2134" s="217" t="e">
        <f>+VLOOKUP('PAA CONSOLIDADO'!Q2137,LISTAS!$B$22:$C$25,2,0)</f>
        <v>#N/A</v>
      </c>
      <c r="J2134" s="219">
        <f>'PAA CONSOLIDADO'!R2137</f>
        <v>0</v>
      </c>
      <c r="K2134" s="219">
        <f>+'PAA CONSOLIDADO'!S2137</f>
        <v>0</v>
      </c>
      <c r="L2134" s="217" t="e">
        <f>+VLOOKUP('PAA CONSOLIDADO'!T2137,LISTAS!$B$29:$C$31,2,0)</f>
        <v>#N/A</v>
      </c>
      <c r="M2134" s="217" t="e">
        <f>+VLOOKUP('PAA CONSOLIDADO'!U2137,LISTAS!$B$36:$C$39,2,0)</f>
        <v>#N/A</v>
      </c>
      <c r="N2134" s="217" t="str">
        <f t="shared" si="100"/>
        <v>Unidad de Contratación (1)</v>
      </c>
      <c r="O2134" s="217" t="str">
        <f t="shared" si="101"/>
        <v>CO-DC-11001</v>
      </c>
      <c r="P2134" s="217">
        <f>+'PAA CONSOLIDADO'!V2137</f>
        <v>0</v>
      </c>
      <c r="Q2134" s="217">
        <f>+'PAA CONSOLIDADO'!X2137</f>
        <v>0</v>
      </c>
      <c r="R2134" s="217">
        <f>+'PAA CONSOLIDADO'!Y2137</f>
        <v>0</v>
      </c>
    </row>
    <row r="2135" spans="1:18" s="217" customFormat="1" x14ac:dyDescent="0.25">
      <c r="A2135" s="211">
        <f>+'PAA CONSOLIDADO'!C2138</f>
        <v>0</v>
      </c>
      <c r="B2135" s="211">
        <f>+'PAA CONSOLIDADO'!I2138</f>
        <v>0</v>
      </c>
      <c r="C2135" s="217" t="str">
        <f>+CONCATENATE('PAA CONSOLIDADO'!A2138,"-",'PAA CONSOLIDADO'!D2138,"-",'PAA CONSOLIDADO'!K2138)</f>
        <v>--</v>
      </c>
      <c r="D2135" s="217" t="e">
        <f>+VLOOKUP('PAA CONSOLIDADO'!L2138,LISTAS!$D$4:$E$15,2,0)</f>
        <v>#N/A</v>
      </c>
      <c r="E2135" s="217" t="e">
        <f>+VLOOKUP('PAA CONSOLIDADO'!M2138,LISTAS!$D$4:$E$15,2,0)</f>
        <v>#N/A</v>
      </c>
      <c r="F2135" s="217">
        <f>+'PAA CONSOLIDADO'!O2138</f>
        <v>0</v>
      </c>
      <c r="G2135" s="217">
        <f t="shared" si="99"/>
        <v>1</v>
      </c>
      <c r="H2135" s="217" t="e">
        <f>+VLOOKUP('PAA CONSOLIDADO'!P2138,LISTAS!$B$4:$C$17,2,0)</f>
        <v>#N/A</v>
      </c>
      <c r="I2135" s="217" t="e">
        <f>+VLOOKUP('PAA CONSOLIDADO'!Q2138,LISTAS!$B$22:$C$25,2,0)</f>
        <v>#N/A</v>
      </c>
      <c r="J2135" s="219">
        <f>'PAA CONSOLIDADO'!R2138</f>
        <v>0</v>
      </c>
      <c r="K2135" s="219">
        <f>+'PAA CONSOLIDADO'!S2138</f>
        <v>0</v>
      </c>
      <c r="L2135" s="217" t="e">
        <f>+VLOOKUP('PAA CONSOLIDADO'!T2138,LISTAS!$B$29:$C$31,2,0)</f>
        <v>#N/A</v>
      </c>
      <c r="M2135" s="217" t="e">
        <f>+VLOOKUP('PAA CONSOLIDADO'!U2138,LISTAS!$B$36:$C$39,2,0)</f>
        <v>#N/A</v>
      </c>
      <c r="N2135" s="217" t="str">
        <f t="shared" si="100"/>
        <v>Unidad de Contratación (1)</v>
      </c>
      <c r="O2135" s="217" t="str">
        <f t="shared" si="101"/>
        <v>CO-DC-11001</v>
      </c>
      <c r="P2135" s="217">
        <f>+'PAA CONSOLIDADO'!V2138</f>
        <v>0</v>
      </c>
      <c r="Q2135" s="217">
        <f>+'PAA CONSOLIDADO'!X2138</f>
        <v>0</v>
      </c>
      <c r="R2135" s="217">
        <f>+'PAA CONSOLIDADO'!Y2138</f>
        <v>0</v>
      </c>
    </row>
    <row r="2136" spans="1:18" s="217" customFormat="1" x14ac:dyDescent="0.25">
      <c r="A2136" s="211">
        <f>+'PAA CONSOLIDADO'!C2139</f>
        <v>0</v>
      </c>
      <c r="B2136" s="211">
        <f>+'PAA CONSOLIDADO'!I2139</f>
        <v>0</v>
      </c>
      <c r="C2136" s="217" t="str">
        <f>+CONCATENATE('PAA CONSOLIDADO'!A2139,"-",'PAA CONSOLIDADO'!D2139,"-",'PAA CONSOLIDADO'!K2139)</f>
        <v>--</v>
      </c>
      <c r="D2136" s="217" t="e">
        <f>+VLOOKUP('PAA CONSOLIDADO'!L2139,LISTAS!$D$4:$E$15,2,0)</f>
        <v>#N/A</v>
      </c>
      <c r="E2136" s="217" t="e">
        <f>+VLOOKUP('PAA CONSOLIDADO'!M2139,LISTAS!$D$4:$E$15,2,0)</f>
        <v>#N/A</v>
      </c>
      <c r="F2136" s="217">
        <f>+'PAA CONSOLIDADO'!O2139</f>
        <v>0</v>
      </c>
      <c r="G2136" s="217">
        <f t="shared" si="99"/>
        <v>1</v>
      </c>
      <c r="H2136" s="217" t="e">
        <f>+VLOOKUP('PAA CONSOLIDADO'!P2139,LISTAS!$B$4:$C$17,2,0)</f>
        <v>#N/A</v>
      </c>
      <c r="I2136" s="217" t="e">
        <f>+VLOOKUP('PAA CONSOLIDADO'!Q2139,LISTAS!$B$22:$C$25,2,0)</f>
        <v>#N/A</v>
      </c>
      <c r="J2136" s="219">
        <f>'PAA CONSOLIDADO'!R2139</f>
        <v>0</v>
      </c>
      <c r="K2136" s="219">
        <f>+'PAA CONSOLIDADO'!S2139</f>
        <v>0</v>
      </c>
      <c r="L2136" s="217" t="e">
        <f>+VLOOKUP('PAA CONSOLIDADO'!T2139,LISTAS!$B$29:$C$31,2,0)</f>
        <v>#N/A</v>
      </c>
      <c r="M2136" s="217" t="e">
        <f>+VLOOKUP('PAA CONSOLIDADO'!U2139,LISTAS!$B$36:$C$39,2,0)</f>
        <v>#N/A</v>
      </c>
      <c r="N2136" s="217" t="str">
        <f t="shared" si="100"/>
        <v>Unidad de Contratación (1)</v>
      </c>
      <c r="O2136" s="217" t="str">
        <f t="shared" si="101"/>
        <v>CO-DC-11001</v>
      </c>
      <c r="P2136" s="217">
        <f>+'PAA CONSOLIDADO'!V2139</f>
        <v>0</v>
      </c>
      <c r="Q2136" s="217">
        <f>+'PAA CONSOLIDADO'!X2139</f>
        <v>0</v>
      </c>
      <c r="R2136" s="217">
        <f>+'PAA CONSOLIDADO'!Y2139</f>
        <v>0</v>
      </c>
    </row>
    <row r="2137" spans="1:18" s="217" customFormat="1" x14ac:dyDescent="0.25">
      <c r="A2137" s="211">
        <f>+'PAA CONSOLIDADO'!C2140</f>
        <v>0</v>
      </c>
      <c r="B2137" s="211">
        <f>+'PAA CONSOLIDADO'!I2140</f>
        <v>0</v>
      </c>
      <c r="C2137" s="217" t="str">
        <f>+CONCATENATE('PAA CONSOLIDADO'!A2140,"-",'PAA CONSOLIDADO'!D2140,"-",'PAA CONSOLIDADO'!K2140)</f>
        <v>--</v>
      </c>
      <c r="D2137" s="217" t="e">
        <f>+VLOOKUP('PAA CONSOLIDADO'!L2140,LISTAS!$D$4:$E$15,2,0)</f>
        <v>#N/A</v>
      </c>
      <c r="E2137" s="217" t="e">
        <f>+VLOOKUP('PAA CONSOLIDADO'!M2140,LISTAS!$D$4:$E$15,2,0)</f>
        <v>#N/A</v>
      </c>
      <c r="F2137" s="217">
        <f>+'PAA CONSOLIDADO'!O2140</f>
        <v>0</v>
      </c>
      <c r="G2137" s="217">
        <f t="shared" si="99"/>
        <v>1</v>
      </c>
      <c r="H2137" s="217" t="e">
        <f>+VLOOKUP('PAA CONSOLIDADO'!P2140,LISTAS!$B$4:$C$17,2,0)</f>
        <v>#N/A</v>
      </c>
      <c r="I2137" s="217" t="e">
        <f>+VLOOKUP('PAA CONSOLIDADO'!Q2140,LISTAS!$B$22:$C$25,2,0)</f>
        <v>#N/A</v>
      </c>
      <c r="J2137" s="219">
        <f>'PAA CONSOLIDADO'!R2140</f>
        <v>0</v>
      </c>
      <c r="K2137" s="219">
        <f>+'PAA CONSOLIDADO'!S2140</f>
        <v>0</v>
      </c>
      <c r="L2137" s="217" t="e">
        <f>+VLOOKUP('PAA CONSOLIDADO'!T2140,LISTAS!$B$29:$C$31,2,0)</f>
        <v>#N/A</v>
      </c>
      <c r="M2137" s="217" t="e">
        <f>+VLOOKUP('PAA CONSOLIDADO'!U2140,LISTAS!$B$36:$C$39,2,0)</f>
        <v>#N/A</v>
      </c>
      <c r="N2137" s="217" t="str">
        <f t="shared" si="100"/>
        <v>Unidad de Contratación (1)</v>
      </c>
      <c r="O2137" s="217" t="str">
        <f t="shared" si="101"/>
        <v>CO-DC-11001</v>
      </c>
      <c r="P2137" s="217">
        <f>+'PAA CONSOLIDADO'!V2140</f>
        <v>0</v>
      </c>
      <c r="Q2137" s="217">
        <f>+'PAA CONSOLIDADO'!X2140</f>
        <v>0</v>
      </c>
      <c r="R2137" s="217">
        <f>+'PAA CONSOLIDADO'!Y2140</f>
        <v>0</v>
      </c>
    </row>
    <row r="2138" spans="1:18" s="217" customFormat="1" x14ac:dyDescent="0.25">
      <c r="A2138" s="211">
        <f>+'PAA CONSOLIDADO'!C2141</f>
        <v>0</v>
      </c>
      <c r="B2138" s="211">
        <f>+'PAA CONSOLIDADO'!I2141</f>
        <v>0</v>
      </c>
      <c r="C2138" s="217" t="str">
        <f>+CONCATENATE('PAA CONSOLIDADO'!A2141,"-",'PAA CONSOLIDADO'!D2141,"-",'PAA CONSOLIDADO'!K2141)</f>
        <v>--</v>
      </c>
      <c r="D2138" s="217" t="e">
        <f>+VLOOKUP('PAA CONSOLIDADO'!L2141,LISTAS!$D$4:$E$15,2,0)</f>
        <v>#N/A</v>
      </c>
      <c r="E2138" s="217" t="e">
        <f>+VLOOKUP('PAA CONSOLIDADO'!M2141,LISTAS!$D$4:$E$15,2,0)</f>
        <v>#N/A</v>
      </c>
      <c r="F2138" s="217">
        <f>+'PAA CONSOLIDADO'!O2141</f>
        <v>0</v>
      </c>
      <c r="G2138" s="217">
        <f t="shared" si="99"/>
        <v>1</v>
      </c>
      <c r="H2138" s="217" t="e">
        <f>+VLOOKUP('PAA CONSOLIDADO'!P2141,LISTAS!$B$4:$C$17,2,0)</f>
        <v>#N/A</v>
      </c>
      <c r="I2138" s="217" t="e">
        <f>+VLOOKUP('PAA CONSOLIDADO'!Q2141,LISTAS!$B$22:$C$25,2,0)</f>
        <v>#N/A</v>
      </c>
      <c r="J2138" s="219">
        <f>'PAA CONSOLIDADO'!R2141</f>
        <v>0</v>
      </c>
      <c r="K2138" s="219">
        <f>+'PAA CONSOLIDADO'!S2141</f>
        <v>0</v>
      </c>
      <c r="L2138" s="217" t="e">
        <f>+VLOOKUP('PAA CONSOLIDADO'!T2141,LISTAS!$B$29:$C$31,2,0)</f>
        <v>#N/A</v>
      </c>
      <c r="M2138" s="217" t="e">
        <f>+VLOOKUP('PAA CONSOLIDADO'!U2141,LISTAS!$B$36:$C$39,2,0)</f>
        <v>#N/A</v>
      </c>
      <c r="N2138" s="217" t="str">
        <f t="shared" si="100"/>
        <v>Unidad de Contratación (1)</v>
      </c>
      <c r="O2138" s="217" t="str">
        <f t="shared" si="101"/>
        <v>CO-DC-11001</v>
      </c>
      <c r="P2138" s="217">
        <f>+'PAA CONSOLIDADO'!V2141</f>
        <v>0</v>
      </c>
      <c r="Q2138" s="217">
        <f>+'PAA CONSOLIDADO'!X2141</f>
        <v>0</v>
      </c>
      <c r="R2138" s="217">
        <f>+'PAA CONSOLIDADO'!Y2141</f>
        <v>0</v>
      </c>
    </row>
    <row r="2139" spans="1:18" s="217" customFormat="1" x14ac:dyDescent="0.25">
      <c r="A2139" s="211">
        <f>+'PAA CONSOLIDADO'!C2142</f>
        <v>0</v>
      </c>
      <c r="B2139" s="211">
        <f>+'PAA CONSOLIDADO'!I2142</f>
        <v>0</v>
      </c>
      <c r="C2139" s="217" t="str">
        <f>+CONCATENATE('PAA CONSOLIDADO'!A2142,"-",'PAA CONSOLIDADO'!D2142,"-",'PAA CONSOLIDADO'!K2142)</f>
        <v>--</v>
      </c>
      <c r="D2139" s="217" t="e">
        <f>+VLOOKUP('PAA CONSOLIDADO'!L2142,LISTAS!$D$4:$E$15,2,0)</f>
        <v>#N/A</v>
      </c>
      <c r="E2139" s="217" t="e">
        <f>+VLOOKUP('PAA CONSOLIDADO'!M2142,LISTAS!$D$4:$E$15,2,0)</f>
        <v>#N/A</v>
      </c>
      <c r="F2139" s="217">
        <f>+'PAA CONSOLIDADO'!O2142</f>
        <v>0</v>
      </c>
      <c r="G2139" s="217">
        <f t="shared" si="99"/>
        <v>1</v>
      </c>
      <c r="H2139" s="217" t="e">
        <f>+VLOOKUP('PAA CONSOLIDADO'!P2142,LISTAS!$B$4:$C$17,2,0)</f>
        <v>#N/A</v>
      </c>
      <c r="I2139" s="217" t="e">
        <f>+VLOOKUP('PAA CONSOLIDADO'!Q2142,LISTAS!$B$22:$C$25,2,0)</f>
        <v>#N/A</v>
      </c>
      <c r="J2139" s="219">
        <f>'PAA CONSOLIDADO'!R2142</f>
        <v>0</v>
      </c>
      <c r="K2139" s="219">
        <f>+'PAA CONSOLIDADO'!S2142</f>
        <v>0</v>
      </c>
      <c r="L2139" s="217" t="e">
        <f>+VLOOKUP('PAA CONSOLIDADO'!T2142,LISTAS!$B$29:$C$31,2,0)</f>
        <v>#N/A</v>
      </c>
      <c r="M2139" s="217" t="e">
        <f>+VLOOKUP('PAA CONSOLIDADO'!U2142,LISTAS!$B$36:$C$39,2,0)</f>
        <v>#N/A</v>
      </c>
      <c r="N2139" s="217" t="str">
        <f t="shared" si="100"/>
        <v>Unidad de Contratación (1)</v>
      </c>
      <c r="O2139" s="217" t="str">
        <f t="shared" si="101"/>
        <v>CO-DC-11001</v>
      </c>
      <c r="P2139" s="217">
        <f>+'PAA CONSOLIDADO'!V2142</f>
        <v>0</v>
      </c>
      <c r="Q2139" s="217">
        <f>+'PAA CONSOLIDADO'!X2142</f>
        <v>0</v>
      </c>
      <c r="R2139" s="217">
        <f>+'PAA CONSOLIDADO'!Y2142</f>
        <v>0</v>
      </c>
    </row>
    <row r="2140" spans="1:18" s="217" customFormat="1" x14ac:dyDescent="0.25">
      <c r="A2140" s="211">
        <f>+'PAA CONSOLIDADO'!C2143</f>
        <v>0</v>
      </c>
      <c r="B2140" s="211">
        <f>+'PAA CONSOLIDADO'!I2143</f>
        <v>0</v>
      </c>
      <c r="C2140" s="217" t="str">
        <f>+CONCATENATE('PAA CONSOLIDADO'!A2143,"-",'PAA CONSOLIDADO'!D2143,"-",'PAA CONSOLIDADO'!K2143)</f>
        <v>--</v>
      </c>
      <c r="D2140" s="217" t="e">
        <f>+VLOOKUP('PAA CONSOLIDADO'!L2143,LISTAS!$D$4:$E$15,2,0)</f>
        <v>#N/A</v>
      </c>
      <c r="E2140" s="217" t="e">
        <f>+VLOOKUP('PAA CONSOLIDADO'!M2143,LISTAS!$D$4:$E$15,2,0)</f>
        <v>#N/A</v>
      </c>
      <c r="F2140" s="217">
        <f>+'PAA CONSOLIDADO'!O2143</f>
        <v>0</v>
      </c>
      <c r="G2140" s="217">
        <f t="shared" si="99"/>
        <v>1</v>
      </c>
      <c r="H2140" s="217" t="e">
        <f>+VLOOKUP('PAA CONSOLIDADO'!P2143,LISTAS!$B$4:$C$17,2,0)</f>
        <v>#N/A</v>
      </c>
      <c r="I2140" s="217" t="e">
        <f>+VLOOKUP('PAA CONSOLIDADO'!Q2143,LISTAS!$B$22:$C$25,2,0)</f>
        <v>#N/A</v>
      </c>
      <c r="J2140" s="219">
        <f>'PAA CONSOLIDADO'!R2143</f>
        <v>0</v>
      </c>
      <c r="K2140" s="219">
        <f>+'PAA CONSOLIDADO'!S2143</f>
        <v>0</v>
      </c>
      <c r="L2140" s="217" t="e">
        <f>+VLOOKUP('PAA CONSOLIDADO'!T2143,LISTAS!$B$29:$C$31,2,0)</f>
        <v>#N/A</v>
      </c>
      <c r="M2140" s="217" t="e">
        <f>+VLOOKUP('PAA CONSOLIDADO'!U2143,LISTAS!$B$36:$C$39,2,0)</f>
        <v>#N/A</v>
      </c>
      <c r="N2140" s="217" t="str">
        <f t="shared" si="100"/>
        <v>Unidad de Contratación (1)</v>
      </c>
      <c r="O2140" s="217" t="str">
        <f t="shared" si="101"/>
        <v>CO-DC-11001</v>
      </c>
      <c r="P2140" s="217">
        <f>+'PAA CONSOLIDADO'!V2143</f>
        <v>0</v>
      </c>
      <c r="Q2140" s="217">
        <f>+'PAA CONSOLIDADO'!X2143</f>
        <v>0</v>
      </c>
      <c r="R2140" s="217">
        <f>+'PAA CONSOLIDADO'!Y2143</f>
        <v>0</v>
      </c>
    </row>
    <row r="2141" spans="1:18" s="217" customFormat="1" x14ac:dyDescent="0.25">
      <c r="A2141" s="211">
        <f>+'PAA CONSOLIDADO'!C2144</f>
        <v>0</v>
      </c>
      <c r="B2141" s="211">
        <f>+'PAA CONSOLIDADO'!I2144</f>
        <v>0</v>
      </c>
      <c r="C2141" s="217" t="str">
        <f>+CONCATENATE('PAA CONSOLIDADO'!A2144,"-",'PAA CONSOLIDADO'!D2144,"-",'PAA CONSOLIDADO'!K2144)</f>
        <v>--</v>
      </c>
      <c r="D2141" s="217" t="e">
        <f>+VLOOKUP('PAA CONSOLIDADO'!L2144,LISTAS!$D$4:$E$15,2,0)</f>
        <v>#N/A</v>
      </c>
      <c r="E2141" s="217" t="e">
        <f>+VLOOKUP('PAA CONSOLIDADO'!M2144,LISTAS!$D$4:$E$15,2,0)</f>
        <v>#N/A</v>
      </c>
      <c r="F2141" s="217">
        <f>+'PAA CONSOLIDADO'!O2144</f>
        <v>0</v>
      </c>
      <c r="G2141" s="217">
        <f t="shared" si="99"/>
        <v>1</v>
      </c>
      <c r="H2141" s="217" t="e">
        <f>+VLOOKUP('PAA CONSOLIDADO'!P2144,LISTAS!$B$4:$C$17,2,0)</f>
        <v>#N/A</v>
      </c>
      <c r="I2141" s="217" t="e">
        <f>+VLOOKUP('PAA CONSOLIDADO'!Q2144,LISTAS!$B$22:$C$25,2,0)</f>
        <v>#N/A</v>
      </c>
      <c r="J2141" s="219">
        <f>'PAA CONSOLIDADO'!R2144</f>
        <v>0</v>
      </c>
      <c r="K2141" s="219">
        <f>+'PAA CONSOLIDADO'!S2144</f>
        <v>0</v>
      </c>
      <c r="L2141" s="217" t="e">
        <f>+VLOOKUP('PAA CONSOLIDADO'!T2144,LISTAS!$B$29:$C$31,2,0)</f>
        <v>#N/A</v>
      </c>
      <c r="M2141" s="217" t="e">
        <f>+VLOOKUP('PAA CONSOLIDADO'!U2144,LISTAS!$B$36:$C$39,2,0)</f>
        <v>#N/A</v>
      </c>
      <c r="N2141" s="217" t="str">
        <f t="shared" si="100"/>
        <v>Unidad de Contratación (1)</v>
      </c>
      <c r="O2141" s="217" t="str">
        <f t="shared" si="101"/>
        <v>CO-DC-11001</v>
      </c>
      <c r="P2141" s="217">
        <f>+'PAA CONSOLIDADO'!V2144</f>
        <v>0</v>
      </c>
      <c r="Q2141" s="217">
        <f>+'PAA CONSOLIDADO'!X2144</f>
        <v>0</v>
      </c>
      <c r="R2141" s="217">
        <f>+'PAA CONSOLIDADO'!Y2144</f>
        <v>0</v>
      </c>
    </row>
    <row r="2142" spans="1:18" s="217" customFormat="1" x14ac:dyDescent="0.25">
      <c r="A2142" s="211">
        <f>+'PAA CONSOLIDADO'!C2145</f>
        <v>0</v>
      </c>
      <c r="B2142" s="211">
        <f>+'PAA CONSOLIDADO'!I2145</f>
        <v>0</v>
      </c>
      <c r="C2142" s="217" t="str">
        <f>+CONCATENATE('PAA CONSOLIDADO'!A2145,"-",'PAA CONSOLIDADO'!D2145,"-",'PAA CONSOLIDADO'!K2145)</f>
        <v>--</v>
      </c>
      <c r="D2142" s="217" t="e">
        <f>+VLOOKUP('PAA CONSOLIDADO'!L2145,LISTAS!$D$4:$E$15,2,0)</f>
        <v>#N/A</v>
      </c>
      <c r="E2142" s="217" t="e">
        <f>+VLOOKUP('PAA CONSOLIDADO'!M2145,LISTAS!$D$4:$E$15,2,0)</f>
        <v>#N/A</v>
      </c>
      <c r="F2142" s="217">
        <f>+'PAA CONSOLIDADO'!O2145</f>
        <v>0</v>
      </c>
      <c r="G2142" s="217">
        <f t="shared" si="99"/>
        <v>1</v>
      </c>
      <c r="H2142" s="217" t="e">
        <f>+VLOOKUP('PAA CONSOLIDADO'!P2145,LISTAS!$B$4:$C$17,2,0)</f>
        <v>#N/A</v>
      </c>
      <c r="I2142" s="217" t="e">
        <f>+VLOOKUP('PAA CONSOLIDADO'!Q2145,LISTAS!$B$22:$C$25,2,0)</f>
        <v>#N/A</v>
      </c>
      <c r="J2142" s="219">
        <f>'PAA CONSOLIDADO'!R2145</f>
        <v>0</v>
      </c>
      <c r="K2142" s="219">
        <f>+'PAA CONSOLIDADO'!S2145</f>
        <v>0</v>
      </c>
      <c r="L2142" s="217" t="e">
        <f>+VLOOKUP('PAA CONSOLIDADO'!T2145,LISTAS!$B$29:$C$31,2,0)</f>
        <v>#N/A</v>
      </c>
      <c r="M2142" s="217" t="e">
        <f>+VLOOKUP('PAA CONSOLIDADO'!U2145,LISTAS!$B$36:$C$39,2,0)</f>
        <v>#N/A</v>
      </c>
      <c r="N2142" s="217" t="str">
        <f t="shared" si="100"/>
        <v>Unidad de Contratación (1)</v>
      </c>
      <c r="O2142" s="217" t="str">
        <f t="shared" si="101"/>
        <v>CO-DC-11001</v>
      </c>
      <c r="P2142" s="217">
        <f>+'PAA CONSOLIDADO'!V2145</f>
        <v>0</v>
      </c>
      <c r="Q2142" s="217">
        <f>+'PAA CONSOLIDADO'!X2145</f>
        <v>0</v>
      </c>
      <c r="R2142" s="217">
        <f>+'PAA CONSOLIDADO'!Y2145</f>
        <v>0</v>
      </c>
    </row>
    <row r="2143" spans="1:18" s="217" customFormat="1" x14ac:dyDescent="0.25">
      <c r="A2143" s="211">
        <f>+'PAA CONSOLIDADO'!C2146</f>
        <v>0</v>
      </c>
      <c r="B2143" s="211">
        <f>+'PAA CONSOLIDADO'!I2146</f>
        <v>0</v>
      </c>
      <c r="C2143" s="217" t="str">
        <f>+CONCATENATE('PAA CONSOLIDADO'!A2146,"-",'PAA CONSOLIDADO'!D2146,"-",'PAA CONSOLIDADO'!K2146)</f>
        <v>--</v>
      </c>
      <c r="D2143" s="217" t="e">
        <f>+VLOOKUP('PAA CONSOLIDADO'!L2146,LISTAS!$D$4:$E$15,2,0)</f>
        <v>#N/A</v>
      </c>
      <c r="E2143" s="217" t="e">
        <f>+VLOOKUP('PAA CONSOLIDADO'!M2146,LISTAS!$D$4:$E$15,2,0)</f>
        <v>#N/A</v>
      </c>
      <c r="F2143" s="217">
        <f>+'PAA CONSOLIDADO'!O2146</f>
        <v>0</v>
      </c>
      <c r="G2143" s="217">
        <f t="shared" si="99"/>
        <v>1</v>
      </c>
      <c r="H2143" s="217" t="e">
        <f>+VLOOKUP('PAA CONSOLIDADO'!P2146,LISTAS!$B$4:$C$17,2,0)</f>
        <v>#N/A</v>
      </c>
      <c r="I2143" s="217" t="e">
        <f>+VLOOKUP('PAA CONSOLIDADO'!Q2146,LISTAS!$B$22:$C$25,2,0)</f>
        <v>#N/A</v>
      </c>
      <c r="J2143" s="219">
        <f>'PAA CONSOLIDADO'!R2146</f>
        <v>0</v>
      </c>
      <c r="K2143" s="219">
        <f>+'PAA CONSOLIDADO'!S2146</f>
        <v>0</v>
      </c>
      <c r="L2143" s="217" t="e">
        <f>+VLOOKUP('PAA CONSOLIDADO'!T2146,LISTAS!$B$29:$C$31,2,0)</f>
        <v>#N/A</v>
      </c>
      <c r="M2143" s="217" t="e">
        <f>+VLOOKUP('PAA CONSOLIDADO'!U2146,LISTAS!$B$36:$C$39,2,0)</f>
        <v>#N/A</v>
      </c>
      <c r="N2143" s="217" t="str">
        <f t="shared" si="100"/>
        <v>Unidad de Contratación (1)</v>
      </c>
      <c r="O2143" s="217" t="str">
        <f t="shared" si="101"/>
        <v>CO-DC-11001</v>
      </c>
      <c r="P2143" s="217">
        <f>+'PAA CONSOLIDADO'!V2146</f>
        <v>0</v>
      </c>
      <c r="Q2143" s="217">
        <f>+'PAA CONSOLIDADO'!X2146</f>
        <v>0</v>
      </c>
      <c r="R2143" s="217">
        <f>+'PAA CONSOLIDADO'!Y2146</f>
        <v>0</v>
      </c>
    </row>
    <row r="2144" spans="1:18" s="217" customFormat="1" x14ac:dyDescent="0.25">
      <c r="A2144" s="211">
        <f>+'PAA CONSOLIDADO'!C2147</f>
        <v>0</v>
      </c>
      <c r="B2144" s="211">
        <f>+'PAA CONSOLIDADO'!I2147</f>
        <v>0</v>
      </c>
      <c r="C2144" s="217" t="str">
        <f>+CONCATENATE('PAA CONSOLIDADO'!A2147,"-",'PAA CONSOLIDADO'!D2147,"-",'PAA CONSOLIDADO'!K2147)</f>
        <v>--</v>
      </c>
      <c r="D2144" s="217" t="e">
        <f>+VLOOKUP('PAA CONSOLIDADO'!L2147,LISTAS!$D$4:$E$15,2,0)</f>
        <v>#N/A</v>
      </c>
      <c r="E2144" s="217" t="e">
        <f>+VLOOKUP('PAA CONSOLIDADO'!M2147,LISTAS!$D$4:$E$15,2,0)</f>
        <v>#N/A</v>
      </c>
      <c r="F2144" s="217">
        <f>+'PAA CONSOLIDADO'!O2147</f>
        <v>0</v>
      </c>
      <c r="G2144" s="217">
        <f t="shared" si="99"/>
        <v>1</v>
      </c>
      <c r="H2144" s="217" t="e">
        <f>+VLOOKUP('PAA CONSOLIDADO'!P2147,LISTAS!$B$4:$C$17,2,0)</f>
        <v>#N/A</v>
      </c>
      <c r="I2144" s="217" t="e">
        <f>+VLOOKUP('PAA CONSOLIDADO'!Q2147,LISTAS!$B$22:$C$25,2,0)</f>
        <v>#N/A</v>
      </c>
      <c r="J2144" s="219">
        <f>'PAA CONSOLIDADO'!R2147</f>
        <v>0</v>
      </c>
      <c r="K2144" s="219">
        <f>+'PAA CONSOLIDADO'!S2147</f>
        <v>0</v>
      </c>
      <c r="L2144" s="217" t="e">
        <f>+VLOOKUP('PAA CONSOLIDADO'!T2147,LISTAS!$B$29:$C$31,2,0)</f>
        <v>#N/A</v>
      </c>
      <c r="M2144" s="217" t="e">
        <f>+VLOOKUP('PAA CONSOLIDADO'!U2147,LISTAS!$B$36:$C$39,2,0)</f>
        <v>#N/A</v>
      </c>
      <c r="N2144" s="217" t="str">
        <f t="shared" si="100"/>
        <v>Unidad de Contratación (1)</v>
      </c>
      <c r="O2144" s="217" t="str">
        <f t="shared" si="101"/>
        <v>CO-DC-11001</v>
      </c>
      <c r="P2144" s="217">
        <f>+'PAA CONSOLIDADO'!V2147</f>
        <v>0</v>
      </c>
      <c r="Q2144" s="217">
        <f>+'PAA CONSOLIDADO'!X2147</f>
        <v>0</v>
      </c>
      <c r="R2144" s="217">
        <f>+'PAA CONSOLIDADO'!Y2147</f>
        <v>0</v>
      </c>
    </row>
    <row r="2145" spans="1:18" s="217" customFormat="1" x14ac:dyDescent="0.25">
      <c r="A2145" s="211">
        <f>+'PAA CONSOLIDADO'!C2148</f>
        <v>0</v>
      </c>
      <c r="B2145" s="211">
        <f>+'PAA CONSOLIDADO'!I2148</f>
        <v>0</v>
      </c>
      <c r="C2145" s="217" t="str">
        <f>+CONCATENATE('PAA CONSOLIDADO'!A2148,"-",'PAA CONSOLIDADO'!D2148,"-",'PAA CONSOLIDADO'!K2148)</f>
        <v>--</v>
      </c>
      <c r="D2145" s="217" t="e">
        <f>+VLOOKUP('PAA CONSOLIDADO'!L2148,LISTAS!$D$4:$E$15,2,0)</f>
        <v>#N/A</v>
      </c>
      <c r="E2145" s="217" t="e">
        <f>+VLOOKUP('PAA CONSOLIDADO'!M2148,LISTAS!$D$4:$E$15,2,0)</f>
        <v>#N/A</v>
      </c>
      <c r="F2145" s="217">
        <f>+'PAA CONSOLIDADO'!O2148</f>
        <v>0</v>
      </c>
      <c r="G2145" s="217">
        <f t="shared" si="99"/>
        <v>1</v>
      </c>
      <c r="H2145" s="217" t="e">
        <f>+VLOOKUP('PAA CONSOLIDADO'!P2148,LISTAS!$B$4:$C$17,2,0)</f>
        <v>#N/A</v>
      </c>
      <c r="I2145" s="217" t="e">
        <f>+VLOOKUP('PAA CONSOLIDADO'!Q2148,LISTAS!$B$22:$C$25,2,0)</f>
        <v>#N/A</v>
      </c>
      <c r="J2145" s="219">
        <f>'PAA CONSOLIDADO'!R2148</f>
        <v>0</v>
      </c>
      <c r="K2145" s="219">
        <f>+'PAA CONSOLIDADO'!S2148</f>
        <v>0</v>
      </c>
      <c r="L2145" s="217" t="e">
        <f>+VLOOKUP('PAA CONSOLIDADO'!T2148,LISTAS!$B$29:$C$31,2,0)</f>
        <v>#N/A</v>
      </c>
      <c r="M2145" s="217" t="e">
        <f>+VLOOKUP('PAA CONSOLIDADO'!U2148,LISTAS!$B$36:$C$39,2,0)</f>
        <v>#N/A</v>
      </c>
      <c r="N2145" s="217" t="str">
        <f t="shared" si="100"/>
        <v>Unidad de Contratación (1)</v>
      </c>
      <c r="O2145" s="217" t="str">
        <f t="shared" si="101"/>
        <v>CO-DC-11001</v>
      </c>
      <c r="P2145" s="217">
        <f>+'PAA CONSOLIDADO'!V2148</f>
        <v>0</v>
      </c>
      <c r="Q2145" s="217">
        <f>+'PAA CONSOLIDADO'!X2148</f>
        <v>0</v>
      </c>
      <c r="R2145" s="217">
        <f>+'PAA CONSOLIDADO'!Y2148</f>
        <v>0</v>
      </c>
    </row>
    <row r="2146" spans="1:18" s="217" customFormat="1" x14ac:dyDescent="0.25">
      <c r="A2146" s="211">
        <f>+'PAA CONSOLIDADO'!C2149</f>
        <v>0</v>
      </c>
      <c r="B2146" s="211">
        <f>+'PAA CONSOLIDADO'!I2149</f>
        <v>0</v>
      </c>
      <c r="C2146" s="217" t="str">
        <f>+CONCATENATE('PAA CONSOLIDADO'!A2149,"-",'PAA CONSOLIDADO'!D2149,"-",'PAA CONSOLIDADO'!K2149)</f>
        <v>--</v>
      </c>
      <c r="D2146" s="217" t="e">
        <f>+VLOOKUP('PAA CONSOLIDADO'!L2149,LISTAS!$D$4:$E$15,2,0)</f>
        <v>#N/A</v>
      </c>
      <c r="E2146" s="217" t="e">
        <f>+VLOOKUP('PAA CONSOLIDADO'!M2149,LISTAS!$D$4:$E$15,2,0)</f>
        <v>#N/A</v>
      </c>
      <c r="F2146" s="217">
        <f>+'PAA CONSOLIDADO'!O2149</f>
        <v>0</v>
      </c>
      <c r="G2146" s="217">
        <f t="shared" si="99"/>
        <v>1</v>
      </c>
      <c r="H2146" s="217" t="e">
        <f>+VLOOKUP('PAA CONSOLIDADO'!P2149,LISTAS!$B$4:$C$17,2,0)</f>
        <v>#N/A</v>
      </c>
      <c r="I2146" s="217" t="e">
        <f>+VLOOKUP('PAA CONSOLIDADO'!Q2149,LISTAS!$B$22:$C$25,2,0)</f>
        <v>#N/A</v>
      </c>
      <c r="J2146" s="219">
        <f>'PAA CONSOLIDADO'!R2149</f>
        <v>0</v>
      </c>
      <c r="K2146" s="219">
        <f>+'PAA CONSOLIDADO'!S2149</f>
        <v>0</v>
      </c>
      <c r="L2146" s="217" t="e">
        <f>+VLOOKUP('PAA CONSOLIDADO'!T2149,LISTAS!$B$29:$C$31,2,0)</f>
        <v>#N/A</v>
      </c>
      <c r="M2146" s="217" t="e">
        <f>+VLOOKUP('PAA CONSOLIDADO'!U2149,LISTAS!$B$36:$C$39,2,0)</f>
        <v>#N/A</v>
      </c>
      <c r="N2146" s="217" t="str">
        <f t="shared" si="100"/>
        <v>Unidad de Contratación (1)</v>
      </c>
      <c r="O2146" s="217" t="str">
        <f t="shared" si="101"/>
        <v>CO-DC-11001</v>
      </c>
      <c r="P2146" s="217">
        <f>+'PAA CONSOLIDADO'!V2149</f>
        <v>0</v>
      </c>
      <c r="Q2146" s="217">
        <f>+'PAA CONSOLIDADO'!X2149</f>
        <v>0</v>
      </c>
      <c r="R2146" s="217">
        <f>+'PAA CONSOLIDADO'!Y2149</f>
        <v>0</v>
      </c>
    </row>
    <row r="2147" spans="1:18" s="217" customFormat="1" x14ac:dyDescent="0.25">
      <c r="A2147" s="211">
        <f>+'PAA CONSOLIDADO'!C2150</f>
        <v>0</v>
      </c>
      <c r="B2147" s="211">
        <f>+'PAA CONSOLIDADO'!I2150</f>
        <v>0</v>
      </c>
      <c r="C2147" s="217" t="str">
        <f>+CONCATENATE('PAA CONSOLIDADO'!A2150,"-",'PAA CONSOLIDADO'!D2150,"-",'PAA CONSOLIDADO'!K2150)</f>
        <v>--</v>
      </c>
      <c r="D2147" s="217" t="e">
        <f>+VLOOKUP('PAA CONSOLIDADO'!L2150,LISTAS!$D$4:$E$15,2,0)</f>
        <v>#N/A</v>
      </c>
      <c r="E2147" s="217" t="e">
        <f>+VLOOKUP('PAA CONSOLIDADO'!M2150,LISTAS!$D$4:$E$15,2,0)</f>
        <v>#N/A</v>
      </c>
      <c r="F2147" s="217">
        <f>+'PAA CONSOLIDADO'!O2150</f>
        <v>0</v>
      </c>
      <c r="G2147" s="217">
        <f t="shared" si="99"/>
        <v>1</v>
      </c>
      <c r="H2147" s="217" t="e">
        <f>+VLOOKUP('PAA CONSOLIDADO'!P2150,LISTAS!$B$4:$C$17,2,0)</f>
        <v>#N/A</v>
      </c>
      <c r="I2147" s="217" t="e">
        <f>+VLOOKUP('PAA CONSOLIDADO'!Q2150,LISTAS!$B$22:$C$25,2,0)</f>
        <v>#N/A</v>
      </c>
      <c r="J2147" s="219">
        <f>'PAA CONSOLIDADO'!R2150</f>
        <v>0</v>
      </c>
      <c r="K2147" s="219">
        <f>+'PAA CONSOLIDADO'!S2150</f>
        <v>0</v>
      </c>
      <c r="L2147" s="217" t="e">
        <f>+VLOOKUP('PAA CONSOLIDADO'!T2150,LISTAS!$B$29:$C$31,2,0)</f>
        <v>#N/A</v>
      </c>
      <c r="M2147" s="217" t="e">
        <f>+VLOOKUP('PAA CONSOLIDADO'!U2150,LISTAS!$B$36:$C$39,2,0)</f>
        <v>#N/A</v>
      </c>
      <c r="N2147" s="217" t="str">
        <f t="shared" si="100"/>
        <v>Unidad de Contratación (1)</v>
      </c>
      <c r="O2147" s="217" t="str">
        <f t="shared" si="101"/>
        <v>CO-DC-11001</v>
      </c>
      <c r="P2147" s="217">
        <f>+'PAA CONSOLIDADO'!V2150</f>
        <v>0</v>
      </c>
      <c r="Q2147" s="217">
        <f>+'PAA CONSOLIDADO'!X2150</f>
        <v>0</v>
      </c>
      <c r="R2147" s="217">
        <f>+'PAA CONSOLIDADO'!Y2150</f>
        <v>0</v>
      </c>
    </row>
    <row r="2148" spans="1:18" s="217" customFormat="1" x14ac:dyDescent="0.25">
      <c r="A2148" s="211">
        <f>+'PAA CONSOLIDADO'!C2151</f>
        <v>0</v>
      </c>
      <c r="B2148" s="211">
        <f>+'PAA CONSOLIDADO'!I2151</f>
        <v>0</v>
      </c>
      <c r="C2148" s="217" t="str">
        <f>+CONCATENATE('PAA CONSOLIDADO'!A2151,"-",'PAA CONSOLIDADO'!D2151,"-",'PAA CONSOLIDADO'!K2151)</f>
        <v>--</v>
      </c>
      <c r="D2148" s="217" t="e">
        <f>+VLOOKUP('PAA CONSOLIDADO'!L2151,LISTAS!$D$4:$E$15,2,0)</f>
        <v>#N/A</v>
      </c>
      <c r="E2148" s="217" t="e">
        <f>+VLOOKUP('PAA CONSOLIDADO'!M2151,LISTAS!$D$4:$E$15,2,0)</f>
        <v>#N/A</v>
      </c>
      <c r="F2148" s="217">
        <f>+'PAA CONSOLIDADO'!O2151</f>
        <v>0</v>
      </c>
      <c r="G2148" s="217">
        <f t="shared" si="99"/>
        <v>1</v>
      </c>
      <c r="H2148" s="217" t="e">
        <f>+VLOOKUP('PAA CONSOLIDADO'!P2151,LISTAS!$B$4:$C$17,2,0)</f>
        <v>#N/A</v>
      </c>
      <c r="I2148" s="217" t="e">
        <f>+VLOOKUP('PAA CONSOLIDADO'!Q2151,LISTAS!$B$22:$C$25,2,0)</f>
        <v>#N/A</v>
      </c>
      <c r="J2148" s="219">
        <f>'PAA CONSOLIDADO'!R2151</f>
        <v>0</v>
      </c>
      <c r="K2148" s="219">
        <f>+'PAA CONSOLIDADO'!S2151</f>
        <v>0</v>
      </c>
      <c r="L2148" s="217" t="e">
        <f>+VLOOKUP('PAA CONSOLIDADO'!T2151,LISTAS!$B$29:$C$31,2,0)</f>
        <v>#N/A</v>
      </c>
      <c r="M2148" s="217" t="e">
        <f>+VLOOKUP('PAA CONSOLIDADO'!U2151,LISTAS!$B$36:$C$39,2,0)</f>
        <v>#N/A</v>
      </c>
      <c r="N2148" s="217" t="str">
        <f t="shared" si="100"/>
        <v>Unidad de Contratación (1)</v>
      </c>
      <c r="O2148" s="217" t="str">
        <f t="shared" si="101"/>
        <v>CO-DC-11001</v>
      </c>
      <c r="P2148" s="217">
        <f>+'PAA CONSOLIDADO'!V2151</f>
        <v>0</v>
      </c>
      <c r="Q2148" s="217">
        <f>+'PAA CONSOLIDADO'!X2151</f>
        <v>0</v>
      </c>
      <c r="R2148" s="217">
        <f>+'PAA CONSOLIDADO'!Y2151</f>
        <v>0</v>
      </c>
    </row>
    <row r="2149" spans="1:18" s="217" customFormat="1" x14ac:dyDescent="0.25">
      <c r="A2149" s="211">
        <f>+'PAA CONSOLIDADO'!C2152</f>
        <v>0</v>
      </c>
      <c r="B2149" s="211">
        <f>+'PAA CONSOLIDADO'!I2152</f>
        <v>0</v>
      </c>
      <c r="C2149" s="217" t="str">
        <f>+CONCATENATE('PAA CONSOLIDADO'!A2152,"-",'PAA CONSOLIDADO'!D2152,"-",'PAA CONSOLIDADO'!K2152)</f>
        <v>--</v>
      </c>
      <c r="D2149" s="217" t="e">
        <f>+VLOOKUP('PAA CONSOLIDADO'!L2152,LISTAS!$D$4:$E$15,2,0)</f>
        <v>#N/A</v>
      </c>
      <c r="E2149" s="217" t="e">
        <f>+VLOOKUP('PAA CONSOLIDADO'!M2152,LISTAS!$D$4:$E$15,2,0)</f>
        <v>#N/A</v>
      </c>
      <c r="F2149" s="217">
        <f>+'PAA CONSOLIDADO'!O2152</f>
        <v>0</v>
      </c>
      <c r="G2149" s="217">
        <f t="shared" si="99"/>
        <v>1</v>
      </c>
      <c r="H2149" s="217" t="e">
        <f>+VLOOKUP('PAA CONSOLIDADO'!P2152,LISTAS!$B$4:$C$17,2,0)</f>
        <v>#N/A</v>
      </c>
      <c r="I2149" s="217" t="e">
        <f>+VLOOKUP('PAA CONSOLIDADO'!Q2152,LISTAS!$B$22:$C$25,2,0)</f>
        <v>#N/A</v>
      </c>
      <c r="J2149" s="219">
        <f>'PAA CONSOLIDADO'!R2152</f>
        <v>0</v>
      </c>
      <c r="K2149" s="219">
        <f>+'PAA CONSOLIDADO'!S2152</f>
        <v>0</v>
      </c>
      <c r="L2149" s="217" t="e">
        <f>+VLOOKUP('PAA CONSOLIDADO'!T2152,LISTAS!$B$29:$C$31,2,0)</f>
        <v>#N/A</v>
      </c>
      <c r="M2149" s="217" t="e">
        <f>+VLOOKUP('PAA CONSOLIDADO'!U2152,LISTAS!$B$36:$C$39,2,0)</f>
        <v>#N/A</v>
      </c>
      <c r="N2149" s="217" t="str">
        <f t="shared" si="100"/>
        <v>Unidad de Contratación (1)</v>
      </c>
      <c r="O2149" s="217" t="str">
        <f t="shared" si="101"/>
        <v>CO-DC-11001</v>
      </c>
      <c r="P2149" s="217">
        <f>+'PAA CONSOLIDADO'!V2152</f>
        <v>0</v>
      </c>
      <c r="Q2149" s="217">
        <f>+'PAA CONSOLIDADO'!X2152</f>
        <v>0</v>
      </c>
      <c r="R2149" s="217">
        <f>+'PAA CONSOLIDADO'!Y2152</f>
        <v>0</v>
      </c>
    </row>
    <row r="2150" spans="1:18" s="217" customFormat="1" x14ac:dyDescent="0.25">
      <c r="A2150" s="211">
        <f>+'PAA CONSOLIDADO'!C2153</f>
        <v>0</v>
      </c>
      <c r="B2150" s="211">
        <f>+'PAA CONSOLIDADO'!I2153</f>
        <v>0</v>
      </c>
      <c r="C2150" s="217" t="str">
        <f>+CONCATENATE('PAA CONSOLIDADO'!A2153,"-",'PAA CONSOLIDADO'!D2153,"-",'PAA CONSOLIDADO'!K2153)</f>
        <v>--</v>
      </c>
      <c r="D2150" s="217" t="e">
        <f>+VLOOKUP('PAA CONSOLIDADO'!L2153,LISTAS!$D$4:$E$15,2,0)</f>
        <v>#N/A</v>
      </c>
      <c r="E2150" s="217" t="e">
        <f>+VLOOKUP('PAA CONSOLIDADO'!M2153,LISTAS!$D$4:$E$15,2,0)</f>
        <v>#N/A</v>
      </c>
      <c r="F2150" s="217">
        <f>+'PAA CONSOLIDADO'!O2153</f>
        <v>0</v>
      </c>
      <c r="G2150" s="217">
        <f t="shared" si="99"/>
        <v>1</v>
      </c>
      <c r="H2150" s="217" t="e">
        <f>+VLOOKUP('PAA CONSOLIDADO'!P2153,LISTAS!$B$4:$C$17,2,0)</f>
        <v>#N/A</v>
      </c>
      <c r="I2150" s="217" t="e">
        <f>+VLOOKUP('PAA CONSOLIDADO'!Q2153,LISTAS!$B$22:$C$25,2,0)</f>
        <v>#N/A</v>
      </c>
      <c r="J2150" s="219">
        <f>'PAA CONSOLIDADO'!R2153</f>
        <v>0</v>
      </c>
      <c r="K2150" s="219">
        <f>+'PAA CONSOLIDADO'!S2153</f>
        <v>0</v>
      </c>
      <c r="L2150" s="217" t="e">
        <f>+VLOOKUP('PAA CONSOLIDADO'!T2153,LISTAS!$B$29:$C$31,2,0)</f>
        <v>#N/A</v>
      </c>
      <c r="M2150" s="217" t="e">
        <f>+VLOOKUP('PAA CONSOLIDADO'!U2153,LISTAS!$B$36:$C$39,2,0)</f>
        <v>#N/A</v>
      </c>
      <c r="N2150" s="217" t="str">
        <f t="shared" si="100"/>
        <v>Unidad de Contratación (1)</v>
      </c>
      <c r="O2150" s="217" t="str">
        <f t="shared" si="101"/>
        <v>CO-DC-11001</v>
      </c>
      <c r="P2150" s="217">
        <f>+'PAA CONSOLIDADO'!V2153</f>
        <v>0</v>
      </c>
      <c r="Q2150" s="217">
        <f>+'PAA CONSOLIDADO'!X2153</f>
        <v>0</v>
      </c>
      <c r="R2150" s="217">
        <f>+'PAA CONSOLIDADO'!Y2153</f>
        <v>0</v>
      </c>
    </row>
    <row r="2151" spans="1:18" s="217" customFormat="1" x14ac:dyDescent="0.25">
      <c r="A2151" s="211">
        <f>+'PAA CONSOLIDADO'!C2154</f>
        <v>0</v>
      </c>
      <c r="B2151" s="211">
        <f>+'PAA CONSOLIDADO'!I2154</f>
        <v>0</v>
      </c>
      <c r="C2151" s="217" t="str">
        <f>+CONCATENATE('PAA CONSOLIDADO'!A2154,"-",'PAA CONSOLIDADO'!D2154,"-",'PAA CONSOLIDADO'!K2154)</f>
        <v>--</v>
      </c>
      <c r="D2151" s="217" t="e">
        <f>+VLOOKUP('PAA CONSOLIDADO'!L2154,LISTAS!$D$4:$E$15,2,0)</f>
        <v>#N/A</v>
      </c>
      <c r="E2151" s="217" t="e">
        <f>+VLOOKUP('PAA CONSOLIDADO'!M2154,LISTAS!$D$4:$E$15,2,0)</f>
        <v>#N/A</v>
      </c>
      <c r="F2151" s="217">
        <f>+'PAA CONSOLIDADO'!O2154</f>
        <v>0</v>
      </c>
      <c r="G2151" s="217">
        <f t="shared" si="99"/>
        <v>1</v>
      </c>
      <c r="H2151" s="217" t="e">
        <f>+VLOOKUP('PAA CONSOLIDADO'!P2154,LISTAS!$B$4:$C$17,2,0)</f>
        <v>#N/A</v>
      </c>
      <c r="I2151" s="217" t="e">
        <f>+VLOOKUP('PAA CONSOLIDADO'!Q2154,LISTAS!$B$22:$C$25,2,0)</f>
        <v>#N/A</v>
      </c>
      <c r="J2151" s="219">
        <f>'PAA CONSOLIDADO'!R2154</f>
        <v>0</v>
      </c>
      <c r="K2151" s="219">
        <f>+'PAA CONSOLIDADO'!S2154</f>
        <v>0</v>
      </c>
      <c r="L2151" s="217" t="e">
        <f>+VLOOKUP('PAA CONSOLIDADO'!T2154,LISTAS!$B$29:$C$31,2,0)</f>
        <v>#N/A</v>
      </c>
      <c r="M2151" s="217" t="e">
        <f>+VLOOKUP('PAA CONSOLIDADO'!U2154,LISTAS!$B$36:$C$39,2,0)</f>
        <v>#N/A</v>
      </c>
      <c r="N2151" s="217" t="str">
        <f t="shared" si="100"/>
        <v>Unidad de Contratación (1)</v>
      </c>
      <c r="O2151" s="217" t="str">
        <f t="shared" si="101"/>
        <v>CO-DC-11001</v>
      </c>
      <c r="P2151" s="217">
        <f>+'PAA CONSOLIDADO'!V2154</f>
        <v>0</v>
      </c>
      <c r="Q2151" s="217">
        <f>+'PAA CONSOLIDADO'!X2154</f>
        <v>0</v>
      </c>
      <c r="R2151" s="217">
        <f>+'PAA CONSOLIDADO'!Y2154</f>
        <v>0</v>
      </c>
    </row>
    <row r="2152" spans="1:18" s="217" customFormat="1" x14ac:dyDescent="0.25">
      <c r="A2152" s="211">
        <f>+'PAA CONSOLIDADO'!C2155</f>
        <v>0</v>
      </c>
      <c r="B2152" s="211">
        <f>+'PAA CONSOLIDADO'!I2155</f>
        <v>0</v>
      </c>
      <c r="C2152" s="217" t="str">
        <f>+CONCATENATE('PAA CONSOLIDADO'!A2155,"-",'PAA CONSOLIDADO'!D2155,"-",'PAA CONSOLIDADO'!K2155)</f>
        <v>--</v>
      </c>
      <c r="D2152" s="217" t="e">
        <f>+VLOOKUP('PAA CONSOLIDADO'!L2155,LISTAS!$D$4:$E$15,2,0)</f>
        <v>#N/A</v>
      </c>
      <c r="E2152" s="217" t="e">
        <f>+VLOOKUP('PAA CONSOLIDADO'!M2155,LISTAS!$D$4:$E$15,2,0)</f>
        <v>#N/A</v>
      </c>
      <c r="F2152" s="217">
        <f>+'PAA CONSOLIDADO'!O2155</f>
        <v>0</v>
      </c>
      <c r="G2152" s="217">
        <f t="shared" si="99"/>
        <v>1</v>
      </c>
      <c r="H2152" s="217" t="e">
        <f>+VLOOKUP('PAA CONSOLIDADO'!P2155,LISTAS!$B$4:$C$17,2,0)</f>
        <v>#N/A</v>
      </c>
      <c r="I2152" s="217" t="e">
        <f>+VLOOKUP('PAA CONSOLIDADO'!Q2155,LISTAS!$B$22:$C$25,2,0)</f>
        <v>#N/A</v>
      </c>
      <c r="J2152" s="219">
        <f>'PAA CONSOLIDADO'!R2155</f>
        <v>0</v>
      </c>
      <c r="K2152" s="219">
        <f>+'PAA CONSOLIDADO'!S2155</f>
        <v>0</v>
      </c>
      <c r="L2152" s="217" t="e">
        <f>+VLOOKUP('PAA CONSOLIDADO'!T2155,LISTAS!$B$29:$C$31,2,0)</f>
        <v>#N/A</v>
      </c>
      <c r="M2152" s="217" t="e">
        <f>+VLOOKUP('PAA CONSOLIDADO'!U2155,LISTAS!$B$36:$C$39,2,0)</f>
        <v>#N/A</v>
      </c>
      <c r="N2152" s="217" t="str">
        <f t="shared" si="100"/>
        <v>Unidad de Contratación (1)</v>
      </c>
      <c r="O2152" s="217" t="str">
        <f t="shared" si="101"/>
        <v>CO-DC-11001</v>
      </c>
      <c r="P2152" s="217">
        <f>+'PAA CONSOLIDADO'!V2155</f>
        <v>0</v>
      </c>
      <c r="Q2152" s="217">
        <f>+'PAA CONSOLIDADO'!X2155</f>
        <v>0</v>
      </c>
      <c r="R2152" s="217">
        <f>+'PAA CONSOLIDADO'!Y2155</f>
        <v>0</v>
      </c>
    </row>
    <row r="2153" spans="1:18" s="217" customFormat="1" x14ac:dyDescent="0.25">
      <c r="A2153" s="211">
        <f>+'PAA CONSOLIDADO'!C2156</f>
        <v>0</v>
      </c>
      <c r="B2153" s="211">
        <f>+'PAA CONSOLIDADO'!I2156</f>
        <v>0</v>
      </c>
      <c r="C2153" s="217" t="str">
        <f>+CONCATENATE('PAA CONSOLIDADO'!A2156,"-",'PAA CONSOLIDADO'!D2156,"-",'PAA CONSOLIDADO'!K2156)</f>
        <v>--</v>
      </c>
      <c r="D2153" s="217" t="e">
        <f>+VLOOKUP('PAA CONSOLIDADO'!L2156,LISTAS!$D$4:$E$15,2,0)</f>
        <v>#N/A</v>
      </c>
      <c r="E2153" s="217" t="e">
        <f>+VLOOKUP('PAA CONSOLIDADO'!M2156,LISTAS!$D$4:$E$15,2,0)</f>
        <v>#N/A</v>
      </c>
      <c r="F2153" s="217">
        <f>+'PAA CONSOLIDADO'!O2156</f>
        <v>0</v>
      </c>
      <c r="G2153" s="217">
        <f t="shared" si="99"/>
        <v>1</v>
      </c>
      <c r="H2153" s="217" t="e">
        <f>+VLOOKUP('PAA CONSOLIDADO'!P2156,LISTAS!$B$4:$C$17,2,0)</f>
        <v>#N/A</v>
      </c>
      <c r="I2153" s="217" t="e">
        <f>+VLOOKUP('PAA CONSOLIDADO'!Q2156,LISTAS!$B$22:$C$25,2,0)</f>
        <v>#N/A</v>
      </c>
      <c r="J2153" s="219">
        <f>'PAA CONSOLIDADO'!R2156</f>
        <v>0</v>
      </c>
      <c r="K2153" s="219">
        <f>+'PAA CONSOLIDADO'!S2156</f>
        <v>0</v>
      </c>
      <c r="L2153" s="217" t="e">
        <f>+VLOOKUP('PAA CONSOLIDADO'!T2156,LISTAS!$B$29:$C$31,2,0)</f>
        <v>#N/A</v>
      </c>
      <c r="M2153" s="217" t="e">
        <f>+VLOOKUP('PAA CONSOLIDADO'!U2156,LISTAS!$B$36:$C$39,2,0)</f>
        <v>#N/A</v>
      </c>
      <c r="N2153" s="217" t="str">
        <f t="shared" si="100"/>
        <v>Unidad de Contratación (1)</v>
      </c>
      <c r="O2153" s="217" t="str">
        <f t="shared" si="101"/>
        <v>CO-DC-11001</v>
      </c>
      <c r="P2153" s="217">
        <f>+'PAA CONSOLIDADO'!V2156</f>
        <v>0</v>
      </c>
      <c r="Q2153" s="217">
        <f>+'PAA CONSOLIDADO'!X2156</f>
        <v>0</v>
      </c>
      <c r="R2153" s="217">
        <f>+'PAA CONSOLIDADO'!Y2156</f>
        <v>0</v>
      </c>
    </row>
    <row r="2154" spans="1:18" s="217" customFormat="1" x14ac:dyDescent="0.25">
      <c r="A2154" s="211">
        <f>+'PAA CONSOLIDADO'!C2157</f>
        <v>0</v>
      </c>
      <c r="B2154" s="211">
        <f>+'PAA CONSOLIDADO'!I2157</f>
        <v>0</v>
      </c>
      <c r="C2154" s="217" t="str">
        <f>+CONCATENATE('PAA CONSOLIDADO'!A2157,"-",'PAA CONSOLIDADO'!D2157,"-",'PAA CONSOLIDADO'!K2157)</f>
        <v>--</v>
      </c>
      <c r="D2154" s="217" t="e">
        <f>+VLOOKUP('PAA CONSOLIDADO'!L2157,LISTAS!$D$4:$E$15,2,0)</f>
        <v>#N/A</v>
      </c>
      <c r="E2154" s="217" t="e">
        <f>+VLOOKUP('PAA CONSOLIDADO'!M2157,LISTAS!$D$4:$E$15,2,0)</f>
        <v>#N/A</v>
      </c>
      <c r="F2154" s="217">
        <f>+'PAA CONSOLIDADO'!O2157</f>
        <v>0</v>
      </c>
      <c r="G2154" s="217">
        <f t="shared" si="99"/>
        <v>1</v>
      </c>
      <c r="H2154" s="217" t="e">
        <f>+VLOOKUP('PAA CONSOLIDADO'!P2157,LISTAS!$B$4:$C$17,2,0)</f>
        <v>#N/A</v>
      </c>
      <c r="I2154" s="217" t="e">
        <f>+VLOOKUP('PAA CONSOLIDADO'!Q2157,LISTAS!$B$22:$C$25,2,0)</f>
        <v>#N/A</v>
      </c>
      <c r="J2154" s="219">
        <f>'PAA CONSOLIDADO'!R2157</f>
        <v>0</v>
      </c>
      <c r="K2154" s="219">
        <f>+'PAA CONSOLIDADO'!S2157</f>
        <v>0</v>
      </c>
      <c r="L2154" s="217" t="e">
        <f>+VLOOKUP('PAA CONSOLIDADO'!T2157,LISTAS!$B$29:$C$31,2,0)</f>
        <v>#N/A</v>
      </c>
      <c r="M2154" s="217" t="e">
        <f>+VLOOKUP('PAA CONSOLIDADO'!U2157,LISTAS!$B$36:$C$39,2,0)</f>
        <v>#N/A</v>
      </c>
      <c r="N2154" s="217" t="str">
        <f t="shared" si="100"/>
        <v>Unidad de Contratación (1)</v>
      </c>
      <c r="O2154" s="217" t="str">
        <f t="shared" si="101"/>
        <v>CO-DC-11001</v>
      </c>
      <c r="P2154" s="217">
        <f>+'PAA CONSOLIDADO'!V2157</f>
        <v>0</v>
      </c>
      <c r="Q2154" s="217">
        <f>+'PAA CONSOLIDADO'!X2157</f>
        <v>0</v>
      </c>
      <c r="R2154" s="217">
        <f>+'PAA CONSOLIDADO'!Y2157</f>
        <v>0</v>
      </c>
    </row>
    <row r="2155" spans="1:18" s="217" customFormat="1" x14ac:dyDescent="0.25">
      <c r="A2155" s="211">
        <f>+'PAA CONSOLIDADO'!C2158</f>
        <v>0</v>
      </c>
      <c r="B2155" s="211">
        <f>+'PAA CONSOLIDADO'!I2158</f>
        <v>0</v>
      </c>
      <c r="C2155" s="217" t="str">
        <f>+CONCATENATE('PAA CONSOLIDADO'!A2158,"-",'PAA CONSOLIDADO'!D2158,"-",'PAA CONSOLIDADO'!K2158)</f>
        <v>--</v>
      </c>
      <c r="D2155" s="217" t="e">
        <f>+VLOOKUP('PAA CONSOLIDADO'!L2158,LISTAS!$D$4:$E$15,2,0)</f>
        <v>#N/A</v>
      </c>
      <c r="E2155" s="217" t="e">
        <f>+VLOOKUP('PAA CONSOLIDADO'!M2158,LISTAS!$D$4:$E$15,2,0)</f>
        <v>#N/A</v>
      </c>
      <c r="F2155" s="217">
        <f>+'PAA CONSOLIDADO'!O2158</f>
        <v>0</v>
      </c>
      <c r="G2155" s="217">
        <f t="shared" si="99"/>
        <v>1</v>
      </c>
      <c r="H2155" s="217" t="e">
        <f>+VLOOKUP('PAA CONSOLIDADO'!P2158,LISTAS!$B$4:$C$17,2,0)</f>
        <v>#N/A</v>
      </c>
      <c r="I2155" s="217" t="e">
        <f>+VLOOKUP('PAA CONSOLIDADO'!Q2158,LISTAS!$B$22:$C$25,2,0)</f>
        <v>#N/A</v>
      </c>
      <c r="J2155" s="219">
        <f>'PAA CONSOLIDADO'!R2158</f>
        <v>0</v>
      </c>
      <c r="K2155" s="219">
        <f>+'PAA CONSOLIDADO'!S2158</f>
        <v>0</v>
      </c>
      <c r="L2155" s="217" t="e">
        <f>+VLOOKUP('PAA CONSOLIDADO'!T2158,LISTAS!$B$29:$C$31,2,0)</f>
        <v>#N/A</v>
      </c>
      <c r="M2155" s="217" t="e">
        <f>+VLOOKUP('PAA CONSOLIDADO'!U2158,LISTAS!$B$36:$C$39,2,0)</f>
        <v>#N/A</v>
      </c>
      <c r="N2155" s="217" t="str">
        <f t="shared" si="100"/>
        <v>Unidad de Contratación (1)</v>
      </c>
      <c r="O2155" s="217" t="str">
        <f t="shared" si="101"/>
        <v>CO-DC-11001</v>
      </c>
      <c r="P2155" s="217">
        <f>+'PAA CONSOLIDADO'!V2158</f>
        <v>0</v>
      </c>
      <c r="Q2155" s="217">
        <f>+'PAA CONSOLIDADO'!X2158</f>
        <v>0</v>
      </c>
      <c r="R2155" s="217">
        <f>+'PAA CONSOLIDADO'!Y2158</f>
        <v>0</v>
      </c>
    </row>
    <row r="2156" spans="1:18" s="217" customFormat="1" x14ac:dyDescent="0.25">
      <c r="A2156" s="211">
        <f>+'PAA CONSOLIDADO'!C2159</f>
        <v>0</v>
      </c>
      <c r="B2156" s="211">
        <f>+'PAA CONSOLIDADO'!I2159</f>
        <v>0</v>
      </c>
      <c r="C2156" s="217" t="str">
        <f>+CONCATENATE('PAA CONSOLIDADO'!A2159,"-",'PAA CONSOLIDADO'!D2159,"-",'PAA CONSOLIDADO'!K2159)</f>
        <v>--</v>
      </c>
      <c r="D2156" s="217" t="e">
        <f>+VLOOKUP('PAA CONSOLIDADO'!L2159,LISTAS!$D$4:$E$15,2,0)</f>
        <v>#N/A</v>
      </c>
      <c r="E2156" s="217" t="e">
        <f>+VLOOKUP('PAA CONSOLIDADO'!M2159,LISTAS!$D$4:$E$15,2,0)</f>
        <v>#N/A</v>
      </c>
      <c r="F2156" s="217">
        <f>+'PAA CONSOLIDADO'!O2159</f>
        <v>0</v>
      </c>
      <c r="G2156" s="217">
        <f t="shared" si="99"/>
        <v>1</v>
      </c>
      <c r="H2156" s="217" t="e">
        <f>+VLOOKUP('PAA CONSOLIDADO'!P2159,LISTAS!$B$4:$C$17,2,0)</f>
        <v>#N/A</v>
      </c>
      <c r="I2156" s="217" t="e">
        <f>+VLOOKUP('PAA CONSOLIDADO'!Q2159,LISTAS!$B$22:$C$25,2,0)</f>
        <v>#N/A</v>
      </c>
      <c r="J2156" s="219">
        <f>'PAA CONSOLIDADO'!R2159</f>
        <v>0</v>
      </c>
      <c r="K2156" s="219">
        <f>+'PAA CONSOLIDADO'!S2159</f>
        <v>0</v>
      </c>
      <c r="L2156" s="217" t="e">
        <f>+VLOOKUP('PAA CONSOLIDADO'!T2159,LISTAS!$B$29:$C$31,2,0)</f>
        <v>#N/A</v>
      </c>
      <c r="M2156" s="217" t="e">
        <f>+VLOOKUP('PAA CONSOLIDADO'!U2159,LISTAS!$B$36:$C$39,2,0)</f>
        <v>#N/A</v>
      </c>
      <c r="N2156" s="217" t="str">
        <f t="shared" si="100"/>
        <v>Unidad de Contratación (1)</v>
      </c>
      <c r="O2156" s="217" t="str">
        <f t="shared" si="101"/>
        <v>CO-DC-11001</v>
      </c>
      <c r="P2156" s="217">
        <f>+'PAA CONSOLIDADO'!V2159</f>
        <v>0</v>
      </c>
      <c r="Q2156" s="217">
        <f>+'PAA CONSOLIDADO'!X2159</f>
        <v>0</v>
      </c>
      <c r="R2156" s="217">
        <f>+'PAA CONSOLIDADO'!Y2159</f>
        <v>0</v>
      </c>
    </row>
    <row r="2157" spans="1:18" s="217" customFormat="1" x14ac:dyDescent="0.25">
      <c r="A2157" s="211">
        <f>+'PAA CONSOLIDADO'!C2160</f>
        <v>0</v>
      </c>
      <c r="B2157" s="211">
        <f>+'PAA CONSOLIDADO'!I2160</f>
        <v>0</v>
      </c>
      <c r="C2157" s="217" t="str">
        <f>+CONCATENATE('PAA CONSOLIDADO'!A2160,"-",'PAA CONSOLIDADO'!D2160,"-",'PAA CONSOLIDADO'!K2160)</f>
        <v>--</v>
      </c>
      <c r="D2157" s="217" t="e">
        <f>+VLOOKUP('PAA CONSOLIDADO'!L2160,LISTAS!$D$4:$E$15,2,0)</f>
        <v>#N/A</v>
      </c>
      <c r="E2157" s="217" t="e">
        <f>+VLOOKUP('PAA CONSOLIDADO'!M2160,LISTAS!$D$4:$E$15,2,0)</f>
        <v>#N/A</v>
      </c>
      <c r="F2157" s="217">
        <f>+'PAA CONSOLIDADO'!O2160</f>
        <v>0</v>
      </c>
      <c r="G2157" s="217">
        <f t="shared" si="99"/>
        <v>1</v>
      </c>
      <c r="H2157" s="217" t="e">
        <f>+VLOOKUP('PAA CONSOLIDADO'!P2160,LISTAS!$B$4:$C$17,2,0)</f>
        <v>#N/A</v>
      </c>
      <c r="I2157" s="217" t="e">
        <f>+VLOOKUP('PAA CONSOLIDADO'!Q2160,LISTAS!$B$22:$C$25,2,0)</f>
        <v>#N/A</v>
      </c>
      <c r="J2157" s="219">
        <f>'PAA CONSOLIDADO'!R2160</f>
        <v>0</v>
      </c>
      <c r="K2157" s="219">
        <f>+'PAA CONSOLIDADO'!S2160</f>
        <v>0</v>
      </c>
      <c r="L2157" s="217" t="e">
        <f>+VLOOKUP('PAA CONSOLIDADO'!T2160,LISTAS!$B$29:$C$31,2,0)</f>
        <v>#N/A</v>
      </c>
      <c r="M2157" s="217" t="e">
        <f>+VLOOKUP('PAA CONSOLIDADO'!U2160,LISTAS!$B$36:$C$39,2,0)</f>
        <v>#N/A</v>
      </c>
      <c r="N2157" s="217" t="str">
        <f t="shared" si="100"/>
        <v>Unidad de Contratación (1)</v>
      </c>
      <c r="O2157" s="217" t="str">
        <f t="shared" si="101"/>
        <v>CO-DC-11001</v>
      </c>
      <c r="P2157" s="217">
        <f>+'PAA CONSOLIDADO'!V2160</f>
        <v>0</v>
      </c>
      <c r="Q2157" s="217">
        <f>+'PAA CONSOLIDADO'!X2160</f>
        <v>0</v>
      </c>
      <c r="R2157" s="217">
        <f>+'PAA CONSOLIDADO'!Y2160</f>
        <v>0</v>
      </c>
    </row>
    <row r="2158" spans="1:18" s="217" customFormat="1" x14ac:dyDescent="0.25">
      <c r="A2158" s="211">
        <f>+'PAA CONSOLIDADO'!C2161</f>
        <v>0</v>
      </c>
      <c r="B2158" s="211">
        <f>+'PAA CONSOLIDADO'!I2161</f>
        <v>0</v>
      </c>
      <c r="C2158" s="217" t="str">
        <f>+CONCATENATE('PAA CONSOLIDADO'!A2161,"-",'PAA CONSOLIDADO'!D2161,"-",'PAA CONSOLIDADO'!K2161)</f>
        <v>--</v>
      </c>
      <c r="D2158" s="217" t="e">
        <f>+VLOOKUP('PAA CONSOLIDADO'!L2161,LISTAS!$D$4:$E$15,2,0)</f>
        <v>#N/A</v>
      </c>
      <c r="E2158" s="217" t="e">
        <f>+VLOOKUP('PAA CONSOLIDADO'!M2161,LISTAS!$D$4:$E$15,2,0)</f>
        <v>#N/A</v>
      </c>
      <c r="F2158" s="217">
        <f>+'PAA CONSOLIDADO'!O2161</f>
        <v>0</v>
      </c>
      <c r="G2158" s="217">
        <f t="shared" si="99"/>
        <v>1</v>
      </c>
      <c r="H2158" s="217" t="e">
        <f>+VLOOKUP('PAA CONSOLIDADO'!P2161,LISTAS!$B$4:$C$17,2,0)</f>
        <v>#N/A</v>
      </c>
      <c r="I2158" s="217" t="e">
        <f>+VLOOKUP('PAA CONSOLIDADO'!Q2161,LISTAS!$B$22:$C$25,2,0)</f>
        <v>#N/A</v>
      </c>
      <c r="J2158" s="219">
        <f>'PAA CONSOLIDADO'!R2161</f>
        <v>0</v>
      </c>
      <c r="K2158" s="219">
        <f>+'PAA CONSOLIDADO'!S2161</f>
        <v>0</v>
      </c>
      <c r="L2158" s="217" t="e">
        <f>+VLOOKUP('PAA CONSOLIDADO'!T2161,LISTAS!$B$29:$C$31,2,0)</f>
        <v>#N/A</v>
      </c>
      <c r="M2158" s="217" t="e">
        <f>+VLOOKUP('PAA CONSOLIDADO'!U2161,LISTAS!$B$36:$C$39,2,0)</f>
        <v>#N/A</v>
      </c>
      <c r="N2158" s="217" t="str">
        <f t="shared" si="100"/>
        <v>Unidad de Contratación (1)</v>
      </c>
      <c r="O2158" s="217" t="str">
        <f t="shared" si="101"/>
        <v>CO-DC-11001</v>
      </c>
      <c r="P2158" s="217">
        <f>+'PAA CONSOLIDADO'!V2161</f>
        <v>0</v>
      </c>
      <c r="Q2158" s="217">
        <f>+'PAA CONSOLIDADO'!X2161</f>
        <v>0</v>
      </c>
      <c r="R2158" s="217">
        <f>+'PAA CONSOLIDADO'!Y2161</f>
        <v>0</v>
      </c>
    </row>
    <row r="2159" spans="1:18" s="217" customFormat="1" x14ac:dyDescent="0.25">
      <c r="A2159" s="211">
        <f>+'PAA CONSOLIDADO'!C2162</f>
        <v>0</v>
      </c>
      <c r="B2159" s="211">
        <f>+'PAA CONSOLIDADO'!I2162</f>
        <v>0</v>
      </c>
      <c r="C2159" s="217" t="str">
        <f>+CONCATENATE('PAA CONSOLIDADO'!A2162,"-",'PAA CONSOLIDADO'!D2162,"-",'PAA CONSOLIDADO'!K2162)</f>
        <v>--</v>
      </c>
      <c r="D2159" s="217" t="e">
        <f>+VLOOKUP('PAA CONSOLIDADO'!L2162,LISTAS!$D$4:$E$15,2,0)</f>
        <v>#N/A</v>
      </c>
      <c r="E2159" s="217" t="e">
        <f>+VLOOKUP('PAA CONSOLIDADO'!M2162,LISTAS!$D$4:$E$15,2,0)</f>
        <v>#N/A</v>
      </c>
      <c r="F2159" s="217">
        <f>+'PAA CONSOLIDADO'!O2162</f>
        <v>0</v>
      </c>
      <c r="G2159" s="217">
        <f t="shared" si="99"/>
        <v>1</v>
      </c>
      <c r="H2159" s="217" t="e">
        <f>+VLOOKUP('PAA CONSOLIDADO'!P2162,LISTAS!$B$4:$C$17,2,0)</f>
        <v>#N/A</v>
      </c>
      <c r="I2159" s="217" t="e">
        <f>+VLOOKUP('PAA CONSOLIDADO'!Q2162,LISTAS!$B$22:$C$25,2,0)</f>
        <v>#N/A</v>
      </c>
      <c r="J2159" s="219">
        <f>'PAA CONSOLIDADO'!R2162</f>
        <v>0</v>
      </c>
      <c r="K2159" s="219">
        <f>+'PAA CONSOLIDADO'!S2162</f>
        <v>0</v>
      </c>
      <c r="L2159" s="217" t="e">
        <f>+VLOOKUP('PAA CONSOLIDADO'!T2162,LISTAS!$B$29:$C$31,2,0)</f>
        <v>#N/A</v>
      </c>
      <c r="M2159" s="217" t="e">
        <f>+VLOOKUP('PAA CONSOLIDADO'!U2162,LISTAS!$B$36:$C$39,2,0)</f>
        <v>#N/A</v>
      </c>
      <c r="N2159" s="217" t="str">
        <f t="shared" si="100"/>
        <v>Unidad de Contratación (1)</v>
      </c>
      <c r="O2159" s="217" t="str">
        <f t="shared" si="101"/>
        <v>CO-DC-11001</v>
      </c>
      <c r="P2159" s="217">
        <f>+'PAA CONSOLIDADO'!V2162</f>
        <v>0</v>
      </c>
      <c r="Q2159" s="217">
        <f>+'PAA CONSOLIDADO'!X2162</f>
        <v>0</v>
      </c>
      <c r="R2159" s="217">
        <f>+'PAA CONSOLIDADO'!Y2162</f>
        <v>0</v>
      </c>
    </row>
    <row r="2160" spans="1:18" s="217" customFormat="1" x14ac:dyDescent="0.25">
      <c r="A2160" s="211">
        <f>+'PAA CONSOLIDADO'!C2163</f>
        <v>0</v>
      </c>
      <c r="B2160" s="211">
        <f>+'PAA CONSOLIDADO'!I2163</f>
        <v>0</v>
      </c>
      <c r="C2160" s="217" t="str">
        <f>+CONCATENATE('PAA CONSOLIDADO'!A2163,"-",'PAA CONSOLIDADO'!D2163,"-",'PAA CONSOLIDADO'!K2163)</f>
        <v>--</v>
      </c>
      <c r="D2160" s="217" t="e">
        <f>+VLOOKUP('PAA CONSOLIDADO'!L2163,LISTAS!$D$4:$E$15,2,0)</f>
        <v>#N/A</v>
      </c>
      <c r="E2160" s="217" t="e">
        <f>+VLOOKUP('PAA CONSOLIDADO'!M2163,LISTAS!$D$4:$E$15,2,0)</f>
        <v>#N/A</v>
      </c>
      <c r="F2160" s="217">
        <f>+'PAA CONSOLIDADO'!O2163</f>
        <v>0</v>
      </c>
      <c r="G2160" s="217">
        <f t="shared" si="99"/>
        <v>1</v>
      </c>
      <c r="H2160" s="217" t="e">
        <f>+VLOOKUP('PAA CONSOLIDADO'!P2163,LISTAS!$B$4:$C$17,2,0)</f>
        <v>#N/A</v>
      </c>
      <c r="I2160" s="217" t="e">
        <f>+VLOOKUP('PAA CONSOLIDADO'!Q2163,LISTAS!$B$22:$C$25,2,0)</f>
        <v>#N/A</v>
      </c>
      <c r="J2160" s="219">
        <f>'PAA CONSOLIDADO'!R2163</f>
        <v>0</v>
      </c>
      <c r="K2160" s="219">
        <f>+'PAA CONSOLIDADO'!S2163</f>
        <v>0</v>
      </c>
      <c r="L2160" s="217" t="e">
        <f>+VLOOKUP('PAA CONSOLIDADO'!T2163,LISTAS!$B$29:$C$31,2,0)</f>
        <v>#N/A</v>
      </c>
      <c r="M2160" s="217" t="e">
        <f>+VLOOKUP('PAA CONSOLIDADO'!U2163,LISTAS!$B$36:$C$39,2,0)</f>
        <v>#N/A</v>
      </c>
      <c r="N2160" s="217" t="str">
        <f t="shared" si="100"/>
        <v>Unidad de Contratación (1)</v>
      </c>
      <c r="O2160" s="217" t="str">
        <f t="shared" si="101"/>
        <v>CO-DC-11001</v>
      </c>
      <c r="P2160" s="217">
        <f>+'PAA CONSOLIDADO'!V2163</f>
        <v>0</v>
      </c>
      <c r="Q2160" s="217">
        <f>+'PAA CONSOLIDADO'!X2163</f>
        <v>0</v>
      </c>
      <c r="R2160" s="217">
        <f>+'PAA CONSOLIDADO'!Y2163</f>
        <v>0</v>
      </c>
    </row>
    <row r="2161" spans="1:18" s="217" customFormat="1" x14ac:dyDescent="0.25">
      <c r="A2161" s="211">
        <f>+'PAA CONSOLIDADO'!C2164</f>
        <v>0</v>
      </c>
      <c r="B2161" s="211">
        <f>+'PAA CONSOLIDADO'!I2164</f>
        <v>0</v>
      </c>
      <c r="C2161" s="217" t="str">
        <f>+CONCATENATE('PAA CONSOLIDADO'!A2164,"-",'PAA CONSOLIDADO'!D2164,"-",'PAA CONSOLIDADO'!K2164)</f>
        <v>--</v>
      </c>
      <c r="D2161" s="217" t="e">
        <f>+VLOOKUP('PAA CONSOLIDADO'!L2164,LISTAS!$D$4:$E$15,2,0)</f>
        <v>#N/A</v>
      </c>
      <c r="E2161" s="217" t="e">
        <f>+VLOOKUP('PAA CONSOLIDADO'!M2164,LISTAS!$D$4:$E$15,2,0)</f>
        <v>#N/A</v>
      </c>
      <c r="F2161" s="217">
        <f>+'PAA CONSOLIDADO'!O2164</f>
        <v>0</v>
      </c>
      <c r="G2161" s="217">
        <f t="shared" si="99"/>
        <v>1</v>
      </c>
      <c r="H2161" s="217" t="e">
        <f>+VLOOKUP('PAA CONSOLIDADO'!P2164,LISTAS!$B$4:$C$17,2,0)</f>
        <v>#N/A</v>
      </c>
      <c r="I2161" s="217" t="e">
        <f>+VLOOKUP('PAA CONSOLIDADO'!Q2164,LISTAS!$B$22:$C$25,2,0)</f>
        <v>#N/A</v>
      </c>
      <c r="J2161" s="219">
        <f>'PAA CONSOLIDADO'!R2164</f>
        <v>0</v>
      </c>
      <c r="K2161" s="219">
        <f>+'PAA CONSOLIDADO'!S2164</f>
        <v>0</v>
      </c>
      <c r="L2161" s="217" t="e">
        <f>+VLOOKUP('PAA CONSOLIDADO'!T2164,LISTAS!$B$29:$C$31,2,0)</f>
        <v>#N/A</v>
      </c>
      <c r="M2161" s="217" t="e">
        <f>+VLOOKUP('PAA CONSOLIDADO'!U2164,LISTAS!$B$36:$C$39,2,0)</f>
        <v>#N/A</v>
      </c>
      <c r="N2161" s="217" t="str">
        <f t="shared" si="100"/>
        <v>Unidad de Contratación (1)</v>
      </c>
      <c r="O2161" s="217" t="str">
        <f t="shared" si="101"/>
        <v>CO-DC-11001</v>
      </c>
      <c r="P2161" s="217">
        <f>+'PAA CONSOLIDADO'!V2164</f>
        <v>0</v>
      </c>
      <c r="Q2161" s="217">
        <f>+'PAA CONSOLIDADO'!X2164</f>
        <v>0</v>
      </c>
      <c r="R2161" s="217">
        <f>+'PAA CONSOLIDADO'!Y2164</f>
        <v>0</v>
      </c>
    </row>
    <row r="2162" spans="1:18" s="217" customFormat="1" x14ac:dyDescent="0.25">
      <c r="A2162" s="211">
        <f>+'PAA CONSOLIDADO'!C2165</f>
        <v>0</v>
      </c>
      <c r="B2162" s="211">
        <f>+'PAA CONSOLIDADO'!I2165</f>
        <v>0</v>
      </c>
      <c r="C2162" s="217" t="str">
        <f>+CONCATENATE('PAA CONSOLIDADO'!A2165,"-",'PAA CONSOLIDADO'!D2165,"-",'PAA CONSOLIDADO'!K2165)</f>
        <v>--</v>
      </c>
      <c r="D2162" s="217" t="e">
        <f>+VLOOKUP('PAA CONSOLIDADO'!L2165,LISTAS!$D$4:$E$15,2,0)</f>
        <v>#N/A</v>
      </c>
      <c r="E2162" s="217" t="e">
        <f>+VLOOKUP('PAA CONSOLIDADO'!M2165,LISTAS!$D$4:$E$15,2,0)</f>
        <v>#N/A</v>
      </c>
      <c r="F2162" s="217">
        <f>+'PAA CONSOLIDADO'!O2165</f>
        <v>0</v>
      </c>
      <c r="G2162" s="217">
        <f t="shared" si="99"/>
        <v>1</v>
      </c>
      <c r="H2162" s="217" t="e">
        <f>+VLOOKUP('PAA CONSOLIDADO'!P2165,LISTAS!$B$4:$C$17,2,0)</f>
        <v>#N/A</v>
      </c>
      <c r="I2162" s="217" t="e">
        <f>+VLOOKUP('PAA CONSOLIDADO'!Q2165,LISTAS!$B$22:$C$25,2,0)</f>
        <v>#N/A</v>
      </c>
      <c r="J2162" s="219">
        <f>'PAA CONSOLIDADO'!R2165</f>
        <v>0</v>
      </c>
      <c r="K2162" s="219">
        <f>+'PAA CONSOLIDADO'!S2165</f>
        <v>0</v>
      </c>
      <c r="L2162" s="217" t="e">
        <f>+VLOOKUP('PAA CONSOLIDADO'!T2165,LISTAS!$B$29:$C$31,2,0)</f>
        <v>#N/A</v>
      </c>
      <c r="M2162" s="217" t="e">
        <f>+VLOOKUP('PAA CONSOLIDADO'!U2165,LISTAS!$B$36:$C$39,2,0)</f>
        <v>#N/A</v>
      </c>
      <c r="N2162" s="217" t="str">
        <f t="shared" si="100"/>
        <v>Unidad de Contratación (1)</v>
      </c>
      <c r="O2162" s="217" t="str">
        <f t="shared" si="101"/>
        <v>CO-DC-11001</v>
      </c>
      <c r="P2162" s="217">
        <f>+'PAA CONSOLIDADO'!V2165</f>
        <v>0</v>
      </c>
      <c r="Q2162" s="217">
        <f>+'PAA CONSOLIDADO'!X2165</f>
        <v>0</v>
      </c>
      <c r="R2162" s="217">
        <f>+'PAA CONSOLIDADO'!Y2165</f>
        <v>0</v>
      </c>
    </row>
    <row r="2163" spans="1:18" s="217" customFormat="1" x14ac:dyDescent="0.25">
      <c r="A2163" s="211">
        <f>+'PAA CONSOLIDADO'!C2166</f>
        <v>0</v>
      </c>
      <c r="B2163" s="211">
        <f>+'PAA CONSOLIDADO'!I2166</f>
        <v>0</v>
      </c>
      <c r="C2163" s="217" t="str">
        <f>+CONCATENATE('PAA CONSOLIDADO'!A2166,"-",'PAA CONSOLIDADO'!D2166,"-",'PAA CONSOLIDADO'!K2166)</f>
        <v>--</v>
      </c>
      <c r="D2163" s="217" t="e">
        <f>+VLOOKUP('PAA CONSOLIDADO'!L2166,LISTAS!$D$4:$E$15,2,0)</f>
        <v>#N/A</v>
      </c>
      <c r="E2163" s="217" t="e">
        <f>+VLOOKUP('PAA CONSOLIDADO'!M2166,LISTAS!$D$4:$E$15,2,0)</f>
        <v>#N/A</v>
      </c>
      <c r="F2163" s="217">
        <f>+'PAA CONSOLIDADO'!O2166</f>
        <v>0</v>
      </c>
      <c r="G2163" s="217">
        <f t="shared" si="99"/>
        <v>1</v>
      </c>
      <c r="H2163" s="217" t="e">
        <f>+VLOOKUP('PAA CONSOLIDADO'!P2166,LISTAS!$B$4:$C$17,2,0)</f>
        <v>#N/A</v>
      </c>
      <c r="I2163" s="217" t="e">
        <f>+VLOOKUP('PAA CONSOLIDADO'!Q2166,LISTAS!$B$22:$C$25,2,0)</f>
        <v>#N/A</v>
      </c>
      <c r="J2163" s="219">
        <f>'PAA CONSOLIDADO'!R2166</f>
        <v>0</v>
      </c>
      <c r="K2163" s="219">
        <f>+'PAA CONSOLIDADO'!S2166</f>
        <v>0</v>
      </c>
      <c r="L2163" s="217" t="e">
        <f>+VLOOKUP('PAA CONSOLIDADO'!T2166,LISTAS!$B$29:$C$31,2,0)</f>
        <v>#N/A</v>
      </c>
      <c r="M2163" s="217" t="e">
        <f>+VLOOKUP('PAA CONSOLIDADO'!U2166,LISTAS!$B$36:$C$39,2,0)</f>
        <v>#N/A</v>
      </c>
      <c r="N2163" s="217" t="str">
        <f t="shared" si="100"/>
        <v>Unidad de Contratación (1)</v>
      </c>
      <c r="O2163" s="217" t="str">
        <f t="shared" si="101"/>
        <v>CO-DC-11001</v>
      </c>
      <c r="P2163" s="217">
        <f>+'PAA CONSOLIDADO'!V2166</f>
        <v>0</v>
      </c>
      <c r="Q2163" s="217">
        <f>+'PAA CONSOLIDADO'!X2166</f>
        <v>0</v>
      </c>
      <c r="R2163" s="217">
        <f>+'PAA CONSOLIDADO'!Y2166</f>
        <v>0</v>
      </c>
    </row>
    <row r="2164" spans="1:18" s="217" customFormat="1" x14ac:dyDescent="0.25">
      <c r="A2164" s="211">
        <f>+'PAA CONSOLIDADO'!C2167</f>
        <v>0</v>
      </c>
      <c r="B2164" s="211">
        <f>+'PAA CONSOLIDADO'!I2167</f>
        <v>0</v>
      </c>
      <c r="C2164" s="217" t="str">
        <f>+CONCATENATE('PAA CONSOLIDADO'!A2167,"-",'PAA CONSOLIDADO'!D2167,"-",'PAA CONSOLIDADO'!K2167)</f>
        <v>--</v>
      </c>
      <c r="D2164" s="217" t="e">
        <f>+VLOOKUP('PAA CONSOLIDADO'!L2167,LISTAS!$D$4:$E$15,2,0)</f>
        <v>#N/A</v>
      </c>
      <c r="E2164" s="217" t="e">
        <f>+VLOOKUP('PAA CONSOLIDADO'!M2167,LISTAS!$D$4:$E$15,2,0)</f>
        <v>#N/A</v>
      </c>
      <c r="F2164" s="217">
        <f>+'PAA CONSOLIDADO'!O2167</f>
        <v>0</v>
      </c>
      <c r="G2164" s="217">
        <f t="shared" si="99"/>
        <v>1</v>
      </c>
      <c r="H2164" s="217" t="e">
        <f>+VLOOKUP('PAA CONSOLIDADO'!P2167,LISTAS!$B$4:$C$17,2,0)</f>
        <v>#N/A</v>
      </c>
      <c r="I2164" s="217" t="e">
        <f>+VLOOKUP('PAA CONSOLIDADO'!Q2167,LISTAS!$B$22:$C$25,2,0)</f>
        <v>#N/A</v>
      </c>
      <c r="J2164" s="219">
        <f>'PAA CONSOLIDADO'!R2167</f>
        <v>0</v>
      </c>
      <c r="K2164" s="219">
        <f>+'PAA CONSOLIDADO'!S2167</f>
        <v>0</v>
      </c>
      <c r="L2164" s="217" t="e">
        <f>+VLOOKUP('PAA CONSOLIDADO'!T2167,LISTAS!$B$29:$C$31,2,0)</f>
        <v>#N/A</v>
      </c>
      <c r="M2164" s="217" t="e">
        <f>+VLOOKUP('PAA CONSOLIDADO'!U2167,LISTAS!$B$36:$C$39,2,0)</f>
        <v>#N/A</v>
      </c>
      <c r="N2164" s="217" t="str">
        <f t="shared" si="100"/>
        <v>Unidad de Contratación (1)</v>
      </c>
      <c r="O2164" s="217" t="str">
        <f t="shared" si="101"/>
        <v>CO-DC-11001</v>
      </c>
      <c r="P2164" s="217">
        <f>+'PAA CONSOLIDADO'!V2167</f>
        <v>0</v>
      </c>
      <c r="Q2164" s="217">
        <f>+'PAA CONSOLIDADO'!X2167</f>
        <v>0</v>
      </c>
      <c r="R2164" s="217">
        <f>+'PAA CONSOLIDADO'!Y2167</f>
        <v>0</v>
      </c>
    </row>
    <row r="2165" spans="1:18" s="217" customFormat="1" x14ac:dyDescent="0.25">
      <c r="A2165" s="211">
        <f>+'PAA CONSOLIDADO'!C2168</f>
        <v>0</v>
      </c>
      <c r="B2165" s="211">
        <f>+'PAA CONSOLIDADO'!I2168</f>
        <v>0</v>
      </c>
      <c r="C2165" s="217" t="str">
        <f>+CONCATENATE('PAA CONSOLIDADO'!A2168,"-",'PAA CONSOLIDADO'!D2168,"-",'PAA CONSOLIDADO'!K2168)</f>
        <v>--</v>
      </c>
      <c r="D2165" s="217" t="e">
        <f>+VLOOKUP('PAA CONSOLIDADO'!L2168,LISTAS!$D$4:$E$15,2,0)</f>
        <v>#N/A</v>
      </c>
      <c r="E2165" s="217" t="e">
        <f>+VLOOKUP('PAA CONSOLIDADO'!M2168,LISTAS!$D$4:$E$15,2,0)</f>
        <v>#N/A</v>
      </c>
      <c r="F2165" s="217">
        <f>+'PAA CONSOLIDADO'!O2168</f>
        <v>0</v>
      </c>
      <c r="G2165" s="217">
        <f t="shared" si="99"/>
        <v>1</v>
      </c>
      <c r="H2165" s="217" t="e">
        <f>+VLOOKUP('PAA CONSOLIDADO'!P2168,LISTAS!$B$4:$C$17,2,0)</f>
        <v>#N/A</v>
      </c>
      <c r="I2165" s="217" t="e">
        <f>+VLOOKUP('PAA CONSOLIDADO'!Q2168,LISTAS!$B$22:$C$25,2,0)</f>
        <v>#N/A</v>
      </c>
      <c r="J2165" s="219">
        <f>'PAA CONSOLIDADO'!R2168</f>
        <v>0</v>
      </c>
      <c r="K2165" s="219">
        <f>+'PAA CONSOLIDADO'!S2168</f>
        <v>0</v>
      </c>
      <c r="L2165" s="217" t="e">
        <f>+VLOOKUP('PAA CONSOLIDADO'!T2168,LISTAS!$B$29:$C$31,2,0)</f>
        <v>#N/A</v>
      </c>
      <c r="M2165" s="217" t="e">
        <f>+VLOOKUP('PAA CONSOLIDADO'!U2168,LISTAS!$B$36:$C$39,2,0)</f>
        <v>#N/A</v>
      </c>
      <c r="N2165" s="217" t="str">
        <f t="shared" si="100"/>
        <v>Unidad de Contratación (1)</v>
      </c>
      <c r="O2165" s="217" t="str">
        <f t="shared" si="101"/>
        <v>CO-DC-11001</v>
      </c>
      <c r="P2165" s="217">
        <f>+'PAA CONSOLIDADO'!V2168</f>
        <v>0</v>
      </c>
      <c r="Q2165" s="217">
        <f>+'PAA CONSOLIDADO'!X2168</f>
        <v>0</v>
      </c>
      <c r="R2165" s="217">
        <f>+'PAA CONSOLIDADO'!Y2168</f>
        <v>0</v>
      </c>
    </row>
    <row r="2166" spans="1:18" s="217" customFormat="1" x14ac:dyDescent="0.25">
      <c r="A2166" s="211">
        <f>+'PAA CONSOLIDADO'!C2169</f>
        <v>0</v>
      </c>
      <c r="B2166" s="211">
        <f>+'PAA CONSOLIDADO'!I2169</f>
        <v>0</v>
      </c>
      <c r="C2166" s="217" t="str">
        <f>+CONCATENATE('PAA CONSOLIDADO'!A2169,"-",'PAA CONSOLIDADO'!D2169,"-",'PAA CONSOLIDADO'!K2169)</f>
        <v>--</v>
      </c>
      <c r="D2166" s="217" t="e">
        <f>+VLOOKUP('PAA CONSOLIDADO'!L2169,LISTAS!$D$4:$E$15,2,0)</f>
        <v>#N/A</v>
      </c>
      <c r="E2166" s="217" t="e">
        <f>+VLOOKUP('PAA CONSOLIDADO'!M2169,LISTAS!$D$4:$E$15,2,0)</f>
        <v>#N/A</v>
      </c>
      <c r="F2166" s="217">
        <f>+'PAA CONSOLIDADO'!O2169</f>
        <v>0</v>
      </c>
      <c r="G2166" s="217">
        <f t="shared" si="99"/>
        <v>1</v>
      </c>
      <c r="H2166" s="217" t="e">
        <f>+VLOOKUP('PAA CONSOLIDADO'!P2169,LISTAS!$B$4:$C$17,2,0)</f>
        <v>#N/A</v>
      </c>
      <c r="I2166" s="217" t="e">
        <f>+VLOOKUP('PAA CONSOLIDADO'!Q2169,LISTAS!$B$22:$C$25,2,0)</f>
        <v>#N/A</v>
      </c>
      <c r="J2166" s="219">
        <f>'PAA CONSOLIDADO'!R2169</f>
        <v>0</v>
      </c>
      <c r="K2166" s="219">
        <f>+'PAA CONSOLIDADO'!S2169</f>
        <v>0</v>
      </c>
      <c r="L2166" s="217" t="e">
        <f>+VLOOKUP('PAA CONSOLIDADO'!T2169,LISTAS!$B$29:$C$31,2,0)</f>
        <v>#N/A</v>
      </c>
      <c r="M2166" s="217" t="e">
        <f>+VLOOKUP('PAA CONSOLIDADO'!U2169,LISTAS!$B$36:$C$39,2,0)</f>
        <v>#N/A</v>
      </c>
      <c r="N2166" s="217" t="str">
        <f t="shared" si="100"/>
        <v>Unidad de Contratación (1)</v>
      </c>
      <c r="O2166" s="217" t="str">
        <f t="shared" si="101"/>
        <v>CO-DC-11001</v>
      </c>
      <c r="P2166" s="217">
        <f>+'PAA CONSOLIDADO'!V2169</f>
        <v>0</v>
      </c>
      <c r="Q2166" s="217">
        <f>+'PAA CONSOLIDADO'!X2169</f>
        <v>0</v>
      </c>
      <c r="R2166" s="217">
        <f>+'PAA CONSOLIDADO'!Y2169</f>
        <v>0</v>
      </c>
    </row>
    <row r="2167" spans="1:18" s="217" customFormat="1" x14ac:dyDescent="0.25">
      <c r="A2167" s="211">
        <f>+'PAA CONSOLIDADO'!C2170</f>
        <v>0</v>
      </c>
      <c r="B2167" s="211">
        <f>+'PAA CONSOLIDADO'!I2170</f>
        <v>0</v>
      </c>
      <c r="C2167" s="217" t="str">
        <f>+CONCATENATE('PAA CONSOLIDADO'!A2170,"-",'PAA CONSOLIDADO'!D2170,"-",'PAA CONSOLIDADO'!K2170)</f>
        <v>--</v>
      </c>
      <c r="D2167" s="217" t="e">
        <f>+VLOOKUP('PAA CONSOLIDADO'!L2170,LISTAS!$D$4:$E$15,2,0)</f>
        <v>#N/A</v>
      </c>
      <c r="E2167" s="217" t="e">
        <f>+VLOOKUP('PAA CONSOLIDADO'!M2170,LISTAS!$D$4:$E$15,2,0)</f>
        <v>#N/A</v>
      </c>
      <c r="F2167" s="217">
        <f>+'PAA CONSOLIDADO'!O2170</f>
        <v>0</v>
      </c>
      <c r="G2167" s="217">
        <f t="shared" si="99"/>
        <v>1</v>
      </c>
      <c r="H2167" s="217" t="e">
        <f>+VLOOKUP('PAA CONSOLIDADO'!P2170,LISTAS!$B$4:$C$17,2,0)</f>
        <v>#N/A</v>
      </c>
      <c r="I2167" s="217" t="e">
        <f>+VLOOKUP('PAA CONSOLIDADO'!Q2170,LISTAS!$B$22:$C$25,2,0)</f>
        <v>#N/A</v>
      </c>
      <c r="J2167" s="219">
        <f>'PAA CONSOLIDADO'!R2170</f>
        <v>0</v>
      </c>
      <c r="K2167" s="219">
        <f>+'PAA CONSOLIDADO'!S2170</f>
        <v>0</v>
      </c>
      <c r="L2167" s="217" t="e">
        <f>+VLOOKUP('PAA CONSOLIDADO'!T2170,LISTAS!$B$29:$C$31,2,0)</f>
        <v>#N/A</v>
      </c>
      <c r="M2167" s="217" t="e">
        <f>+VLOOKUP('PAA CONSOLIDADO'!U2170,LISTAS!$B$36:$C$39,2,0)</f>
        <v>#N/A</v>
      </c>
      <c r="N2167" s="217" t="str">
        <f t="shared" si="100"/>
        <v>Unidad de Contratación (1)</v>
      </c>
      <c r="O2167" s="217" t="str">
        <f t="shared" si="101"/>
        <v>CO-DC-11001</v>
      </c>
      <c r="P2167" s="217">
        <f>+'PAA CONSOLIDADO'!V2170</f>
        <v>0</v>
      </c>
      <c r="Q2167" s="217">
        <f>+'PAA CONSOLIDADO'!X2170</f>
        <v>0</v>
      </c>
      <c r="R2167" s="217">
        <f>+'PAA CONSOLIDADO'!Y2170</f>
        <v>0</v>
      </c>
    </row>
    <row r="2168" spans="1:18" s="217" customFormat="1" x14ac:dyDescent="0.25">
      <c r="A2168" s="211">
        <f>+'PAA CONSOLIDADO'!C2171</f>
        <v>0</v>
      </c>
      <c r="B2168" s="211">
        <f>+'PAA CONSOLIDADO'!I2171</f>
        <v>0</v>
      </c>
      <c r="C2168" s="217" t="str">
        <f>+CONCATENATE('PAA CONSOLIDADO'!A2171,"-",'PAA CONSOLIDADO'!D2171,"-",'PAA CONSOLIDADO'!K2171)</f>
        <v>--</v>
      </c>
      <c r="D2168" s="217" t="e">
        <f>+VLOOKUP('PAA CONSOLIDADO'!L2171,LISTAS!$D$4:$E$15,2,0)</f>
        <v>#N/A</v>
      </c>
      <c r="E2168" s="217" t="e">
        <f>+VLOOKUP('PAA CONSOLIDADO'!M2171,LISTAS!$D$4:$E$15,2,0)</f>
        <v>#N/A</v>
      </c>
      <c r="F2168" s="217">
        <f>+'PAA CONSOLIDADO'!O2171</f>
        <v>0</v>
      </c>
      <c r="G2168" s="217">
        <f t="shared" si="99"/>
        <v>1</v>
      </c>
      <c r="H2168" s="217" t="e">
        <f>+VLOOKUP('PAA CONSOLIDADO'!P2171,LISTAS!$B$4:$C$17,2,0)</f>
        <v>#N/A</v>
      </c>
      <c r="I2168" s="217" t="e">
        <f>+VLOOKUP('PAA CONSOLIDADO'!Q2171,LISTAS!$B$22:$C$25,2,0)</f>
        <v>#N/A</v>
      </c>
      <c r="J2168" s="219">
        <f>'PAA CONSOLIDADO'!R2171</f>
        <v>0</v>
      </c>
      <c r="K2168" s="219">
        <f>+'PAA CONSOLIDADO'!S2171</f>
        <v>0</v>
      </c>
      <c r="L2168" s="217" t="e">
        <f>+VLOOKUP('PAA CONSOLIDADO'!T2171,LISTAS!$B$29:$C$31,2,0)</f>
        <v>#N/A</v>
      </c>
      <c r="M2168" s="217" t="e">
        <f>+VLOOKUP('PAA CONSOLIDADO'!U2171,LISTAS!$B$36:$C$39,2,0)</f>
        <v>#N/A</v>
      </c>
      <c r="N2168" s="217" t="str">
        <f t="shared" si="100"/>
        <v>Unidad de Contratación (1)</v>
      </c>
      <c r="O2168" s="217" t="str">
        <f t="shared" si="101"/>
        <v>CO-DC-11001</v>
      </c>
      <c r="P2168" s="217">
        <f>+'PAA CONSOLIDADO'!V2171</f>
        <v>0</v>
      </c>
      <c r="Q2168" s="217">
        <f>+'PAA CONSOLIDADO'!X2171</f>
        <v>0</v>
      </c>
      <c r="R2168" s="217">
        <f>+'PAA CONSOLIDADO'!Y2171</f>
        <v>0</v>
      </c>
    </row>
    <row r="2169" spans="1:18" s="217" customFormat="1" x14ac:dyDescent="0.25">
      <c r="A2169" s="211">
        <f>+'PAA CONSOLIDADO'!C2172</f>
        <v>0</v>
      </c>
      <c r="B2169" s="211">
        <f>+'PAA CONSOLIDADO'!I2172</f>
        <v>0</v>
      </c>
      <c r="C2169" s="217" t="str">
        <f>+CONCATENATE('PAA CONSOLIDADO'!A2172,"-",'PAA CONSOLIDADO'!D2172,"-",'PAA CONSOLIDADO'!K2172)</f>
        <v>--</v>
      </c>
      <c r="D2169" s="217" t="e">
        <f>+VLOOKUP('PAA CONSOLIDADO'!L2172,LISTAS!$D$4:$E$15,2,0)</f>
        <v>#N/A</v>
      </c>
      <c r="E2169" s="217" t="e">
        <f>+VLOOKUP('PAA CONSOLIDADO'!M2172,LISTAS!$D$4:$E$15,2,0)</f>
        <v>#N/A</v>
      </c>
      <c r="F2169" s="217">
        <f>+'PAA CONSOLIDADO'!O2172</f>
        <v>0</v>
      </c>
      <c r="G2169" s="217">
        <f t="shared" si="99"/>
        <v>1</v>
      </c>
      <c r="H2169" s="217" t="e">
        <f>+VLOOKUP('PAA CONSOLIDADO'!P2172,LISTAS!$B$4:$C$17,2,0)</f>
        <v>#N/A</v>
      </c>
      <c r="I2169" s="217" t="e">
        <f>+VLOOKUP('PAA CONSOLIDADO'!Q2172,LISTAS!$B$22:$C$25,2,0)</f>
        <v>#N/A</v>
      </c>
      <c r="J2169" s="219">
        <f>'PAA CONSOLIDADO'!R2172</f>
        <v>0</v>
      </c>
      <c r="K2169" s="219">
        <f>+'PAA CONSOLIDADO'!S2172</f>
        <v>0</v>
      </c>
      <c r="L2169" s="217" t="e">
        <f>+VLOOKUP('PAA CONSOLIDADO'!T2172,LISTAS!$B$29:$C$31,2,0)</f>
        <v>#N/A</v>
      </c>
      <c r="M2169" s="217" t="e">
        <f>+VLOOKUP('PAA CONSOLIDADO'!U2172,LISTAS!$B$36:$C$39,2,0)</f>
        <v>#N/A</v>
      </c>
      <c r="N2169" s="217" t="str">
        <f t="shared" si="100"/>
        <v>Unidad de Contratación (1)</v>
      </c>
      <c r="O2169" s="217" t="str">
        <f t="shared" si="101"/>
        <v>CO-DC-11001</v>
      </c>
      <c r="P2169" s="217">
        <f>+'PAA CONSOLIDADO'!V2172</f>
        <v>0</v>
      </c>
      <c r="Q2169" s="217">
        <f>+'PAA CONSOLIDADO'!X2172</f>
        <v>0</v>
      </c>
      <c r="R2169" s="217">
        <f>+'PAA CONSOLIDADO'!Y2172</f>
        <v>0</v>
      </c>
    </row>
    <row r="2170" spans="1:18" s="217" customFormat="1" x14ac:dyDescent="0.25">
      <c r="A2170" s="211">
        <f>+'PAA CONSOLIDADO'!C2173</f>
        <v>0</v>
      </c>
      <c r="B2170" s="211">
        <f>+'PAA CONSOLIDADO'!I2173</f>
        <v>0</v>
      </c>
      <c r="C2170" s="217" t="str">
        <f>+CONCATENATE('PAA CONSOLIDADO'!A2173,"-",'PAA CONSOLIDADO'!D2173,"-",'PAA CONSOLIDADO'!K2173)</f>
        <v>--</v>
      </c>
      <c r="D2170" s="217" t="e">
        <f>+VLOOKUP('PAA CONSOLIDADO'!L2173,LISTAS!$D$4:$E$15,2,0)</f>
        <v>#N/A</v>
      </c>
      <c r="E2170" s="217" t="e">
        <f>+VLOOKUP('PAA CONSOLIDADO'!M2173,LISTAS!$D$4:$E$15,2,0)</f>
        <v>#N/A</v>
      </c>
      <c r="F2170" s="217">
        <f>+'PAA CONSOLIDADO'!O2173</f>
        <v>0</v>
      </c>
      <c r="G2170" s="217">
        <f t="shared" si="99"/>
        <v>1</v>
      </c>
      <c r="H2170" s="217" t="e">
        <f>+VLOOKUP('PAA CONSOLIDADO'!P2173,LISTAS!$B$4:$C$17,2,0)</f>
        <v>#N/A</v>
      </c>
      <c r="I2170" s="217" t="e">
        <f>+VLOOKUP('PAA CONSOLIDADO'!Q2173,LISTAS!$B$22:$C$25,2,0)</f>
        <v>#N/A</v>
      </c>
      <c r="J2170" s="219">
        <f>'PAA CONSOLIDADO'!R2173</f>
        <v>0</v>
      </c>
      <c r="K2170" s="219">
        <f>+'PAA CONSOLIDADO'!S2173</f>
        <v>0</v>
      </c>
      <c r="L2170" s="217" t="e">
        <f>+VLOOKUP('PAA CONSOLIDADO'!T2173,LISTAS!$B$29:$C$31,2,0)</f>
        <v>#N/A</v>
      </c>
      <c r="M2170" s="217" t="e">
        <f>+VLOOKUP('PAA CONSOLIDADO'!U2173,LISTAS!$B$36:$C$39,2,0)</f>
        <v>#N/A</v>
      </c>
      <c r="N2170" s="217" t="str">
        <f t="shared" si="100"/>
        <v>Unidad de Contratación (1)</v>
      </c>
      <c r="O2170" s="217" t="str">
        <f t="shared" si="101"/>
        <v>CO-DC-11001</v>
      </c>
      <c r="P2170" s="217">
        <f>+'PAA CONSOLIDADO'!V2173</f>
        <v>0</v>
      </c>
      <c r="Q2170" s="217">
        <f>+'PAA CONSOLIDADO'!X2173</f>
        <v>0</v>
      </c>
      <c r="R2170" s="217">
        <f>+'PAA CONSOLIDADO'!Y2173</f>
        <v>0</v>
      </c>
    </row>
    <row r="2171" spans="1:18" s="217" customFormat="1" x14ac:dyDescent="0.25">
      <c r="A2171" s="211">
        <f>+'PAA CONSOLIDADO'!C2174</f>
        <v>0</v>
      </c>
      <c r="B2171" s="211">
        <f>+'PAA CONSOLIDADO'!I2174</f>
        <v>0</v>
      </c>
      <c r="C2171" s="217" t="str">
        <f>+CONCATENATE('PAA CONSOLIDADO'!A2174,"-",'PAA CONSOLIDADO'!D2174,"-",'PAA CONSOLIDADO'!K2174)</f>
        <v>--</v>
      </c>
      <c r="D2171" s="217" t="e">
        <f>+VLOOKUP('PAA CONSOLIDADO'!L2174,LISTAS!$D$4:$E$15,2,0)</f>
        <v>#N/A</v>
      </c>
      <c r="E2171" s="217" t="e">
        <f>+VLOOKUP('PAA CONSOLIDADO'!M2174,LISTAS!$D$4:$E$15,2,0)</f>
        <v>#N/A</v>
      </c>
      <c r="F2171" s="217">
        <f>+'PAA CONSOLIDADO'!O2174</f>
        <v>0</v>
      </c>
      <c r="G2171" s="217">
        <f t="shared" si="99"/>
        <v>1</v>
      </c>
      <c r="H2171" s="217" t="e">
        <f>+VLOOKUP('PAA CONSOLIDADO'!P2174,LISTAS!$B$4:$C$17,2,0)</f>
        <v>#N/A</v>
      </c>
      <c r="I2171" s="217" t="e">
        <f>+VLOOKUP('PAA CONSOLIDADO'!Q2174,LISTAS!$B$22:$C$25,2,0)</f>
        <v>#N/A</v>
      </c>
      <c r="J2171" s="219">
        <f>'PAA CONSOLIDADO'!R2174</f>
        <v>0</v>
      </c>
      <c r="K2171" s="219">
        <f>+'PAA CONSOLIDADO'!S2174</f>
        <v>0</v>
      </c>
      <c r="L2171" s="217" t="e">
        <f>+VLOOKUP('PAA CONSOLIDADO'!T2174,LISTAS!$B$29:$C$31,2,0)</f>
        <v>#N/A</v>
      </c>
      <c r="M2171" s="217" t="e">
        <f>+VLOOKUP('PAA CONSOLIDADO'!U2174,LISTAS!$B$36:$C$39,2,0)</f>
        <v>#N/A</v>
      </c>
      <c r="N2171" s="217" t="str">
        <f t="shared" si="100"/>
        <v>Unidad de Contratación (1)</v>
      </c>
      <c r="O2171" s="217" t="str">
        <f t="shared" si="101"/>
        <v>CO-DC-11001</v>
      </c>
      <c r="P2171" s="217">
        <f>+'PAA CONSOLIDADO'!V2174</f>
        <v>0</v>
      </c>
      <c r="Q2171" s="217">
        <f>+'PAA CONSOLIDADO'!X2174</f>
        <v>0</v>
      </c>
      <c r="R2171" s="217">
        <f>+'PAA CONSOLIDADO'!Y2174</f>
        <v>0</v>
      </c>
    </row>
    <row r="2172" spans="1:18" s="217" customFormat="1" x14ac:dyDescent="0.25">
      <c r="A2172" s="211">
        <f>+'PAA CONSOLIDADO'!C2175</f>
        <v>0</v>
      </c>
      <c r="B2172" s="211">
        <f>+'PAA CONSOLIDADO'!I2175</f>
        <v>0</v>
      </c>
      <c r="C2172" s="217" t="str">
        <f>+CONCATENATE('PAA CONSOLIDADO'!A2175,"-",'PAA CONSOLIDADO'!D2175,"-",'PAA CONSOLIDADO'!K2175)</f>
        <v>--</v>
      </c>
      <c r="D2172" s="217" t="e">
        <f>+VLOOKUP('PAA CONSOLIDADO'!L2175,LISTAS!$D$4:$E$15,2,0)</f>
        <v>#N/A</v>
      </c>
      <c r="E2172" s="217" t="e">
        <f>+VLOOKUP('PAA CONSOLIDADO'!M2175,LISTAS!$D$4:$E$15,2,0)</f>
        <v>#N/A</v>
      </c>
      <c r="F2172" s="217">
        <f>+'PAA CONSOLIDADO'!O2175</f>
        <v>0</v>
      </c>
      <c r="G2172" s="217">
        <f t="shared" si="99"/>
        <v>1</v>
      </c>
      <c r="H2172" s="217" t="e">
        <f>+VLOOKUP('PAA CONSOLIDADO'!P2175,LISTAS!$B$4:$C$17,2,0)</f>
        <v>#N/A</v>
      </c>
      <c r="I2172" s="217" t="e">
        <f>+VLOOKUP('PAA CONSOLIDADO'!Q2175,LISTAS!$B$22:$C$25,2,0)</f>
        <v>#N/A</v>
      </c>
      <c r="J2172" s="219">
        <f>'PAA CONSOLIDADO'!R2175</f>
        <v>0</v>
      </c>
      <c r="K2172" s="219">
        <f>+'PAA CONSOLIDADO'!S2175</f>
        <v>0</v>
      </c>
      <c r="L2172" s="217" t="e">
        <f>+VLOOKUP('PAA CONSOLIDADO'!T2175,LISTAS!$B$29:$C$31,2,0)</f>
        <v>#N/A</v>
      </c>
      <c r="M2172" s="217" t="e">
        <f>+VLOOKUP('PAA CONSOLIDADO'!U2175,LISTAS!$B$36:$C$39,2,0)</f>
        <v>#N/A</v>
      </c>
      <c r="N2172" s="217" t="str">
        <f t="shared" si="100"/>
        <v>Unidad de Contratación (1)</v>
      </c>
      <c r="O2172" s="217" t="str">
        <f t="shared" si="101"/>
        <v>CO-DC-11001</v>
      </c>
      <c r="P2172" s="217">
        <f>+'PAA CONSOLIDADO'!V2175</f>
        <v>0</v>
      </c>
      <c r="Q2172" s="217">
        <f>+'PAA CONSOLIDADO'!X2175</f>
        <v>0</v>
      </c>
      <c r="R2172" s="217">
        <f>+'PAA CONSOLIDADO'!Y2175</f>
        <v>0</v>
      </c>
    </row>
    <row r="2173" spans="1:18" s="217" customFormat="1" x14ac:dyDescent="0.25">
      <c r="A2173" s="211">
        <f>+'PAA CONSOLIDADO'!C2176</f>
        <v>0</v>
      </c>
      <c r="B2173" s="211">
        <f>+'PAA CONSOLIDADO'!I2176</f>
        <v>0</v>
      </c>
      <c r="C2173" s="217" t="str">
        <f>+CONCATENATE('PAA CONSOLIDADO'!A2176,"-",'PAA CONSOLIDADO'!D2176,"-",'PAA CONSOLIDADO'!K2176)</f>
        <v>--</v>
      </c>
      <c r="D2173" s="217" t="e">
        <f>+VLOOKUP('PAA CONSOLIDADO'!L2176,LISTAS!$D$4:$E$15,2,0)</f>
        <v>#N/A</v>
      </c>
      <c r="E2173" s="217" t="e">
        <f>+VLOOKUP('PAA CONSOLIDADO'!M2176,LISTAS!$D$4:$E$15,2,0)</f>
        <v>#N/A</v>
      </c>
      <c r="F2173" s="217">
        <f>+'PAA CONSOLIDADO'!O2176</f>
        <v>0</v>
      </c>
      <c r="G2173" s="217">
        <f t="shared" si="99"/>
        <v>1</v>
      </c>
      <c r="H2173" s="217" t="e">
        <f>+VLOOKUP('PAA CONSOLIDADO'!P2176,LISTAS!$B$4:$C$17,2,0)</f>
        <v>#N/A</v>
      </c>
      <c r="I2173" s="217" t="e">
        <f>+VLOOKUP('PAA CONSOLIDADO'!Q2176,LISTAS!$B$22:$C$25,2,0)</f>
        <v>#N/A</v>
      </c>
      <c r="J2173" s="219">
        <f>'PAA CONSOLIDADO'!R2176</f>
        <v>0</v>
      </c>
      <c r="K2173" s="219">
        <f>+'PAA CONSOLIDADO'!S2176</f>
        <v>0</v>
      </c>
      <c r="L2173" s="217" t="e">
        <f>+VLOOKUP('PAA CONSOLIDADO'!T2176,LISTAS!$B$29:$C$31,2,0)</f>
        <v>#N/A</v>
      </c>
      <c r="M2173" s="217" t="e">
        <f>+VLOOKUP('PAA CONSOLIDADO'!U2176,LISTAS!$B$36:$C$39,2,0)</f>
        <v>#N/A</v>
      </c>
      <c r="N2173" s="217" t="str">
        <f t="shared" si="100"/>
        <v>Unidad de Contratación (1)</v>
      </c>
      <c r="O2173" s="217" t="str">
        <f t="shared" si="101"/>
        <v>CO-DC-11001</v>
      </c>
      <c r="P2173" s="217">
        <f>+'PAA CONSOLIDADO'!V2176</f>
        <v>0</v>
      </c>
      <c r="Q2173" s="217">
        <f>+'PAA CONSOLIDADO'!X2176</f>
        <v>0</v>
      </c>
      <c r="R2173" s="217">
        <f>+'PAA CONSOLIDADO'!Y2176</f>
        <v>0</v>
      </c>
    </row>
    <row r="2174" spans="1:18" s="217" customFormat="1" x14ac:dyDescent="0.25">
      <c r="A2174" s="211">
        <f>+'PAA CONSOLIDADO'!C2177</f>
        <v>0</v>
      </c>
      <c r="B2174" s="211">
        <f>+'PAA CONSOLIDADO'!I2177</f>
        <v>0</v>
      </c>
      <c r="C2174" s="217" t="str">
        <f>+CONCATENATE('PAA CONSOLIDADO'!A2177,"-",'PAA CONSOLIDADO'!D2177,"-",'PAA CONSOLIDADO'!K2177)</f>
        <v>--</v>
      </c>
      <c r="D2174" s="217" t="e">
        <f>+VLOOKUP('PAA CONSOLIDADO'!L2177,LISTAS!$D$4:$E$15,2,0)</f>
        <v>#N/A</v>
      </c>
      <c r="E2174" s="217" t="e">
        <f>+VLOOKUP('PAA CONSOLIDADO'!M2177,LISTAS!$D$4:$E$15,2,0)</f>
        <v>#N/A</v>
      </c>
      <c r="F2174" s="217">
        <f>+'PAA CONSOLIDADO'!O2177</f>
        <v>0</v>
      </c>
      <c r="G2174" s="217">
        <f t="shared" si="99"/>
        <v>1</v>
      </c>
      <c r="H2174" s="217" t="e">
        <f>+VLOOKUP('PAA CONSOLIDADO'!P2177,LISTAS!$B$4:$C$17,2,0)</f>
        <v>#N/A</v>
      </c>
      <c r="I2174" s="217" t="e">
        <f>+VLOOKUP('PAA CONSOLIDADO'!Q2177,LISTAS!$B$22:$C$25,2,0)</f>
        <v>#N/A</v>
      </c>
      <c r="J2174" s="219">
        <f>'PAA CONSOLIDADO'!R2177</f>
        <v>0</v>
      </c>
      <c r="K2174" s="219">
        <f>+'PAA CONSOLIDADO'!S2177</f>
        <v>0</v>
      </c>
      <c r="L2174" s="217" t="e">
        <f>+VLOOKUP('PAA CONSOLIDADO'!T2177,LISTAS!$B$29:$C$31,2,0)</f>
        <v>#N/A</v>
      </c>
      <c r="M2174" s="217" t="e">
        <f>+VLOOKUP('PAA CONSOLIDADO'!U2177,LISTAS!$B$36:$C$39,2,0)</f>
        <v>#N/A</v>
      </c>
      <c r="N2174" s="217" t="str">
        <f t="shared" si="100"/>
        <v>Unidad de Contratación (1)</v>
      </c>
      <c r="O2174" s="217" t="str">
        <f t="shared" si="101"/>
        <v>CO-DC-11001</v>
      </c>
      <c r="P2174" s="217">
        <f>+'PAA CONSOLIDADO'!V2177</f>
        <v>0</v>
      </c>
      <c r="Q2174" s="217">
        <f>+'PAA CONSOLIDADO'!X2177</f>
        <v>0</v>
      </c>
      <c r="R2174" s="217">
        <f>+'PAA CONSOLIDADO'!Y2177</f>
        <v>0</v>
      </c>
    </row>
    <row r="2175" spans="1:18" s="217" customFormat="1" x14ac:dyDescent="0.25">
      <c r="A2175" s="211">
        <f>+'PAA CONSOLIDADO'!C2178</f>
        <v>0</v>
      </c>
      <c r="B2175" s="211">
        <f>+'PAA CONSOLIDADO'!I2178</f>
        <v>0</v>
      </c>
      <c r="C2175" s="217" t="str">
        <f>+CONCATENATE('PAA CONSOLIDADO'!A2178,"-",'PAA CONSOLIDADO'!D2178,"-",'PAA CONSOLIDADO'!K2178)</f>
        <v>--</v>
      </c>
      <c r="D2175" s="217" t="e">
        <f>+VLOOKUP('PAA CONSOLIDADO'!L2178,LISTAS!$D$4:$E$15,2,0)</f>
        <v>#N/A</v>
      </c>
      <c r="E2175" s="217" t="e">
        <f>+VLOOKUP('PAA CONSOLIDADO'!M2178,LISTAS!$D$4:$E$15,2,0)</f>
        <v>#N/A</v>
      </c>
      <c r="F2175" s="217">
        <f>+'PAA CONSOLIDADO'!O2178</f>
        <v>0</v>
      </c>
      <c r="G2175" s="217">
        <f t="shared" si="99"/>
        <v>1</v>
      </c>
      <c r="H2175" s="217" t="e">
        <f>+VLOOKUP('PAA CONSOLIDADO'!P2178,LISTAS!$B$4:$C$17,2,0)</f>
        <v>#N/A</v>
      </c>
      <c r="I2175" s="217" t="e">
        <f>+VLOOKUP('PAA CONSOLIDADO'!Q2178,LISTAS!$B$22:$C$25,2,0)</f>
        <v>#N/A</v>
      </c>
      <c r="J2175" s="219">
        <f>'PAA CONSOLIDADO'!R2178</f>
        <v>0</v>
      </c>
      <c r="K2175" s="219">
        <f>+'PAA CONSOLIDADO'!S2178</f>
        <v>0</v>
      </c>
      <c r="L2175" s="217" t="e">
        <f>+VLOOKUP('PAA CONSOLIDADO'!T2178,LISTAS!$B$29:$C$31,2,0)</f>
        <v>#N/A</v>
      </c>
      <c r="M2175" s="217" t="e">
        <f>+VLOOKUP('PAA CONSOLIDADO'!U2178,LISTAS!$B$36:$C$39,2,0)</f>
        <v>#N/A</v>
      </c>
      <c r="N2175" s="217" t="str">
        <f t="shared" si="100"/>
        <v>Unidad de Contratación (1)</v>
      </c>
      <c r="O2175" s="217" t="str">
        <f t="shared" si="101"/>
        <v>CO-DC-11001</v>
      </c>
      <c r="P2175" s="217">
        <f>+'PAA CONSOLIDADO'!V2178</f>
        <v>0</v>
      </c>
      <c r="Q2175" s="217">
        <f>+'PAA CONSOLIDADO'!X2178</f>
        <v>0</v>
      </c>
      <c r="R2175" s="217">
        <f>+'PAA CONSOLIDADO'!Y2178</f>
        <v>0</v>
      </c>
    </row>
    <row r="2176" spans="1:18" s="217" customFormat="1" x14ac:dyDescent="0.25">
      <c r="A2176" s="211">
        <f>+'PAA CONSOLIDADO'!C2179</f>
        <v>0</v>
      </c>
      <c r="B2176" s="211">
        <f>+'PAA CONSOLIDADO'!I2179</f>
        <v>0</v>
      </c>
      <c r="C2176" s="217" t="str">
        <f>+CONCATENATE('PAA CONSOLIDADO'!A2179,"-",'PAA CONSOLIDADO'!D2179,"-",'PAA CONSOLIDADO'!K2179)</f>
        <v>--</v>
      </c>
      <c r="D2176" s="217" t="e">
        <f>+VLOOKUP('PAA CONSOLIDADO'!L2179,LISTAS!$D$4:$E$15,2,0)</f>
        <v>#N/A</v>
      </c>
      <c r="E2176" s="217" t="e">
        <f>+VLOOKUP('PAA CONSOLIDADO'!M2179,LISTAS!$D$4:$E$15,2,0)</f>
        <v>#N/A</v>
      </c>
      <c r="F2176" s="217">
        <f>+'PAA CONSOLIDADO'!O2179</f>
        <v>0</v>
      </c>
      <c r="G2176" s="217">
        <f t="shared" si="99"/>
        <v>1</v>
      </c>
      <c r="H2176" s="217" t="e">
        <f>+VLOOKUP('PAA CONSOLIDADO'!P2179,LISTAS!$B$4:$C$17,2,0)</f>
        <v>#N/A</v>
      </c>
      <c r="I2176" s="217" t="e">
        <f>+VLOOKUP('PAA CONSOLIDADO'!Q2179,LISTAS!$B$22:$C$25,2,0)</f>
        <v>#N/A</v>
      </c>
      <c r="J2176" s="219">
        <f>'PAA CONSOLIDADO'!R2179</f>
        <v>0</v>
      </c>
      <c r="K2176" s="219">
        <f>+'PAA CONSOLIDADO'!S2179</f>
        <v>0</v>
      </c>
      <c r="L2176" s="217" t="e">
        <f>+VLOOKUP('PAA CONSOLIDADO'!T2179,LISTAS!$B$29:$C$31,2,0)</f>
        <v>#N/A</v>
      </c>
      <c r="M2176" s="217" t="e">
        <f>+VLOOKUP('PAA CONSOLIDADO'!U2179,LISTAS!$B$36:$C$39,2,0)</f>
        <v>#N/A</v>
      </c>
      <c r="N2176" s="217" t="str">
        <f t="shared" si="100"/>
        <v>Unidad de Contratación (1)</v>
      </c>
      <c r="O2176" s="217" t="str">
        <f t="shared" si="101"/>
        <v>CO-DC-11001</v>
      </c>
      <c r="P2176" s="217">
        <f>+'PAA CONSOLIDADO'!V2179</f>
        <v>0</v>
      </c>
      <c r="Q2176" s="217">
        <f>+'PAA CONSOLIDADO'!X2179</f>
        <v>0</v>
      </c>
      <c r="R2176" s="217">
        <f>+'PAA CONSOLIDADO'!Y2179</f>
        <v>0</v>
      </c>
    </row>
    <row r="2177" spans="1:18" s="217" customFormat="1" x14ac:dyDescent="0.25">
      <c r="A2177" s="211">
        <f>+'PAA CONSOLIDADO'!C2180</f>
        <v>0</v>
      </c>
      <c r="B2177" s="211">
        <f>+'PAA CONSOLIDADO'!I2180</f>
        <v>0</v>
      </c>
      <c r="C2177" s="217" t="str">
        <f>+CONCATENATE('PAA CONSOLIDADO'!A2180,"-",'PAA CONSOLIDADO'!D2180,"-",'PAA CONSOLIDADO'!K2180)</f>
        <v>--</v>
      </c>
      <c r="D2177" s="217" t="e">
        <f>+VLOOKUP('PAA CONSOLIDADO'!L2180,LISTAS!$D$4:$E$15,2,0)</f>
        <v>#N/A</v>
      </c>
      <c r="E2177" s="217" t="e">
        <f>+VLOOKUP('PAA CONSOLIDADO'!M2180,LISTAS!$D$4:$E$15,2,0)</f>
        <v>#N/A</v>
      </c>
      <c r="F2177" s="217">
        <f>+'PAA CONSOLIDADO'!O2180</f>
        <v>0</v>
      </c>
      <c r="G2177" s="217">
        <f t="shared" si="99"/>
        <v>1</v>
      </c>
      <c r="H2177" s="217" t="e">
        <f>+VLOOKUP('PAA CONSOLIDADO'!P2180,LISTAS!$B$4:$C$17,2,0)</f>
        <v>#N/A</v>
      </c>
      <c r="I2177" s="217" t="e">
        <f>+VLOOKUP('PAA CONSOLIDADO'!Q2180,LISTAS!$B$22:$C$25,2,0)</f>
        <v>#N/A</v>
      </c>
      <c r="J2177" s="219">
        <f>'PAA CONSOLIDADO'!R2180</f>
        <v>0</v>
      </c>
      <c r="K2177" s="219">
        <f>+'PAA CONSOLIDADO'!S2180</f>
        <v>0</v>
      </c>
      <c r="L2177" s="217" t="e">
        <f>+VLOOKUP('PAA CONSOLIDADO'!T2180,LISTAS!$B$29:$C$31,2,0)</f>
        <v>#N/A</v>
      </c>
      <c r="M2177" s="217" t="e">
        <f>+VLOOKUP('PAA CONSOLIDADO'!U2180,LISTAS!$B$36:$C$39,2,0)</f>
        <v>#N/A</v>
      </c>
      <c r="N2177" s="217" t="str">
        <f t="shared" si="100"/>
        <v>Unidad de Contratación (1)</v>
      </c>
      <c r="O2177" s="217" t="str">
        <f t="shared" si="101"/>
        <v>CO-DC-11001</v>
      </c>
      <c r="P2177" s="217">
        <f>+'PAA CONSOLIDADO'!V2180</f>
        <v>0</v>
      </c>
      <c r="Q2177" s="217">
        <f>+'PAA CONSOLIDADO'!X2180</f>
        <v>0</v>
      </c>
      <c r="R2177" s="217">
        <f>+'PAA CONSOLIDADO'!Y2180</f>
        <v>0</v>
      </c>
    </row>
    <row r="2178" spans="1:18" s="217" customFormat="1" x14ac:dyDescent="0.25">
      <c r="A2178" s="211">
        <f>+'PAA CONSOLIDADO'!C2181</f>
        <v>0</v>
      </c>
      <c r="B2178" s="211">
        <f>+'PAA CONSOLIDADO'!I2181</f>
        <v>0</v>
      </c>
      <c r="C2178" s="217" t="str">
        <f>+CONCATENATE('PAA CONSOLIDADO'!A2181,"-",'PAA CONSOLIDADO'!D2181,"-",'PAA CONSOLIDADO'!K2181)</f>
        <v>--</v>
      </c>
      <c r="D2178" s="217" t="e">
        <f>+VLOOKUP('PAA CONSOLIDADO'!L2181,LISTAS!$D$4:$E$15,2,0)</f>
        <v>#N/A</v>
      </c>
      <c r="E2178" s="217" t="e">
        <f>+VLOOKUP('PAA CONSOLIDADO'!M2181,LISTAS!$D$4:$E$15,2,0)</f>
        <v>#N/A</v>
      </c>
      <c r="F2178" s="217">
        <f>+'PAA CONSOLIDADO'!O2181</f>
        <v>0</v>
      </c>
      <c r="G2178" s="217">
        <f t="shared" si="99"/>
        <v>1</v>
      </c>
      <c r="H2178" s="217" t="e">
        <f>+VLOOKUP('PAA CONSOLIDADO'!P2181,LISTAS!$B$4:$C$17,2,0)</f>
        <v>#N/A</v>
      </c>
      <c r="I2178" s="217" t="e">
        <f>+VLOOKUP('PAA CONSOLIDADO'!Q2181,LISTAS!$B$22:$C$25,2,0)</f>
        <v>#N/A</v>
      </c>
      <c r="J2178" s="219">
        <f>'PAA CONSOLIDADO'!R2181</f>
        <v>0</v>
      </c>
      <c r="K2178" s="219">
        <f>+'PAA CONSOLIDADO'!S2181</f>
        <v>0</v>
      </c>
      <c r="L2178" s="217" t="e">
        <f>+VLOOKUP('PAA CONSOLIDADO'!T2181,LISTAS!$B$29:$C$31,2,0)</f>
        <v>#N/A</v>
      </c>
      <c r="M2178" s="217" t="e">
        <f>+VLOOKUP('PAA CONSOLIDADO'!U2181,LISTAS!$B$36:$C$39,2,0)</f>
        <v>#N/A</v>
      </c>
      <c r="N2178" s="217" t="str">
        <f t="shared" si="100"/>
        <v>Unidad de Contratación (1)</v>
      </c>
      <c r="O2178" s="217" t="str">
        <f t="shared" si="101"/>
        <v>CO-DC-11001</v>
      </c>
      <c r="P2178" s="217">
        <f>+'PAA CONSOLIDADO'!V2181</f>
        <v>0</v>
      </c>
      <c r="Q2178" s="217">
        <f>+'PAA CONSOLIDADO'!X2181</f>
        <v>0</v>
      </c>
      <c r="R2178" s="217">
        <f>+'PAA CONSOLIDADO'!Y2181</f>
        <v>0</v>
      </c>
    </row>
    <row r="2179" spans="1:18" s="217" customFormat="1" x14ac:dyDescent="0.25">
      <c r="A2179" s="211">
        <f>+'PAA CONSOLIDADO'!C2182</f>
        <v>0</v>
      </c>
      <c r="B2179" s="211">
        <f>+'PAA CONSOLIDADO'!I2182</f>
        <v>0</v>
      </c>
      <c r="C2179" s="217" t="str">
        <f>+CONCATENATE('PAA CONSOLIDADO'!A2182,"-",'PAA CONSOLIDADO'!D2182,"-",'PAA CONSOLIDADO'!K2182)</f>
        <v>--</v>
      </c>
      <c r="D2179" s="217" t="e">
        <f>+VLOOKUP('PAA CONSOLIDADO'!L2182,LISTAS!$D$4:$E$15,2,0)</f>
        <v>#N/A</v>
      </c>
      <c r="E2179" s="217" t="e">
        <f>+VLOOKUP('PAA CONSOLIDADO'!M2182,LISTAS!$D$4:$E$15,2,0)</f>
        <v>#N/A</v>
      </c>
      <c r="F2179" s="217">
        <f>+'PAA CONSOLIDADO'!O2182</f>
        <v>0</v>
      </c>
      <c r="G2179" s="217">
        <f t="shared" si="99"/>
        <v>1</v>
      </c>
      <c r="H2179" s="217" t="e">
        <f>+VLOOKUP('PAA CONSOLIDADO'!P2182,LISTAS!$B$4:$C$17,2,0)</f>
        <v>#N/A</v>
      </c>
      <c r="I2179" s="217" t="e">
        <f>+VLOOKUP('PAA CONSOLIDADO'!Q2182,LISTAS!$B$22:$C$25,2,0)</f>
        <v>#N/A</v>
      </c>
      <c r="J2179" s="219">
        <f>'PAA CONSOLIDADO'!R2182</f>
        <v>0</v>
      </c>
      <c r="K2179" s="219">
        <f>+'PAA CONSOLIDADO'!S2182</f>
        <v>0</v>
      </c>
      <c r="L2179" s="217" t="e">
        <f>+VLOOKUP('PAA CONSOLIDADO'!T2182,LISTAS!$B$29:$C$31,2,0)</f>
        <v>#N/A</v>
      </c>
      <c r="M2179" s="217" t="e">
        <f>+VLOOKUP('PAA CONSOLIDADO'!U2182,LISTAS!$B$36:$C$39,2,0)</f>
        <v>#N/A</v>
      </c>
      <c r="N2179" s="217" t="str">
        <f t="shared" si="100"/>
        <v>Unidad de Contratación (1)</v>
      </c>
      <c r="O2179" s="217" t="str">
        <f t="shared" si="101"/>
        <v>CO-DC-11001</v>
      </c>
      <c r="P2179" s="217">
        <f>+'PAA CONSOLIDADO'!V2182</f>
        <v>0</v>
      </c>
      <c r="Q2179" s="217">
        <f>+'PAA CONSOLIDADO'!X2182</f>
        <v>0</v>
      </c>
      <c r="R2179" s="217">
        <f>+'PAA CONSOLIDADO'!Y2182</f>
        <v>0</v>
      </c>
    </row>
    <row r="2180" spans="1:18" s="217" customFormat="1" x14ac:dyDescent="0.25">
      <c r="A2180" s="211">
        <f>+'PAA CONSOLIDADO'!C2183</f>
        <v>0</v>
      </c>
      <c r="B2180" s="211">
        <f>+'PAA CONSOLIDADO'!I2183</f>
        <v>0</v>
      </c>
      <c r="C2180" s="217" t="str">
        <f>+CONCATENATE('PAA CONSOLIDADO'!A2183,"-",'PAA CONSOLIDADO'!D2183,"-",'PAA CONSOLIDADO'!K2183)</f>
        <v>--</v>
      </c>
      <c r="D2180" s="217" t="e">
        <f>+VLOOKUP('PAA CONSOLIDADO'!L2183,LISTAS!$D$4:$E$15,2,0)</f>
        <v>#N/A</v>
      </c>
      <c r="E2180" s="217" t="e">
        <f>+VLOOKUP('PAA CONSOLIDADO'!M2183,LISTAS!$D$4:$E$15,2,0)</f>
        <v>#N/A</v>
      </c>
      <c r="F2180" s="217">
        <f>+'PAA CONSOLIDADO'!O2183</f>
        <v>0</v>
      </c>
      <c r="G2180" s="217">
        <f t="shared" si="99"/>
        <v>1</v>
      </c>
      <c r="H2180" s="217" t="e">
        <f>+VLOOKUP('PAA CONSOLIDADO'!P2183,LISTAS!$B$4:$C$17,2,0)</f>
        <v>#N/A</v>
      </c>
      <c r="I2180" s="217" t="e">
        <f>+VLOOKUP('PAA CONSOLIDADO'!Q2183,LISTAS!$B$22:$C$25,2,0)</f>
        <v>#N/A</v>
      </c>
      <c r="J2180" s="219">
        <f>'PAA CONSOLIDADO'!R2183</f>
        <v>0</v>
      </c>
      <c r="K2180" s="219">
        <f>+'PAA CONSOLIDADO'!S2183</f>
        <v>0</v>
      </c>
      <c r="L2180" s="217" t="e">
        <f>+VLOOKUP('PAA CONSOLIDADO'!T2183,LISTAS!$B$29:$C$31,2,0)</f>
        <v>#N/A</v>
      </c>
      <c r="M2180" s="217" t="e">
        <f>+VLOOKUP('PAA CONSOLIDADO'!U2183,LISTAS!$B$36:$C$39,2,0)</f>
        <v>#N/A</v>
      </c>
      <c r="N2180" s="217" t="str">
        <f t="shared" si="100"/>
        <v>Unidad de Contratación (1)</v>
      </c>
      <c r="O2180" s="217" t="str">
        <f t="shared" si="101"/>
        <v>CO-DC-11001</v>
      </c>
      <c r="P2180" s="217">
        <f>+'PAA CONSOLIDADO'!V2183</f>
        <v>0</v>
      </c>
      <c r="Q2180" s="217">
        <f>+'PAA CONSOLIDADO'!X2183</f>
        <v>0</v>
      </c>
      <c r="R2180" s="217">
        <f>+'PAA CONSOLIDADO'!Y2183</f>
        <v>0</v>
      </c>
    </row>
    <row r="2181" spans="1:18" s="217" customFormat="1" x14ac:dyDescent="0.25">
      <c r="A2181" s="211">
        <f>+'PAA CONSOLIDADO'!C2184</f>
        <v>0</v>
      </c>
      <c r="B2181" s="211">
        <f>+'PAA CONSOLIDADO'!I2184</f>
        <v>0</v>
      </c>
      <c r="C2181" s="217" t="str">
        <f>+CONCATENATE('PAA CONSOLIDADO'!A2184,"-",'PAA CONSOLIDADO'!D2184,"-",'PAA CONSOLIDADO'!K2184)</f>
        <v>--</v>
      </c>
      <c r="D2181" s="217" t="e">
        <f>+VLOOKUP('PAA CONSOLIDADO'!L2184,LISTAS!$D$4:$E$15,2,0)</f>
        <v>#N/A</v>
      </c>
      <c r="E2181" s="217" t="e">
        <f>+VLOOKUP('PAA CONSOLIDADO'!M2184,LISTAS!$D$4:$E$15,2,0)</f>
        <v>#N/A</v>
      </c>
      <c r="F2181" s="217">
        <f>+'PAA CONSOLIDADO'!O2184</f>
        <v>0</v>
      </c>
      <c r="G2181" s="217">
        <f t="shared" ref="G2181:G2244" si="102">+IF(ISBLANK(B2181),"",1)</f>
        <v>1</v>
      </c>
      <c r="H2181" s="217" t="e">
        <f>+VLOOKUP('PAA CONSOLIDADO'!P2184,LISTAS!$B$4:$C$17,2,0)</f>
        <v>#N/A</v>
      </c>
      <c r="I2181" s="217" t="e">
        <f>+VLOOKUP('PAA CONSOLIDADO'!Q2184,LISTAS!$B$22:$C$25,2,0)</f>
        <v>#N/A</v>
      </c>
      <c r="J2181" s="219">
        <f>'PAA CONSOLIDADO'!R2184</f>
        <v>0</v>
      </c>
      <c r="K2181" s="219">
        <f>+'PAA CONSOLIDADO'!S2184</f>
        <v>0</v>
      </c>
      <c r="L2181" s="217" t="e">
        <f>+VLOOKUP('PAA CONSOLIDADO'!T2184,LISTAS!$B$29:$C$31,2,0)</f>
        <v>#N/A</v>
      </c>
      <c r="M2181" s="217" t="e">
        <f>+VLOOKUP('PAA CONSOLIDADO'!U2184,LISTAS!$B$36:$C$39,2,0)</f>
        <v>#N/A</v>
      </c>
      <c r="N2181" s="217" t="str">
        <f t="shared" ref="N2181:N2244" si="103">+IF(ISBLANK(B2181),"","Unidad de Contratación (1)")</f>
        <v>Unidad de Contratación (1)</v>
      </c>
      <c r="O2181" s="217" t="str">
        <f t="shared" ref="O2181:O2244" si="104">+IF(ISBLANK(B2181),"","CO-DC-11001")</f>
        <v>CO-DC-11001</v>
      </c>
      <c r="P2181" s="217">
        <f>+'PAA CONSOLIDADO'!V2184</f>
        <v>0</v>
      </c>
      <c r="Q2181" s="217">
        <f>+'PAA CONSOLIDADO'!X2184</f>
        <v>0</v>
      </c>
      <c r="R2181" s="217">
        <f>+'PAA CONSOLIDADO'!Y2184</f>
        <v>0</v>
      </c>
    </row>
    <row r="2182" spans="1:18" s="217" customFormat="1" x14ac:dyDescent="0.25">
      <c r="A2182" s="211">
        <f>+'PAA CONSOLIDADO'!C2185</f>
        <v>0</v>
      </c>
      <c r="B2182" s="211">
        <f>+'PAA CONSOLIDADO'!I2185</f>
        <v>0</v>
      </c>
      <c r="C2182" s="217" t="str">
        <f>+CONCATENATE('PAA CONSOLIDADO'!A2185,"-",'PAA CONSOLIDADO'!D2185,"-",'PAA CONSOLIDADO'!K2185)</f>
        <v>--</v>
      </c>
      <c r="D2182" s="217" t="e">
        <f>+VLOOKUP('PAA CONSOLIDADO'!L2185,LISTAS!$D$4:$E$15,2,0)</f>
        <v>#N/A</v>
      </c>
      <c r="E2182" s="217" t="e">
        <f>+VLOOKUP('PAA CONSOLIDADO'!M2185,LISTAS!$D$4:$E$15,2,0)</f>
        <v>#N/A</v>
      </c>
      <c r="F2182" s="217">
        <f>+'PAA CONSOLIDADO'!O2185</f>
        <v>0</v>
      </c>
      <c r="G2182" s="217">
        <f t="shared" si="102"/>
        <v>1</v>
      </c>
      <c r="H2182" s="217" t="e">
        <f>+VLOOKUP('PAA CONSOLIDADO'!P2185,LISTAS!$B$4:$C$17,2,0)</f>
        <v>#N/A</v>
      </c>
      <c r="I2182" s="217" t="e">
        <f>+VLOOKUP('PAA CONSOLIDADO'!Q2185,LISTAS!$B$22:$C$25,2,0)</f>
        <v>#N/A</v>
      </c>
      <c r="J2182" s="219">
        <f>'PAA CONSOLIDADO'!R2185</f>
        <v>0</v>
      </c>
      <c r="K2182" s="219">
        <f>+'PAA CONSOLIDADO'!S2185</f>
        <v>0</v>
      </c>
      <c r="L2182" s="217" t="e">
        <f>+VLOOKUP('PAA CONSOLIDADO'!T2185,LISTAS!$B$29:$C$31,2,0)</f>
        <v>#N/A</v>
      </c>
      <c r="M2182" s="217" t="e">
        <f>+VLOOKUP('PAA CONSOLIDADO'!U2185,LISTAS!$B$36:$C$39,2,0)</f>
        <v>#N/A</v>
      </c>
      <c r="N2182" s="217" t="str">
        <f t="shared" si="103"/>
        <v>Unidad de Contratación (1)</v>
      </c>
      <c r="O2182" s="217" t="str">
        <f t="shared" si="104"/>
        <v>CO-DC-11001</v>
      </c>
      <c r="P2182" s="217">
        <f>+'PAA CONSOLIDADO'!V2185</f>
        <v>0</v>
      </c>
      <c r="Q2182" s="217">
        <f>+'PAA CONSOLIDADO'!X2185</f>
        <v>0</v>
      </c>
      <c r="R2182" s="217">
        <f>+'PAA CONSOLIDADO'!Y2185</f>
        <v>0</v>
      </c>
    </row>
    <row r="2183" spans="1:18" s="217" customFormat="1" x14ac:dyDescent="0.25">
      <c r="A2183" s="211">
        <f>+'PAA CONSOLIDADO'!C2186</f>
        <v>0</v>
      </c>
      <c r="B2183" s="211">
        <f>+'PAA CONSOLIDADO'!I2186</f>
        <v>0</v>
      </c>
      <c r="C2183" s="217" t="str">
        <f>+CONCATENATE('PAA CONSOLIDADO'!A2186,"-",'PAA CONSOLIDADO'!D2186,"-",'PAA CONSOLIDADO'!K2186)</f>
        <v>--</v>
      </c>
      <c r="D2183" s="217" t="e">
        <f>+VLOOKUP('PAA CONSOLIDADO'!L2186,LISTAS!$D$4:$E$15,2,0)</f>
        <v>#N/A</v>
      </c>
      <c r="E2183" s="217" t="e">
        <f>+VLOOKUP('PAA CONSOLIDADO'!M2186,LISTAS!$D$4:$E$15,2,0)</f>
        <v>#N/A</v>
      </c>
      <c r="F2183" s="217">
        <f>+'PAA CONSOLIDADO'!O2186</f>
        <v>0</v>
      </c>
      <c r="G2183" s="217">
        <f t="shared" si="102"/>
        <v>1</v>
      </c>
      <c r="H2183" s="217" t="e">
        <f>+VLOOKUP('PAA CONSOLIDADO'!P2186,LISTAS!$B$4:$C$17,2,0)</f>
        <v>#N/A</v>
      </c>
      <c r="I2183" s="217" t="e">
        <f>+VLOOKUP('PAA CONSOLIDADO'!Q2186,LISTAS!$B$22:$C$25,2,0)</f>
        <v>#N/A</v>
      </c>
      <c r="J2183" s="219">
        <f>'PAA CONSOLIDADO'!R2186</f>
        <v>0</v>
      </c>
      <c r="K2183" s="219">
        <f>+'PAA CONSOLIDADO'!S2186</f>
        <v>0</v>
      </c>
      <c r="L2183" s="217" t="e">
        <f>+VLOOKUP('PAA CONSOLIDADO'!T2186,LISTAS!$B$29:$C$31,2,0)</f>
        <v>#N/A</v>
      </c>
      <c r="M2183" s="217" t="e">
        <f>+VLOOKUP('PAA CONSOLIDADO'!U2186,LISTAS!$B$36:$C$39,2,0)</f>
        <v>#N/A</v>
      </c>
      <c r="N2183" s="217" t="str">
        <f t="shared" si="103"/>
        <v>Unidad de Contratación (1)</v>
      </c>
      <c r="O2183" s="217" t="str">
        <f t="shared" si="104"/>
        <v>CO-DC-11001</v>
      </c>
      <c r="P2183" s="217">
        <f>+'PAA CONSOLIDADO'!V2186</f>
        <v>0</v>
      </c>
      <c r="Q2183" s="217">
        <f>+'PAA CONSOLIDADO'!X2186</f>
        <v>0</v>
      </c>
      <c r="R2183" s="217">
        <f>+'PAA CONSOLIDADO'!Y2186</f>
        <v>0</v>
      </c>
    </row>
    <row r="2184" spans="1:18" s="217" customFormat="1" x14ac:dyDescent="0.25">
      <c r="A2184" s="211">
        <f>+'PAA CONSOLIDADO'!C2187</f>
        <v>0</v>
      </c>
      <c r="B2184" s="211">
        <f>+'PAA CONSOLIDADO'!I2187</f>
        <v>0</v>
      </c>
      <c r="C2184" s="217" t="str">
        <f>+CONCATENATE('PAA CONSOLIDADO'!A2187,"-",'PAA CONSOLIDADO'!D2187,"-",'PAA CONSOLIDADO'!K2187)</f>
        <v>--</v>
      </c>
      <c r="D2184" s="217" t="e">
        <f>+VLOOKUP('PAA CONSOLIDADO'!L2187,LISTAS!$D$4:$E$15,2,0)</f>
        <v>#N/A</v>
      </c>
      <c r="E2184" s="217" t="e">
        <f>+VLOOKUP('PAA CONSOLIDADO'!M2187,LISTAS!$D$4:$E$15,2,0)</f>
        <v>#N/A</v>
      </c>
      <c r="F2184" s="217">
        <f>+'PAA CONSOLIDADO'!O2187</f>
        <v>0</v>
      </c>
      <c r="G2184" s="217">
        <f t="shared" si="102"/>
        <v>1</v>
      </c>
      <c r="H2184" s="217" t="e">
        <f>+VLOOKUP('PAA CONSOLIDADO'!P2187,LISTAS!$B$4:$C$17,2,0)</f>
        <v>#N/A</v>
      </c>
      <c r="I2184" s="217" t="e">
        <f>+VLOOKUP('PAA CONSOLIDADO'!Q2187,LISTAS!$B$22:$C$25,2,0)</f>
        <v>#N/A</v>
      </c>
      <c r="J2184" s="219">
        <f>'PAA CONSOLIDADO'!R2187</f>
        <v>0</v>
      </c>
      <c r="K2184" s="219">
        <f>+'PAA CONSOLIDADO'!S2187</f>
        <v>0</v>
      </c>
      <c r="L2184" s="217" t="e">
        <f>+VLOOKUP('PAA CONSOLIDADO'!T2187,LISTAS!$B$29:$C$31,2,0)</f>
        <v>#N/A</v>
      </c>
      <c r="M2184" s="217" t="e">
        <f>+VLOOKUP('PAA CONSOLIDADO'!U2187,LISTAS!$B$36:$C$39,2,0)</f>
        <v>#N/A</v>
      </c>
      <c r="N2184" s="217" t="str">
        <f t="shared" si="103"/>
        <v>Unidad de Contratación (1)</v>
      </c>
      <c r="O2184" s="217" t="str">
        <f t="shared" si="104"/>
        <v>CO-DC-11001</v>
      </c>
      <c r="P2184" s="217">
        <f>+'PAA CONSOLIDADO'!V2187</f>
        <v>0</v>
      </c>
      <c r="Q2184" s="217">
        <f>+'PAA CONSOLIDADO'!X2187</f>
        <v>0</v>
      </c>
      <c r="R2184" s="217">
        <f>+'PAA CONSOLIDADO'!Y2187</f>
        <v>0</v>
      </c>
    </row>
    <row r="2185" spans="1:18" s="217" customFormat="1" x14ac:dyDescent="0.25">
      <c r="A2185" s="211">
        <f>+'PAA CONSOLIDADO'!C2188</f>
        <v>0</v>
      </c>
      <c r="B2185" s="211">
        <f>+'PAA CONSOLIDADO'!I2188</f>
        <v>0</v>
      </c>
      <c r="C2185" s="217" t="str">
        <f>+CONCATENATE('PAA CONSOLIDADO'!A2188,"-",'PAA CONSOLIDADO'!D2188,"-",'PAA CONSOLIDADO'!K2188)</f>
        <v>--</v>
      </c>
      <c r="D2185" s="217" t="e">
        <f>+VLOOKUP('PAA CONSOLIDADO'!L2188,LISTAS!$D$4:$E$15,2,0)</f>
        <v>#N/A</v>
      </c>
      <c r="E2185" s="217" t="e">
        <f>+VLOOKUP('PAA CONSOLIDADO'!M2188,LISTAS!$D$4:$E$15,2,0)</f>
        <v>#N/A</v>
      </c>
      <c r="F2185" s="217">
        <f>+'PAA CONSOLIDADO'!O2188</f>
        <v>0</v>
      </c>
      <c r="G2185" s="217">
        <f t="shared" si="102"/>
        <v>1</v>
      </c>
      <c r="H2185" s="217" t="e">
        <f>+VLOOKUP('PAA CONSOLIDADO'!P2188,LISTAS!$B$4:$C$17,2,0)</f>
        <v>#N/A</v>
      </c>
      <c r="I2185" s="217" t="e">
        <f>+VLOOKUP('PAA CONSOLIDADO'!Q2188,LISTAS!$B$22:$C$25,2,0)</f>
        <v>#N/A</v>
      </c>
      <c r="J2185" s="219">
        <f>'PAA CONSOLIDADO'!R2188</f>
        <v>0</v>
      </c>
      <c r="K2185" s="219">
        <f>+'PAA CONSOLIDADO'!S2188</f>
        <v>0</v>
      </c>
      <c r="L2185" s="217" t="e">
        <f>+VLOOKUP('PAA CONSOLIDADO'!T2188,LISTAS!$B$29:$C$31,2,0)</f>
        <v>#N/A</v>
      </c>
      <c r="M2185" s="217" t="e">
        <f>+VLOOKUP('PAA CONSOLIDADO'!U2188,LISTAS!$B$36:$C$39,2,0)</f>
        <v>#N/A</v>
      </c>
      <c r="N2185" s="217" t="str">
        <f t="shared" si="103"/>
        <v>Unidad de Contratación (1)</v>
      </c>
      <c r="O2185" s="217" t="str">
        <f t="shared" si="104"/>
        <v>CO-DC-11001</v>
      </c>
      <c r="P2185" s="217">
        <f>+'PAA CONSOLIDADO'!V2188</f>
        <v>0</v>
      </c>
      <c r="Q2185" s="217">
        <f>+'PAA CONSOLIDADO'!X2188</f>
        <v>0</v>
      </c>
      <c r="R2185" s="217">
        <f>+'PAA CONSOLIDADO'!Y2188</f>
        <v>0</v>
      </c>
    </row>
    <row r="2186" spans="1:18" s="217" customFormat="1" x14ac:dyDescent="0.25">
      <c r="A2186" s="211">
        <f>+'PAA CONSOLIDADO'!C2189</f>
        <v>0</v>
      </c>
      <c r="B2186" s="211">
        <f>+'PAA CONSOLIDADO'!I2189</f>
        <v>0</v>
      </c>
      <c r="C2186" s="217" t="str">
        <f>+CONCATENATE('PAA CONSOLIDADO'!A2189,"-",'PAA CONSOLIDADO'!D2189,"-",'PAA CONSOLIDADO'!K2189)</f>
        <v>--</v>
      </c>
      <c r="D2186" s="217" t="e">
        <f>+VLOOKUP('PAA CONSOLIDADO'!L2189,LISTAS!$D$4:$E$15,2,0)</f>
        <v>#N/A</v>
      </c>
      <c r="E2186" s="217" t="e">
        <f>+VLOOKUP('PAA CONSOLIDADO'!M2189,LISTAS!$D$4:$E$15,2,0)</f>
        <v>#N/A</v>
      </c>
      <c r="F2186" s="217">
        <f>+'PAA CONSOLIDADO'!O2189</f>
        <v>0</v>
      </c>
      <c r="G2186" s="217">
        <f t="shared" si="102"/>
        <v>1</v>
      </c>
      <c r="H2186" s="217" t="e">
        <f>+VLOOKUP('PAA CONSOLIDADO'!P2189,LISTAS!$B$4:$C$17,2,0)</f>
        <v>#N/A</v>
      </c>
      <c r="I2186" s="217" t="e">
        <f>+VLOOKUP('PAA CONSOLIDADO'!Q2189,LISTAS!$B$22:$C$25,2,0)</f>
        <v>#N/A</v>
      </c>
      <c r="J2186" s="219">
        <f>'PAA CONSOLIDADO'!R2189</f>
        <v>0</v>
      </c>
      <c r="K2186" s="219">
        <f>+'PAA CONSOLIDADO'!S2189</f>
        <v>0</v>
      </c>
      <c r="L2186" s="217" t="e">
        <f>+VLOOKUP('PAA CONSOLIDADO'!T2189,LISTAS!$B$29:$C$31,2,0)</f>
        <v>#N/A</v>
      </c>
      <c r="M2186" s="217" t="e">
        <f>+VLOOKUP('PAA CONSOLIDADO'!U2189,LISTAS!$B$36:$C$39,2,0)</f>
        <v>#N/A</v>
      </c>
      <c r="N2186" s="217" t="str">
        <f t="shared" si="103"/>
        <v>Unidad de Contratación (1)</v>
      </c>
      <c r="O2186" s="217" t="str">
        <f t="shared" si="104"/>
        <v>CO-DC-11001</v>
      </c>
      <c r="P2186" s="217">
        <f>+'PAA CONSOLIDADO'!V2189</f>
        <v>0</v>
      </c>
      <c r="Q2186" s="217">
        <f>+'PAA CONSOLIDADO'!X2189</f>
        <v>0</v>
      </c>
      <c r="R2186" s="217">
        <f>+'PAA CONSOLIDADO'!Y2189</f>
        <v>0</v>
      </c>
    </row>
    <row r="2187" spans="1:18" s="217" customFormat="1" x14ac:dyDescent="0.25">
      <c r="A2187" s="211">
        <f>+'PAA CONSOLIDADO'!C2190</f>
        <v>0</v>
      </c>
      <c r="B2187" s="211">
        <f>+'PAA CONSOLIDADO'!I2190</f>
        <v>0</v>
      </c>
      <c r="C2187" s="217" t="str">
        <f>+CONCATENATE('PAA CONSOLIDADO'!A2190,"-",'PAA CONSOLIDADO'!D2190,"-",'PAA CONSOLIDADO'!K2190)</f>
        <v>--</v>
      </c>
      <c r="D2187" s="217" t="e">
        <f>+VLOOKUP('PAA CONSOLIDADO'!L2190,LISTAS!$D$4:$E$15,2,0)</f>
        <v>#N/A</v>
      </c>
      <c r="E2187" s="217" t="e">
        <f>+VLOOKUP('PAA CONSOLIDADO'!M2190,LISTAS!$D$4:$E$15,2,0)</f>
        <v>#N/A</v>
      </c>
      <c r="F2187" s="217">
        <f>+'PAA CONSOLIDADO'!O2190</f>
        <v>0</v>
      </c>
      <c r="G2187" s="217">
        <f t="shared" si="102"/>
        <v>1</v>
      </c>
      <c r="H2187" s="217" t="e">
        <f>+VLOOKUP('PAA CONSOLIDADO'!P2190,LISTAS!$B$4:$C$17,2,0)</f>
        <v>#N/A</v>
      </c>
      <c r="I2187" s="217" t="e">
        <f>+VLOOKUP('PAA CONSOLIDADO'!Q2190,LISTAS!$B$22:$C$25,2,0)</f>
        <v>#N/A</v>
      </c>
      <c r="J2187" s="219">
        <f>'PAA CONSOLIDADO'!R2190</f>
        <v>0</v>
      </c>
      <c r="K2187" s="219">
        <f>+'PAA CONSOLIDADO'!S2190</f>
        <v>0</v>
      </c>
      <c r="L2187" s="217" t="e">
        <f>+VLOOKUP('PAA CONSOLIDADO'!T2190,LISTAS!$B$29:$C$31,2,0)</f>
        <v>#N/A</v>
      </c>
      <c r="M2187" s="217" t="e">
        <f>+VLOOKUP('PAA CONSOLIDADO'!U2190,LISTAS!$B$36:$C$39,2,0)</f>
        <v>#N/A</v>
      </c>
      <c r="N2187" s="217" t="str">
        <f t="shared" si="103"/>
        <v>Unidad de Contratación (1)</v>
      </c>
      <c r="O2187" s="217" t="str">
        <f t="shared" si="104"/>
        <v>CO-DC-11001</v>
      </c>
      <c r="P2187" s="217">
        <f>+'PAA CONSOLIDADO'!V2190</f>
        <v>0</v>
      </c>
      <c r="Q2187" s="217">
        <f>+'PAA CONSOLIDADO'!X2190</f>
        <v>0</v>
      </c>
      <c r="R2187" s="217">
        <f>+'PAA CONSOLIDADO'!Y2190</f>
        <v>0</v>
      </c>
    </row>
    <row r="2188" spans="1:18" s="217" customFormat="1" x14ac:dyDescent="0.25">
      <c r="A2188" s="211">
        <f>+'PAA CONSOLIDADO'!C2191</f>
        <v>0</v>
      </c>
      <c r="B2188" s="211">
        <f>+'PAA CONSOLIDADO'!I2191</f>
        <v>0</v>
      </c>
      <c r="C2188" s="217" t="str">
        <f>+CONCATENATE('PAA CONSOLIDADO'!A2191,"-",'PAA CONSOLIDADO'!D2191,"-",'PAA CONSOLIDADO'!K2191)</f>
        <v>--</v>
      </c>
      <c r="D2188" s="217" t="e">
        <f>+VLOOKUP('PAA CONSOLIDADO'!L2191,LISTAS!$D$4:$E$15,2,0)</f>
        <v>#N/A</v>
      </c>
      <c r="E2188" s="217" t="e">
        <f>+VLOOKUP('PAA CONSOLIDADO'!M2191,LISTAS!$D$4:$E$15,2,0)</f>
        <v>#N/A</v>
      </c>
      <c r="F2188" s="217">
        <f>+'PAA CONSOLIDADO'!O2191</f>
        <v>0</v>
      </c>
      <c r="G2188" s="217">
        <f t="shared" si="102"/>
        <v>1</v>
      </c>
      <c r="H2188" s="217" t="e">
        <f>+VLOOKUP('PAA CONSOLIDADO'!P2191,LISTAS!$B$4:$C$17,2,0)</f>
        <v>#N/A</v>
      </c>
      <c r="I2188" s="217" t="e">
        <f>+VLOOKUP('PAA CONSOLIDADO'!Q2191,LISTAS!$B$22:$C$25,2,0)</f>
        <v>#N/A</v>
      </c>
      <c r="J2188" s="219">
        <f>'PAA CONSOLIDADO'!R2191</f>
        <v>0</v>
      </c>
      <c r="K2188" s="219">
        <f>+'PAA CONSOLIDADO'!S2191</f>
        <v>0</v>
      </c>
      <c r="L2188" s="217" t="e">
        <f>+VLOOKUP('PAA CONSOLIDADO'!T2191,LISTAS!$B$29:$C$31,2,0)</f>
        <v>#N/A</v>
      </c>
      <c r="M2188" s="217" t="e">
        <f>+VLOOKUP('PAA CONSOLIDADO'!U2191,LISTAS!$B$36:$C$39,2,0)</f>
        <v>#N/A</v>
      </c>
      <c r="N2188" s="217" t="str">
        <f t="shared" si="103"/>
        <v>Unidad de Contratación (1)</v>
      </c>
      <c r="O2188" s="217" t="str">
        <f t="shared" si="104"/>
        <v>CO-DC-11001</v>
      </c>
      <c r="P2188" s="217">
        <f>+'PAA CONSOLIDADO'!V2191</f>
        <v>0</v>
      </c>
      <c r="Q2188" s="217">
        <f>+'PAA CONSOLIDADO'!X2191</f>
        <v>0</v>
      </c>
      <c r="R2188" s="217">
        <f>+'PAA CONSOLIDADO'!Y2191</f>
        <v>0</v>
      </c>
    </row>
    <row r="2189" spans="1:18" s="217" customFormat="1" x14ac:dyDescent="0.25">
      <c r="A2189" s="211">
        <f>+'PAA CONSOLIDADO'!C2192</f>
        <v>0</v>
      </c>
      <c r="B2189" s="211">
        <f>+'PAA CONSOLIDADO'!I2192</f>
        <v>0</v>
      </c>
      <c r="C2189" s="217" t="str">
        <f>+CONCATENATE('PAA CONSOLIDADO'!A2192,"-",'PAA CONSOLIDADO'!D2192,"-",'PAA CONSOLIDADO'!K2192)</f>
        <v>--</v>
      </c>
      <c r="D2189" s="217" t="e">
        <f>+VLOOKUP('PAA CONSOLIDADO'!L2192,LISTAS!$D$4:$E$15,2,0)</f>
        <v>#N/A</v>
      </c>
      <c r="E2189" s="217" t="e">
        <f>+VLOOKUP('PAA CONSOLIDADO'!M2192,LISTAS!$D$4:$E$15,2,0)</f>
        <v>#N/A</v>
      </c>
      <c r="F2189" s="217">
        <f>+'PAA CONSOLIDADO'!O2192</f>
        <v>0</v>
      </c>
      <c r="G2189" s="217">
        <f t="shared" si="102"/>
        <v>1</v>
      </c>
      <c r="H2189" s="217" t="e">
        <f>+VLOOKUP('PAA CONSOLIDADO'!P2192,LISTAS!$B$4:$C$17,2,0)</f>
        <v>#N/A</v>
      </c>
      <c r="I2189" s="217" t="e">
        <f>+VLOOKUP('PAA CONSOLIDADO'!Q2192,LISTAS!$B$22:$C$25,2,0)</f>
        <v>#N/A</v>
      </c>
      <c r="J2189" s="219">
        <f>'PAA CONSOLIDADO'!R2192</f>
        <v>0</v>
      </c>
      <c r="K2189" s="219">
        <f>+'PAA CONSOLIDADO'!S2192</f>
        <v>0</v>
      </c>
      <c r="L2189" s="217" t="e">
        <f>+VLOOKUP('PAA CONSOLIDADO'!T2192,LISTAS!$B$29:$C$31,2,0)</f>
        <v>#N/A</v>
      </c>
      <c r="M2189" s="217" t="e">
        <f>+VLOOKUP('PAA CONSOLIDADO'!U2192,LISTAS!$B$36:$C$39,2,0)</f>
        <v>#N/A</v>
      </c>
      <c r="N2189" s="217" t="str">
        <f t="shared" si="103"/>
        <v>Unidad de Contratación (1)</v>
      </c>
      <c r="O2189" s="217" t="str">
        <f t="shared" si="104"/>
        <v>CO-DC-11001</v>
      </c>
      <c r="P2189" s="217">
        <f>+'PAA CONSOLIDADO'!V2192</f>
        <v>0</v>
      </c>
      <c r="Q2189" s="217">
        <f>+'PAA CONSOLIDADO'!X2192</f>
        <v>0</v>
      </c>
      <c r="R2189" s="217">
        <f>+'PAA CONSOLIDADO'!Y2192</f>
        <v>0</v>
      </c>
    </row>
    <row r="2190" spans="1:18" s="217" customFormat="1" x14ac:dyDescent="0.25">
      <c r="A2190" s="211">
        <f>+'PAA CONSOLIDADO'!C2193</f>
        <v>0</v>
      </c>
      <c r="B2190" s="211">
        <f>+'PAA CONSOLIDADO'!I2193</f>
        <v>0</v>
      </c>
      <c r="C2190" s="217" t="str">
        <f>+CONCATENATE('PAA CONSOLIDADO'!A2193,"-",'PAA CONSOLIDADO'!D2193,"-",'PAA CONSOLIDADO'!K2193)</f>
        <v>--</v>
      </c>
      <c r="D2190" s="217" t="e">
        <f>+VLOOKUP('PAA CONSOLIDADO'!L2193,LISTAS!$D$4:$E$15,2,0)</f>
        <v>#N/A</v>
      </c>
      <c r="E2190" s="217" t="e">
        <f>+VLOOKUP('PAA CONSOLIDADO'!M2193,LISTAS!$D$4:$E$15,2,0)</f>
        <v>#N/A</v>
      </c>
      <c r="F2190" s="217">
        <f>+'PAA CONSOLIDADO'!O2193</f>
        <v>0</v>
      </c>
      <c r="G2190" s="217">
        <f t="shared" si="102"/>
        <v>1</v>
      </c>
      <c r="H2190" s="217" t="e">
        <f>+VLOOKUP('PAA CONSOLIDADO'!P2193,LISTAS!$B$4:$C$17,2,0)</f>
        <v>#N/A</v>
      </c>
      <c r="I2190" s="217" t="e">
        <f>+VLOOKUP('PAA CONSOLIDADO'!Q2193,LISTAS!$B$22:$C$25,2,0)</f>
        <v>#N/A</v>
      </c>
      <c r="J2190" s="219">
        <f>'PAA CONSOLIDADO'!R2193</f>
        <v>0</v>
      </c>
      <c r="K2190" s="219">
        <f>+'PAA CONSOLIDADO'!S2193</f>
        <v>0</v>
      </c>
      <c r="L2190" s="217" t="e">
        <f>+VLOOKUP('PAA CONSOLIDADO'!T2193,LISTAS!$B$29:$C$31,2,0)</f>
        <v>#N/A</v>
      </c>
      <c r="M2190" s="217" t="e">
        <f>+VLOOKUP('PAA CONSOLIDADO'!U2193,LISTAS!$B$36:$C$39,2,0)</f>
        <v>#N/A</v>
      </c>
      <c r="N2190" s="217" t="str">
        <f t="shared" si="103"/>
        <v>Unidad de Contratación (1)</v>
      </c>
      <c r="O2190" s="217" t="str">
        <f t="shared" si="104"/>
        <v>CO-DC-11001</v>
      </c>
      <c r="P2190" s="217">
        <f>+'PAA CONSOLIDADO'!V2193</f>
        <v>0</v>
      </c>
      <c r="Q2190" s="217">
        <f>+'PAA CONSOLIDADO'!X2193</f>
        <v>0</v>
      </c>
      <c r="R2190" s="217">
        <f>+'PAA CONSOLIDADO'!Y2193</f>
        <v>0</v>
      </c>
    </row>
    <row r="2191" spans="1:18" s="217" customFormat="1" x14ac:dyDescent="0.25">
      <c r="A2191" s="211">
        <f>+'PAA CONSOLIDADO'!C2194</f>
        <v>0</v>
      </c>
      <c r="B2191" s="211">
        <f>+'PAA CONSOLIDADO'!I2194</f>
        <v>0</v>
      </c>
      <c r="C2191" s="217" t="str">
        <f>+CONCATENATE('PAA CONSOLIDADO'!A2194,"-",'PAA CONSOLIDADO'!D2194,"-",'PAA CONSOLIDADO'!K2194)</f>
        <v>--</v>
      </c>
      <c r="D2191" s="217" t="e">
        <f>+VLOOKUP('PAA CONSOLIDADO'!L2194,LISTAS!$D$4:$E$15,2,0)</f>
        <v>#N/A</v>
      </c>
      <c r="E2191" s="217" t="e">
        <f>+VLOOKUP('PAA CONSOLIDADO'!M2194,LISTAS!$D$4:$E$15,2,0)</f>
        <v>#N/A</v>
      </c>
      <c r="F2191" s="217">
        <f>+'PAA CONSOLIDADO'!O2194</f>
        <v>0</v>
      </c>
      <c r="G2191" s="217">
        <f t="shared" si="102"/>
        <v>1</v>
      </c>
      <c r="H2191" s="217" t="e">
        <f>+VLOOKUP('PAA CONSOLIDADO'!P2194,LISTAS!$B$4:$C$17,2,0)</f>
        <v>#N/A</v>
      </c>
      <c r="I2191" s="217" t="e">
        <f>+VLOOKUP('PAA CONSOLIDADO'!Q2194,LISTAS!$B$22:$C$25,2,0)</f>
        <v>#N/A</v>
      </c>
      <c r="J2191" s="219">
        <f>'PAA CONSOLIDADO'!R2194</f>
        <v>0</v>
      </c>
      <c r="K2191" s="219">
        <f>+'PAA CONSOLIDADO'!S2194</f>
        <v>0</v>
      </c>
      <c r="L2191" s="217" t="e">
        <f>+VLOOKUP('PAA CONSOLIDADO'!T2194,LISTAS!$B$29:$C$31,2,0)</f>
        <v>#N/A</v>
      </c>
      <c r="M2191" s="217" t="e">
        <f>+VLOOKUP('PAA CONSOLIDADO'!U2194,LISTAS!$B$36:$C$39,2,0)</f>
        <v>#N/A</v>
      </c>
      <c r="N2191" s="217" t="str">
        <f t="shared" si="103"/>
        <v>Unidad de Contratación (1)</v>
      </c>
      <c r="O2191" s="217" t="str">
        <f t="shared" si="104"/>
        <v>CO-DC-11001</v>
      </c>
      <c r="P2191" s="217">
        <f>+'PAA CONSOLIDADO'!V2194</f>
        <v>0</v>
      </c>
      <c r="Q2191" s="217">
        <f>+'PAA CONSOLIDADO'!X2194</f>
        <v>0</v>
      </c>
      <c r="R2191" s="217">
        <f>+'PAA CONSOLIDADO'!Y2194</f>
        <v>0</v>
      </c>
    </row>
    <row r="2192" spans="1:18" s="217" customFormat="1" x14ac:dyDescent="0.25">
      <c r="A2192" s="211">
        <f>+'PAA CONSOLIDADO'!C2195</f>
        <v>0</v>
      </c>
      <c r="B2192" s="211">
        <f>+'PAA CONSOLIDADO'!I2195</f>
        <v>0</v>
      </c>
      <c r="C2192" s="217" t="str">
        <f>+CONCATENATE('PAA CONSOLIDADO'!A2195,"-",'PAA CONSOLIDADO'!D2195,"-",'PAA CONSOLIDADO'!K2195)</f>
        <v>--</v>
      </c>
      <c r="D2192" s="217" t="e">
        <f>+VLOOKUP('PAA CONSOLIDADO'!L2195,LISTAS!$D$4:$E$15,2,0)</f>
        <v>#N/A</v>
      </c>
      <c r="E2192" s="217" t="e">
        <f>+VLOOKUP('PAA CONSOLIDADO'!M2195,LISTAS!$D$4:$E$15,2,0)</f>
        <v>#N/A</v>
      </c>
      <c r="F2192" s="217">
        <f>+'PAA CONSOLIDADO'!O2195</f>
        <v>0</v>
      </c>
      <c r="G2192" s="217">
        <f t="shared" si="102"/>
        <v>1</v>
      </c>
      <c r="H2192" s="217" t="e">
        <f>+VLOOKUP('PAA CONSOLIDADO'!P2195,LISTAS!$B$4:$C$17,2,0)</f>
        <v>#N/A</v>
      </c>
      <c r="I2192" s="217" t="e">
        <f>+VLOOKUP('PAA CONSOLIDADO'!Q2195,LISTAS!$B$22:$C$25,2,0)</f>
        <v>#N/A</v>
      </c>
      <c r="J2192" s="219">
        <f>'PAA CONSOLIDADO'!R2195</f>
        <v>0</v>
      </c>
      <c r="K2192" s="219">
        <f>+'PAA CONSOLIDADO'!S2195</f>
        <v>0</v>
      </c>
      <c r="L2192" s="217" t="e">
        <f>+VLOOKUP('PAA CONSOLIDADO'!T2195,LISTAS!$B$29:$C$31,2,0)</f>
        <v>#N/A</v>
      </c>
      <c r="M2192" s="217" t="e">
        <f>+VLOOKUP('PAA CONSOLIDADO'!U2195,LISTAS!$B$36:$C$39,2,0)</f>
        <v>#N/A</v>
      </c>
      <c r="N2192" s="217" t="str">
        <f t="shared" si="103"/>
        <v>Unidad de Contratación (1)</v>
      </c>
      <c r="O2192" s="217" t="str">
        <f t="shared" si="104"/>
        <v>CO-DC-11001</v>
      </c>
      <c r="P2192" s="217">
        <f>+'PAA CONSOLIDADO'!V2195</f>
        <v>0</v>
      </c>
      <c r="Q2192" s="217">
        <f>+'PAA CONSOLIDADO'!X2195</f>
        <v>0</v>
      </c>
      <c r="R2192" s="217">
        <f>+'PAA CONSOLIDADO'!Y2195</f>
        <v>0</v>
      </c>
    </row>
    <row r="2193" spans="1:18" s="217" customFormat="1" x14ac:dyDescent="0.25">
      <c r="A2193" s="211">
        <f>+'PAA CONSOLIDADO'!C2196</f>
        <v>0</v>
      </c>
      <c r="B2193" s="211">
        <f>+'PAA CONSOLIDADO'!I2196</f>
        <v>0</v>
      </c>
      <c r="C2193" s="217" t="str">
        <f>+CONCATENATE('PAA CONSOLIDADO'!A2196,"-",'PAA CONSOLIDADO'!D2196,"-",'PAA CONSOLIDADO'!K2196)</f>
        <v>--</v>
      </c>
      <c r="D2193" s="217" t="e">
        <f>+VLOOKUP('PAA CONSOLIDADO'!L2196,LISTAS!$D$4:$E$15,2,0)</f>
        <v>#N/A</v>
      </c>
      <c r="E2193" s="217" t="e">
        <f>+VLOOKUP('PAA CONSOLIDADO'!M2196,LISTAS!$D$4:$E$15,2,0)</f>
        <v>#N/A</v>
      </c>
      <c r="F2193" s="217">
        <f>+'PAA CONSOLIDADO'!O2196</f>
        <v>0</v>
      </c>
      <c r="G2193" s="217">
        <f t="shared" si="102"/>
        <v>1</v>
      </c>
      <c r="H2193" s="217" t="e">
        <f>+VLOOKUP('PAA CONSOLIDADO'!P2196,LISTAS!$B$4:$C$17,2,0)</f>
        <v>#N/A</v>
      </c>
      <c r="I2193" s="217" t="e">
        <f>+VLOOKUP('PAA CONSOLIDADO'!Q2196,LISTAS!$B$22:$C$25,2,0)</f>
        <v>#N/A</v>
      </c>
      <c r="J2193" s="219">
        <f>'PAA CONSOLIDADO'!R2196</f>
        <v>0</v>
      </c>
      <c r="K2193" s="219">
        <f>+'PAA CONSOLIDADO'!S2196</f>
        <v>0</v>
      </c>
      <c r="L2193" s="217" t="e">
        <f>+VLOOKUP('PAA CONSOLIDADO'!T2196,LISTAS!$B$29:$C$31,2,0)</f>
        <v>#N/A</v>
      </c>
      <c r="M2193" s="217" t="e">
        <f>+VLOOKUP('PAA CONSOLIDADO'!U2196,LISTAS!$B$36:$C$39,2,0)</f>
        <v>#N/A</v>
      </c>
      <c r="N2193" s="217" t="str">
        <f t="shared" si="103"/>
        <v>Unidad de Contratación (1)</v>
      </c>
      <c r="O2193" s="217" t="str">
        <f t="shared" si="104"/>
        <v>CO-DC-11001</v>
      </c>
      <c r="P2193" s="217">
        <f>+'PAA CONSOLIDADO'!V2196</f>
        <v>0</v>
      </c>
      <c r="Q2193" s="217">
        <f>+'PAA CONSOLIDADO'!X2196</f>
        <v>0</v>
      </c>
      <c r="R2193" s="217">
        <f>+'PAA CONSOLIDADO'!Y2196</f>
        <v>0</v>
      </c>
    </row>
    <row r="2194" spans="1:18" s="217" customFormat="1" x14ac:dyDescent="0.25">
      <c r="A2194" s="211">
        <f>+'PAA CONSOLIDADO'!C2197</f>
        <v>0</v>
      </c>
      <c r="B2194" s="211">
        <f>+'PAA CONSOLIDADO'!I2197</f>
        <v>0</v>
      </c>
      <c r="C2194" s="217" t="str">
        <f>+CONCATENATE('PAA CONSOLIDADO'!A2197,"-",'PAA CONSOLIDADO'!D2197,"-",'PAA CONSOLIDADO'!K2197)</f>
        <v>--</v>
      </c>
      <c r="D2194" s="217" t="e">
        <f>+VLOOKUP('PAA CONSOLIDADO'!L2197,LISTAS!$D$4:$E$15,2,0)</f>
        <v>#N/A</v>
      </c>
      <c r="E2194" s="217" t="e">
        <f>+VLOOKUP('PAA CONSOLIDADO'!M2197,LISTAS!$D$4:$E$15,2,0)</f>
        <v>#N/A</v>
      </c>
      <c r="F2194" s="217">
        <f>+'PAA CONSOLIDADO'!O2197</f>
        <v>0</v>
      </c>
      <c r="G2194" s="217">
        <f t="shared" si="102"/>
        <v>1</v>
      </c>
      <c r="H2194" s="217" t="e">
        <f>+VLOOKUP('PAA CONSOLIDADO'!P2197,LISTAS!$B$4:$C$17,2,0)</f>
        <v>#N/A</v>
      </c>
      <c r="I2194" s="217" t="e">
        <f>+VLOOKUP('PAA CONSOLIDADO'!Q2197,LISTAS!$B$22:$C$25,2,0)</f>
        <v>#N/A</v>
      </c>
      <c r="J2194" s="219">
        <f>'PAA CONSOLIDADO'!R2197</f>
        <v>0</v>
      </c>
      <c r="K2194" s="219">
        <f>+'PAA CONSOLIDADO'!S2197</f>
        <v>0</v>
      </c>
      <c r="L2194" s="217" t="e">
        <f>+VLOOKUP('PAA CONSOLIDADO'!T2197,LISTAS!$B$29:$C$31,2,0)</f>
        <v>#N/A</v>
      </c>
      <c r="M2194" s="217" t="e">
        <f>+VLOOKUP('PAA CONSOLIDADO'!U2197,LISTAS!$B$36:$C$39,2,0)</f>
        <v>#N/A</v>
      </c>
      <c r="N2194" s="217" t="str">
        <f t="shared" si="103"/>
        <v>Unidad de Contratación (1)</v>
      </c>
      <c r="O2194" s="217" t="str">
        <f t="shared" si="104"/>
        <v>CO-DC-11001</v>
      </c>
      <c r="P2194" s="217">
        <f>+'PAA CONSOLIDADO'!V2197</f>
        <v>0</v>
      </c>
      <c r="Q2194" s="217">
        <f>+'PAA CONSOLIDADO'!X2197</f>
        <v>0</v>
      </c>
      <c r="R2194" s="217">
        <f>+'PAA CONSOLIDADO'!Y2197</f>
        <v>0</v>
      </c>
    </row>
    <row r="2195" spans="1:18" s="217" customFormat="1" x14ac:dyDescent="0.25">
      <c r="A2195" s="211">
        <f>+'PAA CONSOLIDADO'!C2198</f>
        <v>0</v>
      </c>
      <c r="B2195" s="211">
        <f>+'PAA CONSOLIDADO'!I2198</f>
        <v>0</v>
      </c>
      <c r="C2195" s="217" t="str">
        <f>+CONCATENATE('PAA CONSOLIDADO'!A2198,"-",'PAA CONSOLIDADO'!D2198,"-",'PAA CONSOLIDADO'!K2198)</f>
        <v>--</v>
      </c>
      <c r="D2195" s="217" t="e">
        <f>+VLOOKUP('PAA CONSOLIDADO'!L2198,LISTAS!$D$4:$E$15,2,0)</f>
        <v>#N/A</v>
      </c>
      <c r="E2195" s="217" t="e">
        <f>+VLOOKUP('PAA CONSOLIDADO'!M2198,LISTAS!$D$4:$E$15,2,0)</f>
        <v>#N/A</v>
      </c>
      <c r="F2195" s="217">
        <f>+'PAA CONSOLIDADO'!O2198</f>
        <v>0</v>
      </c>
      <c r="G2195" s="217">
        <f t="shared" si="102"/>
        <v>1</v>
      </c>
      <c r="H2195" s="217" t="e">
        <f>+VLOOKUP('PAA CONSOLIDADO'!P2198,LISTAS!$B$4:$C$17,2,0)</f>
        <v>#N/A</v>
      </c>
      <c r="I2195" s="217" t="e">
        <f>+VLOOKUP('PAA CONSOLIDADO'!Q2198,LISTAS!$B$22:$C$25,2,0)</f>
        <v>#N/A</v>
      </c>
      <c r="J2195" s="219">
        <f>'PAA CONSOLIDADO'!R2198</f>
        <v>0</v>
      </c>
      <c r="K2195" s="219">
        <f>+'PAA CONSOLIDADO'!S2198</f>
        <v>0</v>
      </c>
      <c r="L2195" s="217" t="e">
        <f>+VLOOKUP('PAA CONSOLIDADO'!T2198,LISTAS!$B$29:$C$31,2,0)</f>
        <v>#N/A</v>
      </c>
      <c r="M2195" s="217" t="e">
        <f>+VLOOKUP('PAA CONSOLIDADO'!U2198,LISTAS!$B$36:$C$39,2,0)</f>
        <v>#N/A</v>
      </c>
      <c r="N2195" s="217" t="str">
        <f t="shared" si="103"/>
        <v>Unidad de Contratación (1)</v>
      </c>
      <c r="O2195" s="217" t="str">
        <f t="shared" si="104"/>
        <v>CO-DC-11001</v>
      </c>
      <c r="P2195" s="217">
        <f>+'PAA CONSOLIDADO'!V2198</f>
        <v>0</v>
      </c>
      <c r="Q2195" s="217">
        <f>+'PAA CONSOLIDADO'!X2198</f>
        <v>0</v>
      </c>
      <c r="R2195" s="217">
        <f>+'PAA CONSOLIDADO'!Y2198</f>
        <v>0</v>
      </c>
    </row>
    <row r="2196" spans="1:18" s="217" customFormat="1" x14ac:dyDescent="0.25">
      <c r="A2196" s="211">
        <f>+'PAA CONSOLIDADO'!C2199</f>
        <v>0</v>
      </c>
      <c r="B2196" s="211">
        <f>+'PAA CONSOLIDADO'!I2199</f>
        <v>0</v>
      </c>
      <c r="C2196" s="217" t="str">
        <f>+CONCATENATE('PAA CONSOLIDADO'!A2199,"-",'PAA CONSOLIDADO'!D2199,"-",'PAA CONSOLIDADO'!K2199)</f>
        <v>--</v>
      </c>
      <c r="D2196" s="217" t="e">
        <f>+VLOOKUP('PAA CONSOLIDADO'!L2199,LISTAS!$D$4:$E$15,2,0)</f>
        <v>#N/A</v>
      </c>
      <c r="E2196" s="217" t="e">
        <f>+VLOOKUP('PAA CONSOLIDADO'!M2199,LISTAS!$D$4:$E$15,2,0)</f>
        <v>#N/A</v>
      </c>
      <c r="F2196" s="217">
        <f>+'PAA CONSOLIDADO'!O2199</f>
        <v>0</v>
      </c>
      <c r="G2196" s="217">
        <f t="shared" si="102"/>
        <v>1</v>
      </c>
      <c r="H2196" s="217" t="e">
        <f>+VLOOKUP('PAA CONSOLIDADO'!P2199,LISTAS!$B$4:$C$17,2,0)</f>
        <v>#N/A</v>
      </c>
      <c r="I2196" s="217" t="e">
        <f>+VLOOKUP('PAA CONSOLIDADO'!Q2199,LISTAS!$B$22:$C$25,2,0)</f>
        <v>#N/A</v>
      </c>
      <c r="J2196" s="219">
        <f>'PAA CONSOLIDADO'!R2199</f>
        <v>0</v>
      </c>
      <c r="K2196" s="219">
        <f>+'PAA CONSOLIDADO'!S2199</f>
        <v>0</v>
      </c>
      <c r="L2196" s="217" t="e">
        <f>+VLOOKUP('PAA CONSOLIDADO'!T2199,LISTAS!$B$29:$C$31,2,0)</f>
        <v>#N/A</v>
      </c>
      <c r="M2196" s="217" t="e">
        <f>+VLOOKUP('PAA CONSOLIDADO'!U2199,LISTAS!$B$36:$C$39,2,0)</f>
        <v>#N/A</v>
      </c>
      <c r="N2196" s="217" t="str">
        <f t="shared" si="103"/>
        <v>Unidad de Contratación (1)</v>
      </c>
      <c r="O2196" s="217" t="str">
        <f t="shared" si="104"/>
        <v>CO-DC-11001</v>
      </c>
      <c r="P2196" s="217">
        <f>+'PAA CONSOLIDADO'!V2199</f>
        <v>0</v>
      </c>
      <c r="Q2196" s="217">
        <f>+'PAA CONSOLIDADO'!X2199</f>
        <v>0</v>
      </c>
      <c r="R2196" s="217">
        <f>+'PAA CONSOLIDADO'!Y2199</f>
        <v>0</v>
      </c>
    </row>
    <row r="2197" spans="1:18" s="217" customFormat="1" x14ac:dyDescent="0.25">
      <c r="A2197" s="211">
        <f>+'PAA CONSOLIDADO'!C2200</f>
        <v>0</v>
      </c>
      <c r="B2197" s="211">
        <f>+'PAA CONSOLIDADO'!I2200</f>
        <v>0</v>
      </c>
      <c r="C2197" s="217" t="str">
        <f>+CONCATENATE('PAA CONSOLIDADO'!A2200,"-",'PAA CONSOLIDADO'!D2200,"-",'PAA CONSOLIDADO'!K2200)</f>
        <v>--</v>
      </c>
      <c r="D2197" s="217" t="e">
        <f>+VLOOKUP('PAA CONSOLIDADO'!L2200,LISTAS!$D$4:$E$15,2,0)</f>
        <v>#N/A</v>
      </c>
      <c r="E2197" s="217" t="e">
        <f>+VLOOKUP('PAA CONSOLIDADO'!M2200,LISTAS!$D$4:$E$15,2,0)</f>
        <v>#N/A</v>
      </c>
      <c r="F2197" s="217">
        <f>+'PAA CONSOLIDADO'!O2200</f>
        <v>0</v>
      </c>
      <c r="G2197" s="217">
        <f t="shared" si="102"/>
        <v>1</v>
      </c>
      <c r="H2197" s="217" t="e">
        <f>+VLOOKUP('PAA CONSOLIDADO'!P2200,LISTAS!$B$4:$C$17,2,0)</f>
        <v>#N/A</v>
      </c>
      <c r="I2197" s="217" t="e">
        <f>+VLOOKUP('PAA CONSOLIDADO'!Q2200,LISTAS!$B$22:$C$25,2,0)</f>
        <v>#N/A</v>
      </c>
      <c r="J2197" s="219">
        <f>'PAA CONSOLIDADO'!R2200</f>
        <v>0</v>
      </c>
      <c r="K2197" s="219">
        <f>+'PAA CONSOLIDADO'!S2200</f>
        <v>0</v>
      </c>
      <c r="L2197" s="217" t="e">
        <f>+VLOOKUP('PAA CONSOLIDADO'!T2200,LISTAS!$B$29:$C$31,2,0)</f>
        <v>#N/A</v>
      </c>
      <c r="M2197" s="217" t="e">
        <f>+VLOOKUP('PAA CONSOLIDADO'!U2200,LISTAS!$B$36:$C$39,2,0)</f>
        <v>#N/A</v>
      </c>
      <c r="N2197" s="217" t="str">
        <f t="shared" si="103"/>
        <v>Unidad de Contratación (1)</v>
      </c>
      <c r="O2197" s="217" t="str">
        <f t="shared" si="104"/>
        <v>CO-DC-11001</v>
      </c>
      <c r="P2197" s="217">
        <f>+'PAA CONSOLIDADO'!V2200</f>
        <v>0</v>
      </c>
      <c r="Q2197" s="217">
        <f>+'PAA CONSOLIDADO'!X2200</f>
        <v>0</v>
      </c>
      <c r="R2197" s="217">
        <f>+'PAA CONSOLIDADO'!Y2200</f>
        <v>0</v>
      </c>
    </row>
    <row r="2198" spans="1:18" s="217" customFormat="1" x14ac:dyDescent="0.25">
      <c r="A2198" s="211">
        <f>+'PAA CONSOLIDADO'!C2201</f>
        <v>0</v>
      </c>
      <c r="B2198" s="211">
        <f>+'PAA CONSOLIDADO'!I2201</f>
        <v>0</v>
      </c>
      <c r="C2198" s="217" t="str">
        <f>+CONCATENATE('PAA CONSOLIDADO'!A2201,"-",'PAA CONSOLIDADO'!D2201,"-",'PAA CONSOLIDADO'!K2201)</f>
        <v>--</v>
      </c>
      <c r="D2198" s="217" t="e">
        <f>+VLOOKUP('PAA CONSOLIDADO'!L2201,LISTAS!$D$4:$E$15,2,0)</f>
        <v>#N/A</v>
      </c>
      <c r="E2198" s="217" t="e">
        <f>+VLOOKUP('PAA CONSOLIDADO'!M2201,LISTAS!$D$4:$E$15,2,0)</f>
        <v>#N/A</v>
      </c>
      <c r="F2198" s="217">
        <f>+'PAA CONSOLIDADO'!O2201</f>
        <v>0</v>
      </c>
      <c r="G2198" s="217">
        <f t="shared" si="102"/>
        <v>1</v>
      </c>
      <c r="H2198" s="217" t="e">
        <f>+VLOOKUP('PAA CONSOLIDADO'!P2201,LISTAS!$B$4:$C$17,2,0)</f>
        <v>#N/A</v>
      </c>
      <c r="I2198" s="217" t="e">
        <f>+VLOOKUP('PAA CONSOLIDADO'!Q2201,LISTAS!$B$22:$C$25,2,0)</f>
        <v>#N/A</v>
      </c>
      <c r="J2198" s="219">
        <f>'PAA CONSOLIDADO'!R2201</f>
        <v>0</v>
      </c>
      <c r="K2198" s="219">
        <f>+'PAA CONSOLIDADO'!S2201</f>
        <v>0</v>
      </c>
      <c r="L2198" s="217" t="e">
        <f>+VLOOKUP('PAA CONSOLIDADO'!T2201,LISTAS!$B$29:$C$31,2,0)</f>
        <v>#N/A</v>
      </c>
      <c r="M2198" s="217" t="e">
        <f>+VLOOKUP('PAA CONSOLIDADO'!U2201,LISTAS!$B$36:$C$39,2,0)</f>
        <v>#N/A</v>
      </c>
      <c r="N2198" s="217" t="str">
        <f t="shared" si="103"/>
        <v>Unidad de Contratación (1)</v>
      </c>
      <c r="O2198" s="217" t="str">
        <f t="shared" si="104"/>
        <v>CO-DC-11001</v>
      </c>
      <c r="P2198" s="217">
        <f>+'PAA CONSOLIDADO'!V2201</f>
        <v>0</v>
      </c>
      <c r="Q2198" s="217">
        <f>+'PAA CONSOLIDADO'!X2201</f>
        <v>0</v>
      </c>
      <c r="R2198" s="217">
        <f>+'PAA CONSOLIDADO'!Y2201</f>
        <v>0</v>
      </c>
    </row>
    <row r="2199" spans="1:18" s="217" customFormat="1" x14ac:dyDescent="0.25">
      <c r="A2199" s="211">
        <f>+'PAA CONSOLIDADO'!C2202</f>
        <v>0</v>
      </c>
      <c r="B2199" s="211">
        <f>+'PAA CONSOLIDADO'!I2202</f>
        <v>0</v>
      </c>
      <c r="C2199" s="217" t="str">
        <f>+CONCATENATE('PAA CONSOLIDADO'!A2202,"-",'PAA CONSOLIDADO'!D2202,"-",'PAA CONSOLIDADO'!K2202)</f>
        <v>--</v>
      </c>
      <c r="D2199" s="217" t="e">
        <f>+VLOOKUP('PAA CONSOLIDADO'!L2202,LISTAS!$D$4:$E$15,2,0)</f>
        <v>#N/A</v>
      </c>
      <c r="E2199" s="217" t="e">
        <f>+VLOOKUP('PAA CONSOLIDADO'!M2202,LISTAS!$D$4:$E$15,2,0)</f>
        <v>#N/A</v>
      </c>
      <c r="F2199" s="217">
        <f>+'PAA CONSOLIDADO'!O2202</f>
        <v>0</v>
      </c>
      <c r="G2199" s="217">
        <f t="shared" si="102"/>
        <v>1</v>
      </c>
      <c r="H2199" s="217" t="e">
        <f>+VLOOKUP('PAA CONSOLIDADO'!P2202,LISTAS!$B$4:$C$17,2,0)</f>
        <v>#N/A</v>
      </c>
      <c r="I2199" s="217" t="e">
        <f>+VLOOKUP('PAA CONSOLIDADO'!Q2202,LISTAS!$B$22:$C$25,2,0)</f>
        <v>#N/A</v>
      </c>
      <c r="J2199" s="219">
        <f>'PAA CONSOLIDADO'!R2202</f>
        <v>0</v>
      </c>
      <c r="K2199" s="219">
        <f>+'PAA CONSOLIDADO'!S2202</f>
        <v>0</v>
      </c>
      <c r="L2199" s="217" t="e">
        <f>+VLOOKUP('PAA CONSOLIDADO'!T2202,LISTAS!$B$29:$C$31,2,0)</f>
        <v>#N/A</v>
      </c>
      <c r="M2199" s="217" t="e">
        <f>+VLOOKUP('PAA CONSOLIDADO'!U2202,LISTAS!$B$36:$C$39,2,0)</f>
        <v>#N/A</v>
      </c>
      <c r="N2199" s="217" t="str">
        <f t="shared" si="103"/>
        <v>Unidad de Contratación (1)</v>
      </c>
      <c r="O2199" s="217" t="str">
        <f t="shared" si="104"/>
        <v>CO-DC-11001</v>
      </c>
      <c r="P2199" s="217">
        <f>+'PAA CONSOLIDADO'!V2202</f>
        <v>0</v>
      </c>
      <c r="Q2199" s="217">
        <f>+'PAA CONSOLIDADO'!X2202</f>
        <v>0</v>
      </c>
      <c r="R2199" s="217">
        <f>+'PAA CONSOLIDADO'!Y2202</f>
        <v>0</v>
      </c>
    </row>
    <row r="2200" spans="1:18" s="217" customFormat="1" x14ac:dyDescent="0.25">
      <c r="A2200" s="211">
        <f>+'PAA CONSOLIDADO'!C2203</f>
        <v>0</v>
      </c>
      <c r="B2200" s="211">
        <f>+'PAA CONSOLIDADO'!I2203</f>
        <v>0</v>
      </c>
      <c r="C2200" s="217" t="str">
        <f>+CONCATENATE('PAA CONSOLIDADO'!A2203,"-",'PAA CONSOLIDADO'!D2203,"-",'PAA CONSOLIDADO'!K2203)</f>
        <v>--</v>
      </c>
      <c r="D2200" s="217" t="e">
        <f>+VLOOKUP('PAA CONSOLIDADO'!L2203,LISTAS!$D$4:$E$15,2,0)</f>
        <v>#N/A</v>
      </c>
      <c r="E2200" s="217" t="e">
        <f>+VLOOKUP('PAA CONSOLIDADO'!M2203,LISTAS!$D$4:$E$15,2,0)</f>
        <v>#N/A</v>
      </c>
      <c r="F2200" s="217">
        <f>+'PAA CONSOLIDADO'!O2203</f>
        <v>0</v>
      </c>
      <c r="G2200" s="217">
        <f t="shared" si="102"/>
        <v>1</v>
      </c>
      <c r="H2200" s="217" t="e">
        <f>+VLOOKUP('PAA CONSOLIDADO'!P2203,LISTAS!$B$4:$C$17,2,0)</f>
        <v>#N/A</v>
      </c>
      <c r="I2200" s="217" t="e">
        <f>+VLOOKUP('PAA CONSOLIDADO'!Q2203,LISTAS!$B$22:$C$25,2,0)</f>
        <v>#N/A</v>
      </c>
      <c r="J2200" s="219">
        <f>'PAA CONSOLIDADO'!R2203</f>
        <v>0</v>
      </c>
      <c r="K2200" s="219">
        <f>+'PAA CONSOLIDADO'!S2203</f>
        <v>0</v>
      </c>
      <c r="L2200" s="217" t="e">
        <f>+VLOOKUP('PAA CONSOLIDADO'!T2203,LISTAS!$B$29:$C$31,2,0)</f>
        <v>#N/A</v>
      </c>
      <c r="M2200" s="217" t="e">
        <f>+VLOOKUP('PAA CONSOLIDADO'!U2203,LISTAS!$B$36:$C$39,2,0)</f>
        <v>#N/A</v>
      </c>
      <c r="N2200" s="217" t="str">
        <f t="shared" si="103"/>
        <v>Unidad de Contratación (1)</v>
      </c>
      <c r="O2200" s="217" t="str">
        <f t="shared" si="104"/>
        <v>CO-DC-11001</v>
      </c>
      <c r="P2200" s="217">
        <f>+'PAA CONSOLIDADO'!V2203</f>
        <v>0</v>
      </c>
      <c r="Q2200" s="217">
        <f>+'PAA CONSOLIDADO'!X2203</f>
        <v>0</v>
      </c>
      <c r="R2200" s="217">
        <f>+'PAA CONSOLIDADO'!Y2203</f>
        <v>0</v>
      </c>
    </row>
    <row r="2201" spans="1:18" s="217" customFormat="1" x14ac:dyDescent="0.25">
      <c r="A2201" s="211">
        <f>+'PAA CONSOLIDADO'!C2204</f>
        <v>0</v>
      </c>
      <c r="B2201" s="211">
        <f>+'PAA CONSOLIDADO'!I2204</f>
        <v>0</v>
      </c>
      <c r="C2201" s="217" t="str">
        <f>+CONCATENATE('PAA CONSOLIDADO'!A2204,"-",'PAA CONSOLIDADO'!D2204,"-",'PAA CONSOLIDADO'!K2204)</f>
        <v>--</v>
      </c>
      <c r="D2201" s="217" t="e">
        <f>+VLOOKUP('PAA CONSOLIDADO'!L2204,LISTAS!$D$4:$E$15,2,0)</f>
        <v>#N/A</v>
      </c>
      <c r="E2201" s="217" t="e">
        <f>+VLOOKUP('PAA CONSOLIDADO'!M2204,LISTAS!$D$4:$E$15,2,0)</f>
        <v>#N/A</v>
      </c>
      <c r="F2201" s="217">
        <f>+'PAA CONSOLIDADO'!O2204</f>
        <v>0</v>
      </c>
      <c r="G2201" s="217">
        <f t="shared" si="102"/>
        <v>1</v>
      </c>
      <c r="H2201" s="217" t="e">
        <f>+VLOOKUP('PAA CONSOLIDADO'!P2204,LISTAS!$B$4:$C$17,2,0)</f>
        <v>#N/A</v>
      </c>
      <c r="I2201" s="217" t="e">
        <f>+VLOOKUP('PAA CONSOLIDADO'!Q2204,LISTAS!$B$22:$C$25,2,0)</f>
        <v>#N/A</v>
      </c>
      <c r="J2201" s="219">
        <f>'PAA CONSOLIDADO'!R2204</f>
        <v>0</v>
      </c>
      <c r="K2201" s="219">
        <f>+'PAA CONSOLIDADO'!S2204</f>
        <v>0</v>
      </c>
      <c r="L2201" s="217" t="e">
        <f>+VLOOKUP('PAA CONSOLIDADO'!T2204,LISTAS!$B$29:$C$31,2,0)</f>
        <v>#N/A</v>
      </c>
      <c r="M2201" s="217" t="e">
        <f>+VLOOKUP('PAA CONSOLIDADO'!U2204,LISTAS!$B$36:$C$39,2,0)</f>
        <v>#N/A</v>
      </c>
      <c r="N2201" s="217" t="str">
        <f t="shared" si="103"/>
        <v>Unidad de Contratación (1)</v>
      </c>
      <c r="O2201" s="217" t="str">
        <f t="shared" si="104"/>
        <v>CO-DC-11001</v>
      </c>
      <c r="P2201" s="217">
        <f>+'PAA CONSOLIDADO'!V2204</f>
        <v>0</v>
      </c>
      <c r="Q2201" s="217">
        <f>+'PAA CONSOLIDADO'!X2204</f>
        <v>0</v>
      </c>
      <c r="R2201" s="217">
        <f>+'PAA CONSOLIDADO'!Y2204</f>
        <v>0</v>
      </c>
    </row>
    <row r="2202" spans="1:18" s="217" customFormat="1" x14ac:dyDescent="0.25">
      <c r="A2202" s="211">
        <f>+'PAA CONSOLIDADO'!C2205</f>
        <v>0</v>
      </c>
      <c r="B2202" s="211">
        <f>+'PAA CONSOLIDADO'!I2205</f>
        <v>0</v>
      </c>
      <c r="C2202" s="217" t="str">
        <f>+CONCATENATE('PAA CONSOLIDADO'!A2205,"-",'PAA CONSOLIDADO'!D2205,"-",'PAA CONSOLIDADO'!K2205)</f>
        <v>--</v>
      </c>
      <c r="D2202" s="217" t="e">
        <f>+VLOOKUP('PAA CONSOLIDADO'!L2205,LISTAS!$D$4:$E$15,2,0)</f>
        <v>#N/A</v>
      </c>
      <c r="E2202" s="217" t="e">
        <f>+VLOOKUP('PAA CONSOLIDADO'!M2205,LISTAS!$D$4:$E$15,2,0)</f>
        <v>#N/A</v>
      </c>
      <c r="F2202" s="217">
        <f>+'PAA CONSOLIDADO'!O2205</f>
        <v>0</v>
      </c>
      <c r="G2202" s="217">
        <f t="shared" si="102"/>
        <v>1</v>
      </c>
      <c r="H2202" s="217" t="e">
        <f>+VLOOKUP('PAA CONSOLIDADO'!P2205,LISTAS!$B$4:$C$17,2,0)</f>
        <v>#N/A</v>
      </c>
      <c r="I2202" s="217" t="e">
        <f>+VLOOKUP('PAA CONSOLIDADO'!Q2205,LISTAS!$B$22:$C$25,2,0)</f>
        <v>#N/A</v>
      </c>
      <c r="J2202" s="219">
        <f>'PAA CONSOLIDADO'!R2205</f>
        <v>0</v>
      </c>
      <c r="K2202" s="219">
        <f>+'PAA CONSOLIDADO'!S2205</f>
        <v>0</v>
      </c>
      <c r="L2202" s="217" t="e">
        <f>+VLOOKUP('PAA CONSOLIDADO'!T2205,LISTAS!$B$29:$C$31,2,0)</f>
        <v>#N/A</v>
      </c>
      <c r="M2202" s="217" t="e">
        <f>+VLOOKUP('PAA CONSOLIDADO'!U2205,LISTAS!$B$36:$C$39,2,0)</f>
        <v>#N/A</v>
      </c>
      <c r="N2202" s="217" t="str">
        <f t="shared" si="103"/>
        <v>Unidad de Contratación (1)</v>
      </c>
      <c r="O2202" s="217" t="str">
        <f t="shared" si="104"/>
        <v>CO-DC-11001</v>
      </c>
      <c r="P2202" s="217">
        <f>+'PAA CONSOLIDADO'!V2205</f>
        <v>0</v>
      </c>
      <c r="Q2202" s="217">
        <f>+'PAA CONSOLIDADO'!X2205</f>
        <v>0</v>
      </c>
      <c r="R2202" s="217">
        <f>+'PAA CONSOLIDADO'!Y2205</f>
        <v>0</v>
      </c>
    </row>
    <row r="2203" spans="1:18" s="217" customFormat="1" x14ac:dyDescent="0.25">
      <c r="A2203" s="211">
        <f>+'PAA CONSOLIDADO'!C2206</f>
        <v>0</v>
      </c>
      <c r="B2203" s="211">
        <f>+'PAA CONSOLIDADO'!I2206</f>
        <v>0</v>
      </c>
      <c r="C2203" s="217" t="str">
        <f>+CONCATENATE('PAA CONSOLIDADO'!A2206,"-",'PAA CONSOLIDADO'!D2206,"-",'PAA CONSOLIDADO'!K2206)</f>
        <v>--</v>
      </c>
      <c r="D2203" s="217" t="e">
        <f>+VLOOKUP('PAA CONSOLIDADO'!L2206,LISTAS!$D$4:$E$15,2,0)</f>
        <v>#N/A</v>
      </c>
      <c r="E2203" s="217" t="e">
        <f>+VLOOKUP('PAA CONSOLIDADO'!M2206,LISTAS!$D$4:$E$15,2,0)</f>
        <v>#N/A</v>
      </c>
      <c r="F2203" s="217">
        <f>+'PAA CONSOLIDADO'!O2206</f>
        <v>0</v>
      </c>
      <c r="G2203" s="217">
        <f t="shared" si="102"/>
        <v>1</v>
      </c>
      <c r="H2203" s="217" t="e">
        <f>+VLOOKUP('PAA CONSOLIDADO'!P2206,LISTAS!$B$4:$C$17,2,0)</f>
        <v>#N/A</v>
      </c>
      <c r="I2203" s="217" t="e">
        <f>+VLOOKUP('PAA CONSOLIDADO'!Q2206,LISTAS!$B$22:$C$25,2,0)</f>
        <v>#N/A</v>
      </c>
      <c r="J2203" s="219">
        <f>'PAA CONSOLIDADO'!R2206</f>
        <v>0</v>
      </c>
      <c r="K2203" s="219">
        <f>+'PAA CONSOLIDADO'!S2206</f>
        <v>0</v>
      </c>
      <c r="L2203" s="217" t="e">
        <f>+VLOOKUP('PAA CONSOLIDADO'!T2206,LISTAS!$B$29:$C$31,2,0)</f>
        <v>#N/A</v>
      </c>
      <c r="M2203" s="217" t="e">
        <f>+VLOOKUP('PAA CONSOLIDADO'!U2206,LISTAS!$B$36:$C$39,2,0)</f>
        <v>#N/A</v>
      </c>
      <c r="N2203" s="217" t="str">
        <f t="shared" si="103"/>
        <v>Unidad de Contratación (1)</v>
      </c>
      <c r="O2203" s="217" t="str">
        <f t="shared" si="104"/>
        <v>CO-DC-11001</v>
      </c>
      <c r="P2203" s="217">
        <f>+'PAA CONSOLIDADO'!V2206</f>
        <v>0</v>
      </c>
      <c r="Q2203" s="217">
        <f>+'PAA CONSOLIDADO'!X2206</f>
        <v>0</v>
      </c>
      <c r="R2203" s="217">
        <f>+'PAA CONSOLIDADO'!Y2206</f>
        <v>0</v>
      </c>
    </row>
    <row r="2204" spans="1:18" s="217" customFormat="1" x14ac:dyDescent="0.25">
      <c r="A2204" s="211">
        <f>+'PAA CONSOLIDADO'!C2207</f>
        <v>0</v>
      </c>
      <c r="B2204" s="211">
        <f>+'PAA CONSOLIDADO'!I2207</f>
        <v>0</v>
      </c>
      <c r="C2204" s="217" t="str">
        <f>+CONCATENATE('PAA CONSOLIDADO'!A2207,"-",'PAA CONSOLIDADO'!D2207,"-",'PAA CONSOLIDADO'!K2207)</f>
        <v>--</v>
      </c>
      <c r="D2204" s="217" t="e">
        <f>+VLOOKUP('PAA CONSOLIDADO'!L2207,LISTAS!$D$4:$E$15,2,0)</f>
        <v>#N/A</v>
      </c>
      <c r="E2204" s="217" t="e">
        <f>+VLOOKUP('PAA CONSOLIDADO'!M2207,LISTAS!$D$4:$E$15,2,0)</f>
        <v>#N/A</v>
      </c>
      <c r="F2204" s="217">
        <f>+'PAA CONSOLIDADO'!O2207</f>
        <v>0</v>
      </c>
      <c r="G2204" s="217">
        <f t="shared" si="102"/>
        <v>1</v>
      </c>
      <c r="H2204" s="217" t="e">
        <f>+VLOOKUP('PAA CONSOLIDADO'!P2207,LISTAS!$B$4:$C$17,2,0)</f>
        <v>#N/A</v>
      </c>
      <c r="I2204" s="217" t="e">
        <f>+VLOOKUP('PAA CONSOLIDADO'!Q2207,LISTAS!$B$22:$C$25,2,0)</f>
        <v>#N/A</v>
      </c>
      <c r="J2204" s="219">
        <f>'PAA CONSOLIDADO'!R2207</f>
        <v>0</v>
      </c>
      <c r="K2204" s="219">
        <f>+'PAA CONSOLIDADO'!S2207</f>
        <v>0</v>
      </c>
      <c r="L2204" s="217" t="e">
        <f>+VLOOKUP('PAA CONSOLIDADO'!T2207,LISTAS!$B$29:$C$31,2,0)</f>
        <v>#N/A</v>
      </c>
      <c r="M2204" s="217" t="e">
        <f>+VLOOKUP('PAA CONSOLIDADO'!U2207,LISTAS!$B$36:$C$39,2,0)</f>
        <v>#N/A</v>
      </c>
      <c r="N2204" s="217" t="str">
        <f t="shared" si="103"/>
        <v>Unidad de Contratación (1)</v>
      </c>
      <c r="O2204" s="217" t="str">
        <f t="shared" si="104"/>
        <v>CO-DC-11001</v>
      </c>
      <c r="P2204" s="217">
        <f>+'PAA CONSOLIDADO'!V2207</f>
        <v>0</v>
      </c>
      <c r="Q2204" s="217">
        <f>+'PAA CONSOLIDADO'!X2207</f>
        <v>0</v>
      </c>
      <c r="R2204" s="217">
        <f>+'PAA CONSOLIDADO'!Y2207</f>
        <v>0</v>
      </c>
    </row>
    <row r="2205" spans="1:18" s="217" customFormat="1" x14ac:dyDescent="0.25">
      <c r="A2205" s="211">
        <f>+'PAA CONSOLIDADO'!C2208</f>
        <v>0</v>
      </c>
      <c r="B2205" s="211">
        <f>+'PAA CONSOLIDADO'!I2208</f>
        <v>0</v>
      </c>
      <c r="C2205" s="217" t="str">
        <f>+CONCATENATE('PAA CONSOLIDADO'!A2208,"-",'PAA CONSOLIDADO'!D2208,"-",'PAA CONSOLIDADO'!K2208)</f>
        <v>--</v>
      </c>
      <c r="D2205" s="217" t="e">
        <f>+VLOOKUP('PAA CONSOLIDADO'!L2208,LISTAS!$D$4:$E$15,2,0)</f>
        <v>#N/A</v>
      </c>
      <c r="E2205" s="217" t="e">
        <f>+VLOOKUP('PAA CONSOLIDADO'!M2208,LISTAS!$D$4:$E$15,2,0)</f>
        <v>#N/A</v>
      </c>
      <c r="F2205" s="217">
        <f>+'PAA CONSOLIDADO'!O2208</f>
        <v>0</v>
      </c>
      <c r="G2205" s="217">
        <f t="shared" si="102"/>
        <v>1</v>
      </c>
      <c r="H2205" s="217" t="e">
        <f>+VLOOKUP('PAA CONSOLIDADO'!P2208,LISTAS!$B$4:$C$17,2,0)</f>
        <v>#N/A</v>
      </c>
      <c r="I2205" s="217" t="e">
        <f>+VLOOKUP('PAA CONSOLIDADO'!Q2208,LISTAS!$B$22:$C$25,2,0)</f>
        <v>#N/A</v>
      </c>
      <c r="J2205" s="219">
        <f>'PAA CONSOLIDADO'!R2208</f>
        <v>0</v>
      </c>
      <c r="K2205" s="219">
        <f>+'PAA CONSOLIDADO'!S2208</f>
        <v>0</v>
      </c>
      <c r="L2205" s="217" t="e">
        <f>+VLOOKUP('PAA CONSOLIDADO'!T2208,LISTAS!$B$29:$C$31,2,0)</f>
        <v>#N/A</v>
      </c>
      <c r="M2205" s="217" t="e">
        <f>+VLOOKUP('PAA CONSOLIDADO'!U2208,LISTAS!$B$36:$C$39,2,0)</f>
        <v>#N/A</v>
      </c>
      <c r="N2205" s="217" t="str">
        <f t="shared" si="103"/>
        <v>Unidad de Contratación (1)</v>
      </c>
      <c r="O2205" s="217" t="str">
        <f t="shared" si="104"/>
        <v>CO-DC-11001</v>
      </c>
      <c r="P2205" s="217">
        <f>+'PAA CONSOLIDADO'!V2208</f>
        <v>0</v>
      </c>
      <c r="Q2205" s="217">
        <f>+'PAA CONSOLIDADO'!X2208</f>
        <v>0</v>
      </c>
      <c r="R2205" s="217">
        <f>+'PAA CONSOLIDADO'!Y2208</f>
        <v>0</v>
      </c>
    </row>
    <row r="2206" spans="1:18" s="217" customFormat="1" x14ac:dyDescent="0.25">
      <c r="A2206" s="211">
        <f>+'PAA CONSOLIDADO'!C2209</f>
        <v>0</v>
      </c>
      <c r="B2206" s="211">
        <f>+'PAA CONSOLIDADO'!I2209</f>
        <v>0</v>
      </c>
      <c r="C2206" s="217" t="str">
        <f>+CONCATENATE('PAA CONSOLIDADO'!A2209,"-",'PAA CONSOLIDADO'!D2209,"-",'PAA CONSOLIDADO'!K2209)</f>
        <v>--</v>
      </c>
      <c r="D2206" s="217" t="e">
        <f>+VLOOKUP('PAA CONSOLIDADO'!L2209,LISTAS!$D$4:$E$15,2,0)</f>
        <v>#N/A</v>
      </c>
      <c r="E2206" s="217" t="e">
        <f>+VLOOKUP('PAA CONSOLIDADO'!M2209,LISTAS!$D$4:$E$15,2,0)</f>
        <v>#N/A</v>
      </c>
      <c r="F2206" s="217">
        <f>+'PAA CONSOLIDADO'!O2209</f>
        <v>0</v>
      </c>
      <c r="G2206" s="217">
        <f t="shared" si="102"/>
        <v>1</v>
      </c>
      <c r="H2206" s="217" t="e">
        <f>+VLOOKUP('PAA CONSOLIDADO'!P2209,LISTAS!$B$4:$C$17,2,0)</f>
        <v>#N/A</v>
      </c>
      <c r="I2206" s="217" t="e">
        <f>+VLOOKUP('PAA CONSOLIDADO'!Q2209,LISTAS!$B$22:$C$25,2,0)</f>
        <v>#N/A</v>
      </c>
      <c r="J2206" s="219">
        <f>'PAA CONSOLIDADO'!R2209</f>
        <v>0</v>
      </c>
      <c r="K2206" s="219">
        <f>+'PAA CONSOLIDADO'!S2209</f>
        <v>0</v>
      </c>
      <c r="L2206" s="217" t="e">
        <f>+VLOOKUP('PAA CONSOLIDADO'!T2209,LISTAS!$B$29:$C$31,2,0)</f>
        <v>#N/A</v>
      </c>
      <c r="M2206" s="217" t="e">
        <f>+VLOOKUP('PAA CONSOLIDADO'!U2209,LISTAS!$B$36:$C$39,2,0)</f>
        <v>#N/A</v>
      </c>
      <c r="N2206" s="217" t="str">
        <f t="shared" si="103"/>
        <v>Unidad de Contratación (1)</v>
      </c>
      <c r="O2206" s="217" t="str">
        <f t="shared" si="104"/>
        <v>CO-DC-11001</v>
      </c>
      <c r="P2206" s="217">
        <f>+'PAA CONSOLIDADO'!V2209</f>
        <v>0</v>
      </c>
      <c r="Q2206" s="217">
        <f>+'PAA CONSOLIDADO'!X2209</f>
        <v>0</v>
      </c>
      <c r="R2206" s="217">
        <f>+'PAA CONSOLIDADO'!Y2209</f>
        <v>0</v>
      </c>
    </row>
    <row r="2207" spans="1:18" s="217" customFormat="1" x14ac:dyDescent="0.25">
      <c r="A2207" s="211">
        <f>+'PAA CONSOLIDADO'!C2210</f>
        <v>0</v>
      </c>
      <c r="B2207" s="211">
        <f>+'PAA CONSOLIDADO'!I2210</f>
        <v>0</v>
      </c>
      <c r="C2207" s="217" t="str">
        <f>+CONCATENATE('PAA CONSOLIDADO'!A2210,"-",'PAA CONSOLIDADO'!D2210,"-",'PAA CONSOLIDADO'!K2210)</f>
        <v>--</v>
      </c>
      <c r="D2207" s="217" t="e">
        <f>+VLOOKUP('PAA CONSOLIDADO'!L2210,LISTAS!$D$4:$E$15,2,0)</f>
        <v>#N/A</v>
      </c>
      <c r="E2207" s="217" t="e">
        <f>+VLOOKUP('PAA CONSOLIDADO'!M2210,LISTAS!$D$4:$E$15,2,0)</f>
        <v>#N/A</v>
      </c>
      <c r="F2207" s="217">
        <f>+'PAA CONSOLIDADO'!O2210</f>
        <v>0</v>
      </c>
      <c r="G2207" s="217">
        <f t="shared" si="102"/>
        <v>1</v>
      </c>
      <c r="H2207" s="217" t="e">
        <f>+VLOOKUP('PAA CONSOLIDADO'!P2210,LISTAS!$B$4:$C$17,2,0)</f>
        <v>#N/A</v>
      </c>
      <c r="I2207" s="217" t="e">
        <f>+VLOOKUP('PAA CONSOLIDADO'!Q2210,LISTAS!$B$22:$C$25,2,0)</f>
        <v>#N/A</v>
      </c>
      <c r="J2207" s="219">
        <f>'PAA CONSOLIDADO'!R2210</f>
        <v>0</v>
      </c>
      <c r="K2207" s="219">
        <f>+'PAA CONSOLIDADO'!S2210</f>
        <v>0</v>
      </c>
      <c r="L2207" s="217" t="e">
        <f>+VLOOKUP('PAA CONSOLIDADO'!T2210,LISTAS!$B$29:$C$31,2,0)</f>
        <v>#N/A</v>
      </c>
      <c r="M2207" s="217" t="e">
        <f>+VLOOKUP('PAA CONSOLIDADO'!U2210,LISTAS!$B$36:$C$39,2,0)</f>
        <v>#N/A</v>
      </c>
      <c r="N2207" s="217" t="str">
        <f t="shared" si="103"/>
        <v>Unidad de Contratación (1)</v>
      </c>
      <c r="O2207" s="217" t="str">
        <f t="shared" si="104"/>
        <v>CO-DC-11001</v>
      </c>
      <c r="P2207" s="217">
        <f>+'PAA CONSOLIDADO'!V2210</f>
        <v>0</v>
      </c>
      <c r="Q2207" s="217">
        <f>+'PAA CONSOLIDADO'!X2210</f>
        <v>0</v>
      </c>
      <c r="R2207" s="217">
        <f>+'PAA CONSOLIDADO'!Y2210</f>
        <v>0</v>
      </c>
    </row>
    <row r="2208" spans="1:18" s="217" customFormat="1" x14ac:dyDescent="0.25">
      <c r="A2208" s="211">
        <f>+'PAA CONSOLIDADO'!C2211</f>
        <v>0</v>
      </c>
      <c r="B2208" s="211">
        <f>+'PAA CONSOLIDADO'!I2211</f>
        <v>0</v>
      </c>
      <c r="C2208" s="217" t="str">
        <f>+CONCATENATE('PAA CONSOLIDADO'!A2211,"-",'PAA CONSOLIDADO'!D2211,"-",'PAA CONSOLIDADO'!K2211)</f>
        <v>--</v>
      </c>
      <c r="D2208" s="217" t="e">
        <f>+VLOOKUP('PAA CONSOLIDADO'!L2211,LISTAS!$D$4:$E$15,2,0)</f>
        <v>#N/A</v>
      </c>
      <c r="E2208" s="217" t="e">
        <f>+VLOOKUP('PAA CONSOLIDADO'!M2211,LISTAS!$D$4:$E$15,2,0)</f>
        <v>#N/A</v>
      </c>
      <c r="F2208" s="217">
        <f>+'PAA CONSOLIDADO'!O2211</f>
        <v>0</v>
      </c>
      <c r="G2208" s="217">
        <f t="shared" si="102"/>
        <v>1</v>
      </c>
      <c r="H2208" s="217" t="e">
        <f>+VLOOKUP('PAA CONSOLIDADO'!P2211,LISTAS!$B$4:$C$17,2,0)</f>
        <v>#N/A</v>
      </c>
      <c r="I2208" s="217" t="e">
        <f>+VLOOKUP('PAA CONSOLIDADO'!Q2211,LISTAS!$B$22:$C$25,2,0)</f>
        <v>#N/A</v>
      </c>
      <c r="J2208" s="219">
        <f>'PAA CONSOLIDADO'!R2211</f>
        <v>0</v>
      </c>
      <c r="K2208" s="219">
        <f>+'PAA CONSOLIDADO'!S2211</f>
        <v>0</v>
      </c>
      <c r="L2208" s="217" t="e">
        <f>+VLOOKUP('PAA CONSOLIDADO'!T2211,LISTAS!$B$29:$C$31,2,0)</f>
        <v>#N/A</v>
      </c>
      <c r="M2208" s="217" t="e">
        <f>+VLOOKUP('PAA CONSOLIDADO'!U2211,LISTAS!$B$36:$C$39,2,0)</f>
        <v>#N/A</v>
      </c>
      <c r="N2208" s="217" t="str">
        <f t="shared" si="103"/>
        <v>Unidad de Contratación (1)</v>
      </c>
      <c r="O2208" s="217" t="str">
        <f t="shared" si="104"/>
        <v>CO-DC-11001</v>
      </c>
      <c r="P2208" s="217">
        <f>+'PAA CONSOLIDADO'!V2211</f>
        <v>0</v>
      </c>
      <c r="Q2208" s="217">
        <f>+'PAA CONSOLIDADO'!X2211</f>
        <v>0</v>
      </c>
      <c r="R2208" s="217">
        <f>+'PAA CONSOLIDADO'!Y2211</f>
        <v>0</v>
      </c>
    </row>
    <row r="2209" spans="1:18" s="217" customFormat="1" x14ac:dyDescent="0.25">
      <c r="A2209" s="211">
        <f>+'PAA CONSOLIDADO'!C2212</f>
        <v>0</v>
      </c>
      <c r="B2209" s="211">
        <f>+'PAA CONSOLIDADO'!I2212</f>
        <v>0</v>
      </c>
      <c r="C2209" s="217" t="str">
        <f>+CONCATENATE('PAA CONSOLIDADO'!A2212,"-",'PAA CONSOLIDADO'!D2212,"-",'PAA CONSOLIDADO'!K2212)</f>
        <v>--</v>
      </c>
      <c r="D2209" s="217" t="e">
        <f>+VLOOKUP('PAA CONSOLIDADO'!L2212,LISTAS!$D$4:$E$15,2,0)</f>
        <v>#N/A</v>
      </c>
      <c r="E2209" s="217" t="e">
        <f>+VLOOKUP('PAA CONSOLIDADO'!M2212,LISTAS!$D$4:$E$15,2,0)</f>
        <v>#N/A</v>
      </c>
      <c r="F2209" s="217">
        <f>+'PAA CONSOLIDADO'!O2212</f>
        <v>0</v>
      </c>
      <c r="G2209" s="217">
        <f t="shared" si="102"/>
        <v>1</v>
      </c>
      <c r="H2209" s="217" t="e">
        <f>+VLOOKUP('PAA CONSOLIDADO'!P2212,LISTAS!$B$4:$C$17,2,0)</f>
        <v>#N/A</v>
      </c>
      <c r="I2209" s="217" t="e">
        <f>+VLOOKUP('PAA CONSOLIDADO'!Q2212,LISTAS!$B$22:$C$25,2,0)</f>
        <v>#N/A</v>
      </c>
      <c r="J2209" s="219">
        <f>'PAA CONSOLIDADO'!R2212</f>
        <v>0</v>
      </c>
      <c r="K2209" s="219">
        <f>+'PAA CONSOLIDADO'!S2212</f>
        <v>0</v>
      </c>
      <c r="L2209" s="217" t="e">
        <f>+VLOOKUP('PAA CONSOLIDADO'!T2212,LISTAS!$B$29:$C$31,2,0)</f>
        <v>#N/A</v>
      </c>
      <c r="M2209" s="217" t="e">
        <f>+VLOOKUP('PAA CONSOLIDADO'!U2212,LISTAS!$B$36:$C$39,2,0)</f>
        <v>#N/A</v>
      </c>
      <c r="N2209" s="217" t="str">
        <f t="shared" si="103"/>
        <v>Unidad de Contratación (1)</v>
      </c>
      <c r="O2209" s="217" t="str">
        <f t="shared" si="104"/>
        <v>CO-DC-11001</v>
      </c>
      <c r="P2209" s="217">
        <f>+'PAA CONSOLIDADO'!V2212</f>
        <v>0</v>
      </c>
      <c r="Q2209" s="217">
        <f>+'PAA CONSOLIDADO'!X2212</f>
        <v>0</v>
      </c>
      <c r="R2209" s="217">
        <f>+'PAA CONSOLIDADO'!Y2212</f>
        <v>0</v>
      </c>
    </row>
    <row r="2210" spans="1:18" s="217" customFormat="1" x14ac:dyDescent="0.25">
      <c r="A2210" s="211">
        <f>+'PAA CONSOLIDADO'!C2213</f>
        <v>0</v>
      </c>
      <c r="B2210" s="211">
        <f>+'PAA CONSOLIDADO'!I2213</f>
        <v>0</v>
      </c>
      <c r="C2210" s="217" t="str">
        <f>+CONCATENATE('PAA CONSOLIDADO'!A2213,"-",'PAA CONSOLIDADO'!D2213,"-",'PAA CONSOLIDADO'!K2213)</f>
        <v>--</v>
      </c>
      <c r="D2210" s="217" t="e">
        <f>+VLOOKUP('PAA CONSOLIDADO'!L2213,LISTAS!$D$4:$E$15,2,0)</f>
        <v>#N/A</v>
      </c>
      <c r="E2210" s="217" t="e">
        <f>+VLOOKUP('PAA CONSOLIDADO'!M2213,LISTAS!$D$4:$E$15,2,0)</f>
        <v>#N/A</v>
      </c>
      <c r="F2210" s="217">
        <f>+'PAA CONSOLIDADO'!O2213</f>
        <v>0</v>
      </c>
      <c r="G2210" s="217">
        <f t="shared" si="102"/>
        <v>1</v>
      </c>
      <c r="H2210" s="217" t="e">
        <f>+VLOOKUP('PAA CONSOLIDADO'!P2213,LISTAS!$B$4:$C$17,2,0)</f>
        <v>#N/A</v>
      </c>
      <c r="I2210" s="217" t="e">
        <f>+VLOOKUP('PAA CONSOLIDADO'!Q2213,LISTAS!$B$22:$C$25,2,0)</f>
        <v>#N/A</v>
      </c>
      <c r="J2210" s="219">
        <f>'PAA CONSOLIDADO'!R2213</f>
        <v>0</v>
      </c>
      <c r="K2210" s="219">
        <f>+'PAA CONSOLIDADO'!S2213</f>
        <v>0</v>
      </c>
      <c r="L2210" s="217" t="e">
        <f>+VLOOKUP('PAA CONSOLIDADO'!T2213,LISTAS!$B$29:$C$31,2,0)</f>
        <v>#N/A</v>
      </c>
      <c r="M2210" s="217" t="e">
        <f>+VLOOKUP('PAA CONSOLIDADO'!U2213,LISTAS!$B$36:$C$39,2,0)</f>
        <v>#N/A</v>
      </c>
      <c r="N2210" s="217" t="str">
        <f t="shared" si="103"/>
        <v>Unidad de Contratación (1)</v>
      </c>
      <c r="O2210" s="217" t="str">
        <f t="shared" si="104"/>
        <v>CO-DC-11001</v>
      </c>
      <c r="P2210" s="217">
        <f>+'PAA CONSOLIDADO'!V2213</f>
        <v>0</v>
      </c>
      <c r="Q2210" s="217">
        <f>+'PAA CONSOLIDADO'!X2213</f>
        <v>0</v>
      </c>
      <c r="R2210" s="217">
        <f>+'PAA CONSOLIDADO'!Y2213</f>
        <v>0</v>
      </c>
    </row>
    <row r="2211" spans="1:18" s="217" customFormat="1" x14ac:dyDescent="0.25">
      <c r="A2211" s="211">
        <f>+'PAA CONSOLIDADO'!C2214</f>
        <v>0</v>
      </c>
      <c r="B2211" s="211">
        <f>+'PAA CONSOLIDADO'!I2214</f>
        <v>0</v>
      </c>
      <c r="C2211" s="217" t="str">
        <f>+CONCATENATE('PAA CONSOLIDADO'!A2214,"-",'PAA CONSOLIDADO'!D2214,"-",'PAA CONSOLIDADO'!K2214)</f>
        <v>--</v>
      </c>
      <c r="D2211" s="217" t="e">
        <f>+VLOOKUP('PAA CONSOLIDADO'!L2214,LISTAS!$D$4:$E$15,2,0)</f>
        <v>#N/A</v>
      </c>
      <c r="E2211" s="217" t="e">
        <f>+VLOOKUP('PAA CONSOLIDADO'!M2214,LISTAS!$D$4:$E$15,2,0)</f>
        <v>#N/A</v>
      </c>
      <c r="F2211" s="217">
        <f>+'PAA CONSOLIDADO'!O2214</f>
        <v>0</v>
      </c>
      <c r="G2211" s="217">
        <f t="shared" si="102"/>
        <v>1</v>
      </c>
      <c r="H2211" s="217" t="e">
        <f>+VLOOKUP('PAA CONSOLIDADO'!P2214,LISTAS!$B$4:$C$17,2,0)</f>
        <v>#N/A</v>
      </c>
      <c r="I2211" s="217" t="e">
        <f>+VLOOKUP('PAA CONSOLIDADO'!Q2214,LISTAS!$B$22:$C$25,2,0)</f>
        <v>#N/A</v>
      </c>
      <c r="J2211" s="219">
        <f>'PAA CONSOLIDADO'!R2214</f>
        <v>0</v>
      </c>
      <c r="K2211" s="219">
        <f>+'PAA CONSOLIDADO'!S2214</f>
        <v>0</v>
      </c>
      <c r="L2211" s="217" t="e">
        <f>+VLOOKUP('PAA CONSOLIDADO'!T2214,LISTAS!$B$29:$C$31,2,0)</f>
        <v>#N/A</v>
      </c>
      <c r="M2211" s="217" t="e">
        <f>+VLOOKUP('PAA CONSOLIDADO'!U2214,LISTAS!$B$36:$C$39,2,0)</f>
        <v>#N/A</v>
      </c>
      <c r="N2211" s="217" t="str">
        <f t="shared" si="103"/>
        <v>Unidad de Contratación (1)</v>
      </c>
      <c r="O2211" s="217" t="str">
        <f t="shared" si="104"/>
        <v>CO-DC-11001</v>
      </c>
      <c r="P2211" s="217">
        <f>+'PAA CONSOLIDADO'!V2214</f>
        <v>0</v>
      </c>
      <c r="Q2211" s="217">
        <f>+'PAA CONSOLIDADO'!X2214</f>
        <v>0</v>
      </c>
      <c r="R2211" s="217">
        <f>+'PAA CONSOLIDADO'!Y2214</f>
        <v>0</v>
      </c>
    </row>
    <row r="2212" spans="1:18" s="217" customFormat="1" x14ac:dyDescent="0.25">
      <c r="A2212" s="211">
        <f>+'PAA CONSOLIDADO'!C2215</f>
        <v>0</v>
      </c>
      <c r="B2212" s="211">
        <f>+'PAA CONSOLIDADO'!I2215</f>
        <v>0</v>
      </c>
      <c r="C2212" s="217" t="str">
        <f>+CONCATENATE('PAA CONSOLIDADO'!A2215,"-",'PAA CONSOLIDADO'!D2215,"-",'PAA CONSOLIDADO'!K2215)</f>
        <v>--</v>
      </c>
      <c r="D2212" s="217" t="e">
        <f>+VLOOKUP('PAA CONSOLIDADO'!L2215,LISTAS!$D$4:$E$15,2,0)</f>
        <v>#N/A</v>
      </c>
      <c r="E2212" s="217" t="e">
        <f>+VLOOKUP('PAA CONSOLIDADO'!M2215,LISTAS!$D$4:$E$15,2,0)</f>
        <v>#N/A</v>
      </c>
      <c r="F2212" s="217">
        <f>+'PAA CONSOLIDADO'!O2215</f>
        <v>0</v>
      </c>
      <c r="G2212" s="217">
        <f t="shared" si="102"/>
        <v>1</v>
      </c>
      <c r="H2212" s="217" t="e">
        <f>+VLOOKUP('PAA CONSOLIDADO'!P2215,LISTAS!$B$4:$C$17,2,0)</f>
        <v>#N/A</v>
      </c>
      <c r="I2212" s="217" t="e">
        <f>+VLOOKUP('PAA CONSOLIDADO'!Q2215,LISTAS!$B$22:$C$25,2,0)</f>
        <v>#N/A</v>
      </c>
      <c r="J2212" s="219">
        <f>'PAA CONSOLIDADO'!R2215</f>
        <v>0</v>
      </c>
      <c r="K2212" s="219">
        <f>+'PAA CONSOLIDADO'!S2215</f>
        <v>0</v>
      </c>
      <c r="L2212" s="217" t="e">
        <f>+VLOOKUP('PAA CONSOLIDADO'!T2215,LISTAS!$B$29:$C$31,2,0)</f>
        <v>#N/A</v>
      </c>
      <c r="M2212" s="217" t="e">
        <f>+VLOOKUP('PAA CONSOLIDADO'!U2215,LISTAS!$B$36:$C$39,2,0)</f>
        <v>#N/A</v>
      </c>
      <c r="N2212" s="217" t="str">
        <f t="shared" si="103"/>
        <v>Unidad de Contratación (1)</v>
      </c>
      <c r="O2212" s="217" t="str">
        <f t="shared" si="104"/>
        <v>CO-DC-11001</v>
      </c>
      <c r="P2212" s="217">
        <f>+'PAA CONSOLIDADO'!V2215</f>
        <v>0</v>
      </c>
      <c r="Q2212" s="217">
        <f>+'PAA CONSOLIDADO'!X2215</f>
        <v>0</v>
      </c>
      <c r="R2212" s="217">
        <f>+'PAA CONSOLIDADO'!Y2215</f>
        <v>0</v>
      </c>
    </row>
    <row r="2213" spans="1:18" s="217" customFormat="1" x14ac:dyDescent="0.25">
      <c r="A2213" s="211">
        <f>+'PAA CONSOLIDADO'!C2216</f>
        <v>0</v>
      </c>
      <c r="B2213" s="211">
        <f>+'PAA CONSOLIDADO'!I2216</f>
        <v>0</v>
      </c>
      <c r="C2213" s="217" t="str">
        <f>+CONCATENATE('PAA CONSOLIDADO'!A2216,"-",'PAA CONSOLIDADO'!D2216,"-",'PAA CONSOLIDADO'!K2216)</f>
        <v>--</v>
      </c>
      <c r="D2213" s="217" t="e">
        <f>+VLOOKUP('PAA CONSOLIDADO'!L2216,LISTAS!$D$4:$E$15,2,0)</f>
        <v>#N/A</v>
      </c>
      <c r="E2213" s="217" t="e">
        <f>+VLOOKUP('PAA CONSOLIDADO'!M2216,LISTAS!$D$4:$E$15,2,0)</f>
        <v>#N/A</v>
      </c>
      <c r="F2213" s="217">
        <f>+'PAA CONSOLIDADO'!O2216</f>
        <v>0</v>
      </c>
      <c r="G2213" s="217">
        <f t="shared" si="102"/>
        <v>1</v>
      </c>
      <c r="H2213" s="217" t="e">
        <f>+VLOOKUP('PAA CONSOLIDADO'!P2216,LISTAS!$B$4:$C$17,2,0)</f>
        <v>#N/A</v>
      </c>
      <c r="I2213" s="217" t="e">
        <f>+VLOOKUP('PAA CONSOLIDADO'!Q2216,LISTAS!$B$22:$C$25,2,0)</f>
        <v>#N/A</v>
      </c>
      <c r="J2213" s="219">
        <f>'PAA CONSOLIDADO'!R2216</f>
        <v>0</v>
      </c>
      <c r="K2213" s="219">
        <f>+'PAA CONSOLIDADO'!S2216</f>
        <v>0</v>
      </c>
      <c r="L2213" s="217" t="e">
        <f>+VLOOKUP('PAA CONSOLIDADO'!T2216,LISTAS!$B$29:$C$31,2,0)</f>
        <v>#N/A</v>
      </c>
      <c r="M2213" s="217" t="e">
        <f>+VLOOKUP('PAA CONSOLIDADO'!U2216,LISTAS!$B$36:$C$39,2,0)</f>
        <v>#N/A</v>
      </c>
      <c r="N2213" s="217" t="str">
        <f t="shared" si="103"/>
        <v>Unidad de Contratación (1)</v>
      </c>
      <c r="O2213" s="217" t="str">
        <f t="shared" si="104"/>
        <v>CO-DC-11001</v>
      </c>
      <c r="P2213" s="217">
        <f>+'PAA CONSOLIDADO'!V2216</f>
        <v>0</v>
      </c>
      <c r="Q2213" s="217">
        <f>+'PAA CONSOLIDADO'!X2216</f>
        <v>0</v>
      </c>
      <c r="R2213" s="217">
        <f>+'PAA CONSOLIDADO'!Y2216</f>
        <v>0</v>
      </c>
    </row>
    <row r="2214" spans="1:18" s="217" customFormat="1" x14ac:dyDescent="0.25">
      <c r="A2214" s="211">
        <f>+'PAA CONSOLIDADO'!C2217</f>
        <v>0</v>
      </c>
      <c r="B2214" s="211">
        <f>+'PAA CONSOLIDADO'!I2217</f>
        <v>0</v>
      </c>
      <c r="C2214" s="217" t="str">
        <f>+CONCATENATE('PAA CONSOLIDADO'!A2217,"-",'PAA CONSOLIDADO'!D2217,"-",'PAA CONSOLIDADO'!K2217)</f>
        <v>--</v>
      </c>
      <c r="D2214" s="217" t="e">
        <f>+VLOOKUP('PAA CONSOLIDADO'!L2217,LISTAS!$D$4:$E$15,2,0)</f>
        <v>#N/A</v>
      </c>
      <c r="E2214" s="217" t="e">
        <f>+VLOOKUP('PAA CONSOLIDADO'!M2217,LISTAS!$D$4:$E$15,2,0)</f>
        <v>#N/A</v>
      </c>
      <c r="F2214" s="217">
        <f>+'PAA CONSOLIDADO'!O2217</f>
        <v>0</v>
      </c>
      <c r="G2214" s="217">
        <f t="shared" si="102"/>
        <v>1</v>
      </c>
      <c r="H2214" s="217" t="e">
        <f>+VLOOKUP('PAA CONSOLIDADO'!P2217,LISTAS!$B$4:$C$17,2,0)</f>
        <v>#N/A</v>
      </c>
      <c r="I2214" s="217" t="e">
        <f>+VLOOKUP('PAA CONSOLIDADO'!Q2217,LISTAS!$B$22:$C$25,2,0)</f>
        <v>#N/A</v>
      </c>
      <c r="J2214" s="219">
        <f>'PAA CONSOLIDADO'!R2217</f>
        <v>0</v>
      </c>
      <c r="K2214" s="219">
        <f>+'PAA CONSOLIDADO'!S2217</f>
        <v>0</v>
      </c>
      <c r="L2214" s="217" t="e">
        <f>+VLOOKUP('PAA CONSOLIDADO'!T2217,LISTAS!$B$29:$C$31,2,0)</f>
        <v>#N/A</v>
      </c>
      <c r="M2214" s="217" t="e">
        <f>+VLOOKUP('PAA CONSOLIDADO'!U2217,LISTAS!$B$36:$C$39,2,0)</f>
        <v>#N/A</v>
      </c>
      <c r="N2214" s="217" t="str">
        <f t="shared" si="103"/>
        <v>Unidad de Contratación (1)</v>
      </c>
      <c r="O2214" s="217" t="str">
        <f t="shared" si="104"/>
        <v>CO-DC-11001</v>
      </c>
      <c r="P2214" s="217">
        <f>+'PAA CONSOLIDADO'!V2217</f>
        <v>0</v>
      </c>
      <c r="Q2214" s="217">
        <f>+'PAA CONSOLIDADO'!X2217</f>
        <v>0</v>
      </c>
      <c r="R2214" s="217">
        <f>+'PAA CONSOLIDADO'!Y2217</f>
        <v>0</v>
      </c>
    </row>
    <row r="2215" spans="1:18" s="217" customFormat="1" x14ac:dyDescent="0.25">
      <c r="A2215" s="211">
        <f>+'PAA CONSOLIDADO'!C2218</f>
        <v>0</v>
      </c>
      <c r="B2215" s="211">
        <f>+'PAA CONSOLIDADO'!I2218</f>
        <v>0</v>
      </c>
      <c r="C2215" s="217" t="str">
        <f>+CONCATENATE('PAA CONSOLIDADO'!A2218,"-",'PAA CONSOLIDADO'!D2218,"-",'PAA CONSOLIDADO'!K2218)</f>
        <v>--</v>
      </c>
      <c r="D2215" s="217" t="e">
        <f>+VLOOKUP('PAA CONSOLIDADO'!L2218,LISTAS!$D$4:$E$15,2,0)</f>
        <v>#N/A</v>
      </c>
      <c r="E2215" s="217" t="e">
        <f>+VLOOKUP('PAA CONSOLIDADO'!M2218,LISTAS!$D$4:$E$15,2,0)</f>
        <v>#N/A</v>
      </c>
      <c r="F2215" s="217">
        <f>+'PAA CONSOLIDADO'!O2218</f>
        <v>0</v>
      </c>
      <c r="G2215" s="217">
        <f t="shared" si="102"/>
        <v>1</v>
      </c>
      <c r="H2215" s="217" t="e">
        <f>+VLOOKUP('PAA CONSOLIDADO'!P2218,LISTAS!$B$4:$C$17,2,0)</f>
        <v>#N/A</v>
      </c>
      <c r="I2215" s="217" t="e">
        <f>+VLOOKUP('PAA CONSOLIDADO'!Q2218,LISTAS!$B$22:$C$25,2,0)</f>
        <v>#N/A</v>
      </c>
      <c r="J2215" s="219">
        <f>'PAA CONSOLIDADO'!R2218</f>
        <v>0</v>
      </c>
      <c r="K2215" s="219">
        <f>+'PAA CONSOLIDADO'!S2218</f>
        <v>0</v>
      </c>
      <c r="L2215" s="217" t="e">
        <f>+VLOOKUP('PAA CONSOLIDADO'!T2218,LISTAS!$B$29:$C$31,2,0)</f>
        <v>#N/A</v>
      </c>
      <c r="M2215" s="217" t="e">
        <f>+VLOOKUP('PAA CONSOLIDADO'!U2218,LISTAS!$B$36:$C$39,2,0)</f>
        <v>#N/A</v>
      </c>
      <c r="N2215" s="217" t="str">
        <f t="shared" si="103"/>
        <v>Unidad de Contratación (1)</v>
      </c>
      <c r="O2215" s="217" t="str">
        <f t="shared" si="104"/>
        <v>CO-DC-11001</v>
      </c>
      <c r="P2215" s="217">
        <f>+'PAA CONSOLIDADO'!V2218</f>
        <v>0</v>
      </c>
      <c r="Q2215" s="217">
        <f>+'PAA CONSOLIDADO'!X2218</f>
        <v>0</v>
      </c>
      <c r="R2215" s="217">
        <f>+'PAA CONSOLIDADO'!Y2218</f>
        <v>0</v>
      </c>
    </row>
    <row r="2216" spans="1:18" s="217" customFormat="1" x14ac:dyDescent="0.25">
      <c r="A2216" s="211">
        <f>+'PAA CONSOLIDADO'!C2219</f>
        <v>0</v>
      </c>
      <c r="B2216" s="211">
        <f>+'PAA CONSOLIDADO'!I2219</f>
        <v>0</v>
      </c>
      <c r="C2216" s="217" t="str">
        <f>+CONCATENATE('PAA CONSOLIDADO'!A2219,"-",'PAA CONSOLIDADO'!D2219,"-",'PAA CONSOLIDADO'!K2219)</f>
        <v>--</v>
      </c>
      <c r="D2216" s="217" t="e">
        <f>+VLOOKUP('PAA CONSOLIDADO'!L2219,LISTAS!$D$4:$E$15,2,0)</f>
        <v>#N/A</v>
      </c>
      <c r="E2216" s="217" t="e">
        <f>+VLOOKUP('PAA CONSOLIDADO'!M2219,LISTAS!$D$4:$E$15,2,0)</f>
        <v>#N/A</v>
      </c>
      <c r="F2216" s="217">
        <f>+'PAA CONSOLIDADO'!O2219</f>
        <v>0</v>
      </c>
      <c r="G2216" s="217">
        <f t="shared" si="102"/>
        <v>1</v>
      </c>
      <c r="H2216" s="217" t="e">
        <f>+VLOOKUP('PAA CONSOLIDADO'!P2219,LISTAS!$B$4:$C$17,2,0)</f>
        <v>#N/A</v>
      </c>
      <c r="I2216" s="217" t="e">
        <f>+VLOOKUP('PAA CONSOLIDADO'!Q2219,LISTAS!$B$22:$C$25,2,0)</f>
        <v>#N/A</v>
      </c>
      <c r="J2216" s="219">
        <f>'PAA CONSOLIDADO'!R2219</f>
        <v>0</v>
      </c>
      <c r="K2216" s="219">
        <f>+'PAA CONSOLIDADO'!S2219</f>
        <v>0</v>
      </c>
      <c r="L2216" s="217" t="e">
        <f>+VLOOKUP('PAA CONSOLIDADO'!T2219,LISTAS!$B$29:$C$31,2,0)</f>
        <v>#N/A</v>
      </c>
      <c r="M2216" s="217" t="e">
        <f>+VLOOKUP('PAA CONSOLIDADO'!U2219,LISTAS!$B$36:$C$39,2,0)</f>
        <v>#N/A</v>
      </c>
      <c r="N2216" s="217" t="str">
        <f t="shared" si="103"/>
        <v>Unidad de Contratación (1)</v>
      </c>
      <c r="O2216" s="217" t="str">
        <f t="shared" si="104"/>
        <v>CO-DC-11001</v>
      </c>
      <c r="P2216" s="217">
        <f>+'PAA CONSOLIDADO'!V2219</f>
        <v>0</v>
      </c>
      <c r="Q2216" s="217">
        <f>+'PAA CONSOLIDADO'!X2219</f>
        <v>0</v>
      </c>
      <c r="R2216" s="217">
        <f>+'PAA CONSOLIDADO'!Y2219</f>
        <v>0</v>
      </c>
    </row>
    <row r="2217" spans="1:18" s="217" customFormat="1" x14ac:dyDescent="0.25">
      <c r="A2217" s="211">
        <f>+'PAA CONSOLIDADO'!C2220</f>
        <v>0</v>
      </c>
      <c r="B2217" s="211">
        <f>+'PAA CONSOLIDADO'!I2220</f>
        <v>0</v>
      </c>
      <c r="C2217" s="217" t="str">
        <f>+CONCATENATE('PAA CONSOLIDADO'!A2220,"-",'PAA CONSOLIDADO'!D2220,"-",'PAA CONSOLIDADO'!K2220)</f>
        <v>--</v>
      </c>
      <c r="D2217" s="217" t="e">
        <f>+VLOOKUP('PAA CONSOLIDADO'!L2220,LISTAS!$D$4:$E$15,2,0)</f>
        <v>#N/A</v>
      </c>
      <c r="E2217" s="217" t="e">
        <f>+VLOOKUP('PAA CONSOLIDADO'!M2220,LISTAS!$D$4:$E$15,2,0)</f>
        <v>#N/A</v>
      </c>
      <c r="F2217" s="217">
        <f>+'PAA CONSOLIDADO'!O2220</f>
        <v>0</v>
      </c>
      <c r="G2217" s="217">
        <f t="shared" si="102"/>
        <v>1</v>
      </c>
      <c r="H2217" s="217" t="e">
        <f>+VLOOKUP('PAA CONSOLIDADO'!P2220,LISTAS!$B$4:$C$17,2,0)</f>
        <v>#N/A</v>
      </c>
      <c r="I2217" s="217" t="e">
        <f>+VLOOKUP('PAA CONSOLIDADO'!Q2220,LISTAS!$B$22:$C$25,2,0)</f>
        <v>#N/A</v>
      </c>
      <c r="J2217" s="219">
        <f>'PAA CONSOLIDADO'!R2220</f>
        <v>0</v>
      </c>
      <c r="K2217" s="219">
        <f>+'PAA CONSOLIDADO'!S2220</f>
        <v>0</v>
      </c>
      <c r="L2217" s="217" t="e">
        <f>+VLOOKUP('PAA CONSOLIDADO'!T2220,LISTAS!$B$29:$C$31,2,0)</f>
        <v>#N/A</v>
      </c>
      <c r="M2217" s="217" t="e">
        <f>+VLOOKUP('PAA CONSOLIDADO'!U2220,LISTAS!$B$36:$C$39,2,0)</f>
        <v>#N/A</v>
      </c>
      <c r="N2217" s="217" t="str">
        <f t="shared" si="103"/>
        <v>Unidad de Contratación (1)</v>
      </c>
      <c r="O2217" s="217" t="str">
        <f t="shared" si="104"/>
        <v>CO-DC-11001</v>
      </c>
      <c r="P2217" s="217">
        <f>+'PAA CONSOLIDADO'!V2220</f>
        <v>0</v>
      </c>
      <c r="Q2217" s="217">
        <f>+'PAA CONSOLIDADO'!X2220</f>
        <v>0</v>
      </c>
      <c r="R2217" s="217">
        <f>+'PAA CONSOLIDADO'!Y2220</f>
        <v>0</v>
      </c>
    </row>
    <row r="2218" spans="1:18" s="217" customFormat="1" x14ac:dyDescent="0.25">
      <c r="A2218" s="211">
        <f>+'PAA CONSOLIDADO'!C2221</f>
        <v>0</v>
      </c>
      <c r="B2218" s="211">
        <f>+'PAA CONSOLIDADO'!I2221</f>
        <v>0</v>
      </c>
      <c r="C2218" s="217" t="str">
        <f>+CONCATENATE('PAA CONSOLIDADO'!A2221,"-",'PAA CONSOLIDADO'!D2221,"-",'PAA CONSOLIDADO'!K2221)</f>
        <v>--</v>
      </c>
      <c r="D2218" s="217" t="e">
        <f>+VLOOKUP('PAA CONSOLIDADO'!L2221,LISTAS!$D$4:$E$15,2,0)</f>
        <v>#N/A</v>
      </c>
      <c r="E2218" s="217" t="e">
        <f>+VLOOKUP('PAA CONSOLIDADO'!M2221,LISTAS!$D$4:$E$15,2,0)</f>
        <v>#N/A</v>
      </c>
      <c r="F2218" s="217">
        <f>+'PAA CONSOLIDADO'!O2221</f>
        <v>0</v>
      </c>
      <c r="G2218" s="217">
        <f t="shared" si="102"/>
        <v>1</v>
      </c>
      <c r="H2218" s="217" t="e">
        <f>+VLOOKUP('PAA CONSOLIDADO'!P2221,LISTAS!$B$4:$C$17,2,0)</f>
        <v>#N/A</v>
      </c>
      <c r="I2218" s="217" t="e">
        <f>+VLOOKUP('PAA CONSOLIDADO'!Q2221,LISTAS!$B$22:$C$25,2,0)</f>
        <v>#N/A</v>
      </c>
      <c r="J2218" s="219">
        <f>'PAA CONSOLIDADO'!R2221</f>
        <v>0</v>
      </c>
      <c r="K2218" s="219">
        <f>+'PAA CONSOLIDADO'!S2221</f>
        <v>0</v>
      </c>
      <c r="L2218" s="217" t="e">
        <f>+VLOOKUP('PAA CONSOLIDADO'!T2221,LISTAS!$B$29:$C$31,2,0)</f>
        <v>#N/A</v>
      </c>
      <c r="M2218" s="217" t="e">
        <f>+VLOOKUP('PAA CONSOLIDADO'!U2221,LISTAS!$B$36:$C$39,2,0)</f>
        <v>#N/A</v>
      </c>
      <c r="N2218" s="217" t="str">
        <f t="shared" si="103"/>
        <v>Unidad de Contratación (1)</v>
      </c>
      <c r="O2218" s="217" t="str">
        <f t="shared" si="104"/>
        <v>CO-DC-11001</v>
      </c>
      <c r="P2218" s="217">
        <f>+'PAA CONSOLIDADO'!V2221</f>
        <v>0</v>
      </c>
      <c r="Q2218" s="217">
        <f>+'PAA CONSOLIDADO'!X2221</f>
        <v>0</v>
      </c>
      <c r="R2218" s="217">
        <f>+'PAA CONSOLIDADO'!Y2221</f>
        <v>0</v>
      </c>
    </row>
    <row r="2219" spans="1:18" s="217" customFormat="1" x14ac:dyDescent="0.25">
      <c r="A2219" s="211">
        <f>+'PAA CONSOLIDADO'!C2222</f>
        <v>0</v>
      </c>
      <c r="B2219" s="211">
        <f>+'PAA CONSOLIDADO'!I2222</f>
        <v>0</v>
      </c>
      <c r="C2219" s="217" t="str">
        <f>+CONCATENATE('PAA CONSOLIDADO'!A2222,"-",'PAA CONSOLIDADO'!D2222,"-",'PAA CONSOLIDADO'!K2222)</f>
        <v>--</v>
      </c>
      <c r="D2219" s="217" t="e">
        <f>+VLOOKUP('PAA CONSOLIDADO'!L2222,LISTAS!$D$4:$E$15,2,0)</f>
        <v>#N/A</v>
      </c>
      <c r="E2219" s="217" t="e">
        <f>+VLOOKUP('PAA CONSOLIDADO'!M2222,LISTAS!$D$4:$E$15,2,0)</f>
        <v>#N/A</v>
      </c>
      <c r="F2219" s="217">
        <f>+'PAA CONSOLIDADO'!O2222</f>
        <v>0</v>
      </c>
      <c r="G2219" s="217">
        <f t="shared" si="102"/>
        <v>1</v>
      </c>
      <c r="H2219" s="217" t="e">
        <f>+VLOOKUP('PAA CONSOLIDADO'!P2222,LISTAS!$B$4:$C$17,2,0)</f>
        <v>#N/A</v>
      </c>
      <c r="I2219" s="217" t="e">
        <f>+VLOOKUP('PAA CONSOLIDADO'!Q2222,LISTAS!$B$22:$C$25,2,0)</f>
        <v>#N/A</v>
      </c>
      <c r="J2219" s="219">
        <f>'PAA CONSOLIDADO'!R2222</f>
        <v>0</v>
      </c>
      <c r="K2219" s="219">
        <f>+'PAA CONSOLIDADO'!S2222</f>
        <v>0</v>
      </c>
      <c r="L2219" s="217" t="e">
        <f>+VLOOKUP('PAA CONSOLIDADO'!T2222,LISTAS!$B$29:$C$31,2,0)</f>
        <v>#N/A</v>
      </c>
      <c r="M2219" s="217" t="e">
        <f>+VLOOKUP('PAA CONSOLIDADO'!U2222,LISTAS!$B$36:$C$39,2,0)</f>
        <v>#N/A</v>
      </c>
      <c r="N2219" s="217" t="str">
        <f t="shared" si="103"/>
        <v>Unidad de Contratación (1)</v>
      </c>
      <c r="O2219" s="217" t="str">
        <f t="shared" si="104"/>
        <v>CO-DC-11001</v>
      </c>
      <c r="P2219" s="217">
        <f>+'PAA CONSOLIDADO'!V2222</f>
        <v>0</v>
      </c>
      <c r="Q2219" s="217">
        <f>+'PAA CONSOLIDADO'!X2222</f>
        <v>0</v>
      </c>
      <c r="R2219" s="217">
        <f>+'PAA CONSOLIDADO'!Y2222</f>
        <v>0</v>
      </c>
    </row>
    <row r="2220" spans="1:18" s="217" customFormat="1" x14ac:dyDescent="0.25">
      <c r="A2220" s="211">
        <f>+'PAA CONSOLIDADO'!C2223</f>
        <v>0</v>
      </c>
      <c r="B2220" s="211">
        <f>+'PAA CONSOLIDADO'!I2223</f>
        <v>0</v>
      </c>
      <c r="C2220" s="217" t="str">
        <f>+CONCATENATE('PAA CONSOLIDADO'!A2223,"-",'PAA CONSOLIDADO'!D2223,"-",'PAA CONSOLIDADO'!K2223)</f>
        <v>--</v>
      </c>
      <c r="D2220" s="217" t="e">
        <f>+VLOOKUP('PAA CONSOLIDADO'!L2223,LISTAS!$D$4:$E$15,2,0)</f>
        <v>#N/A</v>
      </c>
      <c r="E2220" s="217" t="e">
        <f>+VLOOKUP('PAA CONSOLIDADO'!M2223,LISTAS!$D$4:$E$15,2,0)</f>
        <v>#N/A</v>
      </c>
      <c r="F2220" s="217">
        <f>+'PAA CONSOLIDADO'!O2223</f>
        <v>0</v>
      </c>
      <c r="G2220" s="217">
        <f t="shared" si="102"/>
        <v>1</v>
      </c>
      <c r="H2220" s="217" t="e">
        <f>+VLOOKUP('PAA CONSOLIDADO'!P2223,LISTAS!$B$4:$C$17,2,0)</f>
        <v>#N/A</v>
      </c>
      <c r="I2220" s="217" t="e">
        <f>+VLOOKUP('PAA CONSOLIDADO'!Q2223,LISTAS!$B$22:$C$25,2,0)</f>
        <v>#N/A</v>
      </c>
      <c r="J2220" s="219">
        <f>'PAA CONSOLIDADO'!R2223</f>
        <v>0</v>
      </c>
      <c r="K2220" s="219">
        <f>+'PAA CONSOLIDADO'!S2223</f>
        <v>0</v>
      </c>
      <c r="L2220" s="217" t="e">
        <f>+VLOOKUP('PAA CONSOLIDADO'!T2223,LISTAS!$B$29:$C$31,2,0)</f>
        <v>#N/A</v>
      </c>
      <c r="M2220" s="217" t="e">
        <f>+VLOOKUP('PAA CONSOLIDADO'!U2223,LISTAS!$B$36:$C$39,2,0)</f>
        <v>#N/A</v>
      </c>
      <c r="N2220" s="217" t="str">
        <f t="shared" si="103"/>
        <v>Unidad de Contratación (1)</v>
      </c>
      <c r="O2220" s="217" t="str">
        <f t="shared" si="104"/>
        <v>CO-DC-11001</v>
      </c>
      <c r="P2220" s="217">
        <f>+'PAA CONSOLIDADO'!V2223</f>
        <v>0</v>
      </c>
      <c r="Q2220" s="217">
        <f>+'PAA CONSOLIDADO'!X2223</f>
        <v>0</v>
      </c>
      <c r="R2220" s="217">
        <f>+'PAA CONSOLIDADO'!Y2223</f>
        <v>0</v>
      </c>
    </row>
    <row r="2221" spans="1:18" s="217" customFormat="1" x14ac:dyDescent="0.25">
      <c r="A2221" s="211">
        <f>+'PAA CONSOLIDADO'!C2224</f>
        <v>0</v>
      </c>
      <c r="B2221" s="211">
        <f>+'PAA CONSOLIDADO'!I2224</f>
        <v>0</v>
      </c>
      <c r="C2221" s="217" t="str">
        <f>+CONCATENATE('PAA CONSOLIDADO'!A2224,"-",'PAA CONSOLIDADO'!D2224,"-",'PAA CONSOLIDADO'!K2224)</f>
        <v>--</v>
      </c>
      <c r="D2221" s="217" t="e">
        <f>+VLOOKUP('PAA CONSOLIDADO'!L2224,LISTAS!$D$4:$E$15,2,0)</f>
        <v>#N/A</v>
      </c>
      <c r="E2221" s="217" t="e">
        <f>+VLOOKUP('PAA CONSOLIDADO'!M2224,LISTAS!$D$4:$E$15,2,0)</f>
        <v>#N/A</v>
      </c>
      <c r="F2221" s="217">
        <f>+'PAA CONSOLIDADO'!O2224</f>
        <v>0</v>
      </c>
      <c r="G2221" s="217">
        <f t="shared" si="102"/>
        <v>1</v>
      </c>
      <c r="H2221" s="217" t="e">
        <f>+VLOOKUP('PAA CONSOLIDADO'!P2224,LISTAS!$B$4:$C$17,2,0)</f>
        <v>#N/A</v>
      </c>
      <c r="I2221" s="217" t="e">
        <f>+VLOOKUP('PAA CONSOLIDADO'!Q2224,LISTAS!$B$22:$C$25,2,0)</f>
        <v>#N/A</v>
      </c>
      <c r="J2221" s="219">
        <f>'PAA CONSOLIDADO'!R2224</f>
        <v>0</v>
      </c>
      <c r="K2221" s="219">
        <f>+'PAA CONSOLIDADO'!S2224</f>
        <v>0</v>
      </c>
      <c r="L2221" s="217" t="e">
        <f>+VLOOKUP('PAA CONSOLIDADO'!T2224,LISTAS!$B$29:$C$31,2,0)</f>
        <v>#N/A</v>
      </c>
      <c r="M2221" s="217" t="e">
        <f>+VLOOKUP('PAA CONSOLIDADO'!U2224,LISTAS!$B$36:$C$39,2,0)</f>
        <v>#N/A</v>
      </c>
      <c r="N2221" s="217" t="str">
        <f t="shared" si="103"/>
        <v>Unidad de Contratación (1)</v>
      </c>
      <c r="O2221" s="217" t="str">
        <f t="shared" si="104"/>
        <v>CO-DC-11001</v>
      </c>
      <c r="P2221" s="217">
        <f>+'PAA CONSOLIDADO'!V2224</f>
        <v>0</v>
      </c>
      <c r="Q2221" s="217">
        <f>+'PAA CONSOLIDADO'!X2224</f>
        <v>0</v>
      </c>
      <c r="R2221" s="217">
        <f>+'PAA CONSOLIDADO'!Y2224</f>
        <v>0</v>
      </c>
    </row>
    <row r="2222" spans="1:18" s="217" customFormat="1" x14ac:dyDescent="0.25">
      <c r="A2222" s="211">
        <f>+'PAA CONSOLIDADO'!C2225</f>
        <v>0</v>
      </c>
      <c r="B2222" s="211">
        <f>+'PAA CONSOLIDADO'!I2225</f>
        <v>0</v>
      </c>
      <c r="C2222" s="217" t="str">
        <f>+CONCATENATE('PAA CONSOLIDADO'!A2225,"-",'PAA CONSOLIDADO'!D2225,"-",'PAA CONSOLIDADO'!K2225)</f>
        <v>--</v>
      </c>
      <c r="D2222" s="217" t="e">
        <f>+VLOOKUP('PAA CONSOLIDADO'!L2225,LISTAS!$D$4:$E$15,2,0)</f>
        <v>#N/A</v>
      </c>
      <c r="E2222" s="217" t="e">
        <f>+VLOOKUP('PAA CONSOLIDADO'!M2225,LISTAS!$D$4:$E$15,2,0)</f>
        <v>#N/A</v>
      </c>
      <c r="F2222" s="217">
        <f>+'PAA CONSOLIDADO'!O2225</f>
        <v>0</v>
      </c>
      <c r="G2222" s="217">
        <f t="shared" si="102"/>
        <v>1</v>
      </c>
      <c r="H2222" s="217" t="e">
        <f>+VLOOKUP('PAA CONSOLIDADO'!P2225,LISTAS!$B$4:$C$17,2,0)</f>
        <v>#N/A</v>
      </c>
      <c r="I2222" s="217" t="e">
        <f>+VLOOKUP('PAA CONSOLIDADO'!Q2225,LISTAS!$B$22:$C$25,2,0)</f>
        <v>#N/A</v>
      </c>
      <c r="J2222" s="219">
        <f>'PAA CONSOLIDADO'!R2225</f>
        <v>0</v>
      </c>
      <c r="K2222" s="219">
        <f>+'PAA CONSOLIDADO'!S2225</f>
        <v>0</v>
      </c>
      <c r="L2222" s="217" t="e">
        <f>+VLOOKUP('PAA CONSOLIDADO'!T2225,LISTAS!$B$29:$C$31,2,0)</f>
        <v>#N/A</v>
      </c>
      <c r="M2222" s="217" t="e">
        <f>+VLOOKUP('PAA CONSOLIDADO'!U2225,LISTAS!$B$36:$C$39,2,0)</f>
        <v>#N/A</v>
      </c>
      <c r="N2222" s="217" t="str">
        <f t="shared" si="103"/>
        <v>Unidad de Contratación (1)</v>
      </c>
      <c r="O2222" s="217" t="str">
        <f t="shared" si="104"/>
        <v>CO-DC-11001</v>
      </c>
      <c r="P2222" s="217">
        <f>+'PAA CONSOLIDADO'!V2225</f>
        <v>0</v>
      </c>
      <c r="Q2222" s="217">
        <f>+'PAA CONSOLIDADO'!X2225</f>
        <v>0</v>
      </c>
      <c r="R2222" s="217">
        <f>+'PAA CONSOLIDADO'!Y2225</f>
        <v>0</v>
      </c>
    </row>
    <row r="2223" spans="1:18" s="217" customFormat="1" x14ac:dyDescent="0.25">
      <c r="A2223" s="211">
        <f>+'PAA CONSOLIDADO'!C2226</f>
        <v>0</v>
      </c>
      <c r="B2223" s="211">
        <f>+'PAA CONSOLIDADO'!I2226</f>
        <v>0</v>
      </c>
      <c r="C2223" s="217" t="str">
        <f>+CONCATENATE('PAA CONSOLIDADO'!A2226,"-",'PAA CONSOLIDADO'!D2226,"-",'PAA CONSOLIDADO'!K2226)</f>
        <v>--</v>
      </c>
      <c r="D2223" s="217" t="e">
        <f>+VLOOKUP('PAA CONSOLIDADO'!L2226,LISTAS!$D$4:$E$15,2,0)</f>
        <v>#N/A</v>
      </c>
      <c r="E2223" s="217" t="e">
        <f>+VLOOKUP('PAA CONSOLIDADO'!M2226,LISTAS!$D$4:$E$15,2,0)</f>
        <v>#N/A</v>
      </c>
      <c r="F2223" s="217">
        <f>+'PAA CONSOLIDADO'!O2226</f>
        <v>0</v>
      </c>
      <c r="G2223" s="217">
        <f t="shared" si="102"/>
        <v>1</v>
      </c>
      <c r="H2223" s="217" t="e">
        <f>+VLOOKUP('PAA CONSOLIDADO'!P2226,LISTAS!$B$4:$C$17,2,0)</f>
        <v>#N/A</v>
      </c>
      <c r="I2223" s="217" t="e">
        <f>+VLOOKUP('PAA CONSOLIDADO'!Q2226,LISTAS!$B$22:$C$25,2,0)</f>
        <v>#N/A</v>
      </c>
      <c r="J2223" s="219">
        <f>'PAA CONSOLIDADO'!R2226</f>
        <v>0</v>
      </c>
      <c r="K2223" s="219">
        <f>+'PAA CONSOLIDADO'!S2226</f>
        <v>0</v>
      </c>
      <c r="L2223" s="217" t="e">
        <f>+VLOOKUP('PAA CONSOLIDADO'!T2226,LISTAS!$B$29:$C$31,2,0)</f>
        <v>#N/A</v>
      </c>
      <c r="M2223" s="217" t="e">
        <f>+VLOOKUP('PAA CONSOLIDADO'!U2226,LISTAS!$B$36:$C$39,2,0)</f>
        <v>#N/A</v>
      </c>
      <c r="N2223" s="217" t="str">
        <f t="shared" si="103"/>
        <v>Unidad de Contratación (1)</v>
      </c>
      <c r="O2223" s="217" t="str">
        <f t="shared" si="104"/>
        <v>CO-DC-11001</v>
      </c>
      <c r="P2223" s="217">
        <f>+'PAA CONSOLIDADO'!V2226</f>
        <v>0</v>
      </c>
      <c r="Q2223" s="217">
        <f>+'PAA CONSOLIDADO'!X2226</f>
        <v>0</v>
      </c>
      <c r="R2223" s="217">
        <f>+'PAA CONSOLIDADO'!Y2226</f>
        <v>0</v>
      </c>
    </row>
    <row r="2224" spans="1:18" s="217" customFormat="1" x14ac:dyDescent="0.25">
      <c r="A2224" s="211">
        <f>+'PAA CONSOLIDADO'!C2227</f>
        <v>0</v>
      </c>
      <c r="B2224" s="211">
        <f>+'PAA CONSOLIDADO'!I2227</f>
        <v>0</v>
      </c>
      <c r="C2224" s="217" t="str">
        <f>+CONCATENATE('PAA CONSOLIDADO'!A2227,"-",'PAA CONSOLIDADO'!D2227,"-",'PAA CONSOLIDADO'!K2227)</f>
        <v>--</v>
      </c>
      <c r="D2224" s="217" t="e">
        <f>+VLOOKUP('PAA CONSOLIDADO'!L2227,LISTAS!$D$4:$E$15,2,0)</f>
        <v>#N/A</v>
      </c>
      <c r="E2224" s="217" t="e">
        <f>+VLOOKUP('PAA CONSOLIDADO'!M2227,LISTAS!$D$4:$E$15,2,0)</f>
        <v>#N/A</v>
      </c>
      <c r="F2224" s="217">
        <f>+'PAA CONSOLIDADO'!O2227</f>
        <v>0</v>
      </c>
      <c r="G2224" s="217">
        <f t="shared" si="102"/>
        <v>1</v>
      </c>
      <c r="H2224" s="217" t="e">
        <f>+VLOOKUP('PAA CONSOLIDADO'!P2227,LISTAS!$B$4:$C$17,2,0)</f>
        <v>#N/A</v>
      </c>
      <c r="I2224" s="217" t="e">
        <f>+VLOOKUP('PAA CONSOLIDADO'!Q2227,LISTAS!$B$22:$C$25,2,0)</f>
        <v>#N/A</v>
      </c>
      <c r="J2224" s="219">
        <f>'PAA CONSOLIDADO'!R2227</f>
        <v>0</v>
      </c>
      <c r="K2224" s="219">
        <f>+'PAA CONSOLIDADO'!S2227</f>
        <v>0</v>
      </c>
      <c r="L2224" s="217" t="e">
        <f>+VLOOKUP('PAA CONSOLIDADO'!T2227,LISTAS!$B$29:$C$31,2,0)</f>
        <v>#N/A</v>
      </c>
      <c r="M2224" s="217" t="e">
        <f>+VLOOKUP('PAA CONSOLIDADO'!U2227,LISTAS!$B$36:$C$39,2,0)</f>
        <v>#N/A</v>
      </c>
      <c r="N2224" s="217" t="str">
        <f t="shared" si="103"/>
        <v>Unidad de Contratación (1)</v>
      </c>
      <c r="O2224" s="217" t="str">
        <f t="shared" si="104"/>
        <v>CO-DC-11001</v>
      </c>
      <c r="P2224" s="217">
        <f>+'PAA CONSOLIDADO'!V2227</f>
        <v>0</v>
      </c>
      <c r="Q2224" s="217">
        <f>+'PAA CONSOLIDADO'!X2227</f>
        <v>0</v>
      </c>
      <c r="R2224" s="217">
        <f>+'PAA CONSOLIDADO'!Y2227</f>
        <v>0</v>
      </c>
    </row>
    <row r="2225" spans="1:18" s="217" customFormat="1" x14ac:dyDescent="0.25">
      <c r="A2225" s="211">
        <f>+'PAA CONSOLIDADO'!C2228</f>
        <v>0</v>
      </c>
      <c r="B2225" s="211">
        <f>+'PAA CONSOLIDADO'!I2228</f>
        <v>0</v>
      </c>
      <c r="C2225" s="217" t="str">
        <f>+CONCATENATE('PAA CONSOLIDADO'!A2228,"-",'PAA CONSOLIDADO'!D2228,"-",'PAA CONSOLIDADO'!K2228)</f>
        <v>--</v>
      </c>
      <c r="D2225" s="217" t="e">
        <f>+VLOOKUP('PAA CONSOLIDADO'!L2228,LISTAS!$D$4:$E$15,2,0)</f>
        <v>#N/A</v>
      </c>
      <c r="E2225" s="217" t="e">
        <f>+VLOOKUP('PAA CONSOLIDADO'!M2228,LISTAS!$D$4:$E$15,2,0)</f>
        <v>#N/A</v>
      </c>
      <c r="F2225" s="217">
        <f>+'PAA CONSOLIDADO'!O2228</f>
        <v>0</v>
      </c>
      <c r="G2225" s="217">
        <f t="shared" si="102"/>
        <v>1</v>
      </c>
      <c r="H2225" s="217" t="e">
        <f>+VLOOKUP('PAA CONSOLIDADO'!P2228,LISTAS!$B$4:$C$17,2,0)</f>
        <v>#N/A</v>
      </c>
      <c r="I2225" s="217" t="e">
        <f>+VLOOKUP('PAA CONSOLIDADO'!Q2228,LISTAS!$B$22:$C$25,2,0)</f>
        <v>#N/A</v>
      </c>
      <c r="J2225" s="219">
        <f>'PAA CONSOLIDADO'!R2228</f>
        <v>0</v>
      </c>
      <c r="K2225" s="219">
        <f>+'PAA CONSOLIDADO'!S2228</f>
        <v>0</v>
      </c>
      <c r="L2225" s="217" t="e">
        <f>+VLOOKUP('PAA CONSOLIDADO'!T2228,LISTAS!$B$29:$C$31,2,0)</f>
        <v>#N/A</v>
      </c>
      <c r="M2225" s="217" t="e">
        <f>+VLOOKUP('PAA CONSOLIDADO'!U2228,LISTAS!$B$36:$C$39,2,0)</f>
        <v>#N/A</v>
      </c>
      <c r="N2225" s="217" t="str">
        <f t="shared" si="103"/>
        <v>Unidad de Contratación (1)</v>
      </c>
      <c r="O2225" s="217" t="str">
        <f t="shared" si="104"/>
        <v>CO-DC-11001</v>
      </c>
      <c r="P2225" s="217">
        <f>+'PAA CONSOLIDADO'!V2228</f>
        <v>0</v>
      </c>
      <c r="Q2225" s="217">
        <f>+'PAA CONSOLIDADO'!X2228</f>
        <v>0</v>
      </c>
      <c r="R2225" s="217">
        <f>+'PAA CONSOLIDADO'!Y2228</f>
        <v>0</v>
      </c>
    </row>
    <row r="2226" spans="1:18" s="217" customFormat="1" x14ac:dyDescent="0.25">
      <c r="A2226" s="211">
        <f>+'PAA CONSOLIDADO'!C2229</f>
        <v>0</v>
      </c>
      <c r="B2226" s="211">
        <f>+'PAA CONSOLIDADO'!I2229</f>
        <v>0</v>
      </c>
      <c r="C2226" s="217" t="str">
        <f>+CONCATENATE('PAA CONSOLIDADO'!A2229,"-",'PAA CONSOLIDADO'!D2229,"-",'PAA CONSOLIDADO'!K2229)</f>
        <v>--</v>
      </c>
      <c r="D2226" s="217" t="e">
        <f>+VLOOKUP('PAA CONSOLIDADO'!L2229,LISTAS!$D$4:$E$15,2,0)</f>
        <v>#N/A</v>
      </c>
      <c r="E2226" s="217" t="e">
        <f>+VLOOKUP('PAA CONSOLIDADO'!M2229,LISTAS!$D$4:$E$15,2,0)</f>
        <v>#N/A</v>
      </c>
      <c r="F2226" s="217">
        <f>+'PAA CONSOLIDADO'!O2229</f>
        <v>0</v>
      </c>
      <c r="G2226" s="217">
        <f t="shared" si="102"/>
        <v>1</v>
      </c>
      <c r="H2226" s="217" t="e">
        <f>+VLOOKUP('PAA CONSOLIDADO'!P2229,LISTAS!$B$4:$C$17,2,0)</f>
        <v>#N/A</v>
      </c>
      <c r="I2226" s="217" t="e">
        <f>+VLOOKUP('PAA CONSOLIDADO'!Q2229,LISTAS!$B$22:$C$25,2,0)</f>
        <v>#N/A</v>
      </c>
      <c r="J2226" s="219">
        <f>'PAA CONSOLIDADO'!R2229</f>
        <v>0</v>
      </c>
      <c r="K2226" s="219">
        <f>+'PAA CONSOLIDADO'!S2229</f>
        <v>0</v>
      </c>
      <c r="L2226" s="217" t="e">
        <f>+VLOOKUP('PAA CONSOLIDADO'!T2229,LISTAS!$B$29:$C$31,2,0)</f>
        <v>#N/A</v>
      </c>
      <c r="M2226" s="217" t="e">
        <f>+VLOOKUP('PAA CONSOLIDADO'!U2229,LISTAS!$B$36:$C$39,2,0)</f>
        <v>#N/A</v>
      </c>
      <c r="N2226" s="217" t="str">
        <f t="shared" si="103"/>
        <v>Unidad de Contratación (1)</v>
      </c>
      <c r="O2226" s="217" t="str">
        <f t="shared" si="104"/>
        <v>CO-DC-11001</v>
      </c>
      <c r="P2226" s="217">
        <f>+'PAA CONSOLIDADO'!V2229</f>
        <v>0</v>
      </c>
      <c r="Q2226" s="217">
        <f>+'PAA CONSOLIDADO'!X2229</f>
        <v>0</v>
      </c>
      <c r="R2226" s="217">
        <f>+'PAA CONSOLIDADO'!Y2229</f>
        <v>0</v>
      </c>
    </row>
    <row r="2227" spans="1:18" s="217" customFormat="1" x14ac:dyDescent="0.25">
      <c r="A2227" s="211">
        <f>+'PAA CONSOLIDADO'!C2230</f>
        <v>0</v>
      </c>
      <c r="B2227" s="211">
        <f>+'PAA CONSOLIDADO'!I2230</f>
        <v>0</v>
      </c>
      <c r="C2227" s="217" t="str">
        <f>+CONCATENATE('PAA CONSOLIDADO'!A2230,"-",'PAA CONSOLIDADO'!D2230,"-",'PAA CONSOLIDADO'!K2230)</f>
        <v>--</v>
      </c>
      <c r="D2227" s="217" t="e">
        <f>+VLOOKUP('PAA CONSOLIDADO'!L2230,LISTAS!$D$4:$E$15,2,0)</f>
        <v>#N/A</v>
      </c>
      <c r="E2227" s="217" t="e">
        <f>+VLOOKUP('PAA CONSOLIDADO'!M2230,LISTAS!$D$4:$E$15,2,0)</f>
        <v>#N/A</v>
      </c>
      <c r="F2227" s="217">
        <f>+'PAA CONSOLIDADO'!O2230</f>
        <v>0</v>
      </c>
      <c r="G2227" s="217">
        <f t="shared" si="102"/>
        <v>1</v>
      </c>
      <c r="H2227" s="217" t="e">
        <f>+VLOOKUP('PAA CONSOLIDADO'!P2230,LISTAS!$B$4:$C$17,2,0)</f>
        <v>#N/A</v>
      </c>
      <c r="I2227" s="217" t="e">
        <f>+VLOOKUP('PAA CONSOLIDADO'!Q2230,LISTAS!$B$22:$C$25,2,0)</f>
        <v>#N/A</v>
      </c>
      <c r="J2227" s="219">
        <f>'PAA CONSOLIDADO'!R2230</f>
        <v>0</v>
      </c>
      <c r="K2227" s="219">
        <f>+'PAA CONSOLIDADO'!S2230</f>
        <v>0</v>
      </c>
      <c r="L2227" s="217" t="e">
        <f>+VLOOKUP('PAA CONSOLIDADO'!T2230,LISTAS!$B$29:$C$31,2,0)</f>
        <v>#N/A</v>
      </c>
      <c r="M2227" s="217" t="e">
        <f>+VLOOKUP('PAA CONSOLIDADO'!U2230,LISTAS!$B$36:$C$39,2,0)</f>
        <v>#N/A</v>
      </c>
      <c r="N2227" s="217" t="str">
        <f t="shared" si="103"/>
        <v>Unidad de Contratación (1)</v>
      </c>
      <c r="O2227" s="217" t="str">
        <f t="shared" si="104"/>
        <v>CO-DC-11001</v>
      </c>
      <c r="P2227" s="217">
        <f>+'PAA CONSOLIDADO'!V2230</f>
        <v>0</v>
      </c>
      <c r="Q2227" s="217">
        <f>+'PAA CONSOLIDADO'!X2230</f>
        <v>0</v>
      </c>
      <c r="R2227" s="217">
        <f>+'PAA CONSOLIDADO'!Y2230</f>
        <v>0</v>
      </c>
    </row>
    <row r="2228" spans="1:18" s="217" customFormat="1" x14ac:dyDescent="0.25">
      <c r="A2228" s="211">
        <f>+'PAA CONSOLIDADO'!C2231</f>
        <v>0</v>
      </c>
      <c r="B2228" s="211">
        <f>+'PAA CONSOLIDADO'!I2231</f>
        <v>0</v>
      </c>
      <c r="C2228" s="217" t="str">
        <f>+CONCATENATE('PAA CONSOLIDADO'!A2231,"-",'PAA CONSOLIDADO'!D2231,"-",'PAA CONSOLIDADO'!K2231)</f>
        <v>--</v>
      </c>
      <c r="D2228" s="217" t="e">
        <f>+VLOOKUP('PAA CONSOLIDADO'!L2231,LISTAS!$D$4:$E$15,2,0)</f>
        <v>#N/A</v>
      </c>
      <c r="E2228" s="217" t="e">
        <f>+VLOOKUP('PAA CONSOLIDADO'!M2231,LISTAS!$D$4:$E$15,2,0)</f>
        <v>#N/A</v>
      </c>
      <c r="F2228" s="217">
        <f>+'PAA CONSOLIDADO'!O2231</f>
        <v>0</v>
      </c>
      <c r="G2228" s="217">
        <f t="shared" si="102"/>
        <v>1</v>
      </c>
      <c r="H2228" s="217" t="e">
        <f>+VLOOKUP('PAA CONSOLIDADO'!P2231,LISTAS!$B$4:$C$17,2,0)</f>
        <v>#N/A</v>
      </c>
      <c r="I2228" s="217" t="e">
        <f>+VLOOKUP('PAA CONSOLIDADO'!Q2231,LISTAS!$B$22:$C$25,2,0)</f>
        <v>#N/A</v>
      </c>
      <c r="J2228" s="219">
        <f>'PAA CONSOLIDADO'!R2231</f>
        <v>0</v>
      </c>
      <c r="K2228" s="219">
        <f>+'PAA CONSOLIDADO'!S2231</f>
        <v>0</v>
      </c>
      <c r="L2228" s="217" t="e">
        <f>+VLOOKUP('PAA CONSOLIDADO'!T2231,LISTAS!$B$29:$C$31,2,0)</f>
        <v>#N/A</v>
      </c>
      <c r="M2228" s="217" t="e">
        <f>+VLOOKUP('PAA CONSOLIDADO'!U2231,LISTAS!$B$36:$C$39,2,0)</f>
        <v>#N/A</v>
      </c>
      <c r="N2228" s="217" t="str">
        <f t="shared" si="103"/>
        <v>Unidad de Contratación (1)</v>
      </c>
      <c r="O2228" s="217" t="str">
        <f t="shared" si="104"/>
        <v>CO-DC-11001</v>
      </c>
      <c r="P2228" s="217">
        <f>+'PAA CONSOLIDADO'!V2231</f>
        <v>0</v>
      </c>
      <c r="Q2228" s="217">
        <f>+'PAA CONSOLIDADO'!X2231</f>
        <v>0</v>
      </c>
      <c r="R2228" s="217">
        <f>+'PAA CONSOLIDADO'!Y2231</f>
        <v>0</v>
      </c>
    </row>
    <row r="2229" spans="1:18" s="217" customFormat="1" x14ac:dyDescent="0.25">
      <c r="A2229" s="211">
        <f>+'PAA CONSOLIDADO'!C2232</f>
        <v>0</v>
      </c>
      <c r="B2229" s="211">
        <f>+'PAA CONSOLIDADO'!I2232</f>
        <v>0</v>
      </c>
      <c r="C2229" s="217" t="str">
        <f>+CONCATENATE('PAA CONSOLIDADO'!A2232,"-",'PAA CONSOLIDADO'!D2232,"-",'PAA CONSOLIDADO'!K2232)</f>
        <v>--</v>
      </c>
      <c r="D2229" s="217" t="e">
        <f>+VLOOKUP('PAA CONSOLIDADO'!L2232,LISTAS!$D$4:$E$15,2,0)</f>
        <v>#N/A</v>
      </c>
      <c r="E2229" s="217" t="e">
        <f>+VLOOKUP('PAA CONSOLIDADO'!M2232,LISTAS!$D$4:$E$15,2,0)</f>
        <v>#N/A</v>
      </c>
      <c r="F2229" s="217">
        <f>+'PAA CONSOLIDADO'!O2232</f>
        <v>0</v>
      </c>
      <c r="G2229" s="217">
        <f t="shared" si="102"/>
        <v>1</v>
      </c>
      <c r="H2229" s="217" t="e">
        <f>+VLOOKUP('PAA CONSOLIDADO'!P2232,LISTAS!$B$4:$C$17,2,0)</f>
        <v>#N/A</v>
      </c>
      <c r="I2229" s="217" t="e">
        <f>+VLOOKUP('PAA CONSOLIDADO'!Q2232,LISTAS!$B$22:$C$25,2,0)</f>
        <v>#N/A</v>
      </c>
      <c r="J2229" s="219">
        <f>'PAA CONSOLIDADO'!R2232</f>
        <v>0</v>
      </c>
      <c r="K2229" s="219">
        <f>+'PAA CONSOLIDADO'!S2232</f>
        <v>0</v>
      </c>
      <c r="L2229" s="217" t="e">
        <f>+VLOOKUP('PAA CONSOLIDADO'!T2232,LISTAS!$B$29:$C$31,2,0)</f>
        <v>#N/A</v>
      </c>
      <c r="M2229" s="217" t="e">
        <f>+VLOOKUP('PAA CONSOLIDADO'!U2232,LISTAS!$B$36:$C$39,2,0)</f>
        <v>#N/A</v>
      </c>
      <c r="N2229" s="217" t="str">
        <f t="shared" si="103"/>
        <v>Unidad de Contratación (1)</v>
      </c>
      <c r="O2229" s="217" t="str">
        <f t="shared" si="104"/>
        <v>CO-DC-11001</v>
      </c>
      <c r="P2229" s="217">
        <f>+'PAA CONSOLIDADO'!V2232</f>
        <v>0</v>
      </c>
      <c r="Q2229" s="217">
        <f>+'PAA CONSOLIDADO'!X2232</f>
        <v>0</v>
      </c>
      <c r="R2229" s="217">
        <f>+'PAA CONSOLIDADO'!Y2232</f>
        <v>0</v>
      </c>
    </row>
    <row r="2230" spans="1:18" s="217" customFormat="1" x14ac:dyDescent="0.25">
      <c r="A2230" s="211">
        <f>+'PAA CONSOLIDADO'!C2233</f>
        <v>0</v>
      </c>
      <c r="B2230" s="211">
        <f>+'PAA CONSOLIDADO'!I2233</f>
        <v>0</v>
      </c>
      <c r="C2230" s="217" t="str">
        <f>+CONCATENATE('PAA CONSOLIDADO'!A2233,"-",'PAA CONSOLIDADO'!D2233,"-",'PAA CONSOLIDADO'!K2233)</f>
        <v>--</v>
      </c>
      <c r="D2230" s="217" t="e">
        <f>+VLOOKUP('PAA CONSOLIDADO'!L2233,LISTAS!$D$4:$E$15,2,0)</f>
        <v>#N/A</v>
      </c>
      <c r="E2230" s="217" t="e">
        <f>+VLOOKUP('PAA CONSOLIDADO'!M2233,LISTAS!$D$4:$E$15,2,0)</f>
        <v>#N/A</v>
      </c>
      <c r="F2230" s="217">
        <f>+'PAA CONSOLIDADO'!O2233</f>
        <v>0</v>
      </c>
      <c r="G2230" s="217">
        <f t="shared" si="102"/>
        <v>1</v>
      </c>
      <c r="H2230" s="217" t="e">
        <f>+VLOOKUP('PAA CONSOLIDADO'!P2233,LISTAS!$B$4:$C$17,2,0)</f>
        <v>#N/A</v>
      </c>
      <c r="I2230" s="217" t="e">
        <f>+VLOOKUP('PAA CONSOLIDADO'!Q2233,LISTAS!$B$22:$C$25,2,0)</f>
        <v>#N/A</v>
      </c>
      <c r="J2230" s="219">
        <f>'PAA CONSOLIDADO'!R2233</f>
        <v>0</v>
      </c>
      <c r="K2230" s="219">
        <f>+'PAA CONSOLIDADO'!S2233</f>
        <v>0</v>
      </c>
      <c r="L2230" s="217" t="e">
        <f>+VLOOKUP('PAA CONSOLIDADO'!T2233,LISTAS!$B$29:$C$31,2,0)</f>
        <v>#N/A</v>
      </c>
      <c r="M2230" s="217" t="e">
        <f>+VLOOKUP('PAA CONSOLIDADO'!U2233,LISTAS!$B$36:$C$39,2,0)</f>
        <v>#N/A</v>
      </c>
      <c r="N2230" s="217" t="str">
        <f t="shared" si="103"/>
        <v>Unidad de Contratación (1)</v>
      </c>
      <c r="O2230" s="217" t="str">
        <f t="shared" si="104"/>
        <v>CO-DC-11001</v>
      </c>
      <c r="P2230" s="217">
        <f>+'PAA CONSOLIDADO'!V2233</f>
        <v>0</v>
      </c>
      <c r="Q2230" s="217">
        <f>+'PAA CONSOLIDADO'!X2233</f>
        <v>0</v>
      </c>
      <c r="R2230" s="217">
        <f>+'PAA CONSOLIDADO'!Y2233</f>
        <v>0</v>
      </c>
    </row>
    <row r="2231" spans="1:18" s="217" customFormat="1" x14ac:dyDescent="0.25">
      <c r="A2231" s="211">
        <f>+'PAA CONSOLIDADO'!C2234</f>
        <v>0</v>
      </c>
      <c r="B2231" s="211">
        <f>+'PAA CONSOLIDADO'!I2234</f>
        <v>0</v>
      </c>
      <c r="C2231" s="217" t="str">
        <f>+CONCATENATE('PAA CONSOLIDADO'!A2234,"-",'PAA CONSOLIDADO'!D2234,"-",'PAA CONSOLIDADO'!K2234)</f>
        <v>--</v>
      </c>
      <c r="D2231" s="217" t="e">
        <f>+VLOOKUP('PAA CONSOLIDADO'!L2234,LISTAS!$D$4:$E$15,2,0)</f>
        <v>#N/A</v>
      </c>
      <c r="E2231" s="217" t="e">
        <f>+VLOOKUP('PAA CONSOLIDADO'!M2234,LISTAS!$D$4:$E$15,2,0)</f>
        <v>#N/A</v>
      </c>
      <c r="F2231" s="217">
        <f>+'PAA CONSOLIDADO'!O2234</f>
        <v>0</v>
      </c>
      <c r="G2231" s="217">
        <f t="shared" si="102"/>
        <v>1</v>
      </c>
      <c r="H2231" s="217" t="e">
        <f>+VLOOKUP('PAA CONSOLIDADO'!P2234,LISTAS!$B$4:$C$17,2,0)</f>
        <v>#N/A</v>
      </c>
      <c r="I2231" s="217" t="e">
        <f>+VLOOKUP('PAA CONSOLIDADO'!Q2234,LISTAS!$B$22:$C$25,2,0)</f>
        <v>#N/A</v>
      </c>
      <c r="J2231" s="219">
        <f>'PAA CONSOLIDADO'!R2234</f>
        <v>0</v>
      </c>
      <c r="K2231" s="219">
        <f>+'PAA CONSOLIDADO'!S2234</f>
        <v>0</v>
      </c>
      <c r="L2231" s="217" t="e">
        <f>+VLOOKUP('PAA CONSOLIDADO'!T2234,LISTAS!$B$29:$C$31,2,0)</f>
        <v>#N/A</v>
      </c>
      <c r="M2231" s="217" t="e">
        <f>+VLOOKUP('PAA CONSOLIDADO'!U2234,LISTAS!$B$36:$C$39,2,0)</f>
        <v>#N/A</v>
      </c>
      <c r="N2231" s="217" t="str">
        <f t="shared" si="103"/>
        <v>Unidad de Contratación (1)</v>
      </c>
      <c r="O2231" s="217" t="str">
        <f t="shared" si="104"/>
        <v>CO-DC-11001</v>
      </c>
      <c r="P2231" s="217">
        <f>+'PAA CONSOLIDADO'!V2234</f>
        <v>0</v>
      </c>
      <c r="Q2231" s="217">
        <f>+'PAA CONSOLIDADO'!X2234</f>
        <v>0</v>
      </c>
      <c r="R2231" s="217">
        <f>+'PAA CONSOLIDADO'!Y2234</f>
        <v>0</v>
      </c>
    </row>
    <row r="2232" spans="1:18" s="217" customFormat="1" x14ac:dyDescent="0.25">
      <c r="A2232" s="211">
        <f>+'PAA CONSOLIDADO'!C2235</f>
        <v>0</v>
      </c>
      <c r="B2232" s="211">
        <f>+'PAA CONSOLIDADO'!I2235</f>
        <v>0</v>
      </c>
      <c r="C2232" s="217" t="str">
        <f>+CONCATENATE('PAA CONSOLIDADO'!A2235,"-",'PAA CONSOLIDADO'!D2235,"-",'PAA CONSOLIDADO'!K2235)</f>
        <v>--</v>
      </c>
      <c r="D2232" s="217" t="e">
        <f>+VLOOKUP('PAA CONSOLIDADO'!L2235,LISTAS!$D$4:$E$15,2,0)</f>
        <v>#N/A</v>
      </c>
      <c r="E2232" s="217" t="e">
        <f>+VLOOKUP('PAA CONSOLIDADO'!M2235,LISTAS!$D$4:$E$15,2,0)</f>
        <v>#N/A</v>
      </c>
      <c r="F2232" s="217">
        <f>+'PAA CONSOLIDADO'!O2235</f>
        <v>0</v>
      </c>
      <c r="G2232" s="217">
        <f t="shared" si="102"/>
        <v>1</v>
      </c>
      <c r="H2232" s="217" t="e">
        <f>+VLOOKUP('PAA CONSOLIDADO'!P2235,LISTAS!$B$4:$C$17,2,0)</f>
        <v>#N/A</v>
      </c>
      <c r="I2232" s="217" t="e">
        <f>+VLOOKUP('PAA CONSOLIDADO'!Q2235,LISTAS!$B$22:$C$25,2,0)</f>
        <v>#N/A</v>
      </c>
      <c r="J2232" s="219">
        <f>'PAA CONSOLIDADO'!R2235</f>
        <v>0</v>
      </c>
      <c r="K2232" s="219">
        <f>+'PAA CONSOLIDADO'!S2235</f>
        <v>0</v>
      </c>
      <c r="L2232" s="217" t="e">
        <f>+VLOOKUP('PAA CONSOLIDADO'!T2235,LISTAS!$B$29:$C$31,2,0)</f>
        <v>#N/A</v>
      </c>
      <c r="M2232" s="217" t="e">
        <f>+VLOOKUP('PAA CONSOLIDADO'!U2235,LISTAS!$B$36:$C$39,2,0)</f>
        <v>#N/A</v>
      </c>
      <c r="N2232" s="217" t="str">
        <f t="shared" si="103"/>
        <v>Unidad de Contratación (1)</v>
      </c>
      <c r="O2232" s="217" t="str">
        <f t="shared" si="104"/>
        <v>CO-DC-11001</v>
      </c>
      <c r="P2232" s="217">
        <f>+'PAA CONSOLIDADO'!V2235</f>
        <v>0</v>
      </c>
      <c r="Q2232" s="217">
        <f>+'PAA CONSOLIDADO'!X2235</f>
        <v>0</v>
      </c>
      <c r="R2232" s="217">
        <f>+'PAA CONSOLIDADO'!Y2235</f>
        <v>0</v>
      </c>
    </row>
    <row r="2233" spans="1:18" s="217" customFormat="1" x14ac:dyDescent="0.25">
      <c r="A2233" s="211">
        <f>+'PAA CONSOLIDADO'!C2236</f>
        <v>0</v>
      </c>
      <c r="B2233" s="211">
        <f>+'PAA CONSOLIDADO'!I2236</f>
        <v>0</v>
      </c>
      <c r="C2233" s="217" t="str">
        <f>+CONCATENATE('PAA CONSOLIDADO'!A2236,"-",'PAA CONSOLIDADO'!D2236,"-",'PAA CONSOLIDADO'!K2236)</f>
        <v>--</v>
      </c>
      <c r="D2233" s="217" t="e">
        <f>+VLOOKUP('PAA CONSOLIDADO'!L2236,LISTAS!$D$4:$E$15,2,0)</f>
        <v>#N/A</v>
      </c>
      <c r="E2233" s="217" t="e">
        <f>+VLOOKUP('PAA CONSOLIDADO'!M2236,LISTAS!$D$4:$E$15,2,0)</f>
        <v>#N/A</v>
      </c>
      <c r="F2233" s="217">
        <f>+'PAA CONSOLIDADO'!O2236</f>
        <v>0</v>
      </c>
      <c r="G2233" s="217">
        <f t="shared" si="102"/>
        <v>1</v>
      </c>
      <c r="H2233" s="217" t="e">
        <f>+VLOOKUP('PAA CONSOLIDADO'!P2236,LISTAS!$B$4:$C$17,2,0)</f>
        <v>#N/A</v>
      </c>
      <c r="I2233" s="217" t="e">
        <f>+VLOOKUP('PAA CONSOLIDADO'!Q2236,LISTAS!$B$22:$C$25,2,0)</f>
        <v>#N/A</v>
      </c>
      <c r="J2233" s="219">
        <f>'PAA CONSOLIDADO'!R2236</f>
        <v>0</v>
      </c>
      <c r="K2233" s="219">
        <f>+'PAA CONSOLIDADO'!S2236</f>
        <v>0</v>
      </c>
      <c r="L2233" s="217" t="e">
        <f>+VLOOKUP('PAA CONSOLIDADO'!T2236,LISTAS!$B$29:$C$31,2,0)</f>
        <v>#N/A</v>
      </c>
      <c r="M2233" s="217" t="e">
        <f>+VLOOKUP('PAA CONSOLIDADO'!U2236,LISTAS!$B$36:$C$39,2,0)</f>
        <v>#N/A</v>
      </c>
      <c r="N2233" s="217" t="str">
        <f t="shared" si="103"/>
        <v>Unidad de Contratación (1)</v>
      </c>
      <c r="O2233" s="217" t="str">
        <f t="shared" si="104"/>
        <v>CO-DC-11001</v>
      </c>
      <c r="P2233" s="217">
        <f>+'PAA CONSOLIDADO'!V2236</f>
        <v>0</v>
      </c>
      <c r="Q2233" s="217">
        <f>+'PAA CONSOLIDADO'!X2236</f>
        <v>0</v>
      </c>
      <c r="R2233" s="217">
        <f>+'PAA CONSOLIDADO'!Y2236</f>
        <v>0</v>
      </c>
    </row>
    <row r="2234" spans="1:18" s="217" customFormat="1" x14ac:dyDescent="0.25">
      <c r="A2234" s="211">
        <f>+'PAA CONSOLIDADO'!C2237</f>
        <v>0</v>
      </c>
      <c r="B2234" s="211">
        <f>+'PAA CONSOLIDADO'!I2237</f>
        <v>0</v>
      </c>
      <c r="C2234" s="217" t="str">
        <f>+CONCATENATE('PAA CONSOLIDADO'!A2237,"-",'PAA CONSOLIDADO'!D2237,"-",'PAA CONSOLIDADO'!K2237)</f>
        <v>--</v>
      </c>
      <c r="D2234" s="217" t="e">
        <f>+VLOOKUP('PAA CONSOLIDADO'!L2237,LISTAS!$D$4:$E$15,2,0)</f>
        <v>#N/A</v>
      </c>
      <c r="E2234" s="217" t="e">
        <f>+VLOOKUP('PAA CONSOLIDADO'!M2237,LISTAS!$D$4:$E$15,2,0)</f>
        <v>#N/A</v>
      </c>
      <c r="F2234" s="217">
        <f>+'PAA CONSOLIDADO'!O2237</f>
        <v>0</v>
      </c>
      <c r="G2234" s="217">
        <f t="shared" si="102"/>
        <v>1</v>
      </c>
      <c r="H2234" s="217" t="e">
        <f>+VLOOKUP('PAA CONSOLIDADO'!P2237,LISTAS!$B$4:$C$17,2,0)</f>
        <v>#N/A</v>
      </c>
      <c r="I2234" s="217" t="e">
        <f>+VLOOKUP('PAA CONSOLIDADO'!Q2237,LISTAS!$B$22:$C$25,2,0)</f>
        <v>#N/A</v>
      </c>
      <c r="J2234" s="219">
        <f>'PAA CONSOLIDADO'!R2237</f>
        <v>0</v>
      </c>
      <c r="K2234" s="219">
        <f>+'PAA CONSOLIDADO'!S2237</f>
        <v>0</v>
      </c>
      <c r="L2234" s="217" t="e">
        <f>+VLOOKUP('PAA CONSOLIDADO'!T2237,LISTAS!$B$29:$C$31,2,0)</f>
        <v>#N/A</v>
      </c>
      <c r="M2234" s="217" t="e">
        <f>+VLOOKUP('PAA CONSOLIDADO'!U2237,LISTAS!$B$36:$C$39,2,0)</f>
        <v>#N/A</v>
      </c>
      <c r="N2234" s="217" t="str">
        <f t="shared" si="103"/>
        <v>Unidad de Contratación (1)</v>
      </c>
      <c r="O2234" s="217" t="str">
        <f t="shared" si="104"/>
        <v>CO-DC-11001</v>
      </c>
      <c r="P2234" s="217">
        <f>+'PAA CONSOLIDADO'!V2237</f>
        <v>0</v>
      </c>
      <c r="Q2234" s="217">
        <f>+'PAA CONSOLIDADO'!X2237</f>
        <v>0</v>
      </c>
      <c r="R2234" s="217">
        <f>+'PAA CONSOLIDADO'!Y2237</f>
        <v>0</v>
      </c>
    </row>
    <row r="2235" spans="1:18" s="217" customFormat="1" x14ac:dyDescent="0.25">
      <c r="A2235" s="211">
        <f>+'PAA CONSOLIDADO'!C2238</f>
        <v>0</v>
      </c>
      <c r="B2235" s="211">
        <f>+'PAA CONSOLIDADO'!I2238</f>
        <v>0</v>
      </c>
      <c r="C2235" s="217" t="str">
        <f>+CONCATENATE('PAA CONSOLIDADO'!A2238,"-",'PAA CONSOLIDADO'!D2238,"-",'PAA CONSOLIDADO'!K2238)</f>
        <v>--</v>
      </c>
      <c r="D2235" s="217" t="e">
        <f>+VLOOKUP('PAA CONSOLIDADO'!L2238,LISTAS!$D$4:$E$15,2,0)</f>
        <v>#N/A</v>
      </c>
      <c r="E2235" s="217" t="e">
        <f>+VLOOKUP('PAA CONSOLIDADO'!M2238,LISTAS!$D$4:$E$15,2,0)</f>
        <v>#N/A</v>
      </c>
      <c r="F2235" s="217">
        <f>+'PAA CONSOLIDADO'!O2238</f>
        <v>0</v>
      </c>
      <c r="G2235" s="217">
        <f t="shared" si="102"/>
        <v>1</v>
      </c>
      <c r="H2235" s="217" t="e">
        <f>+VLOOKUP('PAA CONSOLIDADO'!P2238,LISTAS!$B$4:$C$17,2,0)</f>
        <v>#N/A</v>
      </c>
      <c r="I2235" s="217" t="e">
        <f>+VLOOKUP('PAA CONSOLIDADO'!Q2238,LISTAS!$B$22:$C$25,2,0)</f>
        <v>#N/A</v>
      </c>
      <c r="J2235" s="219">
        <f>'PAA CONSOLIDADO'!R2238</f>
        <v>0</v>
      </c>
      <c r="K2235" s="219">
        <f>+'PAA CONSOLIDADO'!S2238</f>
        <v>0</v>
      </c>
      <c r="L2235" s="217" t="e">
        <f>+VLOOKUP('PAA CONSOLIDADO'!T2238,LISTAS!$B$29:$C$31,2,0)</f>
        <v>#N/A</v>
      </c>
      <c r="M2235" s="217" t="e">
        <f>+VLOOKUP('PAA CONSOLIDADO'!U2238,LISTAS!$B$36:$C$39,2,0)</f>
        <v>#N/A</v>
      </c>
      <c r="N2235" s="217" t="str">
        <f t="shared" si="103"/>
        <v>Unidad de Contratación (1)</v>
      </c>
      <c r="O2235" s="217" t="str">
        <f t="shared" si="104"/>
        <v>CO-DC-11001</v>
      </c>
      <c r="P2235" s="217">
        <f>+'PAA CONSOLIDADO'!V2238</f>
        <v>0</v>
      </c>
      <c r="Q2235" s="217">
        <f>+'PAA CONSOLIDADO'!X2238</f>
        <v>0</v>
      </c>
      <c r="R2235" s="217">
        <f>+'PAA CONSOLIDADO'!Y2238</f>
        <v>0</v>
      </c>
    </row>
    <row r="2236" spans="1:18" s="217" customFormat="1" x14ac:dyDescent="0.25">
      <c r="A2236" s="211">
        <f>+'PAA CONSOLIDADO'!C2239</f>
        <v>0</v>
      </c>
      <c r="B2236" s="211">
        <f>+'PAA CONSOLIDADO'!I2239</f>
        <v>0</v>
      </c>
      <c r="C2236" s="217" t="str">
        <f>+CONCATENATE('PAA CONSOLIDADO'!A2239,"-",'PAA CONSOLIDADO'!D2239,"-",'PAA CONSOLIDADO'!K2239)</f>
        <v>--</v>
      </c>
      <c r="D2236" s="217" t="e">
        <f>+VLOOKUP('PAA CONSOLIDADO'!L2239,LISTAS!$D$4:$E$15,2,0)</f>
        <v>#N/A</v>
      </c>
      <c r="E2236" s="217" t="e">
        <f>+VLOOKUP('PAA CONSOLIDADO'!M2239,LISTAS!$D$4:$E$15,2,0)</f>
        <v>#N/A</v>
      </c>
      <c r="F2236" s="217">
        <f>+'PAA CONSOLIDADO'!O2239</f>
        <v>0</v>
      </c>
      <c r="G2236" s="217">
        <f t="shared" si="102"/>
        <v>1</v>
      </c>
      <c r="H2236" s="217" t="e">
        <f>+VLOOKUP('PAA CONSOLIDADO'!P2239,LISTAS!$B$4:$C$17,2,0)</f>
        <v>#N/A</v>
      </c>
      <c r="I2236" s="217" t="e">
        <f>+VLOOKUP('PAA CONSOLIDADO'!Q2239,LISTAS!$B$22:$C$25,2,0)</f>
        <v>#N/A</v>
      </c>
      <c r="J2236" s="219">
        <f>'PAA CONSOLIDADO'!R2239</f>
        <v>0</v>
      </c>
      <c r="K2236" s="219">
        <f>+'PAA CONSOLIDADO'!S2239</f>
        <v>0</v>
      </c>
      <c r="L2236" s="217" t="e">
        <f>+VLOOKUP('PAA CONSOLIDADO'!T2239,LISTAS!$B$29:$C$31,2,0)</f>
        <v>#N/A</v>
      </c>
      <c r="M2236" s="217" t="e">
        <f>+VLOOKUP('PAA CONSOLIDADO'!U2239,LISTAS!$B$36:$C$39,2,0)</f>
        <v>#N/A</v>
      </c>
      <c r="N2236" s="217" t="str">
        <f t="shared" si="103"/>
        <v>Unidad de Contratación (1)</v>
      </c>
      <c r="O2236" s="217" t="str">
        <f t="shared" si="104"/>
        <v>CO-DC-11001</v>
      </c>
      <c r="P2236" s="217">
        <f>+'PAA CONSOLIDADO'!V2239</f>
        <v>0</v>
      </c>
      <c r="Q2236" s="217">
        <f>+'PAA CONSOLIDADO'!X2239</f>
        <v>0</v>
      </c>
      <c r="R2236" s="217">
        <f>+'PAA CONSOLIDADO'!Y2239</f>
        <v>0</v>
      </c>
    </row>
    <row r="2237" spans="1:18" s="217" customFormat="1" x14ac:dyDescent="0.25">
      <c r="A2237" s="211">
        <f>+'PAA CONSOLIDADO'!C2240</f>
        <v>0</v>
      </c>
      <c r="B2237" s="211">
        <f>+'PAA CONSOLIDADO'!I2240</f>
        <v>0</v>
      </c>
      <c r="C2237" s="217" t="str">
        <f>+CONCATENATE('PAA CONSOLIDADO'!A2240,"-",'PAA CONSOLIDADO'!D2240,"-",'PAA CONSOLIDADO'!K2240)</f>
        <v>--</v>
      </c>
      <c r="D2237" s="217" t="e">
        <f>+VLOOKUP('PAA CONSOLIDADO'!L2240,LISTAS!$D$4:$E$15,2,0)</f>
        <v>#N/A</v>
      </c>
      <c r="E2237" s="217" t="e">
        <f>+VLOOKUP('PAA CONSOLIDADO'!M2240,LISTAS!$D$4:$E$15,2,0)</f>
        <v>#N/A</v>
      </c>
      <c r="F2237" s="217">
        <f>+'PAA CONSOLIDADO'!O2240</f>
        <v>0</v>
      </c>
      <c r="G2237" s="217">
        <f t="shared" si="102"/>
        <v>1</v>
      </c>
      <c r="H2237" s="217" t="e">
        <f>+VLOOKUP('PAA CONSOLIDADO'!P2240,LISTAS!$B$4:$C$17,2,0)</f>
        <v>#N/A</v>
      </c>
      <c r="I2237" s="217" t="e">
        <f>+VLOOKUP('PAA CONSOLIDADO'!Q2240,LISTAS!$B$22:$C$25,2,0)</f>
        <v>#N/A</v>
      </c>
      <c r="J2237" s="219">
        <f>'PAA CONSOLIDADO'!R2240</f>
        <v>0</v>
      </c>
      <c r="K2237" s="219">
        <f>+'PAA CONSOLIDADO'!S2240</f>
        <v>0</v>
      </c>
      <c r="L2237" s="217" t="e">
        <f>+VLOOKUP('PAA CONSOLIDADO'!T2240,LISTAS!$B$29:$C$31,2,0)</f>
        <v>#N/A</v>
      </c>
      <c r="M2237" s="217" t="e">
        <f>+VLOOKUP('PAA CONSOLIDADO'!U2240,LISTAS!$B$36:$C$39,2,0)</f>
        <v>#N/A</v>
      </c>
      <c r="N2237" s="217" t="str">
        <f t="shared" si="103"/>
        <v>Unidad de Contratación (1)</v>
      </c>
      <c r="O2237" s="217" t="str">
        <f t="shared" si="104"/>
        <v>CO-DC-11001</v>
      </c>
      <c r="P2237" s="217">
        <f>+'PAA CONSOLIDADO'!V2240</f>
        <v>0</v>
      </c>
      <c r="Q2237" s="217">
        <f>+'PAA CONSOLIDADO'!X2240</f>
        <v>0</v>
      </c>
      <c r="R2237" s="217">
        <f>+'PAA CONSOLIDADO'!Y2240</f>
        <v>0</v>
      </c>
    </row>
    <row r="2238" spans="1:18" s="217" customFormat="1" x14ac:dyDescent="0.25">
      <c r="A2238" s="211">
        <f>+'PAA CONSOLIDADO'!C2241</f>
        <v>0</v>
      </c>
      <c r="B2238" s="211">
        <f>+'PAA CONSOLIDADO'!I2241</f>
        <v>0</v>
      </c>
      <c r="C2238" s="217" t="str">
        <f>+CONCATENATE('PAA CONSOLIDADO'!A2241,"-",'PAA CONSOLIDADO'!D2241,"-",'PAA CONSOLIDADO'!K2241)</f>
        <v>--</v>
      </c>
      <c r="D2238" s="217" t="e">
        <f>+VLOOKUP('PAA CONSOLIDADO'!L2241,LISTAS!$D$4:$E$15,2,0)</f>
        <v>#N/A</v>
      </c>
      <c r="E2238" s="217" t="e">
        <f>+VLOOKUP('PAA CONSOLIDADO'!M2241,LISTAS!$D$4:$E$15,2,0)</f>
        <v>#N/A</v>
      </c>
      <c r="F2238" s="217">
        <f>+'PAA CONSOLIDADO'!O2241</f>
        <v>0</v>
      </c>
      <c r="G2238" s="217">
        <f t="shared" si="102"/>
        <v>1</v>
      </c>
      <c r="H2238" s="217" t="e">
        <f>+VLOOKUP('PAA CONSOLIDADO'!P2241,LISTAS!$B$4:$C$17,2,0)</f>
        <v>#N/A</v>
      </c>
      <c r="I2238" s="217" t="e">
        <f>+VLOOKUP('PAA CONSOLIDADO'!Q2241,LISTAS!$B$22:$C$25,2,0)</f>
        <v>#N/A</v>
      </c>
      <c r="J2238" s="219">
        <f>'PAA CONSOLIDADO'!R2241</f>
        <v>0</v>
      </c>
      <c r="K2238" s="219">
        <f>+'PAA CONSOLIDADO'!S2241</f>
        <v>0</v>
      </c>
      <c r="L2238" s="217" t="e">
        <f>+VLOOKUP('PAA CONSOLIDADO'!T2241,LISTAS!$B$29:$C$31,2,0)</f>
        <v>#N/A</v>
      </c>
      <c r="M2238" s="217" t="e">
        <f>+VLOOKUP('PAA CONSOLIDADO'!U2241,LISTAS!$B$36:$C$39,2,0)</f>
        <v>#N/A</v>
      </c>
      <c r="N2238" s="217" t="str">
        <f t="shared" si="103"/>
        <v>Unidad de Contratación (1)</v>
      </c>
      <c r="O2238" s="217" t="str">
        <f t="shared" si="104"/>
        <v>CO-DC-11001</v>
      </c>
      <c r="P2238" s="217">
        <f>+'PAA CONSOLIDADO'!V2241</f>
        <v>0</v>
      </c>
      <c r="Q2238" s="217">
        <f>+'PAA CONSOLIDADO'!X2241</f>
        <v>0</v>
      </c>
      <c r="R2238" s="217">
        <f>+'PAA CONSOLIDADO'!Y2241</f>
        <v>0</v>
      </c>
    </row>
    <row r="2239" spans="1:18" s="217" customFormat="1" x14ac:dyDescent="0.25">
      <c r="A2239" s="211">
        <f>+'PAA CONSOLIDADO'!C2242</f>
        <v>0</v>
      </c>
      <c r="B2239" s="211">
        <f>+'PAA CONSOLIDADO'!I2242</f>
        <v>0</v>
      </c>
      <c r="C2239" s="217" t="str">
        <f>+CONCATENATE('PAA CONSOLIDADO'!A2242,"-",'PAA CONSOLIDADO'!D2242,"-",'PAA CONSOLIDADO'!K2242)</f>
        <v>--</v>
      </c>
      <c r="D2239" s="217" t="e">
        <f>+VLOOKUP('PAA CONSOLIDADO'!L2242,LISTAS!$D$4:$E$15,2,0)</f>
        <v>#N/A</v>
      </c>
      <c r="E2239" s="217" t="e">
        <f>+VLOOKUP('PAA CONSOLIDADO'!M2242,LISTAS!$D$4:$E$15,2,0)</f>
        <v>#N/A</v>
      </c>
      <c r="F2239" s="217">
        <f>+'PAA CONSOLIDADO'!O2242</f>
        <v>0</v>
      </c>
      <c r="G2239" s="217">
        <f t="shared" si="102"/>
        <v>1</v>
      </c>
      <c r="H2239" s="217" t="e">
        <f>+VLOOKUP('PAA CONSOLIDADO'!P2242,LISTAS!$B$4:$C$17,2,0)</f>
        <v>#N/A</v>
      </c>
      <c r="I2239" s="217" t="e">
        <f>+VLOOKUP('PAA CONSOLIDADO'!Q2242,LISTAS!$B$22:$C$25,2,0)</f>
        <v>#N/A</v>
      </c>
      <c r="J2239" s="219">
        <f>'PAA CONSOLIDADO'!R2242</f>
        <v>0</v>
      </c>
      <c r="K2239" s="219">
        <f>+'PAA CONSOLIDADO'!S2242</f>
        <v>0</v>
      </c>
      <c r="L2239" s="217" t="e">
        <f>+VLOOKUP('PAA CONSOLIDADO'!T2242,LISTAS!$B$29:$C$31,2,0)</f>
        <v>#N/A</v>
      </c>
      <c r="M2239" s="217" t="e">
        <f>+VLOOKUP('PAA CONSOLIDADO'!U2242,LISTAS!$B$36:$C$39,2,0)</f>
        <v>#N/A</v>
      </c>
      <c r="N2239" s="217" t="str">
        <f t="shared" si="103"/>
        <v>Unidad de Contratación (1)</v>
      </c>
      <c r="O2239" s="217" t="str">
        <f t="shared" si="104"/>
        <v>CO-DC-11001</v>
      </c>
      <c r="P2239" s="217">
        <f>+'PAA CONSOLIDADO'!V2242</f>
        <v>0</v>
      </c>
      <c r="Q2239" s="217">
        <f>+'PAA CONSOLIDADO'!X2242</f>
        <v>0</v>
      </c>
      <c r="R2239" s="217">
        <f>+'PAA CONSOLIDADO'!Y2242</f>
        <v>0</v>
      </c>
    </row>
    <row r="2240" spans="1:18" s="217" customFormat="1" x14ac:dyDescent="0.25">
      <c r="A2240" s="211">
        <f>+'PAA CONSOLIDADO'!C2243</f>
        <v>0</v>
      </c>
      <c r="B2240" s="211">
        <f>+'PAA CONSOLIDADO'!I2243</f>
        <v>0</v>
      </c>
      <c r="C2240" s="217" t="str">
        <f>+CONCATENATE('PAA CONSOLIDADO'!A2243,"-",'PAA CONSOLIDADO'!D2243,"-",'PAA CONSOLIDADO'!K2243)</f>
        <v>--</v>
      </c>
      <c r="D2240" s="217" t="e">
        <f>+VLOOKUP('PAA CONSOLIDADO'!L2243,LISTAS!$D$4:$E$15,2,0)</f>
        <v>#N/A</v>
      </c>
      <c r="E2240" s="217" t="e">
        <f>+VLOOKUP('PAA CONSOLIDADO'!M2243,LISTAS!$D$4:$E$15,2,0)</f>
        <v>#N/A</v>
      </c>
      <c r="F2240" s="217">
        <f>+'PAA CONSOLIDADO'!O2243</f>
        <v>0</v>
      </c>
      <c r="G2240" s="217">
        <f t="shared" si="102"/>
        <v>1</v>
      </c>
      <c r="H2240" s="217" t="e">
        <f>+VLOOKUP('PAA CONSOLIDADO'!P2243,LISTAS!$B$4:$C$17,2,0)</f>
        <v>#N/A</v>
      </c>
      <c r="I2240" s="217" t="e">
        <f>+VLOOKUP('PAA CONSOLIDADO'!Q2243,LISTAS!$B$22:$C$25,2,0)</f>
        <v>#N/A</v>
      </c>
      <c r="J2240" s="219">
        <f>'PAA CONSOLIDADO'!R2243</f>
        <v>0</v>
      </c>
      <c r="K2240" s="219">
        <f>+'PAA CONSOLIDADO'!S2243</f>
        <v>0</v>
      </c>
      <c r="L2240" s="217" t="e">
        <f>+VLOOKUP('PAA CONSOLIDADO'!T2243,LISTAS!$B$29:$C$31,2,0)</f>
        <v>#N/A</v>
      </c>
      <c r="M2240" s="217" t="e">
        <f>+VLOOKUP('PAA CONSOLIDADO'!U2243,LISTAS!$B$36:$C$39,2,0)</f>
        <v>#N/A</v>
      </c>
      <c r="N2240" s="217" t="str">
        <f t="shared" si="103"/>
        <v>Unidad de Contratación (1)</v>
      </c>
      <c r="O2240" s="217" t="str">
        <f t="shared" si="104"/>
        <v>CO-DC-11001</v>
      </c>
      <c r="P2240" s="217">
        <f>+'PAA CONSOLIDADO'!V2243</f>
        <v>0</v>
      </c>
      <c r="Q2240" s="217">
        <f>+'PAA CONSOLIDADO'!X2243</f>
        <v>0</v>
      </c>
      <c r="R2240" s="217">
        <f>+'PAA CONSOLIDADO'!Y2243</f>
        <v>0</v>
      </c>
    </row>
    <row r="2241" spans="1:18" s="217" customFormat="1" x14ac:dyDescent="0.25">
      <c r="A2241" s="211">
        <f>+'PAA CONSOLIDADO'!C2244</f>
        <v>0</v>
      </c>
      <c r="B2241" s="211">
        <f>+'PAA CONSOLIDADO'!I2244</f>
        <v>0</v>
      </c>
      <c r="C2241" s="217" t="str">
        <f>+CONCATENATE('PAA CONSOLIDADO'!A2244,"-",'PAA CONSOLIDADO'!D2244,"-",'PAA CONSOLIDADO'!K2244)</f>
        <v>--</v>
      </c>
      <c r="D2241" s="217" t="e">
        <f>+VLOOKUP('PAA CONSOLIDADO'!L2244,LISTAS!$D$4:$E$15,2,0)</f>
        <v>#N/A</v>
      </c>
      <c r="E2241" s="217" t="e">
        <f>+VLOOKUP('PAA CONSOLIDADO'!M2244,LISTAS!$D$4:$E$15,2,0)</f>
        <v>#N/A</v>
      </c>
      <c r="F2241" s="217">
        <f>+'PAA CONSOLIDADO'!O2244</f>
        <v>0</v>
      </c>
      <c r="G2241" s="217">
        <f t="shared" si="102"/>
        <v>1</v>
      </c>
      <c r="H2241" s="217" t="e">
        <f>+VLOOKUP('PAA CONSOLIDADO'!P2244,LISTAS!$B$4:$C$17,2,0)</f>
        <v>#N/A</v>
      </c>
      <c r="I2241" s="217" t="e">
        <f>+VLOOKUP('PAA CONSOLIDADO'!Q2244,LISTAS!$B$22:$C$25,2,0)</f>
        <v>#N/A</v>
      </c>
      <c r="J2241" s="219">
        <f>'PAA CONSOLIDADO'!R2244</f>
        <v>0</v>
      </c>
      <c r="K2241" s="219">
        <f>+'PAA CONSOLIDADO'!S2244</f>
        <v>0</v>
      </c>
      <c r="L2241" s="217" t="e">
        <f>+VLOOKUP('PAA CONSOLIDADO'!T2244,LISTAS!$B$29:$C$31,2,0)</f>
        <v>#N/A</v>
      </c>
      <c r="M2241" s="217" t="e">
        <f>+VLOOKUP('PAA CONSOLIDADO'!U2244,LISTAS!$B$36:$C$39,2,0)</f>
        <v>#N/A</v>
      </c>
      <c r="N2241" s="217" t="str">
        <f t="shared" si="103"/>
        <v>Unidad de Contratación (1)</v>
      </c>
      <c r="O2241" s="217" t="str">
        <f t="shared" si="104"/>
        <v>CO-DC-11001</v>
      </c>
      <c r="P2241" s="217">
        <f>+'PAA CONSOLIDADO'!V2244</f>
        <v>0</v>
      </c>
      <c r="Q2241" s="217">
        <f>+'PAA CONSOLIDADO'!X2244</f>
        <v>0</v>
      </c>
      <c r="R2241" s="217">
        <f>+'PAA CONSOLIDADO'!Y2244</f>
        <v>0</v>
      </c>
    </row>
    <row r="2242" spans="1:18" s="217" customFormat="1" x14ac:dyDescent="0.25">
      <c r="A2242" s="211">
        <f>+'PAA CONSOLIDADO'!C2245</f>
        <v>0</v>
      </c>
      <c r="B2242" s="211">
        <f>+'PAA CONSOLIDADO'!I2245</f>
        <v>0</v>
      </c>
      <c r="C2242" s="217" t="str">
        <f>+CONCATENATE('PAA CONSOLIDADO'!A2245,"-",'PAA CONSOLIDADO'!D2245,"-",'PAA CONSOLIDADO'!K2245)</f>
        <v>--</v>
      </c>
      <c r="D2242" s="217" t="e">
        <f>+VLOOKUP('PAA CONSOLIDADO'!L2245,LISTAS!$D$4:$E$15,2,0)</f>
        <v>#N/A</v>
      </c>
      <c r="E2242" s="217" t="e">
        <f>+VLOOKUP('PAA CONSOLIDADO'!M2245,LISTAS!$D$4:$E$15,2,0)</f>
        <v>#N/A</v>
      </c>
      <c r="F2242" s="217">
        <f>+'PAA CONSOLIDADO'!O2245</f>
        <v>0</v>
      </c>
      <c r="G2242" s="217">
        <f t="shared" si="102"/>
        <v>1</v>
      </c>
      <c r="H2242" s="217" t="e">
        <f>+VLOOKUP('PAA CONSOLIDADO'!P2245,LISTAS!$B$4:$C$17,2,0)</f>
        <v>#N/A</v>
      </c>
      <c r="I2242" s="217" t="e">
        <f>+VLOOKUP('PAA CONSOLIDADO'!Q2245,LISTAS!$B$22:$C$25,2,0)</f>
        <v>#N/A</v>
      </c>
      <c r="J2242" s="219">
        <f>'PAA CONSOLIDADO'!R2245</f>
        <v>0</v>
      </c>
      <c r="K2242" s="219">
        <f>+'PAA CONSOLIDADO'!S2245</f>
        <v>0</v>
      </c>
      <c r="L2242" s="217" t="e">
        <f>+VLOOKUP('PAA CONSOLIDADO'!T2245,LISTAS!$B$29:$C$31,2,0)</f>
        <v>#N/A</v>
      </c>
      <c r="M2242" s="217" t="e">
        <f>+VLOOKUP('PAA CONSOLIDADO'!U2245,LISTAS!$B$36:$C$39,2,0)</f>
        <v>#N/A</v>
      </c>
      <c r="N2242" s="217" t="str">
        <f t="shared" si="103"/>
        <v>Unidad de Contratación (1)</v>
      </c>
      <c r="O2242" s="217" t="str">
        <f t="shared" si="104"/>
        <v>CO-DC-11001</v>
      </c>
      <c r="P2242" s="217">
        <f>+'PAA CONSOLIDADO'!V2245</f>
        <v>0</v>
      </c>
      <c r="Q2242" s="217">
        <f>+'PAA CONSOLIDADO'!X2245</f>
        <v>0</v>
      </c>
      <c r="R2242" s="217">
        <f>+'PAA CONSOLIDADO'!Y2245</f>
        <v>0</v>
      </c>
    </row>
    <row r="2243" spans="1:18" s="217" customFormat="1" x14ac:dyDescent="0.25">
      <c r="A2243" s="211">
        <f>+'PAA CONSOLIDADO'!C2246</f>
        <v>0</v>
      </c>
      <c r="B2243" s="211">
        <f>+'PAA CONSOLIDADO'!I2246</f>
        <v>0</v>
      </c>
      <c r="C2243" s="217" t="str">
        <f>+CONCATENATE('PAA CONSOLIDADO'!A2246,"-",'PAA CONSOLIDADO'!D2246,"-",'PAA CONSOLIDADO'!K2246)</f>
        <v>--</v>
      </c>
      <c r="D2243" s="217" t="e">
        <f>+VLOOKUP('PAA CONSOLIDADO'!L2246,LISTAS!$D$4:$E$15,2,0)</f>
        <v>#N/A</v>
      </c>
      <c r="E2243" s="217" t="e">
        <f>+VLOOKUP('PAA CONSOLIDADO'!M2246,LISTAS!$D$4:$E$15,2,0)</f>
        <v>#N/A</v>
      </c>
      <c r="F2243" s="217">
        <f>+'PAA CONSOLIDADO'!O2246</f>
        <v>0</v>
      </c>
      <c r="G2243" s="217">
        <f t="shared" si="102"/>
        <v>1</v>
      </c>
      <c r="H2243" s="217" t="e">
        <f>+VLOOKUP('PAA CONSOLIDADO'!P2246,LISTAS!$B$4:$C$17,2,0)</f>
        <v>#N/A</v>
      </c>
      <c r="I2243" s="217" t="e">
        <f>+VLOOKUP('PAA CONSOLIDADO'!Q2246,LISTAS!$B$22:$C$25,2,0)</f>
        <v>#N/A</v>
      </c>
      <c r="J2243" s="219">
        <f>'PAA CONSOLIDADO'!R2246</f>
        <v>0</v>
      </c>
      <c r="K2243" s="219">
        <f>+'PAA CONSOLIDADO'!S2246</f>
        <v>0</v>
      </c>
      <c r="L2243" s="217" t="e">
        <f>+VLOOKUP('PAA CONSOLIDADO'!T2246,LISTAS!$B$29:$C$31,2,0)</f>
        <v>#N/A</v>
      </c>
      <c r="M2243" s="217" t="e">
        <f>+VLOOKUP('PAA CONSOLIDADO'!U2246,LISTAS!$B$36:$C$39,2,0)</f>
        <v>#N/A</v>
      </c>
      <c r="N2243" s="217" t="str">
        <f t="shared" si="103"/>
        <v>Unidad de Contratación (1)</v>
      </c>
      <c r="O2243" s="217" t="str">
        <f t="shared" si="104"/>
        <v>CO-DC-11001</v>
      </c>
      <c r="P2243" s="217">
        <f>+'PAA CONSOLIDADO'!V2246</f>
        <v>0</v>
      </c>
      <c r="Q2243" s="217">
        <f>+'PAA CONSOLIDADO'!X2246</f>
        <v>0</v>
      </c>
      <c r="R2243" s="217">
        <f>+'PAA CONSOLIDADO'!Y2246</f>
        <v>0</v>
      </c>
    </row>
    <row r="2244" spans="1:18" s="217" customFormat="1" x14ac:dyDescent="0.25">
      <c r="A2244" s="211">
        <f>+'PAA CONSOLIDADO'!C2247</f>
        <v>0</v>
      </c>
      <c r="B2244" s="211">
        <f>+'PAA CONSOLIDADO'!I2247</f>
        <v>0</v>
      </c>
      <c r="C2244" s="217" t="str">
        <f>+CONCATENATE('PAA CONSOLIDADO'!A2247,"-",'PAA CONSOLIDADO'!D2247,"-",'PAA CONSOLIDADO'!K2247)</f>
        <v>--</v>
      </c>
      <c r="D2244" s="217" t="e">
        <f>+VLOOKUP('PAA CONSOLIDADO'!L2247,LISTAS!$D$4:$E$15,2,0)</f>
        <v>#N/A</v>
      </c>
      <c r="E2244" s="217" t="e">
        <f>+VLOOKUP('PAA CONSOLIDADO'!M2247,LISTAS!$D$4:$E$15,2,0)</f>
        <v>#N/A</v>
      </c>
      <c r="F2244" s="217">
        <f>+'PAA CONSOLIDADO'!O2247</f>
        <v>0</v>
      </c>
      <c r="G2244" s="217">
        <f t="shared" si="102"/>
        <v>1</v>
      </c>
      <c r="H2244" s="217" t="e">
        <f>+VLOOKUP('PAA CONSOLIDADO'!P2247,LISTAS!$B$4:$C$17,2,0)</f>
        <v>#N/A</v>
      </c>
      <c r="I2244" s="217" t="e">
        <f>+VLOOKUP('PAA CONSOLIDADO'!Q2247,LISTAS!$B$22:$C$25,2,0)</f>
        <v>#N/A</v>
      </c>
      <c r="J2244" s="219">
        <f>'PAA CONSOLIDADO'!R2247</f>
        <v>0</v>
      </c>
      <c r="K2244" s="219">
        <f>+'PAA CONSOLIDADO'!S2247</f>
        <v>0</v>
      </c>
      <c r="L2244" s="217" t="e">
        <f>+VLOOKUP('PAA CONSOLIDADO'!T2247,LISTAS!$B$29:$C$31,2,0)</f>
        <v>#N/A</v>
      </c>
      <c r="M2244" s="217" t="e">
        <f>+VLOOKUP('PAA CONSOLIDADO'!U2247,LISTAS!$B$36:$C$39,2,0)</f>
        <v>#N/A</v>
      </c>
      <c r="N2244" s="217" t="str">
        <f t="shared" si="103"/>
        <v>Unidad de Contratación (1)</v>
      </c>
      <c r="O2244" s="217" t="str">
        <f t="shared" si="104"/>
        <v>CO-DC-11001</v>
      </c>
      <c r="P2244" s="217">
        <f>+'PAA CONSOLIDADO'!V2247</f>
        <v>0</v>
      </c>
      <c r="Q2244" s="217">
        <f>+'PAA CONSOLIDADO'!X2247</f>
        <v>0</v>
      </c>
      <c r="R2244" s="217">
        <f>+'PAA CONSOLIDADO'!Y2247</f>
        <v>0</v>
      </c>
    </row>
    <row r="2245" spans="1:18" s="217" customFormat="1" x14ac:dyDescent="0.25">
      <c r="A2245" s="211">
        <f>+'PAA CONSOLIDADO'!C2248</f>
        <v>0</v>
      </c>
      <c r="B2245" s="211">
        <f>+'PAA CONSOLIDADO'!I2248</f>
        <v>0</v>
      </c>
      <c r="C2245" s="217" t="str">
        <f>+CONCATENATE('PAA CONSOLIDADO'!A2248,"-",'PAA CONSOLIDADO'!D2248,"-",'PAA CONSOLIDADO'!K2248)</f>
        <v>--</v>
      </c>
      <c r="D2245" s="217" t="e">
        <f>+VLOOKUP('PAA CONSOLIDADO'!L2248,LISTAS!$D$4:$E$15,2,0)</f>
        <v>#N/A</v>
      </c>
      <c r="E2245" s="217" t="e">
        <f>+VLOOKUP('PAA CONSOLIDADO'!M2248,LISTAS!$D$4:$E$15,2,0)</f>
        <v>#N/A</v>
      </c>
      <c r="F2245" s="217">
        <f>+'PAA CONSOLIDADO'!O2248</f>
        <v>0</v>
      </c>
      <c r="G2245" s="217">
        <f t="shared" ref="G2245:G2308" si="105">+IF(ISBLANK(B2245),"",1)</f>
        <v>1</v>
      </c>
      <c r="H2245" s="217" t="e">
        <f>+VLOOKUP('PAA CONSOLIDADO'!P2248,LISTAS!$B$4:$C$17,2,0)</f>
        <v>#N/A</v>
      </c>
      <c r="I2245" s="217" t="e">
        <f>+VLOOKUP('PAA CONSOLIDADO'!Q2248,LISTAS!$B$22:$C$25,2,0)</f>
        <v>#N/A</v>
      </c>
      <c r="J2245" s="219">
        <f>'PAA CONSOLIDADO'!R2248</f>
        <v>0</v>
      </c>
      <c r="K2245" s="219">
        <f>+'PAA CONSOLIDADO'!S2248</f>
        <v>0</v>
      </c>
      <c r="L2245" s="217" t="e">
        <f>+VLOOKUP('PAA CONSOLIDADO'!T2248,LISTAS!$B$29:$C$31,2,0)</f>
        <v>#N/A</v>
      </c>
      <c r="M2245" s="217" t="e">
        <f>+VLOOKUP('PAA CONSOLIDADO'!U2248,LISTAS!$B$36:$C$39,2,0)</f>
        <v>#N/A</v>
      </c>
      <c r="N2245" s="217" t="str">
        <f t="shared" ref="N2245:N2308" si="106">+IF(ISBLANK(B2245),"","Unidad de Contratación (1)")</f>
        <v>Unidad de Contratación (1)</v>
      </c>
      <c r="O2245" s="217" t="str">
        <f t="shared" ref="O2245:O2308" si="107">+IF(ISBLANK(B2245),"","CO-DC-11001")</f>
        <v>CO-DC-11001</v>
      </c>
      <c r="P2245" s="217">
        <f>+'PAA CONSOLIDADO'!V2248</f>
        <v>0</v>
      </c>
      <c r="Q2245" s="217">
        <f>+'PAA CONSOLIDADO'!X2248</f>
        <v>0</v>
      </c>
      <c r="R2245" s="217">
        <f>+'PAA CONSOLIDADO'!Y2248</f>
        <v>0</v>
      </c>
    </row>
    <row r="2246" spans="1:18" s="217" customFormat="1" x14ac:dyDescent="0.25">
      <c r="A2246" s="211">
        <f>+'PAA CONSOLIDADO'!C2249</f>
        <v>0</v>
      </c>
      <c r="B2246" s="211">
        <f>+'PAA CONSOLIDADO'!I2249</f>
        <v>0</v>
      </c>
      <c r="C2246" s="217" t="str">
        <f>+CONCATENATE('PAA CONSOLIDADO'!A2249,"-",'PAA CONSOLIDADO'!D2249,"-",'PAA CONSOLIDADO'!K2249)</f>
        <v>--</v>
      </c>
      <c r="D2246" s="217" t="e">
        <f>+VLOOKUP('PAA CONSOLIDADO'!L2249,LISTAS!$D$4:$E$15,2,0)</f>
        <v>#N/A</v>
      </c>
      <c r="E2246" s="217" t="e">
        <f>+VLOOKUP('PAA CONSOLIDADO'!M2249,LISTAS!$D$4:$E$15,2,0)</f>
        <v>#N/A</v>
      </c>
      <c r="F2246" s="217">
        <f>+'PAA CONSOLIDADO'!O2249</f>
        <v>0</v>
      </c>
      <c r="G2246" s="217">
        <f t="shared" si="105"/>
        <v>1</v>
      </c>
      <c r="H2246" s="217" t="e">
        <f>+VLOOKUP('PAA CONSOLIDADO'!P2249,LISTAS!$B$4:$C$17,2,0)</f>
        <v>#N/A</v>
      </c>
      <c r="I2246" s="217" t="e">
        <f>+VLOOKUP('PAA CONSOLIDADO'!Q2249,LISTAS!$B$22:$C$25,2,0)</f>
        <v>#N/A</v>
      </c>
      <c r="J2246" s="219">
        <f>'PAA CONSOLIDADO'!R2249</f>
        <v>0</v>
      </c>
      <c r="K2246" s="219">
        <f>+'PAA CONSOLIDADO'!S2249</f>
        <v>0</v>
      </c>
      <c r="L2246" s="217" t="e">
        <f>+VLOOKUP('PAA CONSOLIDADO'!T2249,LISTAS!$B$29:$C$31,2,0)</f>
        <v>#N/A</v>
      </c>
      <c r="M2246" s="217" t="e">
        <f>+VLOOKUP('PAA CONSOLIDADO'!U2249,LISTAS!$B$36:$C$39,2,0)</f>
        <v>#N/A</v>
      </c>
      <c r="N2246" s="217" t="str">
        <f t="shared" si="106"/>
        <v>Unidad de Contratación (1)</v>
      </c>
      <c r="O2246" s="217" t="str">
        <f t="shared" si="107"/>
        <v>CO-DC-11001</v>
      </c>
      <c r="P2246" s="217">
        <f>+'PAA CONSOLIDADO'!V2249</f>
        <v>0</v>
      </c>
      <c r="Q2246" s="217">
        <f>+'PAA CONSOLIDADO'!X2249</f>
        <v>0</v>
      </c>
      <c r="R2246" s="217">
        <f>+'PAA CONSOLIDADO'!Y2249</f>
        <v>0</v>
      </c>
    </row>
    <row r="2247" spans="1:18" s="217" customFormat="1" x14ac:dyDescent="0.25">
      <c r="A2247" s="211">
        <f>+'PAA CONSOLIDADO'!C2250</f>
        <v>0</v>
      </c>
      <c r="B2247" s="211">
        <f>+'PAA CONSOLIDADO'!I2250</f>
        <v>0</v>
      </c>
      <c r="C2247" s="217" t="str">
        <f>+CONCATENATE('PAA CONSOLIDADO'!A2250,"-",'PAA CONSOLIDADO'!D2250,"-",'PAA CONSOLIDADO'!K2250)</f>
        <v>--</v>
      </c>
      <c r="D2247" s="217" t="e">
        <f>+VLOOKUP('PAA CONSOLIDADO'!L2250,LISTAS!$D$4:$E$15,2,0)</f>
        <v>#N/A</v>
      </c>
      <c r="E2247" s="217" t="e">
        <f>+VLOOKUP('PAA CONSOLIDADO'!M2250,LISTAS!$D$4:$E$15,2,0)</f>
        <v>#N/A</v>
      </c>
      <c r="F2247" s="217">
        <f>+'PAA CONSOLIDADO'!O2250</f>
        <v>0</v>
      </c>
      <c r="G2247" s="217">
        <f t="shared" si="105"/>
        <v>1</v>
      </c>
      <c r="H2247" s="217" t="e">
        <f>+VLOOKUP('PAA CONSOLIDADO'!P2250,LISTAS!$B$4:$C$17,2,0)</f>
        <v>#N/A</v>
      </c>
      <c r="I2247" s="217" t="e">
        <f>+VLOOKUP('PAA CONSOLIDADO'!Q2250,LISTAS!$B$22:$C$25,2,0)</f>
        <v>#N/A</v>
      </c>
      <c r="J2247" s="219">
        <f>'PAA CONSOLIDADO'!R2250</f>
        <v>0</v>
      </c>
      <c r="K2247" s="219">
        <f>+'PAA CONSOLIDADO'!S2250</f>
        <v>0</v>
      </c>
      <c r="L2247" s="217" t="e">
        <f>+VLOOKUP('PAA CONSOLIDADO'!T2250,LISTAS!$B$29:$C$31,2,0)</f>
        <v>#N/A</v>
      </c>
      <c r="M2247" s="217" t="e">
        <f>+VLOOKUP('PAA CONSOLIDADO'!U2250,LISTAS!$B$36:$C$39,2,0)</f>
        <v>#N/A</v>
      </c>
      <c r="N2247" s="217" t="str">
        <f t="shared" si="106"/>
        <v>Unidad de Contratación (1)</v>
      </c>
      <c r="O2247" s="217" t="str">
        <f t="shared" si="107"/>
        <v>CO-DC-11001</v>
      </c>
      <c r="P2247" s="217">
        <f>+'PAA CONSOLIDADO'!V2250</f>
        <v>0</v>
      </c>
      <c r="Q2247" s="217">
        <f>+'PAA CONSOLIDADO'!X2250</f>
        <v>0</v>
      </c>
      <c r="R2247" s="217">
        <f>+'PAA CONSOLIDADO'!Y2250</f>
        <v>0</v>
      </c>
    </row>
    <row r="2248" spans="1:18" s="217" customFormat="1" x14ac:dyDescent="0.25">
      <c r="A2248" s="211">
        <f>+'PAA CONSOLIDADO'!C2251</f>
        <v>0</v>
      </c>
      <c r="B2248" s="211">
        <f>+'PAA CONSOLIDADO'!I2251</f>
        <v>0</v>
      </c>
      <c r="C2248" s="217" t="str">
        <f>+CONCATENATE('PAA CONSOLIDADO'!A2251,"-",'PAA CONSOLIDADO'!D2251,"-",'PAA CONSOLIDADO'!K2251)</f>
        <v>--</v>
      </c>
      <c r="D2248" s="217" t="e">
        <f>+VLOOKUP('PAA CONSOLIDADO'!L2251,LISTAS!$D$4:$E$15,2,0)</f>
        <v>#N/A</v>
      </c>
      <c r="E2248" s="217" t="e">
        <f>+VLOOKUP('PAA CONSOLIDADO'!M2251,LISTAS!$D$4:$E$15,2,0)</f>
        <v>#N/A</v>
      </c>
      <c r="F2248" s="217">
        <f>+'PAA CONSOLIDADO'!O2251</f>
        <v>0</v>
      </c>
      <c r="G2248" s="217">
        <f t="shared" si="105"/>
        <v>1</v>
      </c>
      <c r="H2248" s="217" t="e">
        <f>+VLOOKUP('PAA CONSOLIDADO'!P2251,LISTAS!$B$4:$C$17,2,0)</f>
        <v>#N/A</v>
      </c>
      <c r="I2248" s="217" t="e">
        <f>+VLOOKUP('PAA CONSOLIDADO'!Q2251,LISTAS!$B$22:$C$25,2,0)</f>
        <v>#N/A</v>
      </c>
      <c r="J2248" s="219">
        <f>'PAA CONSOLIDADO'!R2251</f>
        <v>0</v>
      </c>
      <c r="K2248" s="219">
        <f>+'PAA CONSOLIDADO'!S2251</f>
        <v>0</v>
      </c>
      <c r="L2248" s="217" t="e">
        <f>+VLOOKUP('PAA CONSOLIDADO'!T2251,LISTAS!$B$29:$C$31,2,0)</f>
        <v>#N/A</v>
      </c>
      <c r="M2248" s="217" t="e">
        <f>+VLOOKUP('PAA CONSOLIDADO'!U2251,LISTAS!$B$36:$C$39,2,0)</f>
        <v>#N/A</v>
      </c>
      <c r="N2248" s="217" t="str">
        <f t="shared" si="106"/>
        <v>Unidad de Contratación (1)</v>
      </c>
      <c r="O2248" s="217" t="str">
        <f t="shared" si="107"/>
        <v>CO-DC-11001</v>
      </c>
      <c r="P2248" s="217">
        <f>+'PAA CONSOLIDADO'!V2251</f>
        <v>0</v>
      </c>
      <c r="Q2248" s="217">
        <f>+'PAA CONSOLIDADO'!X2251</f>
        <v>0</v>
      </c>
      <c r="R2248" s="217">
        <f>+'PAA CONSOLIDADO'!Y2251</f>
        <v>0</v>
      </c>
    </row>
    <row r="2249" spans="1:18" s="217" customFormat="1" x14ac:dyDescent="0.25">
      <c r="A2249" s="211">
        <f>+'PAA CONSOLIDADO'!C2252</f>
        <v>0</v>
      </c>
      <c r="B2249" s="211">
        <f>+'PAA CONSOLIDADO'!I2252</f>
        <v>0</v>
      </c>
      <c r="C2249" s="217" t="str">
        <f>+CONCATENATE('PAA CONSOLIDADO'!A2252,"-",'PAA CONSOLIDADO'!D2252,"-",'PAA CONSOLIDADO'!K2252)</f>
        <v>--</v>
      </c>
      <c r="D2249" s="217" t="e">
        <f>+VLOOKUP('PAA CONSOLIDADO'!L2252,LISTAS!$D$4:$E$15,2,0)</f>
        <v>#N/A</v>
      </c>
      <c r="E2249" s="217" t="e">
        <f>+VLOOKUP('PAA CONSOLIDADO'!M2252,LISTAS!$D$4:$E$15,2,0)</f>
        <v>#N/A</v>
      </c>
      <c r="F2249" s="217">
        <f>+'PAA CONSOLIDADO'!O2252</f>
        <v>0</v>
      </c>
      <c r="G2249" s="217">
        <f t="shared" si="105"/>
        <v>1</v>
      </c>
      <c r="H2249" s="217" t="e">
        <f>+VLOOKUP('PAA CONSOLIDADO'!P2252,LISTAS!$B$4:$C$17,2,0)</f>
        <v>#N/A</v>
      </c>
      <c r="I2249" s="217" t="e">
        <f>+VLOOKUP('PAA CONSOLIDADO'!Q2252,LISTAS!$B$22:$C$25,2,0)</f>
        <v>#N/A</v>
      </c>
      <c r="J2249" s="219">
        <f>'PAA CONSOLIDADO'!R2252</f>
        <v>0</v>
      </c>
      <c r="K2249" s="219">
        <f>+'PAA CONSOLIDADO'!S2252</f>
        <v>0</v>
      </c>
      <c r="L2249" s="217" t="e">
        <f>+VLOOKUP('PAA CONSOLIDADO'!T2252,LISTAS!$B$29:$C$31,2,0)</f>
        <v>#N/A</v>
      </c>
      <c r="M2249" s="217" t="e">
        <f>+VLOOKUP('PAA CONSOLIDADO'!U2252,LISTAS!$B$36:$C$39,2,0)</f>
        <v>#N/A</v>
      </c>
      <c r="N2249" s="217" t="str">
        <f t="shared" si="106"/>
        <v>Unidad de Contratación (1)</v>
      </c>
      <c r="O2249" s="217" t="str">
        <f t="shared" si="107"/>
        <v>CO-DC-11001</v>
      </c>
      <c r="P2249" s="217">
        <f>+'PAA CONSOLIDADO'!V2252</f>
        <v>0</v>
      </c>
      <c r="Q2249" s="217">
        <f>+'PAA CONSOLIDADO'!X2252</f>
        <v>0</v>
      </c>
      <c r="R2249" s="217">
        <f>+'PAA CONSOLIDADO'!Y2252</f>
        <v>0</v>
      </c>
    </row>
    <row r="2250" spans="1:18" s="217" customFormat="1" x14ac:dyDescent="0.25">
      <c r="A2250" s="211">
        <f>+'PAA CONSOLIDADO'!C2253</f>
        <v>0</v>
      </c>
      <c r="B2250" s="211">
        <f>+'PAA CONSOLIDADO'!I2253</f>
        <v>0</v>
      </c>
      <c r="C2250" s="217" t="str">
        <f>+CONCATENATE('PAA CONSOLIDADO'!A2253,"-",'PAA CONSOLIDADO'!D2253,"-",'PAA CONSOLIDADO'!K2253)</f>
        <v>--</v>
      </c>
      <c r="D2250" s="217" t="e">
        <f>+VLOOKUP('PAA CONSOLIDADO'!L2253,LISTAS!$D$4:$E$15,2,0)</f>
        <v>#N/A</v>
      </c>
      <c r="E2250" s="217" t="e">
        <f>+VLOOKUP('PAA CONSOLIDADO'!M2253,LISTAS!$D$4:$E$15,2,0)</f>
        <v>#N/A</v>
      </c>
      <c r="F2250" s="217">
        <f>+'PAA CONSOLIDADO'!O2253</f>
        <v>0</v>
      </c>
      <c r="G2250" s="217">
        <f t="shared" si="105"/>
        <v>1</v>
      </c>
      <c r="H2250" s="217" t="e">
        <f>+VLOOKUP('PAA CONSOLIDADO'!P2253,LISTAS!$B$4:$C$17,2,0)</f>
        <v>#N/A</v>
      </c>
      <c r="I2250" s="217" t="e">
        <f>+VLOOKUP('PAA CONSOLIDADO'!Q2253,LISTAS!$B$22:$C$25,2,0)</f>
        <v>#N/A</v>
      </c>
      <c r="J2250" s="219">
        <f>'PAA CONSOLIDADO'!R2253</f>
        <v>0</v>
      </c>
      <c r="K2250" s="219">
        <f>+'PAA CONSOLIDADO'!S2253</f>
        <v>0</v>
      </c>
      <c r="L2250" s="217" t="e">
        <f>+VLOOKUP('PAA CONSOLIDADO'!T2253,LISTAS!$B$29:$C$31,2,0)</f>
        <v>#N/A</v>
      </c>
      <c r="M2250" s="217" t="e">
        <f>+VLOOKUP('PAA CONSOLIDADO'!U2253,LISTAS!$B$36:$C$39,2,0)</f>
        <v>#N/A</v>
      </c>
      <c r="N2250" s="217" t="str">
        <f t="shared" si="106"/>
        <v>Unidad de Contratación (1)</v>
      </c>
      <c r="O2250" s="217" t="str">
        <f t="shared" si="107"/>
        <v>CO-DC-11001</v>
      </c>
      <c r="P2250" s="217">
        <f>+'PAA CONSOLIDADO'!V2253</f>
        <v>0</v>
      </c>
      <c r="Q2250" s="217">
        <f>+'PAA CONSOLIDADO'!X2253</f>
        <v>0</v>
      </c>
      <c r="R2250" s="217">
        <f>+'PAA CONSOLIDADO'!Y2253</f>
        <v>0</v>
      </c>
    </row>
    <row r="2251" spans="1:18" s="217" customFormat="1" x14ac:dyDescent="0.25">
      <c r="A2251" s="211">
        <f>+'PAA CONSOLIDADO'!C2254</f>
        <v>0</v>
      </c>
      <c r="B2251" s="211">
        <f>+'PAA CONSOLIDADO'!I2254</f>
        <v>0</v>
      </c>
      <c r="C2251" s="217" t="str">
        <f>+CONCATENATE('PAA CONSOLIDADO'!A2254,"-",'PAA CONSOLIDADO'!D2254,"-",'PAA CONSOLIDADO'!K2254)</f>
        <v>--</v>
      </c>
      <c r="D2251" s="217" t="e">
        <f>+VLOOKUP('PAA CONSOLIDADO'!L2254,LISTAS!$D$4:$E$15,2,0)</f>
        <v>#N/A</v>
      </c>
      <c r="E2251" s="217" t="e">
        <f>+VLOOKUP('PAA CONSOLIDADO'!M2254,LISTAS!$D$4:$E$15,2,0)</f>
        <v>#N/A</v>
      </c>
      <c r="F2251" s="217">
        <f>+'PAA CONSOLIDADO'!O2254</f>
        <v>0</v>
      </c>
      <c r="G2251" s="217">
        <f t="shared" si="105"/>
        <v>1</v>
      </c>
      <c r="H2251" s="217" t="e">
        <f>+VLOOKUP('PAA CONSOLIDADO'!P2254,LISTAS!$B$4:$C$17,2,0)</f>
        <v>#N/A</v>
      </c>
      <c r="I2251" s="217" t="e">
        <f>+VLOOKUP('PAA CONSOLIDADO'!Q2254,LISTAS!$B$22:$C$25,2,0)</f>
        <v>#N/A</v>
      </c>
      <c r="J2251" s="219">
        <f>'PAA CONSOLIDADO'!R2254</f>
        <v>0</v>
      </c>
      <c r="K2251" s="219">
        <f>+'PAA CONSOLIDADO'!S2254</f>
        <v>0</v>
      </c>
      <c r="L2251" s="217" t="e">
        <f>+VLOOKUP('PAA CONSOLIDADO'!T2254,LISTAS!$B$29:$C$31,2,0)</f>
        <v>#N/A</v>
      </c>
      <c r="M2251" s="217" t="e">
        <f>+VLOOKUP('PAA CONSOLIDADO'!U2254,LISTAS!$B$36:$C$39,2,0)</f>
        <v>#N/A</v>
      </c>
      <c r="N2251" s="217" t="str">
        <f t="shared" si="106"/>
        <v>Unidad de Contratación (1)</v>
      </c>
      <c r="O2251" s="217" t="str">
        <f t="shared" si="107"/>
        <v>CO-DC-11001</v>
      </c>
      <c r="P2251" s="217">
        <f>+'PAA CONSOLIDADO'!V2254</f>
        <v>0</v>
      </c>
      <c r="Q2251" s="217">
        <f>+'PAA CONSOLIDADO'!X2254</f>
        <v>0</v>
      </c>
      <c r="R2251" s="217">
        <f>+'PAA CONSOLIDADO'!Y2254</f>
        <v>0</v>
      </c>
    </row>
    <row r="2252" spans="1:18" s="217" customFormat="1" x14ac:dyDescent="0.25">
      <c r="A2252" s="211">
        <f>+'PAA CONSOLIDADO'!C2255</f>
        <v>0</v>
      </c>
      <c r="B2252" s="211">
        <f>+'PAA CONSOLIDADO'!I2255</f>
        <v>0</v>
      </c>
      <c r="C2252" s="217" t="str">
        <f>+CONCATENATE('PAA CONSOLIDADO'!A2255,"-",'PAA CONSOLIDADO'!D2255,"-",'PAA CONSOLIDADO'!K2255)</f>
        <v>--</v>
      </c>
      <c r="D2252" s="217" t="e">
        <f>+VLOOKUP('PAA CONSOLIDADO'!L2255,LISTAS!$D$4:$E$15,2,0)</f>
        <v>#N/A</v>
      </c>
      <c r="E2252" s="217" t="e">
        <f>+VLOOKUP('PAA CONSOLIDADO'!M2255,LISTAS!$D$4:$E$15,2,0)</f>
        <v>#N/A</v>
      </c>
      <c r="F2252" s="217">
        <f>+'PAA CONSOLIDADO'!O2255</f>
        <v>0</v>
      </c>
      <c r="G2252" s="217">
        <f t="shared" si="105"/>
        <v>1</v>
      </c>
      <c r="H2252" s="217" t="e">
        <f>+VLOOKUP('PAA CONSOLIDADO'!P2255,LISTAS!$B$4:$C$17,2,0)</f>
        <v>#N/A</v>
      </c>
      <c r="I2252" s="217" t="e">
        <f>+VLOOKUP('PAA CONSOLIDADO'!Q2255,LISTAS!$B$22:$C$25,2,0)</f>
        <v>#N/A</v>
      </c>
      <c r="J2252" s="219">
        <f>'PAA CONSOLIDADO'!R2255</f>
        <v>0</v>
      </c>
      <c r="K2252" s="219">
        <f>+'PAA CONSOLIDADO'!S2255</f>
        <v>0</v>
      </c>
      <c r="L2252" s="217" t="e">
        <f>+VLOOKUP('PAA CONSOLIDADO'!T2255,LISTAS!$B$29:$C$31,2,0)</f>
        <v>#N/A</v>
      </c>
      <c r="M2252" s="217" t="e">
        <f>+VLOOKUP('PAA CONSOLIDADO'!U2255,LISTAS!$B$36:$C$39,2,0)</f>
        <v>#N/A</v>
      </c>
      <c r="N2252" s="217" t="str">
        <f t="shared" si="106"/>
        <v>Unidad de Contratación (1)</v>
      </c>
      <c r="O2252" s="217" t="str">
        <f t="shared" si="107"/>
        <v>CO-DC-11001</v>
      </c>
      <c r="P2252" s="217">
        <f>+'PAA CONSOLIDADO'!V2255</f>
        <v>0</v>
      </c>
      <c r="Q2252" s="217">
        <f>+'PAA CONSOLIDADO'!X2255</f>
        <v>0</v>
      </c>
      <c r="R2252" s="217">
        <f>+'PAA CONSOLIDADO'!Y2255</f>
        <v>0</v>
      </c>
    </row>
    <row r="2253" spans="1:18" s="217" customFormat="1" x14ac:dyDescent="0.25">
      <c r="A2253" s="211">
        <f>+'PAA CONSOLIDADO'!C2256</f>
        <v>0</v>
      </c>
      <c r="B2253" s="211">
        <f>+'PAA CONSOLIDADO'!I2256</f>
        <v>0</v>
      </c>
      <c r="C2253" s="217" t="str">
        <f>+CONCATENATE('PAA CONSOLIDADO'!A2256,"-",'PAA CONSOLIDADO'!D2256,"-",'PAA CONSOLIDADO'!K2256)</f>
        <v>--</v>
      </c>
      <c r="D2253" s="217" t="e">
        <f>+VLOOKUP('PAA CONSOLIDADO'!L2256,LISTAS!$D$4:$E$15,2,0)</f>
        <v>#N/A</v>
      </c>
      <c r="E2253" s="217" t="e">
        <f>+VLOOKUP('PAA CONSOLIDADO'!M2256,LISTAS!$D$4:$E$15,2,0)</f>
        <v>#N/A</v>
      </c>
      <c r="F2253" s="217">
        <f>+'PAA CONSOLIDADO'!O2256</f>
        <v>0</v>
      </c>
      <c r="G2253" s="217">
        <f t="shared" si="105"/>
        <v>1</v>
      </c>
      <c r="H2253" s="217" t="e">
        <f>+VLOOKUP('PAA CONSOLIDADO'!P2256,LISTAS!$B$4:$C$17,2,0)</f>
        <v>#N/A</v>
      </c>
      <c r="I2253" s="217" t="e">
        <f>+VLOOKUP('PAA CONSOLIDADO'!Q2256,LISTAS!$B$22:$C$25,2,0)</f>
        <v>#N/A</v>
      </c>
      <c r="J2253" s="219">
        <f>'PAA CONSOLIDADO'!R2256</f>
        <v>0</v>
      </c>
      <c r="K2253" s="219">
        <f>+'PAA CONSOLIDADO'!S2256</f>
        <v>0</v>
      </c>
      <c r="L2253" s="217" t="e">
        <f>+VLOOKUP('PAA CONSOLIDADO'!T2256,LISTAS!$B$29:$C$31,2,0)</f>
        <v>#N/A</v>
      </c>
      <c r="M2253" s="217" t="e">
        <f>+VLOOKUP('PAA CONSOLIDADO'!U2256,LISTAS!$B$36:$C$39,2,0)</f>
        <v>#N/A</v>
      </c>
      <c r="N2253" s="217" t="str">
        <f t="shared" si="106"/>
        <v>Unidad de Contratación (1)</v>
      </c>
      <c r="O2253" s="217" t="str">
        <f t="shared" si="107"/>
        <v>CO-DC-11001</v>
      </c>
      <c r="P2253" s="217">
        <f>+'PAA CONSOLIDADO'!V2256</f>
        <v>0</v>
      </c>
      <c r="Q2253" s="217">
        <f>+'PAA CONSOLIDADO'!X2256</f>
        <v>0</v>
      </c>
      <c r="R2253" s="217">
        <f>+'PAA CONSOLIDADO'!Y2256</f>
        <v>0</v>
      </c>
    </row>
    <row r="2254" spans="1:18" s="217" customFormat="1" x14ac:dyDescent="0.25">
      <c r="A2254" s="211">
        <f>+'PAA CONSOLIDADO'!C2257</f>
        <v>0</v>
      </c>
      <c r="B2254" s="211">
        <f>+'PAA CONSOLIDADO'!I2257</f>
        <v>0</v>
      </c>
      <c r="C2254" s="217" t="str">
        <f>+CONCATENATE('PAA CONSOLIDADO'!A2257,"-",'PAA CONSOLIDADO'!D2257,"-",'PAA CONSOLIDADO'!K2257)</f>
        <v>--</v>
      </c>
      <c r="D2254" s="217" t="e">
        <f>+VLOOKUP('PAA CONSOLIDADO'!L2257,LISTAS!$D$4:$E$15,2,0)</f>
        <v>#N/A</v>
      </c>
      <c r="E2254" s="217" t="e">
        <f>+VLOOKUP('PAA CONSOLIDADO'!M2257,LISTAS!$D$4:$E$15,2,0)</f>
        <v>#N/A</v>
      </c>
      <c r="F2254" s="217">
        <f>+'PAA CONSOLIDADO'!O2257</f>
        <v>0</v>
      </c>
      <c r="G2254" s="217">
        <f t="shared" si="105"/>
        <v>1</v>
      </c>
      <c r="H2254" s="217" t="e">
        <f>+VLOOKUP('PAA CONSOLIDADO'!P2257,LISTAS!$B$4:$C$17,2,0)</f>
        <v>#N/A</v>
      </c>
      <c r="I2254" s="217" t="e">
        <f>+VLOOKUP('PAA CONSOLIDADO'!Q2257,LISTAS!$B$22:$C$25,2,0)</f>
        <v>#N/A</v>
      </c>
      <c r="J2254" s="219">
        <f>'PAA CONSOLIDADO'!R2257</f>
        <v>0</v>
      </c>
      <c r="K2254" s="219">
        <f>+'PAA CONSOLIDADO'!S2257</f>
        <v>0</v>
      </c>
      <c r="L2254" s="217" t="e">
        <f>+VLOOKUP('PAA CONSOLIDADO'!T2257,LISTAS!$B$29:$C$31,2,0)</f>
        <v>#N/A</v>
      </c>
      <c r="M2254" s="217" t="e">
        <f>+VLOOKUP('PAA CONSOLIDADO'!U2257,LISTAS!$B$36:$C$39,2,0)</f>
        <v>#N/A</v>
      </c>
      <c r="N2254" s="217" t="str">
        <f t="shared" si="106"/>
        <v>Unidad de Contratación (1)</v>
      </c>
      <c r="O2254" s="217" t="str">
        <f t="shared" si="107"/>
        <v>CO-DC-11001</v>
      </c>
      <c r="P2254" s="217">
        <f>+'PAA CONSOLIDADO'!V2257</f>
        <v>0</v>
      </c>
      <c r="Q2254" s="217">
        <f>+'PAA CONSOLIDADO'!X2257</f>
        <v>0</v>
      </c>
      <c r="R2254" s="217">
        <f>+'PAA CONSOLIDADO'!Y2257</f>
        <v>0</v>
      </c>
    </row>
    <row r="2255" spans="1:18" s="217" customFormat="1" x14ac:dyDescent="0.25">
      <c r="A2255" s="211">
        <f>+'PAA CONSOLIDADO'!C2258</f>
        <v>0</v>
      </c>
      <c r="B2255" s="211">
        <f>+'PAA CONSOLIDADO'!I2258</f>
        <v>0</v>
      </c>
      <c r="C2255" s="217" t="str">
        <f>+CONCATENATE('PAA CONSOLIDADO'!A2258,"-",'PAA CONSOLIDADO'!D2258,"-",'PAA CONSOLIDADO'!K2258)</f>
        <v>--</v>
      </c>
      <c r="D2255" s="217" t="e">
        <f>+VLOOKUP('PAA CONSOLIDADO'!L2258,LISTAS!$D$4:$E$15,2,0)</f>
        <v>#N/A</v>
      </c>
      <c r="E2255" s="217" t="e">
        <f>+VLOOKUP('PAA CONSOLIDADO'!M2258,LISTAS!$D$4:$E$15,2,0)</f>
        <v>#N/A</v>
      </c>
      <c r="F2255" s="217">
        <f>+'PAA CONSOLIDADO'!O2258</f>
        <v>0</v>
      </c>
      <c r="G2255" s="217">
        <f t="shared" si="105"/>
        <v>1</v>
      </c>
      <c r="H2255" s="217" t="e">
        <f>+VLOOKUP('PAA CONSOLIDADO'!P2258,LISTAS!$B$4:$C$17,2,0)</f>
        <v>#N/A</v>
      </c>
      <c r="I2255" s="217" t="e">
        <f>+VLOOKUP('PAA CONSOLIDADO'!Q2258,LISTAS!$B$22:$C$25,2,0)</f>
        <v>#N/A</v>
      </c>
      <c r="J2255" s="219">
        <f>'PAA CONSOLIDADO'!R2258</f>
        <v>0</v>
      </c>
      <c r="K2255" s="219">
        <f>+'PAA CONSOLIDADO'!S2258</f>
        <v>0</v>
      </c>
      <c r="L2255" s="217" t="e">
        <f>+VLOOKUP('PAA CONSOLIDADO'!T2258,LISTAS!$B$29:$C$31,2,0)</f>
        <v>#N/A</v>
      </c>
      <c r="M2255" s="217" t="e">
        <f>+VLOOKUP('PAA CONSOLIDADO'!U2258,LISTAS!$B$36:$C$39,2,0)</f>
        <v>#N/A</v>
      </c>
      <c r="N2255" s="217" t="str">
        <f t="shared" si="106"/>
        <v>Unidad de Contratación (1)</v>
      </c>
      <c r="O2255" s="217" t="str">
        <f t="shared" si="107"/>
        <v>CO-DC-11001</v>
      </c>
      <c r="P2255" s="217">
        <f>+'PAA CONSOLIDADO'!V2258</f>
        <v>0</v>
      </c>
      <c r="Q2255" s="217">
        <f>+'PAA CONSOLIDADO'!X2258</f>
        <v>0</v>
      </c>
      <c r="R2255" s="217">
        <f>+'PAA CONSOLIDADO'!Y2258</f>
        <v>0</v>
      </c>
    </row>
    <row r="2256" spans="1:18" s="217" customFormat="1" x14ac:dyDescent="0.25">
      <c r="A2256" s="211">
        <f>+'PAA CONSOLIDADO'!C2259</f>
        <v>0</v>
      </c>
      <c r="B2256" s="211">
        <f>+'PAA CONSOLIDADO'!I2259</f>
        <v>0</v>
      </c>
      <c r="C2256" s="217" t="str">
        <f>+CONCATENATE('PAA CONSOLIDADO'!A2259,"-",'PAA CONSOLIDADO'!D2259,"-",'PAA CONSOLIDADO'!K2259)</f>
        <v>--</v>
      </c>
      <c r="D2256" s="217" t="e">
        <f>+VLOOKUP('PAA CONSOLIDADO'!L2259,LISTAS!$D$4:$E$15,2,0)</f>
        <v>#N/A</v>
      </c>
      <c r="E2256" s="217" t="e">
        <f>+VLOOKUP('PAA CONSOLIDADO'!M2259,LISTAS!$D$4:$E$15,2,0)</f>
        <v>#N/A</v>
      </c>
      <c r="F2256" s="217">
        <f>+'PAA CONSOLIDADO'!O2259</f>
        <v>0</v>
      </c>
      <c r="G2256" s="217">
        <f t="shared" si="105"/>
        <v>1</v>
      </c>
      <c r="H2256" s="217" t="e">
        <f>+VLOOKUP('PAA CONSOLIDADO'!P2259,LISTAS!$B$4:$C$17,2,0)</f>
        <v>#N/A</v>
      </c>
      <c r="I2256" s="217" t="e">
        <f>+VLOOKUP('PAA CONSOLIDADO'!Q2259,LISTAS!$B$22:$C$25,2,0)</f>
        <v>#N/A</v>
      </c>
      <c r="J2256" s="219">
        <f>'PAA CONSOLIDADO'!R2259</f>
        <v>0</v>
      </c>
      <c r="K2256" s="219">
        <f>+'PAA CONSOLIDADO'!S2259</f>
        <v>0</v>
      </c>
      <c r="L2256" s="217" t="e">
        <f>+VLOOKUP('PAA CONSOLIDADO'!T2259,LISTAS!$B$29:$C$31,2,0)</f>
        <v>#N/A</v>
      </c>
      <c r="M2256" s="217" t="e">
        <f>+VLOOKUP('PAA CONSOLIDADO'!U2259,LISTAS!$B$36:$C$39,2,0)</f>
        <v>#N/A</v>
      </c>
      <c r="N2256" s="217" t="str">
        <f t="shared" si="106"/>
        <v>Unidad de Contratación (1)</v>
      </c>
      <c r="O2256" s="217" t="str">
        <f t="shared" si="107"/>
        <v>CO-DC-11001</v>
      </c>
      <c r="P2256" s="217">
        <f>+'PAA CONSOLIDADO'!V2259</f>
        <v>0</v>
      </c>
      <c r="Q2256" s="217">
        <f>+'PAA CONSOLIDADO'!X2259</f>
        <v>0</v>
      </c>
      <c r="R2256" s="217">
        <f>+'PAA CONSOLIDADO'!Y2259</f>
        <v>0</v>
      </c>
    </row>
    <row r="2257" spans="1:18" s="217" customFormat="1" x14ac:dyDescent="0.25">
      <c r="A2257" s="211">
        <f>+'PAA CONSOLIDADO'!C2260</f>
        <v>0</v>
      </c>
      <c r="B2257" s="211">
        <f>+'PAA CONSOLIDADO'!I2260</f>
        <v>0</v>
      </c>
      <c r="C2257" s="217" t="str">
        <f>+CONCATENATE('PAA CONSOLIDADO'!A2260,"-",'PAA CONSOLIDADO'!D2260,"-",'PAA CONSOLIDADO'!K2260)</f>
        <v>--</v>
      </c>
      <c r="D2257" s="217" t="e">
        <f>+VLOOKUP('PAA CONSOLIDADO'!L2260,LISTAS!$D$4:$E$15,2,0)</f>
        <v>#N/A</v>
      </c>
      <c r="E2257" s="217" t="e">
        <f>+VLOOKUP('PAA CONSOLIDADO'!M2260,LISTAS!$D$4:$E$15,2,0)</f>
        <v>#N/A</v>
      </c>
      <c r="F2257" s="217">
        <f>+'PAA CONSOLIDADO'!O2260</f>
        <v>0</v>
      </c>
      <c r="G2257" s="217">
        <f t="shared" si="105"/>
        <v>1</v>
      </c>
      <c r="H2257" s="217" t="e">
        <f>+VLOOKUP('PAA CONSOLIDADO'!P2260,LISTAS!$B$4:$C$17,2,0)</f>
        <v>#N/A</v>
      </c>
      <c r="I2257" s="217" t="e">
        <f>+VLOOKUP('PAA CONSOLIDADO'!Q2260,LISTAS!$B$22:$C$25,2,0)</f>
        <v>#N/A</v>
      </c>
      <c r="J2257" s="219">
        <f>'PAA CONSOLIDADO'!R2260</f>
        <v>0</v>
      </c>
      <c r="K2257" s="219">
        <f>+'PAA CONSOLIDADO'!S2260</f>
        <v>0</v>
      </c>
      <c r="L2257" s="217" t="e">
        <f>+VLOOKUP('PAA CONSOLIDADO'!T2260,LISTAS!$B$29:$C$31,2,0)</f>
        <v>#N/A</v>
      </c>
      <c r="M2257" s="217" t="e">
        <f>+VLOOKUP('PAA CONSOLIDADO'!U2260,LISTAS!$B$36:$C$39,2,0)</f>
        <v>#N/A</v>
      </c>
      <c r="N2257" s="217" t="str">
        <f t="shared" si="106"/>
        <v>Unidad de Contratación (1)</v>
      </c>
      <c r="O2257" s="217" t="str">
        <f t="shared" si="107"/>
        <v>CO-DC-11001</v>
      </c>
      <c r="P2257" s="217">
        <f>+'PAA CONSOLIDADO'!V2260</f>
        <v>0</v>
      </c>
      <c r="Q2257" s="217">
        <f>+'PAA CONSOLIDADO'!X2260</f>
        <v>0</v>
      </c>
      <c r="R2257" s="217">
        <f>+'PAA CONSOLIDADO'!Y2260</f>
        <v>0</v>
      </c>
    </row>
    <row r="2258" spans="1:18" s="217" customFormat="1" x14ac:dyDescent="0.25">
      <c r="A2258" s="211">
        <f>+'PAA CONSOLIDADO'!C2261</f>
        <v>0</v>
      </c>
      <c r="B2258" s="211">
        <f>+'PAA CONSOLIDADO'!I2261</f>
        <v>0</v>
      </c>
      <c r="C2258" s="217" t="str">
        <f>+CONCATENATE('PAA CONSOLIDADO'!A2261,"-",'PAA CONSOLIDADO'!D2261,"-",'PAA CONSOLIDADO'!K2261)</f>
        <v>--</v>
      </c>
      <c r="D2258" s="217" t="e">
        <f>+VLOOKUP('PAA CONSOLIDADO'!L2261,LISTAS!$D$4:$E$15,2,0)</f>
        <v>#N/A</v>
      </c>
      <c r="E2258" s="217" t="e">
        <f>+VLOOKUP('PAA CONSOLIDADO'!M2261,LISTAS!$D$4:$E$15,2,0)</f>
        <v>#N/A</v>
      </c>
      <c r="F2258" s="217">
        <f>+'PAA CONSOLIDADO'!O2261</f>
        <v>0</v>
      </c>
      <c r="G2258" s="217">
        <f t="shared" si="105"/>
        <v>1</v>
      </c>
      <c r="H2258" s="217" t="e">
        <f>+VLOOKUP('PAA CONSOLIDADO'!P2261,LISTAS!$B$4:$C$17,2,0)</f>
        <v>#N/A</v>
      </c>
      <c r="I2258" s="217" t="e">
        <f>+VLOOKUP('PAA CONSOLIDADO'!Q2261,LISTAS!$B$22:$C$25,2,0)</f>
        <v>#N/A</v>
      </c>
      <c r="J2258" s="219">
        <f>'PAA CONSOLIDADO'!R2261</f>
        <v>0</v>
      </c>
      <c r="K2258" s="219">
        <f>+'PAA CONSOLIDADO'!S2261</f>
        <v>0</v>
      </c>
      <c r="L2258" s="217" t="e">
        <f>+VLOOKUP('PAA CONSOLIDADO'!T2261,LISTAS!$B$29:$C$31,2,0)</f>
        <v>#N/A</v>
      </c>
      <c r="M2258" s="217" t="e">
        <f>+VLOOKUP('PAA CONSOLIDADO'!U2261,LISTAS!$B$36:$C$39,2,0)</f>
        <v>#N/A</v>
      </c>
      <c r="N2258" s="217" t="str">
        <f t="shared" si="106"/>
        <v>Unidad de Contratación (1)</v>
      </c>
      <c r="O2258" s="217" t="str">
        <f t="shared" si="107"/>
        <v>CO-DC-11001</v>
      </c>
      <c r="P2258" s="217">
        <f>+'PAA CONSOLIDADO'!V2261</f>
        <v>0</v>
      </c>
      <c r="Q2258" s="217">
        <f>+'PAA CONSOLIDADO'!X2261</f>
        <v>0</v>
      </c>
      <c r="R2258" s="217">
        <f>+'PAA CONSOLIDADO'!Y2261</f>
        <v>0</v>
      </c>
    </row>
    <row r="2259" spans="1:18" s="217" customFormat="1" x14ac:dyDescent="0.25">
      <c r="A2259" s="211">
        <f>+'PAA CONSOLIDADO'!C2262</f>
        <v>0</v>
      </c>
      <c r="B2259" s="211">
        <f>+'PAA CONSOLIDADO'!I2262</f>
        <v>0</v>
      </c>
      <c r="C2259" s="217" t="str">
        <f>+CONCATENATE('PAA CONSOLIDADO'!A2262,"-",'PAA CONSOLIDADO'!D2262,"-",'PAA CONSOLIDADO'!K2262)</f>
        <v>--</v>
      </c>
      <c r="D2259" s="217" t="e">
        <f>+VLOOKUP('PAA CONSOLIDADO'!L2262,LISTAS!$D$4:$E$15,2,0)</f>
        <v>#N/A</v>
      </c>
      <c r="E2259" s="217" t="e">
        <f>+VLOOKUP('PAA CONSOLIDADO'!M2262,LISTAS!$D$4:$E$15,2,0)</f>
        <v>#N/A</v>
      </c>
      <c r="F2259" s="217">
        <f>+'PAA CONSOLIDADO'!O2262</f>
        <v>0</v>
      </c>
      <c r="G2259" s="217">
        <f t="shared" si="105"/>
        <v>1</v>
      </c>
      <c r="H2259" s="217" t="e">
        <f>+VLOOKUP('PAA CONSOLIDADO'!P2262,LISTAS!$B$4:$C$17,2,0)</f>
        <v>#N/A</v>
      </c>
      <c r="I2259" s="217" t="e">
        <f>+VLOOKUP('PAA CONSOLIDADO'!Q2262,LISTAS!$B$22:$C$25,2,0)</f>
        <v>#N/A</v>
      </c>
      <c r="J2259" s="219">
        <f>'PAA CONSOLIDADO'!R2262</f>
        <v>0</v>
      </c>
      <c r="K2259" s="219">
        <f>+'PAA CONSOLIDADO'!S2262</f>
        <v>0</v>
      </c>
      <c r="L2259" s="217" t="e">
        <f>+VLOOKUP('PAA CONSOLIDADO'!T2262,LISTAS!$B$29:$C$31,2,0)</f>
        <v>#N/A</v>
      </c>
      <c r="M2259" s="217" t="e">
        <f>+VLOOKUP('PAA CONSOLIDADO'!U2262,LISTAS!$B$36:$C$39,2,0)</f>
        <v>#N/A</v>
      </c>
      <c r="N2259" s="217" t="str">
        <f t="shared" si="106"/>
        <v>Unidad de Contratación (1)</v>
      </c>
      <c r="O2259" s="217" t="str">
        <f t="shared" si="107"/>
        <v>CO-DC-11001</v>
      </c>
      <c r="P2259" s="217">
        <f>+'PAA CONSOLIDADO'!V2262</f>
        <v>0</v>
      </c>
      <c r="Q2259" s="217">
        <f>+'PAA CONSOLIDADO'!X2262</f>
        <v>0</v>
      </c>
      <c r="R2259" s="217">
        <f>+'PAA CONSOLIDADO'!Y2262</f>
        <v>0</v>
      </c>
    </row>
    <row r="2260" spans="1:18" s="217" customFormat="1" x14ac:dyDescent="0.25">
      <c r="A2260" s="211">
        <f>+'PAA CONSOLIDADO'!C2263</f>
        <v>0</v>
      </c>
      <c r="B2260" s="211">
        <f>+'PAA CONSOLIDADO'!I2263</f>
        <v>0</v>
      </c>
      <c r="C2260" s="217" t="str">
        <f>+CONCATENATE('PAA CONSOLIDADO'!A2263,"-",'PAA CONSOLIDADO'!D2263,"-",'PAA CONSOLIDADO'!K2263)</f>
        <v>--</v>
      </c>
      <c r="D2260" s="217" t="e">
        <f>+VLOOKUP('PAA CONSOLIDADO'!L2263,LISTAS!$D$4:$E$15,2,0)</f>
        <v>#N/A</v>
      </c>
      <c r="E2260" s="217" t="e">
        <f>+VLOOKUP('PAA CONSOLIDADO'!M2263,LISTAS!$D$4:$E$15,2,0)</f>
        <v>#N/A</v>
      </c>
      <c r="F2260" s="217">
        <f>+'PAA CONSOLIDADO'!O2263</f>
        <v>0</v>
      </c>
      <c r="G2260" s="217">
        <f t="shared" si="105"/>
        <v>1</v>
      </c>
      <c r="H2260" s="217" t="e">
        <f>+VLOOKUP('PAA CONSOLIDADO'!P2263,LISTAS!$B$4:$C$17,2,0)</f>
        <v>#N/A</v>
      </c>
      <c r="I2260" s="217" t="e">
        <f>+VLOOKUP('PAA CONSOLIDADO'!Q2263,LISTAS!$B$22:$C$25,2,0)</f>
        <v>#N/A</v>
      </c>
      <c r="J2260" s="219">
        <f>'PAA CONSOLIDADO'!R2263</f>
        <v>0</v>
      </c>
      <c r="K2260" s="219">
        <f>+'PAA CONSOLIDADO'!S2263</f>
        <v>0</v>
      </c>
      <c r="L2260" s="217" t="e">
        <f>+VLOOKUP('PAA CONSOLIDADO'!T2263,LISTAS!$B$29:$C$31,2,0)</f>
        <v>#N/A</v>
      </c>
      <c r="M2260" s="217" t="e">
        <f>+VLOOKUP('PAA CONSOLIDADO'!U2263,LISTAS!$B$36:$C$39,2,0)</f>
        <v>#N/A</v>
      </c>
      <c r="N2260" s="217" t="str">
        <f t="shared" si="106"/>
        <v>Unidad de Contratación (1)</v>
      </c>
      <c r="O2260" s="217" t="str">
        <f t="shared" si="107"/>
        <v>CO-DC-11001</v>
      </c>
      <c r="P2260" s="217">
        <f>+'PAA CONSOLIDADO'!V2263</f>
        <v>0</v>
      </c>
      <c r="Q2260" s="217">
        <f>+'PAA CONSOLIDADO'!X2263</f>
        <v>0</v>
      </c>
      <c r="R2260" s="217">
        <f>+'PAA CONSOLIDADO'!Y2263</f>
        <v>0</v>
      </c>
    </row>
    <row r="2261" spans="1:18" s="217" customFormat="1" x14ac:dyDescent="0.25">
      <c r="A2261" s="211">
        <f>+'PAA CONSOLIDADO'!C2264</f>
        <v>0</v>
      </c>
      <c r="B2261" s="211">
        <f>+'PAA CONSOLIDADO'!I2264</f>
        <v>0</v>
      </c>
      <c r="C2261" s="217" t="str">
        <f>+CONCATENATE('PAA CONSOLIDADO'!A2264,"-",'PAA CONSOLIDADO'!D2264,"-",'PAA CONSOLIDADO'!K2264)</f>
        <v>--</v>
      </c>
      <c r="D2261" s="217" t="e">
        <f>+VLOOKUP('PAA CONSOLIDADO'!L2264,LISTAS!$D$4:$E$15,2,0)</f>
        <v>#N/A</v>
      </c>
      <c r="E2261" s="217" t="e">
        <f>+VLOOKUP('PAA CONSOLIDADO'!M2264,LISTAS!$D$4:$E$15,2,0)</f>
        <v>#N/A</v>
      </c>
      <c r="F2261" s="217">
        <f>+'PAA CONSOLIDADO'!O2264</f>
        <v>0</v>
      </c>
      <c r="G2261" s="217">
        <f t="shared" si="105"/>
        <v>1</v>
      </c>
      <c r="H2261" s="217" t="e">
        <f>+VLOOKUP('PAA CONSOLIDADO'!P2264,LISTAS!$B$4:$C$17,2,0)</f>
        <v>#N/A</v>
      </c>
      <c r="I2261" s="217" t="e">
        <f>+VLOOKUP('PAA CONSOLIDADO'!Q2264,LISTAS!$B$22:$C$25,2,0)</f>
        <v>#N/A</v>
      </c>
      <c r="J2261" s="219">
        <f>'PAA CONSOLIDADO'!R2264</f>
        <v>0</v>
      </c>
      <c r="K2261" s="219">
        <f>+'PAA CONSOLIDADO'!S2264</f>
        <v>0</v>
      </c>
      <c r="L2261" s="217" t="e">
        <f>+VLOOKUP('PAA CONSOLIDADO'!T2264,LISTAS!$B$29:$C$31,2,0)</f>
        <v>#N/A</v>
      </c>
      <c r="M2261" s="217" t="e">
        <f>+VLOOKUP('PAA CONSOLIDADO'!U2264,LISTAS!$B$36:$C$39,2,0)</f>
        <v>#N/A</v>
      </c>
      <c r="N2261" s="217" t="str">
        <f t="shared" si="106"/>
        <v>Unidad de Contratación (1)</v>
      </c>
      <c r="O2261" s="217" t="str">
        <f t="shared" si="107"/>
        <v>CO-DC-11001</v>
      </c>
      <c r="P2261" s="217">
        <f>+'PAA CONSOLIDADO'!V2264</f>
        <v>0</v>
      </c>
      <c r="Q2261" s="217">
        <f>+'PAA CONSOLIDADO'!X2264</f>
        <v>0</v>
      </c>
      <c r="R2261" s="217">
        <f>+'PAA CONSOLIDADO'!Y2264</f>
        <v>0</v>
      </c>
    </row>
    <row r="2262" spans="1:18" s="217" customFormat="1" x14ac:dyDescent="0.25">
      <c r="A2262" s="211">
        <f>+'PAA CONSOLIDADO'!C2265</f>
        <v>0</v>
      </c>
      <c r="B2262" s="211">
        <f>+'PAA CONSOLIDADO'!I2265</f>
        <v>0</v>
      </c>
      <c r="C2262" s="217" t="str">
        <f>+CONCATENATE('PAA CONSOLIDADO'!A2265,"-",'PAA CONSOLIDADO'!D2265,"-",'PAA CONSOLIDADO'!K2265)</f>
        <v>--</v>
      </c>
      <c r="D2262" s="217" t="e">
        <f>+VLOOKUP('PAA CONSOLIDADO'!L2265,LISTAS!$D$4:$E$15,2,0)</f>
        <v>#N/A</v>
      </c>
      <c r="E2262" s="217" t="e">
        <f>+VLOOKUP('PAA CONSOLIDADO'!M2265,LISTAS!$D$4:$E$15,2,0)</f>
        <v>#N/A</v>
      </c>
      <c r="F2262" s="217">
        <f>+'PAA CONSOLIDADO'!O2265</f>
        <v>0</v>
      </c>
      <c r="G2262" s="217">
        <f t="shared" si="105"/>
        <v>1</v>
      </c>
      <c r="H2262" s="217" t="e">
        <f>+VLOOKUP('PAA CONSOLIDADO'!P2265,LISTAS!$B$4:$C$17,2,0)</f>
        <v>#N/A</v>
      </c>
      <c r="I2262" s="217" t="e">
        <f>+VLOOKUP('PAA CONSOLIDADO'!Q2265,LISTAS!$B$22:$C$25,2,0)</f>
        <v>#N/A</v>
      </c>
      <c r="J2262" s="219">
        <f>'PAA CONSOLIDADO'!R2265</f>
        <v>0</v>
      </c>
      <c r="K2262" s="219">
        <f>+'PAA CONSOLIDADO'!S2265</f>
        <v>0</v>
      </c>
      <c r="L2262" s="217" t="e">
        <f>+VLOOKUP('PAA CONSOLIDADO'!T2265,LISTAS!$B$29:$C$31,2,0)</f>
        <v>#N/A</v>
      </c>
      <c r="M2262" s="217" t="e">
        <f>+VLOOKUP('PAA CONSOLIDADO'!U2265,LISTAS!$B$36:$C$39,2,0)</f>
        <v>#N/A</v>
      </c>
      <c r="N2262" s="217" t="str">
        <f t="shared" si="106"/>
        <v>Unidad de Contratación (1)</v>
      </c>
      <c r="O2262" s="217" t="str">
        <f t="shared" si="107"/>
        <v>CO-DC-11001</v>
      </c>
      <c r="P2262" s="217">
        <f>+'PAA CONSOLIDADO'!V2265</f>
        <v>0</v>
      </c>
      <c r="Q2262" s="217">
        <f>+'PAA CONSOLIDADO'!X2265</f>
        <v>0</v>
      </c>
      <c r="R2262" s="217">
        <f>+'PAA CONSOLIDADO'!Y2265</f>
        <v>0</v>
      </c>
    </row>
    <row r="2263" spans="1:18" s="217" customFormat="1" x14ac:dyDescent="0.25">
      <c r="A2263" s="211">
        <f>+'PAA CONSOLIDADO'!C2266</f>
        <v>0</v>
      </c>
      <c r="B2263" s="211">
        <f>+'PAA CONSOLIDADO'!I2266</f>
        <v>0</v>
      </c>
      <c r="C2263" s="217" t="str">
        <f>+CONCATENATE('PAA CONSOLIDADO'!A2266,"-",'PAA CONSOLIDADO'!D2266,"-",'PAA CONSOLIDADO'!K2266)</f>
        <v>--</v>
      </c>
      <c r="D2263" s="217" t="e">
        <f>+VLOOKUP('PAA CONSOLIDADO'!L2266,LISTAS!$D$4:$E$15,2,0)</f>
        <v>#N/A</v>
      </c>
      <c r="E2263" s="217" t="e">
        <f>+VLOOKUP('PAA CONSOLIDADO'!M2266,LISTAS!$D$4:$E$15,2,0)</f>
        <v>#N/A</v>
      </c>
      <c r="F2263" s="217">
        <f>+'PAA CONSOLIDADO'!O2266</f>
        <v>0</v>
      </c>
      <c r="G2263" s="217">
        <f t="shared" si="105"/>
        <v>1</v>
      </c>
      <c r="H2263" s="217" t="e">
        <f>+VLOOKUP('PAA CONSOLIDADO'!P2266,LISTAS!$B$4:$C$17,2,0)</f>
        <v>#N/A</v>
      </c>
      <c r="I2263" s="217" t="e">
        <f>+VLOOKUP('PAA CONSOLIDADO'!Q2266,LISTAS!$B$22:$C$25,2,0)</f>
        <v>#N/A</v>
      </c>
      <c r="J2263" s="219">
        <f>'PAA CONSOLIDADO'!R2266</f>
        <v>0</v>
      </c>
      <c r="K2263" s="219">
        <f>+'PAA CONSOLIDADO'!S2266</f>
        <v>0</v>
      </c>
      <c r="L2263" s="217" t="e">
        <f>+VLOOKUP('PAA CONSOLIDADO'!T2266,LISTAS!$B$29:$C$31,2,0)</f>
        <v>#N/A</v>
      </c>
      <c r="M2263" s="217" t="e">
        <f>+VLOOKUP('PAA CONSOLIDADO'!U2266,LISTAS!$B$36:$C$39,2,0)</f>
        <v>#N/A</v>
      </c>
      <c r="N2263" s="217" t="str">
        <f t="shared" si="106"/>
        <v>Unidad de Contratación (1)</v>
      </c>
      <c r="O2263" s="217" t="str">
        <f t="shared" si="107"/>
        <v>CO-DC-11001</v>
      </c>
      <c r="P2263" s="217">
        <f>+'PAA CONSOLIDADO'!V2266</f>
        <v>0</v>
      </c>
      <c r="Q2263" s="217">
        <f>+'PAA CONSOLIDADO'!X2266</f>
        <v>0</v>
      </c>
      <c r="R2263" s="217">
        <f>+'PAA CONSOLIDADO'!Y2266</f>
        <v>0</v>
      </c>
    </row>
    <row r="2264" spans="1:18" s="217" customFormat="1" x14ac:dyDescent="0.25">
      <c r="A2264" s="211">
        <f>+'PAA CONSOLIDADO'!C2267</f>
        <v>0</v>
      </c>
      <c r="B2264" s="211">
        <f>+'PAA CONSOLIDADO'!I2267</f>
        <v>0</v>
      </c>
      <c r="C2264" s="217" t="str">
        <f>+CONCATENATE('PAA CONSOLIDADO'!A2267,"-",'PAA CONSOLIDADO'!D2267,"-",'PAA CONSOLIDADO'!K2267)</f>
        <v>--</v>
      </c>
      <c r="D2264" s="217" t="e">
        <f>+VLOOKUP('PAA CONSOLIDADO'!L2267,LISTAS!$D$4:$E$15,2,0)</f>
        <v>#N/A</v>
      </c>
      <c r="E2264" s="217" t="e">
        <f>+VLOOKUP('PAA CONSOLIDADO'!M2267,LISTAS!$D$4:$E$15,2,0)</f>
        <v>#N/A</v>
      </c>
      <c r="F2264" s="217">
        <f>+'PAA CONSOLIDADO'!O2267</f>
        <v>0</v>
      </c>
      <c r="G2264" s="217">
        <f t="shared" si="105"/>
        <v>1</v>
      </c>
      <c r="H2264" s="217" t="e">
        <f>+VLOOKUP('PAA CONSOLIDADO'!P2267,LISTAS!$B$4:$C$17,2,0)</f>
        <v>#N/A</v>
      </c>
      <c r="I2264" s="217" t="e">
        <f>+VLOOKUP('PAA CONSOLIDADO'!Q2267,LISTAS!$B$22:$C$25,2,0)</f>
        <v>#N/A</v>
      </c>
      <c r="J2264" s="219">
        <f>'PAA CONSOLIDADO'!R2267</f>
        <v>0</v>
      </c>
      <c r="K2264" s="219">
        <f>+'PAA CONSOLIDADO'!S2267</f>
        <v>0</v>
      </c>
      <c r="L2264" s="217" t="e">
        <f>+VLOOKUP('PAA CONSOLIDADO'!T2267,LISTAS!$B$29:$C$31,2,0)</f>
        <v>#N/A</v>
      </c>
      <c r="M2264" s="217" t="e">
        <f>+VLOOKUP('PAA CONSOLIDADO'!U2267,LISTAS!$B$36:$C$39,2,0)</f>
        <v>#N/A</v>
      </c>
      <c r="N2264" s="217" t="str">
        <f t="shared" si="106"/>
        <v>Unidad de Contratación (1)</v>
      </c>
      <c r="O2264" s="217" t="str">
        <f t="shared" si="107"/>
        <v>CO-DC-11001</v>
      </c>
      <c r="P2264" s="217">
        <f>+'PAA CONSOLIDADO'!V2267</f>
        <v>0</v>
      </c>
      <c r="Q2264" s="217">
        <f>+'PAA CONSOLIDADO'!X2267</f>
        <v>0</v>
      </c>
      <c r="R2264" s="217">
        <f>+'PAA CONSOLIDADO'!Y2267</f>
        <v>0</v>
      </c>
    </row>
    <row r="2265" spans="1:18" s="217" customFormat="1" x14ac:dyDescent="0.25">
      <c r="A2265" s="211">
        <f>+'PAA CONSOLIDADO'!C2268</f>
        <v>0</v>
      </c>
      <c r="B2265" s="211">
        <f>+'PAA CONSOLIDADO'!I2268</f>
        <v>0</v>
      </c>
      <c r="C2265" s="217" t="str">
        <f>+CONCATENATE('PAA CONSOLIDADO'!A2268,"-",'PAA CONSOLIDADO'!D2268,"-",'PAA CONSOLIDADO'!K2268)</f>
        <v>--</v>
      </c>
      <c r="D2265" s="217" t="e">
        <f>+VLOOKUP('PAA CONSOLIDADO'!L2268,LISTAS!$D$4:$E$15,2,0)</f>
        <v>#N/A</v>
      </c>
      <c r="E2265" s="217" t="e">
        <f>+VLOOKUP('PAA CONSOLIDADO'!M2268,LISTAS!$D$4:$E$15,2,0)</f>
        <v>#N/A</v>
      </c>
      <c r="F2265" s="217">
        <f>+'PAA CONSOLIDADO'!O2268</f>
        <v>0</v>
      </c>
      <c r="G2265" s="217">
        <f t="shared" si="105"/>
        <v>1</v>
      </c>
      <c r="H2265" s="217" t="e">
        <f>+VLOOKUP('PAA CONSOLIDADO'!P2268,LISTAS!$B$4:$C$17,2,0)</f>
        <v>#N/A</v>
      </c>
      <c r="I2265" s="217" t="e">
        <f>+VLOOKUP('PAA CONSOLIDADO'!Q2268,LISTAS!$B$22:$C$25,2,0)</f>
        <v>#N/A</v>
      </c>
      <c r="J2265" s="219">
        <f>'PAA CONSOLIDADO'!R2268</f>
        <v>0</v>
      </c>
      <c r="K2265" s="219">
        <f>+'PAA CONSOLIDADO'!S2268</f>
        <v>0</v>
      </c>
      <c r="L2265" s="217" t="e">
        <f>+VLOOKUP('PAA CONSOLIDADO'!T2268,LISTAS!$B$29:$C$31,2,0)</f>
        <v>#N/A</v>
      </c>
      <c r="M2265" s="217" t="e">
        <f>+VLOOKUP('PAA CONSOLIDADO'!U2268,LISTAS!$B$36:$C$39,2,0)</f>
        <v>#N/A</v>
      </c>
      <c r="N2265" s="217" t="str">
        <f t="shared" si="106"/>
        <v>Unidad de Contratación (1)</v>
      </c>
      <c r="O2265" s="217" t="str">
        <f t="shared" si="107"/>
        <v>CO-DC-11001</v>
      </c>
      <c r="P2265" s="217">
        <f>+'PAA CONSOLIDADO'!V2268</f>
        <v>0</v>
      </c>
      <c r="Q2265" s="217">
        <f>+'PAA CONSOLIDADO'!X2268</f>
        <v>0</v>
      </c>
      <c r="R2265" s="217">
        <f>+'PAA CONSOLIDADO'!Y2268</f>
        <v>0</v>
      </c>
    </row>
    <row r="2266" spans="1:18" s="217" customFormat="1" x14ac:dyDescent="0.25">
      <c r="A2266" s="211">
        <f>+'PAA CONSOLIDADO'!C2269</f>
        <v>0</v>
      </c>
      <c r="B2266" s="211">
        <f>+'PAA CONSOLIDADO'!I2269</f>
        <v>0</v>
      </c>
      <c r="C2266" s="217" t="str">
        <f>+CONCATENATE('PAA CONSOLIDADO'!A2269,"-",'PAA CONSOLIDADO'!D2269,"-",'PAA CONSOLIDADO'!K2269)</f>
        <v>--</v>
      </c>
      <c r="D2266" s="217" t="e">
        <f>+VLOOKUP('PAA CONSOLIDADO'!L2269,LISTAS!$D$4:$E$15,2,0)</f>
        <v>#N/A</v>
      </c>
      <c r="E2266" s="217" t="e">
        <f>+VLOOKUP('PAA CONSOLIDADO'!M2269,LISTAS!$D$4:$E$15,2,0)</f>
        <v>#N/A</v>
      </c>
      <c r="F2266" s="217">
        <f>+'PAA CONSOLIDADO'!O2269</f>
        <v>0</v>
      </c>
      <c r="G2266" s="217">
        <f t="shared" si="105"/>
        <v>1</v>
      </c>
      <c r="H2266" s="217" t="e">
        <f>+VLOOKUP('PAA CONSOLIDADO'!P2269,LISTAS!$B$4:$C$17,2,0)</f>
        <v>#N/A</v>
      </c>
      <c r="I2266" s="217" t="e">
        <f>+VLOOKUP('PAA CONSOLIDADO'!Q2269,LISTAS!$B$22:$C$25,2,0)</f>
        <v>#N/A</v>
      </c>
      <c r="J2266" s="219">
        <f>'PAA CONSOLIDADO'!R2269</f>
        <v>0</v>
      </c>
      <c r="K2266" s="219">
        <f>+'PAA CONSOLIDADO'!S2269</f>
        <v>0</v>
      </c>
      <c r="L2266" s="217" t="e">
        <f>+VLOOKUP('PAA CONSOLIDADO'!T2269,LISTAS!$B$29:$C$31,2,0)</f>
        <v>#N/A</v>
      </c>
      <c r="M2266" s="217" t="e">
        <f>+VLOOKUP('PAA CONSOLIDADO'!U2269,LISTAS!$B$36:$C$39,2,0)</f>
        <v>#N/A</v>
      </c>
      <c r="N2266" s="217" t="str">
        <f t="shared" si="106"/>
        <v>Unidad de Contratación (1)</v>
      </c>
      <c r="O2266" s="217" t="str">
        <f t="shared" si="107"/>
        <v>CO-DC-11001</v>
      </c>
      <c r="P2266" s="217">
        <f>+'PAA CONSOLIDADO'!V2269</f>
        <v>0</v>
      </c>
      <c r="Q2266" s="217">
        <f>+'PAA CONSOLIDADO'!X2269</f>
        <v>0</v>
      </c>
      <c r="R2266" s="217">
        <f>+'PAA CONSOLIDADO'!Y2269</f>
        <v>0</v>
      </c>
    </row>
    <row r="2267" spans="1:18" s="217" customFormat="1" x14ac:dyDescent="0.25">
      <c r="A2267" s="211">
        <f>+'PAA CONSOLIDADO'!C2270</f>
        <v>0</v>
      </c>
      <c r="B2267" s="211">
        <f>+'PAA CONSOLIDADO'!I2270</f>
        <v>0</v>
      </c>
      <c r="C2267" s="217" t="str">
        <f>+CONCATENATE('PAA CONSOLIDADO'!A2270,"-",'PAA CONSOLIDADO'!D2270,"-",'PAA CONSOLIDADO'!K2270)</f>
        <v>--</v>
      </c>
      <c r="D2267" s="217" t="e">
        <f>+VLOOKUP('PAA CONSOLIDADO'!L2270,LISTAS!$D$4:$E$15,2,0)</f>
        <v>#N/A</v>
      </c>
      <c r="E2267" s="217" t="e">
        <f>+VLOOKUP('PAA CONSOLIDADO'!M2270,LISTAS!$D$4:$E$15,2,0)</f>
        <v>#N/A</v>
      </c>
      <c r="F2267" s="217">
        <f>+'PAA CONSOLIDADO'!O2270</f>
        <v>0</v>
      </c>
      <c r="G2267" s="217">
        <f t="shared" si="105"/>
        <v>1</v>
      </c>
      <c r="H2267" s="217" t="e">
        <f>+VLOOKUP('PAA CONSOLIDADO'!P2270,LISTAS!$B$4:$C$17,2,0)</f>
        <v>#N/A</v>
      </c>
      <c r="I2267" s="217" t="e">
        <f>+VLOOKUP('PAA CONSOLIDADO'!Q2270,LISTAS!$B$22:$C$25,2,0)</f>
        <v>#N/A</v>
      </c>
      <c r="J2267" s="219">
        <f>'PAA CONSOLIDADO'!R2270</f>
        <v>0</v>
      </c>
      <c r="K2267" s="219">
        <f>+'PAA CONSOLIDADO'!S2270</f>
        <v>0</v>
      </c>
      <c r="L2267" s="217" t="e">
        <f>+VLOOKUP('PAA CONSOLIDADO'!T2270,LISTAS!$B$29:$C$31,2,0)</f>
        <v>#N/A</v>
      </c>
      <c r="M2267" s="217" t="e">
        <f>+VLOOKUP('PAA CONSOLIDADO'!U2270,LISTAS!$B$36:$C$39,2,0)</f>
        <v>#N/A</v>
      </c>
      <c r="N2267" s="217" t="str">
        <f t="shared" si="106"/>
        <v>Unidad de Contratación (1)</v>
      </c>
      <c r="O2267" s="217" t="str">
        <f t="shared" si="107"/>
        <v>CO-DC-11001</v>
      </c>
      <c r="P2267" s="217">
        <f>+'PAA CONSOLIDADO'!V2270</f>
        <v>0</v>
      </c>
      <c r="Q2267" s="217">
        <f>+'PAA CONSOLIDADO'!X2270</f>
        <v>0</v>
      </c>
      <c r="R2267" s="217">
        <f>+'PAA CONSOLIDADO'!Y2270</f>
        <v>0</v>
      </c>
    </row>
    <row r="2268" spans="1:18" s="217" customFormat="1" x14ac:dyDescent="0.25">
      <c r="A2268" s="211">
        <f>+'PAA CONSOLIDADO'!C2271</f>
        <v>0</v>
      </c>
      <c r="B2268" s="211">
        <f>+'PAA CONSOLIDADO'!I2271</f>
        <v>0</v>
      </c>
      <c r="C2268" s="217" t="str">
        <f>+CONCATENATE('PAA CONSOLIDADO'!A2271,"-",'PAA CONSOLIDADO'!D2271,"-",'PAA CONSOLIDADO'!K2271)</f>
        <v>--</v>
      </c>
      <c r="D2268" s="217" t="e">
        <f>+VLOOKUP('PAA CONSOLIDADO'!L2271,LISTAS!$D$4:$E$15,2,0)</f>
        <v>#N/A</v>
      </c>
      <c r="E2268" s="217" t="e">
        <f>+VLOOKUP('PAA CONSOLIDADO'!M2271,LISTAS!$D$4:$E$15,2,0)</f>
        <v>#N/A</v>
      </c>
      <c r="F2268" s="217">
        <f>+'PAA CONSOLIDADO'!O2271</f>
        <v>0</v>
      </c>
      <c r="G2268" s="217">
        <f t="shared" si="105"/>
        <v>1</v>
      </c>
      <c r="H2268" s="217" t="e">
        <f>+VLOOKUP('PAA CONSOLIDADO'!P2271,LISTAS!$B$4:$C$17,2,0)</f>
        <v>#N/A</v>
      </c>
      <c r="I2268" s="217" t="e">
        <f>+VLOOKUP('PAA CONSOLIDADO'!Q2271,LISTAS!$B$22:$C$25,2,0)</f>
        <v>#N/A</v>
      </c>
      <c r="J2268" s="219">
        <f>'PAA CONSOLIDADO'!R2271</f>
        <v>0</v>
      </c>
      <c r="K2268" s="219">
        <f>+'PAA CONSOLIDADO'!S2271</f>
        <v>0</v>
      </c>
      <c r="L2268" s="217" t="e">
        <f>+VLOOKUP('PAA CONSOLIDADO'!T2271,LISTAS!$B$29:$C$31,2,0)</f>
        <v>#N/A</v>
      </c>
      <c r="M2268" s="217" t="e">
        <f>+VLOOKUP('PAA CONSOLIDADO'!U2271,LISTAS!$B$36:$C$39,2,0)</f>
        <v>#N/A</v>
      </c>
      <c r="N2268" s="217" t="str">
        <f t="shared" si="106"/>
        <v>Unidad de Contratación (1)</v>
      </c>
      <c r="O2268" s="217" t="str">
        <f t="shared" si="107"/>
        <v>CO-DC-11001</v>
      </c>
      <c r="P2268" s="217">
        <f>+'PAA CONSOLIDADO'!V2271</f>
        <v>0</v>
      </c>
      <c r="Q2268" s="217">
        <f>+'PAA CONSOLIDADO'!X2271</f>
        <v>0</v>
      </c>
      <c r="R2268" s="217">
        <f>+'PAA CONSOLIDADO'!Y2271</f>
        <v>0</v>
      </c>
    </row>
    <row r="2269" spans="1:18" s="217" customFormat="1" x14ac:dyDescent="0.25">
      <c r="A2269" s="211">
        <f>+'PAA CONSOLIDADO'!C2272</f>
        <v>0</v>
      </c>
      <c r="B2269" s="211">
        <f>+'PAA CONSOLIDADO'!I2272</f>
        <v>0</v>
      </c>
      <c r="C2269" s="217" t="str">
        <f>+CONCATENATE('PAA CONSOLIDADO'!A2272,"-",'PAA CONSOLIDADO'!D2272,"-",'PAA CONSOLIDADO'!K2272)</f>
        <v>--</v>
      </c>
      <c r="D2269" s="217" t="e">
        <f>+VLOOKUP('PAA CONSOLIDADO'!L2272,LISTAS!$D$4:$E$15,2,0)</f>
        <v>#N/A</v>
      </c>
      <c r="E2269" s="217" t="e">
        <f>+VLOOKUP('PAA CONSOLIDADO'!M2272,LISTAS!$D$4:$E$15,2,0)</f>
        <v>#N/A</v>
      </c>
      <c r="F2269" s="217">
        <f>+'PAA CONSOLIDADO'!O2272</f>
        <v>0</v>
      </c>
      <c r="G2269" s="217">
        <f t="shared" si="105"/>
        <v>1</v>
      </c>
      <c r="H2269" s="217" t="e">
        <f>+VLOOKUP('PAA CONSOLIDADO'!P2272,LISTAS!$B$4:$C$17,2,0)</f>
        <v>#N/A</v>
      </c>
      <c r="I2269" s="217" t="e">
        <f>+VLOOKUP('PAA CONSOLIDADO'!Q2272,LISTAS!$B$22:$C$25,2,0)</f>
        <v>#N/A</v>
      </c>
      <c r="J2269" s="219">
        <f>'PAA CONSOLIDADO'!R2272</f>
        <v>0</v>
      </c>
      <c r="K2269" s="219">
        <f>+'PAA CONSOLIDADO'!S2272</f>
        <v>0</v>
      </c>
      <c r="L2269" s="217" t="e">
        <f>+VLOOKUP('PAA CONSOLIDADO'!T2272,LISTAS!$B$29:$C$31,2,0)</f>
        <v>#N/A</v>
      </c>
      <c r="M2269" s="217" t="e">
        <f>+VLOOKUP('PAA CONSOLIDADO'!U2272,LISTAS!$B$36:$C$39,2,0)</f>
        <v>#N/A</v>
      </c>
      <c r="N2269" s="217" t="str">
        <f t="shared" si="106"/>
        <v>Unidad de Contratación (1)</v>
      </c>
      <c r="O2269" s="217" t="str">
        <f t="shared" si="107"/>
        <v>CO-DC-11001</v>
      </c>
      <c r="P2269" s="217">
        <f>+'PAA CONSOLIDADO'!V2272</f>
        <v>0</v>
      </c>
      <c r="Q2269" s="217">
        <f>+'PAA CONSOLIDADO'!X2272</f>
        <v>0</v>
      </c>
      <c r="R2269" s="217">
        <f>+'PAA CONSOLIDADO'!Y2272</f>
        <v>0</v>
      </c>
    </row>
    <row r="2270" spans="1:18" s="217" customFormat="1" x14ac:dyDescent="0.25">
      <c r="A2270" s="211">
        <f>+'PAA CONSOLIDADO'!C2273</f>
        <v>0</v>
      </c>
      <c r="B2270" s="211">
        <f>+'PAA CONSOLIDADO'!I2273</f>
        <v>0</v>
      </c>
      <c r="C2270" s="217" t="str">
        <f>+CONCATENATE('PAA CONSOLIDADO'!A2273,"-",'PAA CONSOLIDADO'!D2273,"-",'PAA CONSOLIDADO'!K2273)</f>
        <v>--</v>
      </c>
      <c r="D2270" s="217" t="e">
        <f>+VLOOKUP('PAA CONSOLIDADO'!L2273,LISTAS!$D$4:$E$15,2,0)</f>
        <v>#N/A</v>
      </c>
      <c r="E2270" s="217" t="e">
        <f>+VLOOKUP('PAA CONSOLIDADO'!M2273,LISTAS!$D$4:$E$15,2,0)</f>
        <v>#N/A</v>
      </c>
      <c r="F2270" s="217">
        <f>+'PAA CONSOLIDADO'!O2273</f>
        <v>0</v>
      </c>
      <c r="G2270" s="217">
        <f t="shared" si="105"/>
        <v>1</v>
      </c>
      <c r="H2270" s="217" t="e">
        <f>+VLOOKUP('PAA CONSOLIDADO'!P2273,LISTAS!$B$4:$C$17,2,0)</f>
        <v>#N/A</v>
      </c>
      <c r="I2270" s="217" t="e">
        <f>+VLOOKUP('PAA CONSOLIDADO'!Q2273,LISTAS!$B$22:$C$25,2,0)</f>
        <v>#N/A</v>
      </c>
      <c r="J2270" s="219">
        <f>'PAA CONSOLIDADO'!R2273</f>
        <v>0</v>
      </c>
      <c r="K2270" s="219">
        <f>+'PAA CONSOLIDADO'!S2273</f>
        <v>0</v>
      </c>
      <c r="L2270" s="217" t="e">
        <f>+VLOOKUP('PAA CONSOLIDADO'!T2273,LISTAS!$B$29:$C$31,2,0)</f>
        <v>#N/A</v>
      </c>
      <c r="M2270" s="217" t="e">
        <f>+VLOOKUP('PAA CONSOLIDADO'!U2273,LISTAS!$B$36:$C$39,2,0)</f>
        <v>#N/A</v>
      </c>
      <c r="N2270" s="217" t="str">
        <f t="shared" si="106"/>
        <v>Unidad de Contratación (1)</v>
      </c>
      <c r="O2270" s="217" t="str">
        <f t="shared" si="107"/>
        <v>CO-DC-11001</v>
      </c>
      <c r="P2270" s="217">
        <f>+'PAA CONSOLIDADO'!V2273</f>
        <v>0</v>
      </c>
      <c r="Q2270" s="217">
        <f>+'PAA CONSOLIDADO'!X2273</f>
        <v>0</v>
      </c>
      <c r="R2270" s="217">
        <f>+'PAA CONSOLIDADO'!Y2273</f>
        <v>0</v>
      </c>
    </row>
    <row r="2271" spans="1:18" s="217" customFormat="1" x14ac:dyDescent="0.25">
      <c r="A2271" s="211">
        <f>+'PAA CONSOLIDADO'!C2274</f>
        <v>0</v>
      </c>
      <c r="B2271" s="211">
        <f>+'PAA CONSOLIDADO'!I2274</f>
        <v>0</v>
      </c>
      <c r="C2271" s="217" t="str">
        <f>+CONCATENATE('PAA CONSOLIDADO'!A2274,"-",'PAA CONSOLIDADO'!D2274,"-",'PAA CONSOLIDADO'!K2274)</f>
        <v>--</v>
      </c>
      <c r="D2271" s="217" t="e">
        <f>+VLOOKUP('PAA CONSOLIDADO'!L2274,LISTAS!$D$4:$E$15,2,0)</f>
        <v>#N/A</v>
      </c>
      <c r="E2271" s="217" t="e">
        <f>+VLOOKUP('PAA CONSOLIDADO'!M2274,LISTAS!$D$4:$E$15,2,0)</f>
        <v>#N/A</v>
      </c>
      <c r="F2271" s="217">
        <f>+'PAA CONSOLIDADO'!O2274</f>
        <v>0</v>
      </c>
      <c r="G2271" s="217">
        <f t="shared" si="105"/>
        <v>1</v>
      </c>
      <c r="H2271" s="217" t="e">
        <f>+VLOOKUP('PAA CONSOLIDADO'!P2274,LISTAS!$B$4:$C$17,2,0)</f>
        <v>#N/A</v>
      </c>
      <c r="I2271" s="217" t="e">
        <f>+VLOOKUP('PAA CONSOLIDADO'!Q2274,LISTAS!$B$22:$C$25,2,0)</f>
        <v>#N/A</v>
      </c>
      <c r="J2271" s="219">
        <f>'PAA CONSOLIDADO'!R2274</f>
        <v>0</v>
      </c>
      <c r="K2271" s="219">
        <f>+'PAA CONSOLIDADO'!S2274</f>
        <v>0</v>
      </c>
      <c r="L2271" s="217" t="e">
        <f>+VLOOKUP('PAA CONSOLIDADO'!T2274,LISTAS!$B$29:$C$31,2,0)</f>
        <v>#N/A</v>
      </c>
      <c r="M2271" s="217" t="e">
        <f>+VLOOKUP('PAA CONSOLIDADO'!U2274,LISTAS!$B$36:$C$39,2,0)</f>
        <v>#N/A</v>
      </c>
      <c r="N2271" s="217" t="str">
        <f t="shared" si="106"/>
        <v>Unidad de Contratación (1)</v>
      </c>
      <c r="O2271" s="217" t="str">
        <f t="shared" si="107"/>
        <v>CO-DC-11001</v>
      </c>
      <c r="P2271" s="217">
        <f>+'PAA CONSOLIDADO'!V2274</f>
        <v>0</v>
      </c>
      <c r="Q2271" s="217">
        <f>+'PAA CONSOLIDADO'!X2274</f>
        <v>0</v>
      </c>
      <c r="R2271" s="217">
        <f>+'PAA CONSOLIDADO'!Y2274</f>
        <v>0</v>
      </c>
    </row>
    <row r="2272" spans="1:18" s="217" customFormat="1" x14ac:dyDescent="0.25">
      <c r="A2272" s="211">
        <f>+'PAA CONSOLIDADO'!C2275</f>
        <v>0</v>
      </c>
      <c r="B2272" s="211">
        <f>+'PAA CONSOLIDADO'!I2275</f>
        <v>0</v>
      </c>
      <c r="C2272" s="217" t="str">
        <f>+CONCATENATE('PAA CONSOLIDADO'!A2275,"-",'PAA CONSOLIDADO'!D2275,"-",'PAA CONSOLIDADO'!K2275)</f>
        <v>--</v>
      </c>
      <c r="D2272" s="217" t="e">
        <f>+VLOOKUP('PAA CONSOLIDADO'!L2275,LISTAS!$D$4:$E$15,2,0)</f>
        <v>#N/A</v>
      </c>
      <c r="E2272" s="217" t="e">
        <f>+VLOOKUP('PAA CONSOLIDADO'!M2275,LISTAS!$D$4:$E$15,2,0)</f>
        <v>#N/A</v>
      </c>
      <c r="F2272" s="217">
        <f>+'PAA CONSOLIDADO'!O2275</f>
        <v>0</v>
      </c>
      <c r="G2272" s="217">
        <f t="shared" si="105"/>
        <v>1</v>
      </c>
      <c r="H2272" s="217" t="e">
        <f>+VLOOKUP('PAA CONSOLIDADO'!P2275,LISTAS!$B$4:$C$17,2,0)</f>
        <v>#N/A</v>
      </c>
      <c r="I2272" s="217" t="e">
        <f>+VLOOKUP('PAA CONSOLIDADO'!Q2275,LISTAS!$B$22:$C$25,2,0)</f>
        <v>#N/A</v>
      </c>
      <c r="J2272" s="219">
        <f>'PAA CONSOLIDADO'!R2275</f>
        <v>0</v>
      </c>
      <c r="K2272" s="219">
        <f>+'PAA CONSOLIDADO'!S2275</f>
        <v>0</v>
      </c>
      <c r="L2272" s="217" t="e">
        <f>+VLOOKUP('PAA CONSOLIDADO'!T2275,LISTAS!$B$29:$C$31,2,0)</f>
        <v>#N/A</v>
      </c>
      <c r="M2272" s="217" t="e">
        <f>+VLOOKUP('PAA CONSOLIDADO'!U2275,LISTAS!$B$36:$C$39,2,0)</f>
        <v>#N/A</v>
      </c>
      <c r="N2272" s="217" t="str">
        <f t="shared" si="106"/>
        <v>Unidad de Contratación (1)</v>
      </c>
      <c r="O2272" s="217" t="str">
        <f t="shared" si="107"/>
        <v>CO-DC-11001</v>
      </c>
      <c r="P2272" s="217">
        <f>+'PAA CONSOLIDADO'!V2275</f>
        <v>0</v>
      </c>
      <c r="Q2272" s="217">
        <f>+'PAA CONSOLIDADO'!X2275</f>
        <v>0</v>
      </c>
      <c r="R2272" s="217">
        <f>+'PAA CONSOLIDADO'!Y2275</f>
        <v>0</v>
      </c>
    </row>
    <row r="2273" spans="1:18" s="217" customFormat="1" x14ac:dyDescent="0.25">
      <c r="A2273" s="211">
        <f>+'PAA CONSOLIDADO'!C2276</f>
        <v>0</v>
      </c>
      <c r="B2273" s="211">
        <f>+'PAA CONSOLIDADO'!I2276</f>
        <v>0</v>
      </c>
      <c r="C2273" s="217" t="str">
        <f>+CONCATENATE('PAA CONSOLIDADO'!A2276,"-",'PAA CONSOLIDADO'!D2276,"-",'PAA CONSOLIDADO'!K2276)</f>
        <v>--</v>
      </c>
      <c r="D2273" s="217" t="e">
        <f>+VLOOKUP('PAA CONSOLIDADO'!L2276,LISTAS!$D$4:$E$15,2,0)</f>
        <v>#N/A</v>
      </c>
      <c r="E2273" s="217" t="e">
        <f>+VLOOKUP('PAA CONSOLIDADO'!M2276,LISTAS!$D$4:$E$15,2,0)</f>
        <v>#N/A</v>
      </c>
      <c r="F2273" s="217">
        <f>+'PAA CONSOLIDADO'!O2276</f>
        <v>0</v>
      </c>
      <c r="G2273" s="217">
        <f t="shared" si="105"/>
        <v>1</v>
      </c>
      <c r="H2273" s="217" t="e">
        <f>+VLOOKUP('PAA CONSOLIDADO'!P2276,LISTAS!$B$4:$C$17,2,0)</f>
        <v>#N/A</v>
      </c>
      <c r="I2273" s="217" t="e">
        <f>+VLOOKUP('PAA CONSOLIDADO'!Q2276,LISTAS!$B$22:$C$25,2,0)</f>
        <v>#N/A</v>
      </c>
      <c r="J2273" s="219">
        <f>'PAA CONSOLIDADO'!R2276</f>
        <v>0</v>
      </c>
      <c r="K2273" s="219">
        <f>+'PAA CONSOLIDADO'!S2276</f>
        <v>0</v>
      </c>
      <c r="L2273" s="217" t="e">
        <f>+VLOOKUP('PAA CONSOLIDADO'!T2276,LISTAS!$B$29:$C$31,2,0)</f>
        <v>#N/A</v>
      </c>
      <c r="M2273" s="217" t="e">
        <f>+VLOOKUP('PAA CONSOLIDADO'!U2276,LISTAS!$B$36:$C$39,2,0)</f>
        <v>#N/A</v>
      </c>
      <c r="N2273" s="217" t="str">
        <f t="shared" si="106"/>
        <v>Unidad de Contratación (1)</v>
      </c>
      <c r="O2273" s="217" t="str">
        <f t="shared" si="107"/>
        <v>CO-DC-11001</v>
      </c>
      <c r="P2273" s="217">
        <f>+'PAA CONSOLIDADO'!V2276</f>
        <v>0</v>
      </c>
      <c r="Q2273" s="217">
        <f>+'PAA CONSOLIDADO'!X2276</f>
        <v>0</v>
      </c>
      <c r="R2273" s="217">
        <f>+'PAA CONSOLIDADO'!Y2276</f>
        <v>0</v>
      </c>
    </row>
    <row r="2274" spans="1:18" s="217" customFormat="1" x14ac:dyDescent="0.25">
      <c r="A2274" s="211">
        <f>+'PAA CONSOLIDADO'!C2277</f>
        <v>0</v>
      </c>
      <c r="B2274" s="211">
        <f>+'PAA CONSOLIDADO'!I2277</f>
        <v>0</v>
      </c>
      <c r="C2274" s="217" t="str">
        <f>+CONCATENATE('PAA CONSOLIDADO'!A2277,"-",'PAA CONSOLIDADO'!D2277,"-",'PAA CONSOLIDADO'!K2277)</f>
        <v>--</v>
      </c>
      <c r="D2274" s="217" t="e">
        <f>+VLOOKUP('PAA CONSOLIDADO'!L2277,LISTAS!$D$4:$E$15,2,0)</f>
        <v>#N/A</v>
      </c>
      <c r="E2274" s="217" t="e">
        <f>+VLOOKUP('PAA CONSOLIDADO'!M2277,LISTAS!$D$4:$E$15,2,0)</f>
        <v>#N/A</v>
      </c>
      <c r="F2274" s="217">
        <f>+'PAA CONSOLIDADO'!O2277</f>
        <v>0</v>
      </c>
      <c r="G2274" s="217">
        <f t="shared" si="105"/>
        <v>1</v>
      </c>
      <c r="H2274" s="217" t="e">
        <f>+VLOOKUP('PAA CONSOLIDADO'!P2277,LISTAS!$B$4:$C$17,2,0)</f>
        <v>#N/A</v>
      </c>
      <c r="I2274" s="217" t="e">
        <f>+VLOOKUP('PAA CONSOLIDADO'!Q2277,LISTAS!$B$22:$C$25,2,0)</f>
        <v>#N/A</v>
      </c>
      <c r="J2274" s="219">
        <f>'PAA CONSOLIDADO'!R2277</f>
        <v>0</v>
      </c>
      <c r="K2274" s="219">
        <f>+'PAA CONSOLIDADO'!S2277</f>
        <v>0</v>
      </c>
      <c r="L2274" s="217" t="e">
        <f>+VLOOKUP('PAA CONSOLIDADO'!T2277,LISTAS!$B$29:$C$31,2,0)</f>
        <v>#N/A</v>
      </c>
      <c r="M2274" s="217" t="e">
        <f>+VLOOKUP('PAA CONSOLIDADO'!U2277,LISTAS!$B$36:$C$39,2,0)</f>
        <v>#N/A</v>
      </c>
      <c r="N2274" s="217" t="str">
        <f t="shared" si="106"/>
        <v>Unidad de Contratación (1)</v>
      </c>
      <c r="O2274" s="217" t="str">
        <f t="shared" si="107"/>
        <v>CO-DC-11001</v>
      </c>
      <c r="P2274" s="217">
        <f>+'PAA CONSOLIDADO'!V2277</f>
        <v>0</v>
      </c>
      <c r="Q2274" s="217">
        <f>+'PAA CONSOLIDADO'!X2277</f>
        <v>0</v>
      </c>
      <c r="R2274" s="217">
        <f>+'PAA CONSOLIDADO'!Y2277</f>
        <v>0</v>
      </c>
    </row>
    <row r="2275" spans="1:18" s="217" customFormat="1" x14ac:dyDescent="0.25">
      <c r="A2275" s="211">
        <f>+'PAA CONSOLIDADO'!C2278</f>
        <v>0</v>
      </c>
      <c r="B2275" s="211">
        <f>+'PAA CONSOLIDADO'!I2278</f>
        <v>0</v>
      </c>
      <c r="C2275" s="217" t="str">
        <f>+CONCATENATE('PAA CONSOLIDADO'!A2278,"-",'PAA CONSOLIDADO'!D2278,"-",'PAA CONSOLIDADO'!K2278)</f>
        <v>--</v>
      </c>
      <c r="D2275" s="217" t="e">
        <f>+VLOOKUP('PAA CONSOLIDADO'!L2278,LISTAS!$D$4:$E$15,2,0)</f>
        <v>#N/A</v>
      </c>
      <c r="E2275" s="217" t="e">
        <f>+VLOOKUP('PAA CONSOLIDADO'!M2278,LISTAS!$D$4:$E$15,2,0)</f>
        <v>#N/A</v>
      </c>
      <c r="F2275" s="217">
        <f>+'PAA CONSOLIDADO'!O2278</f>
        <v>0</v>
      </c>
      <c r="G2275" s="217">
        <f t="shared" si="105"/>
        <v>1</v>
      </c>
      <c r="H2275" s="217" t="e">
        <f>+VLOOKUP('PAA CONSOLIDADO'!P2278,LISTAS!$B$4:$C$17,2,0)</f>
        <v>#N/A</v>
      </c>
      <c r="I2275" s="217" t="e">
        <f>+VLOOKUP('PAA CONSOLIDADO'!Q2278,LISTAS!$B$22:$C$25,2,0)</f>
        <v>#N/A</v>
      </c>
      <c r="J2275" s="219">
        <f>'PAA CONSOLIDADO'!R2278</f>
        <v>0</v>
      </c>
      <c r="K2275" s="219">
        <f>+'PAA CONSOLIDADO'!S2278</f>
        <v>0</v>
      </c>
      <c r="L2275" s="217" t="e">
        <f>+VLOOKUP('PAA CONSOLIDADO'!T2278,LISTAS!$B$29:$C$31,2,0)</f>
        <v>#N/A</v>
      </c>
      <c r="M2275" s="217" t="e">
        <f>+VLOOKUP('PAA CONSOLIDADO'!U2278,LISTAS!$B$36:$C$39,2,0)</f>
        <v>#N/A</v>
      </c>
      <c r="N2275" s="217" t="str">
        <f t="shared" si="106"/>
        <v>Unidad de Contratación (1)</v>
      </c>
      <c r="O2275" s="217" t="str">
        <f t="shared" si="107"/>
        <v>CO-DC-11001</v>
      </c>
      <c r="P2275" s="217">
        <f>+'PAA CONSOLIDADO'!V2278</f>
        <v>0</v>
      </c>
      <c r="Q2275" s="217">
        <f>+'PAA CONSOLIDADO'!X2278</f>
        <v>0</v>
      </c>
      <c r="R2275" s="217">
        <f>+'PAA CONSOLIDADO'!Y2278</f>
        <v>0</v>
      </c>
    </row>
    <row r="2276" spans="1:18" s="217" customFormat="1" x14ac:dyDescent="0.25">
      <c r="A2276" s="211">
        <f>+'PAA CONSOLIDADO'!C2279</f>
        <v>0</v>
      </c>
      <c r="B2276" s="211">
        <f>+'PAA CONSOLIDADO'!I2279</f>
        <v>0</v>
      </c>
      <c r="C2276" s="217" t="str">
        <f>+CONCATENATE('PAA CONSOLIDADO'!A2279,"-",'PAA CONSOLIDADO'!D2279,"-",'PAA CONSOLIDADO'!K2279)</f>
        <v>--</v>
      </c>
      <c r="D2276" s="217" t="e">
        <f>+VLOOKUP('PAA CONSOLIDADO'!L2279,LISTAS!$D$4:$E$15,2,0)</f>
        <v>#N/A</v>
      </c>
      <c r="E2276" s="217" t="e">
        <f>+VLOOKUP('PAA CONSOLIDADO'!M2279,LISTAS!$D$4:$E$15,2,0)</f>
        <v>#N/A</v>
      </c>
      <c r="F2276" s="217">
        <f>+'PAA CONSOLIDADO'!O2279</f>
        <v>0</v>
      </c>
      <c r="G2276" s="217">
        <f t="shared" si="105"/>
        <v>1</v>
      </c>
      <c r="H2276" s="217" t="e">
        <f>+VLOOKUP('PAA CONSOLIDADO'!P2279,LISTAS!$B$4:$C$17,2,0)</f>
        <v>#N/A</v>
      </c>
      <c r="I2276" s="217" t="e">
        <f>+VLOOKUP('PAA CONSOLIDADO'!Q2279,LISTAS!$B$22:$C$25,2,0)</f>
        <v>#N/A</v>
      </c>
      <c r="J2276" s="219">
        <f>'PAA CONSOLIDADO'!R2279</f>
        <v>0</v>
      </c>
      <c r="K2276" s="219">
        <f>+'PAA CONSOLIDADO'!S2279</f>
        <v>0</v>
      </c>
      <c r="L2276" s="217" t="e">
        <f>+VLOOKUP('PAA CONSOLIDADO'!T2279,LISTAS!$B$29:$C$31,2,0)</f>
        <v>#N/A</v>
      </c>
      <c r="M2276" s="217" t="e">
        <f>+VLOOKUP('PAA CONSOLIDADO'!U2279,LISTAS!$B$36:$C$39,2,0)</f>
        <v>#N/A</v>
      </c>
      <c r="N2276" s="217" t="str">
        <f t="shared" si="106"/>
        <v>Unidad de Contratación (1)</v>
      </c>
      <c r="O2276" s="217" t="str">
        <f t="shared" si="107"/>
        <v>CO-DC-11001</v>
      </c>
      <c r="P2276" s="217">
        <f>+'PAA CONSOLIDADO'!V2279</f>
        <v>0</v>
      </c>
      <c r="Q2276" s="217">
        <f>+'PAA CONSOLIDADO'!X2279</f>
        <v>0</v>
      </c>
      <c r="R2276" s="217">
        <f>+'PAA CONSOLIDADO'!Y2279</f>
        <v>0</v>
      </c>
    </row>
    <row r="2277" spans="1:18" s="217" customFormat="1" x14ac:dyDescent="0.25">
      <c r="A2277" s="211">
        <f>+'PAA CONSOLIDADO'!C2280</f>
        <v>0</v>
      </c>
      <c r="B2277" s="211">
        <f>+'PAA CONSOLIDADO'!I2280</f>
        <v>0</v>
      </c>
      <c r="C2277" s="217" t="str">
        <f>+CONCATENATE('PAA CONSOLIDADO'!A2280,"-",'PAA CONSOLIDADO'!D2280,"-",'PAA CONSOLIDADO'!K2280)</f>
        <v>--</v>
      </c>
      <c r="D2277" s="217" t="e">
        <f>+VLOOKUP('PAA CONSOLIDADO'!L2280,LISTAS!$D$4:$E$15,2,0)</f>
        <v>#N/A</v>
      </c>
      <c r="E2277" s="217" t="e">
        <f>+VLOOKUP('PAA CONSOLIDADO'!M2280,LISTAS!$D$4:$E$15,2,0)</f>
        <v>#N/A</v>
      </c>
      <c r="F2277" s="217">
        <f>+'PAA CONSOLIDADO'!O2280</f>
        <v>0</v>
      </c>
      <c r="G2277" s="217">
        <f t="shared" si="105"/>
        <v>1</v>
      </c>
      <c r="H2277" s="217" t="e">
        <f>+VLOOKUP('PAA CONSOLIDADO'!P2280,LISTAS!$B$4:$C$17,2,0)</f>
        <v>#N/A</v>
      </c>
      <c r="I2277" s="217" t="e">
        <f>+VLOOKUP('PAA CONSOLIDADO'!Q2280,LISTAS!$B$22:$C$25,2,0)</f>
        <v>#N/A</v>
      </c>
      <c r="J2277" s="219">
        <f>'PAA CONSOLIDADO'!R2280</f>
        <v>0</v>
      </c>
      <c r="K2277" s="219">
        <f>+'PAA CONSOLIDADO'!S2280</f>
        <v>0</v>
      </c>
      <c r="L2277" s="217" t="e">
        <f>+VLOOKUP('PAA CONSOLIDADO'!T2280,LISTAS!$B$29:$C$31,2,0)</f>
        <v>#N/A</v>
      </c>
      <c r="M2277" s="217" t="e">
        <f>+VLOOKUP('PAA CONSOLIDADO'!U2280,LISTAS!$B$36:$C$39,2,0)</f>
        <v>#N/A</v>
      </c>
      <c r="N2277" s="217" t="str">
        <f t="shared" si="106"/>
        <v>Unidad de Contratación (1)</v>
      </c>
      <c r="O2277" s="217" t="str">
        <f t="shared" si="107"/>
        <v>CO-DC-11001</v>
      </c>
      <c r="P2277" s="217">
        <f>+'PAA CONSOLIDADO'!V2280</f>
        <v>0</v>
      </c>
      <c r="Q2277" s="217">
        <f>+'PAA CONSOLIDADO'!X2280</f>
        <v>0</v>
      </c>
      <c r="R2277" s="217">
        <f>+'PAA CONSOLIDADO'!Y2280</f>
        <v>0</v>
      </c>
    </row>
    <row r="2278" spans="1:18" s="217" customFormat="1" x14ac:dyDescent="0.25">
      <c r="A2278" s="211">
        <f>+'PAA CONSOLIDADO'!C2281</f>
        <v>0</v>
      </c>
      <c r="B2278" s="211">
        <f>+'PAA CONSOLIDADO'!I2281</f>
        <v>0</v>
      </c>
      <c r="C2278" s="217" t="str">
        <f>+CONCATENATE('PAA CONSOLIDADO'!A2281,"-",'PAA CONSOLIDADO'!D2281,"-",'PAA CONSOLIDADO'!K2281)</f>
        <v>--</v>
      </c>
      <c r="D2278" s="217" t="e">
        <f>+VLOOKUP('PAA CONSOLIDADO'!L2281,LISTAS!$D$4:$E$15,2,0)</f>
        <v>#N/A</v>
      </c>
      <c r="E2278" s="217" t="e">
        <f>+VLOOKUP('PAA CONSOLIDADO'!M2281,LISTAS!$D$4:$E$15,2,0)</f>
        <v>#N/A</v>
      </c>
      <c r="F2278" s="217">
        <f>+'PAA CONSOLIDADO'!O2281</f>
        <v>0</v>
      </c>
      <c r="G2278" s="217">
        <f t="shared" si="105"/>
        <v>1</v>
      </c>
      <c r="H2278" s="217" t="e">
        <f>+VLOOKUP('PAA CONSOLIDADO'!P2281,LISTAS!$B$4:$C$17,2,0)</f>
        <v>#N/A</v>
      </c>
      <c r="I2278" s="217" t="e">
        <f>+VLOOKUP('PAA CONSOLIDADO'!Q2281,LISTAS!$B$22:$C$25,2,0)</f>
        <v>#N/A</v>
      </c>
      <c r="J2278" s="219">
        <f>'PAA CONSOLIDADO'!R2281</f>
        <v>0</v>
      </c>
      <c r="K2278" s="219">
        <f>+'PAA CONSOLIDADO'!S2281</f>
        <v>0</v>
      </c>
      <c r="L2278" s="217" t="e">
        <f>+VLOOKUP('PAA CONSOLIDADO'!T2281,LISTAS!$B$29:$C$31,2,0)</f>
        <v>#N/A</v>
      </c>
      <c r="M2278" s="217" t="e">
        <f>+VLOOKUP('PAA CONSOLIDADO'!U2281,LISTAS!$B$36:$C$39,2,0)</f>
        <v>#N/A</v>
      </c>
      <c r="N2278" s="217" t="str">
        <f t="shared" si="106"/>
        <v>Unidad de Contratación (1)</v>
      </c>
      <c r="O2278" s="217" t="str">
        <f t="shared" si="107"/>
        <v>CO-DC-11001</v>
      </c>
      <c r="P2278" s="217">
        <f>+'PAA CONSOLIDADO'!V2281</f>
        <v>0</v>
      </c>
      <c r="Q2278" s="217">
        <f>+'PAA CONSOLIDADO'!X2281</f>
        <v>0</v>
      </c>
      <c r="R2278" s="217">
        <f>+'PAA CONSOLIDADO'!Y2281</f>
        <v>0</v>
      </c>
    </row>
    <row r="2279" spans="1:18" s="217" customFormat="1" x14ac:dyDescent="0.25">
      <c r="A2279" s="211">
        <f>+'PAA CONSOLIDADO'!C2282</f>
        <v>0</v>
      </c>
      <c r="B2279" s="211">
        <f>+'PAA CONSOLIDADO'!I2282</f>
        <v>0</v>
      </c>
      <c r="C2279" s="217" t="str">
        <f>+CONCATENATE('PAA CONSOLIDADO'!A2282,"-",'PAA CONSOLIDADO'!D2282,"-",'PAA CONSOLIDADO'!K2282)</f>
        <v>--</v>
      </c>
      <c r="D2279" s="217" t="e">
        <f>+VLOOKUP('PAA CONSOLIDADO'!L2282,LISTAS!$D$4:$E$15,2,0)</f>
        <v>#N/A</v>
      </c>
      <c r="E2279" s="217" t="e">
        <f>+VLOOKUP('PAA CONSOLIDADO'!M2282,LISTAS!$D$4:$E$15,2,0)</f>
        <v>#N/A</v>
      </c>
      <c r="F2279" s="217">
        <f>+'PAA CONSOLIDADO'!O2282</f>
        <v>0</v>
      </c>
      <c r="G2279" s="217">
        <f t="shared" si="105"/>
        <v>1</v>
      </c>
      <c r="H2279" s="217" t="e">
        <f>+VLOOKUP('PAA CONSOLIDADO'!P2282,LISTAS!$B$4:$C$17,2,0)</f>
        <v>#N/A</v>
      </c>
      <c r="I2279" s="217" t="e">
        <f>+VLOOKUP('PAA CONSOLIDADO'!Q2282,LISTAS!$B$22:$C$25,2,0)</f>
        <v>#N/A</v>
      </c>
      <c r="J2279" s="219">
        <f>'PAA CONSOLIDADO'!R2282</f>
        <v>0</v>
      </c>
      <c r="K2279" s="219">
        <f>+'PAA CONSOLIDADO'!S2282</f>
        <v>0</v>
      </c>
      <c r="L2279" s="217" t="e">
        <f>+VLOOKUP('PAA CONSOLIDADO'!T2282,LISTAS!$B$29:$C$31,2,0)</f>
        <v>#N/A</v>
      </c>
      <c r="M2279" s="217" t="e">
        <f>+VLOOKUP('PAA CONSOLIDADO'!U2282,LISTAS!$B$36:$C$39,2,0)</f>
        <v>#N/A</v>
      </c>
      <c r="N2279" s="217" t="str">
        <f t="shared" si="106"/>
        <v>Unidad de Contratación (1)</v>
      </c>
      <c r="O2279" s="217" t="str">
        <f t="shared" si="107"/>
        <v>CO-DC-11001</v>
      </c>
      <c r="P2279" s="217">
        <f>+'PAA CONSOLIDADO'!V2282</f>
        <v>0</v>
      </c>
      <c r="Q2279" s="217">
        <f>+'PAA CONSOLIDADO'!X2282</f>
        <v>0</v>
      </c>
      <c r="R2279" s="217">
        <f>+'PAA CONSOLIDADO'!Y2282</f>
        <v>0</v>
      </c>
    </row>
    <row r="2280" spans="1:18" s="217" customFormat="1" x14ac:dyDescent="0.25">
      <c r="A2280" s="211">
        <f>+'PAA CONSOLIDADO'!C2283</f>
        <v>0</v>
      </c>
      <c r="B2280" s="211">
        <f>+'PAA CONSOLIDADO'!I2283</f>
        <v>0</v>
      </c>
      <c r="C2280" s="217" t="str">
        <f>+CONCATENATE('PAA CONSOLIDADO'!A2283,"-",'PAA CONSOLIDADO'!D2283,"-",'PAA CONSOLIDADO'!K2283)</f>
        <v>--</v>
      </c>
      <c r="D2280" s="217" t="e">
        <f>+VLOOKUP('PAA CONSOLIDADO'!L2283,LISTAS!$D$4:$E$15,2,0)</f>
        <v>#N/A</v>
      </c>
      <c r="E2280" s="217" t="e">
        <f>+VLOOKUP('PAA CONSOLIDADO'!M2283,LISTAS!$D$4:$E$15,2,0)</f>
        <v>#N/A</v>
      </c>
      <c r="F2280" s="217">
        <f>+'PAA CONSOLIDADO'!O2283</f>
        <v>0</v>
      </c>
      <c r="G2280" s="217">
        <f t="shared" si="105"/>
        <v>1</v>
      </c>
      <c r="H2280" s="217" t="e">
        <f>+VLOOKUP('PAA CONSOLIDADO'!P2283,LISTAS!$B$4:$C$17,2,0)</f>
        <v>#N/A</v>
      </c>
      <c r="I2280" s="217" t="e">
        <f>+VLOOKUP('PAA CONSOLIDADO'!Q2283,LISTAS!$B$22:$C$25,2,0)</f>
        <v>#N/A</v>
      </c>
      <c r="J2280" s="219">
        <f>'PAA CONSOLIDADO'!R2283</f>
        <v>0</v>
      </c>
      <c r="K2280" s="219">
        <f>+'PAA CONSOLIDADO'!S2283</f>
        <v>0</v>
      </c>
      <c r="L2280" s="217" t="e">
        <f>+VLOOKUP('PAA CONSOLIDADO'!T2283,LISTAS!$B$29:$C$31,2,0)</f>
        <v>#N/A</v>
      </c>
      <c r="M2280" s="217" t="e">
        <f>+VLOOKUP('PAA CONSOLIDADO'!U2283,LISTAS!$B$36:$C$39,2,0)</f>
        <v>#N/A</v>
      </c>
      <c r="N2280" s="217" t="str">
        <f t="shared" si="106"/>
        <v>Unidad de Contratación (1)</v>
      </c>
      <c r="O2280" s="217" t="str">
        <f t="shared" si="107"/>
        <v>CO-DC-11001</v>
      </c>
      <c r="P2280" s="217">
        <f>+'PAA CONSOLIDADO'!V2283</f>
        <v>0</v>
      </c>
      <c r="Q2280" s="217">
        <f>+'PAA CONSOLIDADO'!X2283</f>
        <v>0</v>
      </c>
      <c r="R2280" s="217">
        <f>+'PAA CONSOLIDADO'!Y2283</f>
        <v>0</v>
      </c>
    </row>
    <row r="2281" spans="1:18" s="217" customFormat="1" x14ac:dyDescent="0.25">
      <c r="A2281" s="211">
        <f>+'PAA CONSOLIDADO'!C2284</f>
        <v>0</v>
      </c>
      <c r="B2281" s="211">
        <f>+'PAA CONSOLIDADO'!I2284</f>
        <v>0</v>
      </c>
      <c r="C2281" s="217" t="str">
        <f>+CONCATENATE('PAA CONSOLIDADO'!A2284,"-",'PAA CONSOLIDADO'!D2284,"-",'PAA CONSOLIDADO'!K2284)</f>
        <v>--</v>
      </c>
      <c r="D2281" s="217" t="e">
        <f>+VLOOKUP('PAA CONSOLIDADO'!L2284,LISTAS!$D$4:$E$15,2,0)</f>
        <v>#N/A</v>
      </c>
      <c r="E2281" s="217" t="e">
        <f>+VLOOKUP('PAA CONSOLIDADO'!M2284,LISTAS!$D$4:$E$15,2,0)</f>
        <v>#N/A</v>
      </c>
      <c r="F2281" s="217">
        <f>+'PAA CONSOLIDADO'!O2284</f>
        <v>0</v>
      </c>
      <c r="G2281" s="217">
        <f t="shared" si="105"/>
        <v>1</v>
      </c>
      <c r="H2281" s="217" t="e">
        <f>+VLOOKUP('PAA CONSOLIDADO'!P2284,LISTAS!$B$4:$C$17,2,0)</f>
        <v>#N/A</v>
      </c>
      <c r="I2281" s="217" t="e">
        <f>+VLOOKUP('PAA CONSOLIDADO'!Q2284,LISTAS!$B$22:$C$25,2,0)</f>
        <v>#N/A</v>
      </c>
      <c r="J2281" s="219">
        <f>'PAA CONSOLIDADO'!R2284</f>
        <v>0</v>
      </c>
      <c r="K2281" s="219">
        <f>+'PAA CONSOLIDADO'!S2284</f>
        <v>0</v>
      </c>
      <c r="L2281" s="217" t="e">
        <f>+VLOOKUP('PAA CONSOLIDADO'!T2284,LISTAS!$B$29:$C$31,2,0)</f>
        <v>#N/A</v>
      </c>
      <c r="M2281" s="217" t="e">
        <f>+VLOOKUP('PAA CONSOLIDADO'!U2284,LISTAS!$B$36:$C$39,2,0)</f>
        <v>#N/A</v>
      </c>
      <c r="N2281" s="217" t="str">
        <f t="shared" si="106"/>
        <v>Unidad de Contratación (1)</v>
      </c>
      <c r="O2281" s="217" t="str">
        <f t="shared" si="107"/>
        <v>CO-DC-11001</v>
      </c>
      <c r="P2281" s="217">
        <f>+'PAA CONSOLIDADO'!V2284</f>
        <v>0</v>
      </c>
      <c r="Q2281" s="217">
        <f>+'PAA CONSOLIDADO'!X2284</f>
        <v>0</v>
      </c>
      <c r="R2281" s="217">
        <f>+'PAA CONSOLIDADO'!Y2284</f>
        <v>0</v>
      </c>
    </row>
    <row r="2282" spans="1:18" s="217" customFormat="1" x14ac:dyDescent="0.25">
      <c r="A2282" s="211">
        <f>+'PAA CONSOLIDADO'!C2285</f>
        <v>0</v>
      </c>
      <c r="B2282" s="211">
        <f>+'PAA CONSOLIDADO'!I2285</f>
        <v>0</v>
      </c>
      <c r="C2282" s="217" t="str">
        <f>+CONCATENATE('PAA CONSOLIDADO'!A2285,"-",'PAA CONSOLIDADO'!D2285,"-",'PAA CONSOLIDADO'!K2285)</f>
        <v>--</v>
      </c>
      <c r="D2282" s="217" t="e">
        <f>+VLOOKUP('PAA CONSOLIDADO'!L2285,LISTAS!$D$4:$E$15,2,0)</f>
        <v>#N/A</v>
      </c>
      <c r="E2282" s="217" t="e">
        <f>+VLOOKUP('PAA CONSOLIDADO'!M2285,LISTAS!$D$4:$E$15,2,0)</f>
        <v>#N/A</v>
      </c>
      <c r="F2282" s="217">
        <f>+'PAA CONSOLIDADO'!O2285</f>
        <v>0</v>
      </c>
      <c r="G2282" s="217">
        <f t="shared" si="105"/>
        <v>1</v>
      </c>
      <c r="H2282" s="217" t="e">
        <f>+VLOOKUP('PAA CONSOLIDADO'!P2285,LISTAS!$B$4:$C$17,2,0)</f>
        <v>#N/A</v>
      </c>
      <c r="I2282" s="217" t="e">
        <f>+VLOOKUP('PAA CONSOLIDADO'!Q2285,LISTAS!$B$22:$C$25,2,0)</f>
        <v>#N/A</v>
      </c>
      <c r="J2282" s="219">
        <f>'PAA CONSOLIDADO'!R2285</f>
        <v>0</v>
      </c>
      <c r="K2282" s="219">
        <f>+'PAA CONSOLIDADO'!S2285</f>
        <v>0</v>
      </c>
      <c r="L2282" s="217" t="e">
        <f>+VLOOKUP('PAA CONSOLIDADO'!T2285,LISTAS!$B$29:$C$31,2,0)</f>
        <v>#N/A</v>
      </c>
      <c r="M2282" s="217" t="e">
        <f>+VLOOKUP('PAA CONSOLIDADO'!U2285,LISTAS!$B$36:$C$39,2,0)</f>
        <v>#N/A</v>
      </c>
      <c r="N2282" s="217" t="str">
        <f t="shared" si="106"/>
        <v>Unidad de Contratación (1)</v>
      </c>
      <c r="O2282" s="217" t="str">
        <f t="shared" si="107"/>
        <v>CO-DC-11001</v>
      </c>
      <c r="P2282" s="217">
        <f>+'PAA CONSOLIDADO'!V2285</f>
        <v>0</v>
      </c>
      <c r="Q2282" s="217">
        <f>+'PAA CONSOLIDADO'!X2285</f>
        <v>0</v>
      </c>
      <c r="R2282" s="217">
        <f>+'PAA CONSOLIDADO'!Y2285</f>
        <v>0</v>
      </c>
    </row>
    <row r="2283" spans="1:18" s="217" customFormat="1" x14ac:dyDescent="0.25">
      <c r="A2283" s="211">
        <f>+'PAA CONSOLIDADO'!C2286</f>
        <v>0</v>
      </c>
      <c r="B2283" s="211">
        <f>+'PAA CONSOLIDADO'!I2286</f>
        <v>0</v>
      </c>
      <c r="C2283" s="217" t="str">
        <f>+CONCATENATE('PAA CONSOLIDADO'!A2286,"-",'PAA CONSOLIDADO'!D2286,"-",'PAA CONSOLIDADO'!K2286)</f>
        <v>--</v>
      </c>
      <c r="D2283" s="217" t="e">
        <f>+VLOOKUP('PAA CONSOLIDADO'!L2286,LISTAS!$D$4:$E$15,2,0)</f>
        <v>#N/A</v>
      </c>
      <c r="E2283" s="217" t="e">
        <f>+VLOOKUP('PAA CONSOLIDADO'!M2286,LISTAS!$D$4:$E$15,2,0)</f>
        <v>#N/A</v>
      </c>
      <c r="F2283" s="217">
        <f>+'PAA CONSOLIDADO'!O2286</f>
        <v>0</v>
      </c>
      <c r="G2283" s="217">
        <f t="shared" si="105"/>
        <v>1</v>
      </c>
      <c r="H2283" s="217" t="e">
        <f>+VLOOKUP('PAA CONSOLIDADO'!P2286,LISTAS!$B$4:$C$17,2,0)</f>
        <v>#N/A</v>
      </c>
      <c r="I2283" s="217" t="e">
        <f>+VLOOKUP('PAA CONSOLIDADO'!Q2286,LISTAS!$B$22:$C$25,2,0)</f>
        <v>#N/A</v>
      </c>
      <c r="J2283" s="219">
        <f>'PAA CONSOLIDADO'!R2286</f>
        <v>0</v>
      </c>
      <c r="K2283" s="219">
        <f>+'PAA CONSOLIDADO'!S2286</f>
        <v>0</v>
      </c>
      <c r="L2283" s="217" t="e">
        <f>+VLOOKUP('PAA CONSOLIDADO'!T2286,LISTAS!$B$29:$C$31,2,0)</f>
        <v>#N/A</v>
      </c>
      <c r="M2283" s="217" t="e">
        <f>+VLOOKUP('PAA CONSOLIDADO'!U2286,LISTAS!$B$36:$C$39,2,0)</f>
        <v>#N/A</v>
      </c>
      <c r="N2283" s="217" t="str">
        <f t="shared" si="106"/>
        <v>Unidad de Contratación (1)</v>
      </c>
      <c r="O2283" s="217" t="str">
        <f t="shared" si="107"/>
        <v>CO-DC-11001</v>
      </c>
      <c r="P2283" s="217">
        <f>+'PAA CONSOLIDADO'!V2286</f>
        <v>0</v>
      </c>
      <c r="Q2283" s="217">
        <f>+'PAA CONSOLIDADO'!X2286</f>
        <v>0</v>
      </c>
      <c r="R2283" s="217">
        <f>+'PAA CONSOLIDADO'!Y2286</f>
        <v>0</v>
      </c>
    </row>
    <row r="2284" spans="1:18" s="217" customFormat="1" x14ac:dyDescent="0.25">
      <c r="A2284" s="211">
        <f>+'PAA CONSOLIDADO'!C2287</f>
        <v>0</v>
      </c>
      <c r="B2284" s="211">
        <f>+'PAA CONSOLIDADO'!I2287</f>
        <v>0</v>
      </c>
      <c r="C2284" s="217" t="str">
        <f>+CONCATENATE('PAA CONSOLIDADO'!A2287,"-",'PAA CONSOLIDADO'!D2287,"-",'PAA CONSOLIDADO'!K2287)</f>
        <v>--</v>
      </c>
      <c r="D2284" s="217" t="e">
        <f>+VLOOKUP('PAA CONSOLIDADO'!L2287,LISTAS!$D$4:$E$15,2,0)</f>
        <v>#N/A</v>
      </c>
      <c r="E2284" s="217" t="e">
        <f>+VLOOKUP('PAA CONSOLIDADO'!M2287,LISTAS!$D$4:$E$15,2,0)</f>
        <v>#N/A</v>
      </c>
      <c r="F2284" s="217">
        <f>+'PAA CONSOLIDADO'!O2287</f>
        <v>0</v>
      </c>
      <c r="G2284" s="217">
        <f t="shared" si="105"/>
        <v>1</v>
      </c>
      <c r="H2284" s="217" t="e">
        <f>+VLOOKUP('PAA CONSOLIDADO'!P2287,LISTAS!$B$4:$C$17,2,0)</f>
        <v>#N/A</v>
      </c>
      <c r="I2284" s="217" t="e">
        <f>+VLOOKUP('PAA CONSOLIDADO'!Q2287,LISTAS!$B$22:$C$25,2,0)</f>
        <v>#N/A</v>
      </c>
      <c r="J2284" s="219">
        <f>'PAA CONSOLIDADO'!R2287</f>
        <v>0</v>
      </c>
      <c r="K2284" s="219">
        <f>+'PAA CONSOLIDADO'!S2287</f>
        <v>0</v>
      </c>
      <c r="L2284" s="217" t="e">
        <f>+VLOOKUP('PAA CONSOLIDADO'!T2287,LISTAS!$B$29:$C$31,2,0)</f>
        <v>#N/A</v>
      </c>
      <c r="M2284" s="217" t="e">
        <f>+VLOOKUP('PAA CONSOLIDADO'!U2287,LISTAS!$B$36:$C$39,2,0)</f>
        <v>#N/A</v>
      </c>
      <c r="N2284" s="217" t="str">
        <f t="shared" si="106"/>
        <v>Unidad de Contratación (1)</v>
      </c>
      <c r="O2284" s="217" t="str">
        <f t="shared" si="107"/>
        <v>CO-DC-11001</v>
      </c>
      <c r="P2284" s="217">
        <f>+'PAA CONSOLIDADO'!V2287</f>
        <v>0</v>
      </c>
      <c r="Q2284" s="217">
        <f>+'PAA CONSOLIDADO'!X2287</f>
        <v>0</v>
      </c>
      <c r="R2284" s="217">
        <f>+'PAA CONSOLIDADO'!Y2287</f>
        <v>0</v>
      </c>
    </row>
    <row r="2285" spans="1:18" s="217" customFormat="1" x14ac:dyDescent="0.25">
      <c r="A2285" s="211">
        <f>+'PAA CONSOLIDADO'!C2288</f>
        <v>0</v>
      </c>
      <c r="B2285" s="211">
        <f>+'PAA CONSOLIDADO'!I2288</f>
        <v>0</v>
      </c>
      <c r="C2285" s="217" t="str">
        <f>+CONCATENATE('PAA CONSOLIDADO'!A2288,"-",'PAA CONSOLIDADO'!D2288,"-",'PAA CONSOLIDADO'!K2288)</f>
        <v>--</v>
      </c>
      <c r="D2285" s="217" t="e">
        <f>+VLOOKUP('PAA CONSOLIDADO'!L2288,LISTAS!$D$4:$E$15,2,0)</f>
        <v>#N/A</v>
      </c>
      <c r="E2285" s="217" t="e">
        <f>+VLOOKUP('PAA CONSOLIDADO'!M2288,LISTAS!$D$4:$E$15,2,0)</f>
        <v>#N/A</v>
      </c>
      <c r="F2285" s="217">
        <f>+'PAA CONSOLIDADO'!O2288</f>
        <v>0</v>
      </c>
      <c r="G2285" s="217">
        <f t="shared" si="105"/>
        <v>1</v>
      </c>
      <c r="H2285" s="217" t="e">
        <f>+VLOOKUP('PAA CONSOLIDADO'!P2288,LISTAS!$B$4:$C$17,2,0)</f>
        <v>#N/A</v>
      </c>
      <c r="I2285" s="217" t="e">
        <f>+VLOOKUP('PAA CONSOLIDADO'!Q2288,LISTAS!$B$22:$C$25,2,0)</f>
        <v>#N/A</v>
      </c>
      <c r="J2285" s="219">
        <f>'PAA CONSOLIDADO'!R2288</f>
        <v>0</v>
      </c>
      <c r="K2285" s="219">
        <f>+'PAA CONSOLIDADO'!S2288</f>
        <v>0</v>
      </c>
      <c r="L2285" s="217" t="e">
        <f>+VLOOKUP('PAA CONSOLIDADO'!T2288,LISTAS!$B$29:$C$31,2,0)</f>
        <v>#N/A</v>
      </c>
      <c r="M2285" s="217" t="e">
        <f>+VLOOKUP('PAA CONSOLIDADO'!U2288,LISTAS!$B$36:$C$39,2,0)</f>
        <v>#N/A</v>
      </c>
      <c r="N2285" s="217" t="str">
        <f t="shared" si="106"/>
        <v>Unidad de Contratación (1)</v>
      </c>
      <c r="O2285" s="217" t="str">
        <f t="shared" si="107"/>
        <v>CO-DC-11001</v>
      </c>
      <c r="P2285" s="217">
        <f>+'PAA CONSOLIDADO'!V2288</f>
        <v>0</v>
      </c>
      <c r="Q2285" s="217">
        <f>+'PAA CONSOLIDADO'!X2288</f>
        <v>0</v>
      </c>
      <c r="R2285" s="217">
        <f>+'PAA CONSOLIDADO'!Y2288</f>
        <v>0</v>
      </c>
    </row>
    <row r="2286" spans="1:18" s="217" customFormat="1" x14ac:dyDescent="0.25">
      <c r="A2286" s="211">
        <f>+'PAA CONSOLIDADO'!C2289</f>
        <v>0</v>
      </c>
      <c r="B2286" s="211">
        <f>+'PAA CONSOLIDADO'!I2289</f>
        <v>0</v>
      </c>
      <c r="C2286" s="217" t="str">
        <f>+CONCATENATE('PAA CONSOLIDADO'!A2289,"-",'PAA CONSOLIDADO'!D2289,"-",'PAA CONSOLIDADO'!K2289)</f>
        <v>--</v>
      </c>
      <c r="D2286" s="217" t="e">
        <f>+VLOOKUP('PAA CONSOLIDADO'!L2289,LISTAS!$D$4:$E$15,2,0)</f>
        <v>#N/A</v>
      </c>
      <c r="E2286" s="217" t="e">
        <f>+VLOOKUP('PAA CONSOLIDADO'!M2289,LISTAS!$D$4:$E$15,2,0)</f>
        <v>#N/A</v>
      </c>
      <c r="F2286" s="217">
        <f>+'PAA CONSOLIDADO'!O2289</f>
        <v>0</v>
      </c>
      <c r="G2286" s="217">
        <f t="shared" si="105"/>
        <v>1</v>
      </c>
      <c r="H2286" s="217" t="e">
        <f>+VLOOKUP('PAA CONSOLIDADO'!P2289,LISTAS!$B$4:$C$17,2,0)</f>
        <v>#N/A</v>
      </c>
      <c r="I2286" s="217" t="e">
        <f>+VLOOKUP('PAA CONSOLIDADO'!Q2289,LISTAS!$B$22:$C$25,2,0)</f>
        <v>#N/A</v>
      </c>
      <c r="J2286" s="219">
        <f>'PAA CONSOLIDADO'!R2289</f>
        <v>0</v>
      </c>
      <c r="K2286" s="219">
        <f>+'PAA CONSOLIDADO'!S2289</f>
        <v>0</v>
      </c>
      <c r="L2286" s="217" t="e">
        <f>+VLOOKUP('PAA CONSOLIDADO'!T2289,LISTAS!$B$29:$C$31,2,0)</f>
        <v>#N/A</v>
      </c>
      <c r="M2286" s="217" t="e">
        <f>+VLOOKUP('PAA CONSOLIDADO'!U2289,LISTAS!$B$36:$C$39,2,0)</f>
        <v>#N/A</v>
      </c>
      <c r="N2286" s="217" t="str">
        <f t="shared" si="106"/>
        <v>Unidad de Contratación (1)</v>
      </c>
      <c r="O2286" s="217" t="str">
        <f t="shared" si="107"/>
        <v>CO-DC-11001</v>
      </c>
      <c r="P2286" s="217">
        <f>+'PAA CONSOLIDADO'!V2289</f>
        <v>0</v>
      </c>
      <c r="Q2286" s="217">
        <f>+'PAA CONSOLIDADO'!X2289</f>
        <v>0</v>
      </c>
      <c r="R2286" s="217">
        <f>+'PAA CONSOLIDADO'!Y2289</f>
        <v>0</v>
      </c>
    </row>
    <row r="2287" spans="1:18" s="217" customFormat="1" x14ac:dyDescent="0.25">
      <c r="A2287" s="211">
        <f>+'PAA CONSOLIDADO'!C2290</f>
        <v>0</v>
      </c>
      <c r="B2287" s="211">
        <f>+'PAA CONSOLIDADO'!I2290</f>
        <v>0</v>
      </c>
      <c r="C2287" s="217" t="str">
        <f>+CONCATENATE('PAA CONSOLIDADO'!A2290,"-",'PAA CONSOLIDADO'!D2290,"-",'PAA CONSOLIDADO'!K2290)</f>
        <v>--</v>
      </c>
      <c r="D2287" s="217" t="e">
        <f>+VLOOKUP('PAA CONSOLIDADO'!L2290,LISTAS!$D$4:$E$15,2,0)</f>
        <v>#N/A</v>
      </c>
      <c r="E2287" s="217" t="e">
        <f>+VLOOKUP('PAA CONSOLIDADO'!M2290,LISTAS!$D$4:$E$15,2,0)</f>
        <v>#N/A</v>
      </c>
      <c r="F2287" s="217">
        <f>+'PAA CONSOLIDADO'!O2290</f>
        <v>0</v>
      </c>
      <c r="G2287" s="217">
        <f t="shared" si="105"/>
        <v>1</v>
      </c>
      <c r="H2287" s="217" t="e">
        <f>+VLOOKUP('PAA CONSOLIDADO'!P2290,LISTAS!$B$4:$C$17,2,0)</f>
        <v>#N/A</v>
      </c>
      <c r="I2287" s="217" t="e">
        <f>+VLOOKUP('PAA CONSOLIDADO'!Q2290,LISTAS!$B$22:$C$25,2,0)</f>
        <v>#N/A</v>
      </c>
      <c r="J2287" s="219">
        <f>'PAA CONSOLIDADO'!R2290</f>
        <v>0</v>
      </c>
      <c r="K2287" s="219">
        <f>+'PAA CONSOLIDADO'!S2290</f>
        <v>0</v>
      </c>
      <c r="L2287" s="217" t="e">
        <f>+VLOOKUP('PAA CONSOLIDADO'!T2290,LISTAS!$B$29:$C$31,2,0)</f>
        <v>#N/A</v>
      </c>
      <c r="M2287" s="217" t="e">
        <f>+VLOOKUP('PAA CONSOLIDADO'!U2290,LISTAS!$B$36:$C$39,2,0)</f>
        <v>#N/A</v>
      </c>
      <c r="N2287" s="217" t="str">
        <f t="shared" si="106"/>
        <v>Unidad de Contratación (1)</v>
      </c>
      <c r="O2287" s="217" t="str">
        <f t="shared" si="107"/>
        <v>CO-DC-11001</v>
      </c>
      <c r="P2287" s="217">
        <f>+'PAA CONSOLIDADO'!V2290</f>
        <v>0</v>
      </c>
      <c r="Q2287" s="217">
        <f>+'PAA CONSOLIDADO'!X2290</f>
        <v>0</v>
      </c>
      <c r="R2287" s="217">
        <f>+'PAA CONSOLIDADO'!Y2290</f>
        <v>0</v>
      </c>
    </row>
    <row r="2288" spans="1:18" s="217" customFormat="1" x14ac:dyDescent="0.25">
      <c r="A2288" s="211">
        <f>+'PAA CONSOLIDADO'!C2291</f>
        <v>0</v>
      </c>
      <c r="B2288" s="211">
        <f>+'PAA CONSOLIDADO'!I2291</f>
        <v>0</v>
      </c>
      <c r="C2288" s="217" t="str">
        <f>+CONCATENATE('PAA CONSOLIDADO'!A2291,"-",'PAA CONSOLIDADO'!D2291,"-",'PAA CONSOLIDADO'!K2291)</f>
        <v>--</v>
      </c>
      <c r="D2288" s="217" t="e">
        <f>+VLOOKUP('PAA CONSOLIDADO'!L2291,LISTAS!$D$4:$E$15,2,0)</f>
        <v>#N/A</v>
      </c>
      <c r="E2288" s="217" t="e">
        <f>+VLOOKUP('PAA CONSOLIDADO'!M2291,LISTAS!$D$4:$E$15,2,0)</f>
        <v>#N/A</v>
      </c>
      <c r="F2288" s="217">
        <f>+'PAA CONSOLIDADO'!O2291</f>
        <v>0</v>
      </c>
      <c r="G2288" s="217">
        <f t="shared" si="105"/>
        <v>1</v>
      </c>
      <c r="H2288" s="217" t="e">
        <f>+VLOOKUP('PAA CONSOLIDADO'!P2291,LISTAS!$B$4:$C$17,2,0)</f>
        <v>#N/A</v>
      </c>
      <c r="I2288" s="217" t="e">
        <f>+VLOOKUP('PAA CONSOLIDADO'!Q2291,LISTAS!$B$22:$C$25,2,0)</f>
        <v>#N/A</v>
      </c>
      <c r="J2288" s="219">
        <f>'PAA CONSOLIDADO'!R2291</f>
        <v>0</v>
      </c>
      <c r="K2288" s="219">
        <f>+'PAA CONSOLIDADO'!S2291</f>
        <v>0</v>
      </c>
      <c r="L2288" s="217" t="e">
        <f>+VLOOKUP('PAA CONSOLIDADO'!T2291,LISTAS!$B$29:$C$31,2,0)</f>
        <v>#N/A</v>
      </c>
      <c r="M2288" s="217" t="e">
        <f>+VLOOKUP('PAA CONSOLIDADO'!U2291,LISTAS!$B$36:$C$39,2,0)</f>
        <v>#N/A</v>
      </c>
      <c r="N2288" s="217" t="str">
        <f t="shared" si="106"/>
        <v>Unidad de Contratación (1)</v>
      </c>
      <c r="O2288" s="217" t="str">
        <f t="shared" si="107"/>
        <v>CO-DC-11001</v>
      </c>
      <c r="P2288" s="217">
        <f>+'PAA CONSOLIDADO'!V2291</f>
        <v>0</v>
      </c>
      <c r="Q2288" s="217">
        <f>+'PAA CONSOLIDADO'!X2291</f>
        <v>0</v>
      </c>
      <c r="R2288" s="217">
        <f>+'PAA CONSOLIDADO'!Y2291</f>
        <v>0</v>
      </c>
    </row>
    <row r="2289" spans="1:18" s="217" customFormat="1" x14ac:dyDescent="0.25">
      <c r="A2289" s="211">
        <f>+'PAA CONSOLIDADO'!C2292</f>
        <v>0</v>
      </c>
      <c r="B2289" s="211">
        <f>+'PAA CONSOLIDADO'!I2292</f>
        <v>0</v>
      </c>
      <c r="C2289" s="217" t="str">
        <f>+CONCATENATE('PAA CONSOLIDADO'!A2292,"-",'PAA CONSOLIDADO'!D2292,"-",'PAA CONSOLIDADO'!K2292)</f>
        <v>--</v>
      </c>
      <c r="D2289" s="217" t="e">
        <f>+VLOOKUP('PAA CONSOLIDADO'!L2292,LISTAS!$D$4:$E$15,2,0)</f>
        <v>#N/A</v>
      </c>
      <c r="E2289" s="217" t="e">
        <f>+VLOOKUP('PAA CONSOLIDADO'!M2292,LISTAS!$D$4:$E$15,2,0)</f>
        <v>#N/A</v>
      </c>
      <c r="F2289" s="217">
        <f>+'PAA CONSOLIDADO'!O2292</f>
        <v>0</v>
      </c>
      <c r="G2289" s="217">
        <f t="shared" si="105"/>
        <v>1</v>
      </c>
      <c r="H2289" s="217" t="e">
        <f>+VLOOKUP('PAA CONSOLIDADO'!P2292,LISTAS!$B$4:$C$17,2,0)</f>
        <v>#N/A</v>
      </c>
      <c r="I2289" s="217" t="e">
        <f>+VLOOKUP('PAA CONSOLIDADO'!Q2292,LISTAS!$B$22:$C$25,2,0)</f>
        <v>#N/A</v>
      </c>
      <c r="J2289" s="219">
        <f>'PAA CONSOLIDADO'!R2292</f>
        <v>0</v>
      </c>
      <c r="K2289" s="219">
        <f>+'PAA CONSOLIDADO'!S2292</f>
        <v>0</v>
      </c>
      <c r="L2289" s="217" t="e">
        <f>+VLOOKUP('PAA CONSOLIDADO'!T2292,LISTAS!$B$29:$C$31,2,0)</f>
        <v>#N/A</v>
      </c>
      <c r="M2289" s="217" t="e">
        <f>+VLOOKUP('PAA CONSOLIDADO'!U2292,LISTAS!$B$36:$C$39,2,0)</f>
        <v>#N/A</v>
      </c>
      <c r="N2289" s="217" t="str">
        <f t="shared" si="106"/>
        <v>Unidad de Contratación (1)</v>
      </c>
      <c r="O2289" s="217" t="str">
        <f t="shared" si="107"/>
        <v>CO-DC-11001</v>
      </c>
      <c r="P2289" s="217">
        <f>+'PAA CONSOLIDADO'!V2292</f>
        <v>0</v>
      </c>
      <c r="Q2289" s="217">
        <f>+'PAA CONSOLIDADO'!X2292</f>
        <v>0</v>
      </c>
      <c r="R2289" s="217">
        <f>+'PAA CONSOLIDADO'!Y2292</f>
        <v>0</v>
      </c>
    </row>
    <row r="2290" spans="1:18" s="217" customFormat="1" x14ac:dyDescent="0.25">
      <c r="A2290" s="211">
        <f>+'PAA CONSOLIDADO'!C2293</f>
        <v>0</v>
      </c>
      <c r="B2290" s="211">
        <f>+'PAA CONSOLIDADO'!I2293</f>
        <v>0</v>
      </c>
      <c r="C2290" s="217" t="str">
        <f>+CONCATENATE('PAA CONSOLIDADO'!A2293,"-",'PAA CONSOLIDADO'!D2293,"-",'PAA CONSOLIDADO'!K2293)</f>
        <v>--</v>
      </c>
      <c r="D2290" s="217" t="e">
        <f>+VLOOKUP('PAA CONSOLIDADO'!L2293,LISTAS!$D$4:$E$15,2,0)</f>
        <v>#N/A</v>
      </c>
      <c r="E2290" s="217" t="e">
        <f>+VLOOKUP('PAA CONSOLIDADO'!M2293,LISTAS!$D$4:$E$15,2,0)</f>
        <v>#N/A</v>
      </c>
      <c r="F2290" s="217">
        <f>+'PAA CONSOLIDADO'!O2293</f>
        <v>0</v>
      </c>
      <c r="G2290" s="217">
        <f t="shared" si="105"/>
        <v>1</v>
      </c>
      <c r="H2290" s="217" t="e">
        <f>+VLOOKUP('PAA CONSOLIDADO'!P2293,LISTAS!$B$4:$C$17,2,0)</f>
        <v>#N/A</v>
      </c>
      <c r="I2290" s="217" t="e">
        <f>+VLOOKUP('PAA CONSOLIDADO'!Q2293,LISTAS!$B$22:$C$25,2,0)</f>
        <v>#N/A</v>
      </c>
      <c r="J2290" s="219">
        <f>'PAA CONSOLIDADO'!R2293</f>
        <v>0</v>
      </c>
      <c r="K2290" s="219">
        <f>+'PAA CONSOLIDADO'!S2293</f>
        <v>0</v>
      </c>
      <c r="L2290" s="217" t="e">
        <f>+VLOOKUP('PAA CONSOLIDADO'!T2293,LISTAS!$B$29:$C$31,2,0)</f>
        <v>#N/A</v>
      </c>
      <c r="M2290" s="217" t="e">
        <f>+VLOOKUP('PAA CONSOLIDADO'!U2293,LISTAS!$B$36:$C$39,2,0)</f>
        <v>#N/A</v>
      </c>
      <c r="N2290" s="217" t="str">
        <f t="shared" si="106"/>
        <v>Unidad de Contratación (1)</v>
      </c>
      <c r="O2290" s="217" t="str">
        <f t="shared" si="107"/>
        <v>CO-DC-11001</v>
      </c>
      <c r="P2290" s="217">
        <f>+'PAA CONSOLIDADO'!V2293</f>
        <v>0</v>
      </c>
      <c r="Q2290" s="217">
        <f>+'PAA CONSOLIDADO'!X2293</f>
        <v>0</v>
      </c>
      <c r="R2290" s="217">
        <f>+'PAA CONSOLIDADO'!Y2293</f>
        <v>0</v>
      </c>
    </row>
    <row r="2291" spans="1:18" s="217" customFormat="1" x14ac:dyDescent="0.25">
      <c r="A2291" s="211">
        <f>+'PAA CONSOLIDADO'!C2294</f>
        <v>0</v>
      </c>
      <c r="B2291" s="211">
        <f>+'PAA CONSOLIDADO'!I2294</f>
        <v>0</v>
      </c>
      <c r="C2291" s="217" t="str">
        <f>+CONCATENATE('PAA CONSOLIDADO'!A2294,"-",'PAA CONSOLIDADO'!D2294,"-",'PAA CONSOLIDADO'!K2294)</f>
        <v>--</v>
      </c>
      <c r="D2291" s="217" t="e">
        <f>+VLOOKUP('PAA CONSOLIDADO'!L2294,LISTAS!$D$4:$E$15,2,0)</f>
        <v>#N/A</v>
      </c>
      <c r="E2291" s="217" t="e">
        <f>+VLOOKUP('PAA CONSOLIDADO'!M2294,LISTAS!$D$4:$E$15,2,0)</f>
        <v>#N/A</v>
      </c>
      <c r="F2291" s="217">
        <f>+'PAA CONSOLIDADO'!O2294</f>
        <v>0</v>
      </c>
      <c r="G2291" s="217">
        <f t="shared" si="105"/>
        <v>1</v>
      </c>
      <c r="H2291" s="217" t="e">
        <f>+VLOOKUP('PAA CONSOLIDADO'!P2294,LISTAS!$B$4:$C$17,2,0)</f>
        <v>#N/A</v>
      </c>
      <c r="I2291" s="217" t="e">
        <f>+VLOOKUP('PAA CONSOLIDADO'!Q2294,LISTAS!$B$22:$C$25,2,0)</f>
        <v>#N/A</v>
      </c>
      <c r="J2291" s="219">
        <f>'PAA CONSOLIDADO'!R2294</f>
        <v>0</v>
      </c>
      <c r="K2291" s="219">
        <f>+'PAA CONSOLIDADO'!S2294</f>
        <v>0</v>
      </c>
      <c r="L2291" s="217" t="e">
        <f>+VLOOKUP('PAA CONSOLIDADO'!T2294,LISTAS!$B$29:$C$31,2,0)</f>
        <v>#N/A</v>
      </c>
      <c r="M2291" s="217" t="e">
        <f>+VLOOKUP('PAA CONSOLIDADO'!U2294,LISTAS!$B$36:$C$39,2,0)</f>
        <v>#N/A</v>
      </c>
      <c r="N2291" s="217" t="str">
        <f t="shared" si="106"/>
        <v>Unidad de Contratación (1)</v>
      </c>
      <c r="O2291" s="217" t="str">
        <f t="shared" si="107"/>
        <v>CO-DC-11001</v>
      </c>
      <c r="P2291" s="217">
        <f>+'PAA CONSOLIDADO'!V2294</f>
        <v>0</v>
      </c>
      <c r="Q2291" s="217">
        <f>+'PAA CONSOLIDADO'!X2294</f>
        <v>0</v>
      </c>
      <c r="R2291" s="217">
        <f>+'PAA CONSOLIDADO'!Y2294</f>
        <v>0</v>
      </c>
    </row>
    <row r="2292" spans="1:18" s="217" customFormat="1" x14ac:dyDescent="0.25">
      <c r="A2292" s="211">
        <f>+'PAA CONSOLIDADO'!C2295</f>
        <v>0</v>
      </c>
      <c r="B2292" s="211">
        <f>+'PAA CONSOLIDADO'!I2295</f>
        <v>0</v>
      </c>
      <c r="C2292" s="217" t="str">
        <f>+CONCATENATE('PAA CONSOLIDADO'!A2295,"-",'PAA CONSOLIDADO'!D2295,"-",'PAA CONSOLIDADO'!K2295)</f>
        <v>--</v>
      </c>
      <c r="D2292" s="217" t="e">
        <f>+VLOOKUP('PAA CONSOLIDADO'!L2295,LISTAS!$D$4:$E$15,2,0)</f>
        <v>#N/A</v>
      </c>
      <c r="E2292" s="217" t="e">
        <f>+VLOOKUP('PAA CONSOLIDADO'!M2295,LISTAS!$D$4:$E$15,2,0)</f>
        <v>#N/A</v>
      </c>
      <c r="F2292" s="217">
        <f>+'PAA CONSOLIDADO'!O2295</f>
        <v>0</v>
      </c>
      <c r="G2292" s="217">
        <f t="shared" si="105"/>
        <v>1</v>
      </c>
      <c r="H2292" s="217" t="e">
        <f>+VLOOKUP('PAA CONSOLIDADO'!P2295,LISTAS!$B$4:$C$17,2,0)</f>
        <v>#N/A</v>
      </c>
      <c r="I2292" s="217" t="e">
        <f>+VLOOKUP('PAA CONSOLIDADO'!Q2295,LISTAS!$B$22:$C$25,2,0)</f>
        <v>#N/A</v>
      </c>
      <c r="J2292" s="219">
        <f>'PAA CONSOLIDADO'!R2295</f>
        <v>0</v>
      </c>
      <c r="K2292" s="219">
        <f>+'PAA CONSOLIDADO'!S2295</f>
        <v>0</v>
      </c>
      <c r="L2292" s="217" t="e">
        <f>+VLOOKUP('PAA CONSOLIDADO'!T2295,LISTAS!$B$29:$C$31,2,0)</f>
        <v>#N/A</v>
      </c>
      <c r="M2292" s="217" t="e">
        <f>+VLOOKUP('PAA CONSOLIDADO'!U2295,LISTAS!$B$36:$C$39,2,0)</f>
        <v>#N/A</v>
      </c>
      <c r="N2292" s="217" t="str">
        <f t="shared" si="106"/>
        <v>Unidad de Contratación (1)</v>
      </c>
      <c r="O2292" s="217" t="str">
        <f t="shared" si="107"/>
        <v>CO-DC-11001</v>
      </c>
      <c r="P2292" s="217">
        <f>+'PAA CONSOLIDADO'!V2295</f>
        <v>0</v>
      </c>
      <c r="Q2292" s="217">
        <f>+'PAA CONSOLIDADO'!X2295</f>
        <v>0</v>
      </c>
      <c r="R2292" s="217">
        <f>+'PAA CONSOLIDADO'!Y2295</f>
        <v>0</v>
      </c>
    </row>
    <row r="2293" spans="1:18" s="217" customFormat="1" x14ac:dyDescent="0.25">
      <c r="A2293" s="211">
        <f>+'PAA CONSOLIDADO'!C2296</f>
        <v>0</v>
      </c>
      <c r="B2293" s="211">
        <f>+'PAA CONSOLIDADO'!I2296</f>
        <v>0</v>
      </c>
      <c r="C2293" s="217" t="str">
        <f>+CONCATENATE('PAA CONSOLIDADO'!A2296,"-",'PAA CONSOLIDADO'!D2296,"-",'PAA CONSOLIDADO'!K2296)</f>
        <v>--</v>
      </c>
      <c r="D2293" s="217" t="e">
        <f>+VLOOKUP('PAA CONSOLIDADO'!L2296,LISTAS!$D$4:$E$15,2,0)</f>
        <v>#N/A</v>
      </c>
      <c r="E2293" s="217" t="e">
        <f>+VLOOKUP('PAA CONSOLIDADO'!M2296,LISTAS!$D$4:$E$15,2,0)</f>
        <v>#N/A</v>
      </c>
      <c r="F2293" s="217">
        <f>+'PAA CONSOLIDADO'!O2296</f>
        <v>0</v>
      </c>
      <c r="G2293" s="217">
        <f t="shared" si="105"/>
        <v>1</v>
      </c>
      <c r="H2293" s="217" t="e">
        <f>+VLOOKUP('PAA CONSOLIDADO'!P2296,LISTAS!$B$4:$C$17,2,0)</f>
        <v>#N/A</v>
      </c>
      <c r="I2293" s="217" t="e">
        <f>+VLOOKUP('PAA CONSOLIDADO'!Q2296,LISTAS!$B$22:$C$25,2,0)</f>
        <v>#N/A</v>
      </c>
      <c r="J2293" s="219">
        <f>'PAA CONSOLIDADO'!R2296</f>
        <v>0</v>
      </c>
      <c r="K2293" s="219">
        <f>+'PAA CONSOLIDADO'!S2296</f>
        <v>0</v>
      </c>
      <c r="L2293" s="217" t="e">
        <f>+VLOOKUP('PAA CONSOLIDADO'!T2296,LISTAS!$B$29:$C$31,2,0)</f>
        <v>#N/A</v>
      </c>
      <c r="M2293" s="217" t="e">
        <f>+VLOOKUP('PAA CONSOLIDADO'!U2296,LISTAS!$B$36:$C$39,2,0)</f>
        <v>#N/A</v>
      </c>
      <c r="N2293" s="217" t="str">
        <f t="shared" si="106"/>
        <v>Unidad de Contratación (1)</v>
      </c>
      <c r="O2293" s="217" t="str">
        <f t="shared" si="107"/>
        <v>CO-DC-11001</v>
      </c>
      <c r="P2293" s="217">
        <f>+'PAA CONSOLIDADO'!V2296</f>
        <v>0</v>
      </c>
      <c r="Q2293" s="217">
        <f>+'PAA CONSOLIDADO'!X2296</f>
        <v>0</v>
      </c>
      <c r="R2293" s="217">
        <f>+'PAA CONSOLIDADO'!Y2296</f>
        <v>0</v>
      </c>
    </row>
    <row r="2294" spans="1:18" s="217" customFormat="1" x14ac:dyDescent="0.25">
      <c r="A2294" s="211">
        <f>+'PAA CONSOLIDADO'!C2297</f>
        <v>0</v>
      </c>
      <c r="B2294" s="211">
        <f>+'PAA CONSOLIDADO'!I2297</f>
        <v>0</v>
      </c>
      <c r="C2294" s="217" t="str">
        <f>+CONCATENATE('PAA CONSOLIDADO'!A2297,"-",'PAA CONSOLIDADO'!D2297,"-",'PAA CONSOLIDADO'!K2297)</f>
        <v>--</v>
      </c>
      <c r="D2294" s="217" t="e">
        <f>+VLOOKUP('PAA CONSOLIDADO'!L2297,LISTAS!$D$4:$E$15,2,0)</f>
        <v>#N/A</v>
      </c>
      <c r="E2294" s="217" t="e">
        <f>+VLOOKUP('PAA CONSOLIDADO'!M2297,LISTAS!$D$4:$E$15,2,0)</f>
        <v>#N/A</v>
      </c>
      <c r="F2294" s="217">
        <f>+'PAA CONSOLIDADO'!O2297</f>
        <v>0</v>
      </c>
      <c r="G2294" s="217">
        <f t="shared" si="105"/>
        <v>1</v>
      </c>
      <c r="H2294" s="217" t="e">
        <f>+VLOOKUP('PAA CONSOLIDADO'!P2297,LISTAS!$B$4:$C$17,2,0)</f>
        <v>#N/A</v>
      </c>
      <c r="I2294" s="217" t="e">
        <f>+VLOOKUP('PAA CONSOLIDADO'!Q2297,LISTAS!$B$22:$C$25,2,0)</f>
        <v>#N/A</v>
      </c>
      <c r="J2294" s="219">
        <f>'PAA CONSOLIDADO'!R2297</f>
        <v>0</v>
      </c>
      <c r="K2294" s="219">
        <f>+'PAA CONSOLIDADO'!S2297</f>
        <v>0</v>
      </c>
      <c r="L2294" s="217" t="e">
        <f>+VLOOKUP('PAA CONSOLIDADO'!T2297,LISTAS!$B$29:$C$31,2,0)</f>
        <v>#N/A</v>
      </c>
      <c r="M2294" s="217" t="e">
        <f>+VLOOKUP('PAA CONSOLIDADO'!U2297,LISTAS!$B$36:$C$39,2,0)</f>
        <v>#N/A</v>
      </c>
      <c r="N2294" s="217" t="str">
        <f t="shared" si="106"/>
        <v>Unidad de Contratación (1)</v>
      </c>
      <c r="O2294" s="217" t="str">
        <f t="shared" si="107"/>
        <v>CO-DC-11001</v>
      </c>
      <c r="P2294" s="217">
        <f>+'PAA CONSOLIDADO'!V2297</f>
        <v>0</v>
      </c>
      <c r="Q2294" s="217">
        <f>+'PAA CONSOLIDADO'!X2297</f>
        <v>0</v>
      </c>
      <c r="R2294" s="217">
        <f>+'PAA CONSOLIDADO'!Y2297</f>
        <v>0</v>
      </c>
    </row>
    <row r="2295" spans="1:18" s="217" customFormat="1" x14ac:dyDescent="0.25">
      <c r="A2295" s="211">
        <f>+'PAA CONSOLIDADO'!C2298</f>
        <v>0</v>
      </c>
      <c r="B2295" s="211">
        <f>+'PAA CONSOLIDADO'!I2298</f>
        <v>0</v>
      </c>
      <c r="C2295" s="217" t="str">
        <f>+CONCATENATE('PAA CONSOLIDADO'!A2298,"-",'PAA CONSOLIDADO'!D2298,"-",'PAA CONSOLIDADO'!K2298)</f>
        <v>--</v>
      </c>
      <c r="D2295" s="217" t="e">
        <f>+VLOOKUP('PAA CONSOLIDADO'!L2298,LISTAS!$D$4:$E$15,2,0)</f>
        <v>#N/A</v>
      </c>
      <c r="E2295" s="217" t="e">
        <f>+VLOOKUP('PAA CONSOLIDADO'!M2298,LISTAS!$D$4:$E$15,2,0)</f>
        <v>#N/A</v>
      </c>
      <c r="F2295" s="217">
        <f>+'PAA CONSOLIDADO'!O2298</f>
        <v>0</v>
      </c>
      <c r="G2295" s="217">
        <f t="shared" si="105"/>
        <v>1</v>
      </c>
      <c r="H2295" s="217" t="e">
        <f>+VLOOKUP('PAA CONSOLIDADO'!P2298,LISTAS!$B$4:$C$17,2,0)</f>
        <v>#N/A</v>
      </c>
      <c r="I2295" s="217" t="e">
        <f>+VLOOKUP('PAA CONSOLIDADO'!Q2298,LISTAS!$B$22:$C$25,2,0)</f>
        <v>#N/A</v>
      </c>
      <c r="J2295" s="219">
        <f>'PAA CONSOLIDADO'!R2298</f>
        <v>0</v>
      </c>
      <c r="K2295" s="219">
        <f>+'PAA CONSOLIDADO'!S2298</f>
        <v>0</v>
      </c>
      <c r="L2295" s="217" t="e">
        <f>+VLOOKUP('PAA CONSOLIDADO'!T2298,LISTAS!$B$29:$C$31,2,0)</f>
        <v>#N/A</v>
      </c>
      <c r="M2295" s="217" t="e">
        <f>+VLOOKUP('PAA CONSOLIDADO'!U2298,LISTAS!$B$36:$C$39,2,0)</f>
        <v>#N/A</v>
      </c>
      <c r="N2295" s="217" t="str">
        <f t="shared" si="106"/>
        <v>Unidad de Contratación (1)</v>
      </c>
      <c r="O2295" s="217" t="str">
        <f t="shared" si="107"/>
        <v>CO-DC-11001</v>
      </c>
      <c r="P2295" s="217">
        <f>+'PAA CONSOLIDADO'!V2298</f>
        <v>0</v>
      </c>
      <c r="Q2295" s="217">
        <f>+'PAA CONSOLIDADO'!X2298</f>
        <v>0</v>
      </c>
      <c r="R2295" s="217">
        <f>+'PAA CONSOLIDADO'!Y2298</f>
        <v>0</v>
      </c>
    </row>
    <row r="2296" spans="1:18" s="217" customFormat="1" x14ac:dyDescent="0.25">
      <c r="A2296" s="211">
        <f>+'PAA CONSOLIDADO'!C2299</f>
        <v>0</v>
      </c>
      <c r="B2296" s="211">
        <f>+'PAA CONSOLIDADO'!I2299</f>
        <v>0</v>
      </c>
      <c r="C2296" s="217" t="str">
        <f>+CONCATENATE('PAA CONSOLIDADO'!A2299,"-",'PAA CONSOLIDADO'!D2299,"-",'PAA CONSOLIDADO'!K2299)</f>
        <v>--</v>
      </c>
      <c r="D2296" s="217" t="e">
        <f>+VLOOKUP('PAA CONSOLIDADO'!L2299,LISTAS!$D$4:$E$15,2,0)</f>
        <v>#N/A</v>
      </c>
      <c r="E2296" s="217" t="e">
        <f>+VLOOKUP('PAA CONSOLIDADO'!M2299,LISTAS!$D$4:$E$15,2,0)</f>
        <v>#N/A</v>
      </c>
      <c r="F2296" s="217">
        <f>+'PAA CONSOLIDADO'!O2299</f>
        <v>0</v>
      </c>
      <c r="G2296" s="217">
        <f t="shared" si="105"/>
        <v>1</v>
      </c>
      <c r="H2296" s="217" t="e">
        <f>+VLOOKUP('PAA CONSOLIDADO'!P2299,LISTAS!$B$4:$C$17,2,0)</f>
        <v>#N/A</v>
      </c>
      <c r="I2296" s="217" t="e">
        <f>+VLOOKUP('PAA CONSOLIDADO'!Q2299,LISTAS!$B$22:$C$25,2,0)</f>
        <v>#N/A</v>
      </c>
      <c r="J2296" s="219">
        <f>'PAA CONSOLIDADO'!R2299</f>
        <v>0</v>
      </c>
      <c r="K2296" s="219">
        <f>+'PAA CONSOLIDADO'!S2299</f>
        <v>0</v>
      </c>
      <c r="L2296" s="217" t="e">
        <f>+VLOOKUP('PAA CONSOLIDADO'!T2299,LISTAS!$B$29:$C$31,2,0)</f>
        <v>#N/A</v>
      </c>
      <c r="M2296" s="217" t="e">
        <f>+VLOOKUP('PAA CONSOLIDADO'!U2299,LISTAS!$B$36:$C$39,2,0)</f>
        <v>#N/A</v>
      </c>
      <c r="N2296" s="217" t="str">
        <f t="shared" si="106"/>
        <v>Unidad de Contratación (1)</v>
      </c>
      <c r="O2296" s="217" t="str">
        <f t="shared" si="107"/>
        <v>CO-DC-11001</v>
      </c>
      <c r="P2296" s="217">
        <f>+'PAA CONSOLIDADO'!V2299</f>
        <v>0</v>
      </c>
      <c r="Q2296" s="217">
        <f>+'PAA CONSOLIDADO'!X2299</f>
        <v>0</v>
      </c>
      <c r="R2296" s="217">
        <f>+'PAA CONSOLIDADO'!Y2299</f>
        <v>0</v>
      </c>
    </row>
    <row r="2297" spans="1:18" s="217" customFormat="1" x14ac:dyDescent="0.25">
      <c r="A2297" s="211">
        <f>+'PAA CONSOLIDADO'!C2300</f>
        <v>0</v>
      </c>
      <c r="B2297" s="211">
        <f>+'PAA CONSOLIDADO'!I2300</f>
        <v>0</v>
      </c>
      <c r="C2297" s="217" t="str">
        <f>+CONCATENATE('PAA CONSOLIDADO'!A2300,"-",'PAA CONSOLIDADO'!D2300,"-",'PAA CONSOLIDADO'!K2300)</f>
        <v>--</v>
      </c>
      <c r="D2297" s="217" t="e">
        <f>+VLOOKUP('PAA CONSOLIDADO'!L2300,LISTAS!$D$4:$E$15,2,0)</f>
        <v>#N/A</v>
      </c>
      <c r="E2297" s="217" t="e">
        <f>+VLOOKUP('PAA CONSOLIDADO'!M2300,LISTAS!$D$4:$E$15,2,0)</f>
        <v>#N/A</v>
      </c>
      <c r="F2297" s="217">
        <f>+'PAA CONSOLIDADO'!O2300</f>
        <v>0</v>
      </c>
      <c r="G2297" s="217">
        <f t="shared" si="105"/>
        <v>1</v>
      </c>
      <c r="H2297" s="217" t="e">
        <f>+VLOOKUP('PAA CONSOLIDADO'!P2300,LISTAS!$B$4:$C$17,2,0)</f>
        <v>#N/A</v>
      </c>
      <c r="I2297" s="217" t="e">
        <f>+VLOOKUP('PAA CONSOLIDADO'!Q2300,LISTAS!$B$22:$C$25,2,0)</f>
        <v>#N/A</v>
      </c>
      <c r="J2297" s="219">
        <f>'PAA CONSOLIDADO'!R2300</f>
        <v>0</v>
      </c>
      <c r="K2297" s="219">
        <f>+'PAA CONSOLIDADO'!S2300</f>
        <v>0</v>
      </c>
      <c r="L2297" s="217" t="e">
        <f>+VLOOKUP('PAA CONSOLIDADO'!T2300,LISTAS!$B$29:$C$31,2,0)</f>
        <v>#N/A</v>
      </c>
      <c r="M2297" s="217" t="e">
        <f>+VLOOKUP('PAA CONSOLIDADO'!U2300,LISTAS!$B$36:$C$39,2,0)</f>
        <v>#N/A</v>
      </c>
      <c r="N2297" s="217" t="str">
        <f t="shared" si="106"/>
        <v>Unidad de Contratación (1)</v>
      </c>
      <c r="O2297" s="217" t="str">
        <f t="shared" si="107"/>
        <v>CO-DC-11001</v>
      </c>
      <c r="P2297" s="217">
        <f>+'PAA CONSOLIDADO'!V2300</f>
        <v>0</v>
      </c>
      <c r="Q2297" s="217">
        <f>+'PAA CONSOLIDADO'!X2300</f>
        <v>0</v>
      </c>
      <c r="R2297" s="217">
        <f>+'PAA CONSOLIDADO'!Y2300</f>
        <v>0</v>
      </c>
    </row>
    <row r="2298" spans="1:18" s="217" customFormat="1" x14ac:dyDescent="0.25">
      <c r="A2298" s="211">
        <f>+'PAA CONSOLIDADO'!C2301</f>
        <v>0</v>
      </c>
      <c r="B2298" s="211">
        <f>+'PAA CONSOLIDADO'!I2301</f>
        <v>0</v>
      </c>
      <c r="C2298" s="217" t="str">
        <f>+CONCATENATE('PAA CONSOLIDADO'!A2301,"-",'PAA CONSOLIDADO'!D2301,"-",'PAA CONSOLIDADO'!K2301)</f>
        <v>--</v>
      </c>
      <c r="D2298" s="217" t="e">
        <f>+VLOOKUP('PAA CONSOLIDADO'!L2301,LISTAS!$D$4:$E$15,2,0)</f>
        <v>#N/A</v>
      </c>
      <c r="E2298" s="217" t="e">
        <f>+VLOOKUP('PAA CONSOLIDADO'!M2301,LISTAS!$D$4:$E$15,2,0)</f>
        <v>#N/A</v>
      </c>
      <c r="F2298" s="217">
        <f>+'PAA CONSOLIDADO'!O2301</f>
        <v>0</v>
      </c>
      <c r="G2298" s="217">
        <f t="shared" si="105"/>
        <v>1</v>
      </c>
      <c r="H2298" s="217" t="e">
        <f>+VLOOKUP('PAA CONSOLIDADO'!P2301,LISTAS!$B$4:$C$17,2,0)</f>
        <v>#N/A</v>
      </c>
      <c r="I2298" s="217" t="e">
        <f>+VLOOKUP('PAA CONSOLIDADO'!Q2301,LISTAS!$B$22:$C$25,2,0)</f>
        <v>#N/A</v>
      </c>
      <c r="J2298" s="219">
        <f>'PAA CONSOLIDADO'!R2301</f>
        <v>0</v>
      </c>
      <c r="K2298" s="219">
        <f>+'PAA CONSOLIDADO'!S2301</f>
        <v>0</v>
      </c>
      <c r="L2298" s="217" t="e">
        <f>+VLOOKUP('PAA CONSOLIDADO'!T2301,LISTAS!$B$29:$C$31,2,0)</f>
        <v>#N/A</v>
      </c>
      <c r="M2298" s="217" t="e">
        <f>+VLOOKUP('PAA CONSOLIDADO'!U2301,LISTAS!$B$36:$C$39,2,0)</f>
        <v>#N/A</v>
      </c>
      <c r="N2298" s="217" t="str">
        <f t="shared" si="106"/>
        <v>Unidad de Contratación (1)</v>
      </c>
      <c r="O2298" s="217" t="str">
        <f t="shared" si="107"/>
        <v>CO-DC-11001</v>
      </c>
      <c r="P2298" s="217">
        <f>+'PAA CONSOLIDADO'!V2301</f>
        <v>0</v>
      </c>
      <c r="Q2298" s="217">
        <f>+'PAA CONSOLIDADO'!X2301</f>
        <v>0</v>
      </c>
      <c r="R2298" s="217">
        <f>+'PAA CONSOLIDADO'!Y2301</f>
        <v>0</v>
      </c>
    </row>
    <row r="2299" spans="1:18" s="217" customFormat="1" x14ac:dyDescent="0.25">
      <c r="A2299" s="211">
        <f>+'PAA CONSOLIDADO'!C2302</f>
        <v>0</v>
      </c>
      <c r="B2299" s="211">
        <f>+'PAA CONSOLIDADO'!I2302</f>
        <v>0</v>
      </c>
      <c r="C2299" s="217" t="str">
        <f>+CONCATENATE('PAA CONSOLIDADO'!A2302,"-",'PAA CONSOLIDADO'!D2302,"-",'PAA CONSOLIDADO'!K2302)</f>
        <v>--</v>
      </c>
      <c r="D2299" s="217" t="e">
        <f>+VLOOKUP('PAA CONSOLIDADO'!L2302,LISTAS!$D$4:$E$15,2,0)</f>
        <v>#N/A</v>
      </c>
      <c r="E2299" s="217" t="e">
        <f>+VLOOKUP('PAA CONSOLIDADO'!M2302,LISTAS!$D$4:$E$15,2,0)</f>
        <v>#N/A</v>
      </c>
      <c r="F2299" s="217">
        <f>+'PAA CONSOLIDADO'!O2302</f>
        <v>0</v>
      </c>
      <c r="G2299" s="217">
        <f t="shared" si="105"/>
        <v>1</v>
      </c>
      <c r="H2299" s="217" t="e">
        <f>+VLOOKUP('PAA CONSOLIDADO'!P2302,LISTAS!$B$4:$C$17,2,0)</f>
        <v>#N/A</v>
      </c>
      <c r="I2299" s="217" t="e">
        <f>+VLOOKUP('PAA CONSOLIDADO'!Q2302,LISTAS!$B$22:$C$25,2,0)</f>
        <v>#N/A</v>
      </c>
      <c r="J2299" s="219">
        <f>'PAA CONSOLIDADO'!R2302</f>
        <v>0</v>
      </c>
      <c r="K2299" s="219">
        <f>+'PAA CONSOLIDADO'!S2302</f>
        <v>0</v>
      </c>
      <c r="L2299" s="217" t="e">
        <f>+VLOOKUP('PAA CONSOLIDADO'!T2302,LISTAS!$B$29:$C$31,2,0)</f>
        <v>#N/A</v>
      </c>
      <c r="M2299" s="217" t="e">
        <f>+VLOOKUP('PAA CONSOLIDADO'!U2302,LISTAS!$B$36:$C$39,2,0)</f>
        <v>#N/A</v>
      </c>
      <c r="N2299" s="217" t="str">
        <f t="shared" si="106"/>
        <v>Unidad de Contratación (1)</v>
      </c>
      <c r="O2299" s="217" t="str">
        <f t="shared" si="107"/>
        <v>CO-DC-11001</v>
      </c>
      <c r="P2299" s="217">
        <f>+'PAA CONSOLIDADO'!V2302</f>
        <v>0</v>
      </c>
      <c r="Q2299" s="217">
        <f>+'PAA CONSOLIDADO'!X2302</f>
        <v>0</v>
      </c>
      <c r="R2299" s="217">
        <f>+'PAA CONSOLIDADO'!Y2302</f>
        <v>0</v>
      </c>
    </row>
    <row r="2300" spans="1:18" s="217" customFormat="1" x14ac:dyDescent="0.25">
      <c r="A2300" s="211">
        <f>+'PAA CONSOLIDADO'!C2303</f>
        <v>0</v>
      </c>
      <c r="B2300" s="211">
        <f>+'PAA CONSOLIDADO'!I2303</f>
        <v>0</v>
      </c>
      <c r="C2300" s="217" t="str">
        <f>+CONCATENATE('PAA CONSOLIDADO'!A2303,"-",'PAA CONSOLIDADO'!D2303,"-",'PAA CONSOLIDADO'!K2303)</f>
        <v>--</v>
      </c>
      <c r="D2300" s="217" t="e">
        <f>+VLOOKUP('PAA CONSOLIDADO'!L2303,LISTAS!$D$4:$E$15,2,0)</f>
        <v>#N/A</v>
      </c>
      <c r="E2300" s="217" t="e">
        <f>+VLOOKUP('PAA CONSOLIDADO'!M2303,LISTAS!$D$4:$E$15,2,0)</f>
        <v>#N/A</v>
      </c>
      <c r="F2300" s="217">
        <f>+'PAA CONSOLIDADO'!O2303</f>
        <v>0</v>
      </c>
      <c r="G2300" s="217">
        <f t="shared" si="105"/>
        <v>1</v>
      </c>
      <c r="H2300" s="217" t="e">
        <f>+VLOOKUP('PAA CONSOLIDADO'!P2303,LISTAS!$B$4:$C$17,2,0)</f>
        <v>#N/A</v>
      </c>
      <c r="I2300" s="217" t="e">
        <f>+VLOOKUP('PAA CONSOLIDADO'!Q2303,LISTAS!$B$22:$C$25,2,0)</f>
        <v>#N/A</v>
      </c>
      <c r="J2300" s="219">
        <f>'PAA CONSOLIDADO'!R2303</f>
        <v>0</v>
      </c>
      <c r="K2300" s="219">
        <f>+'PAA CONSOLIDADO'!S2303</f>
        <v>0</v>
      </c>
      <c r="L2300" s="217" t="e">
        <f>+VLOOKUP('PAA CONSOLIDADO'!T2303,LISTAS!$B$29:$C$31,2,0)</f>
        <v>#N/A</v>
      </c>
      <c r="M2300" s="217" t="e">
        <f>+VLOOKUP('PAA CONSOLIDADO'!U2303,LISTAS!$B$36:$C$39,2,0)</f>
        <v>#N/A</v>
      </c>
      <c r="N2300" s="217" t="str">
        <f t="shared" si="106"/>
        <v>Unidad de Contratación (1)</v>
      </c>
      <c r="O2300" s="217" t="str">
        <f t="shared" si="107"/>
        <v>CO-DC-11001</v>
      </c>
      <c r="P2300" s="217">
        <f>+'PAA CONSOLIDADO'!V2303</f>
        <v>0</v>
      </c>
      <c r="Q2300" s="217">
        <f>+'PAA CONSOLIDADO'!X2303</f>
        <v>0</v>
      </c>
      <c r="R2300" s="217">
        <f>+'PAA CONSOLIDADO'!Y2303</f>
        <v>0</v>
      </c>
    </row>
    <row r="2301" spans="1:18" s="217" customFormat="1" x14ac:dyDescent="0.25">
      <c r="A2301" s="211">
        <f>+'PAA CONSOLIDADO'!C2304</f>
        <v>0</v>
      </c>
      <c r="B2301" s="211">
        <f>+'PAA CONSOLIDADO'!I2304</f>
        <v>0</v>
      </c>
      <c r="C2301" s="217" t="str">
        <f>+CONCATENATE('PAA CONSOLIDADO'!A2304,"-",'PAA CONSOLIDADO'!D2304,"-",'PAA CONSOLIDADO'!K2304)</f>
        <v>--</v>
      </c>
      <c r="D2301" s="217" t="e">
        <f>+VLOOKUP('PAA CONSOLIDADO'!L2304,LISTAS!$D$4:$E$15,2,0)</f>
        <v>#N/A</v>
      </c>
      <c r="E2301" s="217" t="e">
        <f>+VLOOKUP('PAA CONSOLIDADO'!M2304,LISTAS!$D$4:$E$15,2,0)</f>
        <v>#N/A</v>
      </c>
      <c r="F2301" s="217">
        <f>+'PAA CONSOLIDADO'!O2304</f>
        <v>0</v>
      </c>
      <c r="G2301" s="217">
        <f t="shared" si="105"/>
        <v>1</v>
      </c>
      <c r="H2301" s="217" t="e">
        <f>+VLOOKUP('PAA CONSOLIDADO'!P2304,LISTAS!$B$4:$C$17,2,0)</f>
        <v>#N/A</v>
      </c>
      <c r="I2301" s="217" t="e">
        <f>+VLOOKUP('PAA CONSOLIDADO'!Q2304,LISTAS!$B$22:$C$25,2,0)</f>
        <v>#N/A</v>
      </c>
      <c r="J2301" s="219">
        <f>'PAA CONSOLIDADO'!R2304</f>
        <v>0</v>
      </c>
      <c r="K2301" s="219">
        <f>+'PAA CONSOLIDADO'!S2304</f>
        <v>0</v>
      </c>
      <c r="L2301" s="217" t="e">
        <f>+VLOOKUP('PAA CONSOLIDADO'!T2304,LISTAS!$B$29:$C$31,2,0)</f>
        <v>#N/A</v>
      </c>
      <c r="M2301" s="217" t="e">
        <f>+VLOOKUP('PAA CONSOLIDADO'!U2304,LISTAS!$B$36:$C$39,2,0)</f>
        <v>#N/A</v>
      </c>
      <c r="N2301" s="217" t="str">
        <f t="shared" si="106"/>
        <v>Unidad de Contratación (1)</v>
      </c>
      <c r="O2301" s="217" t="str">
        <f t="shared" si="107"/>
        <v>CO-DC-11001</v>
      </c>
      <c r="P2301" s="217">
        <f>+'PAA CONSOLIDADO'!V2304</f>
        <v>0</v>
      </c>
      <c r="Q2301" s="217">
        <f>+'PAA CONSOLIDADO'!X2304</f>
        <v>0</v>
      </c>
      <c r="R2301" s="217">
        <f>+'PAA CONSOLIDADO'!Y2304</f>
        <v>0</v>
      </c>
    </row>
    <row r="2302" spans="1:18" s="217" customFormat="1" x14ac:dyDescent="0.25">
      <c r="A2302" s="211">
        <f>+'PAA CONSOLIDADO'!C2305</f>
        <v>0</v>
      </c>
      <c r="B2302" s="211">
        <f>+'PAA CONSOLIDADO'!I2305</f>
        <v>0</v>
      </c>
      <c r="C2302" s="217" t="str">
        <f>+CONCATENATE('PAA CONSOLIDADO'!A2305,"-",'PAA CONSOLIDADO'!D2305,"-",'PAA CONSOLIDADO'!K2305)</f>
        <v>--</v>
      </c>
      <c r="D2302" s="217" t="e">
        <f>+VLOOKUP('PAA CONSOLIDADO'!L2305,LISTAS!$D$4:$E$15,2,0)</f>
        <v>#N/A</v>
      </c>
      <c r="E2302" s="217" t="e">
        <f>+VLOOKUP('PAA CONSOLIDADO'!M2305,LISTAS!$D$4:$E$15,2,0)</f>
        <v>#N/A</v>
      </c>
      <c r="F2302" s="217">
        <f>+'PAA CONSOLIDADO'!O2305</f>
        <v>0</v>
      </c>
      <c r="G2302" s="217">
        <f t="shared" si="105"/>
        <v>1</v>
      </c>
      <c r="H2302" s="217" t="e">
        <f>+VLOOKUP('PAA CONSOLIDADO'!P2305,LISTAS!$B$4:$C$17,2,0)</f>
        <v>#N/A</v>
      </c>
      <c r="I2302" s="217" t="e">
        <f>+VLOOKUP('PAA CONSOLIDADO'!Q2305,LISTAS!$B$22:$C$25,2,0)</f>
        <v>#N/A</v>
      </c>
      <c r="J2302" s="219">
        <f>'PAA CONSOLIDADO'!R2305</f>
        <v>0</v>
      </c>
      <c r="K2302" s="219">
        <f>+'PAA CONSOLIDADO'!S2305</f>
        <v>0</v>
      </c>
      <c r="L2302" s="217" t="e">
        <f>+VLOOKUP('PAA CONSOLIDADO'!T2305,LISTAS!$B$29:$C$31,2,0)</f>
        <v>#N/A</v>
      </c>
      <c r="M2302" s="217" t="e">
        <f>+VLOOKUP('PAA CONSOLIDADO'!U2305,LISTAS!$B$36:$C$39,2,0)</f>
        <v>#N/A</v>
      </c>
      <c r="N2302" s="217" t="str">
        <f t="shared" si="106"/>
        <v>Unidad de Contratación (1)</v>
      </c>
      <c r="O2302" s="217" t="str">
        <f t="shared" si="107"/>
        <v>CO-DC-11001</v>
      </c>
      <c r="P2302" s="217">
        <f>+'PAA CONSOLIDADO'!V2305</f>
        <v>0</v>
      </c>
      <c r="Q2302" s="217">
        <f>+'PAA CONSOLIDADO'!X2305</f>
        <v>0</v>
      </c>
      <c r="R2302" s="217">
        <f>+'PAA CONSOLIDADO'!Y2305</f>
        <v>0</v>
      </c>
    </row>
    <row r="2303" spans="1:18" s="217" customFormat="1" x14ac:dyDescent="0.25">
      <c r="A2303" s="211">
        <f>+'PAA CONSOLIDADO'!C2306</f>
        <v>0</v>
      </c>
      <c r="B2303" s="211">
        <f>+'PAA CONSOLIDADO'!I2306</f>
        <v>0</v>
      </c>
      <c r="C2303" s="217" t="str">
        <f>+CONCATENATE('PAA CONSOLIDADO'!A2306,"-",'PAA CONSOLIDADO'!D2306,"-",'PAA CONSOLIDADO'!K2306)</f>
        <v>--</v>
      </c>
      <c r="D2303" s="217" t="e">
        <f>+VLOOKUP('PAA CONSOLIDADO'!L2306,LISTAS!$D$4:$E$15,2,0)</f>
        <v>#N/A</v>
      </c>
      <c r="E2303" s="217" t="e">
        <f>+VLOOKUP('PAA CONSOLIDADO'!M2306,LISTAS!$D$4:$E$15,2,0)</f>
        <v>#N/A</v>
      </c>
      <c r="F2303" s="217">
        <f>+'PAA CONSOLIDADO'!O2306</f>
        <v>0</v>
      </c>
      <c r="G2303" s="217">
        <f t="shared" si="105"/>
        <v>1</v>
      </c>
      <c r="H2303" s="217" t="e">
        <f>+VLOOKUP('PAA CONSOLIDADO'!P2306,LISTAS!$B$4:$C$17,2,0)</f>
        <v>#N/A</v>
      </c>
      <c r="I2303" s="217" t="e">
        <f>+VLOOKUP('PAA CONSOLIDADO'!Q2306,LISTAS!$B$22:$C$25,2,0)</f>
        <v>#N/A</v>
      </c>
      <c r="J2303" s="219">
        <f>'PAA CONSOLIDADO'!R2306</f>
        <v>0</v>
      </c>
      <c r="K2303" s="219">
        <f>+'PAA CONSOLIDADO'!S2306</f>
        <v>0</v>
      </c>
      <c r="L2303" s="217" t="e">
        <f>+VLOOKUP('PAA CONSOLIDADO'!T2306,LISTAS!$B$29:$C$31,2,0)</f>
        <v>#N/A</v>
      </c>
      <c r="M2303" s="217" t="e">
        <f>+VLOOKUP('PAA CONSOLIDADO'!U2306,LISTAS!$B$36:$C$39,2,0)</f>
        <v>#N/A</v>
      </c>
      <c r="N2303" s="217" t="str">
        <f t="shared" si="106"/>
        <v>Unidad de Contratación (1)</v>
      </c>
      <c r="O2303" s="217" t="str">
        <f t="shared" si="107"/>
        <v>CO-DC-11001</v>
      </c>
      <c r="P2303" s="217">
        <f>+'PAA CONSOLIDADO'!V2306</f>
        <v>0</v>
      </c>
      <c r="Q2303" s="217">
        <f>+'PAA CONSOLIDADO'!X2306</f>
        <v>0</v>
      </c>
      <c r="R2303" s="217">
        <f>+'PAA CONSOLIDADO'!Y2306</f>
        <v>0</v>
      </c>
    </row>
    <row r="2304" spans="1:18" s="217" customFormat="1" x14ac:dyDescent="0.25">
      <c r="A2304" s="211">
        <f>+'PAA CONSOLIDADO'!C2307</f>
        <v>0</v>
      </c>
      <c r="B2304" s="211">
        <f>+'PAA CONSOLIDADO'!I2307</f>
        <v>0</v>
      </c>
      <c r="C2304" s="217" t="str">
        <f>+CONCATENATE('PAA CONSOLIDADO'!A2307,"-",'PAA CONSOLIDADO'!D2307,"-",'PAA CONSOLIDADO'!K2307)</f>
        <v>--</v>
      </c>
      <c r="D2304" s="217" t="e">
        <f>+VLOOKUP('PAA CONSOLIDADO'!L2307,LISTAS!$D$4:$E$15,2,0)</f>
        <v>#N/A</v>
      </c>
      <c r="E2304" s="217" t="e">
        <f>+VLOOKUP('PAA CONSOLIDADO'!M2307,LISTAS!$D$4:$E$15,2,0)</f>
        <v>#N/A</v>
      </c>
      <c r="F2304" s="217">
        <f>+'PAA CONSOLIDADO'!O2307</f>
        <v>0</v>
      </c>
      <c r="G2304" s="217">
        <f t="shared" si="105"/>
        <v>1</v>
      </c>
      <c r="H2304" s="217" t="e">
        <f>+VLOOKUP('PAA CONSOLIDADO'!P2307,LISTAS!$B$4:$C$17,2,0)</f>
        <v>#N/A</v>
      </c>
      <c r="I2304" s="217" t="e">
        <f>+VLOOKUP('PAA CONSOLIDADO'!Q2307,LISTAS!$B$22:$C$25,2,0)</f>
        <v>#N/A</v>
      </c>
      <c r="J2304" s="219">
        <f>'PAA CONSOLIDADO'!R2307</f>
        <v>0</v>
      </c>
      <c r="K2304" s="219">
        <f>+'PAA CONSOLIDADO'!S2307</f>
        <v>0</v>
      </c>
      <c r="L2304" s="217" t="e">
        <f>+VLOOKUP('PAA CONSOLIDADO'!T2307,LISTAS!$B$29:$C$31,2,0)</f>
        <v>#N/A</v>
      </c>
      <c r="M2304" s="217" t="e">
        <f>+VLOOKUP('PAA CONSOLIDADO'!U2307,LISTAS!$B$36:$C$39,2,0)</f>
        <v>#N/A</v>
      </c>
      <c r="N2304" s="217" t="str">
        <f t="shared" si="106"/>
        <v>Unidad de Contratación (1)</v>
      </c>
      <c r="O2304" s="217" t="str">
        <f t="shared" si="107"/>
        <v>CO-DC-11001</v>
      </c>
      <c r="P2304" s="217">
        <f>+'PAA CONSOLIDADO'!V2307</f>
        <v>0</v>
      </c>
      <c r="Q2304" s="217">
        <f>+'PAA CONSOLIDADO'!X2307</f>
        <v>0</v>
      </c>
      <c r="R2304" s="217">
        <f>+'PAA CONSOLIDADO'!Y2307</f>
        <v>0</v>
      </c>
    </row>
    <row r="2305" spans="1:18" s="217" customFormat="1" x14ac:dyDescent="0.25">
      <c r="A2305" s="211">
        <f>+'PAA CONSOLIDADO'!C2308</f>
        <v>0</v>
      </c>
      <c r="B2305" s="211">
        <f>+'PAA CONSOLIDADO'!I2308</f>
        <v>0</v>
      </c>
      <c r="C2305" s="217" t="str">
        <f>+CONCATENATE('PAA CONSOLIDADO'!A2308,"-",'PAA CONSOLIDADO'!D2308,"-",'PAA CONSOLIDADO'!K2308)</f>
        <v>--</v>
      </c>
      <c r="D2305" s="217" t="e">
        <f>+VLOOKUP('PAA CONSOLIDADO'!L2308,LISTAS!$D$4:$E$15,2,0)</f>
        <v>#N/A</v>
      </c>
      <c r="E2305" s="217" t="e">
        <f>+VLOOKUP('PAA CONSOLIDADO'!M2308,LISTAS!$D$4:$E$15,2,0)</f>
        <v>#N/A</v>
      </c>
      <c r="F2305" s="217">
        <f>+'PAA CONSOLIDADO'!O2308</f>
        <v>0</v>
      </c>
      <c r="G2305" s="217">
        <f t="shared" si="105"/>
        <v>1</v>
      </c>
      <c r="H2305" s="217" t="e">
        <f>+VLOOKUP('PAA CONSOLIDADO'!P2308,LISTAS!$B$4:$C$17,2,0)</f>
        <v>#N/A</v>
      </c>
      <c r="I2305" s="217" t="e">
        <f>+VLOOKUP('PAA CONSOLIDADO'!Q2308,LISTAS!$B$22:$C$25,2,0)</f>
        <v>#N/A</v>
      </c>
      <c r="J2305" s="219">
        <f>'PAA CONSOLIDADO'!R2308</f>
        <v>0</v>
      </c>
      <c r="K2305" s="219">
        <f>+'PAA CONSOLIDADO'!S2308</f>
        <v>0</v>
      </c>
      <c r="L2305" s="217" t="e">
        <f>+VLOOKUP('PAA CONSOLIDADO'!T2308,LISTAS!$B$29:$C$31,2,0)</f>
        <v>#N/A</v>
      </c>
      <c r="M2305" s="217" t="e">
        <f>+VLOOKUP('PAA CONSOLIDADO'!U2308,LISTAS!$B$36:$C$39,2,0)</f>
        <v>#N/A</v>
      </c>
      <c r="N2305" s="217" t="str">
        <f t="shared" si="106"/>
        <v>Unidad de Contratación (1)</v>
      </c>
      <c r="O2305" s="217" t="str">
        <f t="shared" si="107"/>
        <v>CO-DC-11001</v>
      </c>
      <c r="P2305" s="217">
        <f>+'PAA CONSOLIDADO'!V2308</f>
        <v>0</v>
      </c>
      <c r="Q2305" s="217">
        <f>+'PAA CONSOLIDADO'!X2308</f>
        <v>0</v>
      </c>
      <c r="R2305" s="217">
        <f>+'PAA CONSOLIDADO'!Y2308</f>
        <v>0</v>
      </c>
    </row>
    <row r="2306" spans="1:18" s="217" customFormat="1" x14ac:dyDescent="0.25">
      <c r="A2306" s="211">
        <f>+'PAA CONSOLIDADO'!C2309</f>
        <v>0</v>
      </c>
      <c r="B2306" s="211">
        <f>+'PAA CONSOLIDADO'!I2309</f>
        <v>0</v>
      </c>
      <c r="C2306" s="217" t="str">
        <f>+CONCATENATE('PAA CONSOLIDADO'!A2309,"-",'PAA CONSOLIDADO'!D2309,"-",'PAA CONSOLIDADO'!K2309)</f>
        <v>--</v>
      </c>
      <c r="D2306" s="217" t="e">
        <f>+VLOOKUP('PAA CONSOLIDADO'!L2309,LISTAS!$D$4:$E$15,2,0)</f>
        <v>#N/A</v>
      </c>
      <c r="E2306" s="217" t="e">
        <f>+VLOOKUP('PAA CONSOLIDADO'!M2309,LISTAS!$D$4:$E$15,2,0)</f>
        <v>#N/A</v>
      </c>
      <c r="F2306" s="217">
        <f>+'PAA CONSOLIDADO'!O2309</f>
        <v>0</v>
      </c>
      <c r="G2306" s="217">
        <f t="shared" si="105"/>
        <v>1</v>
      </c>
      <c r="H2306" s="217" t="e">
        <f>+VLOOKUP('PAA CONSOLIDADO'!P2309,LISTAS!$B$4:$C$17,2,0)</f>
        <v>#N/A</v>
      </c>
      <c r="I2306" s="217" t="e">
        <f>+VLOOKUP('PAA CONSOLIDADO'!Q2309,LISTAS!$B$22:$C$25,2,0)</f>
        <v>#N/A</v>
      </c>
      <c r="J2306" s="219">
        <f>'PAA CONSOLIDADO'!R2309</f>
        <v>0</v>
      </c>
      <c r="K2306" s="219">
        <f>+'PAA CONSOLIDADO'!S2309</f>
        <v>0</v>
      </c>
      <c r="L2306" s="217" t="e">
        <f>+VLOOKUP('PAA CONSOLIDADO'!T2309,LISTAS!$B$29:$C$31,2,0)</f>
        <v>#N/A</v>
      </c>
      <c r="M2306" s="217" t="e">
        <f>+VLOOKUP('PAA CONSOLIDADO'!U2309,LISTAS!$B$36:$C$39,2,0)</f>
        <v>#N/A</v>
      </c>
      <c r="N2306" s="217" t="str">
        <f t="shared" si="106"/>
        <v>Unidad de Contratación (1)</v>
      </c>
      <c r="O2306" s="217" t="str">
        <f t="shared" si="107"/>
        <v>CO-DC-11001</v>
      </c>
      <c r="P2306" s="217">
        <f>+'PAA CONSOLIDADO'!V2309</f>
        <v>0</v>
      </c>
      <c r="Q2306" s="217">
        <f>+'PAA CONSOLIDADO'!X2309</f>
        <v>0</v>
      </c>
      <c r="R2306" s="217">
        <f>+'PAA CONSOLIDADO'!Y2309</f>
        <v>0</v>
      </c>
    </row>
    <row r="2307" spans="1:18" s="217" customFormat="1" x14ac:dyDescent="0.25">
      <c r="A2307" s="211">
        <f>+'PAA CONSOLIDADO'!C2310</f>
        <v>0</v>
      </c>
      <c r="B2307" s="211">
        <f>+'PAA CONSOLIDADO'!I2310</f>
        <v>0</v>
      </c>
      <c r="C2307" s="217" t="str">
        <f>+CONCATENATE('PAA CONSOLIDADO'!A2310,"-",'PAA CONSOLIDADO'!D2310,"-",'PAA CONSOLIDADO'!K2310)</f>
        <v>--</v>
      </c>
      <c r="D2307" s="217" t="e">
        <f>+VLOOKUP('PAA CONSOLIDADO'!L2310,LISTAS!$D$4:$E$15,2,0)</f>
        <v>#N/A</v>
      </c>
      <c r="E2307" s="217" t="e">
        <f>+VLOOKUP('PAA CONSOLIDADO'!M2310,LISTAS!$D$4:$E$15,2,0)</f>
        <v>#N/A</v>
      </c>
      <c r="F2307" s="217">
        <f>+'PAA CONSOLIDADO'!O2310</f>
        <v>0</v>
      </c>
      <c r="G2307" s="217">
        <f t="shared" si="105"/>
        <v>1</v>
      </c>
      <c r="H2307" s="217" t="e">
        <f>+VLOOKUP('PAA CONSOLIDADO'!P2310,LISTAS!$B$4:$C$17,2,0)</f>
        <v>#N/A</v>
      </c>
      <c r="I2307" s="217" t="e">
        <f>+VLOOKUP('PAA CONSOLIDADO'!Q2310,LISTAS!$B$22:$C$25,2,0)</f>
        <v>#N/A</v>
      </c>
      <c r="J2307" s="219">
        <f>'PAA CONSOLIDADO'!R2310</f>
        <v>0</v>
      </c>
      <c r="K2307" s="219">
        <f>+'PAA CONSOLIDADO'!S2310</f>
        <v>0</v>
      </c>
      <c r="L2307" s="217" t="e">
        <f>+VLOOKUP('PAA CONSOLIDADO'!T2310,LISTAS!$B$29:$C$31,2,0)</f>
        <v>#N/A</v>
      </c>
      <c r="M2307" s="217" t="e">
        <f>+VLOOKUP('PAA CONSOLIDADO'!U2310,LISTAS!$B$36:$C$39,2,0)</f>
        <v>#N/A</v>
      </c>
      <c r="N2307" s="217" t="str">
        <f t="shared" si="106"/>
        <v>Unidad de Contratación (1)</v>
      </c>
      <c r="O2307" s="217" t="str">
        <f t="shared" si="107"/>
        <v>CO-DC-11001</v>
      </c>
      <c r="P2307" s="217">
        <f>+'PAA CONSOLIDADO'!V2310</f>
        <v>0</v>
      </c>
      <c r="Q2307" s="217">
        <f>+'PAA CONSOLIDADO'!X2310</f>
        <v>0</v>
      </c>
      <c r="R2307" s="217">
        <f>+'PAA CONSOLIDADO'!Y2310</f>
        <v>0</v>
      </c>
    </row>
    <row r="2308" spans="1:18" s="217" customFormat="1" x14ac:dyDescent="0.25">
      <c r="A2308" s="211">
        <f>+'PAA CONSOLIDADO'!C2311</f>
        <v>0</v>
      </c>
      <c r="B2308" s="211">
        <f>+'PAA CONSOLIDADO'!I2311</f>
        <v>0</v>
      </c>
      <c r="C2308" s="217" t="str">
        <f>+CONCATENATE('PAA CONSOLIDADO'!A2311,"-",'PAA CONSOLIDADO'!D2311,"-",'PAA CONSOLIDADO'!K2311)</f>
        <v>--</v>
      </c>
      <c r="D2308" s="217" t="e">
        <f>+VLOOKUP('PAA CONSOLIDADO'!L2311,LISTAS!$D$4:$E$15,2,0)</f>
        <v>#N/A</v>
      </c>
      <c r="E2308" s="217" t="e">
        <f>+VLOOKUP('PAA CONSOLIDADO'!M2311,LISTAS!$D$4:$E$15,2,0)</f>
        <v>#N/A</v>
      </c>
      <c r="F2308" s="217">
        <f>+'PAA CONSOLIDADO'!O2311</f>
        <v>0</v>
      </c>
      <c r="G2308" s="217">
        <f t="shared" si="105"/>
        <v>1</v>
      </c>
      <c r="H2308" s="217" t="e">
        <f>+VLOOKUP('PAA CONSOLIDADO'!P2311,LISTAS!$B$4:$C$17,2,0)</f>
        <v>#N/A</v>
      </c>
      <c r="I2308" s="217" t="e">
        <f>+VLOOKUP('PAA CONSOLIDADO'!Q2311,LISTAS!$B$22:$C$25,2,0)</f>
        <v>#N/A</v>
      </c>
      <c r="J2308" s="219">
        <f>'PAA CONSOLIDADO'!R2311</f>
        <v>0</v>
      </c>
      <c r="K2308" s="219">
        <f>+'PAA CONSOLIDADO'!S2311</f>
        <v>0</v>
      </c>
      <c r="L2308" s="217" t="e">
        <f>+VLOOKUP('PAA CONSOLIDADO'!T2311,LISTAS!$B$29:$C$31,2,0)</f>
        <v>#N/A</v>
      </c>
      <c r="M2308" s="217" t="e">
        <f>+VLOOKUP('PAA CONSOLIDADO'!U2311,LISTAS!$B$36:$C$39,2,0)</f>
        <v>#N/A</v>
      </c>
      <c r="N2308" s="217" t="str">
        <f t="shared" si="106"/>
        <v>Unidad de Contratación (1)</v>
      </c>
      <c r="O2308" s="217" t="str">
        <f t="shared" si="107"/>
        <v>CO-DC-11001</v>
      </c>
      <c r="P2308" s="217">
        <f>+'PAA CONSOLIDADO'!V2311</f>
        <v>0</v>
      </c>
      <c r="Q2308" s="217">
        <f>+'PAA CONSOLIDADO'!X2311</f>
        <v>0</v>
      </c>
      <c r="R2308" s="217">
        <f>+'PAA CONSOLIDADO'!Y2311</f>
        <v>0</v>
      </c>
    </row>
    <row r="2309" spans="1:18" s="217" customFormat="1" x14ac:dyDescent="0.25">
      <c r="A2309" s="211">
        <f>+'PAA CONSOLIDADO'!C2312</f>
        <v>0</v>
      </c>
      <c r="B2309" s="211">
        <f>+'PAA CONSOLIDADO'!I2312</f>
        <v>0</v>
      </c>
      <c r="C2309" s="217" t="str">
        <f>+CONCATENATE('PAA CONSOLIDADO'!A2312,"-",'PAA CONSOLIDADO'!D2312,"-",'PAA CONSOLIDADO'!K2312)</f>
        <v>--</v>
      </c>
      <c r="D2309" s="217" t="e">
        <f>+VLOOKUP('PAA CONSOLIDADO'!L2312,LISTAS!$D$4:$E$15,2,0)</f>
        <v>#N/A</v>
      </c>
      <c r="E2309" s="217" t="e">
        <f>+VLOOKUP('PAA CONSOLIDADO'!M2312,LISTAS!$D$4:$E$15,2,0)</f>
        <v>#N/A</v>
      </c>
      <c r="F2309" s="217">
        <f>+'PAA CONSOLIDADO'!O2312</f>
        <v>0</v>
      </c>
      <c r="G2309" s="217">
        <f t="shared" ref="G2309:G2372" si="108">+IF(ISBLANK(B2309),"",1)</f>
        <v>1</v>
      </c>
      <c r="H2309" s="217" t="e">
        <f>+VLOOKUP('PAA CONSOLIDADO'!P2312,LISTAS!$B$4:$C$17,2,0)</f>
        <v>#N/A</v>
      </c>
      <c r="I2309" s="217" t="e">
        <f>+VLOOKUP('PAA CONSOLIDADO'!Q2312,LISTAS!$B$22:$C$25,2,0)</f>
        <v>#N/A</v>
      </c>
      <c r="J2309" s="219">
        <f>'PAA CONSOLIDADO'!R2312</f>
        <v>0</v>
      </c>
      <c r="K2309" s="219">
        <f>+'PAA CONSOLIDADO'!S2312</f>
        <v>0</v>
      </c>
      <c r="L2309" s="217" t="e">
        <f>+VLOOKUP('PAA CONSOLIDADO'!T2312,LISTAS!$B$29:$C$31,2,0)</f>
        <v>#N/A</v>
      </c>
      <c r="M2309" s="217" t="e">
        <f>+VLOOKUP('PAA CONSOLIDADO'!U2312,LISTAS!$B$36:$C$39,2,0)</f>
        <v>#N/A</v>
      </c>
      <c r="N2309" s="217" t="str">
        <f t="shared" ref="N2309:N2372" si="109">+IF(ISBLANK(B2309),"","Unidad de Contratación (1)")</f>
        <v>Unidad de Contratación (1)</v>
      </c>
      <c r="O2309" s="217" t="str">
        <f t="shared" ref="O2309:O2372" si="110">+IF(ISBLANK(B2309),"","CO-DC-11001")</f>
        <v>CO-DC-11001</v>
      </c>
      <c r="P2309" s="217">
        <f>+'PAA CONSOLIDADO'!V2312</f>
        <v>0</v>
      </c>
      <c r="Q2309" s="217">
        <f>+'PAA CONSOLIDADO'!X2312</f>
        <v>0</v>
      </c>
      <c r="R2309" s="217">
        <f>+'PAA CONSOLIDADO'!Y2312</f>
        <v>0</v>
      </c>
    </row>
    <row r="2310" spans="1:18" s="217" customFormat="1" x14ac:dyDescent="0.25">
      <c r="A2310" s="211">
        <f>+'PAA CONSOLIDADO'!C2313</f>
        <v>0</v>
      </c>
      <c r="B2310" s="211">
        <f>+'PAA CONSOLIDADO'!I2313</f>
        <v>0</v>
      </c>
      <c r="C2310" s="217" t="str">
        <f>+CONCATENATE('PAA CONSOLIDADO'!A2313,"-",'PAA CONSOLIDADO'!D2313,"-",'PAA CONSOLIDADO'!K2313)</f>
        <v>--</v>
      </c>
      <c r="D2310" s="217" t="e">
        <f>+VLOOKUP('PAA CONSOLIDADO'!L2313,LISTAS!$D$4:$E$15,2,0)</f>
        <v>#N/A</v>
      </c>
      <c r="E2310" s="217" t="e">
        <f>+VLOOKUP('PAA CONSOLIDADO'!M2313,LISTAS!$D$4:$E$15,2,0)</f>
        <v>#N/A</v>
      </c>
      <c r="F2310" s="217">
        <f>+'PAA CONSOLIDADO'!O2313</f>
        <v>0</v>
      </c>
      <c r="G2310" s="217">
        <f t="shared" si="108"/>
        <v>1</v>
      </c>
      <c r="H2310" s="217" t="e">
        <f>+VLOOKUP('PAA CONSOLIDADO'!P2313,LISTAS!$B$4:$C$17,2,0)</f>
        <v>#N/A</v>
      </c>
      <c r="I2310" s="217" t="e">
        <f>+VLOOKUP('PAA CONSOLIDADO'!Q2313,LISTAS!$B$22:$C$25,2,0)</f>
        <v>#N/A</v>
      </c>
      <c r="J2310" s="219">
        <f>'PAA CONSOLIDADO'!R2313</f>
        <v>0</v>
      </c>
      <c r="K2310" s="219">
        <f>+'PAA CONSOLIDADO'!S2313</f>
        <v>0</v>
      </c>
      <c r="L2310" s="217" t="e">
        <f>+VLOOKUP('PAA CONSOLIDADO'!T2313,LISTAS!$B$29:$C$31,2,0)</f>
        <v>#N/A</v>
      </c>
      <c r="M2310" s="217" t="e">
        <f>+VLOOKUP('PAA CONSOLIDADO'!U2313,LISTAS!$B$36:$C$39,2,0)</f>
        <v>#N/A</v>
      </c>
      <c r="N2310" s="217" t="str">
        <f t="shared" si="109"/>
        <v>Unidad de Contratación (1)</v>
      </c>
      <c r="O2310" s="217" t="str">
        <f t="shared" si="110"/>
        <v>CO-DC-11001</v>
      </c>
      <c r="P2310" s="217">
        <f>+'PAA CONSOLIDADO'!V2313</f>
        <v>0</v>
      </c>
      <c r="Q2310" s="217">
        <f>+'PAA CONSOLIDADO'!X2313</f>
        <v>0</v>
      </c>
      <c r="R2310" s="217">
        <f>+'PAA CONSOLIDADO'!Y2313</f>
        <v>0</v>
      </c>
    </row>
    <row r="2311" spans="1:18" s="217" customFormat="1" x14ac:dyDescent="0.25">
      <c r="A2311" s="211">
        <f>+'PAA CONSOLIDADO'!C2314</f>
        <v>0</v>
      </c>
      <c r="B2311" s="211">
        <f>+'PAA CONSOLIDADO'!I2314</f>
        <v>0</v>
      </c>
      <c r="C2311" s="217" t="str">
        <f>+CONCATENATE('PAA CONSOLIDADO'!A2314,"-",'PAA CONSOLIDADO'!D2314,"-",'PAA CONSOLIDADO'!K2314)</f>
        <v>--</v>
      </c>
      <c r="D2311" s="217" t="e">
        <f>+VLOOKUP('PAA CONSOLIDADO'!L2314,LISTAS!$D$4:$E$15,2,0)</f>
        <v>#N/A</v>
      </c>
      <c r="E2311" s="217" t="e">
        <f>+VLOOKUP('PAA CONSOLIDADO'!M2314,LISTAS!$D$4:$E$15,2,0)</f>
        <v>#N/A</v>
      </c>
      <c r="F2311" s="217">
        <f>+'PAA CONSOLIDADO'!O2314</f>
        <v>0</v>
      </c>
      <c r="G2311" s="217">
        <f t="shared" si="108"/>
        <v>1</v>
      </c>
      <c r="H2311" s="217" t="e">
        <f>+VLOOKUP('PAA CONSOLIDADO'!P2314,LISTAS!$B$4:$C$17,2,0)</f>
        <v>#N/A</v>
      </c>
      <c r="I2311" s="217" t="e">
        <f>+VLOOKUP('PAA CONSOLIDADO'!Q2314,LISTAS!$B$22:$C$25,2,0)</f>
        <v>#N/A</v>
      </c>
      <c r="J2311" s="219">
        <f>'PAA CONSOLIDADO'!R2314</f>
        <v>0</v>
      </c>
      <c r="K2311" s="219">
        <f>+'PAA CONSOLIDADO'!S2314</f>
        <v>0</v>
      </c>
      <c r="L2311" s="217" t="e">
        <f>+VLOOKUP('PAA CONSOLIDADO'!T2314,LISTAS!$B$29:$C$31,2,0)</f>
        <v>#N/A</v>
      </c>
      <c r="M2311" s="217" t="e">
        <f>+VLOOKUP('PAA CONSOLIDADO'!U2314,LISTAS!$B$36:$C$39,2,0)</f>
        <v>#N/A</v>
      </c>
      <c r="N2311" s="217" t="str">
        <f t="shared" si="109"/>
        <v>Unidad de Contratación (1)</v>
      </c>
      <c r="O2311" s="217" t="str">
        <f t="shared" si="110"/>
        <v>CO-DC-11001</v>
      </c>
      <c r="P2311" s="217">
        <f>+'PAA CONSOLIDADO'!V2314</f>
        <v>0</v>
      </c>
      <c r="Q2311" s="217">
        <f>+'PAA CONSOLIDADO'!X2314</f>
        <v>0</v>
      </c>
      <c r="R2311" s="217">
        <f>+'PAA CONSOLIDADO'!Y2314</f>
        <v>0</v>
      </c>
    </row>
    <row r="2312" spans="1:18" s="217" customFormat="1" x14ac:dyDescent="0.25">
      <c r="A2312" s="211">
        <f>+'PAA CONSOLIDADO'!C2315</f>
        <v>0</v>
      </c>
      <c r="B2312" s="211">
        <f>+'PAA CONSOLIDADO'!I2315</f>
        <v>0</v>
      </c>
      <c r="C2312" s="217" t="str">
        <f>+CONCATENATE('PAA CONSOLIDADO'!A2315,"-",'PAA CONSOLIDADO'!D2315,"-",'PAA CONSOLIDADO'!K2315)</f>
        <v>--</v>
      </c>
      <c r="D2312" s="217" t="e">
        <f>+VLOOKUP('PAA CONSOLIDADO'!L2315,LISTAS!$D$4:$E$15,2,0)</f>
        <v>#N/A</v>
      </c>
      <c r="E2312" s="217" t="e">
        <f>+VLOOKUP('PAA CONSOLIDADO'!M2315,LISTAS!$D$4:$E$15,2,0)</f>
        <v>#N/A</v>
      </c>
      <c r="F2312" s="217">
        <f>+'PAA CONSOLIDADO'!O2315</f>
        <v>0</v>
      </c>
      <c r="G2312" s="217">
        <f t="shared" si="108"/>
        <v>1</v>
      </c>
      <c r="H2312" s="217" t="e">
        <f>+VLOOKUP('PAA CONSOLIDADO'!P2315,LISTAS!$B$4:$C$17,2,0)</f>
        <v>#N/A</v>
      </c>
      <c r="I2312" s="217" t="e">
        <f>+VLOOKUP('PAA CONSOLIDADO'!Q2315,LISTAS!$B$22:$C$25,2,0)</f>
        <v>#N/A</v>
      </c>
      <c r="J2312" s="219">
        <f>'PAA CONSOLIDADO'!R2315</f>
        <v>0</v>
      </c>
      <c r="K2312" s="219">
        <f>+'PAA CONSOLIDADO'!S2315</f>
        <v>0</v>
      </c>
      <c r="L2312" s="217" t="e">
        <f>+VLOOKUP('PAA CONSOLIDADO'!T2315,LISTAS!$B$29:$C$31,2,0)</f>
        <v>#N/A</v>
      </c>
      <c r="M2312" s="217" t="e">
        <f>+VLOOKUP('PAA CONSOLIDADO'!U2315,LISTAS!$B$36:$C$39,2,0)</f>
        <v>#N/A</v>
      </c>
      <c r="N2312" s="217" t="str">
        <f t="shared" si="109"/>
        <v>Unidad de Contratación (1)</v>
      </c>
      <c r="O2312" s="217" t="str">
        <f t="shared" si="110"/>
        <v>CO-DC-11001</v>
      </c>
      <c r="P2312" s="217">
        <f>+'PAA CONSOLIDADO'!V2315</f>
        <v>0</v>
      </c>
      <c r="Q2312" s="217">
        <f>+'PAA CONSOLIDADO'!X2315</f>
        <v>0</v>
      </c>
      <c r="R2312" s="217">
        <f>+'PAA CONSOLIDADO'!Y2315</f>
        <v>0</v>
      </c>
    </row>
    <row r="2313" spans="1:18" s="217" customFormat="1" x14ac:dyDescent="0.25">
      <c r="A2313" s="211">
        <f>+'PAA CONSOLIDADO'!C2316</f>
        <v>0</v>
      </c>
      <c r="B2313" s="211">
        <f>+'PAA CONSOLIDADO'!I2316</f>
        <v>0</v>
      </c>
      <c r="C2313" s="217" t="str">
        <f>+CONCATENATE('PAA CONSOLIDADO'!A2316,"-",'PAA CONSOLIDADO'!D2316,"-",'PAA CONSOLIDADO'!K2316)</f>
        <v>--</v>
      </c>
      <c r="D2313" s="217" t="e">
        <f>+VLOOKUP('PAA CONSOLIDADO'!L2316,LISTAS!$D$4:$E$15,2,0)</f>
        <v>#N/A</v>
      </c>
      <c r="E2313" s="217" t="e">
        <f>+VLOOKUP('PAA CONSOLIDADO'!M2316,LISTAS!$D$4:$E$15,2,0)</f>
        <v>#N/A</v>
      </c>
      <c r="F2313" s="217">
        <f>+'PAA CONSOLIDADO'!O2316</f>
        <v>0</v>
      </c>
      <c r="G2313" s="217">
        <f t="shared" si="108"/>
        <v>1</v>
      </c>
      <c r="H2313" s="217" t="e">
        <f>+VLOOKUP('PAA CONSOLIDADO'!P2316,LISTAS!$B$4:$C$17,2,0)</f>
        <v>#N/A</v>
      </c>
      <c r="I2313" s="217" t="e">
        <f>+VLOOKUP('PAA CONSOLIDADO'!Q2316,LISTAS!$B$22:$C$25,2,0)</f>
        <v>#N/A</v>
      </c>
      <c r="J2313" s="219">
        <f>'PAA CONSOLIDADO'!R2316</f>
        <v>0</v>
      </c>
      <c r="K2313" s="219">
        <f>+'PAA CONSOLIDADO'!S2316</f>
        <v>0</v>
      </c>
      <c r="L2313" s="217" t="e">
        <f>+VLOOKUP('PAA CONSOLIDADO'!T2316,LISTAS!$B$29:$C$31,2,0)</f>
        <v>#N/A</v>
      </c>
      <c r="M2313" s="217" t="e">
        <f>+VLOOKUP('PAA CONSOLIDADO'!U2316,LISTAS!$B$36:$C$39,2,0)</f>
        <v>#N/A</v>
      </c>
      <c r="N2313" s="217" t="str">
        <f t="shared" si="109"/>
        <v>Unidad de Contratación (1)</v>
      </c>
      <c r="O2313" s="217" t="str">
        <f t="shared" si="110"/>
        <v>CO-DC-11001</v>
      </c>
      <c r="P2313" s="217">
        <f>+'PAA CONSOLIDADO'!V2316</f>
        <v>0</v>
      </c>
      <c r="Q2313" s="217">
        <f>+'PAA CONSOLIDADO'!X2316</f>
        <v>0</v>
      </c>
      <c r="R2313" s="217">
        <f>+'PAA CONSOLIDADO'!Y2316</f>
        <v>0</v>
      </c>
    </row>
    <row r="2314" spans="1:18" s="217" customFormat="1" x14ac:dyDescent="0.25">
      <c r="A2314" s="211">
        <f>+'PAA CONSOLIDADO'!C2317</f>
        <v>0</v>
      </c>
      <c r="B2314" s="211">
        <f>+'PAA CONSOLIDADO'!I2317</f>
        <v>0</v>
      </c>
      <c r="C2314" s="217" t="str">
        <f>+CONCATENATE('PAA CONSOLIDADO'!A2317,"-",'PAA CONSOLIDADO'!D2317,"-",'PAA CONSOLIDADO'!K2317)</f>
        <v>--</v>
      </c>
      <c r="D2314" s="217" t="e">
        <f>+VLOOKUP('PAA CONSOLIDADO'!L2317,LISTAS!$D$4:$E$15,2,0)</f>
        <v>#N/A</v>
      </c>
      <c r="E2314" s="217" t="e">
        <f>+VLOOKUP('PAA CONSOLIDADO'!M2317,LISTAS!$D$4:$E$15,2,0)</f>
        <v>#N/A</v>
      </c>
      <c r="F2314" s="217">
        <f>+'PAA CONSOLIDADO'!O2317</f>
        <v>0</v>
      </c>
      <c r="G2314" s="217">
        <f t="shared" si="108"/>
        <v>1</v>
      </c>
      <c r="H2314" s="217" t="e">
        <f>+VLOOKUP('PAA CONSOLIDADO'!P2317,LISTAS!$B$4:$C$17,2,0)</f>
        <v>#N/A</v>
      </c>
      <c r="I2314" s="217" t="e">
        <f>+VLOOKUP('PAA CONSOLIDADO'!Q2317,LISTAS!$B$22:$C$25,2,0)</f>
        <v>#N/A</v>
      </c>
      <c r="J2314" s="219">
        <f>'PAA CONSOLIDADO'!R2317</f>
        <v>0</v>
      </c>
      <c r="K2314" s="219">
        <f>+'PAA CONSOLIDADO'!S2317</f>
        <v>0</v>
      </c>
      <c r="L2314" s="217" t="e">
        <f>+VLOOKUP('PAA CONSOLIDADO'!T2317,LISTAS!$B$29:$C$31,2,0)</f>
        <v>#N/A</v>
      </c>
      <c r="M2314" s="217" t="e">
        <f>+VLOOKUP('PAA CONSOLIDADO'!U2317,LISTAS!$B$36:$C$39,2,0)</f>
        <v>#N/A</v>
      </c>
      <c r="N2314" s="217" t="str">
        <f t="shared" si="109"/>
        <v>Unidad de Contratación (1)</v>
      </c>
      <c r="O2314" s="217" t="str">
        <f t="shared" si="110"/>
        <v>CO-DC-11001</v>
      </c>
      <c r="P2314" s="217">
        <f>+'PAA CONSOLIDADO'!V2317</f>
        <v>0</v>
      </c>
      <c r="Q2314" s="217">
        <f>+'PAA CONSOLIDADO'!X2317</f>
        <v>0</v>
      </c>
      <c r="R2314" s="217">
        <f>+'PAA CONSOLIDADO'!Y2317</f>
        <v>0</v>
      </c>
    </row>
    <row r="2315" spans="1:18" s="217" customFormat="1" x14ac:dyDescent="0.25">
      <c r="A2315" s="211">
        <f>+'PAA CONSOLIDADO'!C2318</f>
        <v>0</v>
      </c>
      <c r="B2315" s="211">
        <f>+'PAA CONSOLIDADO'!I2318</f>
        <v>0</v>
      </c>
      <c r="C2315" s="217" t="str">
        <f>+CONCATENATE('PAA CONSOLIDADO'!A2318,"-",'PAA CONSOLIDADO'!D2318,"-",'PAA CONSOLIDADO'!K2318)</f>
        <v>--</v>
      </c>
      <c r="D2315" s="217" t="e">
        <f>+VLOOKUP('PAA CONSOLIDADO'!L2318,LISTAS!$D$4:$E$15,2,0)</f>
        <v>#N/A</v>
      </c>
      <c r="E2315" s="217" t="e">
        <f>+VLOOKUP('PAA CONSOLIDADO'!M2318,LISTAS!$D$4:$E$15,2,0)</f>
        <v>#N/A</v>
      </c>
      <c r="F2315" s="217">
        <f>+'PAA CONSOLIDADO'!O2318</f>
        <v>0</v>
      </c>
      <c r="G2315" s="217">
        <f t="shared" si="108"/>
        <v>1</v>
      </c>
      <c r="H2315" s="217" t="e">
        <f>+VLOOKUP('PAA CONSOLIDADO'!P2318,LISTAS!$B$4:$C$17,2,0)</f>
        <v>#N/A</v>
      </c>
      <c r="I2315" s="217" t="e">
        <f>+VLOOKUP('PAA CONSOLIDADO'!Q2318,LISTAS!$B$22:$C$25,2,0)</f>
        <v>#N/A</v>
      </c>
      <c r="J2315" s="219">
        <f>'PAA CONSOLIDADO'!R2318</f>
        <v>0</v>
      </c>
      <c r="K2315" s="219">
        <f>+'PAA CONSOLIDADO'!S2318</f>
        <v>0</v>
      </c>
      <c r="L2315" s="217" t="e">
        <f>+VLOOKUP('PAA CONSOLIDADO'!T2318,LISTAS!$B$29:$C$31,2,0)</f>
        <v>#N/A</v>
      </c>
      <c r="M2315" s="217" t="e">
        <f>+VLOOKUP('PAA CONSOLIDADO'!U2318,LISTAS!$B$36:$C$39,2,0)</f>
        <v>#N/A</v>
      </c>
      <c r="N2315" s="217" t="str">
        <f t="shared" si="109"/>
        <v>Unidad de Contratación (1)</v>
      </c>
      <c r="O2315" s="217" t="str">
        <f t="shared" si="110"/>
        <v>CO-DC-11001</v>
      </c>
      <c r="P2315" s="217">
        <f>+'PAA CONSOLIDADO'!V2318</f>
        <v>0</v>
      </c>
      <c r="Q2315" s="217">
        <f>+'PAA CONSOLIDADO'!X2318</f>
        <v>0</v>
      </c>
      <c r="R2315" s="217">
        <f>+'PAA CONSOLIDADO'!Y2318</f>
        <v>0</v>
      </c>
    </row>
    <row r="2316" spans="1:18" s="217" customFormat="1" x14ac:dyDescent="0.25">
      <c r="A2316" s="211">
        <f>+'PAA CONSOLIDADO'!C2319</f>
        <v>0</v>
      </c>
      <c r="B2316" s="211">
        <f>+'PAA CONSOLIDADO'!I2319</f>
        <v>0</v>
      </c>
      <c r="C2316" s="217" t="str">
        <f>+CONCATENATE('PAA CONSOLIDADO'!A2319,"-",'PAA CONSOLIDADO'!D2319,"-",'PAA CONSOLIDADO'!K2319)</f>
        <v>--</v>
      </c>
      <c r="D2316" s="217" t="e">
        <f>+VLOOKUP('PAA CONSOLIDADO'!L2319,LISTAS!$D$4:$E$15,2,0)</f>
        <v>#N/A</v>
      </c>
      <c r="E2316" s="217" t="e">
        <f>+VLOOKUP('PAA CONSOLIDADO'!M2319,LISTAS!$D$4:$E$15,2,0)</f>
        <v>#N/A</v>
      </c>
      <c r="F2316" s="217">
        <f>+'PAA CONSOLIDADO'!O2319</f>
        <v>0</v>
      </c>
      <c r="G2316" s="217">
        <f t="shared" si="108"/>
        <v>1</v>
      </c>
      <c r="H2316" s="217" t="e">
        <f>+VLOOKUP('PAA CONSOLIDADO'!P2319,LISTAS!$B$4:$C$17,2,0)</f>
        <v>#N/A</v>
      </c>
      <c r="I2316" s="217" t="e">
        <f>+VLOOKUP('PAA CONSOLIDADO'!Q2319,LISTAS!$B$22:$C$25,2,0)</f>
        <v>#N/A</v>
      </c>
      <c r="J2316" s="219">
        <f>'PAA CONSOLIDADO'!R2319</f>
        <v>0</v>
      </c>
      <c r="K2316" s="219">
        <f>+'PAA CONSOLIDADO'!S2319</f>
        <v>0</v>
      </c>
      <c r="L2316" s="217" t="e">
        <f>+VLOOKUP('PAA CONSOLIDADO'!T2319,LISTAS!$B$29:$C$31,2,0)</f>
        <v>#N/A</v>
      </c>
      <c r="M2316" s="217" t="e">
        <f>+VLOOKUP('PAA CONSOLIDADO'!U2319,LISTAS!$B$36:$C$39,2,0)</f>
        <v>#N/A</v>
      </c>
      <c r="N2316" s="217" t="str">
        <f t="shared" si="109"/>
        <v>Unidad de Contratación (1)</v>
      </c>
      <c r="O2316" s="217" t="str">
        <f t="shared" si="110"/>
        <v>CO-DC-11001</v>
      </c>
      <c r="P2316" s="217">
        <f>+'PAA CONSOLIDADO'!V2319</f>
        <v>0</v>
      </c>
      <c r="Q2316" s="217">
        <f>+'PAA CONSOLIDADO'!X2319</f>
        <v>0</v>
      </c>
      <c r="R2316" s="217">
        <f>+'PAA CONSOLIDADO'!Y2319</f>
        <v>0</v>
      </c>
    </row>
    <row r="2317" spans="1:18" s="217" customFormat="1" x14ac:dyDescent="0.25">
      <c r="A2317" s="211">
        <f>+'PAA CONSOLIDADO'!C2320</f>
        <v>0</v>
      </c>
      <c r="B2317" s="211">
        <f>+'PAA CONSOLIDADO'!I2320</f>
        <v>0</v>
      </c>
      <c r="C2317" s="217" t="str">
        <f>+CONCATENATE('PAA CONSOLIDADO'!A2320,"-",'PAA CONSOLIDADO'!D2320,"-",'PAA CONSOLIDADO'!K2320)</f>
        <v>--</v>
      </c>
      <c r="D2317" s="217" t="e">
        <f>+VLOOKUP('PAA CONSOLIDADO'!L2320,LISTAS!$D$4:$E$15,2,0)</f>
        <v>#N/A</v>
      </c>
      <c r="E2317" s="217" t="e">
        <f>+VLOOKUP('PAA CONSOLIDADO'!M2320,LISTAS!$D$4:$E$15,2,0)</f>
        <v>#N/A</v>
      </c>
      <c r="F2317" s="217">
        <f>+'PAA CONSOLIDADO'!O2320</f>
        <v>0</v>
      </c>
      <c r="G2317" s="217">
        <f t="shared" si="108"/>
        <v>1</v>
      </c>
      <c r="H2317" s="217" t="e">
        <f>+VLOOKUP('PAA CONSOLIDADO'!P2320,LISTAS!$B$4:$C$17,2,0)</f>
        <v>#N/A</v>
      </c>
      <c r="I2317" s="217" t="e">
        <f>+VLOOKUP('PAA CONSOLIDADO'!Q2320,LISTAS!$B$22:$C$25,2,0)</f>
        <v>#N/A</v>
      </c>
      <c r="J2317" s="219">
        <f>'PAA CONSOLIDADO'!R2320</f>
        <v>0</v>
      </c>
      <c r="K2317" s="219">
        <f>+'PAA CONSOLIDADO'!S2320</f>
        <v>0</v>
      </c>
      <c r="L2317" s="217" t="e">
        <f>+VLOOKUP('PAA CONSOLIDADO'!T2320,LISTAS!$B$29:$C$31,2,0)</f>
        <v>#N/A</v>
      </c>
      <c r="M2317" s="217" t="e">
        <f>+VLOOKUP('PAA CONSOLIDADO'!U2320,LISTAS!$B$36:$C$39,2,0)</f>
        <v>#N/A</v>
      </c>
      <c r="N2317" s="217" t="str">
        <f t="shared" si="109"/>
        <v>Unidad de Contratación (1)</v>
      </c>
      <c r="O2317" s="217" t="str">
        <f t="shared" si="110"/>
        <v>CO-DC-11001</v>
      </c>
      <c r="P2317" s="217">
        <f>+'PAA CONSOLIDADO'!V2320</f>
        <v>0</v>
      </c>
      <c r="Q2317" s="217">
        <f>+'PAA CONSOLIDADO'!X2320</f>
        <v>0</v>
      </c>
      <c r="R2317" s="217">
        <f>+'PAA CONSOLIDADO'!Y2320</f>
        <v>0</v>
      </c>
    </row>
    <row r="2318" spans="1:18" s="217" customFormat="1" x14ac:dyDescent="0.25">
      <c r="A2318" s="211">
        <f>+'PAA CONSOLIDADO'!C2321</f>
        <v>0</v>
      </c>
      <c r="B2318" s="211">
        <f>+'PAA CONSOLIDADO'!I2321</f>
        <v>0</v>
      </c>
      <c r="C2318" s="217" t="str">
        <f>+CONCATENATE('PAA CONSOLIDADO'!A2321,"-",'PAA CONSOLIDADO'!D2321,"-",'PAA CONSOLIDADO'!K2321)</f>
        <v>--</v>
      </c>
      <c r="D2318" s="217" t="e">
        <f>+VLOOKUP('PAA CONSOLIDADO'!L2321,LISTAS!$D$4:$E$15,2,0)</f>
        <v>#N/A</v>
      </c>
      <c r="E2318" s="217" t="e">
        <f>+VLOOKUP('PAA CONSOLIDADO'!M2321,LISTAS!$D$4:$E$15,2,0)</f>
        <v>#N/A</v>
      </c>
      <c r="F2318" s="217">
        <f>+'PAA CONSOLIDADO'!O2321</f>
        <v>0</v>
      </c>
      <c r="G2318" s="217">
        <f t="shared" si="108"/>
        <v>1</v>
      </c>
      <c r="H2318" s="217" t="e">
        <f>+VLOOKUP('PAA CONSOLIDADO'!P2321,LISTAS!$B$4:$C$17,2,0)</f>
        <v>#N/A</v>
      </c>
      <c r="I2318" s="217" t="e">
        <f>+VLOOKUP('PAA CONSOLIDADO'!Q2321,LISTAS!$B$22:$C$25,2,0)</f>
        <v>#N/A</v>
      </c>
      <c r="J2318" s="219">
        <f>'PAA CONSOLIDADO'!R2321</f>
        <v>0</v>
      </c>
      <c r="K2318" s="219">
        <f>+'PAA CONSOLIDADO'!S2321</f>
        <v>0</v>
      </c>
      <c r="L2318" s="217" t="e">
        <f>+VLOOKUP('PAA CONSOLIDADO'!T2321,LISTAS!$B$29:$C$31,2,0)</f>
        <v>#N/A</v>
      </c>
      <c r="M2318" s="217" t="e">
        <f>+VLOOKUP('PAA CONSOLIDADO'!U2321,LISTAS!$B$36:$C$39,2,0)</f>
        <v>#N/A</v>
      </c>
      <c r="N2318" s="217" t="str">
        <f t="shared" si="109"/>
        <v>Unidad de Contratación (1)</v>
      </c>
      <c r="O2318" s="217" t="str">
        <f t="shared" si="110"/>
        <v>CO-DC-11001</v>
      </c>
      <c r="P2318" s="217">
        <f>+'PAA CONSOLIDADO'!V2321</f>
        <v>0</v>
      </c>
      <c r="Q2318" s="217">
        <f>+'PAA CONSOLIDADO'!X2321</f>
        <v>0</v>
      </c>
      <c r="R2318" s="217">
        <f>+'PAA CONSOLIDADO'!Y2321</f>
        <v>0</v>
      </c>
    </row>
    <row r="2319" spans="1:18" s="217" customFormat="1" x14ac:dyDescent="0.25">
      <c r="A2319" s="211">
        <f>+'PAA CONSOLIDADO'!C2322</f>
        <v>0</v>
      </c>
      <c r="B2319" s="211">
        <f>+'PAA CONSOLIDADO'!I2322</f>
        <v>0</v>
      </c>
      <c r="C2319" s="217" t="str">
        <f>+CONCATENATE('PAA CONSOLIDADO'!A2322,"-",'PAA CONSOLIDADO'!D2322,"-",'PAA CONSOLIDADO'!K2322)</f>
        <v>--</v>
      </c>
      <c r="D2319" s="217" t="e">
        <f>+VLOOKUP('PAA CONSOLIDADO'!L2322,LISTAS!$D$4:$E$15,2,0)</f>
        <v>#N/A</v>
      </c>
      <c r="E2319" s="217" t="e">
        <f>+VLOOKUP('PAA CONSOLIDADO'!M2322,LISTAS!$D$4:$E$15,2,0)</f>
        <v>#N/A</v>
      </c>
      <c r="F2319" s="217">
        <f>+'PAA CONSOLIDADO'!O2322</f>
        <v>0</v>
      </c>
      <c r="G2319" s="217">
        <f t="shared" si="108"/>
        <v>1</v>
      </c>
      <c r="H2319" s="217" t="e">
        <f>+VLOOKUP('PAA CONSOLIDADO'!P2322,LISTAS!$B$4:$C$17,2,0)</f>
        <v>#N/A</v>
      </c>
      <c r="I2319" s="217" t="e">
        <f>+VLOOKUP('PAA CONSOLIDADO'!Q2322,LISTAS!$B$22:$C$25,2,0)</f>
        <v>#N/A</v>
      </c>
      <c r="J2319" s="219">
        <f>'PAA CONSOLIDADO'!R2322</f>
        <v>0</v>
      </c>
      <c r="K2319" s="219">
        <f>+'PAA CONSOLIDADO'!S2322</f>
        <v>0</v>
      </c>
      <c r="L2319" s="217" t="e">
        <f>+VLOOKUP('PAA CONSOLIDADO'!T2322,LISTAS!$B$29:$C$31,2,0)</f>
        <v>#N/A</v>
      </c>
      <c r="M2319" s="217" t="e">
        <f>+VLOOKUP('PAA CONSOLIDADO'!U2322,LISTAS!$B$36:$C$39,2,0)</f>
        <v>#N/A</v>
      </c>
      <c r="N2319" s="217" t="str">
        <f t="shared" si="109"/>
        <v>Unidad de Contratación (1)</v>
      </c>
      <c r="O2319" s="217" t="str">
        <f t="shared" si="110"/>
        <v>CO-DC-11001</v>
      </c>
      <c r="P2319" s="217">
        <f>+'PAA CONSOLIDADO'!V2322</f>
        <v>0</v>
      </c>
      <c r="Q2319" s="217">
        <f>+'PAA CONSOLIDADO'!X2322</f>
        <v>0</v>
      </c>
      <c r="R2319" s="217">
        <f>+'PAA CONSOLIDADO'!Y2322</f>
        <v>0</v>
      </c>
    </row>
    <row r="2320" spans="1:18" s="217" customFormat="1" x14ac:dyDescent="0.25">
      <c r="A2320" s="211">
        <f>+'PAA CONSOLIDADO'!C2323</f>
        <v>0</v>
      </c>
      <c r="B2320" s="211">
        <f>+'PAA CONSOLIDADO'!I2323</f>
        <v>0</v>
      </c>
      <c r="C2320" s="217" t="str">
        <f>+CONCATENATE('PAA CONSOLIDADO'!A2323,"-",'PAA CONSOLIDADO'!D2323,"-",'PAA CONSOLIDADO'!K2323)</f>
        <v>--</v>
      </c>
      <c r="D2320" s="217" t="e">
        <f>+VLOOKUP('PAA CONSOLIDADO'!L2323,LISTAS!$D$4:$E$15,2,0)</f>
        <v>#N/A</v>
      </c>
      <c r="E2320" s="217" t="e">
        <f>+VLOOKUP('PAA CONSOLIDADO'!M2323,LISTAS!$D$4:$E$15,2,0)</f>
        <v>#N/A</v>
      </c>
      <c r="F2320" s="217">
        <f>+'PAA CONSOLIDADO'!O2323</f>
        <v>0</v>
      </c>
      <c r="G2320" s="217">
        <f t="shared" si="108"/>
        <v>1</v>
      </c>
      <c r="H2320" s="217" t="e">
        <f>+VLOOKUP('PAA CONSOLIDADO'!P2323,LISTAS!$B$4:$C$17,2,0)</f>
        <v>#N/A</v>
      </c>
      <c r="I2320" s="217" t="e">
        <f>+VLOOKUP('PAA CONSOLIDADO'!Q2323,LISTAS!$B$22:$C$25,2,0)</f>
        <v>#N/A</v>
      </c>
      <c r="J2320" s="219">
        <f>'PAA CONSOLIDADO'!R2323</f>
        <v>0</v>
      </c>
      <c r="K2320" s="219">
        <f>+'PAA CONSOLIDADO'!S2323</f>
        <v>0</v>
      </c>
      <c r="L2320" s="217" t="e">
        <f>+VLOOKUP('PAA CONSOLIDADO'!T2323,LISTAS!$B$29:$C$31,2,0)</f>
        <v>#N/A</v>
      </c>
      <c r="M2320" s="217" t="e">
        <f>+VLOOKUP('PAA CONSOLIDADO'!U2323,LISTAS!$B$36:$C$39,2,0)</f>
        <v>#N/A</v>
      </c>
      <c r="N2320" s="217" t="str">
        <f t="shared" si="109"/>
        <v>Unidad de Contratación (1)</v>
      </c>
      <c r="O2320" s="217" t="str">
        <f t="shared" si="110"/>
        <v>CO-DC-11001</v>
      </c>
      <c r="P2320" s="217">
        <f>+'PAA CONSOLIDADO'!V2323</f>
        <v>0</v>
      </c>
      <c r="Q2320" s="217">
        <f>+'PAA CONSOLIDADO'!X2323</f>
        <v>0</v>
      </c>
      <c r="R2320" s="217">
        <f>+'PAA CONSOLIDADO'!Y2323</f>
        <v>0</v>
      </c>
    </row>
    <row r="2321" spans="1:18" s="217" customFormat="1" x14ac:dyDescent="0.25">
      <c r="A2321" s="211">
        <f>+'PAA CONSOLIDADO'!C2324</f>
        <v>0</v>
      </c>
      <c r="B2321" s="211">
        <f>+'PAA CONSOLIDADO'!I2324</f>
        <v>0</v>
      </c>
      <c r="C2321" s="217" t="str">
        <f>+CONCATENATE('PAA CONSOLIDADO'!A2324,"-",'PAA CONSOLIDADO'!D2324,"-",'PAA CONSOLIDADO'!K2324)</f>
        <v>--</v>
      </c>
      <c r="D2321" s="217" t="e">
        <f>+VLOOKUP('PAA CONSOLIDADO'!L2324,LISTAS!$D$4:$E$15,2,0)</f>
        <v>#N/A</v>
      </c>
      <c r="E2321" s="217" t="e">
        <f>+VLOOKUP('PAA CONSOLIDADO'!M2324,LISTAS!$D$4:$E$15,2,0)</f>
        <v>#N/A</v>
      </c>
      <c r="F2321" s="217">
        <f>+'PAA CONSOLIDADO'!O2324</f>
        <v>0</v>
      </c>
      <c r="G2321" s="217">
        <f t="shared" si="108"/>
        <v>1</v>
      </c>
      <c r="H2321" s="217" t="e">
        <f>+VLOOKUP('PAA CONSOLIDADO'!P2324,LISTAS!$B$4:$C$17,2,0)</f>
        <v>#N/A</v>
      </c>
      <c r="I2321" s="217" t="e">
        <f>+VLOOKUP('PAA CONSOLIDADO'!Q2324,LISTAS!$B$22:$C$25,2,0)</f>
        <v>#N/A</v>
      </c>
      <c r="J2321" s="219">
        <f>'PAA CONSOLIDADO'!R2324</f>
        <v>0</v>
      </c>
      <c r="K2321" s="219">
        <f>+'PAA CONSOLIDADO'!S2324</f>
        <v>0</v>
      </c>
      <c r="L2321" s="217" t="e">
        <f>+VLOOKUP('PAA CONSOLIDADO'!T2324,LISTAS!$B$29:$C$31,2,0)</f>
        <v>#N/A</v>
      </c>
      <c r="M2321" s="217" t="e">
        <f>+VLOOKUP('PAA CONSOLIDADO'!U2324,LISTAS!$B$36:$C$39,2,0)</f>
        <v>#N/A</v>
      </c>
      <c r="N2321" s="217" t="str">
        <f t="shared" si="109"/>
        <v>Unidad de Contratación (1)</v>
      </c>
      <c r="O2321" s="217" t="str">
        <f t="shared" si="110"/>
        <v>CO-DC-11001</v>
      </c>
      <c r="P2321" s="217">
        <f>+'PAA CONSOLIDADO'!V2324</f>
        <v>0</v>
      </c>
      <c r="Q2321" s="217">
        <f>+'PAA CONSOLIDADO'!X2324</f>
        <v>0</v>
      </c>
      <c r="R2321" s="217">
        <f>+'PAA CONSOLIDADO'!Y2324</f>
        <v>0</v>
      </c>
    </row>
    <row r="2322" spans="1:18" s="217" customFormat="1" x14ac:dyDescent="0.25">
      <c r="A2322" s="211">
        <f>+'PAA CONSOLIDADO'!C2325</f>
        <v>0</v>
      </c>
      <c r="B2322" s="211">
        <f>+'PAA CONSOLIDADO'!I2325</f>
        <v>0</v>
      </c>
      <c r="C2322" s="217" t="str">
        <f>+CONCATENATE('PAA CONSOLIDADO'!A2325,"-",'PAA CONSOLIDADO'!D2325,"-",'PAA CONSOLIDADO'!K2325)</f>
        <v>--</v>
      </c>
      <c r="D2322" s="217" t="e">
        <f>+VLOOKUP('PAA CONSOLIDADO'!L2325,LISTAS!$D$4:$E$15,2,0)</f>
        <v>#N/A</v>
      </c>
      <c r="E2322" s="217" t="e">
        <f>+VLOOKUP('PAA CONSOLIDADO'!M2325,LISTAS!$D$4:$E$15,2,0)</f>
        <v>#N/A</v>
      </c>
      <c r="F2322" s="217">
        <f>+'PAA CONSOLIDADO'!O2325</f>
        <v>0</v>
      </c>
      <c r="G2322" s="217">
        <f t="shared" si="108"/>
        <v>1</v>
      </c>
      <c r="H2322" s="217" t="e">
        <f>+VLOOKUP('PAA CONSOLIDADO'!P2325,LISTAS!$B$4:$C$17,2,0)</f>
        <v>#N/A</v>
      </c>
      <c r="I2322" s="217" t="e">
        <f>+VLOOKUP('PAA CONSOLIDADO'!Q2325,LISTAS!$B$22:$C$25,2,0)</f>
        <v>#N/A</v>
      </c>
      <c r="J2322" s="219">
        <f>'PAA CONSOLIDADO'!R2325</f>
        <v>0</v>
      </c>
      <c r="K2322" s="219">
        <f>+'PAA CONSOLIDADO'!S2325</f>
        <v>0</v>
      </c>
      <c r="L2322" s="217" t="e">
        <f>+VLOOKUP('PAA CONSOLIDADO'!T2325,LISTAS!$B$29:$C$31,2,0)</f>
        <v>#N/A</v>
      </c>
      <c r="M2322" s="217" t="e">
        <f>+VLOOKUP('PAA CONSOLIDADO'!U2325,LISTAS!$B$36:$C$39,2,0)</f>
        <v>#N/A</v>
      </c>
      <c r="N2322" s="217" t="str">
        <f t="shared" si="109"/>
        <v>Unidad de Contratación (1)</v>
      </c>
      <c r="O2322" s="217" t="str">
        <f t="shared" si="110"/>
        <v>CO-DC-11001</v>
      </c>
      <c r="P2322" s="217">
        <f>+'PAA CONSOLIDADO'!V2325</f>
        <v>0</v>
      </c>
      <c r="Q2322" s="217">
        <f>+'PAA CONSOLIDADO'!X2325</f>
        <v>0</v>
      </c>
      <c r="R2322" s="217">
        <f>+'PAA CONSOLIDADO'!Y2325</f>
        <v>0</v>
      </c>
    </row>
    <row r="2323" spans="1:18" s="217" customFormat="1" x14ac:dyDescent="0.25">
      <c r="A2323" s="211">
        <f>+'PAA CONSOLIDADO'!C2326</f>
        <v>0</v>
      </c>
      <c r="B2323" s="211">
        <f>+'PAA CONSOLIDADO'!I2326</f>
        <v>0</v>
      </c>
      <c r="C2323" s="217" t="str">
        <f>+CONCATENATE('PAA CONSOLIDADO'!A2326,"-",'PAA CONSOLIDADO'!D2326,"-",'PAA CONSOLIDADO'!K2326)</f>
        <v>--</v>
      </c>
      <c r="D2323" s="217" t="e">
        <f>+VLOOKUP('PAA CONSOLIDADO'!L2326,LISTAS!$D$4:$E$15,2,0)</f>
        <v>#N/A</v>
      </c>
      <c r="E2323" s="217" t="e">
        <f>+VLOOKUP('PAA CONSOLIDADO'!M2326,LISTAS!$D$4:$E$15,2,0)</f>
        <v>#N/A</v>
      </c>
      <c r="F2323" s="217">
        <f>+'PAA CONSOLIDADO'!O2326</f>
        <v>0</v>
      </c>
      <c r="G2323" s="217">
        <f t="shared" si="108"/>
        <v>1</v>
      </c>
      <c r="H2323" s="217" t="e">
        <f>+VLOOKUP('PAA CONSOLIDADO'!P2326,LISTAS!$B$4:$C$17,2,0)</f>
        <v>#N/A</v>
      </c>
      <c r="I2323" s="217" t="e">
        <f>+VLOOKUP('PAA CONSOLIDADO'!Q2326,LISTAS!$B$22:$C$25,2,0)</f>
        <v>#N/A</v>
      </c>
      <c r="J2323" s="219">
        <f>'PAA CONSOLIDADO'!R2326</f>
        <v>0</v>
      </c>
      <c r="K2323" s="219">
        <f>+'PAA CONSOLIDADO'!S2326</f>
        <v>0</v>
      </c>
      <c r="L2323" s="217" t="e">
        <f>+VLOOKUP('PAA CONSOLIDADO'!T2326,LISTAS!$B$29:$C$31,2,0)</f>
        <v>#N/A</v>
      </c>
      <c r="M2323" s="217" t="e">
        <f>+VLOOKUP('PAA CONSOLIDADO'!U2326,LISTAS!$B$36:$C$39,2,0)</f>
        <v>#N/A</v>
      </c>
      <c r="N2323" s="217" t="str">
        <f t="shared" si="109"/>
        <v>Unidad de Contratación (1)</v>
      </c>
      <c r="O2323" s="217" t="str">
        <f t="shared" si="110"/>
        <v>CO-DC-11001</v>
      </c>
      <c r="P2323" s="217">
        <f>+'PAA CONSOLIDADO'!V2326</f>
        <v>0</v>
      </c>
      <c r="Q2323" s="217">
        <f>+'PAA CONSOLIDADO'!X2326</f>
        <v>0</v>
      </c>
      <c r="R2323" s="217">
        <f>+'PAA CONSOLIDADO'!Y2326</f>
        <v>0</v>
      </c>
    </row>
    <row r="2324" spans="1:18" s="217" customFormat="1" x14ac:dyDescent="0.25">
      <c r="A2324" s="211">
        <f>+'PAA CONSOLIDADO'!C2327</f>
        <v>0</v>
      </c>
      <c r="B2324" s="211">
        <f>+'PAA CONSOLIDADO'!I2327</f>
        <v>0</v>
      </c>
      <c r="C2324" s="217" t="str">
        <f>+CONCATENATE('PAA CONSOLIDADO'!A2327,"-",'PAA CONSOLIDADO'!D2327,"-",'PAA CONSOLIDADO'!K2327)</f>
        <v>--</v>
      </c>
      <c r="D2324" s="217" t="e">
        <f>+VLOOKUP('PAA CONSOLIDADO'!L2327,LISTAS!$D$4:$E$15,2,0)</f>
        <v>#N/A</v>
      </c>
      <c r="E2324" s="217" t="e">
        <f>+VLOOKUP('PAA CONSOLIDADO'!M2327,LISTAS!$D$4:$E$15,2,0)</f>
        <v>#N/A</v>
      </c>
      <c r="F2324" s="217">
        <f>+'PAA CONSOLIDADO'!O2327</f>
        <v>0</v>
      </c>
      <c r="G2324" s="217">
        <f t="shared" si="108"/>
        <v>1</v>
      </c>
      <c r="H2324" s="217" t="e">
        <f>+VLOOKUP('PAA CONSOLIDADO'!P2327,LISTAS!$B$4:$C$17,2,0)</f>
        <v>#N/A</v>
      </c>
      <c r="I2324" s="217" t="e">
        <f>+VLOOKUP('PAA CONSOLIDADO'!Q2327,LISTAS!$B$22:$C$25,2,0)</f>
        <v>#N/A</v>
      </c>
      <c r="J2324" s="219">
        <f>'PAA CONSOLIDADO'!R2327</f>
        <v>0</v>
      </c>
      <c r="K2324" s="219">
        <f>+'PAA CONSOLIDADO'!S2327</f>
        <v>0</v>
      </c>
      <c r="L2324" s="217" t="e">
        <f>+VLOOKUP('PAA CONSOLIDADO'!T2327,LISTAS!$B$29:$C$31,2,0)</f>
        <v>#N/A</v>
      </c>
      <c r="M2324" s="217" t="e">
        <f>+VLOOKUP('PAA CONSOLIDADO'!U2327,LISTAS!$B$36:$C$39,2,0)</f>
        <v>#N/A</v>
      </c>
      <c r="N2324" s="217" t="str">
        <f t="shared" si="109"/>
        <v>Unidad de Contratación (1)</v>
      </c>
      <c r="O2324" s="217" t="str">
        <f t="shared" si="110"/>
        <v>CO-DC-11001</v>
      </c>
      <c r="P2324" s="217">
        <f>+'PAA CONSOLIDADO'!V2327</f>
        <v>0</v>
      </c>
      <c r="Q2324" s="217">
        <f>+'PAA CONSOLIDADO'!X2327</f>
        <v>0</v>
      </c>
      <c r="R2324" s="217">
        <f>+'PAA CONSOLIDADO'!Y2327</f>
        <v>0</v>
      </c>
    </row>
    <row r="2325" spans="1:18" s="217" customFormat="1" x14ac:dyDescent="0.25">
      <c r="A2325" s="211">
        <f>+'PAA CONSOLIDADO'!C2328</f>
        <v>0</v>
      </c>
      <c r="B2325" s="211">
        <f>+'PAA CONSOLIDADO'!I2328</f>
        <v>0</v>
      </c>
      <c r="C2325" s="217" t="str">
        <f>+CONCATENATE('PAA CONSOLIDADO'!A2328,"-",'PAA CONSOLIDADO'!D2328,"-",'PAA CONSOLIDADO'!K2328)</f>
        <v>--</v>
      </c>
      <c r="D2325" s="217" t="e">
        <f>+VLOOKUP('PAA CONSOLIDADO'!L2328,LISTAS!$D$4:$E$15,2,0)</f>
        <v>#N/A</v>
      </c>
      <c r="E2325" s="217" t="e">
        <f>+VLOOKUP('PAA CONSOLIDADO'!M2328,LISTAS!$D$4:$E$15,2,0)</f>
        <v>#N/A</v>
      </c>
      <c r="F2325" s="217">
        <f>+'PAA CONSOLIDADO'!O2328</f>
        <v>0</v>
      </c>
      <c r="G2325" s="217">
        <f t="shared" si="108"/>
        <v>1</v>
      </c>
      <c r="H2325" s="217" t="e">
        <f>+VLOOKUP('PAA CONSOLIDADO'!P2328,LISTAS!$B$4:$C$17,2,0)</f>
        <v>#N/A</v>
      </c>
      <c r="I2325" s="217" t="e">
        <f>+VLOOKUP('PAA CONSOLIDADO'!Q2328,LISTAS!$B$22:$C$25,2,0)</f>
        <v>#N/A</v>
      </c>
      <c r="J2325" s="219">
        <f>'PAA CONSOLIDADO'!R2328</f>
        <v>0</v>
      </c>
      <c r="K2325" s="219">
        <f>+'PAA CONSOLIDADO'!S2328</f>
        <v>0</v>
      </c>
      <c r="L2325" s="217" t="e">
        <f>+VLOOKUP('PAA CONSOLIDADO'!T2328,LISTAS!$B$29:$C$31,2,0)</f>
        <v>#N/A</v>
      </c>
      <c r="M2325" s="217" t="e">
        <f>+VLOOKUP('PAA CONSOLIDADO'!U2328,LISTAS!$B$36:$C$39,2,0)</f>
        <v>#N/A</v>
      </c>
      <c r="N2325" s="217" t="str">
        <f t="shared" si="109"/>
        <v>Unidad de Contratación (1)</v>
      </c>
      <c r="O2325" s="217" t="str">
        <f t="shared" si="110"/>
        <v>CO-DC-11001</v>
      </c>
      <c r="P2325" s="217">
        <f>+'PAA CONSOLIDADO'!V2328</f>
        <v>0</v>
      </c>
      <c r="Q2325" s="217">
        <f>+'PAA CONSOLIDADO'!X2328</f>
        <v>0</v>
      </c>
      <c r="R2325" s="217">
        <f>+'PAA CONSOLIDADO'!Y2328</f>
        <v>0</v>
      </c>
    </row>
    <row r="2326" spans="1:18" s="217" customFormat="1" x14ac:dyDescent="0.25">
      <c r="A2326" s="211">
        <f>+'PAA CONSOLIDADO'!C2329</f>
        <v>0</v>
      </c>
      <c r="B2326" s="211">
        <f>+'PAA CONSOLIDADO'!I2329</f>
        <v>0</v>
      </c>
      <c r="C2326" s="217" t="str">
        <f>+CONCATENATE('PAA CONSOLIDADO'!A2329,"-",'PAA CONSOLIDADO'!D2329,"-",'PAA CONSOLIDADO'!K2329)</f>
        <v>--</v>
      </c>
      <c r="D2326" s="217" t="e">
        <f>+VLOOKUP('PAA CONSOLIDADO'!L2329,LISTAS!$D$4:$E$15,2,0)</f>
        <v>#N/A</v>
      </c>
      <c r="E2326" s="217" t="e">
        <f>+VLOOKUP('PAA CONSOLIDADO'!M2329,LISTAS!$D$4:$E$15,2,0)</f>
        <v>#N/A</v>
      </c>
      <c r="F2326" s="217">
        <f>+'PAA CONSOLIDADO'!O2329</f>
        <v>0</v>
      </c>
      <c r="G2326" s="217">
        <f t="shared" si="108"/>
        <v>1</v>
      </c>
      <c r="H2326" s="217" t="e">
        <f>+VLOOKUP('PAA CONSOLIDADO'!P2329,LISTAS!$B$4:$C$17,2,0)</f>
        <v>#N/A</v>
      </c>
      <c r="I2326" s="217" t="e">
        <f>+VLOOKUP('PAA CONSOLIDADO'!Q2329,LISTAS!$B$22:$C$25,2,0)</f>
        <v>#N/A</v>
      </c>
      <c r="J2326" s="219">
        <f>'PAA CONSOLIDADO'!R2329</f>
        <v>0</v>
      </c>
      <c r="K2326" s="219">
        <f>+'PAA CONSOLIDADO'!S2329</f>
        <v>0</v>
      </c>
      <c r="L2326" s="217" t="e">
        <f>+VLOOKUP('PAA CONSOLIDADO'!T2329,LISTAS!$B$29:$C$31,2,0)</f>
        <v>#N/A</v>
      </c>
      <c r="M2326" s="217" t="e">
        <f>+VLOOKUP('PAA CONSOLIDADO'!U2329,LISTAS!$B$36:$C$39,2,0)</f>
        <v>#N/A</v>
      </c>
      <c r="N2326" s="217" t="str">
        <f t="shared" si="109"/>
        <v>Unidad de Contratación (1)</v>
      </c>
      <c r="O2326" s="217" t="str">
        <f t="shared" si="110"/>
        <v>CO-DC-11001</v>
      </c>
      <c r="P2326" s="217">
        <f>+'PAA CONSOLIDADO'!V2329</f>
        <v>0</v>
      </c>
      <c r="Q2326" s="217">
        <f>+'PAA CONSOLIDADO'!X2329</f>
        <v>0</v>
      </c>
      <c r="R2326" s="217">
        <f>+'PAA CONSOLIDADO'!Y2329</f>
        <v>0</v>
      </c>
    </row>
    <row r="2327" spans="1:18" s="217" customFormat="1" x14ac:dyDescent="0.25">
      <c r="A2327" s="211">
        <f>+'PAA CONSOLIDADO'!C2330</f>
        <v>0</v>
      </c>
      <c r="B2327" s="211">
        <f>+'PAA CONSOLIDADO'!I2330</f>
        <v>0</v>
      </c>
      <c r="C2327" s="217" t="str">
        <f>+CONCATENATE('PAA CONSOLIDADO'!A2330,"-",'PAA CONSOLIDADO'!D2330,"-",'PAA CONSOLIDADO'!K2330)</f>
        <v>--</v>
      </c>
      <c r="D2327" s="217" t="e">
        <f>+VLOOKUP('PAA CONSOLIDADO'!L2330,LISTAS!$D$4:$E$15,2,0)</f>
        <v>#N/A</v>
      </c>
      <c r="E2327" s="217" t="e">
        <f>+VLOOKUP('PAA CONSOLIDADO'!M2330,LISTAS!$D$4:$E$15,2,0)</f>
        <v>#N/A</v>
      </c>
      <c r="F2327" s="217">
        <f>+'PAA CONSOLIDADO'!O2330</f>
        <v>0</v>
      </c>
      <c r="G2327" s="217">
        <f t="shared" si="108"/>
        <v>1</v>
      </c>
      <c r="H2327" s="217" t="e">
        <f>+VLOOKUP('PAA CONSOLIDADO'!P2330,LISTAS!$B$4:$C$17,2,0)</f>
        <v>#N/A</v>
      </c>
      <c r="I2327" s="217" t="e">
        <f>+VLOOKUP('PAA CONSOLIDADO'!Q2330,LISTAS!$B$22:$C$25,2,0)</f>
        <v>#N/A</v>
      </c>
      <c r="J2327" s="219">
        <f>'PAA CONSOLIDADO'!R2330</f>
        <v>0</v>
      </c>
      <c r="K2327" s="219">
        <f>+'PAA CONSOLIDADO'!S2330</f>
        <v>0</v>
      </c>
      <c r="L2327" s="217" t="e">
        <f>+VLOOKUP('PAA CONSOLIDADO'!T2330,LISTAS!$B$29:$C$31,2,0)</f>
        <v>#N/A</v>
      </c>
      <c r="M2327" s="217" t="e">
        <f>+VLOOKUP('PAA CONSOLIDADO'!U2330,LISTAS!$B$36:$C$39,2,0)</f>
        <v>#N/A</v>
      </c>
      <c r="N2327" s="217" t="str">
        <f t="shared" si="109"/>
        <v>Unidad de Contratación (1)</v>
      </c>
      <c r="O2327" s="217" t="str">
        <f t="shared" si="110"/>
        <v>CO-DC-11001</v>
      </c>
      <c r="P2327" s="217">
        <f>+'PAA CONSOLIDADO'!V2330</f>
        <v>0</v>
      </c>
      <c r="Q2327" s="217">
        <f>+'PAA CONSOLIDADO'!X2330</f>
        <v>0</v>
      </c>
      <c r="R2327" s="217">
        <f>+'PAA CONSOLIDADO'!Y2330</f>
        <v>0</v>
      </c>
    </row>
    <row r="2328" spans="1:18" s="217" customFormat="1" x14ac:dyDescent="0.25">
      <c r="A2328" s="211">
        <f>+'PAA CONSOLIDADO'!C2331</f>
        <v>0</v>
      </c>
      <c r="B2328" s="211">
        <f>+'PAA CONSOLIDADO'!I2331</f>
        <v>0</v>
      </c>
      <c r="C2328" s="217" t="str">
        <f>+CONCATENATE('PAA CONSOLIDADO'!A2331,"-",'PAA CONSOLIDADO'!D2331,"-",'PAA CONSOLIDADO'!K2331)</f>
        <v>--</v>
      </c>
      <c r="D2328" s="217" t="e">
        <f>+VLOOKUP('PAA CONSOLIDADO'!L2331,LISTAS!$D$4:$E$15,2,0)</f>
        <v>#N/A</v>
      </c>
      <c r="E2328" s="217" t="e">
        <f>+VLOOKUP('PAA CONSOLIDADO'!M2331,LISTAS!$D$4:$E$15,2,0)</f>
        <v>#N/A</v>
      </c>
      <c r="F2328" s="217">
        <f>+'PAA CONSOLIDADO'!O2331</f>
        <v>0</v>
      </c>
      <c r="G2328" s="217">
        <f t="shared" si="108"/>
        <v>1</v>
      </c>
      <c r="H2328" s="217" t="e">
        <f>+VLOOKUP('PAA CONSOLIDADO'!P2331,LISTAS!$B$4:$C$17,2,0)</f>
        <v>#N/A</v>
      </c>
      <c r="I2328" s="217" t="e">
        <f>+VLOOKUP('PAA CONSOLIDADO'!Q2331,LISTAS!$B$22:$C$25,2,0)</f>
        <v>#N/A</v>
      </c>
      <c r="J2328" s="219">
        <f>'PAA CONSOLIDADO'!R2331</f>
        <v>0</v>
      </c>
      <c r="K2328" s="219">
        <f>+'PAA CONSOLIDADO'!S2331</f>
        <v>0</v>
      </c>
      <c r="L2328" s="217" t="e">
        <f>+VLOOKUP('PAA CONSOLIDADO'!T2331,LISTAS!$B$29:$C$31,2,0)</f>
        <v>#N/A</v>
      </c>
      <c r="M2328" s="217" t="e">
        <f>+VLOOKUP('PAA CONSOLIDADO'!U2331,LISTAS!$B$36:$C$39,2,0)</f>
        <v>#N/A</v>
      </c>
      <c r="N2328" s="217" t="str">
        <f t="shared" si="109"/>
        <v>Unidad de Contratación (1)</v>
      </c>
      <c r="O2328" s="217" t="str">
        <f t="shared" si="110"/>
        <v>CO-DC-11001</v>
      </c>
      <c r="P2328" s="217">
        <f>+'PAA CONSOLIDADO'!V2331</f>
        <v>0</v>
      </c>
      <c r="Q2328" s="217">
        <f>+'PAA CONSOLIDADO'!X2331</f>
        <v>0</v>
      </c>
      <c r="R2328" s="217">
        <f>+'PAA CONSOLIDADO'!Y2331</f>
        <v>0</v>
      </c>
    </row>
    <row r="2329" spans="1:18" s="217" customFormat="1" x14ac:dyDescent="0.25">
      <c r="A2329" s="211">
        <f>+'PAA CONSOLIDADO'!C2332</f>
        <v>0</v>
      </c>
      <c r="B2329" s="211">
        <f>+'PAA CONSOLIDADO'!I2332</f>
        <v>0</v>
      </c>
      <c r="C2329" s="217" t="str">
        <f>+CONCATENATE('PAA CONSOLIDADO'!A2332,"-",'PAA CONSOLIDADO'!D2332,"-",'PAA CONSOLIDADO'!K2332)</f>
        <v>--</v>
      </c>
      <c r="D2329" s="217" t="e">
        <f>+VLOOKUP('PAA CONSOLIDADO'!L2332,LISTAS!$D$4:$E$15,2,0)</f>
        <v>#N/A</v>
      </c>
      <c r="E2329" s="217" t="e">
        <f>+VLOOKUP('PAA CONSOLIDADO'!M2332,LISTAS!$D$4:$E$15,2,0)</f>
        <v>#N/A</v>
      </c>
      <c r="F2329" s="217">
        <f>+'PAA CONSOLIDADO'!O2332</f>
        <v>0</v>
      </c>
      <c r="G2329" s="217">
        <f t="shared" si="108"/>
        <v>1</v>
      </c>
      <c r="H2329" s="217" t="e">
        <f>+VLOOKUP('PAA CONSOLIDADO'!P2332,LISTAS!$B$4:$C$17,2,0)</f>
        <v>#N/A</v>
      </c>
      <c r="I2329" s="217" t="e">
        <f>+VLOOKUP('PAA CONSOLIDADO'!Q2332,LISTAS!$B$22:$C$25,2,0)</f>
        <v>#N/A</v>
      </c>
      <c r="J2329" s="219">
        <f>'PAA CONSOLIDADO'!R2332</f>
        <v>0</v>
      </c>
      <c r="K2329" s="219">
        <f>+'PAA CONSOLIDADO'!S2332</f>
        <v>0</v>
      </c>
      <c r="L2329" s="217" t="e">
        <f>+VLOOKUP('PAA CONSOLIDADO'!T2332,LISTAS!$B$29:$C$31,2,0)</f>
        <v>#N/A</v>
      </c>
      <c r="M2329" s="217" t="e">
        <f>+VLOOKUP('PAA CONSOLIDADO'!U2332,LISTAS!$B$36:$C$39,2,0)</f>
        <v>#N/A</v>
      </c>
      <c r="N2329" s="217" t="str">
        <f t="shared" si="109"/>
        <v>Unidad de Contratación (1)</v>
      </c>
      <c r="O2329" s="217" t="str">
        <f t="shared" si="110"/>
        <v>CO-DC-11001</v>
      </c>
      <c r="P2329" s="217">
        <f>+'PAA CONSOLIDADO'!V2332</f>
        <v>0</v>
      </c>
      <c r="Q2329" s="217">
        <f>+'PAA CONSOLIDADO'!X2332</f>
        <v>0</v>
      </c>
      <c r="R2329" s="217">
        <f>+'PAA CONSOLIDADO'!Y2332</f>
        <v>0</v>
      </c>
    </row>
    <row r="2330" spans="1:18" s="217" customFormat="1" x14ac:dyDescent="0.25">
      <c r="A2330" s="211">
        <f>+'PAA CONSOLIDADO'!C2333</f>
        <v>0</v>
      </c>
      <c r="B2330" s="211">
        <f>+'PAA CONSOLIDADO'!I2333</f>
        <v>0</v>
      </c>
      <c r="C2330" s="217" t="str">
        <f>+CONCATENATE('PAA CONSOLIDADO'!A2333,"-",'PAA CONSOLIDADO'!D2333,"-",'PAA CONSOLIDADO'!K2333)</f>
        <v>--</v>
      </c>
      <c r="D2330" s="217" t="e">
        <f>+VLOOKUP('PAA CONSOLIDADO'!L2333,LISTAS!$D$4:$E$15,2,0)</f>
        <v>#N/A</v>
      </c>
      <c r="E2330" s="217" t="e">
        <f>+VLOOKUP('PAA CONSOLIDADO'!M2333,LISTAS!$D$4:$E$15,2,0)</f>
        <v>#N/A</v>
      </c>
      <c r="F2330" s="217">
        <f>+'PAA CONSOLIDADO'!O2333</f>
        <v>0</v>
      </c>
      <c r="G2330" s="217">
        <f t="shared" si="108"/>
        <v>1</v>
      </c>
      <c r="H2330" s="217" t="e">
        <f>+VLOOKUP('PAA CONSOLIDADO'!P2333,LISTAS!$B$4:$C$17,2,0)</f>
        <v>#N/A</v>
      </c>
      <c r="I2330" s="217" t="e">
        <f>+VLOOKUP('PAA CONSOLIDADO'!Q2333,LISTAS!$B$22:$C$25,2,0)</f>
        <v>#N/A</v>
      </c>
      <c r="J2330" s="219">
        <f>'PAA CONSOLIDADO'!R2333</f>
        <v>0</v>
      </c>
      <c r="K2330" s="219">
        <f>+'PAA CONSOLIDADO'!S2333</f>
        <v>0</v>
      </c>
      <c r="L2330" s="217" t="e">
        <f>+VLOOKUP('PAA CONSOLIDADO'!T2333,LISTAS!$B$29:$C$31,2,0)</f>
        <v>#N/A</v>
      </c>
      <c r="M2330" s="217" t="e">
        <f>+VLOOKUP('PAA CONSOLIDADO'!U2333,LISTAS!$B$36:$C$39,2,0)</f>
        <v>#N/A</v>
      </c>
      <c r="N2330" s="217" t="str">
        <f t="shared" si="109"/>
        <v>Unidad de Contratación (1)</v>
      </c>
      <c r="O2330" s="217" t="str">
        <f t="shared" si="110"/>
        <v>CO-DC-11001</v>
      </c>
      <c r="P2330" s="217">
        <f>+'PAA CONSOLIDADO'!V2333</f>
        <v>0</v>
      </c>
      <c r="Q2330" s="217">
        <f>+'PAA CONSOLIDADO'!X2333</f>
        <v>0</v>
      </c>
      <c r="R2330" s="217">
        <f>+'PAA CONSOLIDADO'!Y2333</f>
        <v>0</v>
      </c>
    </row>
    <row r="2331" spans="1:18" s="217" customFormat="1" x14ac:dyDescent="0.25">
      <c r="A2331" s="211">
        <f>+'PAA CONSOLIDADO'!C2334</f>
        <v>0</v>
      </c>
      <c r="B2331" s="211">
        <f>+'PAA CONSOLIDADO'!I2334</f>
        <v>0</v>
      </c>
      <c r="C2331" s="217" t="str">
        <f>+CONCATENATE('PAA CONSOLIDADO'!A2334,"-",'PAA CONSOLIDADO'!D2334,"-",'PAA CONSOLIDADO'!K2334)</f>
        <v>--</v>
      </c>
      <c r="D2331" s="217" t="e">
        <f>+VLOOKUP('PAA CONSOLIDADO'!L2334,LISTAS!$D$4:$E$15,2,0)</f>
        <v>#N/A</v>
      </c>
      <c r="E2331" s="217" t="e">
        <f>+VLOOKUP('PAA CONSOLIDADO'!M2334,LISTAS!$D$4:$E$15,2,0)</f>
        <v>#N/A</v>
      </c>
      <c r="F2331" s="217">
        <f>+'PAA CONSOLIDADO'!O2334</f>
        <v>0</v>
      </c>
      <c r="G2331" s="217">
        <f t="shared" si="108"/>
        <v>1</v>
      </c>
      <c r="H2331" s="217" t="e">
        <f>+VLOOKUP('PAA CONSOLIDADO'!P2334,LISTAS!$B$4:$C$17,2,0)</f>
        <v>#N/A</v>
      </c>
      <c r="I2331" s="217" t="e">
        <f>+VLOOKUP('PAA CONSOLIDADO'!Q2334,LISTAS!$B$22:$C$25,2,0)</f>
        <v>#N/A</v>
      </c>
      <c r="J2331" s="219">
        <f>'PAA CONSOLIDADO'!R2334</f>
        <v>0</v>
      </c>
      <c r="K2331" s="219">
        <f>+'PAA CONSOLIDADO'!S2334</f>
        <v>0</v>
      </c>
      <c r="L2331" s="217" t="e">
        <f>+VLOOKUP('PAA CONSOLIDADO'!T2334,LISTAS!$B$29:$C$31,2,0)</f>
        <v>#N/A</v>
      </c>
      <c r="M2331" s="217" t="e">
        <f>+VLOOKUP('PAA CONSOLIDADO'!U2334,LISTAS!$B$36:$C$39,2,0)</f>
        <v>#N/A</v>
      </c>
      <c r="N2331" s="217" t="str">
        <f t="shared" si="109"/>
        <v>Unidad de Contratación (1)</v>
      </c>
      <c r="O2331" s="217" t="str">
        <f t="shared" si="110"/>
        <v>CO-DC-11001</v>
      </c>
      <c r="P2331" s="217">
        <f>+'PAA CONSOLIDADO'!V2334</f>
        <v>0</v>
      </c>
      <c r="Q2331" s="217">
        <f>+'PAA CONSOLIDADO'!X2334</f>
        <v>0</v>
      </c>
      <c r="R2331" s="217">
        <f>+'PAA CONSOLIDADO'!Y2334</f>
        <v>0</v>
      </c>
    </row>
    <row r="2332" spans="1:18" s="217" customFormat="1" x14ac:dyDescent="0.25">
      <c r="A2332" s="211">
        <f>+'PAA CONSOLIDADO'!C2335</f>
        <v>0</v>
      </c>
      <c r="B2332" s="211">
        <f>+'PAA CONSOLIDADO'!I2335</f>
        <v>0</v>
      </c>
      <c r="C2332" s="217" t="str">
        <f>+CONCATENATE('PAA CONSOLIDADO'!A2335,"-",'PAA CONSOLIDADO'!D2335,"-",'PAA CONSOLIDADO'!K2335)</f>
        <v>--</v>
      </c>
      <c r="D2332" s="217" t="e">
        <f>+VLOOKUP('PAA CONSOLIDADO'!L2335,LISTAS!$D$4:$E$15,2,0)</f>
        <v>#N/A</v>
      </c>
      <c r="E2332" s="217" t="e">
        <f>+VLOOKUP('PAA CONSOLIDADO'!M2335,LISTAS!$D$4:$E$15,2,0)</f>
        <v>#N/A</v>
      </c>
      <c r="F2332" s="217">
        <f>+'PAA CONSOLIDADO'!O2335</f>
        <v>0</v>
      </c>
      <c r="G2332" s="217">
        <f t="shared" si="108"/>
        <v>1</v>
      </c>
      <c r="H2332" s="217" t="e">
        <f>+VLOOKUP('PAA CONSOLIDADO'!P2335,LISTAS!$B$4:$C$17,2,0)</f>
        <v>#N/A</v>
      </c>
      <c r="I2332" s="217" t="e">
        <f>+VLOOKUP('PAA CONSOLIDADO'!Q2335,LISTAS!$B$22:$C$25,2,0)</f>
        <v>#N/A</v>
      </c>
      <c r="J2332" s="219">
        <f>'PAA CONSOLIDADO'!R2335</f>
        <v>0</v>
      </c>
      <c r="K2332" s="219">
        <f>+'PAA CONSOLIDADO'!S2335</f>
        <v>0</v>
      </c>
      <c r="L2332" s="217" t="e">
        <f>+VLOOKUP('PAA CONSOLIDADO'!T2335,LISTAS!$B$29:$C$31,2,0)</f>
        <v>#N/A</v>
      </c>
      <c r="M2332" s="217" t="e">
        <f>+VLOOKUP('PAA CONSOLIDADO'!U2335,LISTAS!$B$36:$C$39,2,0)</f>
        <v>#N/A</v>
      </c>
      <c r="N2332" s="217" t="str">
        <f t="shared" si="109"/>
        <v>Unidad de Contratación (1)</v>
      </c>
      <c r="O2332" s="217" t="str">
        <f t="shared" si="110"/>
        <v>CO-DC-11001</v>
      </c>
      <c r="P2332" s="217">
        <f>+'PAA CONSOLIDADO'!V2335</f>
        <v>0</v>
      </c>
      <c r="Q2332" s="217">
        <f>+'PAA CONSOLIDADO'!X2335</f>
        <v>0</v>
      </c>
      <c r="R2332" s="217">
        <f>+'PAA CONSOLIDADO'!Y2335</f>
        <v>0</v>
      </c>
    </row>
    <row r="2333" spans="1:18" s="217" customFormat="1" x14ac:dyDescent="0.25">
      <c r="A2333" s="211">
        <f>+'PAA CONSOLIDADO'!C2336</f>
        <v>0</v>
      </c>
      <c r="B2333" s="211">
        <f>+'PAA CONSOLIDADO'!I2336</f>
        <v>0</v>
      </c>
      <c r="C2333" s="217" t="str">
        <f>+CONCATENATE('PAA CONSOLIDADO'!A2336,"-",'PAA CONSOLIDADO'!D2336,"-",'PAA CONSOLIDADO'!K2336)</f>
        <v>--</v>
      </c>
      <c r="D2333" s="217" t="e">
        <f>+VLOOKUP('PAA CONSOLIDADO'!L2336,LISTAS!$D$4:$E$15,2,0)</f>
        <v>#N/A</v>
      </c>
      <c r="E2333" s="217" t="e">
        <f>+VLOOKUP('PAA CONSOLIDADO'!M2336,LISTAS!$D$4:$E$15,2,0)</f>
        <v>#N/A</v>
      </c>
      <c r="F2333" s="217">
        <f>+'PAA CONSOLIDADO'!O2336</f>
        <v>0</v>
      </c>
      <c r="G2333" s="217">
        <f t="shared" si="108"/>
        <v>1</v>
      </c>
      <c r="H2333" s="217" t="e">
        <f>+VLOOKUP('PAA CONSOLIDADO'!P2336,LISTAS!$B$4:$C$17,2,0)</f>
        <v>#N/A</v>
      </c>
      <c r="I2333" s="217" t="e">
        <f>+VLOOKUP('PAA CONSOLIDADO'!Q2336,LISTAS!$B$22:$C$25,2,0)</f>
        <v>#N/A</v>
      </c>
      <c r="J2333" s="219">
        <f>'PAA CONSOLIDADO'!R2336</f>
        <v>0</v>
      </c>
      <c r="K2333" s="219">
        <f>+'PAA CONSOLIDADO'!S2336</f>
        <v>0</v>
      </c>
      <c r="L2333" s="217" t="e">
        <f>+VLOOKUP('PAA CONSOLIDADO'!T2336,LISTAS!$B$29:$C$31,2,0)</f>
        <v>#N/A</v>
      </c>
      <c r="M2333" s="217" t="e">
        <f>+VLOOKUP('PAA CONSOLIDADO'!U2336,LISTAS!$B$36:$C$39,2,0)</f>
        <v>#N/A</v>
      </c>
      <c r="N2333" s="217" t="str">
        <f t="shared" si="109"/>
        <v>Unidad de Contratación (1)</v>
      </c>
      <c r="O2333" s="217" t="str">
        <f t="shared" si="110"/>
        <v>CO-DC-11001</v>
      </c>
      <c r="P2333" s="217">
        <f>+'PAA CONSOLIDADO'!V2336</f>
        <v>0</v>
      </c>
      <c r="Q2333" s="217">
        <f>+'PAA CONSOLIDADO'!X2336</f>
        <v>0</v>
      </c>
      <c r="R2333" s="217">
        <f>+'PAA CONSOLIDADO'!Y2336</f>
        <v>0</v>
      </c>
    </row>
    <row r="2334" spans="1:18" s="217" customFormat="1" x14ac:dyDescent="0.25">
      <c r="A2334" s="211">
        <f>+'PAA CONSOLIDADO'!C2337</f>
        <v>0</v>
      </c>
      <c r="B2334" s="211">
        <f>+'PAA CONSOLIDADO'!I2337</f>
        <v>0</v>
      </c>
      <c r="C2334" s="217" t="str">
        <f>+CONCATENATE('PAA CONSOLIDADO'!A2337,"-",'PAA CONSOLIDADO'!D2337,"-",'PAA CONSOLIDADO'!K2337)</f>
        <v>--</v>
      </c>
      <c r="D2334" s="217" t="e">
        <f>+VLOOKUP('PAA CONSOLIDADO'!L2337,LISTAS!$D$4:$E$15,2,0)</f>
        <v>#N/A</v>
      </c>
      <c r="E2334" s="217" t="e">
        <f>+VLOOKUP('PAA CONSOLIDADO'!M2337,LISTAS!$D$4:$E$15,2,0)</f>
        <v>#N/A</v>
      </c>
      <c r="F2334" s="217">
        <f>+'PAA CONSOLIDADO'!O2337</f>
        <v>0</v>
      </c>
      <c r="G2334" s="217">
        <f t="shared" si="108"/>
        <v>1</v>
      </c>
      <c r="H2334" s="217" t="e">
        <f>+VLOOKUP('PAA CONSOLIDADO'!P2337,LISTAS!$B$4:$C$17,2,0)</f>
        <v>#N/A</v>
      </c>
      <c r="I2334" s="217" t="e">
        <f>+VLOOKUP('PAA CONSOLIDADO'!Q2337,LISTAS!$B$22:$C$25,2,0)</f>
        <v>#N/A</v>
      </c>
      <c r="J2334" s="219">
        <f>'PAA CONSOLIDADO'!R2337</f>
        <v>0</v>
      </c>
      <c r="K2334" s="219">
        <f>+'PAA CONSOLIDADO'!S2337</f>
        <v>0</v>
      </c>
      <c r="L2334" s="217" t="e">
        <f>+VLOOKUP('PAA CONSOLIDADO'!T2337,LISTAS!$B$29:$C$31,2,0)</f>
        <v>#N/A</v>
      </c>
      <c r="M2334" s="217" t="e">
        <f>+VLOOKUP('PAA CONSOLIDADO'!U2337,LISTAS!$B$36:$C$39,2,0)</f>
        <v>#N/A</v>
      </c>
      <c r="N2334" s="217" t="str">
        <f t="shared" si="109"/>
        <v>Unidad de Contratación (1)</v>
      </c>
      <c r="O2334" s="217" t="str">
        <f t="shared" si="110"/>
        <v>CO-DC-11001</v>
      </c>
      <c r="P2334" s="217">
        <f>+'PAA CONSOLIDADO'!V2337</f>
        <v>0</v>
      </c>
      <c r="Q2334" s="217">
        <f>+'PAA CONSOLIDADO'!X2337</f>
        <v>0</v>
      </c>
      <c r="R2334" s="217">
        <f>+'PAA CONSOLIDADO'!Y2337</f>
        <v>0</v>
      </c>
    </row>
    <row r="2335" spans="1:18" s="217" customFormat="1" x14ac:dyDescent="0.25">
      <c r="A2335" s="211">
        <f>+'PAA CONSOLIDADO'!C2338</f>
        <v>0</v>
      </c>
      <c r="B2335" s="211">
        <f>+'PAA CONSOLIDADO'!I2338</f>
        <v>0</v>
      </c>
      <c r="C2335" s="217" t="str">
        <f>+CONCATENATE('PAA CONSOLIDADO'!A2338,"-",'PAA CONSOLIDADO'!D2338,"-",'PAA CONSOLIDADO'!K2338)</f>
        <v>--</v>
      </c>
      <c r="D2335" s="217" t="e">
        <f>+VLOOKUP('PAA CONSOLIDADO'!L2338,LISTAS!$D$4:$E$15,2,0)</f>
        <v>#N/A</v>
      </c>
      <c r="E2335" s="217" t="e">
        <f>+VLOOKUP('PAA CONSOLIDADO'!M2338,LISTAS!$D$4:$E$15,2,0)</f>
        <v>#N/A</v>
      </c>
      <c r="F2335" s="217">
        <f>+'PAA CONSOLIDADO'!O2338</f>
        <v>0</v>
      </c>
      <c r="G2335" s="217">
        <f t="shared" si="108"/>
        <v>1</v>
      </c>
      <c r="H2335" s="217" t="e">
        <f>+VLOOKUP('PAA CONSOLIDADO'!P2338,LISTAS!$B$4:$C$17,2,0)</f>
        <v>#N/A</v>
      </c>
      <c r="I2335" s="217" t="e">
        <f>+VLOOKUP('PAA CONSOLIDADO'!Q2338,LISTAS!$B$22:$C$25,2,0)</f>
        <v>#N/A</v>
      </c>
      <c r="J2335" s="219">
        <f>'PAA CONSOLIDADO'!R2338</f>
        <v>0</v>
      </c>
      <c r="K2335" s="219">
        <f>+'PAA CONSOLIDADO'!S2338</f>
        <v>0</v>
      </c>
      <c r="L2335" s="217" t="e">
        <f>+VLOOKUP('PAA CONSOLIDADO'!T2338,LISTAS!$B$29:$C$31,2,0)</f>
        <v>#N/A</v>
      </c>
      <c r="M2335" s="217" t="e">
        <f>+VLOOKUP('PAA CONSOLIDADO'!U2338,LISTAS!$B$36:$C$39,2,0)</f>
        <v>#N/A</v>
      </c>
      <c r="N2335" s="217" t="str">
        <f t="shared" si="109"/>
        <v>Unidad de Contratación (1)</v>
      </c>
      <c r="O2335" s="217" t="str">
        <f t="shared" si="110"/>
        <v>CO-DC-11001</v>
      </c>
      <c r="P2335" s="217">
        <f>+'PAA CONSOLIDADO'!V2338</f>
        <v>0</v>
      </c>
      <c r="Q2335" s="217">
        <f>+'PAA CONSOLIDADO'!X2338</f>
        <v>0</v>
      </c>
      <c r="R2335" s="217">
        <f>+'PAA CONSOLIDADO'!Y2338</f>
        <v>0</v>
      </c>
    </row>
    <row r="2336" spans="1:18" s="217" customFormat="1" x14ac:dyDescent="0.25">
      <c r="A2336" s="211">
        <f>+'PAA CONSOLIDADO'!C2339</f>
        <v>0</v>
      </c>
      <c r="B2336" s="211">
        <f>+'PAA CONSOLIDADO'!I2339</f>
        <v>0</v>
      </c>
      <c r="C2336" s="217" t="str">
        <f>+CONCATENATE('PAA CONSOLIDADO'!A2339,"-",'PAA CONSOLIDADO'!D2339,"-",'PAA CONSOLIDADO'!K2339)</f>
        <v>--</v>
      </c>
      <c r="D2336" s="217" t="e">
        <f>+VLOOKUP('PAA CONSOLIDADO'!L2339,LISTAS!$D$4:$E$15,2,0)</f>
        <v>#N/A</v>
      </c>
      <c r="E2336" s="217" t="e">
        <f>+VLOOKUP('PAA CONSOLIDADO'!M2339,LISTAS!$D$4:$E$15,2,0)</f>
        <v>#N/A</v>
      </c>
      <c r="F2336" s="217">
        <f>+'PAA CONSOLIDADO'!O2339</f>
        <v>0</v>
      </c>
      <c r="G2336" s="217">
        <f t="shared" si="108"/>
        <v>1</v>
      </c>
      <c r="H2336" s="217" t="e">
        <f>+VLOOKUP('PAA CONSOLIDADO'!P2339,LISTAS!$B$4:$C$17,2,0)</f>
        <v>#N/A</v>
      </c>
      <c r="I2336" s="217" t="e">
        <f>+VLOOKUP('PAA CONSOLIDADO'!Q2339,LISTAS!$B$22:$C$25,2,0)</f>
        <v>#N/A</v>
      </c>
      <c r="J2336" s="219">
        <f>'PAA CONSOLIDADO'!R2339</f>
        <v>0</v>
      </c>
      <c r="K2336" s="219">
        <f>+'PAA CONSOLIDADO'!S2339</f>
        <v>0</v>
      </c>
      <c r="L2336" s="217" t="e">
        <f>+VLOOKUP('PAA CONSOLIDADO'!T2339,LISTAS!$B$29:$C$31,2,0)</f>
        <v>#N/A</v>
      </c>
      <c r="M2336" s="217" t="e">
        <f>+VLOOKUP('PAA CONSOLIDADO'!U2339,LISTAS!$B$36:$C$39,2,0)</f>
        <v>#N/A</v>
      </c>
      <c r="N2336" s="217" t="str">
        <f t="shared" si="109"/>
        <v>Unidad de Contratación (1)</v>
      </c>
      <c r="O2336" s="217" t="str">
        <f t="shared" si="110"/>
        <v>CO-DC-11001</v>
      </c>
      <c r="P2336" s="217">
        <f>+'PAA CONSOLIDADO'!V2339</f>
        <v>0</v>
      </c>
      <c r="Q2336" s="217">
        <f>+'PAA CONSOLIDADO'!X2339</f>
        <v>0</v>
      </c>
      <c r="R2336" s="217">
        <f>+'PAA CONSOLIDADO'!Y2339</f>
        <v>0</v>
      </c>
    </row>
    <row r="2337" spans="1:18" s="217" customFormat="1" x14ac:dyDescent="0.25">
      <c r="A2337" s="211">
        <f>+'PAA CONSOLIDADO'!C2340</f>
        <v>0</v>
      </c>
      <c r="B2337" s="211">
        <f>+'PAA CONSOLIDADO'!I2340</f>
        <v>0</v>
      </c>
      <c r="C2337" s="217" t="str">
        <f>+CONCATENATE('PAA CONSOLIDADO'!A2340,"-",'PAA CONSOLIDADO'!D2340,"-",'PAA CONSOLIDADO'!K2340)</f>
        <v>--</v>
      </c>
      <c r="D2337" s="217" t="e">
        <f>+VLOOKUP('PAA CONSOLIDADO'!L2340,LISTAS!$D$4:$E$15,2,0)</f>
        <v>#N/A</v>
      </c>
      <c r="E2337" s="217" t="e">
        <f>+VLOOKUP('PAA CONSOLIDADO'!M2340,LISTAS!$D$4:$E$15,2,0)</f>
        <v>#N/A</v>
      </c>
      <c r="F2337" s="217">
        <f>+'PAA CONSOLIDADO'!O2340</f>
        <v>0</v>
      </c>
      <c r="G2337" s="217">
        <f t="shared" si="108"/>
        <v>1</v>
      </c>
      <c r="H2337" s="217" t="e">
        <f>+VLOOKUP('PAA CONSOLIDADO'!P2340,LISTAS!$B$4:$C$17,2,0)</f>
        <v>#N/A</v>
      </c>
      <c r="I2337" s="217" t="e">
        <f>+VLOOKUP('PAA CONSOLIDADO'!Q2340,LISTAS!$B$22:$C$25,2,0)</f>
        <v>#N/A</v>
      </c>
      <c r="J2337" s="219">
        <f>'PAA CONSOLIDADO'!R2340</f>
        <v>0</v>
      </c>
      <c r="K2337" s="219">
        <f>+'PAA CONSOLIDADO'!S2340</f>
        <v>0</v>
      </c>
      <c r="L2337" s="217" t="e">
        <f>+VLOOKUP('PAA CONSOLIDADO'!T2340,LISTAS!$B$29:$C$31,2,0)</f>
        <v>#N/A</v>
      </c>
      <c r="M2337" s="217" t="e">
        <f>+VLOOKUP('PAA CONSOLIDADO'!U2340,LISTAS!$B$36:$C$39,2,0)</f>
        <v>#N/A</v>
      </c>
      <c r="N2337" s="217" t="str">
        <f t="shared" si="109"/>
        <v>Unidad de Contratación (1)</v>
      </c>
      <c r="O2337" s="217" t="str">
        <f t="shared" si="110"/>
        <v>CO-DC-11001</v>
      </c>
      <c r="P2337" s="217">
        <f>+'PAA CONSOLIDADO'!V2340</f>
        <v>0</v>
      </c>
      <c r="Q2337" s="217">
        <f>+'PAA CONSOLIDADO'!X2340</f>
        <v>0</v>
      </c>
      <c r="R2337" s="217">
        <f>+'PAA CONSOLIDADO'!Y2340</f>
        <v>0</v>
      </c>
    </row>
    <row r="2338" spans="1:18" s="217" customFormat="1" x14ac:dyDescent="0.25">
      <c r="A2338" s="211">
        <f>+'PAA CONSOLIDADO'!C2341</f>
        <v>0</v>
      </c>
      <c r="B2338" s="211">
        <f>+'PAA CONSOLIDADO'!I2341</f>
        <v>0</v>
      </c>
      <c r="C2338" s="217" t="str">
        <f>+CONCATENATE('PAA CONSOLIDADO'!A2341,"-",'PAA CONSOLIDADO'!D2341,"-",'PAA CONSOLIDADO'!K2341)</f>
        <v>--</v>
      </c>
      <c r="D2338" s="217" t="e">
        <f>+VLOOKUP('PAA CONSOLIDADO'!L2341,LISTAS!$D$4:$E$15,2,0)</f>
        <v>#N/A</v>
      </c>
      <c r="E2338" s="217" t="e">
        <f>+VLOOKUP('PAA CONSOLIDADO'!M2341,LISTAS!$D$4:$E$15,2,0)</f>
        <v>#N/A</v>
      </c>
      <c r="F2338" s="217">
        <f>+'PAA CONSOLIDADO'!O2341</f>
        <v>0</v>
      </c>
      <c r="G2338" s="217">
        <f t="shared" si="108"/>
        <v>1</v>
      </c>
      <c r="H2338" s="217" t="e">
        <f>+VLOOKUP('PAA CONSOLIDADO'!P2341,LISTAS!$B$4:$C$17,2,0)</f>
        <v>#N/A</v>
      </c>
      <c r="I2338" s="217" t="e">
        <f>+VLOOKUP('PAA CONSOLIDADO'!Q2341,LISTAS!$B$22:$C$25,2,0)</f>
        <v>#N/A</v>
      </c>
      <c r="J2338" s="219">
        <f>'PAA CONSOLIDADO'!R2341</f>
        <v>0</v>
      </c>
      <c r="K2338" s="219">
        <f>+'PAA CONSOLIDADO'!S2341</f>
        <v>0</v>
      </c>
      <c r="L2338" s="217" t="e">
        <f>+VLOOKUP('PAA CONSOLIDADO'!T2341,LISTAS!$B$29:$C$31,2,0)</f>
        <v>#N/A</v>
      </c>
      <c r="M2338" s="217" t="e">
        <f>+VLOOKUP('PAA CONSOLIDADO'!U2341,LISTAS!$B$36:$C$39,2,0)</f>
        <v>#N/A</v>
      </c>
      <c r="N2338" s="217" t="str">
        <f t="shared" si="109"/>
        <v>Unidad de Contratación (1)</v>
      </c>
      <c r="O2338" s="217" t="str">
        <f t="shared" si="110"/>
        <v>CO-DC-11001</v>
      </c>
      <c r="P2338" s="217">
        <f>+'PAA CONSOLIDADO'!V2341</f>
        <v>0</v>
      </c>
      <c r="Q2338" s="217">
        <f>+'PAA CONSOLIDADO'!X2341</f>
        <v>0</v>
      </c>
      <c r="R2338" s="217">
        <f>+'PAA CONSOLIDADO'!Y2341</f>
        <v>0</v>
      </c>
    </row>
    <row r="2339" spans="1:18" s="217" customFormat="1" x14ac:dyDescent="0.25">
      <c r="A2339" s="211">
        <f>+'PAA CONSOLIDADO'!C2342</f>
        <v>0</v>
      </c>
      <c r="B2339" s="211">
        <f>+'PAA CONSOLIDADO'!I2342</f>
        <v>0</v>
      </c>
      <c r="C2339" s="217" t="str">
        <f>+CONCATENATE('PAA CONSOLIDADO'!A2342,"-",'PAA CONSOLIDADO'!D2342,"-",'PAA CONSOLIDADO'!K2342)</f>
        <v>--</v>
      </c>
      <c r="D2339" s="217" t="e">
        <f>+VLOOKUP('PAA CONSOLIDADO'!L2342,LISTAS!$D$4:$E$15,2,0)</f>
        <v>#N/A</v>
      </c>
      <c r="E2339" s="217" t="e">
        <f>+VLOOKUP('PAA CONSOLIDADO'!M2342,LISTAS!$D$4:$E$15,2,0)</f>
        <v>#N/A</v>
      </c>
      <c r="F2339" s="217">
        <f>+'PAA CONSOLIDADO'!O2342</f>
        <v>0</v>
      </c>
      <c r="G2339" s="217">
        <f t="shared" si="108"/>
        <v>1</v>
      </c>
      <c r="H2339" s="217" t="e">
        <f>+VLOOKUP('PAA CONSOLIDADO'!P2342,LISTAS!$B$4:$C$17,2,0)</f>
        <v>#N/A</v>
      </c>
      <c r="I2339" s="217" t="e">
        <f>+VLOOKUP('PAA CONSOLIDADO'!Q2342,LISTAS!$B$22:$C$25,2,0)</f>
        <v>#N/A</v>
      </c>
      <c r="J2339" s="219">
        <f>'PAA CONSOLIDADO'!R2342</f>
        <v>0</v>
      </c>
      <c r="K2339" s="219">
        <f>+'PAA CONSOLIDADO'!S2342</f>
        <v>0</v>
      </c>
      <c r="L2339" s="217" t="e">
        <f>+VLOOKUP('PAA CONSOLIDADO'!T2342,LISTAS!$B$29:$C$31,2,0)</f>
        <v>#N/A</v>
      </c>
      <c r="M2339" s="217" t="e">
        <f>+VLOOKUP('PAA CONSOLIDADO'!U2342,LISTAS!$B$36:$C$39,2,0)</f>
        <v>#N/A</v>
      </c>
      <c r="N2339" s="217" t="str">
        <f t="shared" si="109"/>
        <v>Unidad de Contratación (1)</v>
      </c>
      <c r="O2339" s="217" t="str">
        <f t="shared" si="110"/>
        <v>CO-DC-11001</v>
      </c>
      <c r="P2339" s="217">
        <f>+'PAA CONSOLIDADO'!V2342</f>
        <v>0</v>
      </c>
      <c r="Q2339" s="217">
        <f>+'PAA CONSOLIDADO'!X2342</f>
        <v>0</v>
      </c>
      <c r="R2339" s="217">
        <f>+'PAA CONSOLIDADO'!Y2342</f>
        <v>0</v>
      </c>
    </row>
    <row r="2340" spans="1:18" s="217" customFormat="1" x14ac:dyDescent="0.25">
      <c r="A2340" s="211">
        <f>+'PAA CONSOLIDADO'!C2343</f>
        <v>0</v>
      </c>
      <c r="B2340" s="211">
        <f>+'PAA CONSOLIDADO'!I2343</f>
        <v>0</v>
      </c>
      <c r="C2340" s="217" t="str">
        <f>+CONCATENATE('PAA CONSOLIDADO'!A2343,"-",'PAA CONSOLIDADO'!D2343,"-",'PAA CONSOLIDADO'!K2343)</f>
        <v>--</v>
      </c>
      <c r="D2340" s="217" t="e">
        <f>+VLOOKUP('PAA CONSOLIDADO'!L2343,LISTAS!$D$4:$E$15,2,0)</f>
        <v>#N/A</v>
      </c>
      <c r="E2340" s="217" t="e">
        <f>+VLOOKUP('PAA CONSOLIDADO'!M2343,LISTAS!$D$4:$E$15,2,0)</f>
        <v>#N/A</v>
      </c>
      <c r="F2340" s="217">
        <f>+'PAA CONSOLIDADO'!O2343</f>
        <v>0</v>
      </c>
      <c r="G2340" s="217">
        <f t="shared" si="108"/>
        <v>1</v>
      </c>
      <c r="H2340" s="217" t="e">
        <f>+VLOOKUP('PAA CONSOLIDADO'!P2343,LISTAS!$B$4:$C$17,2,0)</f>
        <v>#N/A</v>
      </c>
      <c r="I2340" s="217" t="e">
        <f>+VLOOKUP('PAA CONSOLIDADO'!Q2343,LISTAS!$B$22:$C$25,2,0)</f>
        <v>#N/A</v>
      </c>
      <c r="J2340" s="219">
        <f>'PAA CONSOLIDADO'!R2343</f>
        <v>0</v>
      </c>
      <c r="K2340" s="219">
        <f>+'PAA CONSOLIDADO'!S2343</f>
        <v>0</v>
      </c>
      <c r="L2340" s="217" t="e">
        <f>+VLOOKUP('PAA CONSOLIDADO'!T2343,LISTAS!$B$29:$C$31,2,0)</f>
        <v>#N/A</v>
      </c>
      <c r="M2340" s="217" t="e">
        <f>+VLOOKUP('PAA CONSOLIDADO'!U2343,LISTAS!$B$36:$C$39,2,0)</f>
        <v>#N/A</v>
      </c>
      <c r="N2340" s="217" t="str">
        <f t="shared" si="109"/>
        <v>Unidad de Contratación (1)</v>
      </c>
      <c r="O2340" s="217" t="str">
        <f t="shared" si="110"/>
        <v>CO-DC-11001</v>
      </c>
      <c r="P2340" s="217">
        <f>+'PAA CONSOLIDADO'!V2343</f>
        <v>0</v>
      </c>
      <c r="Q2340" s="217">
        <f>+'PAA CONSOLIDADO'!X2343</f>
        <v>0</v>
      </c>
      <c r="R2340" s="217">
        <f>+'PAA CONSOLIDADO'!Y2343</f>
        <v>0</v>
      </c>
    </row>
    <row r="2341" spans="1:18" s="217" customFormat="1" x14ac:dyDescent="0.25">
      <c r="A2341" s="211">
        <f>+'PAA CONSOLIDADO'!C2344</f>
        <v>0</v>
      </c>
      <c r="B2341" s="211">
        <f>+'PAA CONSOLIDADO'!I2344</f>
        <v>0</v>
      </c>
      <c r="C2341" s="217" t="str">
        <f>+CONCATENATE('PAA CONSOLIDADO'!A2344,"-",'PAA CONSOLIDADO'!D2344,"-",'PAA CONSOLIDADO'!K2344)</f>
        <v>--</v>
      </c>
      <c r="D2341" s="217" t="e">
        <f>+VLOOKUP('PAA CONSOLIDADO'!L2344,LISTAS!$D$4:$E$15,2,0)</f>
        <v>#N/A</v>
      </c>
      <c r="E2341" s="217" t="e">
        <f>+VLOOKUP('PAA CONSOLIDADO'!M2344,LISTAS!$D$4:$E$15,2,0)</f>
        <v>#N/A</v>
      </c>
      <c r="F2341" s="217">
        <f>+'PAA CONSOLIDADO'!O2344</f>
        <v>0</v>
      </c>
      <c r="G2341" s="217">
        <f t="shared" si="108"/>
        <v>1</v>
      </c>
      <c r="H2341" s="217" t="e">
        <f>+VLOOKUP('PAA CONSOLIDADO'!P2344,LISTAS!$B$4:$C$17,2,0)</f>
        <v>#N/A</v>
      </c>
      <c r="I2341" s="217" t="e">
        <f>+VLOOKUP('PAA CONSOLIDADO'!Q2344,LISTAS!$B$22:$C$25,2,0)</f>
        <v>#N/A</v>
      </c>
      <c r="J2341" s="219">
        <f>'PAA CONSOLIDADO'!R2344</f>
        <v>0</v>
      </c>
      <c r="K2341" s="219">
        <f>+'PAA CONSOLIDADO'!S2344</f>
        <v>0</v>
      </c>
      <c r="L2341" s="217" t="e">
        <f>+VLOOKUP('PAA CONSOLIDADO'!T2344,LISTAS!$B$29:$C$31,2,0)</f>
        <v>#N/A</v>
      </c>
      <c r="M2341" s="217" t="e">
        <f>+VLOOKUP('PAA CONSOLIDADO'!U2344,LISTAS!$B$36:$C$39,2,0)</f>
        <v>#N/A</v>
      </c>
      <c r="N2341" s="217" t="str">
        <f t="shared" si="109"/>
        <v>Unidad de Contratación (1)</v>
      </c>
      <c r="O2341" s="217" t="str">
        <f t="shared" si="110"/>
        <v>CO-DC-11001</v>
      </c>
      <c r="P2341" s="217">
        <f>+'PAA CONSOLIDADO'!V2344</f>
        <v>0</v>
      </c>
      <c r="Q2341" s="217">
        <f>+'PAA CONSOLIDADO'!X2344</f>
        <v>0</v>
      </c>
      <c r="R2341" s="217">
        <f>+'PAA CONSOLIDADO'!Y2344</f>
        <v>0</v>
      </c>
    </row>
    <row r="2342" spans="1:18" s="217" customFormat="1" x14ac:dyDescent="0.25">
      <c r="A2342" s="211">
        <f>+'PAA CONSOLIDADO'!C2345</f>
        <v>0</v>
      </c>
      <c r="B2342" s="211">
        <f>+'PAA CONSOLIDADO'!I2345</f>
        <v>0</v>
      </c>
      <c r="C2342" s="217" t="str">
        <f>+CONCATENATE('PAA CONSOLIDADO'!A2345,"-",'PAA CONSOLIDADO'!D2345,"-",'PAA CONSOLIDADO'!K2345)</f>
        <v>--</v>
      </c>
      <c r="D2342" s="217" t="e">
        <f>+VLOOKUP('PAA CONSOLIDADO'!L2345,LISTAS!$D$4:$E$15,2,0)</f>
        <v>#N/A</v>
      </c>
      <c r="E2342" s="217" t="e">
        <f>+VLOOKUP('PAA CONSOLIDADO'!M2345,LISTAS!$D$4:$E$15,2,0)</f>
        <v>#N/A</v>
      </c>
      <c r="F2342" s="217">
        <f>+'PAA CONSOLIDADO'!O2345</f>
        <v>0</v>
      </c>
      <c r="G2342" s="217">
        <f t="shared" si="108"/>
        <v>1</v>
      </c>
      <c r="H2342" s="217" t="e">
        <f>+VLOOKUP('PAA CONSOLIDADO'!P2345,LISTAS!$B$4:$C$17,2,0)</f>
        <v>#N/A</v>
      </c>
      <c r="I2342" s="217" t="e">
        <f>+VLOOKUP('PAA CONSOLIDADO'!Q2345,LISTAS!$B$22:$C$25,2,0)</f>
        <v>#N/A</v>
      </c>
      <c r="J2342" s="219">
        <f>'PAA CONSOLIDADO'!R2345</f>
        <v>0</v>
      </c>
      <c r="K2342" s="219">
        <f>+'PAA CONSOLIDADO'!S2345</f>
        <v>0</v>
      </c>
      <c r="L2342" s="217" t="e">
        <f>+VLOOKUP('PAA CONSOLIDADO'!T2345,LISTAS!$B$29:$C$31,2,0)</f>
        <v>#N/A</v>
      </c>
      <c r="M2342" s="217" t="e">
        <f>+VLOOKUP('PAA CONSOLIDADO'!U2345,LISTAS!$B$36:$C$39,2,0)</f>
        <v>#N/A</v>
      </c>
      <c r="N2342" s="217" t="str">
        <f t="shared" si="109"/>
        <v>Unidad de Contratación (1)</v>
      </c>
      <c r="O2342" s="217" t="str">
        <f t="shared" si="110"/>
        <v>CO-DC-11001</v>
      </c>
      <c r="P2342" s="217">
        <f>+'PAA CONSOLIDADO'!V2345</f>
        <v>0</v>
      </c>
      <c r="Q2342" s="217">
        <f>+'PAA CONSOLIDADO'!X2345</f>
        <v>0</v>
      </c>
      <c r="R2342" s="217">
        <f>+'PAA CONSOLIDADO'!Y2345</f>
        <v>0</v>
      </c>
    </row>
    <row r="2343" spans="1:18" s="217" customFormat="1" x14ac:dyDescent="0.25">
      <c r="A2343" s="211">
        <f>+'PAA CONSOLIDADO'!C2346</f>
        <v>0</v>
      </c>
      <c r="B2343" s="211">
        <f>+'PAA CONSOLIDADO'!I2346</f>
        <v>0</v>
      </c>
      <c r="C2343" s="217" t="str">
        <f>+CONCATENATE('PAA CONSOLIDADO'!A2346,"-",'PAA CONSOLIDADO'!D2346,"-",'PAA CONSOLIDADO'!K2346)</f>
        <v>--</v>
      </c>
      <c r="D2343" s="217" t="e">
        <f>+VLOOKUP('PAA CONSOLIDADO'!L2346,LISTAS!$D$4:$E$15,2,0)</f>
        <v>#N/A</v>
      </c>
      <c r="E2343" s="217" t="e">
        <f>+VLOOKUP('PAA CONSOLIDADO'!M2346,LISTAS!$D$4:$E$15,2,0)</f>
        <v>#N/A</v>
      </c>
      <c r="F2343" s="217">
        <f>+'PAA CONSOLIDADO'!O2346</f>
        <v>0</v>
      </c>
      <c r="G2343" s="217">
        <f t="shared" si="108"/>
        <v>1</v>
      </c>
      <c r="H2343" s="217" t="e">
        <f>+VLOOKUP('PAA CONSOLIDADO'!P2346,LISTAS!$B$4:$C$17,2,0)</f>
        <v>#N/A</v>
      </c>
      <c r="I2343" s="217" t="e">
        <f>+VLOOKUP('PAA CONSOLIDADO'!Q2346,LISTAS!$B$22:$C$25,2,0)</f>
        <v>#N/A</v>
      </c>
      <c r="J2343" s="219">
        <f>'PAA CONSOLIDADO'!R2346</f>
        <v>0</v>
      </c>
      <c r="K2343" s="219">
        <f>+'PAA CONSOLIDADO'!S2346</f>
        <v>0</v>
      </c>
      <c r="L2343" s="217" t="e">
        <f>+VLOOKUP('PAA CONSOLIDADO'!T2346,LISTAS!$B$29:$C$31,2,0)</f>
        <v>#N/A</v>
      </c>
      <c r="M2343" s="217" t="e">
        <f>+VLOOKUP('PAA CONSOLIDADO'!U2346,LISTAS!$B$36:$C$39,2,0)</f>
        <v>#N/A</v>
      </c>
      <c r="N2343" s="217" t="str">
        <f t="shared" si="109"/>
        <v>Unidad de Contratación (1)</v>
      </c>
      <c r="O2343" s="217" t="str">
        <f t="shared" si="110"/>
        <v>CO-DC-11001</v>
      </c>
      <c r="P2343" s="217">
        <f>+'PAA CONSOLIDADO'!V2346</f>
        <v>0</v>
      </c>
      <c r="Q2343" s="217">
        <f>+'PAA CONSOLIDADO'!X2346</f>
        <v>0</v>
      </c>
      <c r="R2343" s="217">
        <f>+'PAA CONSOLIDADO'!Y2346</f>
        <v>0</v>
      </c>
    </row>
    <row r="2344" spans="1:18" s="217" customFormat="1" x14ac:dyDescent="0.25">
      <c r="A2344" s="211">
        <f>+'PAA CONSOLIDADO'!C2347</f>
        <v>0</v>
      </c>
      <c r="B2344" s="211">
        <f>+'PAA CONSOLIDADO'!I2347</f>
        <v>0</v>
      </c>
      <c r="C2344" s="217" t="str">
        <f>+CONCATENATE('PAA CONSOLIDADO'!A2347,"-",'PAA CONSOLIDADO'!D2347,"-",'PAA CONSOLIDADO'!K2347)</f>
        <v>--</v>
      </c>
      <c r="D2344" s="217" t="e">
        <f>+VLOOKUP('PAA CONSOLIDADO'!L2347,LISTAS!$D$4:$E$15,2,0)</f>
        <v>#N/A</v>
      </c>
      <c r="E2344" s="217" t="e">
        <f>+VLOOKUP('PAA CONSOLIDADO'!M2347,LISTAS!$D$4:$E$15,2,0)</f>
        <v>#N/A</v>
      </c>
      <c r="F2344" s="217">
        <f>+'PAA CONSOLIDADO'!O2347</f>
        <v>0</v>
      </c>
      <c r="G2344" s="217">
        <f t="shared" si="108"/>
        <v>1</v>
      </c>
      <c r="H2344" s="217" t="e">
        <f>+VLOOKUP('PAA CONSOLIDADO'!P2347,LISTAS!$B$4:$C$17,2,0)</f>
        <v>#N/A</v>
      </c>
      <c r="I2344" s="217" t="e">
        <f>+VLOOKUP('PAA CONSOLIDADO'!Q2347,LISTAS!$B$22:$C$25,2,0)</f>
        <v>#N/A</v>
      </c>
      <c r="J2344" s="219">
        <f>'PAA CONSOLIDADO'!R2347</f>
        <v>0</v>
      </c>
      <c r="K2344" s="219">
        <f>+'PAA CONSOLIDADO'!S2347</f>
        <v>0</v>
      </c>
      <c r="L2344" s="217" t="e">
        <f>+VLOOKUP('PAA CONSOLIDADO'!T2347,LISTAS!$B$29:$C$31,2,0)</f>
        <v>#N/A</v>
      </c>
      <c r="M2344" s="217" t="e">
        <f>+VLOOKUP('PAA CONSOLIDADO'!U2347,LISTAS!$B$36:$C$39,2,0)</f>
        <v>#N/A</v>
      </c>
      <c r="N2344" s="217" t="str">
        <f t="shared" si="109"/>
        <v>Unidad de Contratación (1)</v>
      </c>
      <c r="O2344" s="217" t="str">
        <f t="shared" si="110"/>
        <v>CO-DC-11001</v>
      </c>
      <c r="P2344" s="217">
        <f>+'PAA CONSOLIDADO'!V2347</f>
        <v>0</v>
      </c>
      <c r="Q2344" s="217">
        <f>+'PAA CONSOLIDADO'!X2347</f>
        <v>0</v>
      </c>
      <c r="R2344" s="217">
        <f>+'PAA CONSOLIDADO'!Y2347</f>
        <v>0</v>
      </c>
    </row>
    <row r="2345" spans="1:18" s="217" customFormat="1" x14ac:dyDescent="0.25">
      <c r="A2345" s="211">
        <f>+'PAA CONSOLIDADO'!C2348</f>
        <v>0</v>
      </c>
      <c r="B2345" s="211">
        <f>+'PAA CONSOLIDADO'!I2348</f>
        <v>0</v>
      </c>
      <c r="C2345" s="217" t="str">
        <f>+CONCATENATE('PAA CONSOLIDADO'!A2348,"-",'PAA CONSOLIDADO'!D2348,"-",'PAA CONSOLIDADO'!K2348)</f>
        <v>--</v>
      </c>
      <c r="D2345" s="217" t="e">
        <f>+VLOOKUP('PAA CONSOLIDADO'!L2348,LISTAS!$D$4:$E$15,2,0)</f>
        <v>#N/A</v>
      </c>
      <c r="E2345" s="217" t="e">
        <f>+VLOOKUP('PAA CONSOLIDADO'!M2348,LISTAS!$D$4:$E$15,2,0)</f>
        <v>#N/A</v>
      </c>
      <c r="F2345" s="217">
        <f>+'PAA CONSOLIDADO'!O2348</f>
        <v>0</v>
      </c>
      <c r="G2345" s="217">
        <f t="shared" si="108"/>
        <v>1</v>
      </c>
      <c r="H2345" s="217" t="e">
        <f>+VLOOKUP('PAA CONSOLIDADO'!P2348,LISTAS!$B$4:$C$17,2,0)</f>
        <v>#N/A</v>
      </c>
      <c r="I2345" s="217" t="e">
        <f>+VLOOKUP('PAA CONSOLIDADO'!Q2348,LISTAS!$B$22:$C$25,2,0)</f>
        <v>#N/A</v>
      </c>
      <c r="J2345" s="219">
        <f>'PAA CONSOLIDADO'!R2348</f>
        <v>0</v>
      </c>
      <c r="K2345" s="219">
        <f>+'PAA CONSOLIDADO'!S2348</f>
        <v>0</v>
      </c>
      <c r="L2345" s="217" t="e">
        <f>+VLOOKUP('PAA CONSOLIDADO'!T2348,LISTAS!$B$29:$C$31,2,0)</f>
        <v>#N/A</v>
      </c>
      <c r="M2345" s="217" t="e">
        <f>+VLOOKUP('PAA CONSOLIDADO'!U2348,LISTAS!$B$36:$C$39,2,0)</f>
        <v>#N/A</v>
      </c>
      <c r="N2345" s="217" t="str">
        <f t="shared" si="109"/>
        <v>Unidad de Contratación (1)</v>
      </c>
      <c r="O2345" s="217" t="str">
        <f t="shared" si="110"/>
        <v>CO-DC-11001</v>
      </c>
      <c r="P2345" s="217">
        <f>+'PAA CONSOLIDADO'!V2348</f>
        <v>0</v>
      </c>
      <c r="Q2345" s="217">
        <f>+'PAA CONSOLIDADO'!X2348</f>
        <v>0</v>
      </c>
      <c r="R2345" s="217">
        <f>+'PAA CONSOLIDADO'!Y2348</f>
        <v>0</v>
      </c>
    </row>
    <row r="2346" spans="1:18" s="217" customFormat="1" x14ac:dyDescent="0.25">
      <c r="A2346" s="211">
        <f>+'PAA CONSOLIDADO'!C2349</f>
        <v>0</v>
      </c>
      <c r="B2346" s="211">
        <f>+'PAA CONSOLIDADO'!I2349</f>
        <v>0</v>
      </c>
      <c r="C2346" s="217" t="str">
        <f>+CONCATENATE('PAA CONSOLIDADO'!A2349,"-",'PAA CONSOLIDADO'!D2349,"-",'PAA CONSOLIDADO'!K2349)</f>
        <v>--</v>
      </c>
      <c r="D2346" s="217" t="e">
        <f>+VLOOKUP('PAA CONSOLIDADO'!L2349,LISTAS!$D$4:$E$15,2,0)</f>
        <v>#N/A</v>
      </c>
      <c r="E2346" s="217" t="e">
        <f>+VLOOKUP('PAA CONSOLIDADO'!M2349,LISTAS!$D$4:$E$15,2,0)</f>
        <v>#N/A</v>
      </c>
      <c r="F2346" s="217">
        <f>+'PAA CONSOLIDADO'!O2349</f>
        <v>0</v>
      </c>
      <c r="G2346" s="217">
        <f t="shared" si="108"/>
        <v>1</v>
      </c>
      <c r="H2346" s="217" t="e">
        <f>+VLOOKUP('PAA CONSOLIDADO'!P2349,LISTAS!$B$4:$C$17,2,0)</f>
        <v>#N/A</v>
      </c>
      <c r="I2346" s="217" t="e">
        <f>+VLOOKUP('PAA CONSOLIDADO'!Q2349,LISTAS!$B$22:$C$25,2,0)</f>
        <v>#N/A</v>
      </c>
      <c r="J2346" s="219">
        <f>'PAA CONSOLIDADO'!R2349</f>
        <v>0</v>
      </c>
      <c r="K2346" s="219">
        <f>+'PAA CONSOLIDADO'!S2349</f>
        <v>0</v>
      </c>
      <c r="L2346" s="217" t="e">
        <f>+VLOOKUP('PAA CONSOLIDADO'!T2349,LISTAS!$B$29:$C$31,2,0)</f>
        <v>#N/A</v>
      </c>
      <c r="M2346" s="217" t="e">
        <f>+VLOOKUP('PAA CONSOLIDADO'!U2349,LISTAS!$B$36:$C$39,2,0)</f>
        <v>#N/A</v>
      </c>
      <c r="N2346" s="217" t="str">
        <f t="shared" si="109"/>
        <v>Unidad de Contratación (1)</v>
      </c>
      <c r="O2346" s="217" t="str">
        <f t="shared" si="110"/>
        <v>CO-DC-11001</v>
      </c>
      <c r="P2346" s="217">
        <f>+'PAA CONSOLIDADO'!V2349</f>
        <v>0</v>
      </c>
      <c r="Q2346" s="217">
        <f>+'PAA CONSOLIDADO'!X2349</f>
        <v>0</v>
      </c>
      <c r="R2346" s="217">
        <f>+'PAA CONSOLIDADO'!Y2349</f>
        <v>0</v>
      </c>
    </row>
    <row r="2347" spans="1:18" s="217" customFormat="1" x14ac:dyDescent="0.25">
      <c r="A2347" s="211">
        <f>+'PAA CONSOLIDADO'!C2350</f>
        <v>0</v>
      </c>
      <c r="B2347" s="211">
        <f>+'PAA CONSOLIDADO'!I2350</f>
        <v>0</v>
      </c>
      <c r="C2347" s="217" t="str">
        <f>+CONCATENATE('PAA CONSOLIDADO'!A2350,"-",'PAA CONSOLIDADO'!D2350,"-",'PAA CONSOLIDADO'!K2350)</f>
        <v>--</v>
      </c>
      <c r="D2347" s="217" t="e">
        <f>+VLOOKUP('PAA CONSOLIDADO'!L2350,LISTAS!$D$4:$E$15,2,0)</f>
        <v>#N/A</v>
      </c>
      <c r="E2347" s="217" t="e">
        <f>+VLOOKUP('PAA CONSOLIDADO'!M2350,LISTAS!$D$4:$E$15,2,0)</f>
        <v>#N/A</v>
      </c>
      <c r="F2347" s="217">
        <f>+'PAA CONSOLIDADO'!O2350</f>
        <v>0</v>
      </c>
      <c r="G2347" s="217">
        <f t="shared" si="108"/>
        <v>1</v>
      </c>
      <c r="H2347" s="217" t="e">
        <f>+VLOOKUP('PAA CONSOLIDADO'!P2350,LISTAS!$B$4:$C$17,2,0)</f>
        <v>#N/A</v>
      </c>
      <c r="I2347" s="217" t="e">
        <f>+VLOOKUP('PAA CONSOLIDADO'!Q2350,LISTAS!$B$22:$C$25,2,0)</f>
        <v>#N/A</v>
      </c>
      <c r="J2347" s="219">
        <f>'PAA CONSOLIDADO'!R2350</f>
        <v>0</v>
      </c>
      <c r="K2347" s="219">
        <f>+'PAA CONSOLIDADO'!S2350</f>
        <v>0</v>
      </c>
      <c r="L2347" s="217" t="e">
        <f>+VLOOKUP('PAA CONSOLIDADO'!T2350,LISTAS!$B$29:$C$31,2,0)</f>
        <v>#N/A</v>
      </c>
      <c r="M2347" s="217" t="e">
        <f>+VLOOKUP('PAA CONSOLIDADO'!U2350,LISTAS!$B$36:$C$39,2,0)</f>
        <v>#N/A</v>
      </c>
      <c r="N2347" s="217" t="str">
        <f t="shared" si="109"/>
        <v>Unidad de Contratación (1)</v>
      </c>
      <c r="O2347" s="217" t="str">
        <f t="shared" si="110"/>
        <v>CO-DC-11001</v>
      </c>
      <c r="P2347" s="217">
        <f>+'PAA CONSOLIDADO'!V2350</f>
        <v>0</v>
      </c>
      <c r="Q2347" s="217">
        <f>+'PAA CONSOLIDADO'!X2350</f>
        <v>0</v>
      </c>
      <c r="R2347" s="217">
        <f>+'PAA CONSOLIDADO'!Y2350</f>
        <v>0</v>
      </c>
    </row>
    <row r="2348" spans="1:18" s="217" customFormat="1" x14ac:dyDescent="0.25">
      <c r="A2348" s="211">
        <f>+'PAA CONSOLIDADO'!C2351</f>
        <v>0</v>
      </c>
      <c r="B2348" s="211">
        <f>+'PAA CONSOLIDADO'!I2351</f>
        <v>0</v>
      </c>
      <c r="C2348" s="217" t="str">
        <f>+CONCATENATE('PAA CONSOLIDADO'!A2351,"-",'PAA CONSOLIDADO'!D2351,"-",'PAA CONSOLIDADO'!K2351)</f>
        <v>--</v>
      </c>
      <c r="D2348" s="217" t="e">
        <f>+VLOOKUP('PAA CONSOLIDADO'!L2351,LISTAS!$D$4:$E$15,2,0)</f>
        <v>#N/A</v>
      </c>
      <c r="E2348" s="217" t="e">
        <f>+VLOOKUP('PAA CONSOLIDADO'!M2351,LISTAS!$D$4:$E$15,2,0)</f>
        <v>#N/A</v>
      </c>
      <c r="F2348" s="217">
        <f>+'PAA CONSOLIDADO'!O2351</f>
        <v>0</v>
      </c>
      <c r="G2348" s="217">
        <f t="shared" si="108"/>
        <v>1</v>
      </c>
      <c r="H2348" s="217" t="e">
        <f>+VLOOKUP('PAA CONSOLIDADO'!P2351,LISTAS!$B$4:$C$17,2,0)</f>
        <v>#N/A</v>
      </c>
      <c r="I2348" s="217" t="e">
        <f>+VLOOKUP('PAA CONSOLIDADO'!Q2351,LISTAS!$B$22:$C$25,2,0)</f>
        <v>#N/A</v>
      </c>
      <c r="J2348" s="219">
        <f>'PAA CONSOLIDADO'!R2351</f>
        <v>0</v>
      </c>
      <c r="K2348" s="219">
        <f>+'PAA CONSOLIDADO'!S2351</f>
        <v>0</v>
      </c>
      <c r="L2348" s="217" t="e">
        <f>+VLOOKUP('PAA CONSOLIDADO'!T2351,LISTAS!$B$29:$C$31,2,0)</f>
        <v>#N/A</v>
      </c>
      <c r="M2348" s="217" t="e">
        <f>+VLOOKUP('PAA CONSOLIDADO'!U2351,LISTAS!$B$36:$C$39,2,0)</f>
        <v>#N/A</v>
      </c>
      <c r="N2348" s="217" t="str">
        <f t="shared" si="109"/>
        <v>Unidad de Contratación (1)</v>
      </c>
      <c r="O2348" s="217" t="str">
        <f t="shared" si="110"/>
        <v>CO-DC-11001</v>
      </c>
      <c r="P2348" s="217">
        <f>+'PAA CONSOLIDADO'!V2351</f>
        <v>0</v>
      </c>
      <c r="Q2348" s="217">
        <f>+'PAA CONSOLIDADO'!X2351</f>
        <v>0</v>
      </c>
      <c r="R2348" s="217">
        <f>+'PAA CONSOLIDADO'!Y2351</f>
        <v>0</v>
      </c>
    </row>
    <row r="2349" spans="1:18" s="217" customFormat="1" x14ac:dyDescent="0.25">
      <c r="A2349" s="211">
        <f>+'PAA CONSOLIDADO'!C2352</f>
        <v>0</v>
      </c>
      <c r="B2349" s="211">
        <f>+'PAA CONSOLIDADO'!I2352</f>
        <v>0</v>
      </c>
      <c r="C2349" s="217" t="str">
        <f>+CONCATENATE('PAA CONSOLIDADO'!A2352,"-",'PAA CONSOLIDADO'!D2352,"-",'PAA CONSOLIDADO'!K2352)</f>
        <v>--</v>
      </c>
      <c r="D2349" s="217" t="e">
        <f>+VLOOKUP('PAA CONSOLIDADO'!L2352,LISTAS!$D$4:$E$15,2,0)</f>
        <v>#N/A</v>
      </c>
      <c r="E2349" s="217" t="e">
        <f>+VLOOKUP('PAA CONSOLIDADO'!M2352,LISTAS!$D$4:$E$15,2,0)</f>
        <v>#N/A</v>
      </c>
      <c r="F2349" s="217">
        <f>+'PAA CONSOLIDADO'!O2352</f>
        <v>0</v>
      </c>
      <c r="G2349" s="217">
        <f t="shared" si="108"/>
        <v>1</v>
      </c>
      <c r="H2349" s="217" t="e">
        <f>+VLOOKUP('PAA CONSOLIDADO'!P2352,LISTAS!$B$4:$C$17,2,0)</f>
        <v>#N/A</v>
      </c>
      <c r="I2349" s="217" t="e">
        <f>+VLOOKUP('PAA CONSOLIDADO'!Q2352,LISTAS!$B$22:$C$25,2,0)</f>
        <v>#N/A</v>
      </c>
      <c r="J2349" s="219">
        <f>'PAA CONSOLIDADO'!R2352</f>
        <v>0</v>
      </c>
      <c r="K2349" s="219">
        <f>+'PAA CONSOLIDADO'!S2352</f>
        <v>0</v>
      </c>
      <c r="L2349" s="217" t="e">
        <f>+VLOOKUP('PAA CONSOLIDADO'!T2352,LISTAS!$B$29:$C$31,2,0)</f>
        <v>#N/A</v>
      </c>
      <c r="M2349" s="217" t="e">
        <f>+VLOOKUP('PAA CONSOLIDADO'!U2352,LISTAS!$B$36:$C$39,2,0)</f>
        <v>#N/A</v>
      </c>
      <c r="N2349" s="217" t="str">
        <f t="shared" si="109"/>
        <v>Unidad de Contratación (1)</v>
      </c>
      <c r="O2349" s="217" t="str">
        <f t="shared" si="110"/>
        <v>CO-DC-11001</v>
      </c>
      <c r="P2349" s="217">
        <f>+'PAA CONSOLIDADO'!V2352</f>
        <v>0</v>
      </c>
      <c r="Q2349" s="217">
        <f>+'PAA CONSOLIDADO'!X2352</f>
        <v>0</v>
      </c>
      <c r="R2349" s="217">
        <f>+'PAA CONSOLIDADO'!Y2352</f>
        <v>0</v>
      </c>
    </row>
    <row r="2350" spans="1:18" s="217" customFormat="1" x14ac:dyDescent="0.25">
      <c r="A2350" s="211">
        <f>+'PAA CONSOLIDADO'!C2353</f>
        <v>0</v>
      </c>
      <c r="B2350" s="211">
        <f>+'PAA CONSOLIDADO'!I2353</f>
        <v>0</v>
      </c>
      <c r="C2350" s="217" t="str">
        <f>+CONCATENATE('PAA CONSOLIDADO'!A2353,"-",'PAA CONSOLIDADO'!D2353,"-",'PAA CONSOLIDADO'!K2353)</f>
        <v>--</v>
      </c>
      <c r="D2350" s="217" t="e">
        <f>+VLOOKUP('PAA CONSOLIDADO'!L2353,LISTAS!$D$4:$E$15,2,0)</f>
        <v>#N/A</v>
      </c>
      <c r="E2350" s="217" t="e">
        <f>+VLOOKUP('PAA CONSOLIDADO'!M2353,LISTAS!$D$4:$E$15,2,0)</f>
        <v>#N/A</v>
      </c>
      <c r="F2350" s="217">
        <f>+'PAA CONSOLIDADO'!O2353</f>
        <v>0</v>
      </c>
      <c r="G2350" s="217">
        <f t="shared" si="108"/>
        <v>1</v>
      </c>
      <c r="H2350" s="217" t="e">
        <f>+VLOOKUP('PAA CONSOLIDADO'!P2353,LISTAS!$B$4:$C$17,2,0)</f>
        <v>#N/A</v>
      </c>
      <c r="I2350" s="217" t="e">
        <f>+VLOOKUP('PAA CONSOLIDADO'!Q2353,LISTAS!$B$22:$C$25,2,0)</f>
        <v>#N/A</v>
      </c>
      <c r="J2350" s="219">
        <f>'PAA CONSOLIDADO'!R2353</f>
        <v>0</v>
      </c>
      <c r="K2350" s="219">
        <f>+'PAA CONSOLIDADO'!S2353</f>
        <v>0</v>
      </c>
      <c r="L2350" s="217" t="e">
        <f>+VLOOKUP('PAA CONSOLIDADO'!T2353,LISTAS!$B$29:$C$31,2,0)</f>
        <v>#N/A</v>
      </c>
      <c r="M2350" s="217" t="e">
        <f>+VLOOKUP('PAA CONSOLIDADO'!U2353,LISTAS!$B$36:$C$39,2,0)</f>
        <v>#N/A</v>
      </c>
      <c r="N2350" s="217" t="str">
        <f t="shared" si="109"/>
        <v>Unidad de Contratación (1)</v>
      </c>
      <c r="O2350" s="217" t="str">
        <f t="shared" si="110"/>
        <v>CO-DC-11001</v>
      </c>
      <c r="P2350" s="217">
        <f>+'PAA CONSOLIDADO'!V2353</f>
        <v>0</v>
      </c>
      <c r="Q2350" s="217">
        <f>+'PAA CONSOLIDADO'!X2353</f>
        <v>0</v>
      </c>
      <c r="R2350" s="217">
        <f>+'PAA CONSOLIDADO'!Y2353</f>
        <v>0</v>
      </c>
    </row>
    <row r="2351" spans="1:18" s="217" customFormat="1" x14ac:dyDescent="0.25">
      <c r="A2351" s="211">
        <f>+'PAA CONSOLIDADO'!C2354</f>
        <v>0</v>
      </c>
      <c r="B2351" s="211">
        <f>+'PAA CONSOLIDADO'!I2354</f>
        <v>0</v>
      </c>
      <c r="C2351" s="217" t="str">
        <f>+CONCATENATE('PAA CONSOLIDADO'!A2354,"-",'PAA CONSOLIDADO'!D2354,"-",'PAA CONSOLIDADO'!K2354)</f>
        <v>--</v>
      </c>
      <c r="D2351" s="217" t="e">
        <f>+VLOOKUP('PAA CONSOLIDADO'!L2354,LISTAS!$D$4:$E$15,2,0)</f>
        <v>#N/A</v>
      </c>
      <c r="E2351" s="217" t="e">
        <f>+VLOOKUP('PAA CONSOLIDADO'!M2354,LISTAS!$D$4:$E$15,2,0)</f>
        <v>#N/A</v>
      </c>
      <c r="F2351" s="217">
        <f>+'PAA CONSOLIDADO'!O2354</f>
        <v>0</v>
      </c>
      <c r="G2351" s="217">
        <f t="shared" si="108"/>
        <v>1</v>
      </c>
      <c r="H2351" s="217" t="e">
        <f>+VLOOKUP('PAA CONSOLIDADO'!P2354,LISTAS!$B$4:$C$17,2,0)</f>
        <v>#N/A</v>
      </c>
      <c r="I2351" s="217" t="e">
        <f>+VLOOKUP('PAA CONSOLIDADO'!Q2354,LISTAS!$B$22:$C$25,2,0)</f>
        <v>#N/A</v>
      </c>
      <c r="J2351" s="219">
        <f>'PAA CONSOLIDADO'!R2354</f>
        <v>0</v>
      </c>
      <c r="K2351" s="219">
        <f>+'PAA CONSOLIDADO'!S2354</f>
        <v>0</v>
      </c>
      <c r="L2351" s="217" t="e">
        <f>+VLOOKUP('PAA CONSOLIDADO'!T2354,LISTAS!$B$29:$C$31,2,0)</f>
        <v>#N/A</v>
      </c>
      <c r="M2351" s="217" t="e">
        <f>+VLOOKUP('PAA CONSOLIDADO'!U2354,LISTAS!$B$36:$C$39,2,0)</f>
        <v>#N/A</v>
      </c>
      <c r="N2351" s="217" t="str">
        <f t="shared" si="109"/>
        <v>Unidad de Contratación (1)</v>
      </c>
      <c r="O2351" s="217" t="str">
        <f t="shared" si="110"/>
        <v>CO-DC-11001</v>
      </c>
      <c r="P2351" s="217">
        <f>+'PAA CONSOLIDADO'!V2354</f>
        <v>0</v>
      </c>
      <c r="Q2351" s="217">
        <f>+'PAA CONSOLIDADO'!X2354</f>
        <v>0</v>
      </c>
      <c r="R2351" s="217">
        <f>+'PAA CONSOLIDADO'!Y2354</f>
        <v>0</v>
      </c>
    </row>
    <row r="2352" spans="1:18" s="217" customFormat="1" x14ac:dyDescent="0.25">
      <c r="A2352" s="211">
        <f>+'PAA CONSOLIDADO'!C2355</f>
        <v>0</v>
      </c>
      <c r="B2352" s="211">
        <f>+'PAA CONSOLIDADO'!I2355</f>
        <v>0</v>
      </c>
      <c r="C2352" s="217" t="str">
        <f>+CONCATENATE('PAA CONSOLIDADO'!A2355,"-",'PAA CONSOLIDADO'!D2355,"-",'PAA CONSOLIDADO'!K2355)</f>
        <v>--</v>
      </c>
      <c r="D2352" s="217" t="e">
        <f>+VLOOKUP('PAA CONSOLIDADO'!L2355,LISTAS!$D$4:$E$15,2,0)</f>
        <v>#N/A</v>
      </c>
      <c r="E2352" s="217" t="e">
        <f>+VLOOKUP('PAA CONSOLIDADO'!M2355,LISTAS!$D$4:$E$15,2,0)</f>
        <v>#N/A</v>
      </c>
      <c r="F2352" s="217">
        <f>+'PAA CONSOLIDADO'!O2355</f>
        <v>0</v>
      </c>
      <c r="G2352" s="217">
        <f t="shared" si="108"/>
        <v>1</v>
      </c>
      <c r="H2352" s="217" t="e">
        <f>+VLOOKUP('PAA CONSOLIDADO'!P2355,LISTAS!$B$4:$C$17,2,0)</f>
        <v>#N/A</v>
      </c>
      <c r="I2352" s="217" t="e">
        <f>+VLOOKUP('PAA CONSOLIDADO'!Q2355,LISTAS!$B$22:$C$25,2,0)</f>
        <v>#N/A</v>
      </c>
      <c r="J2352" s="219">
        <f>'PAA CONSOLIDADO'!R2355</f>
        <v>0</v>
      </c>
      <c r="K2352" s="219">
        <f>+'PAA CONSOLIDADO'!S2355</f>
        <v>0</v>
      </c>
      <c r="L2352" s="217" t="e">
        <f>+VLOOKUP('PAA CONSOLIDADO'!T2355,LISTAS!$B$29:$C$31,2,0)</f>
        <v>#N/A</v>
      </c>
      <c r="M2352" s="217" t="e">
        <f>+VLOOKUP('PAA CONSOLIDADO'!U2355,LISTAS!$B$36:$C$39,2,0)</f>
        <v>#N/A</v>
      </c>
      <c r="N2352" s="217" t="str">
        <f t="shared" si="109"/>
        <v>Unidad de Contratación (1)</v>
      </c>
      <c r="O2352" s="217" t="str">
        <f t="shared" si="110"/>
        <v>CO-DC-11001</v>
      </c>
      <c r="P2352" s="217">
        <f>+'PAA CONSOLIDADO'!V2355</f>
        <v>0</v>
      </c>
      <c r="Q2352" s="217">
        <f>+'PAA CONSOLIDADO'!X2355</f>
        <v>0</v>
      </c>
      <c r="R2352" s="217">
        <f>+'PAA CONSOLIDADO'!Y2355</f>
        <v>0</v>
      </c>
    </row>
    <row r="2353" spans="1:18" s="217" customFormat="1" x14ac:dyDescent="0.25">
      <c r="A2353" s="211">
        <f>+'PAA CONSOLIDADO'!C2356</f>
        <v>0</v>
      </c>
      <c r="B2353" s="211">
        <f>+'PAA CONSOLIDADO'!I2356</f>
        <v>0</v>
      </c>
      <c r="C2353" s="217" t="str">
        <f>+CONCATENATE('PAA CONSOLIDADO'!A2356,"-",'PAA CONSOLIDADO'!D2356,"-",'PAA CONSOLIDADO'!K2356)</f>
        <v>--</v>
      </c>
      <c r="D2353" s="217" t="e">
        <f>+VLOOKUP('PAA CONSOLIDADO'!L2356,LISTAS!$D$4:$E$15,2,0)</f>
        <v>#N/A</v>
      </c>
      <c r="E2353" s="217" t="e">
        <f>+VLOOKUP('PAA CONSOLIDADO'!M2356,LISTAS!$D$4:$E$15,2,0)</f>
        <v>#N/A</v>
      </c>
      <c r="F2353" s="217">
        <f>+'PAA CONSOLIDADO'!O2356</f>
        <v>0</v>
      </c>
      <c r="G2353" s="217">
        <f t="shared" si="108"/>
        <v>1</v>
      </c>
      <c r="H2353" s="217" t="e">
        <f>+VLOOKUP('PAA CONSOLIDADO'!P2356,LISTAS!$B$4:$C$17,2,0)</f>
        <v>#N/A</v>
      </c>
      <c r="I2353" s="217" t="e">
        <f>+VLOOKUP('PAA CONSOLIDADO'!Q2356,LISTAS!$B$22:$C$25,2,0)</f>
        <v>#N/A</v>
      </c>
      <c r="J2353" s="219">
        <f>'PAA CONSOLIDADO'!R2356</f>
        <v>0</v>
      </c>
      <c r="K2353" s="219">
        <f>+'PAA CONSOLIDADO'!S2356</f>
        <v>0</v>
      </c>
      <c r="L2353" s="217" t="e">
        <f>+VLOOKUP('PAA CONSOLIDADO'!T2356,LISTAS!$B$29:$C$31,2,0)</f>
        <v>#N/A</v>
      </c>
      <c r="M2353" s="217" t="e">
        <f>+VLOOKUP('PAA CONSOLIDADO'!U2356,LISTAS!$B$36:$C$39,2,0)</f>
        <v>#N/A</v>
      </c>
      <c r="N2353" s="217" t="str">
        <f t="shared" si="109"/>
        <v>Unidad de Contratación (1)</v>
      </c>
      <c r="O2353" s="217" t="str">
        <f t="shared" si="110"/>
        <v>CO-DC-11001</v>
      </c>
      <c r="P2353" s="217">
        <f>+'PAA CONSOLIDADO'!V2356</f>
        <v>0</v>
      </c>
      <c r="Q2353" s="217">
        <f>+'PAA CONSOLIDADO'!X2356</f>
        <v>0</v>
      </c>
      <c r="R2353" s="217">
        <f>+'PAA CONSOLIDADO'!Y2356</f>
        <v>0</v>
      </c>
    </row>
    <row r="2354" spans="1:18" s="217" customFormat="1" x14ac:dyDescent="0.25">
      <c r="A2354" s="211">
        <f>+'PAA CONSOLIDADO'!C2357</f>
        <v>0</v>
      </c>
      <c r="B2354" s="211">
        <f>+'PAA CONSOLIDADO'!I2357</f>
        <v>0</v>
      </c>
      <c r="C2354" s="217" t="str">
        <f>+CONCATENATE('PAA CONSOLIDADO'!A2357,"-",'PAA CONSOLIDADO'!D2357,"-",'PAA CONSOLIDADO'!K2357)</f>
        <v>--</v>
      </c>
      <c r="D2354" s="217" t="e">
        <f>+VLOOKUP('PAA CONSOLIDADO'!L2357,LISTAS!$D$4:$E$15,2,0)</f>
        <v>#N/A</v>
      </c>
      <c r="E2354" s="217" t="e">
        <f>+VLOOKUP('PAA CONSOLIDADO'!M2357,LISTAS!$D$4:$E$15,2,0)</f>
        <v>#N/A</v>
      </c>
      <c r="F2354" s="217">
        <f>+'PAA CONSOLIDADO'!O2357</f>
        <v>0</v>
      </c>
      <c r="G2354" s="217">
        <f t="shared" si="108"/>
        <v>1</v>
      </c>
      <c r="H2354" s="217" t="e">
        <f>+VLOOKUP('PAA CONSOLIDADO'!P2357,LISTAS!$B$4:$C$17,2,0)</f>
        <v>#N/A</v>
      </c>
      <c r="I2354" s="217" t="e">
        <f>+VLOOKUP('PAA CONSOLIDADO'!Q2357,LISTAS!$B$22:$C$25,2,0)</f>
        <v>#N/A</v>
      </c>
      <c r="J2354" s="219">
        <f>'PAA CONSOLIDADO'!R2357</f>
        <v>0</v>
      </c>
      <c r="K2354" s="219">
        <f>+'PAA CONSOLIDADO'!S2357</f>
        <v>0</v>
      </c>
      <c r="L2354" s="217" t="e">
        <f>+VLOOKUP('PAA CONSOLIDADO'!T2357,LISTAS!$B$29:$C$31,2,0)</f>
        <v>#N/A</v>
      </c>
      <c r="M2354" s="217" t="e">
        <f>+VLOOKUP('PAA CONSOLIDADO'!U2357,LISTAS!$B$36:$C$39,2,0)</f>
        <v>#N/A</v>
      </c>
      <c r="N2354" s="217" t="str">
        <f t="shared" si="109"/>
        <v>Unidad de Contratación (1)</v>
      </c>
      <c r="O2354" s="217" t="str">
        <f t="shared" si="110"/>
        <v>CO-DC-11001</v>
      </c>
      <c r="P2354" s="217">
        <f>+'PAA CONSOLIDADO'!V2357</f>
        <v>0</v>
      </c>
      <c r="Q2354" s="217">
        <f>+'PAA CONSOLIDADO'!X2357</f>
        <v>0</v>
      </c>
      <c r="R2354" s="217">
        <f>+'PAA CONSOLIDADO'!Y2357</f>
        <v>0</v>
      </c>
    </row>
    <row r="2355" spans="1:18" s="217" customFormat="1" x14ac:dyDescent="0.25">
      <c r="A2355" s="211">
        <f>+'PAA CONSOLIDADO'!C2358</f>
        <v>0</v>
      </c>
      <c r="B2355" s="211">
        <f>+'PAA CONSOLIDADO'!I2358</f>
        <v>0</v>
      </c>
      <c r="C2355" s="217" t="str">
        <f>+CONCATENATE('PAA CONSOLIDADO'!A2358,"-",'PAA CONSOLIDADO'!D2358,"-",'PAA CONSOLIDADO'!K2358)</f>
        <v>--</v>
      </c>
      <c r="D2355" s="217" t="e">
        <f>+VLOOKUP('PAA CONSOLIDADO'!L2358,LISTAS!$D$4:$E$15,2,0)</f>
        <v>#N/A</v>
      </c>
      <c r="E2355" s="217" t="e">
        <f>+VLOOKUP('PAA CONSOLIDADO'!M2358,LISTAS!$D$4:$E$15,2,0)</f>
        <v>#N/A</v>
      </c>
      <c r="F2355" s="217">
        <f>+'PAA CONSOLIDADO'!O2358</f>
        <v>0</v>
      </c>
      <c r="G2355" s="217">
        <f t="shared" si="108"/>
        <v>1</v>
      </c>
      <c r="H2355" s="217" t="e">
        <f>+VLOOKUP('PAA CONSOLIDADO'!P2358,LISTAS!$B$4:$C$17,2,0)</f>
        <v>#N/A</v>
      </c>
      <c r="I2355" s="217" t="e">
        <f>+VLOOKUP('PAA CONSOLIDADO'!Q2358,LISTAS!$B$22:$C$25,2,0)</f>
        <v>#N/A</v>
      </c>
      <c r="J2355" s="219">
        <f>'PAA CONSOLIDADO'!R2358</f>
        <v>0</v>
      </c>
      <c r="K2355" s="219">
        <f>+'PAA CONSOLIDADO'!S2358</f>
        <v>0</v>
      </c>
      <c r="L2355" s="217" t="e">
        <f>+VLOOKUP('PAA CONSOLIDADO'!T2358,LISTAS!$B$29:$C$31,2,0)</f>
        <v>#N/A</v>
      </c>
      <c r="M2355" s="217" t="e">
        <f>+VLOOKUP('PAA CONSOLIDADO'!U2358,LISTAS!$B$36:$C$39,2,0)</f>
        <v>#N/A</v>
      </c>
      <c r="N2355" s="217" t="str">
        <f t="shared" si="109"/>
        <v>Unidad de Contratación (1)</v>
      </c>
      <c r="O2355" s="217" t="str">
        <f t="shared" si="110"/>
        <v>CO-DC-11001</v>
      </c>
      <c r="P2355" s="217">
        <f>+'PAA CONSOLIDADO'!V2358</f>
        <v>0</v>
      </c>
      <c r="Q2355" s="217">
        <f>+'PAA CONSOLIDADO'!X2358</f>
        <v>0</v>
      </c>
      <c r="R2355" s="217">
        <f>+'PAA CONSOLIDADO'!Y2358</f>
        <v>0</v>
      </c>
    </row>
    <row r="2356" spans="1:18" s="217" customFormat="1" x14ac:dyDescent="0.25">
      <c r="A2356" s="211">
        <f>+'PAA CONSOLIDADO'!C2359</f>
        <v>0</v>
      </c>
      <c r="B2356" s="211">
        <f>+'PAA CONSOLIDADO'!I2359</f>
        <v>0</v>
      </c>
      <c r="C2356" s="217" t="str">
        <f>+CONCATENATE('PAA CONSOLIDADO'!A2359,"-",'PAA CONSOLIDADO'!D2359,"-",'PAA CONSOLIDADO'!K2359)</f>
        <v>--</v>
      </c>
      <c r="D2356" s="217" t="e">
        <f>+VLOOKUP('PAA CONSOLIDADO'!L2359,LISTAS!$D$4:$E$15,2,0)</f>
        <v>#N/A</v>
      </c>
      <c r="E2356" s="217" t="e">
        <f>+VLOOKUP('PAA CONSOLIDADO'!M2359,LISTAS!$D$4:$E$15,2,0)</f>
        <v>#N/A</v>
      </c>
      <c r="F2356" s="217">
        <f>+'PAA CONSOLIDADO'!O2359</f>
        <v>0</v>
      </c>
      <c r="G2356" s="217">
        <f t="shared" si="108"/>
        <v>1</v>
      </c>
      <c r="H2356" s="217" t="e">
        <f>+VLOOKUP('PAA CONSOLIDADO'!P2359,LISTAS!$B$4:$C$17,2,0)</f>
        <v>#N/A</v>
      </c>
      <c r="I2356" s="217" t="e">
        <f>+VLOOKUP('PAA CONSOLIDADO'!Q2359,LISTAS!$B$22:$C$25,2,0)</f>
        <v>#N/A</v>
      </c>
      <c r="J2356" s="219">
        <f>'PAA CONSOLIDADO'!R2359</f>
        <v>0</v>
      </c>
      <c r="K2356" s="219">
        <f>+'PAA CONSOLIDADO'!S2359</f>
        <v>0</v>
      </c>
      <c r="L2356" s="217" t="e">
        <f>+VLOOKUP('PAA CONSOLIDADO'!T2359,LISTAS!$B$29:$C$31,2,0)</f>
        <v>#N/A</v>
      </c>
      <c r="M2356" s="217" t="e">
        <f>+VLOOKUP('PAA CONSOLIDADO'!U2359,LISTAS!$B$36:$C$39,2,0)</f>
        <v>#N/A</v>
      </c>
      <c r="N2356" s="217" t="str">
        <f t="shared" si="109"/>
        <v>Unidad de Contratación (1)</v>
      </c>
      <c r="O2356" s="217" t="str">
        <f t="shared" si="110"/>
        <v>CO-DC-11001</v>
      </c>
      <c r="P2356" s="217">
        <f>+'PAA CONSOLIDADO'!V2359</f>
        <v>0</v>
      </c>
      <c r="Q2356" s="217">
        <f>+'PAA CONSOLIDADO'!X2359</f>
        <v>0</v>
      </c>
      <c r="R2356" s="217">
        <f>+'PAA CONSOLIDADO'!Y2359</f>
        <v>0</v>
      </c>
    </row>
    <row r="2357" spans="1:18" s="217" customFormat="1" x14ac:dyDescent="0.25">
      <c r="A2357" s="211">
        <f>+'PAA CONSOLIDADO'!C2360</f>
        <v>0</v>
      </c>
      <c r="B2357" s="211">
        <f>+'PAA CONSOLIDADO'!I2360</f>
        <v>0</v>
      </c>
      <c r="C2357" s="217" t="str">
        <f>+CONCATENATE('PAA CONSOLIDADO'!A2360,"-",'PAA CONSOLIDADO'!D2360,"-",'PAA CONSOLIDADO'!K2360)</f>
        <v>--</v>
      </c>
      <c r="D2357" s="217" t="e">
        <f>+VLOOKUP('PAA CONSOLIDADO'!L2360,LISTAS!$D$4:$E$15,2,0)</f>
        <v>#N/A</v>
      </c>
      <c r="E2357" s="217" t="e">
        <f>+VLOOKUP('PAA CONSOLIDADO'!M2360,LISTAS!$D$4:$E$15,2,0)</f>
        <v>#N/A</v>
      </c>
      <c r="F2357" s="217">
        <f>+'PAA CONSOLIDADO'!O2360</f>
        <v>0</v>
      </c>
      <c r="G2357" s="217">
        <f t="shared" si="108"/>
        <v>1</v>
      </c>
      <c r="H2357" s="217" t="e">
        <f>+VLOOKUP('PAA CONSOLIDADO'!P2360,LISTAS!$B$4:$C$17,2,0)</f>
        <v>#N/A</v>
      </c>
      <c r="I2357" s="217" t="e">
        <f>+VLOOKUP('PAA CONSOLIDADO'!Q2360,LISTAS!$B$22:$C$25,2,0)</f>
        <v>#N/A</v>
      </c>
      <c r="J2357" s="219">
        <f>'PAA CONSOLIDADO'!R2360</f>
        <v>0</v>
      </c>
      <c r="K2357" s="219">
        <f>+'PAA CONSOLIDADO'!S2360</f>
        <v>0</v>
      </c>
      <c r="L2357" s="217" t="e">
        <f>+VLOOKUP('PAA CONSOLIDADO'!T2360,LISTAS!$B$29:$C$31,2,0)</f>
        <v>#N/A</v>
      </c>
      <c r="M2357" s="217" t="e">
        <f>+VLOOKUP('PAA CONSOLIDADO'!U2360,LISTAS!$B$36:$C$39,2,0)</f>
        <v>#N/A</v>
      </c>
      <c r="N2357" s="217" t="str">
        <f t="shared" si="109"/>
        <v>Unidad de Contratación (1)</v>
      </c>
      <c r="O2357" s="217" t="str">
        <f t="shared" si="110"/>
        <v>CO-DC-11001</v>
      </c>
      <c r="P2357" s="217">
        <f>+'PAA CONSOLIDADO'!V2360</f>
        <v>0</v>
      </c>
      <c r="Q2357" s="217">
        <f>+'PAA CONSOLIDADO'!X2360</f>
        <v>0</v>
      </c>
      <c r="R2357" s="217">
        <f>+'PAA CONSOLIDADO'!Y2360</f>
        <v>0</v>
      </c>
    </row>
    <row r="2358" spans="1:18" s="217" customFormat="1" x14ac:dyDescent="0.25">
      <c r="A2358" s="211">
        <f>+'PAA CONSOLIDADO'!C2361</f>
        <v>0</v>
      </c>
      <c r="B2358" s="211">
        <f>+'PAA CONSOLIDADO'!I2361</f>
        <v>0</v>
      </c>
      <c r="C2358" s="217" t="str">
        <f>+CONCATENATE('PAA CONSOLIDADO'!A2361,"-",'PAA CONSOLIDADO'!D2361,"-",'PAA CONSOLIDADO'!K2361)</f>
        <v>--</v>
      </c>
      <c r="D2358" s="217" t="e">
        <f>+VLOOKUP('PAA CONSOLIDADO'!L2361,LISTAS!$D$4:$E$15,2,0)</f>
        <v>#N/A</v>
      </c>
      <c r="E2358" s="217" t="e">
        <f>+VLOOKUP('PAA CONSOLIDADO'!M2361,LISTAS!$D$4:$E$15,2,0)</f>
        <v>#N/A</v>
      </c>
      <c r="F2358" s="217">
        <f>+'PAA CONSOLIDADO'!O2361</f>
        <v>0</v>
      </c>
      <c r="G2358" s="217">
        <f t="shared" si="108"/>
        <v>1</v>
      </c>
      <c r="H2358" s="217" t="e">
        <f>+VLOOKUP('PAA CONSOLIDADO'!P2361,LISTAS!$B$4:$C$17,2,0)</f>
        <v>#N/A</v>
      </c>
      <c r="I2358" s="217" t="e">
        <f>+VLOOKUP('PAA CONSOLIDADO'!Q2361,LISTAS!$B$22:$C$25,2,0)</f>
        <v>#N/A</v>
      </c>
      <c r="J2358" s="219">
        <f>'PAA CONSOLIDADO'!R2361</f>
        <v>0</v>
      </c>
      <c r="K2358" s="219">
        <f>+'PAA CONSOLIDADO'!S2361</f>
        <v>0</v>
      </c>
      <c r="L2358" s="217" t="e">
        <f>+VLOOKUP('PAA CONSOLIDADO'!T2361,LISTAS!$B$29:$C$31,2,0)</f>
        <v>#N/A</v>
      </c>
      <c r="M2358" s="217" t="e">
        <f>+VLOOKUP('PAA CONSOLIDADO'!U2361,LISTAS!$B$36:$C$39,2,0)</f>
        <v>#N/A</v>
      </c>
      <c r="N2358" s="217" t="str">
        <f t="shared" si="109"/>
        <v>Unidad de Contratación (1)</v>
      </c>
      <c r="O2358" s="217" t="str">
        <f t="shared" si="110"/>
        <v>CO-DC-11001</v>
      </c>
      <c r="P2358" s="217">
        <f>+'PAA CONSOLIDADO'!V2361</f>
        <v>0</v>
      </c>
      <c r="Q2358" s="217">
        <f>+'PAA CONSOLIDADO'!X2361</f>
        <v>0</v>
      </c>
      <c r="R2358" s="217">
        <f>+'PAA CONSOLIDADO'!Y2361</f>
        <v>0</v>
      </c>
    </row>
    <row r="2359" spans="1:18" s="217" customFormat="1" x14ac:dyDescent="0.25">
      <c r="A2359" s="211">
        <f>+'PAA CONSOLIDADO'!C2362</f>
        <v>0</v>
      </c>
      <c r="B2359" s="211">
        <f>+'PAA CONSOLIDADO'!I2362</f>
        <v>0</v>
      </c>
      <c r="C2359" s="217" t="str">
        <f>+CONCATENATE('PAA CONSOLIDADO'!A2362,"-",'PAA CONSOLIDADO'!D2362,"-",'PAA CONSOLIDADO'!K2362)</f>
        <v>--</v>
      </c>
      <c r="D2359" s="217" t="e">
        <f>+VLOOKUP('PAA CONSOLIDADO'!L2362,LISTAS!$D$4:$E$15,2,0)</f>
        <v>#N/A</v>
      </c>
      <c r="E2359" s="217" t="e">
        <f>+VLOOKUP('PAA CONSOLIDADO'!M2362,LISTAS!$D$4:$E$15,2,0)</f>
        <v>#N/A</v>
      </c>
      <c r="F2359" s="217">
        <f>+'PAA CONSOLIDADO'!O2362</f>
        <v>0</v>
      </c>
      <c r="G2359" s="217">
        <f t="shared" si="108"/>
        <v>1</v>
      </c>
      <c r="H2359" s="217" t="e">
        <f>+VLOOKUP('PAA CONSOLIDADO'!P2362,LISTAS!$B$4:$C$17,2,0)</f>
        <v>#N/A</v>
      </c>
      <c r="I2359" s="217" t="e">
        <f>+VLOOKUP('PAA CONSOLIDADO'!Q2362,LISTAS!$B$22:$C$25,2,0)</f>
        <v>#N/A</v>
      </c>
      <c r="J2359" s="219">
        <f>'PAA CONSOLIDADO'!R2362</f>
        <v>0</v>
      </c>
      <c r="K2359" s="219">
        <f>+'PAA CONSOLIDADO'!S2362</f>
        <v>0</v>
      </c>
      <c r="L2359" s="217" t="e">
        <f>+VLOOKUP('PAA CONSOLIDADO'!T2362,LISTAS!$B$29:$C$31,2,0)</f>
        <v>#N/A</v>
      </c>
      <c r="M2359" s="217" t="e">
        <f>+VLOOKUP('PAA CONSOLIDADO'!U2362,LISTAS!$B$36:$C$39,2,0)</f>
        <v>#N/A</v>
      </c>
      <c r="N2359" s="217" t="str">
        <f t="shared" si="109"/>
        <v>Unidad de Contratación (1)</v>
      </c>
      <c r="O2359" s="217" t="str">
        <f t="shared" si="110"/>
        <v>CO-DC-11001</v>
      </c>
      <c r="P2359" s="217">
        <f>+'PAA CONSOLIDADO'!V2362</f>
        <v>0</v>
      </c>
      <c r="Q2359" s="217">
        <f>+'PAA CONSOLIDADO'!X2362</f>
        <v>0</v>
      </c>
      <c r="R2359" s="217">
        <f>+'PAA CONSOLIDADO'!Y2362</f>
        <v>0</v>
      </c>
    </row>
    <row r="2360" spans="1:18" s="217" customFormat="1" x14ac:dyDescent="0.25">
      <c r="A2360" s="211">
        <f>+'PAA CONSOLIDADO'!C2363</f>
        <v>0</v>
      </c>
      <c r="B2360" s="211">
        <f>+'PAA CONSOLIDADO'!I2363</f>
        <v>0</v>
      </c>
      <c r="C2360" s="217" t="str">
        <f>+CONCATENATE('PAA CONSOLIDADO'!A2363,"-",'PAA CONSOLIDADO'!D2363,"-",'PAA CONSOLIDADO'!K2363)</f>
        <v>--</v>
      </c>
      <c r="D2360" s="217" t="e">
        <f>+VLOOKUP('PAA CONSOLIDADO'!L2363,LISTAS!$D$4:$E$15,2,0)</f>
        <v>#N/A</v>
      </c>
      <c r="E2360" s="217" t="e">
        <f>+VLOOKUP('PAA CONSOLIDADO'!M2363,LISTAS!$D$4:$E$15,2,0)</f>
        <v>#N/A</v>
      </c>
      <c r="F2360" s="217">
        <f>+'PAA CONSOLIDADO'!O2363</f>
        <v>0</v>
      </c>
      <c r="G2360" s="217">
        <f t="shared" si="108"/>
        <v>1</v>
      </c>
      <c r="H2360" s="217" t="e">
        <f>+VLOOKUP('PAA CONSOLIDADO'!P2363,LISTAS!$B$4:$C$17,2,0)</f>
        <v>#N/A</v>
      </c>
      <c r="I2360" s="217" t="e">
        <f>+VLOOKUP('PAA CONSOLIDADO'!Q2363,LISTAS!$B$22:$C$25,2,0)</f>
        <v>#N/A</v>
      </c>
      <c r="J2360" s="219">
        <f>'PAA CONSOLIDADO'!R2363</f>
        <v>0</v>
      </c>
      <c r="K2360" s="219">
        <f>+'PAA CONSOLIDADO'!S2363</f>
        <v>0</v>
      </c>
      <c r="L2360" s="217" t="e">
        <f>+VLOOKUP('PAA CONSOLIDADO'!T2363,LISTAS!$B$29:$C$31,2,0)</f>
        <v>#N/A</v>
      </c>
      <c r="M2360" s="217" t="e">
        <f>+VLOOKUP('PAA CONSOLIDADO'!U2363,LISTAS!$B$36:$C$39,2,0)</f>
        <v>#N/A</v>
      </c>
      <c r="N2360" s="217" t="str">
        <f t="shared" si="109"/>
        <v>Unidad de Contratación (1)</v>
      </c>
      <c r="O2360" s="217" t="str">
        <f t="shared" si="110"/>
        <v>CO-DC-11001</v>
      </c>
      <c r="P2360" s="217">
        <f>+'PAA CONSOLIDADO'!V2363</f>
        <v>0</v>
      </c>
      <c r="Q2360" s="217">
        <f>+'PAA CONSOLIDADO'!X2363</f>
        <v>0</v>
      </c>
      <c r="R2360" s="217">
        <f>+'PAA CONSOLIDADO'!Y2363</f>
        <v>0</v>
      </c>
    </row>
    <row r="2361" spans="1:18" s="217" customFormat="1" x14ac:dyDescent="0.25">
      <c r="A2361" s="211">
        <f>+'PAA CONSOLIDADO'!C2364</f>
        <v>0</v>
      </c>
      <c r="B2361" s="211">
        <f>+'PAA CONSOLIDADO'!I2364</f>
        <v>0</v>
      </c>
      <c r="C2361" s="217" t="str">
        <f>+CONCATENATE('PAA CONSOLIDADO'!A2364,"-",'PAA CONSOLIDADO'!D2364,"-",'PAA CONSOLIDADO'!K2364)</f>
        <v>--</v>
      </c>
      <c r="D2361" s="217" t="e">
        <f>+VLOOKUP('PAA CONSOLIDADO'!L2364,LISTAS!$D$4:$E$15,2,0)</f>
        <v>#N/A</v>
      </c>
      <c r="E2361" s="217" t="e">
        <f>+VLOOKUP('PAA CONSOLIDADO'!M2364,LISTAS!$D$4:$E$15,2,0)</f>
        <v>#N/A</v>
      </c>
      <c r="F2361" s="217">
        <f>+'PAA CONSOLIDADO'!O2364</f>
        <v>0</v>
      </c>
      <c r="G2361" s="217">
        <f t="shared" si="108"/>
        <v>1</v>
      </c>
      <c r="H2361" s="217" t="e">
        <f>+VLOOKUP('PAA CONSOLIDADO'!P2364,LISTAS!$B$4:$C$17,2,0)</f>
        <v>#N/A</v>
      </c>
      <c r="I2361" s="217" t="e">
        <f>+VLOOKUP('PAA CONSOLIDADO'!Q2364,LISTAS!$B$22:$C$25,2,0)</f>
        <v>#N/A</v>
      </c>
      <c r="J2361" s="219">
        <f>'PAA CONSOLIDADO'!R2364</f>
        <v>0</v>
      </c>
      <c r="K2361" s="219">
        <f>+'PAA CONSOLIDADO'!S2364</f>
        <v>0</v>
      </c>
      <c r="L2361" s="217" t="e">
        <f>+VLOOKUP('PAA CONSOLIDADO'!T2364,LISTAS!$B$29:$C$31,2,0)</f>
        <v>#N/A</v>
      </c>
      <c r="M2361" s="217" t="e">
        <f>+VLOOKUP('PAA CONSOLIDADO'!U2364,LISTAS!$B$36:$C$39,2,0)</f>
        <v>#N/A</v>
      </c>
      <c r="N2361" s="217" t="str">
        <f t="shared" si="109"/>
        <v>Unidad de Contratación (1)</v>
      </c>
      <c r="O2361" s="217" t="str">
        <f t="shared" si="110"/>
        <v>CO-DC-11001</v>
      </c>
      <c r="P2361" s="217">
        <f>+'PAA CONSOLIDADO'!V2364</f>
        <v>0</v>
      </c>
      <c r="Q2361" s="217">
        <f>+'PAA CONSOLIDADO'!X2364</f>
        <v>0</v>
      </c>
      <c r="R2361" s="217">
        <f>+'PAA CONSOLIDADO'!Y2364</f>
        <v>0</v>
      </c>
    </row>
    <row r="2362" spans="1:18" s="217" customFormat="1" x14ac:dyDescent="0.25">
      <c r="A2362" s="211">
        <f>+'PAA CONSOLIDADO'!C2365</f>
        <v>0</v>
      </c>
      <c r="B2362" s="211">
        <f>+'PAA CONSOLIDADO'!I2365</f>
        <v>0</v>
      </c>
      <c r="C2362" s="217" t="str">
        <f>+CONCATENATE('PAA CONSOLIDADO'!A2365,"-",'PAA CONSOLIDADO'!D2365,"-",'PAA CONSOLIDADO'!K2365)</f>
        <v>--</v>
      </c>
      <c r="D2362" s="217" t="e">
        <f>+VLOOKUP('PAA CONSOLIDADO'!L2365,LISTAS!$D$4:$E$15,2,0)</f>
        <v>#N/A</v>
      </c>
      <c r="E2362" s="217" t="e">
        <f>+VLOOKUP('PAA CONSOLIDADO'!M2365,LISTAS!$D$4:$E$15,2,0)</f>
        <v>#N/A</v>
      </c>
      <c r="F2362" s="217">
        <f>+'PAA CONSOLIDADO'!O2365</f>
        <v>0</v>
      </c>
      <c r="G2362" s="217">
        <f t="shared" si="108"/>
        <v>1</v>
      </c>
      <c r="H2362" s="217" t="e">
        <f>+VLOOKUP('PAA CONSOLIDADO'!P2365,LISTAS!$B$4:$C$17,2,0)</f>
        <v>#N/A</v>
      </c>
      <c r="I2362" s="217" t="e">
        <f>+VLOOKUP('PAA CONSOLIDADO'!Q2365,LISTAS!$B$22:$C$25,2,0)</f>
        <v>#N/A</v>
      </c>
      <c r="J2362" s="219">
        <f>'PAA CONSOLIDADO'!R2365</f>
        <v>0</v>
      </c>
      <c r="K2362" s="219">
        <f>+'PAA CONSOLIDADO'!S2365</f>
        <v>0</v>
      </c>
      <c r="L2362" s="217" t="e">
        <f>+VLOOKUP('PAA CONSOLIDADO'!T2365,LISTAS!$B$29:$C$31,2,0)</f>
        <v>#N/A</v>
      </c>
      <c r="M2362" s="217" t="e">
        <f>+VLOOKUP('PAA CONSOLIDADO'!U2365,LISTAS!$B$36:$C$39,2,0)</f>
        <v>#N/A</v>
      </c>
      <c r="N2362" s="217" t="str">
        <f t="shared" si="109"/>
        <v>Unidad de Contratación (1)</v>
      </c>
      <c r="O2362" s="217" t="str">
        <f t="shared" si="110"/>
        <v>CO-DC-11001</v>
      </c>
      <c r="P2362" s="217">
        <f>+'PAA CONSOLIDADO'!V2365</f>
        <v>0</v>
      </c>
      <c r="Q2362" s="217">
        <f>+'PAA CONSOLIDADO'!X2365</f>
        <v>0</v>
      </c>
      <c r="R2362" s="217">
        <f>+'PAA CONSOLIDADO'!Y2365</f>
        <v>0</v>
      </c>
    </row>
    <row r="2363" spans="1:18" s="217" customFormat="1" x14ac:dyDescent="0.25">
      <c r="A2363" s="211">
        <f>+'PAA CONSOLIDADO'!C2366</f>
        <v>0</v>
      </c>
      <c r="B2363" s="211">
        <f>+'PAA CONSOLIDADO'!I2366</f>
        <v>0</v>
      </c>
      <c r="C2363" s="217" t="str">
        <f>+CONCATENATE('PAA CONSOLIDADO'!A2366,"-",'PAA CONSOLIDADO'!D2366,"-",'PAA CONSOLIDADO'!K2366)</f>
        <v>--</v>
      </c>
      <c r="D2363" s="217" t="e">
        <f>+VLOOKUP('PAA CONSOLIDADO'!L2366,LISTAS!$D$4:$E$15,2,0)</f>
        <v>#N/A</v>
      </c>
      <c r="E2363" s="217" t="e">
        <f>+VLOOKUP('PAA CONSOLIDADO'!M2366,LISTAS!$D$4:$E$15,2,0)</f>
        <v>#N/A</v>
      </c>
      <c r="F2363" s="217">
        <f>+'PAA CONSOLIDADO'!O2366</f>
        <v>0</v>
      </c>
      <c r="G2363" s="217">
        <f t="shared" si="108"/>
        <v>1</v>
      </c>
      <c r="H2363" s="217" t="e">
        <f>+VLOOKUP('PAA CONSOLIDADO'!P2366,LISTAS!$B$4:$C$17,2,0)</f>
        <v>#N/A</v>
      </c>
      <c r="I2363" s="217" t="e">
        <f>+VLOOKUP('PAA CONSOLIDADO'!Q2366,LISTAS!$B$22:$C$25,2,0)</f>
        <v>#N/A</v>
      </c>
      <c r="J2363" s="219">
        <f>'PAA CONSOLIDADO'!R2366</f>
        <v>0</v>
      </c>
      <c r="K2363" s="219">
        <f>+'PAA CONSOLIDADO'!S2366</f>
        <v>0</v>
      </c>
      <c r="L2363" s="217" t="e">
        <f>+VLOOKUP('PAA CONSOLIDADO'!T2366,LISTAS!$B$29:$C$31,2,0)</f>
        <v>#N/A</v>
      </c>
      <c r="M2363" s="217" t="e">
        <f>+VLOOKUP('PAA CONSOLIDADO'!U2366,LISTAS!$B$36:$C$39,2,0)</f>
        <v>#N/A</v>
      </c>
      <c r="N2363" s="217" t="str">
        <f t="shared" si="109"/>
        <v>Unidad de Contratación (1)</v>
      </c>
      <c r="O2363" s="217" t="str">
        <f t="shared" si="110"/>
        <v>CO-DC-11001</v>
      </c>
      <c r="P2363" s="217">
        <f>+'PAA CONSOLIDADO'!V2366</f>
        <v>0</v>
      </c>
      <c r="Q2363" s="217">
        <f>+'PAA CONSOLIDADO'!X2366</f>
        <v>0</v>
      </c>
      <c r="R2363" s="217">
        <f>+'PAA CONSOLIDADO'!Y2366</f>
        <v>0</v>
      </c>
    </row>
    <row r="2364" spans="1:18" s="217" customFormat="1" x14ac:dyDescent="0.25">
      <c r="A2364" s="211">
        <f>+'PAA CONSOLIDADO'!C2367</f>
        <v>0</v>
      </c>
      <c r="B2364" s="211">
        <f>+'PAA CONSOLIDADO'!I2367</f>
        <v>0</v>
      </c>
      <c r="C2364" s="217" t="str">
        <f>+CONCATENATE('PAA CONSOLIDADO'!A2367,"-",'PAA CONSOLIDADO'!D2367,"-",'PAA CONSOLIDADO'!K2367)</f>
        <v>--</v>
      </c>
      <c r="D2364" s="217" t="e">
        <f>+VLOOKUP('PAA CONSOLIDADO'!L2367,LISTAS!$D$4:$E$15,2,0)</f>
        <v>#N/A</v>
      </c>
      <c r="E2364" s="217" t="e">
        <f>+VLOOKUP('PAA CONSOLIDADO'!M2367,LISTAS!$D$4:$E$15,2,0)</f>
        <v>#N/A</v>
      </c>
      <c r="F2364" s="217">
        <f>+'PAA CONSOLIDADO'!O2367</f>
        <v>0</v>
      </c>
      <c r="G2364" s="217">
        <f t="shared" si="108"/>
        <v>1</v>
      </c>
      <c r="H2364" s="217" t="e">
        <f>+VLOOKUP('PAA CONSOLIDADO'!P2367,LISTAS!$B$4:$C$17,2,0)</f>
        <v>#N/A</v>
      </c>
      <c r="I2364" s="217" t="e">
        <f>+VLOOKUP('PAA CONSOLIDADO'!Q2367,LISTAS!$B$22:$C$25,2,0)</f>
        <v>#N/A</v>
      </c>
      <c r="J2364" s="219">
        <f>'PAA CONSOLIDADO'!R2367</f>
        <v>0</v>
      </c>
      <c r="K2364" s="219">
        <f>+'PAA CONSOLIDADO'!S2367</f>
        <v>0</v>
      </c>
      <c r="L2364" s="217" t="e">
        <f>+VLOOKUP('PAA CONSOLIDADO'!T2367,LISTAS!$B$29:$C$31,2,0)</f>
        <v>#N/A</v>
      </c>
      <c r="M2364" s="217" t="e">
        <f>+VLOOKUP('PAA CONSOLIDADO'!U2367,LISTAS!$B$36:$C$39,2,0)</f>
        <v>#N/A</v>
      </c>
      <c r="N2364" s="217" t="str">
        <f t="shared" si="109"/>
        <v>Unidad de Contratación (1)</v>
      </c>
      <c r="O2364" s="217" t="str">
        <f t="shared" si="110"/>
        <v>CO-DC-11001</v>
      </c>
      <c r="P2364" s="217">
        <f>+'PAA CONSOLIDADO'!V2367</f>
        <v>0</v>
      </c>
      <c r="Q2364" s="217">
        <f>+'PAA CONSOLIDADO'!X2367</f>
        <v>0</v>
      </c>
      <c r="R2364" s="217">
        <f>+'PAA CONSOLIDADO'!Y2367</f>
        <v>0</v>
      </c>
    </row>
    <row r="2365" spans="1:18" s="217" customFormat="1" x14ac:dyDescent="0.25">
      <c r="A2365" s="211">
        <f>+'PAA CONSOLIDADO'!C2368</f>
        <v>0</v>
      </c>
      <c r="B2365" s="211">
        <f>+'PAA CONSOLIDADO'!I2368</f>
        <v>0</v>
      </c>
      <c r="C2365" s="217" t="str">
        <f>+CONCATENATE('PAA CONSOLIDADO'!A2368,"-",'PAA CONSOLIDADO'!D2368,"-",'PAA CONSOLIDADO'!K2368)</f>
        <v>--</v>
      </c>
      <c r="D2365" s="217" t="e">
        <f>+VLOOKUP('PAA CONSOLIDADO'!L2368,LISTAS!$D$4:$E$15,2,0)</f>
        <v>#N/A</v>
      </c>
      <c r="E2365" s="217" t="e">
        <f>+VLOOKUP('PAA CONSOLIDADO'!M2368,LISTAS!$D$4:$E$15,2,0)</f>
        <v>#N/A</v>
      </c>
      <c r="F2365" s="217">
        <f>+'PAA CONSOLIDADO'!O2368</f>
        <v>0</v>
      </c>
      <c r="G2365" s="217">
        <f t="shared" si="108"/>
        <v>1</v>
      </c>
      <c r="H2365" s="217" t="e">
        <f>+VLOOKUP('PAA CONSOLIDADO'!P2368,LISTAS!$B$4:$C$17,2,0)</f>
        <v>#N/A</v>
      </c>
      <c r="I2365" s="217" t="e">
        <f>+VLOOKUP('PAA CONSOLIDADO'!Q2368,LISTAS!$B$22:$C$25,2,0)</f>
        <v>#N/A</v>
      </c>
      <c r="J2365" s="219">
        <f>'PAA CONSOLIDADO'!R2368</f>
        <v>0</v>
      </c>
      <c r="K2365" s="219">
        <f>+'PAA CONSOLIDADO'!S2368</f>
        <v>0</v>
      </c>
      <c r="L2365" s="217" t="e">
        <f>+VLOOKUP('PAA CONSOLIDADO'!T2368,LISTAS!$B$29:$C$31,2,0)</f>
        <v>#N/A</v>
      </c>
      <c r="M2365" s="217" t="e">
        <f>+VLOOKUP('PAA CONSOLIDADO'!U2368,LISTAS!$B$36:$C$39,2,0)</f>
        <v>#N/A</v>
      </c>
      <c r="N2365" s="217" t="str">
        <f t="shared" si="109"/>
        <v>Unidad de Contratación (1)</v>
      </c>
      <c r="O2365" s="217" t="str">
        <f t="shared" si="110"/>
        <v>CO-DC-11001</v>
      </c>
      <c r="P2365" s="217">
        <f>+'PAA CONSOLIDADO'!V2368</f>
        <v>0</v>
      </c>
      <c r="Q2365" s="217">
        <f>+'PAA CONSOLIDADO'!X2368</f>
        <v>0</v>
      </c>
      <c r="R2365" s="217">
        <f>+'PAA CONSOLIDADO'!Y2368</f>
        <v>0</v>
      </c>
    </row>
    <row r="2366" spans="1:18" s="217" customFormat="1" x14ac:dyDescent="0.25">
      <c r="A2366" s="211">
        <f>+'PAA CONSOLIDADO'!C2369</f>
        <v>0</v>
      </c>
      <c r="B2366" s="211">
        <f>+'PAA CONSOLIDADO'!I2369</f>
        <v>0</v>
      </c>
      <c r="C2366" s="217" t="str">
        <f>+CONCATENATE('PAA CONSOLIDADO'!A2369,"-",'PAA CONSOLIDADO'!D2369,"-",'PAA CONSOLIDADO'!K2369)</f>
        <v>--</v>
      </c>
      <c r="D2366" s="217" t="e">
        <f>+VLOOKUP('PAA CONSOLIDADO'!L2369,LISTAS!$D$4:$E$15,2,0)</f>
        <v>#N/A</v>
      </c>
      <c r="E2366" s="217" t="e">
        <f>+VLOOKUP('PAA CONSOLIDADO'!M2369,LISTAS!$D$4:$E$15,2,0)</f>
        <v>#N/A</v>
      </c>
      <c r="F2366" s="217">
        <f>+'PAA CONSOLIDADO'!O2369</f>
        <v>0</v>
      </c>
      <c r="G2366" s="217">
        <f t="shared" si="108"/>
        <v>1</v>
      </c>
      <c r="H2366" s="217" t="e">
        <f>+VLOOKUP('PAA CONSOLIDADO'!P2369,LISTAS!$B$4:$C$17,2,0)</f>
        <v>#N/A</v>
      </c>
      <c r="I2366" s="217" t="e">
        <f>+VLOOKUP('PAA CONSOLIDADO'!Q2369,LISTAS!$B$22:$C$25,2,0)</f>
        <v>#N/A</v>
      </c>
      <c r="J2366" s="219">
        <f>'PAA CONSOLIDADO'!R2369</f>
        <v>0</v>
      </c>
      <c r="K2366" s="219">
        <f>+'PAA CONSOLIDADO'!S2369</f>
        <v>0</v>
      </c>
      <c r="L2366" s="217" t="e">
        <f>+VLOOKUP('PAA CONSOLIDADO'!T2369,LISTAS!$B$29:$C$31,2,0)</f>
        <v>#N/A</v>
      </c>
      <c r="M2366" s="217" t="e">
        <f>+VLOOKUP('PAA CONSOLIDADO'!U2369,LISTAS!$B$36:$C$39,2,0)</f>
        <v>#N/A</v>
      </c>
      <c r="N2366" s="217" t="str">
        <f t="shared" si="109"/>
        <v>Unidad de Contratación (1)</v>
      </c>
      <c r="O2366" s="217" t="str">
        <f t="shared" si="110"/>
        <v>CO-DC-11001</v>
      </c>
      <c r="P2366" s="217">
        <f>+'PAA CONSOLIDADO'!V2369</f>
        <v>0</v>
      </c>
      <c r="Q2366" s="217">
        <f>+'PAA CONSOLIDADO'!X2369</f>
        <v>0</v>
      </c>
      <c r="R2366" s="217">
        <f>+'PAA CONSOLIDADO'!Y2369</f>
        <v>0</v>
      </c>
    </row>
    <row r="2367" spans="1:18" s="217" customFormat="1" x14ac:dyDescent="0.25">
      <c r="A2367" s="211">
        <f>+'PAA CONSOLIDADO'!C2370</f>
        <v>0</v>
      </c>
      <c r="B2367" s="211">
        <f>+'PAA CONSOLIDADO'!I2370</f>
        <v>0</v>
      </c>
      <c r="C2367" s="217" t="str">
        <f>+CONCATENATE('PAA CONSOLIDADO'!A2370,"-",'PAA CONSOLIDADO'!D2370,"-",'PAA CONSOLIDADO'!K2370)</f>
        <v>--</v>
      </c>
      <c r="D2367" s="217" t="e">
        <f>+VLOOKUP('PAA CONSOLIDADO'!L2370,LISTAS!$D$4:$E$15,2,0)</f>
        <v>#N/A</v>
      </c>
      <c r="E2367" s="217" t="e">
        <f>+VLOOKUP('PAA CONSOLIDADO'!M2370,LISTAS!$D$4:$E$15,2,0)</f>
        <v>#N/A</v>
      </c>
      <c r="F2367" s="217">
        <f>+'PAA CONSOLIDADO'!O2370</f>
        <v>0</v>
      </c>
      <c r="G2367" s="217">
        <f t="shared" si="108"/>
        <v>1</v>
      </c>
      <c r="H2367" s="217" t="e">
        <f>+VLOOKUP('PAA CONSOLIDADO'!P2370,LISTAS!$B$4:$C$17,2,0)</f>
        <v>#N/A</v>
      </c>
      <c r="I2367" s="217" t="e">
        <f>+VLOOKUP('PAA CONSOLIDADO'!Q2370,LISTAS!$B$22:$C$25,2,0)</f>
        <v>#N/A</v>
      </c>
      <c r="J2367" s="219">
        <f>'PAA CONSOLIDADO'!R2370</f>
        <v>0</v>
      </c>
      <c r="K2367" s="219">
        <f>+'PAA CONSOLIDADO'!S2370</f>
        <v>0</v>
      </c>
      <c r="L2367" s="217" t="e">
        <f>+VLOOKUP('PAA CONSOLIDADO'!T2370,LISTAS!$B$29:$C$31,2,0)</f>
        <v>#N/A</v>
      </c>
      <c r="M2367" s="217" t="e">
        <f>+VLOOKUP('PAA CONSOLIDADO'!U2370,LISTAS!$B$36:$C$39,2,0)</f>
        <v>#N/A</v>
      </c>
      <c r="N2367" s="217" t="str">
        <f t="shared" si="109"/>
        <v>Unidad de Contratación (1)</v>
      </c>
      <c r="O2367" s="217" t="str">
        <f t="shared" si="110"/>
        <v>CO-DC-11001</v>
      </c>
      <c r="P2367" s="217">
        <f>+'PAA CONSOLIDADO'!V2370</f>
        <v>0</v>
      </c>
      <c r="Q2367" s="217">
        <f>+'PAA CONSOLIDADO'!X2370</f>
        <v>0</v>
      </c>
      <c r="R2367" s="217">
        <f>+'PAA CONSOLIDADO'!Y2370</f>
        <v>0</v>
      </c>
    </row>
    <row r="2368" spans="1:18" s="217" customFormat="1" x14ac:dyDescent="0.25">
      <c r="A2368" s="211">
        <f>+'PAA CONSOLIDADO'!C2371</f>
        <v>0</v>
      </c>
      <c r="B2368" s="211">
        <f>+'PAA CONSOLIDADO'!I2371</f>
        <v>0</v>
      </c>
      <c r="C2368" s="217" t="str">
        <f>+CONCATENATE('PAA CONSOLIDADO'!A2371,"-",'PAA CONSOLIDADO'!D2371,"-",'PAA CONSOLIDADO'!K2371)</f>
        <v>--</v>
      </c>
      <c r="D2368" s="217" t="e">
        <f>+VLOOKUP('PAA CONSOLIDADO'!L2371,LISTAS!$D$4:$E$15,2,0)</f>
        <v>#N/A</v>
      </c>
      <c r="E2368" s="217" t="e">
        <f>+VLOOKUP('PAA CONSOLIDADO'!M2371,LISTAS!$D$4:$E$15,2,0)</f>
        <v>#N/A</v>
      </c>
      <c r="F2368" s="217">
        <f>+'PAA CONSOLIDADO'!O2371</f>
        <v>0</v>
      </c>
      <c r="G2368" s="217">
        <f t="shared" si="108"/>
        <v>1</v>
      </c>
      <c r="H2368" s="217" t="e">
        <f>+VLOOKUP('PAA CONSOLIDADO'!P2371,LISTAS!$B$4:$C$17,2,0)</f>
        <v>#N/A</v>
      </c>
      <c r="I2368" s="217" t="e">
        <f>+VLOOKUP('PAA CONSOLIDADO'!Q2371,LISTAS!$B$22:$C$25,2,0)</f>
        <v>#N/A</v>
      </c>
      <c r="J2368" s="219">
        <f>'PAA CONSOLIDADO'!R2371</f>
        <v>0</v>
      </c>
      <c r="K2368" s="219">
        <f>+'PAA CONSOLIDADO'!S2371</f>
        <v>0</v>
      </c>
      <c r="L2368" s="217" t="e">
        <f>+VLOOKUP('PAA CONSOLIDADO'!T2371,LISTAS!$B$29:$C$31,2,0)</f>
        <v>#N/A</v>
      </c>
      <c r="M2368" s="217" t="e">
        <f>+VLOOKUP('PAA CONSOLIDADO'!U2371,LISTAS!$B$36:$C$39,2,0)</f>
        <v>#N/A</v>
      </c>
      <c r="N2368" s="217" t="str">
        <f t="shared" si="109"/>
        <v>Unidad de Contratación (1)</v>
      </c>
      <c r="O2368" s="217" t="str">
        <f t="shared" si="110"/>
        <v>CO-DC-11001</v>
      </c>
      <c r="P2368" s="217">
        <f>+'PAA CONSOLIDADO'!V2371</f>
        <v>0</v>
      </c>
      <c r="Q2368" s="217">
        <f>+'PAA CONSOLIDADO'!X2371</f>
        <v>0</v>
      </c>
      <c r="R2368" s="217">
        <f>+'PAA CONSOLIDADO'!Y2371</f>
        <v>0</v>
      </c>
    </row>
    <row r="2369" spans="1:18" s="217" customFormat="1" x14ac:dyDescent="0.25">
      <c r="A2369" s="211">
        <f>+'PAA CONSOLIDADO'!C2372</f>
        <v>0</v>
      </c>
      <c r="B2369" s="211">
        <f>+'PAA CONSOLIDADO'!I2372</f>
        <v>0</v>
      </c>
      <c r="C2369" s="217" t="str">
        <f>+CONCATENATE('PAA CONSOLIDADO'!A2372,"-",'PAA CONSOLIDADO'!D2372,"-",'PAA CONSOLIDADO'!K2372)</f>
        <v>--</v>
      </c>
      <c r="D2369" s="217" t="e">
        <f>+VLOOKUP('PAA CONSOLIDADO'!L2372,LISTAS!$D$4:$E$15,2,0)</f>
        <v>#N/A</v>
      </c>
      <c r="E2369" s="217" t="e">
        <f>+VLOOKUP('PAA CONSOLIDADO'!M2372,LISTAS!$D$4:$E$15,2,0)</f>
        <v>#N/A</v>
      </c>
      <c r="F2369" s="217">
        <f>+'PAA CONSOLIDADO'!O2372</f>
        <v>0</v>
      </c>
      <c r="G2369" s="217">
        <f t="shared" si="108"/>
        <v>1</v>
      </c>
      <c r="H2369" s="217" t="e">
        <f>+VLOOKUP('PAA CONSOLIDADO'!P2372,LISTAS!$B$4:$C$17,2,0)</f>
        <v>#N/A</v>
      </c>
      <c r="I2369" s="217" t="e">
        <f>+VLOOKUP('PAA CONSOLIDADO'!Q2372,LISTAS!$B$22:$C$25,2,0)</f>
        <v>#N/A</v>
      </c>
      <c r="J2369" s="219">
        <f>'PAA CONSOLIDADO'!R2372</f>
        <v>0</v>
      </c>
      <c r="K2369" s="219">
        <f>+'PAA CONSOLIDADO'!S2372</f>
        <v>0</v>
      </c>
      <c r="L2369" s="217" t="e">
        <f>+VLOOKUP('PAA CONSOLIDADO'!T2372,LISTAS!$B$29:$C$31,2,0)</f>
        <v>#N/A</v>
      </c>
      <c r="M2369" s="217" t="e">
        <f>+VLOOKUP('PAA CONSOLIDADO'!U2372,LISTAS!$B$36:$C$39,2,0)</f>
        <v>#N/A</v>
      </c>
      <c r="N2369" s="217" t="str">
        <f t="shared" si="109"/>
        <v>Unidad de Contratación (1)</v>
      </c>
      <c r="O2369" s="217" t="str">
        <f t="shared" si="110"/>
        <v>CO-DC-11001</v>
      </c>
      <c r="P2369" s="217">
        <f>+'PAA CONSOLIDADO'!V2372</f>
        <v>0</v>
      </c>
      <c r="Q2369" s="217">
        <f>+'PAA CONSOLIDADO'!X2372</f>
        <v>0</v>
      </c>
      <c r="R2369" s="217">
        <f>+'PAA CONSOLIDADO'!Y2372</f>
        <v>0</v>
      </c>
    </row>
    <row r="2370" spans="1:18" s="217" customFormat="1" x14ac:dyDescent="0.25">
      <c r="A2370" s="211">
        <f>+'PAA CONSOLIDADO'!C2373</f>
        <v>0</v>
      </c>
      <c r="B2370" s="211">
        <f>+'PAA CONSOLIDADO'!I2373</f>
        <v>0</v>
      </c>
      <c r="C2370" s="217" t="str">
        <f>+CONCATENATE('PAA CONSOLIDADO'!A2373,"-",'PAA CONSOLIDADO'!D2373,"-",'PAA CONSOLIDADO'!K2373)</f>
        <v>--</v>
      </c>
      <c r="D2370" s="217" t="e">
        <f>+VLOOKUP('PAA CONSOLIDADO'!L2373,LISTAS!$D$4:$E$15,2,0)</f>
        <v>#N/A</v>
      </c>
      <c r="E2370" s="217" t="e">
        <f>+VLOOKUP('PAA CONSOLIDADO'!M2373,LISTAS!$D$4:$E$15,2,0)</f>
        <v>#N/A</v>
      </c>
      <c r="F2370" s="217">
        <f>+'PAA CONSOLIDADO'!O2373</f>
        <v>0</v>
      </c>
      <c r="G2370" s="217">
        <f t="shared" si="108"/>
        <v>1</v>
      </c>
      <c r="H2370" s="217" t="e">
        <f>+VLOOKUP('PAA CONSOLIDADO'!P2373,LISTAS!$B$4:$C$17,2,0)</f>
        <v>#N/A</v>
      </c>
      <c r="I2370" s="217" t="e">
        <f>+VLOOKUP('PAA CONSOLIDADO'!Q2373,LISTAS!$B$22:$C$25,2,0)</f>
        <v>#N/A</v>
      </c>
      <c r="J2370" s="219">
        <f>'PAA CONSOLIDADO'!R2373</f>
        <v>0</v>
      </c>
      <c r="K2370" s="219">
        <f>+'PAA CONSOLIDADO'!S2373</f>
        <v>0</v>
      </c>
      <c r="L2370" s="217" t="e">
        <f>+VLOOKUP('PAA CONSOLIDADO'!T2373,LISTAS!$B$29:$C$31,2,0)</f>
        <v>#N/A</v>
      </c>
      <c r="M2370" s="217" t="e">
        <f>+VLOOKUP('PAA CONSOLIDADO'!U2373,LISTAS!$B$36:$C$39,2,0)</f>
        <v>#N/A</v>
      </c>
      <c r="N2370" s="217" t="str">
        <f t="shared" si="109"/>
        <v>Unidad de Contratación (1)</v>
      </c>
      <c r="O2370" s="217" t="str">
        <f t="shared" si="110"/>
        <v>CO-DC-11001</v>
      </c>
      <c r="P2370" s="217">
        <f>+'PAA CONSOLIDADO'!V2373</f>
        <v>0</v>
      </c>
      <c r="Q2370" s="217">
        <f>+'PAA CONSOLIDADO'!X2373</f>
        <v>0</v>
      </c>
      <c r="R2370" s="217">
        <f>+'PAA CONSOLIDADO'!Y2373</f>
        <v>0</v>
      </c>
    </row>
    <row r="2371" spans="1:18" s="217" customFormat="1" x14ac:dyDescent="0.25">
      <c r="A2371" s="211">
        <f>+'PAA CONSOLIDADO'!C2374</f>
        <v>0</v>
      </c>
      <c r="B2371" s="211">
        <f>+'PAA CONSOLIDADO'!I2374</f>
        <v>0</v>
      </c>
      <c r="C2371" s="217" t="str">
        <f>+CONCATENATE('PAA CONSOLIDADO'!A2374,"-",'PAA CONSOLIDADO'!D2374,"-",'PAA CONSOLIDADO'!K2374)</f>
        <v>--</v>
      </c>
      <c r="D2371" s="217" t="e">
        <f>+VLOOKUP('PAA CONSOLIDADO'!L2374,LISTAS!$D$4:$E$15,2,0)</f>
        <v>#N/A</v>
      </c>
      <c r="E2371" s="217" t="e">
        <f>+VLOOKUP('PAA CONSOLIDADO'!M2374,LISTAS!$D$4:$E$15,2,0)</f>
        <v>#N/A</v>
      </c>
      <c r="F2371" s="217">
        <f>+'PAA CONSOLIDADO'!O2374</f>
        <v>0</v>
      </c>
      <c r="G2371" s="217">
        <f t="shared" si="108"/>
        <v>1</v>
      </c>
      <c r="H2371" s="217" t="e">
        <f>+VLOOKUP('PAA CONSOLIDADO'!P2374,LISTAS!$B$4:$C$17,2,0)</f>
        <v>#N/A</v>
      </c>
      <c r="I2371" s="217" t="e">
        <f>+VLOOKUP('PAA CONSOLIDADO'!Q2374,LISTAS!$B$22:$C$25,2,0)</f>
        <v>#N/A</v>
      </c>
      <c r="J2371" s="219">
        <f>'PAA CONSOLIDADO'!R2374</f>
        <v>0</v>
      </c>
      <c r="K2371" s="219">
        <f>+'PAA CONSOLIDADO'!S2374</f>
        <v>0</v>
      </c>
      <c r="L2371" s="217" t="e">
        <f>+VLOOKUP('PAA CONSOLIDADO'!T2374,LISTAS!$B$29:$C$31,2,0)</f>
        <v>#N/A</v>
      </c>
      <c r="M2371" s="217" t="e">
        <f>+VLOOKUP('PAA CONSOLIDADO'!U2374,LISTAS!$B$36:$C$39,2,0)</f>
        <v>#N/A</v>
      </c>
      <c r="N2371" s="217" t="str">
        <f t="shared" si="109"/>
        <v>Unidad de Contratación (1)</v>
      </c>
      <c r="O2371" s="217" t="str">
        <f t="shared" si="110"/>
        <v>CO-DC-11001</v>
      </c>
      <c r="P2371" s="217">
        <f>+'PAA CONSOLIDADO'!V2374</f>
        <v>0</v>
      </c>
      <c r="Q2371" s="217">
        <f>+'PAA CONSOLIDADO'!X2374</f>
        <v>0</v>
      </c>
      <c r="R2371" s="217">
        <f>+'PAA CONSOLIDADO'!Y2374</f>
        <v>0</v>
      </c>
    </row>
    <row r="2372" spans="1:18" s="217" customFormat="1" x14ac:dyDescent="0.25">
      <c r="A2372" s="211">
        <f>+'PAA CONSOLIDADO'!C2375</f>
        <v>0</v>
      </c>
      <c r="B2372" s="211">
        <f>+'PAA CONSOLIDADO'!I2375</f>
        <v>0</v>
      </c>
      <c r="C2372" s="217" t="str">
        <f>+CONCATENATE('PAA CONSOLIDADO'!A2375,"-",'PAA CONSOLIDADO'!D2375,"-",'PAA CONSOLIDADO'!K2375)</f>
        <v>--</v>
      </c>
      <c r="D2372" s="217" t="e">
        <f>+VLOOKUP('PAA CONSOLIDADO'!L2375,LISTAS!$D$4:$E$15,2,0)</f>
        <v>#N/A</v>
      </c>
      <c r="E2372" s="217" t="e">
        <f>+VLOOKUP('PAA CONSOLIDADO'!M2375,LISTAS!$D$4:$E$15,2,0)</f>
        <v>#N/A</v>
      </c>
      <c r="F2372" s="217">
        <f>+'PAA CONSOLIDADO'!O2375</f>
        <v>0</v>
      </c>
      <c r="G2372" s="217">
        <f t="shared" si="108"/>
        <v>1</v>
      </c>
      <c r="H2372" s="217" t="e">
        <f>+VLOOKUP('PAA CONSOLIDADO'!P2375,LISTAS!$B$4:$C$17,2,0)</f>
        <v>#N/A</v>
      </c>
      <c r="I2372" s="217" t="e">
        <f>+VLOOKUP('PAA CONSOLIDADO'!Q2375,LISTAS!$B$22:$C$25,2,0)</f>
        <v>#N/A</v>
      </c>
      <c r="J2372" s="219">
        <f>'PAA CONSOLIDADO'!R2375</f>
        <v>0</v>
      </c>
      <c r="K2372" s="219">
        <f>+'PAA CONSOLIDADO'!S2375</f>
        <v>0</v>
      </c>
      <c r="L2372" s="217" t="e">
        <f>+VLOOKUP('PAA CONSOLIDADO'!T2375,LISTAS!$B$29:$C$31,2,0)</f>
        <v>#N/A</v>
      </c>
      <c r="M2372" s="217" t="e">
        <f>+VLOOKUP('PAA CONSOLIDADO'!U2375,LISTAS!$B$36:$C$39,2,0)</f>
        <v>#N/A</v>
      </c>
      <c r="N2372" s="217" t="str">
        <f t="shared" si="109"/>
        <v>Unidad de Contratación (1)</v>
      </c>
      <c r="O2372" s="217" t="str">
        <f t="shared" si="110"/>
        <v>CO-DC-11001</v>
      </c>
      <c r="P2372" s="217">
        <f>+'PAA CONSOLIDADO'!V2375</f>
        <v>0</v>
      </c>
      <c r="Q2372" s="217">
        <f>+'PAA CONSOLIDADO'!X2375</f>
        <v>0</v>
      </c>
      <c r="R2372" s="217">
        <f>+'PAA CONSOLIDADO'!Y2375</f>
        <v>0</v>
      </c>
    </row>
    <row r="2373" spans="1:18" s="217" customFormat="1" x14ac:dyDescent="0.25">
      <c r="A2373" s="211">
        <f>+'PAA CONSOLIDADO'!C2376</f>
        <v>0</v>
      </c>
      <c r="B2373" s="211">
        <f>+'PAA CONSOLIDADO'!I2376</f>
        <v>0</v>
      </c>
      <c r="C2373" s="217" t="str">
        <f>+CONCATENATE('PAA CONSOLIDADO'!A2376,"-",'PAA CONSOLIDADO'!D2376,"-",'PAA CONSOLIDADO'!K2376)</f>
        <v>--</v>
      </c>
      <c r="D2373" s="217" t="e">
        <f>+VLOOKUP('PAA CONSOLIDADO'!L2376,LISTAS!$D$4:$E$15,2,0)</f>
        <v>#N/A</v>
      </c>
      <c r="E2373" s="217" t="e">
        <f>+VLOOKUP('PAA CONSOLIDADO'!M2376,LISTAS!$D$4:$E$15,2,0)</f>
        <v>#N/A</v>
      </c>
      <c r="F2373" s="217">
        <f>+'PAA CONSOLIDADO'!O2376</f>
        <v>0</v>
      </c>
      <c r="G2373" s="217">
        <f t="shared" ref="G2373:G2436" si="111">+IF(ISBLANK(B2373),"",1)</f>
        <v>1</v>
      </c>
      <c r="H2373" s="217" t="e">
        <f>+VLOOKUP('PAA CONSOLIDADO'!P2376,LISTAS!$B$4:$C$17,2,0)</f>
        <v>#N/A</v>
      </c>
      <c r="I2373" s="217" t="e">
        <f>+VLOOKUP('PAA CONSOLIDADO'!Q2376,LISTAS!$B$22:$C$25,2,0)</f>
        <v>#N/A</v>
      </c>
      <c r="J2373" s="219">
        <f>'PAA CONSOLIDADO'!R2376</f>
        <v>0</v>
      </c>
      <c r="K2373" s="219">
        <f>+'PAA CONSOLIDADO'!S2376</f>
        <v>0</v>
      </c>
      <c r="L2373" s="217" t="e">
        <f>+VLOOKUP('PAA CONSOLIDADO'!T2376,LISTAS!$B$29:$C$31,2,0)</f>
        <v>#N/A</v>
      </c>
      <c r="M2373" s="217" t="e">
        <f>+VLOOKUP('PAA CONSOLIDADO'!U2376,LISTAS!$B$36:$C$39,2,0)</f>
        <v>#N/A</v>
      </c>
      <c r="N2373" s="217" t="str">
        <f t="shared" ref="N2373:N2436" si="112">+IF(ISBLANK(B2373),"","Unidad de Contratación (1)")</f>
        <v>Unidad de Contratación (1)</v>
      </c>
      <c r="O2373" s="217" t="str">
        <f t="shared" ref="O2373:O2436" si="113">+IF(ISBLANK(B2373),"","CO-DC-11001")</f>
        <v>CO-DC-11001</v>
      </c>
      <c r="P2373" s="217">
        <f>+'PAA CONSOLIDADO'!V2376</f>
        <v>0</v>
      </c>
      <c r="Q2373" s="217">
        <f>+'PAA CONSOLIDADO'!X2376</f>
        <v>0</v>
      </c>
      <c r="R2373" s="217">
        <f>+'PAA CONSOLIDADO'!Y2376</f>
        <v>0</v>
      </c>
    </row>
    <row r="2374" spans="1:18" s="217" customFormat="1" x14ac:dyDescent="0.25">
      <c r="A2374" s="211">
        <f>+'PAA CONSOLIDADO'!C2377</f>
        <v>0</v>
      </c>
      <c r="B2374" s="211">
        <f>+'PAA CONSOLIDADO'!I2377</f>
        <v>0</v>
      </c>
      <c r="C2374" s="217" t="str">
        <f>+CONCATENATE('PAA CONSOLIDADO'!A2377,"-",'PAA CONSOLIDADO'!D2377,"-",'PAA CONSOLIDADO'!K2377)</f>
        <v>--</v>
      </c>
      <c r="D2374" s="217" t="e">
        <f>+VLOOKUP('PAA CONSOLIDADO'!L2377,LISTAS!$D$4:$E$15,2,0)</f>
        <v>#N/A</v>
      </c>
      <c r="E2374" s="217" t="e">
        <f>+VLOOKUP('PAA CONSOLIDADO'!M2377,LISTAS!$D$4:$E$15,2,0)</f>
        <v>#N/A</v>
      </c>
      <c r="F2374" s="217">
        <f>+'PAA CONSOLIDADO'!O2377</f>
        <v>0</v>
      </c>
      <c r="G2374" s="217">
        <f t="shared" si="111"/>
        <v>1</v>
      </c>
      <c r="H2374" s="217" t="e">
        <f>+VLOOKUP('PAA CONSOLIDADO'!P2377,LISTAS!$B$4:$C$17,2,0)</f>
        <v>#N/A</v>
      </c>
      <c r="I2374" s="217" t="e">
        <f>+VLOOKUP('PAA CONSOLIDADO'!Q2377,LISTAS!$B$22:$C$25,2,0)</f>
        <v>#N/A</v>
      </c>
      <c r="J2374" s="219">
        <f>'PAA CONSOLIDADO'!R2377</f>
        <v>0</v>
      </c>
      <c r="K2374" s="219">
        <f>+'PAA CONSOLIDADO'!S2377</f>
        <v>0</v>
      </c>
      <c r="L2374" s="217" t="e">
        <f>+VLOOKUP('PAA CONSOLIDADO'!T2377,LISTAS!$B$29:$C$31,2,0)</f>
        <v>#N/A</v>
      </c>
      <c r="M2374" s="217" t="e">
        <f>+VLOOKUP('PAA CONSOLIDADO'!U2377,LISTAS!$B$36:$C$39,2,0)</f>
        <v>#N/A</v>
      </c>
      <c r="N2374" s="217" t="str">
        <f t="shared" si="112"/>
        <v>Unidad de Contratación (1)</v>
      </c>
      <c r="O2374" s="217" t="str">
        <f t="shared" si="113"/>
        <v>CO-DC-11001</v>
      </c>
      <c r="P2374" s="217">
        <f>+'PAA CONSOLIDADO'!V2377</f>
        <v>0</v>
      </c>
      <c r="Q2374" s="217">
        <f>+'PAA CONSOLIDADO'!X2377</f>
        <v>0</v>
      </c>
      <c r="R2374" s="217">
        <f>+'PAA CONSOLIDADO'!Y2377</f>
        <v>0</v>
      </c>
    </row>
    <row r="2375" spans="1:18" s="217" customFormat="1" x14ac:dyDescent="0.25">
      <c r="A2375" s="211">
        <f>+'PAA CONSOLIDADO'!C2378</f>
        <v>0</v>
      </c>
      <c r="B2375" s="211">
        <f>+'PAA CONSOLIDADO'!I2378</f>
        <v>0</v>
      </c>
      <c r="C2375" s="217" t="str">
        <f>+CONCATENATE('PAA CONSOLIDADO'!A2378,"-",'PAA CONSOLIDADO'!D2378,"-",'PAA CONSOLIDADO'!K2378)</f>
        <v>--</v>
      </c>
      <c r="D2375" s="217" t="e">
        <f>+VLOOKUP('PAA CONSOLIDADO'!L2378,LISTAS!$D$4:$E$15,2,0)</f>
        <v>#N/A</v>
      </c>
      <c r="E2375" s="217" t="e">
        <f>+VLOOKUP('PAA CONSOLIDADO'!M2378,LISTAS!$D$4:$E$15,2,0)</f>
        <v>#N/A</v>
      </c>
      <c r="F2375" s="217">
        <f>+'PAA CONSOLIDADO'!O2378</f>
        <v>0</v>
      </c>
      <c r="G2375" s="217">
        <f t="shared" si="111"/>
        <v>1</v>
      </c>
      <c r="H2375" s="217" t="e">
        <f>+VLOOKUP('PAA CONSOLIDADO'!P2378,LISTAS!$B$4:$C$17,2,0)</f>
        <v>#N/A</v>
      </c>
      <c r="I2375" s="217" t="e">
        <f>+VLOOKUP('PAA CONSOLIDADO'!Q2378,LISTAS!$B$22:$C$25,2,0)</f>
        <v>#N/A</v>
      </c>
      <c r="J2375" s="219">
        <f>'PAA CONSOLIDADO'!R2378</f>
        <v>0</v>
      </c>
      <c r="K2375" s="219">
        <f>+'PAA CONSOLIDADO'!S2378</f>
        <v>0</v>
      </c>
      <c r="L2375" s="217" t="e">
        <f>+VLOOKUP('PAA CONSOLIDADO'!T2378,LISTAS!$B$29:$C$31,2,0)</f>
        <v>#N/A</v>
      </c>
      <c r="M2375" s="217" t="e">
        <f>+VLOOKUP('PAA CONSOLIDADO'!U2378,LISTAS!$B$36:$C$39,2,0)</f>
        <v>#N/A</v>
      </c>
      <c r="N2375" s="217" t="str">
        <f t="shared" si="112"/>
        <v>Unidad de Contratación (1)</v>
      </c>
      <c r="O2375" s="217" t="str">
        <f t="shared" si="113"/>
        <v>CO-DC-11001</v>
      </c>
      <c r="P2375" s="217">
        <f>+'PAA CONSOLIDADO'!V2378</f>
        <v>0</v>
      </c>
      <c r="Q2375" s="217">
        <f>+'PAA CONSOLIDADO'!X2378</f>
        <v>0</v>
      </c>
      <c r="R2375" s="217">
        <f>+'PAA CONSOLIDADO'!Y2378</f>
        <v>0</v>
      </c>
    </row>
    <row r="2376" spans="1:18" s="217" customFormat="1" x14ac:dyDescent="0.25">
      <c r="A2376" s="211">
        <f>+'PAA CONSOLIDADO'!C2379</f>
        <v>0</v>
      </c>
      <c r="B2376" s="211">
        <f>+'PAA CONSOLIDADO'!I2379</f>
        <v>0</v>
      </c>
      <c r="C2376" s="217" t="str">
        <f>+CONCATENATE('PAA CONSOLIDADO'!A2379,"-",'PAA CONSOLIDADO'!D2379,"-",'PAA CONSOLIDADO'!K2379)</f>
        <v>--</v>
      </c>
      <c r="D2376" s="217" t="e">
        <f>+VLOOKUP('PAA CONSOLIDADO'!L2379,LISTAS!$D$4:$E$15,2,0)</f>
        <v>#N/A</v>
      </c>
      <c r="E2376" s="217" t="e">
        <f>+VLOOKUP('PAA CONSOLIDADO'!M2379,LISTAS!$D$4:$E$15,2,0)</f>
        <v>#N/A</v>
      </c>
      <c r="F2376" s="217">
        <f>+'PAA CONSOLIDADO'!O2379</f>
        <v>0</v>
      </c>
      <c r="G2376" s="217">
        <f t="shared" si="111"/>
        <v>1</v>
      </c>
      <c r="H2376" s="217" t="e">
        <f>+VLOOKUP('PAA CONSOLIDADO'!P2379,LISTAS!$B$4:$C$17,2,0)</f>
        <v>#N/A</v>
      </c>
      <c r="I2376" s="217" t="e">
        <f>+VLOOKUP('PAA CONSOLIDADO'!Q2379,LISTAS!$B$22:$C$25,2,0)</f>
        <v>#N/A</v>
      </c>
      <c r="J2376" s="219">
        <f>'PAA CONSOLIDADO'!R2379</f>
        <v>0</v>
      </c>
      <c r="K2376" s="219">
        <f>+'PAA CONSOLIDADO'!S2379</f>
        <v>0</v>
      </c>
      <c r="L2376" s="217" t="e">
        <f>+VLOOKUP('PAA CONSOLIDADO'!T2379,LISTAS!$B$29:$C$31,2,0)</f>
        <v>#N/A</v>
      </c>
      <c r="M2376" s="217" t="e">
        <f>+VLOOKUP('PAA CONSOLIDADO'!U2379,LISTAS!$B$36:$C$39,2,0)</f>
        <v>#N/A</v>
      </c>
      <c r="N2376" s="217" t="str">
        <f t="shared" si="112"/>
        <v>Unidad de Contratación (1)</v>
      </c>
      <c r="O2376" s="217" t="str">
        <f t="shared" si="113"/>
        <v>CO-DC-11001</v>
      </c>
      <c r="P2376" s="217">
        <f>+'PAA CONSOLIDADO'!V2379</f>
        <v>0</v>
      </c>
      <c r="Q2376" s="217">
        <f>+'PAA CONSOLIDADO'!X2379</f>
        <v>0</v>
      </c>
      <c r="R2376" s="217">
        <f>+'PAA CONSOLIDADO'!Y2379</f>
        <v>0</v>
      </c>
    </row>
    <row r="2377" spans="1:18" s="217" customFormat="1" x14ac:dyDescent="0.25">
      <c r="A2377" s="211">
        <f>+'PAA CONSOLIDADO'!C2380</f>
        <v>0</v>
      </c>
      <c r="B2377" s="211">
        <f>+'PAA CONSOLIDADO'!I2380</f>
        <v>0</v>
      </c>
      <c r="C2377" s="217" t="str">
        <f>+CONCATENATE('PAA CONSOLIDADO'!A2380,"-",'PAA CONSOLIDADO'!D2380,"-",'PAA CONSOLIDADO'!K2380)</f>
        <v>--</v>
      </c>
      <c r="D2377" s="217" t="e">
        <f>+VLOOKUP('PAA CONSOLIDADO'!L2380,LISTAS!$D$4:$E$15,2,0)</f>
        <v>#N/A</v>
      </c>
      <c r="E2377" s="217" t="e">
        <f>+VLOOKUP('PAA CONSOLIDADO'!M2380,LISTAS!$D$4:$E$15,2,0)</f>
        <v>#N/A</v>
      </c>
      <c r="F2377" s="217">
        <f>+'PAA CONSOLIDADO'!O2380</f>
        <v>0</v>
      </c>
      <c r="G2377" s="217">
        <f t="shared" si="111"/>
        <v>1</v>
      </c>
      <c r="H2377" s="217" t="e">
        <f>+VLOOKUP('PAA CONSOLIDADO'!P2380,LISTAS!$B$4:$C$17,2,0)</f>
        <v>#N/A</v>
      </c>
      <c r="I2377" s="217" t="e">
        <f>+VLOOKUP('PAA CONSOLIDADO'!Q2380,LISTAS!$B$22:$C$25,2,0)</f>
        <v>#N/A</v>
      </c>
      <c r="J2377" s="219">
        <f>'PAA CONSOLIDADO'!R2380</f>
        <v>0</v>
      </c>
      <c r="K2377" s="219">
        <f>+'PAA CONSOLIDADO'!S2380</f>
        <v>0</v>
      </c>
      <c r="L2377" s="217" t="e">
        <f>+VLOOKUP('PAA CONSOLIDADO'!T2380,LISTAS!$B$29:$C$31,2,0)</f>
        <v>#N/A</v>
      </c>
      <c r="M2377" s="217" t="e">
        <f>+VLOOKUP('PAA CONSOLIDADO'!U2380,LISTAS!$B$36:$C$39,2,0)</f>
        <v>#N/A</v>
      </c>
      <c r="N2377" s="217" t="str">
        <f t="shared" si="112"/>
        <v>Unidad de Contratación (1)</v>
      </c>
      <c r="O2377" s="217" t="str">
        <f t="shared" si="113"/>
        <v>CO-DC-11001</v>
      </c>
      <c r="P2377" s="217">
        <f>+'PAA CONSOLIDADO'!V2380</f>
        <v>0</v>
      </c>
      <c r="Q2377" s="217">
        <f>+'PAA CONSOLIDADO'!X2380</f>
        <v>0</v>
      </c>
      <c r="R2377" s="217">
        <f>+'PAA CONSOLIDADO'!Y2380</f>
        <v>0</v>
      </c>
    </row>
    <row r="2378" spans="1:18" s="217" customFormat="1" x14ac:dyDescent="0.25">
      <c r="A2378" s="211">
        <f>+'PAA CONSOLIDADO'!C2381</f>
        <v>0</v>
      </c>
      <c r="B2378" s="211">
        <f>+'PAA CONSOLIDADO'!I2381</f>
        <v>0</v>
      </c>
      <c r="C2378" s="217" t="str">
        <f>+CONCATENATE('PAA CONSOLIDADO'!A2381,"-",'PAA CONSOLIDADO'!D2381,"-",'PAA CONSOLIDADO'!K2381)</f>
        <v>--</v>
      </c>
      <c r="D2378" s="217" t="e">
        <f>+VLOOKUP('PAA CONSOLIDADO'!L2381,LISTAS!$D$4:$E$15,2,0)</f>
        <v>#N/A</v>
      </c>
      <c r="E2378" s="217" t="e">
        <f>+VLOOKUP('PAA CONSOLIDADO'!M2381,LISTAS!$D$4:$E$15,2,0)</f>
        <v>#N/A</v>
      </c>
      <c r="F2378" s="217">
        <f>+'PAA CONSOLIDADO'!O2381</f>
        <v>0</v>
      </c>
      <c r="G2378" s="217">
        <f t="shared" si="111"/>
        <v>1</v>
      </c>
      <c r="H2378" s="217" t="e">
        <f>+VLOOKUP('PAA CONSOLIDADO'!P2381,LISTAS!$B$4:$C$17,2,0)</f>
        <v>#N/A</v>
      </c>
      <c r="I2378" s="217" t="e">
        <f>+VLOOKUP('PAA CONSOLIDADO'!Q2381,LISTAS!$B$22:$C$25,2,0)</f>
        <v>#N/A</v>
      </c>
      <c r="J2378" s="219">
        <f>'PAA CONSOLIDADO'!R2381</f>
        <v>0</v>
      </c>
      <c r="K2378" s="219">
        <f>+'PAA CONSOLIDADO'!S2381</f>
        <v>0</v>
      </c>
      <c r="L2378" s="217" t="e">
        <f>+VLOOKUP('PAA CONSOLIDADO'!T2381,LISTAS!$B$29:$C$31,2,0)</f>
        <v>#N/A</v>
      </c>
      <c r="M2378" s="217" t="e">
        <f>+VLOOKUP('PAA CONSOLIDADO'!U2381,LISTAS!$B$36:$C$39,2,0)</f>
        <v>#N/A</v>
      </c>
      <c r="N2378" s="217" t="str">
        <f t="shared" si="112"/>
        <v>Unidad de Contratación (1)</v>
      </c>
      <c r="O2378" s="217" t="str">
        <f t="shared" si="113"/>
        <v>CO-DC-11001</v>
      </c>
      <c r="P2378" s="217">
        <f>+'PAA CONSOLIDADO'!V2381</f>
        <v>0</v>
      </c>
      <c r="Q2378" s="217">
        <f>+'PAA CONSOLIDADO'!X2381</f>
        <v>0</v>
      </c>
      <c r="R2378" s="217">
        <f>+'PAA CONSOLIDADO'!Y2381</f>
        <v>0</v>
      </c>
    </row>
    <row r="2379" spans="1:18" s="217" customFormat="1" x14ac:dyDescent="0.25">
      <c r="A2379" s="211">
        <f>+'PAA CONSOLIDADO'!C2382</f>
        <v>0</v>
      </c>
      <c r="B2379" s="211">
        <f>+'PAA CONSOLIDADO'!I2382</f>
        <v>0</v>
      </c>
      <c r="C2379" s="217" t="str">
        <f>+CONCATENATE('PAA CONSOLIDADO'!A2382,"-",'PAA CONSOLIDADO'!D2382,"-",'PAA CONSOLIDADO'!K2382)</f>
        <v>--</v>
      </c>
      <c r="D2379" s="217" t="e">
        <f>+VLOOKUP('PAA CONSOLIDADO'!L2382,LISTAS!$D$4:$E$15,2,0)</f>
        <v>#N/A</v>
      </c>
      <c r="E2379" s="217" t="e">
        <f>+VLOOKUP('PAA CONSOLIDADO'!M2382,LISTAS!$D$4:$E$15,2,0)</f>
        <v>#N/A</v>
      </c>
      <c r="F2379" s="217">
        <f>+'PAA CONSOLIDADO'!O2382</f>
        <v>0</v>
      </c>
      <c r="G2379" s="217">
        <f t="shared" si="111"/>
        <v>1</v>
      </c>
      <c r="H2379" s="217" t="e">
        <f>+VLOOKUP('PAA CONSOLIDADO'!P2382,LISTAS!$B$4:$C$17,2,0)</f>
        <v>#N/A</v>
      </c>
      <c r="I2379" s="217" t="e">
        <f>+VLOOKUP('PAA CONSOLIDADO'!Q2382,LISTAS!$B$22:$C$25,2,0)</f>
        <v>#N/A</v>
      </c>
      <c r="J2379" s="219">
        <f>'PAA CONSOLIDADO'!R2382</f>
        <v>0</v>
      </c>
      <c r="K2379" s="219">
        <f>+'PAA CONSOLIDADO'!S2382</f>
        <v>0</v>
      </c>
      <c r="L2379" s="217" t="e">
        <f>+VLOOKUP('PAA CONSOLIDADO'!T2382,LISTAS!$B$29:$C$31,2,0)</f>
        <v>#N/A</v>
      </c>
      <c r="M2379" s="217" t="e">
        <f>+VLOOKUP('PAA CONSOLIDADO'!U2382,LISTAS!$B$36:$C$39,2,0)</f>
        <v>#N/A</v>
      </c>
      <c r="N2379" s="217" t="str">
        <f t="shared" si="112"/>
        <v>Unidad de Contratación (1)</v>
      </c>
      <c r="O2379" s="217" t="str">
        <f t="shared" si="113"/>
        <v>CO-DC-11001</v>
      </c>
      <c r="P2379" s="217">
        <f>+'PAA CONSOLIDADO'!V2382</f>
        <v>0</v>
      </c>
      <c r="Q2379" s="217">
        <f>+'PAA CONSOLIDADO'!X2382</f>
        <v>0</v>
      </c>
      <c r="R2379" s="217">
        <f>+'PAA CONSOLIDADO'!Y2382</f>
        <v>0</v>
      </c>
    </row>
    <row r="2380" spans="1:18" s="217" customFormat="1" x14ac:dyDescent="0.25">
      <c r="A2380" s="211">
        <f>+'PAA CONSOLIDADO'!C2383</f>
        <v>0</v>
      </c>
      <c r="B2380" s="211">
        <f>+'PAA CONSOLIDADO'!I2383</f>
        <v>0</v>
      </c>
      <c r="C2380" s="217" t="str">
        <f>+CONCATENATE('PAA CONSOLIDADO'!A2383,"-",'PAA CONSOLIDADO'!D2383,"-",'PAA CONSOLIDADO'!K2383)</f>
        <v>--</v>
      </c>
      <c r="D2380" s="217" t="e">
        <f>+VLOOKUP('PAA CONSOLIDADO'!L2383,LISTAS!$D$4:$E$15,2,0)</f>
        <v>#N/A</v>
      </c>
      <c r="E2380" s="217" t="e">
        <f>+VLOOKUP('PAA CONSOLIDADO'!M2383,LISTAS!$D$4:$E$15,2,0)</f>
        <v>#N/A</v>
      </c>
      <c r="F2380" s="217">
        <f>+'PAA CONSOLIDADO'!O2383</f>
        <v>0</v>
      </c>
      <c r="G2380" s="217">
        <f t="shared" si="111"/>
        <v>1</v>
      </c>
      <c r="H2380" s="217" t="e">
        <f>+VLOOKUP('PAA CONSOLIDADO'!P2383,LISTAS!$B$4:$C$17,2,0)</f>
        <v>#N/A</v>
      </c>
      <c r="I2380" s="217" t="e">
        <f>+VLOOKUP('PAA CONSOLIDADO'!Q2383,LISTAS!$B$22:$C$25,2,0)</f>
        <v>#N/A</v>
      </c>
      <c r="J2380" s="219">
        <f>'PAA CONSOLIDADO'!R2383</f>
        <v>0</v>
      </c>
      <c r="K2380" s="219">
        <f>+'PAA CONSOLIDADO'!S2383</f>
        <v>0</v>
      </c>
      <c r="L2380" s="217" t="e">
        <f>+VLOOKUP('PAA CONSOLIDADO'!T2383,LISTAS!$B$29:$C$31,2,0)</f>
        <v>#N/A</v>
      </c>
      <c r="M2380" s="217" t="e">
        <f>+VLOOKUP('PAA CONSOLIDADO'!U2383,LISTAS!$B$36:$C$39,2,0)</f>
        <v>#N/A</v>
      </c>
      <c r="N2380" s="217" t="str">
        <f t="shared" si="112"/>
        <v>Unidad de Contratación (1)</v>
      </c>
      <c r="O2380" s="217" t="str">
        <f t="shared" si="113"/>
        <v>CO-DC-11001</v>
      </c>
      <c r="P2380" s="217">
        <f>+'PAA CONSOLIDADO'!V2383</f>
        <v>0</v>
      </c>
      <c r="Q2380" s="217">
        <f>+'PAA CONSOLIDADO'!X2383</f>
        <v>0</v>
      </c>
      <c r="R2380" s="217">
        <f>+'PAA CONSOLIDADO'!Y2383</f>
        <v>0</v>
      </c>
    </row>
    <row r="2381" spans="1:18" s="217" customFormat="1" x14ac:dyDescent="0.25">
      <c r="A2381" s="211">
        <f>+'PAA CONSOLIDADO'!C2384</f>
        <v>0</v>
      </c>
      <c r="B2381" s="211">
        <f>+'PAA CONSOLIDADO'!I2384</f>
        <v>0</v>
      </c>
      <c r="C2381" s="217" t="str">
        <f>+CONCATENATE('PAA CONSOLIDADO'!A2384,"-",'PAA CONSOLIDADO'!D2384,"-",'PAA CONSOLIDADO'!K2384)</f>
        <v>--</v>
      </c>
      <c r="D2381" s="217" t="e">
        <f>+VLOOKUP('PAA CONSOLIDADO'!L2384,LISTAS!$D$4:$E$15,2,0)</f>
        <v>#N/A</v>
      </c>
      <c r="E2381" s="217" t="e">
        <f>+VLOOKUP('PAA CONSOLIDADO'!M2384,LISTAS!$D$4:$E$15,2,0)</f>
        <v>#N/A</v>
      </c>
      <c r="F2381" s="217">
        <f>+'PAA CONSOLIDADO'!O2384</f>
        <v>0</v>
      </c>
      <c r="G2381" s="217">
        <f t="shared" si="111"/>
        <v>1</v>
      </c>
      <c r="H2381" s="217" t="e">
        <f>+VLOOKUP('PAA CONSOLIDADO'!P2384,LISTAS!$B$4:$C$17,2,0)</f>
        <v>#N/A</v>
      </c>
      <c r="I2381" s="217" t="e">
        <f>+VLOOKUP('PAA CONSOLIDADO'!Q2384,LISTAS!$B$22:$C$25,2,0)</f>
        <v>#N/A</v>
      </c>
      <c r="J2381" s="219">
        <f>'PAA CONSOLIDADO'!R2384</f>
        <v>0</v>
      </c>
      <c r="K2381" s="219">
        <f>+'PAA CONSOLIDADO'!S2384</f>
        <v>0</v>
      </c>
      <c r="L2381" s="217" t="e">
        <f>+VLOOKUP('PAA CONSOLIDADO'!T2384,LISTAS!$B$29:$C$31,2,0)</f>
        <v>#N/A</v>
      </c>
      <c r="M2381" s="217" t="e">
        <f>+VLOOKUP('PAA CONSOLIDADO'!U2384,LISTAS!$B$36:$C$39,2,0)</f>
        <v>#N/A</v>
      </c>
      <c r="N2381" s="217" t="str">
        <f t="shared" si="112"/>
        <v>Unidad de Contratación (1)</v>
      </c>
      <c r="O2381" s="217" t="str">
        <f t="shared" si="113"/>
        <v>CO-DC-11001</v>
      </c>
      <c r="P2381" s="217">
        <f>+'PAA CONSOLIDADO'!V2384</f>
        <v>0</v>
      </c>
      <c r="Q2381" s="217">
        <f>+'PAA CONSOLIDADO'!X2384</f>
        <v>0</v>
      </c>
      <c r="R2381" s="217">
        <f>+'PAA CONSOLIDADO'!Y2384</f>
        <v>0</v>
      </c>
    </row>
    <row r="2382" spans="1:18" s="217" customFormat="1" x14ac:dyDescent="0.25">
      <c r="A2382" s="211">
        <f>+'PAA CONSOLIDADO'!C2385</f>
        <v>0</v>
      </c>
      <c r="B2382" s="211">
        <f>+'PAA CONSOLIDADO'!I2385</f>
        <v>0</v>
      </c>
      <c r="C2382" s="217" t="str">
        <f>+CONCATENATE('PAA CONSOLIDADO'!A2385,"-",'PAA CONSOLIDADO'!D2385,"-",'PAA CONSOLIDADO'!K2385)</f>
        <v>--</v>
      </c>
      <c r="D2382" s="217" t="e">
        <f>+VLOOKUP('PAA CONSOLIDADO'!L2385,LISTAS!$D$4:$E$15,2,0)</f>
        <v>#N/A</v>
      </c>
      <c r="E2382" s="217" t="e">
        <f>+VLOOKUP('PAA CONSOLIDADO'!M2385,LISTAS!$D$4:$E$15,2,0)</f>
        <v>#N/A</v>
      </c>
      <c r="F2382" s="217">
        <f>+'PAA CONSOLIDADO'!O2385</f>
        <v>0</v>
      </c>
      <c r="G2382" s="217">
        <f t="shared" si="111"/>
        <v>1</v>
      </c>
      <c r="H2382" s="217" t="e">
        <f>+VLOOKUP('PAA CONSOLIDADO'!P2385,LISTAS!$B$4:$C$17,2,0)</f>
        <v>#N/A</v>
      </c>
      <c r="I2382" s="217" t="e">
        <f>+VLOOKUP('PAA CONSOLIDADO'!Q2385,LISTAS!$B$22:$C$25,2,0)</f>
        <v>#N/A</v>
      </c>
      <c r="J2382" s="219">
        <f>'PAA CONSOLIDADO'!R2385</f>
        <v>0</v>
      </c>
      <c r="K2382" s="219">
        <f>+'PAA CONSOLIDADO'!S2385</f>
        <v>0</v>
      </c>
      <c r="L2382" s="217" t="e">
        <f>+VLOOKUP('PAA CONSOLIDADO'!T2385,LISTAS!$B$29:$C$31,2,0)</f>
        <v>#N/A</v>
      </c>
      <c r="M2382" s="217" t="e">
        <f>+VLOOKUP('PAA CONSOLIDADO'!U2385,LISTAS!$B$36:$C$39,2,0)</f>
        <v>#N/A</v>
      </c>
      <c r="N2382" s="217" t="str">
        <f t="shared" si="112"/>
        <v>Unidad de Contratación (1)</v>
      </c>
      <c r="O2382" s="217" t="str">
        <f t="shared" si="113"/>
        <v>CO-DC-11001</v>
      </c>
      <c r="P2382" s="217">
        <f>+'PAA CONSOLIDADO'!V2385</f>
        <v>0</v>
      </c>
      <c r="Q2382" s="217">
        <f>+'PAA CONSOLIDADO'!X2385</f>
        <v>0</v>
      </c>
      <c r="R2382" s="217">
        <f>+'PAA CONSOLIDADO'!Y2385</f>
        <v>0</v>
      </c>
    </row>
    <row r="2383" spans="1:18" s="217" customFormat="1" x14ac:dyDescent="0.25">
      <c r="A2383" s="211">
        <f>+'PAA CONSOLIDADO'!C2386</f>
        <v>0</v>
      </c>
      <c r="B2383" s="211">
        <f>+'PAA CONSOLIDADO'!I2386</f>
        <v>0</v>
      </c>
      <c r="C2383" s="217" t="str">
        <f>+CONCATENATE('PAA CONSOLIDADO'!A2386,"-",'PAA CONSOLIDADO'!D2386,"-",'PAA CONSOLIDADO'!K2386)</f>
        <v>--</v>
      </c>
      <c r="D2383" s="217" t="e">
        <f>+VLOOKUP('PAA CONSOLIDADO'!L2386,LISTAS!$D$4:$E$15,2,0)</f>
        <v>#N/A</v>
      </c>
      <c r="E2383" s="217" t="e">
        <f>+VLOOKUP('PAA CONSOLIDADO'!M2386,LISTAS!$D$4:$E$15,2,0)</f>
        <v>#N/A</v>
      </c>
      <c r="F2383" s="217">
        <f>+'PAA CONSOLIDADO'!O2386</f>
        <v>0</v>
      </c>
      <c r="G2383" s="217">
        <f t="shared" si="111"/>
        <v>1</v>
      </c>
      <c r="H2383" s="217" t="e">
        <f>+VLOOKUP('PAA CONSOLIDADO'!P2386,LISTAS!$B$4:$C$17,2,0)</f>
        <v>#N/A</v>
      </c>
      <c r="I2383" s="217" t="e">
        <f>+VLOOKUP('PAA CONSOLIDADO'!Q2386,LISTAS!$B$22:$C$25,2,0)</f>
        <v>#N/A</v>
      </c>
      <c r="J2383" s="219">
        <f>'PAA CONSOLIDADO'!R2386</f>
        <v>0</v>
      </c>
      <c r="K2383" s="219">
        <f>+'PAA CONSOLIDADO'!S2386</f>
        <v>0</v>
      </c>
      <c r="L2383" s="217" t="e">
        <f>+VLOOKUP('PAA CONSOLIDADO'!T2386,LISTAS!$B$29:$C$31,2,0)</f>
        <v>#N/A</v>
      </c>
      <c r="M2383" s="217" t="e">
        <f>+VLOOKUP('PAA CONSOLIDADO'!U2386,LISTAS!$B$36:$C$39,2,0)</f>
        <v>#N/A</v>
      </c>
      <c r="N2383" s="217" t="str">
        <f t="shared" si="112"/>
        <v>Unidad de Contratación (1)</v>
      </c>
      <c r="O2383" s="217" t="str">
        <f t="shared" si="113"/>
        <v>CO-DC-11001</v>
      </c>
      <c r="P2383" s="217">
        <f>+'PAA CONSOLIDADO'!V2386</f>
        <v>0</v>
      </c>
      <c r="Q2383" s="217">
        <f>+'PAA CONSOLIDADO'!X2386</f>
        <v>0</v>
      </c>
      <c r="R2383" s="217">
        <f>+'PAA CONSOLIDADO'!Y2386</f>
        <v>0</v>
      </c>
    </row>
    <row r="2384" spans="1:18" s="217" customFormat="1" x14ac:dyDescent="0.25">
      <c r="A2384" s="211">
        <f>+'PAA CONSOLIDADO'!C2387</f>
        <v>0</v>
      </c>
      <c r="B2384" s="211">
        <f>+'PAA CONSOLIDADO'!I2387</f>
        <v>0</v>
      </c>
      <c r="C2384" s="217" t="str">
        <f>+CONCATENATE('PAA CONSOLIDADO'!A2387,"-",'PAA CONSOLIDADO'!D2387,"-",'PAA CONSOLIDADO'!K2387)</f>
        <v>--</v>
      </c>
      <c r="D2384" s="217" t="e">
        <f>+VLOOKUP('PAA CONSOLIDADO'!L2387,LISTAS!$D$4:$E$15,2,0)</f>
        <v>#N/A</v>
      </c>
      <c r="E2384" s="217" t="e">
        <f>+VLOOKUP('PAA CONSOLIDADO'!M2387,LISTAS!$D$4:$E$15,2,0)</f>
        <v>#N/A</v>
      </c>
      <c r="F2384" s="217">
        <f>+'PAA CONSOLIDADO'!O2387</f>
        <v>0</v>
      </c>
      <c r="G2384" s="217">
        <f t="shared" si="111"/>
        <v>1</v>
      </c>
      <c r="H2384" s="217" t="e">
        <f>+VLOOKUP('PAA CONSOLIDADO'!P2387,LISTAS!$B$4:$C$17,2,0)</f>
        <v>#N/A</v>
      </c>
      <c r="I2384" s="217" t="e">
        <f>+VLOOKUP('PAA CONSOLIDADO'!Q2387,LISTAS!$B$22:$C$25,2,0)</f>
        <v>#N/A</v>
      </c>
      <c r="J2384" s="219">
        <f>'PAA CONSOLIDADO'!R2387</f>
        <v>0</v>
      </c>
      <c r="K2384" s="219">
        <f>+'PAA CONSOLIDADO'!S2387</f>
        <v>0</v>
      </c>
      <c r="L2384" s="217" t="e">
        <f>+VLOOKUP('PAA CONSOLIDADO'!T2387,LISTAS!$B$29:$C$31,2,0)</f>
        <v>#N/A</v>
      </c>
      <c r="M2384" s="217" t="e">
        <f>+VLOOKUP('PAA CONSOLIDADO'!U2387,LISTAS!$B$36:$C$39,2,0)</f>
        <v>#N/A</v>
      </c>
      <c r="N2384" s="217" t="str">
        <f t="shared" si="112"/>
        <v>Unidad de Contratación (1)</v>
      </c>
      <c r="O2384" s="217" t="str">
        <f t="shared" si="113"/>
        <v>CO-DC-11001</v>
      </c>
      <c r="P2384" s="217">
        <f>+'PAA CONSOLIDADO'!V2387</f>
        <v>0</v>
      </c>
      <c r="Q2384" s="217">
        <f>+'PAA CONSOLIDADO'!X2387</f>
        <v>0</v>
      </c>
      <c r="R2384" s="217">
        <f>+'PAA CONSOLIDADO'!Y2387</f>
        <v>0</v>
      </c>
    </row>
    <row r="2385" spans="1:18" s="217" customFormat="1" x14ac:dyDescent="0.25">
      <c r="A2385" s="211">
        <f>+'PAA CONSOLIDADO'!C2388</f>
        <v>0</v>
      </c>
      <c r="B2385" s="211">
        <f>+'PAA CONSOLIDADO'!I2388</f>
        <v>0</v>
      </c>
      <c r="C2385" s="217" t="str">
        <f>+CONCATENATE('PAA CONSOLIDADO'!A2388,"-",'PAA CONSOLIDADO'!D2388,"-",'PAA CONSOLIDADO'!K2388)</f>
        <v>--</v>
      </c>
      <c r="D2385" s="217" t="e">
        <f>+VLOOKUP('PAA CONSOLIDADO'!L2388,LISTAS!$D$4:$E$15,2,0)</f>
        <v>#N/A</v>
      </c>
      <c r="E2385" s="217" t="e">
        <f>+VLOOKUP('PAA CONSOLIDADO'!M2388,LISTAS!$D$4:$E$15,2,0)</f>
        <v>#N/A</v>
      </c>
      <c r="F2385" s="217">
        <f>+'PAA CONSOLIDADO'!O2388</f>
        <v>0</v>
      </c>
      <c r="G2385" s="217">
        <f t="shared" si="111"/>
        <v>1</v>
      </c>
      <c r="H2385" s="217" t="e">
        <f>+VLOOKUP('PAA CONSOLIDADO'!P2388,LISTAS!$B$4:$C$17,2,0)</f>
        <v>#N/A</v>
      </c>
      <c r="I2385" s="217" t="e">
        <f>+VLOOKUP('PAA CONSOLIDADO'!Q2388,LISTAS!$B$22:$C$25,2,0)</f>
        <v>#N/A</v>
      </c>
      <c r="J2385" s="219">
        <f>'PAA CONSOLIDADO'!R2388</f>
        <v>0</v>
      </c>
      <c r="K2385" s="219">
        <f>+'PAA CONSOLIDADO'!S2388</f>
        <v>0</v>
      </c>
      <c r="L2385" s="217" t="e">
        <f>+VLOOKUP('PAA CONSOLIDADO'!T2388,LISTAS!$B$29:$C$31,2,0)</f>
        <v>#N/A</v>
      </c>
      <c r="M2385" s="217" t="e">
        <f>+VLOOKUP('PAA CONSOLIDADO'!U2388,LISTAS!$B$36:$C$39,2,0)</f>
        <v>#N/A</v>
      </c>
      <c r="N2385" s="217" t="str">
        <f t="shared" si="112"/>
        <v>Unidad de Contratación (1)</v>
      </c>
      <c r="O2385" s="217" t="str">
        <f t="shared" si="113"/>
        <v>CO-DC-11001</v>
      </c>
      <c r="P2385" s="217">
        <f>+'PAA CONSOLIDADO'!V2388</f>
        <v>0</v>
      </c>
      <c r="Q2385" s="217">
        <f>+'PAA CONSOLIDADO'!X2388</f>
        <v>0</v>
      </c>
      <c r="R2385" s="217">
        <f>+'PAA CONSOLIDADO'!Y2388</f>
        <v>0</v>
      </c>
    </row>
    <row r="2386" spans="1:18" s="217" customFormat="1" x14ac:dyDescent="0.25">
      <c r="A2386" s="211">
        <f>+'PAA CONSOLIDADO'!C2389</f>
        <v>0</v>
      </c>
      <c r="B2386" s="211">
        <f>+'PAA CONSOLIDADO'!I2389</f>
        <v>0</v>
      </c>
      <c r="C2386" s="217" t="str">
        <f>+CONCATENATE('PAA CONSOLIDADO'!A2389,"-",'PAA CONSOLIDADO'!D2389,"-",'PAA CONSOLIDADO'!K2389)</f>
        <v>--</v>
      </c>
      <c r="D2386" s="217" t="e">
        <f>+VLOOKUP('PAA CONSOLIDADO'!L2389,LISTAS!$D$4:$E$15,2,0)</f>
        <v>#N/A</v>
      </c>
      <c r="E2386" s="217" t="e">
        <f>+VLOOKUP('PAA CONSOLIDADO'!M2389,LISTAS!$D$4:$E$15,2,0)</f>
        <v>#N/A</v>
      </c>
      <c r="F2386" s="217">
        <f>+'PAA CONSOLIDADO'!O2389</f>
        <v>0</v>
      </c>
      <c r="G2386" s="217">
        <f t="shared" si="111"/>
        <v>1</v>
      </c>
      <c r="H2386" s="217" t="e">
        <f>+VLOOKUP('PAA CONSOLIDADO'!P2389,LISTAS!$B$4:$C$17,2,0)</f>
        <v>#N/A</v>
      </c>
      <c r="I2386" s="217" t="e">
        <f>+VLOOKUP('PAA CONSOLIDADO'!Q2389,LISTAS!$B$22:$C$25,2,0)</f>
        <v>#N/A</v>
      </c>
      <c r="J2386" s="219">
        <f>'PAA CONSOLIDADO'!R2389</f>
        <v>0</v>
      </c>
      <c r="K2386" s="219">
        <f>+'PAA CONSOLIDADO'!S2389</f>
        <v>0</v>
      </c>
      <c r="L2386" s="217" t="e">
        <f>+VLOOKUP('PAA CONSOLIDADO'!T2389,LISTAS!$B$29:$C$31,2,0)</f>
        <v>#N/A</v>
      </c>
      <c r="M2386" s="217" t="e">
        <f>+VLOOKUP('PAA CONSOLIDADO'!U2389,LISTAS!$B$36:$C$39,2,0)</f>
        <v>#N/A</v>
      </c>
      <c r="N2386" s="217" t="str">
        <f t="shared" si="112"/>
        <v>Unidad de Contratación (1)</v>
      </c>
      <c r="O2386" s="217" t="str">
        <f t="shared" si="113"/>
        <v>CO-DC-11001</v>
      </c>
      <c r="P2386" s="217">
        <f>+'PAA CONSOLIDADO'!V2389</f>
        <v>0</v>
      </c>
      <c r="Q2386" s="217">
        <f>+'PAA CONSOLIDADO'!X2389</f>
        <v>0</v>
      </c>
      <c r="R2386" s="217">
        <f>+'PAA CONSOLIDADO'!Y2389</f>
        <v>0</v>
      </c>
    </row>
    <row r="2387" spans="1:18" s="217" customFormat="1" x14ac:dyDescent="0.25">
      <c r="A2387" s="211">
        <f>+'PAA CONSOLIDADO'!C2390</f>
        <v>0</v>
      </c>
      <c r="B2387" s="211">
        <f>+'PAA CONSOLIDADO'!I2390</f>
        <v>0</v>
      </c>
      <c r="C2387" s="217" t="str">
        <f>+CONCATENATE('PAA CONSOLIDADO'!A2390,"-",'PAA CONSOLIDADO'!D2390,"-",'PAA CONSOLIDADO'!K2390)</f>
        <v>--</v>
      </c>
      <c r="D2387" s="217" t="e">
        <f>+VLOOKUP('PAA CONSOLIDADO'!L2390,LISTAS!$D$4:$E$15,2,0)</f>
        <v>#N/A</v>
      </c>
      <c r="E2387" s="217" t="e">
        <f>+VLOOKUP('PAA CONSOLIDADO'!M2390,LISTAS!$D$4:$E$15,2,0)</f>
        <v>#N/A</v>
      </c>
      <c r="F2387" s="217">
        <f>+'PAA CONSOLIDADO'!O2390</f>
        <v>0</v>
      </c>
      <c r="G2387" s="217">
        <f t="shared" si="111"/>
        <v>1</v>
      </c>
      <c r="H2387" s="217" t="e">
        <f>+VLOOKUP('PAA CONSOLIDADO'!P2390,LISTAS!$B$4:$C$17,2,0)</f>
        <v>#N/A</v>
      </c>
      <c r="I2387" s="217" t="e">
        <f>+VLOOKUP('PAA CONSOLIDADO'!Q2390,LISTAS!$B$22:$C$25,2,0)</f>
        <v>#N/A</v>
      </c>
      <c r="J2387" s="219">
        <f>'PAA CONSOLIDADO'!R2390</f>
        <v>0</v>
      </c>
      <c r="K2387" s="219">
        <f>+'PAA CONSOLIDADO'!S2390</f>
        <v>0</v>
      </c>
      <c r="L2387" s="217" t="e">
        <f>+VLOOKUP('PAA CONSOLIDADO'!T2390,LISTAS!$B$29:$C$31,2,0)</f>
        <v>#N/A</v>
      </c>
      <c r="M2387" s="217" t="e">
        <f>+VLOOKUP('PAA CONSOLIDADO'!U2390,LISTAS!$B$36:$C$39,2,0)</f>
        <v>#N/A</v>
      </c>
      <c r="N2387" s="217" t="str">
        <f t="shared" si="112"/>
        <v>Unidad de Contratación (1)</v>
      </c>
      <c r="O2387" s="217" t="str">
        <f t="shared" si="113"/>
        <v>CO-DC-11001</v>
      </c>
      <c r="P2387" s="217">
        <f>+'PAA CONSOLIDADO'!V2390</f>
        <v>0</v>
      </c>
      <c r="Q2387" s="217">
        <f>+'PAA CONSOLIDADO'!X2390</f>
        <v>0</v>
      </c>
      <c r="R2387" s="217">
        <f>+'PAA CONSOLIDADO'!Y2390</f>
        <v>0</v>
      </c>
    </row>
    <row r="2388" spans="1:18" s="217" customFormat="1" x14ac:dyDescent="0.25">
      <c r="A2388" s="211">
        <f>+'PAA CONSOLIDADO'!C2391</f>
        <v>0</v>
      </c>
      <c r="B2388" s="211">
        <f>+'PAA CONSOLIDADO'!I2391</f>
        <v>0</v>
      </c>
      <c r="C2388" s="217" t="str">
        <f>+CONCATENATE('PAA CONSOLIDADO'!A2391,"-",'PAA CONSOLIDADO'!D2391,"-",'PAA CONSOLIDADO'!K2391)</f>
        <v>--</v>
      </c>
      <c r="D2388" s="217" t="e">
        <f>+VLOOKUP('PAA CONSOLIDADO'!L2391,LISTAS!$D$4:$E$15,2,0)</f>
        <v>#N/A</v>
      </c>
      <c r="E2388" s="217" t="e">
        <f>+VLOOKUP('PAA CONSOLIDADO'!M2391,LISTAS!$D$4:$E$15,2,0)</f>
        <v>#N/A</v>
      </c>
      <c r="F2388" s="217">
        <f>+'PAA CONSOLIDADO'!O2391</f>
        <v>0</v>
      </c>
      <c r="G2388" s="217">
        <f t="shared" si="111"/>
        <v>1</v>
      </c>
      <c r="H2388" s="217" t="e">
        <f>+VLOOKUP('PAA CONSOLIDADO'!P2391,LISTAS!$B$4:$C$17,2,0)</f>
        <v>#N/A</v>
      </c>
      <c r="I2388" s="217" t="e">
        <f>+VLOOKUP('PAA CONSOLIDADO'!Q2391,LISTAS!$B$22:$C$25,2,0)</f>
        <v>#N/A</v>
      </c>
      <c r="J2388" s="219">
        <f>'PAA CONSOLIDADO'!R2391</f>
        <v>0</v>
      </c>
      <c r="K2388" s="219">
        <f>+'PAA CONSOLIDADO'!S2391</f>
        <v>0</v>
      </c>
      <c r="L2388" s="217" t="e">
        <f>+VLOOKUP('PAA CONSOLIDADO'!T2391,LISTAS!$B$29:$C$31,2,0)</f>
        <v>#N/A</v>
      </c>
      <c r="M2388" s="217" t="e">
        <f>+VLOOKUP('PAA CONSOLIDADO'!U2391,LISTAS!$B$36:$C$39,2,0)</f>
        <v>#N/A</v>
      </c>
      <c r="N2388" s="217" t="str">
        <f t="shared" si="112"/>
        <v>Unidad de Contratación (1)</v>
      </c>
      <c r="O2388" s="217" t="str">
        <f t="shared" si="113"/>
        <v>CO-DC-11001</v>
      </c>
      <c r="P2388" s="217">
        <f>+'PAA CONSOLIDADO'!V2391</f>
        <v>0</v>
      </c>
      <c r="Q2388" s="217">
        <f>+'PAA CONSOLIDADO'!X2391</f>
        <v>0</v>
      </c>
      <c r="R2388" s="217">
        <f>+'PAA CONSOLIDADO'!Y2391</f>
        <v>0</v>
      </c>
    </row>
    <row r="2389" spans="1:18" s="217" customFormat="1" x14ac:dyDescent="0.25">
      <c r="A2389" s="211">
        <f>+'PAA CONSOLIDADO'!C2392</f>
        <v>0</v>
      </c>
      <c r="B2389" s="211">
        <f>+'PAA CONSOLIDADO'!I2392</f>
        <v>0</v>
      </c>
      <c r="C2389" s="217" t="str">
        <f>+CONCATENATE('PAA CONSOLIDADO'!A2392,"-",'PAA CONSOLIDADO'!D2392,"-",'PAA CONSOLIDADO'!K2392)</f>
        <v>--</v>
      </c>
      <c r="D2389" s="217" t="e">
        <f>+VLOOKUP('PAA CONSOLIDADO'!L2392,LISTAS!$D$4:$E$15,2,0)</f>
        <v>#N/A</v>
      </c>
      <c r="E2389" s="217" t="e">
        <f>+VLOOKUP('PAA CONSOLIDADO'!M2392,LISTAS!$D$4:$E$15,2,0)</f>
        <v>#N/A</v>
      </c>
      <c r="F2389" s="217">
        <f>+'PAA CONSOLIDADO'!O2392</f>
        <v>0</v>
      </c>
      <c r="G2389" s="217">
        <f t="shared" si="111"/>
        <v>1</v>
      </c>
      <c r="H2389" s="217" t="e">
        <f>+VLOOKUP('PAA CONSOLIDADO'!P2392,LISTAS!$B$4:$C$17,2,0)</f>
        <v>#N/A</v>
      </c>
      <c r="I2389" s="217" t="e">
        <f>+VLOOKUP('PAA CONSOLIDADO'!Q2392,LISTAS!$B$22:$C$25,2,0)</f>
        <v>#N/A</v>
      </c>
      <c r="J2389" s="219">
        <f>'PAA CONSOLIDADO'!R2392</f>
        <v>0</v>
      </c>
      <c r="K2389" s="219">
        <f>+'PAA CONSOLIDADO'!S2392</f>
        <v>0</v>
      </c>
      <c r="L2389" s="217" t="e">
        <f>+VLOOKUP('PAA CONSOLIDADO'!T2392,LISTAS!$B$29:$C$31,2,0)</f>
        <v>#N/A</v>
      </c>
      <c r="M2389" s="217" t="e">
        <f>+VLOOKUP('PAA CONSOLIDADO'!U2392,LISTAS!$B$36:$C$39,2,0)</f>
        <v>#N/A</v>
      </c>
      <c r="N2389" s="217" t="str">
        <f t="shared" si="112"/>
        <v>Unidad de Contratación (1)</v>
      </c>
      <c r="O2389" s="217" t="str">
        <f t="shared" si="113"/>
        <v>CO-DC-11001</v>
      </c>
      <c r="P2389" s="217">
        <f>+'PAA CONSOLIDADO'!V2392</f>
        <v>0</v>
      </c>
      <c r="Q2389" s="217">
        <f>+'PAA CONSOLIDADO'!X2392</f>
        <v>0</v>
      </c>
      <c r="R2389" s="217">
        <f>+'PAA CONSOLIDADO'!Y2392</f>
        <v>0</v>
      </c>
    </row>
    <row r="2390" spans="1:18" s="217" customFormat="1" x14ac:dyDescent="0.25">
      <c r="A2390" s="211">
        <f>+'PAA CONSOLIDADO'!C2393</f>
        <v>0</v>
      </c>
      <c r="B2390" s="211">
        <f>+'PAA CONSOLIDADO'!I2393</f>
        <v>0</v>
      </c>
      <c r="C2390" s="217" t="str">
        <f>+CONCATENATE('PAA CONSOLIDADO'!A2393,"-",'PAA CONSOLIDADO'!D2393,"-",'PAA CONSOLIDADO'!K2393)</f>
        <v>--</v>
      </c>
      <c r="D2390" s="217" t="e">
        <f>+VLOOKUP('PAA CONSOLIDADO'!L2393,LISTAS!$D$4:$E$15,2,0)</f>
        <v>#N/A</v>
      </c>
      <c r="E2390" s="217" t="e">
        <f>+VLOOKUP('PAA CONSOLIDADO'!M2393,LISTAS!$D$4:$E$15,2,0)</f>
        <v>#N/A</v>
      </c>
      <c r="F2390" s="217">
        <f>+'PAA CONSOLIDADO'!O2393</f>
        <v>0</v>
      </c>
      <c r="G2390" s="217">
        <f t="shared" si="111"/>
        <v>1</v>
      </c>
      <c r="H2390" s="217" t="e">
        <f>+VLOOKUP('PAA CONSOLIDADO'!P2393,LISTAS!$B$4:$C$17,2,0)</f>
        <v>#N/A</v>
      </c>
      <c r="I2390" s="217" t="e">
        <f>+VLOOKUP('PAA CONSOLIDADO'!Q2393,LISTAS!$B$22:$C$25,2,0)</f>
        <v>#N/A</v>
      </c>
      <c r="J2390" s="219">
        <f>'PAA CONSOLIDADO'!R2393</f>
        <v>0</v>
      </c>
      <c r="K2390" s="219">
        <f>+'PAA CONSOLIDADO'!S2393</f>
        <v>0</v>
      </c>
      <c r="L2390" s="217" t="e">
        <f>+VLOOKUP('PAA CONSOLIDADO'!T2393,LISTAS!$B$29:$C$31,2,0)</f>
        <v>#N/A</v>
      </c>
      <c r="M2390" s="217" t="e">
        <f>+VLOOKUP('PAA CONSOLIDADO'!U2393,LISTAS!$B$36:$C$39,2,0)</f>
        <v>#N/A</v>
      </c>
      <c r="N2390" s="217" t="str">
        <f t="shared" si="112"/>
        <v>Unidad de Contratación (1)</v>
      </c>
      <c r="O2390" s="217" t="str">
        <f t="shared" si="113"/>
        <v>CO-DC-11001</v>
      </c>
      <c r="P2390" s="217">
        <f>+'PAA CONSOLIDADO'!V2393</f>
        <v>0</v>
      </c>
      <c r="Q2390" s="217">
        <f>+'PAA CONSOLIDADO'!X2393</f>
        <v>0</v>
      </c>
      <c r="R2390" s="217">
        <f>+'PAA CONSOLIDADO'!Y2393</f>
        <v>0</v>
      </c>
    </row>
    <row r="2391" spans="1:18" s="217" customFormat="1" x14ac:dyDescent="0.25">
      <c r="A2391" s="211">
        <f>+'PAA CONSOLIDADO'!C2394</f>
        <v>0</v>
      </c>
      <c r="B2391" s="211">
        <f>+'PAA CONSOLIDADO'!I2394</f>
        <v>0</v>
      </c>
      <c r="C2391" s="217" t="str">
        <f>+CONCATENATE('PAA CONSOLIDADO'!A2394,"-",'PAA CONSOLIDADO'!D2394,"-",'PAA CONSOLIDADO'!K2394)</f>
        <v>--</v>
      </c>
      <c r="D2391" s="217" t="e">
        <f>+VLOOKUP('PAA CONSOLIDADO'!L2394,LISTAS!$D$4:$E$15,2,0)</f>
        <v>#N/A</v>
      </c>
      <c r="E2391" s="217" t="e">
        <f>+VLOOKUP('PAA CONSOLIDADO'!M2394,LISTAS!$D$4:$E$15,2,0)</f>
        <v>#N/A</v>
      </c>
      <c r="F2391" s="217">
        <f>+'PAA CONSOLIDADO'!O2394</f>
        <v>0</v>
      </c>
      <c r="G2391" s="217">
        <f t="shared" si="111"/>
        <v>1</v>
      </c>
      <c r="H2391" s="217" t="e">
        <f>+VLOOKUP('PAA CONSOLIDADO'!P2394,LISTAS!$B$4:$C$17,2,0)</f>
        <v>#N/A</v>
      </c>
      <c r="I2391" s="217" t="e">
        <f>+VLOOKUP('PAA CONSOLIDADO'!Q2394,LISTAS!$B$22:$C$25,2,0)</f>
        <v>#N/A</v>
      </c>
      <c r="J2391" s="219">
        <f>'PAA CONSOLIDADO'!R2394</f>
        <v>0</v>
      </c>
      <c r="K2391" s="219">
        <f>+'PAA CONSOLIDADO'!S2394</f>
        <v>0</v>
      </c>
      <c r="L2391" s="217" t="e">
        <f>+VLOOKUP('PAA CONSOLIDADO'!T2394,LISTAS!$B$29:$C$31,2,0)</f>
        <v>#N/A</v>
      </c>
      <c r="M2391" s="217" t="e">
        <f>+VLOOKUP('PAA CONSOLIDADO'!U2394,LISTAS!$B$36:$C$39,2,0)</f>
        <v>#N/A</v>
      </c>
      <c r="N2391" s="217" t="str">
        <f t="shared" si="112"/>
        <v>Unidad de Contratación (1)</v>
      </c>
      <c r="O2391" s="217" t="str">
        <f t="shared" si="113"/>
        <v>CO-DC-11001</v>
      </c>
      <c r="P2391" s="217">
        <f>+'PAA CONSOLIDADO'!V2394</f>
        <v>0</v>
      </c>
      <c r="Q2391" s="217">
        <f>+'PAA CONSOLIDADO'!X2394</f>
        <v>0</v>
      </c>
      <c r="R2391" s="217">
        <f>+'PAA CONSOLIDADO'!Y2394</f>
        <v>0</v>
      </c>
    </row>
    <row r="2392" spans="1:18" s="217" customFormat="1" x14ac:dyDescent="0.25">
      <c r="A2392" s="211">
        <f>+'PAA CONSOLIDADO'!C2395</f>
        <v>0</v>
      </c>
      <c r="B2392" s="211">
        <f>+'PAA CONSOLIDADO'!I2395</f>
        <v>0</v>
      </c>
      <c r="C2392" s="217" t="str">
        <f>+CONCATENATE('PAA CONSOLIDADO'!A2395,"-",'PAA CONSOLIDADO'!D2395,"-",'PAA CONSOLIDADO'!K2395)</f>
        <v>--</v>
      </c>
      <c r="D2392" s="217" t="e">
        <f>+VLOOKUP('PAA CONSOLIDADO'!L2395,LISTAS!$D$4:$E$15,2,0)</f>
        <v>#N/A</v>
      </c>
      <c r="E2392" s="217" t="e">
        <f>+VLOOKUP('PAA CONSOLIDADO'!M2395,LISTAS!$D$4:$E$15,2,0)</f>
        <v>#N/A</v>
      </c>
      <c r="F2392" s="217">
        <f>+'PAA CONSOLIDADO'!O2395</f>
        <v>0</v>
      </c>
      <c r="G2392" s="217">
        <f t="shared" si="111"/>
        <v>1</v>
      </c>
      <c r="H2392" s="217" t="e">
        <f>+VLOOKUP('PAA CONSOLIDADO'!P2395,LISTAS!$B$4:$C$17,2,0)</f>
        <v>#N/A</v>
      </c>
      <c r="I2392" s="217" t="e">
        <f>+VLOOKUP('PAA CONSOLIDADO'!Q2395,LISTAS!$B$22:$C$25,2,0)</f>
        <v>#N/A</v>
      </c>
      <c r="J2392" s="219">
        <f>'PAA CONSOLIDADO'!R2395</f>
        <v>0</v>
      </c>
      <c r="K2392" s="219">
        <f>+'PAA CONSOLIDADO'!S2395</f>
        <v>0</v>
      </c>
      <c r="L2392" s="217" t="e">
        <f>+VLOOKUP('PAA CONSOLIDADO'!T2395,LISTAS!$B$29:$C$31,2,0)</f>
        <v>#N/A</v>
      </c>
      <c r="M2392" s="217" t="e">
        <f>+VLOOKUP('PAA CONSOLIDADO'!U2395,LISTAS!$B$36:$C$39,2,0)</f>
        <v>#N/A</v>
      </c>
      <c r="N2392" s="217" t="str">
        <f t="shared" si="112"/>
        <v>Unidad de Contratación (1)</v>
      </c>
      <c r="O2392" s="217" t="str">
        <f t="shared" si="113"/>
        <v>CO-DC-11001</v>
      </c>
      <c r="P2392" s="217">
        <f>+'PAA CONSOLIDADO'!V2395</f>
        <v>0</v>
      </c>
      <c r="Q2392" s="217">
        <f>+'PAA CONSOLIDADO'!X2395</f>
        <v>0</v>
      </c>
      <c r="R2392" s="217">
        <f>+'PAA CONSOLIDADO'!Y2395</f>
        <v>0</v>
      </c>
    </row>
    <row r="2393" spans="1:18" s="217" customFormat="1" x14ac:dyDescent="0.25">
      <c r="A2393" s="211">
        <f>+'PAA CONSOLIDADO'!C2396</f>
        <v>0</v>
      </c>
      <c r="B2393" s="211">
        <f>+'PAA CONSOLIDADO'!I2396</f>
        <v>0</v>
      </c>
      <c r="C2393" s="217" t="str">
        <f>+CONCATENATE('PAA CONSOLIDADO'!A2396,"-",'PAA CONSOLIDADO'!D2396,"-",'PAA CONSOLIDADO'!K2396)</f>
        <v>--</v>
      </c>
      <c r="D2393" s="217" t="e">
        <f>+VLOOKUP('PAA CONSOLIDADO'!L2396,LISTAS!$D$4:$E$15,2,0)</f>
        <v>#N/A</v>
      </c>
      <c r="E2393" s="217" t="e">
        <f>+VLOOKUP('PAA CONSOLIDADO'!M2396,LISTAS!$D$4:$E$15,2,0)</f>
        <v>#N/A</v>
      </c>
      <c r="F2393" s="217">
        <f>+'PAA CONSOLIDADO'!O2396</f>
        <v>0</v>
      </c>
      <c r="G2393" s="217">
        <f t="shared" si="111"/>
        <v>1</v>
      </c>
      <c r="H2393" s="217" t="e">
        <f>+VLOOKUP('PAA CONSOLIDADO'!P2396,LISTAS!$B$4:$C$17,2,0)</f>
        <v>#N/A</v>
      </c>
      <c r="I2393" s="217" t="e">
        <f>+VLOOKUP('PAA CONSOLIDADO'!Q2396,LISTAS!$B$22:$C$25,2,0)</f>
        <v>#N/A</v>
      </c>
      <c r="J2393" s="219">
        <f>'PAA CONSOLIDADO'!R2396</f>
        <v>0</v>
      </c>
      <c r="K2393" s="219">
        <f>+'PAA CONSOLIDADO'!S2396</f>
        <v>0</v>
      </c>
      <c r="L2393" s="217" t="e">
        <f>+VLOOKUP('PAA CONSOLIDADO'!T2396,LISTAS!$B$29:$C$31,2,0)</f>
        <v>#N/A</v>
      </c>
      <c r="M2393" s="217" t="e">
        <f>+VLOOKUP('PAA CONSOLIDADO'!U2396,LISTAS!$B$36:$C$39,2,0)</f>
        <v>#N/A</v>
      </c>
      <c r="N2393" s="217" t="str">
        <f t="shared" si="112"/>
        <v>Unidad de Contratación (1)</v>
      </c>
      <c r="O2393" s="217" t="str">
        <f t="shared" si="113"/>
        <v>CO-DC-11001</v>
      </c>
      <c r="P2393" s="217">
        <f>+'PAA CONSOLIDADO'!V2396</f>
        <v>0</v>
      </c>
      <c r="Q2393" s="217">
        <f>+'PAA CONSOLIDADO'!X2396</f>
        <v>0</v>
      </c>
      <c r="R2393" s="217">
        <f>+'PAA CONSOLIDADO'!Y2396</f>
        <v>0</v>
      </c>
    </row>
    <row r="2394" spans="1:18" s="217" customFormat="1" x14ac:dyDescent="0.25">
      <c r="A2394" s="211">
        <f>+'PAA CONSOLIDADO'!C2397</f>
        <v>0</v>
      </c>
      <c r="B2394" s="211">
        <f>+'PAA CONSOLIDADO'!I2397</f>
        <v>0</v>
      </c>
      <c r="C2394" s="217" t="str">
        <f>+CONCATENATE('PAA CONSOLIDADO'!A2397,"-",'PAA CONSOLIDADO'!D2397,"-",'PAA CONSOLIDADO'!K2397)</f>
        <v>--</v>
      </c>
      <c r="D2394" s="217" t="e">
        <f>+VLOOKUP('PAA CONSOLIDADO'!L2397,LISTAS!$D$4:$E$15,2,0)</f>
        <v>#N/A</v>
      </c>
      <c r="E2394" s="217" t="e">
        <f>+VLOOKUP('PAA CONSOLIDADO'!M2397,LISTAS!$D$4:$E$15,2,0)</f>
        <v>#N/A</v>
      </c>
      <c r="F2394" s="217">
        <f>+'PAA CONSOLIDADO'!O2397</f>
        <v>0</v>
      </c>
      <c r="G2394" s="217">
        <f t="shared" si="111"/>
        <v>1</v>
      </c>
      <c r="H2394" s="217" t="e">
        <f>+VLOOKUP('PAA CONSOLIDADO'!P2397,LISTAS!$B$4:$C$17,2,0)</f>
        <v>#N/A</v>
      </c>
      <c r="I2394" s="217" t="e">
        <f>+VLOOKUP('PAA CONSOLIDADO'!Q2397,LISTAS!$B$22:$C$25,2,0)</f>
        <v>#N/A</v>
      </c>
      <c r="J2394" s="219">
        <f>'PAA CONSOLIDADO'!R2397</f>
        <v>0</v>
      </c>
      <c r="K2394" s="219">
        <f>+'PAA CONSOLIDADO'!S2397</f>
        <v>0</v>
      </c>
      <c r="L2394" s="217" t="e">
        <f>+VLOOKUP('PAA CONSOLIDADO'!T2397,LISTAS!$B$29:$C$31,2,0)</f>
        <v>#N/A</v>
      </c>
      <c r="M2394" s="217" t="e">
        <f>+VLOOKUP('PAA CONSOLIDADO'!U2397,LISTAS!$B$36:$C$39,2,0)</f>
        <v>#N/A</v>
      </c>
      <c r="N2394" s="217" t="str">
        <f t="shared" si="112"/>
        <v>Unidad de Contratación (1)</v>
      </c>
      <c r="O2394" s="217" t="str">
        <f t="shared" si="113"/>
        <v>CO-DC-11001</v>
      </c>
      <c r="P2394" s="217">
        <f>+'PAA CONSOLIDADO'!V2397</f>
        <v>0</v>
      </c>
      <c r="Q2394" s="217">
        <f>+'PAA CONSOLIDADO'!X2397</f>
        <v>0</v>
      </c>
      <c r="R2394" s="217">
        <f>+'PAA CONSOLIDADO'!Y2397</f>
        <v>0</v>
      </c>
    </row>
    <row r="2395" spans="1:18" s="217" customFormat="1" x14ac:dyDescent="0.25">
      <c r="A2395" s="211">
        <f>+'PAA CONSOLIDADO'!C2398</f>
        <v>0</v>
      </c>
      <c r="B2395" s="211">
        <f>+'PAA CONSOLIDADO'!I2398</f>
        <v>0</v>
      </c>
      <c r="C2395" s="217" t="str">
        <f>+CONCATENATE('PAA CONSOLIDADO'!A2398,"-",'PAA CONSOLIDADO'!D2398,"-",'PAA CONSOLIDADO'!K2398)</f>
        <v>--</v>
      </c>
      <c r="D2395" s="217" t="e">
        <f>+VLOOKUP('PAA CONSOLIDADO'!L2398,LISTAS!$D$4:$E$15,2,0)</f>
        <v>#N/A</v>
      </c>
      <c r="E2395" s="217" t="e">
        <f>+VLOOKUP('PAA CONSOLIDADO'!M2398,LISTAS!$D$4:$E$15,2,0)</f>
        <v>#N/A</v>
      </c>
      <c r="F2395" s="217">
        <f>+'PAA CONSOLIDADO'!O2398</f>
        <v>0</v>
      </c>
      <c r="G2395" s="217">
        <f t="shared" si="111"/>
        <v>1</v>
      </c>
      <c r="H2395" s="217" t="e">
        <f>+VLOOKUP('PAA CONSOLIDADO'!P2398,LISTAS!$B$4:$C$17,2,0)</f>
        <v>#N/A</v>
      </c>
      <c r="I2395" s="217" t="e">
        <f>+VLOOKUP('PAA CONSOLIDADO'!Q2398,LISTAS!$B$22:$C$25,2,0)</f>
        <v>#N/A</v>
      </c>
      <c r="J2395" s="219">
        <f>'PAA CONSOLIDADO'!R2398</f>
        <v>0</v>
      </c>
      <c r="K2395" s="219">
        <f>+'PAA CONSOLIDADO'!S2398</f>
        <v>0</v>
      </c>
      <c r="L2395" s="217" t="e">
        <f>+VLOOKUP('PAA CONSOLIDADO'!T2398,LISTAS!$B$29:$C$31,2,0)</f>
        <v>#N/A</v>
      </c>
      <c r="M2395" s="217" t="e">
        <f>+VLOOKUP('PAA CONSOLIDADO'!U2398,LISTAS!$B$36:$C$39,2,0)</f>
        <v>#N/A</v>
      </c>
      <c r="N2395" s="217" t="str">
        <f t="shared" si="112"/>
        <v>Unidad de Contratación (1)</v>
      </c>
      <c r="O2395" s="217" t="str">
        <f t="shared" si="113"/>
        <v>CO-DC-11001</v>
      </c>
      <c r="P2395" s="217">
        <f>+'PAA CONSOLIDADO'!V2398</f>
        <v>0</v>
      </c>
      <c r="Q2395" s="217">
        <f>+'PAA CONSOLIDADO'!X2398</f>
        <v>0</v>
      </c>
      <c r="R2395" s="217">
        <f>+'PAA CONSOLIDADO'!Y2398</f>
        <v>0</v>
      </c>
    </row>
    <row r="2396" spans="1:18" s="217" customFormat="1" x14ac:dyDescent="0.25">
      <c r="A2396" s="211">
        <f>+'PAA CONSOLIDADO'!C2399</f>
        <v>0</v>
      </c>
      <c r="B2396" s="211">
        <f>+'PAA CONSOLIDADO'!I2399</f>
        <v>0</v>
      </c>
      <c r="C2396" s="217" t="str">
        <f>+CONCATENATE('PAA CONSOLIDADO'!A2399,"-",'PAA CONSOLIDADO'!D2399,"-",'PAA CONSOLIDADO'!K2399)</f>
        <v>--</v>
      </c>
      <c r="D2396" s="217" t="e">
        <f>+VLOOKUP('PAA CONSOLIDADO'!L2399,LISTAS!$D$4:$E$15,2,0)</f>
        <v>#N/A</v>
      </c>
      <c r="E2396" s="217" t="e">
        <f>+VLOOKUP('PAA CONSOLIDADO'!M2399,LISTAS!$D$4:$E$15,2,0)</f>
        <v>#N/A</v>
      </c>
      <c r="F2396" s="217">
        <f>+'PAA CONSOLIDADO'!O2399</f>
        <v>0</v>
      </c>
      <c r="G2396" s="217">
        <f t="shared" si="111"/>
        <v>1</v>
      </c>
      <c r="H2396" s="217" t="e">
        <f>+VLOOKUP('PAA CONSOLIDADO'!P2399,LISTAS!$B$4:$C$17,2,0)</f>
        <v>#N/A</v>
      </c>
      <c r="I2396" s="217" t="e">
        <f>+VLOOKUP('PAA CONSOLIDADO'!Q2399,LISTAS!$B$22:$C$25,2,0)</f>
        <v>#N/A</v>
      </c>
      <c r="J2396" s="219">
        <f>'PAA CONSOLIDADO'!R2399</f>
        <v>0</v>
      </c>
      <c r="K2396" s="219">
        <f>+'PAA CONSOLIDADO'!S2399</f>
        <v>0</v>
      </c>
      <c r="L2396" s="217" t="e">
        <f>+VLOOKUP('PAA CONSOLIDADO'!T2399,LISTAS!$B$29:$C$31,2,0)</f>
        <v>#N/A</v>
      </c>
      <c r="M2396" s="217" t="e">
        <f>+VLOOKUP('PAA CONSOLIDADO'!U2399,LISTAS!$B$36:$C$39,2,0)</f>
        <v>#N/A</v>
      </c>
      <c r="N2396" s="217" t="str">
        <f t="shared" si="112"/>
        <v>Unidad de Contratación (1)</v>
      </c>
      <c r="O2396" s="217" t="str">
        <f t="shared" si="113"/>
        <v>CO-DC-11001</v>
      </c>
      <c r="P2396" s="217">
        <f>+'PAA CONSOLIDADO'!V2399</f>
        <v>0</v>
      </c>
      <c r="Q2396" s="217">
        <f>+'PAA CONSOLIDADO'!X2399</f>
        <v>0</v>
      </c>
      <c r="R2396" s="217">
        <f>+'PAA CONSOLIDADO'!Y2399</f>
        <v>0</v>
      </c>
    </row>
    <row r="2397" spans="1:18" s="217" customFormat="1" x14ac:dyDescent="0.25">
      <c r="A2397" s="211">
        <f>+'PAA CONSOLIDADO'!C2400</f>
        <v>0</v>
      </c>
      <c r="B2397" s="211">
        <f>+'PAA CONSOLIDADO'!I2400</f>
        <v>0</v>
      </c>
      <c r="C2397" s="217" t="str">
        <f>+CONCATENATE('PAA CONSOLIDADO'!A2400,"-",'PAA CONSOLIDADO'!D2400,"-",'PAA CONSOLIDADO'!K2400)</f>
        <v>--</v>
      </c>
      <c r="D2397" s="217" t="e">
        <f>+VLOOKUP('PAA CONSOLIDADO'!L2400,LISTAS!$D$4:$E$15,2,0)</f>
        <v>#N/A</v>
      </c>
      <c r="E2397" s="217" t="e">
        <f>+VLOOKUP('PAA CONSOLIDADO'!M2400,LISTAS!$D$4:$E$15,2,0)</f>
        <v>#N/A</v>
      </c>
      <c r="F2397" s="217">
        <f>+'PAA CONSOLIDADO'!O2400</f>
        <v>0</v>
      </c>
      <c r="G2397" s="217">
        <f t="shared" si="111"/>
        <v>1</v>
      </c>
      <c r="H2397" s="217" t="e">
        <f>+VLOOKUP('PAA CONSOLIDADO'!P2400,LISTAS!$B$4:$C$17,2,0)</f>
        <v>#N/A</v>
      </c>
      <c r="I2397" s="217" t="e">
        <f>+VLOOKUP('PAA CONSOLIDADO'!Q2400,LISTAS!$B$22:$C$25,2,0)</f>
        <v>#N/A</v>
      </c>
      <c r="J2397" s="219">
        <f>'PAA CONSOLIDADO'!R2400</f>
        <v>0</v>
      </c>
      <c r="K2397" s="219">
        <f>+'PAA CONSOLIDADO'!S2400</f>
        <v>0</v>
      </c>
      <c r="L2397" s="217" t="e">
        <f>+VLOOKUP('PAA CONSOLIDADO'!T2400,LISTAS!$B$29:$C$31,2,0)</f>
        <v>#N/A</v>
      </c>
      <c r="M2397" s="217" t="e">
        <f>+VLOOKUP('PAA CONSOLIDADO'!U2400,LISTAS!$B$36:$C$39,2,0)</f>
        <v>#N/A</v>
      </c>
      <c r="N2397" s="217" t="str">
        <f t="shared" si="112"/>
        <v>Unidad de Contratación (1)</v>
      </c>
      <c r="O2397" s="217" t="str">
        <f t="shared" si="113"/>
        <v>CO-DC-11001</v>
      </c>
      <c r="P2397" s="217">
        <f>+'PAA CONSOLIDADO'!V2400</f>
        <v>0</v>
      </c>
      <c r="Q2397" s="217">
        <f>+'PAA CONSOLIDADO'!X2400</f>
        <v>0</v>
      </c>
      <c r="R2397" s="217">
        <f>+'PAA CONSOLIDADO'!Y2400</f>
        <v>0</v>
      </c>
    </row>
    <row r="2398" spans="1:18" s="217" customFormat="1" x14ac:dyDescent="0.25">
      <c r="A2398" s="211">
        <f>+'PAA CONSOLIDADO'!C2401</f>
        <v>0</v>
      </c>
      <c r="B2398" s="211">
        <f>+'PAA CONSOLIDADO'!I2401</f>
        <v>0</v>
      </c>
      <c r="C2398" s="217" t="str">
        <f>+CONCATENATE('PAA CONSOLIDADO'!A2401,"-",'PAA CONSOLIDADO'!D2401,"-",'PAA CONSOLIDADO'!K2401)</f>
        <v>--</v>
      </c>
      <c r="D2398" s="217" t="e">
        <f>+VLOOKUP('PAA CONSOLIDADO'!L2401,LISTAS!$D$4:$E$15,2,0)</f>
        <v>#N/A</v>
      </c>
      <c r="E2398" s="217" t="e">
        <f>+VLOOKUP('PAA CONSOLIDADO'!M2401,LISTAS!$D$4:$E$15,2,0)</f>
        <v>#N/A</v>
      </c>
      <c r="F2398" s="217">
        <f>+'PAA CONSOLIDADO'!O2401</f>
        <v>0</v>
      </c>
      <c r="G2398" s="217">
        <f t="shared" si="111"/>
        <v>1</v>
      </c>
      <c r="H2398" s="217" t="e">
        <f>+VLOOKUP('PAA CONSOLIDADO'!P2401,LISTAS!$B$4:$C$17,2,0)</f>
        <v>#N/A</v>
      </c>
      <c r="I2398" s="217" t="e">
        <f>+VLOOKUP('PAA CONSOLIDADO'!Q2401,LISTAS!$B$22:$C$25,2,0)</f>
        <v>#N/A</v>
      </c>
      <c r="J2398" s="219">
        <f>'PAA CONSOLIDADO'!R2401</f>
        <v>0</v>
      </c>
      <c r="K2398" s="219">
        <f>+'PAA CONSOLIDADO'!S2401</f>
        <v>0</v>
      </c>
      <c r="L2398" s="217" t="e">
        <f>+VLOOKUP('PAA CONSOLIDADO'!T2401,LISTAS!$B$29:$C$31,2,0)</f>
        <v>#N/A</v>
      </c>
      <c r="M2398" s="217" t="e">
        <f>+VLOOKUP('PAA CONSOLIDADO'!U2401,LISTAS!$B$36:$C$39,2,0)</f>
        <v>#N/A</v>
      </c>
      <c r="N2398" s="217" t="str">
        <f t="shared" si="112"/>
        <v>Unidad de Contratación (1)</v>
      </c>
      <c r="O2398" s="217" t="str">
        <f t="shared" si="113"/>
        <v>CO-DC-11001</v>
      </c>
      <c r="P2398" s="217">
        <f>+'PAA CONSOLIDADO'!V2401</f>
        <v>0</v>
      </c>
      <c r="Q2398" s="217">
        <f>+'PAA CONSOLIDADO'!X2401</f>
        <v>0</v>
      </c>
      <c r="R2398" s="217">
        <f>+'PAA CONSOLIDADO'!Y2401</f>
        <v>0</v>
      </c>
    </row>
    <row r="2399" spans="1:18" s="217" customFormat="1" x14ac:dyDescent="0.25">
      <c r="A2399" s="211">
        <f>+'PAA CONSOLIDADO'!C2402</f>
        <v>0</v>
      </c>
      <c r="B2399" s="211">
        <f>+'PAA CONSOLIDADO'!I2402</f>
        <v>0</v>
      </c>
      <c r="C2399" s="217" t="str">
        <f>+CONCATENATE('PAA CONSOLIDADO'!A2402,"-",'PAA CONSOLIDADO'!D2402,"-",'PAA CONSOLIDADO'!K2402)</f>
        <v>--</v>
      </c>
      <c r="D2399" s="217" t="e">
        <f>+VLOOKUP('PAA CONSOLIDADO'!L2402,LISTAS!$D$4:$E$15,2,0)</f>
        <v>#N/A</v>
      </c>
      <c r="E2399" s="217" t="e">
        <f>+VLOOKUP('PAA CONSOLIDADO'!M2402,LISTAS!$D$4:$E$15,2,0)</f>
        <v>#N/A</v>
      </c>
      <c r="F2399" s="217">
        <f>+'PAA CONSOLIDADO'!O2402</f>
        <v>0</v>
      </c>
      <c r="G2399" s="217">
        <f t="shared" si="111"/>
        <v>1</v>
      </c>
      <c r="H2399" s="217" t="e">
        <f>+VLOOKUP('PAA CONSOLIDADO'!P2402,LISTAS!$B$4:$C$17,2,0)</f>
        <v>#N/A</v>
      </c>
      <c r="I2399" s="217" t="e">
        <f>+VLOOKUP('PAA CONSOLIDADO'!Q2402,LISTAS!$B$22:$C$25,2,0)</f>
        <v>#N/A</v>
      </c>
      <c r="J2399" s="219">
        <f>'PAA CONSOLIDADO'!R2402</f>
        <v>0</v>
      </c>
      <c r="K2399" s="219">
        <f>+'PAA CONSOLIDADO'!S2402</f>
        <v>0</v>
      </c>
      <c r="L2399" s="217" t="e">
        <f>+VLOOKUP('PAA CONSOLIDADO'!T2402,LISTAS!$B$29:$C$31,2,0)</f>
        <v>#N/A</v>
      </c>
      <c r="M2399" s="217" t="e">
        <f>+VLOOKUP('PAA CONSOLIDADO'!U2402,LISTAS!$B$36:$C$39,2,0)</f>
        <v>#N/A</v>
      </c>
      <c r="N2399" s="217" t="str">
        <f t="shared" si="112"/>
        <v>Unidad de Contratación (1)</v>
      </c>
      <c r="O2399" s="217" t="str">
        <f t="shared" si="113"/>
        <v>CO-DC-11001</v>
      </c>
      <c r="P2399" s="217">
        <f>+'PAA CONSOLIDADO'!V2402</f>
        <v>0</v>
      </c>
      <c r="Q2399" s="217">
        <f>+'PAA CONSOLIDADO'!X2402</f>
        <v>0</v>
      </c>
      <c r="R2399" s="217">
        <f>+'PAA CONSOLIDADO'!Y2402</f>
        <v>0</v>
      </c>
    </row>
    <row r="2400" spans="1:18" s="217" customFormat="1" x14ac:dyDescent="0.25">
      <c r="A2400" s="211">
        <f>+'PAA CONSOLIDADO'!C2403</f>
        <v>0</v>
      </c>
      <c r="B2400" s="211">
        <f>+'PAA CONSOLIDADO'!I2403</f>
        <v>0</v>
      </c>
      <c r="C2400" s="217" t="str">
        <f>+CONCATENATE('PAA CONSOLIDADO'!A2403,"-",'PAA CONSOLIDADO'!D2403,"-",'PAA CONSOLIDADO'!K2403)</f>
        <v>--</v>
      </c>
      <c r="D2400" s="217" t="e">
        <f>+VLOOKUP('PAA CONSOLIDADO'!L2403,LISTAS!$D$4:$E$15,2,0)</f>
        <v>#N/A</v>
      </c>
      <c r="E2400" s="217" t="e">
        <f>+VLOOKUP('PAA CONSOLIDADO'!M2403,LISTAS!$D$4:$E$15,2,0)</f>
        <v>#N/A</v>
      </c>
      <c r="F2400" s="217">
        <f>+'PAA CONSOLIDADO'!O2403</f>
        <v>0</v>
      </c>
      <c r="G2400" s="217">
        <f t="shared" si="111"/>
        <v>1</v>
      </c>
      <c r="H2400" s="217" t="e">
        <f>+VLOOKUP('PAA CONSOLIDADO'!P2403,LISTAS!$B$4:$C$17,2,0)</f>
        <v>#N/A</v>
      </c>
      <c r="I2400" s="217" t="e">
        <f>+VLOOKUP('PAA CONSOLIDADO'!Q2403,LISTAS!$B$22:$C$25,2,0)</f>
        <v>#N/A</v>
      </c>
      <c r="J2400" s="219">
        <f>'PAA CONSOLIDADO'!R2403</f>
        <v>0</v>
      </c>
      <c r="K2400" s="219">
        <f>+'PAA CONSOLIDADO'!S2403</f>
        <v>0</v>
      </c>
      <c r="L2400" s="217" t="e">
        <f>+VLOOKUP('PAA CONSOLIDADO'!T2403,LISTAS!$B$29:$C$31,2,0)</f>
        <v>#N/A</v>
      </c>
      <c r="M2400" s="217" t="e">
        <f>+VLOOKUP('PAA CONSOLIDADO'!U2403,LISTAS!$B$36:$C$39,2,0)</f>
        <v>#N/A</v>
      </c>
      <c r="N2400" s="217" t="str">
        <f t="shared" si="112"/>
        <v>Unidad de Contratación (1)</v>
      </c>
      <c r="O2400" s="217" t="str">
        <f t="shared" si="113"/>
        <v>CO-DC-11001</v>
      </c>
      <c r="P2400" s="217">
        <f>+'PAA CONSOLIDADO'!V2403</f>
        <v>0</v>
      </c>
      <c r="Q2400" s="217">
        <f>+'PAA CONSOLIDADO'!X2403</f>
        <v>0</v>
      </c>
      <c r="R2400" s="217">
        <f>+'PAA CONSOLIDADO'!Y2403</f>
        <v>0</v>
      </c>
    </row>
    <row r="2401" spans="1:18" s="217" customFormat="1" x14ac:dyDescent="0.25">
      <c r="A2401" s="211">
        <f>+'PAA CONSOLIDADO'!C2404</f>
        <v>0</v>
      </c>
      <c r="B2401" s="211">
        <f>+'PAA CONSOLIDADO'!I2404</f>
        <v>0</v>
      </c>
      <c r="C2401" s="217" t="str">
        <f>+CONCATENATE('PAA CONSOLIDADO'!A2404,"-",'PAA CONSOLIDADO'!D2404,"-",'PAA CONSOLIDADO'!K2404)</f>
        <v>--</v>
      </c>
      <c r="D2401" s="217" t="e">
        <f>+VLOOKUP('PAA CONSOLIDADO'!L2404,LISTAS!$D$4:$E$15,2,0)</f>
        <v>#N/A</v>
      </c>
      <c r="E2401" s="217" t="e">
        <f>+VLOOKUP('PAA CONSOLIDADO'!M2404,LISTAS!$D$4:$E$15,2,0)</f>
        <v>#N/A</v>
      </c>
      <c r="F2401" s="217">
        <f>+'PAA CONSOLIDADO'!O2404</f>
        <v>0</v>
      </c>
      <c r="G2401" s="217">
        <f t="shared" si="111"/>
        <v>1</v>
      </c>
      <c r="H2401" s="217" t="e">
        <f>+VLOOKUP('PAA CONSOLIDADO'!P2404,LISTAS!$B$4:$C$17,2,0)</f>
        <v>#N/A</v>
      </c>
      <c r="I2401" s="217" t="e">
        <f>+VLOOKUP('PAA CONSOLIDADO'!Q2404,LISTAS!$B$22:$C$25,2,0)</f>
        <v>#N/A</v>
      </c>
      <c r="J2401" s="219">
        <f>'PAA CONSOLIDADO'!R2404</f>
        <v>0</v>
      </c>
      <c r="K2401" s="219">
        <f>+'PAA CONSOLIDADO'!S2404</f>
        <v>0</v>
      </c>
      <c r="L2401" s="217" t="e">
        <f>+VLOOKUP('PAA CONSOLIDADO'!T2404,LISTAS!$B$29:$C$31,2,0)</f>
        <v>#N/A</v>
      </c>
      <c r="M2401" s="217" t="e">
        <f>+VLOOKUP('PAA CONSOLIDADO'!U2404,LISTAS!$B$36:$C$39,2,0)</f>
        <v>#N/A</v>
      </c>
      <c r="N2401" s="217" t="str">
        <f t="shared" si="112"/>
        <v>Unidad de Contratación (1)</v>
      </c>
      <c r="O2401" s="217" t="str">
        <f t="shared" si="113"/>
        <v>CO-DC-11001</v>
      </c>
      <c r="P2401" s="217">
        <f>+'PAA CONSOLIDADO'!V2404</f>
        <v>0</v>
      </c>
      <c r="Q2401" s="217">
        <f>+'PAA CONSOLIDADO'!X2404</f>
        <v>0</v>
      </c>
      <c r="R2401" s="217">
        <f>+'PAA CONSOLIDADO'!Y2404</f>
        <v>0</v>
      </c>
    </row>
    <row r="2402" spans="1:18" s="217" customFormat="1" x14ac:dyDescent="0.25">
      <c r="A2402" s="211">
        <f>+'PAA CONSOLIDADO'!C2405</f>
        <v>0</v>
      </c>
      <c r="B2402" s="211">
        <f>+'PAA CONSOLIDADO'!I2405</f>
        <v>0</v>
      </c>
      <c r="C2402" s="217" t="str">
        <f>+CONCATENATE('PAA CONSOLIDADO'!A2405,"-",'PAA CONSOLIDADO'!D2405,"-",'PAA CONSOLIDADO'!K2405)</f>
        <v>--</v>
      </c>
      <c r="D2402" s="217" t="e">
        <f>+VLOOKUP('PAA CONSOLIDADO'!L2405,LISTAS!$D$4:$E$15,2,0)</f>
        <v>#N/A</v>
      </c>
      <c r="E2402" s="217" t="e">
        <f>+VLOOKUP('PAA CONSOLIDADO'!M2405,LISTAS!$D$4:$E$15,2,0)</f>
        <v>#N/A</v>
      </c>
      <c r="F2402" s="217">
        <f>+'PAA CONSOLIDADO'!O2405</f>
        <v>0</v>
      </c>
      <c r="G2402" s="217">
        <f t="shared" si="111"/>
        <v>1</v>
      </c>
      <c r="H2402" s="217" t="e">
        <f>+VLOOKUP('PAA CONSOLIDADO'!P2405,LISTAS!$B$4:$C$17,2,0)</f>
        <v>#N/A</v>
      </c>
      <c r="I2402" s="217" t="e">
        <f>+VLOOKUP('PAA CONSOLIDADO'!Q2405,LISTAS!$B$22:$C$25,2,0)</f>
        <v>#N/A</v>
      </c>
      <c r="J2402" s="219">
        <f>'PAA CONSOLIDADO'!R2405</f>
        <v>0</v>
      </c>
      <c r="K2402" s="219">
        <f>+'PAA CONSOLIDADO'!S2405</f>
        <v>0</v>
      </c>
      <c r="L2402" s="217" t="e">
        <f>+VLOOKUP('PAA CONSOLIDADO'!T2405,LISTAS!$B$29:$C$31,2,0)</f>
        <v>#N/A</v>
      </c>
      <c r="M2402" s="217" t="e">
        <f>+VLOOKUP('PAA CONSOLIDADO'!U2405,LISTAS!$B$36:$C$39,2,0)</f>
        <v>#N/A</v>
      </c>
      <c r="N2402" s="217" t="str">
        <f t="shared" si="112"/>
        <v>Unidad de Contratación (1)</v>
      </c>
      <c r="O2402" s="217" t="str">
        <f t="shared" si="113"/>
        <v>CO-DC-11001</v>
      </c>
      <c r="P2402" s="217">
        <f>+'PAA CONSOLIDADO'!V2405</f>
        <v>0</v>
      </c>
      <c r="Q2402" s="217">
        <f>+'PAA CONSOLIDADO'!X2405</f>
        <v>0</v>
      </c>
      <c r="R2402" s="217">
        <f>+'PAA CONSOLIDADO'!Y2405</f>
        <v>0</v>
      </c>
    </row>
    <row r="2403" spans="1:18" s="217" customFormat="1" x14ac:dyDescent="0.25">
      <c r="A2403" s="211">
        <f>+'PAA CONSOLIDADO'!C2406</f>
        <v>0</v>
      </c>
      <c r="B2403" s="211">
        <f>+'PAA CONSOLIDADO'!I2406</f>
        <v>0</v>
      </c>
      <c r="C2403" s="217" t="str">
        <f>+CONCATENATE('PAA CONSOLIDADO'!A2406,"-",'PAA CONSOLIDADO'!D2406,"-",'PAA CONSOLIDADO'!K2406)</f>
        <v>--</v>
      </c>
      <c r="D2403" s="217" t="e">
        <f>+VLOOKUP('PAA CONSOLIDADO'!L2406,LISTAS!$D$4:$E$15,2,0)</f>
        <v>#N/A</v>
      </c>
      <c r="E2403" s="217" t="e">
        <f>+VLOOKUP('PAA CONSOLIDADO'!M2406,LISTAS!$D$4:$E$15,2,0)</f>
        <v>#N/A</v>
      </c>
      <c r="F2403" s="217">
        <f>+'PAA CONSOLIDADO'!O2406</f>
        <v>0</v>
      </c>
      <c r="G2403" s="217">
        <f t="shared" si="111"/>
        <v>1</v>
      </c>
      <c r="H2403" s="217" t="e">
        <f>+VLOOKUP('PAA CONSOLIDADO'!P2406,LISTAS!$B$4:$C$17,2,0)</f>
        <v>#N/A</v>
      </c>
      <c r="I2403" s="217" t="e">
        <f>+VLOOKUP('PAA CONSOLIDADO'!Q2406,LISTAS!$B$22:$C$25,2,0)</f>
        <v>#N/A</v>
      </c>
      <c r="J2403" s="219">
        <f>'PAA CONSOLIDADO'!R2406</f>
        <v>0</v>
      </c>
      <c r="K2403" s="219">
        <f>+'PAA CONSOLIDADO'!S2406</f>
        <v>0</v>
      </c>
      <c r="L2403" s="217" t="e">
        <f>+VLOOKUP('PAA CONSOLIDADO'!T2406,LISTAS!$B$29:$C$31,2,0)</f>
        <v>#N/A</v>
      </c>
      <c r="M2403" s="217" t="e">
        <f>+VLOOKUP('PAA CONSOLIDADO'!U2406,LISTAS!$B$36:$C$39,2,0)</f>
        <v>#N/A</v>
      </c>
      <c r="N2403" s="217" t="str">
        <f t="shared" si="112"/>
        <v>Unidad de Contratación (1)</v>
      </c>
      <c r="O2403" s="217" t="str">
        <f t="shared" si="113"/>
        <v>CO-DC-11001</v>
      </c>
      <c r="P2403" s="217">
        <f>+'PAA CONSOLIDADO'!V2406</f>
        <v>0</v>
      </c>
      <c r="Q2403" s="217">
        <f>+'PAA CONSOLIDADO'!X2406</f>
        <v>0</v>
      </c>
      <c r="R2403" s="217">
        <f>+'PAA CONSOLIDADO'!Y2406</f>
        <v>0</v>
      </c>
    </row>
    <row r="2404" spans="1:18" s="217" customFormat="1" x14ac:dyDescent="0.25">
      <c r="A2404" s="211">
        <f>+'PAA CONSOLIDADO'!C2407</f>
        <v>0</v>
      </c>
      <c r="B2404" s="211">
        <f>+'PAA CONSOLIDADO'!I2407</f>
        <v>0</v>
      </c>
      <c r="C2404" s="217" t="str">
        <f>+CONCATENATE('PAA CONSOLIDADO'!A2407,"-",'PAA CONSOLIDADO'!D2407,"-",'PAA CONSOLIDADO'!K2407)</f>
        <v>--</v>
      </c>
      <c r="D2404" s="217" t="e">
        <f>+VLOOKUP('PAA CONSOLIDADO'!L2407,LISTAS!$D$4:$E$15,2,0)</f>
        <v>#N/A</v>
      </c>
      <c r="E2404" s="217" t="e">
        <f>+VLOOKUP('PAA CONSOLIDADO'!M2407,LISTAS!$D$4:$E$15,2,0)</f>
        <v>#N/A</v>
      </c>
      <c r="F2404" s="217">
        <f>+'PAA CONSOLIDADO'!O2407</f>
        <v>0</v>
      </c>
      <c r="G2404" s="217">
        <f t="shared" si="111"/>
        <v>1</v>
      </c>
      <c r="H2404" s="217" t="e">
        <f>+VLOOKUP('PAA CONSOLIDADO'!P2407,LISTAS!$B$4:$C$17,2,0)</f>
        <v>#N/A</v>
      </c>
      <c r="I2404" s="217" t="e">
        <f>+VLOOKUP('PAA CONSOLIDADO'!Q2407,LISTAS!$B$22:$C$25,2,0)</f>
        <v>#N/A</v>
      </c>
      <c r="J2404" s="219">
        <f>'PAA CONSOLIDADO'!R2407</f>
        <v>0</v>
      </c>
      <c r="K2404" s="219">
        <f>+'PAA CONSOLIDADO'!S2407</f>
        <v>0</v>
      </c>
      <c r="L2404" s="217" t="e">
        <f>+VLOOKUP('PAA CONSOLIDADO'!T2407,LISTAS!$B$29:$C$31,2,0)</f>
        <v>#N/A</v>
      </c>
      <c r="M2404" s="217" t="e">
        <f>+VLOOKUP('PAA CONSOLIDADO'!U2407,LISTAS!$B$36:$C$39,2,0)</f>
        <v>#N/A</v>
      </c>
      <c r="N2404" s="217" t="str">
        <f t="shared" si="112"/>
        <v>Unidad de Contratación (1)</v>
      </c>
      <c r="O2404" s="217" t="str">
        <f t="shared" si="113"/>
        <v>CO-DC-11001</v>
      </c>
      <c r="P2404" s="217">
        <f>+'PAA CONSOLIDADO'!V2407</f>
        <v>0</v>
      </c>
      <c r="Q2404" s="217">
        <f>+'PAA CONSOLIDADO'!X2407</f>
        <v>0</v>
      </c>
      <c r="R2404" s="217">
        <f>+'PAA CONSOLIDADO'!Y2407</f>
        <v>0</v>
      </c>
    </row>
    <row r="2405" spans="1:18" s="217" customFormat="1" x14ac:dyDescent="0.25">
      <c r="A2405" s="211">
        <f>+'PAA CONSOLIDADO'!C2408</f>
        <v>0</v>
      </c>
      <c r="B2405" s="211">
        <f>+'PAA CONSOLIDADO'!I2408</f>
        <v>0</v>
      </c>
      <c r="C2405" s="217" t="str">
        <f>+CONCATENATE('PAA CONSOLIDADO'!A2408,"-",'PAA CONSOLIDADO'!D2408,"-",'PAA CONSOLIDADO'!K2408)</f>
        <v>--</v>
      </c>
      <c r="D2405" s="217" t="e">
        <f>+VLOOKUP('PAA CONSOLIDADO'!L2408,LISTAS!$D$4:$E$15,2,0)</f>
        <v>#N/A</v>
      </c>
      <c r="E2405" s="217" t="e">
        <f>+VLOOKUP('PAA CONSOLIDADO'!M2408,LISTAS!$D$4:$E$15,2,0)</f>
        <v>#N/A</v>
      </c>
      <c r="F2405" s="217">
        <f>+'PAA CONSOLIDADO'!O2408</f>
        <v>0</v>
      </c>
      <c r="G2405" s="217">
        <f t="shared" si="111"/>
        <v>1</v>
      </c>
      <c r="H2405" s="217" t="e">
        <f>+VLOOKUP('PAA CONSOLIDADO'!P2408,LISTAS!$B$4:$C$17,2,0)</f>
        <v>#N/A</v>
      </c>
      <c r="I2405" s="217" t="e">
        <f>+VLOOKUP('PAA CONSOLIDADO'!Q2408,LISTAS!$B$22:$C$25,2,0)</f>
        <v>#N/A</v>
      </c>
      <c r="J2405" s="219">
        <f>'PAA CONSOLIDADO'!R2408</f>
        <v>0</v>
      </c>
      <c r="K2405" s="219">
        <f>+'PAA CONSOLIDADO'!S2408</f>
        <v>0</v>
      </c>
      <c r="L2405" s="217" t="e">
        <f>+VLOOKUP('PAA CONSOLIDADO'!T2408,LISTAS!$B$29:$C$31,2,0)</f>
        <v>#N/A</v>
      </c>
      <c r="M2405" s="217" t="e">
        <f>+VLOOKUP('PAA CONSOLIDADO'!U2408,LISTAS!$B$36:$C$39,2,0)</f>
        <v>#N/A</v>
      </c>
      <c r="N2405" s="217" t="str">
        <f t="shared" si="112"/>
        <v>Unidad de Contratación (1)</v>
      </c>
      <c r="O2405" s="217" t="str">
        <f t="shared" si="113"/>
        <v>CO-DC-11001</v>
      </c>
      <c r="P2405" s="217">
        <f>+'PAA CONSOLIDADO'!V2408</f>
        <v>0</v>
      </c>
      <c r="Q2405" s="217">
        <f>+'PAA CONSOLIDADO'!X2408</f>
        <v>0</v>
      </c>
      <c r="R2405" s="217">
        <f>+'PAA CONSOLIDADO'!Y2408</f>
        <v>0</v>
      </c>
    </row>
    <row r="2406" spans="1:18" s="217" customFormat="1" x14ac:dyDescent="0.25">
      <c r="A2406" s="211">
        <f>+'PAA CONSOLIDADO'!C2409</f>
        <v>0</v>
      </c>
      <c r="B2406" s="211">
        <f>+'PAA CONSOLIDADO'!I2409</f>
        <v>0</v>
      </c>
      <c r="C2406" s="217" t="str">
        <f>+CONCATENATE('PAA CONSOLIDADO'!A2409,"-",'PAA CONSOLIDADO'!D2409,"-",'PAA CONSOLIDADO'!K2409)</f>
        <v>--</v>
      </c>
      <c r="D2406" s="217" t="e">
        <f>+VLOOKUP('PAA CONSOLIDADO'!L2409,LISTAS!$D$4:$E$15,2,0)</f>
        <v>#N/A</v>
      </c>
      <c r="E2406" s="217" t="e">
        <f>+VLOOKUP('PAA CONSOLIDADO'!M2409,LISTAS!$D$4:$E$15,2,0)</f>
        <v>#N/A</v>
      </c>
      <c r="F2406" s="217">
        <f>+'PAA CONSOLIDADO'!O2409</f>
        <v>0</v>
      </c>
      <c r="G2406" s="217">
        <f t="shared" si="111"/>
        <v>1</v>
      </c>
      <c r="H2406" s="217" t="e">
        <f>+VLOOKUP('PAA CONSOLIDADO'!P2409,LISTAS!$B$4:$C$17,2,0)</f>
        <v>#N/A</v>
      </c>
      <c r="I2406" s="217" t="e">
        <f>+VLOOKUP('PAA CONSOLIDADO'!Q2409,LISTAS!$B$22:$C$25,2,0)</f>
        <v>#N/A</v>
      </c>
      <c r="J2406" s="219">
        <f>'PAA CONSOLIDADO'!R2409</f>
        <v>0</v>
      </c>
      <c r="K2406" s="219">
        <f>+'PAA CONSOLIDADO'!S2409</f>
        <v>0</v>
      </c>
      <c r="L2406" s="217" t="e">
        <f>+VLOOKUP('PAA CONSOLIDADO'!T2409,LISTAS!$B$29:$C$31,2,0)</f>
        <v>#N/A</v>
      </c>
      <c r="M2406" s="217" t="e">
        <f>+VLOOKUP('PAA CONSOLIDADO'!U2409,LISTAS!$B$36:$C$39,2,0)</f>
        <v>#N/A</v>
      </c>
      <c r="N2406" s="217" t="str">
        <f t="shared" si="112"/>
        <v>Unidad de Contratación (1)</v>
      </c>
      <c r="O2406" s="217" t="str">
        <f t="shared" si="113"/>
        <v>CO-DC-11001</v>
      </c>
      <c r="P2406" s="217">
        <f>+'PAA CONSOLIDADO'!V2409</f>
        <v>0</v>
      </c>
      <c r="Q2406" s="217">
        <f>+'PAA CONSOLIDADO'!X2409</f>
        <v>0</v>
      </c>
      <c r="R2406" s="217">
        <f>+'PAA CONSOLIDADO'!Y2409</f>
        <v>0</v>
      </c>
    </row>
    <row r="2407" spans="1:18" s="217" customFormat="1" x14ac:dyDescent="0.25">
      <c r="A2407" s="211">
        <f>+'PAA CONSOLIDADO'!C2410</f>
        <v>0</v>
      </c>
      <c r="B2407" s="211">
        <f>+'PAA CONSOLIDADO'!I2410</f>
        <v>0</v>
      </c>
      <c r="C2407" s="217" t="str">
        <f>+CONCATENATE('PAA CONSOLIDADO'!A2410,"-",'PAA CONSOLIDADO'!D2410,"-",'PAA CONSOLIDADO'!K2410)</f>
        <v>--</v>
      </c>
      <c r="D2407" s="217" t="e">
        <f>+VLOOKUP('PAA CONSOLIDADO'!L2410,LISTAS!$D$4:$E$15,2,0)</f>
        <v>#N/A</v>
      </c>
      <c r="E2407" s="217" t="e">
        <f>+VLOOKUP('PAA CONSOLIDADO'!M2410,LISTAS!$D$4:$E$15,2,0)</f>
        <v>#N/A</v>
      </c>
      <c r="F2407" s="217">
        <f>+'PAA CONSOLIDADO'!O2410</f>
        <v>0</v>
      </c>
      <c r="G2407" s="217">
        <f t="shared" si="111"/>
        <v>1</v>
      </c>
      <c r="H2407" s="217" t="e">
        <f>+VLOOKUP('PAA CONSOLIDADO'!P2410,LISTAS!$B$4:$C$17,2,0)</f>
        <v>#N/A</v>
      </c>
      <c r="I2407" s="217" t="e">
        <f>+VLOOKUP('PAA CONSOLIDADO'!Q2410,LISTAS!$B$22:$C$25,2,0)</f>
        <v>#N/A</v>
      </c>
      <c r="J2407" s="219">
        <f>'PAA CONSOLIDADO'!R2410</f>
        <v>0</v>
      </c>
      <c r="K2407" s="219">
        <f>+'PAA CONSOLIDADO'!S2410</f>
        <v>0</v>
      </c>
      <c r="L2407" s="217" t="e">
        <f>+VLOOKUP('PAA CONSOLIDADO'!T2410,LISTAS!$B$29:$C$31,2,0)</f>
        <v>#N/A</v>
      </c>
      <c r="M2407" s="217" t="e">
        <f>+VLOOKUP('PAA CONSOLIDADO'!U2410,LISTAS!$B$36:$C$39,2,0)</f>
        <v>#N/A</v>
      </c>
      <c r="N2407" s="217" t="str">
        <f t="shared" si="112"/>
        <v>Unidad de Contratación (1)</v>
      </c>
      <c r="O2407" s="217" t="str">
        <f t="shared" si="113"/>
        <v>CO-DC-11001</v>
      </c>
      <c r="P2407" s="217">
        <f>+'PAA CONSOLIDADO'!V2410</f>
        <v>0</v>
      </c>
      <c r="Q2407" s="217">
        <f>+'PAA CONSOLIDADO'!X2410</f>
        <v>0</v>
      </c>
      <c r="R2407" s="217">
        <f>+'PAA CONSOLIDADO'!Y2410</f>
        <v>0</v>
      </c>
    </row>
    <row r="2408" spans="1:18" s="217" customFormat="1" x14ac:dyDescent="0.25">
      <c r="A2408" s="211">
        <f>+'PAA CONSOLIDADO'!C2411</f>
        <v>0</v>
      </c>
      <c r="B2408" s="211">
        <f>+'PAA CONSOLIDADO'!I2411</f>
        <v>0</v>
      </c>
      <c r="C2408" s="217" t="str">
        <f>+CONCATENATE('PAA CONSOLIDADO'!A2411,"-",'PAA CONSOLIDADO'!D2411,"-",'PAA CONSOLIDADO'!K2411)</f>
        <v>--</v>
      </c>
      <c r="D2408" s="217" t="e">
        <f>+VLOOKUP('PAA CONSOLIDADO'!L2411,LISTAS!$D$4:$E$15,2,0)</f>
        <v>#N/A</v>
      </c>
      <c r="E2408" s="217" t="e">
        <f>+VLOOKUP('PAA CONSOLIDADO'!M2411,LISTAS!$D$4:$E$15,2,0)</f>
        <v>#N/A</v>
      </c>
      <c r="F2408" s="217">
        <f>+'PAA CONSOLIDADO'!O2411</f>
        <v>0</v>
      </c>
      <c r="G2408" s="217">
        <f t="shared" si="111"/>
        <v>1</v>
      </c>
      <c r="H2408" s="217" t="e">
        <f>+VLOOKUP('PAA CONSOLIDADO'!P2411,LISTAS!$B$4:$C$17,2,0)</f>
        <v>#N/A</v>
      </c>
      <c r="I2408" s="217" t="e">
        <f>+VLOOKUP('PAA CONSOLIDADO'!Q2411,LISTAS!$B$22:$C$25,2,0)</f>
        <v>#N/A</v>
      </c>
      <c r="J2408" s="219">
        <f>'PAA CONSOLIDADO'!R2411</f>
        <v>0</v>
      </c>
      <c r="K2408" s="219">
        <f>+'PAA CONSOLIDADO'!S2411</f>
        <v>0</v>
      </c>
      <c r="L2408" s="217" t="e">
        <f>+VLOOKUP('PAA CONSOLIDADO'!T2411,LISTAS!$B$29:$C$31,2,0)</f>
        <v>#N/A</v>
      </c>
      <c r="M2408" s="217" t="e">
        <f>+VLOOKUP('PAA CONSOLIDADO'!U2411,LISTAS!$B$36:$C$39,2,0)</f>
        <v>#N/A</v>
      </c>
      <c r="N2408" s="217" t="str">
        <f t="shared" si="112"/>
        <v>Unidad de Contratación (1)</v>
      </c>
      <c r="O2408" s="217" t="str">
        <f t="shared" si="113"/>
        <v>CO-DC-11001</v>
      </c>
      <c r="P2408" s="217">
        <f>+'PAA CONSOLIDADO'!V2411</f>
        <v>0</v>
      </c>
      <c r="Q2408" s="217">
        <f>+'PAA CONSOLIDADO'!X2411</f>
        <v>0</v>
      </c>
      <c r="R2408" s="217">
        <f>+'PAA CONSOLIDADO'!Y2411</f>
        <v>0</v>
      </c>
    </row>
    <row r="2409" spans="1:18" s="217" customFormat="1" x14ac:dyDescent="0.25">
      <c r="A2409" s="211">
        <f>+'PAA CONSOLIDADO'!C2412</f>
        <v>0</v>
      </c>
      <c r="B2409" s="211">
        <f>+'PAA CONSOLIDADO'!I2412</f>
        <v>0</v>
      </c>
      <c r="C2409" s="217" t="str">
        <f>+CONCATENATE('PAA CONSOLIDADO'!A2412,"-",'PAA CONSOLIDADO'!D2412,"-",'PAA CONSOLIDADO'!K2412)</f>
        <v>--</v>
      </c>
      <c r="D2409" s="217" t="e">
        <f>+VLOOKUP('PAA CONSOLIDADO'!L2412,LISTAS!$D$4:$E$15,2,0)</f>
        <v>#N/A</v>
      </c>
      <c r="E2409" s="217" t="e">
        <f>+VLOOKUP('PAA CONSOLIDADO'!M2412,LISTAS!$D$4:$E$15,2,0)</f>
        <v>#N/A</v>
      </c>
      <c r="F2409" s="217">
        <f>+'PAA CONSOLIDADO'!O2412</f>
        <v>0</v>
      </c>
      <c r="G2409" s="217">
        <f t="shared" si="111"/>
        <v>1</v>
      </c>
      <c r="H2409" s="217" t="e">
        <f>+VLOOKUP('PAA CONSOLIDADO'!P2412,LISTAS!$B$4:$C$17,2,0)</f>
        <v>#N/A</v>
      </c>
      <c r="I2409" s="217" t="e">
        <f>+VLOOKUP('PAA CONSOLIDADO'!Q2412,LISTAS!$B$22:$C$25,2,0)</f>
        <v>#N/A</v>
      </c>
      <c r="J2409" s="219">
        <f>'PAA CONSOLIDADO'!R2412</f>
        <v>0</v>
      </c>
      <c r="K2409" s="219">
        <f>+'PAA CONSOLIDADO'!S2412</f>
        <v>0</v>
      </c>
      <c r="L2409" s="217" t="e">
        <f>+VLOOKUP('PAA CONSOLIDADO'!T2412,LISTAS!$B$29:$C$31,2,0)</f>
        <v>#N/A</v>
      </c>
      <c r="M2409" s="217" t="e">
        <f>+VLOOKUP('PAA CONSOLIDADO'!U2412,LISTAS!$B$36:$C$39,2,0)</f>
        <v>#N/A</v>
      </c>
      <c r="N2409" s="217" t="str">
        <f t="shared" si="112"/>
        <v>Unidad de Contratación (1)</v>
      </c>
      <c r="O2409" s="217" t="str">
        <f t="shared" si="113"/>
        <v>CO-DC-11001</v>
      </c>
      <c r="P2409" s="217">
        <f>+'PAA CONSOLIDADO'!V2412</f>
        <v>0</v>
      </c>
      <c r="Q2409" s="217">
        <f>+'PAA CONSOLIDADO'!X2412</f>
        <v>0</v>
      </c>
      <c r="R2409" s="217">
        <f>+'PAA CONSOLIDADO'!Y2412</f>
        <v>0</v>
      </c>
    </row>
    <row r="2410" spans="1:18" s="217" customFormat="1" x14ac:dyDescent="0.25">
      <c r="A2410" s="211">
        <f>+'PAA CONSOLIDADO'!C2413</f>
        <v>0</v>
      </c>
      <c r="B2410" s="211">
        <f>+'PAA CONSOLIDADO'!I2413</f>
        <v>0</v>
      </c>
      <c r="C2410" s="217" t="str">
        <f>+CONCATENATE('PAA CONSOLIDADO'!A2413,"-",'PAA CONSOLIDADO'!D2413,"-",'PAA CONSOLIDADO'!K2413)</f>
        <v>--</v>
      </c>
      <c r="D2410" s="217" t="e">
        <f>+VLOOKUP('PAA CONSOLIDADO'!L2413,LISTAS!$D$4:$E$15,2,0)</f>
        <v>#N/A</v>
      </c>
      <c r="E2410" s="217" t="e">
        <f>+VLOOKUP('PAA CONSOLIDADO'!M2413,LISTAS!$D$4:$E$15,2,0)</f>
        <v>#N/A</v>
      </c>
      <c r="F2410" s="217">
        <f>+'PAA CONSOLIDADO'!O2413</f>
        <v>0</v>
      </c>
      <c r="G2410" s="217">
        <f t="shared" si="111"/>
        <v>1</v>
      </c>
      <c r="H2410" s="217" t="e">
        <f>+VLOOKUP('PAA CONSOLIDADO'!P2413,LISTAS!$B$4:$C$17,2,0)</f>
        <v>#N/A</v>
      </c>
      <c r="I2410" s="217" t="e">
        <f>+VLOOKUP('PAA CONSOLIDADO'!Q2413,LISTAS!$B$22:$C$25,2,0)</f>
        <v>#N/A</v>
      </c>
      <c r="J2410" s="219">
        <f>'PAA CONSOLIDADO'!R2413</f>
        <v>0</v>
      </c>
      <c r="K2410" s="219">
        <f>+'PAA CONSOLIDADO'!S2413</f>
        <v>0</v>
      </c>
      <c r="L2410" s="217" t="e">
        <f>+VLOOKUP('PAA CONSOLIDADO'!T2413,LISTAS!$B$29:$C$31,2,0)</f>
        <v>#N/A</v>
      </c>
      <c r="M2410" s="217" t="e">
        <f>+VLOOKUP('PAA CONSOLIDADO'!U2413,LISTAS!$B$36:$C$39,2,0)</f>
        <v>#N/A</v>
      </c>
      <c r="N2410" s="217" t="str">
        <f t="shared" si="112"/>
        <v>Unidad de Contratación (1)</v>
      </c>
      <c r="O2410" s="217" t="str">
        <f t="shared" si="113"/>
        <v>CO-DC-11001</v>
      </c>
      <c r="P2410" s="217">
        <f>+'PAA CONSOLIDADO'!V2413</f>
        <v>0</v>
      </c>
      <c r="Q2410" s="217">
        <f>+'PAA CONSOLIDADO'!X2413</f>
        <v>0</v>
      </c>
      <c r="R2410" s="217">
        <f>+'PAA CONSOLIDADO'!Y2413</f>
        <v>0</v>
      </c>
    </row>
    <row r="2411" spans="1:18" s="217" customFormat="1" x14ac:dyDescent="0.25">
      <c r="A2411" s="211">
        <f>+'PAA CONSOLIDADO'!C2414</f>
        <v>0</v>
      </c>
      <c r="B2411" s="211">
        <f>+'PAA CONSOLIDADO'!I2414</f>
        <v>0</v>
      </c>
      <c r="C2411" s="217" t="str">
        <f>+CONCATENATE('PAA CONSOLIDADO'!A2414,"-",'PAA CONSOLIDADO'!D2414,"-",'PAA CONSOLIDADO'!K2414)</f>
        <v>--</v>
      </c>
      <c r="D2411" s="217" t="e">
        <f>+VLOOKUP('PAA CONSOLIDADO'!L2414,LISTAS!$D$4:$E$15,2,0)</f>
        <v>#N/A</v>
      </c>
      <c r="E2411" s="217" t="e">
        <f>+VLOOKUP('PAA CONSOLIDADO'!M2414,LISTAS!$D$4:$E$15,2,0)</f>
        <v>#N/A</v>
      </c>
      <c r="F2411" s="217">
        <f>+'PAA CONSOLIDADO'!O2414</f>
        <v>0</v>
      </c>
      <c r="G2411" s="217">
        <f t="shared" si="111"/>
        <v>1</v>
      </c>
      <c r="H2411" s="217" t="e">
        <f>+VLOOKUP('PAA CONSOLIDADO'!P2414,LISTAS!$B$4:$C$17,2,0)</f>
        <v>#N/A</v>
      </c>
      <c r="I2411" s="217" t="e">
        <f>+VLOOKUP('PAA CONSOLIDADO'!Q2414,LISTAS!$B$22:$C$25,2,0)</f>
        <v>#N/A</v>
      </c>
      <c r="J2411" s="219">
        <f>'PAA CONSOLIDADO'!R2414</f>
        <v>0</v>
      </c>
      <c r="K2411" s="219">
        <f>+'PAA CONSOLIDADO'!S2414</f>
        <v>0</v>
      </c>
      <c r="L2411" s="217" t="e">
        <f>+VLOOKUP('PAA CONSOLIDADO'!T2414,LISTAS!$B$29:$C$31,2,0)</f>
        <v>#N/A</v>
      </c>
      <c r="M2411" s="217" t="e">
        <f>+VLOOKUP('PAA CONSOLIDADO'!U2414,LISTAS!$B$36:$C$39,2,0)</f>
        <v>#N/A</v>
      </c>
      <c r="N2411" s="217" t="str">
        <f t="shared" si="112"/>
        <v>Unidad de Contratación (1)</v>
      </c>
      <c r="O2411" s="217" t="str">
        <f t="shared" si="113"/>
        <v>CO-DC-11001</v>
      </c>
      <c r="P2411" s="217">
        <f>+'PAA CONSOLIDADO'!V2414</f>
        <v>0</v>
      </c>
      <c r="Q2411" s="217">
        <f>+'PAA CONSOLIDADO'!X2414</f>
        <v>0</v>
      </c>
      <c r="R2411" s="217">
        <f>+'PAA CONSOLIDADO'!Y2414</f>
        <v>0</v>
      </c>
    </row>
    <row r="2412" spans="1:18" s="217" customFormat="1" x14ac:dyDescent="0.25">
      <c r="A2412" s="211">
        <f>+'PAA CONSOLIDADO'!C2415</f>
        <v>0</v>
      </c>
      <c r="B2412" s="211">
        <f>+'PAA CONSOLIDADO'!I2415</f>
        <v>0</v>
      </c>
      <c r="C2412" s="217" t="str">
        <f>+CONCATENATE('PAA CONSOLIDADO'!A2415,"-",'PAA CONSOLIDADO'!D2415,"-",'PAA CONSOLIDADO'!K2415)</f>
        <v>--</v>
      </c>
      <c r="D2412" s="217" t="e">
        <f>+VLOOKUP('PAA CONSOLIDADO'!L2415,LISTAS!$D$4:$E$15,2,0)</f>
        <v>#N/A</v>
      </c>
      <c r="E2412" s="217" t="e">
        <f>+VLOOKUP('PAA CONSOLIDADO'!M2415,LISTAS!$D$4:$E$15,2,0)</f>
        <v>#N/A</v>
      </c>
      <c r="F2412" s="217">
        <f>+'PAA CONSOLIDADO'!O2415</f>
        <v>0</v>
      </c>
      <c r="G2412" s="217">
        <f t="shared" si="111"/>
        <v>1</v>
      </c>
      <c r="H2412" s="217" t="e">
        <f>+VLOOKUP('PAA CONSOLIDADO'!P2415,LISTAS!$B$4:$C$17,2,0)</f>
        <v>#N/A</v>
      </c>
      <c r="I2412" s="217" t="e">
        <f>+VLOOKUP('PAA CONSOLIDADO'!Q2415,LISTAS!$B$22:$C$25,2,0)</f>
        <v>#N/A</v>
      </c>
      <c r="J2412" s="219">
        <f>'PAA CONSOLIDADO'!R2415</f>
        <v>0</v>
      </c>
      <c r="K2412" s="219">
        <f>+'PAA CONSOLIDADO'!S2415</f>
        <v>0</v>
      </c>
      <c r="L2412" s="217" t="e">
        <f>+VLOOKUP('PAA CONSOLIDADO'!T2415,LISTAS!$B$29:$C$31,2,0)</f>
        <v>#N/A</v>
      </c>
      <c r="M2412" s="217" t="e">
        <f>+VLOOKUP('PAA CONSOLIDADO'!U2415,LISTAS!$B$36:$C$39,2,0)</f>
        <v>#N/A</v>
      </c>
      <c r="N2412" s="217" t="str">
        <f t="shared" si="112"/>
        <v>Unidad de Contratación (1)</v>
      </c>
      <c r="O2412" s="217" t="str">
        <f t="shared" si="113"/>
        <v>CO-DC-11001</v>
      </c>
      <c r="P2412" s="217">
        <f>+'PAA CONSOLIDADO'!V2415</f>
        <v>0</v>
      </c>
      <c r="Q2412" s="217">
        <f>+'PAA CONSOLIDADO'!X2415</f>
        <v>0</v>
      </c>
      <c r="R2412" s="217">
        <f>+'PAA CONSOLIDADO'!Y2415</f>
        <v>0</v>
      </c>
    </row>
    <row r="2413" spans="1:18" s="217" customFormat="1" x14ac:dyDescent="0.25">
      <c r="A2413" s="211">
        <f>+'PAA CONSOLIDADO'!C2416</f>
        <v>0</v>
      </c>
      <c r="B2413" s="211">
        <f>+'PAA CONSOLIDADO'!I2416</f>
        <v>0</v>
      </c>
      <c r="C2413" s="217" t="str">
        <f>+CONCATENATE('PAA CONSOLIDADO'!A2416,"-",'PAA CONSOLIDADO'!D2416,"-",'PAA CONSOLIDADO'!K2416)</f>
        <v>--</v>
      </c>
      <c r="D2413" s="217" t="e">
        <f>+VLOOKUP('PAA CONSOLIDADO'!L2416,LISTAS!$D$4:$E$15,2,0)</f>
        <v>#N/A</v>
      </c>
      <c r="E2413" s="217" t="e">
        <f>+VLOOKUP('PAA CONSOLIDADO'!M2416,LISTAS!$D$4:$E$15,2,0)</f>
        <v>#N/A</v>
      </c>
      <c r="F2413" s="217">
        <f>+'PAA CONSOLIDADO'!O2416</f>
        <v>0</v>
      </c>
      <c r="G2413" s="217">
        <f t="shared" si="111"/>
        <v>1</v>
      </c>
      <c r="H2413" s="217" t="e">
        <f>+VLOOKUP('PAA CONSOLIDADO'!P2416,LISTAS!$B$4:$C$17,2,0)</f>
        <v>#N/A</v>
      </c>
      <c r="I2413" s="217" t="e">
        <f>+VLOOKUP('PAA CONSOLIDADO'!Q2416,LISTAS!$B$22:$C$25,2,0)</f>
        <v>#N/A</v>
      </c>
      <c r="J2413" s="219">
        <f>'PAA CONSOLIDADO'!R2416</f>
        <v>0</v>
      </c>
      <c r="K2413" s="219">
        <f>+'PAA CONSOLIDADO'!S2416</f>
        <v>0</v>
      </c>
      <c r="L2413" s="217" t="e">
        <f>+VLOOKUP('PAA CONSOLIDADO'!T2416,LISTAS!$B$29:$C$31,2,0)</f>
        <v>#N/A</v>
      </c>
      <c r="M2413" s="217" t="e">
        <f>+VLOOKUP('PAA CONSOLIDADO'!U2416,LISTAS!$B$36:$C$39,2,0)</f>
        <v>#N/A</v>
      </c>
      <c r="N2413" s="217" t="str">
        <f t="shared" si="112"/>
        <v>Unidad de Contratación (1)</v>
      </c>
      <c r="O2413" s="217" t="str">
        <f t="shared" si="113"/>
        <v>CO-DC-11001</v>
      </c>
      <c r="P2413" s="217">
        <f>+'PAA CONSOLIDADO'!V2416</f>
        <v>0</v>
      </c>
      <c r="Q2413" s="217">
        <f>+'PAA CONSOLIDADO'!X2416</f>
        <v>0</v>
      </c>
      <c r="R2413" s="217">
        <f>+'PAA CONSOLIDADO'!Y2416</f>
        <v>0</v>
      </c>
    </row>
    <row r="2414" spans="1:18" s="217" customFormat="1" x14ac:dyDescent="0.25">
      <c r="A2414" s="211">
        <f>+'PAA CONSOLIDADO'!C2417</f>
        <v>0</v>
      </c>
      <c r="B2414" s="211">
        <f>+'PAA CONSOLIDADO'!I2417</f>
        <v>0</v>
      </c>
      <c r="C2414" s="217" t="str">
        <f>+CONCATENATE('PAA CONSOLIDADO'!A2417,"-",'PAA CONSOLIDADO'!D2417,"-",'PAA CONSOLIDADO'!K2417)</f>
        <v>--</v>
      </c>
      <c r="D2414" s="217" t="e">
        <f>+VLOOKUP('PAA CONSOLIDADO'!L2417,LISTAS!$D$4:$E$15,2,0)</f>
        <v>#N/A</v>
      </c>
      <c r="E2414" s="217" t="e">
        <f>+VLOOKUP('PAA CONSOLIDADO'!M2417,LISTAS!$D$4:$E$15,2,0)</f>
        <v>#N/A</v>
      </c>
      <c r="F2414" s="217">
        <f>+'PAA CONSOLIDADO'!O2417</f>
        <v>0</v>
      </c>
      <c r="G2414" s="217">
        <f t="shared" si="111"/>
        <v>1</v>
      </c>
      <c r="H2414" s="217" t="e">
        <f>+VLOOKUP('PAA CONSOLIDADO'!P2417,LISTAS!$B$4:$C$17,2,0)</f>
        <v>#N/A</v>
      </c>
      <c r="I2414" s="217" t="e">
        <f>+VLOOKUP('PAA CONSOLIDADO'!Q2417,LISTAS!$B$22:$C$25,2,0)</f>
        <v>#N/A</v>
      </c>
      <c r="J2414" s="219">
        <f>'PAA CONSOLIDADO'!R2417</f>
        <v>0</v>
      </c>
      <c r="K2414" s="219">
        <f>+'PAA CONSOLIDADO'!S2417</f>
        <v>0</v>
      </c>
      <c r="L2414" s="217" t="e">
        <f>+VLOOKUP('PAA CONSOLIDADO'!T2417,LISTAS!$B$29:$C$31,2,0)</f>
        <v>#N/A</v>
      </c>
      <c r="M2414" s="217" t="e">
        <f>+VLOOKUP('PAA CONSOLIDADO'!U2417,LISTAS!$B$36:$C$39,2,0)</f>
        <v>#N/A</v>
      </c>
      <c r="N2414" s="217" t="str">
        <f t="shared" si="112"/>
        <v>Unidad de Contratación (1)</v>
      </c>
      <c r="O2414" s="217" t="str">
        <f t="shared" si="113"/>
        <v>CO-DC-11001</v>
      </c>
      <c r="P2414" s="217">
        <f>+'PAA CONSOLIDADO'!V2417</f>
        <v>0</v>
      </c>
      <c r="Q2414" s="217">
        <f>+'PAA CONSOLIDADO'!X2417</f>
        <v>0</v>
      </c>
      <c r="R2414" s="217">
        <f>+'PAA CONSOLIDADO'!Y2417</f>
        <v>0</v>
      </c>
    </row>
    <row r="2415" spans="1:18" s="217" customFormat="1" x14ac:dyDescent="0.25">
      <c r="A2415" s="211">
        <f>+'PAA CONSOLIDADO'!C2418</f>
        <v>0</v>
      </c>
      <c r="B2415" s="211">
        <f>+'PAA CONSOLIDADO'!I2418</f>
        <v>0</v>
      </c>
      <c r="C2415" s="217" t="str">
        <f>+CONCATENATE('PAA CONSOLIDADO'!A2418,"-",'PAA CONSOLIDADO'!D2418,"-",'PAA CONSOLIDADO'!K2418)</f>
        <v>--</v>
      </c>
      <c r="D2415" s="217" t="e">
        <f>+VLOOKUP('PAA CONSOLIDADO'!L2418,LISTAS!$D$4:$E$15,2,0)</f>
        <v>#N/A</v>
      </c>
      <c r="E2415" s="217" t="e">
        <f>+VLOOKUP('PAA CONSOLIDADO'!M2418,LISTAS!$D$4:$E$15,2,0)</f>
        <v>#N/A</v>
      </c>
      <c r="F2415" s="217">
        <f>+'PAA CONSOLIDADO'!O2418</f>
        <v>0</v>
      </c>
      <c r="G2415" s="217">
        <f t="shared" si="111"/>
        <v>1</v>
      </c>
      <c r="H2415" s="217" t="e">
        <f>+VLOOKUP('PAA CONSOLIDADO'!P2418,LISTAS!$B$4:$C$17,2,0)</f>
        <v>#N/A</v>
      </c>
      <c r="I2415" s="217" t="e">
        <f>+VLOOKUP('PAA CONSOLIDADO'!Q2418,LISTAS!$B$22:$C$25,2,0)</f>
        <v>#N/A</v>
      </c>
      <c r="J2415" s="219">
        <f>'PAA CONSOLIDADO'!R2418</f>
        <v>0</v>
      </c>
      <c r="K2415" s="219">
        <f>+'PAA CONSOLIDADO'!S2418</f>
        <v>0</v>
      </c>
      <c r="L2415" s="217" t="e">
        <f>+VLOOKUP('PAA CONSOLIDADO'!T2418,LISTAS!$B$29:$C$31,2,0)</f>
        <v>#N/A</v>
      </c>
      <c r="M2415" s="217" t="e">
        <f>+VLOOKUP('PAA CONSOLIDADO'!U2418,LISTAS!$B$36:$C$39,2,0)</f>
        <v>#N/A</v>
      </c>
      <c r="N2415" s="217" t="str">
        <f t="shared" si="112"/>
        <v>Unidad de Contratación (1)</v>
      </c>
      <c r="O2415" s="217" t="str">
        <f t="shared" si="113"/>
        <v>CO-DC-11001</v>
      </c>
      <c r="P2415" s="217">
        <f>+'PAA CONSOLIDADO'!V2418</f>
        <v>0</v>
      </c>
      <c r="Q2415" s="217">
        <f>+'PAA CONSOLIDADO'!X2418</f>
        <v>0</v>
      </c>
      <c r="R2415" s="217">
        <f>+'PAA CONSOLIDADO'!Y2418</f>
        <v>0</v>
      </c>
    </row>
    <row r="2416" spans="1:18" s="217" customFormat="1" x14ac:dyDescent="0.25">
      <c r="A2416" s="211">
        <f>+'PAA CONSOLIDADO'!C2419</f>
        <v>0</v>
      </c>
      <c r="B2416" s="211">
        <f>+'PAA CONSOLIDADO'!I2419</f>
        <v>0</v>
      </c>
      <c r="C2416" s="217" t="str">
        <f>+CONCATENATE('PAA CONSOLIDADO'!A2419,"-",'PAA CONSOLIDADO'!D2419,"-",'PAA CONSOLIDADO'!K2419)</f>
        <v>--</v>
      </c>
      <c r="D2416" s="217" t="e">
        <f>+VLOOKUP('PAA CONSOLIDADO'!L2419,LISTAS!$D$4:$E$15,2,0)</f>
        <v>#N/A</v>
      </c>
      <c r="E2416" s="217" t="e">
        <f>+VLOOKUP('PAA CONSOLIDADO'!M2419,LISTAS!$D$4:$E$15,2,0)</f>
        <v>#N/A</v>
      </c>
      <c r="F2416" s="217">
        <f>+'PAA CONSOLIDADO'!O2419</f>
        <v>0</v>
      </c>
      <c r="G2416" s="217">
        <f t="shared" si="111"/>
        <v>1</v>
      </c>
      <c r="H2416" s="217" t="e">
        <f>+VLOOKUP('PAA CONSOLIDADO'!P2419,LISTAS!$B$4:$C$17,2,0)</f>
        <v>#N/A</v>
      </c>
      <c r="I2416" s="217" t="e">
        <f>+VLOOKUP('PAA CONSOLIDADO'!Q2419,LISTAS!$B$22:$C$25,2,0)</f>
        <v>#N/A</v>
      </c>
      <c r="J2416" s="219">
        <f>'PAA CONSOLIDADO'!R2419</f>
        <v>0</v>
      </c>
      <c r="K2416" s="219">
        <f>+'PAA CONSOLIDADO'!S2419</f>
        <v>0</v>
      </c>
      <c r="L2416" s="217" t="e">
        <f>+VLOOKUP('PAA CONSOLIDADO'!T2419,LISTAS!$B$29:$C$31,2,0)</f>
        <v>#N/A</v>
      </c>
      <c r="M2416" s="217" t="e">
        <f>+VLOOKUP('PAA CONSOLIDADO'!U2419,LISTAS!$B$36:$C$39,2,0)</f>
        <v>#N/A</v>
      </c>
      <c r="N2416" s="217" t="str">
        <f t="shared" si="112"/>
        <v>Unidad de Contratación (1)</v>
      </c>
      <c r="O2416" s="217" t="str">
        <f t="shared" si="113"/>
        <v>CO-DC-11001</v>
      </c>
      <c r="P2416" s="217">
        <f>+'PAA CONSOLIDADO'!V2419</f>
        <v>0</v>
      </c>
      <c r="Q2416" s="217">
        <f>+'PAA CONSOLIDADO'!X2419</f>
        <v>0</v>
      </c>
      <c r="R2416" s="217">
        <f>+'PAA CONSOLIDADO'!Y2419</f>
        <v>0</v>
      </c>
    </row>
    <row r="2417" spans="1:18" s="217" customFormat="1" x14ac:dyDescent="0.25">
      <c r="A2417" s="211">
        <f>+'PAA CONSOLIDADO'!C2420</f>
        <v>0</v>
      </c>
      <c r="B2417" s="211">
        <f>+'PAA CONSOLIDADO'!I2420</f>
        <v>0</v>
      </c>
      <c r="C2417" s="217" t="str">
        <f>+CONCATENATE('PAA CONSOLIDADO'!A2420,"-",'PAA CONSOLIDADO'!D2420,"-",'PAA CONSOLIDADO'!K2420)</f>
        <v>--</v>
      </c>
      <c r="D2417" s="217" t="e">
        <f>+VLOOKUP('PAA CONSOLIDADO'!L2420,LISTAS!$D$4:$E$15,2,0)</f>
        <v>#N/A</v>
      </c>
      <c r="E2417" s="217" t="e">
        <f>+VLOOKUP('PAA CONSOLIDADO'!M2420,LISTAS!$D$4:$E$15,2,0)</f>
        <v>#N/A</v>
      </c>
      <c r="F2417" s="217">
        <f>+'PAA CONSOLIDADO'!O2420</f>
        <v>0</v>
      </c>
      <c r="G2417" s="217">
        <f t="shared" si="111"/>
        <v>1</v>
      </c>
      <c r="H2417" s="217" t="e">
        <f>+VLOOKUP('PAA CONSOLIDADO'!P2420,LISTAS!$B$4:$C$17,2,0)</f>
        <v>#N/A</v>
      </c>
      <c r="I2417" s="217" t="e">
        <f>+VLOOKUP('PAA CONSOLIDADO'!Q2420,LISTAS!$B$22:$C$25,2,0)</f>
        <v>#N/A</v>
      </c>
      <c r="J2417" s="219">
        <f>'PAA CONSOLIDADO'!R2420</f>
        <v>0</v>
      </c>
      <c r="K2417" s="219">
        <f>+'PAA CONSOLIDADO'!S2420</f>
        <v>0</v>
      </c>
      <c r="L2417" s="217" t="e">
        <f>+VLOOKUP('PAA CONSOLIDADO'!T2420,LISTAS!$B$29:$C$31,2,0)</f>
        <v>#N/A</v>
      </c>
      <c r="M2417" s="217" t="e">
        <f>+VLOOKUP('PAA CONSOLIDADO'!U2420,LISTAS!$B$36:$C$39,2,0)</f>
        <v>#N/A</v>
      </c>
      <c r="N2417" s="217" t="str">
        <f t="shared" si="112"/>
        <v>Unidad de Contratación (1)</v>
      </c>
      <c r="O2417" s="217" t="str">
        <f t="shared" si="113"/>
        <v>CO-DC-11001</v>
      </c>
      <c r="P2417" s="217">
        <f>+'PAA CONSOLIDADO'!V2420</f>
        <v>0</v>
      </c>
      <c r="Q2417" s="217">
        <f>+'PAA CONSOLIDADO'!X2420</f>
        <v>0</v>
      </c>
      <c r="R2417" s="217">
        <f>+'PAA CONSOLIDADO'!Y2420</f>
        <v>0</v>
      </c>
    </row>
    <row r="2418" spans="1:18" s="217" customFormat="1" x14ac:dyDescent="0.25">
      <c r="A2418" s="211">
        <f>+'PAA CONSOLIDADO'!C2421</f>
        <v>0</v>
      </c>
      <c r="B2418" s="211">
        <f>+'PAA CONSOLIDADO'!I2421</f>
        <v>0</v>
      </c>
      <c r="C2418" s="217" t="str">
        <f>+CONCATENATE('PAA CONSOLIDADO'!A2421,"-",'PAA CONSOLIDADO'!D2421,"-",'PAA CONSOLIDADO'!K2421)</f>
        <v>--</v>
      </c>
      <c r="D2418" s="217" t="e">
        <f>+VLOOKUP('PAA CONSOLIDADO'!L2421,LISTAS!$D$4:$E$15,2,0)</f>
        <v>#N/A</v>
      </c>
      <c r="E2418" s="217" t="e">
        <f>+VLOOKUP('PAA CONSOLIDADO'!M2421,LISTAS!$D$4:$E$15,2,0)</f>
        <v>#N/A</v>
      </c>
      <c r="F2418" s="217">
        <f>+'PAA CONSOLIDADO'!O2421</f>
        <v>0</v>
      </c>
      <c r="G2418" s="217">
        <f t="shared" si="111"/>
        <v>1</v>
      </c>
      <c r="H2418" s="217" t="e">
        <f>+VLOOKUP('PAA CONSOLIDADO'!P2421,LISTAS!$B$4:$C$17,2,0)</f>
        <v>#N/A</v>
      </c>
      <c r="I2418" s="217" t="e">
        <f>+VLOOKUP('PAA CONSOLIDADO'!Q2421,LISTAS!$B$22:$C$25,2,0)</f>
        <v>#N/A</v>
      </c>
      <c r="J2418" s="219">
        <f>'PAA CONSOLIDADO'!R2421</f>
        <v>0</v>
      </c>
      <c r="K2418" s="219">
        <f>+'PAA CONSOLIDADO'!S2421</f>
        <v>0</v>
      </c>
      <c r="L2418" s="217" t="e">
        <f>+VLOOKUP('PAA CONSOLIDADO'!T2421,LISTAS!$B$29:$C$31,2,0)</f>
        <v>#N/A</v>
      </c>
      <c r="M2418" s="217" t="e">
        <f>+VLOOKUP('PAA CONSOLIDADO'!U2421,LISTAS!$B$36:$C$39,2,0)</f>
        <v>#N/A</v>
      </c>
      <c r="N2418" s="217" t="str">
        <f t="shared" si="112"/>
        <v>Unidad de Contratación (1)</v>
      </c>
      <c r="O2418" s="217" t="str">
        <f t="shared" si="113"/>
        <v>CO-DC-11001</v>
      </c>
      <c r="P2418" s="217">
        <f>+'PAA CONSOLIDADO'!V2421</f>
        <v>0</v>
      </c>
      <c r="Q2418" s="217">
        <f>+'PAA CONSOLIDADO'!X2421</f>
        <v>0</v>
      </c>
      <c r="R2418" s="217">
        <f>+'PAA CONSOLIDADO'!Y2421</f>
        <v>0</v>
      </c>
    </row>
    <row r="2419" spans="1:18" s="217" customFormat="1" x14ac:dyDescent="0.25">
      <c r="A2419" s="211">
        <f>+'PAA CONSOLIDADO'!C2422</f>
        <v>0</v>
      </c>
      <c r="B2419" s="211">
        <f>+'PAA CONSOLIDADO'!I2422</f>
        <v>0</v>
      </c>
      <c r="C2419" s="217" t="str">
        <f>+CONCATENATE('PAA CONSOLIDADO'!A2422,"-",'PAA CONSOLIDADO'!D2422,"-",'PAA CONSOLIDADO'!K2422)</f>
        <v>--</v>
      </c>
      <c r="D2419" s="217" t="e">
        <f>+VLOOKUP('PAA CONSOLIDADO'!L2422,LISTAS!$D$4:$E$15,2,0)</f>
        <v>#N/A</v>
      </c>
      <c r="E2419" s="217" t="e">
        <f>+VLOOKUP('PAA CONSOLIDADO'!M2422,LISTAS!$D$4:$E$15,2,0)</f>
        <v>#N/A</v>
      </c>
      <c r="F2419" s="217">
        <f>+'PAA CONSOLIDADO'!O2422</f>
        <v>0</v>
      </c>
      <c r="G2419" s="217">
        <f t="shared" si="111"/>
        <v>1</v>
      </c>
      <c r="H2419" s="217" t="e">
        <f>+VLOOKUP('PAA CONSOLIDADO'!P2422,LISTAS!$B$4:$C$17,2,0)</f>
        <v>#N/A</v>
      </c>
      <c r="I2419" s="217" t="e">
        <f>+VLOOKUP('PAA CONSOLIDADO'!Q2422,LISTAS!$B$22:$C$25,2,0)</f>
        <v>#N/A</v>
      </c>
      <c r="J2419" s="219">
        <f>'PAA CONSOLIDADO'!R2422</f>
        <v>0</v>
      </c>
      <c r="K2419" s="219">
        <f>+'PAA CONSOLIDADO'!S2422</f>
        <v>0</v>
      </c>
      <c r="L2419" s="217" t="e">
        <f>+VLOOKUP('PAA CONSOLIDADO'!T2422,LISTAS!$B$29:$C$31,2,0)</f>
        <v>#N/A</v>
      </c>
      <c r="M2419" s="217" t="e">
        <f>+VLOOKUP('PAA CONSOLIDADO'!U2422,LISTAS!$B$36:$C$39,2,0)</f>
        <v>#N/A</v>
      </c>
      <c r="N2419" s="217" t="str">
        <f t="shared" si="112"/>
        <v>Unidad de Contratación (1)</v>
      </c>
      <c r="O2419" s="217" t="str">
        <f t="shared" si="113"/>
        <v>CO-DC-11001</v>
      </c>
      <c r="P2419" s="217">
        <f>+'PAA CONSOLIDADO'!V2422</f>
        <v>0</v>
      </c>
      <c r="Q2419" s="217">
        <f>+'PAA CONSOLIDADO'!X2422</f>
        <v>0</v>
      </c>
      <c r="R2419" s="217">
        <f>+'PAA CONSOLIDADO'!Y2422</f>
        <v>0</v>
      </c>
    </row>
    <row r="2420" spans="1:18" s="217" customFormat="1" x14ac:dyDescent="0.25">
      <c r="A2420" s="211">
        <f>+'PAA CONSOLIDADO'!C2423</f>
        <v>0</v>
      </c>
      <c r="B2420" s="211">
        <f>+'PAA CONSOLIDADO'!I2423</f>
        <v>0</v>
      </c>
      <c r="C2420" s="217" t="str">
        <f>+CONCATENATE('PAA CONSOLIDADO'!A2423,"-",'PAA CONSOLIDADO'!D2423,"-",'PAA CONSOLIDADO'!K2423)</f>
        <v>--</v>
      </c>
      <c r="D2420" s="217" t="e">
        <f>+VLOOKUP('PAA CONSOLIDADO'!L2423,LISTAS!$D$4:$E$15,2,0)</f>
        <v>#N/A</v>
      </c>
      <c r="E2420" s="217" t="e">
        <f>+VLOOKUP('PAA CONSOLIDADO'!M2423,LISTAS!$D$4:$E$15,2,0)</f>
        <v>#N/A</v>
      </c>
      <c r="F2420" s="217">
        <f>+'PAA CONSOLIDADO'!O2423</f>
        <v>0</v>
      </c>
      <c r="G2420" s="217">
        <f t="shared" si="111"/>
        <v>1</v>
      </c>
      <c r="H2420" s="217" t="e">
        <f>+VLOOKUP('PAA CONSOLIDADO'!P2423,LISTAS!$B$4:$C$17,2,0)</f>
        <v>#N/A</v>
      </c>
      <c r="I2420" s="217" t="e">
        <f>+VLOOKUP('PAA CONSOLIDADO'!Q2423,LISTAS!$B$22:$C$25,2,0)</f>
        <v>#N/A</v>
      </c>
      <c r="J2420" s="219">
        <f>'PAA CONSOLIDADO'!R2423</f>
        <v>0</v>
      </c>
      <c r="K2420" s="219">
        <f>+'PAA CONSOLIDADO'!S2423</f>
        <v>0</v>
      </c>
      <c r="L2420" s="217" t="e">
        <f>+VLOOKUP('PAA CONSOLIDADO'!T2423,LISTAS!$B$29:$C$31,2,0)</f>
        <v>#N/A</v>
      </c>
      <c r="M2420" s="217" t="e">
        <f>+VLOOKUP('PAA CONSOLIDADO'!U2423,LISTAS!$B$36:$C$39,2,0)</f>
        <v>#N/A</v>
      </c>
      <c r="N2420" s="217" t="str">
        <f t="shared" si="112"/>
        <v>Unidad de Contratación (1)</v>
      </c>
      <c r="O2420" s="217" t="str">
        <f t="shared" si="113"/>
        <v>CO-DC-11001</v>
      </c>
      <c r="P2420" s="217">
        <f>+'PAA CONSOLIDADO'!V2423</f>
        <v>0</v>
      </c>
      <c r="Q2420" s="217">
        <f>+'PAA CONSOLIDADO'!X2423</f>
        <v>0</v>
      </c>
      <c r="R2420" s="217">
        <f>+'PAA CONSOLIDADO'!Y2423</f>
        <v>0</v>
      </c>
    </row>
    <row r="2421" spans="1:18" s="217" customFormat="1" x14ac:dyDescent="0.25">
      <c r="A2421" s="211">
        <f>+'PAA CONSOLIDADO'!C2424</f>
        <v>0</v>
      </c>
      <c r="B2421" s="211">
        <f>+'PAA CONSOLIDADO'!I2424</f>
        <v>0</v>
      </c>
      <c r="C2421" s="217" t="str">
        <f>+CONCATENATE('PAA CONSOLIDADO'!A2424,"-",'PAA CONSOLIDADO'!D2424,"-",'PAA CONSOLIDADO'!K2424)</f>
        <v>--</v>
      </c>
      <c r="D2421" s="217" t="e">
        <f>+VLOOKUP('PAA CONSOLIDADO'!L2424,LISTAS!$D$4:$E$15,2,0)</f>
        <v>#N/A</v>
      </c>
      <c r="E2421" s="217" t="e">
        <f>+VLOOKUP('PAA CONSOLIDADO'!M2424,LISTAS!$D$4:$E$15,2,0)</f>
        <v>#N/A</v>
      </c>
      <c r="F2421" s="217">
        <f>+'PAA CONSOLIDADO'!O2424</f>
        <v>0</v>
      </c>
      <c r="G2421" s="217">
        <f t="shared" si="111"/>
        <v>1</v>
      </c>
      <c r="H2421" s="217" t="e">
        <f>+VLOOKUP('PAA CONSOLIDADO'!P2424,LISTAS!$B$4:$C$17,2,0)</f>
        <v>#N/A</v>
      </c>
      <c r="I2421" s="217" t="e">
        <f>+VLOOKUP('PAA CONSOLIDADO'!Q2424,LISTAS!$B$22:$C$25,2,0)</f>
        <v>#N/A</v>
      </c>
      <c r="J2421" s="219">
        <f>'PAA CONSOLIDADO'!R2424</f>
        <v>0</v>
      </c>
      <c r="K2421" s="219">
        <f>+'PAA CONSOLIDADO'!S2424</f>
        <v>0</v>
      </c>
      <c r="L2421" s="217" t="e">
        <f>+VLOOKUP('PAA CONSOLIDADO'!T2424,LISTAS!$B$29:$C$31,2,0)</f>
        <v>#N/A</v>
      </c>
      <c r="M2421" s="217" t="e">
        <f>+VLOOKUP('PAA CONSOLIDADO'!U2424,LISTAS!$B$36:$C$39,2,0)</f>
        <v>#N/A</v>
      </c>
      <c r="N2421" s="217" t="str">
        <f t="shared" si="112"/>
        <v>Unidad de Contratación (1)</v>
      </c>
      <c r="O2421" s="217" t="str">
        <f t="shared" si="113"/>
        <v>CO-DC-11001</v>
      </c>
      <c r="P2421" s="217">
        <f>+'PAA CONSOLIDADO'!V2424</f>
        <v>0</v>
      </c>
      <c r="Q2421" s="217">
        <f>+'PAA CONSOLIDADO'!X2424</f>
        <v>0</v>
      </c>
      <c r="R2421" s="217">
        <f>+'PAA CONSOLIDADO'!Y2424</f>
        <v>0</v>
      </c>
    </row>
    <row r="2422" spans="1:18" s="217" customFormat="1" x14ac:dyDescent="0.25">
      <c r="A2422" s="211">
        <f>+'PAA CONSOLIDADO'!C2425</f>
        <v>0</v>
      </c>
      <c r="B2422" s="211">
        <f>+'PAA CONSOLIDADO'!I2425</f>
        <v>0</v>
      </c>
      <c r="C2422" s="217" t="str">
        <f>+CONCATENATE('PAA CONSOLIDADO'!A2425,"-",'PAA CONSOLIDADO'!D2425,"-",'PAA CONSOLIDADO'!K2425)</f>
        <v>--</v>
      </c>
      <c r="D2422" s="217" t="e">
        <f>+VLOOKUP('PAA CONSOLIDADO'!L2425,LISTAS!$D$4:$E$15,2,0)</f>
        <v>#N/A</v>
      </c>
      <c r="E2422" s="217" t="e">
        <f>+VLOOKUP('PAA CONSOLIDADO'!M2425,LISTAS!$D$4:$E$15,2,0)</f>
        <v>#N/A</v>
      </c>
      <c r="F2422" s="217">
        <f>+'PAA CONSOLIDADO'!O2425</f>
        <v>0</v>
      </c>
      <c r="G2422" s="217">
        <f t="shared" si="111"/>
        <v>1</v>
      </c>
      <c r="H2422" s="217" t="e">
        <f>+VLOOKUP('PAA CONSOLIDADO'!P2425,LISTAS!$B$4:$C$17,2,0)</f>
        <v>#N/A</v>
      </c>
      <c r="I2422" s="217" t="e">
        <f>+VLOOKUP('PAA CONSOLIDADO'!Q2425,LISTAS!$B$22:$C$25,2,0)</f>
        <v>#N/A</v>
      </c>
      <c r="J2422" s="219">
        <f>'PAA CONSOLIDADO'!R2425</f>
        <v>0</v>
      </c>
      <c r="K2422" s="219">
        <f>+'PAA CONSOLIDADO'!S2425</f>
        <v>0</v>
      </c>
      <c r="L2422" s="217" t="e">
        <f>+VLOOKUP('PAA CONSOLIDADO'!T2425,LISTAS!$B$29:$C$31,2,0)</f>
        <v>#N/A</v>
      </c>
      <c r="M2422" s="217" t="e">
        <f>+VLOOKUP('PAA CONSOLIDADO'!U2425,LISTAS!$B$36:$C$39,2,0)</f>
        <v>#N/A</v>
      </c>
      <c r="N2422" s="217" t="str">
        <f t="shared" si="112"/>
        <v>Unidad de Contratación (1)</v>
      </c>
      <c r="O2422" s="217" t="str">
        <f t="shared" si="113"/>
        <v>CO-DC-11001</v>
      </c>
      <c r="P2422" s="217">
        <f>+'PAA CONSOLIDADO'!V2425</f>
        <v>0</v>
      </c>
      <c r="Q2422" s="217">
        <f>+'PAA CONSOLIDADO'!X2425</f>
        <v>0</v>
      </c>
      <c r="R2422" s="217">
        <f>+'PAA CONSOLIDADO'!Y2425</f>
        <v>0</v>
      </c>
    </row>
    <row r="2423" spans="1:18" s="217" customFormat="1" x14ac:dyDescent="0.25">
      <c r="A2423" s="211">
        <f>+'PAA CONSOLIDADO'!C2426</f>
        <v>0</v>
      </c>
      <c r="B2423" s="211">
        <f>+'PAA CONSOLIDADO'!I2426</f>
        <v>0</v>
      </c>
      <c r="C2423" s="217" t="str">
        <f>+CONCATENATE('PAA CONSOLIDADO'!A2426,"-",'PAA CONSOLIDADO'!D2426,"-",'PAA CONSOLIDADO'!K2426)</f>
        <v>--</v>
      </c>
      <c r="D2423" s="217" t="e">
        <f>+VLOOKUP('PAA CONSOLIDADO'!L2426,LISTAS!$D$4:$E$15,2,0)</f>
        <v>#N/A</v>
      </c>
      <c r="E2423" s="217" t="e">
        <f>+VLOOKUP('PAA CONSOLIDADO'!M2426,LISTAS!$D$4:$E$15,2,0)</f>
        <v>#N/A</v>
      </c>
      <c r="F2423" s="217">
        <f>+'PAA CONSOLIDADO'!O2426</f>
        <v>0</v>
      </c>
      <c r="G2423" s="217">
        <f t="shared" si="111"/>
        <v>1</v>
      </c>
      <c r="H2423" s="217" t="e">
        <f>+VLOOKUP('PAA CONSOLIDADO'!P2426,LISTAS!$B$4:$C$17,2,0)</f>
        <v>#N/A</v>
      </c>
      <c r="I2423" s="217" t="e">
        <f>+VLOOKUP('PAA CONSOLIDADO'!Q2426,LISTAS!$B$22:$C$25,2,0)</f>
        <v>#N/A</v>
      </c>
      <c r="J2423" s="219">
        <f>'PAA CONSOLIDADO'!R2426</f>
        <v>0</v>
      </c>
      <c r="K2423" s="219">
        <f>+'PAA CONSOLIDADO'!S2426</f>
        <v>0</v>
      </c>
      <c r="L2423" s="217" t="e">
        <f>+VLOOKUP('PAA CONSOLIDADO'!T2426,LISTAS!$B$29:$C$31,2,0)</f>
        <v>#N/A</v>
      </c>
      <c r="M2423" s="217" t="e">
        <f>+VLOOKUP('PAA CONSOLIDADO'!U2426,LISTAS!$B$36:$C$39,2,0)</f>
        <v>#N/A</v>
      </c>
      <c r="N2423" s="217" t="str">
        <f t="shared" si="112"/>
        <v>Unidad de Contratación (1)</v>
      </c>
      <c r="O2423" s="217" t="str">
        <f t="shared" si="113"/>
        <v>CO-DC-11001</v>
      </c>
      <c r="P2423" s="217">
        <f>+'PAA CONSOLIDADO'!V2426</f>
        <v>0</v>
      </c>
      <c r="Q2423" s="217">
        <f>+'PAA CONSOLIDADO'!X2426</f>
        <v>0</v>
      </c>
      <c r="R2423" s="217">
        <f>+'PAA CONSOLIDADO'!Y2426</f>
        <v>0</v>
      </c>
    </row>
    <row r="2424" spans="1:18" s="217" customFormat="1" x14ac:dyDescent="0.25">
      <c r="A2424" s="211">
        <f>+'PAA CONSOLIDADO'!C2427</f>
        <v>0</v>
      </c>
      <c r="B2424" s="211">
        <f>+'PAA CONSOLIDADO'!I2427</f>
        <v>0</v>
      </c>
      <c r="C2424" s="217" t="str">
        <f>+CONCATENATE('PAA CONSOLIDADO'!A2427,"-",'PAA CONSOLIDADO'!D2427,"-",'PAA CONSOLIDADO'!K2427)</f>
        <v>--</v>
      </c>
      <c r="D2424" s="217" t="e">
        <f>+VLOOKUP('PAA CONSOLIDADO'!L2427,LISTAS!$D$4:$E$15,2,0)</f>
        <v>#N/A</v>
      </c>
      <c r="E2424" s="217" t="e">
        <f>+VLOOKUP('PAA CONSOLIDADO'!M2427,LISTAS!$D$4:$E$15,2,0)</f>
        <v>#N/A</v>
      </c>
      <c r="F2424" s="217">
        <f>+'PAA CONSOLIDADO'!O2427</f>
        <v>0</v>
      </c>
      <c r="G2424" s="217">
        <f t="shared" si="111"/>
        <v>1</v>
      </c>
      <c r="H2424" s="217" t="e">
        <f>+VLOOKUP('PAA CONSOLIDADO'!P2427,LISTAS!$B$4:$C$17,2,0)</f>
        <v>#N/A</v>
      </c>
      <c r="I2424" s="217" t="e">
        <f>+VLOOKUP('PAA CONSOLIDADO'!Q2427,LISTAS!$B$22:$C$25,2,0)</f>
        <v>#N/A</v>
      </c>
      <c r="J2424" s="219">
        <f>'PAA CONSOLIDADO'!R2427</f>
        <v>0</v>
      </c>
      <c r="K2424" s="219">
        <f>+'PAA CONSOLIDADO'!S2427</f>
        <v>0</v>
      </c>
      <c r="L2424" s="217" t="e">
        <f>+VLOOKUP('PAA CONSOLIDADO'!T2427,LISTAS!$B$29:$C$31,2,0)</f>
        <v>#N/A</v>
      </c>
      <c r="M2424" s="217" t="e">
        <f>+VLOOKUP('PAA CONSOLIDADO'!U2427,LISTAS!$B$36:$C$39,2,0)</f>
        <v>#N/A</v>
      </c>
      <c r="N2424" s="217" t="str">
        <f t="shared" si="112"/>
        <v>Unidad de Contratación (1)</v>
      </c>
      <c r="O2424" s="217" t="str">
        <f t="shared" si="113"/>
        <v>CO-DC-11001</v>
      </c>
      <c r="P2424" s="217">
        <f>+'PAA CONSOLIDADO'!V2427</f>
        <v>0</v>
      </c>
      <c r="Q2424" s="217">
        <f>+'PAA CONSOLIDADO'!X2427</f>
        <v>0</v>
      </c>
      <c r="R2424" s="217">
        <f>+'PAA CONSOLIDADO'!Y2427</f>
        <v>0</v>
      </c>
    </row>
    <row r="2425" spans="1:18" s="217" customFormat="1" x14ac:dyDescent="0.25">
      <c r="A2425" s="211">
        <f>+'PAA CONSOLIDADO'!C2428</f>
        <v>0</v>
      </c>
      <c r="B2425" s="211">
        <f>+'PAA CONSOLIDADO'!I2428</f>
        <v>0</v>
      </c>
      <c r="C2425" s="217" t="str">
        <f>+CONCATENATE('PAA CONSOLIDADO'!A2428,"-",'PAA CONSOLIDADO'!D2428,"-",'PAA CONSOLIDADO'!K2428)</f>
        <v>--</v>
      </c>
      <c r="D2425" s="217" t="e">
        <f>+VLOOKUP('PAA CONSOLIDADO'!L2428,LISTAS!$D$4:$E$15,2,0)</f>
        <v>#N/A</v>
      </c>
      <c r="E2425" s="217" t="e">
        <f>+VLOOKUP('PAA CONSOLIDADO'!M2428,LISTAS!$D$4:$E$15,2,0)</f>
        <v>#N/A</v>
      </c>
      <c r="F2425" s="217">
        <f>+'PAA CONSOLIDADO'!O2428</f>
        <v>0</v>
      </c>
      <c r="G2425" s="217">
        <f t="shared" si="111"/>
        <v>1</v>
      </c>
      <c r="H2425" s="217" t="e">
        <f>+VLOOKUP('PAA CONSOLIDADO'!P2428,LISTAS!$B$4:$C$17,2,0)</f>
        <v>#N/A</v>
      </c>
      <c r="I2425" s="217" t="e">
        <f>+VLOOKUP('PAA CONSOLIDADO'!Q2428,LISTAS!$B$22:$C$25,2,0)</f>
        <v>#N/A</v>
      </c>
      <c r="J2425" s="219">
        <f>'PAA CONSOLIDADO'!R2428</f>
        <v>0</v>
      </c>
      <c r="K2425" s="219">
        <f>+'PAA CONSOLIDADO'!S2428</f>
        <v>0</v>
      </c>
      <c r="L2425" s="217" t="e">
        <f>+VLOOKUP('PAA CONSOLIDADO'!T2428,LISTAS!$B$29:$C$31,2,0)</f>
        <v>#N/A</v>
      </c>
      <c r="M2425" s="217" t="e">
        <f>+VLOOKUP('PAA CONSOLIDADO'!U2428,LISTAS!$B$36:$C$39,2,0)</f>
        <v>#N/A</v>
      </c>
      <c r="N2425" s="217" t="str">
        <f t="shared" si="112"/>
        <v>Unidad de Contratación (1)</v>
      </c>
      <c r="O2425" s="217" t="str">
        <f t="shared" si="113"/>
        <v>CO-DC-11001</v>
      </c>
      <c r="P2425" s="217">
        <f>+'PAA CONSOLIDADO'!V2428</f>
        <v>0</v>
      </c>
      <c r="Q2425" s="217">
        <f>+'PAA CONSOLIDADO'!X2428</f>
        <v>0</v>
      </c>
      <c r="R2425" s="217">
        <f>+'PAA CONSOLIDADO'!Y2428</f>
        <v>0</v>
      </c>
    </row>
    <row r="2426" spans="1:18" s="217" customFormat="1" x14ac:dyDescent="0.25">
      <c r="A2426" s="211">
        <f>+'PAA CONSOLIDADO'!C2429</f>
        <v>0</v>
      </c>
      <c r="B2426" s="211">
        <f>+'PAA CONSOLIDADO'!I2429</f>
        <v>0</v>
      </c>
      <c r="C2426" s="217" t="str">
        <f>+CONCATENATE('PAA CONSOLIDADO'!A2429,"-",'PAA CONSOLIDADO'!D2429,"-",'PAA CONSOLIDADO'!K2429)</f>
        <v>--</v>
      </c>
      <c r="D2426" s="217" t="e">
        <f>+VLOOKUP('PAA CONSOLIDADO'!L2429,LISTAS!$D$4:$E$15,2,0)</f>
        <v>#N/A</v>
      </c>
      <c r="E2426" s="217" t="e">
        <f>+VLOOKUP('PAA CONSOLIDADO'!M2429,LISTAS!$D$4:$E$15,2,0)</f>
        <v>#N/A</v>
      </c>
      <c r="F2426" s="217">
        <f>+'PAA CONSOLIDADO'!O2429</f>
        <v>0</v>
      </c>
      <c r="G2426" s="217">
        <f t="shared" si="111"/>
        <v>1</v>
      </c>
      <c r="H2426" s="217" t="e">
        <f>+VLOOKUP('PAA CONSOLIDADO'!P2429,LISTAS!$B$4:$C$17,2,0)</f>
        <v>#N/A</v>
      </c>
      <c r="I2426" s="217" t="e">
        <f>+VLOOKUP('PAA CONSOLIDADO'!Q2429,LISTAS!$B$22:$C$25,2,0)</f>
        <v>#N/A</v>
      </c>
      <c r="J2426" s="219">
        <f>'PAA CONSOLIDADO'!R2429</f>
        <v>0</v>
      </c>
      <c r="K2426" s="219">
        <f>+'PAA CONSOLIDADO'!S2429</f>
        <v>0</v>
      </c>
      <c r="L2426" s="217" t="e">
        <f>+VLOOKUP('PAA CONSOLIDADO'!T2429,LISTAS!$B$29:$C$31,2,0)</f>
        <v>#N/A</v>
      </c>
      <c r="M2426" s="217" t="e">
        <f>+VLOOKUP('PAA CONSOLIDADO'!U2429,LISTAS!$B$36:$C$39,2,0)</f>
        <v>#N/A</v>
      </c>
      <c r="N2426" s="217" t="str">
        <f t="shared" si="112"/>
        <v>Unidad de Contratación (1)</v>
      </c>
      <c r="O2426" s="217" t="str">
        <f t="shared" si="113"/>
        <v>CO-DC-11001</v>
      </c>
      <c r="P2426" s="217">
        <f>+'PAA CONSOLIDADO'!V2429</f>
        <v>0</v>
      </c>
      <c r="Q2426" s="217">
        <f>+'PAA CONSOLIDADO'!X2429</f>
        <v>0</v>
      </c>
      <c r="R2426" s="217">
        <f>+'PAA CONSOLIDADO'!Y2429</f>
        <v>0</v>
      </c>
    </row>
    <row r="2427" spans="1:18" s="217" customFormat="1" x14ac:dyDescent="0.25">
      <c r="A2427" s="211">
        <f>+'PAA CONSOLIDADO'!C2430</f>
        <v>0</v>
      </c>
      <c r="B2427" s="211">
        <f>+'PAA CONSOLIDADO'!I2430</f>
        <v>0</v>
      </c>
      <c r="C2427" s="217" t="str">
        <f>+CONCATENATE('PAA CONSOLIDADO'!A2430,"-",'PAA CONSOLIDADO'!D2430,"-",'PAA CONSOLIDADO'!K2430)</f>
        <v>--</v>
      </c>
      <c r="D2427" s="217" t="e">
        <f>+VLOOKUP('PAA CONSOLIDADO'!L2430,LISTAS!$D$4:$E$15,2,0)</f>
        <v>#N/A</v>
      </c>
      <c r="E2427" s="217" t="e">
        <f>+VLOOKUP('PAA CONSOLIDADO'!M2430,LISTAS!$D$4:$E$15,2,0)</f>
        <v>#N/A</v>
      </c>
      <c r="F2427" s="217">
        <f>+'PAA CONSOLIDADO'!O2430</f>
        <v>0</v>
      </c>
      <c r="G2427" s="217">
        <f t="shared" si="111"/>
        <v>1</v>
      </c>
      <c r="H2427" s="217" t="e">
        <f>+VLOOKUP('PAA CONSOLIDADO'!P2430,LISTAS!$B$4:$C$17,2,0)</f>
        <v>#N/A</v>
      </c>
      <c r="I2427" s="217" t="e">
        <f>+VLOOKUP('PAA CONSOLIDADO'!Q2430,LISTAS!$B$22:$C$25,2,0)</f>
        <v>#N/A</v>
      </c>
      <c r="J2427" s="219">
        <f>'PAA CONSOLIDADO'!R2430</f>
        <v>0</v>
      </c>
      <c r="K2427" s="219">
        <f>+'PAA CONSOLIDADO'!S2430</f>
        <v>0</v>
      </c>
      <c r="L2427" s="217" t="e">
        <f>+VLOOKUP('PAA CONSOLIDADO'!T2430,LISTAS!$B$29:$C$31,2,0)</f>
        <v>#N/A</v>
      </c>
      <c r="M2427" s="217" t="e">
        <f>+VLOOKUP('PAA CONSOLIDADO'!U2430,LISTAS!$B$36:$C$39,2,0)</f>
        <v>#N/A</v>
      </c>
      <c r="N2427" s="217" t="str">
        <f t="shared" si="112"/>
        <v>Unidad de Contratación (1)</v>
      </c>
      <c r="O2427" s="217" t="str">
        <f t="shared" si="113"/>
        <v>CO-DC-11001</v>
      </c>
      <c r="P2427" s="217">
        <f>+'PAA CONSOLIDADO'!V2430</f>
        <v>0</v>
      </c>
      <c r="Q2427" s="217">
        <f>+'PAA CONSOLIDADO'!X2430</f>
        <v>0</v>
      </c>
      <c r="R2427" s="217">
        <f>+'PAA CONSOLIDADO'!Y2430</f>
        <v>0</v>
      </c>
    </row>
    <row r="2428" spans="1:18" s="217" customFormat="1" x14ac:dyDescent="0.25">
      <c r="A2428" s="211">
        <f>+'PAA CONSOLIDADO'!C2431</f>
        <v>0</v>
      </c>
      <c r="B2428" s="211">
        <f>+'PAA CONSOLIDADO'!I2431</f>
        <v>0</v>
      </c>
      <c r="C2428" s="217" t="str">
        <f>+CONCATENATE('PAA CONSOLIDADO'!A2431,"-",'PAA CONSOLIDADO'!D2431,"-",'PAA CONSOLIDADO'!K2431)</f>
        <v>--</v>
      </c>
      <c r="D2428" s="217" t="e">
        <f>+VLOOKUP('PAA CONSOLIDADO'!L2431,LISTAS!$D$4:$E$15,2,0)</f>
        <v>#N/A</v>
      </c>
      <c r="E2428" s="217" t="e">
        <f>+VLOOKUP('PAA CONSOLIDADO'!M2431,LISTAS!$D$4:$E$15,2,0)</f>
        <v>#N/A</v>
      </c>
      <c r="F2428" s="217">
        <f>+'PAA CONSOLIDADO'!O2431</f>
        <v>0</v>
      </c>
      <c r="G2428" s="217">
        <f t="shared" si="111"/>
        <v>1</v>
      </c>
      <c r="H2428" s="217" t="e">
        <f>+VLOOKUP('PAA CONSOLIDADO'!P2431,LISTAS!$B$4:$C$17,2,0)</f>
        <v>#N/A</v>
      </c>
      <c r="I2428" s="217" t="e">
        <f>+VLOOKUP('PAA CONSOLIDADO'!Q2431,LISTAS!$B$22:$C$25,2,0)</f>
        <v>#N/A</v>
      </c>
      <c r="J2428" s="219">
        <f>'PAA CONSOLIDADO'!R2431</f>
        <v>0</v>
      </c>
      <c r="K2428" s="219">
        <f>+'PAA CONSOLIDADO'!S2431</f>
        <v>0</v>
      </c>
      <c r="L2428" s="217" t="e">
        <f>+VLOOKUP('PAA CONSOLIDADO'!T2431,LISTAS!$B$29:$C$31,2,0)</f>
        <v>#N/A</v>
      </c>
      <c r="M2428" s="217" t="e">
        <f>+VLOOKUP('PAA CONSOLIDADO'!U2431,LISTAS!$B$36:$C$39,2,0)</f>
        <v>#N/A</v>
      </c>
      <c r="N2428" s="217" t="str">
        <f t="shared" si="112"/>
        <v>Unidad de Contratación (1)</v>
      </c>
      <c r="O2428" s="217" t="str">
        <f t="shared" si="113"/>
        <v>CO-DC-11001</v>
      </c>
      <c r="P2428" s="217">
        <f>+'PAA CONSOLIDADO'!V2431</f>
        <v>0</v>
      </c>
      <c r="Q2428" s="217">
        <f>+'PAA CONSOLIDADO'!X2431</f>
        <v>0</v>
      </c>
      <c r="R2428" s="217">
        <f>+'PAA CONSOLIDADO'!Y2431</f>
        <v>0</v>
      </c>
    </row>
    <row r="2429" spans="1:18" s="217" customFormat="1" x14ac:dyDescent="0.25">
      <c r="A2429" s="211">
        <f>+'PAA CONSOLIDADO'!C2432</f>
        <v>0</v>
      </c>
      <c r="B2429" s="211">
        <f>+'PAA CONSOLIDADO'!I2432</f>
        <v>0</v>
      </c>
      <c r="C2429" s="217" t="str">
        <f>+CONCATENATE('PAA CONSOLIDADO'!A2432,"-",'PAA CONSOLIDADO'!D2432,"-",'PAA CONSOLIDADO'!K2432)</f>
        <v>--</v>
      </c>
      <c r="D2429" s="217" t="e">
        <f>+VLOOKUP('PAA CONSOLIDADO'!L2432,LISTAS!$D$4:$E$15,2,0)</f>
        <v>#N/A</v>
      </c>
      <c r="E2429" s="217" t="e">
        <f>+VLOOKUP('PAA CONSOLIDADO'!M2432,LISTAS!$D$4:$E$15,2,0)</f>
        <v>#N/A</v>
      </c>
      <c r="F2429" s="217">
        <f>+'PAA CONSOLIDADO'!O2432</f>
        <v>0</v>
      </c>
      <c r="G2429" s="217">
        <f t="shared" si="111"/>
        <v>1</v>
      </c>
      <c r="H2429" s="217" t="e">
        <f>+VLOOKUP('PAA CONSOLIDADO'!P2432,LISTAS!$B$4:$C$17,2,0)</f>
        <v>#N/A</v>
      </c>
      <c r="I2429" s="217" t="e">
        <f>+VLOOKUP('PAA CONSOLIDADO'!Q2432,LISTAS!$B$22:$C$25,2,0)</f>
        <v>#N/A</v>
      </c>
      <c r="J2429" s="219">
        <f>'PAA CONSOLIDADO'!R2432</f>
        <v>0</v>
      </c>
      <c r="K2429" s="219">
        <f>+'PAA CONSOLIDADO'!S2432</f>
        <v>0</v>
      </c>
      <c r="L2429" s="217" t="e">
        <f>+VLOOKUP('PAA CONSOLIDADO'!T2432,LISTAS!$B$29:$C$31,2,0)</f>
        <v>#N/A</v>
      </c>
      <c r="M2429" s="217" t="e">
        <f>+VLOOKUP('PAA CONSOLIDADO'!U2432,LISTAS!$B$36:$C$39,2,0)</f>
        <v>#N/A</v>
      </c>
      <c r="N2429" s="217" t="str">
        <f t="shared" si="112"/>
        <v>Unidad de Contratación (1)</v>
      </c>
      <c r="O2429" s="217" t="str">
        <f t="shared" si="113"/>
        <v>CO-DC-11001</v>
      </c>
      <c r="P2429" s="217">
        <f>+'PAA CONSOLIDADO'!V2432</f>
        <v>0</v>
      </c>
      <c r="Q2429" s="217">
        <f>+'PAA CONSOLIDADO'!X2432</f>
        <v>0</v>
      </c>
      <c r="R2429" s="217">
        <f>+'PAA CONSOLIDADO'!Y2432</f>
        <v>0</v>
      </c>
    </row>
    <row r="2430" spans="1:18" s="217" customFormat="1" x14ac:dyDescent="0.25">
      <c r="A2430" s="211">
        <f>+'PAA CONSOLIDADO'!C2433</f>
        <v>0</v>
      </c>
      <c r="B2430" s="211">
        <f>+'PAA CONSOLIDADO'!I2433</f>
        <v>0</v>
      </c>
      <c r="C2430" s="217" t="str">
        <f>+CONCATENATE('PAA CONSOLIDADO'!A2433,"-",'PAA CONSOLIDADO'!D2433,"-",'PAA CONSOLIDADO'!K2433)</f>
        <v>--</v>
      </c>
      <c r="D2430" s="217" t="e">
        <f>+VLOOKUP('PAA CONSOLIDADO'!L2433,LISTAS!$D$4:$E$15,2,0)</f>
        <v>#N/A</v>
      </c>
      <c r="E2430" s="217" t="e">
        <f>+VLOOKUP('PAA CONSOLIDADO'!M2433,LISTAS!$D$4:$E$15,2,0)</f>
        <v>#N/A</v>
      </c>
      <c r="F2430" s="217">
        <f>+'PAA CONSOLIDADO'!O2433</f>
        <v>0</v>
      </c>
      <c r="G2430" s="217">
        <f t="shared" si="111"/>
        <v>1</v>
      </c>
      <c r="H2430" s="217" t="e">
        <f>+VLOOKUP('PAA CONSOLIDADO'!P2433,LISTAS!$B$4:$C$17,2,0)</f>
        <v>#N/A</v>
      </c>
      <c r="I2430" s="217" t="e">
        <f>+VLOOKUP('PAA CONSOLIDADO'!Q2433,LISTAS!$B$22:$C$25,2,0)</f>
        <v>#N/A</v>
      </c>
      <c r="J2430" s="219">
        <f>'PAA CONSOLIDADO'!R2433</f>
        <v>0</v>
      </c>
      <c r="K2430" s="219">
        <f>+'PAA CONSOLIDADO'!S2433</f>
        <v>0</v>
      </c>
      <c r="L2430" s="217" t="e">
        <f>+VLOOKUP('PAA CONSOLIDADO'!T2433,LISTAS!$B$29:$C$31,2,0)</f>
        <v>#N/A</v>
      </c>
      <c r="M2430" s="217" t="e">
        <f>+VLOOKUP('PAA CONSOLIDADO'!U2433,LISTAS!$B$36:$C$39,2,0)</f>
        <v>#N/A</v>
      </c>
      <c r="N2430" s="217" t="str">
        <f t="shared" si="112"/>
        <v>Unidad de Contratación (1)</v>
      </c>
      <c r="O2430" s="217" t="str">
        <f t="shared" si="113"/>
        <v>CO-DC-11001</v>
      </c>
      <c r="P2430" s="217">
        <f>+'PAA CONSOLIDADO'!V2433</f>
        <v>0</v>
      </c>
      <c r="Q2430" s="217">
        <f>+'PAA CONSOLIDADO'!X2433</f>
        <v>0</v>
      </c>
      <c r="R2430" s="217">
        <f>+'PAA CONSOLIDADO'!Y2433</f>
        <v>0</v>
      </c>
    </row>
    <row r="2431" spans="1:18" s="217" customFormat="1" x14ac:dyDescent="0.25">
      <c r="A2431" s="211">
        <f>+'PAA CONSOLIDADO'!C2434</f>
        <v>0</v>
      </c>
      <c r="B2431" s="211">
        <f>+'PAA CONSOLIDADO'!I2434</f>
        <v>0</v>
      </c>
      <c r="C2431" s="217" t="str">
        <f>+CONCATENATE('PAA CONSOLIDADO'!A2434,"-",'PAA CONSOLIDADO'!D2434,"-",'PAA CONSOLIDADO'!K2434)</f>
        <v>--</v>
      </c>
      <c r="D2431" s="217" t="e">
        <f>+VLOOKUP('PAA CONSOLIDADO'!L2434,LISTAS!$D$4:$E$15,2,0)</f>
        <v>#N/A</v>
      </c>
      <c r="E2431" s="217" t="e">
        <f>+VLOOKUP('PAA CONSOLIDADO'!M2434,LISTAS!$D$4:$E$15,2,0)</f>
        <v>#N/A</v>
      </c>
      <c r="F2431" s="217">
        <f>+'PAA CONSOLIDADO'!O2434</f>
        <v>0</v>
      </c>
      <c r="G2431" s="217">
        <f t="shared" si="111"/>
        <v>1</v>
      </c>
      <c r="H2431" s="217" t="e">
        <f>+VLOOKUP('PAA CONSOLIDADO'!P2434,LISTAS!$B$4:$C$17,2,0)</f>
        <v>#N/A</v>
      </c>
      <c r="I2431" s="217" t="e">
        <f>+VLOOKUP('PAA CONSOLIDADO'!Q2434,LISTAS!$B$22:$C$25,2,0)</f>
        <v>#N/A</v>
      </c>
      <c r="J2431" s="219">
        <f>'PAA CONSOLIDADO'!R2434</f>
        <v>0</v>
      </c>
      <c r="K2431" s="219">
        <f>+'PAA CONSOLIDADO'!S2434</f>
        <v>0</v>
      </c>
      <c r="L2431" s="217" t="e">
        <f>+VLOOKUP('PAA CONSOLIDADO'!T2434,LISTAS!$B$29:$C$31,2,0)</f>
        <v>#N/A</v>
      </c>
      <c r="M2431" s="217" t="e">
        <f>+VLOOKUP('PAA CONSOLIDADO'!U2434,LISTAS!$B$36:$C$39,2,0)</f>
        <v>#N/A</v>
      </c>
      <c r="N2431" s="217" t="str">
        <f t="shared" si="112"/>
        <v>Unidad de Contratación (1)</v>
      </c>
      <c r="O2431" s="217" t="str">
        <f t="shared" si="113"/>
        <v>CO-DC-11001</v>
      </c>
      <c r="P2431" s="217">
        <f>+'PAA CONSOLIDADO'!V2434</f>
        <v>0</v>
      </c>
      <c r="Q2431" s="217">
        <f>+'PAA CONSOLIDADO'!X2434</f>
        <v>0</v>
      </c>
      <c r="R2431" s="217">
        <f>+'PAA CONSOLIDADO'!Y2434</f>
        <v>0</v>
      </c>
    </row>
    <row r="2432" spans="1:18" s="217" customFormat="1" x14ac:dyDescent="0.25">
      <c r="A2432" s="211">
        <f>+'PAA CONSOLIDADO'!C2435</f>
        <v>0</v>
      </c>
      <c r="B2432" s="211">
        <f>+'PAA CONSOLIDADO'!I2435</f>
        <v>0</v>
      </c>
      <c r="C2432" s="217" t="str">
        <f>+CONCATENATE('PAA CONSOLIDADO'!A2435,"-",'PAA CONSOLIDADO'!D2435,"-",'PAA CONSOLIDADO'!K2435)</f>
        <v>--</v>
      </c>
      <c r="D2432" s="217" t="e">
        <f>+VLOOKUP('PAA CONSOLIDADO'!L2435,LISTAS!$D$4:$E$15,2,0)</f>
        <v>#N/A</v>
      </c>
      <c r="E2432" s="217" t="e">
        <f>+VLOOKUP('PAA CONSOLIDADO'!M2435,LISTAS!$D$4:$E$15,2,0)</f>
        <v>#N/A</v>
      </c>
      <c r="F2432" s="217">
        <f>+'PAA CONSOLIDADO'!O2435</f>
        <v>0</v>
      </c>
      <c r="G2432" s="217">
        <f t="shared" si="111"/>
        <v>1</v>
      </c>
      <c r="H2432" s="217" t="e">
        <f>+VLOOKUP('PAA CONSOLIDADO'!P2435,LISTAS!$B$4:$C$17,2,0)</f>
        <v>#N/A</v>
      </c>
      <c r="I2432" s="217" t="e">
        <f>+VLOOKUP('PAA CONSOLIDADO'!Q2435,LISTAS!$B$22:$C$25,2,0)</f>
        <v>#N/A</v>
      </c>
      <c r="J2432" s="219">
        <f>'PAA CONSOLIDADO'!R2435</f>
        <v>0</v>
      </c>
      <c r="K2432" s="219">
        <f>+'PAA CONSOLIDADO'!S2435</f>
        <v>0</v>
      </c>
      <c r="L2432" s="217" t="e">
        <f>+VLOOKUP('PAA CONSOLIDADO'!T2435,LISTAS!$B$29:$C$31,2,0)</f>
        <v>#N/A</v>
      </c>
      <c r="M2432" s="217" t="e">
        <f>+VLOOKUP('PAA CONSOLIDADO'!U2435,LISTAS!$B$36:$C$39,2,0)</f>
        <v>#N/A</v>
      </c>
      <c r="N2432" s="217" t="str">
        <f t="shared" si="112"/>
        <v>Unidad de Contratación (1)</v>
      </c>
      <c r="O2432" s="217" t="str">
        <f t="shared" si="113"/>
        <v>CO-DC-11001</v>
      </c>
      <c r="P2432" s="217">
        <f>+'PAA CONSOLIDADO'!V2435</f>
        <v>0</v>
      </c>
      <c r="Q2432" s="217">
        <f>+'PAA CONSOLIDADO'!X2435</f>
        <v>0</v>
      </c>
      <c r="R2432" s="217">
        <f>+'PAA CONSOLIDADO'!Y2435</f>
        <v>0</v>
      </c>
    </row>
    <row r="2433" spans="1:18" s="217" customFormat="1" x14ac:dyDescent="0.25">
      <c r="A2433" s="211">
        <f>+'PAA CONSOLIDADO'!C2436</f>
        <v>0</v>
      </c>
      <c r="B2433" s="211">
        <f>+'PAA CONSOLIDADO'!I2436</f>
        <v>0</v>
      </c>
      <c r="C2433" s="217" t="str">
        <f>+CONCATENATE('PAA CONSOLIDADO'!A2436,"-",'PAA CONSOLIDADO'!D2436,"-",'PAA CONSOLIDADO'!K2436)</f>
        <v>--</v>
      </c>
      <c r="D2433" s="217" t="e">
        <f>+VLOOKUP('PAA CONSOLIDADO'!L2436,LISTAS!$D$4:$E$15,2,0)</f>
        <v>#N/A</v>
      </c>
      <c r="E2433" s="217" t="e">
        <f>+VLOOKUP('PAA CONSOLIDADO'!M2436,LISTAS!$D$4:$E$15,2,0)</f>
        <v>#N/A</v>
      </c>
      <c r="F2433" s="217">
        <f>+'PAA CONSOLIDADO'!O2436</f>
        <v>0</v>
      </c>
      <c r="G2433" s="217">
        <f t="shared" si="111"/>
        <v>1</v>
      </c>
      <c r="H2433" s="217" t="e">
        <f>+VLOOKUP('PAA CONSOLIDADO'!P2436,LISTAS!$B$4:$C$17,2,0)</f>
        <v>#N/A</v>
      </c>
      <c r="I2433" s="217" t="e">
        <f>+VLOOKUP('PAA CONSOLIDADO'!Q2436,LISTAS!$B$22:$C$25,2,0)</f>
        <v>#N/A</v>
      </c>
      <c r="J2433" s="219">
        <f>'PAA CONSOLIDADO'!R2436</f>
        <v>0</v>
      </c>
      <c r="K2433" s="219">
        <f>+'PAA CONSOLIDADO'!S2436</f>
        <v>0</v>
      </c>
      <c r="L2433" s="217" t="e">
        <f>+VLOOKUP('PAA CONSOLIDADO'!T2436,LISTAS!$B$29:$C$31,2,0)</f>
        <v>#N/A</v>
      </c>
      <c r="M2433" s="217" t="e">
        <f>+VLOOKUP('PAA CONSOLIDADO'!U2436,LISTAS!$B$36:$C$39,2,0)</f>
        <v>#N/A</v>
      </c>
      <c r="N2433" s="217" t="str">
        <f t="shared" si="112"/>
        <v>Unidad de Contratación (1)</v>
      </c>
      <c r="O2433" s="217" t="str">
        <f t="shared" si="113"/>
        <v>CO-DC-11001</v>
      </c>
      <c r="P2433" s="217">
        <f>+'PAA CONSOLIDADO'!V2436</f>
        <v>0</v>
      </c>
      <c r="Q2433" s="217">
        <f>+'PAA CONSOLIDADO'!X2436</f>
        <v>0</v>
      </c>
      <c r="R2433" s="217">
        <f>+'PAA CONSOLIDADO'!Y2436</f>
        <v>0</v>
      </c>
    </row>
    <row r="2434" spans="1:18" s="217" customFormat="1" x14ac:dyDescent="0.25">
      <c r="A2434" s="211">
        <f>+'PAA CONSOLIDADO'!C2437</f>
        <v>0</v>
      </c>
      <c r="B2434" s="211">
        <f>+'PAA CONSOLIDADO'!I2437</f>
        <v>0</v>
      </c>
      <c r="C2434" s="217" t="str">
        <f>+CONCATENATE('PAA CONSOLIDADO'!A2437,"-",'PAA CONSOLIDADO'!D2437,"-",'PAA CONSOLIDADO'!K2437)</f>
        <v>--</v>
      </c>
      <c r="D2434" s="217" t="e">
        <f>+VLOOKUP('PAA CONSOLIDADO'!L2437,LISTAS!$D$4:$E$15,2,0)</f>
        <v>#N/A</v>
      </c>
      <c r="E2434" s="217" t="e">
        <f>+VLOOKUP('PAA CONSOLIDADO'!M2437,LISTAS!$D$4:$E$15,2,0)</f>
        <v>#N/A</v>
      </c>
      <c r="F2434" s="217">
        <f>+'PAA CONSOLIDADO'!O2437</f>
        <v>0</v>
      </c>
      <c r="G2434" s="217">
        <f t="shared" si="111"/>
        <v>1</v>
      </c>
      <c r="H2434" s="217" t="e">
        <f>+VLOOKUP('PAA CONSOLIDADO'!P2437,LISTAS!$B$4:$C$17,2,0)</f>
        <v>#N/A</v>
      </c>
      <c r="I2434" s="217" t="e">
        <f>+VLOOKUP('PAA CONSOLIDADO'!Q2437,LISTAS!$B$22:$C$25,2,0)</f>
        <v>#N/A</v>
      </c>
      <c r="J2434" s="219">
        <f>'PAA CONSOLIDADO'!R2437</f>
        <v>0</v>
      </c>
      <c r="K2434" s="219">
        <f>+'PAA CONSOLIDADO'!S2437</f>
        <v>0</v>
      </c>
      <c r="L2434" s="217" t="e">
        <f>+VLOOKUP('PAA CONSOLIDADO'!T2437,LISTAS!$B$29:$C$31,2,0)</f>
        <v>#N/A</v>
      </c>
      <c r="M2434" s="217" t="e">
        <f>+VLOOKUP('PAA CONSOLIDADO'!U2437,LISTAS!$B$36:$C$39,2,0)</f>
        <v>#N/A</v>
      </c>
      <c r="N2434" s="217" t="str">
        <f t="shared" si="112"/>
        <v>Unidad de Contratación (1)</v>
      </c>
      <c r="O2434" s="217" t="str">
        <f t="shared" si="113"/>
        <v>CO-DC-11001</v>
      </c>
      <c r="P2434" s="217">
        <f>+'PAA CONSOLIDADO'!V2437</f>
        <v>0</v>
      </c>
      <c r="Q2434" s="217">
        <f>+'PAA CONSOLIDADO'!X2437</f>
        <v>0</v>
      </c>
      <c r="R2434" s="217">
        <f>+'PAA CONSOLIDADO'!Y2437</f>
        <v>0</v>
      </c>
    </row>
    <row r="2435" spans="1:18" s="217" customFormat="1" x14ac:dyDescent="0.25">
      <c r="A2435" s="211">
        <f>+'PAA CONSOLIDADO'!C2438</f>
        <v>0</v>
      </c>
      <c r="B2435" s="211">
        <f>+'PAA CONSOLIDADO'!I2438</f>
        <v>0</v>
      </c>
      <c r="C2435" s="217" t="str">
        <f>+CONCATENATE('PAA CONSOLIDADO'!A2438,"-",'PAA CONSOLIDADO'!D2438,"-",'PAA CONSOLIDADO'!K2438)</f>
        <v>--</v>
      </c>
      <c r="D2435" s="217" t="e">
        <f>+VLOOKUP('PAA CONSOLIDADO'!L2438,LISTAS!$D$4:$E$15,2,0)</f>
        <v>#N/A</v>
      </c>
      <c r="E2435" s="217" t="e">
        <f>+VLOOKUP('PAA CONSOLIDADO'!M2438,LISTAS!$D$4:$E$15,2,0)</f>
        <v>#N/A</v>
      </c>
      <c r="F2435" s="217">
        <f>+'PAA CONSOLIDADO'!O2438</f>
        <v>0</v>
      </c>
      <c r="G2435" s="217">
        <f t="shared" si="111"/>
        <v>1</v>
      </c>
      <c r="H2435" s="217" t="e">
        <f>+VLOOKUP('PAA CONSOLIDADO'!P2438,LISTAS!$B$4:$C$17,2,0)</f>
        <v>#N/A</v>
      </c>
      <c r="I2435" s="217" t="e">
        <f>+VLOOKUP('PAA CONSOLIDADO'!Q2438,LISTAS!$B$22:$C$25,2,0)</f>
        <v>#N/A</v>
      </c>
      <c r="J2435" s="219">
        <f>'PAA CONSOLIDADO'!R2438</f>
        <v>0</v>
      </c>
      <c r="K2435" s="219">
        <f>+'PAA CONSOLIDADO'!S2438</f>
        <v>0</v>
      </c>
      <c r="L2435" s="217" t="e">
        <f>+VLOOKUP('PAA CONSOLIDADO'!T2438,LISTAS!$B$29:$C$31,2,0)</f>
        <v>#N/A</v>
      </c>
      <c r="M2435" s="217" t="e">
        <f>+VLOOKUP('PAA CONSOLIDADO'!U2438,LISTAS!$B$36:$C$39,2,0)</f>
        <v>#N/A</v>
      </c>
      <c r="N2435" s="217" t="str">
        <f t="shared" si="112"/>
        <v>Unidad de Contratación (1)</v>
      </c>
      <c r="O2435" s="217" t="str">
        <f t="shared" si="113"/>
        <v>CO-DC-11001</v>
      </c>
      <c r="P2435" s="217">
        <f>+'PAA CONSOLIDADO'!V2438</f>
        <v>0</v>
      </c>
      <c r="Q2435" s="217">
        <f>+'PAA CONSOLIDADO'!X2438</f>
        <v>0</v>
      </c>
      <c r="R2435" s="217">
        <f>+'PAA CONSOLIDADO'!Y2438</f>
        <v>0</v>
      </c>
    </row>
    <row r="2436" spans="1:18" s="217" customFormat="1" x14ac:dyDescent="0.25">
      <c r="A2436" s="211">
        <f>+'PAA CONSOLIDADO'!C2439</f>
        <v>0</v>
      </c>
      <c r="B2436" s="211">
        <f>+'PAA CONSOLIDADO'!I2439</f>
        <v>0</v>
      </c>
      <c r="C2436" s="217" t="str">
        <f>+CONCATENATE('PAA CONSOLIDADO'!A2439,"-",'PAA CONSOLIDADO'!D2439,"-",'PAA CONSOLIDADO'!K2439)</f>
        <v>--</v>
      </c>
      <c r="D2436" s="217" t="e">
        <f>+VLOOKUP('PAA CONSOLIDADO'!L2439,LISTAS!$D$4:$E$15,2,0)</f>
        <v>#N/A</v>
      </c>
      <c r="E2436" s="217" t="e">
        <f>+VLOOKUP('PAA CONSOLIDADO'!M2439,LISTAS!$D$4:$E$15,2,0)</f>
        <v>#N/A</v>
      </c>
      <c r="F2436" s="217">
        <f>+'PAA CONSOLIDADO'!O2439</f>
        <v>0</v>
      </c>
      <c r="G2436" s="217">
        <f t="shared" si="111"/>
        <v>1</v>
      </c>
      <c r="H2436" s="217" t="e">
        <f>+VLOOKUP('PAA CONSOLIDADO'!P2439,LISTAS!$B$4:$C$17,2,0)</f>
        <v>#N/A</v>
      </c>
      <c r="I2436" s="217" t="e">
        <f>+VLOOKUP('PAA CONSOLIDADO'!Q2439,LISTAS!$B$22:$C$25,2,0)</f>
        <v>#N/A</v>
      </c>
      <c r="J2436" s="219">
        <f>'PAA CONSOLIDADO'!R2439</f>
        <v>0</v>
      </c>
      <c r="K2436" s="219">
        <f>+'PAA CONSOLIDADO'!S2439</f>
        <v>0</v>
      </c>
      <c r="L2436" s="217" t="e">
        <f>+VLOOKUP('PAA CONSOLIDADO'!T2439,LISTAS!$B$29:$C$31,2,0)</f>
        <v>#N/A</v>
      </c>
      <c r="M2436" s="217" t="e">
        <f>+VLOOKUP('PAA CONSOLIDADO'!U2439,LISTAS!$B$36:$C$39,2,0)</f>
        <v>#N/A</v>
      </c>
      <c r="N2436" s="217" t="str">
        <f t="shared" si="112"/>
        <v>Unidad de Contratación (1)</v>
      </c>
      <c r="O2436" s="217" t="str">
        <f t="shared" si="113"/>
        <v>CO-DC-11001</v>
      </c>
      <c r="P2436" s="217">
        <f>+'PAA CONSOLIDADO'!V2439</f>
        <v>0</v>
      </c>
      <c r="Q2436" s="217">
        <f>+'PAA CONSOLIDADO'!X2439</f>
        <v>0</v>
      </c>
      <c r="R2436" s="217">
        <f>+'PAA CONSOLIDADO'!Y2439</f>
        <v>0</v>
      </c>
    </row>
    <row r="2437" spans="1:18" s="217" customFormat="1" x14ac:dyDescent="0.25">
      <c r="A2437" s="211">
        <f>+'PAA CONSOLIDADO'!C2440</f>
        <v>0</v>
      </c>
      <c r="B2437" s="211">
        <f>+'PAA CONSOLIDADO'!I2440</f>
        <v>0</v>
      </c>
      <c r="C2437" s="217" t="str">
        <f>+CONCATENATE('PAA CONSOLIDADO'!A2440,"-",'PAA CONSOLIDADO'!D2440,"-",'PAA CONSOLIDADO'!K2440)</f>
        <v>--</v>
      </c>
      <c r="D2437" s="217" t="e">
        <f>+VLOOKUP('PAA CONSOLIDADO'!L2440,LISTAS!$D$4:$E$15,2,0)</f>
        <v>#N/A</v>
      </c>
      <c r="E2437" s="217" t="e">
        <f>+VLOOKUP('PAA CONSOLIDADO'!M2440,LISTAS!$D$4:$E$15,2,0)</f>
        <v>#N/A</v>
      </c>
      <c r="F2437" s="217">
        <f>+'PAA CONSOLIDADO'!O2440</f>
        <v>0</v>
      </c>
      <c r="G2437" s="217">
        <f t="shared" ref="G2437:G2500" si="114">+IF(ISBLANK(B2437),"",1)</f>
        <v>1</v>
      </c>
      <c r="H2437" s="217" t="e">
        <f>+VLOOKUP('PAA CONSOLIDADO'!P2440,LISTAS!$B$4:$C$17,2,0)</f>
        <v>#N/A</v>
      </c>
      <c r="I2437" s="217" t="e">
        <f>+VLOOKUP('PAA CONSOLIDADO'!Q2440,LISTAS!$B$22:$C$25,2,0)</f>
        <v>#N/A</v>
      </c>
      <c r="J2437" s="219">
        <f>'PAA CONSOLIDADO'!R2440</f>
        <v>0</v>
      </c>
      <c r="K2437" s="219">
        <f>+'PAA CONSOLIDADO'!S2440</f>
        <v>0</v>
      </c>
      <c r="L2437" s="217" t="e">
        <f>+VLOOKUP('PAA CONSOLIDADO'!T2440,LISTAS!$B$29:$C$31,2,0)</f>
        <v>#N/A</v>
      </c>
      <c r="M2437" s="217" t="e">
        <f>+VLOOKUP('PAA CONSOLIDADO'!U2440,LISTAS!$B$36:$C$39,2,0)</f>
        <v>#N/A</v>
      </c>
      <c r="N2437" s="217" t="str">
        <f t="shared" ref="N2437:N2500" si="115">+IF(ISBLANK(B2437),"","Unidad de Contratación (1)")</f>
        <v>Unidad de Contratación (1)</v>
      </c>
      <c r="O2437" s="217" t="str">
        <f t="shared" ref="O2437:O2500" si="116">+IF(ISBLANK(B2437),"","CO-DC-11001")</f>
        <v>CO-DC-11001</v>
      </c>
      <c r="P2437" s="217">
        <f>+'PAA CONSOLIDADO'!V2440</f>
        <v>0</v>
      </c>
      <c r="Q2437" s="217">
        <f>+'PAA CONSOLIDADO'!X2440</f>
        <v>0</v>
      </c>
      <c r="R2437" s="217">
        <f>+'PAA CONSOLIDADO'!Y2440</f>
        <v>0</v>
      </c>
    </row>
    <row r="2438" spans="1:18" s="217" customFormat="1" x14ac:dyDescent="0.25">
      <c r="A2438" s="211">
        <f>+'PAA CONSOLIDADO'!C2441</f>
        <v>0</v>
      </c>
      <c r="B2438" s="211">
        <f>+'PAA CONSOLIDADO'!I2441</f>
        <v>0</v>
      </c>
      <c r="C2438" s="217" t="str">
        <f>+CONCATENATE('PAA CONSOLIDADO'!A2441,"-",'PAA CONSOLIDADO'!D2441,"-",'PAA CONSOLIDADO'!K2441)</f>
        <v>--</v>
      </c>
      <c r="D2438" s="217" t="e">
        <f>+VLOOKUP('PAA CONSOLIDADO'!L2441,LISTAS!$D$4:$E$15,2,0)</f>
        <v>#N/A</v>
      </c>
      <c r="E2438" s="217" t="e">
        <f>+VLOOKUP('PAA CONSOLIDADO'!M2441,LISTAS!$D$4:$E$15,2,0)</f>
        <v>#N/A</v>
      </c>
      <c r="F2438" s="217">
        <f>+'PAA CONSOLIDADO'!O2441</f>
        <v>0</v>
      </c>
      <c r="G2438" s="217">
        <f t="shared" si="114"/>
        <v>1</v>
      </c>
      <c r="H2438" s="217" t="e">
        <f>+VLOOKUP('PAA CONSOLIDADO'!P2441,LISTAS!$B$4:$C$17,2,0)</f>
        <v>#N/A</v>
      </c>
      <c r="I2438" s="217" t="e">
        <f>+VLOOKUP('PAA CONSOLIDADO'!Q2441,LISTAS!$B$22:$C$25,2,0)</f>
        <v>#N/A</v>
      </c>
      <c r="J2438" s="219">
        <f>'PAA CONSOLIDADO'!R2441</f>
        <v>0</v>
      </c>
      <c r="K2438" s="219">
        <f>+'PAA CONSOLIDADO'!S2441</f>
        <v>0</v>
      </c>
      <c r="L2438" s="217" t="e">
        <f>+VLOOKUP('PAA CONSOLIDADO'!T2441,LISTAS!$B$29:$C$31,2,0)</f>
        <v>#N/A</v>
      </c>
      <c r="M2438" s="217" t="e">
        <f>+VLOOKUP('PAA CONSOLIDADO'!U2441,LISTAS!$B$36:$C$39,2,0)</f>
        <v>#N/A</v>
      </c>
      <c r="N2438" s="217" t="str">
        <f t="shared" si="115"/>
        <v>Unidad de Contratación (1)</v>
      </c>
      <c r="O2438" s="217" t="str">
        <f t="shared" si="116"/>
        <v>CO-DC-11001</v>
      </c>
      <c r="P2438" s="217">
        <f>+'PAA CONSOLIDADO'!V2441</f>
        <v>0</v>
      </c>
      <c r="Q2438" s="217">
        <f>+'PAA CONSOLIDADO'!X2441</f>
        <v>0</v>
      </c>
      <c r="R2438" s="217">
        <f>+'PAA CONSOLIDADO'!Y2441</f>
        <v>0</v>
      </c>
    </row>
    <row r="2439" spans="1:18" s="217" customFormat="1" x14ac:dyDescent="0.25">
      <c r="A2439" s="211">
        <f>+'PAA CONSOLIDADO'!C2442</f>
        <v>0</v>
      </c>
      <c r="B2439" s="211">
        <f>+'PAA CONSOLIDADO'!I2442</f>
        <v>0</v>
      </c>
      <c r="C2439" s="217" t="str">
        <f>+CONCATENATE('PAA CONSOLIDADO'!A2442,"-",'PAA CONSOLIDADO'!D2442,"-",'PAA CONSOLIDADO'!K2442)</f>
        <v>--</v>
      </c>
      <c r="D2439" s="217" t="e">
        <f>+VLOOKUP('PAA CONSOLIDADO'!L2442,LISTAS!$D$4:$E$15,2,0)</f>
        <v>#N/A</v>
      </c>
      <c r="E2439" s="217" t="e">
        <f>+VLOOKUP('PAA CONSOLIDADO'!M2442,LISTAS!$D$4:$E$15,2,0)</f>
        <v>#N/A</v>
      </c>
      <c r="F2439" s="217">
        <f>+'PAA CONSOLIDADO'!O2442</f>
        <v>0</v>
      </c>
      <c r="G2439" s="217">
        <f t="shared" si="114"/>
        <v>1</v>
      </c>
      <c r="H2439" s="217" t="e">
        <f>+VLOOKUP('PAA CONSOLIDADO'!P2442,LISTAS!$B$4:$C$17,2,0)</f>
        <v>#N/A</v>
      </c>
      <c r="I2439" s="217" t="e">
        <f>+VLOOKUP('PAA CONSOLIDADO'!Q2442,LISTAS!$B$22:$C$25,2,0)</f>
        <v>#N/A</v>
      </c>
      <c r="J2439" s="219">
        <f>'PAA CONSOLIDADO'!R2442</f>
        <v>0</v>
      </c>
      <c r="K2439" s="219">
        <f>+'PAA CONSOLIDADO'!S2442</f>
        <v>0</v>
      </c>
      <c r="L2439" s="217" t="e">
        <f>+VLOOKUP('PAA CONSOLIDADO'!T2442,LISTAS!$B$29:$C$31,2,0)</f>
        <v>#N/A</v>
      </c>
      <c r="M2439" s="217" t="e">
        <f>+VLOOKUP('PAA CONSOLIDADO'!U2442,LISTAS!$B$36:$C$39,2,0)</f>
        <v>#N/A</v>
      </c>
      <c r="N2439" s="217" t="str">
        <f t="shared" si="115"/>
        <v>Unidad de Contratación (1)</v>
      </c>
      <c r="O2439" s="217" t="str">
        <f t="shared" si="116"/>
        <v>CO-DC-11001</v>
      </c>
      <c r="P2439" s="217">
        <f>+'PAA CONSOLIDADO'!V2442</f>
        <v>0</v>
      </c>
      <c r="Q2439" s="217">
        <f>+'PAA CONSOLIDADO'!X2442</f>
        <v>0</v>
      </c>
      <c r="R2439" s="217">
        <f>+'PAA CONSOLIDADO'!Y2442</f>
        <v>0</v>
      </c>
    </row>
    <row r="2440" spans="1:18" s="217" customFormat="1" x14ac:dyDescent="0.25">
      <c r="A2440" s="211">
        <f>+'PAA CONSOLIDADO'!C2443</f>
        <v>0</v>
      </c>
      <c r="B2440" s="211">
        <f>+'PAA CONSOLIDADO'!I2443</f>
        <v>0</v>
      </c>
      <c r="C2440" s="217" t="str">
        <f>+CONCATENATE('PAA CONSOLIDADO'!A2443,"-",'PAA CONSOLIDADO'!D2443,"-",'PAA CONSOLIDADO'!K2443)</f>
        <v>--</v>
      </c>
      <c r="D2440" s="217" t="e">
        <f>+VLOOKUP('PAA CONSOLIDADO'!L2443,LISTAS!$D$4:$E$15,2,0)</f>
        <v>#N/A</v>
      </c>
      <c r="E2440" s="217" t="e">
        <f>+VLOOKUP('PAA CONSOLIDADO'!M2443,LISTAS!$D$4:$E$15,2,0)</f>
        <v>#N/A</v>
      </c>
      <c r="F2440" s="217">
        <f>+'PAA CONSOLIDADO'!O2443</f>
        <v>0</v>
      </c>
      <c r="G2440" s="217">
        <f t="shared" si="114"/>
        <v>1</v>
      </c>
      <c r="H2440" s="217" t="e">
        <f>+VLOOKUP('PAA CONSOLIDADO'!P2443,LISTAS!$B$4:$C$17,2,0)</f>
        <v>#N/A</v>
      </c>
      <c r="I2440" s="217" t="e">
        <f>+VLOOKUP('PAA CONSOLIDADO'!Q2443,LISTAS!$B$22:$C$25,2,0)</f>
        <v>#N/A</v>
      </c>
      <c r="J2440" s="219">
        <f>'PAA CONSOLIDADO'!R2443</f>
        <v>0</v>
      </c>
      <c r="K2440" s="219">
        <f>+'PAA CONSOLIDADO'!S2443</f>
        <v>0</v>
      </c>
      <c r="L2440" s="217" t="e">
        <f>+VLOOKUP('PAA CONSOLIDADO'!T2443,LISTAS!$B$29:$C$31,2,0)</f>
        <v>#N/A</v>
      </c>
      <c r="M2440" s="217" t="e">
        <f>+VLOOKUP('PAA CONSOLIDADO'!U2443,LISTAS!$B$36:$C$39,2,0)</f>
        <v>#N/A</v>
      </c>
      <c r="N2440" s="217" t="str">
        <f t="shared" si="115"/>
        <v>Unidad de Contratación (1)</v>
      </c>
      <c r="O2440" s="217" t="str">
        <f t="shared" si="116"/>
        <v>CO-DC-11001</v>
      </c>
      <c r="P2440" s="217">
        <f>+'PAA CONSOLIDADO'!V2443</f>
        <v>0</v>
      </c>
      <c r="Q2440" s="217">
        <f>+'PAA CONSOLIDADO'!X2443</f>
        <v>0</v>
      </c>
      <c r="R2440" s="217">
        <f>+'PAA CONSOLIDADO'!Y2443</f>
        <v>0</v>
      </c>
    </row>
    <row r="2441" spans="1:18" s="217" customFormat="1" x14ac:dyDescent="0.25">
      <c r="A2441" s="211">
        <f>+'PAA CONSOLIDADO'!C2444</f>
        <v>0</v>
      </c>
      <c r="B2441" s="211">
        <f>+'PAA CONSOLIDADO'!I2444</f>
        <v>0</v>
      </c>
      <c r="C2441" s="217" t="str">
        <f>+CONCATENATE('PAA CONSOLIDADO'!A2444,"-",'PAA CONSOLIDADO'!D2444,"-",'PAA CONSOLIDADO'!K2444)</f>
        <v>--</v>
      </c>
      <c r="D2441" s="217" t="e">
        <f>+VLOOKUP('PAA CONSOLIDADO'!L2444,LISTAS!$D$4:$E$15,2,0)</f>
        <v>#N/A</v>
      </c>
      <c r="E2441" s="217" t="e">
        <f>+VLOOKUP('PAA CONSOLIDADO'!M2444,LISTAS!$D$4:$E$15,2,0)</f>
        <v>#N/A</v>
      </c>
      <c r="F2441" s="217">
        <f>+'PAA CONSOLIDADO'!O2444</f>
        <v>0</v>
      </c>
      <c r="G2441" s="217">
        <f t="shared" si="114"/>
        <v>1</v>
      </c>
      <c r="H2441" s="217" t="e">
        <f>+VLOOKUP('PAA CONSOLIDADO'!P2444,LISTAS!$B$4:$C$17,2,0)</f>
        <v>#N/A</v>
      </c>
      <c r="I2441" s="217" t="e">
        <f>+VLOOKUP('PAA CONSOLIDADO'!Q2444,LISTAS!$B$22:$C$25,2,0)</f>
        <v>#N/A</v>
      </c>
      <c r="J2441" s="219">
        <f>'PAA CONSOLIDADO'!R2444</f>
        <v>0</v>
      </c>
      <c r="K2441" s="219">
        <f>+'PAA CONSOLIDADO'!S2444</f>
        <v>0</v>
      </c>
      <c r="L2441" s="217" t="e">
        <f>+VLOOKUP('PAA CONSOLIDADO'!T2444,LISTAS!$B$29:$C$31,2,0)</f>
        <v>#N/A</v>
      </c>
      <c r="M2441" s="217" t="e">
        <f>+VLOOKUP('PAA CONSOLIDADO'!U2444,LISTAS!$B$36:$C$39,2,0)</f>
        <v>#N/A</v>
      </c>
      <c r="N2441" s="217" t="str">
        <f t="shared" si="115"/>
        <v>Unidad de Contratación (1)</v>
      </c>
      <c r="O2441" s="217" t="str">
        <f t="shared" si="116"/>
        <v>CO-DC-11001</v>
      </c>
      <c r="P2441" s="217">
        <f>+'PAA CONSOLIDADO'!V2444</f>
        <v>0</v>
      </c>
      <c r="Q2441" s="217">
        <f>+'PAA CONSOLIDADO'!X2444</f>
        <v>0</v>
      </c>
      <c r="R2441" s="217">
        <f>+'PAA CONSOLIDADO'!Y2444</f>
        <v>0</v>
      </c>
    </row>
    <row r="2442" spans="1:18" s="217" customFormat="1" x14ac:dyDescent="0.25">
      <c r="A2442" s="211">
        <f>+'PAA CONSOLIDADO'!C2445</f>
        <v>0</v>
      </c>
      <c r="B2442" s="211">
        <f>+'PAA CONSOLIDADO'!I2445</f>
        <v>0</v>
      </c>
      <c r="C2442" s="217" t="str">
        <f>+CONCATENATE('PAA CONSOLIDADO'!A2445,"-",'PAA CONSOLIDADO'!D2445,"-",'PAA CONSOLIDADO'!K2445)</f>
        <v>--</v>
      </c>
      <c r="D2442" s="217" t="e">
        <f>+VLOOKUP('PAA CONSOLIDADO'!L2445,LISTAS!$D$4:$E$15,2,0)</f>
        <v>#N/A</v>
      </c>
      <c r="E2442" s="217" t="e">
        <f>+VLOOKUP('PAA CONSOLIDADO'!M2445,LISTAS!$D$4:$E$15,2,0)</f>
        <v>#N/A</v>
      </c>
      <c r="F2442" s="217">
        <f>+'PAA CONSOLIDADO'!O2445</f>
        <v>0</v>
      </c>
      <c r="G2442" s="217">
        <f t="shared" si="114"/>
        <v>1</v>
      </c>
      <c r="H2442" s="217" t="e">
        <f>+VLOOKUP('PAA CONSOLIDADO'!P2445,LISTAS!$B$4:$C$17,2,0)</f>
        <v>#N/A</v>
      </c>
      <c r="I2442" s="217" t="e">
        <f>+VLOOKUP('PAA CONSOLIDADO'!Q2445,LISTAS!$B$22:$C$25,2,0)</f>
        <v>#N/A</v>
      </c>
      <c r="J2442" s="219">
        <f>'PAA CONSOLIDADO'!R2445</f>
        <v>0</v>
      </c>
      <c r="K2442" s="219">
        <f>+'PAA CONSOLIDADO'!S2445</f>
        <v>0</v>
      </c>
      <c r="L2442" s="217" t="e">
        <f>+VLOOKUP('PAA CONSOLIDADO'!T2445,LISTAS!$B$29:$C$31,2,0)</f>
        <v>#N/A</v>
      </c>
      <c r="M2442" s="217" t="e">
        <f>+VLOOKUP('PAA CONSOLIDADO'!U2445,LISTAS!$B$36:$C$39,2,0)</f>
        <v>#N/A</v>
      </c>
      <c r="N2442" s="217" t="str">
        <f t="shared" si="115"/>
        <v>Unidad de Contratación (1)</v>
      </c>
      <c r="O2442" s="217" t="str">
        <f t="shared" si="116"/>
        <v>CO-DC-11001</v>
      </c>
      <c r="P2442" s="217">
        <f>+'PAA CONSOLIDADO'!V2445</f>
        <v>0</v>
      </c>
      <c r="Q2442" s="217">
        <f>+'PAA CONSOLIDADO'!X2445</f>
        <v>0</v>
      </c>
      <c r="R2442" s="217">
        <f>+'PAA CONSOLIDADO'!Y2445</f>
        <v>0</v>
      </c>
    </row>
    <row r="2443" spans="1:18" s="217" customFormat="1" x14ac:dyDescent="0.25">
      <c r="A2443" s="211">
        <f>+'PAA CONSOLIDADO'!C2446</f>
        <v>0</v>
      </c>
      <c r="B2443" s="211">
        <f>+'PAA CONSOLIDADO'!I2446</f>
        <v>0</v>
      </c>
      <c r="C2443" s="217" t="str">
        <f>+CONCATENATE('PAA CONSOLIDADO'!A2446,"-",'PAA CONSOLIDADO'!D2446,"-",'PAA CONSOLIDADO'!K2446)</f>
        <v>--</v>
      </c>
      <c r="D2443" s="217" t="e">
        <f>+VLOOKUP('PAA CONSOLIDADO'!L2446,LISTAS!$D$4:$E$15,2,0)</f>
        <v>#N/A</v>
      </c>
      <c r="E2443" s="217" t="e">
        <f>+VLOOKUP('PAA CONSOLIDADO'!M2446,LISTAS!$D$4:$E$15,2,0)</f>
        <v>#N/A</v>
      </c>
      <c r="F2443" s="217">
        <f>+'PAA CONSOLIDADO'!O2446</f>
        <v>0</v>
      </c>
      <c r="G2443" s="217">
        <f t="shared" si="114"/>
        <v>1</v>
      </c>
      <c r="H2443" s="217" t="e">
        <f>+VLOOKUP('PAA CONSOLIDADO'!P2446,LISTAS!$B$4:$C$17,2,0)</f>
        <v>#N/A</v>
      </c>
      <c r="I2443" s="217" t="e">
        <f>+VLOOKUP('PAA CONSOLIDADO'!Q2446,LISTAS!$B$22:$C$25,2,0)</f>
        <v>#N/A</v>
      </c>
      <c r="J2443" s="219">
        <f>'PAA CONSOLIDADO'!R2446</f>
        <v>0</v>
      </c>
      <c r="K2443" s="219">
        <f>+'PAA CONSOLIDADO'!S2446</f>
        <v>0</v>
      </c>
      <c r="L2443" s="217" t="e">
        <f>+VLOOKUP('PAA CONSOLIDADO'!T2446,LISTAS!$B$29:$C$31,2,0)</f>
        <v>#N/A</v>
      </c>
      <c r="M2443" s="217" t="e">
        <f>+VLOOKUP('PAA CONSOLIDADO'!U2446,LISTAS!$B$36:$C$39,2,0)</f>
        <v>#N/A</v>
      </c>
      <c r="N2443" s="217" t="str">
        <f t="shared" si="115"/>
        <v>Unidad de Contratación (1)</v>
      </c>
      <c r="O2443" s="217" t="str">
        <f t="shared" si="116"/>
        <v>CO-DC-11001</v>
      </c>
      <c r="P2443" s="217">
        <f>+'PAA CONSOLIDADO'!V2446</f>
        <v>0</v>
      </c>
      <c r="Q2443" s="217">
        <f>+'PAA CONSOLIDADO'!X2446</f>
        <v>0</v>
      </c>
      <c r="R2443" s="217">
        <f>+'PAA CONSOLIDADO'!Y2446</f>
        <v>0</v>
      </c>
    </row>
    <row r="2444" spans="1:18" s="217" customFormat="1" x14ac:dyDescent="0.25">
      <c r="A2444" s="211">
        <f>+'PAA CONSOLIDADO'!C2447</f>
        <v>0</v>
      </c>
      <c r="B2444" s="211">
        <f>+'PAA CONSOLIDADO'!I2447</f>
        <v>0</v>
      </c>
      <c r="C2444" s="217" t="str">
        <f>+CONCATENATE('PAA CONSOLIDADO'!A2447,"-",'PAA CONSOLIDADO'!D2447,"-",'PAA CONSOLIDADO'!K2447)</f>
        <v>--</v>
      </c>
      <c r="D2444" s="217" t="e">
        <f>+VLOOKUP('PAA CONSOLIDADO'!L2447,LISTAS!$D$4:$E$15,2,0)</f>
        <v>#N/A</v>
      </c>
      <c r="E2444" s="217" t="e">
        <f>+VLOOKUP('PAA CONSOLIDADO'!M2447,LISTAS!$D$4:$E$15,2,0)</f>
        <v>#N/A</v>
      </c>
      <c r="F2444" s="217">
        <f>+'PAA CONSOLIDADO'!O2447</f>
        <v>0</v>
      </c>
      <c r="G2444" s="217">
        <f t="shared" si="114"/>
        <v>1</v>
      </c>
      <c r="H2444" s="217" t="e">
        <f>+VLOOKUP('PAA CONSOLIDADO'!P2447,LISTAS!$B$4:$C$17,2,0)</f>
        <v>#N/A</v>
      </c>
      <c r="I2444" s="217" t="e">
        <f>+VLOOKUP('PAA CONSOLIDADO'!Q2447,LISTAS!$B$22:$C$25,2,0)</f>
        <v>#N/A</v>
      </c>
      <c r="J2444" s="219">
        <f>'PAA CONSOLIDADO'!R2447</f>
        <v>0</v>
      </c>
      <c r="K2444" s="219">
        <f>+'PAA CONSOLIDADO'!S2447</f>
        <v>0</v>
      </c>
      <c r="L2444" s="217" t="e">
        <f>+VLOOKUP('PAA CONSOLIDADO'!T2447,LISTAS!$B$29:$C$31,2,0)</f>
        <v>#N/A</v>
      </c>
      <c r="M2444" s="217" t="e">
        <f>+VLOOKUP('PAA CONSOLIDADO'!U2447,LISTAS!$B$36:$C$39,2,0)</f>
        <v>#N/A</v>
      </c>
      <c r="N2444" s="217" t="str">
        <f t="shared" si="115"/>
        <v>Unidad de Contratación (1)</v>
      </c>
      <c r="O2444" s="217" t="str">
        <f t="shared" si="116"/>
        <v>CO-DC-11001</v>
      </c>
      <c r="P2444" s="217">
        <f>+'PAA CONSOLIDADO'!V2447</f>
        <v>0</v>
      </c>
      <c r="Q2444" s="217">
        <f>+'PAA CONSOLIDADO'!X2447</f>
        <v>0</v>
      </c>
      <c r="R2444" s="217">
        <f>+'PAA CONSOLIDADO'!Y2447</f>
        <v>0</v>
      </c>
    </row>
    <row r="2445" spans="1:18" s="217" customFormat="1" x14ac:dyDescent="0.25">
      <c r="A2445" s="211">
        <f>+'PAA CONSOLIDADO'!C2448</f>
        <v>0</v>
      </c>
      <c r="B2445" s="211">
        <f>+'PAA CONSOLIDADO'!I2448</f>
        <v>0</v>
      </c>
      <c r="C2445" s="217" t="str">
        <f>+CONCATENATE('PAA CONSOLIDADO'!A2448,"-",'PAA CONSOLIDADO'!D2448,"-",'PAA CONSOLIDADO'!K2448)</f>
        <v>--</v>
      </c>
      <c r="D2445" s="217" t="e">
        <f>+VLOOKUP('PAA CONSOLIDADO'!L2448,LISTAS!$D$4:$E$15,2,0)</f>
        <v>#N/A</v>
      </c>
      <c r="E2445" s="217" t="e">
        <f>+VLOOKUP('PAA CONSOLIDADO'!M2448,LISTAS!$D$4:$E$15,2,0)</f>
        <v>#N/A</v>
      </c>
      <c r="F2445" s="217">
        <f>+'PAA CONSOLIDADO'!O2448</f>
        <v>0</v>
      </c>
      <c r="G2445" s="217">
        <f t="shared" si="114"/>
        <v>1</v>
      </c>
      <c r="H2445" s="217" t="e">
        <f>+VLOOKUP('PAA CONSOLIDADO'!P2448,LISTAS!$B$4:$C$17,2,0)</f>
        <v>#N/A</v>
      </c>
      <c r="I2445" s="217" t="e">
        <f>+VLOOKUP('PAA CONSOLIDADO'!Q2448,LISTAS!$B$22:$C$25,2,0)</f>
        <v>#N/A</v>
      </c>
      <c r="J2445" s="219">
        <f>'PAA CONSOLIDADO'!R2448</f>
        <v>0</v>
      </c>
      <c r="K2445" s="219">
        <f>+'PAA CONSOLIDADO'!S2448</f>
        <v>0</v>
      </c>
      <c r="L2445" s="217" t="e">
        <f>+VLOOKUP('PAA CONSOLIDADO'!T2448,LISTAS!$B$29:$C$31,2,0)</f>
        <v>#N/A</v>
      </c>
      <c r="M2445" s="217" t="e">
        <f>+VLOOKUP('PAA CONSOLIDADO'!U2448,LISTAS!$B$36:$C$39,2,0)</f>
        <v>#N/A</v>
      </c>
      <c r="N2445" s="217" t="str">
        <f t="shared" si="115"/>
        <v>Unidad de Contratación (1)</v>
      </c>
      <c r="O2445" s="217" t="str">
        <f t="shared" si="116"/>
        <v>CO-DC-11001</v>
      </c>
      <c r="P2445" s="217">
        <f>+'PAA CONSOLIDADO'!V2448</f>
        <v>0</v>
      </c>
      <c r="Q2445" s="217">
        <f>+'PAA CONSOLIDADO'!X2448</f>
        <v>0</v>
      </c>
      <c r="R2445" s="217">
        <f>+'PAA CONSOLIDADO'!Y2448</f>
        <v>0</v>
      </c>
    </row>
    <row r="2446" spans="1:18" s="217" customFormat="1" x14ac:dyDescent="0.25">
      <c r="A2446" s="211">
        <f>+'PAA CONSOLIDADO'!C2449</f>
        <v>0</v>
      </c>
      <c r="B2446" s="211">
        <f>+'PAA CONSOLIDADO'!I2449</f>
        <v>0</v>
      </c>
      <c r="C2446" s="217" t="str">
        <f>+CONCATENATE('PAA CONSOLIDADO'!A2449,"-",'PAA CONSOLIDADO'!D2449,"-",'PAA CONSOLIDADO'!K2449)</f>
        <v>--</v>
      </c>
      <c r="D2446" s="217" t="e">
        <f>+VLOOKUP('PAA CONSOLIDADO'!L2449,LISTAS!$D$4:$E$15,2,0)</f>
        <v>#N/A</v>
      </c>
      <c r="E2446" s="217" t="e">
        <f>+VLOOKUP('PAA CONSOLIDADO'!M2449,LISTAS!$D$4:$E$15,2,0)</f>
        <v>#N/A</v>
      </c>
      <c r="F2446" s="217">
        <f>+'PAA CONSOLIDADO'!O2449</f>
        <v>0</v>
      </c>
      <c r="G2446" s="217">
        <f t="shared" si="114"/>
        <v>1</v>
      </c>
      <c r="H2446" s="217" t="e">
        <f>+VLOOKUP('PAA CONSOLIDADO'!P2449,LISTAS!$B$4:$C$17,2,0)</f>
        <v>#N/A</v>
      </c>
      <c r="I2446" s="217" t="e">
        <f>+VLOOKUP('PAA CONSOLIDADO'!Q2449,LISTAS!$B$22:$C$25,2,0)</f>
        <v>#N/A</v>
      </c>
      <c r="J2446" s="219">
        <f>'PAA CONSOLIDADO'!R2449</f>
        <v>0</v>
      </c>
      <c r="K2446" s="219">
        <f>+'PAA CONSOLIDADO'!S2449</f>
        <v>0</v>
      </c>
      <c r="L2446" s="217" t="e">
        <f>+VLOOKUP('PAA CONSOLIDADO'!T2449,LISTAS!$B$29:$C$31,2,0)</f>
        <v>#N/A</v>
      </c>
      <c r="M2446" s="217" t="e">
        <f>+VLOOKUP('PAA CONSOLIDADO'!U2449,LISTAS!$B$36:$C$39,2,0)</f>
        <v>#N/A</v>
      </c>
      <c r="N2446" s="217" t="str">
        <f t="shared" si="115"/>
        <v>Unidad de Contratación (1)</v>
      </c>
      <c r="O2446" s="217" t="str">
        <f t="shared" si="116"/>
        <v>CO-DC-11001</v>
      </c>
      <c r="P2446" s="217">
        <f>+'PAA CONSOLIDADO'!V2449</f>
        <v>0</v>
      </c>
      <c r="Q2446" s="217">
        <f>+'PAA CONSOLIDADO'!X2449</f>
        <v>0</v>
      </c>
      <c r="R2446" s="217">
        <f>+'PAA CONSOLIDADO'!Y2449</f>
        <v>0</v>
      </c>
    </row>
    <row r="2447" spans="1:18" s="217" customFormat="1" x14ac:dyDescent="0.25">
      <c r="A2447" s="211">
        <f>+'PAA CONSOLIDADO'!C2450</f>
        <v>0</v>
      </c>
      <c r="B2447" s="211">
        <f>+'PAA CONSOLIDADO'!I2450</f>
        <v>0</v>
      </c>
      <c r="C2447" s="217" t="str">
        <f>+CONCATENATE('PAA CONSOLIDADO'!A2450,"-",'PAA CONSOLIDADO'!D2450,"-",'PAA CONSOLIDADO'!K2450)</f>
        <v>--</v>
      </c>
      <c r="D2447" s="217" t="e">
        <f>+VLOOKUP('PAA CONSOLIDADO'!L2450,LISTAS!$D$4:$E$15,2,0)</f>
        <v>#N/A</v>
      </c>
      <c r="E2447" s="217" t="e">
        <f>+VLOOKUP('PAA CONSOLIDADO'!M2450,LISTAS!$D$4:$E$15,2,0)</f>
        <v>#N/A</v>
      </c>
      <c r="F2447" s="217">
        <f>+'PAA CONSOLIDADO'!O2450</f>
        <v>0</v>
      </c>
      <c r="G2447" s="217">
        <f t="shared" si="114"/>
        <v>1</v>
      </c>
      <c r="H2447" s="217" t="e">
        <f>+VLOOKUP('PAA CONSOLIDADO'!P2450,LISTAS!$B$4:$C$17,2,0)</f>
        <v>#N/A</v>
      </c>
      <c r="I2447" s="217" t="e">
        <f>+VLOOKUP('PAA CONSOLIDADO'!Q2450,LISTAS!$B$22:$C$25,2,0)</f>
        <v>#N/A</v>
      </c>
      <c r="J2447" s="219">
        <f>'PAA CONSOLIDADO'!R2450</f>
        <v>0</v>
      </c>
      <c r="K2447" s="219">
        <f>+'PAA CONSOLIDADO'!S2450</f>
        <v>0</v>
      </c>
      <c r="L2447" s="217" t="e">
        <f>+VLOOKUP('PAA CONSOLIDADO'!T2450,LISTAS!$B$29:$C$31,2,0)</f>
        <v>#N/A</v>
      </c>
      <c r="M2447" s="217" t="e">
        <f>+VLOOKUP('PAA CONSOLIDADO'!U2450,LISTAS!$B$36:$C$39,2,0)</f>
        <v>#N/A</v>
      </c>
      <c r="N2447" s="217" t="str">
        <f t="shared" si="115"/>
        <v>Unidad de Contratación (1)</v>
      </c>
      <c r="O2447" s="217" t="str">
        <f t="shared" si="116"/>
        <v>CO-DC-11001</v>
      </c>
      <c r="P2447" s="217">
        <f>+'PAA CONSOLIDADO'!V2450</f>
        <v>0</v>
      </c>
      <c r="Q2447" s="217">
        <f>+'PAA CONSOLIDADO'!X2450</f>
        <v>0</v>
      </c>
      <c r="R2447" s="217">
        <f>+'PAA CONSOLIDADO'!Y2450</f>
        <v>0</v>
      </c>
    </row>
    <row r="2448" spans="1:18" s="217" customFormat="1" x14ac:dyDescent="0.25">
      <c r="A2448" s="211">
        <f>+'PAA CONSOLIDADO'!C2451</f>
        <v>0</v>
      </c>
      <c r="B2448" s="211">
        <f>+'PAA CONSOLIDADO'!I2451</f>
        <v>0</v>
      </c>
      <c r="C2448" s="217" t="str">
        <f>+CONCATENATE('PAA CONSOLIDADO'!A2451,"-",'PAA CONSOLIDADO'!D2451,"-",'PAA CONSOLIDADO'!K2451)</f>
        <v>--</v>
      </c>
      <c r="D2448" s="217" t="e">
        <f>+VLOOKUP('PAA CONSOLIDADO'!L2451,LISTAS!$D$4:$E$15,2,0)</f>
        <v>#N/A</v>
      </c>
      <c r="E2448" s="217" t="e">
        <f>+VLOOKUP('PAA CONSOLIDADO'!M2451,LISTAS!$D$4:$E$15,2,0)</f>
        <v>#N/A</v>
      </c>
      <c r="F2448" s="217">
        <f>+'PAA CONSOLIDADO'!O2451</f>
        <v>0</v>
      </c>
      <c r="G2448" s="217">
        <f t="shared" si="114"/>
        <v>1</v>
      </c>
      <c r="H2448" s="217" t="e">
        <f>+VLOOKUP('PAA CONSOLIDADO'!P2451,LISTAS!$B$4:$C$17,2,0)</f>
        <v>#N/A</v>
      </c>
      <c r="I2448" s="217" t="e">
        <f>+VLOOKUP('PAA CONSOLIDADO'!Q2451,LISTAS!$B$22:$C$25,2,0)</f>
        <v>#N/A</v>
      </c>
      <c r="J2448" s="219">
        <f>'PAA CONSOLIDADO'!R2451</f>
        <v>0</v>
      </c>
      <c r="K2448" s="219">
        <f>+'PAA CONSOLIDADO'!S2451</f>
        <v>0</v>
      </c>
      <c r="L2448" s="217" t="e">
        <f>+VLOOKUP('PAA CONSOLIDADO'!T2451,LISTAS!$B$29:$C$31,2,0)</f>
        <v>#N/A</v>
      </c>
      <c r="M2448" s="217" t="e">
        <f>+VLOOKUP('PAA CONSOLIDADO'!U2451,LISTAS!$B$36:$C$39,2,0)</f>
        <v>#N/A</v>
      </c>
      <c r="N2448" s="217" t="str">
        <f t="shared" si="115"/>
        <v>Unidad de Contratación (1)</v>
      </c>
      <c r="O2448" s="217" t="str">
        <f t="shared" si="116"/>
        <v>CO-DC-11001</v>
      </c>
      <c r="P2448" s="217">
        <f>+'PAA CONSOLIDADO'!V2451</f>
        <v>0</v>
      </c>
      <c r="Q2448" s="217">
        <f>+'PAA CONSOLIDADO'!X2451</f>
        <v>0</v>
      </c>
      <c r="R2448" s="217">
        <f>+'PAA CONSOLIDADO'!Y2451</f>
        <v>0</v>
      </c>
    </row>
    <row r="2449" spans="1:18" s="217" customFormat="1" x14ac:dyDescent="0.25">
      <c r="A2449" s="211">
        <f>+'PAA CONSOLIDADO'!C2452</f>
        <v>0</v>
      </c>
      <c r="B2449" s="211">
        <f>+'PAA CONSOLIDADO'!I2452</f>
        <v>0</v>
      </c>
      <c r="C2449" s="217" t="str">
        <f>+CONCATENATE('PAA CONSOLIDADO'!A2452,"-",'PAA CONSOLIDADO'!D2452,"-",'PAA CONSOLIDADO'!K2452)</f>
        <v>--</v>
      </c>
      <c r="D2449" s="217" t="e">
        <f>+VLOOKUP('PAA CONSOLIDADO'!L2452,LISTAS!$D$4:$E$15,2,0)</f>
        <v>#N/A</v>
      </c>
      <c r="E2449" s="217" t="e">
        <f>+VLOOKUP('PAA CONSOLIDADO'!M2452,LISTAS!$D$4:$E$15,2,0)</f>
        <v>#N/A</v>
      </c>
      <c r="F2449" s="217">
        <f>+'PAA CONSOLIDADO'!O2452</f>
        <v>0</v>
      </c>
      <c r="G2449" s="217">
        <f t="shared" si="114"/>
        <v>1</v>
      </c>
      <c r="H2449" s="217" t="e">
        <f>+VLOOKUP('PAA CONSOLIDADO'!P2452,LISTAS!$B$4:$C$17,2,0)</f>
        <v>#N/A</v>
      </c>
      <c r="I2449" s="217" t="e">
        <f>+VLOOKUP('PAA CONSOLIDADO'!Q2452,LISTAS!$B$22:$C$25,2,0)</f>
        <v>#N/A</v>
      </c>
      <c r="J2449" s="219">
        <f>'PAA CONSOLIDADO'!R2452</f>
        <v>0</v>
      </c>
      <c r="K2449" s="219">
        <f>+'PAA CONSOLIDADO'!S2452</f>
        <v>0</v>
      </c>
      <c r="L2449" s="217" t="e">
        <f>+VLOOKUP('PAA CONSOLIDADO'!T2452,LISTAS!$B$29:$C$31,2,0)</f>
        <v>#N/A</v>
      </c>
      <c r="M2449" s="217" t="e">
        <f>+VLOOKUP('PAA CONSOLIDADO'!U2452,LISTAS!$B$36:$C$39,2,0)</f>
        <v>#N/A</v>
      </c>
      <c r="N2449" s="217" t="str">
        <f t="shared" si="115"/>
        <v>Unidad de Contratación (1)</v>
      </c>
      <c r="O2449" s="217" t="str">
        <f t="shared" si="116"/>
        <v>CO-DC-11001</v>
      </c>
      <c r="P2449" s="217">
        <f>+'PAA CONSOLIDADO'!V2452</f>
        <v>0</v>
      </c>
      <c r="Q2449" s="217">
        <f>+'PAA CONSOLIDADO'!X2452</f>
        <v>0</v>
      </c>
      <c r="R2449" s="217">
        <f>+'PAA CONSOLIDADO'!Y2452</f>
        <v>0</v>
      </c>
    </row>
    <row r="2450" spans="1:18" s="217" customFormat="1" x14ac:dyDescent="0.25">
      <c r="A2450" s="211">
        <f>+'PAA CONSOLIDADO'!C2453</f>
        <v>0</v>
      </c>
      <c r="B2450" s="211">
        <f>+'PAA CONSOLIDADO'!I2453</f>
        <v>0</v>
      </c>
      <c r="C2450" s="217" t="str">
        <f>+CONCATENATE('PAA CONSOLIDADO'!A2453,"-",'PAA CONSOLIDADO'!D2453,"-",'PAA CONSOLIDADO'!K2453)</f>
        <v>--</v>
      </c>
      <c r="D2450" s="217" t="e">
        <f>+VLOOKUP('PAA CONSOLIDADO'!L2453,LISTAS!$D$4:$E$15,2,0)</f>
        <v>#N/A</v>
      </c>
      <c r="E2450" s="217" t="e">
        <f>+VLOOKUP('PAA CONSOLIDADO'!M2453,LISTAS!$D$4:$E$15,2,0)</f>
        <v>#N/A</v>
      </c>
      <c r="F2450" s="217">
        <f>+'PAA CONSOLIDADO'!O2453</f>
        <v>0</v>
      </c>
      <c r="G2450" s="217">
        <f t="shared" si="114"/>
        <v>1</v>
      </c>
      <c r="H2450" s="217" t="e">
        <f>+VLOOKUP('PAA CONSOLIDADO'!P2453,LISTAS!$B$4:$C$17,2,0)</f>
        <v>#N/A</v>
      </c>
      <c r="I2450" s="217" t="e">
        <f>+VLOOKUP('PAA CONSOLIDADO'!Q2453,LISTAS!$B$22:$C$25,2,0)</f>
        <v>#N/A</v>
      </c>
      <c r="J2450" s="219">
        <f>'PAA CONSOLIDADO'!R2453</f>
        <v>0</v>
      </c>
      <c r="K2450" s="219">
        <f>+'PAA CONSOLIDADO'!S2453</f>
        <v>0</v>
      </c>
      <c r="L2450" s="217" t="e">
        <f>+VLOOKUP('PAA CONSOLIDADO'!T2453,LISTAS!$B$29:$C$31,2,0)</f>
        <v>#N/A</v>
      </c>
      <c r="M2450" s="217" t="e">
        <f>+VLOOKUP('PAA CONSOLIDADO'!U2453,LISTAS!$B$36:$C$39,2,0)</f>
        <v>#N/A</v>
      </c>
      <c r="N2450" s="217" t="str">
        <f t="shared" si="115"/>
        <v>Unidad de Contratación (1)</v>
      </c>
      <c r="O2450" s="217" t="str">
        <f t="shared" si="116"/>
        <v>CO-DC-11001</v>
      </c>
      <c r="P2450" s="217">
        <f>+'PAA CONSOLIDADO'!V2453</f>
        <v>0</v>
      </c>
      <c r="Q2450" s="217">
        <f>+'PAA CONSOLIDADO'!X2453</f>
        <v>0</v>
      </c>
      <c r="R2450" s="217">
        <f>+'PAA CONSOLIDADO'!Y2453</f>
        <v>0</v>
      </c>
    </row>
    <row r="2451" spans="1:18" s="217" customFormat="1" x14ac:dyDescent="0.25">
      <c r="A2451" s="211">
        <f>+'PAA CONSOLIDADO'!C2454</f>
        <v>0</v>
      </c>
      <c r="B2451" s="211">
        <f>+'PAA CONSOLIDADO'!I2454</f>
        <v>0</v>
      </c>
      <c r="C2451" s="217" t="str">
        <f>+CONCATENATE('PAA CONSOLIDADO'!A2454,"-",'PAA CONSOLIDADO'!D2454,"-",'PAA CONSOLIDADO'!K2454)</f>
        <v>--</v>
      </c>
      <c r="D2451" s="217" t="e">
        <f>+VLOOKUP('PAA CONSOLIDADO'!L2454,LISTAS!$D$4:$E$15,2,0)</f>
        <v>#N/A</v>
      </c>
      <c r="E2451" s="217" t="e">
        <f>+VLOOKUP('PAA CONSOLIDADO'!M2454,LISTAS!$D$4:$E$15,2,0)</f>
        <v>#N/A</v>
      </c>
      <c r="F2451" s="217">
        <f>+'PAA CONSOLIDADO'!O2454</f>
        <v>0</v>
      </c>
      <c r="G2451" s="217">
        <f t="shared" si="114"/>
        <v>1</v>
      </c>
      <c r="H2451" s="217" t="e">
        <f>+VLOOKUP('PAA CONSOLIDADO'!P2454,LISTAS!$B$4:$C$17,2,0)</f>
        <v>#N/A</v>
      </c>
      <c r="I2451" s="217" t="e">
        <f>+VLOOKUP('PAA CONSOLIDADO'!Q2454,LISTAS!$B$22:$C$25,2,0)</f>
        <v>#N/A</v>
      </c>
      <c r="J2451" s="219">
        <f>'PAA CONSOLIDADO'!R2454</f>
        <v>0</v>
      </c>
      <c r="K2451" s="219">
        <f>+'PAA CONSOLIDADO'!S2454</f>
        <v>0</v>
      </c>
      <c r="L2451" s="217" t="e">
        <f>+VLOOKUP('PAA CONSOLIDADO'!T2454,LISTAS!$B$29:$C$31,2,0)</f>
        <v>#N/A</v>
      </c>
      <c r="M2451" s="217" t="e">
        <f>+VLOOKUP('PAA CONSOLIDADO'!U2454,LISTAS!$B$36:$C$39,2,0)</f>
        <v>#N/A</v>
      </c>
      <c r="N2451" s="217" t="str">
        <f t="shared" si="115"/>
        <v>Unidad de Contratación (1)</v>
      </c>
      <c r="O2451" s="217" t="str">
        <f t="shared" si="116"/>
        <v>CO-DC-11001</v>
      </c>
      <c r="P2451" s="217">
        <f>+'PAA CONSOLIDADO'!V2454</f>
        <v>0</v>
      </c>
      <c r="Q2451" s="217">
        <f>+'PAA CONSOLIDADO'!X2454</f>
        <v>0</v>
      </c>
      <c r="R2451" s="217">
        <f>+'PAA CONSOLIDADO'!Y2454</f>
        <v>0</v>
      </c>
    </row>
    <row r="2452" spans="1:18" s="217" customFormat="1" x14ac:dyDescent="0.25">
      <c r="A2452" s="211">
        <f>+'PAA CONSOLIDADO'!C2455</f>
        <v>0</v>
      </c>
      <c r="B2452" s="211">
        <f>+'PAA CONSOLIDADO'!I2455</f>
        <v>0</v>
      </c>
      <c r="C2452" s="217" t="str">
        <f>+CONCATENATE('PAA CONSOLIDADO'!A2455,"-",'PAA CONSOLIDADO'!D2455,"-",'PAA CONSOLIDADO'!K2455)</f>
        <v>--</v>
      </c>
      <c r="D2452" s="217" t="e">
        <f>+VLOOKUP('PAA CONSOLIDADO'!L2455,LISTAS!$D$4:$E$15,2,0)</f>
        <v>#N/A</v>
      </c>
      <c r="E2452" s="217" t="e">
        <f>+VLOOKUP('PAA CONSOLIDADO'!M2455,LISTAS!$D$4:$E$15,2,0)</f>
        <v>#N/A</v>
      </c>
      <c r="F2452" s="217">
        <f>+'PAA CONSOLIDADO'!O2455</f>
        <v>0</v>
      </c>
      <c r="G2452" s="217">
        <f t="shared" si="114"/>
        <v>1</v>
      </c>
      <c r="H2452" s="217" t="e">
        <f>+VLOOKUP('PAA CONSOLIDADO'!P2455,LISTAS!$B$4:$C$17,2,0)</f>
        <v>#N/A</v>
      </c>
      <c r="I2452" s="217" t="e">
        <f>+VLOOKUP('PAA CONSOLIDADO'!Q2455,LISTAS!$B$22:$C$25,2,0)</f>
        <v>#N/A</v>
      </c>
      <c r="J2452" s="219">
        <f>'PAA CONSOLIDADO'!R2455</f>
        <v>0</v>
      </c>
      <c r="K2452" s="219">
        <f>+'PAA CONSOLIDADO'!S2455</f>
        <v>0</v>
      </c>
      <c r="L2452" s="217" t="e">
        <f>+VLOOKUP('PAA CONSOLIDADO'!T2455,LISTAS!$B$29:$C$31,2,0)</f>
        <v>#N/A</v>
      </c>
      <c r="M2452" s="217" t="e">
        <f>+VLOOKUP('PAA CONSOLIDADO'!U2455,LISTAS!$B$36:$C$39,2,0)</f>
        <v>#N/A</v>
      </c>
      <c r="N2452" s="217" t="str">
        <f t="shared" si="115"/>
        <v>Unidad de Contratación (1)</v>
      </c>
      <c r="O2452" s="217" t="str">
        <f t="shared" si="116"/>
        <v>CO-DC-11001</v>
      </c>
      <c r="P2452" s="217">
        <f>+'PAA CONSOLIDADO'!V2455</f>
        <v>0</v>
      </c>
      <c r="Q2452" s="217">
        <f>+'PAA CONSOLIDADO'!X2455</f>
        <v>0</v>
      </c>
      <c r="R2452" s="217">
        <f>+'PAA CONSOLIDADO'!Y2455</f>
        <v>0</v>
      </c>
    </row>
    <row r="2453" spans="1:18" s="217" customFormat="1" x14ac:dyDescent="0.25">
      <c r="A2453" s="211">
        <f>+'PAA CONSOLIDADO'!C2456</f>
        <v>0</v>
      </c>
      <c r="B2453" s="211">
        <f>+'PAA CONSOLIDADO'!I2456</f>
        <v>0</v>
      </c>
      <c r="C2453" s="217" t="str">
        <f>+CONCATENATE('PAA CONSOLIDADO'!A2456,"-",'PAA CONSOLIDADO'!D2456,"-",'PAA CONSOLIDADO'!K2456)</f>
        <v>--</v>
      </c>
      <c r="D2453" s="217" t="e">
        <f>+VLOOKUP('PAA CONSOLIDADO'!L2456,LISTAS!$D$4:$E$15,2,0)</f>
        <v>#N/A</v>
      </c>
      <c r="E2453" s="217" t="e">
        <f>+VLOOKUP('PAA CONSOLIDADO'!M2456,LISTAS!$D$4:$E$15,2,0)</f>
        <v>#N/A</v>
      </c>
      <c r="F2453" s="217">
        <f>+'PAA CONSOLIDADO'!O2456</f>
        <v>0</v>
      </c>
      <c r="G2453" s="217">
        <f t="shared" si="114"/>
        <v>1</v>
      </c>
      <c r="H2453" s="217" t="e">
        <f>+VLOOKUP('PAA CONSOLIDADO'!P2456,LISTAS!$B$4:$C$17,2,0)</f>
        <v>#N/A</v>
      </c>
      <c r="I2453" s="217" t="e">
        <f>+VLOOKUP('PAA CONSOLIDADO'!Q2456,LISTAS!$B$22:$C$25,2,0)</f>
        <v>#N/A</v>
      </c>
      <c r="J2453" s="219">
        <f>'PAA CONSOLIDADO'!R2456</f>
        <v>0</v>
      </c>
      <c r="K2453" s="219">
        <f>+'PAA CONSOLIDADO'!S2456</f>
        <v>0</v>
      </c>
      <c r="L2453" s="217" t="e">
        <f>+VLOOKUP('PAA CONSOLIDADO'!T2456,LISTAS!$B$29:$C$31,2,0)</f>
        <v>#N/A</v>
      </c>
      <c r="M2453" s="217" t="e">
        <f>+VLOOKUP('PAA CONSOLIDADO'!U2456,LISTAS!$B$36:$C$39,2,0)</f>
        <v>#N/A</v>
      </c>
      <c r="N2453" s="217" t="str">
        <f t="shared" si="115"/>
        <v>Unidad de Contratación (1)</v>
      </c>
      <c r="O2453" s="217" t="str">
        <f t="shared" si="116"/>
        <v>CO-DC-11001</v>
      </c>
      <c r="P2453" s="217">
        <f>+'PAA CONSOLIDADO'!V2456</f>
        <v>0</v>
      </c>
      <c r="Q2453" s="217">
        <f>+'PAA CONSOLIDADO'!X2456</f>
        <v>0</v>
      </c>
      <c r="R2453" s="217">
        <f>+'PAA CONSOLIDADO'!Y2456</f>
        <v>0</v>
      </c>
    </row>
    <row r="2454" spans="1:18" s="217" customFormat="1" x14ac:dyDescent="0.25">
      <c r="A2454" s="211">
        <f>+'PAA CONSOLIDADO'!C2457</f>
        <v>0</v>
      </c>
      <c r="B2454" s="211">
        <f>+'PAA CONSOLIDADO'!I2457</f>
        <v>0</v>
      </c>
      <c r="C2454" s="217" t="str">
        <f>+CONCATENATE('PAA CONSOLIDADO'!A2457,"-",'PAA CONSOLIDADO'!D2457,"-",'PAA CONSOLIDADO'!K2457)</f>
        <v>--</v>
      </c>
      <c r="D2454" s="217" t="e">
        <f>+VLOOKUP('PAA CONSOLIDADO'!L2457,LISTAS!$D$4:$E$15,2,0)</f>
        <v>#N/A</v>
      </c>
      <c r="E2454" s="217" t="e">
        <f>+VLOOKUP('PAA CONSOLIDADO'!M2457,LISTAS!$D$4:$E$15,2,0)</f>
        <v>#N/A</v>
      </c>
      <c r="F2454" s="217">
        <f>+'PAA CONSOLIDADO'!O2457</f>
        <v>0</v>
      </c>
      <c r="G2454" s="217">
        <f t="shared" si="114"/>
        <v>1</v>
      </c>
      <c r="H2454" s="217" t="e">
        <f>+VLOOKUP('PAA CONSOLIDADO'!P2457,LISTAS!$B$4:$C$17,2,0)</f>
        <v>#N/A</v>
      </c>
      <c r="I2454" s="217" t="e">
        <f>+VLOOKUP('PAA CONSOLIDADO'!Q2457,LISTAS!$B$22:$C$25,2,0)</f>
        <v>#N/A</v>
      </c>
      <c r="J2454" s="219">
        <f>'PAA CONSOLIDADO'!R2457</f>
        <v>0</v>
      </c>
      <c r="K2454" s="219">
        <f>+'PAA CONSOLIDADO'!S2457</f>
        <v>0</v>
      </c>
      <c r="L2454" s="217" t="e">
        <f>+VLOOKUP('PAA CONSOLIDADO'!T2457,LISTAS!$B$29:$C$31,2,0)</f>
        <v>#N/A</v>
      </c>
      <c r="M2454" s="217" t="e">
        <f>+VLOOKUP('PAA CONSOLIDADO'!U2457,LISTAS!$B$36:$C$39,2,0)</f>
        <v>#N/A</v>
      </c>
      <c r="N2454" s="217" t="str">
        <f t="shared" si="115"/>
        <v>Unidad de Contratación (1)</v>
      </c>
      <c r="O2454" s="217" t="str">
        <f t="shared" si="116"/>
        <v>CO-DC-11001</v>
      </c>
      <c r="P2454" s="217">
        <f>+'PAA CONSOLIDADO'!V2457</f>
        <v>0</v>
      </c>
      <c r="Q2454" s="217">
        <f>+'PAA CONSOLIDADO'!X2457</f>
        <v>0</v>
      </c>
      <c r="R2454" s="217">
        <f>+'PAA CONSOLIDADO'!Y2457</f>
        <v>0</v>
      </c>
    </row>
    <row r="2455" spans="1:18" s="217" customFormat="1" x14ac:dyDescent="0.25">
      <c r="A2455" s="211">
        <f>+'PAA CONSOLIDADO'!C2458</f>
        <v>0</v>
      </c>
      <c r="B2455" s="211">
        <f>+'PAA CONSOLIDADO'!I2458</f>
        <v>0</v>
      </c>
      <c r="C2455" s="217" t="str">
        <f>+CONCATENATE('PAA CONSOLIDADO'!A2458,"-",'PAA CONSOLIDADO'!D2458,"-",'PAA CONSOLIDADO'!K2458)</f>
        <v>--</v>
      </c>
      <c r="D2455" s="217" t="e">
        <f>+VLOOKUP('PAA CONSOLIDADO'!L2458,LISTAS!$D$4:$E$15,2,0)</f>
        <v>#N/A</v>
      </c>
      <c r="E2455" s="217" t="e">
        <f>+VLOOKUP('PAA CONSOLIDADO'!M2458,LISTAS!$D$4:$E$15,2,0)</f>
        <v>#N/A</v>
      </c>
      <c r="F2455" s="217">
        <f>+'PAA CONSOLIDADO'!O2458</f>
        <v>0</v>
      </c>
      <c r="G2455" s="217">
        <f t="shared" si="114"/>
        <v>1</v>
      </c>
      <c r="H2455" s="217" t="e">
        <f>+VLOOKUP('PAA CONSOLIDADO'!P2458,LISTAS!$B$4:$C$17,2,0)</f>
        <v>#N/A</v>
      </c>
      <c r="I2455" s="217" t="e">
        <f>+VLOOKUP('PAA CONSOLIDADO'!Q2458,LISTAS!$B$22:$C$25,2,0)</f>
        <v>#N/A</v>
      </c>
      <c r="J2455" s="219">
        <f>'PAA CONSOLIDADO'!R2458</f>
        <v>0</v>
      </c>
      <c r="K2455" s="219">
        <f>+'PAA CONSOLIDADO'!S2458</f>
        <v>0</v>
      </c>
      <c r="L2455" s="217" t="e">
        <f>+VLOOKUP('PAA CONSOLIDADO'!T2458,LISTAS!$B$29:$C$31,2,0)</f>
        <v>#N/A</v>
      </c>
      <c r="M2455" s="217" t="e">
        <f>+VLOOKUP('PAA CONSOLIDADO'!U2458,LISTAS!$B$36:$C$39,2,0)</f>
        <v>#N/A</v>
      </c>
      <c r="N2455" s="217" t="str">
        <f t="shared" si="115"/>
        <v>Unidad de Contratación (1)</v>
      </c>
      <c r="O2455" s="217" t="str">
        <f t="shared" si="116"/>
        <v>CO-DC-11001</v>
      </c>
      <c r="P2455" s="217">
        <f>+'PAA CONSOLIDADO'!V2458</f>
        <v>0</v>
      </c>
      <c r="Q2455" s="217">
        <f>+'PAA CONSOLIDADO'!X2458</f>
        <v>0</v>
      </c>
      <c r="R2455" s="217">
        <f>+'PAA CONSOLIDADO'!Y2458</f>
        <v>0</v>
      </c>
    </row>
    <row r="2456" spans="1:18" s="217" customFormat="1" x14ac:dyDescent="0.25">
      <c r="A2456" s="211">
        <f>+'PAA CONSOLIDADO'!C2459</f>
        <v>0</v>
      </c>
      <c r="B2456" s="211">
        <f>+'PAA CONSOLIDADO'!I2459</f>
        <v>0</v>
      </c>
      <c r="C2456" s="217" t="str">
        <f>+CONCATENATE('PAA CONSOLIDADO'!A2459,"-",'PAA CONSOLIDADO'!D2459,"-",'PAA CONSOLIDADO'!K2459)</f>
        <v>--</v>
      </c>
      <c r="D2456" s="217" t="e">
        <f>+VLOOKUP('PAA CONSOLIDADO'!L2459,LISTAS!$D$4:$E$15,2,0)</f>
        <v>#N/A</v>
      </c>
      <c r="E2456" s="217" t="e">
        <f>+VLOOKUP('PAA CONSOLIDADO'!M2459,LISTAS!$D$4:$E$15,2,0)</f>
        <v>#N/A</v>
      </c>
      <c r="F2456" s="217">
        <f>+'PAA CONSOLIDADO'!O2459</f>
        <v>0</v>
      </c>
      <c r="G2456" s="217">
        <f t="shared" si="114"/>
        <v>1</v>
      </c>
      <c r="H2456" s="217" t="e">
        <f>+VLOOKUP('PAA CONSOLIDADO'!P2459,LISTAS!$B$4:$C$17,2,0)</f>
        <v>#N/A</v>
      </c>
      <c r="I2456" s="217" t="e">
        <f>+VLOOKUP('PAA CONSOLIDADO'!Q2459,LISTAS!$B$22:$C$25,2,0)</f>
        <v>#N/A</v>
      </c>
      <c r="J2456" s="219">
        <f>'PAA CONSOLIDADO'!R2459</f>
        <v>0</v>
      </c>
      <c r="K2456" s="219">
        <f>+'PAA CONSOLIDADO'!S2459</f>
        <v>0</v>
      </c>
      <c r="L2456" s="217" t="e">
        <f>+VLOOKUP('PAA CONSOLIDADO'!T2459,LISTAS!$B$29:$C$31,2,0)</f>
        <v>#N/A</v>
      </c>
      <c r="M2456" s="217" t="e">
        <f>+VLOOKUP('PAA CONSOLIDADO'!U2459,LISTAS!$B$36:$C$39,2,0)</f>
        <v>#N/A</v>
      </c>
      <c r="N2456" s="217" t="str">
        <f t="shared" si="115"/>
        <v>Unidad de Contratación (1)</v>
      </c>
      <c r="O2456" s="217" t="str">
        <f t="shared" si="116"/>
        <v>CO-DC-11001</v>
      </c>
      <c r="P2456" s="217">
        <f>+'PAA CONSOLIDADO'!V2459</f>
        <v>0</v>
      </c>
      <c r="Q2456" s="217">
        <f>+'PAA CONSOLIDADO'!X2459</f>
        <v>0</v>
      </c>
      <c r="R2456" s="217">
        <f>+'PAA CONSOLIDADO'!Y2459</f>
        <v>0</v>
      </c>
    </row>
    <row r="2457" spans="1:18" s="217" customFormat="1" x14ac:dyDescent="0.25">
      <c r="A2457" s="211">
        <f>+'PAA CONSOLIDADO'!C2460</f>
        <v>0</v>
      </c>
      <c r="B2457" s="211">
        <f>+'PAA CONSOLIDADO'!I2460</f>
        <v>0</v>
      </c>
      <c r="C2457" s="217" t="str">
        <f>+CONCATENATE('PAA CONSOLIDADO'!A2460,"-",'PAA CONSOLIDADO'!D2460,"-",'PAA CONSOLIDADO'!K2460)</f>
        <v>--</v>
      </c>
      <c r="D2457" s="217" t="e">
        <f>+VLOOKUP('PAA CONSOLIDADO'!L2460,LISTAS!$D$4:$E$15,2,0)</f>
        <v>#N/A</v>
      </c>
      <c r="E2457" s="217" t="e">
        <f>+VLOOKUP('PAA CONSOLIDADO'!M2460,LISTAS!$D$4:$E$15,2,0)</f>
        <v>#N/A</v>
      </c>
      <c r="F2457" s="217">
        <f>+'PAA CONSOLIDADO'!O2460</f>
        <v>0</v>
      </c>
      <c r="G2457" s="217">
        <f t="shared" si="114"/>
        <v>1</v>
      </c>
      <c r="H2457" s="217" t="e">
        <f>+VLOOKUP('PAA CONSOLIDADO'!P2460,LISTAS!$B$4:$C$17,2,0)</f>
        <v>#N/A</v>
      </c>
      <c r="I2457" s="217" t="e">
        <f>+VLOOKUP('PAA CONSOLIDADO'!Q2460,LISTAS!$B$22:$C$25,2,0)</f>
        <v>#N/A</v>
      </c>
      <c r="J2457" s="219">
        <f>'PAA CONSOLIDADO'!R2460</f>
        <v>0</v>
      </c>
      <c r="K2457" s="219">
        <f>+'PAA CONSOLIDADO'!S2460</f>
        <v>0</v>
      </c>
      <c r="L2457" s="217" t="e">
        <f>+VLOOKUP('PAA CONSOLIDADO'!T2460,LISTAS!$B$29:$C$31,2,0)</f>
        <v>#N/A</v>
      </c>
      <c r="M2457" s="217" t="e">
        <f>+VLOOKUP('PAA CONSOLIDADO'!U2460,LISTAS!$B$36:$C$39,2,0)</f>
        <v>#N/A</v>
      </c>
      <c r="N2457" s="217" t="str">
        <f t="shared" si="115"/>
        <v>Unidad de Contratación (1)</v>
      </c>
      <c r="O2457" s="217" t="str">
        <f t="shared" si="116"/>
        <v>CO-DC-11001</v>
      </c>
      <c r="P2457" s="217">
        <f>+'PAA CONSOLIDADO'!V2460</f>
        <v>0</v>
      </c>
      <c r="Q2457" s="217">
        <f>+'PAA CONSOLIDADO'!X2460</f>
        <v>0</v>
      </c>
      <c r="R2457" s="217">
        <f>+'PAA CONSOLIDADO'!Y2460</f>
        <v>0</v>
      </c>
    </row>
    <row r="2458" spans="1:18" s="217" customFormat="1" x14ac:dyDescent="0.25">
      <c r="A2458" s="211">
        <f>+'PAA CONSOLIDADO'!C2461</f>
        <v>0</v>
      </c>
      <c r="B2458" s="211">
        <f>+'PAA CONSOLIDADO'!I2461</f>
        <v>0</v>
      </c>
      <c r="C2458" s="217" t="str">
        <f>+CONCATENATE('PAA CONSOLIDADO'!A2461,"-",'PAA CONSOLIDADO'!D2461,"-",'PAA CONSOLIDADO'!K2461)</f>
        <v>--</v>
      </c>
      <c r="D2458" s="217" t="e">
        <f>+VLOOKUP('PAA CONSOLIDADO'!L2461,LISTAS!$D$4:$E$15,2,0)</f>
        <v>#N/A</v>
      </c>
      <c r="E2458" s="217" t="e">
        <f>+VLOOKUP('PAA CONSOLIDADO'!M2461,LISTAS!$D$4:$E$15,2,0)</f>
        <v>#N/A</v>
      </c>
      <c r="F2458" s="217">
        <f>+'PAA CONSOLIDADO'!O2461</f>
        <v>0</v>
      </c>
      <c r="G2458" s="217">
        <f t="shared" si="114"/>
        <v>1</v>
      </c>
      <c r="H2458" s="217" t="e">
        <f>+VLOOKUP('PAA CONSOLIDADO'!P2461,LISTAS!$B$4:$C$17,2,0)</f>
        <v>#N/A</v>
      </c>
      <c r="I2458" s="217" t="e">
        <f>+VLOOKUP('PAA CONSOLIDADO'!Q2461,LISTAS!$B$22:$C$25,2,0)</f>
        <v>#N/A</v>
      </c>
      <c r="J2458" s="219">
        <f>'PAA CONSOLIDADO'!R2461</f>
        <v>0</v>
      </c>
      <c r="K2458" s="219">
        <f>+'PAA CONSOLIDADO'!S2461</f>
        <v>0</v>
      </c>
      <c r="L2458" s="217" t="e">
        <f>+VLOOKUP('PAA CONSOLIDADO'!T2461,LISTAS!$B$29:$C$31,2,0)</f>
        <v>#N/A</v>
      </c>
      <c r="M2458" s="217" t="e">
        <f>+VLOOKUP('PAA CONSOLIDADO'!U2461,LISTAS!$B$36:$C$39,2,0)</f>
        <v>#N/A</v>
      </c>
      <c r="N2458" s="217" t="str">
        <f t="shared" si="115"/>
        <v>Unidad de Contratación (1)</v>
      </c>
      <c r="O2458" s="217" t="str">
        <f t="shared" si="116"/>
        <v>CO-DC-11001</v>
      </c>
      <c r="P2458" s="217">
        <f>+'PAA CONSOLIDADO'!V2461</f>
        <v>0</v>
      </c>
      <c r="Q2458" s="217">
        <f>+'PAA CONSOLIDADO'!X2461</f>
        <v>0</v>
      </c>
      <c r="R2458" s="217">
        <f>+'PAA CONSOLIDADO'!Y2461</f>
        <v>0</v>
      </c>
    </row>
    <row r="2459" spans="1:18" s="217" customFormat="1" x14ac:dyDescent="0.25">
      <c r="A2459" s="211">
        <f>+'PAA CONSOLIDADO'!C2462</f>
        <v>0</v>
      </c>
      <c r="B2459" s="211">
        <f>+'PAA CONSOLIDADO'!I2462</f>
        <v>0</v>
      </c>
      <c r="C2459" s="217" t="str">
        <f>+CONCATENATE('PAA CONSOLIDADO'!A2462,"-",'PAA CONSOLIDADO'!D2462,"-",'PAA CONSOLIDADO'!K2462)</f>
        <v>--</v>
      </c>
      <c r="D2459" s="217" t="e">
        <f>+VLOOKUP('PAA CONSOLIDADO'!L2462,LISTAS!$D$4:$E$15,2,0)</f>
        <v>#N/A</v>
      </c>
      <c r="E2459" s="217" t="e">
        <f>+VLOOKUP('PAA CONSOLIDADO'!M2462,LISTAS!$D$4:$E$15,2,0)</f>
        <v>#N/A</v>
      </c>
      <c r="F2459" s="217">
        <f>+'PAA CONSOLIDADO'!O2462</f>
        <v>0</v>
      </c>
      <c r="G2459" s="217">
        <f t="shared" si="114"/>
        <v>1</v>
      </c>
      <c r="H2459" s="217" t="e">
        <f>+VLOOKUP('PAA CONSOLIDADO'!P2462,LISTAS!$B$4:$C$17,2,0)</f>
        <v>#N/A</v>
      </c>
      <c r="I2459" s="217" t="e">
        <f>+VLOOKUP('PAA CONSOLIDADO'!Q2462,LISTAS!$B$22:$C$25,2,0)</f>
        <v>#N/A</v>
      </c>
      <c r="J2459" s="219">
        <f>'PAA CONSOLIDADO'!R2462</f>
        <v>0</v>
      </c>
      <c r="K2459" s="219">
        <f>+'PAA CONSOLIDADO'!S2462</f>
        <v>0</v>
      </c>
      <c r="L2459" s="217" t="e">
        <f>+VLOOKUP('PAA CONSOLIDADO'!T2462,LISTAS!$B$29:$C$31,2,0)</f>
        <v>#N/A</v>
      </c>
      <c r="M2459" s="217" t="e">
        <f>+VLOOKUP('PAA CONSOLIDADO'!U2462,LISTAS!$B$36:$C$39,2,0)</f>
        <v>#N/A</v>
      </c>
      <c r="N2459" s="217" t="str">
        <f t="shared" si="115"/>
        <v>Unidad de Contratación (1)</v>
      </c>
      <c r="O2459" s="217" t="str">
        <f t="shared" si="116"/>
        <v>CO-DC-11001</v>
      </c>
      <c r="P2459" s="217">
        <f>+'PAA CONSOLIDADO'!V2462</f>
        <v>0</v>
      </c>
      <c r="Q2459" s="217">
        <f>+'PAA CONSOLIDADO'!X2462</f>
        <v>0</v>
      </c>
      <c r="R2459" s="217">
        <f>+'PAA CONSOLIDADO'!Y2462</f>
        <v>0</v>
      </c>
    </row>
    <row r="2460" spans="1:18" s="217" customFormat="1" x14ac:dyDescent="0.25">
      <c r="A2460" s="211">
        <f>+'PAA CONSOLIDADO'!C2463</f>
        <v>0</v>
      </c>
      <c r="B2460" s="211">
        <f>+'PAA CONSOLIDADO'!I2463</f>
        <v>0</v>
      </c>
      <c r="C2460" s="217" t="str">
        <f>+CONCATENATE('PAA CONSOLIDADO'!A2463,"-",'PAA CONSOLIDADO'!D2463,"-",'PAA CONSOLIDADO'!K2463)</f>
        <v>--</v>
      </c>
      <c r="D2460" s="217" t="e">
        <f>+VLOOKUP('PAA CONSOLIDADO'!L2463,LISTAS!$D$4:$E$15,2,0)</f>
        <v>#N/A</v>
      </c>
      <c r="E2460" s="217" t="e">
        <f>+VLOOKUP('PAA CONSOLIDADO'!M2463,LISTAS!$D$4:$E$15,2,0)</f>
        <v>#N/A</v>
      </c>
      <c r="F2460" s="217">
        <f>+'PAA CONSOLIDADO'!O2463</f>
        <v>0</v>
      </c>
      <c r="G2460" s="217">
        <f t="shared" si="114"/>
        <v>1</v>
      </c>
      <c r="H2460" s="217" t="e">
        <f>+VLOOKUP('PAA CONSOLIDADO'!P2463,LISTAS!$B$4:$C$17,2,0)</f>
        <v>#N/A</v>
      </c>
      <c r="I2460" s="217" t="e">
        <f>+VLOOKUP('PAA CONSOLIDADO'!Q2463,LISTAS!$B$22:$C$25,2,0)</f>
        <v>#N/A</v>
      </c>
      <c r="J2460" s="219">
        <f>'PAA CONSOLIDADO'!R2463</f>
        <v>0</v>
      </c>
      <c r="K2460" s="219">
        <f>+'PAA CONSOLIDADO'!S2463</f>
        <v>0</v>
      </c>
      <c r="L2460" s="217" t="e">
        <f>+VLOOKUP('PAA CONSOLIDADO'!T2463,LISTAS!$B$29:$C$31,2,0)</f>
        <v>#N/A</v>
      </c>
      <c r="M2460" s="217" t="e">
        <f>+VLOOKUP('PAA CONSOLIDADO'!U2463,LISTAS!$B$36:$C$39,2,0)</f>
        <v>#N/A</v>
      </c>
      <c r="N2460" s="217" t="str">
        <f t="shared" si="115"/>
        <v>Unidad de Contratación (1)</v>
      </c>
      <c r="O2460" s="217" t="str">
        <f t="shared" si="116"/>
        <v>CO-DC-11001</v>
      </c>
      <c r="P2460" s="217">
        <f>+'PAA CONSOLIDADO'!V2463</f>
        <v>0</v>
      </c>
      <c r="Q2460" s="217">
        <f>+'PAA CONSOLIDADO'!X2463</f>
        <v>0</v>
      </c>
      <c r="R2460" s="217">
        <f>+'PAA CONSOLIDADO'!Y2463</f>
        <v>0</v>
      </c>
    </row>
    <row r="2461" spans="1:18" s="217" customFormat="1" x14ac:dyDescent="0.25">
      <c r="A2461" s="211">
        <f>+'PAA CONSOLIDADO'!C2464</f>
        <v>0</v>
      </c>
      <c r="B2461" s="211">
        <f>+'PAA CONSOLIDADO'!I2464</f>
        <v>0</v>
      </c>
      <c r="C2461" s="217" t="str">
        <f>+CONCATENATE('PAA CONSOLIDADO'!A2464,"-",'PAA CONSOLIDADO'!D2464,"-",'PAA CONSOLIDADO'!K2464)</f>
        <v>--</v>
      </c>
      <c r="D2461" s="217" t="e">
        <f>+VLOOKUP('PAA CONSOLIDADO'!L2464,LISTAS!$D$4:$E$15,2,0)</f>
        <v>#N/A</v>
      </c>
      <c r="E2461" s="217" t="e">
        <f>+VLOOKUP('PAA CONSOLIDADO'!M2464,LISTAS!$D$4:$E$15,2,0)</f>
        <v>#N/A</v>
      </c>
      <c r="F2461" s="217">
        <f>+'PAA CONSOLIDADO'!O2464</f>
        <v>0</v>
      </c>
      <c r="G2461" s="217">
        <f t="shared" si="114"/>
        <v>1</v>
      </c>
      <c r="H2461" s="217" t="e">
        <f>+VLOOKUP('PAA CONSOLIDADO'!P2464,LISTAS!$B$4:$C$17,2,0)</f>
        <v>#N/A</v>
      </c>
      <c r="I2461" s="217" t="e">
        <f>+VLOOKUP('PAA CONSOLIDADO'!Q2464,LISTAS!$B$22:$C$25,2,0)</f>
        <v>#N/A</v>
      </c>
      <c r="J2461" s="219">
        <f>'PAA CONSOLIDADO'!R2464</f>
        <v>0</v>
      </c>
      <c r="K2461" s="219">
        <f>+'PAA CONSOLIDADO'!S2464</f>
        <v>0</v>
      </c>
      <c r="L2461" s="217" t="e">
        <f>+VLOOKUP('PAA CONSOLIDADO'!T2464,LISTAS!$B$29:$C$31,2,0)</f>
        <v>#N/A</v>
      </c>
      <c r="M2461" s="217" t="e">
        <f>+VLOOKUP('PAA CONSOLIDADO'!U2464,LISTAS!$B$36:$C$39,2,0)</f>
        <v>#N/A</v>
      </c>
      <c r="N2461" s="217" t="str">
        <f t="shared" si="115"/>
        <v>Unidad de Contratación (1)</v>
      </c>
      <c r="O2461" s="217" t="str">
        <f t="shared" si="116"/>
        <v>CO-DC-11001</v>
      </c>
      <c r="P2461" s="217">
        <f>+'PAA CONSOLIDADO'!V2464</f>
        <v>0</v>
      </c>
      <c r="Q2461" s="217">
        <f>+'PAA CONSOLIDADO'!X2464</f>
        <v>0</v>
      </c>
      <c r="R2461" s="217">
        <f>+'PAA CONSOLIDADO'!Y2464</f>
        <v>0</v>
      </c>
    </row>
    <row r="2462" spans="1:18" s="217" customFormat="1" x14ac:dyDescent="0.25">
      <c r="A2462" s="211">
        <f>+'PAA CONSOLIDADO'!C2465</f>
        <v>0</v>
      </c>
      <c r="B2462" s="211">
        <f>+'PAA CONSOLIDADO'!I2465</f>
        <v>0</v>
      </c>
      <c r="C2462" s="217" t="str">
        <f>+CONCATENATE('PAA CONSOLIDADO'!A2465,"-",'PAA CONSOLIDADO'!D2465,"-",'PAA CONSOLIDADO'!K2465)</f>
        <v>--</v>
      </c>
      <c r="D2462" s="217" t="e">
        <f>+VLOOKUP('PAA CONSOLIDADO'!L2465,LISTAS!$D$4:$E$15,2,0)</f>
        <v>#N/A</v>
      </c>
      <c r="E2462" s="217" t="e">
        <f>+VLOOKUP('PAA CONSOLIDADO'!M2465,LISTAS!$D$4:$E$15,2,0)</f>
        <v>#N/A</v>
      </c>
      <c r="F2462" s="217">
        <f>+'PAA CONSOLIDADO'!O2465</f>
        <v>0</v>
      </c>
      <c r="G2462" s="217">
        <f t="shared" si="114"/>
        <v>1</v>
      </c>
      <c r="H2462" s="217" t="e">
        <f>+VLOOKUP('PAA CONSOLIDADO'!P2465,LISTAS!$B$4:$C$17,2,0)</f>
        <v>#N/A</v>
      </c>
      <c r="I2462" s="217" t="e">
        <f>+VLOOKUP('PAA CONSOLIDADO'!Q2465,LISTAS!$B$22:$C$25,2,0)</f>
        <v>#N/A</v>
      </c>
      <c r="J2462" s="219">
        <f>'PAA CONSOLIDADO'!R2465</f>
        <v>0</v>
      </c>
      <c r="K2462" s="219">
        <f>+'PAA CONSOLIDADO'!S2465</f>
        <v>0</v>
      </c>
      <c r="L2462" s="217" t="e">
        <f>+VLOOKUP('PAA CONSOLIDADO'!T2465,LISTAS!$B$29:$C$31,2,0)</f>
        <v>#N/A</v>
      </c>
      <c r="M2462" s="217" t="e">
        <f>+VLOOKUP('PAA CONSOLIDADO'!U2465,LISTAS!$B$36:$C$39,2,0)</f>
        <v>#N/A</v>
      </c>
      <c r="N2462" s="217" t="str">
        <f t="shared" si="115"/>
        <v>Unidad de Contratación (1)</v>
      </c>
      <c r="O2462" s="217" t="str">
        <f t="shared" si="116"/>
        <v>CO-DC-11001</v>
      </c>
      <c r="P2462" s="217">
        <f>+'PAA CONSOLIDADO'!V2465</f>
        <v>0</v>
      </c>
      <c r="Q2462" s="217">
        <f>+'PAA CONSOLIDADO'!X2465</f>
        <v>0</v>
      </c>
      <c r="R2462" s="217">
        <f>+'PAA CONSOLIDADO'!Y2465</f>
        <v>0</v>
      </c>
    </row>
    <row r="2463" spans="1:18" s="217" customFormat="1" x14ac:dyDescent="0.25">
      <c r="A2463" s="211">
        <f>+'PAA CONSOLIDADO'!C2466</f>
        <v>0</v>
      </c>
      <c r="B2463" s="211">
        <f>+'PAA CONSOLIDADO'!I2466</f>
        <v>0</v>
      </c>
      <c r="C2463" s="217" t="str">
        <f>+CONCATENATE('PAA CONSOLIDADO'!A2466,"-",'PAA CONSOLIDADO'!D2466,"-",'PAA CONSOLIDADO'!K2466)</f>
        <v>--</v>
      </c>
      <c r="D2463" s="217" t="e">
        <f>+VLOOKUP('PAA CONSOLIDADO'!L2466,LISTAS!$D$4:$E$15,2,0)</f>
        <v>#N/A</v>
      </c>
      <c r="E2463" s="217" t="e">
        <f>+VLOOKUP('PAA CONSOLIDADO'!M2466,LISTAS!$D$4:$E$15,2,0)</f>
        <v>#N/A</v>
      </c>
      <c r="F2463" s="217">
        <f>+'PAA CONSOLIDADO'!O2466</f>
        <v>0</v>
      </c>
      <c r="G2463" s="217">
        <f t="shared" si="114"/>
        <v>1</v>
      </c>
      <c r="H2463" s="217" t="e">
        <f>+VLOOKUP('PAA CONSOLIDADO'!P2466,LISTAS!$B$4:$C$17,2,0)</f>
        <v>#N/A</v>
      </c>
      <c r="I2463" s="217" t="e">
        <f>+VLOOKUP('PAA CONSOLIDADO'!Q2466,LISTAS!$B$22:$C$25,2,0)</f>
        <v>#N/A</v>
      </c>
      <c r="J2463" s="219">
        <f>'PAA CONSOLIDADO'!R2466</f>
        <v>0</v>
      </c>
      <c r="K2463" s="219">
        <f>+'PAA CONSOLIDADO'!S2466</f>
        <v>0</v>
      </c>
      <c r="L2463" s="217" t="e">
        <f>+VLOOKUP('PAA CONSOLIDADO'!T2466,LISTAS!$B$29:$C$31,2,0)</f>
        <v>#N/A</v>
      </c>
      <c r="M2463" s="217" t="e">
        <f>+VLOOKUP('PAA CONSOLIDADO'!U2466,LISTAS!$B$36:$C$39,2,0)</f>
        <v>#N/A</v>
      </c>
      <c r="N2463" s="217" t="str">
        <f t="shared" si="115"/>
        <v>Unidad de Contratación (1)</v>
      </c>
      <c r="O2463" s="217" t="str">
        <f t="shared" si="116"/>
        <v>CO-DC-11001</v>
      </c>
      <c r="P2463" s="217">
        <f>+'PAA CONSOLIDADO'!V2466</f>
        <v>0</v>
      </c>
      <c r="Q2463" s="217">
        <f>+'PAA CONSOLIDADO'!X2466</f>
        <v>0</v>
      </c>
      <c r="R2463" s="217">
        <f>+'PAA CONSOLIDADO'!Y2466</f>
        <v>0</v>
      </c>
    </row>
    <row r="2464" spans="1:18" s="217" customFormat="1" x14ac:dyDescent="0.25">
      <c r="A2464" s="211">
        <f>+'PAA CONSOLIDADO'!C2467</f>
        <v>0</v>
      </c>
      <c r="B2464" s="211">
        <f>+'PAA CONSOLIDADO'!I2467</f>
        <v>0</v>
      </c>
      <c r="C2464" s="217" t="str">
        <f>+CONCATENATE('PAA CONSOLIDADO'!A2467,"-",'PAA CONSOLIDADO'!D2467,"-",'PAA CONSOLIDADO'!K2467)</f>
        <v>--</v>
      </c>
      <c r="D2464" s="217" t="e">
        <f>+VLOOKUP('PAA CONSOLIDADO'!L2467,LISTAS!$D$4:$E$15,2,0)</f>
        <v>#N/A</v>
      </c>
      <c r="E2464" s="217" t="e">
        <f>+VLOOKUP('PAA CONSOLIDADO'!M2467,LISTAS!$D$4:$E$15,2,0)</f>
        <v>#N/A</v>
      </c>
      <c r="F2464" s="217">
        <f>+'PAA CONSOLIDADO'!O2467</f>
        <v>0</v>
      </c>
      <c r="G2464" s="217">
        <f t="shared" si="114"/>
        <v>1</v>
      </c>
      <c r="H2464" s="217" t="e">
        <f>+VLOOKUP('PAA CONSOLIDADO'!P2467,LISTAS!$B$4:$C$17,2,0)</f>
        <v>#N/A</v>
      </c>
      <c r="I2464" s="217" t="e">
        <f>+VLOOKUP('PAA CONSOLIDADO'!Q2467,LISTAS!$B$22:$C$25,2,0)</f>
        <v>#N/A</v>
      </c>
      <c r="J2464" s="219">
        <f>'PAA CONSOLIDADO'!R2467</f>
        <v>0</v>
      </c>
      <c r="K2464" s="219">
        <f>+'PAA CONSOLIDADO'!S2467</f>
        <v>0</v>
      </c>
      <c r="L2464" s="217" t="e">
        <f>+VLOOKUP('PAA CONSOLIDADO'!T2467,LISTAS!$B$29:$C$31,2,0)</f>
        <v>#N/A</v>
      </c>
      <c r="M2464" s="217" t="e">
        <f>+VLOOKUP('PAA CONSOLIDADO'!U2467,LISTAS!$B$36:$C$39,2,0)</f>
        <v>#N/A</v>
      </c>
      <c r="N2464" s="217" t="str">
        <f t="shared" si="115"/>
        <v>Unidad de Contratación (1)</v>
      </c>
      <c r="O2464" s="217" t="str">
        <f t="shared" si="116"/>
        <v>CO-DC-11001</v>
      </c>
      <c r="P2464" s="217">
        <f>+'PAA CONSOLIDADO'!V2467</f>
        <v>0</v>
      </c>
      <c r="Q2464" s="217">
        <f>+'PAA CONSOLIDADO'!X2467</f>
        <v>0</v>
      </c>
      <c r="R2464" s="217">
        <f>+'PAA CONSOLIDADO'!Y2467</f>
        <v>0</v>
      </c>
    </row>
    <row r="2465" spans="1:18" s="217" customFormat="1" x14ac:dyDescent="0.25">
      <c r="A2465" s="211">
        <f>+'PAA CONSOLIDADO'!C2468</f>
        <v>0</v>
      </c>
      <c r="B2465" s="211">
        <f>+'PAA CONSOLIDADO'!I2468</f>
        <v>0</v>
      </c>
      <c r="C2465" s="217" t="str">
        <f>+CONCATENATE('PAA CONSOLIDADO'!A2468,"-",'PAA CONSOLIDADO'!D2468,"-",'PAA CONSOLIDADO'!K2468)</f>
        <v>--</v>
      </c>
      <c r="D2465" s="217" t="e">
        <f>+VLOOKUP('PAA CONSOLIDADO'!L2468,LISTAS!$D$4:$E$15,2,0)</f>
        <v>#N/A</v>
      </c>
      <c r="E2465" s="217" t="e">
        <f>+VLOOKUP('PAA CONSOLIDADO'!M2468,LISTAS!$D$4:$E$15,2,0)</f>
        <v>#N/A</v>
      </c>
      <c r="F2465" s="217">
        <f>+'PAA CONSOLIDADO'!O2468</f>
        <v>0</v>
      </c>
      <c r="G2465" s="217">
        <f t="shared" si="114"/>
        <v>1</v>
      </c>
      <c r="H2465" s="217" t="e">
        <f>+VLOOKUP('PAA CONSOLIDADO'!P2468,LISTAS!$B$4:$C$17,2,0)</f>
        <v>#N/A</v>
      </c>
      <c r="I2465" s="217" t="e">
        <f>+VLOOKUP('PAA CONSOLIDADO'!Q2468,LISTAS!$B$22:$C$25,2,0)</f>
        <v>#N/A</v>
      </c>
      <c r="J2465" s="219">
        <f>'PAA CONSOLIDADO'!R2468</f>
        <v>0</v>
      </c>
      <c r="K2465" s="219">
        <f>+'PAA CONSOLIDADO'!S2468</f>
        <v>0</v>
      </c>
      <c r="L2465" s="217" t="e">
        <f>+VLOOKUP('PAA CONSOLIDADO'!T2468,LISTAS!$B$29:$C$31,2,0)</f>
        <v>#N/A</v>
      </c>
      <c r="M2465" s="217" t="e">
        <f>+VLOOKUP('PAA CONSOLIDADO'!U2468,LISTAS!$B$36:$C$39,2,0)</f>
        <v>#N/A</v>
      </c>
      <c r="N2465" s="217" t="str">
        <f t="shared" si="115"/>
        <v>Unidad de Contratación (1)</v>
      </c>
      <c r="O2465" s="217" t="str">
        <f t="shared" si="116"/>
        <v>CO-DC-11001</v>
      </c>
      <c r="P2465" s="217">
        <f>+'PAA CONSOLIDADO'!V2468</f>
        <v>0</v>
      </c>
      <c r="Q2465" s="217">
        <f>+'PAA CONSOLIDADO'!X2468</f>
        <v>0</v>
      </c>
      <c r="R2465" s="217">
        <f>+'PAA CONSOLIDADO'!Y2468</f>
        <v>0</v>
      </c>
    </row>
    <row r="2466" spans="1:18" s="217" customFormat="1" x14ac:dyDescent="0.25">
      <c r="A2466" s="211">
        <f>+'PAA CONSOLIDADO'!C2469</f>
        <v>0</v>
      </c>
      <c r="B2466" s="211">
        <f>+'PAA CONSOLIDADO'!I2469</f>
        <v>0</v>
      </c>
      <c r="C2466" s="217" t="str">
        <f>+CONCATENATE('PAA CONSOLIDADO'!A2469,"-",'PAA CONSOLIDADO'!D2469,"-",'PAA CONSOLIDADO'!K2469)</f>
        <v>--</v>
      </c>
      <c r="D2466" s="217" t="e">
        <f>+VLOOKUP('PAA CONSOLIDADO'!L2469,LISTAS!$D$4:$E$15,2,0)</f>
        <v>#N/A</v>
      </c>
      <c r="E2466" s="217" t="e">
        <f>+VLOOKUP('PAA CONSOLIDADO'!M2469,LISTAS!$D$4:$E$15,2,0)</f>
        <v>#N/A</v>
      </c>
      <c r="F2466" s="217">
        <f>+'PAA CONSOLIDADO'!O2469</f>
        <v>0</v>
      </c>
      <c r="G2466" s="217">
        <f t="shared" si="114"/>
        <v>1</v>
      </c>
      <c r="H2466" s="217" t="e">
        <f>+VLOOKUP('PAA CONSOLIDADO'!P2469,LISTAS!$B$4:$C$17,2,0)</f>
        <v>#N/A</v>
      </c>
      <c r="I2466" s="217" t="e">
        <f>+VLOOKUP('PAA CONSOLIDADO'!Q2469,LISTAS!$B$22:$C$25,2,0)</f>
        <v>#N/A</v>
      </c>
      <c r="J2466" s="219">
        <f>'PAA CONSOLIDADO'!R2469</f>
        <v>0</v>
      </c>
      <c r="K2466" s="219">
        <f>+'PAA CONSOLIDADO'!S2469</f>
        <v>0</v>
      </c>
      <c r="L2466" s="217" t="e">
        <f>+VLOOKUP('PAA CONSOLIDADO'!T2469,LISTAS!$B$29:$C$31,2,0)</f>
        <v>#N/A</v>
      </c>
      <c r="M2466" s="217" t="e">
        <f>+VLOOKUP('PAA CONSOLIDADO'!U2469,LISTAS!$B$36:$C$39,2,0)</f>
        <v>#N/A</v>
      </c>
      <c r="N2466" s="217" t="str">
        <f t="shared" si="115"/>
        <v>Unidad de Contratación (1)</v>
      </c>
      <c r="O2466" s="217" t="str">
        <f t="shared" si="116"/>
        <v>CO-DC-11001</v>
      </c>
      <c r="P2466" s="217">
        <f>+'PAA CONSOLIDADO'!V2469</f>
        <v>0</v>
      </c>
      <c r="Q2466" s="217">
        <f>+'PAA CONSOLIDADO'!X2469</f>
        <v>0</v>
      </c>
      <c r="R2466" s="217">
        <f>+'PAA CONSOLIDADO'!Y2469</f>
        <v>0</v>
      </c>
    </row>
    <row r="2467" spans="1:18" s="217" customFormat="1" x14ac:dyDescent="0.25">
      <c r="A2467" s="211">
        <f>+'PAA CONSOLIDADO'!C2470</f>
        <v>0</v>
      </c>
      <c r="B2467" s="211">
        <f>+'PAA CONSOLIDADO'!I2470</f>
        <v>0</v>
      </c>
      <c r="C2467" s="217" t="str">
        <f>+CONCATENATE('PAA CONSOLIDADO'!A2470,"-",'PAA CONSOLIDADO'!D2470,"-",'PAA CONSOLIDADO'!K2470)</f>
        <v>--</v>
      </c>
      <c r="D2467" s="217" t="e">
        <f>+VLOOKUP('PAA CONSOLIDADO'!L2470,LISTAS!$D$4:$E$15,2,0)</f>
        <v>#N/A</v>
      </c>
      <c r="E2467" s="217" t="e">
        <f>+VLOOKUP('PAA CONSOLIDADO'!M2470,LISTAS!$D$4:$E$15,2,0)</f>
        <v>#N/A</v>
      </c>
      <c r="F2467" s="217">
        <f>+'PAA CONSOLIDADO'!O2470</f>
        <v>0</v>
      </c>
      <c r="G2467" s="217">
        <f t="shared" si="114"/>
        <v>1</v>
      </c>
      <c r="H2467" s="217" t="e">
        <f>+VLOOKUP('PAA CONSOLIDADO'!P2470,LISTAS!$B$4:$C$17,2,0)</f>
        <v>#N/A</v>
      </c>
      <c r="I2467" s="217" t="e">
        <f>+VLOOKUP('PAA CONSOLIDADO'!Q2470,LISTAS!$B$22:$C$25,2,0)</f>
        <v>#N/A</v>
      </c>
      <c r="J2467" s="219">
        <f>'PAA CONSOLIDADO'!R2470</f>
        <v>0</v>
      </c>
      <c r="K2467" s="219">
        <f>+'PAA CONSOLIDADO'!S2470</f>
        <v>0</v>
      </c>
      <c r="L2467" s="217" t="e">
        <f>+VLOOKUP('PAA CONSOLIDADO'!T2470,LISTAS!$B$29:$C$31,2,0)</f>
        <v>#N/A</v>
      </c>
      <c r="M2467" s="217" t="e">
        <f>+VLOOKUP('PAA CONSOLIDADO'!U2470,LISTAS!$B$36:$C$39,2,0)</f>
        <v>#N/A</v>
      </c>
      <c r="N2467" s="217" t="str">
        <f t="shared" si="115"/>
        <v>Unidad de Contratación (1)</v>
      </c>
      <c r="O2467" s="217" t="str">
        <f t="shared" si="116"/>
        <v>CO-DC-11001</v>
      </c>
      <c r="P2467" s="217">
        <f>+'PAA CONSOLIDADO'!V2470</f>
        <v>0</v>
      </c>
      <c r="Q2467" s="217">
        <f>+'PAA CONSOLIDADO'!X2470</f>
        <v>0</v>
      </c>
      <c r="R2467" s="217">
        <f>+'PAA CONSOLIDADO'!Y2470</f>
        <v>0</v>
      </c>
    </row>
    <row r="2468" spans="1:18" s="217" customFormat="1" x14ac:dyDescent="0.25">
      <c r="A2468" s="211">
        <f>+'PAA CONSOLIDADO'!C2471</f>
        <v>0</v>
      </c>
      <c r="B2468" s="211">
        <f>+'PAA CONSOLIDADO'!I2471</f>
        <v>0</v>
      </c>
      <c r="C2468" s="217" t="str">
        <f>+CONCATENATE('PAA CONSOLIDADO'!A2471,"-",'PAA CONSOLIDADO'!D2471,"-",'PAA CONSOLIDADO'!K2471)</f>
        <v>--</v>
      </c>
      <c r="D2468" s="217" t="e">
        <f>+VLOOKUP('PAA CONSOLIDADO'!L2471,LISTAS!$D$4:$E$15,2,0)</f>
        <v>#N/A</v>
      </c>
      <c r="E2468" s="217" t="e">
        <f>+VLOOKUP('PAA CONSOLIDADO'!M2471,LISTAS!$D$4:$E$15,2,0)</f>
        <v>#N/A</v>
      </c>
      <c r="F2468" s="217">
        <f>+'PAA CONSOLIDADO'!O2471</f>
        <v>0</v>
      </c>
      <c r="G2468" s="217">
        <f t="shared" si="114"/>
        <v>1</v>
      </c>
      <c r="H2468" s="217" t="e">
        <f>+VLOOKUP('PAA CONSOLIDADO'!P2471,LISTAS!$B$4:$C$17,2,0)</f>
        <v>#N/A</v>
      </c>
      <c r="I2468" s="217" t="e">
        <f>+VLOOKUP('PAA CONSOLIDADO'!Q2471,LISTAS!$B$22:$C$25,2,0)</f>
        <v>#N/A</v>
      </c>
      <c r="J2468" s="219">
        <f>'PAA CONSOLIDADO'!R2471</f>
        <v>0</v>
      </c>
      <c r="K2468" s="219">
        <f>+'PAA CONSOLIDADO'!S2471</f>
        <v>0</v>
      </c>
      <c r="L2468" s="217" t="e">
        <f>+VLOOKUP('PAA CONSOLIDADO'!T2471,LISTAS!$B$29:$C$31,2,0)</f>
        <v>#N/A</v>
      </c>
      <c r="M2468" s="217" t="e">
        <f>+VLOOKUP('PAA CONSOLIDADO'!U2471,LISTAS!$B$36:$C$39,2,0)</f>
        <v>#N/A</v>
      </c>
      <c r="N2468" s="217" t="str">
        <f t="shared" si="115"/>
        <v>Unidad de Contratación (1)</v>
      </c>
      <c r="O2468" s="217" t="str">
        <f t="shared" si="116"/>
        <v>CO-DC-11001</v>
      </c>
      <c r="P2468" s="217">
        <f>+'PAA CONSOLIDADO'!V2471</f>
        <v>0</v>
      </c>
      <c r="Q2468" s="217">
        <f>+'PAA CONSOLIDADO'!X2471</f>
        <v>0</v>
      </c>
      <c r="R2468" s="217">
        <f>+'PAA CONSOLIDADO'!Y2471</f>
        <v>0</v>
      </c>
    </row>
    <row r="2469" spans="1:18" s="217" customFormat="1" x14ac:dyDescent="0.25">
      <c r="A2469" s="211">
        <f>+'PAA CONSOLIDADO'!C2472</f>
        <v>0</v>
      </c>
      <c r="B2469" s="211">
        <f>+'PAA CONSOLIDADO'!I2472</f>
        <v>0</v>
      </c>
      <c r="C2469" s="217" t="str">
        <f>+CONCATENATE('PAA CONSOLIDADO'!A2472,"-",'PAA CONSOLIDADO'!D2472,"-",'PAA CONSOLIDADO'!K2472)</f>
        <v>--</v>
      </c>
      <c r="D2469" s="217" t="e">
        <f>+VLOOKUP('PAA CONSOLIDADO'!L2472,LISTAS!$D$4:$E$15,2,0)</f>
        <v>#N/A</v>
      </c>
      <c r="E2469" s="217" t="e">
        <f>+VLOOKUP('PAA CONSOLIDADO'!M2472,LISTAS!$D$4:$E$15,2,0)</f>
        <v>#N/A</v>
      </c>
      <c r="F2469" s="217">
        <f>+'PAA CONSOLIDADO'!O2472</f>
        <v>0</v>
      </c>
      <c r="G2469" s="217">
        <f t="shared" si="114"/>
        <v>1</v>
      </c>
      <c r="H2469" s="217" t="e">
        <f>+VLOOKUP('PAA CONSOLIDADO'!P2472,LISTAS!$B$4:$C$17,2,0)</f>
        <v>#N/A</v>
      </c>
      <c r="I2469" s="217" t="e">
        <f>+VLOOKUP('PAA CONSOLIDADO'!Q2472,LISTAS!$B$22:$C$25,2,0)</f>
        <v>#N/A</v>
      </c>
      <c r="J2469" s="219">
        <f>'PAA CONSOLIDADO'!R2472</f>
        <v>0</v>
      </c>
      <c r="K2469" s="219">
        <f>+'PAA CONSOLIDADO'!S2472</f>
        <v>0</v>
      </c>
      <c r="L2469" s="217" t="e">
        <f>+VLOOKUP('PAA CONSOLIDADO'!T2472,LISTAS!$B$29:$C$31,2,0)</f>
        <v>#N/A</v>
      </c>
      <c r="M2469" s="217" t="e">
        <f>+VLOOKUP('PAA CONSOLIDADO'!U2472,LISTAS!$B$36:$C$39,2,0)</f>
        <v>#N/A</v>
      </c>
      <c r="N2469" s="217" t="str">
        <f t="shared" si="115"/>
        <v>Unidad de Contratación (1)</v>
      </c>
      <c r="O2469" s="217" t="str">
        <f t="shared" si="116"/>
        <v>CO-DC-11001</v>
      </c>
      <c r="P2469" s="217">
        <f>+'PAA CONSOLIDADO'!V2472</f>
        <v>0</v>
      </c>
      <c r="Q2469" s="217">
        <f>+'PAA CONSOLIDADO'!X2472</f>
        <v>0</v>
      </c>
      <c r="R2469" s="217">
        <f>+'PAA CONSOLIDADO'!Y2472</f>
        <v>0</v>
      </c>
    </row>
    <row r="2470" spans="1:18" s="217" customFormat="1" x14ac:dyDescent="0.25">
      <c r="A2470" s="211">
        <f>+'PAA CONSOLIDADO'!C2473</f>
        <v>0</v>
      </c>
      <c r="B2470" s="211">
        <f>+'PAA CONSOLIDADO'!I2473</f>
        <v>0</v>
      </c>
      <c r="C2470" s="217" t="str">
        <f>+CONCATENATE('PAA CONSOLIDADO'!A2473,"-",'PAA CONSOLIDADO'!D2473,"-",'PAA CONSOLIDADO'!K2473)</f>
        <v>--</v>
      </c>
      <c r="D2470" s="217" t="e">
        <f>+VLOOKUP('PAA CONSOLIDADO'!L2473,LISTAS!$D$4:$E$15,2,0)</f>
        <v>#N/A</v>
      </c>
      <c r="E2470" s="217" t="e">
        <f>+VLOOKUP('PAA CONSOLIDADO'!M2473,LISTAS!$D$4:$E$15,2,0)</f>
        <v>#N/A</v>
      </c>
      <c r="F2470" s="217">
        <f>+'PAA CONSOLIDADO'!O2473</f>
        <v>0</v>
      </c>
      <c r="G2470" s="217">
        <f t="shared" si="114"/>
        <v>1</v>
      </c>
      <c r="H2470" s="217" t="e">
        <f>+VLOOKUP('PAA CONSOLIDADO'!P2473,LISTAS!$B$4:$C$17,2,0)</f>
        <v>#N/A</v>
      </c>
      <c r="I2470" s="217" t="e">
        <f>+VLOOKUP('PAA CONSOLIDADO'!Q2473,LISTAS!$B$22:$C$25,2,0)</f>
        <v>#N/A</v>
      </c>
      <c r="J2470" s="219">
        <f>'PAA CONSOLIDADO'!R2473</f>
        <v>0</v>
      </c>
      <c r="K2470" s="219">
        <f>+'PAA CONSOLIDADO'!S2473</f>
        <v>0</v>
      </c>
      <c r="L2470" s="217" t="e">
        <f>+VLOOKUP('PAA CONSOLIDADO'!T2473,LISTAS!$B$29:$C$31,2,0)</f>
        <v>#N/A</v>
      </c>
      <c r="M2470" s="217" t="e">
        <f>+VLOOKUP('PAA CONSOLIDADO'!U2473,LISTAS!$B$36:$C$39,2,0)</f>
        <v>#N/A</v>
      </c>
      <c r="N2470" s="217" t="str">
        <f t="shared" si="115"/>
        <v>Unidad de Contratación (1)</v>
      </c>
      <c r="O2470" s="217" t="str">
        <f t="shared" si="116"/>
        <v>CO-DC-11001</v>
      </c>
      <c r="P2470" s="217">
        <f>+'PAA CONSOLIDADO'!V2473</f>
        <v>0</v>
      </c>
      <c r="Q2470" s="217">
        <f>+'PAA CONSOLIDADO'!X2473</f>
        <v>0</v>
      </c>
      <c r="R2470" s="217">
        <f>+'PAA CONSOLIDADO'!Y2473</f>
        <v>0</v>
      </c>
    </row>
    <row r="2471" spans="1:18" s="217" customFormat="1" x14ac:dyDescent="0.25">
      <c r="A2471" s="211">
        <f>+'PAA CONSOLIDADO'!C2474</f>
        <v>0</v>
      </c>
      <c r="B2471" s="211">
        <f>+'PAA CONSOLIDADO'!I2474</f>
        <v>0</v>
      </c>
      <c r="C2471" s="217" t="str">
        <f>+CONCATENATE('PAA CONSOLIDADO'!A2474,"-",'PAA CONSOLIDADO'!D2474,"-",'PAA CONSOLIDADO'!K2474)</f>
        <v>--</v>
      </c>
      <c r="D2471" s="217" t="e">
        <f>+VLOOKUP('PAA CONSOLIDADO'!L2474,LISTAS!$D$4:$E$15,2,0)</f>
        <v>#N/A</v>
      </c>
      <c r="E2471" s="217" t="e">
        <f>+VLOOKUP('PAA CONSOLIDADO'!M2474,LISTAS!$D$4:$E$15,2,0)</f>
        <v>#N/A</v>
      </c>
      <c r="F2471" s="217">
        <f>+'PAA CONSOLIDADO'!O2474</f>
        <v>0</v>
      </c>
      <c r="G2471" s="217">
        <f t="shared" si="114"/>
        <v>1</v>
      </c>
      <c r="H2471" s="217" t="e">
        <f>+VLOOKUP('PAA CONSOLIDADO'!P2474,LISTAS!$B$4:$C$17,2,0)</f>
        <v>#N/A</v>
      </c>
      <c r="I2471" s="217" t="e">
        <f>+VLOOKUP('PAA CONSOLIDADO'!Q2474,LISTAS!$B$22:$C$25,2,0)</f>
        <v>#N/A</v>
      </c>
      <c r="J2471" s="219">
        <f>'PAA CONSOLIDADO'!R2474</f>
        <v>0</v>
      </c>
      <c r="K2471" s="219">
        <f>+'PAA CONSOLIDADO'!S2474</f>
        <v>0</v>
      </c>
      <c r="L2471" s="217" t="e">
        <f>+VLOOKUP('PAA CONSOLIDADO'!T2474,LISTAS!$B$29:$C$31,2,0)</f>
        <v>#N/A</v>
      </c>
      <c r="M2471" s="217" t="e">
        <f>+VLOOKUP('PAA CONSOLIDADO'!U2474,LISTAS!$B$36:$C$39,2,0)</f>
        <v>#N/A</v>
      </c>
      <c r="N2471" s="217" t="str">
        <f t="shared" si="115"/>
        <v>Unidad de Contratación (1)</v>
      </c>
      <c r="O2471" s="217" t="str">
        <f t="shared" si="116"/>
        <v>CO-DC-11001</v>
      </c>
      <c r="P2471" s="217">
        <f>+'PAA CONSOLIDADO'!V2474</f>
        <v>0</v>
      </c>
      <c r="Q2471" s="217">
        <f>+'PAA CONSOLIDADO'!X2474</f>
        <v>0</v>
      </c>
      <c r="R2471" s="217">
        <f>+'PAA CONSOLIDADO'!Y2474</f>
        <v>0</v>
      </c>
    </row>
    <row r="2472" spans="1:18" s="217" customFormat="1" x14ac:dyDescent="0.25">
      <c r="A2472" s="211">
        <f>+'PAA CONSOLIDADO'!C2475</f>
        <v>0</v>
      </c>
      <c r="B2472" s="211">
        <f>+'PAA CONSOLIDADO'!I2475</f>
        <v>0</v>
      </c>
      <c r="C2472" s="217" t="str">
        <f>+CONCATENATE('PAA CONSOLIDADO'!A2475,"-",'PAA CONSOLIDADO'!D2475,"-",'PAA CONSOLIDADO'!K2475)</f>
        <v>--</v>
      </c>
      <c r="D2472" s="217" t="e">
        <f>+VLOOKUP('PAA CONSOLIDADO'!L2475,LISTAS!$D$4:$E$15,2,0)</f>
        <v>#N/A</v>
      </c>
      <c r="E2472" s="217" t="e">
        <f>+VLOOKUP('PAA CONSOLIDADO'!M2475,LISTAS!$D$4:$E$15,2,0)</f>
        <v>#N/A</v>
      </c>
      <c r="F2472" s="217">
        <f>+'PAA CONSOLIDADO'!O2475</f>
        <v>0</v>
      </c>
      <c r="G2472" s="217">
        <f t="shared" si="114"/>
        <v>1</v>
      </c>
      <c r="H2472" s="217" t="e">
        <f>+VLOOKUP('PAA CONSOLIDADO'!P2475,LISTAS!$B$4:$C$17,2,0)</f>
        <v>#N/A</v>
      </c>
      <c r="I2472" s="217" t="e">
        <f>+VLOOKUP('PAA CONSOLIDADO'!Q2475,LISTAS!$B$22:$C$25,2,0)</f>
        <v>#N/A</v>
      </c>
      <c r="J2472" s="219">
        <f>'PAA CONSOLIDADO'!R2475</f>
        <v>0</v>
      </c>
      <c r="K2472" s="219">
        <f>+'PAA CONSOLIDADO'!S2475</f>
        <v>0</v>
      </c>
      <c r="L2472" s="217" t="e">
        <f>+VLOOKUP('PAA CONSOLIDADO'!T2475,LISTAS!$B$29:$C$31,2,0)</f>
        <v>#N/A</v>
      </c>
      <c r="M2472" s="217" t="e">
        <f>+VLOOKUP('PAA CONSOLIDADO'!U2475,LISTAS!$B$36:$C$39,2,0)</f>
        <v>#N/A</v>
      </c>
      <c r="N2472" s="217" t="str">
        <f t="shared" si="115"/>
        <v>Unidad de Contratación (1)</v>
      </c>
      <c r="O2472" s="217" t="str">
        <f t="shared" si="116"/>
        <v>CO-DC-11001</v>
      </c>
      <c r="P2472" s="217">
        <f>+'PAA CONSOLIDADO'!V2475</f>
        <v>0</v>
      </c>
      <c r="Q2472" s="217">
        <f>+'PAA CONSOLIDADO'!X2475</f>
        <v>0</v>
      </c>
      <c r="R2472" s="217">
        <f>+'PAA CONSOLIDADO'!Y2475</f>
        <v>0</v>
      </c>
    </row>
    <row r="2473" spans="1:18" s="217" customFormat="1" x14ac:dyDescent="0.25">
      <c r="A2473" s="211">
        <f>+'PAA CONSOLIDADO'!C2476</f>
        <v>0</v>
      </c>
      <c r="B2473" s="211">
        <f>+'PAA CONSOLIDADO'!I2476</f>
        <v>0</v>
      </c>
      <c r="C2473" s="217" t="str">
        <f>+CONCATENATE('PAA CONSOLIDADO'!A2476,"-",'PAA CONSOLIDADO'!D2476,"-",'PAA CONSOLIDADO'!K2476)</f>
        <v>--</v>
      </c>
      <c r="D2473" s="217" t="e">
        <f>+VLOOKUP('PAA CONSOLIDADO'!L2476,LISTAS!$D$4:$E$15,2,0)</f>
        <v>#N/A</v>
      </c>
      <c r="E2473" s="217" t="e">
        <f>+VLOOKUP('PAA CONSOLIDADO'!M2476,LISTAS!$D$4:$E$15,2,0)</f>
        <v>#N/A</v>
      </c>
      <c r="F2473" s="217">
        <f>+'PAA CONSOLIDADO'!O2476</f>
        <v>0</v>
      </c>
      <c r="G2473" s="217">
        <f t="shared" si="114"/>
        <v>1</v>
      </c>
      <c r="H2473" s="217" t="e">
        <f>+VLOOKUP('PAA CONSOLIDADO'!P2476,LISTAS!$B$4:$C$17,2,0)</f>
        <v>#N/A</v>
      </c>
      <c r="I2473" s="217" t="e">
        <f>+VLOOKUP('PAA CONSOLIDADO'!Q2476,LISTAS!$B$22:$C$25,2,0)</f>
        <v>#N/A</v>
      </c>
      <c r="J2473" s="219">
        <f>'PAA CONSOLIDADO'!R2476</f>
        <v>0</v>
      </c>
      <c r="K2473" s="219">
        <f>+'PAA CONSOLIDADO'!S2476</f>
        <v>0</v>
      </c>
      <c r="L2473" s="217" t="e">
        <f>+VLOOKUP('PAA CONSOLIDADO'!T2476,LISTAS!$B$29:$C$31,2,0)</f>
        <v>#N/A</v>
      </c>
      <c r="M2473" s="217" t="e">
        <f>+VLOOKUP('PAA CONSOLIDADO'!U2476,LISTAS!$B$36:$C$39,2,0)</f>
        <v>#N/A</v>
      </c>
      <c r="N2473" s="217" t="str">
        <f t="shared" si="115"/>
        <v>Unidad de Contratación (1)</v>
      </c>
      <c r="O2473" s="217" t="str">
        <f t="shared" si="116"/>
        <v>CO-DC-11001</v>
      </c>
      <c r="P2473" s="217">
        <f>+'PAA CONSOLIDADO'!V2476</f>
        <v>0</v>
      </c>
      <c r="Q2473" s="217">
        <f>+'PAA CONSOLIDADO'!X2476</f>
        <v>0</v>
      </c>
      <c r="R2473" s="217">
        <f>+'PAA CONSOLIDADO'!Y2476</f>
        <v>0</v>
      </c>
    </row>
    <row r="2474" spans="1:18" s="217" customFormat="1" x14ac:dyDescent="0.25">
      <c r="A2474" s="211">
        <f>+'PAA CONSOLIDADO'!C2477</f>
        <v>0</v>
      </c>
      <c r="B2474" s="211">
        <f>+'PAA CONSOLIDADO'!I2477</f>
        <v>0</v>
      </c>
      <c r="C2474" s="217" t="str">
        <f>+CONCATENATE('PAA CONSOLIDADO'!A2477,"-",'PAA CONSOLIDADO'!D2477,"-",'PAA CONSOLIDADO'!K2477)</f>
        <v>--</v>
      </c>
      <c r="D2474" s="217" t="e">
        <f>+VLOOKUP('PAA CONSOLIDADO'!L2477,LISTAS!$D$4:$E$15,2,0)</f>
        <v>#N/A</v>
      </c>
      <c r="E2474" s="217" t="e">
        <f>+VLOOKUP('PAA CONSOLIDADO'!M2477,LISTAS!$D$4:$E$15,2,0)</f>
        <v>#N/A</v>
      </c>
      <c r="F2474" s="217">
        <f>+'PAA CONSOLIDADO'!O2477</f>
        <v>0</v>
      </c>
      <c r="G2474" s="217">
        <f t="shared" si="114"/>
        <v>1</v>
      </c>
      <c r="H2474" s="217" t="e">
        <f>+VLOOKUP('PAA CONSOLIDADO'!P2477,LISTAS!$B$4:$C$17,2,0)</f>
        <v>#N/A</v>
      </c>
      <c r="I2474" s="217" t="e">
        <f>+VLOOKUP('PAA CONSOLIDADO'!Q2477,LISTAS!$B$22:$C$25,2,0)</f>
        <v>#N/A</v>
      </c>
      <c r="J2474" s="219">
        <f>'PAA CONSOLIDADO'!R2477</f>
        <v>0</v>
      </c>
      <c r="K2474" s="219">
        <f>+'PAA CONSOLIDADO'!S2477</f>
        <v>0</v>
      </c>
      <c r="L2474" s="217" t="e">
        <f>+VLOOKUP('PAA CONSOLIDADO'!T2477,LISTAS!$B$29:$C$31,2,0)</f>
        <v>#N/A</v>
      </c>
      <c r="M2474" s="217" t="e">
        <f>+VLOOKUP('PAA CONSOLIDADO'!U2477,LISTAS!$B$36:$C$39,2,0)</f>
        <v>#N/A</v>
      </c>
      <c r="N2474" s="217" t="str">
        <f t="shared" si="115"/>
        <v>Unidad de Contratación (1)</v>
      </c>
      <c r="O2474" s="217" t="str">
        <f t="shared" si="116"/>
        <v>CO-DC-11001</v>
      </c>
      <c r="P2474" s="217">
        <f>+'PAA CONSOLIDADO'!V2477</f>
        <v>0</v>
      </c>
      <c r="Q2474" s="217">
        <f>+'PAA CONSOLIDADO'!X2477</f>
        <v>0</v>
      </c>
      <c r="R2474" s="217">
        <f>+'PAA CONSOLIDADO'!Y2477</f>
        <v>0</v>
      </c>
    </row>
    <row r="2475" spans="1:18" s="217" customFormat="1" x14ac:dyDescent="0.25">
      <c r="A2475" s="211">
        <f>+'PAA CONSOLIDADO'!C2478</f>
        <v>0</v>
      </c>
      <c r="B2475" s="211">
        <f>+'PAA CONSOLIDADO'!I2478</f>
        <v>0</v>
      </c>
      <c r="C2475" s="217" t="str">
        <f>+CONCATENATE('PAA CONSOLIDADO'!A2478,"-",'PAA CONSOLIDADO'!D2478,"-",'PAA CONSOLIDADO'!K2478)</f>
        <v>--</v>
      </c>
      <c r="D2475" s="217" t="e">
        <f>+VLOOKUP('PAA CONSOLIDADO'!L2478,LISTAS!$D$4:$E$15,2,0)</f>
        <v>#N/A</v>
      </c>
      <c r="E2475" s="217" t="e">
        <f>+VLOOKUP('PAA CONSOLIDADO'!M2478,LISTAS!$D$4:$E$15,2,0)</f>
        <v>#N/A</v>
      </c>
      <c r="F2475" s="217">
        <f>+'PAA CONSOLIDADO'!O2478</f>
        <v>0</v>
      </c>
      <c r="G2475" s="217">
        <f t="shared" si="114"/>
        <v>1</v>
      </c>
      <c r="H2475" s="217" t="e">
        <f>+VLOOKUP('PAA CONSOLIDADO'!P2478,LISTAS!$B$4:$C$17,2,0)</f>
        <v>#N/A</v>
      </c>
      <c r="I2475" s="217" t="e">
        <f>+VLOOKUP('PAA CONSOLIDADO'!Q2478,LISTAS!$B$22:$C$25,2,0)</f>
        <v>#N/A</v>
      </c>
      <c r="J2475" s="219">
        <f>'PAA CONSOLIDADO'!R2478</f>
        <v>0</v>
      </c>
      <c r="K2475" s="219">
        <f>+'PAA CONSOLIDADO'!S2478</f>
        <v>0</v>
      </c>
      <c r="L2475" s="217" t="e">
        <f>+VLOOKUP('PAA CONSOLIDADO'!T2478,LISTAS!$B$29:$C$31,2,0)</f>
        <v>#N/A</v>
      </c>
      <c r="M2475" s="217" t="e">
        <f>+VLOOKUP('PAA CONSOLIDADO'!U2478,LISTAS!$B$36:$C$39,2,0)</f>
        <v>#N/A</v>
      </c>
      <c r="N2475" s="217" t="str">
        <f t="shared" si="115"/>
        <v>Unidad de Contratación (1)</v>
      </c>
      <c r="O2475" s="217" t="str">
        <f t="shared" si="116"/>
        <v>CO-DC-11001</v>
      </c>
      <c r="P2475" s="217">
        <f>+'PAA CONSOLIDADO'!V2478</f>
        <v>0</v>
      </c>
      <c r="Q2475" s="217">
        <f>+'PAA CONSOLIDADO'!X2478</f>
        <v>0</v>
      </c>
      <c r="R2475" s="217">
        <f>+'PAA CONSOLIDADO'!Y2478</f>
        <v>0</v>
      </c>
    </row>
    <row r="2476" spans="1:18" s="217" customFormat="1" x14ac:dyDescent="0.25">
      <c r="A2476" s="211">
        <f>+'PAA CONSOLIDADO'!C2479</f>
        <v>0</v>
      </c>
      <c r="B2476" s="211">
        <f>+'PAA CONSOLIDADO'!I2479</f>
        <v>0</v>
      </c>
      <c r="C2476" s="217" t="str">
        <f>+CONCATENATE('PAA CONSOLIDADO'!A2479,"-",'PAA CONSOLIDADO'!D2479,"-",'PAA CONSOLIDADO'!K2479)</f>
        <v>--</v>
      </c>
      <c r="D2476" s="217" t="e">
        <f>+VLOOKUP('PAA CONSOLIDADO'!L2479,LISTAS!$D$4:$E$15,2,0)</f>
        <v>#N/A</v>
      </c>
      <c r="E2476" s="217" t="e">
        <f>+VLOOKUP('PAA CONSOLIDADO'!M2479,LISTAS!$D$4:$E$15,2,0)</f>
        <v>#N/A</v>
      </c>
      <c r="F2476" s="217">
        <f>+'PAA CONSOLIDADO'!O2479</f>
        <v>0</v>
      </c>
      <c r="G2476" s="217">
        <f t="shared" si="114"/>
        <v>1</v>
      </c>
      <c r="H2476" s="217" t="e">
        <f>+VLOOKUP('PAA CONSOLIDADO'!P2479,LISTAS!$B$4:$C$17,2,0)</f>
        <v>#N/A</v>
      </c>
      <c r="I2476" s="217" t="e">
        <f>+VLOOKUP('PAA CONSOLIDADO'!Q2479,LISTAS!$B$22:$C$25,2,0)</f>
        <v>#N/A</v>
      </c>
      <c r="J2476" s="219">
        <f>'PAA CONSOLIDADO'!R2479</f>
        <v>0</v>
      </c>
      <c r="K2476" s="219">
        <f>+'PAA CONSOLIDADO'!S2479</f>
        <v>0</v>
      </c>
      <c r="L2476" s="217" t="e">
        <f>+VLOOKUP('PAA CONSOLIDADO'!T2479,LISTAS!$B$29:$C$31,2,0)</f>
        <v>#N/A</v>
      </c>
      <c r="M2476" s="217" t="e">
        <f>+VLOOKUP('PAA CONSOLIDADO'!U2479,LISTAS!$B$36:$C$39,2,0)</f>
        <v>#N/A</v>
      </c>
      <c r="N2476" s="217" t="str">
        <f t="shared" si="115"/>
        <v>Unidad de Contratación (1)</v>
      </c>
      <c r="O2476" s="217" t="str">
        <f t="shared" si="116"/>
        <v>CO-DC-11001</v>
      </c>
      <c r="P2476" s="217">
        <f>+'PAA CONSOLIDADO'!V2479</f>
        <v>0</v>
      </c>
      <c r="Q2476" s="217">
        <f>+'PAA CONSOLIDADO'!X2479</f>
        <v>0</v>
      </c>
      <c r="R2476" s="217">
        <f>+'PAA CONSOLIDADO'!Y2479</f>
        <v>0</v>
      </c>
    </row>
    <row r="2477" spans="1:18" s="217" customFormat="1" x14ac:dyDescent="0.25">
      <c r="A2477" s="211">
        <f>+'PAA CONSOLIDADO'!C2480</f>
        <v>0</v>
      </c>
      <c r="B2477" s="211">
        <f>+'PAA CONSOLIDADO'!I2480</f>
        <v>0</v>
      </c>
      <c r="C2477" s="217" t="str">
        <f>+CONCATENATE('PAA CONSOLIDADO'!A2480,"-",'PAA CONSOLIDADO'!D2480,"-",'PAA CONSOLIDADO'!K2480)</f>
        <v>--</v>
      </c>
      <c r="D2477" s="217" t="e">
        <f>+VLOOKUP('PAA CONSOLIDADO'!L2480,LISTAS!$D$4:$E$15,2,0)</f>
        <v>#N/A</v>
      </c>
      <c r="E2477" s="217" t="e">
        <f>+VLOOKUP('PAA CONSOLIDADO'!M2480,LISTAS!$D$4:$E$15,2,0)</f>
        <v>#N/A</v>
      </c>
      <c r="F2477" s="217">
        <f>+'PAA CONSOLIDADO'!O2480</f>
        <v>0</v>
      </c>
      <c r="G2477" s="217">
        <f t="shared" si="114"/>
        <v>1</v>
      </c>
      <c r="H2477" s="217" t="e">
        <f>+VLOOKUP('PAA CONSOLIDADO'!P2480,LISTAS!$B$4:$C$17,2,0)</f>
        <v>#N/A</v>
      </c>
      <c r="I2477" s="217" t="e">
        <f>+VLOOKUP('PAA CONSOLIDADO'!Q2480,LISTAS!$B$22:$C$25,2,0)</f>
        <v>#N/A</v>
      </c>
      <c r="J2477" s="219">
        <f>'PAA CONSOLIDADO'!R2480</f>
        <v>0</v>
      </c>
      <c r="K2477" s="219">
        <f>+'PAA CONSOLIDADO'!S2480</f>
        <v>0</v>
      </c>
      <c r="L2477" s="217" t="e">
        <f>+VLOOKUP('PAA CONSOLIDADO'!T2480,LISTAS!$B$29:$C$31,2,0)</f>
        <v>#N/A</v>
      </c>
      <c r="M2477" s="217" t="e">
        <f>+VLOOKUP('PAA CONSOLIDADO'!U2480,LISTAS!$B$36:$C$39,2,0)</f>
        <v>#N/A</v>
      </c>
      <c r="N2477" s="217" t="str">
        <f t="shared" si="115"/>
        <v>Unidad de Contratación (1)</v>
      </c>
      <c r="O2477" s="217" t="str">
        <f t="shared" si="116"/>
        <v>CO-DC-11001</v>
      </c>
      <c r="P2477" s="217">
        <f>+'PAA CONSOLIDADO'!V2480</f>
        <v>0</v>
      </c>
      <c r="Q2477" s="217">
        <f>+'PAA CONSOLIDADO'!X2480</f>
        <v>0</v>
      </c>
      <c r="R2477" s="217">
        <f>+'PAA CONSOLIDADO'!Y2480</f>
        <v>0</v>
      </c>
    </row>
    <row r="2478" spans="1:18" s="217" customFormat="1" x14ac:dyDescent="0.25">
      <c r="A2478" s="211">
        <f>+'PAA CONSOLIDADO'!C2481</f>
        <v>0</v>
      </c>
      <c r="B2478" s="211">
        <f>+'PAA CONSOLIDADO'!I2481</f>
        <v>0</v>
      </c>
      <c r="C2478" s="217" t="str">
        <f>+CONCATENATE('PAA CONSOLIDADO'!A2481,"-",'PAA CONSOLIDADO'!D2481,"-",'PAA CONSOLIDADO'!K2481)</f>
        <v>--</v>
      </c>
      <c r="D2478" s="217" t="e">
        <f>+VLOOKUP('PAA CONSOLIDADO'!L2481,LISTAS!$D$4:$E$15,2,0)</f>
        <v>#N/A</v>
      </c>
      <c r="E2478" s="217" t="e">
        <f>+VLOOKUP('PAA CONSOLIDADO'!M2481,LISTAS!$D$4:$E$15,2,0)</f>
        <v>#N/A</v>
      </c>
      <c r="F2478" s="217">
        <f>+'PAA CONSOLIDADO'!O2481</f>
        <v>0</v>
      </c>
      <c r="G2478" s="217">
        <f t="shared" si="114"/>
        <v>1</v>
      </c>
      <c r="H2478" s="217" t="e">
        <f>+VLOOKUP('PAA CONSOLIDADO'!P2481,LISTAS!$B$4:$C$17,2,0)</f>
        <v>#N/A</v>
      </c>
      <c r="I2478" s="217" t="e">
        <f>+VLOOKUP('PAA CONSOLIDADO'!Q2481,LISTAS!$B$22:$C$25,2,0)</f>
        <v>#N/A</v>
      </c>
      <c r="J2478" s="219">
        <f>'PAA CONSOLIDADO'!R2481</f>
        <v>0</v>
      </c>
      <c r="K2478" s="219">
        <f>+'PAA CONSOLIDADO'!S2481</f>
        <v>0</v>
      </c>
      <c r="L2478" s="217" t="e">
        <f>+VLOOKUP('PAA CONSOLIDADO'!T2481,LISTAS!$B$29:$C$31,2,0)</f>
        <v>#N/A</v>
      </c>
      <c r="M2478" s="217" t="e">
        <f>+VLOOKUP('PAA CONSOLIDADO'!U2481,LISTAS!$B$36:$C$39,2,0)</f>
        <v>#N/A</v>
      </c>
      <c r="N2478" s="217" t="str">
        <f t="shared" si="115"/>
        <v>Unidad de Contratación (1)</v>
      </c>
      <c r="O2478" s="217" t="str">
        <f t="shared" si="116"/>
        <v>CO-DC-11001</v>
      </c>
      <c r="P2478" s="217">
        <f>+'PAA CONSOLIDADO'!V2481</f>
        <v>0</v>
      </c>
      <c r="Q2478" s="217">
        <f>+'PAA CONSOLIDADO'!X2481</f>
        <v>0</v>
      </c>
      <c r="R2478" s="217">
        <f>+'PAA CONSOLIDADO'!Y2481</f>
        <v>0</v>
      </c>
    </row>
    <row r="2479" spans="1:18" s="217" customFormat="1" x14ac:dyDescent="0.25">
      <c r="A2479" s="211">
        <f>+'PAA CONSOLIDADO'!C2482</f>
        <v>0</v>
      </c>
      <c r="B2479" s="211">
        <f>+'PAA CONSOLIDADO'!I2482</f>
        <v>0</v>
      </c>
      <c r="C2479" s="217" t="str">
        <f>+CONCATENATE('PAA CONSOLIDADO'!A2482,"-",'PAA CONSOLIDADO'!D2482,"-",'PAA CONSOLIDADO'!K2482)</f>
        <v>--</v>
      </c>
      <c r="D2479" s="217" t="e">
        <f>+VLOOKUP('PAA CONSOLIDADO'!L2482,LISTAS!$D$4:$E$15,2,0)</f>
        <v>#N/A</v>
      </c>
      <c r="E2479" s="217" t="e">
        <f>+VLOOKUP('PAA CONSOLIDADO'!M2482,LISTAS!$D$4:$E$15,2,0)</f>
        <v>#N/A</v>
      </c>
      <c r="F2479" s="217">
        <f>+'PAA CONSOLIDADO'!O2482</f>
        <v>0</v>
      </c>
      <c r="G2479" s="217">
        <f t="shared" si="114"/>
        <v>1</v>
      </c>
      <c r="H2479" s="217" t="e">
        <f>+VLOOKUP('PAA CONSOLIDADO'!P2482,LISTAS!$B$4:$C$17,2,0)</f>
        <v>#N/A</v>
      </c>
      <c r="I2479" s="217" t="e">
        <f>+VLOOKUP('PAA CONSOLIDADO'!Q2482,LISTAS!$B$22:$C$25,2,0)</f>
        <v>#N/A</v>
      </c>
      <c r="J2479" s="219">
        <f>'PAA CONSOLIDADO'!R2482</f>
        <v>0</v>
      </c>
      <c r="K2479" s="219">
        <f>+'PAA CONSOLIDADO'!S2482</f>
        <v>0</v>
      </c>
      <c r="L2479" s="217" t="e">
        <f>+VLOOKUP('PAA CONSOLIDADO'!T2482,LISTAS!$B$29:$C$31,2,0)</f>
        <v>#N/A</v>
      </c>
      <c r="M2479" s="217" t="e">
        <f>+VLOOKUP('PAA CONSOLIDADO'!U2482,LISTAS!$B$36:$C$39,2,0)</f>
        <v>#N/A</v>
      </c>
      <c r="N2479" s="217" t="str">
        <f t="shared" si="115"/>
        <v>Unidad de Contratación (1)</v>
      </c>
      <c r="O2479" s="217" t="str">
        <f t="shared" si="116"/>
        <v>CO-DC-11001</v>
      </c>
      <c r="P2479" s="217">
        <f>+'PAA CONSOLIDADO'!V2482</f>
        <v>0</v>
      </c>
      <c r="Q2479" s="217">
        <f>+'PAA CONSOLIDADO'!X2482</f>
        <v>0</v>
      </c>
      <c r="R2479" s="217">
        <f>+'PAA CONSOLIDADO'!Y2482</f>
        <v>0</v>
      </c>
    </row>
    <row r="2480" spans="1:18" s="217" customFormat="1" x14ac:dyDescent="0.25">
      <c r="A2480" s="211">
        <f>+'PAA CONSOLIDADO'!C2483</f>
        <v>0</v>
      </c>
      <c r="B2480" s="211">
        <f>+'PAA CONSOLIDADO'!I2483</f>
        <v>0</v>
      </c>
      <c r="C2480" s="217" t="str">
        <f>+CONCATENATE('PAA CONSOLIDADO'!A2483,"-",'PAA CONSOLIDADO'!D2483,"-",'PAA CONSOLIDADO'!K2483)</f>
        <v>--</v>
      </c>
      <c r="D2480" s="217" t="e">
        <f>+VLOOKUP('PAA CONSOLIDADO'!L2483,LISTAS!$D$4:$E$15,2,0)</f>
        <v>#N/A</v>
      </c>
      <c r="E2480" s="217" t="e">
        <f>+VLOOKUP('PAA CONSOLIDADO'!M2483,LISTAS!$D$4:$E$15,2,0)</f>
        <v>#N/A</v>
      </c>
      <c r="F2480" s="217">
        <f>+'PAA CONSOLIDADO'!O2483</f>
        <v>0</v>
      </c>
      <c r="G2480" s="217">
        <f t="shared" si="114"/>
        <v>1</v>
      </c>
      <c r="H2480" s="217" t="e">
        <f>+VLOOKUP('PAA CONSOLIDADO'!P2483,LISTAS!$B$4:$C$17,2,0)</f>
        <v>#N/A</v>
      </c>
      <c r="I2480" s="217" t="e">
        <f>+VLOOKUP('PAA CONSOLIDADO'!Q2483,LISTAS!$B$22:$C$25,2,0)</f>
        <v>#N/A</v>
      </c>
      <c r="J2480" s="219">
        <f>'PAA CONSOLIDADO'!R2483</f>
        <v>0</v>
      </c>
      <c r="K2480" s="219">
        <f>+'PAA CONSOLIDADO'!S2483</f>
        <v>0</v>
      </c>
      <c r="L2480" s="217" t="e">
        <f>+VLOOKUP('PAA CONSOLIDADO'!T2483,LISTAS!$B$29:$C$31,2,0)</f>
        <v>#N/A</v>
      </c>
      <c r="M2480" s="217" t="e">
        <f>+VLOOKUP('PAA CONSOLIDADO'!U2483,LISTAS!$B$36:$C$39,2,0)</f>
        <v>#N/A</v>
      </c>
      <c r="N2480" s="217" t="str">
        <f t="shared" si="115"/>
        <v>Unidad de Contratación (1)</v>
      </c>
      <c r="O2480" s="217" t="str">
        <f t="shared" si="116"/>
        <v>CO-DC-11001</v>
      </c>
      <c r="P2480" s="217">
        <f>+'PAA CONSOLIDADO'!V2483</f>
        <v>0</v>
      </c>
      <c r="Q2480" s="217">
        <f>+'PAA CONSOLIDADO'!X2483</f>
        <v>0</v>
      </c>
      <c r="R2480" s="217">
        <f>+'PAA CONSOLIDADO'!Y2483</f>
        <v>0</v>
      </c>
    </row>
    <row r="2481" spans="1:18" s="217" customFormat="1" x14ac:dyDescent="0.25">
      <c r="A2481" s="211">
        <f>+'PAA CONSOLIDADO'!C2484</f>
        <v>0</v>
      </c>
      <c r="B2481" s="211">
        <f>+'PAA CONSOLIDADO'!I2484</f>
        <v>0</v>
      </c>
      <c r="C2481" s="217" t="str">
        <f>+CONCATENATE('PAA CONSOLIDADO'!A2484,"-",'PAA CONSOLIDADO'!D2484,"-",'PAA CONSOLIDADO'!K2484)</f>
        <v>--</v>
      </c>
      <c r="D2481" s="217" t="e">
        <f>+VLOOKUP('PAA CONSOLIDADO'!L2484,LISTAS!$D$4:$E$15,2,0)</f>
        <v>#N/A</v>
      </c>
      <c r="E2481" s="217" t="e">
        <f>+VLOOKUP('PAA CONSOLIDADO'!M2484,LISTAS!$D$4:$E$15,2,0)</f>
        <v>#N/A</v>
      </c>
      <c r="F2481" s="217">
        <f>+'PAA CONSOLIDADO'!O2484</f>
        <v>0</v>
      </c>
      <c r="G2481" s="217">
        <f t="shared" si="114"/>
        <v>1</v>
      </c>
      <c r="H2481" s="217" t="e">
        <f>+VLOOKUP('PAA CONSOLIDADO'!P2484,LISTAS!$B$4:$C$17,2,0)</f>
        <v>#N/A</v>
      </c>
      <c r="I2481" s="217" t="e">
        <f>+VLOOKUP('PAA CONSOLIDADO'!Q2484,LISTAS!$B$22:$C$25,2,0)</f>
        <v>#N/A</v>
      </c>
      <c r="J2481" s="219">
        <f>'PAA CONSOLIDADO'!R2484</f>
        <v>0</v>
      </c>
      <c r="K2481" s="219">
        <f>+'PAA CONSOLIDADO'!S2484</f>
        <v>0</v>
      </c>
      <c r="L2481" s="217" t="e">
        <f>+VLOOKUP('PAA CONSOLIDADO'!T2484,LISTAS!$B$29:$C$31,2,0)</f>
        <v>#N/A</v>
      </c>
      <c r="M2481" s="217" t="e">
        <f>+VLOOKUP('PAA CONSOLIDADO'!U2484,LISTAS!$B$36:$C$39,2,0)</f>
        <v>#N/A</v>
      </c>
      <c r="N2481" s="217" t="str">
        <f t="shared" si="115"/>
        <v>Unidad de Contratación (1)</v>
      </c>
      <c r="O2481" s="217" t="str">
        <f t="shared" si="116"/>
        <v>CO-DC-11001</v>
      </c>
      <c r="P2481" s="217">
        <f>+'PAA CONSOLIDADO'!V2484</f>
        <v>0</v>
      </c>
      <c r="Q2481" s="217">
        <f>+'PAA CONSOLIDADO'!X2484</f>
        <v>0</v>
      </c>
      <c r="R2481" s="217">
        <f>+'PAA CONSOLIDADO'!Y2484</f>
        <v>0</v>
      </c>
    </row>
    <row r="2482" spans="1:18" s="217" customFormat="1" x14ac:dyDescent="0.25">
      <c r="A2482" s="211">
        <f>+'PAA CONSOLIDADO'!C2485</f>
        <v>0</v>
      </c>
      <c r="B2482" s="211">
        <f>+'PAA CONSOLIDADO'!I2485</f>
        <v>0</v>
      </c>
      <c r="C2482" s="217" t="str">
        <f>+CONCATENATE('PAA CONSOLIDADO'!A2485,"-",'PAA CONSOLIDADO'!D2485,"-",'PAA CONSOLIDADO'!K2485)</f>
        <v>--</v>
      </c>
      <c r="D2482" s="217" t="e">
        <f>+VLOOKUP('PAA CONSOLIDADO'!L2485,LISTAS!$D$4:$E$15,2,0)</f>
        <v>#N/A</v>
      </c>
      <c r="E2482" s="217" t="e">
        <f>+VLOOKUP('PAA CONSOLIDADO'!M2485,LISTAS!$D$4:$E$15,2,0)</f>
        <v>#N/A</v>
      </c>
      <c r="F2482" s="217">
        <f>+'PAA CONSOLIDADO'!O2485</f>
        <v>0</v>
      </c>
      <c r="G2482" s="217">
        <f t="shared" si="114"/>
        <v>1</v>
      </c>
      <c r="H2482" s="217" t="e">
        <f>+VLOOKUP('PAA CONSOLIDADO'!P2485,LISTAS!$B$4:$C$17,2,0)</f>
        <v>#N/A</v>
      </c>
      <c r="I2482" s="217" t="e">
        <f>+VLOOKUP('PAA CONSOLIDADO'!Q2485,LISTAS!$B$22:$C$25,2,0)</f>
        <v>#N/A</v>
      </c>
      <c r="J2482" s="219">
        <f>'PAA CONSOLIDADO'!R2485</f>
        <v>0</v>
      </c>
      <c r="K2482" s="219">
        <f>+'PAA CONSOLIDADO'!S2485</f>
        <v>0</v>
      </c>
      <c r="L2482" s="217" t="e">
        <f>+VLOOKUP('PAA CONSOLIDADO'!T2485,LISTAS!$B$29:$C$31,2,0)</f>
        <v>#N/A</v>
      </c>
      <c r="M2482" s="217" t="e">
        <f>+VLOOKUP('PAA CONSOLIDADO'!U2485,LISTAS!$B$36:$C$39,2,0)</f>
        <v>#N/A</v>
      </c>
      <c r="N2482" s="217" t="str">
        <f t="shared" si="115"/>
        <v>Unidad de Contratación (1)</v>
      </c>
      <c r="O2482" s="217" t="str">
        <f t="shared" si="116"/>
        <v>CO-DC-11001</v>
      </c>
      <c r="P2482" s="217">
        <f>+'PAA CONSOLIDADO'!V2485</f>
        <v>0</v>
      </c>
      <c r="Q2482" s="217">
        <f>+'PAA CONSOLIDADO'!X2485</f>
        <v>0</v>
      </c>
      <c r="R2482" s="217">
        <f>+'PAA CONSOLIDADO'!Y2485</f>
        <v>0</v>
      </c>
    </row>
    <row r="2483" spans="1:18" s="217" customFormat="1" x14ac:dyDescent="0.25">
      <c r="A2483" s="211">
        <f>+'PAA CONSOLIDADO'!C2486</f>
        <v>0</v>
      </c>
      <c r="B2483" s="211">
        <f>+'PAA CONSOLIDADO'!I2486</f>
        <v>0</v>
      </c>
      <c r="C2483" s="217" t="str">
        <f>+CONCATENATE('PAA CONSOLIDADO'!A2486,"-",'PAA CONSOLIDADO'!D2486,"-",'PAA CONSOLIDADO'!K2486)</f>
        <v>--</v>
      </c>
      <c r="D2483" s="217" t="e">
        <f>+VLOOKUP('PAA CONSOLIDADO'!L2486,LISTAS!$D$4:$E$15,2,0)</f>
        <v>#N/A</v>
      </c>
      <c r="E2483" s="217" t="e">
        <f>+VLOOKUP('PAA CONSOLIDADO'!M2486,LISTAS!$D$4:$E$15,2,0)</f>
        <v>#N/A</v>
      </c>
      <c r="F2483" s="217">
        <f>+'PAA CONSOLIDADO'!O2486</f>
        <v>0</v>
      </c>
      <c r="G2483" s="217">
        <f t="shared" si="114"/>
        <v>1</v>
      </c>
      <c r="H2483" s="217" t="e">
        <f>+VLOOKUP('PAA CONSOLIDADO'!P2486,LISTAS!$B$4:$C$17,2,0)</f>
        <v>#N/A</v>
      </c>
      <c r="I2483" s="217" t="e">
        <f>+VLOOKUP('PAA CONSOLIDADO'!Q2486,LISTAS!$B$22:$C$25,2,0)</f>
        <v>#N/A</v>
      </c>
      <c r="J2483" s="219">
        <f>'PAA CONSOLIDADO'!R2486</f>
        <v>0</v>
      </c>
      <c r="K2483" s="219">
        <f>+'PAA CONSOLIDADO'!S2486</f>
        <v>0</v>
      </c>
      <c r="L2483" s="217" t="e">
        <f>+VLOOKUP('PAA CONSOLIDADO'!T2486,LISTAS!$B$29:$C$31,2,0)</f>
        <v>#N/A</v>
      </c>
      <c r="M2483" s="217" t="e">
        <f>+VLOOKUP('PAA CONSOLIDADO'!U2486,LISTAS!$B$36:$C$39,2,0)</f>
        <v>#N/A</v>
      </c>
      <c r="N2483" s="217" t="str">
        <f t="shared" si="115"/>
        <v>Unidad de Contratación (1)</v>
      </c>
      <c r="O2483" s="217" t="str">
        <f t="shared" si="116"/>
        <v>CO-DC-11001</v>
      </c>
      <c r="P2483" s="217">
        <f>+'PAA CONSOLIDADO'!V2486</f>
        <v>0</v>
      </c>
      <c r="Q2483" s="217">
        <f>+'PAA CONSOLIDADO'!X2486</f>
        <v>0</v>
      </c>
      <c r="R2483" s="217">
        <f>+'PAA CONSOLIDADO'!Y2486</f>
        <v>0</v>
      </c>
    </row>
    <row r="2484" spans="1:18" s="217" customFormat="1" x14ac:dyDescent="0.25">
      <c r="A2484" s="211">
        <f>+'PAA CONSOLIDADO'!C2487</f>
        <v>0</v>
      </c>
      <c r="B2484" s="211">
        <f>+'PAA CONSOLIDADO'!I2487</f>
        <v>0</v>
      </c>
      <c r="C2484" s="217" t="str">
        <f>+CONCATENATE('PAA CONSOLIDADO'!A2487,"-",'PAA CONSOLIDADO'!D2487,"-",'PAA CONSOLIDADO'!K2487)</f>
        <v>--</v>
      </c>
      <c r="D2484" s="217" t="e">
        <f>+VLOOKUP('PAA CONSOLIDADO'!L2487,LISTAS!$D$4:$E$15,2,0)</f>
        <v>#N/A</v>
      </c>
      <c r="E2484" s="217" t="e">
        <f>+VLOOKUP('PAA CONSOLIDADO'!M2487,LISTAS!$D$4:$E$15,2,0)</f>
        <v>#N/A</v>
      </c>
      <c r="F2484" s="217">
        <f>+'PAA CONSOLIDADO'!O2487</f>
        <v>0</v>
      </c>
      <c r="G2484" s="217">
        <f t="shared" si="114"/>
        <v>1</v>
      </c>
      <c r="H2484" s="217" t="e">
        <f>+VLOOKUP('PAA CONSOLIDADO'!P2487,LISTAS!$B$4:$C$17,2,0)</f>
        <v>#N/A</v>
      </c>
      <c r="I2484" s="217" t="e">
        <f>+VLOOKUP('PAA CONSOLIDADO'!Q2487,LISTAS!$B$22:$C$25,2,0)</f>
        <v>#N/A</v>
      </c>
      <c r="J2484" s="219">
        <f>'PAA CONSOLIDADO'!R2487</f>
        <v>0</v>
      </c>
      <c r="K2484" s="219">
        <f>+'PAA CONSOLIDADO'!S2487</f>
        <v>0</v>
      </c>
      <c r="L2484" s="217" t="e">
        <f>+VLOOKUP('PAA CONSOLIDADO'!T2487,LISTAS!$B$29:$C$31,2,0)</f>
        <v>#N/A</v>
      </c>
      <c r="M2484" s="217" t="e">
        <f>+VLOOKUP('PAA CONSOLIDADO'!U2487,LISTAS!$B$36:$C$39,2,0)</f>
        <v>#N/A</v>
      </c>
      <c r="N2484" s="217" t="str">
        <f t="shared" si="115"/>
        <v>Unidad de Contratación (1)</v>
      </c>
      <c r="O2484" s="217" t="str">
        <f t="shared" si="116"/>
        <v>CO-DC-11001</v>
      </c>
      <c r="P2484" s="217">
        <f>+'PAA CONSOLIDADO'!V2487</f>
        <v>0</v>
      </c>
      <c r="Q2484" s="217">
        <f>+'PAA CONSOLIDADO'!X2487</f>
        <v>0</v>
      </c>
      <c r="R2484" s="217">
        <f>+'PAA CONSOLIDADO'!Y2487</f>
        <v>0</v>
      </c>
    </row>
    <row r="2485" spans="1:18" s="217" customFormat="1" x14ac:dyDescent="0.25">
      <c r="A2485" s="211">
        <f>+'PAA CONSOLIDADO'!C2488</f>
        <v>0</v>
      </c>
      <c r="B2485" s="211">
        <f>+'PAA CONSOLIDADO'!I2488</f>
        <v>0</v>
      </c>
      <c r="C2485" s="217" t="str">
        <f>+CONCATENATE('PAA CONSOLIDADO'!A2488,"-",'PAA CONSOLIDADO'!D2488,"-",'PAA CONSOLIDADO'!K2488)</f>
        <v>--</v>
      </c>
      <c r="D2485" s="217" t="e">
        <f>+VLOOKUP('PAA CONSOLIDADO'!L2488,LISTAS!$D$4:$E$15,2,0)</f>
        <v>#N/A</v>
      </c>
      <c r="E2485" s="217" t="e">
        <f>+VLOOKUP('PAA CONSOLIDADO'!M2488,LISTAS!$D$4:$E$15,2,0)</f>
        <v>#N/A</v>
      </c>
      <c r="F2485" s="217">
        <f>+'PAA CONSOLIDADO'!O2488</f>
        <v>0</v>
      </c>
      <c r="G2485" s="217">
        <f t="shared" si="114"/>
        <v>1</v>
      </c>
      <c r="H2485" s="217" t="e">
        <f>+VLOOKUP('PAA CONSOLIDADO'!P2488,LISTAS!$B$4:$C$17,2,0)</f>
        <v>#N/A</v>
      </c>
      <c r="I2485" s="217" t="e">
        <f>+VLOOKUP('PAA CONSOLIDADO'!Q2488,LISTAS!$B$22:$C$25,2,0)</f>
        <v>#N/A</v>
      </c>
      <c r="J2485" s="219">
        <f>'PAA CONSOLIDADO'!R2488</f>
        <v>0</v>
      </c>
      <c r="K2485" s="219">
        <f>+'PAA CONSOLIDADO'!S2488</f>
        <v>0</v>
      </c>
      <c r="L2485" s="217" t="e">
        <f>+VLOOKUP('PAA CONSOLIDADO'!T2488,LISTAS!$B$29:$C$31,2,0)</f>
        <v>#N/A</v>
      </c>
      <c r="M2485" s="217" t="e">
        <f>+VLOOKUP('PAA CONSOLIDADO'!U2488,LISTAS!$B$36:$C$39,2,0)</f>
        <v>#N/A</v>
      </c>
      <c r="N2485" s="217" t="str">
        <f t="shared" si="115"/>
        <v>Unidad de Contratación (1)</v>
      </c>
      <c r="O2485" s="217" t="str">
        <f t="shared" si="116"/>
        <v>CO-DC-11001</v>
      </c>
      <c r="P2485" s="217">
        <f>+'PAA CONSOLIDADO'!V2488</f>
        <v>0</v>
      </c>
      <c r="Q2485" s="217">
        <f>+'PAA CONSOLIDADO'!X2488</f>
        <v>0</v>
      </c>
      <c r="R2485" s="217">
        <f>+'PAA CONSOLIDADO'!Y2488</f>
        <v>0</v>
      </c>
    </row>
    <row r="2486" spans="1:18" s="217" customFormat="1" x14ac:dyDescent="0.25">
      <c r="A2486" s="211">
        <f>+'PAA CONSOLIDADO'!C2489</f>
        <v>0</v>
      </c>
      <c r="B2486" s="211">
        <f>+'PAA CONSOLIDADO'!I2489</f>
        <v>0</v>
      </c>
      <c r="C2486" s="217" t="str">
        <f>+CONCATENATE('PAA CONSOLIDADO'!A2489,"-",'PAA CONSOLIDADO'!D2489,"-",'PAA CONSOLIDADO'!K2489)</f>
        <v>--</v>
      </c>
      <c r="D2486" s="217" t="e">
        <f>+VLOOKUP('PAA CONSOLIDADO'!L2489,LISTAS!$D$4:$E$15,2,0)</f>
        <v>#N/A</v>
      </c>
      <c r="E2486" s="217" t="e">
        <f>+VLOOKUP('PAA CONSOLIDADO'!M2489,LISTAS!$D$4:$E$15,2,0)</f>
        <v>#N/A</v>
      </c>
      <c r="F2486" s="217">
        <f>+'PAA CONSOLIDADO'!O2489</f>
        <v>0</v>
      </c>
      <c r="G2486" s="217">
        <f t="shared" si="114"/>
        <v>1</v>
      </c>
      <c r="H2486" s="217" t="e">
        <f>+VLOOKUP('PAA CONSOLIDADO'!P2489,LISTAS!$B$4:$C$17,2,0)</f>
        <v>#N/A</v>
      </c>
      <c r="I2486" s="217" t="e">
        <f>+VLOOKUP('PAA CONSOLIDADO'!Q2489,LISTAS!$B$22:$C$25,2,0)</f>
        <v>#N/A</v>
      </c>
      <c r="J2486" s="219">
        <f>'PAA CONSOLIDADO'!R2489</f>
        <v>0</v>
      </c>
      <c r="K2486" s="219">
        <f>+'PAA CONSOLIDADO'!S2489</f>
        <v>0</v>
      </c>
      <c r="L2486" s="217" t="e">
        <f>+VLOOKUP('PAA CONSOLIDADO'!T2489,LISTAS!$B$29:$C$31,2,0)</f>
        <v>#N/A</v>
      </c>
      <c r="M2486" s="217" t="e">
        <f>+VLOOKUP('PAA CONSOLIDADO'!U2489,LISTAS!$B$36:$C$39,2,0)</f>
        <v>#N/A</v>
      </c>
      <c r="N2486" s="217" t="str">
        <f t="shared" si="115"/>
        <v>Unidad de Contratación (1)</v>
      </c>
      <c r="O2486" s="217" t="str">
        <f t="shared" si="116"/>
        <v>CO-DC-11001</v>
      </c>
      <c r="P2486" s="217">
        <f>+'PAA CONSOLIDADO'!V2489</f>
        <v>0</v>
      </c>
      <c r="Q2486" s="217">
        <f>+'PAA CONSOLIDADO'!X2489</f>
        <v>0</v>
      </c>
      <c r="R2486" s="217">
        <f>+'PAA CONSOLIDADO'!Y2489</f>
        <v>0</v>
      </c>
    </row>
    <row r="2487" spans="1:18" s="217" customFormat="1" x14ac:dyDescent="0.25">
      <c r="A2487" s="211">
        <f>+'PAA CONSOLIDADO'!C2490</f>
        <v>0</v>
      </c>
      <c r="B2487" s="211">
        <f>+'PAA CONSOLIDADO'!I2490</f>
        <v>0</v>
      </c>
      <c r="C2487" s="217" t="str">
        <f>+CONCATENATE('PAA CONSOLIDADO'!A2490,"-",'PAA CONSOLIDADO'!D2490,"-",'PAA CONSOLIDADO'!K2490)</f>
        <v>--</v>
      </c>
      <c r="D2487" s="217" t="e">
        <f>+VLOOKUP('PAA CONSOLIDADO'!L2490,LISTAS!$D$4:$E$15,2,0)</f>
        <v>#N/A</v>
      </c>
      <c r="E2487" s="217" t="e">
        <f>+VLOOKUP('PAA CONSOLIDADO'!M2490,LISTAS!$D$4:$E$15,2,0)</f>
        <v>#N/A</v>
      </c>
      <c r="F2487" s="217">
        <f>+'PAA CONSOLIDADO'!O2490</f>
        <v>0</v>
      </c>
      <c r="G2487" s="217">
        <f t="shared" si="114"/>
        <v>1</v>
      </c>
      <c r="H2487" s="217" t="e">
        <f>+VLOOKUP('PAA CONSOLIDADO'!P2490,LISTAS!$B$4:$C$17,2,0)</f>
        <v>#N/A</v>
      </c>
      <c r="I2487" s="217" t="e">
        <f>+VLOOKUP('PAA CONSOLIDADO'!Q2490,LISTAS!$B$22:$C$25,2,0)</f>
        <v>#N/A</v>
      </c>
      <c r="J2487" s="219">
        <f>'PAA CONSOLIDADO'!R2490</f>
        <v>0</v>
      </c>
      <c r="K2487" s="219">
        <f>+'PAA CONSOLIDADO'!S2490</f>
        <v>0</v>
      </c>
      <c r="L2487" s="217" t="e">
        <f>+VLOOKUP('PAA CONSOLIDADO'!T2490,LISTAS!$B$29:$C$31,2,0)</f>
        <v>#N/A</v>
      </c>
      <c r="M2487" s="217" t="e">
        <f>+VLOOKUP('PAA CONSOLIDADO'!U2490,LISTAS!$B$36:$C$39,2,0)</f>
        <v>#N/A</v>
      </c>
      <c r="N2487" s="217" t="str">
        <f t="shared" si="115"/>
        <v>Unidad de Contratación (1)</v>
      </c>
      <c r="O2487" s="217" t="str">
        <f t="shared" si="116"/>
        <v>CO-DC-11001</v>
      </c>
      <c r="P2487" s="217">
        <f>+'PAA CONSOLIDADO'!V2490</f>
        <v>0</v>
      </c>
      <c r="Q2487" s="217">
        <f>+'PAA CONSOLIDADO'!X2490</f>
        <v>0</v>
      </c>
      <c r="R2487" s="217">
        <f>+'PAA CONSOLIDADO'!Y2490</f>
        <v>0</v>
      </c>
    </row>
    <row r="2488" spans="1:18" s="217" customFormat="1" x14ac:dyDescent="0.25">
      <c r="A2488" s="211">
        <f>+'PAA CONSOLIDADO'!C2491</f>
        <v>0</v>
      </c>
      <c r="B2488" s="211">
        <f>+'PAA CONSOLIDADO'!I2491</f>
        <v>0</v>
      </c>
      <c r="C2488" s="217" t="str">
        <f>+CONCATENATE('PAA CONSOLIDADO'!A2491,"-",'PAA CONSOLIDADO'!D2491,"-",'PAA CONSOLIDADO'!K2491)</f>
        <v>--</v>
      </c>
      <c r="D2488" s="217" t="e">
        <f>+VLOOKUP('PAA CONSOLIDADO'!L2491,LISTAS!$D$4:$E$15,2,0)</f>
        <v>#N/A</v>
      </c>
      <c r="E2488" s="217" t="e">
        <f>+VLOOKUP('PAA CONSOLIDADO'!M2491,LISTAS!$D$4:$E$15,2,0)</f>
        <v>#N/A</v>
      </c>
      <c r="F2488" s="217">
        <f>+'PAA CONSOLIDADO'!O2491</f>
        <v>0</v>
      </c>
      <c r="G2488" s="217">
        <f t="shared" si="114"/>
        <v>1</v>
      </c>
      <c r="H2488" s="217" t="e">
        <f>+VLOOKUP('PAA CONSOLIDADO'!P2491,LISTAS!$B$4:$C$17,2,0)</f>
        <v>#N/A</v>
      </c>
      <c r="I2488" s="217" t="e">
        <f>+VLOOKUP('PAA CONSOLIDADO'!Q2491,LISTAS!$B$22:$C$25,2,0)</f>
        <v>#N/A</v>
      </c>
      <c r="J2488" s="219">
        <f>'PAA CONSOLIDADO'!R2491</f>
        <v>0</v>
      </c>
      <c r="K2488" s="219">
        <f>+'PAA CONSOLIDADO'!S2491</f>
        <v>0</v>
      </c>
      <c r="L2488" s="217" t="e">
        <f>+VLOOKUP('PAA CONSOLIDADO'!T2491,LISTAS!$B$29:$C$31,2,0)</f>
        <v>#N/A</v>
      </c>
      <c r="M2488" s="217" t="e">
        <f>+VLOOKUP('PAA CONSOLIDADO'!U2491,LISTAS!$B$36:$C$39,2,0)</f>
        <v>#N/A</v>
      </c>
      <c r="N2488" s="217" t="str">
        <f t="shared" si="115"/>
        <v>Unidad de Contratación (1)</v>
      </c>
      <c r="O2488" s="217" t="str">
        <f t="shared" si="116"/>
        <v>CO-DC-11001</v>
      </c>
      <c r="P2488" s="217">
        <f>+'PAA CONSOLIDADO'!V2491</f>
        <v>0</v>
      </c>
      <c r="Q2488" s="217">
        <f>+'PAA CONSOLIDADO'!X2491</f>
        <v>0</v>
      </c>
      <c r="R2488" s="217">
        <f>+'PAA CONSOLIDADO'!Y2491</f>
        <v>0</v>
      </c>
    </row>
    <row r="2489" spans="1:18" s="217" customFormat="1" x14ac:dyDescent="0.25">
      <c r="A2489" s="211">
        <f>+'PAA CONSOLIDADO'!C2492</f>
        <v>0</v>
      </c>
      <c r="B2489" s="211">
        <f>+'PAA CONSOLIDADO'!I2492</f>
        <v>0</v>
      </c>
      <c r="C2489" s="217" t="str">
        <f>+CONCATENATE('PAA CONSOLIDADO'!A2492,"-",'PAA CONSOLIDADO'!D2492,"-",'PAA CONSOLIDADO'!K2492)</f>
        <v>--</v>
      </c>
      <c r="D2489" s="217" t="e">
        <f>+VLOOKUP('PAA CONSOLIDADO'!L2492,LISTAS!$D$4:$E$15,2,0)</f>
        <v>#N/A</v>
      </c>
      <c r="E2489" s="217" t="e">
        <f>+VLOOKUP('PAA CONSOLIDADO'!M2492,LISTAS!$D$4:$E$15,2,0)</f>
        <v>#N/A</v>
      </c>
      <c r="F2489" s="217">
        <f>+'PAA CONSOLIDADO'!O2492</f>
        <v>0</v>
      </c>
      <c r="G2489" s="217">
        <f t="shared" si="114"/>
        <v>1</v>
      </c>
      <c r="H2489" s="217" t="e">
        <f>+VLOOKUP('PAA CONSOLIDADO'!P2492,LISTAS!$B$4:$C$17,2,0)</f>
        <v>#N/A</v>
      </c>
      <c r="I2489" s="217" t="e">
        <f>+VLOOKUP('PAA CONSOLIDADO'!Q2492,LISTAS!$B$22:$C$25,2,0)</f>
        <v>#N/A</v>
      </c>
      <c r="J2489" s="219">
        <f>'PAA CONSOLIDADO'!R2492</f>
        <v>0</v>
      </c>
      <c r="K2489" s="219">
        <f>+'PAA CONSOLIDADO'!S2492</f>
        <v>0</v>
      </c>
      <c r="L2489" s="217" t="e">
        <f>+VLOOKUP('PAA CONSOLIDADO'!T2492,LISTAS!$B$29:$C$31,2,0)</f>
        <v>#N/A</v>
      </c>
      <c r="M2489" s="217" t="e">
        <f>+VLOOKUP('PAA CONSOLIDADO'!U2492,LISTAS!$B$36:$C$39,2,0)</f>
        <v>#N/A</v>
      </c>
      <c r="N2489" s="217" t="str">
        <f t="shared" si="115"/>
        <v>Unidad de Contratación (1)</v>
      </c>
      <c r="O2489" s="217" t="str">
        <f t="shared" si="116"/>
        <v>CO-DC-11001</v>
      </c>
      <c r="P2489" s="217">
        <f>+'PAA CONSOLIDADO'!V2492</f>
        <v>0</v>
      </c>
      <c r="Q2489" s="217">
        <f>+'PAA CONSOLIDADO'!X2492</f>
        <v>0</v>
      </c>
      <c r="R2489" s="217">
        <f>+'PAA CONSOLIDADO'!Y2492</f>
        <v>0</v>
      </c>
    </row>
    <row r="2490" spans="1:18" s="217" customFormat="1" x14ac:dyDescent="0.25">
      <c r="A2490" s="211">
        <f>+'PAA CONSOLIDADO'!C2493</f>
        <v>0</v>
      </c>
      <c r="B2490" s="211">
        <f>+'PAA CONSOLIDADO'!I2493</f>
        <v>0</v>
      </c>
      <c r="C2490" s="217" t="str">
        <f>+CONCATENATE('PAA CONSOLIDADO'!A2493,"-",'PAA CONSOLIDADO'!D2493,"-",'PAA CONSOLIDADO'!K2493)</f>
        <v>--</v>
      </c>
      <c r="D2490" s="217" t="e">
        <f>+VLOOKUP('PAA CONSOLIDADO'!L2493,LISTAS!$D$4:$E$15,2,0)</f>
        <v>#N/A</v>
      </c>
      <c r="E2490" s="217" t="e">
        <f>+VLOOKUP('PAA CONSOLIDADO'!M2493,LISTAS!$D$4:$E$15,2,0)</f>
        <v>#N/A</v>
      </c>
      <c r="F2490" s="217">
        <f>+'PAA CONSOLIDADO'!O2493</f>
        <v>0</v>
      </c>
      <c r="G2490" s="217">
        <f t="shared" si="114"/>
        <v>1</v>
      </c>
      <c r="H2490" s="217" t="e">
        <f>+VLOOKUP('PAA CONSOLIDADO'!P2493,LISTAS!$B$4:$C$17,2,0)</f>
        <v>#N/A</v>
      </c>
      <c r="I2490" s="217" t="e">
        <f>+VLOOKUP('PAA CONSOLIDADO'!Q2493,LISTAS!$B$22:$C$25,2,0)</f>
        <v>#N/A</v>
      </c>
      <c r="J2490" s="219">
        <f>'PAA CONSOLIDADO'!R2493</f>
        <v>0</v>
      </c>
      <c r="K2490" s="219">
        <f>+'PAA CONSOLIDADO'!S2493</f>
        <v>0</v>
      </c>
      <c r="L2490" s="217" t="e">
        <f>+VLOOKUP('PAA CONSOLIDADO'!T2493,LISTAS!$B$29:$C$31,2,0)</f>
        <v>#N/A</v>
      </c>
      <c r="M2490" s="217" t="e">
        <f>+VLOOKUP('PAA CONSOLIDADO'!U2493,LISTAS!$B$36:$C$39,2,0)</f>
        <v>#N/A</v>
      </c>
      <c r="N2490" s="217" t="str">
        <f t="shared" si="115"/>
        <v>Unidad de Contratación (1)</v>
      </c>
      <c r="O2490" s="217" t="str">
        <f t="shared" si="116"/>
        <v>CO-DC-11001</v>
      </c>
      <c r="P2490" s="217">
        <f>+'PAA CONSOLIDADO'!V2493</f>
        <v>0</v>
      </c>
      <c r="Q2490" s="217">
        <f>+'PAA CONSOLIDADO'!X2493</f>
        <v>0</v>
      </c>
      <c r="R2490" s="217">
        <f>+'PAA CONSOLIDADO'!Y2493</f>
        <v>0</v>
      </c>
    </row>
    <row r="2491" spans="1:18" s="217" customFormat="1" x14ac:dyDescent="0.25">
      <c r="A2491" s="211">
        <f>+'PAA CONSOLIDADO'!C2494</f>
        <v>0</v>
      </c>
      <c r="B2491" s="211">
        <f>+'PAA CONSOLIDADO'!I2494</f>
        <v>0</v>
      </c>
      <c r="C2491" s="217" t="str">
        <f>+CONCATENATE('PAA CONSOLIDADO'!A2494,"-",'PAA CONSOLIDADO'!D2494,"-",'PAA CONSOLIDADO'!K2494)</f>
        <v>--</v>
      </c>
      <c r="D2491" s="217" t="e">
        <f>+VLOOKUP('PAA CONSOLIDADO'!L2494,LISTAS!$D$4:$E$15,2,0)</f>
        <v>#N/A</v>
      </c>
      <c r="E2491" s="217" t="e">
        <f>+VLOOKUP('PAA CONSOLIDADO'!M2494,LISTAS!$D$4:$E$15,2,0)</f>
        <v>#N/A</v>
      </c>
      <c r="F2491" s="217">
        <f>+'PAA CONSOLIDADO'!O2494</f>
        <v>0</v>
      </c>
      <c r="G2491" s="217">
        <f t="shared" si="114"/>
        <v>1</v>
      </c>
      <c r="H2491" s="217" t="e">
        <f>+VLOOKUP('PAA CONSOLIDADO'!P2494,LISTAS!$B$4:$C$17,2,0)</f>
        <v>#N/A</v>
      </c>
      <c r="I2491" s="217" t="e">
        <f>+VLOOKUP('PAA CONSOLIDADO'!Q2494,LISTAS!$B$22:$C$25,2,0)</f>
        <v>#N/A</v>
      </c>
      <c r="J2491" s="219">
        <f>'PAA CONSOLIDADO'!R2494</f>
        <v>0</v>
      </c>
      <c r="K2491" s="219">
        <f>+'PAA CONSOLIDADO'!S2494</f>
        <v>0</v>
      </c>
      <c r="L2491" s="217" t="e">
        <f>+VLOOKUP('PAA CONSOLIDADO'!T2494,LISTAS!$B$29:$C$31,2,0)</f>
        <v>#N/A</v>
      </c>
      <c r="M2491" s="217" t="e">
        <f>+VLOOKUP('PAA CONSOLIDADO'!U2494,LISTAS!$B$36:$C$39,2,0)</f>
        <v>#N/A</v>
      </c>
      <c r="N2491" s="217" t="str">
        <f t="shared" si="115"/>
        <v>Unidad de Contratación (1)</v>
      </c>
      <c r="O2491" s="217" t="str">
        <f t="shared" si="116"/>
        <v>CO-DC-11001</v>
      </c>
      <c r="P2491" s="217">
        <f>+'PAA CONSOLIDADO'!V2494</f>
        <v>0</v>
      </c>
      <c r="Q2491" s="217">
        <f>+'PAA CONSOLIDADO'!X2494</f>
        <v>0</v>
      </c>
      <c r="R2491" s="217">
        <f>+'PAA CONSOLIDADO'!Y2494</f>
        <v>0</v>
      </c>
    </row>
    <row r="2492" spans="1:18" s="217" customFormat="1" x14ac:dyDescent="0.25">
      <c r="A2492" s="211">
        <f>+'PAA CONSOLIDADO'!C2495</f>
        <v>0</v>
      </c>
      <c r="B2492" s="211">
        <f>+'PAA CONSOLIDADO'!I2495</f>
        <v>0</v>
      </c>
      <c r="C2492" s="217" t="str">
        <f>+CONCATENATE('PAA CONSOLIDADO'!A2495,"-",'PAA CONSOLIDADO'!D2495,"-",'PAA CONSOLIDADO'!K2495)</f>
        <v>--</v>
      </c>
      <c r="D2492" s="217" t="e">
        <f>+VLOOKUP('PAA CONSOLIDADO'!L2495,LISTAS!$D$4:$E$15,2,0)</f>
        <v>#N/A</v>
      </c>
      <c r="E2492" s="217" t="e">
        <f>+VLOOKUP('PAA CONSOLIDADO'!M2495,LISTAS!$D$4:$E$15,2,0)</f>
        <v>#N/A</v>
      </c>
      <c r="F2492" s="217">
        <f>+'PAA CONSOLIDADO'!O2495</f>
        <v>0</v>
      </c>
      <c r="G2492" s="217">
        <f t="shared" si="114"/>
        <v>1</v>
      </c>
      <c r="H2492" s="217" t="e">
        <f>+VLOOKUP('PAA CONSOLIDADO'!P2495,LISTAS!$B$4:$C$17,2,0)</f>
        <v>#N/A</v>
      </c>
      <c r="I2492" s="217" t="e">
        <f>+VLOOKUP('PAA CONSOLIDADO'!Q2495,LISTAS!$B$22:$C$25,2,0)</f>
        <v>#N/A</v>
      </c>
      <c r="J2492" s="219">
        <f>'PAA CONSOLIDADO'!R2495</f>
        <v>0</v>
      </c>
      <c r="K2492" s="219">
        <f>+'PAA CONSOLIDADO'!S2495</f>
        <v>0</v>
      </c>
      <c r="L2492" s="217" t="e">
        <f>+VLOOKUP('PAA CONSOLIDADO'!T2495,LISTAS!$B$29:$C$31,2,0)</f>
        <v>#N/A</v>
      </c>
      <c r="M2492" s="217" t="e">
        <f>+VLOOKUP('PAA CONSOLIDADO'!U2495,LISTAS!$B$36:$C$39,2,0)</f>
        <v>#N/A</v>
      </c>
      <c r="N2492" s="217" t="str">
        <f t="shared" si="115"/>
        <v>Unidad de Contratación (1)</v>
      </c>
      <c r="O2492" s="217" t="str">
        <f t="shared" si="116"/>
        <v>CO-DC-11001</v>
      </c>
      <c r="P2492" s="217">
        <f>+'PAA CONSOLIDADO'!V2495</f>
        <v>0</v>
      </c>
      <c r="Q2492" s="217">
        <f>+'PAA CONSOLIDADO'!X2495</f>
        <v>0</v>
      </c>
      <c r="R2492" s="217">
        <f>+'PAA CONSOLIDADO'!Y2495</f>
        <v>0</v>
      </c>
    </row>
    <row r="2493" spans="1:18" s="217" customFormat="1" x14ac:dyDescent="0.25">
      <c r="A2493" s="211">
        <f>+'PAA CONSOLIDADO'!C2496</f>
        <v>0</v>
      </c>
      <c r="B2493" s="211">
        <f>+'PAA CONSOLIDADO'!I2496</f>
        <v>0</v>
      </c>
      <c r="C2493" s="217" t="str">
        <f>+CONCATENATE('PAA CONSOLIDADO'!A2496,"-",'PAA CONSOLIDADO'!D2496,"-",'PAA CONSOLIDADO'!K2496)</f>
        <v>--</v>
      </c>
      <c r="D2493" s="217" t="e">
        <f>+VLOOKUP('PAA CONSOLIDADO'!L2496,LISTAS!$D$4:$E$15,2,0)</f>
        <v>#N/A</v>
      </c>
      <c r="E2493" s="217" t="e">
        <f>+VLOOKUP('PAA CONSOLIDADO'!M2496,LISTAS!$D$4:$E$15,2,0)</f>
        <v>#N/A</v>
      </c>
      <c r="F2493" s="217">
        <f>+'PAA CONSOLIDADO'!O2496</f>
        <v>0</v>
      </c>
      <c r="G2493" s="217">
        <f t="shared" si="114"/>
        <v>1</v>
      </c>
      <c r="H2493" s="217" t="e">
        <f>+VLOOKUP('PAA CONSOLIDADO'!P2496,LISTAS!$B$4:$C$17,2,0)</f>
        <v>#N/A</v>
      </c>
      <c r="I2493" s="217" t="e">
        <f>+VLOOKUP('PAA CONSOLIDADO'!Q2496,LISTAS!$B$22:$C$25,2,0)</f>
        <v>#N/A</v>
      </c>
      <c r="J2493" s="219">
        <f>'PAA CONSOLIDADO'!R2496</f>
        <v>0</v>
      </c>
      <c r="K2493" s="219">
        <f>+'PAA CONSOLIDADO'!S2496</f>
        <v>0</v>
      </c>
      <c r="L2493" s="217" t="e">
        <f>+VLOOKUP('PAA CONSOLIDADO'!T2496,LISTAS!$B$29:$C$31,2,0)</f>
        <v>#N/A</v>
      </c>
      <c r="M2493" s="217" t="e">
        <f>+VLOOKUP('PAA CONSOLIDADO'!U2496,LISTAS!$B$36:$C$39,2,0)</f>
        <v>#N/A</v>
      </c>
      <c r="N2493" s="217" t="str">
        <f t="shared" si="115"/>
        <v>Unidad de Contratación (1)</v>
      </c>
      <c r="O2493" s="217" t="str">
        <f t="shared" si="116"/>
        <v>CO-DC-11001</v>
      </c>
      <c r="P2493" s="217">
        <f>+'PAA CONSOLIDADO'!V2496</f>
        <v>0</v>
      </c>
      <c r="Q2493" s="217">
        <f>+'PAA CONSOLIDADO'!X2496</f>
        <v>0</v>
      </c>
      <c r="R2493" s="217">
        <f>+'PAA CONSOLIDADO'!Y2496</f>
        <v>0</v>
      </c>
    </row>
    <row r="2494" spans="1:18" s="217" customFormat="1" x14ac:dyDescent="0.25">
      <c r="A2494" s="211">
        <f>+'PAA CONSOLIDADO'!C2497</f>
        <v>0</v>
      </c>
      <c r="B2494" s="211">
        <f>+'PAA CONSOLIDADO'!I2497</f>
        <v>0</v>
      </c>
      <c r="C2494" s="217" t="str">
        <f>+CONCATENATE('PAA CONSOLIDADO'!A2497,"-",'PAA CONSOLIDADO'!D2497,"-",'PAA CONSOLIDADO'!K2497)</f>
        <v>--</v>
      </c>
      <c r="D2494" s="217" t="e">
        <f>+VLOOKUP('PAA CONSOLIDADO'!L2497,LISTAS!$D$4:$E$15,2,0)</f>
        <v>#N/A</v>
      </c>
      <c r="E2494" s="217" t="e">
        <f>+VLOOKUP('PAA CONSOLIDADO'!M2497,LISTAS!$D$4:$E$15,2,0)</f>
        <v>#N/A</v>
      </c>
      <c r="F2494" s="217">
        <f>+'PAA CONSOLIDADO'!O2497</f>
        <v>0</v>
      </c>
      <c r="G2494" s="217">
        <f t="shared" si="114"/>
        <v>1</v>
      </c>
      <c r="H2494" s="217" t="e">
        <f>+VLOOKUP('PAA CONSOLIDADO'!P2497,LISTAS!$B$4:$C$17,2,0)</f>
        <v>#N/A</v>
      </c>
      <c r="I2494" s="217" t="e">
        <f>+VLOOKUP('PAA CONSOLIDADO'!Q2497,LISTAS!$B$22:$C$25,2,0)</f>
        <v>#N/A</v>
      </c>
      <c r="J2494" s="219">
        <f>'PAA CONSOLIDADO'!R2497</f>
        <v>0</v>
      </c>
      <c r="K2494" s="219">
        <f>+'PAA CONSOLIDADO'!S2497</f>
        <v>0</v>
      </c>
      <c r="L2494" s="217" t="e">
        <f>+VLOOKUP('PAA CONSOLIDADO'!T2497,LISTAS!$B$29:$C$31,2,0)</f>
        <v>#N/A</v>
      </c>
      <c r="M2494" s="217" t="e">
        <f>+VLOOKUP('PAA CONSOLIDADO'!U2497,LISTAS!$B$36:$C$39,2,0)</f>
        <v>#N/A</v>
      </c>
      <c r="N2494" s="217" t="str">
        <f t="shared" si="115"/>
        <v>Unidad de Contratación (1)</v>
      </c>
      <c r="O2494" s="217" t="str">
        <f t="shared" si="116"/>
        <v>CO-DC-11001</v>
      </c>
      <c r="P2494" s="217">
        <f>+'PAA CONSOLIDADO'!V2497</f>
        <v>0</v>
      </c>
      <c r="Q2494" s="217">
        <f>+'PAA CONSOLIDADO'!X2497</f>
        <v>0</v>
      </c>
      <c r="R2494" s="217">
        <f>+'PAA CONSOLIDADO'!Y2497</f>
        <v>0</v>
      </c>
    </row>
    <row r="2495" spans="1:18" s="217" customFormat="1" x14ac:dyDescent="0.25">
      <c r="A2495" s="211">
        <f>+'PAA CONSOLIDADO'!C2498</f>
        <v>0</v>
      </c>
      <c r="B2495" s="211">
        <f>+'PAA CONSOLIDADO'!I2498</f>
        <v>0</v>
      </c>
      <c r="C2495" s="217" t="str">
        <f>+CONCATENATE('PAA CONSOLIDADO'!A2498,"-",'PAA CONSOLIDADO'!D2498,"-",'PAA CONSOLIDADO'!K2498)</f>
        <v>--</v>
      </c>
      <c r="D2495" s="217" t="e">
        <f>+VLOOKUP('PAA CONSOLIDADO'!L2498,LISTAS!$D$4:$E$15,2,0)</f>
        <v>#N/A</v>
      </c>
      <c r="E2495" s="217" t="e">
        <f>+VLOOKUP('PAA CONSOLIDADO'!M2498,LISTAS!$D$4:$E$15,2,0)</f>
        <v>#N/A</v>
      </c>
      <c r="F2495" s="217">
        <f>+'PAA CONSOLIDADO'!O2498</f>
        <v>0</v>
      </c>
      <c r="G2495" s="217">
        <f t="shared" si="114"/>
        <v>1</v>
      </c>
      <c r="H2495" s="217" t="e">
        <f>+VLOOKUP('PAA CONSOLIDADO'!P2498,LISTAS!$B$4:$C$17,2,0)</f>
        <v>#N/A</v>
      </c>
      <c r="I2495" s="217" t="e">
        <f>+VLOOKUP('PAA CONSOLIDADO'!Q2498,LISTAS!$B$22:$C$25,2,0)</f>
        <v>#N/A</v>
      </c>
      <c r="J2495" s="219">
        <f>'PAA CONSOLIDADO'!R2498</f>
        <v>0</v>
      </c>
      <c r="K2495" s="219">
        <f>+'PAA CONSOLIDADO'!S2498</f>
        <v>0</v>
      </c>
      <c r="L2495" s="217" t="e">
        <f>+VLOOKUP('PAA CONSOLIDADO'!T2498,LISTAS!$B$29:$C$31,2,0)</f>
        <v>#N/A</v>
      </c>
      <c r="M2495" s="217" t="e">
        <f>+VLOOKUP('PAA CONSOLIDADO'!U2498,LISTAS!$B$36:$C$39,2,0)</f>
        <v>#N/A</v>
      </c>
      <c r="N2495" s="217" t="str">
        <f t="shared" si="115"/>
        <v>Unidad de Contratación (1)</v>
      </c>
      <c r="O2495" s="217" t="str">
        <f t="shared" si="116"/>
        <v>CO-DC-11001</v>
      </c>
      <c r="P2495" s="217">
        <f>+'PAA CONSOLIDADO'!V2498</f>
        <v>0</v>
      </c>
      <c r="Q2495" s="217">
        <f>+'PAA CONSOLIDADO'!X2498</f>
        <v>0</v>
      </c>
      <c r="R2495" s="217">
        <f>+'PAA CONSOLIDADO'!Y2498</f>
        <v>0</v>
      </c>
    </row>
    <row r="2496" spans="1:18" s="217" customFormat="1" x14ac:dyDescent="0.25">
      <c r="A2496" s="211">
        <f>+'PAA CONSOLIDADO'!C2499</f>
        <v>0</v>
      </c>
      <c r="B2496" s="211">
        <f>+'PAA CONSOLIDADO'!I2499</f>
        <v>0</v>
      </c>
      <c r="C2496" s="217" t="str">
        <f>+CONCATENATE('PAA CONSOLIDADO'!A2499,"-",'PAA CONSOLIDADO'!D2499,"-",'PAA CONSOLIDADO'!K2499)</f>
        <v>--</v>
      </c>
      <c r="D2496" s="217" t="e">
        <f>+VLOOKUP('PAA CONSOLIDADO'!L2499,LISTAS!$D$4:$E$15,2,0)</f>
        <v>#N/A</v>
      </c>
      <c r="E2496" s="217" t="e">
        <f>+VLOOKUP('PAA CONSOLIDADO'!M2499,LISTAS!$D$4:$E$15,2,0)</f>
        <v>#N/A</v>
      </c>
      <c r="F2496" s="217">
        <f>+'PAA CONSOLIDADO'!O2499</f>
        <v>0</v>
      </c>
      <c r="G2496" s="217">
        <f t="shared" si="114"/>
        <v>1</v>
      </c>
      <c r="H2496" s="217" t="e">
        <f>+VLOOKUP('PAA CONSOLIDADO'!P2499,LISTAS!$B$4:$C$17,2,0)</f>
        <v>#N/A</v>
      </c>
      <c r="I2496" s="217" t="e">
        <f>+VLOOKUP('PAA CONSOLIDADO'!Q2499,LISTAS!$B$22:$C$25,2,0)</f>
        <v>#N/A</v>
      </c>
      <c r="J2496" s="219">
        <f>'PAA CONSOLIDADO'!R2499</f>
        <v>0</v>
      </c>
      <c r="K2496" s="219">
        <f>+'PAA CONSOLIDADO'!S2499</f>
        <v>0</v>
      </c>
      <c r="L2496" s="217" t="e">
        <f>+VLOOKUP('PAA CONSOLIDADO'!T2499,LISTAS!$B$29:$C$31,2,0)</f>
        <v>#N/A</v>
      </c>
      <c r="M2496" s="217" t="e">
        <f>+VLOOKUP('PAA CONSOLIDADO'!U2499,LISTAS!$B$36:$C$39,2,0)</f>
        <v>#N/A</v>
      </c>
      <c r="N2496" s="217" t="str">
        <f t="shared" si="115"/>
        <v>Unidad de Contratación (1)</v>
      </c>
      <c r="O2496" s="217" t="str">
        <f t="shared" si="116"/>
        <v>CO-DC-11001</v>
      </c>
      <c r="P2496" s="217">
        <f>+'PAA CONSOLIDADO'!V2499</f>
        <v>0</v>
      </c>
      <c r="Q2496" s="217">
        <f>+'PAA CONSOLIDADO'!X2499</f>
        <v>0</v>
      </c>
      <c r="R2496" s="217">
        <f>+'PAA CONSOLIDADO'!Y2499</f>
        <v>0</v>
      </c>
    </row>
    <row r="2497" spans="1:18" s="217" customFormat="1" x14ac:dyDescent="0.25">
      <c r="A2497" s="211">
        <f>+'PAA CONSOLIDADO'!C2500</f>
        <v>0</v>
      </c>
      <c r="B2497" s="211">
        <f>+'PAA CONSOLIDADO'!I2500</f>
        <v>0</v>
      </c>
      <c r="C2497" s="217" t="str">
        <f>+CONCATENATE('PAA CONSOLIDADO'!A2500,"-",'PAA CONSOLIDADO'!D2500,"-",'PAA CONSOLIDADO'!K2500)</f>
        <v>--</v>
      </c>
      <c r="D2497" s="217" t="e">
        <f>+VLOOKUP('PAA CONSOLIDADO'!L2500,LISTAS!$D$4:$E$15,2,0)</f>
        <v>#N/A</v>
      </c>
      <c r="E2497" s="217" t="e">
        <f>+VLOOKUP('PAA CONSOLIDADO'!M2500,LISTAS!$D$4:$E$15,2,0)</f>
        <v>#N/A</v>
      </c>
      <c r="F2497" s="217">
        <f>+'PAA CONSOLIDADO'!O2500</f>
        <v>0</v>
      </c>
      <c r="G2497" s="217">
        <f t="shared" si="114"/>
        <v>1</v>
      </c>
      <c r="H2497" s="217" t="e">
        <f>+VLOOKUP('PAA CONSOLIDADO'!P2500,LISTAS!$B$4:$C$17,2,0)</f>
        <v>#N/A</v>
      </c>
      <c r="I2497" s="217" t="e">
        <f>+VLOOKUP('PAA CONSOLIDADO'!Q2500,LISTAS!$B$22:$C$25,2,0)</f>
        <v>#N/A</v>
      </c>
      <c r="J2497" s="219">
        <f>'PAA CONSOLIDADO'!R2500</f>
        <v>0</v>
      </c>
      <c r="K2497" s="219">
        <f>+'PAA CONSOLIDADO'!S2500</f>
        <v>0</v>
      </c>
      <c r="L2497" s="217" t="e">
        <f>+VLOOKUP('PAA CONSOLIDADO'!T2500,LISTAS!$B$29:$C$31,2,0)</f>
        <v>#N/A</v>
      </c>
      <c r="M2497" s="217" t="e">
        <f>+VLOOKUP('PAA CONSOLIDADO'!U2500,LISTAS!$B$36:$C$39,2,0)</f>
        <v>#N/A</v>
      </c>
      <c r="N2497" s="217" t="str">
        <f t="shared" si="115"/>
        <v>Unidad de Contratación (1)</v>
      </c>
      <c r="O2497" s="217" t="str">
        <f t="shared" si="116"/>
        <v>CO-DC-11001</v>
      </c>
      <c r="P2497" s="217">
        <f>+'PAA CONSOLIDADO'!V2500</f>
        <v>0</v>
      </c>
      <c r="Q2497" s="217">
        <f>+'PAA CONSOLIDADO'!X2500</f>
        <v>0</v>
      </c>
      <c r="R2497" s="217">
        <f>+'PAA CONSOLIDADO'!Y2500</f>
        <v>0</v>
      </c>
    </row>
    <row r="2498" spans="1:18" s="217" customFormat="1" x14ac:dyDescent="0.25">
      <c r="A2498" s="211">
        <f>+'PAA CONSOLIDADO'!C2501</f>
        <v>0</v>
      </c>
      <c r="B2498" s="211">
        <f>+'PAA CONSOLIDADO'!I2501</f>
        <v>0</v>
      </c>
      <c r="C2498" s="217" t="str">
        <f>+CONCATENATE('PAA CONSOLIDADO'!A2501,"-",'PAA CONSOLIDADO'!D2501,"-",'PAA CONSOLIDADO'!K2501)</f>
        <v>--</v>
      </c>
      <c r="D2498" s="217" t="e">
        <f>+VLOOKUP('PAA CONSOLIDADO'!L2501,LISTAS!$D$4:$E$15,2,0)</f>
        <v>#N/A</v>
      </c>
      <c r="E2498" s="217" t="e">
        <f>+VLOOKUP('PAA CONSOLIDADO'!M2501,LISTAS!$D$4:$E$15,2,0)</f>
        <v>#N/A</v>
      </c>
      <c r="F2498" s="217">
        <f>+'PAA CONSOLIDADO'!O2501</f>
        <v>0</v>
      </c>
      <c r="G2498" s="217">
        <f t="shared" si="114"/>
        <v>1</v>
      </c>
      <c r="H2498" s="217" t="e">
        <f>+VLOOKUP('PAA CONSOLIDADO'!P2501,LISTAS!$B$4:$C$17,2,0)</f>
        <v>#N/A</v>
      </c>
      <c r="I2498" s="217" t="e">
        <f>+VLOOKUP('PAA CONSOLIDADO'!Q2501,LISTAS!$B$22:$C$25,2,0)</f>
        <v>#N/A</v>
      </c>
      <c r="J2498" s="219">
        <f>'PAA CONSOLIDADO'!R2501</f>
        <v>0</v>
      </c>
      <c r="K2498" s="219">
        <f>+'PAA CONSOLIDADO'!S2501</f>
        <v>0</v>
      </c>
      <c r="L2498" s="217" t="e">
        <f>+VLOOKUP('PAA CONSOLIDADO'!T2501,LISTAS!$B$29:$C$31,2,0)</f>
        <v>#N/A</v>
      </c>
      <c r="M2498" s="217" t="e">
        <f>+VLOOKUP('PAA CONSOLIDADO'!U2501,LISTAS!$B$36:$C$39,2,0)</f>
        <v>#N/A</v>
      </c>
      <c r="N2498" s="217" t="str">
        <f t="shared" si="115"/>
        <v>Unidad de Contratación (1)</v>
      </c>
      <c r="O2498" s="217" t="str">
        <f t="shared" si="116"/>
        <v>CO-DC-11001</v>
      </c>
      <c r="P2498" s="217">
        <f>+'PAA CONSOLIDADO'!V2501</f>
        <v>0</v>
      </c>
      <c r="Q2498" s="217">
        <f>+'PAA CONSOLIDADO'!X2501</f>
        <v>0</v>
      </c>
      <c r="R2498" s="217">
        <f>+'PAA CONSOLIDADO'!Y2501</f>
        <v>0</v>
      </c>
    </row>
    <row r="2499" spans="1:18" s="217" customFormat="1" x14ac:dyDescent="0.25">
      <c r="A2499" s="211">
        <f>+'PAA CONSOLIDADO'!C2502</f>
        <v>0</v>
      </c>
      <c r="B2499" s="211">
        <f>+'PAA CONSOLIDADO'!I2502</f>
        <v>0</v>
      </c>
      <c r="C2499" s="217" t="str">
        <f>+CONCATENATE('PAA CONSOLIDADO'!A2502,"-",'PAA CONSOLIDADO'!D2502,"-",'PAA CONSOLIDADO'!K2502)</f>
        <v>--</v>
      </c>
      <c r="D2499" s="217" t="e">
        <f>+VLOOKUP('PAA CONSOLIDADO'!L2502,LISTAS!$D$4:$E$15,2,0)</f>
        <v>#N/A</v>
      </c>
      <c r="E2499" s="217" t="e">
        <f>+VLOOKUP('PAA CONSOLIDADO'!M2502,LISTAS!$D$4:$E$15,2,0)</f>
        <v>#N/A</v>
      </c>
      <c r="F2499" s="217">
        <f>+'PAA CONSOLIDADO'!O2502</f>
        <v>0</v>
      </c>
      <c r="G2499" s="217">
        <f t="shared" si="114"/>
        <v>1</v>
      </c>
      <c r="H2499" s="217" t="e">
        <f>+VLOOKUP('PAA CONSOLIDADO'!P2502,LISTAS!$B$4:$C$17,2,0)</f>
        <v>#N/A</v>
      </c>
      <c r="I2499" s="217" t="e">
        <f>+VLOOKUP('PAA CONSOLIDADO'!Q2502,LISTAS!$B$22:$C$25,2,0)</f>
        <v>#N/A</v>
      </c>
      <c r="J2499" s="219">
        <f>'PAA CONSOLIDADO'!R2502</f>
        <v>0</v>
      </c>
      <c r="K2499" s="219">
        <f>+'PAA CONSOLIDADO'!S2502</f>
        <v>0</v>
      </c>
      <c r="L2499" s="217" t="e">
        <f>+VLOOKUP('PAA CONSOLIDADO'!T2502,LISTAS!$B$29:$C$31,2,0)</f>
        <v>#N/A</v>
      </c>
      <c r="M2499" s="217" t="e">
        <f>+VLOOKUP('PAA CONSOLIDADO'!U2502,LISTAS!$B$36:$C$39,2,0)</f>
        <v>#N/A</v>
      </c>
      <c r="N2499" s="217" t="str">
        <f t="shared" si="115"/>
        <v>Unidad de Contratación (1)</v>
      </c>
      <c r="O2499" s="217" t="str">
        <f t="shared" si="116"/>
        <v>CO-DC-11001</v>
      </c>
      <c r="P2499" s="217">
        <f>+'PAA CONSOLIDADO'!V2502</f>
        <v>0</v>
      </c>
      <c r="Q2499" s="217">
        <f>+'PAA CONSOLIDADO'!X2502</f>
        <v>0</v>
      </c>
      <c r="R2499" s="217">
        <f>+'PAA CONSOLIDADO'!Y2502</f>
        <v>0</v>
      </c>
    </row>
    <row r="2500" spans="1:18" s="217" customFormat="1" x14ac:dyDescent="0.25">
      <c r="A2500" s="211">
        <f>+'PAA CONSOLIDADO'!C2503</f>
        <v>0</v>
      </c>
      <c r="B2500" s="211">
        <f>+'PAA CONSOLIDADO'!I2503</f>
        <v>0</v>
      </c>
      <c r="C2500" s="217" t="str">
        <f>+CONCATENATE('PAA CONSOLIDADO'!A2503,"-",'PAA CONSOLIDADO'!D2503,"-",'PAA CONSOLIDADO'!K2503)</f>
        <v>--</v>
      </c>
      <c r="D2500" s="217" t="e">
        <f>+VLOOKUP('PAA CONSOLIDADO'!L2503,LISTAS!$D$4:$E$15,2,0)</f>
        <v>#N/A</v>
      </c>
      <c r="E2500" s="217" t="e">
        <f>+VLOOKUP('PAA CONSOLIDADO'!M2503,LISTAS!$D$4:$E$15,2,0)</f>
        <v>#N/A</v>
      </c>
      <c r="F2500" s="217">
        <f>+'PAA CONSOLIDADO'!O2503</f>
        <v>0</v>
      </c>
      <c r="G2500" s="217">
        <f t="shared" si="114"/>
        <v>1</v>
      </c>
      <c r="H2500" s="217" t="e">
        <f>+VLOOKUP('PAA CONSOLIDADO'!P2503,LISTAS!$B$4:$C$17,2,0)</f>
        <v>#N/A</v>
      </c>
      <c r="I2500" s="217" t="e">
        <f>+VLOOKUP('PAA CONSOLIDADO'!Q2503,LISTAS!$B$22:$C$25,2,0)</f>
        <v>#N/A</v>
      </c>
      <c r="J2500" s="219">
        <f>'PAA CONSOLIDADO'!R2503</f>
        <v>0</v>
      </c>
      <c r="K2500" s="219">
        <f>+'PAA CONSOLIDADO'!S2503</f>
        <v>0</v>
      </c>
      <c r="L2500" s="217" t="e">
        <f>+VLOOKUP('PAA CONSOLIDADO'!T2503,LISTAS!$B$29:$C$31,2,0)</f>
        <v>#N/A</v>
      </c>
      <c r="M2500" s="217" t="e">
        <f>+VLOOKUP('PAA CONSOLIDADO'!U2503,LISTAS!$B$36:$C$39,2,0)</f>
        <v>#N/A</v>
      </c>
      <c r="N2500" s="217" t="str">
        <f t="shared" si="115"/>
        <v>Unidad de Contratación (1)</v>
      </c>
      <c r="O2500" s="217" t="str">
        <f t="shared" si="116"/>
        <v>CO-DC-11001</v>
      </c>
      <c r="P2500" s="217">
        <f>+'PAA CONSOLIDADO'!V2503</f>
        <v>0</v>
      </c>
      <c r="Q2500" s="217">
        <f>+'PAA CONSOLIDADO'!X2503</f>
        <v>0</v>
      </c>
      <c r="R2500" s="217">
        <f>+'PAA CONSOLIDADO'!Y2503</f>
        <v>0</v>
      </c>
    </row>
    <row r="2501" spans="1:18" s="217" customFormat="1" x14ac:dyDescent="0.25">
      <c r="A2501" s="211">
        <f>+'PAA CONSOLIDADO'!C2504</f>
        <v>0</v>
      </c>
      <c r="B2501" s="211">
        <f>+'PAA CONSOLIDADO'!I2504</f>
        <v>0</v>
      </c>
      <c r="C2501" s="217" t="str">
        <f>+CONCATENATE('PAA CONSOLIDADO'!A2504,"-",'PAA CONSOLIDADO'!D2504,"-",'PAA CONSOLIDADO'!K2504)</f>
        <v>--</v>
      </c>
      <c r="D2501" s="217" t="e">
        <f>+VLOOKUP('PAA CONSOLIDADO'!L2504,LISTAS!$D$4:$E$15,2,0)</f>
        <v>#N/A</v>
      </c>
      <c r="E2501" s="217" t="e">
        <f>+VLOOKUP('PAA CONSOLIDADO'!M2504,LISTAS!$D$4:$E$15,2,0)</f>
        <v>#N/A</v>
      </c>
      <c r="F2501" s="217">
        <f>+'PAA CONSOLIDADO'!O2504</f>
        <v>0</v>
      </c>
      <c r="G2501" s="217">
        <f t="shared" ref="G2501:G2564" si="117">+IF(ISBLANK(B2501),"",1)</f>
        <v>1</v>
      </c>
      <c r="H2501" s="217" t="e">
        <f>+VLOOKUP('PAA CONSOLIDADO'!P2504,LISTAS!$B$4:$C$17,2,0)</f>
        <v>#N/A</v>
      </c>
      <c r="I2501" s="217" t="e">
        <f>+VLOOKUP('PAA CONSOLIDADO'!Q2504,LISTAS!$B$22:$C$25,2,0)</f>
        <v>#N/A</v>
      </c>
      <c r="J2501" s="219">
        <f>'PAA CONSOLIDADO'!R2504</f>
        <v>0</v>
      </c>
      <c r="K2501" s="219">
        <f>+'PAA CONSOLIDADO'!S2504</f>
        <v>0</v>
      </c>
      <c r="L2501" s="217" t="e">
        <f>+VLOOKUP('PAA CONSOLIDADO'!T2504,LISTAS!$B$29:$C$31,2,0)</f>
        <v>#N/A</v>
      </c>
      <c r="M2501" s="217" t="e">
        <f>+VLOOKUP('PAA CONSOLIDADO'!U2504,LISTAS!$B$36:$C$39,2,0)</f>
        <v>#N/A</v>
      </c>
      <c r="N2501" s="217" t="str">
        <f t="shared" ref="N2501:N2564" si="118">+IF(ISBLANK(B2501),"","Unidad de Contratación (1)")</f>
        <v>Unidad de Contratación (1)</v>
      </c>
      <c r="O2501" s="217" t="str">
        <f t="shared" ref="O2501:O2564" si="119">+IF(ISBLANK(B2501),"","CO-DC-11001")</f>
        <v>CO-DC-11001</v>
      </c>
      <c r="P2501" s="217">
        <f>+'PAA CONSOLIDADO'!V2504</f>
        <v>0</v>
      </c>
      <c r="Q2501" s="217">
        <f>+'PAA CONSOLIDADO'!X2504</f>
        <v>0</v>
      </c>
      <c r="R2501" s="217">
        <f>+'PAA CONSOLIDADO'!Y2504</f>
        <v>0</v>
      </c>
    </row>
    <row r="2502" spans="1:18" s="217" customFormat="1" x14ac:dyDescent="0.25">
      <c r="A2502" s="211">
        <f>+'PAA CONSOLIDADO'!C2505</f>
        <v>0</v>
      </c>
      <c r="B2502" s="211">
        <f>+'PAA CONSOLIDADO'!I2505</f>
        <v>0</v>
      </c>
      <c r="C2502" s="217" t="str">
        <f>+CONCATENATE('PAA CONSOLIDADO'!A2505,"-",'PAA CONSOLIDADO'!D2505,"-",'PAA CONSOLIDADO'!K2505)</f>
        <v>--</v>
      </c>
      <c r="D2502" s="217" t="e">
        <f>+VLOOKUP('PAA CONSOLIDADO'!L2505,LISTAS!$D$4:$E$15,2,0)</f>
        <v>#N/A</v>
      </c>
      <c r="E2502" s="217" t="e">
        <f>+VLOOKUP('PAA CONSOLIDADO'!M2505,LISTAS!$D$4:$E$15,2,0)</f>
        <v>#N/A</v>
      </c>
      <c r="F2502" s="217">
        <f>+'PAA CONSOLIDADO'!O2505</f>
        <v>0</v>
      </c>
      <c r="G2502" s="217">
        <f t="shared" si="117"/>
        <v>1</v>
      </c>
      <c r="H2502" s="217" t="e">
        <f>+VLOOKUP('PAA CONSOLIDADO'!P2505,LISTAS!$B$4:$C$17,2,0)</f>
        <v>#N/A</v>
      </c>
      <c r="I2502" s="217" t="e">
        <f>+VLOOKUP('PAA CONSOLIDADO'!Q2505,LISTAS!$B$22:$C$25,2,0)</f>
        <v>#N/A</v>
      </c>
      <c r="J2502" s="219">
        <f>'PAA CONSOLIDADO'!R2505</f>
        <v>0</v>
      </c>
      <c r="K2502" s="219">
        <f>+'PAA CONSOLIDADO'!S2505</f>
        <v>0</v>
      </c>
      <c r="L2502" s="217" t="e">
        <f>+VLOOKUP('PAA CONSOLIDADO'!T2505,LISTAS!$B$29:$C$31,2,0)</f>
        <v>#N/A</v>
      </c>
      <c r="M2502" s="217" t="e">
        <f>+VLOOKUP('PAA CONSOLIDADO'!U2505,LISTAS!$B$36:$C$39,2,0)</f>
        <v>#N/A</v>
      </c>
      <c r="N2502" s="217" t="str">
        <f t="shared" si="118"/>
        <v>Unidad de Contratación (1)</v>
      </c>
      <c r="O2502" s="217" t="str">
        <f t="shared" si="119"/>
        <v>CO-DC-11001</v>
      </c>
      <c r="P2502" s="217">
        <f>+'PAA CONSOLIDADO'!V2505</f>
        <v>0</v>
      </c>
      <c r="Q2502" s="217">
        <f>+'PAA CONSOLIDADO'!X2505</f>
        <v>0</v>
      </c>
      <c r="R2502" s="217">
        <f>+'PAA CONSOLIDADO'!Y2505</f>
        <v>0</v>
      </c>
    </row>
    <row r="2503" spans="1:18" s="217" customFormat="1" x14ac:dyDescent="0.25">
      <c r="A2503" s="211">
        <f>+'PAA CONSOLIDADO'!C2506</f>
        <v>0</v>
      </c>
      <c r="B2503" s="211">
        <f>+'PAA CONSOLIDADO'!I2506</f>
        <v>0</v>
      </c>
      <c r="C2503" s="217" t="str">
        <f>+CONCATENATE('PAA CONSOLIDADO'!A2506,"-",'PAA CONSOLIDADO'!D2506,"-",'PAA CONSOLIDADO'!K2506)</f>
        <v>--</v>
      </c>
      <c r="D2503" s="217" t="e">
        <f>+VLOOKUP('PAA CONSOLIDADO'!L2506,LISTAS!$D$4:$E$15,2,0)</f>
        <v>#N/A</v>
      </c>
      <c r="E2503" s="217" t="e">
        <f>+VLOOKUP('PAA CONSOLIDADO'!M2506,LISTAS!$D$4:$E$15,2,0)</f>
        <v>#N/A</v>
      </c>
      <c r="F2503" s="217">
        <f>+'PAA CONSOLIDADO'!O2506</f>
        <v>0</v>
      </c>
      <c r="G2503" s="217">
        <f t="shared" si="117"/>
        <v>1</v>
      </c>
      <c r="H2503" s="217" t="e">
        <f>+VLOOKUP('PAA CONSOLIDADO'!P2506,LISTAS!$B$4:$C$17,2,0)</f>
        <v>#N/A</v>
      </c>
      <c r="I2503" s="217" t="e">
        <f>+VLOOKUP('PAA CONSOLIDADO'!Q2506,LISTAS!$B$22:$C$25,2,0)</f>
        <v>#N/A</v>
      </c>
      <c r="J2503" s="219">
        <f>'PAA CONSOLIDADO'!R2506</f>
        <v>0</v>
      </c>
      <c r="K2503" s="219">
        <f>+'PAA CONSOLIDADO'!S2506</f>
        <v>0</v>
      </c>
      <c r="L2503" s="217" t="e">
        <f>+VLOOKUP('PAA CONSOLIDADO'!T2506,LISTAS!$B$29:$C$31,2,0)</f>
        <v>#N/A</v>
      </c>
      <c r="M2503" s="217" t="e">
        <f>+VLOOKUP('PAA CONSOLIDADO'!U2506,LISTAS!$B$36:$C$39,2,0)</f>
        <v>#N/A</v>
      </c>
      <c r="N2503" s="217" t="str">
        <f t="shared" si="118"/>
        <v>Unidad de Contratación (1)</v>
      </c>
      <c r="O2503" s="217" t="str">
        <f t="shared" si="119"/>
        <v>CO-DC-11001</v>
      </c>
      <c r="P2503" s="217">
        <f>+'PAA CONSOLIDADO'!V2506</f>
        <v>0</v>
      </c>
      <c r="Q2503" s="217">
        <f>+'PAA CONSOLIDADO'!X2506</f>
        <v>0</v>
      </c>
      <c r="R2503" s="217">
        <f>+'PAA CONSOLIDADO'!Y2506</f>
        <v>0</v>
      </c>
    </row>
    <row r="2504" spans="1:18" s="217" customFormat="1" x14ac:dyDescent="0.25">
      <c r="A2504" s="211">
        <f>+'PAA CONSOLIDADO'!C2507</f>
        <v>0</v>
      </c>
      <c r="B2504" s="211">
        <f>+'PAA CONSOLIDADO'!I2507</f>
        <v>0</v>
      </c>
      <c r="C2504" s="217" t="str">
        <f>+CONCATENATE('PAA CONSOLIDADO'!A2507,"-",'PAA CONSOLIDADO'!D2507,"-",'PAA CONSOLIDADO'!K2507)</f>
        <v>--</v>
      </c>
      <c r="D2504" s="217" t="e">
        <f>+VLOOKUP('PAA CONSOLIDADO'!L2507,LISTAS!$D$4:$E$15,2,0)</f>
        <v>#N/A</v>
      </c>
      <c r="E2504" s="217" t="e">
        <f>+VLOOKUP('PAA CONSOLIDADO'!M2507,LISTAS!$D$4:$E$15,2,0)</f>
        <v>#N/A</v>
      </c>
      <c r="F2504" s="217">
        <f>+'PAA CONSOLIDADO'!O2507</f>
        <v>0</v>
      </c>
      <c r="G2504" s="217">
        <f t="shared" si="117"/>
        <v>1</v>
      </c>
      <c r="H2504" s="217" t="e">
        <f>+VLOOKUP('PAA CONSOLIDADO'!P2507,LISTAS!$B$4:$C$17,2,0)</f>
        <v>#N/A</v>
      </c>
      <c r="I2504" s="217" t="e">
        <f>+VLOOKUP('PAA CONSOLIDADO'!Q2507,LISTAS!$B$22:$C$25,2,0)</f>
        <v>#N/A</v>
      </c>
      <c r="J2504" s="219">
        <f>'PAA CONSOLIDADO'!R2507</f>
        <v>0</v>
      </c>
      <c r="K2504" s="219">
        <f>+'PAA CONSOLIDADO'!S2507</f>
        <v>0</v>
      </c>
      <c r="L2504" s="217" t="e">
        <f>+VLOOKUP('PAA CONSOLIDADO'!T2507,LISTAS!$B$29:$C$31,2,0)</f>
        <v>#N/A</v>
      </c>
      <c r="M2504" s="217" t="e">
        <f>+VLOOKUP('PAA CONSOLIDADO'!U2507,LISTAS!$B$36:$C$39,2,0)</f>
        <v>#N/A</v>
      </c>
      <c r="N2504" s="217" t="str">
        <f t="shared" si="118"/>
        <v>Unidad de Contratación (1)</v>
      </c>
      <c r="O2504" s="217" t="str">
        <f t="shared" si="119"/>
        <v>CO-DC-11001</v>
      </c>
      <c r="P2504" s="217">
        <f>+'PAA CONSOLIDADO'!V2507</f>
        <v>0</v>
      </c>
      <c r="Q2504" s="217">
        <f>+'PAA CONSOLIDADO'!X2507</f>
        <v>0</v>
      </c>
      <c r="R2504" s="217">
        <f>+'PAA CONSOLIDADO'!Y2507</f>
        <v>0</v>
      </c>
    </row>
    <row r="2505" spans="1:18" s="217" customFormat="1" x14ac:dyDescent="0.25">
      <c r="A2505" s="211">
        <f>+'PAA CONSOLIDADO'!C2508</f>
        <v>0</v>
      </c>
      <c r="B2505" s="211">
        <f>+'PAA CONSOLIDADO'!I2508</f>
        <v>0</v>
      </c>
      <c r="C2505" s="217" t="str">
        <f>+CONCATENATE('PAA CONSOLIDADO'!A2508,"-",'PAA CONSOLIDADO'!D2508,"-",'PAA CONSOLIDADO'!K2508)</f>
        <v>--</v>
      </c>
      <c r="D2505" s="217" t="e">
        <f>+VLOOKUP('PAA CONSOLIDADO'!L2508,LISTAS!$D$4:$E$15,2,0)</f>
        <v>#N/A</v>
      </c>
      <c r="E2505" s="217" t="e">
        <f>+VLOOKUP('PAA CONSOLIDADO'!M2508,LISTAS!$D$4:$E$15,2,0)</f>
        <v>#N/A</v>
      </c>
      <c r="F2505" s="217">
        <f>+'PAA CONSOLIDADO'!O2508</f>
        <v>0</v>
      </c>
      <c r="G2505" s="217">
        <f t="shared" si="117"/>
        <v>1</v>
      </c>
      <c r="H2505" s="217" t="e">
        <f>+VLOOKUP('PAA CONSOLIDADO'!P2508,LISTAS!$B$4:$C$17,2,0)</f>
        <v>#N/A</v>
      </c>
      <c r="I2505" s="217" t="e">
        <f>+VLOOKUP('PAA CONSOLIDADO'!Q2508,LISTAS!$B$22:$C$25,2,0)</f>
        <v>#N/A</v>
      </c>
      <c r="J2505" s="219">
        <f>'PAA CONSOLIDADO'!R2508</f>
        <v>0</v>
      </c>
      <c r="K2505" s="219">
        <f>+'PAA CONSOLIDADO'!S2508</f>
        <v>0</v>
      </c>
      <c r="L2505" s="217" t="e">
        <f>+VLOOKUP('PAA CONSOLIDADO'!T2508,LISTAS!$B$29:$C$31,2,0)</f>
        <v>#N/A</v>
      </c>
      <c r="M2505" s="217" t="e">
        <f>+VLOOKUP('PAA CONSOLIDADO'!U2508,LISTAS!$B$36:$C$39,2,0)</f>
        <v>#N/A</v>
      </c>
      <c r="N2505" s="217" t="str">
        <f t="shared" si="118"/>
        <v>Unidad de Contratación (1)</v>
      </c>
      <c r="O2505" s="217" t="str">
        <f t="shared" si="119"/>
        <v>CO-DC-11001</v>
      </c>
      <c r="P2505" s="217">
        <f>+'PAA CONSOLIDADO'!V2508</f>
        <v>0</v>
      </c>
      <c r="Q2505" s="217">
        <f>+'PAA CONSOLIDADO'!X2508</f>
        <v>0</v>
      </c>
      <c r="R2505" s="217">
        <f>+'PAA CONSOLIDADO'!Y2508</f>
        <v>0</v>
      </c>
    </row>
    <row r="2506" spans="1:18" s="217" customFormat="1" x14ac:dyDescent="0.25">
      <c r="A2506" s="211">
        <f>+'PAA CONSOLIDADO'!C2509</f>
        <v>0</v>
      </c>
      <c r="B2506" s="211">
        <f>+'PAA CONSOLIDADO'!I2509</f>
        <v>0</v>
      </c>
      <c r="C2506" s="217" t="str">
        <f>+CONCATENATE('PAA CONSOLIDADO'!A2509,"-",'PAA CONSOLIDADO'!D2509,"-",'PAA CONSOLIDADO'!K2509)</f>
        <v>--</v>
      </c>
      <c r="D2506" s="217" t="e">
        <f>+VLOOKUP('PAA CONSOLIDADO'!L2509,LISTAS!$D$4:$E$15,2,0)</f>
        <v>#N/A</v>
      </c>
      <c r="E2506" s="217" t="e">
        <f>+VLOOKUP('PAA CONSOLIDADO'!M2509,LISTAS!$D$4:$E$15,2,0)</f>
        <v>#N/A</v>
      </c>
      <c r="F2506" s="217">
        <f>+'PAA CONSOLIDADO'!O2509</f>
        <v>0</v>
      </c>
      <c r="G2506" s="217">
        <f t="shared" si="117"/>
        <v>1</v>
      </c>
      <c r="H2506" s="217" t="e">
        <f>+VLOOKUP('PAA CONSOLIDADO'!P2509,LISTAS!$B$4:$C$17,2,0)</f>
        <v>#N/A</v>
      </c>
      <c r="I2506" s="217" t="e">
        <f>+VLOOKUP('PAA CONSOLIDADO'!Q2509,LISTAS!$B$22:$C$25,2,0)</f>
        <v>#N/A</v>
      </c>
      <c r="J2506" s="219">
        <f>'PAA CONSOLIDADO'!R2509</f>
        <v>0</v>
      </c>
      <c r="K2506" s="219">
        <f>+'PAA CONSOLIDADO'!S2509</f>
        <v>0</v>
      </c>
      <c r="L2506" s="217" t="e">
        <f>+VLOOKUP('PAA CONSOLIDADO'!T2509,LISTAS!$B$29:$C$31,2,0)</f>
        <v>#N/A</v>
      </c>
      <c r="M2506" s="217" t="e">
        <f>+VLOOKUP('PAA CONSOLIDADO'!U2509,LISTAS!$B$36:$C$39,2,0)</f>
        <v>#N/A</v>
      </c>
      <c r="N2506" s="217" t="str">
        <f t="shared" si="118"/>
        <v>Unidad de Contratación (1)</v>
      </c>
      <c r="O2506" s="217" t="str">
        <f t="shared" si="119"/>
        <v>CO-DC-11001</v>
      </c>
      <c r="P2506" s="217">
        <f>+'PAA CONSOLIDADO'!V2509</f>
        <v>0</v>
      </c>
      <c r="Q2506" s="217">
        <f>+'PAA CONSOLIDADO'!X2509</f>
        <v>0</v>
      </c>
      <c r="R2506" s="217">
        <f>+'PAA CONSOLIDADO'!Y2509</f>
        <v>0</v>
      </c>
    </row>
    <row r="2507" spans="1:18" s="217" customFormat="1" x14ac:dyDescent="0.25">
      <c r="A2507" s="211">
        <f>+'PAA CONSOLIDADO'!C2510</f>
        <v>0</v>
      </c>
      <c r="B2507" s="211">
        <f>+'PAA CONSOLIDADO'!I2510</f>
        <v>0</v>
      </c>
      <c r="C2507" s="217" t="str">
        <f>+CONCATENATE('PAA CONSOLIDADO'!A2510,"-",'PAA CONSOLIDADO'!D2510,"-",'PAA CONSOLIDADO'!K2510)</f>
        <v>--</v>
      </c>
      <c r="D2507" s="217" t="e">
        <f>+VLOOKUP('PAA CONSOLIDADO'!L2510,LISTAS!$D$4:$E$15,2,0)</f>
        <v>#N/A</v>
      </c>
      <c r="E2507" s="217" t="e">
        <f>+VLOOKUP('PAA CONSOLIDADO'!M2510,LISTAS!$D$4:$E$15,2,0)</f>
        <v>#N/A</v>
      </c>
      <c r="F2507" s="217">
        <f>+'PAA CONSOLIDADO'!O2510</f>
        <v>0</v>
      </c>
      <c r="G2507" s="217">
        <f t="shared" si="117"/>
        <v>1</v>
      </c>
      <c r="H2507" s="217" t="e">
        <f>+VLOOKUP('PAA CONSOLIDADO'!P2510,LISTAS!$B$4:$C$17,2,0)</f>
        <v>#N/A</v>
      </c>
      <c r="I2507" s="217" t="e">
        <f>+VLOOKUP('PAA CONSOLIDADO'!Q2510,LISTAS!$B$22:$C$25,2,0)</f>
        <v>#N/A</v>
      </c>
      <c r="J2507" s="219">
        <f>'PAA CONSOLIDADO'!R2510</f>
        <v>0</v>
      </c>
      <c r="K2507" s="219">
        <f>+'PAA CONSOLIDADO'!S2510</f>
        <v>0</v>
      </c>
      <c r="L2507" s="217" t="e">
        <f>+VLOOKUP('PAA CONSOLIDADO'!T2510,LISTAS!$B$29:$C$31,2,0)</f>
        <v>#N/A</v>
      </c>
      <c r="M2507" s="217" t="e">
        <f>+VLOOKUP('PAA CONSOLIDADO'!U2510,LISTAS!$B$36:$C$39,2,0)</f>
        <v>#N/A</v>
      </c>
      <c r="N2507" s="217" t="str">
        <f t="shared" si="118"/>
        <v>Unidad de Contratación (1)</v>
      </c>
      <c r="O2507" s="217" t="str">
        <f t="shared" si="119"/>
        <v>CO-DC-11001</v>
      </c>
      <c r="P2507" s="217">
        <f>+'PAA CONSOLIDADO'!V2510</f>
        <v>0</v>
      </c>
      <c r="Q2507" s="217">
        <f>+'PAA CONSOLIDADO'!X2510</f>
        <v>0</v>
      </c>
      <c r="R2507" s="217">
        <f>+'PAA CONSOLIDADO'!Y2510</f>
        <v>0</v>
      </c>
    </row>
    <row r="2508" spans="1:18" s="217" customFormat="1" x14ac:dyDescent="0.25">
      <c r="A2508" s="211">
        <f>+'PAA CONSOLIDADO'!C2511</f>
        <v>0</v>
      </c>
      <c r="B2508" s="211">
        <f>+'PAA CONSOLIDADO'!I2511</f>
        <v>0</v>
      </c>
      <c r="C2508" s="217" t="str">
        <f>+CONCATENATE('PAA CONSOLIDADO'!A2511,"-",'PAA CONSOLIDADO'!D2511,"-",'PAA CONSOLIDADO'!K2511)</f>
        <v>--</v>
      </c>
      <c r="D2508" s="217" t="e">
        <f>+VLOOKUP('PAA CONSOLIDADO'!L2511,LISTAS!$D$4:$E$15,2,0)</f>
        <v>#N/A</v>
      </c>
      <c r="E2508" s="217" t="e">
        <f>+VLOOKUP('PAA CONSOLIDADO'!M2511,LISTAS!$D$4:$E$15,2,0)</f>
        <v>#N/A</v>
      </c>
      <c r="F2508" s="217">
        <f>+'PAA CONSOLIDADO'!O2511</f>
        <v>0</v>
      </c>
      <c r="G2508" s="217">
        <f t="shared" si="117"/>
        <v>1</v>
      </c>
      <c r="H2508" s="217" t="e">
        <f>+VLOOKUP('PAA CONSOLIDADO'!P2511,LISTAS!$B$4:$C$17,2,0)</f>
        <v>#N/A</v>
      </c>
      <c r="I2508" s="217" t="e">
        <f>+VLOOKUP('PAA CONSOLIDADO'!Q2511,LISTAS!$B$22:$C$25,2,0)</f>
        <v>#N/A</v>
      </c>
      <c r="J2508" s="219">
        <f>'PAA CONSOLIDADO'!R2511</f>
        <v>0</v>
      </c>
      <c r="K2508" s="219">
        <f>+'PAA CONSOLIDADO'!S2511</f>
        <v>0</v>
      </c>
      <c r="L2508" s="217" t="e">
        <f>+VLOOKUP('PAA CONSOLIDADO'!T2511,LISTAS!$B$29:$C$31,2,0)</f>
        <v>#N/A</v>
      </c>
      <c r="M2508" s="217" t="e">
        <f>+VLOOKUP('PAA CONSOLIDADO'!U2511,LISTAS!$B$36:$C$39,2,0)</f>
        <v>#N/A</v>
      </c>
      <c r="N2508" s="217" t="str">
        <f t="shared" si="118"/>
        <v>Unidad de Contratación (1)</v>
      </c>
      <c r="O2508" s="217" t="str">
        <f t="shared" si="119"/>
        <v>CO-DC-11001</v>
      </c>
      <c r="P2508" s="217">
        <f>+'PAA CONSOLIDADO'!V2511</f>
        <v>0</v>
      </c>
      <c r="Q2508" s="217">
        <f>+'PAA CONSOLIDADO'!X2511</f>
        <v>0</v>
      </c>
      <c r="R2508" s="217">
        <f>+'PAA CONSOLIDADO'!Y2511</f>
        <v>0</v>
      </c>
    </row>
    <row r="2509" spans="1:18" s="217" customFormat="1" x14ac:dyDescent="0.25">
      <c r="A2509" s="211">
        <f>+'PAA CONSOLIDADO'!C2512</f>
        <v>0</v>
      </c>
      <c r="B2509" s="211">
        <f>+'PAA CONSOLIDADO'!I2512</f>
        <v>0</v>
      </c>
      <c r="C2509" s="217" t="str">
        <f>+CONCATENATE('PAA CONSOLIDADO'!A2512,"-",'PAA CONSOLIDADO'!D2512,"-",'PAA CONSOLIDADO'!K2512)</f>
        <v>--</v>
      </c>
      <c r="D2509" s="217" t="e">
        <f>+VLOOKUP('PAA CONSOLIDADO'!L2512,LISTAS!$D$4:$E$15,2,0)</f>
        <v>#N/A</v>
      </c>
      <c r="E2509" s="217" t="e">
        <f>+VLOOKUP('PAA CONSOLIDADO'!M2512,LISTAS!$D$4:$E$15,2,0)</f>
        <v>#N/A</v>
      </c>
      <c r="F2509" s="217">
        <f>+'PAA CONSOLIDADO'!O2512</f>
        <v>0</v>
      </c>
      <c r="G2509" s="217">
        <f t="shared" si="117"/>
        <v>1</v>
      </c>
      <c r="H2509" s="217" t="e">
        <f>+VLOOKUP('PAA CONSOLIDADO'!P2512,LISTAS!$B$4:$C$17,2,0)</f>
        <v>#N/A</v>
      </c>
      <c r="I2509" s="217" t="e">
        <f>+VLOOKUP('PAA CONSOLIDADO'!Q2512,LISTAS!$B$22:$C$25,2,0)</f>
        <v>#N/A</v>
      </c>
      <c r="J2509" s="219">
        <f>'PAA CONSOLIDADO'!R2512</f>
        <v>0</v>
      </c>
      <c r="K2509" s="219">
        <f>+'PAA CONSOLIDADO'!S2512</f>
        <v>0</v>
      </c>
      <c r="L2509" s="217" t="e">
        <f>+VLOOKUP('PAA CONSOLIDADO'!T2512,LISTAS!$B$29:$C$31,2,0)</f>
        <v>#N/A</v>
      </c>
      <c r="M2509" s="217" t="e">
        <f>+VLOOKUP('PAA CONSOLIDADO'!U2512,LISTAS!$B$36:$C$39,2,0)</f>
        <v>#N/A</v>
      </c>
      <c r="N2509" s="217" t="str">
        <f t="shared" si="118"/>
        <v>Unidad de Contratación (1)</v>
      </c>
      <c r="O2509" s="217" t="str">
        <f t="shared" si="119"/>
        <v>CO-DC-11001</v>
      </c>
      <c r="P2509" s="217">
        <f>+'PAA CONSOLIDADO'!V2512</f>
        <v>0</v>
      </c>
      <c r="Q2509" s="217">
        <f>+'PAA CONSOLIDADO'!X2512</f>
        <v>0</v>
      </c>
      <c r="R2509" s="217">
        <f>+'PAA CONSOLIDADO'!Y2512</f>
        <v>0</v>
      </c>
    </row>
    <row r="2510" spans="1:18" s="217" customFormat="1" x14ac:dyDescent="0.25">
      <c r="A2510" s="211">
        <f>+'PAA CONSOLIDADO'!C2513</f>
        <v>0</v>
      </c>
      <c r="B2510" s="211">
        <f>+'PAA CONSOLIDADO'!I2513</f>
        <v>0</v>
      </c>
      <c r="C2510" s="217" t="str">
        <f>+CONCATENATE('PAA CONSOLIDADO'!A2513,"-",'PAA CONSOLIDADO'!D2513,"-",'PAA CONSOLIDADO'!K2513)</f>
        <v>--</v>
      </c>
      <c r="D2510" s="217" t="e">
        <f>+VLOOKUP('PAA CONSOLIDADO'!L2513,LISTAS!$D$4:$E$15,2,0)</f>
        <v>#N/A</v>
      </c>
      <c r="E2510" s="217" t="e">
        <f>+VLOOKUP('PAA CONSOLIDADO'!M2513,LISTAS!$D$4:$E$15,2,0)</f>
        <v>#N/A</v>
      </c>
      <c r="F2510" s="217">
        <f>+'PAA CONSOLIDADO'!O2513</f>
        <v>0</v>
      </c>
      <c r="G2510" s="217">
        <f t="shared" si="117"/>
        <v>1</v>
      </c>
      <c r="H2510" s="217" t="e">
        <f>+VLOOKUP('PAA CONSOLIDADO'!P2513,LISTAS!$B$4:$C$17,2,0)</f>
        <v>#N/A</v>
      </c>
      <c r="I2510" s="217" t="e">
        <f>+VLOOKUP('PAA CONSOLIDADO'!Q2513,LISTAS!$B$22:$C$25,2,0)</f>
        <v>#N/A</v>
      </c>
      <c r="J2510" s="219">
        <f>'PAA CONSOLIDADO'!R2513</f>
        <v>0</v>
      </c>
      <c r="K2510" s="219">
        <f>+'PAA CONSOLIDADO'!S2513</f>
        <v>0</v>
      </c>
      <c r="L2510" s="217" t="e">
        <f>+VLOOKUP('PAA CONSOLIDADO'!T2513,LISTAS!$B$29:$C$31,2,0)</f>
        <v>#N/A</v>
      </c>
      <c r="M2510" s="217" t="e">
        <f>+VLOOKUP('PAA CONSOLIDADO'!U2513,LISTAS!$B$36:$C$39,2,0)</f>
        <v>#N/A</v>
      </c>
      <c r="N2510" s="217" t="str">
        <f t="shared" si="118"/>
        <v>Unidad de Contratación (1)</v>
      </c>
      <c r="O2510" s="217" t="str">
        <f t="shared" si="119"/>
        <v>CO-DC-11001</v>
      </c>
      <c r="P2510" s="217">
        <f>+'PAA CONSOLIDADO'!V2513</f>
        <v>0</v>
      </c>
      <c r="Q2510" s="217">
        <f>+'PAA CONSOLIDADO'!X2513</f>
        <v>0</v>
      </c>
      <c r="R2510" s="217">
        <f>+'PAA CONSOLIDADO'!Y2513</f>
        <v>0</v>
      </c>
    </row>
    <row r="2511" spans="1:18" s="217" customFormat="1" x14ac:dyDescent="0.25">
      <c r="A2511" s="211">
        <f>+'PAA CONSOLIDADO'!C2514</f>
        <v>0</v>
      </c>
      <c r="B2511" s="211">
        <f>+'PAA CONSOLIDADO'!I2514</f>
        <v>0</v>
      </c>
      <c r="C2511" s="217" t="str">
        <f>+CONCATENATE('PAA CONSOLIDADO'!A2514,"-",'PAA CONSOLIDADO'!D2514,"-",'PAA CONSOLIDADO'!K2514)</f>
        <v>--</v>
      </c>
      <c r="D2511" s="217" t="e">
        <f>+VLOOKUP('PAA CONSOLIDADO'!L2514,LISTAS!$D$4:$E$15,2,0)</f>
        <v>#N/A</v>
      </c>
      <c r="E2511" s="217" t="e">
        <f>+VLOOKUP('PAA CONSOLIDADO'!M2514,LISTAS!$D$4:$E$15,2,0)</f>
        <v>#N/A</v>
      </c>
      <c r="F2511" s="217">
        <f>+'PAA CONSOLIDADO'!O2514</f>
        <v>0</v>
      </c>
      <c r="G2511" s="217">
        <f t="shared" si="117"/>
        <v>1</v>
      </c>
      <c r="H2511" s="217" t="e">
        <f>+VLOOKUP('PAA CONSOLIDADO'!P2514,LISTAS!$B$4:$C$17,2,0)</f>
        <v>#N/A</v>
      </c>
      <c r="I2511" s="217" t="e">
        <f>+VLOOKUP('PAA CONSOLIDADO'!Q2514,LISTAS!$B$22:$C$25,2,0)</f>
        <v>#N/A</v>
      </c>
      <c r="J2511" s="219">
        <f>'PAA CONSOLIDADO'!R2514</f>
        <v>0</v>
      </c>
      <c r="K2511" s="219">
        <f>+'PAA CONSOLIDADO'!S2514</f>
        <v>0</v>
      </c>
      <c r="L2511" s="217" t="e">
        <f>+VLOOKUP('PAA CONSOLIDADO'!T2514,LISTAS!$B$29:$C$31,2,0)</f>
        <v>#N/A</v>
      </c>
      <c r="M2511" s="217" t="e">
        <f>+VLOOKUP('PAA CONSOLIDADO'!U2514,LISTAS!$B$36:$C$39,2,0)</f>
        <v>#N/A</v>
      </c>
      <c r="N2511" s="217" t="str">
        <f t="shared" si="118"/>
        <v>Unidad de Contratación (1)</v>
      </c>
      <c r="O2511" s="217" t="str">
        <f t="shared" si="119"/>
        <v>CO-DC-11001</v>
      </c>
      <c r="P2511" s="217">
        <f>+'PAA CONSOLIDADO'!V2514</f>
        <v>0</v>
      </c>
      <c r="Q2511" s="217">
        <f>+'PAA CONSOLIDADO'!X2514</f>
        <v>0</v>
      </c>
      <c r="R2511" s="217">
        <f>+'PAA CONSOLIDADO'!Y2514</f>
        <v>0</v>
      </c>
    </row>
    <row r="2512" spans="1:18" s="217" customFormat="1" x14ac:dyDescent="0.25">
      <c r="A2512" s="211">
        <f>+'PAA CONSOLIDADO'!C2515</f>
        <v>0</v>
      </c>
      <c r="B2512" s="211">
        <f>+'PAA CONSOLIDADO'!I2515</f>
        <v>0</v>
      </c>
      <c r="C2512" s="217" t="str">
        <f>+CONCATENATE('PAA CONSOLIDADO'!A2515,"-",'PAA CONSOLIDADO'!D2515,"-",'PAA CONSOLIDADO'!K2515)</f>
        <v>--</v>
      </c>
      <c r="D2512" s="217" t="e">
        <f>+VLOOKUP('PAA CONSOLIDADO'!L2515,LISTAS!$D$4:$E$15,2,0)</f>
        <v>#N/A</v>
      </c>
      <c r="E2512" s="217" t="e">
        <f>+VLOOKUP('PAA CONSOLIDADO'!M2515,LISTAS!$D$4:$E$15,2,0)</f>
        <v>#N/A</v>
      </c>
      <c r="F2512" s="217">
        <f>+'PAA CONSOLIDADO'!O2515</f>
        <v>0</v>
      </c>
      <c r="G2512" s="217">
        <f t="shared" si="117"/>
        <v>1</v>
      </c>
      <c r="H2512" s="217" t="e">
        <f>+VLOOKUP('PAA CONSOLIDADO'!P2515,LISTAS!$B$4:$C$17,2,0)</f>
        <v>#N/A</v>
      </c>
      <c r="I2512" s="217" t="e">
        <f>+VLOOKUP('PAA CONSOLIDADO'!Q2515,LISTAS!$B$22:$C$25,2,0)</f>
        <v>#N/A</v>
      </c>
      <c r="J2512" s="219">
        <f>'PAA CONSOLIDADO'!R2515</f>
        <v>0</v>
      </c>
      <c r="K2512" s="219">
        <f>+'PAA CONSOLIDADO'!S2515</f>
        <v>0</v>
      </c>
      <c r="L2512" s="217" t="e">
        <f>+VLOOKUP('PAA CONSOLIDADO'!T2515,LISTAS!$B$29:$C$31,2,0)</f>
        <v>#N/A</v>
      </c>
      <c r="M2512" s="217" t="e">
        <f>+VLOOKUP('PAA CONSOLIDADO'!U2515,LISTAS!$B$36:$C$39,2,0)</f>
        <v>#N/A</v>
      </c>
      <c r="N2512" s="217" t="str">
        <f t="shared" si="118"/>
        <v>Unidad de Contratación (1)</v>
      </c>
      <c r="O2512" s="217" t="str">
        <f t="shared" si="119"/>
        <v>CO-DC-11001</v>
      </c>
      <c r="P2512" s="217">
        <f>+'PAA CONSOLIDADO'!V2515</f>
        <v>0</v>
      </c>
      <c r="Q2512" s="217">
        <f>+'PAA CONSOLIDADO'!X2515</f>
        <v>0</v>
      </c>
      <c r="R2512" s="217">
        <f>+'PAA CONSOLIDADO'!Y2515</f>
        <v>0</v>
      </c>
    </row>
    <row r="2513" spans="1:18" s="217" customFormat="1" x14ac:dyDescent="0.25">
      <c r="A2513" s="211">
        <f>+'PAA CONSOLIDADO'!C2516</f>
        <v>0</v>
      </c>
      <c r="B2513" s="211">
        <f>+'PAA CONSOLIDADO'!I2516</f>
        <v>0</v>
      </c>
      <c r="C2513" s="217" t="str">
        <f>+CONCATENATE('PAA CONSOLIDADO'!A2516,"-",'PAA CONSOLIDADO'!D2516,"-",'PAA CONSOLIDADO'!K2516)</f>
        <v>--</v>
      </c>
      <c r="D2513" s="217" t="e">
        <f>+VLOOKUP('PAA CONSOLIDADO'!L2516,LISTAS!$D$4:$E$15,2,0)</f>
        <v>#N/A</v>
      </c>
      <c r="E2513" s="217" t="e">
        <f>+VLOOKUP('PAA CONSOLIDADO'!M2516,LISTAS!$D$4:$E$15,2,0)</f>
        <v>#N/A</v>
      </c>
      <c r="F2513" s="217">
        <f>+'PAA CONSOLIDADO'!O2516</f>
        <v>0</v>
      </c>
      <c r="G2513" s="217">
        <f t="shared" si="117"/>
        <v>1</v>
      </c>
      <c r="H2513" s="217" t="e">
        <f>+VLOOKUP('PAA CONSOLIDADO'!P2516,LISTAS!$B$4:$C$17,2,0)</f>
        <v>#N/A</v>
      </c>
      <c r="I2513" s="217" t="e">
        <f>+VLOOKUP('PAA CONSOLIDADO'!Q2516,LISTAS!$B$22:$C$25,2,0)</f>
        <v>#N/A</v>
      </c>
      <c r="J2513" s="219">
        <f>'PAA CONSOLIDADO'!R2516</f>
        <v>0</v>
      </c>
      <c r="K2513" s="219">
        <f>+'PAA CONSOLIDADO'!S2516</f>
        <v>0</v>
      </c>
      <c r="L2513" s="217" t="e">
        <f>+VLOOKUP('PAA CONSOLIDADO'!T2516,LISTAS!$B$29:$C$31,2,0)</f>
        <v>#N/A</v>
      </c>
      <c r="M2513" s="217" t="e">
        <f>+VLOOKUP('PAA CONSOLIDADO'!U2516,LISTAS!$B$36:$C$39,2,0)</f>
        <v>#N/A</v>
      </c>
      <c r="N2513" s="217" t="str">
        <f t="shared" si="118"/>
        <v>Unidad de Contratación (1)</v>
      </c>
      <c r="O2513" s="217" t="str">
        <f t="shared" si="119"/>
        <v>CO-DC-11001</v>
      </c>
      <c r="P2513" s="217">
        <f>+'PAA CONSOLIDADO'!V2516</f>
        <v>0</v>
      </c>
      <c r="Q2513" s="217">
        <f>+'PAA CONSOLIDADO'!X2516</f>
        <v>0</v>
      </c>
      <c r="R2513" s="217">
        <f>+'PAA CONSOLIDADO'!Y2516</f>
        <v>0</v>
      </c>
    </row>
    <row r="2514" spans="1:18" s="217" customFormat="1" x14ac:dyDescent="0.25">
      <c r="A2514" s="211">
        <f>+'PAA CONSOLIDADO'!C2517</f>
        <v>0</v>
      </c>
      <c r="B2514" s="211">
        <f>+'PAA CONSOLIDADO'!I2517</f>
        <v>0</v>
      </c>
      <c r="C2514" s="217" t="str">
        <f>+CONCATENATE('PAA CONSOLIDADO'!A2517,"-",'PAA CONSOLIDADO'!D2517,"-",'PAA CONSOLIDADO'!K2517)</f>
        <v>--</v>
      </c>
      <c r="D2514" s="217" t="e">
        <f>+VLOOKUP('PAA CONSOLIDADO'!L2517,LISTAS!$D$4:$E$15,2,0)</f>
        <v>#N/A</v>
      </c>
      <c r="E2514" s="217" t="e">
        <f>+VLOOKUP('PAA CONSOLIDADO'!M2517,LISTAS!$D$4:$E$15,2,0)</f>
        <v>#N/A</v>
      </c>
      <c r="F2514" s="217">
        <f>+'PAA CONSOLIDADO'!O2517</f>
        <v>0</v>
      </c>
      <c r="G2514" s="217">
        <f t="shared" si="117"/>
        <v>1</v>
      </c>
      <c r="H2514" s="217" t="e">
        <f>+VLOOKUP('PAA CONSOLIDADO'!P2517,LISTAS!$B$4:$C$17,2,0)</f>
        <v>#N/A</v>
      </c>
      <c r="I2514" s="217" t="e">
        <f>+VLOOKUP('PAA CONSOLIDADO'!Q2517,LISTAS!$B$22:$C$25,2,0)</f>
        <v>#N/A</v>
      </c>
      <c r="J2514" s="219">
        <f>'PAA CONSOLIDADO'!R2517</f>
        <v>0</v>
      </c>
      <c r="K2514" s="219">
        <f>+'PAA CONSOLIDADO'!S2517</f>
        <v>0</v>
      </c>
      <c r="L2514" s="217" t="e">
        <f>+VLOOKUP('PAA CONSOLIDADO'!T2517,LISTAS!$B$29:$C$31,2,0)</f>
        <v>#N/A</v>
      </c>
      <c r="M2514" s="217" t="e">
        <f>+VLOOKUP('PAA CONSOLIDADO'!U2517,LISTAS!$B$36:$C$39,2,0)</f>
        <v>#N/A</v>
      </c>
      <c r="N2514" s="217" t="str">
        <f t="shared" si="118"/>
        <v>Unidad de Contratación (1)</v>
      </c>
      <c r="O2514" s="217" t="str">
        <f t="shared" si="119"/>
        <v>CO-DC-11001</v>
      </c>
      <c r="P2514" s="217">
        <f>+'PAA CONSOLIDADO'!V2517</f>
        <v>0</v>
      </c>
      <c r="Q2514" s="217">
        <f>+'PAA CONSOLIDADO'!X2517</f>
        <v>0</v>
      </c>
      <c r="R2514" s="217">
        <f>+'PAA CONSOLIDADO'!Y2517</f>
        <v>0</v>
      </c>
    </row>
    <row r="2515" spans="1:18" s="217" customFormat="1" x14ac:dyDescent="0.25">
      <c r="A2515" s="211">
        <f>+'PAA CONSOLIDADO'!C2518</f>
        <v>0</v>
      </c>
      <c r="B2515" s="211">
        <f>+'PAA CONSOLIDADO'!I2518</f>
        <v>0</v>
      </c>
      <c r="C2515" s="217" t="str">
        <f>+CONCATENATE('PAA CONSOLIDADO'!A2518,"-",'PAA CONSOLIDADO'!D2518,"-",'PAA CONSOLIDADO'!K2518)</f>
        <v>--</v>
      </c>
      <c r="D2515" s="217" t="e">
        <f>+VLOOKUP('PAA CONSOLIDADO'!L2518,LISTAS!$D$4:$E$15,2,0)</f>
        <v>#N/A</v>
      </c>
      <c r="E2515" s="217" t="e">
        <f>+VLOOKUP('PAA CONSOLIDADO'!M2518,LISTAS!$D$4:$E$15,2,0)</f>
        <v>#N/A</v>
      </c>
      <c r="F2515" s="217">
        <f>+'PAA CONSOLIDADO'!O2518</f>
        <v>0</v>
      </c>
      <c r="G2515" s="217">
        <f t="shared" si="117"/>
        <v>1</v>
      </c>
      <c r="H2515" s="217" t="e">
        <f>+VLOOKUP('PAA CONSOLIDADO'!P2518,LISTAS!$B$4:$C$17,2,0)</f>
        <v>#N/A</v>
      </c>
      <c r="I2515" s="217" t="e">
        <f>+VLOOKUP('PAA CONSOLIDADO'!Q2518,LISTAS!$B$22:$C$25,2,0)</f>
        <v>#N/A</v>
      </c>
      <c r="J2515" s="219">
        <f>'PAA CONSOLIDADO'!R2518</f>
        <v>0</v>
      </c>
      <c r="K2515" s="219">
        <f>+'PAA CONSOLIDADO'!S2518</f>
        <v>0</v>
      </c>
      <c r="L2515" s="217" t="e">
        <f>+VLOOKUP('PAA CONSOLIDADO'!T2518,LISTAS!$B$29:$C$31,2,0)</f>
        <v>#N/A</v>
      </c>
      <c r="M2515" s="217" t="e">
        <f>+VLOOKUP('PAA CONSOLIDADO'!U2518,LISTAS!$B$36:$C$39,2,0)</f>
        <v>#N/A</v>
      </c>
      <c r="N2515" s="217" t="str">
        <f t="shared" si="118"/>
        <v>Unidad de Contratación (1)</v>
      </c>
      <c r="O2515" s="217" t="str">
        <f t="shared" si="119"/>
        <v>CO-DC-11001</v>
      </c>
      <c r="P2515" s="217">
        <f>+'PAA CONSOLIDADO'!V2518</f>
        <v>0</v>
      </c>
      <c r="Q2515" s="217">
        <f>+'PAA CONSOLIDADO'!X2518</f>
        <v>0</v>
      </c>
      <c r="R2515" s="217">
        <f>+'PAA CONSOLIDADO'!Y2518</f>
        <v>0</v>
      </c>
    </row>
    <row r="2516" spans="1:18" s="217" customFormat="1" x14ac:dyDescent="0.25">
      <c r="A2516" s="211">
        <f>+'PAA CONSOLIDADO'!C2519</f>
        <v>0</v>
      </c>
      <c r="B2516" s="211">
        <f>+'PAA CONSOLIDADO'!I2519</f>
        <v>0</v>
      </c>
      <c r="C2516" s="217" t="str">
        <f>+CONCATENATE('PAA CONSOLIDADO'!A2519,"-",'PAA CONSOLIDADO'!D2519,"-",'PAA CONSOLIDADO'!K2519)</f>
        <v>--</v>
      </c>
      <c r="D2516" s="217" t="e">
        <f>+VLOOKUP('PAA CONSOLIDADO'!L2519,LISTAS!$D$4:$E$15,2,0)</f>
        <v>#N/A</v>
      </c>
      <c r="E2516" s="217" t="e">
        <f>+VLOOKUP('PAA CONSOLIDADO'!M2519,LISTAS!$D$4:$E$15,2,0)</f>
        <v>#N/A</v>
      </c>
      <c r="F2516" s="217">
        <f>+'PAA CONSOLIDADO'!O2519</f>
        <v>0</v>
      </c>
      <c r="G2516" s="217">
        <f t="shared" si="117"/>
        <v>1</v>
      </c>
      <c r="H2516" s="217" t="e">
        <f>+VLOOKUP('PAA CONSOLIDADO'!P2519,LISTAS!$B$4:$C$17,2,0)</f>
        <v>#N/A</v>
      </c>
      <c r="I2516" s="217" t="e">
        <f>+VLOOKUP('PAA CONSOLIDADO'!Q2519,LISTAS!$B$22:$C$25,2,0)</f>
        <v>#N/A</v>
      </c>
      <c r="J2516" s="219">
        <f>'PAA CONSOLIDADO'!R2519</f>
        <v>0</v>
      </c>
      <c r="K2516" s="219">
        <f>+'PAA CONSOLIDADO'!S2519</f>
        <v>0</v>
      </c>
      <c r="L2516" s="217" t="e">
        <f>+VLOOKUP('PAA CONSOLIDADO'!T2519,LISTAS!$B$29:$C$31,2,0)</f>
        <v>#N/A</v>
      </c>
      <c r="M2516" s="217" t="e">
        <f>+VLOOKUP('PAA CONSOLIDADO'!U2519,LISTAS!$B$36:$C$39,2,0)</f>
        <v>#N/A</v>
      </c>
      <c r="N2516" s="217" t="str">
        <f t="shared" si="118"/>
        <v>Unidad de Contratación (1)</v>
      </c>
      <c r="O2516" s="217" t="str">
        <f t="shared" si="119"/>
        <v>CO-DC-11001</v>
      </c>
      <c r="P2516" s="217">
        <f>+'PAA CONSOLIDADO'!V2519</f>
        <v>0</v>
      </c>
      <c r="Q2516" s="217">
        <f>+'PAA CONSOLIDADO'!X2519</f>
        <v>0</v>
      </c>
      <c r="R2516" s="217">
        <f>+'PAA CONSOLIDADO'!Y2519</f>
        <v>0</v>
      </c>
    </row>
    <row r="2517" spans="1:18" s="217" customFormat="1" x14ac:dyDescent="0.25">
      <c r="A2517" s="211">
        <f>+'PAA CONSOLIDADO'!C2520</f>
        <v>0</v>
      </c>
      <c r="B2517" s="211">
        <f>+'PAA CONSOLIDADO'!I2520</f>
        <v>0</v>
      </c>
      <c r="C2517" s="217" t="str">
        <f>+CONCATENATE('PAA CONSOLIDADO'!A2520,"-",'PAA CONSOLIDADO'!D2520,"-",'PAA CONSOLIDADO'!K2520)</f>
        <v>--</v>
      </c>
      <c r="D2517" s="217" t="e">
        <f>+VLOOKUP('PAA CONSOLIDADO'!L2520,LISTAS!$D$4:$E$15,2,0)</f>
        <v>#N/A</v>
      </c>
      <c r="E2517" s="217" t="e">
        <f>+VLOOKUP('PAA CONSOLIDADO'!M2520,LISTAS!$D$4:$E$15,2,0)</f>
        <v>#N/A</v>
      </c>
      <c r="F2517" s="217">
        <f>+'PAA CONSOLIDADO'!O2520</f>
        <v>0</v>
      </c>
      <c r="G2517" s="217">
        <f t="shared" si="117"/>
        <v>1</v>
      </c>
      <c r="H2517" s="217" t="e">
        <f>+VLOOKUP('PAA CONSOLIDADO'!P2520,LISTAS!$B$4:$C$17,2,0)</f>
        <v>#N/A</v>
      </c>
      <c r="I2517" s="217" t="e">
        <f>+VLOOKUP('PAA CONSOLIDADO'!Q2520,LISTAS!$B$22:$C$25,2,0)</f>
        <v>#N/A</v>
      </c>
      <c r="J2517" s="219">
        <f>'PAA CONSOLIDADO'!R2520</f>
        <v>0</v>
      </c>
      <c r="K2517" s="219">
        <f>+'PAA CONSOLIDADO'!S2520</f>
        <v>0</v>
      </c>
      <c r="L2517" s="217" t="e">
        <f>+VLOOKUP('PAA CONSOLIDADO'!T2520,LISTAS!$B$29:$C$31,2,0)</f>
        <v>#N/A</v>
      </c>
      <c r="M2517" s="217" t="e">
        <f>+VLOOKUP('PAA CONSOLIDADO'!U2520,LISTAS!$B$36:$C$39,2,0)</f>
        <v>#N/A</v>
      </c>
      <c r="N2517" s="217" t="str">
        <f t="shared" si="118"/>
        <v>Unidad de Contratación (1)</v>
      </c>
      <c r="O2517" s="217" t="str">
        <f t="shared" si="119"/>
        <v>CO-DC-11001</v>
      </c>
      <c r="P2517" s="217">
        <f>+'PAA CONSOLIDADO'!V2520</f>
        <v>0</v>
      </c>
      <c r="Q2517" s="217">
        <f>+'PAA CONSOLIDADO'!X2520</f>
        <v>0</v>
      </c>
      <c r="R2517" s="217">
        <f>+'PAA CONSOLIDADO'!Y2520</f>
        <v>0</v>
      </c>
    </row>
    <row r="2518" spans="1:18" s="217" customFormat="1" x14ac:dyDescent="0.25">
      <c r="A2518" s="211">
        <f>+'PAA CONSOLIDADO'!C2521</f>
        <v>0</v>
      </c>
      <c r="B2518" s="211">
        <f>+'PAA CONSOLIDADO'!I2521</f>
        <v>0</v>
      </c>
      <c r="C2518" s="217" t="str">
        <f>+CONCATENATE('PAA CONSOLIDADO'!A2521,"-",'PAA CONSOLIDADO'!D2521,"-",'PAA CONSOLIDADO'!K2521)</f>
        <v>--</v>
      </c>
      <c r="D2518" s="217" t="e">
        <f>+VLOOKUP('PAA CONSOLIDADO'!L2521,LISTAS!$D$4:$E$15,2,0)</f>
        <v>#N/A</v>
      </c>
      <c r="E2518" s="217" t="e">
        <f>+VLOOKUP('PAA CONSOLIDADO'!M2521,LISTAS!$D$4:$E$15,2,0)</f>
        <v>#N/A</v>
      </c>
      <c r="F2518" s="217">
        <f>+'PAA CONSOLIDADO'!O2521</f>
        <v>0</v>
      </c>
      <c r="G2518" s="217">
        <f t="shared" si="117"/>
        <v>1</v>
      </c>
      <c r="H2518" s="217" t="e">
        <f>+VLOOKUP('PAA CONSOLIDADO'!P2521,LISTAS!$B$4:$C$17,2,0)</f>
        <v>#N/A</v>
      </c>
      <c r="I2518" s="217" t="e">
        <f>+VLOOKUP('PAA CONSOLIDADO'!Q2521,LISTAS!$B$22:$C$25,2,0)</f>
        <v>#N/A</v>
      </c>
      <c r="J2518" s="219">
        <f>'PAA CONSOLIDADO'!R2521</f>
        <v>0</v>
      </c>
      <c r="K2518" s="219">
        <f>+'PAA CONSOLIDADO'!S2521</f>
        <v>0</v>
      </c>
      <c r="L2518" s="217" t="e">
        <f>+VLOOKUP('PAA CONSOLIDADO'!T2521,LISTAS!$B$29:$C$31,2,0)</f>
        <v>#N/A</v>
      </c>
      <c r="M2518" s="217" t="e">
        <f>+VLOOKUP('PAA CONSOLIDADO'!U2521,LISTAS!$B$36:$C$39,2,0)</f>
        <v>#N/A</v>
      </c>
      <c r="N2518" s="217" t="str">
        <f t="shared" si="118"/>
        <v>Unidad de Contratación (1)</v>
      </c>
      <c r="O2518" s="217" t="str">
        <f t="shared" si="119"/>
        <v>CO-DC-11001</v>
      </c>
      <c r="P2518" s="217">
        <f>+'PAA CONSOLIDADO'!V2521</f>
        <v>0</v>
      </c>
      <c r="Q2518" s="217">
        <f>+'PAA CONSOLIDADO'!X2521</f>
        <v>0</v>
      </c>
      <c r="R2518" s="217">
        <f>+'PAA CONSOLIDADO'!Y2521</f>
        <v>0</v>
      </c>
    </row>
    <row r="2519" spans="1:18" s="217" customFormat="1" x14ac:dyDescent="0.25">
      <c r="A2519" s="211">
        <f>+'PAA CONSOLIDADO'!C2522</f>
        <v>0</v>
      </c>
      <c r="B2519" s="211">
        <f>+'PAA CONSOLIDADO'!I2522</f>
        <v>0</v>
      </c>
      <c r="C2519" s="217" t="str">
        <f>+CONCATENATE('PAA CONSOLIDADO'!A2522,"-",'PAA CONSOLIDADO'!D2522,"-",'PAA CONSOLIDADO'!K2522)</f>
        <v>--</v>
      </c>
      <c r="D2519" s="217" t="e">
        <f>+VLOOKUP('PAA CONSOLIDADO'!L2522,LISTAS!$D$4:$E$15,2,0)</f>
        <v>#N/A</v>
      </c>
      <c r="E2519" s="217" t="e">
        <f>+VLOOKUP('PAA CONSOLIDADO'!M2522,LISTAS!$D$4:$E$15,2,0)</f>
        <v>#N/A</v>
      </c>
      <c r="F2519" s="217">
        <f>+'PAA CONSOLIDADO'!O2522</f>
        <v>0</v>
      </c>
      <c r="G2519" s="217">
        <f t="shared" si="117"/>
        <v>1</v>
      </c>
      <c r="H2519" s="217" t="e">
        <f>+VLOOKUP('PAA CONSOLIDADO'!P2522,LISTAS!$B$4:$C$17,2,0)</f>
        <v>#N/A</v>
      </c>
      <c r="I2519" s="217" t="e">
        <f>+VLOOKUP('PAA CONSOLIDADO'!Q2522,LISTAS!$B$22:$C$25,2,0)</f>
        <v>#N/A</v>
      </c>
      <c r="J2519" s="219">
        <f>'PAA CONSOLIDADO'!R2522</f>
        <v>0</v>
      </c>
      <c r="K2519" s="219">
        <f>+'PAA CONSOLIDADO'!S2522</f>
        <v>0</v>
      </c>
      <c r="L2519" s="217" t="e">
        <f>+VLOOKUP('PAA CONSOLIDADO'!T2522,LISTAS!$B$29:$C$31,2,0)</f>
        <v>#N/A</v>
      </c>
      <c r="M2519" s="217" t="e">
        <f>+VLOOKUP('PAA CONSOLIDADO'!U2522,LISTAS!$B$36:$C$39,2,0)</f>
        <v>#N/A</v>
      </c>
      <c r="N2519" s="217" t="str">
        <f t="shared" si="118"/>
        <v>Unidad de Contratación (1)</v>
      </c>
      <c r="O2519" s="217" t="str">
        <f t="shared" si="119"/>
        <v>CO-DC-11001</v>
      </c>
      <c r="P2519" s="217">
        <f>+'PAA CONSOLIDADO'!V2522</f>
        <v>0</v>
      </c>
      <c r="Q2519" s="217">
        <f>+'PAA CONSOLIDADO'!X2522</f>
        <v>0</v>
      </c>
      <c r="R2519" s="217">
        <f>+'PAA CONSOLIDADO'!Y2522</f>
        <v>0</v>
      </c>
    </row>
    <row r="2520" spans="1:18" s="217" customFormat="1" x14ac:dyDescent="0.25">
      <c r="A2520" s="211">
        <f>+'PAA CONSOLIDADO'!C2523</f>
        <v>0</v>
      </c>
      <c r="B2520" s="211">
        <f>+'PAA CONSOLIDADO'!I2523</f>
        <v>0</v>
      </c>
      <c r="C2520" s="217" t="str">
        <f>+CONCATENATE('PAA CONSOLIDADO'!A2523,"-",'PAA CONSOLIDADO'!D2523,"-",'PAA CONSOLIDADO'!K2523)</f>
        <v>--</v>
      </c>
      <c r="D2520" s="217" t="e">
        <f>+VLOOKUP('PAA CONSOLIDADO'!L2523,LISTAS!$D$4:$E$15,2,0)</f>
        <v>#N/A</v>
      </c>
      <c r="E2520" s="217" t="e">
        <f>+VLOOKUP('PAA CONSOLIDADO'!M2523,LISTAS!$D$4:$E$15,2,0)</f>
        <v>#N/A</v>
      </c>
      <c r="F2520" s="217">
        <f>+'PAA CONSOLIDADO'!O2523</f>
        <v>0</v>
      </c>
      <c r="G2520" s="217">
        <f t="shared" si="117"/>
        <v>1</v>
      </c>
      <c r="H2520" s="217" t="e">
        <f>+VLOOKUP('PAA CONSOLIDADO'!P2523,LISTAS!$B$4:$C$17,2,0)</f>
        <v>#N/A</v>
      </c>
      <c r="I2520" s="217" t="e">
        <f>+VLOOKUP('PAA CONSOLIDADO'!Q2523,LISTAS!$B$22:$C$25,2,0)</f>
        <v>#N/A</v>
      </c>
      <c r="J2520" s="219">
        <f>'PAA CONSOLIDADO'!R2523</f>
        <v>0</v>
      </c>
      <c r="K2520" s="219">
        <f>+'PAA CONSOLIDADO'!S2523</f>
        <v>0</v>
      </c>
      <c r="L2520" s="217" t="e">
        <f>+VLOOKUP('PAA CONSOLIDADO'!T2523,LISTAS!$B$29:$C$31,2,0)</f>
        <v>#N/A</v>
      </c>
      <c r="M2520" s="217" t="e">
        <f>+VLOOKUP('PAA CONSOLIDADO'!U2523,LISTAS!$B$36:$C$39,2,0)</f>
        <v>#N/A</v>
      </c>
      <c r="N2520" s="217" t="str">
        <f t="shared" si="118"/>
        <v>Unidad de Contratación (1)</v>
      </c>
      <c r="O2520" s="217" t="str">
        <f t="shared" si="119"/>
        <v>CO-DC-11001</v>
      </c>
      <c r="P2520" s="217">
        <f>+'PAA CONSOLIDADO'!V2523</f>
        <v>0</v>
      </c>
      <c r="Q2520" s="217">
        <f>+'PAA CONSOLIDADO'!X2523</f>
        <v>0</v>
      </c>
      <c r="R2520" s="217">
        <f>+'PAA CONSOLIDADO'!Y2523</f>
        <v>0</v>
      </c>
    </row>
    <row r="2521" spans="1:18" s="217" customFormat="1" x14ac:dyDescent="0.25">
      <c r="A2521" s="211">
        <f>+'PAA CONSOLIDADO'!C2524</f>
        <v>0</v>
      </c>
      <c r="B2521" s="211">
        <f>+'PAA CONSOLIDADO'!I2524</f>
        <v>0</v>
      </c>
      <c r="C2521" s="217" t="str">
        <f>+CONCATENATE('PAA CONSOLIDADO'!A2524,"-",'PAA CONSOLIDADO'!D2524,"-",'PAA CONSOLIDADO'!K2524)</f>
        <v>--</v>
      </c>
      <c r="D2521" s="217" t="e">
        <f>+VLOOKUP('PAA CONSOLIDADO'!L2524,LISTAS!$D$4:$E$15,2,0)</f>
        <v>#N/A</v>
      </c>
      <c r="E2521" s="217" t="e">
        <f>+VLOOKUP('PAA CONSOLIDADO'!M2524,LISTAS!$D$4:$E$15,2,0)</f>
        <v>#N/A</v>
      </c>
      <c r="F2521" s="217">
        <f>+'PAA CONSOLIDADO'!O2524</f>
        <v>0</v>
      </c>
      <c r="G2521" s="217">
        <f t="shared" si="117"/>
        <v>1</v>
      </c>
      <c r="H2521" s="217" t="e">
        <f>+VLOOKUP('PAA CONSOLIDADO'!P2524,LISTAS!$B$4:$C$17,2,0)</f>
        <v>#N/A</v>
      </c>
      <c r="I2521" s="217" t="e">
        <f>+VLOOKUP('PAA CONSOLIDADO'!Q2524,LISTAS!$B$22:$C$25,2,0)</f>
        <v>#N/A</v>
      </c>
      <c r="J2521" s="219">
        <f>'PAA CONSOLIDADO'!R2524</f>
        <v>0</v>
      </c>
      <c r="K2521" s="219">
        <f>+'PAA CONSOLIDADO'!S2524</f>
        <v>0</v>
      </c>
      <c r="L2521" s="217" t="e">
        <f>+VLOOKUP('PAA CONSOLIDADO'!T2524,LISTAS!$B$29:$C$31,2,0)</f>
        <v>#N/A</v>
      </c>
      <c r="M2521" s="217" t="e">
        <f>+VLOOKUP('PAA CONSOLIDADO'!U2524,LISTAS!$B$36:$C$39,2,0)</f>
        <v>#N/A</v>
      </c>
      <c r="N2521" s="217" t="str">
        <f t="shared" si="118"/>
        <v>Unidad de Contratación (1)</v>
      </c>
      <c r="O2521" s="217" t="str">
        <f t="shared" si="119"/>
        <v>CO-DC-11001</v>
      </c>
      <c r="P2521" s="217">
        <f>+'PAA CONSOLIDADO'!V2524</f>
        <v>0</v>
      </c>
      <c r="Q2521" s="217">
        <f>+'PAA CONSOLIDADO'!X2524</f>
        <v>0</v>
      </c>
      <c r="R2521" s="217">
        <f>+'PAA CONSOLIDADO'!Y2524</f>
        <v>0</v>
      </c>
    </row>
    <row r="2522" spans="1:18" s="217" customFormat="1" x14ac:dyDescent="0.25">
      <c r="A2522" s="211">
        <f>+'PAA CONSOLIDADO'!C2525</f>
        <v>0</v>
      </c>
      <c r="B2522" s="211">
        <f>+'PAA CONSOLIDADO'!I2525</f>
        <v>0</v>
      </c>
      <c r="C2522" s="217" t="str">
        <f>+CONCATENATE('PAA CONSOLIDADO'!A2525,"-",'PAA CONSOLIDADO'!D2525,"-",'PAA CONSOLIDADO'!K2525)</f>
        <v>--</v>
      </c>
      <c r="D2522" s="217" t="e">
        <f>+VLOOKUP('PAA CONSOLIDADO'!L2525,LISTAS!$D$4:$E$15,2,0)</f>
        <v>#N/A</v>
      </c>
      <c r="E2522" s="217" t="e">
        <f>+VLOOKUP('PAA CONSOLIDADO'!M2525,LISTAS!$D$4:$E$15,2,0)</f>
        <v>#N/A</v>
      </c>
      <c r="F2522" s="217">
        <f>+'PAA CONSOLIDADO'!O2525</f>
        <v>0</v>
      </c>
      <c r="G2522" s="217">
        <f t="shared" si="117"/>
        <v>1</v>
      </c>
      <c r="H2522" s="217" t="e">
        <f>+VLOOKUP('PAA CONSOLIDADO'!P2525,LISTAS!$B$4:$C$17,2,0)</f>
        <v>#N/A</v>
      </c>
      <c r="I2522" s="217" t="e">
        <f>+VLOOKUP('PAA CONSOLIDADO'!Q2525,LISTAS!$B$22:$C$25,2,0)</f>
        <v>#N/A</v>
      </c>
      <c r="J2522" s="219">
        <f>'PAA CONSOLIDADO'!R2525</f>
        <v>0</v>
      </c>
      <c r="K2522" s="219">
        <f>+'PAA CONSOLIDADO'!S2525</f>
        <v>0</v>
      </c>
      <c r="L2522" s="217" t="e">
        <f>+VLOOKUP('PAA CONSOLIDADO'!T2525,LISTAS!$B$29:$C$31,2,0)</f>
        <v>#N/A</v>
      </c>
      <c r="M2522" s="217" t="e">
        <f>+VLOOKUP('PAA CONSOLIDADO'!U2525,LISTAS!$B$36:$C$39,2,0)</f>
        <v>#N/A</v>
      </c>
      <c r="N2522" s="217" t="str">
        <f t="shared" si="118"/>
        <v>Unidad de Contratación (1)</v>
      </c>
      <c r="O2522" s="217" t="str">
        <f t="shared" si="119"/>
        <v>CO-DC-11001</v>
      </c>
      <c r="P2522" s="217">
        <f>+'PAA CONSOLIDADO'!V2525</f>
        <v>0</v>
      </c>
      <c r="Q2522" s="217">
        <f>+'PAA CONSOLIDADO'!X2525</f>
        <v>0</v>
      </c>
      <c r="R2522" s="217">
        <f>+'PAA CONSOLIDADO'!Y2525</f>
        <v>0</v>
      </c>
    </row>
    <row r="2523" spans="1:18" s="217" customFormat="1" x14ac:dyDescent="0.25">
      <c r="A2523" s="211">
        <f>+'PAA CONSOLIDADO'!C2526</f>
        <v>0</v>
      </c>
      <c r="B2523" s="211">
        <f>+'PAA CONSOLIDADO'!I2526</f>
        <v>0</v>
      </c>
      <c r="C2523" s="217" t="str">
        <f>+CONCATENATE('PAA CONSOLIDADO'!A2526,"-",'PAA CONSOLIDADO'!D2526,"-",'PAA CONSOLIDADO'!K2526)</f>
        <v>--</v>
      </c>
      <c r="D2523" s="217" t="e">
        <f>+VLOOKUP('PAA CONSOLIDADO'!L2526,LISTAS!$D$4:$E$15,2,0)</f>
        <v>#N/A</v>
      </c>
      <c r="E2523" s="217" t="e">
        <f>+VLOOKUP('PAA CONSOLIDADO'!M2526,LISTAS!$D$4:$E$15,2,0)</f>
        <v>#N/A</v>
      </c>
      <c r="F2523" s="217">
        <f>+'PAA CONSOLIDADO'!O2526</f>
        <v>0</v>
      </c>
      <c r="G2523" s="217">
        <f t="shared" si="117"/>
        <v>1</v>
      </c>
      <c r="H2523" s="217" t="e">
        <f>+VLOOKUP('PAA CONSOLIDADO'!P2526,LISTAS!$B$4:$C$17,2,0)</f>
        <v>#N/A</v>
      </c>
      <c r="I2523" s="217" t="e">
        <f>+VLOOKUP('PAA CONSOLIDADO'!Q2526,LISTAS!$B$22:$C$25,2,0)</f>
        <v>#N/A</v>
      </c>
      <c r="J2523" s="219">
        <f>'PAA CONSOLIDADO'!R2526</f>
        <v>0</v>
      </c>
      <c r="K2523" s="219">
        <f>+'PAA CONSOLIDADO'!S2526</f>
        <v>0</v>
      </c>
      <c r="L2523" s="217" t="e">
        <f>+VLOOKUP('PAA CONSOLIDADO'!T2526,LISTAS!$B$29:$C$31,2,0)</f>
        <v>#N/A</v>
      </c>
      <c r="M2523" s="217" t="e">
        <f>+VLOOKUP('PAA CONSOLIDADO'!U2526,LISTAS!$B$36:$C$39,2,0)</f>
        <v>#N/A</v>
      </c>
      <c r="N2523" s="217" t="str">
        <f t="shared" si="118"/>
        <v>Unidad de Contratación (1)</v>
      </c>
      <c r="O2523" s="217" t="str">
        <f t="shared" si="119"/>
        <v>CO-DC-11001</v>
      </c>
      <c r="P2523" s="217">
        <f>+'PAA CONSOLIDADO'!V2526</f>
        <v>0</v>
      </c>
      <c r="Q2523" s="217">
        <f>+'PAA CONSOLIDADO'!X2526</f>
        <v>0</v>
      </c>
      <c r="R2523" s="217">
        <f>+'PAA CONSOLIDADO'!Y2526</f>
        <v>0</v>
      </c>
    </row>
    <row r="2524" spans="1:18" s="217" customFormat="1" x14ac:dyDescent="0.25">
      <c r="A2524" s="211">
        <f>+'PAA CONSOLIDADO'!C2527</f>
        <v>0</v>
      </c>
      <c r="B2524" s="211">
        <f>+'PAA CONSOLIDADO'!I2527</f>
        <v>0</v>
      </c>
      <c r="C2524" s="217" t="str">
        <f>+CONCATENATE('PAA CONSOLIDADO'!A2527,"-",'PAA CONSOLIDADO'!D2527,"-",'PAA CONSOLIDADO'!K2527)</f>
        <v>--</v>
      </c>
      <c r="D2524" s="217" t="e">
        <f>+VLOOKUP('PAA CONSOLIDADO'!L2527,LISTAS!$D$4:$E$15,2,0)</f>
        <v>#N/A</v>
      </c>
      <c r="E2524" s="217" t="e">
        <f>+VLOOKUP('PAA CONSOLIDADO'!M2527,LISTAS!$D$4:$E$15,2,0)</f>
        <v>#N/A</v>
      </c>
      <c r="F2524" s="217">
        <f>+'PAA CONSOLIDADO'!O2527</f>
        <v>0</v>
      </c>
      <c r="G2524" s="217">
        <f t="shared" si="117"/>
        <v>1</v>
      </c>
      <c r="H2524" s="217" t="e">
        <f>+VLOOKUP('PAA CONSOLIDADO'!P2527,LISTAS!$B$4:$C$17,2,0)</f>
        <v>#N/A</v>
      </c>
      <c r="I2524" s="217" t="e">
        <f>+VLOOKUP('PAA CONSOLIDADO'!Q2527,LISTAS!$B$22:$C$25,2,0)</f>
        <v>#N/A</v>
      </c>
      <c r="J2524" s="219">
        <f>'PAA CONSOLIDADO'!R2527</f>
        <v>0</v>
      </c>
      <c r="K2524" s="219">
        <f>+'PAA CONSOLIDADO'!S2527</f>
        <v>0</v>
      </c>
      <c r="L2524" s="217" t="e">
        <f>+VLOOKUP('PAA CONSOLIDADO'!T2527,LISTAS!$B$29:$C$31,2,0)</f>
        <v>#N/A</v>
      </c>
      <c r="M2524" s="217" t="e">
        <f>+VLOOKUP('PAA CONSOLIDADO'!U2527,LISTAS!$B$36:$C$39,2,0)</f>
        <v>#N/A</v>
      </c>
      <c r="N2524" s="217" t="str">
        <f t="shared" si="118"/>
        <v>Unidad de Contratación (1)</v>
      </c>
      <c r="O2524" s="217" t="str">
        <f t="shared" si="119"/>
        <v>CO-DC-11001</v>
      </c>
      <c r="P2524" s="217">
        <f>+'PAA CONSOLIDADO'!V2527</f>
        <v>0</v>
      </c>
      <c r="Q2524" s="217">
        <f>+'PAA CONSOLIDADO'!X2527</f>
        <v>0</v>
      </c>
      <c r="R2524" s="217">
        <f>+'PAA CONSOLIDADO'!Y2527</f>
        <v>0</v>
      </c>
    </row>
    <row r="2525" spans="1:18" s="217" customFormat="1" x14ac:dyDescent="0.25">
      <c r="A2525" s="211">
        <f>+'PAA CONSOLIDADO'!C2528</f>
        <v>0</v>
      </c>
      <c r="B2525" s="211">
        <f>+'PAA CONSOLIDADO'!I2528</f>
        <v>0</v>
      </c>
      <c r="C2525" s="217" t="str">
        <f>+CONCATENATE('PAA CONSOLIDADO'!A2528,"-",'PAA CONSOLIDADO'!D2528,"-",'PAA CONSOLIDADO'!K2528)</f>
        <v>--</v>
      </c>
      <c r="D2525" s="217" t="e">
        <f>+VLOOKUP('PAA CONSOLIDADO'!L2528,LISTAS!$D$4:$E$15,2,0)</f>
        <v>#N/A</v>
      </c>
      <c r="E2525" s="217" t="e">
        <f>+VLOOKUP('PAA CONSOLIDADO'!M2528,LISTAS!$D$4:$E$15,2,0)</f>
        <v>#N/A</v>
      </c>
      <c r="F2525" s="217">
        <f>+'PAA CONSOLIDADO'!O2528</f>
        <v>0</v>
      </c>
      <c r="G2525" s="217">
        <f t="shared" si="117"/>
        <v>1</v>
      </c>
      <c r="H2525" s="217" t="e">
        <f>+VLOOKUP('PAA CONSOLIDADO'!P2528,LISTAS!$B$4:$C$17,2,0)</f>
        <v>#N/A</v>
      </c>
      <c r="I2525" s="217" t="e">
        <f>+VLOOKUP('PAA CONSOLIDADO'!Q2528,LISTAS!$B$22:$C$25,2,0)</f>
        <v>#N/A</v>
      </c>
      <c r="J2525" s="219">
        <f>'PAA CONSOLIDADO'!R2528</f>
        <v>0</v>
      </c>
      <c r="K2525" s="219">
        <f>+'PAA CONSOLIDADO'!S2528</f>
        <v>0</v>
      </c>
      <c r="L2525" s="217" t="e">
        <f>+VLOOKUP('PAA CONSOLIDADO'!T2528,LISTAS!$B$29:$C$31,2,0)</f>
        <v>#N/A</v>
      </c>
      <c r="M2525" s="217" t="e">
        <f>+VLOOKUP('PAA CONSOLIDADO'!U2528,LISTAS!$B$36:$C$39,2,0)</f>
        <v>#N/A</v>
      </c>
      <c r="N2525" s="217" t="str">
        <f t="shared" si="118"/>
        <v>Unidad de Contratación (1)</v>
      </c>
      <c r="O2525" s="217" t="str">
        <f t="shared" si="119"/>
        <v>CO-DC-11001</v>
      </c>
      <c r="P2525" s="217">
        <f>+'PAA CONSOLIDADO'!V2528</f>
        <v>0</v>
      </c>
      <c r="Q2525" s="217">
        <f>+'PAA CONSOLIDADO'!X2528</f>
        <v>0</v>
      </c>
      <c r="R2525" s="217">
        <f>+'PAA CONSOLIDADO'!Y2528</f>
        <v>0</v>
      </c>
    </row>
    <row r="2526" spans="1:18" s="217" customFormat="1" x14ac:dyDescent="0.25">
      <c r="A2526" s="211">
        <f>+'PAA CONSOLIDADO'!C2529</f>
        <v>0</v>
      </c>
      <c r="B2526" s="211">
        <f>+'PAA CONSOLIDADO'!I2529</f>
        <v>0</v>
      </c>
      <c r="C2526" s="217" t="str">
        <f>+CONCATENATE('PAA CONSOLIDADO'!A2529,"-",'PAA CONSOLIDADO'!D2529,"-",'PAA CONSOLIDADO'!K2529)</f>
        <v>--</v>
      </c>
      <c r="D2526" s="217" t="e">
        <f>+VLOOKUP('PAA CONSOLIDADO'!L2529,LISTAS!$D$4:$E$15,2,0)</f>
        <v>#N/A</v>
      </c>
      <c r="E2526" s="217" t="e">
        <f>+VLOOKUP('PAA CONSOLIDADO'!M2529,LISTAS!$D$4:$E$15,2,0)</f>
        <v>#N/A</v>
      </c>
      <c r="F2526" s="217">
        <f>+'PAA CONSOLIDADO'!O2529</f>
        <v>0</v>
      </c>
      <c r="G2526" s="217">
        <f t="shared" si="117"/>
        <v>1</v>
      </c>
      <c r="H2526" s="217" t="e">
        <f>+VLOOKUP('PAA CONSOLIDADO'!P2529,LISTAS!$B$4:$C$17,2,0)</f>
        <v>#N/A</v>
      </c>
      <c r="I2526" s="217" t="e">
        <f>+VLOOKUP('PAA CONSOLIDADO'!Q2529,LISTAS!$B$22:$C$25,2,0)</f>
        <v>#N/A</v>
      </c>
      <c r="J2526" s="219">
        <f>'PAA CONSOLIDADO'!R2529</f>
        <v>0</v>
      </c>
      <c r="K2526" s="219">
        <f>+'PAA CONSOLIDADO'!S2529</f>
        <v>0</v>
      </c>
      <c r="L2526" s="217" t="e">
        <f>+VLOOKUP('PAA CONSOLIDADO'!T2529,LISTAS!$B$29:$C$31,2,0)</f>
        <v>#N/A</v>
      </c>
      <c r="M2526" s="217" t="e">
        <f>+VLOOKUP('PAA CONSOLIDADO'!U2529,LISTAS!$B$36:$C$39,2,0)</f>
        <v>#N/A</v>
      </c>
      <c r="N2526" s="217" t="str">
        <f t="shared" si="118"/>
        <v>Unidad de Contratación (1)</v>
      </c>
      <c r="O2526" s="217" t="str">
        <f t="shared" si="119"/>
        <v>CO-DC-11001</v>
      </c>
      <c r="P2526" s="217">
        <f>+'PAA CONSOLIDADO'!V2529</f>
        <v>0</v>
      </c>
      <c r="Q2526" s="217">
        <f>+'PAA CONSOLIDADO'!X2529</f>
        <v>0</v>
      </c>
      <c r="R2526" s="217">
        <f>+'PAA CONSOLIDADO'!Y2529</f>
        <v>0</v>
      </c>
    </row>
    <row r="2527" spans="1:18" s="217" customFormat="1" x14ac:dyDescent="0.25">
      <c r="A2527" s="211">
        <f>+'PAA CONSOLIDADO'!C2530</f>
        <v>0</v>
      </c>
      <c r="B2527" s="211">
        <f>+'PAA CONSOLIDADO'!I2530</f>
        <v>0</v>
      </c>
      <c r="C2527" s="217" t="str">
        <f>+CONCATENATE('PAA CONSOLIDADO'!A2530,"-",'PAA CONSOLIDADO'!D2530,"-",'PAA CONSOLIDADO'!K2530)</f>
        <v>--</v>
      </c>
      <c r="D2527" s="217" t="e">
        <f>+VLOOKUP('PAA CONSOLIDADO'!L2530,LISTAS!$D$4:$E$15,2,0)</f>
        <v>#N/A</v>
      </c>
      <c r="E2527" s="217" t="e">
        <f>+VLOOKUP('PAA CONSOLIDADO'!M2530,LISTAS!$D$4:$E$15,2,0)</f>
        <v>#N/A</v>
      </c>
      <c r="F2527" s="217">
        <f>+'PAA CONSOLIDADO'!O2530</f>
        <v>0</v>
      </c>
      <c r="G2527" s="217">
        <f t="shared" si="117"/>
        <v>1</v>
      </c>
      <c r="H2527" s="217" t="e">
        <f>+VLOOKUP('PAA CONSOLIDADO'!P2530,LISTAS!$B$4:$C$17,2,0)</f>
        <v>#N/A</v>
      </c>
      <c r="I2527" s="217" t="e">
        <f>+VLOOKUP('PAA CONSOLIDADO'!Q2530,LISTAS!$B$22:$C$25,2,0)</f>
        <v>#N/A</v>
      </c>
      <c r="J2527" s="219">
        <f>'PAA CONSOLIDADO'!R2530</f>
        <v>0</v>
      </c>
      <c r="K2527" s="219">
        <f>+'PAA CONSOLIDADO'!S2530</f>
        <v>0</v>
      </c>
      <c r="L2527" s="217" t="e">
        <f>+VLOOKUP('PAA CONSOLIDADO'!T2530,LISTAS!$B$29:$C$31,2,0)</f>
        <v>#N/A</v>
      </c>
      <c r="M2527" s="217" t="e">
        <f>+VLOOKUP('PAA CONSOLIDADO'!U2530,LISTAS!$B$36:$C$39,2,0)</f>
        <v>#N/A</v>
      </c>
      <c r="N2527" s="217" t="str">
        <f t="shared" si="118"/>
        <v>Unidad de Contratación (1)</v>
      </c>
      <c r="O2527" s="217" t="str">
        <f t="shared" si="119"/>
        <v>CO-DC-11001</v>
      </c>
      <c r="P2527" s="217">
        <f>+'PAA CONSOLIDADO'!V2530</f>
        <v>0</v>
      </c>
      <c r="Q2527" s="217">
        <f>+'PAA CONSOLIDADO'!X2530</f>
        <v>0</v>
      </c>
      <c r="R2527" s="217">
        <f>+'PAA CONSOLIDADO'!Y2530</f>
        <v>0</v>
      </c>
    </row>
    <row r="2528" spans="1:18" s="217" customFormat="1" x14ac:dyDescent="0.25">
      <c r="A2528" s="211">
        <f>+'PAA CONSOLIDADO'!C2531</f>
        <v>0</v>
      </c>
      <c r="B2528" s="211">
        <f>+'PAA CONSOLIDADO'!I2531</f>
        <v>0</v>
      </c>
      <c r="C2528" s="217" t="str">
        <f>+CONCATENATE('PAA CONSOLIDADO'!A2531,"-",'PAA CONSOLIDADO'!D2531,"-",'PAA CONSOLIDADO'!K2531)</f>
        <v>--</v>
      </c>
      <c r="D2528" s="217" t="e">
        <f>+VLOOKUP('PAA CONSOLIDADO'!L2531,LISTAS!$D$4:$E$15,2,0)</f>
        <v>#N/A</v>
      </c>
      <c r="E2528" s="217" t="e">
        <f>+VLOOKUP('PAA CONSOLIDADO'!M2531,LISTAS!$D$4:$E$15,2,0)</f>
        <v>#N/A</v>
      </c>
      <c r="F2528" s="217">
        <f>+'PAA CONSOLIDADO'!O2531</f>
        <v>0</v>
      </c>
      <c r="G2528" s="217">
        <f t="shared" si="117"/>
        <v>1</v>
      </c>
      <c r="H2528" s="217" t="e">
        <f>+VLOOKUP('PAA CONSOLIDADO'!P2531,LISTAS!$B$4:$C$17,2,0)</f>
        <v>#N/A</v>
      </c>
      <c r="I2528" s="217" t="e">
        <f>+VLOOKUP('PAA CONSOLIDADO'!Q2531,LISTAS!$B$22:$C$25,2,0)</f>
        <v>#N/A</v>
      </c>
      <c r="J2528" s="219">
        <f>'PAA CONSOLIDADO'!R2531</f>
        <v>0</v>
      </c>
      <c r="K2528" s="219">
        <f>+'PAA CONSOLIDADO'!S2531</f>
        <v>0</v>
      </c>
      <c r="L2528" s="217" t="e">
        <f>+VLOOKUP('PAA CONSOLIDADO'!T2531,LISTAS!$B$29:$C$31,2,0)</f>
        <v>#N/A</v>
      </c>
      <c r="M2528" s="217" t="e">
        <f>+VLOOKUP('PAA CONSOLIDADO'!U2531,LISTAS!$B$36:$C$39,2,0)</f>
        <v>#N/A</v>
      </c>
      <c r="N2528" s="217" t="str">
        <f t="shared" si="118"/>
        <v>Unidad de Contratación (1)</v>
      </c>
      <c r="O2528" s="217" t="str">
        <f t="shared" si="119"/>
        <v>CO-DC-11001</v>
      </c>
      <c r="P2528" s="217">
        <f>+'PAA CONSOLIDADO'!V2531</f>
        <v>0</v>
      </c>
      <c r="Q2528" s="217">
        <f>+'PAA CONSOLIDADO'!X2531</f>
        <v>0</v>
      </c>
      <c r="R2528" s="217">
        <f>+'PAA CONSOLIDADO'!Y2531</f>
        <v>0</v>
      </c>
    </row>
    <row r="2529" spans="1:18" s="217" customFormat="1" x14ac:dyDescent="0.25">
      <c r="A2529" s="211">
        <f>+'PAA CONSOLIDADO'!C2532</f>
        <v>0</v>
      </c>
      <c r="B2529" s="211">
        <f>+'PAA CONSOLIDADO'!I2532</f>
        <v>0</v>
      </c>
      <c r="C2529" s="217" t="str">
        <f>+CONCATENATE('PAA CONSOLIDADO'!A2532,"-",'PAA CONSOLIDADO'!D2532,"-",'PAA CONSOLIDADO'!K2532)</f>
        <v>--</v>
      </c>
      <c r="D2529" s="217" t="e">
        <f>+VLOOKUP('PAA CONSOLIDADO'!L2532,LISTAS!$D$4:$E$15,2,0)</f>
        <v>#N/A</v>
      </c>
      <c r="E2529" s="217" t="e">
        <f>+VLOOKUP('PAA CONSOLIDADO'!M2532,LISTAS!$D$4:$E$15,2,0)</f>
        <v>#N/A</v>
      </c>
      <c r="F2529" s="217">
        <f>+'PAA CONSOLIDADO'!O2532</f>
        <v>0</v>
      </c>
      <c r="G2529" s="217">
        <f t="shared" si="117"/>
        <v>1</v>
      </c>
      <c r="H2529" s="217" t="e">
        <f>+VLOOKUP('PAA CONSOLIDADO'!P2532,LISTAS!$B$4:$C$17,2,0)</f>
        <v>#N/A</v>
      </c>
      <c r="I2529" s="217" t="e">
        <f>+VLOOKUP('PAA CONSOLIDADO'!Q2532,LISTAS!$B$22:$C$25,2,0)</f>
        <v>#N/A</v>
      </c>
      <c r="J2529" s="219">
        <f>'PAA CONSOLIDADO'!R2532</f>
        <v>0</v>
      </c>
      <c r="K2529" s="219">
        <f>+'PAA CONSOLIDADO'!S2532</f>
        <v>0</v>
      </c>
      <c r="L2529" s="217" t="e">
        <f>+VLOOKUP('PAA CONSOLIDADO'!T2532,LISTAS!$B$29:$C$31,2,0)</f>
        <v>#N/A</v>
      </c>
      <c r="M2529" s="217" t="e">
        <f>+VLOOKUP('PAA CONSOLIDADO'!U2532,LISTAS!$B$36:$C$39,2,0)</f>
        <v>#N/A</v>
      </c>
      <c r="N2529" s="217" t="str">
        <f t="shared" si="118"/>
        <v>Unidad de Contratación (1)</v>
      </c>
      <c r="O2529" s="217" t="str">
        <f t="shared" si="119"/>
        <v>CO-DC-11001</v>
      </c>
      <c r="P2529" s="217">
        <f>+'PAA CONSOLIDADO'!V2532</f>
        <v>0</v>
      </c>
      <c r="Q2529" s="217">
        <f>+'PAA CONSOLIDADO'!X2532</f>
        <v>0</v>
      </c>
      <c r="R2529" s="217">
        <f>+'PAA CONSOLIDADO'!Y2532</f>
        <v>0</v>
      </c>
    </row>
    <row r="2530" spans="1:18" s="217" customFormat="1" x14ac:dyDescent="0.25">
      <c r="A2530" s="211">
        <f>+'PAA CONSOLIDADO'!C2533</f>
        <v>0</v>
      </c>
      <c r="B2530" s="211">
        <f>+'PAA CONSOLIDADO'!I2533</f>
        <v>0</v>
      </c>
      <c r="C2530" s="217" t="str">
        <f>+CONCATENATE('PAA CONSOLIDADO'!A2533,"-",'PAA CONSOLIDADO'!D2533,"-",'PAA CONSOLIDADO'!K2533)</f>
        <v>--</v>
      </c>
      <c r="D2530" s="217" t="e">
        <f>+VLOOKUP('PAA CONSOLIDADO'!L2533,LISTAS!$D$4:$E$15,2,0)</f>
        <v>#N/A</v>
      </c>
      <c r="E2530" s="217" t="e">
        <f>+VLOOKUP('PAA CONSOLIDADO'!M2533,LISTAS!$D$4:$E$15,2,0)</f>
        <v>#N/A</v>
      </c>
      <c r="F2530" s="217">
        <f>+'PAA CONSOLIDADO'!O2533</f>
        <v>0</v>
      </c>
      <c r="G2530" s="217">
        <f t="shared" si="117"/>
        <v>1</v>
      </c>
      <c r="H2530" s="217" t="e">
        <f>+VLOOKUP('PAA CONSOLIDADO'!P2533,LISTAS!$B$4:$C$17,2,0)</f>
        <v>#N/A</v>
      </c>
      <c r="I2530" s="217" t="e">
        <f>+VLOOKUP('PAA CONSOLIDADO'!Q2533,LISTAS!$B$22:$C$25,2,0)</f>
        <v>#N/A</v>
      </c>
      <c r="J2530" s="219">
        <f>'PAA CONSOLIDADO'!R2533</f>
        <v>0</v>
      </c>
      <c r="K2530" s="219">
        <f>+'PAA CONSOLIDADO'!S2533</f>
        <v>0</v>
      </c>
      <c r="L2530" s="217" t="e">
        <f>+VLOOKUP('PAA CONSOLIDADO'!T2533,LISTAS!$B$29:$C$31,2,0)</f>
        <v>#N/A</v>
      </c>
      <c r="M2530" s="217" t="e">
        <f>+VLOOKUP('PAA CONSOLIDADO'!U2533,LISTAS!$B$36:$C$39,2,0)</f>
        <v>#N/A</v>
      </c>
      <c r="N2530" s="217" t="str">
        <f t="shared" si="118"/>
        <v>Unidad de Contratación (1)</v>
      </c>
      <c r="O2530" s="217" t="str">
        <f t="shared" si="119"/>
        <v>CO-DC-11001</v>
      </c>
      <c r="P2530" s="217">
        <f>+'PAA CONSOLIDADO'!V2533</f>
        <v>0</v>
      </c>
      <c r="Q2530" s="217">
        <f>+'PAA CONSOLIDADO'!X2533</f>
        <v>0</v>
      </c>
      <c r="R2530" s="217">
        <f>+'PAA CONSOLIDADO'!Y2533</f>
        <v>0</v>
      </c>
    </row>
    <row r="2531" spans="1:18" s="217" customFormat="1" x14ac:dyDescent="0.25">
      <c r="A2531" s="211">
        <f>+'PAA CONSOLIDADO'!C2534</f>
        <v>0</v>
      </c>
      <c r="B2531" s="211">
        <f>+'PAA CONSOLIDADO'!I2534</f>
        <v>0</v>
      </c>
      <c r="C2531" s="217" t="str">
        <f>+CONCATENATE('PAA CONSOLIDADO'!A2534,"-",'PAA CONSOLIDADO'!D2534,"-",'PAA CONSOLIDADO'!K2534)</f>
        <v>--</v>
      </c>
      <c r="D2531" s="217" t="e">
        <f>+VLOOKUP('PAA CONSOLIDADO'!L2534,LISTAS!$D$4:$E$15,2,0)</f>
        <v>#N/A</v>
      </c>
      <c r="E2531" s="217" t="e">
        <f>+VLOOKUP('PAA CONSOLIDADO'!M2534,LISTAS!$D$4:$E$15,2,0)</f>
        <v>#N/A</v>
      </c>
      <c r="F2531" s="217">
        <f>+'PAA CONSOLIDADO'!O2534</f>
        <v>0</v>
      </c>
      <c r="G2531" s="217">
        <f t="shared" si="117"/>
        <v>1</v>
      </c>
      <c r="H2531" s="217" t="e">
        <f>+VLOOKUP('PAA CONSOLIDADO'!P2534,LISTAS!$B$4:$C$17,2,0)</f>
        <v>#N/A</v>
      </c>
      <c r="I2531" s="217" t="e">
        <f>+VLOOKUP('PAA CONSOLIDADO'!Q2534,LISTAS!$B$22:$C$25,2,0)</f>
        <v>#N/A</v>
      </c>
      <c r="J2531" s="219">
        <f>'PAA CONSOLIDADO'!R2534</f>
        <v>0</v>
      </c>
      <c r="K2531" s="219">
        <f>+'PAA CONSOLIDADO'!S2534</f>
        <v>0</v>
      </c>
      <c r="L2531" s="217" t="e">
        <f>+VLOOKUP('PAA CONSOLIDADO'!T2534,LISTAS!$B$29:$C$31,2,0)</f>
        <v>#N/A</v>
      </c>
      <c r="M2531" s="217" t="e">
        <f>+VLOOKUP('PAA CONSOLIDADO'!U2534,LISTAS!$B$36:$C$39,2,0)</f>
        <v>#N/A</v>
      </c>
      <c r="N2531" s="217" t="str">
        <f t="shared" si="118"/>
        <v>Unidad de Contratación (1)</v>
      </c>
      <c r="O2531" s="217" t="str">
        <f t="shared" si="119"/>
        <v>CO-DC-11001</v>
      </c>
      <c r="P2531" s="217">
        <f>+'PAA CONSOLIDADO'!V2534</f>
        <v>0</v>
      </c>
      <c r="Q2531" s="217">
        <f>+'PAA CONSOLIDADO'!X2534</f>
        <v>0</v>
      </c>
      <c r="R2531" s="217">
        <f>+'PAA CONSOLIDADO'!Y2534</f>
        <v>0</v>
      </c>
    </row>
    <row r="2532" spans="1:18" s="217" customFormat="1" x14ac:dyDescent="0.25">
      <c r="A2532" s="211">
        <f>+'PAA CONSOLIDADO'!C2535</f>
        <v>0</v>
      </c>
      <c r="B2532" s="211">
        <f>+'PAA CONSOLIDADO'!I2535</f>
        <v>0</v>
      </c>
      <c r="C2532" s="217" t="str">
        <f>+CONCATENATE('PAA CONSOLIDADO'!A2535,"-",'PAA CONSOLIDADO'!D2535,"-",'PAA CONSOLIDADO'!K2535)</f>
        <v>--</v>
      </c>
      <c r="D2532" s="217" t="e">
        <f>+VLOOKUP('PAA CONSOLIDADO'!L2535,LISTAS!$D$4:$E$15,2,0)</f>
        <v>#N/A</v>
      </c>
      <c r="E2532" s="217" t="e">
        <f>+VLOOKUP('PAA CONSOLIDADO'!M2535,LISTAS!$D$4:$E$15,2,0)</f>
        <v>#N/A</v>
      </c>
      <c r="F2532" s="217">
        <f>+'PAA CONSOLIDADO'!O2535</f>
        <v>0</v>
      </c>
      <c r="G2532" s="217">
        <f t="shared" si="117"/>
        <v>1</v>
      </c>
      <c r="H2532" s="217" t="e">
        <f>+VLOOKUP('PAA CONSOLIDADO'!P2535,LISTAS!$B$4:$C$17,2,0)</f>
        <v>#N/A</v>
      </c>
      <c r="I2532" s="217" t="e">
        <f>+VLOOKUP('PAA CONSOLIDADO'!Q2535,LISTAS!$B$22:$C$25,2,0)</f>
        <v>#N/A</v>
      </c>
      <c r="J2532" s="219">
        <f>'PAA CONSOLIDADO'!R2535</f>
        <v>0</v>
      </c>
      <c r="K2532" s="219">
        <f>+'PAA CONSOLIDADO'!S2535</f>
        <v>0</v>
      </c>
      <c r="L2532" s="217" t="e">
        <f>+VLOOKUP('PAA CONSOLIDADO'!T2535,LISTAS!$B$29:$C$31,2,0)</f>
        <v>#N/A</v>
      </c>
      <c r="M2532" s="217" t="e">
        <f>+VLOOKUP('PAA CONSOLIDADO'!U2535,LISTAS!$B$36:$C$39,2,0)</f>
        <v>#N/A</v>
      </c>
      <c r="N2532" s="217" t="str">
        <f t="shared" si="118"/>
        <v>Unidad de Contratación (1)</v>
      </c>
      <c r="O2532" s="217" t="str">
        <f t="shared" si="119"/>
        <v>CO-DC-11001</v>
      </c>
      <c r="P2532" s="217">
        <f>+'PAA CONSOLIDADO'!V2535</f>
        <v>0</v>
      </c>
      <c r="Q2532" s="217">
        <f>+'PAA CONSOLIDADO'!X2535</f>
        <v>0</v>
      </c>
      <c r="R2532" s="217">
        <f>+'PAA CONSOLIDADO'!Y2535</f>
        <v>0</v>
      </c>
    </row>
    <row r="2533" spans="1:18" s="217" customFormat="1" x14ac:dyDescent="0.25">
      <c r="A2533" s="211">
        <f>+'PAA CONSOLIDADO'!C2536</f>
        <v>0</v>
      </c>
      <c r="B2533" s="211">
        <f>+'PAA CONSOLIDADO'!I2536</f>
        <v>0</v>
      </c>
      <c r="C2533" s="217" t="str">
        <f>+CONCATENATE('PAA CONSOLIDADO'!A2536,"-",'PAA CONSOLIDADO'!D2536,"-",'PAA CONSOLIDADO'!K2536)</f>
        <v>--</v>
      </c>
      <c r="D2533" s="217" t="e">
        <f>+VLOOKUP('PAA CONSOLIDADO'!L2536,LISTAS!$D$4:$E$15,2,0)</f>
        <v>#N/A</v>
      </c>
      <c r="E2533" s="217" t="e">
        <f>+VLOOKUP('PAA CONSOLIDADO'!M2536,LISTAS!$D$4:$E$15,2,0)</f>
        <v>#N/A</v>
      </c>
      <c r="F2533" s="217">
        <f>+'PAA CONSOLIDADO'!O2536</f>
        <v>0</v>
      </c>
      <c r="G2533" s="217">
        <f t="shared" si="117"/>
        <v>1</v>
      </c>
      <c r="H2533" s="217" t="e">
        <f>+VLOOKUP('PAA CONSOLIDADO'!P2536,LISTAS!$B$4:$C$17,2,0)</f>
        <v>#N/A</v>
      </c>
      <c r="I2533" s="217" t="e">
        <f>+VLOOKUP('PAA CONSOLIDADO'!Q2536,LISTAS!$B$22:$C$25,2,0)</f>
        <v>#N/A</v>
      </c>
      <c r="J2533" s="219">
        <f>'PAA CONSOLIDADO'!R2536</f>
        <v>0</v>
      </c>
      <c r="K2533" s="219">
        <f>+'PAA CONSOLIDADO'!S2536</f>
        <v>0</v>
      </c>
      <c r="L2533" s="217" t="e">
        <f>+VLOOKUP('PAA CONSOLIDADO'!T2536,LISTAS!$B$29:$C$31,2,0)</f>
        <v>#N/A</v>
      </c>
      <c r="M2533" s="217" t="e">
        <f>+VLOOKUP('PAA CONSOLIDADO'!U2536,LISTAS!$B$36:$C$39,2,0)</f>
        <v>#N/A</v>
      </c>
      <c r="N2533" s="217" t="str">
        <f t="shared" si="118"/>
        <v>Unidad de Contratación (1)</v>
      </c>
      <c r="O2533" s="217" t="str">
        <f t="shared" si="119"/>
        <v>CO-DC-11001</v>
      </c>
      <c r="P2533" s="217">
        <f>+'PAA CONSOLIDADO'!V2536</f>
        <v>0</v>
      </c>
      <c r="Q2533" s="217">
        <f>+'PAA CONSOLIDADO'!X2536</f>
        <v>0</v>
      </c>
      <c r="R2533" s="217">
        <f>+'PAA CONSOLIDADO'!Y2536</f>
        <v>0</v>
      </c>
    </row>
    <row r="2534" spans="1:18" s="217" customFormat="1" x14ac:dyDescent="0.25">
      <c r="A2534" s="211">
        <f>+'PAA CONSOLIDADO'!C2537</f>
        <v>0</v>
      </c>
      <c r="B2534" s="211">
        <f>+'PAA CONSOLIDADO'!I2537</f>
        <v>0</v>
      </c>
      <c r="C2534" s="217" t="str">
        <f>+CONCATENATE('PAA CONSOLIDADO'!A2537,"-",'PAA CONSOLIDADO'!D2537,"-",'PAA CONSOLIDADO'!K2537)</f>
        <v>--</v>
      </c>
      <c r="D2534" s="217" t="e">
        <f>+VLOOKUP('PAA CONSOLIDADO'!L2537,LISTAS!$D$4:$E$15,2,0)</f>
        <v>#N/A</v>
      </c>
      <c r="E2534" s="217" t="e">
        <f>+VLOOKUP('PAA CONSOLIDADO'!M2537,LISTAS!$D$4:$E$15,2,0)</f>
        <v>#N/A</v>
      </c>
      <c r="F2534" s="217">
        <f>+'PAA CONSOLIDADO'!O2537</f>
        <v>0</v>
      </c>
      <c r="G2534" s="217">
        <f t="shared" si="117"/>
        <v>1</v>
      </c>
      <c r="H2534" s="217" t="e">
        <f>+VLOOKUP('PAA CONSOLIDADO'!P2537,LISTAS!$B$4:$C$17,2,0)</f>
        <v>#N/A</v>
      </c>
      <c r="I2534" s="217" t="e">
        <f>+VLOOKUP('PAA CONSOLIDADO'!Q2537,LISTAS!$B$22:$C$25,2,0)</f>
        <v>#N/A</v>
      </c>
      <c r="J2534" s="219">
        <f>'PAA CONSOLIDADO'!R2537</f>
        <v>0</v>
      </c>
      <c r="K2534" s="219">
        <f>+'PAA CONSOLIDADO'!S2537</f>
        <v>0</v>
      </c>
      <c r="L2534" s="217" t="e">
        <f>+VLOOKUP('PAA CONSOLIDADO'!T2537,LISTAS!$B$29:$C$31,2,0)</f>
        <v>#N/A</v>
      </c>
      <c r="M2534" s="217" t="e">
        <f>+VLOOKUP('PAA CONSOLIDADO'!U2537,LISTAS!$B$36:$C$39,2,0)</f>
        <v>#N/A</v>
      </c>
      <c r="N2534" s="217" t="str">
        <f t="shared" si="118"/>
        <v>Unidad de Contratación (1)</v>
      </c>
      <c r="O2534" s="217" t="str">
        <f t="shared" si="119"/>
        <v>CO-DC-11001</v>
      </c>
      <c r="P2534" s="217">
        <f>+'PAA CONSOLIDADO'!V2537</f>
        <v>0</v>
      </c>
      <c r="Q2534" s="217">
        <f>+'PAA CONSOLIDADO'!X2537</f>
        <v>0</v>
      </c>
      <c r="R2534" s="217">
        <f>+'PAA CONSOLIDADO'!Y2537</f>
        <v>0</v>
      </c>
    </row>
    <row r="2535" spans="1:18" s="217" customFormat="1" x14ac:dyDescent="0.25">
      <c r="A2535" s="211">
        <f>+'PAA CONSOLIDADO'!C2538</f>
        <v>0</v>
      </c>
      <c r="B2535" s="211">
        <f>+'PAA CONSOLIDADO'!I2538</f>
        <v>0</v>
      </c>
      <c r="C2535" s="217" t="str">
        <f>+CONCATENATE('PAA CONSOLIDADO'!A2538,"-",'PAA CONSOLIDADO'!D2538,"-",'PAA CONSOLIDADO'!K2538)</f>
        <v>--</v>
      </c>
      <c r="D2535" s="217" t="e">
        <f>+VLOOKUP('PAA CONSOLIDADO'!L2538,LISTAS!$D$4:$E$15,2,0)</f>
        <v>#N/A</v>
      </c>
      <c r="E2535" s="217" t="e">
        <f>+VLOOKUP('PAA CONSOLIDADO'!M2538,LISTAS!$D$4:$E$15,2,0)</f>
        <v>#N/A</v>
      </c>
      <c r="F2535" s="217">
        <f>+'PAA CONSOLIDADO'!O2538</f>
        <v>0</v>
      </c>
      <c r="G2535" s="217">
        <f t="shared" si="117"/>
        <v>1</v>
      </c>
      <c r="H2535" s="217" t="e">
        <f>+VLOOKUP('PAA CONSOLIDADO'!P2538,LISTAS!$B$4:$C$17,2,0)</f>
        <v>#N/A</v>
      </c>
      <c r="I2535" s="217" t="e">
        <f>+VLOOKUP('PAA CONSOLIDADO'!Q2538,LISTAS!$B$22:$C$25,2,0)</f>
        <v>#N/A</v>
      </c>
      <c r="J2535" s="219">
        <f>'PAA CONSOLIDADO'!R2538</f>
        <v>0</v>
      </c>
      <c r="K2535" s="219">
        <f>+'PAA CONSOLIDADO'!S2538</f>
        <v>0</v>
      </c>
      <c r="L2535" s="217" t="e">
        <f>+VLOOKUP('PAA CONSOLIDADO'!T2538,LISTAS!$B$29:$C$31,2,0)</f>
        <v>#N/A</v>
      </c>
      <c r="M2535" s="217" t="e">
        <f>+VLOOKUP('PAA CONSOLIDADO'!U2538,LISTAS!$B$36:$C$39,2,0)</f>
        <v>#N/A</v>
      </c>
      <c r="N2535" s="217" t="str">
        <f t="shared" si="118"/>
        <v>Unidad de Contratación (1)</v>
      </c>
      <c r="O2535" s="217" t="str">
        <f t="shared" si="119"/>
        <v>CO-DC-11001</v>
      </c>
      <c r="P2535" s="217">
        <f>+'PAA CONSOLIDADO'!V2538</f>
        <v>0</v>
      </c>
      <c r="Q2535" s="217">
        <f>+'PAA CONSOLIDADO'!X2538</f>
        <v>0</v>
      </c>
      <c r="R2535" s="217">
        <f>+'PAA CONSOLIDADO'!Y2538</f>
        <v>0</v>
      </c>
    </row>
    <row r="2536" spans="1:18" s="217" customFormat="1" x14ac:dyDescent="0.25">
      <c r="A2536" s="211">
        <f>+'PAA CONSOLIDADO'!C2539</f>
        <v>0</v>
      </c>
      <c r="B2536" s="211">
        <f>+'PAA CONSOLIDADO'!I2539</f>
        <v>0</v>
      </c>
      <c r="C2536" s="217" t="str">
        <f>+CONCATENATE('PAA CONSOLIDADO'!A2539,"-",'PAA CONSOLIDADO'!D2539,"-",'PAA CONSOLIDADO'!K2539)</f>
        <v>--</v>
      </c>
      <c r="D2536" s="217" t="e">
        <f>+VLOOKUP('PAA CONSOLIDADO'!L2539,LISTAS!$D$4:$E$15,2,0)</f>
        <v>#N/A</v>
      </c>
      <c r="E2536" s="217" t="e">
        <f>+VLOOKUP('PAA CONSOLIDADO'!M2539,LISTAS!$D$4:$E$15,2,0)</f>
        <v>#N/A</v>
      </c>
      <c r="F2536" s="217">
        <f>+'PAA CONSOLIDADO'!O2539</f>
        <v>0</v>
      </c>
      <c r="G2536" s="217">
        <f t="shared" si="117"/>
        <v>1</v>
      </c>
      <c r="H2536" s="217" t="e">
        <f>+VLOOKUP('PAA CONSOLIDADO'!P2539,LISTAS!$B$4:$C$17,2,0)</f>
        <v>#N/A</v>
      </c>
      <c r="I2536" s="217" t="e">
        <f>+VLOOKUP('PAA CONSOLIDADO'!Q2539,LISTAS!$B$22:$C$25,2,0)</f>
        <v>#N/A</v>
      </c>
      <c r="J2536" s="219">
        <f>'PAA CONSOLIDADO'!R2539</f>
        <v>0</v>
      </c>
      <c r="K2536" s="219">
        <f>+'PAA CONSOLIDADO'!S2539</f>
        <v>0</v>
      </c>
      <c r="L2536" s="217" t="e">
        <f>+VLOOKUP('PAA CONSOLIDADO'!T2539,LISTAS!$B$29:$C$31,2,0)</f>
        <v>#N/A</v>
      </c>
      <c r="M2536" s="217" t="e">
        <f>+VLOOKUP('PAA CONSOLIDADO'!U2539,LISTAS!$B$36:$C$39,2,0)</f>
        <v>#N/A</v>
      </c>
      <c r="N2536" s="217" t="str">
        <f t="shared" si="118"/>
        <v>Unidad de Contratación (1)</v>
      </c>
      <c r="O2536" s="217" t="str">
        <f t="shared" si="119"/>
        <v>CO-DC-11001</v>
      </c>
      <c r="P2536" s="217">
        <f>+'PAA CONSOLIDADO'!V2539</f>
        <v>0</v>
      </c>
      <c r="Q2536" s="217">
        <f>+'PAA CONSOLIDADO'!X2539</f>
        <v>0</v>
      </c>
      <c r="R2536" s="217">
        <f>+'PAA CONSOLIDADO'!Y2539</f>
        <v>0</v>
      </c>
    </row>
    <row r="2537" spans="1:18" s="217" customFormat="1" x14ac:dyDescent="0.25">
      <c r="A2537" s="211">
        <f>+'PAA CONSOLIDADO'!C2540</f>
        <v>0</v>
      </c>
      <c r="B2537" s="211">
        <f>+'PAA CONSOLIDADO'!I2540</f>
        <v>0</v>
      </c>
      <c r="C2537" s="217" t="str">
        <f>+CONCATENATE('PAA CONSOLIDADO'!A2540,"-",'PAA CONSOLIDADO'!D2540,"-",'PAA CONSOLIDADO'!K2540)</f>
        <v>--</v>
      </c>
      <c r="D2537" s="217" t="e">
        <f>+VLOOKUP('PAA CONSOLIDADO'!L2540,LISTAS!$D$4:$E$15,2,0)</f>
        <v>#N/A</v>
      </c>
      <c r="E2537" s="217" t="e">
        <f>+VLOOKUP('PAA CONSOLIDADO'!M2540,LISTAS!$D$4:$E$15,2,0)</f>
        <v>#N/A</v>
      </c>
      <c r="F2537" s="217">
        <f>+'PAA CONSOLIDADO'!O2540</f>
        <v>0</v>
      </c>
      <c r="G2537" s="217">
        <f t="shared" si="117"/>
        <v>1</v>
      </c>
      <c r="H2537" s="217" t="e">
        <f>+VLOOKUP('PAA CONSOLIDADO'!P2540,LISTAS!$B$4:$C$17,2,0)</f>
        <v>#N/A</v>
      </c>
      <c r="I2537" s="217" t="e">
        <f>+VLOOKUP('PAA CONSOLIDADO'!Q2540,LISTAS!$B$22:$C$25,2,0)</f>
        <v>#N/A</v>
      </c>
      <c r="J2537" s="219">
        <f>'PAA CONSOLIDADO'!R2540</f>
        <v>0</v>
      </c>
      <c r="K2537" s="219">
        <f>+'PAA CONSOLIDADO'!S2540</f>
        <v>0</v>
      </c>
      <c r="L2537" s="217" t="e">
        <f>+VLOOKUP('PAA CONSOLIDADO'!T2540,LISTAS!$B$29:$C$31,2,0)</f>
        <v>#N/A</v>
      </c>
      <c r="M2537" s="217" t="e">
        <f>+VLOOKUP('PAA CONSOLIDADO'!U2540,LISTAS!$B$36:$C$39,2,0)</f>
        <v>#N/A</v>
      </c>
      <c r="N2537" s="217" t="str">
        <f t="shared" si="118"/>
        <v>Unidad de Contratación (1)</v>
      </c>
      <c r="O2537" s="217" t="str">
        <f t="shared" si="119"/>
        <v>CO-DC-11001</v>
      </c>
      <c r="P2537" s="217">
        <f>+'PAA CONSOLIDADO'!V2540</f>
        <v>0</v>
      </c>
      <c r="Q2537" s="217">
        <f>+'PAA CONSOLIDADO'!X2540</f>
        <v>0</v>
      </c>
      <c r="R2537" s="217">
        <f>+'PAA CONSOLIDADO'!Y2540</f>
        <v>0</v>
      </c>
    </row>
    <row r="2538" spans="1:18" s="217" customFormat="1" x14ac:dyDescent="0.25">
      <c r="A2538" s="211">
        <f>+'PAA CONSOLIDADO'!C2541</f>
        <v>0</v>
      </c>
      <c r="B2538" s="211">
        <f>+'PAA CONSOLIDADO'!I2541</f>
        <v>0</v>
      </c>
      <c r="C2538" s="217" t="str">
        <f>+CONCATENATE('PAA CONSOLIDADO'!A2541,"-",'PAA CONSOLIDADO'!D2541,"-",'PAA CONSOLIDADO'!K2541)</f>
        <v>--</v>
      </c>
      <c r="D2538" s="217" t="e">
        <f>+VLOOKUP('PAA CONSOLIDADO'!L2541,LISTAS!$D$4:$E$15,2,0)</f>
        <v>#N/A</v>
      </c>
      <c r="E2538" s="217" t="e">
        <f>+VLOOKUP('PAA CONSOLIDADO'!M2541,LISTAS!$D$4:$E$15,2,0)</f>
        <v>#N/A</v>
      </c>
      <c r="F2538" s="217">
        <f>+'PAA CONSOLIDADO'!O2541</f>
        <v>0</v>
      </c>
      <c r="G2538" s="217">
        <f t="shared" si="117"/>
        <v>1</v>
      </c>
      <c r="H2538" s="217" t="e">
        <f>+VLOOKUP('PAA CONSOLIDADO'!P2541,LISTAS!$B$4:$C$17,2,0)</f>
        <v>#N/A</v>
      </c>
      <c r="I2538" s="217" t="e">
        <f>+VLOOKUP('PAA CONSOLIDADO'!Q2541,LISTAS!$B$22:$C$25,2,0)</f>
        <v>#N/A</v>
      </c>
      <c r="J2538" s="219">
        <f>'PAA CONSOLIDADO'!R2541</f>
        <v>0</v>
      </c>
      <c r="K2538" s="219">
        <f>+'PAA CONSOLIDADO'!S2541</f>
        <v>0</v>
      </c>
      <c r="L2538" s="217" t="e">
        <f>+VLOOKUP('PAA CONSOLIDADO'!T2541,LISTAS!$B$29:$C$31,2,0)</f>
        <v>#N/A</v>
      </c>
      <c r="M2538" s="217" t="e">
        <f>+VLOOKUP('PAA CONSOLIDADO'!U2541,LISTAS!$B$36:$C$39,2,0)</f>
        <v>#N/A</v>
      </c>
      <c r="N2538" s="217" t="str">
        <f t="shared" si="118"/>
        <v>Unidad de Contratación (1)</v>
      </c>
      <c r="O2538" s="217" t="str">
        <f t="shared" si="119"/>
        <v>CO-DC-11001</v>
      </c>
      <c r="P2538" s="217">
        <f>+'PAA CONSOLIDADO'!V2541</f>
        <v>0</v>
      </c>
      <c r="Q2538" s="217">
        <f>+'PAA CONSOLIDADO'!X2541</f>
        <v>0</v>
      </c>
      <c r="R2538" s="217">
        <f>+'PAA CONSOLIDADO'!Y2541</f>
        <v>0</v>
      </c>
    </row>
    <row r="2539" spans="1:18" s="217" customFormat="1" x14ac:dyDescent="0.25">
      <c r="A2539" s="211">
        <f>+'PAA CONSOLIDADO'!C2542</f>
        <v>0</v>
      </c>
      <c r="B2539" s="211">
        <f>+'PAA CONSOLIDADO'!I2542</f>
        <v>0</v>
      </c>
      <c r="C2539" s="217" t="str">
        <f>+CONCATENATE('PAA CONSOLIDADO'!A2542,"-",'PAA CONSOLIDADO'!D2542,"-",'PAA CONSOLIDADO'!K2542)</f>
        <v>--</v>
      </c>
      <c r="D2539" s="217" t="e">
        <f>+VLOOKUP('PAA CONSOLIDADO'!L2542,LISTAS!$D$4:$E$15,2,0)</f>
        <v>#N/A</v>
      </c>
      <c r="E2539" s="217" t="e">
        <f>+VLOOKUP('PAA CONSOLIDADO'!M2542,LISTAS!$D$4:$E$15,2,0)</f>
        <v>#N/A</v>
      </c>
      <c r="F2539" s="217">
        <f>+'PAA CONSOLIDADO'!O2542</f>
        <v>0</v>
      </c>
      <c r="G2539" s="217">
        <f t="shared" si="117"/>
        <v>1</v>
      </c>
      <c r="H2539" s="217" t="e">
        <f>+VLOOKUP('PAA CONSOLIDADO'!P2542,LISTAS!$B$4:$C$17,2,0)</f>
        <v>#N/A</v>
      </c>
      <c r="I2539" s="217" t="e">
        <f>+VLOOKUP('PAA CONSOLIDADO'!Q2542,LISTAS!$B$22:$C$25,2,0)</f>
        <v>#N/A</v>
      </c>
      <c r="J2539" s="219">
        <f>'PAA CONSOLIDADO'!R2542</f>
        <v>0</v>
      </c>
      <c r="K2539" s="219">
        <f>+'PAA CONSOLIDADO'!S2542</f>
        <v>0</v>
      </c>
      <c r="L2539" s="217" t="e">
        <f>+VLOOKUP('PAA CONSOLIDADO'!T2542,LISTAS!$B$29:$C$31,2,0)</f>
        <v>#N/A</v>
      </c>
      <c r="M2539" s="217" t="e">
        <f>+VLOOKUP('PAA CONSOLIDADO'!U2542,LISTAS!$B$36:$C$39,2,0)</f>
        <v>#N/A</v>
      </c>
      <c r="N2539" s="217" t="str">
        <f t="shared" si="118"/>
        <v>Unidad de Contratación (1)</v>
      </c>
      <c r="O2539" s="217" t="str">
        <f t="shared" si="119"/>
        <v>CO-DC-11001</v>
      </c>
      <c r="P2539" s="217">
        <f>+'PAA CONSOLIDADO'!V2542</f>
        <v>0</v>
      </c>
      <c r="Q2539" s="217">
        <f>+'PAA CONSOLIDADO'!X2542</f>
        <v>0</v>
      </c>
      <c r="R2539" s="217">
        <f>+'PAA CONSOLIDADO'!Y2542</f>
        <v>0</v>
      </c>
    </row>
    <row r="2540" spans="1:18" s="217" customFormat="1" x14ac:dyDescent="0.25">
      <c r="A2540" s="211">
        <f>+'PAA CONSOLIDADO'!C2543</f>
        <v>0</v>
      </c>
      <c r="B2540" s="211">
        <f>+'PAA CONSOLIDADO'!I2543</f>
        <v>0</v>
      </c>
      <c r="C2540" s="217" t="str">
        <f>+CONCATENATE('PAA CONSOLIDADO'!A2543,"-",'PAA CONSOLIDADO'!D2543,"-",'PAA CONSOLIDADO'!K2543)</f>
        <v>--</v>
      </c>
      <c r="D2540" s="217" t="e">
        <f>+VLOOKUP('PAA CONSOLIDADO'!L2543,LISTAS!$D$4:$E$15,2,0)</f>
        <v>#N/A</v>
      </c>
      <c r="E2540" s="217" t="e">
        <f>+VLOOKUP('PAA CONSOLIDADO'!M2543,LISTAS!$D$4:$E$15,2,0)</f>
        <v>#N/A</v>
      </c>
      <c r="F2540" s="217">
        <f>+'PAA CONSOLIDADO'!O2543</f>
        <v>0</v>
      </c>
      <c r="G2540" s="217">
        <f t="shared" si="117"/>
        <v>1</v>
      </c>
      <c r="H2540" s="217" t="e">
        <f>+VLOOKUP('PAA CONSOLIDADO'!P2543,LISTAS!$B$4:$C$17,2,0)</f>
        <v>#N/A</v>
      </c>
      <c r="I2540" s="217" t="e">
        <f>+VLOOKUP('PAA CONSOLIDADO'!Q2543,LISTAS!$B$22:$C$25,2,0)</f>
        <v>#N/A</v>
      </c>
      <c r="J2540" s="219">
        <f>'PAA CONSOLIDADO'!R2543</f>
        <v>0</v>
      </c>
      <c r="K2540" s="219">
        <f>+'PAA CONSOLIDADO'!S2543</f>
        <v>0</v>
      </c>
      <c r="L2540" s="217" t="e">
        <f>+VLOOKUP('PAA CONSOLIDADO'!T2543,LISTAS!$B$29:$C$31,2,0)</f>
        <v>#N/A</v>
      </c>
      <c r="M2540" s="217" t="e">
        <f>+VLOOKUP('PAA CONSOLIDADO'!U2543,LISTAS!$B$36:$C$39,2,0)</f>
        <v>#N/A</v>
      </c>
      <c r="N2540" s="217" t="str">
        <f t="shared" si="118"/>
        <v>Unidad de Contratación (1)</v>
      </c>
      <c r="O2540" s="217" t="str">
        <f t="shared" si="119"/>
        <v>CO-DC-11001</v>
      </c>
      <c r="P2540" s="217">
        <f>+'PAA CONSOLIDADO'!V2543</f>
        <v>0</v>
      </c>
      <c r="Q2540" s="217">
        <f>+'PAA CONSOLIDADO'!X2543</f>
        <v>0</v>
      </c>
      <c r="R2540" s="217">
        <f>+'PAA CONSOLIDADO'!Y2543</f>
        <v>0</v>
      </c>
    </row>
    <row r="2541" spans="1:18" s="217" customFormat="1" x14ac:dyDescent="0.25">
      <c r="A2541" s="211">
        <f>+'PAA CONSOLIDADO'!C2544</f>
        <v>0</v>
      </c>
      <c r="B2541" s="211">
        <f>+'PAA CONSOLIDADO'!I2544</f>
        <v>0</v>
      </c>
      <c r="C2541" s="217" t="str">
        <f>+CONCATENATE('PAA CONSOLIDADO'!A2544,"-",'PAA CONSOLIDADO'!D2544,"-",'PAA CONSOLIDADO'!K2544)</f>
        <v>--</v>
      </c>
      <c r="D2541" s="217" t="e">
        <f>+VLOOKUP('PAA CONSOLIDADO'!L2544,LISTAS!$D$4:$E$15,2,0)</f>
        <v>#N/A</v>
      </c>
      <c r="E2541" s="217" t="e">
        <f>+VLOOKUP('PAA CONSOLIDADO'!M2544,LISTAS!$D$4:$E$15,2,0)</f>
        <v>#N/A</v>
      </c>
      <c r="F2541" s="217">
        <f>+'PAA CONSOLIDADO'!O2544</f>
        <v>0</v>
      </c>
      <c r="G2541" s="217">
        <f t="shared" si="117"/>
        <v>1</v>
      </c>
      <c r="H2541" s="217" t="e">
        <f>+VLOOKUP('PAA CONSOLIDADO'!P2544,LISTAS!$B$4:$C$17,2,0)</f>
        <v>#N/A</v>
      </c>
      <c r="I2541" s="217" t="e">
        <f>+VLOOKUP('PAA CONSOLIDADO'!Q2544,LISTAS!$B$22:$C$25,2,0)</f>
        <v>#N/A</v>
      </c>
      <c r="J2541" s="219">
        <f>'PAA CONSOLIDADO'!R2544</f>
        <v>0</v>
      </c>
      <c r="K2541" s="219">
        <f>+'PAA CONSOLIDADO'!S2544</f>
        <v>0</v>
      </c>
      <c r="L2541" s="217" t="e">
        <f>+VLOOKUP('PAA CONSOLIDADO'!T2544,LISTAS!$B$29:$C$31,2,0)</f>
        <v>#N/A</v>
      </c>
      <c r="M2541" s="217" t="e">
        <f>+VLOOKUP('PAA CONSOLIDADO'!U2544,LISTAS!$B$36:$C$39,2,0)</f>
        <v>#N/A</v>
      </c>
      <c r="N2541" s="217" t="str">
        <f t="shared" si="118"/>
        <v>Unidad de Contratación (1)</v>
      </c>
      <c r="O2541" s="217" t="str">
        <f t="shared" si="119"/>
        <v>CO-DC-11001</v>
      </c>
      <c r="P2541" s="217">
        <f>+'PAA CONSOLIDADO'!V2544</f>
        <v>0</v>
      </c>
      <c r="Q2541" s="217">
        <f>+'PAA CONSOLIDADO'!X2544</f>
        <v>0</v>
      </c>
      <c r="R2541" s="217">
        <f>+'PAA CONSOLIDADO'!Y2544</f>
        <v>0</v>
      </c>
    </row>
    <row r="2542" spans="1:18" s="217" customFormat="1" x14ac:dyDescent="0.25">
      <c r="A2542" s="211">
        <f>+'PAA CONSOLIDADO'!C2545</f>
        <v>0</v>
      </c>
      <c r="B2542" s="211">
        <f>+'PAA CONSOLIDADO'!I2545</f>
        <v>0</v>
      </c>
      <c r="C2542" s="217" t="str">
        <f>+CONCATENATE('PAA CONSOLIDADO'!A2545,"-",'PAA CONSOLIDADO'!D2545,"-",'PAA CONSOLIDADO'!K2545)</f>
        <v>--</v>
      </c>
      <c r="D2542" s="217" t="e">
        <f>+VLOOKUP('PAA CONSOLIDADO'!L2545,LISTAS!$D$4:$E$15,2,0)</f>
        <v>#N/A</v>
      </c>
      <c r="E2542" s="217" t="e">
        <f>+VLOOKUP('PAA CONSOLIDADO'!M2545,LISTAS!$D$4:$E$15,2,0)</f>
        <v>#N/A</v>
      </c>
      <c r="F2542" s="217">
        <f>+'PAA CONSOLIDADO'!O2545</f>
        <v>0</v>
      </c>
      <c r="G2542" s="217">
        <f t="shared" si="117"/>
        <v>1</v>
      </c>
      <c r="H2542" s="217" t="e">
        <f>+VLOOKUP('PAA CONSOLIDADO'!P2545,LISTAS!$B$4:$C$17,2,0)</f>
        <v>#N/A</v>
      </c>
      <c r="I2542" s="217" t="e">
        <f>+VLOOKUP('PAA CONSOLIDADO'!Q2545,LISTAS!$B$22:$C$25,2,0)</f>
        <v>#N/A</v>
      </c>
      <c r="J2542" s="219">
        <f>'PAA CONSOLIDADO'!R2545</f>
        <v>0</v>
      </c>
      <c r="K2542" s="219">
        <f>+'PAA CONSOLIDADO'!S2545</f>
        <v>0</v>
      </c>
      <c r="L2542" s="217" t="e">
        <f>+VLOOKUP('PAA CONSOLIDADO'!T2545,LISTAS!$B$29:$C$31,2,0)</f>
        <v>#N/A</v>
      </c>
      <c r="M2542" s="217" t="e">
        <f>+VLOOKUP('PAA CONSOLIDADO'!U2545,LISTAS!$B$36:$C$39,2,0)</f>
        <v>#N/A</v>
      </c>
      <c r="N2542" s="217" t="str">
        <f t="shared" si="118"/>
        <v>Unidad de Contratación (1)</v>
      </c>
      <c r="O2542" s="217" t="str">
        <f t="shared" si="119"/>
        <v>CO-DC-11001</v>
      </c>
      <c r="P2542" s="217">
        <f>+'PAA CONSOLIDADO'!V2545</f>
        <v>0</v>
      </c>
      <c r="Q2542" s="217">
        <f>+'PAA CONSOLIDADO'!X2545</f>
        <v>0</v>
      </c>
      <c r="R2542" s="217">
        <f>+'PAA CONSOLIDADO'!Y2545</f>
        <v>0</v>
      </c>
    </row>
    <row r="2543" spans="1:18" s="217" customFormat="1" x14ac:dyDescent="0.25">
      <c r="A2543" s="211">
        <f>+'PAA CONSOLIDADO'!C2546</f>
        <v>0</v>
      </c>
      <c r="B2543" s="211">
        <f>+'PAA CONSOLIDADO'!I2546</f>
        <v>0</v>
      </c>
      <c r="C2543" s="217" t="str">
        <f>+CONCATENATE('PAA CONSOLIDADO'!A2546,"-",'PAA CONSOLIDADO'!D2546,"-",'PAA CONSOLIDADO'!K2546)</f>
        <v>--</v>
      </c>
      <c r="D2543" s="217" t="e">
        <f>+VLOOKUP('PAA CONSOLIDADO'!L2546,LISTAS!$D$4:$E$15,2,0)</f>
        <v>#N/A</v>
      </c>
      <c r="E2543" s="217" t="e">
        <f>+VLOOKUP('PAA CONSOLIDADO'!M2546,LISTAS!$D$4:$E$15,2,0)</f>
        <v>#N/A</v>
      </c>
      <c r="F2543" s="217">
        <f>+'PAA CONSOLIDADO'!O2546</f>
        <v>0</v>
      </c>
      <c r="G2543" s="217">
        <f t="shared" si="117"/>
        <v>1</v>
      </c>
      <c r="H2543" s="217" t="e">
        <f>+VLOOKUP('PAA CONSOLIDADO'!P2546,LISTAS!$B$4:$C$17,2,0)</f>
        <v>#N/A</v>
      </c>
      <c r="I2543" s="217" t="e">
        <f>+VLOOKUP('PAA CONSOLIDADO'!Q2546,LISTAS!$B$22:$C$25,2,0)</f>
        <v>#N/A</v>
      </c>
      <c r="J2543" s="219">
        <f>'PAA CONSOLIDADO'!R2546</f>
        <v>0</v>
      </c>
      <c r="K2543" s="219">
        <f>+'PAA CONSOLIDADO'!S2546</f>
        <v>0</v>
      </c>
      <c r="L2543" s="217" t="e">
        <f>+VLOOKUP('PAA CONSOLIDADO'!T2546,LISTAS!$B$29:$C$31,2,0)</f>
        <v>#N/A</v>
      </c>
      <c r="M2543" s="217" t="e">
        <f>+VLOOKUP('PAA CONSOLIDADO'!U2546,LISTAS!$B$36:$C$39,2,0)</f>
        <v>#N/A</v>
      </c>
      <c r="N2543" s="217" t="str">
        <f t="shared" si="118"/>
        <v>Unidad de Contratación (1)</v>
      </c>
      <c r="O2543" s="217" t="str">
        <f t="shared" si="119"/>
        <v>CO-DC-11001</v>
      </c>
      <c r="P2543" s="217">
        <f>+'PAA CONSOLIDADO'!V2546</f>
        <v>0</v>
      </c>
      <c r="Q2543" s="217">
        <f>+'PAA CONSOLIDADO'!X2546</f>
        <v>0</v>
      </c>
      <c r="R2543" s="217">
        <f>+'PAA CONSOLIDADO'!Y2546</f>
        <v>0</v>
      </c>
    </row>
    <row r="2544" spans="1:18" s="217" customFormat="1" x14ac:dyDescent="0.25">
      <c r="A2544" s="211">
        <f>+'PAA CONSOLIDADO'!C2547</f>
        <v>0</v>
      </c>
      <c r="B2544" s="211">
        <f>+'PAA CONSOLIDADO'!I2547</f>
        <v>0</v>
      </c>
      <c r="C2544" s="217" t="str">
        <f>+CONCATENATE('PAA CONSOLIDADO'!A2547,"-",'PAA CONSOLIDADO'!D2547,"-",'PAA CONSOLIDADO'!K2547)</f>
        <v>--</v>
      </c>
      <c r="D2544" s="217" t="e">
        <f>+VLOOKUP('PAA CONSOLIDADO'!L2547,LISTAS!$D$4:$E$15,2,0)</f>
        <v>#N/A</v>
      </c>
      <c r="E2544" s="217" t="e">
        <f>+VLOOKUP('PAA CONSOLIDADO'!M2547,LISTAS!$D$4:$E$15,2,0)</f>
        <v>#N/A</v>
      </c>
      <c r="F2544" s="217">
        <f>+'PAA CONSOLIDADO'!O2547</f>
        <v>0</v>
      </c>
      <c r="G2544" s="217">
        <f t="shared" si="117"/>
        <v>1</v>
      </c>
      <c r="H2544" s="217" t="e">
        <f>+VLOOKUP('PAA CONSOLIDADO'!P2547,LISTAS!$B$4:$C$17,2,0)</f>
        <v>#N/A</v>
      </c>
      <c r="I2544" s="217" t="e">
        <f>+VLOOKUP('PAA CONSOLIDADO'!Q2547,LISTAS!$B$22:$C$25,2,0)</f>
        <v>#N/A</v>
      </c>
      <c r="J2544" s="219">
        <f>'PAA CONSOLIDADO'!R2547</f>
        <v>0</v>
      </c>
      <c r="K2544" s="219">
        <f>+'PAA CONSOLIDADO'!S2547</f>
        <v>0</v>
      </c>
      <c r="L2544" s="217" t="e">
        <f>+VLOOKUP('PAA CONSOLIDADO'!T2547,LISTAS!$B$29:$C$31,2,0)</f>
        <v>#N/A</v>
      </c>
      <c r="M2544" s="217" t="e">
        <f>+VLOOKUP('PAA CONSOLIDADO'!U2547,LISTAS!$B$36:$C$39,2,0)</f>
        <v>#N/A</v>
      </c>
      <c r="N2544" s="217" t="str">
        <f t="shared" si="118"/>
        <v>Unidad de Contratación (1)</v>
      </c>
      <c r="O2544" s="217" t="str">
        <f t="shared" si="119"/>
        <v>CO-DC-11001</v>
      </c>
      <c r="P2544" s="217">
        <f>+'PAA CONSOLIDADO'!V2547</f>
        <v>0</v>
      </c>
      <c r="Q2544" s="217">
        <f>+'PAA CONSOLIDADO'!X2547</f>
        <v>0</v>
      </c>
      <c r="R2544" s="217">
        <f>+'PAA CONSOLIDADO'!Y2547</f>
        <v>0</v>
      </c>
    </row>
    <row r="2545" spans="1:18" s="217" customFormat="1" x14ac:dyDescent="0.25">
      <c r="A2545" s="211">
        <f>+'PAA CONSOLIDADO'!C2548</f>
        <v>0</v>
      </c>
      <c r="B2545" s="211">
        <f>+'PAA CONSOLIDADO'!I2548</f>
        <v>0</v>
      </c>
      <c r="C2545" s="217" t="str">
        <f>+CONCATENATE('PAA CONSOLIDADO'!A2548,"-",'PAA CONSOLIDADO'!D2548,"-",'PAA CONSOLIDADO'!K2548)</f>
        <v>--</v>
      </c>
      <c r="D2545" s="217" t="e">
        <f>+VLOOKUP('PAA CONSOLIDADO'!L2548,LISTAS!$D$4:$E$15,2,0)</f>
        <v>#N/A</v>
      </c>
      <c r="E2545" s="217" t="e">
        <f>+VLOOKUP('PAA CONSOLIDADO'!M2548,LISTAS!$D$4:$E$15,2,0)</f>
        <v>#N/A</v>
      </c>
      <c r="F2545" s="217">
        <f>+'PAA CONSOLIDADO'!O2548</f>
        <v>0</v>
      </c>
      <c r="G2545" s="217">
        <f t="shared" si="117"/>
        <v>1</v>
      </c>
      <c r="H2545" s="217" t="e">
        <f>+VLOOKUP('PAA CONSOLIDADO'!P2548,LISTAS!$B$4:$C$17,2,0)</f>
        <v>#N/A</v>
      </c>
      <c r="I2545" s="217" t="e">
        <f>+VLOOKUP('PAA CONSOLIDADO'!Q2548,LISTAS!$B$22:$C$25,2,0)</f>
        <v>#N/A</v>
      </c>
      <c r="J2545" s="219">
        <f>'PAA CONSOLIDADO'!R2548</f>
        <v>0</v>
      </c>
      <c r="K2545" s="219">
        <f>+'PAA CONSOLIDADO'!S2548</f>
        <v>0</v>
      </c>
      <c r="L2545" s="217" t="e">
        <f>+VLOOKUP('PAA CONSOLIDADO'!T2548,LISTAS!$B$29:$C$31,2,0)</f>
        <v>#N/A</v>
      </c>
      <c r="M2545" s="217" t="e">
        <f>+VLOOKUP('PAA CONSOLIDADO'!U2548,LISTAS!$B$36:$C$39,2,0)</f>
        <v>#N/A</v>
      </c>
      <c r="N2545" s="217" t="str">
        <f t="shared" si="118"/>
        <v>Unidad de Contratación (1)</v>
      </c>
      <c r="O2545" s="217" t="str">
        <f t="shared" si="119"/>
        <v>CO-DC-11001</v>
      </c>
      <c r="P2545" s="217">
        <f>+'PAA CONSOLIDADO'!V2548</f>
        <v>0</v>
      </c>
      <c r="Q2545" s="217">
        <f>+'PAA CONSOLIDADO'!X2548</f>
        <v>0</v>
      </c>
      <c r="R2545" s="217">
        <f>+'PAA CONSOLIDADO'!Y2548</f>
        <v>0</v>
      </c>
    </row>
    <row r="2546" spans="1:18" s="217" customFormat="1" x14ac:dyDescent="0.25">
      <c r="A2546" s="211">
        <f>+'PAA CONSOLIDADO'!C2549</f>
        <v>0</v>
      </c>
      <c r="B2546" s="211">
        <f>+'PAA CONSOLIDADO'!I2549</f>
        <v>0</v>
      </c>
      <c r="C2546" s="217" t="str">
        <f>+CONCATENATE('PAA CONSOLIDADO'!A2549,"-",'PAA CONSOLIDADO'!D2549,"-",'PAA CONSOLIDADO'!K2549)</f>
        <v>--</v>
      </c>
      <c r="D2546" s="217" t="e">
        <f>+VLOOKUP('PAA CONSOLIDADO'!L2549,LISTAS!$D$4:$E$15,2,0)</f>
        <v>#N/A</v>
      </c>
      <c r="E2546" s="217" t="e">
        <f>+VLOOKUP('PAA CONSOLIDADO'!M2549,LISTAS!$D$4:$E$15,2,0)</f>
        <v>#N/A</v>
      </c>
      <c r="F2546" s="217">
        <f>+'PAA CONSOLIDADO'!O2549</f>
        <v>0</v>
      </c>
      <c r="G2546" s="217">
        <f t="shared" si="117"/>
        <v>1</v>
      </c>
      <c r="H2546" s="217" t="e">
        <f>+VLOOKUP('PAA CONSOLIDADO'!P2549,LISTAS!$B$4:$C$17,2,0)</f>
        <v>#N/A</v>
      </c>
      <c r="I2546" s="217" t="e">
        <f>+VLOOKUP('PAA CONSOLIDADO'!Q2549,LISTAS!$B$22:$C$25,2,0)</f>
        <v>#N/A</v>
      </c>
      <c r="J2546" s="219">
        <f>'PAA CONSOLIDADO'!R2549</f>
        <v>0</v>
      </c>
      <c r="K2546" s="219">
        <f>+'PAA CONSOLIDADO'!S2549</f>
        <v>0</v>
      </c>
      <c r="L2546" s="217" t="e">
        <f>+VLOOKUP('PAA CONSOLIDADO'!T2549,LISTAS!$B$29:$C$31,2,0)</f>
        <v>#N/A</v>
      </c>
      <c r="M2546" s="217" t="e">
        <f>+VLOOKUP('PAA CONSOLIDADO'!U2549,LISTAS!$B$36:$C$39,2,0)</f>
        <v>#N/A</v>
      </c>
      <c r="N2546" s="217" t="str">
        <f t="shared" si="118"/>
        <v>Unidad de Contratación (1)</v>
      </c>
      <c r="O2546" s="217" t="str">
        <f t="shared" si="119"/>
        <v>CO-DC-11001</v>
      </c>
      <c r="P2546" s="217">
        <f>+'PAA CONSOLIDADO'!V2549</f>
        <v>0</v>
      </c>
      <c r="Q2546" s="217">
        <f>+'PAA CONSOLIDADO'!X2549</f>
        <v>0</v>
      </c>
      <c r="R2546" s="217">
        <f>+'PAA CONSOLIDADO'!Y2549</f>
        <v>0</v>
      </c>
    </row>
    <row r="2547" spans="1:18" s="217" customFormat="1" x14ac:dyDescent="0.25">
      <c r="A2547" s="211">
        <f>+'PAA CONSOLIDADO'!C2550</f>
        <v>0</v>
      </c>
      <c r="B2547" s="211">
        <f>+'PAA CONSOLIDADO'!I2550</f>
        <v>0</v>
      </c>
      <c r="C2547" s="217" t="str">
        <f>+CONCATENATE('PAA CONSOLIDADO'!A2550,"-",'PAA CONSOLIDADO'!D2550,"-",'PAA CONSOLIDADO'!K2550)</f>
        <v>--</v>
      </c>
      <c r="D2547" s="217" t="e">
        <f>+VLOOKUP('PAA CONSOLIDADO'!L2550,LISTAS!$D$4:$E$15,2,0)</f>
        <v>#N/A</v>
      </c>
      <c r="E2547" s="217" t="e">
        <f>+VLOOKUP('PAA CONSOLIDADO'!M2550,LISTAS!$D$4:$E$15,2,0)</f>
        <v>#N/A</v>
      </c>
      <c r="F2547" s="217">
        <f>+'PAA CONSOLIDADO'!O2550</f>
        <v>0</v>
      </c>
      <c r="G2547" s="217">
        <f t="shared" si="117"/>
        <v>1</v>
      </c>
      <c r="H2547" s="217" t="e">
        <f>+VLOOKUP('PAA CONSOLIDADO'!P2550,LISTAS!$B$4:$C$17,2,0)</f>
        <v>#N/A</v>
      </c>
      <c r="I2547" s="217" t="e">
        <f>+VLOOKUP('PAA CONSOLIDADO'!Q2550,LISTAS!$B$22:$C$25,2,0)</f>
        <v>#N/A</v>
      </c>
      <c r="J2547" s="219">
        <f>'PAA CONSOLIDADO'!R2550</f>
        <v>0</v>
      </c>
      <c r="K2547" s="219">
        <f>+'PAA CONSOLIDADO'!S2550</f>
        <v>0</v>
      </c>
      <c r="L2547" s="217" t="e">
        <f>+VLOOKUP('PAA CONSOLIDADO'!T2550,LISTAS!$B$29:$C$31,2,0)</f>
        <v>#N/A</v>
      </c>
      <c r="M2547" s="217" t="e">
        <f>+VLOOKUP('PAA CONSOLIDADO'!U2550,LISTAS!$B$36:$C$39,2,0)</f>
        <v>#N/A</v>
      </c>
      <c r="N2547" s="217" t="str">
        <f t="shared" si="118"/>
        <v>Unidad de Contratación (1)</v>
      </c>
      <c r="O2547" s="217" t="str">
        <f t="shared" si="119"/>
        <v>CO-DC-11001</v>
      </c>
      <c r="P2547" s="217">
        <f>+'PAA CONSOLIDADO'!V2550</f>
        <v>0</v>
      </c>
      <c r="Q2547" s="217">
        <f>+'PAA CONSOLIDADO'!X2550</f>
        <v>0</v>
      </c>
      <c r="R2547" s="217">
        <f>+'PAA CONSOLIDADO'!Y2550</f>
        <v>0</v>
      </c>
    </row>
    <row r="2548" spans="1:18" s="217" customFormat="1" x14ac:dyDescent="0.25">
      <c r="A2548" s="211">
        <f>+'PAA CONSOLIDADO'!C2551</f>
        <v>0</v>
      </c>
      <c r="B2548" s="211">
        <f>+'PAA CONSOLIDADO'!I2551</f>
        <v>0</v>
      </c>
      <c r="C2548" s="217" t="str">
        <f>+CONCATENATE('PAA CONSOLIDADO'!A2551,"-",'PAA CONSOLIDADO'!D2551,"-",'PAA CONSOLIDADO'!K2551)</f>
        <v>--</v>
      </c>
      <c r="D2548" s="217" t="e">
        <f>+VLOOKUP('PAA CONSOLIDADO'!L2551,LISTAS!$D$4:$E$15,2,0)</f>
        <v>#N/A</v>
      </c>
      <c r="E2548" s="217" t="e">
        <f>+VLOOKUP('PAA CONSOLIDADO'!M2551,LISTAS!$D$4:$E$15,2,0)</f>
        <v>#N/A</v>
      </c>
      <c r="F2548" s="217">
        <f>+'PAA CONSOLIDADO'!O2551</f>
        <v>0</v>
      </c>
      <c r="G2548" s="217">
        <f t="shared" si="117"/>
        <v>1</v>
      </c>
      <c r="H2548" s="217" t="e">
        <f>+VLOOKUP('PAA CONSOLIDADO'!P2551,LISTAS!$B$4:$C$17,2,0)</f>
        <v>#N/A</v>
      </c>
      <c r="I2548" s="217" t="e">
        <f>+VLOOKUP('PAA CONSOLIDADO'!Q2551,LISTAS!$B$22:$C$25,2,0)</f>
        <v>#N/A</v>
      </c>
      <c r="J2548" s="219">
        <f>'PAA CONSOLIDADO'!R2551</f>
        <v>0</v>
      </c>
      <c r="K2548" s="219">
        <f>+'PAA CONSOLIDADO'!S2551</f>
        <v>0</v>
      </c>
      <c r="L2548" s="217" t="e">
        <f>+VLOOKUP('PAA CONSOLIDADO'!T2551,LISTAS!$B$29:$C$31,2,0)</f>
        <v>#N/A</v>
      </c>
      <c r="M2548" s="217" t="e">
        <f>+VLOOKUP('PAA CONSOLIDADO'!U2551,LISTAS!$B$36:$C$39,2,0)</f>
        <v>#N/A</v>
      </c>
      <c r="N2548" s="217" t="str">
        <f t="shared" si="118"/>
        <v>Unidad de Contratación (1)</v>
      </c>
      <c r="O2548" s="217" t="str">
        <f t="shared" si="119"/>
        <v>CO-DC-11001</v>
      </c>
      <c r="P2548" s="217">
        <f>+'PAA CONSOLIDADO'!V2551</f>
        <v>0</v>
      </c>
      <c r="Q2548" s="217">
        <f>+'PAA CONSOLIDADO'!X2551</f>
        <v>0</v>
      </c>
      <c r="R2548" s="217">
        <f>+'PAA CONSOLIDADO'!Y2551</f>
        <v>0</v>
      </c>
    </row>
    <row r="2549" spans="1:18" s="217" customFormat="1" x14ac:dyDescent="0.25">
      <c r="A2549" s="211">
        <f>+'PAA CONSOLIDADO'!C2552</f>
        <v>0</v>
      </c>
      <c r="B2549" s="211">
        <f>+'PAA CONSOLIDADO'!I2552</f>
        <v>0</v>
      </c>
      <c r="C2549" s="217" t="str">
        <f>+CONCATENATE('PAA CONSOLIDADO'!A2552,"-",'PAA CONSOLIDADO'!D2552,"-",'PAA CONSOLIDADO'!K2552)</f>
        <v>--</v>
      </c>
      <c r="D2549" s="217" t="e">
        <f>+VLOOKUP('PAA CONSOLIDADO'!L2552,LISTAS!$D$4:$E$15,2,0)</f>
        <v>#N/A</v>
      </c>
      <c r="E2549" s="217" t="e">
        <f>+VLOOKUP('PAA CONSOLIDADO'!M2552,LISTAS!$D$4:$E$15,2,0)</f>
        <v>#N/A</v>
      </c>
      <c r="F2549" s="217">
        <f>+'PAA CONSOLIDADO'!O2552</f>
        <v>0</v>
      </c>
      <c r="G2549" s="217">
        <f t="shared" si="117"/>
        <v>1</v>
      </c>
      <c r="H2549" s="217" t="e">
        <f>+VLOOKUP('PAA CONSOLIDADO'!P2552,LISTAS!$B$4:$C$17,2,0)</f>
        <v>#N/A</v>
      </c>
      <c r="I2549" s="217" t="e">
        <f>+VLOOKUP('PAA CONSOLIDADO'!Q2552,LISTAS!$B$22:$C$25,2,0)</f>
        <v>#N/A</v>
      </c>
      <c r="J2549" s="219">
        <f>'PAA CONSOLIDADO'!R2552</f>
        <v>0</v>
      </c>
      <c r="K2549" s="219">
        <f>+'PAA CONSOLIDADO'!S2552</f>
        <v>0</v>
      </c>
      <c r="L2549" s="217" t="e">
        <f>+VLOOKUP('PAA CONSOLIDADO'!T2552,LISTAS!$B$29:$C$31,2,0)</f>
        <v>#N/A</v>
      </c>
      <c r="M2549" s="217" t="e">
        <f>+VLOOKUP('PAA CONSOLIDADO'!U2552,LISTAS!$B$36:$C$39,2,0)</f>
        <v>#N/A</v>
      </c>
      <c r="N2549" s="217" t="str">
        <f t="shared" si="118"/>
        <v>Unidad de Contratación (1)</v>
      </c>
      <c r="O2549" s="217" t="str">
        <f t="shared" si="119"/>
        <v>CO-DC-11001</v>
      </c>
      <c r="P2549" s="217">
        <f>+'PAA CONSOLIDADO'!V2552</f>
        <v>0</v>
      </c>
      <c r="Q2549" s="217">
        <f>+'PAA CONSOLIDADO'!X2552</f>
        <v>0</v>
      </c>
      <c r="R2549" s="217">
        <f>+'PAA CONSOLIDADO'!Y2552</f>
        <v>0</v>
      </c>
    </row>
    <row r="2550" spans="1:18" s="217" customFormat="1" x14ac:dyDescent="0.25">
      <c r="A2550" s="211">
        <f>+'PAA CONSOLIDADO'!C2553</f>
        <v>0</v>
      </c>
      <c r="B2550" s="211">
        <f>+'PAA CONSOLIDADO'!I2553</f>
        <v>0</v>
      </c>
      <c r="C2550" s="217" t="str">
        <f>+CONCATENATE('PAA CONSOLIDADO'!A2553,"-",'PAA CONSOLIDADO'!D2553,"-",'PAA CONSOLIDADO'!K2553)</f>
        <v>--</v>
      </c>
      <c r="D2550" s="217" t="e">
        <f>+VLOOKUP('PAA CONSOLIDADO'!L2553,LISTAS!$D$4:$E$15,2,0)</f>
        <v>#N/A</v>
      </c>
      <c r="E2550" s="217" t="e">
        <f>+VLOOKUP('PAA CONSOLIDADO'!M2553,LISTAS!$D$4:$E$15,2,0)</f>
        <v>#N/A</v>
      </c>
      <c r="F2550" s="217">
        <f>+'PAA CONSOLIDADO'!O2553</f>
        <v>0</v>
      </c>
      <c r="G2550" s="217">
        <f t="shared" si="117"/>
        <v>1</v>
      </c>
      <c r="H2550" s="217" t="e">
        <f>+VLOOKUP('PAA CONSOLIDADO'!P2553,LISTAS!$B$4:$C$17,2,0)</f>
        <v>#N/A</v>
      </c>
      <c r="I2550" s="217" t="e">
        <f>+VLOOKUP('PAA CONSOLIDADO'!Q2553,LISTAS!$B$22:$C$25,2,0)</f>
        <v>#N/A</v>
      </c>
      <c r="J2550" s="219">
        <f>'PAA CONSOLIDADO'!R2553</f>
        <v>0</v>
      </c>
      <c r="K2550" s="219">
        <f>+'PAA CONSOLIDADO'!S2553</f>
        <v>0</v>
      </c>
      <c r="L2550" s="217" t="e">
        <f>+VLOOKUP('PAA CONSOLIDADO'!T2553,LISTAS!$B$29:$C$31,2,0)</f>
        <v>#N/A</v>
      </c>
      <c r="M2550" s="217" t="e">
        <f>+VLOOKUP('PAA CONSOLIDADO'!U2553,LISTAS!$B$36:$C$39,2,0)</f>
        <v>#N/A</v>
      </c>
      <c r="N2550" s="217" t="str">
        <f t="shared" si="118"/>
        <v>Unidad de Contratación (1)</v>
      </c>
      <c r="O2550" s="217" t="str">
        <f t="shared" si="119"/>
        <v>CO-DC-11001</v>
      </c>
      <c r="P2550" s="217">
        <f>+'PAA CONSOLIDADO'!V2553</f>
        <v>0</v>
      </c>
      <c r="Q2550" s="217">
        <f>+'PAA CONSOLIDADO'!X2553</f>
        <v>0</v>
      </c>
      <c r="R2550" s="217">
        <f>+'PAA CONSOLIDADO'!Y2553</f>
        <v>0</v>
      </c>
    </row>
    <row r="2551" spans="1:18" s="217" customFormat="1" x14ac:dyDescent="0.25">
      <c r="A2551" s="211">
        <f>+'PAA CONSOLIDADO'!C2554</f>
        <v>0</v>
      </c>
      <c r="B2551" s="211">
        <f>+'PAA CONSOLIDADO'!I2554</f>
        <v>0</v>
      </c>
      <c r="C2551" s="217" t="str">
        <f>+CONCATENATE('PAA CONSOLIDADO'!A2554,"-",'PAA CONSOLIDADO'!D2554,"-",'PAA CONSOLIDADO'!K2554)</f>
        <v>--</v>
      </c>
      <c r="D2551" s="217" t="e">
        <f>+VLOOKUP('PAA CONSOLIDADO'!L2554,LISTAS!$D$4:$E$15,2,0)</f>
        <v>#N/A</v>
      </c>
      <c r="E2551" s="217" t="e">
        <f>+VLOOKUP('PAA CONSOLIDADO'!M2554,LISTAS!$D$4:$E$15,2,0)</f>
        <v>#N/A</v>
      </c>
      <c r="F2551" s="217">
        <f>+'PAA CONSOLIDADO'!O2554</f>
        <v>0</v>
      </c>
      <c r="G2551" s="217">
        <f t="shared" si="117"/>
        <v>1</v>
      </c>
      <c r="H2551" s="217" t="e">
        <f>+VLOOKUP('PAA CONSOLIDADO'!P2554,LISTAS!$B$4:$C$17,2,0)</f>
        <v>#N/A</v>
      </c>
      <c r="I2551" s="217" t="e">
        <f>+VLOOKUP('PAA CONSOLIDADO'!Q2554,LISTAS!$B$22:$C$25,2,0)</f>
        <v>#N/A</v>
      </c>
      <c r="J2551" s="219">
        <f>'PAA CONSOLIDADO'!R2554</f>
        <v>0</v>
      </c>
      <c r="K2551" s="219">
        <f>+'PAA CONSOLIDADO'!S2554</f>
        <v>0</v>
      </c>
      <c r="L2551" s="217" t="e">
        <f>+VLOOKUP('PAA CONSOLIDADO'!T2554,LISTAS!$B$29:$C$31,2,0)</f>
        <v>#N/A</v>
      </c>
      <c r="M2551" s="217" t="e">
        <f>+VLOOKUP('PAA CONSOLIDADO'!U2554,LISTAS!$B$36:$C$39,2,0)</f>
        <v>#N/A</v>
      </c>
      <c r="N2551" s="217" t="str">
        <f t="shared" si="118"/>
        <v>Unidad de Contratación (1)</v>
      </c>
      <c r="O2551" s="217" t="str">
        <f t="shared" si="119"/>
        <v>CO-DC-11001</v>
      </c>
      <c r="P2551" s="217">
        <f>+'PAA CONSOLIDADO'!V2554</f>
        <v>0</v>
      </c>
      <c r="Q2551" s="217">
        <f>+'PAA CONSOLIDADO'!X2554</f>
        <v>0</v>
      </c>
      <c r="R2551" s="217">
        <f>+'PAA CONSOLIDADO'!Y2554</f>
        <v>0</v>
      </c>
    </row>
    <row r="2552" spans="1:18" s="217" customFormat="1" x14ac:dyDescent="0.25">
      <c r="A2552" s="211">
        <f>+'PAA CONSOLIDADO'!C2555</f>
        <v>0</v>
      </c>
      <c r="B2552" s="211">
        <f>+'PAA CONSOLIDADO'!I2555</f>
        <v>0</v>
      </c>
      <c r="C2552" s="217" t="str">
        <f>+CONCATENATE('PAA CONSOLIDADO'!A2555,"-",'PAA CONSOLIDADO'!D2555,"-",'PAA CONSOLIDADO'!K2555)</f>
        <v>--</v>
      </c>
      <c r="D2552" s="217" t="e">
        <f>+VLOOKUP('PAA CONSOLIDADO'!L2555,LISTAS!$D$4:$E$15,2,0)</f>
        <v>#N/A</v>
      </c>
      <c r="E2552" s="217" t="e">
        <f>+VLOOKUP('PAA CONSOLIDADO'!M2555,LISTAS!$D$4:$E$15,2,0)</f>
        <v>#N/A</v>
      </c>
      <c r="F2552" s="217">
        <f>+'PAA CONSOLIDADO'!O2555</f>
        <v>0</v>
      </c>
      <c r="G2552" s="217">
        <f t="shared" si="117"/>
        <v>1</v>
      </c>
      <c r="H2552" s="217" t="e">
        <f>+VLOOKUP('PAA CONSOLIDADO'!P2555,LISTAS!$B$4:$C$17,2,0)</f>
        <v>#N/A</v>
      </c>
      <c r="I2552" s="217" t="e">
        <f>+VLOOKUP('PAA CONSOLIDADO'!Q2555,LISTAS!$B$22:$C$25,2,0)</f>
        <v>#N/A</v>
      </c>
      <c r="J2552" s="219">
        <f>'PAA CONSOLIDADO'!R2555</f>
        <v>0</v>
      </c>
      <c r="K2552" s="219">
        <f>+'PAA CONSOLIDADO'!S2555</f>
        <v>0</v>
      </c>
      <c r="L2552" s="217" t="e">
        <f>+VLOOKUP('PAA CONSOLIDADO'!T2555,LISTAS!$B$29:$C$31,2,0)</f>
        <v>#N/A</v>
      </c>
      <c r="M2552" s="217" t="e">
        <f>+VLOOKUP('PAA CONSOLIDADO'!U2555,LISTAS!$B$36:$C$39,2,0)</f>
        <v>#N/A</v>
      </c>
      <c r="N2552" s="217" t="str">
        <f t="shared" si="118"/>
        <v>Unidad de Contratación (1)</v>
      </c>
      <c r="O2552" s="217" t="str">
        <f t="shared" si="119"/>
        <v>CO-DC-11001</v>
      </c>
      <c r="P2552" s="217">
        <f>+'PAA CONSOLIDADO'!V2555</f>
        <v>0</v>
      </c>
      <c r="Q2552" s="217">
        <f>+'PAA CONSOLIDADO'!X2555</f>
        <v>0</v>
      </c>
      <c r="R2552" s="217">
        <f>+'PAA CONSOLIDADO'!Y2555</f>
        <v>0</v>
      </c>
    </row>
    <row r="2553" spans="1:18" s="217" customFormat="1" x14ac:dyDescent="0.25">
      <c r="A2553" s="211">
        <f>+'PAA CONSOLIDADO'!C2556</f>
        <v>0</v>
      </c>
      <c r="B2553" s="211">
        <f>+'PAA CONSOLIDADO'!I2556</f>
        <v>0</v>
      </c>
      <c r="C2553" s="217" t="str">
        <f>+CONCATENATE('PAA CONSOLIDADO'!A2556,"-",'PAA CONSOLIDADO'!D2556,"-",'PAA CONSOLIDADO'!K2556)</f>
        <v>--</v>
      </c>
      <c r="D2553" s="217" t="e">
        <f>+VLOOKUP('PAA CONSOLIDADO'!L2556,LISTAS!$D$4:$E$15,2,0)</f>
        <v>#N/A</v>
      </c>
      <c r="E2553" s="217" t="e">
        <f>+VLOOKUP('PAA CONSOLIDADO'!M2556,LISTAS!$D$4:$E$15,2,0)</f>
        <v>#N/A</v>
      </c>
      <c r="F2553" s="217">
        <f>+'PAA CONSOLIDADO'!O2556</f>
        <v>0</v>
      </c>
      <c r="G2553" s="217">
        <f t="shared" si="117"/>
        <v>1</v>
      </c>
      <c r="H2553" s="217" t="e">
        <f>+VLOOKUP('PAA CONSOLIDADO'!P2556,LISTAS!$B$4:$C$17,2,0)</f>
        <v>#N/A</v>
      </c>
      <c r="I2553" s="217" t="e">
        <f>+VLOOKUP('PAA CONSOLIDADO'!Q2556,LISTAS!$B$22:$C$25,2,0)</f>
        <v>#N/A</v>
      </c>
      <c r="J2553" s="219">
        <f>'PAA CONSOLIDADO'!R2556</f>
        <v>0</v>
      </c>
      <c r="K2553" s="219">
        <f>+'PAA CONSOLIDADO'!S2556</f>
        <v>0</v>
      </c>
      <c r="L2553" s="217" t="e">
        <f>+VLOOKUP('PAA CONSOLIDADO'!T2556,LISTAS!$B$29:$C$31,2,0)</f>
        <v>#N/A</v>
      </c>
      <c r="M2553" s="217" t="e">
        <f>+VLOOKUP('PAA CONSOLIDADO'!U2556,LISTAS!$B$36:$C$39,2,0)</f>
        <v>#N/A</v>
      </c>
      <c r="N2553" s="217" t="str">
        <f t="shared" si="118"/>
        <v>Unidad de Contratación (1)</v>
      </c>
      <c r="O2553" s="217" t="str">
        <f t="shared" si="119"/>
        <v>CO-DC-11001</v>
      </c>
      <c r="P2553" s="217">
        <f>+'PAA CONSOLIDADO'!V2556</f>
        <v>0</v>
      </c>
      <c r="Q2553" s="217">
        <f>+'PAA CONSOLIDADO'!X2556</f>
        <v>0</v>
      </c>
      <c r="R2553" s="217">
        <f>+'PAA CONSOLIDADO'!Y2556</f>
        <v>0</v>
      </c>
    </row>
    <row r="2554" spans="1:18" s="217" customFormat="1" x14ac:dyDescent="0.25">
      <c r="A2554" s="211">
        <f>+'PAA CONSOLIDADO'!C2557</f>
        <v>0</v>
      </c>
      <c r="B2554" s="211">
        <f>+'PAA CONSOLIDADO'!I2557</f>
        <v>0</v>
      </c>
      <c r="C2554" s="217" t="str">
        <f>+CONCATENATE('PAA CONSOLIDADO'!A2557,"-",'PAA CONSOLIDADO'!D2557,"-",'PAA CONSOLIDADO'!K2557)</f>
        <v>--</v>
      </c>
      <c r="D2554" s="217" t="e">
        <f>+VLOOKUP('PAA CONSOLIDADO'!L2557,LISTAS!$D$4:$E$15,2,0)</f>
        <v>#N/A</v>
      </c>
      <c r="E2554" s="217" t="e">
        <f>+VLOOKUP('PAA CONSOLIDADO'!M2557,LISTAS!$D$4:$E$15,2,0)</f>
        <v>#N/A</v>
      </c>
      <c r="F2554" s="217">
        <f>+'PAA CONSOLIDADO'!O2557</f>
        <v>0</v>
      </c>
      <c r="G2554" s="217">
        <f t="shared" si="117"/>
        <v>1</v>
      </c>
      <c r="H2554" s="217" t="e">
        <f>+VLOOKUP('PAA CONSOLIDADO'!P2557,LISTAS!$B$4:$C$17,2,0)</f>
        <v>#N/A</v>
      </c>
      <c r="I2554" s="217" t="e">
        <f>+VLOOKUP('PAA CONSOLIDADO'!Q2557,LISTAS!$B$22:$C$25,2,0)</f>
        <v>#N/A</v>
      </c>
      <c r="J2554" s="219">
        <f>'PAA CONSOLIDADO'!R2557</f>
        <v>0</v>
      </c>
      <c r="K2554" s="219">
        <f>+'PAA CONSOLIDADO'!S2557</f>
        <v>0</v>
      </c>
      <c r="L2554" s="217" t="e">
        <f>+VLOOKUP('PAA CONSOLIDADO'!T2557,LISTAS!$B$29:$C$31,2,0)</f>
        <v>#N/A</v>
      </c>
      <c r="M2554" s="217" t="e">
        <f>+VLOOKUP('PAA CONSOLIDADO'!U2557,LISTAS!$B$36:$C$39,2,0)</f>
        <v>#N/A</v>
      </c>
      <c r="N2554" s="217" t="str">
        <f t="shared" si="118"/>
        <v>Unidad de Contratación (1)</v>
      </c>
      <c r="O2554" s="217" t="str">
        <f t="shared" si="119"/>
        <v>CO-DC-11001</v>
      </c>
      <c r="P2554" s="217">
        <f>+'PAA CONSOLIDADO'!V2557</f>
        <v>0</v>
      </c>
      <c r="Q2554" s="217">
        <f>+'PAA CONSOLIDADO'!X2557</f>
        <v>0</v>
      </c>
      <c r="R2554" s="217">
        <f>+'PAA CONSOLIDADO'!Y2557</f>
        <v>0</v>
      </c>
    </row>
    <row r="2555" spans="1:18" s="217" customFormat="1" x14ac:dyDescent="0.25">
      <c r="A2555" s="211">
        <f>+'PAA CONSOLIDADO'!C2558</f>
        <v>0</v>
      </c>
      <c r="B2555" s="211">
        <f>+'PAA CONSOLIDADO'!I2558</f>
        <v>0</v>
      </c>
      <c r="C2555" s="217" t="str">
        <f>+CONCATENATE('PAA CONSOLIDADO'!A2558,"-",'PAA CONSOLIDADO'!D2558,"-",'PAA CONSOLIDADO'!K2558)</f>
        <v>--</v>
      </c>
      <c r="D2555" s="217" t="e">
        <f>+VLOOKUP('PAA CONSOLIDADO'!L2558,LISTAS!$D$4:$E$15,2,0)</f>
        <v>#N/A</v>
      </c>
      <c r="E2555" s="217" t="e">
        <f>+VLOOKUP('PAA CONSOLIDADO'!M2558,LISTAS!$D$4:$E$15,2,0)</f>
        <v>#N/A</v>
      </c>
      <c r="F2555" s="217">
        <f>+'PAA CONSOLIDADO'!O2558</f>
        <v>0</v>
      </c>
      <c r="G2555" s="217">
        <f t="shared" si="117"/>
        <v>1</v>
      </c>
      <c r="H2555" s="217" t="e">
        <f>+VLOOKUP('PAA CONSOLIDADO'!P2558,LISTAS!$B$4:$C$17,2,0)</f>
        <v>#N/A</v>
      </c>
      <c r="I2555" s="217" t="e">
        <f>+VLOOKUP('PAA CONSOLIDADO'!Q2558,LISTAS!$B$22:$C$25,2,0)</f>
        <v>#N/A</v>
      </c>
      <c r="J2555" s="219">
        <f>'PAA CONSOLIDADO'!R2558</f>
        <v>0</v>
      </c>
      <c r="K2555" s="219">
        <f>+'PAA CONSOLIDADO'!S2558</f>
        <v>0</v>
      </c>
      <c r="L2555" s="217" t="e">
        <f>+VLOOKUP('PAA CONSOLIDADO'!T2558,LISTAS!$B$29:$C$31,2,0)</f>
        <v>#N/A</v>
      </c>
      <c r="M2555" s="217" t="e">
        <f>+VLOOKUP('PAA CONSOLIDADO'!U2558,LISTAS!$B$36:$C$39,2,0)</f>
        <v>#N/A</v>
      </c>
      <c r="N2555" s="217" t="str">
        <f t="shared" si="118"/>
        <v>Unidad de Contratación (1)</v>
      </c>
      <c r="O2555" s="217" t="str">
        <f t="shared" si="119"/>
        <v>CO-DC-11001</v>
      </c>
      <c r="P2555" s="217">
        <f>+'PAA CONSOLIDADO'!V2558</f>
        <v>0</v>
      </c>
      <c r="Q2555" s="217">
        <f>+'PAA CONSOLIDADO'!X2558</f>
        <v>0</v>
      </c>
      <c r="R2555" s="217">
        <f>+'PAA CONSOLIDADO'!Y2558</f>
        <v>0</v>
      </c>
    </row>
    <row r="2556" spans="1:18" s="217" customFormat="1" x14ac:dyDescent="0.25">
      <c r="A2556" s="211">
        <f>+'PAA CONSOLIDADO'!C2559</f>
        <v>0</v>
      </c>
      <c r="B2556" s="211">
        <f>+'PAA CONSOLIDADO'!I2559</f>
        <v>0</v>
      </c>
      <c r="C2556" s="217" t="str">
        <f>+CONCATENATE('PAA CONSOLIDADO'!A2559,"-",'PAA CONSOLIDADO'!D2559,"-",'PAA CONSOLIDADO'!K2559)</f>
        <v>--</v>
      </c>
      <c r="D2556" s="217" t="e">
        <f>+VLOOKUP('PAA CONSOLIDADO'!L2559,LISTAS!$D$4:$E$15,2,0)</f>
        <v>#N/A</v>
      </c>
      <c r="E2556" s="217" t="e">
        <f>+VLOOKUP('PAA CONSOLIDADO'!M2559,LISTAS!$D$4:$E$15,2,0)</f>
        <v>#N/A</v>
      </c>
      <c r="F2556" s="217">
        <f>+'PAA CONSOLIDADO'!O2559</f>
        <v>0</v>
      </c>
      <c r="G2556" s="217">
        <f t="shared" si="117"/>
        <v>1</v>
      </c>
      <c r="H2556" s="217" t="e">
        <f>+VLOOKUP('PAA CONSOLIDADO'!P2559,LISTAS!$B$4:$C$17,2,0)</f>
        <v>#N/A</v>
      </c>
      <c r="I2556" s="217" t="e">
        <f>+VLOOKUP('PAA CONSOLIDADO'!Q2559,LISTAS!$B$22:$C$25,2,0)</f>
        <v>#N/A</v>
      </c>
      <c r="J2556" s="219">
        <f>'PAA CONSOLIDADO'!R2559</f>
        <v>0</v>
      </c>
      <c r="K2556" s="219">
        <f>+'PAA CONSOLIDADO'!S2559</f>
        <v>0</v>
      </c>
      <c r="L2556" s="217" t="e">
        <f>+VLOOKUP('PAA CONSOLIDADO'!T2559,LISTAS!$B$29:$C$31,2,0)</f>
        <v>#N/A</v>
      </c>
      <c r="M2556" s="217" t="e">
        <f>+VLOOKUP('PAA CONSOLIDADO'!U2559,LISTAS!$B$36:$C$39,2,0)</f>
        <v>#N/A</v>
      </c>
      <c r="N2556" s="217" t="str">
        <f t="shared" si="118"/>
        <v>Unidad de Contratación (1)</v>
      </c>
      <c r="O2556" s="217" t="str">
        <f t="shared" si="119"/>
        <v>CO-DC-11001</v>
      </c>
      <c r="P2556" s="217">
        <f>+'PAA CONSOLIDADO'!V2559</f>
        <v>0</v>
      </c>
      <c r="Q2556" s="217">
        <f>+'PAA CONSOLIDADO'!X2559</f>
        <v>0</v>
      </c>
      <c r="R2556" s="217">
        <f>+'PAA CONSOLIDADO'!Y2559</f>
        <v>0</v>
      </c>
    </row>
    <row r="2557" spans="1:18" s="217" customFormat="1" x14ac:dyDescent="0.25">
      <c r="A2557" s="211">
        <f>+'PAA CONSOLIDADO'!C2560</f>
        <v>0</v>
      </c>
      <c r="B2557" s="211">
        <f>+'PAA CONSOLIDADO'!I2560</f>
        <v>0</v>
      </c>
      <c r="C2557" s="217" t="str">
        <f>+CONCATENATE('PAA CONSOLIDADO'!A2560,"-",'PAA CONSOLIDADO'!D2560,"-",'PAA CONSOLIDADO'!K2560)</f>
        <v>--</v>
      </c>
      <c r="D2557" s="217" t="e">
        <f>+VLOOKUP('PAA CONSOLIDADO'!L2560,LISTAS!$D$4:$E$15,2,0)</f>
        <v>#N/A</v>
      </c>
      <c r="E2557" s="217" t="e">
        <f>+VLOOKUP('PAA CONSOLIDADO'!M2560,LISTAS!$D$4:$E$15,2,0)</f>
        <v>#N/A</v>
      </c>
      <c r="F2557" s="217">
        <f>+'PAA CONSOLIDADO'!O2560</f>
        <v>0</v>
      </c>
      <c r="G2557" s="217">
        <f t="shared" si="117"/>
        <v>1</v>
      </c>
      <c r="H2557" s="217" t="e">
        <f>+VLOOKUP('PAA CONSOLIDADO'!P2560,LISTAS!$B$4:$C$17,2,0)</f>
        <v>#N/A</v>
      </c>
      <c r="I2557" s="217" t="e">
        <f>+VLOOKUP('PAA CONSOLIDADO'!Q2560,LISTAS!$B$22:$C$25,2,0)</f>
        <v>#N/A</v>
      </c>
      <c r="J2557" s="219">
        <f>'PAA CONSOLIDADO'!R2560</f>
        <v>0</v>
      </c>
      <c r="K2557" s="219">
        <f>+'PAA CONSOLIDADO'!S2560</f>
        <v>0</v>
      </c>
      <c r="L2557" s="217" t="e">
        <f>+VLOOKUP('PAA CONSOLIDADO'!T2560,LISTAS!$B$29:$C$31,2,0)</f>
        <v>#N/A</v>
      </c>
      <c r="M2557" s="217" t="e">
        <f>+VLOOKUP('PAA CONSOLIDADO'!U2560,LISTAS!$B$36:$C$39,2,0)</f>
        <v>#N/A</v>
      </c>
      <c r="N2557" s="217" t="str">
        <f t="shared" si="118"/>
        <v>Unidad de Contratación (1)</v>
      </c>
      <c r="O2557" s="217" t="str">
        <f t="shared" si="119"/>
        <v>CO-DC-11001</v>
      </c>
      <c r="P2557" s="217">
        <f>+'PAA CONSOLIDADO'!V2560</f>
        <v>0</v>
      </c>
      <c r="Q2557" s="217">
        <f>+'PAA CONSOLIDADO'!X2560</f>
        <v>0</v>
      </c>
      <c r="R2557" s="217">
        <f>+'PAA CONSOLIDADO'!Y2560</f>
        <v>0</v>
      </c>
    </row>
    <row r="2558" spans="1:18" s="217" customFormat="1" x14ac:dyDescent="0.25">
      <c r="A2558" s="211">
        <f>+'PAA CONSOLIDADO'!C2561</f>
        <v>0</v>
      </c>
      <c r="B2558" s="211">
        <f>+'PAA CONSOLIDADO'!I2561</f>
        <v>0</v>
      </c>
      <c r="C2558" s="217" t="str">
        <f>+CONCATENATE('PAA CONSOLIDADO'!A2561,"-",'PAA CONSOLIDADO'!D2561,"-",'PAA CONSOLIDADO'!K2561)</f>
        <v>--</v>
      </c>
      <c r="D2558" s="217" t="e">
        <f>+VLOOKUP('PAA CONSOLIDADO'!L2561,LISTAS!$D$4:$E$15,2,0)</f>
        <v>#N/A</v>
      </c>
      <c r="E2558" s="217" t="e">
        <f>+VLOOKUP('PAA CONSOLIDADO'!M2561,LISTAS!$D$4:$E$15,2,0)</f>
        <v>#N/A</v>
      </c>
      <c r="F2558" s="217">
        <f>+'PAA CONSOLIDADO'!O2561</f>
        <v>0</v>
      </c>
      <c r="G2558" s="217">
        <f t="shared" si="117"/>
        <v>1</v>
      </c>
      <c r="H2558" s="217" t="e">
        <f>+VLOOKUP('PAA CONSOLIDADO'!P2561,LISTAS!$B$4:$C$17,2,0)</f>
        <v>#N/A</v>
      </c>
      <c r="I2558" s="217" t="e">
        <f>+VLOOKUP('PAA CONSOLIDADO'!Q2561,LISTAS!$B$22:$C$25,2,0)</f>
        <v>#N/A</v>
      </c>
      <c r="J2558" s="219">
        <f>'PAA CONSOLIDADO'!R2561</f>
        <v>0</v>
      </c>
      <c r="K2558" s="219">
        <f>+'PAA CONSOLIDADO'!S2561</f>
        <v>0</v>
      </c>
      <c r="L2558" s="217" t="e">
        <f>+VLOOKUP('PAA CONSOLIDADO'!T2561,LISTAS!$B$29:$C$31,2,0)</f>
        <v>#N/A</v>
      </c>
      <c r="M2558" s="217" t="e">
        <f>+VLOOKUP('PAA CONSOLIDADO'!U2561,LISTAS!$B$36:$C$39,2,0)</f>
        <v>#N/A</v>
      </c>
      <c r="N2558" s="217" t="str">
        <f t="shared" si="118"/>
        <v>Unidad de Contratación (1)</v>
      </c>
      <c r="O2558" s="217" t="str">
        <f t="shared" si="119"/>
        <v>CO-DC-11001</v>
      </c>
      <c r="P2558" s="217">
        <f>+'PAA CONSOLIDADO'!V2561</f>
        <v>0</v>
      </c>
      <c r="Q2558" s="217">
        <f>+'PAA CONSOLIDADO'!X2561</f>
        <v>0</v>
      </c>
      <c r="R2558" s="217">
        <f>+'PAA CONSOLIDADO'!Y2561</f>
        <v>0</v>
      </c>
    </row>
    <row r="2559" spans="1:18" s="217" customFormat="1" x14ac:dyDescent="0.25">
      <c r="A2559" s="211">
        <f>+'PAA CONSOLIDADO'!C2562</f>
        <v>0</v>
      </c>
      <c r="B2559" s="211">
        <f>+'PAA CONSOLIDADO'!I2562</f>
        <v>0</v>
      </c>
      <c r="C2559" s="217" t="str">
        <f>+CONCATENATE('PAA CONSOLIDADO'!A2562,"-",'PAA CONSOLIDADO'!D2562,"-",'PAA CONSOLIDADO'!K2562)</f>
        <v>--</v>
      </c>
      <c r="D2559" s="217" t="e">
        <f>+VLOOKUP('PAA CONSOLIDADO'!L2562,LISTAS!$D$4:$E$15,2,0)</f>
        <v>#N/A</v>
      </c>
      <c r="E2559" s="217" t="e">
        <f>+VLOOKUP('PAA CONSOLIDADO'!M2562,LISTAS!$D$4:$E$15,2,0)</f>
        <v>#N/A</v>
      </c>
      <c r="F2559" s="217">
        <f>+'PAA CONSOLIDADO'!O2562</f>
        <v>0</v>
      </c>
      <c r="G2559" s="217">
        <f t="shared" si="117"/>
        <v>1</v>
      </c>
      <c r="H2559" s="217" t="e">
        <f>+VLOOKUP('PAA CONSOLIDADO'!P2562,LISTAS!$B$4:$C$17,2,0)</f>
        <v>#N/A</v>
      </c>
      <c r="I2559" s="217" t="e">
        <f>+VLOOKUP('PAA CONSOLIDADO'!Q2562,LISTAS!$B$22:$C$25,2,0)</f>
        <v>#N/A</v>
      </c>
      <c r="J2559" s="219">
        <f>'PAA CONSOLIDADO'!R2562</f>
        <v>0</v>
      </c>
      <c r="K2559" s="219">
        <f>+'PAA CONSOLIDADO'!S2562</f>
        <v>0</v>
      </c>
      <c r="L2559" s="217" t="e">
        <f>+VLOOKUP('PAA CONSOLIDADO'!T2562,LISTAS!$B$29:$C$31,2,0)</f>
        <v>#N/A</v>
      </c>
      <c r="M2559" s="217" t="e">
        <f>+VLOOKUP('PAA CONSOLIDADO'!U2562,LISTAS!$B$36:$C$39,2,0)</f>
        <v>#N/A</v>
      </c>
      <c r="N2559" s="217" t="str">
        <f t="shared" si="118"/>
        <v>Unidad de Contratación (1)</v>
      </c>
      <c r="O2559" s="217" t="str">
        <f t="shared" si="119"/>
        <v>CO-DC-11001</v>
      </c>
      <c r="P2559" s="217">
        <f>+'PAA CONSOLIDADO'!V2562</f>
        <v>0</v>
      </c>
      <c r="Q2559" s="217">
        <f>+'PAA CONSOLIDADO'!X2562</f>
        <v>0</v>
      </c>
      <c r="R2559" s="217">
        <f>+'PAA CONSOLIDADO'!Y2562</f>
        <v>0</v>
      </c>
    </row>
    <row r="2560" spans="1:18" s="217" customFormat="1" x14ac:dyDescent="0.25">
      <c r="A2560" s="211">
        <f>+'PAA CONSOLIDADO'!C2563</f>
        <v>0</v>
      </c>
      <c r="B2560" s="211">
        <f>+'PAA CONSOLIDADO'!I2563</f>
        <v>0</v>
      </c>
      <c r="C2560" s="217" t="str">
        <f>+CONCATENATE('PAA CONSOLIDADO'!A2563,"-",'PAA CONSOLIDADO'!D2563,"-",'PAA CONSOLIDADO'!K2563)</f>
        <v>--</v>
      </c>
      <c r="D2560" s="217" t="e">
        <f>+VLOOKUP('PAA CONSOLIDADO'!L2563,LISTAS!$D$4:$E$15,2,0)</f>
        <v>#N/A</v>
      </c>
      <c r="E2560" s="217" t="e">
        <f>+VLOOKUP('PAA CONSOLIDADO'!M2563,LISTAS!$D$4:$E$15,2,0)</f>
        <v>#N/A</v>
      </c>
      <c r="F2560" s="217">
        <f>+'PAA CONSOLIDADO'!O2563</f>
        <v>0</v>
      </c>
      <c r="G2560" s="217">
        <f t="shared" si="117"/>
        <v>1</v>
      </c>
      <c r="H2560" s="217" t="e">
        <f>+VLOOKUP('PAA CONSOLIDADO'!P2563,LISTAS!$B$4:$C$17,2,0)</f>
        <v>#N/A</v>
      </c>
      <c r="I2560" s="217" t="e">
        <f>+VLOOKUP('PAA CONSOLIDADO'!Q2563,LISTAS!$B$22:$C$25,2,0)</f>
        <v>#N/A</v>
      </c>
      <c r="J2560" s="219">
        <f>'PAA CONSOLIDADO'!R2563</f>
        <v>0</v>
      </c>
      <c r="K2560" s="219">
        <f>+'PAA CONSOLIDADO'!S2563</f>
        <v>0</v>
      </c>
      <c r="L2560" s="217" t="e">
        <f>+VLOOKUP('PAA CONSOLIDADO'!T2563,LISTAS!$B$29:$C$31,2,0)</f>
        <v>#N/A</v>
      </c>
      <c r="M2560" s="217" t="e">
        <f>+VLOOKUP('PAA CONSOLIDADO'!U2563,LISTAS!$B$36:$C$39,2,0)</f>
        <v>#N/A</v>
      </c>
      <c r="N2560" s="217" t="str">
        <f t="shared" si="118"/>
        <v>Unidad de Contratación (1)</v>
      </c>
      <c r="O2560" s="217" t="str">
        <f t="shared" si="119"/>
        <v>CO-DC-11001</v>
      </c>
      <c r="P2560" s="217">
        <f>+'PAA CONSOLIDADO'!V2563</f>
        <v>0</v>
      </c>
      <c r="Q2560" s="217">
        <f>+'PAA CONSOLIDADO'!X2563</f>
        <v>0</v>
      </c>
      <c r="R2560" s="217">
        <f>+'PAA CONSOLIDADO'!Y2563</f>
        <v>0</v>
      </c>
    </row>
    <row r="2561" spans="1:18" s="217" customFormat="1" x14ac:dyDescent="0.25">
      <c r="A2561" s="211">
        <f>+'PAA CONSOLIDADO'!C2564</f>
        <v>0</v>
      </c>
      <c r="B2561" s="211">
        <f>+'PAA CONSOLIDADO'!I2564</f>
        <v>0</v>
      </c>
      <c r="C2561" s="217" t="str">
        <f>+CONCATENATE('PAA CONSOLIDADO'!A2564,"-",'PAA CONSOLIDADO'!D2564,"-",'PAA CONSOLIDADO'!K2564)</f>
        <v>--</v>
      </c>
      <c r="D2561" s="217" t="e">
        <f>+VLOOKUP('PAA CONSOLIDADO'!L2564,LISTAS!$D$4:$E$15,2,0)</f>
        <v>#N/A</v>
      </c>
      <c r="E2561" s="217" t="e">
        <f>+VLOOKUP('PAA CONSOLIDADO'!M2564,LISTAS!$D$4:$E$15,2,0)</f>
        <v>#N/A</v>
      </c>
      <c r="F2561" s="217">
        <f>+'PAA CONSOLIDADO'!O2564</f>
        <v>0</v>
      </c>
      <c r="G2561" s="217">
        <f t="shared" si="117"/>
        <v>1</v>
      </c>
      <c r="H2561" s="217" t="e">
        <f>+VLOOKUP('PAA CONSOLIDADO'!P2564,LISTAS!$B$4:$C$17,2,0)</f>
        <v>#N/A</v>
      </c>
      <c r="I2561" s="217" t="e">
        <f>+VLOOKUP('PAA CONSOLIDADO'!Q2564,LISTAS!$B$22:$C$25,2,0)</f>
        <v>#N/A</v>
      </c>
      <c r="J2561" s="219">
        <f>'PAA CONSOLIDADO'!R2564</f>
        <v>0</v>
      </c>
      <c r="K2561" s="219">
        <f>+'PAA CONSOLIDADO'!S2564</f>
        <v>0</v>
      </c>
      <c r="L2561" s="217" t="e">
        <f>+VLOOKUP('PAA CONSOLIDADO'!T2564,LISTAS!$B$29:$C$31,2,0)</f>
        <v>#N/A</v>
      </c>
      <c r="M2561" s="217" t="e">
        <f>+VLOOKUP('PAA CONSOLIDADO'!U2564,LISTAS!$B$36:$C$39,2,0)</f>
        <v>#N/A</v>
      </c>
      <c r="N2561" s="217" t="str">
        <f t="shared" si="118"/>
        <v>Unidad de Contratación (1)</v>
      </c>
      <c r="O2561" s="217" t="str">
        <f t="shared" si="119"/>
        <v>CO-DC-11001</v>
      </c>
      <c r="P2561" s="217">
        <f>+'PAA CONSOLIDADO'!V2564</f>
        <v>0</v>
      </c>
      <c r="Q2561" s="217">
        <f>+'PAA CONSOLIDADO'!X2564</f>
        <v>0</v>
      </c>
      <c r="R2561" s="217">
        <f>+'PAA CONSOLIDADO'!Y2564</f>
        <v>0</v>
      </c>
    </row>
    <row r="2562" spans="1:18" s="217" customFormat="1" x14ac:dyDescent="0.25">
      <c r="A2562" s="211">
        <f>+'PAA CONSOLIDADO'!C2565</f>
        <v>0</v>
      </c>
      <c r="B2562" s="211">
        <f>+'PAA CONSOLIDADO'!I2565</f>
        <v>0</v>
      </c>
      <c r="C2562" s="217" t="str">
        <f>+CONCATENATE('PAA CONSOLIDADO'!A2565,"-",'PAA CONSOLIDADO'!D2565,"-",'PAA CONSOLIDADO'!K2565)</f>
        <v>--</v>
      </c>
      <c r="D2562" s="217" t="e">
        <f>+VLOOKUP('PAA CONSOLIDADO'!L2565,LISTAS!$D$4:$E$15,2,0)</f>
        <v>#N/A</v>
      </c>
      <c r="E2562" s="217" t="e">
        <f>+VLOOKUP('PAA CONSOLIDADO'!M2565,LISTAS!$D$4:$E$15,2,0)</f>
        <v>#N/A</v>
      </c>
      <c r="F2562" s="217">
        <f>+'PAA CONSOLIDADO'!O2565</f>
        <v>0</v>
      </c>
      <c r="G2562" s="217">
        <f t="shared" si="117"/>
        <v>1</v>
      </c>
      <c r="H2562" s="217" t="e">
        <f>+VLOOKUP('PAA CONSOLIDADO'!P2565,LISTAS!$B$4:$C$17,2,0)</f>
        <v>#N/A</v>
      </c>
      <c r="I2562" s="217" t="e">
        <f>+VLOOKUP('PAA CONSOLIDADO'!Q2565,LISTAS!$B$22:$C$25,2,0)</f>
        <v>#N/A</v>
      </c>
      <c r="J2562" s="219">
        <f>'PAA CONSOLIDADO'!R2565</f>
        <v>0</v>
      </c>
      <c r="K2562" s="219">
        <f>+'PAA CONSOLIDADO'!S2565</f>
        <v>0</v>
      </c>
      <c r="L2562" s="217" t="e">
        <f>+VLOOKUP('PAA CONSOLIDADO'!T2565,LISTAS!$B$29:$C$31,2,0)</f>
        <v>#N/A</v>
      </c>
      <c r="M2562" s="217" t="e">
        <f>+VLOOKUP('PAA CONSOLIDADO'!U2565,LISTAS!$B$36:$C$39,2,0)</f>
        <v>#N/A</v>
      </c>
      <c r="N2562" s="217" t="str">
        <f t="shared" si="118"/>
        <v>Unidad de Contratación (1)</v>
      </c>
      <c r="O2562" s="217" t="str">
        <f t="shared" si="119"/>
        <v>CO-DC-11001</v>
      </c>
      <c r="P2562" s="217">
        <f>+'PAA CONSOLIDADO'!V2565</f>
        <v>0</v>
      </c>
      <c r="Q2562" s="217">
        <f>+'PAA CONSOLIDADO'!X2565</f>
        <v>0</v>
      </c>
      <c r="R2562" s="217">
        <f>+'PAA CONSOLIDADO'!Y2565</f>
        <v>0</v>
      </c>
    </row>
    <row r="2563" spans="1:18" s="217" customFormat="1" x14ac:dyDescent="0.25">
      <c r="A2563" s="211">
        <f>+'PAA CONSOLIDADO'!C2566</f>
        <v>0</v>
      </c>
      <c r="B2563" s="211">
        <f>+'PAA CONSOLIDADO'!I2566</f>
        <v>0</v>
      </c>
      <c r="C2563" s="217" t="str">
        <f>+CONCATENATE('PAA CONSOLIDADO'!A2566,"-",'PAA CONSOLIDADO'!D2566,"-",'PAA CONSOLIDADO'!K2566)</f>
        <v>--</v>
      </c>
      <c r="D2563" s="217" t="e">
        <f>+VLOOKUP('PAA CONSOLIDADO'!L2566,LISTAS!$D$4:$E$15,2,0)</f>
        <v>#N/A</v>
      </c>
      <c r="E2563" s="217" t="e">
        <f>+VLOOKUP('PAA CONSOLIDADO'!M2566,LISTAS!$D$4:$E$15,2,0)</f>
        <v>#N/A</v>
      </c>
      <c r="F2563" s="217">
        <f>+'PAA CONSOLIDADO'!O2566</f>
        <v>0</v>
      </c>
      <c r="G2563" s="217">
        <f t="shared" si="117"/>
        <v>1</v>
      </c>
      <c r="H2563" s="217" t="e">
        <f>+VLOOKUP('PAA CONSOLIDADO'!P2566,LISTAS!$B$4:$C$17,2,0)</f>
        <v>#N/A</v>
      </c>
      <c r="I2563" s="217" t="e">
        <f>+VLOOKUP('PAA CONSOLIDADO'!Q2566,LISTAS!$B$22:$C$25,2,0)</f>
        <v>#N/A</v>
      </c>
      <c r="J2563" s="219">
        <f>'PAA CONSOLIDADO'!R2566</f>
        <v>0</v>
      </c>
      <c r="K2563" s="219">
        <f>+'PAA CONSOLIDADO'!S2566</f>
        <v>0</v>
      </c>
      <c r="L2563" s="217" t="e">
        <f>+VLOOKUP('PAA CONSOLIDADO'!T2566,LISTAS!$B$29:$C$31,2,0)</f>
        <v>#N/A</v>
      </c>
      <c r="M2563" s="217" t="e">
        <f>+VLOOKUP('PAA CONSOLIDADO'!U2566,LISTAS!$B$36:$C$39,2,0)</f>
        <v>#N/A</v>
      </c>
      <c r="N2563" s="217" t="str">
        <f t="shared" si="118"/>
        <v>Unidad de Contratación (1)</v>
      </c>
      <c r="O2563" s="217" t="str">
        <f t="shared" si="119"/>
        <v>CO-DC-11001</v>
      </c>
      <c r="P2563" s="217">
        <f>+'PAA CONSOLIDADO'!V2566</f>
        <v>0</v>
      </c>
      <c r="Q2563" s="217">
        <f>+'PAA CONSOLIDADO'!X2566</f>
        <v>0</v>
      </c>
      <c r="R2563" s="217">
        <f>+'PAA CONSOLIDADO'!Y2566</f>
        <v>0</v>
      </c>
    </row>
    <row r="2564" spans="1:18" s="217" customFormat="1" x14ac:dyDescent="0.25">
      <c r="A2564" s="211">
        <f>+'PAA CONSOLIDADO'!C2567</f>
        <v>0</v>
      </c>
      <c r="B2564" s="211">
        <f>+'PAA CONSOLIDADO'!I2567</f>
        <v>0</v>
      </c>
      <c r="C2564" s="217" t="str">
        <f>+CONCATENATE('PAA CONSOLIDADO'!A2567,"-",'PAA CONSOLIDADO'!D2567,"-",'PAA CONSOLIDADO'!K2567)</f>
        <v>--</v>
      </c>
      <c r="D2564" s="217" t="e">
        <f>+VLOOKUP('PAA CONSOLIDADO'!L2567,LISTAS!$D$4:$E$15,2,0)</f>
        <v>#N/A</v>
      </c>
      <c r="E2564" s="217" t="e">
        <f>+VLOOKUP('PAA CONSOLIDADO'!M2567,LISTAS!$D$4:$E$15,2,0)</f>
        <v>#N/A</v>
      </c>
      <c r="F2564" s="217">
        <f>+'PAA CONSOLIDADO'!O2567</f>
        <v>0</v>
      </c>
      <c r="G2564" s="217">
        <f t="shared" si="117"/>
        <v>1</v>
      </c>
      <c r="H2564" s="217" t="e">
        <f>+VLOOKUP('PAA CONSOLIDADO'!P2567,LISTAS!$B$4:$C$17,2,0)</f>
        <v>#N/A</v>
      </c>
      <c r="I2564" s="217" t="e">
        <f>+VLOOKUP('PAA CONSOLIDADO'!Q2567,LISTAS!$B$22:$C$25,2,0)</f>
        <v>#N/A</v>
      </c>
      <c r="J2564" s="219">
        <f>'PAA CONSOLIDADO'!R2567</f>
        <v>0</v>
      </c>
      <c r="K2564" s="219">
        <f>+'PAA CONSOLIDADO'!S2567</f>
        <v>0</v>
      </c>
      <c r="L2564" s="217" t="e">
        <f>+VLOOKUP('PAA CONSOLIDADO'!T2567,LISTAS!$B$29:$C$31,2,0)</f>
        <v>#N/A</v>
      </c>
      <c r="M2564" s="217" t="e">
        <f>+VLOOKUP('PAA CONSOLIDADO'!U2567,LISTAS!$B$36:$C$39,2,0)</f>
        <v>#N/A</v>
      </c>
      <c r="N2564" s="217" t="str">
        <f t="shared" si="118"/>
        <v>Unidad de Contratación (1)</v>
      </c>
      <c r="O2564" s="217" t="str">
        <f t="shared" si="119"/>
        <v>CO-DC-11001</v>
      </c>
      <c r="P2564" s="217">
        <f>+'PAA CONSOLIDADO'!V2567</f>
        <v>0</v>
      </c>
      <c r="Q2564" s="217">
        <f>+'PAA CONSOLIDADO'!X2567</f>
        <v>0</v>
      </c>
      <c r="R2564" s="217">
        <f>+'PAA CONSOLIDADO'!Y2567</f>
        <v>0</v>
      </c>
    </row>
    <row r="2565" spans="1:18" s="217" customFormat="1" x14ac:dyDescent="0.25">
      <c r="A2565" s="211">
        <f>+'PAA CONSOLIDADO'!C2568</f>
        <v>0</v>
      </c>
      <c r="B2565" s="211">
        <f>+'PAA CONSOLIDADO'!I2568</f>
        <v>0</v>
      </c>
      <c r="C2565" s="217" t="str">
        <f>+CONCATENATE('PAA CONSOLIDADO'!A2568,"-",'PAA CONSOLIDADO'!D2568,"-",'PAA CONSOLIDADO'!K2568)</f>
        <v>--</v>
      </c>
      <c r="D2565" s="217" t="e">
        <f>+VLOOKUP('PAA CONSOLIDADO'!L2568,LISTAS!$D$4:$E$15,2,0)</f>
        <v>#N/A</v>
      </c>
      <c r="E2565" s="217" t="e">
        <f>+VLOOKUP('PAA CONSOLIDADO'!M2568,LISTAS!$D$4:$E$15,2,0)</f>
        <v>#N/A</v>
      </c>
      <c r="F2565" s="217">
        <f>+'PAA CONSOLIDADO'!O2568</f>
        <v>0</v>
      </c>
      <c r="G2565" s="217">
        <f t="shared" ref="G2565:G2628" si="120">+IF(ISBLANK(B2565),"",1)</f>
        <v>1</v>
      </c>
      <c r="H2565" s="217" t="e">
        <f>+VLOOKUP('PAA CONSOLIDADO'!P2568,LISTAS!$B$4:$C$17,2,0)</f>
        <v>#N/A</v>
      </c>
      <c r="I2565" s="217" t="e">
        <f>+VLOOKUP('PAA CONSOLIDADO'!Q2568,LISTAS!$B$22:$C$25,2,0)</f>
        <v>#N/A</v>
      </c>
      <c r="J2565" s="219">
        <f>'PAA CONSOLIDADO'!R2568</f>
        <v>0</v>
      </c>
      <c r="K2565" s="219">
        <f>+'PAA CONSOLIDADO'!S2568</f>
        <v>0</v>
      </c>
      <c r="L2565" s="217" t="e">
        <f>+VLOOKUP('PAA CONSOLIDADO'!T2568,LISTAS!$B$29:$C$31,2,0)</f>
        <v>#N/A</v>
      </c>
      <c r="M2565" s="217" t="e">
        <f>+VLOOKUP('PAA CONSOLIDADO'!U2568,LISTAS!$B$36:$C$39,2,0)</f>
        <v>#N/A</v>
      </c>
      <c r="N2565" s="217" t="str">
        <f t="shared" ref="N2565:N2628" si="121">+IF(ISBLANK(B2565),"","Unidad de Contratación (1)")</f>
        <v>Unidad de Contratación (1)</v>
      </c>
      <c r="O2565" s="217" t="str">
        <f t="shared" ref="O2565:O2628" si="122">+IF(ISBLANK(B2565),"","CO-DC-11001")</f>
        <v>CO-DC-11001</v>
      </c>
      <c r="P2565" s="217">
        <f>+'PAA CONSOLIDADO'!V2568</f>
        <v>0</v>
      </c>
      <c r="Q2565" s="217">
        <f>+'PAA CONSOLIDADO'!X2568</f>
        <v>0</v>
      </c>
      <c r="R2565" s="217">
        <f>+'PAA CONSOLIDADO'!Y2568</f>
        <v>0</v>
      </c>
    </row>
    <row r="2566" spans="1:18" s="217" customFormat="1" x14ac:dyDescent="0.25">
      <c r="A2566" s="211">
        <f>+'PAA CONSOLIDADO'!C2569</f>
        <v>0</v>
      </c>
      <c r="B2566" s="211">
        <f>+'PAA CONSOLIDADO'!I2569</f>
        <v>0</v>
      </c>
      <c r="C2566" s="217" t="str">
        <f>+CONCATENATE('PAA CONSOLIDADO'!A2569,"-",'PAA CONSOLIDADO'!D2569,"-",'PAA CONSOLIDADO'!K2569)</f>
        <v>--</v>
      </c>
      <c r="D2566" s="217" t="e">
        <f>+VLOOKUP('PAA CONSOLIDADO'!L2569,LISTAS!$D$4:$E$15,2,0)</f>
        <v>#N/A</v>
      </c>
      <c r="E2566" s="217" t="e">
        <f>+VLOOKUP('PAA CONSOLIDADO'!M2569,LISTAS!$D$4:$E$15,2,0)</f>
        <v>#N/A</v>
      </c>
      <c r="F2566" s="217">
        <f>+'PAA CONSOLIDADO'!O2569</f>
        <v>0</v>
      </c>
      <c r="G2566" s="217">
        <f t="shared" si="120"/>
        <v>1</v>
      </c>
      <c r="H2566" s="217" t="e">
        <f>+VLOOKUP('PAA CONSOLIDADO'!P2569,LISTAS!$B$4:$C$17,2,0)</f>
        <v>#N/A</v>
      </c>
      <c r="I2566" s="217" t="e">
        <f>+VLOOKUP('PAA CONSOLIDADO'!Q2569,LISTAS!$B$22:$C$25,2,0)</f>
        <v>#N/A</v>
      </c>
      <c r="J2566" s="219">
        <f>'PAA CONSOLIDADO'!R2569</f>
        <v>0</v>
      </c>
      <c r="K2566" s="219">
        <f>+'PAA CONSOLIDADO'!S2569</f>
        <v>0</v>
      </c>
      <c r="L2566" s="217" t="e">
        <f>+VLOOKUP('PAA CONSOLIDADO'!T2569,LISTAS!$B$29:$C$31,2,0)</f>
        <v>#N/A</v>
      </c>
      <c r="M2566" s="217" t="e">
        <f>+VLOOKUP('PAA CONSOLIDADO'!U2569,LISTAS!$B$36:$C$39,2,0)</f>
        <v>#N/A</v>
      </c>
      <c r="N2566" s="217" t="str">
        <f t="shared" si="121"/>
        <v>Unidad de Contratación (1)</v>
      </c>
      <c r="O2566" s="217" t="str">
        <f t="shared" si="122"/>
        <v>CO-DC-11001</v>
      </c>
      <c r="P2566" s="217">
        <f>+'PAA CONSOLIDADO'!V2569</f>
        <v>0</v>
      </c>
      <c r="Q2566" s="217">
        <f>+'PAA CONSOLIDADO'!X2569</f>
        <v>0</v>
      </c>
      <c r="R2566" s="217">
        <f>+'PAA CONSOLIDADO'!Y2569</f>
        <v>0</v>
      </c>
    </row>
    <row r="2567" spans="1:18" s="217" customFormat="1" x14ac:dyDescent="0.25">
      <c r="A2567" s="211">
        <f>+'PAA CONSOLIDADO'!C2570</f>
        <v>0</v>
      </c>
      <c r="B2567" s="211">
        <f>+'PAA CONSOLIDADO'!I2570</f>
        <v>0</v>
      </c>
      <c r="C2567" s="217" t="str">
        <f>+CONCATENATE('PAA CONSOLIDADO'!A2570,"-",'PAA CONSOLIDADO'!D2570,"-",'PAA CONSOLIDADO'!K2570)</f>
        <v>--</v>
      </c>
      <c r="D2567" s="217" t="e">
        <f>+VLOOKUP('PAA CONSOLIDADO'!L2570,LISTAS!$D$4:$E$15,2,0)</f>
        <v>#N/A</v>
      </c>
      <c r="E2567" s="217" t="e">
        <f>+VLOOKUP('PAA CONSOLIDADO'!M2570,LISTAS!$D$4:$E$15,2,0)</f>
        <v>#N/A</v>
      </c>
      <c r="F2567" s="217">
        <f>+'PAA CONSOLIDADO'!O2570</f>
        <v>0</v>
      </c>
      <c r="G2567" s="217">
        <f t="shared" si="120"/>
        <v>1</v>
      </c>
      <c r="H2567" s="217" t="e">
        <f>+VLOOKUP('PAA CONSOLIDADO'!P2570,LISTAS!$B$4:$C$17,2,0)</f>
        <v>#N/A</v>
      </c>
      <c r="I2567" s="217" t="e">
        <f>+VLOOKUP('PAA CONSOLIDADO'!Q2570,LISTAS!$B$22:$C$25,2,0)</f>
        <v>#N/A</v>
      </c>
      <c r="J2567" s="219">
        <f>'PAA CONSOLIDADO'!R2570</f>
        <v>0</v>
      </c>
      <c r="K2567" s="219">
        <f>+'PAA CONSOLIDADO'!S2570</f>
        <v>0</v>
      </c>
      <c r="L2567" s="217" t="e">
        <f>+VLOOKUP('PAA CONSOLIDADO'!T2570,LISTAS!$B$29:$C$31,2,0)</f>
        <v>#N/A</v>
      </c>
      <c r="M2567" s="217" t="e">
        <f>+VLOOKUP('PAA CONSOLIDADO'!U2570,LISTAS!$B$36:$C$39,2,0)</f>
        <v>#N/A</v>
      </c>
      <c r="N2567" s="217" t="str">
        <f t="shared" si="121"/>
        <v>Unidad de Contratación (1)</v>
      </c>
      <c r="O2567" s="217" t="str">
        <f t="shared" si="122"/>
        <v>CO-DC-11001</v>
      </c>
      <c r="P2567" s="217">
        <f>+'PAA CONSOLIDADO'!V2570</f>
        <v>0</v>
      </c>
      <c r="Q2567" s="217">
        <f>+'PAA CONSOLIDADO'!X2570</f>
        <v>0</v>
      </c>
      <c r="R2567" s="217">
        <f>+'PAA CONSOLIDADO'!Y2570</f>
        <v>0</v>
      </c>
    </row>
    <row r="2568" spans="1:18" s="217" customFormat="1" x14ac:dyDescent="0.25">
      <c r="A2568" s="211">
        <f>+'PAA CONSOLIDADO'!C2571</f>
        <v>0</v>
      </c>
      <c r="B2568" s="211">
        <f>+'PAA CONSOLIDADO'!I2571</f>
        <v>0</v>
      </c>
      <c r="C2568" s="217" t="str">
        <f>+CONCATENATE('PAA CONSOLIDADO'!A2571,"-",'PAA CONSOLIDADO'!D2571,"-",'PAA CONSOLIDADO'!K2571)</f>
        <v>--</v>
      </c>
      <c r="D2568" s="217" t="e">
        <f>+VLOOKUP('PAA CONSOLIDADO'!L2571,LISTAS!$D$4:$E$15,2,0)</f>
        <v>#N/A</v>
      </c>
      <c r="E2568" s="217" t="e">
        <f>+VLOOKUP('PAA CONSOLIDADO'!M2571,LISTAS!$D$4:$E$15,2,0)</f>
        <v>#N/A</v>
      </c>
      <c r="F2568" s="217">
        <f>+'PAA CONSOLIDADO'!O2571</f>
        <v>0</v>
      </c>
      <c r="G2568" s="217">
        <f t="shared" si="120"/>
        <v>1</v>
      </c>
      <c r="H2568" s="217" t="e">
        <f>+VLOOKUP('PAA CONSOLIDADO'!P2571,LISTAS!$B$4:$C$17,2,0)</f>
        <v>#N/A</v>
      </c>
      <c r="I2568" s="217" t="e">
        <f>+VLOOKUP('PAA CONSOLIDADO'!Q2571,LISTAS!$B$22:$C$25,2,0)</f>
        <v>#N/A</v>
      </c>
      <c r="J2568" s="219">
        <f>'PAA CONSOLIDADO'!R2571</f>
        <v>0</v>
      </c>
      <c r="K2568" s="219">
        <f>+'PAA CONSOLIDADO'!S2571</f>
        <v>0</v>
      </c>
      <c r="L2568" s="217" t="e">
        <f>+VLOOKUP('PAA CONSOLIDADO'!T2571,LISTAS!$B$29:$C$31,2,0)</f>
        <v>#N/A</v>
      </c>
      <c r="M2568" s="217" t="e">
        <f>+VLOOKUP('PAA CONSOLIDADO'!U2571,LISTAS!$B$36:$C$39,2,0)</f>
        <v>#N/A</v>
      </c>
      <c r="N2568" s="217" t="str">
        <f t="shared" si="121"/>
        <v>Unidad de Contratación (1)</v>
      </c>
      <c r="O2568" s="217" t="str">
        <f t="shared" si="122"/>
        <v>CO-DC-11001</v>
      </c>
      <c r="P2568" s="217">
        <f>+'PAA CONSOLIDADO'!V2571</f>
        <v>0</v>
      </c>
      <c r="Q2568" s="217">
        <f>+'PAA CONSOLIDADO'!X2571</f>
        <v>0</v>
      </c>
      <c r="R2568" s="217">
        <f>+'PAA CONSOLIDADO'!Y2571</f>
        <v>0</v>
      </c>
    </row>
    <row r="2569" spans="1:18" s="217" customFormat="1" x14ac:dyDescent="0.25">
      <c r="A2569" s="211">
        <f>+'PAA CONSOLIDADO'!C2572</f>
        <v>0</v>
      </c>
      <c r="B2569" s="211">
        <f>+'PAA CONSOLIDADO'!I2572</f>
        <v>0</v>
      </c>
      <c r="C2569" s="217" t="str">
        <f>+CONCATENATE('PAA CONSOLIDADO'!A2572,"-",'PAA CONSOLIDADO'!D2572,"-",'PAA CONSOLIDADO'!K2572)</f>
        <v>--</v>
      </c>
      <c r="D2569" s="217" t="e">
        <f>+VLOOKUP('PAA CONSOLIDADO'!L2572,LISTAS!$D$4:$E$15,2,0)</f>
        <v>#N/A</v>
      </c>
      <c r="E2569" s="217" t="e">
        <f>+VLOOKUP('PAA CONSOLIDADO'!M2572,LISTAS!$D$4:$E$15,2,0)</f>
        <v>#N/A</v>
      </c>
      <c r="F2569" s="217">
        <f>+'PAA CONSOLIDADO'!O2572</f>
        <v>0</v>
      </c>
      <c r="G2569" s="217">
        <f t="shared" si="120"/>
        <v>1</v>
      </c>
      <c r="H2569" s="217" t="e">
        <f>+VLOOKUP('PAA CONSOLIDADO'!P2572,LISTAS!$B$4:$C$17,2,0)</f>
        <v>#N/A</v>
      </c>
      <c r="I2569" s="217" t="e">
        <f>+VLOOKUP('PAA CONSOLIDADO'!Q2572,LISTAS!$B$22:$C$25,2,0)</f>
        <v>#N/A</v>
      </c>
      <c r="J2569" s="219">
        <f>'PAA CONSOLIDADO'!R2572</f>
        <v>0</v>
      </c>
      <c r="K2569" s="219">
        <f>+'PAA CONSOLIDADO'!S2572</f>
        <v>0</v>
      </c>
      <c r="L2569" s="217" t="e">
        <f>+VLOOKUP('PAA CONSOLIDADO'!T2572,LISTAS!$B$29:$C$31,2,0)</f>
        <v>#N/A</v>
      </c>
      <c r="M2569" s="217" t="e">
        <f>+VLOOKUP('PAA CONSOLIDADO'!U2572,LISTAS!$B$36:$C$39,2,0)</f>
        <v>#N/A</v>
      </c>
      <c r="N2569" s="217" t="str">
        <f t="shared" si="121"/>
        <v>Unidad de Contratación (1)</v>
      </c>
      <c r="O2569" s="217" t="str">
        <f t="shared" si="122"/>
        <v>CO-DC-11001</v>
      </c>
      <c r="P2569" s="217">
        <f>+'PAA CONSOLIDADO'!V2572</f>
        <v>0</v>
      </c>
      <c r="Q2569" s="217">
        <f>+'PAA CONSOLIDADO'!X2572</f>
        <v>0</v>
      </c>
      <c r="R2569" s="217">
        <f>+'PAA CONSOLIDADO'!Y2572</f>
        <v>0</v>
      </c>
    </row>
    <row r="2570" spans="1:18" s="217" customFormat="1" x14ac:dyDescent="0.25">
      <c r="A2570" s="211">
        <f>+'PAA CONSOLIDADO'!C2573</f>
        <v>0</v>
      </c>
      <c r="B2570" s="211">
        <f>+'PAA CONSOLIDADO'!I2573</f>
        <v>0</v>
      </c>
      <c r="C2570" s="217" t="str">
        <f>+CONCATENATE('PAA CONSOLIDADO'!A2573,"-",'PAA CONSOLIDADO'!D2573,"-",'PAA CONSOLIDADO'!K2573)</f>
        <v>--</v>
      </c>
      <c r="D2570" s="217" t="e">
        <f>+VLOOKUP('PAA CONSOLIDADO'!L2573,LISTAS!$D$4:$E$15,2,0)</f>
        <v>#N/A</v>
      </c>
      <c r="E2570" s="217" t="e">
        <f>+VLOOKUP('PAA CONSOLIDADO'!M2573,LISTAS!$D$4:$E$15,2,0)</f>
        <v>#N/A</v>
      </c>
      <c r="F2570" s="217">
        <f>+'PAA CONSOLIDADO'!O2573</f>
        <v>0</v>
      </c>
      <c r="G2570" s="217">
        <f t="shared" si="120"/>
        <v>1</v>
      </c>
      <c r="H2570" s="217" t="e">
        <f>+VLOOKUP('PAA CONSOLIDADO'!P2573,LISTAS!$B$4:$C$17,2,0)</f>
        <v>#N/A</v>
      </c>
      <c r="I2570" s="217" t="e">
        <f>+VLOOKUP('PAA CONSOLIDADO'!Q2573,LISTAS!$B$22:$C$25,2,0)</f>
        <v>#N/A</v>
      </c>
      <c r="J2570" s="219">
        <f>'PAA CONSOLIDADO'!R2573</f>
        <v>0</v>
      </c>
      <c r="K2570" s="219">
        <f>+'PAA CONSOLIDADO'!S2573</f>
        <v>0</v>
      </c>
      <c r="L2570" s="217" t="e">
        <f>+VLOOKUP('PAA CONSOLIDADO'!T2573,LISTAS!$B$29:$C$31,2,0)</f>
        <v>#N/A</v>
      </c>
      <c r="M2570" s="217" t="e">
        <f>+VLOOKUP('PAA CONSOLIDADO'!U2573,LISTAS!$B$36:$C$39,2,0)</f>
        <v>#N/A</v>
      </c>
      <c r="N2570" s="217" t="str">
        <f t="shared" si="121"/>
        <v>Unidad de Contratación (1)</v>
      </c>
      <c r="O2570" s="217" t="str">
        <f t="shared" si="122"/>
        <v>CO-DC-11001</v>
      </c>
      <c r="P2570" s="217">
        <f>+'PAA CONSOLIDADO'!V2573</f>
        <v>0</v>
      </c>
      <c r="Q2570" s="217">
        <f>+'PAA CONSOLIDADO'!X2573</f>
        <v>0</v>
      </c>
      <c r="R2570" s="217">
        <f>+'PAA CONSOLIDADO'!Y2573</f>
        <v>0</v>
      </c>
    </row>
    <row r="2571" spans="1:18" s="217" customFormat="1" x14ac:dyDescent="0.25">
      <c r="A2571" s="211">
        <f>+'PAA CONSOLIDADO'!C2574</f>
        <v>0</v>
      </c>
      <c r="B2571" s="211">
        <f>+'PAA CONSOLIDADO'!I2574</f>
        <v>0</v>
      </c>
      <c r="C2571" s="217" t="str">
        <f>+CONCATENATE('PAA CONSOLIDADO'!A2574,"-",'PAA CONSOLIDADO'!D2574,"-",'PAA CONSOLIDADO'!K2574)</f>
        <v>--</v>
      </c>
      <c r="D2571" s="217" t="e">
        <f>+VLOOKUP('PAA CONSOLIDADO'!L2574,LISTAS!$D$4:$E$15,2,0)</f>
        <v>#N/A</v>
      </c>
      <c r="E2571" s="217" t="e">
        <f>+VLOOKUP('PAA CONSOLIDADO'!M2574,LISTAS!$D$4:$E$15,2,0)</f>
        <v>#N/A</v>
      </c>
      <c r="F2571" s="217">
        <f>+'PAA CONSOLIDADO'!O2574</f>
        <v>0</v>
      </c>
      <c r="G2571" s="217">
        <f t="shared" si="120"/>
        <v>1</v>
      </c>
      <c r="H2571" s="217" t="e">
        <f>+VLOOKUP('PAA CONSOLIDADO'!P2574,LISTAS!$B$4:$C$17,2,0)</f>
        <v>#N/A</v>
      </c>
      <c r="I2571" s="217" t="e">
        <f>+VLOOKUP('PAA CONSOLIDADO'!Q2574,LISTAS!$B$22:$C$25,2,0)</f>
        <v>#N/A</v>
      </c>
      <c r="J2571" s="219">
        <f>'PAA CONSOLIDADO'!R2574</f>
        <v>0</v>
      </c>
      <c r="K2571" s="219">
        <f>+'PAA CONSOLIDADO'!S2574</f>
        <v>0</v>
      </c>
      <c r="L2571" s="217" t="e">
        <f>+VLOOKUP('PAA CONSOLIDADO'!T2574,LISTAS!$B$29:$C$31,2,0)</f>
        <v>#N/A</v>
      </c>
      <c r="M2571" s="217" t="e">
        <f>+VLOOKUP('PAA CONSOLIDADO'!U2574,LISTAS!$B$36:$C$39,2,0)</f>
        <v>#N/A</v>
      </c>
      <c r="N2571" s="217" t="str">
        <f t="shared" si="121"/>
        <v>Unidad de Contratación (1)</v>
      </c>
      <c r="O2571" s="217" t="str">
        <f t="shared" si="122"/>
        <v>CO-DC-11001</v>
      </c>
      <c r="P2571" s="217">
        <f>+'PAA CONSOLIDADO'!V2574</f>
        <v>0</v>
      </c>
      <c r="Q2571" s="217">
        <f>+'PAA CONSOLIDADO'!X2574</f>
        <v>0</v>
      </c>
      <c r="R2571" s="217">
        <f>+'PAA CONSOLIDADO'!Y2574</f>
        <v>0</v>
      </c>
    </row>
    <row r="2572" spans="1:18" s="217" customFormat="1" x14ac:dyDescent="0.25">
      <c r="A2572" s="211">
        <f>+'PAA CONSOLIDADO'!C2575</f>
        <v>0</v>
      </c>
      <c r="B2572" s="211">
        <f>+'PAA CONSOLIDADO'!I2575</f>
        <v>0</v>
      </c>
      <c r="C2572" s="217" t="str">
        <f>+CONCATENATE('PAA CONSOLIDADO'!A2575,"-",'PAA CONSOLIDADO'!D2575,"-",'PAA CONSOLIDADO'!K2575)</f>
        <v>--</v>
      </c>
      <c r="D2572" s="217" t="e">
        <f>+VLOOKUP('PAA CONSOLIDADO'!L2575,LISTAS!$D$4:$E$15,2,0)</f>
        <v>#N/A</v>
      </c>
      <c r="E2572" s="217" t="e">
        <f>+VLOOKUP('PAA CONSOLIDADO'!M2575,LISTAS!$D$4:$E$15,2,0)</f>
        <v>#N/A</v>
      </c>
      <c r="F2572" s="217">
        <f>+'PAA CONSOLIDADO'!O2575</f>
        <v>0</v>
      </c>
      <c r="G2572" s="217">
        <f t="shared" si="120"/>
        <v>1</v>
      </c>
      <c r="H2572" s="217" t="e">
        <f>+VLOOKUP('PAA CONSOLIDADO'!P2575,LISTAS!$B$4:$C$17,2,0)</f>
        <v>#N/A</v>
      </c>
      <c r="I2572" s="217" t="e">
        <f>+VLOOKUP('PAA CONSOLIDADO'!Q2575,LISTAS!$B$22:$C$25,2,0)</f>
        <v>#N/A</v>
      </c>
      <c r="J2572" s="219">
        <f>'PAA CONSOLIDADO'!R2575</f>
        <v>0</v>
      </c>
      <c r="K2572" s="219">
        <f>+'PAA CONSOLIDADO'!S2575</f>
        <v>0</v>
      </c>
      <c r="L2572" s="217" t="e">
        <f>+VLOOKUP('PAA CONSOLIDADO'!T2575,LISTAS!$B$29:$C$31,2,0)</f>
        <v>#N/A</v>
      </c>
      <c r="M2572" s="217" t="e">
        <f>+VLOOKUP('PAA CONSOLIDADO'!U2575,LISTAS!$B$36:$C$39,2,0)</f>
        <v>#N/A</v>
      </c>
      <c r="N2572" s="217" t="str">
        <f t="shared" si="121"/>
        <v>Unidad de Contratación (1)</v>
      </c>
      <c r="O2572" s="217" t="str">
        <f t="shared" si="122"/>
        <v>CO-DC-11001</v>
      </c>
      <c r="P2572" s="217">
        <f>+'PAA CONSOLIDADO'!V2575</f>
        <v>0</v>
      </c>
      <c r="Q2572" s="217">
        <f>+'PAA CONSOLIDADO'!X2575</f>
        <v>0</v>
      </c>
      <c r="R2572" s="217">
        <f>+'PAA CONSOLIDADO'!Y2575</f>
        <v>0</v>
      </c>
    </row>
    <row r="2573" spans="1:18" s="217" customFormat="1" x14ac:dyDescent="0.25">
      <c r="A2573" s="211">
        <f>+'PAA CONSOLIDADO'!C2576</f>
        <v>0</v>
      </c>
      <c r="B2573" s="211">
        <f>+'PAA CONSOLIDADO'!I2576</f>
        <v>0</v>
      </c>
      <c r="C2573" s="217" t="str">
        <f>+CONCATENATE('PAA CONSOLIDADO'!A2576,"-",'PAA CONSOLIDADO'!D2576,"-",'PAA CONSOLIDADO'!K2576)</f>
        <v>--</v>
      </c>
      <c r="D2573" s="217" t="e">
        <f>+VLOOKUP('PAA CONSOLIDADO'!L2576,LISTAS!$D$4:$E$15,2,0)</f>
        <v>#N/A</v>
      </c>
      <c r="E2573" s="217" t="e">
        <f>+VLOOKUP('PAA CONSOLIDADO'!M2576,LISTAS!$D$4:$E$15,2,0)</f>
        <v>#N/A</v>
      </c>
      <c r="F2573" s="217">
        <f>+'PAA CONSOLIDADO'!O2576</f>
        <v>0</v>
      </c>
      <c r="G2573" s="217">
        <f t="shared" si="120"/>
        <v>1</v>
      </c>
      <c r="H2573" s="217" t="e">
        <f>+VLOOKUP('PAA CONSOLIDADO'!P2576,LISTAS!$B$4:$C$17,2,0)</f>
        <v>#N/A</v>
      </c>
      <c r="I2573" s="217" t="e">
        <f>+VLOOKUP('PAA CONSOLIDADO'!Q2576,LISTAS!$B$22:$C$25,2,0)</f>
        <v>#N/A</v>
      </c>
      <c r="J2573" s="219">
        <f>'PAA CONSOLIDADO'!R2576</f>
        <v>0</v>
      </c>
      <c r="K2573" s="219">
        <f>+'PAA CONSOLIDADO'!S2576</f>
        <v>0</v>
      </c>
      <c r="L2573" s="217" t="e">
        <f>+VLOOKUP('PAA CONSOLIDADO'!T2576,LISTAS!$B$29:$C$31,2,0)</f>
        <v>#N/A</v>
      </c>
      <c r="M2573" s="217" t="e">
        <f>+VLOOKUP('PAA CONSOLIDADO'!U2576,LISTAS!$B$36:$C$39,2,0)</f>
        <v>#N/A</v>
      </c>
      <c r="N2573" s="217" t="str">
        <f t="shared" si="121"/>
        <v>Unidad de Contratación (1)</v>
      </c>
      <c r="O2573" s="217" t="str">
        <f t="shared" si="122"/>
        <v>CO-DC-11001</v>
      </c>
      <c r="P2573" s="217">
        <f>+'PAA CONSOLIDADO'!V2576</f>
        <v>0</v>
      </c>
      <c r="Q2573" s="217">
        <f>+'PAA CONSOLIDADO'!X2576</f>
        <v>0</v>
      </c>
      <c r="R2573" s="217">
        <f>+'PAA CONSOLIDADO'!Y2576</f>
        <v>0</v>
      </c>
    </row>
    <row r="2574" spans="1:18" s="217" customFormat="1" x14ac:dyDescent="0.25">
      <c r="A2574" s="211">
        <f>+'PAA CONSOLIDADO'!C2577</f>
        <v>0</v>
      </c>
      <c r="B2574" s="211">
        <f>+'PAA CONSOLIDADO'!I2577</f>
        <v>0</v>
      </c>
      <c r="C2574" s="217" t="str">
        <f>+CONCATENATE('PAA CONSOLIDADO'!A2577,"-",'PAA CONSOLIDADO'!D2577,"-",'PAA CONSOLIDADO'!K2577)</f>
        <v>--</v>
      </c>
      <c r="D2574" s="217" t="e">
        <f>+VLOOKUP('PAA CONSOLIDADO'!L2577,LISTAS!$D$4:$E$15,2,0)</f>
        <v>#N/A</v>
      </c>
      <c r="E2574" s="217" t="e">
        <f>+VLOOKUP('PAA CONSOLIDADO'!M2577,LISTAS!$D$4:$E$15,2,0)</f>
        <v>#N/A</v>
      </c>
      <c r="F2574" s="217">
        <f>+'PAA CONSOLIDADO'!O2577</f>
        <v>0</v>
      </c>
      <c r="G2574" s="217">
        <f t="shared" si="120"/>
        <v>1</v>
      </c>
      <c r="H2574" s="217" t="e">
        <f>+VLOOKUP('PAA CONSOLIDADO'!P2577,LISTAS!$B$4:$C$17,2,0)</f>
        <v>#N/A</v>
      </c>
      <c r="I2574" s="217" t="e">
        <f>+VLOOKUP('PAA CONSOLIDADO'!Q2577,LISTAS!$B$22:$C$25,2,0)</f>
        <v>#N/A</v>
      </c>
      <c r="J2574" s="219">
        <f>'PAA CONSOLIDADO'!R2577</f>
        <v>0</v>
      </c>
      <c r="K2574" s="219">
        <f>+'PAA CONSOLIDADO'!S2577</f>
        <v>0</v>
      </c>
      <c r="L2574" s="217" t="e">
        <f>+VLOOKUP('PAA CONSOLIDADO'!T2577,LISTAS!$B$29:$C$31,2,0)</f>
        <v>#N/A</v>
      </c>
      <c r="M2574" s="217" t="e">
        <f>+VLOOKUP('PAA CONSOLIDADO'!U2577,LISTAS!$B$36:$C$39,2,0)</f>
        <v>#N/A</v>
      </c>
      <c r="N2574" s="217" t="str">
        <f t="shared" si="121"/>
        <v>Unidad de Contratación (1)</v>
      </c>
      <c r="O2574" s="217" t="str">
        <f t="shared" si="122"/>
        <v>CO-DC-11001</v>
      </c>
      <c r="P2574" s="217">
        <f>+'PAA CONSOLIDADO'!V2577</f>
        <v>0</v>
      </c>
      <c r="Q2574" s="217">
        <f>+'PAA CONSOLIDADO'!X2577</f>
        <v>0</v>
      </c>
      <c r="R2574" s="217">
        <f>+'PAA CONSOLIDADO'!Y2577</f>
        <v>0</v>
      </c>
    </row>
    <row r="2575" spans="1:18" s="217" customFormat="1" x14ac:dyDescent="0.25">
      <c r="A2575" s="211">
        <f>+'PAA CONSOLIDADO'!C2578</f>
        <v>0</v>
      </c>
      <c r="B2575" s="211">
        <f>+'PAA CONSOLIDADO'!I2578</f>
        <v>0</v>
      </c>
      <c r="C2575" s="217" t="str">
        <f>+CONCATENATE('PAA CONSOLIDADO'!A2578,"-",'PAA CONSOLIDADO'!D2578,"-",'PAA CONSOLIDADO'!K2578)</f>
        <v>--</v>
      </c>
      <c r="D2575" s="217" t="e">
        <f>+VLOOKUP('PAA CONSOLIDADO'!L2578,LISTAS!$D$4:$E$15,2,0)</f>
        <v>#N/A</v>
      </c>
      <c r="E2575" s="217" t="e">
        <f>+VLOOKUP('PAA CONSOLIDADO'!M2578,LISTAS!$D$4:$E$15,2,0)</f>
        <v>#N/A</v>
      </c>
      <c r="F2575" s="217">
        <f>+'PAA CONSOLIDADO'!O2578</f>
        <v>0</v>
      </c>
      <c r="G2575" s="217">
        <f t="shared" si="120"/>
        <v>1</v>
      </c>
      <c r="H2575" s="217" t="e">
        <f>+VLOOKUP('PAA CONSOLIDADO'!P2578,LISTAS!$B$4:$C$17,2,0)</f>
        <v>#N/A</v>
      </c>
      <c r="I2575" s="217" t="e">
        <f>+VLOOKUP('PAA CONSOLIDADO'!Q2578,LISTAS!$B$22:$C$25,2,0)</f>
        <v>#N/A</v>
      </c>
      <c r="J2575" s="219">
        <f>'PAA CONSOLIDADO'!R2578</f>
        <v>0</v>
      </c>
      <c r="K2575" s="219">
        <f>+'PAA CONSOLIDADO'!S2578</f>
        <v>0</v>
      </c>
      <c r="L2575" s="217" t="e">
        <f>+VLOOKUP('PAA CONSOLIDADO'!T2578,LISTAS!$B$29:$C$31,2,0)</f>
        <v>#N/A</v>
      </c>
      <c r="M2575" s="217" t="e">
        <f>+VLOOKUP('PAA CONSOLIDADO'!U2578,LISTAS!$B$36:$C$39,2,0)</f>
        <v>#N/A</v>
      </c>
      <c r="N2575" s="217" t="str">
        <f t="shared" si="121"/>
        <v>Unidad de Contratación (1)</v>
      </c>
      <c r="O2575" s="217" t="str">
        <f t="shared" si="122"/>
        <v>CO-DC-11001</v>
      </c>
      <c r="P2575" s="217">
        <f>+'PAA CONSOLIDADO'!V2578</f>
        <v>0</v>
      </c>
      <c r="Q2575" s="217">
        <f>+'PAA CONSOLIDADO'!X2578</f>
        <v>0</v>
      </c>
      <c r="R2575" s="217">
        <f>+'PAA CONSOLIDADO'!Y2578</f>
        <v>0</v>
      </c>
    </row>
    <row r="2576" spans="1:18" s="217" customFormat="1" x14ac:dyDescent="0.25">
      <c r="A2576" s="211">
        <f>+'PAA CONSOLIDADO'!C2579</f>
        <v>0</v>
      </c>
      <c r="B2576" s="211">
        <f>+'PAA CONSOLIDADO'!I2579</f>
        <v>0</v>
      </c>
      <c r="C2576" s="217" t="str">
        <f>+CONCATENATE('PAA CONSOLIDADO'!A2579,"-",'PAA CONSOLIDADO'!D2579,"-",'PAA CONSOLIDADO'!K2579)</f>
        <v>--</v>
      </c>
      <c r="D2576" s="217" t="e">
        <f>+VLOOKUP('PAA CONSOLIDADO'!L2579,LISTAS!$D$4:$E$15,2,0)</f>
        <v>#N/A</v>
      </c>
      <c r="E2576" s="217" t="e">
        <f>+VLOOKUP('PAA CONSOLIDADO'!M2579,LISTAS!$D$4:$E$15,2,0)</f>
        <v>#N/A</v>
      </c>
      <c r="F2576" s="217">
        <f>+'PAA CONSOLIDADO'!O2579</f>
        <v>0</v>
      </c>
      <c r="G2576" s="217">
        <f t="shared" si="120"/>
        <v>1</v>
      </c>
      <c r="H2576" s="217" t="e">
        <f>+VLOOKUP('PAA CONSOLIDADO'!P2579,LISTAS!$B$4:$C$17,2,0)</f>
        <v>#N/A</v>
      </c>
      <c r="I2576" s="217" t="e">
        <f>+VLOOKUP('PAA CONSOLIDADO'!Q2579,LISTAS!$B$22:$C$25,2,0)</f>
        <v>#N/A</v>
      </c>
      <c r="J2576" s="219">
        <f>'PAA CONSOLIDADO'!R2579</f>
        <v>0</v>
      </c>
      <c r="K2576" s="219">
        <f>+'PAA CONSOLIDADO'!S2579</f>
        <v>0</v>
      </c>
      <c r="L2576" s="217" t="e">
        <f>+VLOOKUP('PAA CONSOLIDADO'!T2579,LISTAS!$B$29:$C$31,2,0)</f>
        <v>#N/A</v>
      </c>
      <c r="M2576" s="217" t="e">
        <f>+VLOOKUP('PAA CONSOLIDADO'!U2579,LISTAS!$B$36:$C$39,2,0)</f>
        <v>#N/A</v>
      </c>
      <c r="N2576" s="217" t="str">
        <f t="shared" si="121"/>
        <v>Unidad de Contratación (1)</v>
      </c>
      <c r="O2576" s="217" t="str">
        <f t="shared" si="122"/>
        <v>CO-DC-11001</v>
      </c>
      <c r="P2576" s="217">
        <f>+'PAA CONSOLIDADO'!V2579</f>
        <v>0</v>
      </c>
      <c r="Q2576" s="217">
        <f>+'PAA CONSOLIDADO'!X2579</f>
        <v>0</v>
      </c>
      <c r="R2576" s="217">
        <f>+'PAA CONSOLIDADO'!Y2579</f>
        <v>0</v>
      </c>
    </row>
    <row r="2577" spans="1:18" s="217" customFormat="1" x14ac:dyDescent="0.25">
      <c r="A2577" s="211">
        <f>+'PAA CONSOLIDADO'!C2580</f>
        <v>0</v>
      </c>
      <c r="B2577" s="211">
        <f>+'PAA CONSOLIDADO'!I2580</f>
        <v>0</v>
      </c>
      <c r="C2577" s="217" t="str">
        <f>+CONCATENATE('PAA CONSOLIDADO'!A2580,"-",'PAA CONSOLIDADO'!D2580,"-",'PAA CONSOLIDADO'!K2580)</f>
        <v>--</v>
      </c>
      <c r="D2577" s="217" t="e">
        <f>+VLOOKUP('PAA CONSOLIDADO'!L2580,LISTAS!$D$4:$E$15,2,0)</f>
        <v>#N/A</v>
      </c>
      <c r="E2577" s="217" t="e">
        <f>+VLOOKUP('PAA CONSOLIDADO'!M2580,LISTAS!$D$4:$E$15,2,0)</f>
        <v>#N/A</v>
      </c>
      <c r="F2577" s="217">
        <f>+'PAA CONSOLIDADO'!O2580</f>
        <v>0</v>
      </c>
      <c r="G2577" s="217">
        <f t="shared" si="120"/>
        <v>1</v>
      </c>
      <c r="H2577" s="217" t="e">
        <f>+VLOOKUP('PAA CONSOLIDADO'!P2580,LISTAS!$B$4:$C$17,2,0)</f>
        <v>#N/A</v>
      </c>
      <c r="I2577" s="217" t="e">
        <f>+VLOOKUP('PAA CONSOLIDADO'!Q2580,LISTAS!$B$22:$C$25,2,0)</f>
        <v>#N/A</v>
      </c>
      <c r="J2577" s="219">
        <f>'PAA CONSOLIDADO'!R2580</f>
        <v>0</v>
      </c>
      <c r="K2577" s="219">
        <f>+'PAA CONSOLIDADO'!S2580</f>
        <v>0</v>
      </c>
      <c r="L2577" s="217" t="e">
        <f>+VLOOKUP('PAA CONSOLIDADO'!T2580,LISTAS!$B$29:$C$31,2,0)</f>
        <v>#N/A</v>
      </c>
      <c r="M2577" s="217" t="e">
        <f>+VLOOKUP('PAA CONSOLIDADO'!U2580,LISTAS!$B$36:$C$39,2,0)</f>
        <v>#N/A</v>
      </c>
      <c r="N2577" s="217" t="str">
        <f t="shared" si="121"/>
        <v>Unidad de Contratación (1)</v>
      </c>
      <c r="O2577" s="217" t="str">
        <f t="shared" si="122"/>
        <v>CO-DC-11001</v>
      </c>
      <c r="P2577" s="217">
        <f>+'PAA CONSOLIDADO'!V2580</f>
        <v>0</v>
      </c>
      <c r="Q2577" s="217">
        <f>+'PAA CONSOLIDADO'!X2580</f>
        <v>0</v>
      </c>
      <c r="R2577" s="217">
        <f>+'PAA CONSOLIDADO'!Y2580</f>
        <v>0</v>
      </c>
    </row>
    <row r="2578" spans="1:18" s="217" customFormat="1" x14ac:dyDescent="0.25">
      <c r="A2578" s="211">
        <f>+'PAA CONSOLIDADO'!C2581</f>
        <v>0</v>
      </c>
      <c r="B2578" s="211">
        <f>+'PAA CONSOLIDADO'!I2581</f>
        <v>0</v>
      </c>
      <c r="C2578" s="217" t="str">
        <f>+CONCATENATE('PAA CONSOLIDADO'!A2581,"-",'PAA CONSOLIDADO'!D2581,"-",'PAA CONSOLIDADO'!K2581)</f>
        <v>--</v>
      </c>
      <c r="D2578" s="217" t="e">
        <f>+VLOOKUP('PAA CONSOLIDADO'!L2581,LISTAS!$D$4:$E$15,2,0)</f>
        <v>#N/A</v>
      </c>
      <c r="E2578" s="217" t="e">
        <f>+VLOOKUP('PAA CONSOLIDADO'!M2581,LISTAS!$D$4:$E$15,2,0)</f>
        <v>#N/A</v>
      </c>
      <c r="F2578" s="217">
        <f>+'PAA CONSOLIDADO'!O2581</f>
        <v>0</v>
      </c>
      <c r="G2578" s="217">
        <f t="shared" si="120"/>
        <v>1</v>
      </c>
      <c r="H2578" s="217" t="e">
        <f>+VLOOKUP('PAA CONSOLIDADO'!P2581,LISTAS!$B$4:$C$17,2,0)</f>
        <v>#N/A</v>
      </c>
      <c r="I2578" s="217" t="e">
        <f>+VLOOKUP('PAA CONSOLIDADO'!Q2581,LISTAS!$B$22:$C$25,2,0)</f>
        <v>#N/A</v>
      </c>
      <c r="J2578" s="219">
        <f>'PAA CONSOLIDADO'!R2581</f>
        <v>0</v>
      </c>
      <c r="K2578" s="219">
        <f>+'PAA CONSOLIDADO'!S2581</f>
        <v>0</v>
      </c>
      <c r="L2578" s="217" t="e">
        <f>+VLOOKUP('PAA CONSOLIDADO'!T2581,LISTAS!$B$29:$C$31,2,0)</f>
        <v>#N/A</v>
      </c>
      <c r="M2578" s="217" t="e">
        <f>+VLOOKUP('PAA CONSOLIDADO'!U2581,LISTAS!$B$36:$C$39,2,0)</f>
        <v>#N/A</v>
      </c>
      <c r="N2578" s="217" t="str">
        <f t="shared" si="121"/>
        <v>Unidad de Contratación (1)</v>
      </c>
      <c r="O2578" s="217" t="str">
        <f t="shared" si="122"/>
        <v>CO-DC-11001</v>
      </c>
      <c r="P2578" s="217">
        <f>+'PAA CONSOLIDADO'!V2581</f>
        <v>0</v>
      </c>
      <c r="Q2578" s="217">
        <f>+'PAA CONSOLIDADO'!X2581</f>
        <v>0</v>
      </c>
      <c r="R2578" s="217">
        <f>+'PAA CONSOLIDADO'!Y2581</f>
        <v>0</v>
      </c>
    </row>
    <row r="2579" spans="1:18" s="217" customFormat="1" x14ac:dyDescent="0.25">
      <c r="A2579" s="211">
        <f>+'PAA CONSOLIDADO'!C2582</f>
        <v>0</v>
      </c>
      <c r="B2579" s="211">
        <f>+'PAA CONSOLIDADO'!I2582</f>
        <v>0</v>
      </c>
      <c r="C2579" s="217" t="str">
        <f>+CONCATENATE('PAA CONSOLIDADO'!A2582,"-",'PAA CONSOLIDADO'!D2582,"-",'PAA CONSOLIDADO'!K2582)</f>
        <v>--</v>
      </c>
      <c r="D2579" s="217" t="e">
        <f>+VLOOKUP('PAA CONSOLIDADO'!L2582,LISTAS!$D$4:$E$15,2,0)</f>
        <v>#N/A</v>
      </c>
      <c r="E2579" s="217" t="e">
        <f>+VLOOKUP('PAA CONSOLIDADO'!M2582,LISTAS!$D$4:$E$15,2,0)</f>
        <v>#N/A</v>
      </c>
      <c r="F2579" s="217">
        <f>+'PAA CONSOLIDADO'!O2582</f>
        <v>0</v>
      </c>
      <c r="G2579" s="217">
        <f t="shared" si="120"/>
        <v>1</v>
      </c>
      <c r="H2579" s="217" t="e">
        <f>+VLOOKUP('PAA CONSOLIDADO'!P2582,LISTAS!$B$4:$C$17,2,0)</f>
        <v>#N/A</v>
      </c>
      <c r="I2579" s="217" t="e">
        <f>+VLOOKUP('PAA CONSOLIDADO'!Q2582,LISTAS!$B$22:$C$25,2,0)</f>
        <v>#N/A</v>
      </c>
      <c r="J2579" s="219">
        <f>'PAA CONSOLIDADO'!R2582</f>
        <v>0</v>
      </c>
      <c r="K2579" s="219">
        <f>+'PAA CONSOLIDADO'!S2582</f>
        <v>0</v>
      </c>
      <c r="L2579" s="217" t="e">
        <f>+VLOOKUP('PAA CONSOLIDADO'!T2582,LISTAS!$B$29:$C$31,2,0)</f>
        <v>#N/A</v>
      </c>
      <c r="M2579" s="217" t="e">
        <f>+VLOOKUP('PAA CONSOLIDADO'!U2582,LISTAS!$B$36:$C$39,2,0)</f>
        <v>#N/A</v>
      </c>
      <c r="N2579" s="217" t="str">
        <f t="shared" si="121"/>
        <v>Unidad de Contratación (1)</v>
      </c>
      <c r="O2579" s="217" t="str">
        <f t="shared" si="122"/>
        <v>CO-DC-11001</v>
      </c>
      <c r="P2579" s="217">
        <f>+'PAA CONSOLIDADO'!V2582</f>
        <v>0</v>
      </c>
      <c r="Q2579" s="217">
        <f>+'PAA CONSOLIDADO'!X2582</f>
        <v>0</v>
      </c>
      <c r="R2579" s="217">
        <f>+'PAA CONSOLIDADO'!Y2582</f>
        <v>0</v>
      </c>
    </row>
    <row r="2580" spans="1:18" s="217" customFormat="1" x14ac:dyDescent="0.25">
      <c r="A2580" s="211">
        <f>+'PAA CONSOLIDADO'!C2583</f>
        <v>0</v>
      </c>
      <c r="B2580" s="211">
        <f>+'PAA CONSOLIDADO'!I2583</f>
        <v>0</v>
      </c>
      <c r="C2580" s="217" t="str">
        <f>+CONCATENATE('PAA CONSOLIDADO'!A2583,"-",'PAA CONSOLIDADO'!D2583,"-",'PAA CONSOLIDADO'!K2583)</f>
        <v>--</v>
      </c>
      <c r="D2580" s="217" t="e">
        <f>+VLOOKUP('PAA CONSOLIDADO'!L2583,LISTAS!$D$4:$E$15,2,0)</f>
        <v>#N/A</v>
      </c>
      <c r="E2580" s="217" t="e">
        <f>+VLOOKUP('PAA CONSOLIDADO'!M2583,LISTAS!$D$4:$E$15,2,0)</f>
        <v>#N/A</v>
      </c>
      <c r="F2580" s="217">
        <f>+'PAA CONSOLIDADO'!O2583</f>
        <v>0</v>
      </c>
      <c r="G2580" s="217">
        <f t="shared" si="120"/>
        <v>1</v>
      </c>
      <c r="H2580" s="217" t="e">
        <f>+VLOOKUP('PAA CONSOLIDADO'!P2583,LISTAS!$B$4:$C$17,2,0)</f>
        <v>#N/A</v>
      </c>
      <c r="I2580" s="217" t="e">
        <f>+VLOOKUP('PAA CONSOLIDADO'!Q2583,LISTAS!$B$22:$C$25,2,0)</f>
        <v>#N/A</v>
      </c>
      <c r="J2580" s="219">
        <f>'PAA CONSOLIDADO'!R2583</f>
        <v>0</v>
      </c>
      <c r="K2580" s="219">
        <f>+'PAA CONSOLIDADO'!S2583</f>
        <v>0</v>
      </c>
      <c r="L2580" s="217" t="e">
        <f>+VLOOKUP('PAA CONSOLIDADO'!T2583,LISTAS!$B$29:$C$31,2,0)</f>
        <v>#N/A</v>
      </c>
      <c r="M2580" s="217" t="e">
        <f>+VLOOKUP('PAA CONSOLIDADO'!U2583,LISTAS!$B$36:$C$39,2,0)</f>
        <v>#N/A</v>
      </c>
      <c r="N2580" s="217" t="str">
        <f t="shared" si="121"/>
        <v>Unidad de Contratación (1)</v>
      </c>
      <c r="O2580" s="217" t="str">
        <f t="shared" si="122"/>
        <v>CO-DC-11001</v>
      </c>
      <c r="P2580" s="217">
        <f>+'PAA CONSOLIDADO'!V2583</f>
        <v>0</v>
      </c>
      <c r="Q2580" s="217">
        <f>+'PAA CONSOLIDADO'!X2583</f>
        <v>0</v>
      </c>
      <c r="R2580" s="217">
        <f>+'PAA CONSOLIDADO'!Y2583</f>
        <v>0</v>
      </c>
    </row>
    <row r="2581" spans="1:18" s="217" customFormat="1" x14ac:dyDescent="0.25">
      <c r="A2581" s="211">
        <f>+'PAA CONSOLIDADO'!C2584</f>
        <v>0</v>
      </c>
      <c r="B2581" s="211">
        <f>+'PAA CONSOLIDADO'!I2584</f>
        <v>0</v>
      </c>
      <c r="C2581" s="217" t="str">
        <f>+CONCATENATE('PAA CONSOLIDADO'!A2584,"-",'PAA CONSOLIDADO'!D2584,"-",'PAA CONSOLIDADO'!K2584)</f>
        <v>--</v>
      </c>
      <c r="D2581" s="217" t="e">
        <f>+VLOOKUP('PAA CONSOLIDADO'!L2584,LISTAS!$D$4:$E$15,2,0)</f>
        <v>#N/A</v>
      </c>
      <c r="E2581" s="217" t="e">
        <f>+VLOOKUP('PAA CONSOLIDADO'!M2584,LISTAS!$D$4:$E$15,2,0)</f>
        <v>#N/A</v>
      </c>
      <c r="F2581" s="217">
        <f>+'PAA CONSOLIDADO'!O2584</f>
        <v>0</v>
      </c>
      <c r="G2581" s="217">
        <f t="shared" si="120"/>
        <v>1</v>
      </c>
      <c r="H2581" s="217" t="e">
        <f>+VLOOKUP('PAA CONSOLIDADO'!P2584,LISTAS!$B$4:$C$17,2,0)</f>
        <v>#N/A</v>
      </c>
      <c r="I2581" s="217" t="e">
        <f>+VLOOKUP('PAA CONSOLIDADO'!Q2584,LISTAS!$B$22:$C$25,2,0)</f>
        <v>#N/A</v>
      </c>
      <c r="J2581" s="219">
        <f>'PAA CONSOLIDADO'!R2584</f>
        <v>0</v>
      </c>
      <c r="K2581" s="219">
        <f>+'PAA CONSOLIDADO'!S2584</f>
        <v>0</v>
      </c>
      <c r="L2581" s="217" t="e">
        <f>+VLOOKUP('PAA CONSOLIDADO'!T2584,LISTAS!$B$29:$C$31,2,0)</f>
        <v>#N/A</v>
      </c>
      <c r="M2581" s="217" t="e">
        <f>+VLOOKUP('PAA CONSOLIDADO'!U2584,LISTAS!$B$36:$C$39,2,0)</f>
        <v>#N/A</v>
      </c>
      <c r="N2581" s="217" t="str">
        <f t="shared" si="121"/>
        <v>Unidad de Contratación (1)</v>
      </c>
      <c r="O2581" s="217" t="str">
        <f t="shared" si="122"/>
        <v>CO-DC-11001</v>
      </c>
      <c r="P2581" s="217">
        <f>+'PAA CONSOLIDADO'!V2584</f>
        <v>0</v>
      </c>
      <c r="Q2581" s="217">
        <f>+'PAA CONSOLIDADO'!X2584</f>
        <v>0</v>
      </c>
      <c r="R2581" s="217">
        <f>+'PAA CONSOLIDADO'!Y2584</f>
        <v>0</v>
      </c>
    </row>
    <row r="2582" spans="1:18" s="217" customFormat="1" x14ac:dyDescent="0.25">
      <c r="A2582" s="211">
        <f>+'PAA CONSOLIDADO'!C2585</f>
        <v>0</v>
      </c>
      <c r="B2582" s="211">
        <f>+'PAA CONSOLIDADO'!I2585</f>
        <v>0</v>
      </c>
      <c r="C2582" s="217" t="str">
        <f>+CONCATENATE('PAA CONSOLIDADO'!A2585,"-",'PAA CONSOLIDADO'!D2585,"-",'PAA CONSOLIDADO'!K2585)</f>
        <v>--</v>
      </c>
      <c r="D2582" s="217" t="e">
        <f>+VLOOKUP('PAA CONSOLIDADO'!L2585,LISTAS!$D$4:$E$15,2,0)</f>
        <v>#N/A</v>
      </c>
      <c r="E2582" s="217" t="e">
        <f>+VLOOKUP('PAA CONSOLIDADO'!M2585,LISTAS!$D$4:$E$15,2,0)</f>
        <v>#N/A</v>
      </c>
      <c r="F2582" s="217">
        <f>+'PAA CONSOLIDADO'!O2585</f>
        <v>0</v>
      </c>
      <c r="G2582" s="217">
        <f t="shared" si="120"/>
        <v>1</v>
      </c>
      <c r="H2582" s="217" t="e">
        <f>+VLOOKUP('PAA CONSOLIDADO'!P2585,LISTAS!$B$4:$C$17,2,0)</f>
        <v>#N/A</v>
      </c>
      <c r="I2582" s="217" t="e">
        <f>+VLOOKUP('PAA CONSOLIDADO'!Q2585,LISTAS!$B$22:$C$25,2,0)</f>
        <v>#N/A</v>
      </c>
      <c r="J2582" s="219">
        <f>'PAA CONSOLIDADO'!R2585</f>
        <v>0</v>
      </c>
      <c r="K2582" s="219">
        <f>+'PAA CONSOLIDADO'!S2585</f>
        <v>0</v>
      </c>
      <c r="L2582" s="217" t="e">
        <f>+VLOOKUP('PAA CONSOLIDADO'!T2585,LISTAS!$B$29:$C$31,2,0)</f>
        <v>#N/A</v>
      </c>
      <c r="M2582" s="217" t="e">
        <f>+VLOOKUP('PAA CONSOLIDADO'!U2585,LISTAS!$B$36:$C$39,2,0)</f>
        <v>#N/A</v>
      </c>
      <c r="N2582" s="217" t="str">
        <f t="shared" si="121"/>
        <v>Unidad de Contratación (1)</v>
      </c>
      <c r="O2582" s="217" t="str">
        <f t="shared" si="122"/>
        <v>CO-DC-11001</v>
      </c>
      <c r="P2582" s="217">
        <f>+'PAA CONSOLIDADO'!V2585</f>
        <v>0</v>
      </c>
      <c r="Q2582" s="217">
        <f>+'PAA CONSOLIDADO'!X2585</f>
        <v>0</v>
      </c>
      <c r="R2582" s="217">
        <f>+'PAA CONSOLIDADO'!Y2585</f>
        <v>0</v>
      </c>
    </row>
    <row r="2583" spans="1:18" s="217" customFormat="1" x14ac:dyDescent="0.25">
      <c r="A2583" s="211">
        <f>+'PAA CONSOLIDADO'!C2586</f>
        <v>0</v>
      </c>
      <c r="B2583" s="211">
        <f>+'PAA CONSOLIDADO'!I2586</f>
        <v>0</v>
      </c>
      <c r="C2583" s="217" t="str">
        <f>+CONCATENATE('PAA CONSOLIDADO'!A2586,"-",'PAA CONSOLIDADO'!D2586,"-",'PAA CONSOLIDADO'!K2586)</f>
        <v>--</v>
      </c>
      <c r="D2583" s="217" t="e">
        <f>+VLOOKUP('PAA CONSOLIDADO'!L2586,LISTAS!$D$4:$E$15,2,0)</f>
        <v>#N/A</v>
      </c>
      <c r="E2583" s="217" t="e">
        <f>+VLOOKUP('PAA CONSOLIDADO'!M2586,LISTAS!$D$4:$E$15,2,0)</f>
        <v>#N/A</v>
      </c>
      <c r="F2583" s="217">
        <f>+'PAA CONSOLIDADO'!O2586</f>
        <v>0</v>
      </c>
      <c r="G2583" s="217">
        <f t="shared" si="120"/>
        <v>1</v>
      </c>
      <c r="H2583" s="217" t="e">
        <f>+VLOOKUP('PAA CONSOLIDADO'!P2586,LISTAS!$B$4:$C$17,2,0)</f>
        <v>#N/A</v>
      </c>
      <c r="I2583" s="217" t="e">
        <f>+VLOOKUP('PAA CONSOLIDADO'!Q2586,LISTAS!$B$22:$C$25,2,0)</f>
        <v>#N/A</v>
      </c>
      <c r="J2583" s="219">
        <f>'PAA CONSOLIDADO'!R2586</f>
        <v>0</v>
      </c>
      <c r="K2583" s="219">
        <f>+'PAA CONSOLIDADO'!S2586</f>
        <v>0</v>
      </c>
      <c r="L2583" s="217" t="e">
        <f>+VLOOKUP('PAA CONSOLIDADO'!T2586,LISTAS!$B$29:$C$31,2,0)</f>
        <v>#N/A</v>
      </c>
      <c r="M2583" s="217" t="e">
        <f>+VLOOKUP('PAA CONSOLIDADO'!U2586,LISTAS!$B$36:$C$39,2,0)</f>
        <v>#N/A</v>
      </c>
      <c r="N2583" s="217" t="str">
        <f t="shared" si="121"/>
        <v>Unidad de Contratación (1)</v>
      </c>
      <c r="O2583" s="217" t="str">
        <f t="shared" si="122"/>
        <v>CO-DC-11001</v>
      </c>
      <c r="P2583" s="217">
        <f>+'PAA CONSOLIDADO'!V2586</f>
        <v>0</v>
      </c>
      <c r="Q2583" s="217">
        <f>+'PAA CONSOLIDADO'!X2586</f>
        <v>0</v>
      </c>
      <c r="R2583" s="217">
        <f>+'PAA CONSOLIDADO'!Y2586</f>
        <v>0</v>
      </c>
    </row>
    <row r="2584" spans="1:18" s="217" customFormat="1" x14ac:dyDescent="0.25">
      <c r="A2584" s="211">
        <f>+'PAA CONSOLIDADO'!C2587</f>
        <v>0</v>
      </c>
      <c r="B2584" s="211">
        <f>+'PAA CONSOLIDADO'!I2587</f>
        <v>0</v>
      </c>
      <c r="C2584" s="217" t="str">
        <f>+CONCATENATE('PAA CONSOLIDADO'!A2587,"-",'PAA CONSOLIDADO'!D2587,"-",'PAA CONSOLIDADO'!K2587)</f>
        <v>--</v>
      </c>
      <c r="D2584" s="217" t="e">
        <f>+VLOOKUP('PAA CONSOLIDADO'!L2587,LISTAS!$D$4:$E$15,2,0)</f>
        <v>#N/A</v>
      </c>
      <c r="E2584" s="217" t="e">
        <f>+VLOOKUP('PAA CONSOLIDADO'!M2587,LISTAS!$D$4:$E$15,2,0)</f>
        <v>#N/A</v>
      </c>
      <c r="F2584" s="217">
        <f>+'PAA CONSOLIDADO'!O2587</f>
        <v>0</v>
      </c>
      <c r="G2584" s="217">
        <f t="shared" si="120"/>
        <v>1</v>
      </c>
      <c r="H2584" s="217" t="e">
        <f>+VLOOKUP('PAA CONSOLIDADO'!P2587,LISTAS!$B$4:$C$17,2,0)</f>
        <v>#N/A</v>
      </c>
      <c r="I2584" s="217" t="e">
        <f>+VLOOKUP('PAA CONSOLIDADO'!Q2587,LISTAS!$B$22:$C$25,2,0)</f>
        <v>#N/A</v>
      </c>
      <c r="J2584" s="219">
        <f>'PAA CONSOLIDADO'!R2587</f>
        <v>0</v>
      </c>
      <c r="K2584" s="219">
        <f>+'PAA CONSOLIDADO'!S2587</f>
        <v>0</v>
      </c>
      <c r="L2584" s="217" t="e">
        <f>+VLOOKUP('PAA CONSOLIDADO'!T2587,LISTAS!$B$29:$C$31,2,0)</f>
        <v>#N/A</v>
      </c>
      <c r="M2584" s="217" t="e">
        <f>+VLOOKUP('PAA CONSOLIDADO'!U2587,LISTAS!$B$36:$C$39,2,0)</f>
        <v>#N/A</v>
      </c>
      <c r="N2584" s="217" t="str">
        <f t="shared" si="121"/>
        <v>Unidad de Contratación (1)</v>
      </c>
      <c r="O2584" s="217" t="str">
        <f t="shared" si="122"/>
        <v>CO-DC-11001</v>
      </c>
      <c r="P2584" s="217">
        <f>+'PAA CONSOLIDADO'!V2587</f>
        <v>0</v>
      </c>
      <c r="Q2584" s="217">
        <f>+'PAA CONSOLIDADO'!X2587</f>
        <v>0</v>
      </c>
      <c r="R2584" s="217">
        <f>+'PAA CONSOLIDADO'!Y2587</f>
        <v>0</v>
      </c>
    </row>
    <row r="2585" spans="1:18" s="217" customFormat="1" x14ac:dyDescent="0.25">
      <c r="A2585" s="211">
        <f>+'PAA CONSOLIDADO'!C2588</f>
        <v>0</v>
      </c>
      <c r="B2585" s="211">
        <f>+'PAA CONSOLIDADO'!I2588</f>
        <v>0</v>
      </c>
      <c r="C2585" s="217" t="str">
        <f>+CONCATENATE('PAA CONSOLIDADO'!A2588,"-",'PAA CONSOLIDADO'!D2588,"-",'PAA CONSOLIDADO'!K2588)</f>
        <v>--</v>
      </c>
      <c r="D2585" s="217" t="e">
        <f>+VLOOKUP('PAA CONSOLIDADO'!L2588,LISTAS!$D$4:$E$15,2,0)</f>
        <v>#N/A</v>
      </c>
      <c r="E2585" s="217" t="e">
        <f>+VLOOKUP('PAA CONSOLIDADO'!M2588,LISTAS!$D$4:$E$15,2,0)</f>
        <v>#N/A</v>
      </c>
      <c r="F2585" s="217">
        <f>+'PAA CONSOLIDADO'!O2588</f>
        <v>0</v>
      </c>
      <c r="G2585" s="217">
        <f t="shared" si="120"/>
        <v>1</v>
      </c>
      <c r="H2585" s="217" t="e">
        <f>+VLOOKUP('PAA CONSOLIDADO'!P2588,LISTAS!$B$4:$C$17,2,0)</f>
        <v>#N/A</v>
      </c>
      <c r="I2585" s="217" t="e">
        <f>+VLOOKUP('PAA CONSOLIDADO'!Q2588,LISTAS!$B$22:$C$25,2,0)</f>
        <v>#N/A</v>
      </c>
      <c r="J2585" s="219">
        <f>'PAA CONSOLIDADO'!R2588</f>
        <v>0</v>
      </c>
      <c r="K2585" s="219">
        <f>+'PAA CONSOLIDADO'!S2588</f>
        <v>0</v>
      </c>
      <c r="L2585" s="217" t="e">
        <f>+VLOOKUP('PAA CONSOLIDADO'!T2588,LISTAS!$B$29:$C$31,2,0)</f>
        <v>#N/A</v>
      </c>
      <c r="M2585" s="217" t="e">
        <f>+VLOOKUP('PAA CONSOLIDADO'!U2588,LISTAS!$B$36:$C$39,2,0)</f>
        <v>#N/A</v>
      </c>
      <c r="N2585" s="217" t="str">
        <f t="shared" si="121"/>
        <v>Unidad de Contratación (1)</v>
      </c>
      <c r="O2585" s="217" t="str">
        <f t="shared" si="122"/>
        <v>CO-DC-11001</v>
      </c>
      <c r="P2585" s="217">
        <f>+'PAA CONSOLIDADO'!V2588</f>
        <v>0</v>
      </c>
      <c r="Q2585" s="217">
        <f>+'PAA CONSOLIDADO'!X2588</f>
        <v>0</v>
      </c>
      <c r="R2585" s="217">
        <f>+'PAA CONSOLIDADO'!Y2588</f>
        <v>0</v>
      </c>
    </row>
    <row r="2586" spans="1:18" s="217" customFormat="1" x14ac:dyDescent="0.25">
      <c r="A2586" s="211">
        <f>+'PAA CONSOLIDADO'!C2589</f>
        <v>0</v>
      </c>
      <c r="B2586" s="211">
        <f>+'PAA CONSOLIDADO'!I2589</f>
        <v>0</v>
      </c>
      <c r="C2586" s="217" t="str">
        <f>+CONCATENATE('PAA CONSOLIDADO'!A2589,"-",'PAA CONSOLIDADO'!D2589,"-",'PAA CONSOLIDADO'!K2589)</f>
        <v>--</v>
      </c>
      <c r="D2586" s="217" t="e">
        <f>+VLOOKUP('PAA CONSOLIDADO'!L2589,LISTAS!$D$4:$E$15,2,0)</f>
        <v>#N/A</v>
      </c>
      <c r="E2586" s="217" t="e">
        <f>+VLOOKUP('PAA CONSOLIDADO'!M2589,LISTAS!$D$4:$E$15,2,0)</f>
        <v>#N/A</v>
      </c>
      <c r="F2586" s="217">
        <f>+'PAA CONSOLIDADO'!O2589</f>
        <v>0</v>
      </c>
      <c r="G2586" s="217">
        <f t="shared" si="120"/>
        <v>1</v>
      </c>
      <c r="H2586" s="217" t="e">
        <f>+VLOOKUP('PAA CONSOLIDADO'!P2589,LISTAS!$B$4:$C$17,2,0)</f>
        <v>#N/A</v>
      </c>
      <c r="I2586" s="217" t="e">
        <f>+VLOOKUP('PAA CONSOLIDADO'!Q2589,LISTAS!$B$22:$C$25,2,0)</f>
        <v>#N/A</v>
      </c>
      <c r="J2586" s="219">
        <f>'PAA CONSOLIDADO'!R2589</f>
        <v>0</v>
      </c>
      <c r="K2586" s="219">
        <f>+'PAA CONSOLIDADO'!S2589</f>
        <v>0</v>
      </c>
      <c r="L2586" s="217" t="e">
        <f>+VLOOKUP('PAA CONSOLIDADO'!T2589,LISTAS!$B$29:$C$31,2,0)</f>
        <v>#N/A</v>
      </c>
      <c r="M2586" s="217" t="e">
        <f>+VLOOKUP('PAA CONSOLIDADO'!U2589,LISTAS!$B$36:$C$39,2,0)</f>
        <v>#N/A</v>
      </c>
      <c r="N2586" s="217" t="str">
        <f t="shared" si="121"/>
        <v>Unidad de Contratación (1)</v>
      </c>
      <c r="O2586" s="217" t="str">
        <f t="shared" si="122"/>
        <v>CO-DC-11001</v>
      </c>
      <c r="P2586" s="217">
        <f>+'PAA CONSOLIDADO'!V2589</f>
        <v>0</v>
      </c>
      <c r="Q2586" s="217">
        <f>+'PAA CONSOLIDADO'!X2589</f>
        <v>0</v>
      </c>
      <c r="R2586" s="217">
        <f>+'PAA CONSOLIDADO'!Y2589</f>
        <v>0</v>
      </c>
    </row>
    <row r="2587" spans="1:18" s="217" customFormat="1" x14ac:dyDescent="0.25">
      <c r="A2587" s="211">
        <f>+'PAA CONSOLIDADO'!C2590</f>
        <v>0</v>
      </c>
      <c r="B2587" s="211">
        <f>+'PAA CONSOLIDADO'!I2590</f>
        <v>0</v>
      </c>
      <c r="C2587" s="217" t="str">
        <f>+CONCATENATE('PAA CONSOLIDADO'!A2590,"-",'PAA CONSOLIDADO'!D2590,"-",'PAA CONSOLIDADO'!K2590)</f>
        <v>--</v>
      </c>
      <c r="D2587" s="217" t="e">
        <f>+VLOOKUP('PAA CONSOLIDADO'!L2590,LISTAS!$D$4:$E$15,2,0)</f>
        <v>#N/A</v>
      </c>
      <c r="E2587" s="217" t="e">
        <f>+VLOOKUP('PAA CONSOLIDADO'!M2590,LISTAS!$D$4:$E$15,2,0)</f>
        <v>#N/A</v>
      </c>
      <c r="F2587" s="217">
        <f>+'PAA CONSOLIDADO'!O2590</f>
        <v>0</v>
      </c>
      <c r="G2587" s="217">
        <f t="shared" si="120"/>
        <v>1</v>
      </c>
      <c r="H2587" s="217" t="e">
        <f>+VLOOKUP('PAA CONSOLIDADO'!P2590,LISTAS!$B$4:$C$17,2,0)</f>
        <v>#N/A</v>
      </c>
      <c r="I2587" s="217" t="e">
        <f>+VLOOKUP('PAA CONSOLIDADO'!Q2590,LISTAS!$B$22:$C$25,2,0)</f>
        <v>#N/A</v>
      </c>
      <c r="J2587" s="219">
        <f>'PAA CONSOLIDADO'!R2590</f>
        <v>0</v>
      </c>
      <c r="K2587" s="219">
        <f>+'PAA CONSOLIDADO'!S2590</f>
        <v>0</v>
      </c>
      <c r="L2587" s="217" t="e">
        <f>+VLOOKUP('PAA CONSOLIDADO'!T2590,LISTAS!$B$29:$C$31,2,0)</f>
        <v>#N/A</v>
      </c>
      <c r="M2587" s="217" t="e">
        <f>+VLOOKUP('PAA CONSOLIDADO'!U2590,LISTAS!$B$36:$C$39,2,0)</f>
        <v>#N/A</v>
      </c>
      <c r="N2587" s="217" t="str">
        <f t="shared" si="121"/>
        <v>Unidad de Contratación (1)</v>
      </c>
      <c r="O2587" s="217" t="str">
        <f t="shared" si="122"/>
        <v>CO-DC-11001</v>
      </c>
      <c r="P2587" s="217">
        <f>+'PAA CONSOLIDADO'!V2590</f>
        <v>0</v>
      </c>
      <c r="Q2587" s="217">
        <f>+'PAA CONSOLIDADO'!X2590</f>
        <v>0</v>
      </c>
      <c r="R2587" s="217">
        <f>+'PAA CONSOLIDADO'!Y2590</f>
        <v>0</v>
      </c>
    </row>
    <row r="2588" spans="1:18" s="217" customFormat="1" x14ac:dyDescent="0.25">
      <c r="A2588" s="211">
        <f>+'PAA CONSOLIDADO'!C2591</f>
        <v>0</v>
      </c>
      <c r="B2588" s="211">
        <f>+'PAA CONSOLIDADO'!I2591</f>
        <v>0</v>
      </c>
      <c r="C2588" s="217" t="str">
        <f>+CONCATENATE('PAA CONSOLIDADO'!A2591,"-",'PAA CONSOLIDADO'!D2591,"-",'PAA CONSOLIDADO'!K2591)</f>
        <v>--</v>
      </c>
      <c r="D2588" s="217" t="e">
        <f>+VLOOKUP('PAA CONSOLIDADO'!L2591,LISTAS!$D$4:$E$15,2,0)</f>
        <v>#N/A</v>
      </c>
      <c r="E2588" s="217" t="e">
        <f>+VLOOKUP('PAA CONSOLIDADO'!M2591,LISTAS!$D$4:$E$15,2,0)</f>
        <v>#N/A</v>
      </c>
      <c r="F2588" s="217">
        <f>+'PAA CONSOLIDADO'!O2591</f>
        <v>0</v>
      </c>
      <c r="G2588" s="217">
        <f t="shared" si="120"/>
        <v>1</v>
      </c>
      <c r="H2588" s="217" t="e">
        <f>+VLOOKUP('PAA CONSOLIDADO'!P2591,LISTAS!$B$4:$C$17,2,0)</f>
        <v>#N/A</v>
      </c>
      <c r="I2588" s="217" t="e">
        <f>+VLOOKUP('PAA CONSOLIDADO'!Q2591,LISTAS!$B$22:$C$25,2,0)</f>
        <v>#N/A</v>
      </c>
      <c r="J2588" s="219">
        <f>'PAA CONSOLIDADO'!R2591</f>
        <v>0</v>
      </c>
      <c r="K2588" s="219">
        <f>+'PAA CONSOLIDADO'!S2591</f>
        <v>0</v>
      </c>
      <c r="L2588" s="217" t="e">
        <f>+VLOOKUP('PAA CONSOLIDADO'!T2591,LISTAS!$B$29:$C$31,2,0)</f>
        <v>#N/A</v>
      </c>
      <c r="M2588" s="217" t="e">
        <f>+VLOOKUP('PAA CONSOLIDADO'!U2591,LISTAS!$B$36:$C$39,2,0)</f>
        <v>#N/A</v>
      </c>
      <c r="N2588" s="217" t="str">
        <f t="shared" si="121"/>
        <v>Unidad de Contratación (1)</v>
      </c>
      <c r="O2588" s="217" t="str">
        <f t="shared" si="122"/>
        <v>CO-DC-11001</v>
      </c>
      <c r="P2588" s="217">
        <f>+'PAA CONSOLIDADO'!V2591</f>
        <v>0</v>
      </c>
      <c r="Q2588" s="217">
        <f>+'PAA CONSOLIDADO'!X2591</f>
        <v>0</v>
      </c>
      <c r="R2588" s="217">
        <f>+'PAA CONSOLIDADO'!Y2591</f>
        <v>0</v>
      </c>
    </row>
    <row r="2589" spans="1:18" s="217" customFormat="1" x14ac:dyDescent="0.25">
      <c r="A2589" s="211">
        <f>+'PAA CONSOLIDADO'!C2592</f>
        <v>0</v>
      </c>
      <c r="B2589" s="211">
        <f>+'PAA CONSOLIDADO'!I2592</f>
        <v>0</v>
      </c>
      <c r="C2589" s="217" t="str">
        <f>+CONCATENATE('PAA CONSOLIDADO'!A2592,"-",'PAA CONSOLIDADO'!D2592,"-",'PAA CONSOLIDADO'!K2592)</f>
        <v>--</v>
      </c>
      <c r="D2589" s="217" t="e">
        <f>+VLOOKUP('PAA CONSOLIDADO'!L2592,LISTAS!$D$4:$E$15,2,0)</f>
        <v>#N/A</v>
      </c>
      <c r="E2589" s="217" t="e">
        <f>+VLOOKUP('PAA CONSOLIDADO'!M2592,LISTAS!$D$4:$E$15,2,0)</f>
        <v>#N/A</v>
      </c>
      <c r="F2589" s="217">
        <f>+'PAA CONSOLIDADO'!O2592</f>
        <v>0</v>
      </c>
      <c r="G2589" s="217">
        <f t="shared" si="120"/>
        <v>1</v>
      </c>
      <c r="H2589" s="217" t="e">
        <f>+VLOOKUP('PAA CONSOLIDADO'!P2592,LISTAS!$B$4:$C$17,2,0)</f>
        <v>#N/A</v>
      </c>
      <c r="I2589" s="217" t="e">
        <f>+VLOOKUP('PAA CONSOLIDADO'!Q2592,LISTAS!$B$22:$C$25,2,0)</f>
        <v>#N/A</v>
      </c>
      <c r="J2589" s="219">
        <f>'PAA CONSOLIDADO'!R2592</f>
        <v>0</v>
      </c>
      <c r="K2589" s="219">
        <f>+'PAA CONSOLIDADO'!S2592</f>
        <v>0</v>
      </c>
      <c r="L2589" s="217" t="e">
        <f>+VLOOKUP('PAA CONSOLIDADO'!T2592,LISTAS!$B$29:$C$31,2,0)</f>
        <v>#N/A</v>
      </c>
      <c r="M2589" s="217" t="e">
        <f>+VLOOKUP('PAA CONSOLIDADO'!U2592,LISTAS!$B$36:$C$39,2,0)</f>
        <v>#N/A</v>
      </c>
      <c r="N2589" s="217" t="str">
        <f t="shared" si="121"/>
        <v>Unidad de Contratación (1)</v>
      </c>
      <c r="O2589" s="217" t="str">
        <f t="shared" si="122"/>
        <v>CO-DC-11001</v>
      </c>
      <c r="P2589" s="217">
        <f>+'PAA CONSOLIDADO'!V2592</f>
        <v>0</v>
      </c>
      <c r="Q2589" s="217">
        <f>+'PAA CONSOLIDADO'!X2592</f>
        <v>0</v>
      </c>
      <c r="R2589" s="217">
        <f>+'PAA CONSOLIDADO'!Y2592</f>
        <v>0</v>
      </c>
    </row>
    <row r="2590" spans="1:18" s="217" customFormat="1" x14ac:dyDescent="0.25">
      <c r="A2590" s="211">
        <f>+'PAA CONSOLIDADO'!C2593</f>
        <v>0</v>
      </c>
      <c r="B2590" s="211">
        <f>+'PAA CONSOLIDADO'!I2593</f>
        <v>0</v>
      </c>
      <c r="C2590" s="217" t="str">
        <f>+CONCATENATE('PAA CONSOLIDADO'!A2593,"-",'PAA CONSOLIDADO'!D2593,"-",'PAA CONSOLIDADO'!K2593)</f>
        <v>--</v>
      </c>
      <c r="D2590" s="217" t="e">
        <f>+VLOOKUP('PAA CONSOLIDADO'!L2593,LISTAS!$D$4:$E$15,2,0)</f>
        <v>#N/A</v>
      </c>
      <c r="E2590" s="217" t="e">
        <f>+VLOOKUP('PAA CONSOLIDADO'!M2593,LISTAS!$D$4:$E$15,2,0)</f>
        <v>#N/A</v>
      </c>
      <c r="F2590" s="217">
        <f>+'PAA CONSOLIDADO'!O2593</f>
        <v>0</v>
      </c>
      <c r="G2590" s="217">
        <f t="shared" si="120"/>
        <v>1</v>
      </c>
      <c r="H2590" s="217" t="e">
        <f>+VLOOKUP('PAA CONSOLIDADO'!P2593,LISTAS!$B$4:$C$17,2,0)</f>
        <v>#N/A</v>
      </c>
      <c r="I2590" s="217" t="e">
        <f>+VLOOKUP('PAA CONSOLIDADO'!Q2593,LISTAS!$B$22:$C$25,2,0)</f>
        <v>#N/A</v>
      </c>
      <c r="J2590" s="219">
        <f>'PAA CONSOLIDADO'!R2593</f>
        <v>0</v>
      </c>
      <c r="K2590" s="219">
        <f>+'PAA CONSOLIDADO'!S2593</f>
        <v>0</v>
      </c>
      <c r="L2590" s="217" t="e">
        <f>+VLOOKUP('PAA CONSOLIDADO'!T2593,LISTAS!$B$29:$C$31,2,0)</f>
        <v>#N/A</v>
      </c>
      <c r="M2590" s="217" t="e">
        <f>+VLOOKUP('PAA CONSOLIDADO'!U2593,LISTAS!$B$36:$C$39,2,0)</f>
        <v>#N/A</v>
      </c>
      <c r="N2590" s="217" t="str">
        <f t="shared" si="121"/>
        <v>Unidad de Contratación (1)</v>
      </c>
      <c r="O2590" s="217" t="str">
        <f t="shared" si="122"/>
        <v>CO-DC-11001</v>
      </c>
      <c r="P2590" s="217">
        <f>+'PAA CONSOLIDADO'!V2593</f>
        <v>0</v>
      </c>
      <c r="Q2590" s="217">
        <f>+'PAA CONSOLIDADO'!X2593</f>
        <v>0</v>
      </c>
      <c r="R2590" s="217">
        <f>+'PAA CONSOLIDADO'!Y2593</f>
        <v>0</v>
      </c>
    </row>
    <row r="2591" spans="1:18" s="217" customFormat="1" x14ac:dyDescent="0.25">
      <c r="A2591" s="211">
        <f>+'PAA CONSOLIDADO'!C2594</f>
        <v>0</v>
      </c>
      <c r="B2591" s="211">
        <f>+'PAA CONSOLIDADO'!I2594</f>
        <v>0</v>
      </c>
      <c r="C2591" s="217" t="str">
        <f>+CONCATENATE('PAA CONSOLIDADO'!A2594,"-",'PAA CONSOLIDADO'!D2594,"-",'PAA CONSOLIDADO'!K2594)</f>
        <v>--</v>
      </c>
      <c r="D2591" s="217" t="e">
        <f>+VLOOKUP('PAA CONSOLIDADO'!L2594,LISTAS!$D$4:$E$15,2,0)</f>
        <v>#N/A</v>
      </c>
      <c r="E2591" s="217" t="e">
        <f>+VLOOKUP('PAA CONSOLIDADO'!M2594,LISTAS!$D$4:$E$15,2,0)</f>
        <v>#N/A</v>
      </c>
      <c r="F2591" s="217">
        <f>+'PAA CONSOLIDADO'!O2594</f>
        <v>0</v>
      </c>
      <c r="G2591" s="217">
        <f t="shared" si="120"/>
        <v>1</v>
      </c>
      <c r="H2591" s="217" t="e">
        <f>+VLOOKUP('PAA CONSOLIDADO'!P2594,LISTAS!$B$4:$C$17,2,0)</f>
        <v>#N/A</v>
      </c>
      <c r="I2591" s="217" t="e">
        <f>+VLOOKUP('PAA CONSOLIDADO'!Q2594,LISTAS!$B$22:$C$25,2,0)</f>
        <v>#N/A</v>
      </c>
      <c r="J2591" s="219">
        <f>'PAA CONSOLIDADO'!R2594</f>
        <v>0</v>
      </c>
      <c r="K2591" s="219">
        <f>+'PAA CONSOLIDADO'!S2594</f>
        <v>0</v>
      </c>
      <c r="L2591" s="217" t="e">
        <f>+VLOOKUP('PAA CONSOLIDADO'!T2594,LISTAS!$B$29:$C$31,2,0)</f>
        <v>#N/A</v>
      </c>
      <c r="M2591" s="217" t="e">
        <f>+VLOOKUP('PAA CONSOLIDADO'!U2594,LISTAS!$B$36:$C$39,2,0)</f>
        <v>#N/A</v>
      </c>
      <c r="N2591" s="217" t="str">
        <f t="shared" si="121"/>
        <v>Unidad de Contratación (1)</v>
      </c>
      <c r="O2591" s="217" t="str">
        <f t="shared" si="122"/>
        <v>CO-DC-11001</v>
      </c>
      <c r="P2591" s="217">
        <f>+'PAA CONSOLIDADO'!V2594</f>
        <v>0</v>
      </c>
      <c r="Q2591" s="217">
        <f>+'PAA CONSOLIDADO'!X2594</f>
        <v>0</v>
      </c>
      <c r="R2591" s="217">
        <f>+'PAA CONSOLIDADO'!Y2594</f>
        <v>0</v>
      </c>
    </row>
    <row r="2592" spans="1:18" s="217" customFormat="1" x14ac:dyDescent="0.25">
      <c r="A2592" s="211">
        <f>+'PAA CONSOLIDADO'!C2595</f>
        <v>0</v>
      </c>
      <c r="B2592" s="211">
        <f>+'PAA CONSOLIDADO'!I2595</f>
        <v>0</v>
      </c>
      <c r="C2592" s="217" t="str">
        <f>+CONCATENATE('PAA CONSOLIDADO'!A2595,"-",'PAA CONSOLIDADO'!D2595,"-",'PAA CONSOLIDADO'!K2595)</f>
        <v>--</v>
      </c>
      <c r="D2592" s="217" t="e">
        <f>+VLOOKUP('PAA CONSOLIDADO'!L2595,LISTAS!$D$4:$E$15,2,0)</f>
        <v>#N/A</v>
      </c>
      <c r="E2592" s="217" t="e">
        <f>+VLOOKUP('PAA CONSOLIDADO'!M2595,LISTAS!$D$4:$E$15,2,0)</f>
        <v>#N/A</v>
      </c>
      <c r="F2592" s="217">
        <f>+'PAA CONSOLIDADO'!O2595</f>
        <v>0</v>
      </c>
      <c r="G2592" s="217">
        <f t="shared" si="120"/>
        <v>1</v>
      </c>
      <c r="H2592" s="217" t="e">
        <f>+VLOOKUP('PAA CONSOLIDADO'!P2595,LISTAS!$B$4:$C$17,2,0)</f>
        <v>#N/A</v>
      </c>
      <c r="I2592" s="217" t="e">
        <f>+VLOOKUP('PAA CONSOLIDADO'!Q2595,LISTAS!$B$22:$C$25,2,0)</f>
        <v>#N/A</v>
      </c>
      <c r="J2592" s="219">
        <f>'PAA CONSOLIDADO'!R2595</f>
        <v>0</v>
      </c>
      <c r="K2592" s="219">
        <f>+'PAA CONSOLIDADO'!S2595</f>
        <v>0</v>
      </c>
      <c r="L2592" s="217" t="e">
        <f>+VLOOKUP('PAA CONSOLIDADO'!T2595,LISTAS!$B$29:$C$31,2,0)</f>
        <v>#N/A</v>
      </c>
      <c r="M2592" s="217" t="e">
        <f>+VLOOKUP('PAA CONSOLIDADO'!U2595,LISTAS!$B$36:$C$39,2,0)</f>
        <v>#N/A</v>
      </c>
      <c r="N2592" s="217" t="str">
        <f t="shared" si="121"/>
        <v>Unidad de Contratación (1)</v>
      </c>
      <c r="O2592" s="217" t="str">
        <f t="shared" si="122"/>
        <v>CO-DC-11001</v>
      </c>
      <c r="P2592" s="217">
        <f>+'PAA CONSOLIDADO'!V2595</f>
        <v>0</v>
      </c>
      <c r="Q2592" s="217">
        <f>+'PAA CONSOLIDADO'!X2595</f>
        <v>0</v>
      </c>
      <c r="R2592" s="217">
        <f>+'PAA CONSOLIDADO'!Y2595</f>
        <v>0</v>
      </c>
    </row>
    <row r="2593" spans="1:18" s="217" customFormat="1" x14ac:dyDescent="0.25">
      <c r="A2593" s="211">
        <f>+'PAA CONSOLIDADO'!C2596</f>
        <v>0</v>
      </c>
      <c r="B2593" s="211">
        <f>+'PAA CONSOLIDADO'!I2596</f>
        <v>0</v>
      </c>
      <c r="C2593" s="217" t="str">
        <f>+CONCATENATE('PAA CONSOLIDADO'!A2596,"-",'PAA CONSOLIDADO'!D2596,"-",'PAA CONSOLIDADO'!K2596)</f>
        <v>--</v>
      </c>
      <c r="D2593" s="217" t="e">
        <f>+VLOOKUP('PAA CONSOLIDADO'!L2596,LISTAS!$D$4:$E$15,2,0)</f>
        <v>#N/A</v>
      </c>
      <c r="E2593" s="217" t="e">
        <f>+VLOOKUP('PAA CONSOLIDADO'!M2596,LISTAS!$D$4:$E$15,2,0)</f>
        <v>#N/A</v>
      </c>
      <c r="F2593" s="217">
        <f>+'PAA CONSOLIDADO'!O2596</f>
        <v>0</v>
      </c>
      <c r="G2593" s="217">
        <f t="shared" si="120"/>
        <v>1</v>
      </c>
      <c r="H2593" s="217" t="e">
        <f>+VLOOKUP('PAA CONSOLIDADO'!P2596,LISTAS!$B$4:$C$17,2,0)</f>
        <v>#N/A</v>
      </c>
      <c r="I2593" s="217" t="e">
        <f>+VLOOKUP('PAA CONSOLIDADO'!Q2596,LISTAS!$B$22:$C$25,2,0)</f>
        <v>#N/A</v>
      </c>
      <c r="J2593" s="219">
        <f>'PAA CONSOLIDADO'!R2596</f>
        <v>0</v>
      </c>
      <c r="K2593" s="219">
        <f>+'PAA CONSOLIDADO'!S2596</f>
        <v>0</v>
      </c>
      <c r="L2593" s="217" t="e">
        <f>+VLOOKUP('PAA CONSOLIDADO'!T2596,LISTAS!$B$29:$C$31,2,0)</f>
        <v>#N/A</v>
      </c>
      <c r="M2593" s="217" t="e">
        <f>+VLOOKUP('PAA CONSOLIDADO'!U2596,LISTAS!$B$36:$C$39,2,0)</f>
        <v>#N/A</v>
      </c>
      <c r="N2593" s="217" t="str">
        <f t="shared" si="121"/>
        <v>Unidad de Contratación (1)</v>
      </c>
      <c r="O2593" s="217" t="str">
        <f t="shared" si="122"/>
        <v>CO-DC-11001</v>
      </c>
      <c r="P2593" s="217">
        <f>+'PAA CONSOLIDADO'!V2596</f>
        <v>0</v>
      </c>
      <c r="Q2593" s="217">
        <f>+'PAA CONSOLIDADO'!X2596</f>
        <v>0</v>
      </c>
      <c r="R2593" s="217">
        <f>+'PAA CONSOLIDADO'!Y2596</f>
        <v>0</v>
      </c>
    </row>
    <row r="2594" spans="1:18" s="217" customFormat="1" x14ac:dyDescent="0.25">
      <c r="A2594" s="211">
        <f>+'PAA CONSOLIDADO'!C2597</f>
        <v>0</v>
      </c>
      <c r="B2594" s="211">
        <f>+'PAA CONSOLIDADO'!I2597</f>
        <v>0</v>
      </c>
      <c r="C2594" s="217" t="str">
        <f>+CONCATENATE('PAA CONSOLIDADO'!A2597,"-",'PAA CONSOLIDADO'!D2597,"-",'PAA CONSOLIDADO'!K2597)</f>
        <v>--</v>
      </c>
      <c r="D2594" s="217" t="e">
        <f>+VLOOKUP('PAA CONSOLIDADO'!L2597,LISTAS!$D$4:$E$15,2,0)</f>
        <v>#N/A</v>
      </c>
      <c r="E2594" s="217" t="e">
        <f>+VLOOKUP('PAA CONSOLIDADO'!M2597,LISTAS!$D$4:$E$15,2,0)</f>
        <v>#N/A</v>
      </c>
      <c r="F2594" s="217">
        <f>+'PAA CONSOLIDADO'!O2597</f>
        <v>0</v>
      </c>
      <c r="G2594" s="217">
        <f t="shared" si="120"/>
        <v>1</v>
      </c>
      <c r="H2594" s="217" t="e">
        <f>+VLOOKUP('PAA CONSOLIDADO'!P2597,LISTAS!$B$4:$C$17,2,0)</f>
        <v>#N/A</v>
      </c>
      <c r="I2594" s="217" t="e">
        <f>+VLOOKUP('PAA CONSOLIDADO'!Q2597,LISTAS!$B$22:$C$25,2,0)</f>
        <v>#N/A</v>
      </c>
      <c r="J2594" s="219">
        <f>'PAA CONSOLIDADO'!R2597</f>
        <v>0</v>
      </c>
      <c r="K2594" s="219">
        <f>+'PAA CONSOLIDADO'!S2597</f>
        <v>0</v>
      </c>
      <c r="L2594" s="217" t="e">
        <f>+VLOOKUP('PAA CONSOLIDADO'!T2597,LISTAS!$B$29:$C$31,2,0)</f>
        <v>#N/A</v>
      </c>
      <c r="M2594" s="217" t="e">
        <f>+VLOOKUP('PAA CONSOLIDADO'!U2597,LISTAS!$B$36:$C$39,2,0)</f>
        <v>#N/A</v>
      </c>
      <c r="N2594" s="217" t="str">
        <f t="shared" si="121"/>
        <v>Unidad de Contratación (1)</v>
      </c>
      <c r="O2594" s="217" t="str">
        <f t="shared" si="122"/>
        <v>CO-DC-11001</v>
      </c>
      <c r="P2594" s="217">
        <f>+'PAA CONSOLIDADO'!V2597</f>
        <v>0</v>
      </c>
      <c r="Q2594" s="217">
        <f>+'PAA CONSOLIDADO'!X2597</f>
        <v>0</v>
      </c>
      <c r="R2594" s="217">
        <f>+'PAA CONSOLIDADO'!Y2597</f>
        <v>0</v>
      </c>
    </row>
    <row r="2595" spans="1:18" s="217" customFormat="1" x14ac:dyDescent="0.25">
      <c r="A2595" s="211">
        <f>+'PAA CONSOLIDADO'!C2598</f>
        <v>0</v>
      </c>
      <c r="B2595" s="211">
        <f>+'PAA CONSOLIDADO'!I2598</f>
        <v>0</v>
      </c>
      <c r="C2595" s="217" t="str">
        <f>+CONCATENATE('PAA CONSOLIDADO'!A2598,"-",'PAA CONSOLIDADO'!D2598,"-",'PAA CONSOLIDADO'!K2598)</f>
        <v>--</v>
      </c>
      <c r="D2595" s="217" t="e">
        <f>+VLOOKUP('PAA CONSOLIDADO'!L2598,LISTAS!$D$4:$E$15,2,0)</f>
        <v>#N/A</v>
      </c>
      <c r="E2595" s="217" t="e">
        <f>+VLOOKUP('PAA CONSOLIDADO'!M2598,LISTAS!$D$4:$E$15,2,0)</f>
        <v>#N/A</v>
      </c>
      <c r="F2595" s="217">
        <f>+'PAA CONSOLIDADO'!O2598</f>
        <v>0</v>
      </c>
      <c r="G2595" s="217">
        <f t="shared" si="120"/>
        <v>1</v>
      </c>
      <c r="H2595" s="217" t="e">
        <f>+VLOOKUP('PAA CONSOLIDADO'!P2598,LISTAS!$B$4:$C$17,2,0)</f>
        <v>#N/A</v>
      </c>
      <c r="I2595" s="217" t="e">
        <f>+VLOOKUP('PAA CONSOLIDADO'!Q2598,LISTAS!$B$22:$C$25,2,0)</f>
        <v>#N/A</v>
      </c>
      <c r="J2595" s="219">
        <f>'PAA CONSOLIDADO'!R2598</f>
        <v>0</v>
      </c>
      <c r="K2595" s="219">
        <f>+'PAA CONSOLIDADO'!S2598</f>
        <v>0</v>
      </c>
      <c r="L2595" s="217" t="e">
        <f>+VLOOKUP('PAA CONSOLIDADO'!T2598,LISTAS!$B$29:$C$31,2,0)</f>
        <v>#N/A</v>
      </c>
      <c r="M2595" s="217" t="e">
        <f>+VLOOKUP('PAA CONSOLIDADO'!U2598,LISTAS!$B$36:$C$39,2,0)</f>
        <v>#N/A</v>
      </c>
      <c r="N2595" s="217" t="str">
        <f t="shared" si="121"/>
        <v>Unidad de Contratación (1)</v>
      </c>
      <c r="O2595" s="217" t="str">
        <f t="shared" si="122"/>
        <v>CO-DC-11001</v>
      </c>
      <c r="P2595" s="217">
        <f>+'PAA CONSOLIDADO'!V2598</f>
        <v>0</v>
      </c>
      <c r="Q2595" s="217">
        <f>+'PAA CONSOLIDADO'!X2598</f>
        <v>0</v>
      </c>
      <c r="R2595" s="217">
        <f>+'PAA CONSOLIDADO'!Y2598</f>
        <v>0</v>
      </c>
    </row>
    <row r="2596" spans="1:18" s="217" customFormat="1" x14ac:dyDescent="0.25">
      <c r="A2596" s="211">
        <f>+'PAA CONSOLIDADO'!C2599</f>
        <v>0</v>
      </c>
      <c r="B2596" s="211">
        <f>+'PAA CONSOLIDADO'!I2599</f>
        <v>0</v>
      </c>
      <c r="C2596" s="217" t="str">
        <f>+CONCATENATE('PAA CONSOLIDADO'!A2599,"-",'PAA CONSOLIDADO'!D2599,"-",'PAA CONSOLIDADO'!K2599)</f>
        <v>--</v>
      </c>
      <c r="D2596" s="217" t="e">
        <f>+VLOOKUP('PAA CONSOLIDADO'!L2599,LISTAS!$D$4:$E$15,2,0)</f>
        <v>#N/A</v>
      </c>
      <c r="E2596" s="217" t="e">
        <f>+VLOOKUP('PAA CONSOLIDADO'!M2599,LISTAS!$D$4:$E$15,2,0)</f>
        <v>#N/A</v>
      </c>
      <c r="F2596" s="217">
        <f>+'PAA CONSOLIDADO'!O2599</f>
        <v>0</v>
      </c>
      <c r="G2596" s="217">
        <f t="shared" si="120"/>
        <v>1</v>
      </c>
      <c r="H2596" s="217" t="e">
        <f>+VLOOKUP('PAA CONSOLIDADO'!P2599,LISTAS!$B$4:$C$17,2,0)</f>
        <v>#N/A</v>
      </c>
      <c r="I2596" s="217" t="e">
        <f>+VLOOKUP('PAA CONSOLIDADO'!Q2599,LISTAS!$B$22:$C$25,2,0)</f>
        <v>#N/A</v>
      </c>
      <c r="J2596" s="219">
        <f>'PAA CONSOLIDADO'!R2599</f>
        <v>0</v>
      </c>
      <c r="K2596" s="219">
        <f>+'PAA CONSOLIDADO'!S2599</f>
        <v>0</v>
      </c>
      <c r="L2596" s="217" t="e">
        <f>+VLOOKUP('PAA CONSOLIDADO'!T2599,LISTAS!$B$29:$C$31,2,0)</f>
        <v>#N/A</v>
      </c>
      <c r="M2596" s="217" t="e">
        <f>+VLOOKUP('PAA CONSOLIDADO'!U2599,LISTAS!$B$36:$C$39,2,0)</f>
        <v>#N/A</v>
      </c>
      <c r="N2596" s="217" t="str">
        <f t="shared" si="121"/>
        <v>Unidad de Contratación (1)</v>
      </c>
      <c r="O2596" s="217" t="str">
        <f t="shared" si="122"/>
        <v>CO-DC-11001</v>
      </c>
      <c r="P2596" s="217">
        <f>+'PAA CONSOLIDADO'!V2599</f>
        <v>0</v>
      </c>
      <c r="Q2596" s="217">
        <f>+'PAA CONSOLIDADO'!X2599</f>
        <v>0</v>
      </c>
      <c r="R2596" s="217">
        <f>+'PAA CONSOLIDADO'!Y2599</f>
        <v>0</v>
      </c>
    </row>
    <row r="2597" spans="1:18" s="217" customFormat="1" x14ac:dyDescent="0.25">
      <c r="A2597" s="211">
        <f>+'PAA CONSOLIDADO'!C2600</f>
        <v>0</v>
      </c>
      <c r="B2597" s="211">
        <f>+'PAA CONSOLIDADO'!I2600</f>
        <v>0</v>
      </c>
      <c r="C2597" s="217" t="str">
        <f>+CONCATENATE('PAA CONSOLIDADO'!A2600,"-",'PAA CONSOLIDADO'!D2600,"-",'PAA CONSOLIDADO'!K2600)</f>
        <v>--</v>
      </c>
      <c r="D2597" s="217" t="e">
        <f>+VLOOKUP('PAA CONSOLIDADO'!L2600,LISTAS!$D$4:$E$15,2,0)</f>
        <v>#N/A</v>
      </c>
      <c r="E2597" s="217" t="e">
        <f>+VLOOKUP('PAA CONSOLIDADO'!M2600,LISTAS!$D$4:$E$15,2,0)</f>
        <v>#N/A</v>
      </c>
      <c r="F2597" s="217">
        <f>+'PAA CONSOLIDADO'!O2600</f>
        <v>0</v>
      </c>
      <c r="G2597" s="217">
        <f t="shared" si="120"/>
        <v>1</v>
      </c>
      <c r="H2597" s="217" t="e">
        <f>+VLOOKUP('PAA CONSOLIDADO'!P2600,LISTAS!$B$4:$C$17,2,0)</f>
        <v>#N/A</v>
      </c>
      <c r="I2597" s="217" t="e">
        <f>+VLOOKUP('PAA CONSOLIDADO'!Q2600,LISTAS!$B$22:$C$25,2,0)</f>
        <v>#N/A</v>
      </c>
      <c r="J2597" s="219">
        <f>'PAA CONSOLIDADO'!R2600</f>
        <v>0</v>
      </c>
      <c r="K2597" s="219">
        <f>+'PAA CONSOLIDADO'!S2600</f>
        <v>0</v>
      </c>
      <c r="L2597" s="217" t="e">
        <f>+VLOOKUP('PAA CONSOLIDADO'!T2600,LISTAS!$B$29:$C$31,2,0)</f>
        <v>#N/A</v>
      </c>
      <c r="M2597" s="217" t="e">
        <f>+VLOOKUP('PAA CONSOLIDADO'!U2600,LISTAS!$B$36:$C$39,2,0)</f>
        <v>#N/A</v>
      </c>
      <c r="N2597" s="217" t="str">
        <f t="shared" si="121"/>
        <v>Unidad de Contratación (1)</v>
      </c>
      <c r="O2597" s="217" t="str">
        <f t="shared" si="122"/>
        <v>CO-DC-11001</v>
      </c>
      <c r="P2597" s="217">
        <f>+'PAA CONSOLIDADO'!V2600</f>
        <v>0</v>
      </c>
      <c r="Q2597" s="217">
        <f>+'PAA CONSOLIDADO'!X2600</f>
        <v>0</v>
      </c>
      <c r="R2597" s="217">
        <f>+'PAA CONSOLIDADO'!Y2600</f>
        <v>0</v>
      </c>
    </row>
    <row r="2598" spans="1:18" s="217" customFormat="1" x14ac:dyDescent="0.25">
      <c r="A2598" s="211">
        <f>+'PAA CONSOLIDADO'!C2601</f>
        <v>0</v>
      </c>
      <c r="B2598" s="211">
        <f>+'PAA CONSOLIDADO'!I2601</f>
        <v>0</v>
      </c>
      <c r="C2598" s="217" t="str">
        <f>+CONCATENATE('PAA CONSOLIDADO'!A2601,"-",'PAA CONSOLIDADO'!D2601,"-",'PAA CONSOLIDADO'!K2601)</f>
        <v>--</v>
      </c>
      <c r="D2598" s="217" t="e">
        <f>+VLOOKUP('PAA CONSOLIDADO'!L2601,LISTAS!$D$4:$E$15,2,0)</f>
        <v>#N/A</v>
      </c>
      <c r="E2598" s="217" t="e">
        <f>+VLOOKUP('PAA CONSOLIDADO'!M2601,LISTAS!$D$4:$E$15,2,0)</f>
        <v>#N/A</v>
      </c>
      <c r="F2598" s="217">
        <f>+'PAA CONSOLIDADO'!O2601</f>
        <v>0</v>
      </c>
      <c r="G2598" s="217">
        <f t="shared" si="120"/>
        <v>1</v>
      </c>
      <c r="H2598" s="217" t="e">
        <f>+VLOOKUP('PAA CONSOLIDADO'!P2601,LISTAS!$B$4:$C$17,2,0)</f>
        <v>#N/A</v>
      </c>
      <c r="I2598" s="217" t="e">
        <f>+VLOOKUP('PAA CONSOLIDADO'!Q2601,LISTAS!$B$22:$C$25,2,0)</f>
        <v>#N/A</v>
      </c>
      <c r="J2598" s="219">
        <f>'PAA CONSOLIDADO'!R2601</f>
        <v>0</v>
      </c>
      <c r="K2598" s="219">
        <f>+'PAA CONSOLIDADO'!S2601</f>
        <v>0</v>
      </c>
      <c r="L2598" s="217" t="e">
        <f>+VLOOKUP('PAA CONSOLIDADO'!T2601,LISTAS!$B$29:$C$31,2,0)</f>
        <v>#N/A</v>
      </c>
      <c r="M2598" s="217" t="e">
        <f>+VLOOKUP('PAA CONSOLIDADO'!U2601,LISTAS!$B$36:$C$39,2,0)</f>
        <v>#N/A</v>
      </c>
      <c r="N2598" s="217" t="str">
        <f t="shared" si="121"/>
        <v>Unidad de Contratación (1)</v>
      </c>
      <c r="O2598" s="217" t="str">
        <f t="shared" si="122"/>
        <v>CO-DC-11001</v>
      </c>
      <c r="P2598" s="217">
        <f>+'PAA CONSOLIDADO'!V2601</f>
        <v>0</v>
      </c>
      <c r="Q2598" s="217">
        <f>+'PAA CONSOLIDADO'!X2601</f>
        <v>0</v>
      </c>
      <c r="R2598" s="217">
        <f>+'PAA CONSOLIDADO'!Y2601</f>
        <v>0</v>
      </c>
    </row>
    <row r="2599" spans="1:18" s="217" customFormat="1" x14ac:dyDescent="0.25">
      <c r="A2599" s="211">
        <f>+'PAA CONSOLIDADO'!C2602</f>
        <v>0</v>
      </c>
      <c r="B2599" s="211">
        <f>+'PAA CONSOLIDADO'!I2602</f>
        <v>0</v>
      </c>
      <c r="C2599" s="217" t="str">
        <f>+CONCATENATE('PAA CONSOLIDADO'!A2602,"-",'PAA CONSOLIDADO'!D2602,"-",'PAA CONSOLIDADO'!K2602)</f>
        <v>--</v>
      </c>
      <c r="D2599" s="217" t="e">
        <f>+VLOOKUP('PAA CONSOLIDADO'!L2602,LISTAS!$D$4:$E$15,2,0)</f>
        <v>#N/A</v>
      </c>
      <c r="E2599" s="217" t="e">
        <f>+VLOOKUP('PAA CONSOLIDADO'!M2602,LISTAS!$D$4:$E$15,2,0)</f>
        <v>#N/A</v>
      </c>
      <c r="F2599" s="217">
        <f>+'PAA CONSOLIDADO'!O2602</f>
        <v>0</v>
      </c>
      <c r="G2599" s="217">
        <f t="shared" si="120"/>
        <v>1</v>
      </c>
      <c r="H2599" s="217" t="e">
        <f>+VLOOKUP('PAA CONSOLIDADO'!P2602,LISTAS!$B$4:$C$17,2,0)</f>
        <v>#N/A</v>
      </c>
      <c r="I2599" s="217" t="e">
        <f>+VLOOKUP('PAA CONSOLIDADO'!Q2602,LISTAS!$B$22:$C$25,2,0)</f>
        <v>#N/A</v>
      </c>
      <c r="J2599" s="219">
        <f>'PAA CONSOLIDADO'!R2602</f>
        <v>0</v>
      </c>
      <c r="K2599" s="219">
        <f>+'PAA CONSOLIDADO'!S2602</f>
        <v>0</v>
      </c>
      <c r="L2599" s="217" t="e">
        <f>+VLOOKUP('PAA CONSOLIDADO'!T2602,LISTAS!$B$29:$C$31,2,0)</f>
        <v>#N/A</v>
      </c>
      <c r="M2599" s="217" t="e">
        <f>+VLOOKUP('PAA CONSOLIDADO'!U2602,LISTAS!$B$36:$C$39,2,0)</f>
        <v>#N/A</v>
      </c>
      <c r="N2599" s="217" t="str">
        <f t="shared" si="121"/>
        <v>Unidad de Contratación (1)</v>
      </c>
      <c r="O2599" s="217" t="str">
        <f t="shared" si="122"/>
        <v>CO-DC-11001</v>
      </c>
      <c r="P2599" s="217">
        <f>+'PAA CONSOLIDADO'!V2602</f>
        <v>0</v>
      </c>
      <c r="Q2599" s="217">
        <f>+'PAA CONSOLIDADO'!X2602</f>
        <v>0</v>
      </c>
      <c r="R2599" s="217">
        <f>+'PAA CONSOLIDADO'!Y2602</f>
        <v>0</v>
      </c>
    </row>
    <row r="2600" spans="1:18" s="217" customFormat="1" x14ac:dyDescent="0.25">
      <c r="A2600" s="211">
        <f>+'PAA CONSOLIDADO'!C2603</f>
        <v>0</v>
      </c>
      <c r="B2600" s="211">
        <f>+'PAA CONSOLIDADO'!I2603</f>
        <v>0</v>
      </c>
      <c r="C2600" s="217" t="str">
        <f>+CONCATENATE('PAA CONSOLIDADO'!A2603,"-",'PAA CONSOLIDADO'!D2603,"-",'PAA CONSOLIDADO'!K2603)</f>
        <v>--</v>
      </c>
      <c r="D2600" s="217" t="e">
        <f>+VLOOKUP('PAA CONSOLIDADO'!L2603,LISTAS!$D$4:$E$15,2,0)</f>
        <v>#N/A</v>
      </c>
      <c r="E2600" s="217" t="e">
        <f>+VLOOKUP('PAA CONSOLIDADO'!M2603,LISTAS!$D$4:$E$15,2,0)</f>
        <v>#N/A</v>
      </c>
      <c r="F2600" s="217">
        <f>+'PAA CONSOLIDADO'!O2603</f>
        <v>0</v>
      </c>
      <c r="G2600" s="217">
        <f t="shared" si="120"/>
        <v>1</v>
      </c>
      <c r="H2600" s="217" t="e">
        <f>+VLOOKUP('PAA CONSOLIDADO'!P2603,LISTAS!$B$4:$C$17,2,0)</f>
        <v>#N/A</v>
      </c>
      <c r="I2600" s="217" t="e">
        <f>+VLOOKUP('PAA CONSOLIDADO'!Q2603,LISTAS!$B$22:$C$25,2,0)</f>
        <v>#N/A</v>
      </c>
      <c r="J2600" s="219">
        <f>'PAA CONSOLIDADO'!R2603</f>
        <v>0</v>
      </c>
      <c r="K2600" s="219">
        <f>+'PAA CONSOLIDADO'!S2603</f>
        <v>0</v>
      </c>
      <c r="L2600" s="217" t="e">
        <f>+VLOOKUP('PAA CONSOLIDADO'!T2603,LISTAS!$B$29:$C$31,2,0)</f>
        <v>#N/A</v>
      </c>
      <c r="M2600" s="217" t="e">
        <f>+VLOOKUP('PAA CONSOLIDADO'!U2603,LISTAS!$B$36:$C$39,2,0)</f>
        <v>#N/A</v>
      </c>
      <c r="N2600" s="217" t="str">
        <f t="shared" si="121"/>
        <v>Unidad de Contratación (1)</v>
      </c>
      <c r="O2600" s="217" t="str">
        <f t="shared" si="122"/>
        <v>CO-DC-11001</v>
      </c>
      <c r="P2600" s="217">
        <f>+'PAA CONSOLIDADO'!V2603</f>
        <v>0</v>
      </c>
      <c r="Q2600" s="217">
        <f>+'PAA CONSOLIDADO'!X2603</f>
        <v>0</v>
      </c>
      <c r="R2600" s="217">
        <f>+'PAA CONSOLIDADO'!Y2603</f>
        <v>0</v>
      </c>
    </row>
    <row r="2601" spans="1:18" s="217" customFormat="1" x14ac:dyDescent="0.25">
      <c r="A2601" s="211">
        <f>+'PAA CONSOLIDADO'!C2604</f>
        <v>0</v>
      </c>
      <c r="B2601" s="211">
        <f>+'PAA CONSOLIDADO'!I2604</f>
        <v>0</v>
      </c>
      <c r="C2601" s="217" t="str">
        <f>+CONCATENATE('PAA CONSOLIDADO'!A2604,"-",'PAA CONSOLIDADO'!D2604,"-",'PAA CONSOLIDADO'!K2604)</f>
        <v>--</v>
      </c>
      <c r="D2601" s="217" t="e">
        <f>+VLOOKUP('PAA CONSOLIDADO'!L2604,LISTAS!$D$4:$E$15,2,0)</f>
        <v>#N/A</v>
      </c>
      <c r="E2601" s="217" t="e">
        <f>+VLOOKUP('PAA CONSOLIDADO'!M2604,LISTAS!$D$4:$E$15,2,0)</f>
        <v>#N/A</v>
      </c>
      <c r="F2601" s="217">
        <f>+'PAA CONSOLIDADO'!O2604</f>
        <v>0</v>
      </c>
      <c r="G2601" s="217">
        <f t="shared" si="120"/>
        <v>1</v>
      </c>
      <c r="H2601" s="217" t="e">
        <f>+VLOOKUP('PAA CONSOLIDADO'!P2604,LISTAS!$B$4:$C$17,2,0)</f>
        <v>#N/A</v>
      </c>
      <c r="I2601" s="217" t="e">
        <f>+VLOOKUP('PAA CONSOLIDADO'!Q2604,LISTAS!$B$22:$C$25,2,0)</f>
        <v>#N/A</v>
      </c>
      <c r="J2601" s="219">
        <f>'PAA CONSOLIDADO'!R2604</f>
        <v>0</v>
      </c>
      <c r="K2601" s="219">
        <f>+'PAA CONSOLIDADO'!S2604</f>
        <v>0</v>
      </c>
      <c r="L2601" s="217" t="e">
        <f>+VLOOKUP('PAA CONSOLIDADO'!T2604,LISTAS!$B$29:$C$31,2,0)</f>
        <v>#N/A</v>
      </c>
      <c r="M2601" s="217" t="e">
        <f>+VLOOKUP('PAA CONSOLIDADO'!U2604,LISTAS!$B$36:$C$39,2,0)</f>
        <v>#N/A</v>
      </c>
      <c r="N2601" s="217" t="str">
        <f t="shared" si="121"/>
        <v>Unidad de Contratación (1)</v>
      </c>
      <c r="O2601" s="217" t="str">
        <f t="shared" si="122"/>
        <v>CO-DC-11001</v>
      </c>
      <c r="P2601" s="217">
        <f>+'PAA CONSOLIDADO'!V2604</f>
        <v>0</v>
      </c>
      <c r="Q2601" s="217">
        <f>+'PAA CONSOLIDADO'!X2604</f>
        <v>0</v>
      </c>
      <c r="R2601" s="217">
        <f>+'PAA CONSOLIDADO'!Y2604</f>
        <v>0</v>
      </c>
    </row>
    <row r="2602" spans="1:18" s="217" customFormat="1" x14ac:dyDescent="0.25">
      <c r="A2602" s="211">
        <f>+'PAA CONSOLIDADO'!C2605</f>
        <v>0</v>
      </c>
      <c r="B2602" s="211">
        <f>+'PAA CONSOLIDADO'!I2605</f>
        <v>0</v>
      </c>
      <c r="C2602" s="217" t="str">
        <f>+CONCATENATE('PAA CONSOLIDADO'!A2605,"-",'PAA CONSOLIDADO'!D2605,"-",'PAA CONSOLIDADO'!K2605)</f>
        <v>--</v>
      </c>
      <c r="D2602" s="217" t="e">
        <f>+VLOOKUP('PAA CONSOLIDADO'!L2605,LISTAS!$D$4:$E$15,2,0)</f>
        <v>#N/A</v>
      </c>
      <c r="E2602" s="217" t="e">
        <f>+VLOOKUP('PAA CONSOLIDADO'!M2605,LISTAS!$D$4:$E$15,2,0)</f>
        <v>#N/A</v>
      </c>
      <c r="F2602" s="217">
        <f>+'PAA CONSOLIDADO'!O2605</f>
        <v>0</v>
      </c>
      <c r="G2602" s="217">
        <f t="shared" si="120"/>
        <v>1</v>
      </c>
      <c r="H2602" s="217" t="e">
        <f>+VLOOKUP('PAA CONSOLIDADO'!P2605,LISTAS!$B$4:$C$17,2,0)</f>
        <v>#N/A</v>
      </c>
      <c r="I2602" s="217" t="e">
        <f>+VLOOKUP('PAA CONSOLIDADO'!Q2605,LISTAS!$B$22:$C$25,2,0)</f>
        <v>#N/A</v>
      </c>
      <c r="J2602" s="219">
        <f>'PAA CONSOLIDADO'!R2605</f>
        <v>0</v>
      </c>
      <c r="K2602" s="219">
        <f>+'PAA CONSOLIDADO'!S2605</f>
        <v>0</v>
      </c>
      <c r="L2602" s="217" t="e">
        <f>+VLOOKUP('PAA CONSOLIDADO'!T2605,LISTAS!$B$29:$C$31,2,0)</f>
        <v>#N/A</v>
      </c>
      <c r="M2602" s="217" t="e">
        <f>+VLOOKUP('PAA CONSOLIDADO'!U2605,LISTAS!$B$36:$C$39,2,0)</f>
        <v>#N/A</v>
      </c>
      <c r="N2602" s="217" t="str">
        <f t="shared" si="121"/>
        <v>Unidad de Contratación (1)</v>
      </c>
      <c r="O2602" s="217" t="str">
        <f t="shared" si="122"/>
        <v>CO-DC-11001</v>
      </c>
      <c r="P2602" s="217">
        <f>+'PAA CONSOLIDADO'!V2605</f>
        <v>0</v>
      </c>
      <c r="Q2602" s="217">
        <f>+'PAA CONSOLIDADO'!X2605</f>
        <v>0</v>
      </c>
      <c r="R2602" s="217">
        <f>+'PAA CONSOLIDADO'!Y2605</f>
        <v>0</v>
      </c>
    </row>
    <row r="2603" spans="1:18" s="217" customFormat="1" x14ac:dyDescent="0.25">
      <c r="A2603" s="211">
        <f>+'PAA CONSOLIDADO'!C2606</f>
        <v>0</v>
      </c>
      <c r="B2603" s="211">
        <f>+'PAA CONSOLIDADO'!I2606</f>
        <v>0</v>
      </c>
      <c r="C2603" s="217" t="str">
        <f>+CONCATENATE('PAA CONSOLIDADO'!A2606,"-",'PAA CONSOLIDADO'!D2606,"-",'PAA CONSOLIDADO'!K2606)</f>
        <v>--</v>
      </c>
      <c r="D2603" s="217" t="e">
        <f>+VLOOKUP('PAA CONSOLIDADO'!L2606,LISTAS!$D$4:$E$15,2,0)</f>
        <v>#N/A</v>
      </c>
      <c r="E2603" s="217" t="e">
        <f>+VLOOKUP('PAA CONSOLIDADO'!M2606,LISTAS!$D$4:$E$15,2,0)</f>
        <v>#N/A</v>
      </c>
      <c r="F2603" s="217">
        <f>+'PAA CONSOLIDADO'!O2606</f>
        <v>0</v>
      </c>
      <c r="G2603" s="217">
        <f t="shared" si="120"/>
        <v>1</v>
      </c>
      <c r="H2603" s="217" t="e">
        <f>+VLOOKUP('PAA CONSOLIDADO'!P2606,LISTAS!$B$4:$C$17,2,0)</f>
        <v>#N/A</v>
      </c>
      <c r="I2603" s="217" t="e">
        <f>+VLOOKUP('PAA CONSOLIDADO'!Q2606,LISTAS!$B$22:$C$25,2,0)</f>
        <v>#N/A</v>
      </c>
      <c r="J2603" s="219">
        <f>'PAA CONSOLIDADO'!R2606</f>
        <v>0</v>
      </c>
      <c r="K2603" s="219">
        <f>+'PAA CONSOLIDADO'!S2606</f>
        <v>0</v>
      </c>
      <c r="L2603" s="217" t="e">
        <f>+VLOOKUP('PAA CONSOLIDADO'!T2606,LISTAS!$B$29:$C$31,2,0)</f>
        <v>#N/A</v>
      </c>
      <c r="M2603" s="217" t="e">
        <f>+VLOOKUP('PAA CONSOLIDADO'!U2606,LISTAS!$B$36:$C$39,2,0)</f>
        <v>#N/A</v>
      </c>
      <c r="N2603" s="217" t="str">
        <f t="shared" si="121"/>
        <v>Unidad de Contratación (1)</v>
      </c>
      <c r="O2603" s="217" t="str">
        <f t="shared" si="122"/>
        <v>CO-DC-11001</v>
      </c>
      <c r="P2603" s="217">
        <f>+'PAA CONSOLIDADO'!V2606</f>
        <v>0</v>
      </c>
      <c r="Q2603" s="217">
        <f>+'PAA CONSOLIDADO'!X2606</f>
        <v>0</v>
      </c>
      <c r="R2603" s="217">
        <f>+'PAA CONSOLIDADO'!Y2606</f>
        <v>0</v>
      </c>
    </row>
    <row r="2604" spans="1:18" s="217" customFormat="1" x14ac:dyDescent="0.25">
      <c r="A2604" s="211">
        <f>+'PAA CONSOLIDADO'!C2607</f>
        <v>0</v>
      </c>
      <c r="B2604" s="211">
        <f>+'PAA CONSOLIDADO'!I2607</f>
        <v>0</v>
      </c>
      <c r="C2604" s="217" t="str">
        <f>+CONCATENATE('PAA CONSOLIDADO'!A2607,"-",'PAA CONSOLIDADO'!D2607,"-",'PAA CONSOLIDADO'!K2607)</f>
        <v>--</v>
      </c>
      <c r="D2604" s="217" t="e">
        <f>+VLOOKUP('PAA CONSOLIDADO'!L2607,LISTAS!$D$4:$E$15,2,0)</f>
        <v>#N/A</v>
      </c>
      <c r="E2604" s="217" t="e">
        <f>+VLOOKUP('PAA CONSOLIDADO'!M2607,LISTAS!$D$4:$E$15,2,0)</f>
        <v>#N/A</v>
      </c>
      <c r="F2604" s="217">
        <f>+'PAA CONSOLIDADO'!O2607</f>
        <v>0</v>
      </c>
      <c r="G2604" s="217">
        <f t="shared" si="120"/>
        <v>1</v>
      </c>
      <c r="H2604" s="217" t="e">
        <f>+VLOOKUP('PAA CONSOLIDADO'!P2607,LISTAS!$B$4:$C$17,2,0)</f>
        <v>#N/A</v>
      </c>
      <c r="I2604" s="217" t="e">
        <f>+VLOOKUP('PAA CONSOLIDADO'!Q2607,LISTAS!$B$22:$C$25,2,0)</f>
        <v>#N/A</v>
      </c>
      <c r="J2604" s="219">
        <f>'PAA CONSOLIDADO'!R2607</f>
        <v>0</v>
      </c>
      <c r="K2604" s="219">
        <f>+'PAA CONSOLIDADO'!S2607</f>
        <v>0</v>
      </c>
      <c r="L2604" s="217" t="e">
        <f>+VLOOKUP('PAA CONSOLIDADO'!T2607,LISTAS!$B$29:$C$31,2,0)</f>
        <v>#N/A</v>
      </c>
      <c r="M2604" s="217" t="e">
        <f>+VLOOKUP('PAA CONSOLIDADO'!U2607,LISTAS!$B$36:$C$39,2,0)</f>
        <v>#N/A</v>
      </c>
      <c r="N2604" s="217" t="str">
        <f t="shared" si="121"/>
        <v>Unidad de Contratación (1)</v>
      </c>
      <c r="O2604" s="217" t="str">
        <f t="shared" si="122"/>
        <v>CO-DC-11001</v>
      </c>
      <c r="P2604" s="217">
        <f>+'PAA CONSOLIDADO'!V2607</f>
        <v>0</v>
      </c>
      <c r="Q2604" s="217">
        <f>+'PAA CONSOLIDADO'!X2607</f>
        <v>0</v>
      </c>
      <c r="R2604" s="217">
        <f>+'PAA CONSOLIDADO'!Y2607</f>
        <v>0</v>
      </c>
    </row>
    <row r="2605" spans="1:18" s="217" customFormat="1" x14ac:dyDescent="0.25">
      <c r="A2605" s="211">
        <f>+'PAA CONSOLIDADO'!C2608</f>
        <v>0</v>
      </c>
      <c r="B2605" s="211">
        <f>+'PAA CONSOLIDADO'!I2608</f>
        <v>0</v>
      </c>
      <c r="C2605" s="217" t="str">
        <f>+CONCATENATE('PAA CONSOLIDADO'!A2608,"-",'PAA CONSOLIDADO'!D2608,"-",'PAA CONSOLIDADO'!K2608)</f>
        <v>--</v>
      </c>
      <c r="D2605" s="217" t="e">
        <f>+VLOOKUP('PAA CONSOLIDADO'!L2608,LISTAS!$D$4:$E$15,2,0)</f>
        <v>#N/A</v>
      </c>
      <c r="E2605" s="217" t="e">
        <f>+VLOOKUP('PAA CONSOLIDADO'!M2608,LISTAS!$D$4:$E$15,2,0)</f>
        <v>#N/A</v>
      </c>
      <c r="F2605" s="217">
        <f>+'PAA CONSOLIDADO'!O2608</f>
        <v>0</v>
      </c>
      <c r="G2605" s="217">
        <f t="shared" si="120"/>
        <v>1</v>
      </c>
      <c r="H2605" s="217" t="e">
        <f>+VLOOKUP('PAA CONSOLIDADO'!P2608,LISTAS!$B$4:$C$17,2,0)</f>
        <v>#N/A</v>
      </c>
      <c r="I2605" s="217" t="e">
        <f>+VLOOKUP('PAA CONSOLIDADO'!Q2608,LISTAS!$B$22:$C$25,2,0)</f>
        <v>#N/A</v>
      </c>
      <c r="J2605" s="219">
        <f>'PAA CONSOLIDADO'!R2608</f>
        <v>0</v>
      </c>
      <c r="K2605" s="219">
        <f>+'PAA CONSOLIDADO'!S2608</f>
        <v>0</v>
      </c>
      <c r="L2605" s="217" t="e">
        <f>+VLOOKUP('PAA CONSOLIDADO'!T2608,LISTAS!$B$29:$C$31,2,0)</f>
        <v>#N/A</v>
      </c>
      <c r="M2605" s="217" t="e">
        <f>+VLOOKUP('PAA CONSOLIDADO'!U2608,LISTAS!$B$36:$C$39,2,0)</f>
        <v>#N/A</v>
      </c>
      <c r="N2605" s="217" t="str">
        <f t="shared" si="121"/>
        <v>Unidad de Contratación (1)</v>
      </c>
      <c r="O2605" s="217" t="str">
        <f t="shared" si="122"/>
        <v>CO-DC-11001</v>
      </c>
      <c r="P2605" s="217">
        <f>+'PAA CONSOLIDADO'!V2608</f>
        <v>0</v>
      </c>
      <c r="Q2605" s="217">
        <f>+'PAA CONSOLIDADO'!X2608</f>
        <v>0</v>
      </c>
      <c r="R2605" s="217">
        <f>+'PAA CONSOLIDADO'!Y2608</f>
        <v>0</v>
      </c>
    </row>
    <row r="2606" spans="1:18" s="217" customFormat="1" x14ac:dyDescent="0.25">
      <c r="A2606" s="211">
        <f>+'PAA CONSOLIDADO'!C2609</f>
        <v>0</v>
      </c>
      <c r="B2606" s="211">
        <f>+'PAA CONSOLIDADO'!I2609</f>
        <v>0</v>
      </c>
      <c r="C2606" s="217" t="str">
        <f>+CONCATENATE('PAA CONSOLIDADO'!A2609,"-",'PAA CONSOLIDADO'!D2609,"-",'PAA CONSOLIDADO'!K2609)</f>
        <v>--</v>
      </c>
      <c r="D2606" s="217" t="e">
        <f>+VLOOKUP('PAA CONSOLIDADO'!L2609,LISTAS!$D$4:$E$15,2,0)</f>
        <v>#N/A</v>
      </c>
      <c r="E2606" s="217" t="e">
        <f>+VLOOKUP('PAA CONSOLIDADO'!M2609,LISTAS!$D$4:$E$15,2,0)</f>
        <v>#N/A</v>
      </c>
      <c r="F2606" s="217">
        <f>+'PAA CONSOLIDADO'!O2609</f>
        <v>0</v>
      </c>
      <c r="G2606" s="217">
        <f t="shared" si="120"/>
        <v>1</v>
      </c>
      <c r="H2606" s="217" t="e">
        <f>+VLOOKUP('PAA CONSOLIDADO'!P2609,LISTAS!$B$4:$C$17,2,0)</f>
        <v>#N/A</v>
      </c>
      <c r="I2606" s="217" t="e">
        <f>+VLOOKUP('PAA CONSOLIDADO'!Q2609,LISTAS!$B$22:$C$25,2,0)</f>
        <v>#N/A</v>
      </c>
      <c r="J2606" s="219">
        <f>'PAA CONSOLIDADO'!R2609</f>
        <v>0</v>
      </c>
      <c r="K2606" s="219">
        <f>+'PAA CONSOLIDADO'!S2609</f>
        <v>0</v>
      </c>
      <c r="L2606" s="217" t="e">
        <f>+VLOOKUP('PAA CONSOLIDADO'!T2609,LISTAS!$B$29:$C$31,2,0)</f>
        <v>#N/A</v>
      </c>
      <c r="M2606" s="217" t="e">
        <f>+VLOOKUP('PAA CONSOLIDADO'!U2609,LISTAS!$B$36:$C$39,2,0)</f>
        <v>#N/A</v>
      </c>
      <c r="N2606" s="217" t="str">
        <f t="shared" si="121"/>
        <v>Unidad de Contratación (1)</v>
      </c>
      <c r="O2606" s="217" t="str">
        <f t="shared" si="122"/>
        <v>CO-DC-11001</v>
      </c>
      <c r="P2606" s="217">
        <f>+'PAA CONSOLIDADO'!V2609</f>
        <v>0</v>
      </c>
      <c r="Q2606" s="217">
        <f>+'PAA CONSOLIDADO'!X2609</f>
        <v>0</v>
      </c>
      <c r="R2606" s="217">
        <f>+'PAA CONSOLIDADO'!Y2609</f>
        <v>0</v>
      </c>
    </row>
    <row r="2607" spans="1:18" s="217" customFormat="1" x14ac:dyDescent="0.25">
      <c r="A2607" s="211">
        <f>+'PAA CONSOLIDADO'!C2610</f>
        <v>0</v>
      </c>
      <c r="B2607" s="211">
        <f>+'PAA CONSOLIDADO'!I2610</f>
        <v>0</v>
      </c>
      <c r="C2607" s="217" t="str">
        <f>+CONCATENATE('PAA CONSOLIDADO'!A2610,"-",'PAA CONSOLIDADO'!D2610,"-",'PAA CONSOLIDADO'!K2610)</f>
        <v>--</v>
      </c>
      <c r="D2607" s="217" t="e">
        <f>+VLOOKUP('PAA CONSOLIDADO'!L2610,LISTAS!$D$4:$E$15,2,0)</f>
        <v>#N/A</v>
      </c>
      <c r="E2607" s="217" t="e">
        <f>+VLOOKUP('PAA CONSOLIDADO'!M2610,LISTAS!$D$4:$E$15,2,0)</f>
        <v>#N/A</v>
      </c>
      <c r="F2607" s="217">
        <f>+'PAA CONSOLIDADO'!O2610</f>
        <v>0</v>
      </c>
      <c r="G2607" s="217">
        <f t="shared" si="120"/>
        <v>1</v>
      </c>
      <c r="H2607" s="217" t="e">
        <f>+VLOOKUP('PAA CONSOLIDADO'!P2610,LISTAS!$B$4:$C$17,2,0)</f>
        <v>#N/A</v>
      </c>
      <c r="I2607" s="217" t="e">
        <f>+VLOOKUP('PAA CONSOLIDADO'!Q2610,LISTAS!$B$22:$C$25,2,0)</f>
        <v>#N/A</v>
      </c>
      <c r="J2607" s="219">
        <f>'PAA CONSOLIDADO'!R2610</f>
        <v>0</v>
      </c>
      <c r="K2607" s="219">
        <f>+'PAA CONSOLIDADO'!S2610</f>
        <v>0</v>
      </c>
      <c r="L2607" s="217" t="e">
        <f>+VLOOKUP('PAA CONSOLIDADO'!T2610,LISTAS!$B$29:$C$31,2,0)</f>
        <v>#N/A</v>
      </c>
      <c r="M2607" s="217" t="e">
        <f>+VLOOKUP('PAA CONSOLIDADO'!U2610,LISTAS!$B$36:$C$39,2,0)</f>
        <v>#N/A</v>
      </c>
      <c r="N2607" s="217" t="str">
        <f t="shared" si="121"/>
        <v>Unidad de Contratación (1)</v>
      </c>
      <c r="O2607" s="217" t="str">
        <f t="shared" si="122"/>
        <v>CO-DC-11001</v>
      </c>
      <c r="P2607" s="217">
        <f>+'PAA CONSOLIDADO'!V2610</f>
        <v>0</v>
      </c>
      <c r="Q2607" s="217">
        <f>+'PAA CONSOLIDADO'!X2610</f>
        <v>0</v>
      </c>
      <c r="R2607" s="217">
        <f>+'PAA CONSOLIDADO'!Y2610</f>
        <v>0</v>
      </c>
    </row>
    <row r="2608" spans="1:18" s="217" customFormat="1" x14ac:dyDescent="0.25">
      <c r="A2608" s="211">
        <f>+'PAA CONSOLIDADO'!C2611</f>
        <v>0</v>
      </c>
      <c r="B2608" s="211">
        <f>+'PAA CONSOLIDADO'!I2611</f>
        <v>0</v>
      </c>
      <c r="C2608" s="217" t="str">
        <f>+CONCATENATE('PAA CONSOLIDADO'!A2611,"-",'PAA CONSOLIDADO'!D2611,"-",'PAA CONSOLIDADO'!K2611)</f>
        <v>--</v>
      </c>
      <c r="D2608" s="217" t="e">
        <f>+VLOOKUP('PAA CONSOLIDADO'!L2611,LISTAS!$D$4:$E$15,2,0)</f>
        <v>#N/A</v>
      </c>
      <c r="E2608" s="217" t="e">
        <f>+VLOOKUP('PAA CONSOLIDADO'!M2611,LISTAS!$D$4:$E$15,2,0)</f>
        <v>#N/A</v>
      </c>
      <c r="F2608" s="217">
        <f>+'PAA CONSOLIDADO'!O2611</f>
        <v>0</v>
      </c>
      <c r="G2608" s="217">
        <f t="shared" si="120"/>
        <v>1</v>
      </c>
      <c r="H2608" s="217" t="e">
        <f>+VLOOKUP('PAA CONSOLIDADO'!P2611,LISTAS!$B$4:$C$17,2,0)</f>
        <v>#N/A</v>
      </c>
      <c r="I2608" s="217" t="e">
        <f>+VLOOKUP('PAA CONSOLIDADO'!Q2611,LISTAS!$B$22:$C$25,2,0)</f>
        <v>#N/A</v>
      </c>
      <c r="J2608" s="219">
        <f>'PAA CONSOLIDADO'!R2611</f>
        <v>0</v>
      </c>
      <c r="K2608" s="219">
        <f>+'PAA CONSOLIDADO'!S2611</f>
        <v>0</v>
      </c>
      <c r="L2608" s="217" t="e">
        <f>+VLOOKUP('PAA CONSOLIDADO'!T2611,LISTAS!$B$29:$C$31,2,0)</f>
        <v>#N/A</v>
      </c>
      <c r="M2608" s="217" t="e">
        <f>+VLOOKUP('PAA CONSOLIDADO'!U2611,LISTAS!$B$36:$C$39,2,0)</f>
        <v>#N/A</v>
      </c>
      <c r="N2608" s="217" t="str">
        <f t="shared" si="121"/>
        <v>Unidad de Contratación (1)</v>
      </c>
      <c r="O2608" s="217" t="str">
        <f t="shared" si="122"/>
        <v>CO-DC-11001</v>
      </c>
      <c r="P2608" s="217">
        <f>+'PAA CONSOLIDADO'!V2611</f>
        <v>0</v>
      </c>
      <c r="Q2608" s="217">
        <f>+'PAA CONSOLIDADO'!X2611</f>
        <v>0</v>
      </c>
      <c r="R2608" s="217">
        <f>+'PAA CONSOLIDADO'!Y2611</f>
        <v>0</v>
      </c>
    </row>
    <row r="2609" spans="1:18" s="217" customFormat="1" x14ac:dyDescent="0.25">
      <c r="A2609" s="211">
        <f>+'PAA CONSOLIDADO'!C2612</f>
        <v>0</v>
      </c>
      <c r="B2609" s="211">
        <f>+'PAA CONSOLIDADO'!I2612</f>
        <v>0</v>
      </c>
      <c r="C2609" s="217" t="str">
        <f>+CONCATENATE('PAA CONSOLIDADO'!A2612,"-",'PAA CONSOLIDADO'!D2612,"-",'PAA CONSOLIDADO'!K2612)</f>
        <v>--</v>
      </c>
      <c r="D2609" s="217" t="e">
        <f>+VLOOKUP('PAA CONSOLIDADO'!L2612,LISTAS!$D$4:$E$15,2,0)</f>
        <v>#N/A</v>
      </c>
      <c r="E2609" s="217" t="e">
        <f>+VLOOKUP('PAA CONSOLIDADO'!M2612,LISTAS!$D$4:$E$15,2,0)</f>
        <v>#N/A</v>
      </c>
      <c r="F2609" s="217">
        <f>+'PAA CONSOLIDADO'!O2612</f>
        <v>0</v>
      </c>
      <c r="G2609" s="217">
        <f t="shared" si="120"/>
        <v>1</v>
      </c>
      <c r="H2609" s="217" t="e">
        <f>+VLOOKUP('PAA CONSOLIDADO'!P2612,LISTAS!$B$4:$C$17,2,0)</f>
        <v>#N/A</v>
      </c>
      <c r="I2609" s="217" t="e">
        <f>+VLOOKUP('PAA CONSOLIDADO'!Q2612,LISTAS!$B$22:$C$25,2,0)</f>
        <v>#N/A</v>
      </c>
      <c r="J2609" s="219">
        <f>'PAA CONSOLIDADO'!R2612</f>
        <v>0</v>
      </c>
      <c r="K2609" s="219">
        <f>+'PAA CONSOLIDADO'!S2612</f>
        <v>0</v>
      </c>
      <c r="L2609" s="217" t="e">
        <f>+VLOOKUP('PAA CONSOLIDADO'!T2612,LISTAS!$B$29:$C$31,2,0)</f>
        <v>#N/A</v>
      </c>
      <c r="M2609" s="217" t="e">
        <f>+VLOOKUP('PAA CONSOLIDADO'!U2612,LISTAS!$B$36:$C$39,2,0)</f>
        <v>#N/A</v>
      </c>
      <c r="N2609" s="217" t="str">
        <f t="shared" si="121"/>
        <v>Unidad de Contratación (1)</v>
      </c>
      <c r="O2609" s="217" t="str">
        <f t="shared" si="122"/>
        <v>CO-DC-11001</v>
      </c>
      <c r="P2609" s="217">
        <f>+'PAA CONSOLIDADO'!V2612</f>
        <v>0</v>
      </c>
      <c r="Q2609" s="217">
        <f>+'PAA CONSOLIDADO'!X2612</f>
        <v>0</v>
      </c>
      <c r="R2609" s="217">
        <f>+'PAA CONSOLIDADO'!Y2612</f>
        <v>0</v>
      </c>
    </row>
    <row r="2610" spans="1:18" s="217" customFormat="1" x14ac:dyDescent="0.25">
      <c r="A2610" s="211">
        <f>+'PAA CONSOLIDADO'!C2613</f>
        <v>0</v>
      </c>
      <c r="B2610" s="211">
        <f>+'PAA CONSOLIDADO'!I2613</f>
        <v>0</v>
      </c>
      <c r="C2610" s="217" t="str">
        <f>+CONCATENATE('PAA CONSOLIDADO'!A2613,"-",'PAA CONSOLIDADO'!D2613,"-",'PAA CONSOLIDADO'!K2613)</f>
        <v>--</v>
      </c>
      <c r="D2610" s="217" t="e">
        <f>+VLOOKUP('PAA CONSOLIDADO'!L2613,LISTAS!$D$4:$E$15,2,0)</f>
        <v>#N/A</v>
      </c>
      <c r="E2610" s="217" t="e">
        <f>+VLOOKUP('PAA CONSOLIDADO'!M2613,LISTAS!$D$4:$E$15,2,0)</f>
        <v>#N/A</v>
      </c>
      <c r="F2610" s="217">
        <f>+'PAA CONSOLIDADO'!O2613</f>
        <v>0</v>
      </c>
      <c r="G2610" s="217">
        <f t="shared" si="120"/>
        <v>1</v>
      </c>
      <c r="H2610" s="217" t="e">
        <f>+VLOOKUP('PAA CONSOLIDADO'!P2613,LISTAS!$B$4:$C$17,2,0)</f>
        <v>#N/A</v>
      </c>
      <c r="I2610" s="217" t="e">
        <f>+VLOOKUP('PAA CONSOLIDADO'!Q2613,LISTAS!$B$22:$C$25,2,0)</f>
        <v>#N/A</v>
      </c>
      <c r="J2610" s="219">
        <f>'PAA CONSOLIDADO'!R2613</f>
        <v>0</v>
      </c>
      <c r="K2610" s="219">
        <f>+'PAA CONSOLIDADO'!S2613</f>
        <v>0</v>
      </c>
      <c r="L2610" s="217" t="e">
        <f>+VLOOKUP('PAA CONSOLIDADO'!T2613,LISTAS!$B$29:$C$31,2,0)</f>
        <v>#N/A</v>
      </c>
      <c r="M2610" s="217" t="e">
        <f>+VLOOKUP('PAA CONSOLIDADO'!U2613,LISTAS!$B$36:$C$39,2,0)</f>
        <v>#N/A</v>
      </c>
      <c r="N2610" s="217" t="str">
        <f t="shared" si="121"/>
        <v>Unidad de Contratación (1)</v>
      </c>
      <c r="O2610" s="217" t="str">
        <f t="shared" si="122"/>
        <v>CO-DC-11001</v>
      </c>
      <c r="P2610" s="217">
        <f>+'PAA CONSOLIDADO'!V2613</f>
        <v>0</v>
      </c>
      <c r="Q2610" s="217">
        <f>+'PAA CONSOLIDADO'!X2613</f>
        <v>0</v>
      </c>
      <c r="R2610" s="217">
        <f>+'PAA CONSOLIDADO'!Y2613</f>
        <v>0</v>
      </c>
    </row>
    <row r="2611" spans="1:18" s="217" customFormat="1" x14ac:dyDescent="0.25">
      <c r="A2611" s="211">
        <f>+'PAA CONSOLIDADO'!C2614</f>
        <v>0</v>
      </c>
      <c r="B2611" s="211">
        <f>+'PAA CONSOLIDADO'!I2614</f>
        <v>0</v>
      </c>
      <c r="C2611" s="217" t="str">
        <f>+CONCATENATE('PAA CONSOLIDADO'!A2614,"-",'PAA CONSOLIDADO'!D2614,"-",'PAA CONSOLIDADO'!K2614)</f>
        <v>--</v>
      </c>
      <c r="D2611" s="217" t="e">
        <f>+VLOOKUP('PAA CONSOLIDADO'!L2614,LISTAS!$D$4:$E$15,2,0)</f>
        <v>#N/A</v>
      </c>
      <c r="E2611" s="217" t="e">
        <f>+VLOOKUP('PAA CONSOLIDADO'!M2614,LISTAS!$D$4:$E$15,2,0)</f>
        <v>#N/A</v>
      </c>
      <c r="F2611" s="217">
        <f>+'PAA CONSOLIDADO'!O2614</f>
        <v>0</v>
      </c>
      <c r="G2611" s="217">
        <f t="shared" si="120"/>
        <v>1</v>
      </c>
      <c r="H2611" s="217" t="e">
        <f>+VLOOKUP('PAA CONSOLIDADO'!P2614,LISTAS!$B$4:$C$17,2,0)</f>
        <v>#N/A</v>
      </c>
      <c r="I2611" s="217" t="e">
        <f>+VLOOKUP('PAA CONSOLIDADO'!Q2614,LISTAS!$B$22:$C$25,2,0)</f>
        <v>#N/A</v>
      </c>
      <c r="J2611" s="219">
        <f>'PAA CONSOLIDADO'!R2614</f>
        <v>0</v>
      </c>
      <c r="K2611" s="219">
        <f>+'PAA CONSOLIDADO'!S2614</f>
        <v>0</v>
      </c>
      <c r="L2611" s="217" t="e">
        <f>+VLOOKUP('PAA CONSOLIDADO'!T2614,LISTAS!$B$29:$C$31,2,0)</f>
        <v>#N/A</v>
      </c>
      <c r="M2611" s="217" t="e">
        <f>+VLOOKUP('PAA CONSOLIDADO'!U2614,LISTAS!$B$36:$C$39,2,0)</f>
        <v>#N/A</v>
      </c>
      <c r="N2611" s="217" t="str">
        <f t="shared" si="121"/>
        <v>Unidad de Contratación (1)</v>
      </c>
      <c r="O2611" s="217" t="str">
        <f t="shared" si="122"/>
        <v>CO-DC-11001</v>
      </c>
      <c r="P2611" s="217">
        <f>+'PAA CONSOLIDADO'!V2614</f>
        <v>0</v>
      </c>
      <c r="Q2611" s="217">
        <f>+'PAA CONSOLIDADO'!X2614</f>
        <v>0</v>
      </c>
      <c r="R2611" s="217">
        <f>+'PAA CONSOLIDADO'!Y2614</f>
        <v>0</v>
      </c>
    </row>
    <row r="2612" spans="1:18" s="217" customFormat="1" x14ac:dyDescent="0.25">
      <c r="A2612" s="211">
        <f>+'PAA CONSOLIDADO'!C2615</f>
        <v>0</v>
      </c>
      <c r="B2612" s="211">
        <f>+'PAA CONSOLIDADO'!I2615</f>
        <v>0</v>
      </c>
      <c r="C2612" s="217" t="str">
        <f>+CONCATENATE('PAA CONSOLIDADO'!A2615,"-",'PAA CONSOLIDADO'!D2615,"-",'PAA CONSOLIDADO'!K2615)</f>
        <v>--</v>
      </c>
      <c r="D2612" s="217" t="e">
        <f>+VLOOKUP('PAA CONSOLIDADO'!L2615,LISTAS!$D$4:$E$15,2,0)</f>
        <v>#N/A</v>
      </c>
      <c r="E2612" s="217" t="e">
        <f>+VLOOKUP('PAA CONSOLIDADO'!M2615,LISTAS!$D$4:$E$15,2,0)</f>
        <v>#N/A</v>
      </c>
      <c r="F2612" s="217">
        <f>+'PAA CONSOLIDADO'!O2615</f>
        <v>0</v>
      </c>
      <c r="G2612" s="217">
        <f t="shared" si="120"/>
        <v>1</v>
      </c>
      <c r="H2612" s="217" t="e">
        <f>+VLOOKUP('PAA CONSOLIDADO'!P2615,LISTAS!$B$4:$C$17,2,0)</f>
        <v>#N/A</v>
      </c>
      <c r="I2612" s="217" t="e">
        <f>+VLOOKUP('PAA CONSOLIDADO'!Q2615,LISTAS!$B$22:$C$25,2,0)</f>
        <v>#N/A</v>
      </c>
      <c r="J2612" s="219">
        <f>'PAA CONSOLIDADO'!R2615</f>
        <v>0</v>
      </c>
      <c r="K2612" s="219">
        <f>+'PAA CONSOLIDADO'!S2615</f>
        <v>0</v>
      </c>
      <c r="L2612" s="217" t="e">
        <f>+VLOOKUP('PAA CONSOLIDADO'!T2615,LISTAS!$B$29:$C$31,2,0)</f>
        <v>#N/A</v>
      </c>
      <c r="M2612" s="217" t="e">
        <f>+VLOOKUP('PAA CONSOLIDADO'!U2615,LISTAS!$B$36:$C$39,2,0)</f>
        <v>#N/A</v>
      </c>
      <c r="N2612" s="217" t="str">
        <f t="shared" si="121"/>
        <v>Unidad de Contratación (1)</v>
      </c>
      <c r="O2612" s="217" t="str">
        <f t="shared" si="122"/>
        <v>CO-DC-11001</v>
      </c>
      <c r="P2612" s="217">
        <f>+'PAA CONSOLIDADO'!V2615</f>
        <v>0</v>
      </c>
      <c r="Q2612" s="217">
        <f>+'PAA CONSOLIDADO'!X2615</f>
        <v>0</v>
      </c>
      <c r="R2612" s="217">
        <f>+'PAA CONSOLIDADO'!Y2615</f>
        <v>0</v>
      </c>
    </row>
    <row r="2613" spans="1:18" s="217" customFormat="1" x14ac:dyDescent="0.25">
      <c r="A2613" s="211">
        <f>+'PAA CONSOLIDADO'!C2616</f>
        <v>0</v>
      </c>
      <c r="B2613" s="211">
        <f>+'PAA CONSOLIDADO'!I2616</f>
        <v>0</v>
      </c>
      <c r="C2613" s="217" t="str">
        <f>+CONCATENATE('PAA CONSOLIDADO'!A2616,"-",'PAA CONSOLIDADO'!D2616,"-",'PAA CONSOLIDADO'!K2616)</f>
        <v>--</v>
      </c>
      <c r="D2613" s="217" t="e">
        <f>+VLOOKUP('PAA CONSOLIDADO'!L2616,LISTAS!$D$4:$E$15,2,0)</f>
        <v>#N/A</v>
      </c>
      <c r="E2613" s="217" t="e">
        <f>+VLOOKUP('PAA CONSOLIDADO'!M2616,LISTAS!$D$4:$E$15,2,0)</f>
        <v>#N/A</v>
      </c>
      <c r="F2613" s="217">
        <f>+'PAA CONSOLIDADO'!O2616</f>
        <v>0</v>
      </c>
      <c r="G2613" s="217">
        <f t="shared" si="120"/>
        <v>1</v>
      </c>
      <c r="H2613" s="217" t="e">
        <f>+VLOOKUP('PAA CONSOLIDADO'!P2616,LISTAS!$B$4:$C$17,2,0)</f>
        <v>#N/A</v>
      </c>
      <c r="I2613" s="217" t="e">
        <f>+VLOOKUP('PAA CONSOLIDADO'!Q2616,LISTAS!$B$22:$C$25,2,0)</f>
        <v>#N/A</v>
      </c>
      <c r="J2613" s="219">
        <f>'PAA CONSOLIDADO'!R2616</f>
        <v>0</v>
      </c>
      <c r="K2613" s="219">
        <f>+'PAA CONSOLIDADO'!S2616</f>
        <v>0</v>
      </c>
      <c r="L2613" s="217" t="e">
        <f>+VLOOKUP('PAA CONSOLIDADO'!T2616,LISTAS!$B$29:$C$31,2,0)</f>
        <v>#N/A</v>
      </c>
      <c r="M2613" s="217" t="e">
        <f>+VLOOKUP('PAA CONSOLIDADO'!U2616,LISTAS!$B$36:$C$39,2,0)</f>
        <v>#N/A</v>
      </c>
      <c r="N2613" s="217" t="str">
        <f t="shared" si="121"/>
        <v>Unidad de Contratación (1)</v>
      </c>
      <c r="O2613" s="217" t="str">
        <f t="shared" si="122"/>
        <v>CO-DC-11001</v>
      </c>
      <c r="P2613" s="217">
        <f>+'PAA CONSOLIDADO'!V2616</f>
        <v>0</v>
      </c>
      <c r="Q2613" s="217">
        <f>+'PAA CONSOLIDADO'!X2616</f>
        <v>0</v>
      </c>
      <c r="R2613" s="217">
        <f>+'PAA CONSOLIDADO'!Y2616</f>
        <v>0</v>
      </c>
    </row>
    <row r="2614" spans="1:18" s="217" customFormat="1" x14ac:dyDescent="0.25">
      <c r="A2614" s="211">
        <f>+'PAA CONSOLIDADO'!C2617</f>
        <v>0</v>
      </c>
      <c r="B2614" s="211">
        <f>+'PAA CONSOLIDADO'!I2617</f>
        <v>0</v>
      </c>
      <c r="C2614" s="217" t="str">
        <f>+CONCATENATE('PAA CONSOLIDADO'!A2617,"-",'PAA CONSOLIDADO'!D2617,"-",'PAA CONSOLIDADO'!K2617)</f>
        <v>--</v>
      </c>
      <c r="D2614" s="217" t="e">
        <f>+VLOOKUP('PAA CONSOLIDADO'!L2617,LISTAS!$D$4:$E$15,2,0)</f>
        <v>#N/A</v>
      </c>
      <c r="E2614" s="217" t="e">
        <f>+VLOOKUP('PAA CONSOLIDADO'!M2617,LISTAS!$D$4:$E$15,2,0)</f>
        <v>#N/A</v>
      </c>
      <c r="F2614" s="217">
        <f>+'PAA CONSOLIDADO'!O2617</f>
        <v>0</v>
      </c>
      <c r="G2614" s="217">
        <f t="shared" si="120"/>
        <v>1</v>
      </c>
      <c r="H2614" s="217" t="e">
        <f>+VLOOKUP('PAA CONSOLIDADO'!P2617,LISTAS!$B$4:$C$17,2,0)</f>
        <v>#N/A</v>
      </c>
      <c r="I2614" s="217" t="e">
        <f>+VLOOKUP('PAA CONSOLIDADO'!Q2617,LISTAS!$B$22:$C$25,2,0)</f>
        <v>#N/A</v>
      </c>
      <c r="J2614" s="219">
        <f>'PAA CONSOLIDADO'!R2617</f>
        <v>0</v>
      </c>
      <c r="K2614" s="219">
        <f>+'PAA CONSOLIDADO'!S2617</f>
        <v>0</v>
      </c>
      <c r="L2614" s="217" t="e">
        <f>+VLOOKUP('PAA CONSOLIDADO'!T2617,LISTAS!$B$29:$C$31,2,0)</f>
        <v>#N/A</v>
      </c>
      <c r="M2614" s="217" t="e">
        <f>+VLOOKUP('PAA CONSOLIDADO'!U2617,LISTAS!$B$36:$C$39,2,0)</f>
        <v>#N/A</v>
      </c>
      <c r="N2614" s="217" t="str">
        <f t="shared" si="121"/>
        <v>Unidad de Contratación (1)</v>
      </c>
      <c r="O2614" s="217" t="str">
        <f t="shared" si="122"/>
        <v>CO-DC-11001</v>
      </c>
      <c r="P2614" s="217">
        <f>+'PAA CONSOLIDADO'!V2617</f>
        <v>0</v>
      </c>
      <c r="Q2614" s="217">
        <f>+'PAA CONSOLIDADO'!X2617</f>
        <v>0</v>
      </c>
      <c r="R2614" s="217">
        <f>+'PAA CONSOLIDADO'!Y2617</f>
        <v>0</v>
      </c>
    </row>
    <row r="2615" spans="1:18" s="217" customFormat="1" x14ac:dyDescent="0.25">
      <c r="A2615" s="211">
        <f>+'PAA CONSOLIDADO'!C2618</f>
        <v>0</v>
      </c>
      <c r="B2615" s="211">
        <f>+'PAA CONSOLIDADO'!I2618</f>
        <v>0</v>
      </c>
      <c r="C2615" s="217" t="str">
        <f>+CONCATENATE('PAA CONSOLIDADO'!A2618,"-",'PAA CONSOLIDADO'!D2618,"-",'PAA CONSOLIDADO'!K2618)</f>
        <v>--</v>
      </c>
      <c r="D2615" s="217" t="e">
        <f>+VLOOKUP('PAA CONSOLIDADO'!L2618,LISTAS!$D$4:$E$15,2,0)</f>
        <v>#N/A</v>
      </c>
      <c r="E2615" s="217" t="e">
        <f>+VLOOKUP('PAA CONSOLIDADO'!M2618,LISTAS!$D$4:$E$15,2,0)</f>
        <v>#N/A</v>
      </c>
      <c r="F2615" s="217">
        <f>+'PAA CONSOLIDADO'!O2618</f>
        <v>0</v>
      </c>
      <c r="G2615" s="217">
        <f t="shared" si="120"/>
        <v>1</v>
      </c>
      <c r="H2615" s="217" t="e">
        <f>+VLOOKUP('PAA CONSOLIDADO'!P2618,LISTAS!$B$4:$C$17,2,0)</f>
        <v>#N/A</v>
      </c>
      <c r="I2615" s="217" t="e">
        <f>+VLOOKUP('PAA CONSOLIDADO'!Q2618,LISTAS!$B$22:$C$25,2,0)</f>
        <v>#N/A</v>
      </c>
      <c r="J2615" s="219">
        <f>'PAA CONSOLIDADO'!R2618</f>
        <v>0</v>
      </c>
      <c r="K2615" s="219">
        <f>+'PAA CONSOLIDADO'!S2618</f>
        <v>0</v>
      </c>
      <c r="L2615" s="217" t="e">
        <f>+VLOOKUP('PAA CONSOLIDADO'!T2618,LISTAS!$B$29:$C$31,2,0)</f>
        <v>#N/A</v>
      </c>
      <c r="M2615" s="217" t="e">
        <f>+VLOOKUP('PAA CONSOLIDADO'!U2618,LISTAS!$B$36:$C$39,2,0)</f>
        <v>#N/A</v>
      </c>
      <c r="N2615" s="217" t="str">
        <f t="shared" si="121"/>
        <v>Unidad de Contratación (1)</v>
      </c>
      <c r="O2615" s="217" t="str">
        <f t="shared" si="122"/>
        <v>CO-DC-11001</v>
      </c>
      <c r="P2615" s="217">
        <f>+'PAA CONSOLIDADO'!V2618</f>
        <v>0</v>
      </c>
      <c r="Q2615" s="217">
        <f>+'PAA CONSOLIDADO'!X2618</f>
        <v>0</v>
      </c>
      <c r="R2615" s="217">
        <f>+'PAA CONSOLIDADO'!Y2618</f>
        <v>0</v>
      </c>
    </row>
    <row r="2616" spans="1:18" s="217" customFormat="1" x14ac:dyDescent="0.25">
      <c r="A2616" s="211">
        <f>+'PAA CONSOLIDADO'!C2619</f>
        <v>0</v>
      </c>
      <c r="B2616" s="211">
        <f>+'PAA CONSOLIDADO'!I2619</f>
        <v>0</v>
      </c>
      <c r="C2616" s="217" t="str">
        <f>+CONCATENATE('PAA CONSOLIDADO'!A2619,"-",'PAA CONSOLIDADO'!D2619,"-",'PAA CONSOLIDADO'!K2619)</f>
        <v>--</v>
      </c>
      <c r="D2616" s="217" t="e">
        <f>+VLOOKUP('PAA CONSOLIDADO'!L2619,LISTAS!$D$4:$E$15,2,0)</f>
        <v>#N/A</v>
      </c>
      <c r="E2616" s="217" t="e">
        <f>+VLOOKUP('PAA CONSOLIDADO'!M2619,LISTAS!$D$4:$E$15,2,0)</f>
        <v>#N/A</v>
      </c>
      <c r="F2616" s="217">
        <f>+'PAA CONSOLIDADO'!O2619</f>
        <v>0</v>
      </c>
      <c r="G2616" s="217">
        <f t="shared" si="120"/>
        <v>1</v>
      </c>
      <c r="H2616" s="217" t="e">
        <f>+VLOOKUP('PAA CONSOLIDADO'!P2619,LISTAS!$B$4:$C$17,2,0)</f>
        <v>#N/A</v>
      </c>
      <c r="I2616" s="217" t="e">
        <f>+VLOOKUP('PAA CONSOLIDADO'!Q2619,LISTAS!$B$22:$C$25,2,0)</f>
        <v>#N/A</v>
      </c>
      <c r="J2616" s="219">
        <f>'PAA CONSOLIDADO'!R2619</f>
        <v>0</v>
      </c>
      <c r="K2616" s="219">
        <f>+'PAA CONSOLIDADO'!S2619</f>
        <v>0</v>
      </c>
      <c r="L2616" s="217" t="e">
        <f>+VLOOKUP('PAA CONSOLIDADO'!T2619,LISTAS!$B$29:$C$31,2,0)</f>
        <v>#N/A</v>
      </c>
      <c r="M2616" s="217" t="e">
        <f>+VLOOKUP('PAA CONSOLIDADO'!U2619,LISTAS!$B$36:$C$39,2,0)</f>
        <v>#N/A</v>
      </c>
      <c r="N2616" s="217" t="str">
        <f t="shared" si="121"/>
        <v>Unidad de Contratación (1)</v>
      </c>
      <c r="O2616" s="217" t="str">
        <f t="shared" si="122"/>
        <v>CO-DC-11001</v>
      </c>
      <c r="P2616" s="217">
        <f>+'PAA CONSOLIDADO'!V2619</f>
        <v>0</v>
      </c>
      <c r="Q2616" s="217">
        <f>+'PAA CONSOLIDADO'!X2619</f>
        <v>0</v>
      </c>
      <c r="R2616" s="217">
        <f>+'PAA CONSOLIDADO'!Y2619</f>
        <v>0</v>
      </c>
    </row>
    <row r="2617" spans="1:18" s="217" customFormat="1" x14ac:dyDescent="0.25">
      <c r="A2617" s="211">
        <f>+'PAA CONSOLIDADO'!C2620</f>
        <v>0</v>
      </c>
      <c r="B2617" s="211">
        <f>+'PAA CONSOLIDADO'!I2620</f>
        <v>0</v>
      </c>
      <c r="C2617" s="217" t="str">
        <f>+CONCATENATE('PAA CONSOLIDADO'!A2620,"-",'PAA CONSOLIDADO'!D2620,"-",'PAA CONSOLIDADO'!K2620)</f>
        <v>--</v>
      </c>
      <c r="D2617" s="217" t="e">
        <f>+VLOOKUP('PAA CONSOLIDADO'!L2620,LISTAS!$D$4:$E$15,2,0)</f>
        <v>#N/A</v>
      </c>
      <c r="E2617" s="217" t="e">
        <f>+VLOOKUP('PAA CONSOLIDADO'!M2620,LISTAS!$D$4:$E$15,2,0)</f>
        <v>#N/A</v>
      </c>
      <c r="F2617" s="217">
        <f>+'PAA CONSOLIDADO'!O2620</f>
        <v>0</v>
      </c>
      <c r="G2617" s="217">
        <f t="shared" si="120"/>
        <v>1</v>
      </c>
      <c r="H2617" s="217" t="e">
        <f>+VLOOKUP('PAA CONSOLIDADO'!P2620,LISTAS!$B$4:$C$17,2,0)</f>
        <v>#N/A</v>
      </c>
      <c r="I2617" s="217" t="e">
        <f>+VLOOKUP('PAA CONSOLIDADO'!Q2620,LISTAS!$B$22:$C$25,2,0)</f>
        <v>#N/A</v>
      </c>
      <c r="J2617" s="219">
        <f>'PAA CONSOLIDADO'!R2620</f>
        <v>0</v>
      </c>
      <c r="K2617" s="219">
        <f>+'PAA CONSOLIDADO'!S2620</f>
        <v>0</v>
      </c>
      <c r="L2617" s="217" t="e">
        <f>+VLOOKUP('PAA CONSOLIDADO'!T2620,LISTAS!$B$29:$C$31,2,0)</f>
        <v>#N/A</v>
      </c>
      <c r="M2617" s="217" t="e">
        <f>+VLOOKUP('PAA CONSOLIDADO'!U2620,LISTAS!$B$36:$C$39,2,0)</f>
        <v>#N/A</v>
      </c>
      <c r="N2617" s="217" t="str">
        <f t="shared" si="121"/>
        <v>Unidad de Contratación (1)</v>
      </c>
      <c r="O2617" s="217" t="str">
        <f t="shared" si="122"/>
        <v>CO-DC-11001</v>
      </c>
      <c r="P2617" s="217">
        <f>+'PAA CONSOLIDADO'!V2620</f>
        <v>0</v>
      </c>
      <c r="Q2617" s="217">
        <f>+'PAA CONSOLIDADO'!X2620</f>
        <v>0</v>
      </c>
      <c r="R2617" s="217">
        <f>+'PAA CONSOLIDADO'!Y2620</f>
        <v>0</v>
      </c>
    </row>
    <row r="2618" spans="1:18" s="217" customFormat="1" x14ac:dyDescent="0.25">
      <c r="A2618" s="211">
        <f>+'PAA CONSOLIDADO'!C2621</f>
        <v>0</v>
      </c>
      <c r="B2618" s="211">
        <f>+'PAA CONSOLIDADO'!I2621</f>
        <v>0</v>
      </c>
      <c r="C2618" s="217" t="str">
        <f>+CONCATENATE('PAA CONSOLIDADO'!A2621,"-",'PAA CONSOLIDADO'!D2621,"-",'PAA CONSOLIDADO'!K2621)</f>
        <v>--</v>
      </c>
      <c r="D2618" s="217" t="e">
        <f>+VLOOKUP('PAA CONSOLIDADO'!L2621,LISTAS!$D$4:$E$15,2,0)</f>
        <v>#N/A</v>
      </c>
      <c r="E2618" s="217" t="e">
        <f>+VLOOKUP('PAA CONSOLIDADO'!M2621,LISTAS!$D$4:$E$15,2,0)</f>
        <v>#N/A</v>
      </c>
      <c r="F2618" s="217">
        <f>+'PAA CONSOLIDADO'!O2621</f>
        <v>0</v>
      </c>
      <c r="G2618" s="217">
        <f t="shared" si="120"/>
        <v>1</v>
      </c>
      <c r="H2618" s="217" t="e">
        <f>+VLOOKUP('PAA CONSOLIDADO'!P2621,LISTAS!$B$4:$C$17,2,0)</f>
        <v>#N/A</v>
      </c>
      <c r="I2618" s="217" t="e">
        <f>+VLOOKUP('PAA CONSOLIDADO'!Q2621,LISTAS!$B$22:$C$25,2,0)</f>
        <v>#N/A</v>
      </c>
      <c r="J2618" s="219">
        <f>'PAA CONSOLIDADO'!R2621</f>
        <v>0</v>
      </c>
      <c r="K2618" s="219">
        <f>+'PAA CONSOLIDADO'!S2621</f>
        <v>0</v>
      </c>
      <c r="L2618" s="217" t="e">
        <f>+VLOOKUP('PAA CONSOLIDADO'!T2621,LISTAS!$B$29:$C$31,2,0)</f>
        <v>#N/A</v>
      </c>
      <c r="M2618" s="217" t="e">
        <f>+VLOOKUP('PAA CONSOLIDADO'!U2621,LISTAS!$B$36:$C$39,2,0)</f>
        <v>#N/A</v>
      </c>
      <c r="N2618" s="217" t="str">
        <f t="shared" si="121"/>
        <v>Unidad de Contratación (1)</v>
      </c>
      <c r="O2618" s="217" t="str">
        <f t="shared" si="122"/>
        <v>CO-DC-11001</v>
      </c>
      <c r="P2618" s="217">
        <f>+'PAA CONSOLIDADO'!V2621</f>
        <v>0</v>
      </c>
      <c r="Q2618" s="217">
        <f>+'PAA CONSOLIDADO'!X2621</f>
        <v>0</v>
      </c>
      <c r="R2618" s="217">
        <f>+'PAA CONSOLIDADO'!Y2621</f>
        <v>0</v>
      </c>
    </row>
    <row r="2619" spans="1:18" s="217" customFormat="1" x14ac:dyDescent="0.25">
      <c r="A2619" s="211">
        <f>+'PAA CONSOLIDADO'!C2622</f>
        <v>0</v>
      </c>
      <c r="B2619" s="211">
        <f>+'PAA CONSOLIDADO'!I2622</f>
        <v>0</v>
      </c>
      <c r="C2619" s="217" t="str">
        <f>+CONCATENATE('PAA CONSOLIDADO'!A2622,"-",'PAA CONSOLIDADO'!D2622,"-",'PAA CONSOLIDADO'!K2622)</f>
        <v>--</v>
      </c>
      <c r="D2619" s="217" t="e">
        <f>+VLOOKUP('PAA CONSOLIDADO'!L2622,LISTAS!$D$4:$E$15,2,0)</f>
        <v>#N/A</v>
      </c>
      <c r="E2619" s="217" t="e">
        <f>+VLOOKUP('PAA CONSOLIDADO'!M2622,LISTAS!$D$4:$E$15,2,0)</f>
        <v>#N/A</v>
      </c>
      <c r="F2619" s="217">
        <f>+'PAA CONSOLIDADO'!O2622</f>
        <v>0</v>
      </c>
      <c r="G2619" s="217">
        <f t="shared" si="120"/>
        <v>1</v>
      </c>
      <c r="H2619" s="217" t="e">
        <f>+VLOOKUP('PAA CONSOLIDADO'!P2622,LISTAS!$B$4:$C$17,2,0)</f>
        <v>#N/A</v>
      </c>
      <c r="I2619" s="217" t="e">
        <f>+VLOOKUP('PAA CONSOLIDADO'!Q2622,LISTAS!$B$22:$C$25,2,0)</f>
        <v>#N/A</v>
      </c>
      <c r="J2619" s="219">
        <f>'PAA CONSOLIDADO'!R2622</f>
        <v>0</v>
      </c>
      <c r="K2619" s="219">
        <f>+'PAA CONSOLIDADO'!S2622</f>
        <v>0</v>
      </c>
      <c r="L2619" s="217" t="e">
        <f>+VLOOKUP('PAA CONSOLIDADO'!T2622,LISTAS!$B$29:$C$31,2,0)</f>
        <v>#N/A</v>
      </c>
      <c r="M2619" s="217" t="e">
        <f>+VLOOKUP('PAA CONSOLIDADO'!U2622,LISTAS!$B$36:$C$39,2,0)</f>
        <v>#N/A</v>
      </c>
      <c r="N2619" s="217" t="str">
        <f t="shared" si="121"/>
        <v>Unidad de Contratación (1)</v>
      </c>
      <c r="O2619" s="217" t="str">
        <f t="shared" si="122"/>
        <v>CO-DC-11001</v>
      </c>
      <c r="P2619" s="217">
        <f>+'PAA CONSOLIDADO'!V2622</f>
        <v>0</v>
      </c>
      <c r="Q2619" s="217">
        <f>+'PAA CONSOLIDADO'!X2622</f>
        <v>0</v>
      </c>
      <c r="R2619" s="217">
        <f>+'PAA CONSOLIDADO'!Y2622</f>
        <v>0</v>
      </c>
    </row>
    <row r="2620" spans="1:18" s="217" customFormat="1" x14ac:dyDescent="0.25">
      <c r="A2620" s="211">
        <f>+'PAA CONSOLIDADO'!C2623</f>
        <v>0</v>
      </c>
      <c r="B2620" s="211">
        <f>+'PAA CONSOLIDADO'!I2623</f>
        <v>0</v>
      </c>
      <c r="C2620" s="217" t="str">
        <f>+CONCATENATE('PAA CONSOLIDADO'!A2623,"-",'PAA CONSOLIDADO'!D2623,"-",'PAA CONSOLIDADO'!K2623)</f>
        <v>--</v>
      </c>
      <c r="D2620" s="217" t="e">
        <f>+VLOOKUP('PAA CONSOLIDADO'!L2623,LISTAS!$D$4:$E$15,2,0)</f>
        <v>#N/A</v>
      </c>
      <c r="E2620" s="217" t="e">
        <f>+VLOOKUP('PAA CONSOLIDADO'!M2623,LISTAS!$D$4:$E$15,2,0)</f>
        <v>#N/A</v>
      </c>
      <c r="F2620" s="217">
        <f>+'PAA CONSOLIDADO'!O2623</f>
        <v>0</v>
      </c>
      <c r="G2620" s="217">
        <f t="shared" si="120"/>
        <v>1</v>
      </c>
      <c r="H2620" s="217" t="e">
        <f>+VLOOKUP('PAA CONSOLIDADO'!P2623,LISTAS!$B$4:$C$17,2,0)</f>
        <v>#N/A</v>
      </c>
      <c r="I2620" s="217" t="e">
        <f>+VLOOKUP('PAA CONSOLIDADO'!Q2623,LISTAS!$B$22:$C$25,2,0)</f>
        <v>#N/A</v>
      </c>
      <c r="J2620" s="219">
        <f>'PAA CONSOLIDADO'!R2623</f>
        <v>0</v>
      </c>
      <c r="K2620" s="219">
        <f>+'PAA CONSOLIDADO'!S2623</f>
        <v>0</v>
      </c>
      <c r="L2620" s="217" t="e">
        <f>+VLOOKUP('PAA CONSOLIDADO'!T2623,LISTAS!$B$29:$C$31,2,0)</f>
        <v>#N/A</v>
      </c>
      <c r="M2620" s="217" t="e">
        <f>+VLOOKUP('PAA CONSOLIDADO'!U2623,LISTAS!$B$36:$C$39,2,0)</f>
        <v>#N/A</v>
      </c>
      <c r="N2620" s="217" t="str">
        <f t="shared" si="121"/>
        <v>Unidad de Contratación (1)</v>
      </c>
      <c r="O2620" s="217" t="str">
        <f t="shared" si="122"/>
        <v>CO-DC-11001</v>
      </c>
      <c r="P2620" s="217">
        <f>+'PAA CONSOLIDADO'!V2623</f>
        <v>0</v>
      </c>
      <c r="Q2620" s="217">
        <f>+'PAA CONSOLIDADO'!X2623</f>
        <v>0</v>
      </c>
      <c r="R2620" s="217">
        <f>+'PAA CONSOLIDADO'!Y2623</f>
        <v>0</v>
      </c>
    </row>
    <row r="2621" spans="1:18" s="217" customFormat="1" x14ac:dyDescent="0.25">
      <c r="A2621" s="211">
        <f>+'PAA CONSOLIDADO'!C2624</f>
        <v>0</v>
      </c>
      <c r="B2621" s="211">
        <f>+'PAA CONSOLIDADO'!I2624</f>
        <v>0</v>
      </c>
      <c r="C2621" s="217" t="str">
        <f>+CONCATENATE('PAA CONSOLIDADO'!A2624,"-",'PAA CONSOLIDADO'!D2624,"-",'PAA CONSOLIDADO'!K2624)</f>
        <v>--</v>
      </c>
      <c r="D2621" s="217" t="e">
        <f>+VLOOKUP('PAA CONSOLIDADO'!L2624,LISTAS!$D$4:$E$15,2,0)</f>
        <v>#N/A</v>
      </c>
      <c r="E2621" s="217" t="e">
        <f>+VLOOKUP('PAA CONSOLIDADO'!M2624,LISTAS!$D$4:$E$15,2,0)</f>
        <v>#N/A</v>
      </c>
      <c r="F2621" s="217">
        <f>+'PAA CONSOLIDADO'!O2624</f>
        <v>0</v>
      </c>
      <c r="G2621" s="217">
        <f t="shared" si="120"/>
        <v>1</v>
      </c>
      <c r="H2621" s="217" t="e">
        <f>+VLOOKUP('PAA CONSOLIDADO'!P2624,LISTAS!$B$4:$C$17,2,0)</f>
        <v>#N/A</v>
      </c>
      <c r="I2621" s="217" t="e">
        <f>+VLOOKUP('PAA CONSOLIDADO'!Q2624,LISTAS!$B$22:$C$25,2,0)</f>
        <v>#N/A</v>
      </c>
      <c r="J2621" s="219">
        <f>'PAA CONSOLIDADO'!R2624</f>
        <v>0</v>
      </c>
      <c r="K2621" s="219">
        <f>+'PAA CONSOLIDADO'!S2624</f>
        <v>0</v>
      </c>
      <c r="L2621" s="217" t="e">
        <f>+VLOOKUP('PAA CONSOLIDADO'!T2624,LISTAS!$B$29:$C$31,2,0)</f>
        <v>#N/A</v>
      </c>
      <c r="M2621" s="217" t="e">
        <f>+VLOOKUP('PAA CONSOLIDADO'!U2624,LISTAS!$B$36:$C$39,2,0)</f>
        <v>#N/A</v>
      </c>
      <c r="N2621" s="217" t="str">
        <f t="shared" si="121"/>
        <v>Unidad de Contratación (1)</v>
      </c>
      <c r="O2621" s="217" t="str">
        <f t="shared" si="122"/>
        <v>CO-DC-11001</v>
      </c>
      <c r="P2621" s="217">
        <f>+'PAA CONSOLIDADO'!V2624</f>
        <v>0</v>
      </c>
      <c r="Q2621" s="217">
        <f>+'PAA CONSOLIDADO'!X2624</f>
        <v>0</v>
      </c>
      <c r="R2621" s="217">
        <f>+'PAA CONSOLIDADO'!Y2624</f>
        <v>0</v>
      </c>
    </row>
    <row r="2622" spans="1:18" s="217" customFormat="1" x14ac:dyDescent="0.25">
      <c r="A2622" s="211">
        <f>+'PAA CONSOLIDADO'!C2625</f>
        <v>0</v>
      </c>
      <c r="B2622" s="211">
        <f>+'PAA CONSOLIDADO'!I2625</f>
        <v>0</v>
      </c>
      <c r="C2622" s="217" t="str">
        <f>+CONCATENATE('PAA CONSOLIDADO'!A2625,"-",'PAA CONSOLIDADO'!D2625,"-",'PAA CONSOLIDADO'!K2625)</f>
        <v>--</v>
      </c>
      <c r="D2622" s="217" t="e">
        <f>+VLOOKUP('PAA CONSOLIDADO'!L2625,LISTAS!$D$4:$E$15,2,0)</f>
        <v>#N/A</v>
      </c>
      <c r="E2622" s="217" t="e">
        <f>+VLOOKUP('PAA CONSOLIDADO'!M2625,LISTAS!$D$4:$E$15,2,0)</f>
        <v>#N/A</v>
      </c>
      <c r="F2622" s="217">
        <f>+'PAA CONSOLIDADO'!O2625</f>
        <v>0</v>
      </c>
      <c r="G2622" s="217">
        <f t="shared" si="120"/>
        <v>1</v>
      </c>
      <c r="H2622" s="217" t="e">
        <f>+VLOOKUP('PAA CONSOLIDADO'!P2625,LISTAS!$B$4:$C$17,2,0)</f>
        <v>#N/A</v>
      </c>
      <c r="I2622" s="217" t="e">
        <f>+VLOOKUP('PAA CONSOLIDADO'!Q2625,LISTAS!$B$22:$C$25,2,0)</f>
        <v>#N/A</v>
      </c>
      <c r="J2622" s="219">
        <f>'PAA CONSOLIDADO'!R2625</f>
        <v>0</v>
      </c>
      <c r="K2622" s="219">
        <f>+'PAA CONSOLIDADO'!S2625</f>
        <v>0</v>
      </c>
      <c r="L2622" s="217" t="e">
        <f>+VLOOKUP('PAA CONSOLIDADO'!T2625,LISTAS!$B$29:$C$31,2,0)</f>
        <v>#N/A</v>
      </c>
      <c r="M2622" s="217" t="e">
        <f>+VLOOKUP('PAA CONSOLIDADO'!U2625,LISTAS!$B$36:$C$39,2,0)</f>
        <v>#N/A</v>
      </c>
      <c r="N2622" s="217" t="str">
        <f t="shared" si="121"/>
        <v>Unidad de Contratación (1)</v>
      </c>
      <c r="O2622" s="217" t="str">
        <f t="shared" si="122"/>
        <v>CO-DC-11001</v>
      </c>
      <c r="P2622" s="217">
        <f>+'PAA CONSOLIDADO'!V2625</f>
        <v>0</v>
      </c>
      <c r="Q2622" s="217">
        <f>+'PAA CONSOLIDADO'!X2625</f>
        <v>0</v>
      </c>
      <c r="R2622" s="217">
        <f>+'PAA CONSOLIDADO'!Y2625</f>
        <v>0</v>
      </c>
    </row>
    <row r="2623" spans="1:18" s="217" customFormat="1" x14ac:dyDescent="0.25">
      <c r="A2623" s="211">
        <f>+'PAA CONSOLIDADO'!C2626</f>
        <v>0</v>
      </c>
      <c r="B2623" s="211">
        <f>+'PAA CONSOLIDADO'!I2626</f>
        <v>0</v>
      </c>
      <c r="C2623" s="217" t="str">
        <f>+CONCATENATE('PAA CONSOLIDADO'!A2626,"-",'PAA CONSOLIDADO'!D2626,"-",'PAA CONSOLIDADO'!K2626)</f>
        <v>--</v>
      </c>
      <c r="D2623" s="217" t="e">
        <f>+VLOOKUP('PAA CONSOLIDADO'!L2626,LISTAS!$D$4:$E$15,2,0)</f>
        <v>#N/A</v>
      </c>
      <c r="E2623" s="217" t="e">
        <f>+VLOOKUP('PAA CONSOLIDADO'!M2626,LISTAS!$D$4:$E$15,2,0)</f>
        <v>#N/A</v>
      </c>
      <c r="F2623" s="217">
        <f>+'PAA CONSOLIDADO'!O2626</f>
        <v>0</v>
      </c>
      <c r="G2623" s="217">
        <f t="shared" si="120"/>
        <v>1</v>
      </c>
      <c r="H2623" s="217" t="e">
        <f>+VLOOKUP('PAA CONSOLIDADO'!P2626,LISTAS!$B$4:$C$17,2,0)</f>
        <v>#N/A</v>
      </c>
      <c r="I2623" s="217" t="e">
        <f>+VLOOKUP('PAA CONSOLIDADO'!Q2626,LISTAS!$B$22:$C$25,2,0)</f>
        <v>#N/A</v>
      </c>
      <c r="J2623" s="219">
        <f>'PAA CONSOLIDADO'!R2626</f>
        <v>0</v>
      </c>
      <c r="K2623" s="219">
        <f>+'PAA CONSOLIDADO'!S2626</f>
        <v>0</v>
      </c>
      <c r="L2623" s="217" t="e">
        <f>+VLOOKUP('PAA CONSOLIDADO'!T2626,LISTAS!$B$29:$C$31,2,0)</f>
        <v>#N/A</v>
      </c>
      <c r="M2623" s="217" t="e">
        <f>+VLOOKUP('PAA CONSOLIDADO'!U2626,LISTAS!$B$36:$C$39,2,0)</f>
        <v>#N/A</v>
      </c>
      <c r="N2623" s="217" t="str">
        <f t="shared" si="121"/>
        <v>Unidad de Contratación (1)</v>
      </c>
      <c r="O2623" s="217" t="str">
        <f t="shared" si="122"/>
        <v>CO-DC-11001</v>
      </c>
      <c r="P2623" s="217">
        <f>+'PAA CONSOLIDADO'!V2626</f>
        <v>0</v>
      </c>
      <c r="Q2623" s="217">
        <f>+'PAA CONSOLIDADO'!X2626</f>
        <v>0</v>
      </c>
      <c r="R2623" s="217">
        <f>+'PAA CONSOLIDADO'!Y2626</f>
        <v>0</v>
      </c>
    </row>
    <row r="2624" spans="1:18" s="217" customFormat="1" x14ac:dyDescent="0.25">
      <c r="A2624" s="211">
        <f>+'PAA CONSOLIDADO'!C2627</f>
        <v>0</v>
      </c>
      <c r="B2624" s="211">
        <f>+'PAA CONSOLIDADO'!I2627</f>
        <v>0</v>
      </c>
      <c r="C2624" s="217" t="str">
        <f>+CONCATENATE('PAA CONSOLIDADO'!A2627,"-",'PAA CONSOLIDADO'!D2627,"-",'PAA CONSOLIDADO'!K2627)</f>
        <v>--</v>
      </c>
      <c r="D2624" s="217" t="e">
        <f>+VLOOKUP('PAA CONSOLIDADO'!L2627,LISTAS!$D$4:$E$15,2,0)</f>
        <v>#N/A</v>
      </c>
      <c r="E2624" s="217" t="e">
        <f>+VLOOKUP('PAA CONSOLIDADO'!M2627,LISTAS!$D$4:$E$15,2,0)</f>
        <v>#N/A</v>
      </c>
      <c r="F2624" s="217">
        <f>+'PAA CONSOLIDADO'!O2627</f>
        <v>0</v>
      </c>
      <c r="G2624" s="217">
        <f t="shared" si="120"/>
        <v>1</v>
      </c>
      <c r="H2624" s="217" t="e">
        <f>+VLOOKUP('PAA CONSOLIDADO'!P2627,LISTAS!$B$4:$C$17,2,0)</f>
        <v>#N/A</v>
      </c>
      <c r="I2624" s="217" t="e">
        <f>+VLOOKUP('PAA CONSOLIDADO'!Q2627,LISTAS!$B$22:$C$25,2,0)</f>
        <v>#N/A</v>
      </c>
      <c r="J2624" s="219">
        <f>'PAA CONSOLIDADO'!R2627</f>
        <v>0</v>
      </c>
      <c r="K2624" s="219">
        <f>+'PAA CONSOLIDADO'!S2627</f>
        <v>0</v>
      </c>
      <c r="L2624" s="217" t="e">
        <f>+VLOOKUP('PAA CONSOLIDADO'!T2627,LISTAS!$B$29:$C$31,2,0)</f>
        <v>#N/A</v>
      </c>
      <c r="M2624" s="217" t="e">
        <f>+VLOOKUP('PAA CONSOLIDADO'!U2627,LISTAS!$B$36:$C$39,2,0)</f>
        <v>#N/A</v>
      </c>
      <c r="N2624" s="217" t="str">
        <f t="shared" si="121"/>
        <v>Unidad de Contratación (1)</v>
      </c>
      <c r="O2624" s="217" t="str">
        <f t="shared" si="122"/>
        <v>CO-DC-11001</v>
      </c>
      <c r="P2624" s="217">
        <f>+'PAA CONSOLIDADO'!V2627</f>
        <v>0</v>
      </c>
      <c r="Q2624" s="217">
        <f>+'PAA CONSOLIDADO'!X2627</f>
        <v>0</v>
      </c>
      <c r="R2624" s="217">
        <f>+'PAA CONSOLIDADO'!Y2627</f>
        <v>0</v>
      </c>
    </row>
    <row r="2625" spans="1:18" s="217" customFormat="1" x14ac:dyDescent="0.25">
      <c r="A2625" s="211">
        <f>+'PAA CONSOLIDADO'!C2628</f>
        <v>0</v>
      </c>
      <c r="B2625" s="211">
        <f>+'PAA CONSOLIDADO'!I2628</f>
        <v>0</v>
      </c>
      <c r="C2625" s="217" t="str">
        <f>+CONCATENATE('PAA CONSOLIDADO'!A2628,"-",'PAA CONSOLIDADO'!D2628,"-",'PAA CONSOLIDADO'!K2628)</f>
        <v>--</v>
      </c>
      <c r="D2625" s="217" t="e">
        <f>+VLOOKUP('PAA CONSOLIDADO'!L2628,LISTAS!$D$4:$E$15,2,0)</f>
        <v>#N/A</v>
      </c>
      <c r="E2625" s="217" t="e">
        <f>+VLOOKUP('PAA CONSOLIDADO'!M2628,LISTAS!$D$4:$E$15,2,0)</f>
        <v>#N/A</v>
      </c>
      <c r="F2625" s="217">
        <f>+'PAA CONSOLIDADO'!O2628</f>
        <v>0</v>
      </c>
      <c r="G2625" s="217">
        <f t="shared" si="120"/>
        <v>1</v>
      </c>
      <c r="H2625" s="217" t="e">
        <f>+VLOOKUP('PAA CONSOLIDADO'!P2628,LISTAS!$B$4:$C$17,2,0)</f>
        <v>#N/A</v>
      </c>
      <c r="I2625" s="217" t="e">
        <f>+VLOOKUP('PAA CONSOLIDADO'!Q2628,LISTAS!$B$22:$C$25,2,0)</f>
        <v>#N/A</v>
      </c>
      <c r="J2625" s="219">
        <f>'PAA CONSOLIDADO'!R2628</f>
        <v>0</v>
      </c>
      <c r="K2625" s="219">
        <f>+'PAA CONSOLIDADO'!S2628</f>
        <v>0</v>
      </c>
      <c r="L2625" s="217" t="e">
        <f>+VLOOKUP('PAA CONSOLIDADO'!T2628,LISTAS!$B$29:$C$31,2,0)</f>
        <v>#N/A</v>
      </c>
      <c r="M2625" s="217" t="e">
        <f>+VLOOKUP('PAA CONSOLIDADO'!U2628,LISTAS!$B$36:$C$39,2,0)</f>
        <v>#N/A</v>
      </c>
      <c r="N2625" s="217" t="str">
        <f t="shared" si="121"/>
        <v>Unidad de Contratación (1)</v>
      </c>
      <c r="O2625" s="217" t="str">
        <f t="shared" si="122"/>
        <v>CO-DC-11001</v>
      </c>
      <c r="P2625" s="217">
        <f>+'PAA CONSOLIDADO'!V2628</f>
        <v>0</v>
      </c>
      <c r="Q2625" s="217">
        <f>+'PAA CONSOLIDADO'!X2628</f>
        <v>0</v>
      </c>
      <c r="R2625" s="217">
        <f>+'PAA CONSOLIDADO'!Y2628</f>
        <v>0</v>
      </c>
    </row>
    <row r="2626" spans="1:18" s="217" customFormat="1" x14ac:dyDescent="0.25">
      <c r="A2626" s="211">
        <f>+'PAA CONSOLIDADO'!C2629</f>
        <v>0</v>
      </c>
      <c r="B2626" s="211">
        <f>+'PAA CONSOLIDADO'!I2629</f>
        <v>0</v>
      </c>
      <c r="C2626" s="217" t="str">
        <f>+CONCATENATE('PAA CONSOLIDADO'!A2629,"-",'PAA CONSOLIDADO'!D2629,"-",'PAA CONSOLIDADO'!K2629)</f>
        <v>--</v>
      </c>
      <c r="D2626" s="217" t="e">
        <f>+VLOOKUP('PAA CONSOLIDADO'!L2629,LISTAS!$D$4:$E$15,2,0)</f>
        <v>#N/A</v>
      </c>
      <c r="E2626" s="217" t="e">
        <f>+VLOOKUP('PAA CONSOLIDADO'!M2629,LISTAS!$D$4:$E$15,2,0)</f>
        <v>#N/A</v>
      </c>
      <c r="F2626" s="217">
        <f>+'PAA CONSOLIDADO'!O2629</f>
        <v>0</v>
      </c>
      <c r="G2626" s="217">
        <f t="shared" si="120"/>
        <v>1</v>
      </c>
      <c r="H2626" s="217" t="e">
        <f>+VLOOKUP('PAA CONSOLIDADO'!P2629,LISTAS!$B$4:$C$17,2,0)</f>
        <v>#N/A</v>
      </c>
      <c r="I2626" s="217" t="e">
        <f>+VLOOKUP('PAA CONSOLIDADO'!Q2629,LISTAS!$B$22:$C$25,2,0)</f>
        <v>#N/A</v>
      </c>
      <c r="J2626" s="219">
        <f>'PAA CONSOLIDADO'!R2629</f>
        <v>0</v>
      </c>
      <c r="K2626" s="219">
        <f>+'PAA CONSOLIDADO'!S2629</f>
        <v>0</v>
      </c>
      <c r="L2626" s="217" t="e">
        <f>+VLOOKUP('PAA CONSOLIDADO'!T2629,LISTAS!$B$29:$C$31,2,0)</f>
        <v>#N/A</v>
      </c>
      <c r="M2626" s="217" t="e">
        <f>+VLOOKUP('PAA CONSOLIDADO'!U2629,LISTAS!$B$36:$C$39,2,0)</f>
        <v>#N/A</v>
      </c>
      <c r="N2626" s="217" t="str">
        <f t="shared" si="121"/>
        <v>Unidad de Contratación (1)</v>
      </c>
      <c r="O2626" s="217" t="str">
        <f t="shared" si="122"/>
        <v>CO-DC-11001</v>
      </c>
      <c r="P2626" s="217">
        <f>+'PAA CONSOLIDADO'!V2629</f>
        <v>0</v>
      </c>
      <c r="Q2626" s="217">
        <f>+'PAA CONSOLIDADO'!X2629</f>
        <v>0</v>
      </c>
      <c r="R2626" s="217">
        <f>+'PAA CONSOLIDADO'!Y2629</f>
        <v>0</v>
      </c>
    </row>
    <row r="2627" spans="1:18" s="217" customFormat="1" x14ac:dyDescent="0.25">
      <c r="A2627" s="211">
        <f>+'PAA CONSOLIDADO'!C2630</f>
        <v>0</v>
      </c>
      <c r="B2627" s="211">
        <f>+'PAA CONSOLIDADO'!I2630</f>
        <v>0</v>
      </c>
      <c r="C2627" s="217" t="str">
        <f>+CONCATENATE('PAA CONSOLIDADO'!A2630,"-",'PAA CONSOLIDADO'!D2630,"-",'PAA CONSOLIDADO'!K2630)</f>
        <v>--</v>
      </c>
      <c r="D2627" s="217" t="e">
        <f>+VLOOKUP('PAA CONSOLIDADO'!L2630,LISTAS!$D$4:$E$15,2,0)</f>
        <v>#N/A</v>
      </c>
      <c r="E2627" s="217" t="e">
        <f>+VLOOKUP('PAA CONSOLIDADO'!M2630,LISTAS!$D$4:$E$15,2,0)</f>
        <v>#N/A</v>
      </c>
      <c r="F2627" s="217">
        <f>+'PAA CONSOLIDADO'!O2630</f>
        <v>0</v>
      </c>
      <c r="G2627" s="217">
        <f t="shared" si="120"/>
        <v>1</v>
      </c>
      <c r="H2627" s="217" t="e">
        <f>+VLOOKUP('PAA CONSOLIDADO'!P2630,LISTAS!$B$4:$C$17,2,0)</f>
        <v>#N/A</v>
      </c>
      <c r="I2627" s="217" t="e">
        <f>+VLOOKUP('PAA CONSOLIDADO'!Q2630,LISTAS!$B$22:$C$25,2,0)</f>
        <v>#N/A</v>
      </c>
      <c r="J2627" s="219">
        <f>'PAA CONSOLIDADO'!R2630</f>
        <v>0</v>
      </c>
      <c r="K2627" s="219">
        <f>+'PAA CONSOLIDADO'!S2630</f>
        <v>0</v>
      </c>
      <c r="L2627" s="217" t="e">
        <f>+VLOOKUP('PAA CONSOLIDADO'!T2630,LISTAS!$B$29:$C$31,2,0)</f>
        <v>#N/A</v>
      </c>
      <c r="M2627" s="217" t="e">
        <f>+VLOOKUP('PAA CONSOLIDADO'!U2630,LISTAS!$B$36:$C$39,2,0)</f>
        <v>#N/A</v>
      </c>
      <c r="N2627" s="217" t="str">
        <f t="shared" si="121"/>
        <v>Unidad de Contratación (1)</v>
      </c>
      <c r="O2627" s="217" t="str">
        <f t="shared" si="122"/>
        <v>CO-DC-11001</v>
      </c>
      <c r="P2627" s="217">
        <f>+'PAA CONSOLIDADO'!V2630</f>
        <v>0</v>
      </c>
      <c r="Q2627" s="217">
        <f>+'PAA CONSOLIDADO'!X2630</f>
        <v>0</v>
      </c>
      <c r="R2627" s="217">
        <f>+'PAA CONSOLIDADO'!Y2630</f>
        <v>0</v>
      </c>
    </row>
    <row r="2628" spans="1:18" s="217" customFormat="1" x14ac:dyDescent="0.25">
      <c r="A2628" s="211">
        <f>+'PAA CONSOLIDADO'!C2631</f>
        <v>0</v>
      </c>
      <c r="B2628" s="211">
        <f>+'PAA CONSOLIDADO'!I2631</f>
        <v>0</v>
      </c>
      <c r="C2628" s="217" t="str">
        <f>+CONCATENATE('PAA CONSOLIDADO'!A2631,"-",'PAA CONSOLIDADO'!D2631,"-",'PAA CONSOLIDADO'!K2631)</f>
        <v>--</v>
      </c>
      <c r="D2628" s="217" t="e">
        <f>+VLOOKUP('PAA CONSOLIDADO'!L2631,LISTAS!$D$4:$E$15,2,0)</f>
        <v>#N/A</v>
      </c>
      <c r="E2628" s="217" t="e">
        <f>+VLOOKUP('PAA CONSOLIDADO'!M2631,LISTAS!$D$4:$E$15,2,0)</f>
        <v>#N/A</v>
      </c>
      <c r="F2628" s="217">
        <f>+'PAA CONSOLIDADO'!O2631</f>
        <v>0</v>
      </c>
      <c r="G2628" s="217">
        <f t="shared" si="120"/>
        <v>1</v>
      </c>
      <c r="H2628" s="217" t="e">
        <f>+VLOOKUP('PAA CONSOLIDADO'!P2631,LISTAS!$B$4:$C$17,2,0)</f>
        <v>#N/A</v>
      </c>
      <c r="I2628" s="217" t="e">
        <f>+VLOOKUP('PAA CONSOLIDADO'!Q2631,LISTAS!$B$22:$C$25,2,0)</f>
        <v>#N/A</v>
      </c>
      <c r="J2628" s="219">
        <f>'PAA CONSOLIDADO'!R2631</f>
        <v>0</v>
      </c>
      <c r="K2628" s="219">
        <f>+'PAA CONSOLIDADO'!S2631</f>
        <v>0</v>
      </c>
      <c r="L2628" s="217" t="e">
        <f>+VLOOKUP('PAA CONSOLIDADO'!T2631,LISTAS!$B$29:$C$31,2,0)</f>
        <v>#N/A</v>
      </c>
      <c r="M2628" s="217" t="e">
        <f>+VLOOKUP('PAA CONSOLIDADO'!U2631,LISTAS!$B$36:$C$39,2,0)</f>
        <v>#N/A</v>
      </c>
      <c r="N2628" s="217" t="str">
        <f t="shared" si="121"/>
        <v>Unidad de Contratación (1)</v>
      </c>
      <c r="O2628" s="217" t="str">
        <f t="shared" si="122"/>
        <v>CO-DC-11001</v>
      </c>
      <c r="P2628" s="217">
        <f>+'PAA CONSOLIDADO'!V2631</f>
        <v>0</v>
      </c>
      <c r="Q2628" s="217">
        <f>+'PAA CONSOLIDADO'!X2631</f>
        <v>0</v>
      </c>
      <c r="R2628" s="217">
        <f>+'PAA CONSOLIDADO'!Y2631</f>
        <v>0</v>
      </c>
    </row>
    <row r="2629" spans="1:18" s="217" customFormat="1" x14ac:dyDescent="0.25">
      <c r="A2629" s="211">
        <f>+'PAA CONSOLIDADO'!C2632</f>
        <v>0</v>
      </c>
      <c r="B2629" s="211">
        <f>+'PAA CONSOLIDADO'!I2632</f>
        <v>0</v>
      </c>
      <c r="C2629" s="217" t="str">
        <f>+CONCATENATE('PAA CONSOLIDADO'!A2632,"-",'PAA CONSOLIDADO'!D2632,"-",'PAA CONSOLIDADO'!K2632)</f>
        <v>--</v>
      </c>
      <c r="D2629" s="217" t="e">
        <f>+VLOOKUP('PAA CONSOLIDADO'!L2632,LISTAS!$D$4:$E$15,2,0)</f>
        <v>#N/A</v>
      </c>
      <c r="E2629" s="217" t="e">
        <f>+VLOOKUP('PAA CONSOLIDADO'!M2632,LISTAS!$D$4:$E$15,2,0)</f>
        <v>#N/A</v>
      </c>
      <c r="F2629" s="217">
        <f>+'PAA CONSOLIDADO'!O2632</f>
        <v>0</v>
      </c>
      <c r="G2629" s="217">
        <f t="shared" ref="G2629:G2692" si="123">+IF(ISBLANK(B2629),"",1)</f>
        <v>1</v>
      </c>
      <c r="H2629" s="217" t="e">
        <f>+VLOOKUP('PAA CONSOLIDADO'!P2632,LISTAS!$B$4:$C$17,2,0)</f>
        <v>#N/A</v>
      </c>
      <c r="I2629" s="217" t="e">
        <f>+VLOOKUP('PAA CONSOLIDADO'!Q2632,LISTAS!$B$22:$C$25,2,0)</f>
        <v>#N/A</v>
      </c>
      <c r="J2629" s="219">
        <f>'PAA CONSOLIDADO'!R2632</f>
        <v>0</v>
      </c>
      <c r="K2629" s="219">
        <f>+'PAA CONSOLIDADO'!S2632</f>
        <v>0</v>
      </c>
      <c r="L2629" s="217" t="e">
        <f>+VLOOKUP('PAA CONSOLIDADO'!T2632,LISTAS!$B$29:$C$31,2,0)</f>
        <v>#N/A</v>
      </c>
      <c r="M2629" s="217" t="e">
        <f>+VLOOKUP('PAA CONSOLIDADO'!U2632,LISTAS!$B$36:$C$39,2,0)</f>
        <v>#N/A</v>
      </c>
      <c r="N2629" s="217" t="str">
        <f t="shared" ref="N2629:N2692" si="124">+IF(ISBLANK(B2629),"","Unidad de Contratación (1)")</f>
        <v>Unidad de Contratación (1)</v>
      </c>
      <c r="O2629" s="217" t="str">
        <f t="shared" ref="O2629:O2692" si="125">+IF(ISBLANK(B2629),"","CO-DC-11001")</f>
        <v>CO-DC-11001</v>
      </c>
      <c r="P2629" s="217">
        <f>+'PAA CONSOLIDADO'!V2632</f>
        <v>0</v>
      </c>
      <c r="Q2629" s="217">
        <f>+'PAA CONSOLIDADO'!X2632</f>
        <v>0</v>
      </c>
      <c r="R2629" s="217">
        <f>+'PAA CONSOLIDADO'!Y2632</f>
        <v>0</v>
      </c>
    </row>
    <row r="2630" spans="1:18" s="217" customFormat="1" x14ac:dyDescent="0.25">
      <c r="A2630" s="211">
        <f>+'PAA CONSOLIDADO'!C2633</f>
        <v>0</v>
      </c>
      <c r="B2630" s="211">
        <f>+'PAA CONSOLIDADO'!I2633</f>
        <v>0</v>
      </c>
      <c r="C2630" s="217" t="str">
        <f>+CONCATENATE('PAA CONSOLIDADO'!A2633,"-",'PAA CONSOLIDADO'!D2633,"-",'PAA CONSOLIDADO'!K2633)</f>
        <v>--</v>
      </c>
      <c r="D2630" s="217" t="e">
        <f>+VLOOKUP('PAA CONSOLIDADO'!L2633,LISTAS!$D$4:$E$15,2,0)</f>
        <v>#N/A</v>
      </c>
      <c r="E2630" s="217" t="e">
        <f>+VLOOKUP('PAA CONSOLIDADO'!M2633,LISTAS!$D$4:$E$15,2,0)</f>
        <v>#N/A</v>
      </c>
      <c r="F2630" s="217">
        <f>+'PAA CONSOLIDADO'!O2633</f>
        <v>0</v>
      </c>
      <c r="G2630" s="217">
        <f t="shared" si="123"/>
        <v>1</v>
      </c>
      <c r="H2630" s="217" t="e">
        <f>+VLOOKUP('PAA CONSOLIDADO'!P2633,LISTAS!$B$4:$C$17,2,0)</f>
        <v>#N/A</v>
      </c>
      <c r="I2630" s="217" t="e">
        <f>+VLOOKUP('PAA CONSOLIDADO'!Q2633,LISTAS!$B$22:$C$25,2,0)</f>
        <v>#N/A</v>
      </c>
      <c r="J2630" s="219">
        <f>'PAA CONSOLIDADO'!R2633</f>
        <v>0</v>
      </c>
      <c r="K2630" s="219">
        <f>+'PAA CONSOLIDADO'!S2633</f>
        <v>0</v>
      </c>
      <c r="L2630" s="217" t="e">
        <f>+VLOOKUP('PAA CONSOLIDADO'!T2633,LISTAS!$B$29:$C$31,2,0)</f>
        <v>#N/A</v>
      </c>
      <c r="M2630" s="217" t="e">
        <f>+VLOOKUP('PAA CONSOLIDADO'!U2633,LISTAS!$B$36:$C$39,2,0)</f>
        <v>#N/A</v>
      </c>
      <c r="N2630" s="217" t="str">
        <f t="shared" si="124"/>
        <v>Unidad de Contratación (1)</v>
      </c>
      <c r="O2630" s="217" t="str">
        <f t="shared" si="125"/>
        <v>CO-DC-11001</v>
      </c>
      <c r="P2630" s="217">
        <f>+'PAA CONSOLIDADO'!V2633</f>
        <v>0</v>
      </c>
      <c r="Q2630" s="217">
        <f>+'PAA CONSOLIDADO'!X2633</f>
        <v>0</v>
      </c>
      <c r="R2630" s="217">
        <f>+'PAA CONSOLIDADO'!Y2633</f>
        <v>0</v>
      </c>
    </row>
    <row r="2631" spans="1:18" s="217" customFormat="1" x14ac:dyDescent="0.25">
      <c r="A2631" s="211">
        <f>+'PAA CONSOLIDADO'!C2634</f>
        <v>0</v>
      </c>
      <c r="B2631" s="211">
        <f>+'PAA CONSOLIDADO'!I2634</f>
        <v>0</v>
      </c>
      <c r="C2631" s="217" t="str">
        <f>+CONCATENATE('PAA CONSOLIDADO'!A2634,"-",'PAA CONSOLIDADO'!D2634,"-",'PAA CONSOLIDADO'!K2634)</f>
        <v>--</v>
      </c>
      <c r="D2631" s="217" t="e">
        <f>+VLOOKUP('PAA CONSOLIDADO'!L2634,LISTAS!$D$4:$E$15,2,0)</f>
        <v>#N/A</v>
      </c>
      <c r="E2631" s="217" t="e">
        <f>+VLOOKUP('PAA CONSOLIDADO'!M2634,LISTAS!$D$4:$E$15,2,0)</f>
        <v>#N/A</v>
      </c>
      <c r="F2631" s="217">
        <f>+'PAA CONSOLIDADO'!O2634</f>
        <v>0</v>
      </c>
      <c r="G2631" s="217">
        <f t="shared" si="123"/>
        <v>1</v>
      </c>
      <c r="H2631" s="217" t="e">
        <f>+VLOOKUP('PAA CONSOLIDADO'!P2634,LISTAS!$B$4:$C$17,2,0)</f>
        <v>#N/A</v>
      </c>
      <c r="I2631" s="217" t="e">
        <f>+VLOOKUP('PAA CONSOLIDADO'!Q2634,LISTAS!$B$22:$C$25,2,0)</f>
        <v>#N/A</v>
      </c>
      <c r="J2631" s="219">
        <f>'PAA CONSOLIDADO'!R2634</f>
        <v>0</v>
      </c>
      <c r="K2631" s="219">
        <f>+'PAA CONSOLIDADO'!S2634</f>
        <v>0</v>
      </c>
      <c r="L2631" s="217" t="e">
        <f>+VLOOKUP('PAA CONSOLIDADO'!T2634,LISTAS!$B$29:$C$31,2,0)</f>
        <v>#N/A</v>
      </c>
      <c r="M2631" s="217" t="e">
        <f>+VLOOKUP('PAA CONSOLIDADO'!U2634,LISTAS!$B$36:$C$39,2,0)</f>
        <v>#N/A</v>
      </c>
      <c r="N2631" s="217" t="str">
        <f t="shared" si="124"/>
        <v>Unidad de Contratación (1)</v>
      </c>
      <c r="O2631" s="217" t="str">
        <f t="shared" si="125"/>
        <v>CO-DC-11001</v>
      </c>
      <c r="P2631" s="217">
        <f>+'PAA CONSOLIDADO'!V2634</f>
        <v>0</v>
      </c>
      <c r="Q2631" s="217">
        <f>+'PAA CONSOLIDADO'!X2634</f>
        <v>0</v>
      </c>
      <c r="R2631" s="217">
        <f>+'PAA CONSOLIDADO'!Y2634</f>
        <v>0</v>
      </c>
    </row>
    <row r="2632" spans="1:18" s="217" customFormat="1" x14ac:dyDescent="0.25">
      <c r="A2632" s="211">
        <f>+'PAA CONSOLIDADO'!C2635</f>
        <v>0</v>
      </c>
      <c r="B2632" s="211">
        <f>+'PAA CONSOLIDADO'!I2635</f>
        <v>0</v>
      </c>
      <c r="C2632" s="217" t="str">
        <f>+CONCATENATE('PAA CONSOLIDADO'!A2635,"-",'PAA CONSOLIDADO'!D2635,"-",'PAA CONSOLIDADO'!K2635)</f>
        <v>--</v>
      </c>
      <c r="D2632" s="217" t="e">
        <f>+VLOOKUP('PAA CONSOLIDADO'!L2635,LISTAS!$D$4:$E$15,2,0)</f>
        <v>#N/A</v>
      </c>
      <c r="E2632" s="217" t="e">
        <f>+VLOOKUP('PAA CONSOLIDADO'!M2635,LISTAS!$D$4:$E$15,2,0)</f>
        <v>#N/A</v>
      </c>
      <c r="F2632" s="217">
        <f>+'PAA CONSOLIDADO'!O2635</f>
        <v>0</v>
      </c>
      <c r="G2632" s="217">
        <f t="shared" si="123"/>
        <v>1</v>
      </c>
      <c r="H2632" s="217" t="e">
        <f>+VLOOKUP('PAA CONSOLIDADO'!P2635,LISTAS!$B$4:$C$17,2,0)</f>
        <v>#N/A</v>
      </c>
      <c r="I2632" s="217" t="e">
        <f>+VLOOKUP('PAA CONSOLIDADO'!Q2635,LISTAS!$B$22:$C$25,2,0)</f>
        <v>#N/A</v>
      </c>
      <c r="J2632" s="219">
        <f>'PAA CONSOLIDADO'!R2635</f>
        <v>0</v>
      </c>
      <c r="K2632" s="219">
        <f>+'PAA CONSOLIDADO'!S2635</f>
        <v>0</v>
      </c>
      <c r="L2632" s="217" t="e">
        <f>+VLOOKUP('PAA CONSOLIDADO'!T2635,LISTAS!$B$29:$C$31,2,0)</f>
        <v>#N/A</v>
      </c>
      <c r="M2632" s="217" t="e">
        <f>+VLOOKUP('PAA CONSOLIDADO'!U2635,LISTAS!$B$36:$C$39,2,0)</f>
        <v>#N/A</v>
      </c>
      <c r="N2632" s="217" t="str">
        <f t="shared" si="124"/>
        <v>Unidad de Contratación (1)</v>
      </c>
      <c r="O2632" s="217" t="str">
        <f t="shared" si="125"/>
        <v>CO-DC-11001</v>
      </c>
      <c r="P2632" s="217">
        <f>+'PAA CONSOLIDADO'!V2635</f>
        <v>0</v>
      </c>
      <c r="Q2632" s="217">
        <f>+'PAA CONSOLIDADO'!X2635</f>
        <v>0</v>
      </c>
      <c r="R2632" s="217">
        <f>+'PAA CONSOLIDADO'!Y2635</f>
        <v>0</v>
      </c>
    </row>
    <row r="2633" spans="1:18" s="217" customFormat="1" x14ac:dyDescent="0.25">
      <c r="A2633" s="211">
        <f>+'PAA CONSOLIDADO'!C2636</f>
        <v>0</v>
      </c>
      <c r="B2633" s="211">
        <f>+'PAA CONSOLIDADO'!I2636</f>
        <v>0</v>
      </c>
      <c r="C2633" s="217" t="str">
        <f>+CONCATENATE('PAA CONSOLIDADO'!A2636,"-",'PAA CONSOLIDADO'!D2636,"-",'PAA CONSOLIDADO'!K2636)</f>
        <v>--</v>
      </c>
      <c r="D2633" s="217" t="e">
        <f>+VLOOKUP('PAA CONSOLIDADO'!L2636,LISTAS!$D$4:$E$15,2,0)</f>
        <v>#N/A</v>
      </c>
      <c r="E2633" s="217" t="e">
        <f>+VLOOKUP('PAA CONSOLIDADO'!M2636,LISTAS!$D$4:$E$15,2,0)</f>
        <v>#N/A</v>
      </c>
      <c r="F2633" s="217">
        <f>+'PAA CONSOLIDADO'!O2636</f>
        <v>0</v>
      </c>
      <c r="G2633" s="217">
        <f t="shared" si="123"/>
        <v>1</v>
      </c>
      <c r="H2633" s="217" t="e">
        <f>+VLOOKUP('PAA CONSOLIDADO'!P2636,LISTAS!$B$4:$C$17,2,0)</f>
        <v>#N/A</v>
      </c>
      <c r="I2633" s="217" t="e">
        <f>+VLOOKUP('PAA CONSOLIDADO'!Q2636,LISTAS!$B$22:$C$25,2,0)</f>
        <v>#N/A</v>
      </c>
      <c r="J2633" s="219">
        <f>'PAA CONSOLIDADO'!R2636</f>
        <v>0</v>
      </c>
      <c r="K2633" s="219">
        <f>+'PAA CONSOLIDADO'!S2636</f>
        <v>0</v>
      </c>
      <c r="L2633" s="217" t="e">
        <f>+VLOOKUP('PAA CONSOLIDADO'!T2636,LISTAS!$B$29:$C$31,2,0)</f>
        <v>#N/A</v>
      </c>
      <c r="M2633" s="217" t="e">
        <f>+VLOOKUP('PAA CONSOLIDADO'!U2636,LISTAS!$B$36:$C$39,2,0)</f>
        <v>#N/A</v>
      </c>
      <c r="N2633" s="217" t="str">
        <f t="shared" si="124"/>
        <v>Unidad de Contratación (1)</v>
      </c>
      <c r="O2633" s="217" t="str">
        <f t="shared" si="125"/>
        <v>CO-DC-11001</v>
      </c>
      <c r="P2633" s="217">
        <f>+'PAA CONSOLIDADO'!V2636</f>
        <v>0</v>
      </c>
      <c r="Q2633" s="217">
        <f>+'PAA CONSOLIDADO'!X2636</f>
        <v>0</v>
      </c>
      <c r="R2633" s="217">
        <f>+'PAA CONSOLIDADO'!Y2636</f>
        <v>0</v>
      </c>
    </row>
    <row r="2634" spans="1:18" s="217" customFormat="1" x14ac:dyDescent="0.25">
      <c r="A2634" s="211">
        <f>+'PAA CONSOLIDADO'!C2637</f>
        <v>0</v>
      </c>
      <c r="B2634" s="211">
        <f>+'PAA CONSOLIDADO'!I2637</f>
        <v>0</v>
      </c>
      <c r="C2634" s="217" t="str">
        <f>+CONCATENATE('PAA CONSOLIDADO'!A2637,"-",'PAA CONSOLIDADO'!D2637,"-",'PAA CONSOLIDADO'!K2637)</f>
        <v>--</v>
      </c>
      <c r="D2634" s="217" t="e">
        <f>+VLOOKUP('PAA CONSOLIDADO'!L2637,LISTAS!$D$4:$E$15,2,0)</f>
        <v>#N/A</v>
      </c>
      <c r="E2634" s="217" t="e">
        <f>+VLOOKUP('PAA CONSOLIDADO'!M2637,LISTAS!$D$4:$E$15,2,0)</f>
        <v>#N/A</v>
      </c>
      <c r="F2634" s="217">
        <f>+'PAA CONSOLIDADO'!O2637</f>
        <v>0</v>
      </c>
      <c r="G2634" s="217">
        <f t="shared" si="123"/>
        <v>1</v>
      </c>
      <c r="H2634" s="217" t="e">
        <f>+VLOOKUP('PAA CONSOLIDADO'!P2637,LISTAS!$B$4:$C$17,2,0)</f>
        <v>#N/A</v>
      </c>
      <c r="I2634" s="217" t="e">
        <f>+VLOOKUP('PAA CONSOLIDADO'!Q2637,LISTAS!$B$22:$C$25,2,0)</f>
        <v>#N/A</v>
      </c>
      <c r="J2634" s="219">
        <f>'PAA CONSOLIDADO'!R2637</f>
        <v>0</v>
      </c>
      <c r="K2634" s="219">
        <f>+'PAA CONSOLIDADO'!S2637</f>
        <v>0</v>
      </c>
      <c r="L2634" s="217" t="e">
        <f>+VLOOKUP('PAA CONSOLIDADO'!T2637,LISTAS!$B$29:$C$31,2,0)</f>
        <v>#N/A</v>
      </c>
      <c r="M2634" s="217" t="e">
        <f>+VLOOKUP('PAA CONSOLIDADO'!U2637,LISTAS!$B$36:$C$39,2,0)</f>
        <v>#N/A</v>
      </c>
      <c r="N2634" s="217" t="str">
        <f t="shared" si="124"/>
        <v>Unidad de Contratación (1)</v>
      </c>
      <c r="O2634" s="217" t="str">
        <f t="shared" si="125"/>
        <v>CO-DC-11001</v>
      </c>
      <c r="P2634" s="217">
        <f>+'PAA CONSOLIDADO'!V2637</f>
        <v>0</v>
      </c>
      <c r="Q2634" s="217">
        <f>+'PAA CONSOLIDADO'!X2637</f>
        <v>0</v>
      </c>
      <c r="R2634" s="217">
        <f>+'PAA CONSOLIDADO'!Y2637</f>
        <v>0</v>
      </c>
    </row>
    <row r="2635" spans="1:18" s="217" customFormat="1" x14ac:dyDescent="0.25">
      <c r="A2635" s="211">
        <f>+'PAA CONSOLIDADO'!C2638</f>
        <v>0</v>
      </c>
      <c r="B2635" s="211">
        <f>+'PAA CONSOLIDADO'!I2638</f>
        <v>0</v>
      </c>
      <c r="C2635" s="217" t="str">
        <f>+CONCATENATE('PAA CONSOLIDADO'!A2638,"-",'PAA CONSOLIDADO'!D2638,"-",'PAA CONSOLIDADO'!K2638)</f>
        <v>--</v>
      </c>
      <c r="D2635" s="217" t="e">
        <f>+VLOOKUP('PAA CONSOLIDADO'!L2638,LISTAS!$D$4:$E$15,2,0)</f>
        <v>#N/A</v>
      </c>
      <c r="E2635" s="217" t="e">
        <f>+VLOOKUP('PAA CONSOLIDADO'!M2638,LISTAS!$D$4:$E$15,2,0)</f>
        <v>#N/A</v>
      </c>
      <c r="F2635" s="217">
        <f>+'PAA CONSOLIDADO'!O2638</f>
        <v>0</v>
      </c>
      <c r="G2635" s="217">
        <f t="shared" si="123"/>
        <v>1</v>
      </c>
      <c r="H2635" s="217" t="e">
        <f>+VLOOKUP('PAA CONSOLIDADO'!P2638,LISTAS!$B$4:$C$17,2,0)</f>
        <v>#N/A</v>
      </c>
      <c r="I2635" s="217" t="e">
        <f>+VLOOKUP('PAA CONSOLIDADO'!Q2638,LISTAS!$B$22:$C$25,2,0)</f>
        <v>#N/A</v>
      </c>
      <c r="J2635" s="219">
        <f>'PAA CONSOLIDADO'!R2638</f>
        <v>0</v>
      </c>
      <c r="K2635" s="219">
        <f>+'PAA CONSOLIDADO'!S2638</f>
        <v>0</v>
      </c>
      <c r="L2635" s="217" t="e">
        <f>+VLOOKUP('PAA CONSOLIDADO'!T2638,LISTAS!$B$29:$C$31,2,0)</f>
        <v>#N/A</v>
      </c>
      <c r="M2635" s="217" t="e">
        <f>+VLOOKUP('PAA CONSOLIDADO'!U2638,LISTAS!$B$36:$C$39,2,0)</f>
        <v>#N/A</v>
      </c>
      <c r="N2635" s="217" t="str">
        <f t="shared" si="124"/>
        <v>Unidad de Contratación (1)</v>
      </c>
      <c r="O2635" s="217" t="str">
        <f t="shared" si="125"/>
        <v>CO-DC-11001</v>
      </c>
      <c r="P2635" s="217">
        <f>+'PAA CONSOLIDADO'!V2638</f>
        <v>0</v>
      </c>
      <c r="Q2635" s="217">
        <f>+'PAA CONSOLIDADO'!X2638</f>
        <v>0</v>
      </c>
      <c r="R2635" s="217">
        <f>+'PAA CONSOLIDADO'!Y2638</f>
        <v>0</v>
      </c>
    </row>
    <row r="2636" spans="1:18" s="217" customFormat="1" x14ac:dyDescent="0.25">
      <c r="A2636" s="211">
        <f>+'PAA CONSOLIDADO'!C2639</f>
        <v>0</v>
      </c>
      <c r="B2636" s="211">
        <f>+'PAA CONSOLIDADO'!I2639</f>
        <v>0</v>
      </c>
      <c r="C2636" s="217" t="str">
        <f>+CONCATENATE('PAA CONSOLIDADO'!A2639,"-",'PAA CONSOLIDADO'!D2639,"-",'PAA CONSOLIDADO'!K2639)</f>
        <v>--</v>
      </c>
      <c r="D2636" s="217" t="e">
        <f>+VLOOKUP('PAA CONSOLIDADO'!L2639,LISTAS!$D$4:$E$15,2,0)</f>
        <v>#N/A</v>
      </c>
      <c r="E2636" s="217" t="e">
        <f>+VLOOKUP('PAA CONSOLIDADO'!M2639,LISTAS!$D$4:$E$15,2,0)</f>
        <v>#N/A</v>
      </c>
      <c r="F2636" s="217">
        <f>+'PAA CONSOLIDADO'!O2639</f>
        <v>0</v>
      </c>
      <c r="G2636" s="217">
        <f t="shared" si="123"/>
        <v>1</v>
      </c>
      <c r="H2636" s="217" t="e">
        <f>+VLOOKUP('PAA CONSOLIDADO'!P2639,LISTAS!$B$4:$C$17,2,0)</f>
        <v>#N/A</v>
      </c>
      <c r="I2636" s="217" t="e">
        <f>+VLOOKUP('PAA CONSOLIDADO'!Q2639,LISTAS!$B$22:$C$25,2,0)</f>
        <v>#N/A</v>
      </c>
      <c r="J2636" s="219">
        <f>'PAA CONSOLIDADO'!R2639</f>
        <v>0</v>
      </c>
      <c r="K2636" s="219">
        <f>+'PAA CONSOLIDADO'!S2639</f>
        <v>0</v>
      </c>
      <c r="L2636" s="217" t="e">
        <f>+VLOOKUP('PAA CONSOLIDADO'!T2639,LISTAS!$B$29:$C$31,2,0)</f>
        <v>#N/A</v>
      </c>
      <c r="M2636" s="217" t="e">
        <f>+VLOOKUP('PAA CONSOLIDADO'!U2639,LISTAS!$B$36:$C$39,2,0)</f>
        <v>#N/A</v>
      </c>
      <c r="N2636" s="217" t="str">
        <f t="shared" si="124"/>
        <v>Unidad de Contratación (1)</v>
      </c>
      <c r="O2636" s="217" t="str">
        <f t="shared" si="125"/>
        <v>CO-DC-11001</v>
      </c>
      <c r="P2636" s="217">
        <f>+'PAA CONSOLIDADO'!V2639</f>
        <v>0</v>
      </c>
      <c r="Q2636" s="217">
        <f>+'PAA CONSOLIDADO'!X2639</f>
        <v>0</v>
      </c>
      <c r="R2636" s="217">
        <f>+'PAA CONSOLIDADO'!Y2639</f>
        <v>0</v>
      </c>
    </row>
    <row r="2637" spans="1:18" s="217" customFormat="1" x14ac:dyDescent="0.25">
      <c r="A2637" s="211">
        <f>+'PAA CONSOLIDADO'!C2640</f>
        <v>0</v>
      </c>
      <c r="B2637" s="211">
        <f>+'PAA CONSOLIDADO'!I2640</f>
        <v>0</v>
      </c>
      <c r="C2637" s="217" t="str">
        <f>+CONCATENATE('PAA CONSOLIDADO'!A2640,"-",'PAA CONSOLIDADO'!D2640,"-",'PAA CONSOLIDADO'!K2640)</f>
        <v>--</v>
      </c>
      <c r="D2637" s="217" t="e">
        <f>+VLOOKUP('PAA CONSOLIDADO'!L2640,LISTAS!$D$4:$E$15,2,0)</f>
        <v>#N/A</v>
      </c>
      <c r="E2637" s="217" t="e">
        <f>+VLOOKUP('PAA CONSOLIDADO'!M2640,LISTAS!$D$4:$E$15,2,0)</f>
        <v>#N/A</v>
      </c>
      <c r="F2637" s="217">
        <f>+'PAA CONSOLIDADO'!O2640</f>
        <v>0</v>
      </c>
      <c r="G2637" s="217">
        <f t="shared" si="123"/>
        <v>1</v>
      </c>
      <c r="H2637" s="217" t="e">
        <f>+VLOOKUP('PAA CONSOLIDADO'!P2640,LISTAS!$B$4:$C$17,2,0)</f>
        <v>#N/A</v>
      </c>
      <c r="I2637" s="217" t="e">
        <f>+VLOOKUP('PAA CONSOLIDADO'!Q2640,LISTAS!$B$22:$C$25,2,0)</f>
        <v>#N/A</v>
      </c>
      <c r="J2637" s="219">
        <f>'PAA CONSOLIDADO'!R2640</f>
        <v>0</v>
      </c>
      <c r="K2637" s="219">
        <f>+'PAA CONSOLIDADO'!S2640</f>
        <v>0</v>
      </c>
      <c r="L2637" s="217" t="e">
        <f>+VLOOKUP('PAA CONSOLIDADO'!T2640,LISTAS!$B$29:$C$31,2,0)</f>
        <v>#N/A</v>
      </c>
      <c r="M2637" s="217" t="e">
        <f>+VLOOKUP('PAA CONSOLIDADO'!U2640,LISTAS!$B$36:$C$39,2,0)</f>
        <v>#N/A</v>
      </c>
      <c r="N2637" s="217" t="str">
        <f t="shared" si="124"/>
        <v>Unidad de Contratación (1)</v>
      </c>
      <c r="O2637" s="217" t="str">
        <f t="shared" si="125"/>
        <v>CO-DC-11001</v>
      </c>
      <c r="P2637" s="217">
        <f>+'PAA CONSOLIDADO'!V2640</f>
        <v>0</v>
      </c>
      <c r="Q2637" s="217">
        <f>+'PAA CONSOLIDADO'!X2640</f>
        <v>0</v>
      </c>
      <c r="R2637" s="217">
        <f>+'PAA CONSOLIDADO'!Y2640</f>
        <v>0</v>
      </c>
    </row>
    <row r="2638" spans="1:18" s="217" customFormat="1" x14ac:dyDescent="0.25">
      <c r="A2638" s="211">
        <f>+'PAA CONSOLIDADO'!C2641</f>
        <v>0</v>
      </c>
      <c r="B2638" s="211">
        <f>+'PAA CONSOLIDADO'!I2641</f>
        <v>0</v>
      </c>
      <c r="C2638" s="217" t="str">
        <f>+CONCATENATE('PAA CONSOLIDADO'!A2641,"-",'PAA CONSOLIDADO'!D2641,"-",'PAA CONSOLIDADO'!K2641)</f>
        <v>--</v>
      </c>
      <c r="D2638" s="217" t="e">
        <f>+VLOOKUP('PAA CONSOLIDADO'!L2641,LISTAS!$D$4:$E$15,2,0)</f>
        <v>#N/A</v>
      </c>
      <c r="E2638" s="217" t="e">
        <f>+VLOOKUP('PAA CONSOLIDADO'!M2641,LISTAS!$D$4:$E$15,2,0)</f>
        <v>#N/A</v>
      </c>
      <c r="F2638" s="217">
        <f>+'PAA CONSOLIDADO'!O2641</f>
        <v>0</v>
      </c>
      <c r="G2638" s="217">
        <f t="shared" si="123"/>
        <v>1</v>
      </c>
      <c r="H2638" s="217" t="e">
        <f>+VLOOKUP('PAA CONSOLIDADO'!P2641,LISTAS!$B$4:$C$17,2,0)</f>
        <v>#N/A</v>
      </c>
      <c r="I2638" s="217" t="e">
        <f>+VLOOKUP('PAA CONSOLIDADO'!Q2641,LISTAS!$B$22:$C$25,2,0)</f>
        <v>#N/A</v>
      </c>
      <c r="J2638" s="219">
        <f>'PAA CONSOLIDADO'!R2641</f>
        <v>0</v>
      </c>
      <c r="K2638" s="219">
        <f>+'PAA CONSOLIDADO'!S2641</f>
        <v>0</v>
      </c>
      <c r="L2638" s="217" t="e">
        <f>+VLOOKUP('PAA CONSOLIDADO'!T2641,LISTAS!$B$29:$C$31,2,0)</f>
        <v>#N/A</v>
      </c>
      <c r="M2638" s="217" t="e">
        <f>+VLOOKUP('PAA CONSOLIDADO'!U2641,LISTAS!$B$36:$C$39,2,0)</f>
        <v>#N/A</v>
      </c>
      <c r="N2638" s="217" t="str">
        <f t="shared" si="124"/>
        <v>Unidad de Contratación (1)</v>
      </c>
      <c r="O2638" s="217" t="str">
        <f t="shared" si="125"/>
        <v>CO-DC-11001</v>
      </c>
      <c r="P2638" s="217">
        <f>+'PAA CONSOLIDADO'!V2641</f>
        <v>0</v>
      </c>
      <c r="Q2638" s="217">
        <f>+'PAA CONSOLIDADO'!X2641</f>
        <v>0</v>
      </c>
      <c r="R2638" s="217">
        <f>+'PAA CONSOLIDADO'!Y2641</f>
        <v>0</v>
      </c>
    </row>
    <row r="2639" spans="1:18" s="217" customFormat="1" x14ac:dyDescent="0.25">
      <c r="A2639" s="211">
        <f>+'PAA CONSOLIDADO'!C2642</f>
        <v>0</v>
      </c>
      <c r="B2639" s="211">
        <f>+'PAA CONSOLIDADO'!I2642</f>
        <v>0</v>
      </c>
      <c r="C2639" s="217" t="str">
        <f>+CONCATENATE('PAA CONSOLIDADO'!A2642,"-",'PAA CONSOLIDADO'!D2642,"-",'PAA CONSOLIDADO'!K2642)</f>
        <v>--</v>
      </c>
      <c r="D2639" s="217" t="e">
        <f>+VLOOKUP('PAA CONSOLIDADO'!L2642,LISTAS!$D$4:$E$15,2,0)</f>
        <v>#N/A</v>
      </c>
      <c r="E2639" s="217" t="e">
        <f>+VLOOKUP('PAA CONSOLIDADO'!M2642,LISTAS!$D$4:$E$15,2,0)</f>
        <v>#N/A</v>
      </c>
      <c r="F2639" s="217">
        <f>+'PAA CONSOLIDADO'!O2642</f>
        <v>0</v>
      </c>
      <c r="G2639" s="217">
        <f t="shared" si="123"/>
        <v>1</v>
      </c>
      <c r="H2639" s="217" t="e">
        <f>+VLOOKUP('PAA CONSOLIDADO'!P2642,LISTAS!$B$4:$C$17,2,0)</f>
        <v>#N/A</v>
      </c>
      <c r="I2639" s="217" t="e">
        <f>+VLOOKUP('PAA CONSOLIDADO'!Q2642,LISTAS!$B$22:$C$25,2,0)</f>
        <v>#N/A</v>
      </c>
      <c r="J2639" s="219">
        <f>'PAA CONSOLIDADO'!R2642</f>
        <v>0</v>
      </c>
      <c r="K2639" s="219">
        <f>+'PAA CONSOLIDADO'!S2642</f>
        <v>0</v>
      </c>
      <c r="L2639" s="217" t="e">
        <f>+VLOOKUP('PAA CONSOLIDADO'!T2642,LISTAS!$B$29:$C$31,2,0)</f>
        <v>#N/A</v>
      </c>
      <c r="M2639" s="217" t="e">
        <f>+VLOOKUP('PAA CONSOLIDADO'!U2642,LISTAS!$B$36:$C$39,2,0)</f>
        <v>#N/A</v>
      </c>
      <c r="N2639" s="217" t="str">
        <f t="shared" si="124"/>
        <v>Unidad de Contratación (1)</v>
      </c>
      <c r="O2639" s="217" t="str">
        <f t="shared" si="125"/>
        <v>CO-DC-11001</v>
      </c>
      <c r="P2639" s="217">
        <f>+'PAA CONSOLIDADO'!V2642</f>
        <v>0</v>
      </c>
      <c r="Q2639" s="217">
        <f>+'PAA CONSOLIDADO'!X2642</f>
        <v>0</v>
      </c>
      <c r="R2639" s="217">
        <f>+'PAA CONSOLIDADO'!Y2642</f>
        <v>0</v>
      </c>
    </row>
    <row r="2640" spans="1:18" s="217" customFormat="1" x14ac:dyDescent="0.25">
      <c r="A2640" s="211">
        <f>+'PAA CONSOLIDADO'!C2643</f>
        <v>0</v>
      </c>
      <c r="B2640" s="211">
        <f>+'PAA CONSOLIDADO'!I2643</f>
        <v>0</v>
      </c>
      <c r="C2640" s="217" t="str">
        <f>+CONCATENATE('PAA CONSOLIDADO'!A2643,"-",'PAA CONSOLIDADO'!D2643,"-",'PAA CONSOLIDADO'!K2643)</f>
        <v>--</v>
      </c>
      <c r="D2640" s="217" t="e">
        <f>+VLOOKUP('PAA CONSOLIDADO'!L2643,LISTAS!$D$4:$E$15,2,0)</f>
        <v>#N/A</v>
      </c>
      <c r="E2640" s="217" t="e">
        <f>+VLOOKUP('PAA CONSOLIDADO'!M2643,LISTAS!$D$4:$E$15,2,0)</f>
        <v>#N/A</v>
      </c>
      <c r="F2640" s="217">
        <f>+'PAA CONSOLIDADO'!O2643</f>
        <v>0</v>
      </c>
      <c r="G2640" s="217">
        <f t="shared" si="123"/>
        <v>1</v>
      </c>
      <c r="H2640" s="217" t="e">
        <f>+VLOOKUP('PAA CONSOLIDADO'!P2643,LISTAS!$B$4:$C$17,2,0)</f>
        <v>#N/A</v>
      </c>
      <c r="I2640" s="217" t="e">
        <f>+VLOOKUP('PAA CONSOLIDADO'!Q2643,LISTAS!$B$22:$C$25,2,0)</f>
        <v>#N/A</v>
      </c>
      <c r="J2640" s="219">
        <f>'PAA CONSOLIDADO'!R2643</f>
        <v>0</v>
      </c>
      <c r="K2640" s="219">
        <f>+'PAA CONSOLIDADO'!S2643</f>
        <v>0</v>
      </c>
      <c r="L2640" s="217" t="e">
        <f>+VLOOKUP('PAA CONSOLIDADO'!T2643,LISTAS!$B$29:$C$31,2,0)</f>
        <v>#N/A</v>
      </c>
      <c r="M2640" s="217" t="e">
        <f>+VLOOKUP('PAA CONSOLIDADO'!U2643,LISTAS!$B$36:$C$39,2,0)</f>
        <v>#N/A</v>
      </c>
      <c r="N2640" s="217" t="str">
        <f t="shared" si="124"/>
        <v>Unidad de Contratación (1)</v>
      </c>
      <c r="O2640" s="217" t="str">
        <f t="shared" si="125"/>
        <v>CO-DC-11001</v>
      </c>
      <c r="P2640" s="217">
        <f>+'PAA CONSOLIDADO'!V2643</f>
        <v>0</v>
      </c>
      <c r="Q2640" s="217">
        <f>+'PAA CONSOLIDADO'!X2643</f>
        <v>0</v>
      </c>
      <c r="R2640" s="217">
        <f>+'PAA CONSOLIDADO'!Y2643</f>
        <v>0</v>
      </c>
    </row>
    <row r="2641" spans="1:18" s="217" customFormat="1" x14ac:dyDescent="0.25">
      <c r="A2641" s="211">
        <f>+'PAA CONSOLIDADO'!C2644</f>
        <v>0</v>
      </c>
      <c r="B2641" s="211">
        <f>+'PAA CONSOLIDADO'!I2644</f>
        <v>0</v>
      </c>
      <c r="C2641" s="217" t="str">
        <f>+CONCATENATE('PAA CONSOLIDADO'!A2644,"-",'PAA CONSOLIDADO'!D2644,"-",'PAA CONSOLIDADO'!K2644)</f>
        <v>--</v>
      </c>
      <c r="D2641" s="217" t="e">
        <f>+VLOOKUP('PAA CONSOLIDADO'!L2644,LISTAS!$D$4:$E$15,2,0)</f>
        <v>#N/A</v>
      </c>
      <c r="E2641" s="217" t="e">
        <f>+VLOOKUP('PAA CONSOLIDADO'!M2644,LISTAS!$D$4:$E$15,2,0)</f>
        <v>#N/A</v>
      </c>
      <c r="F2641" s="217">
        <f>+'PAA CONSOLIDADO'!O2644</f>
        <v>0</v>
      </c>
      <c r="G2641" s="217">
        <f t="shared" si="123"/>
        <v>1</v>
      </c>
      <c r="H2641" s="217" t="e">
        <f>+VLOOKUP('PAA CONSOLIDADO'!P2644,LISTAS!$B$4:$C$17,2,0)</f>
        <v>#N/A</v>
      </c>
      <c r="I2641" s="217" t="e">
        <f>+VLOOKUP('PAA CONSOLIDADO'!Q2644,LISTAS!$B$22:$C$25,2,0)</f>
        <v>#N/A</v>
      </c>
      <c r="J2641" s="219">
        <f>'PAA CONSOLIDADO'!R2644</f>
        <v>0</v>
      </c>
      <c r="K2641" s="219">
        <f>+'PAA CONSOLIDADO'!S2644</f>
        <v>0</v>
      </c>
      <c r="L2641" s="217" t="e">
        <f>+VLOOKUP('PAA CONSOLIDADO'!T2644,LISTAS!$B$29:$C$31,2,0)</f>
        <v>#N/A</v>
      </c>
      <c r="M2641" s="217" t="e">
        <f>+VLOOKUP('PAA CONSOLIDADO'!U2644,LISTAS!$B$36:$C$39,2,0)</f>
        <v>#N/A</v>
      </c>
      <c r="N2641" s="217" t="str">
        <f t="shared" si="124"/>
        <v>Unidad de Contratación (1)</v>
      </c>
      <c r="O2641" s="217" t="str">
        <f t="shared" si="125"/>
        <v>CO-DC-11001</v>
      </c>
      <c r="P2641" s="217">
        <f>+'PAA CONSOLIDADO'!V2644</f>
        <v>0</v>
      </c>
      <c r="Q2641" s="217">
        <f>+'PAA CONSOLIDADO'!X2644</f>
        <v>0</v>
      </c>
      <c r="R2641" s="217">
        <f>+'PAA CONSOLIDADO'!Y2644</f>
        <v>0</v>
      </c>
    </row>
    <row r="2642" spans="1:18" s="217" customFormat="1" x14ac:dyDescent="0.25">
      <c r="A2642" s="211">
        <f>+'PAA CONSOLIDADO'!C2645</f>
        <v>0</v>
      </c>
      <c r="B2642" s="211">
        <f>+'PAA CONSOLIDADO'!I2645</f>
        <v>0</v>
      </c>
      <c r="C2642" s="217" t="str">
        <f>+CONCATENATE('PAA CONSOLIDADO'!A2645,"-",'PAA CONSOLIDADO'!D2645,"-",'PAA CONSOLIDADO'!K2645)</f>
        <v>--</v>
      </c>
      <c r="D2642" s="217" t="e">
        <f>+VLOOKUP('PAA CONSOLIDADO'!L2645,LISTAS!$D$4:$E$15,2,0)</f>
        <v>#N/A</v>
      </c>
      <c r="E2642" s="217" t="e">
        <f>+VLOOKUP('PAA CONSOLIDADO'!M2645,LISTAS!$D$4:$E$15,2,0)</f>
        <v>#N/A</v>
      </c>
      <c r="F2642" s="217">
        <f>+'PAA CONSOLIDADO'!O2645</f>
        <v>0</v>
      </c>
      <c r="G2642" s="217">
        <f t="shared" si="123"/>
        <v>1</v>
      </c>
      <c r="H2642" s="217" t="e">
        <f>+VLOOKUP('PAA CONSOLIDADO'!P2645,LISTAS!$B$4:$C$17,2,0)</f>
        <v>#N/A</v>
      </c>
      <c r="I2642" s="217" t="e">
        <f>+VLOOKUP('PAA CONSOLIDADO'!Q2645,LISTAS!$B$22:$C$25,2,0)</f>
        <v>#N/A</v>
      </c>
      <c r="J2642" s="219">
        <f>'PAA CONSOLIDADO'!R2645</f>
        <v>0</v>
      </c>
      <c r="K2642" s="219">
        <f>+'PAA CONSOLIDADO'!S2645</f>
        <v>0</v>
      </c>
      <c r="L2642" s="217" t="e">
        <f>+VLOOKUP('PAA CONSOLIDADO'!T2645,LISTAS!$B$29:$C$31,2,0)</f>
        <v>#N/A</v>
      </c>
      <c r="M2642" s="217" t="e">
        <f>+VLOOKUP('PAA CONSOLIDADO'!U2645,LISTAS!$B$36:$C$39,2,0)</f>
        <v>#N/A</v>
      </c>
      <c r="N2642" s="217" t="str">
        <f t="shared" si="124"/>
        <v>Unidad de Contratación (1)</v>
      </c>
      <c r="O2642" s="217" t="str">
        <f t="shared" si="125"/>
        <v>CO-DC-11001</v>
      </c>
      <c r="P2642" s="217">
        <f>+'PAA CONSOLIDADO'!V2645</f>
        <v>0</v>
      </c>
      <c r="Q2642" s="217">
        <f>+'PAA CONSOLIDADO'!X2645</f>
        <v>0</v>
      </c>
      <c r="R2642" s="217">
        <f>+'PAA CONSOLIDADO'!Y2645</f>
        <v>0</v>
      </c>
    </row>
    <row r="2643" spans="1:18" s="217" customFormat="1" x14ac:dyDescent="0.25">
      <c r="A2643" s="211">
        <f>+'PAA CONSOLIDADO'!C2646</f>
        <v>0</v>
      </c>
      <c r="B2643" s="211">
        <f>+'PAA CONSOLIDADO'!I2646</f>
        <v>0</v>
      </c>
      <c r="C2643" s="217" t="str">
        <f>+CONCATENATE('PAA CONSOLIDADO'!A2646,"-",'PAA CONSOLIDADO'!D2646,"-",'PAA CONSOLIDADO'!K2646)</f>
        <v>--</v>
      </c>
      <c r="D2643" s="217" t="e">
        <f>+VLOOKUP('PAA CONSOLIDADO'!L2646,LISTAS!$D$4:$E$15,2,0)</f>
        <v>#N/A</v>
      </c>
      <c r="E2643" s="217" t="e">
        <f>+VLOOKUP('PAA CONSOLIDADO'!M2646,LISTAS!$D$4:$E$15,2,0)</f>
        <v>#N/A</v>
      </c>
      <c r="F2643" s="217">
        <f>+'PAA CONSOLIDADO'!O2646</f>
        <v>0</v>
      </c>
      <c r="G2643" s="217">
        <f t="shared" si="123"/>
        <v>1</v>
      </c>
      <c r="H2643" s="217" t="e">
        <f>+VLOOKUP('PAA CONSOLIDADO'!P2646,LISTAS!$B$4:$C$17,2,0)</f>
        <v>#N/A</v>
      </c>
      <c r="I2643" s="217" t="e">
        <f>+VLOOKUP('PAA CONSOLIDADO'!Q2646,LISTAS!$B$22:$C$25,2,0)</f>
        <v>#N/A</v>
      </c>
      <c r="J2643" s="219">
        <f>'PAA CONSOLIDADO'!R2646</f>
        <v>0</v>
      </c>
      <c r="K2643" s="219">
        <f>+'PAA CONSOLIDADO'!S2646</f>
        <v>0</v>
      </c>
      <c r="L2643" s="217" t="e">
        <f>+VLOOKUP('PAA CONSOLIDADO'!T2646,LISTAS!$B$29:$C$31,2,0)</f>
        <v>#N/A</v>
      </c>
      <c r="M2643" s="217" t="e">
        <f>+VLOOKUP('PAA CONSOLIDADO'!U2646,LISTAS!$B$36:$C$39,2,0)</f>
        <v>#N/A</v>
      </c>
      <c r="N2643" s="217" t="str">
        <f t="shared" si="124"/>
        <v>Unidad de Contratación (1)</v>
      </c>
      <c r="O2643" s="217" t="str">
        <f t="shared" si="125"/>
        <v>CO-DC-11001</v>
      </c>
      <c r="P2643" s="217">
        <f>+'PAA CONSOLIDADO'!V2646</f>
        <v>0</v>
      </c>
      <c r="Q2643" s="217">
        <f>+'PAA CONSOLIDADO'!X2646</f>
        <v>0</v>
      </c>
      <c r="R2643" s="217">
        <f>+'PAA CONSOLIDADO'!Y2646</f>
        <v>0</v>
      </c>
    </row>
    <row r="2644" spans="1:18" s="217" customFormat="1" x14ac:dyDescent="0.25">
      <c r="A2644" s="211">
        <f>+'PAA CONSOLIDADO'!C2647</f>
        <v>0</v>
      </c>
      <c r="B2644" s="211">
        <f>+'PAA CONSOLIDADO'!I2647</f>
        <v>0</v>
      </c>
      <c r="C2644" s="217" t="str">
        <f>+CONCATENATE('PAA CONSOLIDADO'!A2647,"-",'PAA CONSOLIDADO'!D2647,"-",'PAA CONSOLIDADO'!K2647)</f>
        <v>--</v>
      </c>
      <c r="D2644" s="217" t="e">
        <f>+VLOOKUP('PAA CONSOLIDADO'!L2647,LISTAS!$D$4:$E$15,2,0)</f>
        <v>#N/A</v>
      </c>
      <c r="E2644" s="217" t="e">
        <f>+VLOOKUP('PAA CONSOLIDADO'!M2647,LISTAS!$D$4:$E$15,2,0)</f>
        <v>#N/A</v>
      </c>
      <c r="F2644" s="217">
        <f>+'PAA CONSOLIDADO'!O2647</f>
        <v>0</v>
      </c>
      <c r="G2644" s="217">
        <f t="shared" si="123"/>
        <v>1</v>
      </c>
      <c r="H2644" s="217" t="e">
        <f>+VLOOKUP('PAA CONSOLIDADO'!P2647,LISTAS!$B$4:$C$17,2,0)</f>
        <v>#N/A</v>
      </c>
      <c r="I2644" s="217" t="e">
        <f>+VLOOKUP('PAA CONSOLIDADO'!Q2647,LISTAS!$B$22:$C$25,2,0)</f>
        <v>#N/A</v>
      </c>
      <c r="J2644" s="219">
        <f>'PAA CONSOLIDADO'!R2647</f>
        <v>0</v>
      </c>
      <c r="K2644" s="219">
        <f>+'PAA CONSOLIDADO'!S2647</f>
        <v>0</v>
      </c>
      <c r="L2644" s="217" t="e">
        <f>+VLOOKUP('PAA CONSOLIDADO'!T2647,LISTAS!$B$29:$C$31,2,0)</f>
        <v>#N/A</v>
      </c>
      <c r="M2644" s="217" t="e">
        <f>+VLOOKUP('PAA CONSOLIDADO'!U2647,LISTAS!$B$36:$C$39,2,0)</f>
        <v>#N/A</v>
      </c>
      <c r="N2644" s="217" t="str">
        <f t="shared" si="124"/>
        <v>Unidad de Contratación (1)</v>
      </c>
      <c r="O2644" s="217" t="str">
        <f t="shared" si="125"/>
        <v>CO-DC-11001</v>
      </c>
      <c r="P2644" s="217">
        <f>+'PAA CONSOLIDADO'!V2647</f>
        <v>0</v>
      </c>
      <c r="Q2644" s="217">
        <f>+'PAA CONSOLIDADO'!X2647</f>
        <v>0</v>
      </c>
      <c r="R2644" s="217">
        <f>+'PAA CONSOLIDADO'!Y2647</f>
        <v>0</v>
      </c>
    </row>
    <row r="2645" spans="1:18" s="217" customFormat="1" x14ac:dyDescent="0.25">
      <c r="A2645" s="211">
        <f>+'PAA CONSOLIDADO'!C2648</f>
        <v>0</v>
      </c>
      <c r="B2645" s="211">
        <f>+'PAA CONSOLIDADO'!I2648</f>
        <v>0</v>
      </c>
      <c r="C2645" s="217" t="str">
        <f>+CONCATENATE('PAA CONSOLIDADO'!A2648,"-",'PAA CONSOLIDADO'!D2648,"-",'PAA CONSOLIDADO'!K2648)</f>
        <v>--</v>
      </c>
      <c r="D2645" s="217" t="e">
        <f>+VLOOKUP('PAA CONSOLIDADO'!L2648,LISTAS!$D$4:$E$15,2,0)</f>
        <v>#N/A</v>
      </c>
      <c r="E2645" s="217" t="e">
        <f>+VLOOKUP('PAA CONSOLIDADO'!M2648,LISTAS!$D$4:$E$15,2,0)</f>
        <v>#N/A</v>
      </c>
      <c r="F2645" s="217">
        <f>+'PAA CONSOLIDADO'!O2648</f>
        <v>0</v>
      </c>
      <c r="G2645" s="217">
        <f t="shared" si="123"/>
        <v>1</v>
      </c>
      <c r="H2645" s="217" t="e">
        <f>+VLOOKUP('PAA CONSOLIDADO'!P2648,LISTAS!$B$4:$C$17,2,0)</f>
        <v>#N/A</v>
      </c>
      <c r="I2645" s="217" t="e">
        <f>+VLOOKUP('PAA CONSOLIDADO'!Q2648,LISTAS!$B$22:$C$25,2,0)</f>
        <v>#N/A</v>
      </c>
      <c r="J2645" s="219">
        <f>'PAA CONSOLIDADO'!R2648</f>
        <v>0</v>
      </c>
      <c r="K2645" s="219">
        <f>+'PAA CONSOLIDADO'!S2648</f>
        <v>0</v>
      </c>
      <c r="L2645" s="217" t="e">
        <f>+VLOOKUP('PAA CONSOLIDADO'!T2648,LISTAS!$B$29:$C$31,2,0)</f>
        <v>#N/A</v>
      </c>
      <c r="M2645" s="217" t="e">
        <f>+VLOOKUP('PAA CONSOLIDADO'!U2648,LISTAS!$B$36:$C$39,2,0)</f>
        <v>#N/A</v>
      </c>
      <c r="N2645" s="217" t="str">
        <f t="shared" si="124"/>
        <v>Unidad de Contratación (1)</v>
      </c>
      <c r="O2645" s="217" t="str">
        <f t="shared" si="125"/>
        <v>CO-DC-11001</v>
      </c>
      <c r="P2645" s="217">
        <f>+'PAA CONSOLIDADO'!V2648</f>
        <v>0</v>
      </c>
      <c r="Q2645" s="217">
        <f>+'PAA CONSOLIDADO'!X2648</f>
        <v>0</v>
      </c>
      <c r="R2645" s="217">
        <f>+'PAA CONSOLIDADO'!Y2648</f>
        <v>0</v>
      </c>
    </row>
    <row r="2646" spans="1:18" s="217" customFormat="1" x14ac:dyDescent="0.25">
      <c r="A2646" s="211">
        <f>+'PAA CONSOLIDADO'!C2649</f>
        <v>0</v>
      </c>
      <c r="B2646" s="211">
        <f>+'PAA CONSOLIDADO'!I2649</f>
        <v>0</v>
      </c>
      <c r="C2646" s="217" t="str">
        <f>+CONCATENATE('PAA CONSOLIDADO'!A2649,"-",'PAA CONSOLIDADO'!D2649,"-",'PAA CONSOLIDADO'!K2649)</f>
        <v>--</v>
      </c>
      <c r="D2646" s="217" t="e">
        <f>+VLOOKUP('PAA CONSOLIDADO'!L2649,LISTAS!$D$4:$E$15,2,0)</f>
        <v>#N/A</v>
      </c>
      <c r="E2646" s="217" t="e">
        <f>+VLOOKUP('PAA CONSOLIDADO'!M2649,LISTAS!$D$4:$E$15,2,0)</f>
        <v>#N/A</v>
      </c>
      <c r="F2646" s="217">
        <f>+'PAA CONSOLIDADO'!O2649</f>
        <v>0</v>
      </c>
      <c r="G2646" s="217">
        <f t="shared" si="123"/>
        <v>1</v>
      </c>
      <c r="H2646" s="217" t="e">
        <f>+VLOOKUP('PAA CONSOLIDADO'!P2649,LISTAS!$B$4:$C$17,2,0)</f>
        <v>#N/A</v>
      </c>
      <c r="I2646" s="217" t="e">
        <f>+VLOOKUP('PAA CONSOLIDADO'!Q2649,LISTAS!$B$22:$C$25,2,0)</f>
        <v>#N/A</v>
      </c>
      <c r="J2646" s="219">
        <f>'PAA CONSOLIDADO'!R2649</f>
        <v>0</v>
      </c>
      <c r="K2646" s="219">
        <f>+'PAA CONSOLIDADO'!S2649</f>
        <v>0</v>
      </c>
      <c r="L2646" s="217" t="e">
        <f>+VLOOKUP('PAA CONSOLIDADO'!T2649,LISTAS!$B$29:$C$31,2,0)</f>
        <v>#N/A</v>
      </c>
      <c r="M2646" s="217" t="e">
        <f>+VLOOKUP('PAA CONSOLIDADO'!U2649,LISTAS!$B$36:$C$39,2,0)</f>
        <v>#N/A</v>
      </c>
      <c r="N2646" s="217" t="str">
        <f t="shared" si="124"/>
        <v>Unidad de Contratación (1)</v>
      </c>
      <c r="O2646" s="217" t="str">
        <f t="shared" si="125"/>
        <v>CO-DC-11001</v>
      </c>
      <c r="P2646" s="217">
        <f>+'PAA CONSOLIDADO'!V2649</f>
        <v>0</v>
      </c>
      <c r="Q2646" s="217">
        <f>+'PAA CONSOLIDADO'!X2649</f>
        <v>0</v>
      </c>
      <c r="R2646" s="217">
        <f>+'PAA CONSOLIDADO'!Y2649</f>
        <v>0</v>
      </c>
    </row>
    <row r="2647" spans="1:18" s="217" customFormat="1" x14ac:dyDescent="0.25">
      <c r="A2647" s="211">
        <f>+'PAA CONSOLIDADO'!C2650</f>
        <v>0</v>
      </c>
      <c r="B2647" s="211">
        <f>+'PAA CONSOLIDADO'!I2650</f>
        <v>0</v>
      </c>
      <c r="C2647" s="217" t="str">
        <f>+CONCATENATE('PAA CONSOLIDADO'!A2650,"-",'PAA CONSOLIDADO'!D2650,"-",'PAA CONSOLIDADO'!K2650)</f>
        <v>--</v>
      </c>
      <c r="D2647" s="217" t="e">
        <f>+VLOOKUP('PAA CONSOLIDADO'!L2650,LISTAS!$D$4:$E$15,2,0)</f>
        <v>#N/A</v>
      </c>
      <c r="E2647" s="217" t="e">
        <f>+VLOOKUP('PAA CONSOLIDADO'!M2650,LISTAS!$D$4:$E$15,2,0)</f>
        <v>#N/A</v>
      </c>
      <c r="F2647" s="217">
        <f>+'PAA CONSOLIDADO'!O2650</f>
        <v>0</v>
      </c>
      <c r="G2647" s="217">
        <f t="shared" si="123"/>
        <v>1</v>
      </c>
      <c r="H2647" s="217" t="e">
        <f>+VLOOKUP('PAA CONSOLIDADO'!P2650,LISTAS!$B$4:$C$17,2,0)</f>
        <v>#N/A</v>
      </c>
      <c r="I2647" s="217" t="e">
        <f>+VLOOKUP('PAA CONSOLIDADO'!Q2650,LISTAS!$B$22:$C$25,2,0)</f>
        <v>#N/A</v>
      </c>
      <c r="J2647" s="219">
        <f>'PAA CONSOLIDADO'!R2650</f>
        <v>0</v>
      </c>
      <c r="K2647" s="219">
        <f>+'PAA CONSOLIDADO'!S2650</f>
        <v>0</v>
      </c>
      <c r="L2647" s="217" t="e">
        <f>+VLOOKUP('PAA CONSOLIDADO'!T2650,LISTAS!$B$29:$C$31,2,0)</f>
        <v>#N/A</v>
      </c>
      <c r="M2647" s="217" t="e">
        <f>+VLOOKUP('PAA CONSOLIDADO'!U2650,LISTAS!$B$36:$C$39,2,0)</f>
        <v>#N/A</v>
      </c>
      <c r="N2647" s="217" t="str">
        <f t="shared" si="124"/>
        <v>Unidad de Contratación (1)</v>
      </c>
      <c r="O2647" s="217" t="str">
        <f t="shared" si="125"/>
        <v>CO-DC-11001</v>
      </c>
      <c r="P2647" s="217">
        <f>+'PAA CONSOLIDADO'!V2650</f>
        <v>0</v>
      </c>
      <c r="Q2647" s="217">
        <f>+'PAA CONSOLIDADO'!X2650</f>
        <v>0</v>
      </c>
      <c r="R2647" s="217">
        <f>+'PAA CONSOLIDADO'!Y2650</f>
        <v>0</v>
      </c>
    </row>
    <row r="2648" spans="1:18" s="217" customFormat="1" x14ac:dyDescent="0.25">
      <c r="A2648" s="211">
        <f>+'PAA CONSOLIDADO'!C2651</f>
        <v>0</v>
      </c>
      <c r="B2648" s="211">
        <f>+'PAA CONSOLIDADO'!I2651</f>
        <v>0</v>
      </c>
      <c r="C2648" s="217" t="str">
        <f>+CONCATENATE('PAA CONSOLIDADO'!A2651,"-",'PAA CONSOLIDADO'!D2651,"-",'PAA CONSOLIDADO'!K2651)</f>
        <v>--</v>
      </c>
      <c r="D2648" s="217" t="e">
        <f>+VLOOKUP('PAA CONSOLIDADO'!L2651,LISTAS!$D$4:$E$15,2,0)</f>
        <v>#N/A</v>
      </c>
      <c r="E2648" s="217" t="e">
        <f>+VLOOKUP('PAA CONSOLIDADO'!M2651,LISTAS!$D$4:$E$15,2,0)</f>
        <v>#N/A</v>
      </c>
      <c r="F2648" s="217">
        <f>+'PAA CONSOLIDADO'!O2651</f>
        <v>0</v>
      </c>
      <c r="G2648" s="217">
        <f t="shared" si="123"/>
        <v>1</v>
      </c>
      <c r="H2648" s="217" t="e">
        <f>+VLOOKUP('PAA CONSOLIDADO'!P2651,LISTAS!$B$4:$C$17,2,0)</f>
        <v>#N/A</v>
      </c>
      <c r="I2648" s="217" t="e">
        <f>+VLOOKUP('PAA CONSOLIDADO'!Q2651,LISTAS!$B$22:$C$25,2,0)</f>
        <v>#N/A</v>
      </c>
      <c r="J2648" s="219">
        <f>'PAA CONSOLIDADO'!R2651</f>
        <v>0</v>
      </c>
      <c r="K2648" s="219">
        <f>+'PAA CONSOLIDADO'!S2651</f>
        <v>0</v>
      </c>
      <c r="L2648" s="217" t="e">
        <f>+VLOOKUP('PAA CONSOLIDADO'!T2651,LISTAS!$B$29:$C$31,2,0)</f>
        <v>#N/A</v>
      </c>
      <c r="M2648" s="217" t="e">
        <f>+VLOOKUP('PAA CONSOLIDADO'!U2651,LISTAS!$B$36:$C$39,2,0)</f>
        <v>#N/A</v>
      </c>
      <c r="N2648" s="217" t="str">
        <f t="shared" si="124"/>
        <v>Unidad de Contratación (1)</v>
      </c>
      <c r="O2648" s="217" t="str">
        <f t="shared" si="125"/>
        <v>CO-DC-11001</v>
      </c>
      <c r="P2648" s="217">
        <f>+'PAA CONSOLIDADO'!V2651</f>
        <v>0</v>
      </c>
      <c r="Q2648" s="217">
        <f>+'PAA CONSOLIDADO'!X2651</f>
        <v>0</v>
      </c>
      <c r="R2648" s="217">
        <f>+'PAA CONSOLIDADO'!Y2651</f>
        <v>0</v>
      </c>
    </row>
    <row r="2649" spans="1:18" s="217" customFormat="1" x14ac:dyDescent="0.25">
      <c r="A2649" s="211">
        <f>+'PAA CONSOLIDADO'!C2652</f>
        <v>0</v>
      </c>
      <c r="B2649" s="211">
        <f>+'PAA CONSOLIDADO'!I2652</f>
        <v>0</v>
      </c>
      <c r="C2649" s="217" t="str">
        <f>+CONCATENATE('PAA CONSOLIDADO'!A2652,"-",'PAA CONSOLIDADO'!D2652,"-",'PAA CONSOLIDADO'!K2652)</f>
        <v>--</v>
      </c>
      <c r="D2649" s="217" t="e">
        <f>+VLOOKUP('PAA CONSOLIDADO'!L2652,LISTAS!$D$4:$E$15,2,0)</f>
        <v>#N/A</v>
      </c>
      <c r="E2649" s="217" t="e">
        <f>+VLOOKUP('PAA CONSOLIDADO'!M2652,LISTAS!$D$4:$E$15,2,0)</f>
        <v>#N/A</v>
      </c>
      <c r="F2649" s="217">
        <f>+'PAA CONSOLIDADO'!O2652</f>
        <v>0</v>
      </c>
      <c r="G2649" s="217">
        <f t="shared" si="123"/>
        <v>1</v>
      </c>
      <c r="H2649" s="217" t="e">
        <f>+VLOOKUP('PAA CONSOLIDADO'!P2652,LISTAS!$B$4:$C$17,2,0)</f>
        <v>#N/A</v>
      </c>
      <c r="I2649" s="217" t="e">
        <f>+VLOOKUP('PAA CONSOLIDADO'!Q2652,LISTAS!$B$22:$C$25,2,0)</f>
        <v>#N/A</v>
      </c>
      <c r="J2649" s="219">
        <f>'PAA CONSOLIDADO'!R2652</f>
        <v>0</v>
      </c>
      <c r="K2649" s="219">
        <f>+'PAA CONSOLIDADO'!S2652</f>
        <v>0</v>
      </c>
      <c r="L2649" s="217" t="e">
        <f>+VLOOKUP('PAA CONSOLIDADO'!T2652,LISTAS!$B$29:$C$31,2,0)</f>
        <v>#N/A</v>
      </c>
      <c r="M2649" s="217" t="e">
        <f>+VLOOKUP('PAA CONSOLIDADO'!U2652,LISTAS!$B$36:$C$39,2,0)</f>
        <v>#N/A</v>
      </c>
      <c r="N2649" s="217" t="str">
        <f t="shared" si="124"/>
        <v>Unidad de Contratación (1)</v>
      </c>
      <c r="O2649" s="217" t="str">
        <f t="shared" si="125"/>
        <v>CO-DC-11001</v>
      </c>
      <c r="P2649" s="217">
        <f>+'PAA CONSOLIDADO'!V2652</f>
        <v>0</v>
      </c>
      <c r="Q2649" s="217">
        <f>+'PAA CONSOLIDADO'!X2652</f>
        <v>0</v>
      </c>
      <c r="R2649" s="217">
        <f>+'PAA CONSOLIDADO'!Y2652</f>
        <v>0</v>
      </c>
    </row>
    <row r="2650" spans="1:18" s="217" customFormat="1" x14ac:dyDescent="0.25">
      <c r="A2650" s="211">
        <f>+'PAA CONSOLIDADO'!C2653</f>
        <v>0</v>
      </c>
      <c r="B2650" s="211">
        <f>+'PAA CONSOLIDADO'!I2653</f>
        <v>0</v>
      </c>
      <c r="C2650" s="217" t="str">
        <f>+CONCATENATE('PAA CONSOLIDADO'!A2653,"-",'PAA CONSOLIDADO'!D2653,"-",'PAA CONSOLIDADO'!K2653)</f>
        <v>--</v>
      </c>
      <c r="D2650" s="217" t="e">
        <f>+VLOOKUP('PAA CONSOLIDADO'!L2653,LISTAS!$D$4:$E$15,2,0)</f>
        <v>#N/A</v>
      </c>
      <c r="E2650" s="217" t="e">
        <f>+VLOOKUP('PAA CONSOLIDADO'!M2653,LISTAS!$D$4:$E$15,2,0)</f>
        <v>#N/A</v>
      </c>
      <c r="F2650" s="217">
        <f>+'PAA CONSOLIDADO'!O2653</f>
        <v>0</v>
      </c>
      <c r="G2650" s="217">
        <f t="shared" si="123"/>
        <v>1</v>
      </c>
      <c r="H2650" s="217" t="e">
        <f>+VLOOKUP('PAA CONSOLIDADO'!P2653,LISTAS!$B$4:$C$17,2,0)</f>
        <v>#N/A</v>
      </c>
      <c r="I2650" s="217" t="e">
        <f>+VLOOKUP('PAA CONSOLIDADO'!Q2653,LISTAS!$B$22:$C$25,2,0)</f>
        <v>#N/A</v>
      </c>
      <c r="J2650" s="219">
        <f>'PAA CONSOLIDADO'!R2653</f>
        <v>0</v>
      </c>
      <c r="K2650" s="219">
        <f>+'PAA CONSOLIDADO'!S2653</f>
        <v>0</v>
      </c>
      <c r="L2650" s="217" t="e">
        <f>+VLOOKUP('PAA CONSOLIDADO'!T2653,LISTAS!$B$29:$C$31,2,0)</f>
        <v>#N/A</v>
      </c>
      <c r="M2650" s="217" t="e">
        <f>+VLOOKUP('PAA CONSOLIDADO'!U2653,LISTAS!$B$36:$C$39,2,0)</f>
        <v>#N/A</v>
      </c>
      <c r="N2650" s="217" t="str">
        <f t="shared" si="124"/>
        <v>Unidad de Contratación (1)</v>
      </c>
      <c r="O2650" s="217" t="str">
        <f t="shared" si="125"/>
        <v>CO-DC-11001</v>
      </c>
      <c r="P2650" s="217">
        <f>+'PAA CONSOLIDADO'!V2653</f>
        <v>0</v>
      </c>
      <c r="Q2650" s="217">
        <f>+'PAA CONSOLIDADO'!X2653</f>
        <v>0</v>
      </c>
      <c r="R2650" s="217">
        <f>+'PAA CONSOLIDADO'!Y2653</f>
        <v>0</v>
      </c>
    </row>
    <row r="2651" spans="1:18" s="217" customFormat="1" x14ac:dyDescent="0.25">
      <c r="A2651" s="211">
        <f>+'PAA CONSOLIDADO'!C2654</f>
        <v>0</v>
      </c>
      <c r="B2651" s="211">
        <f>+'PAA CONSOLIDADO'!I2654</f>
        <v>0</v>
      </c>
      <c r="C2651" s="217" t="str">
        <f>+CONCATENATE('PAA CONSOLIDADO'!A2654,"-",'PAA CONSOLIDADO'!D2654,"-",'PAA CONSOLIDADO'!K2654)</f>
        <v>--</v>
      </c>
      <c r="D2651" s="217" t="e">
        <f>+VLOOKUP('PAA CONSOLIDADO'!L2654,LISTAS!$D$4:$E$15,2,0)</f>
        <v>#N/A</v>
      </c>
      <c r="E2651" s="217" t="e">
        <f>+VLOOKUP('PAA CONSOLIDADO'!M2654,LISTAS!$D$4:$E$15,2,0)</f>
        <v>#N/A</v>
      </c>
      <c r="F2651" s="217">
        <f>+'PAA CONSOLIDADO'!O2654</f>
        <v>0</v>
      </c>
      <c r="G2651" s="217">
        <f t="shared" si="123"/>
        <v>1</v>
      </c>
      <c r="H2651" s="217" t="e">
        <f>+VLOOKUP('PAA CONSOLIDADO'!P2654,LISTAS!$B$4:$C$17,2,0)</f>
        <v>#N/A</v>
      </c>
      <c r="I2651" s="217" t="e">
        <f>+VLOOKUP('PAA CONSOLIDADO'!Q2654,LISTAS!$B$22:$C$25,2,0)</f>
        <v>#N/A</v>
      </c>
      <c r="J2651" s="219">
        <f>'PAA CONSOLIDADO'!R2654</f>
        <v>0</v>
      </c>
      <c r="K2651" s="219">
        <f>+'PAA CONSOLIDADO'!S2654</f>
        <v>0</v>
      </c>
      <c r="L2651" s="217" t="e">
        <f>+VLOOKUP('PAA CONSOLIDADO'!T2654,LISTAS!$B$29:$C$31,2,0)</f>
        <v>#N/A</v>
      </c>
      <c r="M2651" s="217" t="e">
        <f>+VLOOKUP('PAA CONSOLIDADO'!U2654,LISTAS!$B$36:$C$39,2,0)</f>
        <v>#N/A</v>
      </c>
      <c r="N2651" s="217" t="str">
        <f t="shared" si="124"/>
        <v>Unidad de Contratación (1)</v>
      </c>
      <c r="O2651" s="217" t="str">
        <f t="shared" si="125"/>
        <v>CO-DC-11001</v>
      </c>
      <c r="P2651" s="217">
        <f>+'PAA CONSOLIDADO'!V2654</f>
        <v>0</v>
      </c>
      <c r="Q2651" s="217">
        <f>+'PAA CONSOLIDADO'!X2654</f>
        <v>0</v>
      </c>
      <c r="R2651" s="217">
        <f>+'PAA CONSOLIDADO'!Y2654</f>
        <v>0</v>
      </c>
    </row>
    <row r="2652" spans="1:18" s="217" customFormat="1" x14ac:dyDescent="0.25">
      <c r="A2652" s="211">
        <f>+'PAA CONSOLIDADO'!C2655</f>
        <v>0</v>
      </c>
      <c r="B2652" s="211">
        <f>+'PAA CONSOLIDADO'!I2655</f>
        <v>0</v>
      </c>
      <c r="C2652" s="217" t="str">
        <f>+CONCATENATE('PAA CONSOLIDADO'!A2655,"-",'PAA CONSOLIDADO'!D2655,"-",'PAA CONSOLIDADO'!K2655)</f>
        <v>--</v>
      </c>
      <c r="D2652" s="217" t="e">
        <f>+VLOOKUP('PAA CONSOLIDADO'!L2655,LISTAS!$D$4:$E$15,2,0)</f>
        <v>#N/A</v>
      </c>
      <c r="E2652" s="217" t="e">
        <f>+VLOOKUP('PAA CONSOLIDADO'!M2655,LISTAS!$D$4:$E$15,2,0)</f>
        <v>#N/A</v>
      </c>
      <c r="F2652" s="217">
        <f>+'PAA CONSOLIDADO'!O2655</f>
        <v>0</v>
      </c>
      <c r="G2652" s="217">
        <f t="shared" si="123"/>
        <v>1</v>
      </c>
      <c r="H2652" s="217" t="e">
        <f>+VLOOKUP('PAA CONSOLIDADO'!P2655,LISTAS!$B$4:$C$17,2,0)</f>
        <v>#N/A</v>
      </c>
      <c r="I2652" s="217" t="e">
        <f>+VLOOKUP('PAA CONSOLIDADO'!Q2655,LISTAS!$B$22:$C$25,2,0)</f>
        <v>#N/A</v>
      </c>
      <c r="J2652" s="219">
        <f>'PAA CONSOLIDADO'!R2655</f>
        <v>0</v>
      </c>
      <c r="K2652" s="219">
        <f>+'PAA CONSOLIDADO'!S2655</f>
        <v>0</v>
      </c>
      <c r="L2652" s="217" t="e">
        <f>+VLOOKUP('PAA CONSOLIDADO'!T2655,LISTAS!$B$29:$C$31,2,0)</f>
        <v>#N/A</v>
      </c>
      <c r="M2652" s="217" t="e">
        <f>+VLOOKUP('PAA CONSOLIDADO'!U2655,LISTAS!$B$36:$C$39,2,0)</f>
        <v>#N/A</v>
      </c>
      <c r="N2652" s="217" t="str">
        <f t="shared" si="124"/>
        <v>Unidad de Contratación (1)</v>
      </c>
      <c r="O2652" s="217" t="str">
        <f t="shared" si="125"/>
        <v>CO-DC-11001</v>
      </c>
      <c r="P2652" s="217">
        <f>+'PAA CONSOLIDADO'!V2655</f>
        <v>0</v>
      </c>
      <c r="Q2652" s="217">
        <f>+'PAA CONSOLIDADO'!X2655</f>
        <v>0</v>
      </c>
      <c r="R2652" s="217">
        <f>+'PAA CONSOLIDADO'!Y2655</f>
        <v>0</v>
      </c>
    </row>
    <row r="2653" spans="1:18" s="217" customFormat="1" x14ac:dyDescent="0.25">
      <c r="A2653" s="211">
        <f>+'PAA CONSOLIDADO'!C2656</f>
        <v>0</v>
      </c>
      <c r="B2653" s="211">
        <f>+'PAA CONSOLIDADO'!I2656</f>
        <v>0</v>
      </c>
      <c r="C2653" s="217" t="str">
        <f>+CONCATENATE('PAA CONSOLIDADO'!A2656,"-",'PAA CONSOLIDADO'!D2656,"-",'PAA CONSOLIDADO'!K2656)</f>
        <v>--</v>
      </c>
      <c r="D2653" s="217" t="e">
        <f>+VLOOKUP('PAA CONSOLIDADO'!L2656,LISTAS!$D$4:$E$15,2,0)</f>
        <v>#N/A</v>
      </c>
      <c r="E2653" s="217" t="e">
        <f>+VLOOKUP('PAA CONSOLIDADO'!M2656,LISTAS!$D$4:$E$15,2,0)</f>
        <v>#N/A</v>
      </c>
      <c r="F2653" s="217">
        <f>+'PAA CONSOLIDADO'!O2656</f>
        <v>0</v>
      </c>
      <c r="G2653" s="217">
        <f t="shared" si="123"/>
        <v>1</v>
      </c>
      <c r="H2653" s="217" t="e">
        <f>+VLOOKUP('PAA CONSOLIDADO'!P2656,LISTAS!$B$4:$C$17,2,0)</f>
        <v>#N/A</v>
      </c>
      <c r="I2653" s="217" t="e">
        <f>+VLOOKUP('PAA CONSOLIDADO'!Q2656,LISTAS!$B$22:$C$25,2,0)</f>
        <v>#N/A</v>
      </c>
      <c r="J2653" s="219">
        <f>'PAA CONSOLIDADO'!R2656</f>
        <v>0</v>
      </c>
      <c r="K2653" s="219">
        <f>+'PAA CONSOLIDADO'!S2656</f>
        <v>0</v>
      </c>
      <c r="L2653" s="217" t="e">
        <f>+VLOOKUP('PAA CONSOLIDADO'!T2656,LISTAS!$B$29:$C$31,2,0)</f>
        <v>#N/A</v>
      </c>
      <c r="M2653" s="217" t="e">
        <f>+VLOOKUP('PAA CONSOLIDADO'!U2656,LISTAS!$B$36:$C$39,2,0)</f>
        <v>#N/A</v>
      </c>
      <c r="N2653" s="217" t="str">
        <f t="shared" si="124"/>
        <v>Unidad de Contratación (1)</v>
      </c>
      <c r="O2653" s="217" t="str">
        <f t="shared" si="125"/>
        <v>CO-DC-11001</v>
      </c>
      <c r="P2653" s="217">
        <f>+'PAA CONSOLIDADO'!V2656</f>
        <v>0</v>
      </c>
      <c r="Q2653" s="217">
        <f>+'PAA CONSOLIDADO'!X2656</f>
        <v>0</v>
      </c>
      <c r="R2653" s="217">
        <f>+'PAA CONSOLIDADO'!Y2656</f>
        <v>0</v>
      </c>
    </row>
    <row r="2654" spans="1:18" s="217" customFormat="1" x14ac:dyDescent="0.25">
      <c r="A2654" s="211">
        <f>+'PAA CONSOLIDADO'!C2657</f>
        <v>0</v>
      </c>
      <c r="B2654" s="211">
        <f>+'PAA CONSOLIDADO'!I2657</f>
        <v>0</v>
      </c>
      <c r="C2654" s="217" t="str">
        <f>+CONCATENATE('PAA CONSOLIDADO'!A2657,"-",'PAA CONSOLIDADO'!D2657,"-",'PAA CONSOLIDADO'!K2657)</f>
        <v>--</v>
      </c>
      <c r="D2654" s="217" t="e">
        <f>+VLOOKUP('PAA CONSOLIDADO'!L2657,LISTAS!$D$4:$E$15,2,0)</f>
        <v>#N/A</v>
      </c>
      <c r="E2654" s="217" t="e">
        <f>+VLOOKUP('PAA CONSOLIDADO'!M2657,LISTAS!$D$4:$E$15,2,0)</f>
        <v>#N/A</v>
      </c>
      <c r="F2654" s="217">
        <f>+'PAA CONSOLIDADO'!O2657</f>
        <v>0</v>
      </c>
      <c r="G2654" s="217">
        <f t="shared" si="123"/>
        <v>1</v>
      </c>
      <c r="H2654" s="217" t="e">
        <f>+VLOOKUP('PAA CONSOLIDADO'!P2657,LISTAS!$B$4:$C$17,2,0)</f>
        <v>#N/A</v>
      </c>
      <c r="I2654" s="217" t="e">
        <f>+VLOOKUP('PAA CONSOLIDADO'!Q2657,LISTAS!$B$22:$C$25,2,0)</f>
        <v>#N/A</v>
      </c>
      <c r="J2654" s="219">
        <f>'PAA CONSOLIDADO'!R2657</f>
        <v>0</v>
      </c>
      <c r="K2654" s="219">
        <f>+'PAA CONSOLIDADO'!S2657</f>
        <v>0</v>
      </c>
      <c r="L2654" s="217" t="e">
        <f>+VLOOKUP('PAA CONSOLIDADO'!T2657,LISTAS!$B$29:$C$31,2,0)</f>
        <v>#N/A</v>
      </c>
      <c r="M2654" s="217" t="e">
        <f>+VLOOKUP('PAA CONSOLIDADO'!U2657,LISTAS!$B$36:$C$39,2,0)</f>
        <v>#N/A</v>
      </c>
      <c r="N2654" s="217" t="str">
        <f t="shared" si="124"/>
        <v>Unidad de Contratación (1)</v>
      </c>
      <c r="O2654" s="217" t="str">
        <f t="shared" si="125"/>
        <v>CO-DC-11001</v>
      </c>
      <c r="P2654" s="217">
        <f>+'PAA CONSOLIDADO'!V2657</f>
        <v>0</v>
      </c>
      <c r="Q2654" s="217">
        <f>+'PAA CONSOLIDADO'!X2657</f>
        <v>0</v>
      </c>
      <c r="R2654" s="217">
        <f>+'PAA CONSOLIDADO'!Y2657</f>
        <v>0</v>
      </c>
    </row>
    <row r="2655" spans="1:18" s="217" customFormat="1" x14ac:dyDescent="0.25">
      <c r="A2655" s="211">
        <f>+'PAA CONSOLIDADO'!C2658</f>
        <v>0</v>
      </c>
      <c r="B2655" s="211">
        <f>+'PAA CONSOLIDADO'!I2658</f>
        <v>0</v>
      </c>
      <c r="C2655" s="217" t="str">
        <f>+CONCATENATE('PAA CONSOLIDADO'!A2658,"-",'PAA CONSOLIDADO'!D2658,"-",'PAA CONSOLIDADO'!K2658)</f>
        <v>--</v>
      </c>
      <c r="D2655" s="217" t="e">
        <f>+VLOOKUP('PAA CONSOLIDADO'!L2658,LISTAS!$D$4:$E$15,2,0)</f>
        <v>#N/A</v>
      </c>
      <c r="E2655" s="217" t="e">
        <f>+VLOOKUP('PAA CONSOLIDADO'!M2658,LISTAS!$D$4:$E$15,2,0)</f>
        <v>#N/A</v>
      </c>
      <c r="F2655" s="217">
        <f>+'PAA CONSOLIDADO'!O2658</f>
        <v>0</v>
      </c>
      <c r="G2655" s="217">
        <f t="shared" si="123"/>
        <v>1</v>
      </c>
      <c r="H2655" s="217" t="e">
        <f>+VLOOKUP('PAA CONSOLIDADO'!P2658,LISTAS!$B$4:$C$17,2,0)</f>
        <v>#N/A</v>
      </c>
      <c r="I2655" s="217" t="e">
        <f>+VLOOKUP('PAA CONSOLIDADO'!Q2658,LISTAS!$B$22:$C$25,2,0)</f>
        <v>#N/A</v>
      </c>
      <c r="J2655" s="219">
        <f>'PAA CONSOLIDADO'!R2658</f>
        <v>0</v>
      </c>
      <c r="K2655" s="219">
        <f>+'PAA CONSOLIDADO'!S2658</f>
        <v>0</v>
      </c>
      <c r="L2655" s="217" t="e">
        <f>+VLOOKUP('PAA CONSOLIDADO'!T2658,LISTAS!$B$29:$C$31,2,0)</f>
        <v>#N/A</v>
      </c>
      <c r="M2655" s="217" t="e">
        <f>+VLOOKUP('PAA CONSOLIDADO'!U2658,LISTAS!$B$36:$C$39,2,0)</f>
        <v>#N/A</v>
      </c>
      <c r="N2655" s="217" t="str">
        <f t="shared" si="124"/>
        <v>Unidad de Contratación (1)</v>
      </c>
      <c r="O2655" s="217" t="str">
        <f t="shared" si="125"/>
        <v>CO-DC-11001</v>
      </c>
      <c r="P2655" s="217">
        <f>+'PAA CONSOLIDADO'!V2658</f>
        <v>0</v>
      </c>
      <c r="Q2655" s="217">
        <f>+'PAA CONSOLIDADO'!X2658</f>
        <v>0</v>
      </c>
      <c r="R2655" s="217">
        <f>+'PAA CONSOLIDADO'!Y2658</f>
        <v>0</v>
      </c>
    </row>
    <row r="2656" spans="1:18" s="217" customFormat="1" x14ac:dyDescent="0.25">
      <c r="A2656" s="211">
        <f>+'PAA CONSOLIDADO'!C2659</f>
        <v>0</v>
      </c>
      <c r="B2656" s="211">
        <f>+'PAA CONSOLIDADO'!I2659</f>
        <v>0</v>
      </c>
      <c r="C2656" s="217" t="str">
        <f>+CONCATENATE('PAA CONSOLIDADO'!A2659,"-",'PAA CONSOLIDADO'!D2659,"-",'PAA CONSOLIDADO'!K2659)</f>
        <v>--</v>
      </c>
      <c r="D2656" s="217" t="e">
        <f>+VLOOKUP('PAA CONSOLIDADO'!L2659,LISTAS!$D$4:$E$15,2,0)</f>
        <v>#N/A</v>
      </c>
      <c r="E2656" s="217" t="e">
        <f>+VLOOKUP('PAA CONSOLIDADO'!M2659,LISTAS!$D$4:$E$15,2,0)</f>
        <v>#N/A</v>
      </c>
      <c r="F2656" s="217">
        <f>+'PAA CONSOLIDADO'!O2659</f>
        <v>0</v>
      </c>
      <c r="G2656" s="217">
        <f t="shared" si="123"/>
        <v>1</v>
      </c>
      <c r="H2656" s="217" t="e">
        <f>+VLOOKUP('PAA CONSOLIDADO'!P2659,LISTAS!$B$4:$C$17,2,0)</f>
        <v>#N/A</v>
      </c>
      <c r="I2656" s="217" t="e">
        <f>+VLOOKUP('PAA CONSOLIDADO'!Q2659,LISTAS!$B$22:$C$25,2,0)</f>
        <v>#N/A</v>
      </c>
      <c r="J2656" s="219">
        <f>'PAA CONSOLIDADO'!R2659</f>
        <v>0</v>
      </c>
      <c r="K2656" s="219">
        <f>+'PAA CONSOLIDADO'!S2659</f>
        <v>0</v>
      </c>
      <c r="L2656" s="217" t="e">
        <f>+VLOOKUP('PAA CONSOLIDADO'!T2659,LISTAS!$B$29:$C$31,2,0)</f>
        <v>#N/A</v>
      </c>
      <c r="M2656" s="217" t="e">
        <f>+VLOOKUP('PAA CONSOLIDADO'!U2659,LISTAS!$B$36:$C$39,2,0)</f>
        <v>#N/A</v>
      </c>
      <c r="N2656" s="217" t="str">
        <f t="shared" si="124"/>
        <v>Unidad de Contratación (1)</v>
      </c>
      <c r="O2656" s="217" t="str">
        <f t="shared" si="125"/>
        <v>CO-DC-11001</v>
      </c>
      <c r="P2656" s="217">
        <f>+'PAA CONSOLIDADO'!V2659</f>
        <v>0</v>
      </c>
      <c r="Q2656" s="217">
        <f>+'PAA CONSOLIDADO'!X2659</f>
        <v>0</v>
      </c>
      <c r="R2656" s="217">
        <f>+'PAA CONSOLIDADO'!Y2659</f>
        <v>0</v>
      </c>
    </row>
    <row r="2657" spans="1:18" s="217" customFormat="1" x14ac:dyDescent="0.25">
      <c r="A2657" s="211">
        <f>+'PAA CONSOLIDADO'!C2660</f>
        <v>0</v>
      </c>
      <c r="B2657" s="211">
        <f>+'PAA CONSOLIDADO'!I2660</f>
        <v>0</v>
      </c>
      <c r="C2657" s="217" t="str">
        <f>+CONCATENATE('PAA CONSOLIDADO'!A2660,"-",'PAA CONSOLIDADO'!D2660,"-",'PAA CONSOLIDADO'!K2660)</f>
        <v>--</v>
      </c>
      <c r="D2657" s="217" t="e">
        <f>+VLOOKUP('PAA CONSOLIDADO'!L2660,LISTAS!$D$4:$E$15,2,0)</f>
        <v>#N/A</v>
      </c>
      <c r="E2657" s="217" t="e">
        <f>+VLOOKUP('PAA CONSOLIDADO'!M2660,LISTAS!$D$4:$E$15,2,0)</f>
        <v>#N/A</v>
      </c>
      <c r="F2657" s="217">
        <f>+'PAA CONSOLIDADO'!O2660</f>
        <v>0</v>
      </c>
      <c r="G2657" s="217">
        <f t="shared" si="123"/>
        <v>1</v>
      </c>
      <c r="H2657" s="217" t="e">
        <f>+VLOOKUP('PAA CONSOLIDADO'!P2660,LISTAS!$B$4:$C$17,2,0)</f>
        <v>#N/A</v>
      </c>
      <c r="I2657" s="217" t="e">
        <f>+VLOOKUP('PAA CONSOLIDADO'!Q2660,LISTAS!$B$22:$C$25,2,0)</f>
        <v>#N/A</v>
      </c>
      <c r="J2657" s="219">
        <f>'PAA CONSOLIDADO'!R2660</f>
        <v>0</v>
      </c>
      <c r="K2657" s="219">
        <f>+'PAA CONSOLIDADO'!S2660</f>
        <v>0</v>
      </c>
      <c r="L2657" s="217" t="e">
        <f>+VLOOKUP('PAA CONSOLIDADO'!T2660,LISTAS!$B$29:$C$31,2,0)</f>
        <v>#N/A</v>
      </c>
      <c r="M2657" s="217" t="e">
        <f>+VLOOKUP('PAA CONSOLIDADO'!U2660,LISTAS!$B$36:$C$39,2,0)</f>
        <v>#N/A</v>
      </c>
      <c r="N2657" s="217" t="str">
        <f t="shared" si="124"/>
        <v>Unidad de Contratación (1)</v>
      </c>
      <c r="O2657" s="217" t="str">
        <f t="shared" si="125"/>
        <v>CO-DC-11001</v>
      </c>
      <c r="P2657" s="217">
        <f>+'PAA CONSOLIDADO'!V2660</f>
        <v>0</v>
      </c>
      <c r="Q2657" s="217">
        <f>+'PAA CONSOLIDADO'!X2660</f>
        <v>0</v>
      </c>
      <c r="R2657" s="217">
        <f>+'PAA CONSOLIDADO'!Y2660</f>
        <v>0</v>
      </c>
    </row>
    <row r="2658" spans="1:18" s="217" customFormat="1" x14ac:dyDescent="0.25">
      <c r="A2658" s="211">
        <f>+'PAA CONSOLIDADO'!C2661</f>
        <v>0</v>
      </c>
      <c r="B2658" s="211">
        <f>+'PAA CONSOLIDADO'!I2661</f>
        <v>0</v>
      </c>
      <c r="C2658" s="217" t="str">
        <f>+CONCATENATE('PAA CONSOLIDADO'!A2661,"-",'PAA CONSOLIDADO'!D2661,"-",'PAA CONSOLIDADO'!K2661)</f>
        <v>--</v>
      </c>
      <c r="D2658" s="217" t="e">
        <f>+VLOOKUP('PAA CONSOLIDADO'!L2661,LISTAS!$D$4:$E$15,2,0)</f>
        <v>#N/A</v>
      </c>
      <c r="E2658" s="217" t="e">
        <f>+VLOOKUP('PAA CONSOLIDADO'!M2661,LISTAS!$D$4:$E$15,2,0)</f>
        <v>#N/A</v>
      </c>
      <c r="F2658" s="217">
        <f>+'PAA CONSOLIDADO'!O2661</f>
        <v>0</v>
      </c>
      <c r="G2658" s="217">
        <f t="shared" si="123"/>
        <v>1</v>
      </c>
      <c r="H2658" s="217" t="e">
        <f>+VLOOKUP('PAA CONSOLIDADO'!P2661,LISTAS!$B$4:$C$17,2,0)</f>
        <v>#N/A</v>
      </c>
      <c r="I2658" s="217" t="e">
        <f>+VLOOKUP('PAA CONSOLIDADO'!Q2661,LISTAS!$B$22:$C$25,2,0)</f>
        <v>#N/A</v>
      </c>
      <c r="J2658" s="219">
        <f>'PAA CONSOLIDADO'!R2661</f>
        <v>0</v>
      </c>
      <c r="K2658" s="219">
        <f>+'PAA CONSOLIDADO'!S2661</f>
        <v>0</v>
      </c>
      <c r="L2658" s="217" t="e">
        <f>+VLOOKUP('PAA CONSOLIDADO'!T2661,LISTAS!$B$29:$C$31,2,0)</f>
        <v>#N/A</v>
      </c>
      <c r="M2658" s="217" t="e">
        <f>+VLOOKUP('PAA CONSOLIDADO'!U2661,LISTAS!$B$36:$C$39,2,0)</f>
        <v>#N/A</v>
      </c>
      <c r="N2658" s="217" t="str">
        <f t="shared" si="124"/>
        <v>Unidad de Contratación (1)</v>
      </c>
      <c r="O2658" s="217" t="str">
        <f t="shared" si="125"/>
        <v>CO-DC-11001</v>
      </c>
      <c r="P2658" s="217">
        <f>+'PAA CONSOLIDADO'!V2661</f>
        <v>0</v>
      </c>
      <c r="Q2658" s="217">
        <f>+'PAA CONSOLIDADO'!X2661</f>
        <v>0</v>
      </c>
      <c r="R2658" s="217">
        <f>+'PAA CONSOLIDADO'!Y2661</f>
        <v>0</v>
      </c>
    </row>
    <row r="2659" spans="1:18" s="217" customFormat="1" x14ac:dyDescent="0.25">
      <c r="A2659" s="211">
        <f>+'PAA CONSOLIDADO'!C2662</f>
        <v>0</v>
      </c>
      <c r="B2659" s="211">
        <f>+'PAA CONSOLIDADO'!I2662</f>
        <v>0</v>
      </c>
      <c r="C2659" s="217" t="str">
        <f>+CONCATENATE('PAA CONSOLIDADO'!A2662,"-",'PAA CONSOLIDADO'!D2662,"-",'PAA CONSOLIDADO'!K2662)</f>
        <v>--</v>
      </c>
      <c r="D2659" s="217" t="e">
        <f>+VLOOKUP('PAA CONSOLIDADO'!L2662,LISTAS!$D$4:$E$15,2,0)</f>
        <v>#N/A</v>
      </c>
      <c r="E2659" s="217" t="e">
        <f>+VLOOKUP('PAA CONSOLIDADO'!M2662,LISTAS!$D$4:$E$15,2,0)</f>
        <v>#N/A</v>
      </c>
      <c r="F2659" s="217">
        <f>+'PAA CONSOLIDADO'!O2662</f>
        <v>0</v>
      </c>
      <c r="G2659" s="217">
        <f t="shared" si="123"/>
        <v>1</v>
      </c>
      <c r="H2659" s="217" t="e">
        <f>+VLOOKUP('PAA CONSOLIDADO'!P2662,LISTAS!$B$4:$C$17,2,0)</f>
        <v>#N/A</v>
      </c>
      <c r="I2659" s="217" t="e">
        <f>+VLOOKUP('PAA CONSOLIDADO'!Q2662,LISTAS!$B$22:$C$25,2,0)</f>
        <v>#N/A</v>
      </c>
      <c r="J2659" s="219">
        <f>'PAA CONSOLIDADO'!R2662</f>
        <v>0</v>
      </c>
      <c r="K2659" s="219">
        <f>+'PAA CONSOLIDADO'!S2662</f>
        <v>0</v>
      </c>
      <c r="L2659" s="217" t="e">
        <f>+VLOOKUP('PAA CONSOLIDADO'!T2662,LISTAS!$B$29:$C$31,2,0)</f>
        <v>#N/A</v>
      </c>
      <c r="M2659" s="217" t="e">
        <f>+VLOOKUP('PAA CONSOLIDADO'!U2662,LISTAS!$B$36:$C$39,2,0)</f>
        <v>#N/A</v>
      </c>
      <c r="N2659" s="217" t="str">
        <f t="shared" si="124"/>
        <v>Unidad de Contratación (1)</v>
      </c>
      <c r="O2659" s="217" t="str">
        <f t="shared" si="125"/>
        <v>CO-DC-11001</v>
      </c>
      <c r="P2659" s="217">
        <f>+'PAA CONSOLIDADO'!V2662</f>
        <v>0</v>
      </c>
      <c r="Q2659" s="217">
        <f>+'PAA CONSOLIDADO'!X2662</f>
        <v>0</v>
      </c>
      <c r="R2659" s="217">
        <f>+'PAA CONSOLIDADO'!Y2662</f>
        <v>0</v>
      </c>
    </row>
    <row r="2660" spans="1:18" s="217" customFormat="1" x14ac:dyDescent="0.25">
      <c r="A2660" s="211">
        <f>+'PAA CONSOLIDADO'!C2663</f>
        <v>0</v>
      </c>
      <c r="B2660" s="211">
        <f>+'PAA CONSOLIDADO'!I2663</f>
        <v>0</v>
      </c>
      <c r="C2660" s="217" t="str">
        <f>+CONCATENATE('PAA CONSOLIDADO'!A2663,"-",'PAA CONSOLIDADO'!D2663,"-",'PAA CONSOLIDADO'!K2663)</f>
        <v>--</v>
      </c>
      <c r="D2660" s="217" t="e">
        <f>+VLOOKUP('PAA CONSOLIDADO'!L2663,LISTAS!$D$4:$E$15,2,0)</f>
        <v>#N/A</v>
      </c>
      <c r="E2660" s="217" t="e">
        <f>+VLOOKUP('PAA CONSOLIDADO'!M2663,LISTAS!$D$4:$E$15,2,0)</f>
        <v>#N/A</v>
      </c>
      <c r="F2660" s="217">
        <f>+'PAA CONSOLIDADO'!O2663</f>
        <v>0</v>
      </c>
      <c r="G2660" s="217">
        <f t="shared" si="123"/>
        <v>1</v>
      </c>
      <c r="H2660" s="217" t="e">
        <f>+VLOOKUP('PAA CONSOLIDADO'!P2663,LISTAS!$B$4:$C$17,2,0)</f>
        <v>#N/A</v>
      </c>
      <c r="I2660" s="217" t="e">
        <f>+VLOOKUP('PAA CONSOLIDADO'!Q2663,LISTAS!$B$22:$C$25,2,0)</f>
        <v>#N/A</v>
      </c>
      <c r="J2660" s="219">
        <f>'PAA CONSOLIDADO'!R2663</f>
        <v>0</v>
      </c>
      <c r="K2660" s="219">
        <f>+'PAA CONSOLIDADO'!S2663</f>
        <v>0</v>
      </c>
      <c r="L2660" s="217" t="e">
        <f>+VLOOKUP('PAA CONSOLIDADO'!T2663,LISTAS!$B$29:$C$31,2,0)</f>
        <v>#N/A</v>
      </c>
      <c r="M2660" s="217" t="e">
        <f>+VLOOKUP('PAA CONSOLIDADO'!U2663,LISTAS!$B$36:$C$39,2,0)</f>
        <v>#N/A</v>
      </c>
      <c r="N2660" s="217" t="str">
        <f t="shared" si="124"/>
        <v>Unidad de Contratación (1)</v>
      </c>
      <c r="O2660" s="217" t="str">
        <f t="shared" si="125"/>
        <v>CO-DC-11001</v>
      </c>
      <c r="P2660" s="217">
        <f>+'PAA CONSOLIDADO'!V2663</f>
        <v>0</v>
      </c>
      <c r="Q2660" s="217">
        <f>+'PAA CONSOLIDADO'!X2663</f>
        <v>0</v>
      </c>
      <c r="R2660" s="217">
        <f>+'PAA CONSOLIDADO'!Y2663</f>
        <v>0</v>
      </c>
    </row>
    <row r="2661" spans="1:18" s="217" customFormat="1" x14ac:dyDescent="0.25">
      <c r="A2661" s="211">
        <f>+'PAA CONSOLIDADO'!C2664</f>
        <v>0</v>
      </c>
      <c r="B2661" s="211">
        <f>+'PAA CONSOLIDADO'!I2664</f>
        <v>0</v>
      </c>
      <c r="C2661" s="217" t="str">
        <f>+CONCATENATE('PAA CONSOLIDADO'!A2664,"-",'PAA CONSOLIDADO'!D2664,"-",'PAA CONSOLIDADO'!K2664)</f>
        <v>--</v>
      </c>
      <c r="D2661" s="217" t="e">
        <f>+VLOOKUP('PAA CONSOLIDADO'!L2664,LISTAS!$D$4:$E$15,2,0)</f>
        <v>#N/A</v>
      </c>
      <c r="E2661" s="217" t="e">
        <f>+VLOOKUP('PAA CONSOLIDADO'!M2664,LISTAS!$D$4:$E$15,2,0)</f>
        <v>#N/A</v>
      </c>
      <c r="F2661" s="217">
        <f>+'PAA CONSOLIDADO'!O2664</f>
        <v>0</v>
      </c>
      <c r="G2661" s="217">
        <f t="shared" si="123"/>
        <v>1</v>
      </c>
      <c r="H2661" s="217" t="e">
        <f>+VLOOKUP('PAA CONSOLIDADO'!P2664,LISTAS!$B$4:$C$17,2,0)</f>
        <v>#N/A</v>
      </c>
      <c r="I2661" s="217" t="e">
        <f>+VLOOKUP('PAA CONSOLIDADO'!Q2664,LISTAS!$B$22:$C$25,2,0)</f>
        <v>#N/A</v>
      </c>
      <c r="J2661" s="219">
        <f>'PAA CONSOLIDADO'!R2664</f>
        <v>0</v>
      </c>
      <c r="K2661" s="219">
        <f>+'PAA CONSOLIDADO'!S2664</f>
        <v>0</v>
      </c>
      <c r="L2661" s="217" t="e">
        <f>+VLOOKUP('PAA CONSOLIDADO'!T2664,LISTAS!$B$29:$C$31,2,0)</f>
        <v>#N/A</v>
      </c>
      <c r="M2661" s="217" t="e">
        <f>+VLOOKUP('PAA CONSOLIDADO'!U2664,LISTAS!$B$36:$C$39,2,0)</f>
        <v>#N/A</v>
      </c>
      <c r="N2661" s="217" t="str">
        <f t="shared" si="124"/>
        <v>Unidad de Contratación (1)</v>
      </c>
      <c r="O2661" s="217" t="str">
        <f t="shared" si="125"/>
        <v>CO-DC-11001</v>
      </c>
      <c r="P2661" s="217">
        <f>+'PAA CONSOLIDADO'!V2664</f>
        <v>0</v>
      </c>
      <c r="Q2661" s="217">
        <f>+'PAA CONSOLIDADO'!X2664</f>
        <v>0</v>
      </c>
      <c r="R2661" s="217">
        <f>+'PAA CONSOLIDADO'!Y2664</f>
        <v>0</v>
      </c>
    </row>
    <row r="2662" spans="1:18" s="217" customFormat="1" x14ac:dyDescent="0.25">
      <c r="A2662" s="211">
        <f>+'PAA CONSOLIDADO'!C2665</f>
        <v>0</v>
      </c>
      <c r="B2662" s="211">
        <f>+'PAA CONSOLIDADO'!I2665</f>
        <v>0</v>
      </c>
      <c r="C2662" s="217" t="str">
        <f>+CONCATENATE('PAA CONSOLIDADO'!A2665,"-",'PAA CONSOLIDADO'!D2665,"-",'PAA CONSOLIDADO'!K2665)</f>
        <v>--</v>
      </c>
      <c r="D2662" s="217" t="e">
        <f>+VLOOKUP('PAA CONSOLIDADO'!L2665,LISTAS!$D$4:$E$15,2,0)</f>
        <v>#N/A</v>
      </c>
      <c r="E2662" s="217" t="e">
        <f>+VLOOKUP('PAA CONSOLIDADO'!M2665,LISTAS!$D$4:$E$15,2,0)</f>
        <v>#N/A</v>
      </c>
      <c r="F2662" s="217">
        <f>+'PAA CONSOLIDADO'!O2665</f>
        <v>0</v>
      </c>
      <c r="G2662" s="217">
        <f t="shared" si="123"/>
        <v>1</v>
      </c>
      <c r="H2662" s="217" t="e">
        <f>+VLOOKUP('PAA CONSOLIDADO'!P2665,LISTAS!$B$4:$C$17,2,0)</f>
        <v>#N/A</v>
      </c>
      <c r="I2662" s="217" t="e">
        <f>+VLOOKUP('PAA CONSOLIDADO'!Q2665,LISTAS!$B$22:$C$25,2,0)</f>
        <v>#N/A</v>
      </c>
      <c r="J2662" s="219">
        <f>'PAA CONSOLIDADO'!R2665</f>
        <v>0</v>
      </c>
      <c r="K2662" s="219">
        <f>+'PAA CONSOLIDADO'!S2665</f>
        <v>0</v>
      </c>
      <c r="L2662" s="217" t="e">
        <f>+VLOOKUP('PAA CONSOLIDADO'!T2665,LISTAS!$B$29:$C$31,2,0)</f>
        <v>#N/A</v>
      </c>
      <c r="M2662" s="217" t="e">
        <f>+VLOOKUP('PAA CONSOLIDADO'!U2665,LISTAS!$B$36:$C$39,2,0)</f>
        <v>#N/A</v>
      </c>
      <c r="N2662" s="217" t="str">
        <f t="shared" si="124"/>
        <v>Unidad de Contratación (1)</v>
      </c>
      <c r="O2662" s="217" t="str">
        <f t="shared" si="125"/>
        <v>CO-DC-11001</v>
      </c>
      <c r="P2662" s="217">
        <f>+'PAA CONSOLIDADO'!V2665</f>
        <v>0</v>
      </c>
      <c r="Q2662" s="217">
        <f>+'PAA CONSOLIDADO'!X2665</f>
        <v>0</v>
      </c>
      <c r="R2662" s="217">
        <f>+'PAA CONSOLIDADO'!Y2665</f>
        <v>0</v>
      </c>
    </row>
    <row r="2663" spans="1:18" s="217" customFormat="1" x14ac:dyDescent="0.25">
      <c r="A2663" s="211">
        <f>+'PAA CONSOLIDADO'!C2666</f>
        <v>0</v>
      </c>
      <c r="B2663" s="211">
        <f>+'PAA CONSOLIDADO'!I2666</f>
        <v>0</v>
      </c>
      <c r="C2663" s="217" t="str">
        <f>+CONCATENATE('PAA CONSOLIDADO'!A2666,"-",'PAA CONSOLIDADO'!D2666,"-",'PAA CONSOLIDADO'!K2666)</f>
        <v>--</v>
      </c>
      <c r="D2663" s="217" t="e">
        <f>+VLOOKUP('PAA CONSOLIDADO'!L2666,LISTAS!$D$4:$E$15,2,0)</f>
        <v>#N/A</v>
      </c>
      <c r="E2663" s="217" t="e">
        <f>+VLOOKUP('PAA CONSOLIDADO'!M2666,LISTAS!$D$4:$E$15,2,0)</f>
        <v>#N/A</v>
      </c>
      <c r="F2663" s="217">
        <f>+'PAA CONSOLIDADO'!O2666</f>
        <v>0</v>
      </c>
      <c r="G2663" s="217">
        <f t="shared" si="123"/>
        <v>1</v>
      </c>
      <c r="H2663" s="217" t="e">
        <f>+VLOOKUP('PAA CONSOLIDADO'!P2666,LISTAS!$B$4:$C$17,2,0)</f>
        <v>#N/A</v>
      </c>
      <c r="I2663" s="217" t="e">
        <f>+VLOOKUP('PAA CONSOLIDADO'!Q2666,LISTAS!$B$22:$C$25,2,0)</f>
        <v>#N/A</v>
      </c>
      <c r="J2663" s="219">
        <f>'PAA CONSOLIDADO'!R2666</f>
        <v>0</v>
      </c>
      <c r="K2663" s="219">
        <f>+'PAA CONSOLIDADO'!S2666</f>
        <v>0</v>
      </c>
      <c r="L2663" s="217" t="e">
        <f>+VLOOKUP('PAA CONSOLIDADO'!T2666,LISTAS!$B$29:$C$31,2,0)</f>
        <v>#N/A</v>
      </c>
      <c r="M2663" s="217" t="e">
        <f>+VLOOKUP('PAA CONSOLIDADO'!U2666,LISTAS!$B$36:$C$39,2,0)</f>
        <v>#N/A</v>
      </c>
      <c r="N2663" s="217" t="str">
        <f t="shared" si="124"/>
        <v>Unidad de Contratación (1)</v>
      </c>
      <c r="O2663" s="217" t="str">
        <f t="shared" si="125"/>
        <v>CO-DC-11001</v>
      </c>
      <c r="P2663" s="217">
        <f>+'PAA CONSOLIDADO'!V2666</f>
        <v>0</v>
      </c>
      <c r="Q2663" s="217">
        <f>+'PAA CONSOLIDADO'!X2666</f>
        <v>0</v>
      </c>
      <c r="R2663" s="217">
        <f>+'PAA CONSOLIDADO'!Y2666</f>
        <v>0</v>
      </c>
    </row>
    <row r="2664" spans="1:18" s="217" customFormat="1" x14ac:dyDescent="0.25">
      <c r="A2664" s="211">
        <f>+'PAA CONSOLIDADO'!C2667</f>
        <v>0</v>
      </c>
      <c r="B2664" s="211">
        <f>+'PAA CONSOLIDADO'!I2667</f>
        <v>0</v>
      </c>
      <c r="C2664" s="217" t="str">
        <f>+CONCATENATE('PAA CONSOLIDADO'!A2667,"-",'PAA CONSOLIDADO'!D2667,"-",'PAA CONSOLIDADO'!K2667)</f>
        <v>--</v>
      </c>
      <c r="D2664" s="217" t="e">
        <f>+VLOOKUP('PAA CONSOLIDADO'!L2667,LISTAS!$D$4:$E$15,2,0)</f>
        <v>#N/A</v>
      </c>
      <c r="E2664" s="217" t="e">
        <f>+VLOOKUP('PAA CONSOLIDADO'!M2667,LISTAS!$D$4:$E$15,2,0)</f>
        <v>#N/A</v>
      </c>
      <c r="F2664" s="217">
        <f>+'PAA CONSOLIDADO'!O2667</f>
        <v>0</v>
      </c>
      <c r="G2664" s="217">
        <f t="shared" si="123"/>
        <v>1</v>
      </c>
      <c r="H2664" s="217" t="e">
        <f>+VLOOKUP('PAA CONSOLIDADO'!P2667,LISTAS!$B$4:$C$17,2,0)</f>
        <v>#N/A</v>
      </c>
      <c r="I2664" s="217" t="e">
        <f>+VLOOKUP('PAA CONSOLIDADO'!Q2667,LISTAS!$B$22:$C$25,2,0)</f>
        <v>#N/A</v>
      </c>
      <c r="J2664" s="219">
        <f>'PAA CONSOLIDADO'!R2667</f>
        <v>0</v>
      </c>
      <c r="K2664" s="219">
        <f>+'PAA CONSOLIDADO'!S2667</f>
        <v>0</v>
      </c>
      <c r="L2664" s="217" t="e">
        <f>+VLOOKUP('PAA CONSOLIDADO'!T2667,LISTAS!$B$29:$C$31,2,0)</f>
        <v>#N/A</v>
      </c>
      <c r="M2664" s="217" t="e">
        <f>+VLOOKUP('PAA CONSOLIDADO'!U2667,LISTAS!$B$36:$C$39,2,0)</f>
        <v>#N/A</v>
      </c>
      <c r="N2664" s="217" t="str">
        <f t="shared" si="124"/>
        <v>Unidad de Contratación (1)</v>
      </c>
      <c r="O2664" s="217" t="str">
        <f t="shared" si="125"/>
        <v>CO-DC-11001</v>
      </c>
      <c r="P2664" s="217">
        <f>+'PAA CONSOLIDADO'!V2667</f>
        <v>0</v>
      </c>
      <c r="Q2664" s="217">
        <f>+'PAA CONSOLIDADO'!X2667</f>
        <v>0</v>
      </c>
      <c r="R2664" s="217">
        <f>+'PAA CONSOLIDADO'!Y2667</f>
        <v>0</v>
      </c>
    </row>
    <row r="2665" spans="1:18" s="217" customFormat="1" x14ac:dyDescent="0.25">
      <c r="A2665" s="211">
        <f>+'PAA CONSOLIDADO'!C2668</f>
        <v>0</v>
      </c>
      <c r="B2665" s="211">
        <f>+'PAA CONSOLIDADO'!I2668</f>
        <v>0</v>
      </c>
      <c r="C2665" s="217" t="str">
        <f>+CONCATENATE('PAA CONSOLIDADO'!A2668,"-",'PAA CONSOLIDADO'!D2668,"-",'PAA CONSOLIDADO'!K2668)</f>
        <v>--</v>
      </c>
      <c r="D2665" s="217" t="e">
        <f>+VLOOKUP('PAA CONSOLIDADO'!L2668,LISTAS!$D$4:$E$15,2,0)</f>
        <v>#N/A</v>
      </c>
      <c r="E2665" s="217" t="e">
        <f>+VLOOKUP('PAA CONSOLIDADO'!M2668,LISTAS!$D$4:$E$15,2,0)</f>
        <v>#N/A</v>
      </c>
      <c r="F2665" s="217">
        <f>+'PAA CONSOLIDADO'!O2668</f>
        <v>0</v>
      </c>
      <c r="G2665" s="217">
        <f t="shared" si="123"/>
        <v>1</v>
      </c>
      <c r="H2665" s="217" t="e">
        <f>+VLOOKUP('PAA CONSOLIDADO'!P2668,LISTAS!$B$4:$C$17,2,0)</f>
        <v>#N/A</v>
      </c>
      <c r="I2665" s="217" t="e">
        <f>+VLOOKUP('PAA CONSOLIDADO'!Q2668,LISTAS!$B$22:$C$25,2,0)</f>
        <v>#N/A</v>
      </c>
      <c r="J2665" s="219">
        <f>'PAA CONSOLIDADO'!R2668</f>
        <v>0</v>
      </c>
      <c r="K2665" s="219">
        <f>+'PAA CONSOLIDADO'!S2668</f>
        <v>0</v>
      </c>
      <c r="L2665" s="217" t="e">
        <f>+VLOOKUP('PAA CONSOLIDADO'!T2668,LISTAS!$B$29:$C$31,2,0)</f>
        <v>#N/A</v>
      </c>
      <c r="M2665" s="217" t="e">
        <f>+VLOOKUP('PAA CONSOLIDADO'!U2668,LISTAS!$B$36:$C$39,2,0)</f>
        <v>#N/A</v>
      </c>
      <c r="N2665" s="217" t="str">
        <f t="shared" si="124"/>
        <v>Unidad de Contratación (1)</v>
      </c>
      <c r="O2665" s="217" t="str">
        <f t="shared" si="125"/>
        <v>CO-DC-11001</v>
      </c>
      <c r="P2665" s="217">
        <f>+'PAA CONSOLIDADO'!V2668</f>
        <v>0</v>
      </c>
      <c r="Q2665" s="217">
        <f>+'PAA CONSOLIDADO'!X2668</f>
        <v>0</v>
      </c>
      <c r="R2665" s="217">
        <f>+'PAA CONSOLIDADO'!Y2668</f>
        <v>0</v>
      </c>
    </row>
    <row r="2666" spans="1:18" s="217" customFormat="1" x14ac:dyDescent="0.25">
      <c r="A2666" s="211">
        <f>+'PAA CONSOLIDADO'!C2669</f>
        <v>0</v>
      </c>
      <c r="B2666" s="211">
        <f>+'PAA CONSOLIDADO'!I2669</f>
        <v>0</v>
      </c>
      <c r="C2666" s="217" t="str">
        <f>+CONCATENATE('PAA CONSOLIDADO'!A2669,"-",'PAA CONSOLIDADO'!D2669,"-",'PAA CONSOLIDADO'!K2669)</f>
        <v>--</v>
      </c>
      <c r="D2666" s="217" t="e">
        <f>+VLOOKUP('PAA CONSOLIDADO'!L2669,LISTAS!$D$4:$E$15,2,0)</f>
        <v>#N/A</v>
      </c>
      <c r="E2666" s="217" t="e">
        <f>+VLOOKUP('PAA CONSOLIDADO'!M2669,LISTAS!$D$4:$E$15,2,0)</f>
        <v>#N/A</v>
      </c>
      <c r="F2666" s="217">
        <f>+'PAA CONSOLIDADO'!O2669</f>
        <v>0</v>
      </c>
      <c r="G2666" s="217">
        <f t="shared" si="123"/>
        <v>1</v>
      </c>
      <c r="H2666" s="217" t="e">
        <f>+VLOOKUP('PAA CONSOLIDADO'!P2669,LISTAS!$B$4:$C$17,2,0)</f>
        <v>#N/A</v>
      </c>
      <c r="I2666" s="217" t="e">
        <f>+VLOOKUP('PAA CONSOLIDADO'!Q2669,LISTAS!$B$22:$C$25,2,0)</f>
        <v>#N/A</v>
      </c>
      <c r="J2666" s="219">
        <f>'PAA CONSOLIDADO'!R2669</f>
        <v>0</v>
      </c>
      <c r="K2666" s="219">
        <f>+'PAA CONSOLIDADO'!S2669</f>
        <v>0</v>
      </c>
      <c r="L2666" s="217" t="e">
        <f>+VLOOKUP('PAA CONSOLIDADO'!T2669,LISTAS!$B$29:$C$31,2,0)</f>
        <v>#N/A</v>
      </c>
      <c r="M2666" s="217" t="e">
        <f>+VLOOKUP('PAA CONSOLIDADO'!U2669,LISTAS!$B$36:$C$39,2,0)</f>
        <v>#N/A</v>
      </c>
      <c r="N2666" s="217" t="str">
        <f t="shared" si="124"/>
        <v>Unidad de Contratación (1)</v>
      </c>
      <c r="O2666" s="217" t="str">
        <f t="shared" si="125"/>
        <v>CO-DC-11001</v>
      </c>
      <c r="P2666" s="217">
        <f>+'PAA CONSOLIDADO'!V2669</f>
        <v>0</v>
      </c>
      <c r="Q2666" s="217">
        <f>+'PAA CONSOLIDADO'!X2669</f>
        <v>0</v>
      </c>
      <c r="R2666" s="217">
        <f>+'PAA CONSOLIDADO'!Y2669</f>
        <v>0</v>
      </c>
    </row>
    <row r="2667" spans="1:18" s="217" customFormat="1" x14ac:dyDescent="0.25">
      <c r="A2667" s="211">
        <f>+'PAA CONSOLIDADO'!C2670</f>
        <v>0</v>
      </c>
      <c r="B2667" s="211">
        <f>+'PAA CONSOLIDADO'!I2670</f>
        <v>0</v>
      </c>
      <c r="C2667" s="217" t="str">
        <f>+CONCATENATE('PAA CONSOLIDADO'!A2670,"-",'PAA CONSOLIDADO'!D2670,"-",'PAA CONSOLIDADO'!K2670)</f>
        <v>--</v>
      </c>
      <c r="D2667" s="217" t="e">
        <f>+VLOOKUP('PAA CONSOLIDADO'!L2670,LISTAS!$D$4:$E$15,2,0)</f>
        <v>#N/A</v>
      </c>
      <c r="E2667" s="217" t="e">
        <f>+VLOOKUP('PAA CONSOLIDADO'!M2670,LISTAS!$D$4:$E$15,2,0)</f>
        <v>#N/A</v>
      </c>
      <c r="F2667" s="217">
        <f>+'PAA CONSOLIDADO'!O2670</f>
        <v>0</v>
      </c>
      <c r="G2667" s="217">
        <f t="shared" si="123"/>
        <v>1</v>
      </c>
      <c r="H2667" s="217" t="e">
        <f>+VLOOKUP('PAA CONSOLIDADO'!P2670,LISTAS!$B$4:$C$17,2,0)</f>
        <v>#N/A</v>
      </c>
      <c r="I2667" s="217" t="e">
        <f>+VLOOKUP('PAA CONSOLIDADO'!Q2670,LISTAS!$B$22:$C$25,2,0)</f>
        <v>#N/A</v>
      </c>
      <c r="J2667" s="219">
        <f>'PAA CONSOLIDADO'!R2670</f>
        <v>0</v>
      </c>
      <c r="K2667" s="219">
        <f>+'PAA CONSOLIDADO'!S2670</f>
        <v>0</v>
      </c>
      <c r="L2667" s="217" t="e">
        <f>+VLOOKUP('PAA CONSOLIDADO'!T2670,LISTAS!$B$29:$C$31,2,0)</f>
        <v>#N/A</v>
      </c>
      <c r="M2667" s="217" t="e">
        <f>+VLOOKUP('PAA CONSOLIDADO'!U2670,LISTAS!$B$36:$C$39,2,0)</f>
        <v>#N/A</v>
      </c>
      <c r="N2667" s="217" t="str">
        <f t="shared" si="124"/>
        <v>Unidad de Contratación (1)</v>
      </c>
      <c r="O2667" s="217" t="str">
        <f t="shared" si="125"/>
        <v>CO-DC-11001</v>
      </c>
      <c r="P2667" s="217">
        <f>+'PAA CONSOLIDADO'!V2670</f>
        <v>0</v>
      </c>
      <c r="Q2667" s="217">
        <f>+'PAA CONSOLIDADO'!X2670</f>
        <v>0</v>
      </c>
      <c r="R2667" s="217">
        <f>+'PAA CONSOLIDADO'!Y2670</f>
        <v>0</v>
      </c>
    </row>
    <row r="2668" spans="1:18" s="217" customFormat="1" x14ac:dyDescent="0.25">
      <c r="A2668" s="211">
        <f>+'PAA CONSOLIDADO'!C2671</f>
        <v>0</v>
      </c>
      <c r="B2668" s="211">
        <f>+'PAA CONSOLIDADO'!I2671</f>
        <v>0</v>
      </c>
      <c r="C2668" s="217" t="str">
        <f>+CONCATENATE('PAA CONSOLIDADO'!A2671,"-",'PAA CONSOLIDADO'!D2671,"-",'PAA CONSOLIDADO'!K2671)</f>
        <v>--</v>
      </c>
      <c r="D2668" s="217" t="e">
        <f>+VLOOKUP('PAA CONSOLIDADO'!L2671,LISTAS!$D$4:$E$15,2,0)</f>
        <v>#N/A</v>
      </c>
      <c r="E2668" s="217" t="e">
        <f>+VLOOKUP('PAA CONSOLIDADO'!M2671,LISTAS!$D$4:$E$15,2,0)</f>
        <v>#N/A</v>
      </c>
      <c r="F2668" s="217">
        <f>+'PAA CONSOLIDADO'!O2671</f>
        <v>0</v>
      </c>
      <c r="G2668" s="217">
        <f t="shared" si="123"/>
        <v>1</v>
      </c>
      <c r="H2668" s="217" t="e">
        <f>+VLOOKUP('PAA CONSOLIDADO'!P2671,LISTAS!$B$4:$C$17,2,0)</f>
        <v>#N/A</v>
      </c>
      <c r="I2668" s="217" t="e">
        <f>+VLOOKUP('PAA CONSOLIDADO'!Q2671,LISTAS!$B$22:$C$25,2,0)</f>
        <v>#N/A</v>
      </c>
      <c r="J2668" s="219">
        <f>'PAA CONSOLIDADO'!R2671</f>
        <v>0</v>
      </c>
      <c r="K2668" s="219">
        <f>+'PAA CONSOLIDADO'!S2671</f>
        <v>0</v>
      </c>
      <c r="L2668" s="217" t="e">
        <f>+VLOOKUP('PAA CONSOLIDADO'!T2671,LISTAS!$B$29:$C$31,2,0)</f>
        <v>#N/A</v>
      </c>
      <c r="M2668" s="217" t="e">
        <f>+VLOOKUP('PAA CONSOLIDADO'!U2671,LISTAS!$B$36:$C$39,2,0)</f>
        <v>#N/A</v>
      </c>
      <c r="N2668" s="217" t="str">
        <f t="shared" si="124"/>
        <v>Unidad de Contratación (1)</v>
      </c>
      <c r="O2668" s="217" t="str">
        <f t="shared" si="125"/>
        <v>CO-DC-11001</v>
      </c>
      <c r="P2668" s="217">
        <f>+'PAA CONSOLIDADO'!V2671</f>
        <v>0</v>
      </c>
      <c r="Q2668" s="217">
        <f>+'PAA CONSOLIDADO'!X2671</f>
        <v>0</v>
      </c>
      <c r="R2668" s="217">
        <f>+'PAA CONSOLIDADO'!Y2671</f>
        <v>0</v>
      </c>
    </row>
    <row r="2669" spans="1:18" s="217" customFormat="1" x14ac:dyDescent="0.25">
      <c r="A2669" s="211">
        <f>+'PAA CONSOLIDADO'!C2672</f>
        <v>0</v>
      </c>
      <c r="B2669" s="211">
        <f>+'PAA CONSOLIDADO'!I2672</f>
        <v>0</v>
      </c>
      <c r="C2669" s="217" t="str">
        <f>+CONCATENATE('PAA CONSOLIDADO'!A2672,"-",'PAA CONSOLIDADO'!D2672,"-",'PAA CONSOLIDADO'!K2672)</f>
        <v>--</v>
      </c>
      <c r="D2669" s="217" t="e">
        <f>+VLOOKUP('PAA CONSOLIDADO'!L2672,LISTAS!$D$4:$E$15,2,0)</f>
        <v>#N/A</v>
      </c>
      <c r="E2669" s="217" t="e">
        <f>+VLOOKUP('PAA CONSOLIDADO'!M2672,LISTAS!$D$4:$E$15,2,0)</f>
        <v>#N/A</v>
      </c>
      <c r="F2669" s="217">
        <f>+'PAA CONSOLIDADO'!O2672</f>
        <v>0</v>
      </c>
      <c r="G2669" s="217">
        <f t="shared" si="123"/>
        <v>1</v>
      </c>
      <c r="H2669" s="217" t="e">
        <f>+VLOOKUP('PAA CONSOLIDADO'!P2672,LISTAS!$B$4:$C$17,2,0)</f>
        <v>#N/A</v>
      </c>
      <c r="I2669" s="217" t="e">
        <f>+VLOOKUP('PAA CONSOLIDADO'!Q2672,LISTAS!$B$22:$C$25,2,0)</f>
        <v>#N/A</v>
      </c>
      <c r="J2669" s="219">
        <f>'PAA CONSOLIDADO'!R2672</f>
        <v>0</v>
      </c>
      <c r="K2669" s="219">
        <f>+'PAA CONSOLIDADO'!S2672</f>
        <v>0</v>
      </c>
      <c r="L2669" s="217" t="e">
        <f>+VLOOKUP('PAA CONSOLIDADO'!T2672,LISTAS!$B$29:$C$31,2,0)</f>
        <v>#N/A</v>
      </c>
      <c r="M2669" s="217" t="e">
        <f>+VLOOKUP('PAA CONSOLIDADO'!U2672,LISTAS!$B$36:$C$39,2,0)</f>
        <v>#N/A</v>
      </c>
      <c r="N2669" s="217" t="str">
        <f t="shared" si="124"/>
        <v>Unidad de Contratación (1)</v>
      </c>
      <c r="O2669" s="217" t="str">
        <f t="shared" si="125"/>
        <v>CO-DC-11001</v>
      </c>
      <c r="P2669" s="217">
        <f>+'PAA CONSOLIDADO'!V2672</f>
        <v>0</v>
      </c>
      <c r="Q2669" s="217">
        <f>+'PAA CONSOLIDADO'!X2672</f>
        <v>0</v>
      </c>
      <c r="R2669" s="217">
        <f>+'PAA CONSOLIDADO'!Y2672</f>
        <v>0</v>
      </c>
    </row>
    <row r="2670" spans="1:18" s="217" customFormat="1" x14ac:dyDescent="0.25">
      <c r="A2670" s="211">
        <f>+'PAA CONSOLIDADO'!C2673</f>
        <v>0</v>
      </c>
      <c r="B2670" s="211">
        <f>+'PAA CONSOLIDADO'!I2673</f>
        <v>0</v>
      </c>
      <c r="C2670" s="217" t="str">
        <f>+CONCATENATE('PAA CONSOLIDADO'!A2673,"-",'PAA CONSOLIDADO'!D2673,"-",'PAA CONSOLIDADO'!K2673)</f>
        <v>--</v>
      </c>
      <c r="D2670" s="217" t="e">
        <f>+VLOOKUP('PAA CONSOLIDADO'!L2673,LISTAS!$D$4:$E$15,2,0)</f>
        <v>#N/A</v>
      </c>
      <c r="E2670" s="217" t="e">
        <f>+VLOOKUP('PAA CONSOLIDADO'!M2673,LISTAS!$D$4:$E$15,2,0)</f>
        <v>#N/A</v>
      </c>
      <c r="F2670" s="217">
        <f>+'PAA CONSOLIDADO'!O2673</f>
        <v>0</v>
      </c>
      <c r="G2670" s="217">
        <f t="shared" si="123"/>
        <v>1</v>
      </c>
      <c r="H2670" s="217" t="e">
        <f>+VLOOKUP('PAA CONSOLIDADO'!P2673,LISTAS!$B$4:$C$17,2,0)</f>
        <v>#N/A</v>
      </c>
      <c r="I2670" s="217" t="e">
        <f>+VLOOKUP('PAA CONSOLIDADO'!Q2673,LISTAS!$B$22:$C$25,2,0)</f>
        <v>#N/A</v>
      </c>
      <c r="J2670" s="219">
        <f>'PAA CONSOLIDADO'!R2673</f>
        <v>0</v>
      </c>
      <c r="K2670" s="219">
        <f>+'PAA CONSOLIDADO'!S2673</f>
        <v>0</v>
      </c>
      <c r="L2670" s="217" t="e">
        <f>+VLOOKUP('PAA CONSOLIDADO'!T2673,LISTAS!$B$29:$C$31,2,0)</f>
        <v>#N/A</v>
      </c>
      <c r="M2670" s="217" t="e">
        <f>+VLOOKUP('PAA CONSOLIDADO'!U2673,LISTAS!$B$36:$C$39,2,0)</f>
        <v>#N/A</v>
      </c>
      <c r="N2670" s="217" t="str">
        <f t="shared" si="124"/>
        <v>Unidad de Contratación (1)</v>
      </c>
      <c r="O2670" s="217" t="str">
        <f t="shared" si="125"/>
        <v>CO-DC-11001</v>
      </c>
      <c r="P2670" s="217">
        <f>+'PAA CONSOLIDADO'!V2673</f>
        <v>0</v>
      </c>
      <c r="Q2670" s="217">
        <f>+'PAA CONSOLIDADO'!X2673</f>
        <v>0</v>
      </c>
      <c r="R2670" s="217">
        <f>+'PAA CONSOLIDADO'!Y2673</f>
        <v>0</v>
      </c>
    </row>
    <row r="2671" spans="1:18" s="217" customFormat="1" x14ac:dyDescent="0.25">
      <c r="A2671" s="211">
        <f>+'PAA CONSOLIDADO'!C2674</f>
        <v>0</v>
      </c>
      <c r="B2671" s="211">
        <f>+'PAA CONSOLIDADO'!I2674</f>
        <v>0</v>
      </c>
      <c r="C2671" s="217" t="str">
        <f>+CONCATENATE('PAA CONSOLIDADO'!A2674,"-",'PAA CONSOLIDADO'!D2674,"-",'PAA CONSOLIDADO'!K2674)</f>
        <v>--</v>
      </c>
      <c r="D2671" s="217" t="e">
        <f>+VLOOKUP('PAA CONSOLIDADO'!L2674,LISTAS!$D$4:$E$15,2,0)</f>
        <v>#N/A</v>
      </c>
      <c r="E2671" s="217" t="e">
        <f>+VLOOKUP('PAA CONSOLIDADO'!M2674,LISTAS!$D$4:$E$15,2,0)</f>
        <v>#N/A</v>
      </c>
      <c r="F2671" s="217">
        <f>+'PAA CONSOLIDADO'!O2674</f>
        <v>0</v>
      </c>
      <c r="G2671" s="217">
        <f t="shared" si="123"/>
        <v>1</v>
      </c>
      <c r="H2671" s="217" t="e">
        <f>+VLOOKUP('PAA CONSOLIDADO'!P2674,LISTAS!$B$4:$C$17,2,0)</f>
        <v>#N/A</v>
      </c>
      <c r="I2671" s="217" t="e">
        <f>+VLOOKUP('PAA CONSOLIDADO'!Q2674,LISTAS!$B$22:$C$25,2,0)</f>
        <v>#N/A</v>
      </c>
      <c r="J2671" s="219">
        <f>'PAA CONSOLIDADO'!R2674</f>
        <v>0</v>
      </c>
      <c r="K2671" s="219">
        <f>+'PAA CONSOLIDADO'!S2674</f>
        <v>0</v>
      </c>
      <c r="L2671" s="217" t="e">
        <f>+VLOOKUP('PAA CONSOLIDADO'!T2674,LISTAS!$B$29:$C$31,2,0)</f>
        <v>#N/A</v>
      </c>
      <c r="M2671" s="217" t="e">
        <f>+VLOOKUP('PAA CONSOLIDADO'!U2674,LISTAS!$B$36:$C$39,2,0)</f>
        <v>#N/A</v>
      </c>
      <c r="N2671" s="217" t="str">
        <f t="shared" si="124"/>
        <v>Unidad de Contratación (1)</v>
      </c>
      <c r="O2671" s="217" t="str">
        <f t="shared" si="125"/>
        <v>CO-DC-11001</v>
      </c>
      <c r="P2671" s="217">
        <f>+'PAA CONSOLIDADO'!V2674</f>
        <v>0</v>
      </c>
      <c r="Q2671" s="217">
        <f>+'PAA CONSOLIDADO'!X2674</f>
        <v>0</v>
      </c>
      <c r="R2671" s="217">
        <f>+'PAA CONSOLIDADO'!Y2674</f>
        <v>0</v>
      </c>
    </row>
    <row r="2672" spans="1:18" s="217" customFormat="1" x14ac:dyDescent="0.25">
      <c r="A2672" s="211">
        <f>+'PAA CONSOLIDADO'!C2675</f>
        <v>0</v>
      </c>
      <c r="B2672" s="211">
        <f>+'PAA CONSOLIDADO'!I2675</f>
        <v>0</v>
      </c>
      <c r="C2672" s="217" t="str">
        <f>+CONCATENATE('PAA CONSOLIDADO'!A2675,"-",'PAA CONSOLIDADO'!D2675,"-",'PAA CONSOLIDADO'!K2675)</f>
        <v>--</v>
      </c>
      <c r="D2672" s="217" t="e">
        <f>+VLOOKUP('PAA CONSOLIDADO'!L2675,LISTAS!$D$4:$E$15,2,0)</f>
        <v>#N/A</v>
      </c>
      <c r="E2672" s="217" t="e">
        <f>+VLOOKUP('PAA CONSOLIDADO'!M2675,LISTAS!$D$4:$E$15,2,0)</f>
        <v>#N/A</v>
      </c>
      <c r="F2672" s="217">
        <f>+'PAA CONSOLIDADO'!O2675</f>
        <v>0</v>
      </c>
      <c r="G2672" s="217">
        <f t="shared" si="123"/>
        <v>1</v>
      </c>
      <c r="H2672" s="217" t="e">
        <f>+VLOOKUP('PAA CONSOLIDADO'!P2675,LISTAS!$B$4:$C$17,2,0)</f>
        <v>#N/A</v>
      </c>
      <c r="I2672" s="217" t="e">
        <f>+VLOOKUP('PAA CONSOLIDADO'!Q2675,LISTAS!$B$22:$C$25,2,0)</f>
        <v>#N/A</v>
      </c>
      <c r="J2672" s="219">
        <f>'PAA CONSOLIDADO'!R2675</f>
        <v>0</v>
      </c>
      <c r="K2672" s="219">
        <f>+'PAA CONSOLIDADO'!S2675</f>
        <v>0</v>
      </c>
      <c r="L2672" s="217" t="e">
        <f>+VLOOKUP('PAA CONSOLIDADO'!T2675,LISTAS!$B$29:$C$31,2,0)</f>
        <v>#N/A</v>
      </c>
      <c r="M2672" s="217" t="e">
        <f>+VLOOKUP('PAA CONSOLIDADO'!U2675,LISTAS!$B$36:$C$39,2,0)</f>
        <v>#N/A</v>
      </c>
      <c r="N2672" s="217" t="str">
        <f t="shared" si="124"/>
        <v>Unidad de Contratación (1)</v>
      </c>
      <c r="O2672" s="217" t="str">
        <f t="shared" si="125"/>
        <v>CO-DC-11001</v>
      </c>
      <c r="P2672" s="217">
        <f>+'PAA CONSOLIDADO'!V2675</f>
        <v>0</v>
      </c>
      <c r="Q2672" s="217">
        <f>+'PAA CONSOLIDADO'!X2675</f>
        <v>0</v>
      </c>
      <c r="R2672" s="217">
        <f>+'PAA CONSOLIDADO'!Y2675</f>
        <v>0</v>
      </c>
    </row>
    <row r="2673" spans="1:18" s="217" customFormat="1" x14ac:dyDescent="0.25">
      <c r="A2673" s="211">
        <f>+'PAA CONSOLIDADO'!C2676</f>
        <v>0</v>
      </c>
      <c r="B2673" s="211">
        <f>+'PAA CONSOLIDADO'!I2676</f>
        <v>0</v>
      </c>
      <c r="C2673" s="217" t="str">
        <f>+CONCATENATE('PAA CONSOLIDADO'!A2676,"-",'PAA CONSOLIDADO'!D2676,"-",'PAA CONSOLIDADO'!K2676)</f>
        <v>--</v>
      </c>
      <c r="D2673" s="217" t="e">
        <f>+VLOOKUP('PAA CONSOLIDADO'!L2676,LISTAS!$D$4:$E$15,2,0)</f>
        <v>#N/A</v>
      </c>
      <c r="E2673" s="217" t="e">
        <f>+VLOOKUP('PAA CONSOLIDADO'!M2676,LISTAS!$D$4:$E$15,2,0)</f>
        <v>#N/A</v>
      </c>
      <c r="F2673" s="217">
        <f>+'PAA CONSOLIDADO'!O2676</f>
        <v>0</v>
      </c>
      <c r="G2673" s="217">
        <f t="shared" si="123"/>
        <v>1</v>
      </c>
      <c r="H2673" s="217" t="e">
        <f>+VLOOKUP('PAA CONSOLIDADO'!P2676,LISTAS!$B$4:$C$17,2,0)</f>
        <v>#N/A</v>
      </c>
      <c r="I2673" s="217" t="e">
        <f>+VLOOKUP('PAA CONSOLIDADO'!Q2676,LISTAS!$B$22:$C$25,2,0)</f>
        <v>#N/A</v>
      </c>
      <c r="J2673" s="219">
        <f>'PAA CONSOLIDADO'!R2676</f>
        <v>0</v>
      </c>
      <c r="K2673" s="219">
        <f>+'PAA CONSOLIDADO'!S2676</f>
        <v>0</v>
      </c>
      <c r="L2673" s="217" t="e">
        <f>+VLOOKUP('PAA CONSOLIDADO'!T2676,LISTAS!$B$29:$C$31,2,0)</f>
        <v>#N/A</v>
      </c>
      <c r="M2673" s="217" t="e">
        <f>+VLOOKUP('PAA CONSOLIDADO'!U2676,LISTAS!$B$36:$C$39,2,0)</f>
        <v>#N/A</v>
      </c>
      <c r="N2673" s="217" t="str">
        <f t="shared" si="124"/>
        <v>Unidad de Contratación (1)</v>
      </c>
      <c r="O2673" s="217" t="str">
        <f t="shared" si="125"/>
        <v>CO-DC-11001</v>
      </c>
      <c r="P2673" s="217">
        <f>+'PAA CONSOLIDADO'!V2676</f>
        <v>0</v>
      </c>
      <c r="Q2673" s="217">
        <f>+'PAA CONSOLIDADO'!X2676</f>
        <v>0</v>
      </c>
      <c r="R2673" s="217">
        <f>+'PAA CONSOLIDADO'!Y2676</f>
        <v>0</v>
      </c>
    </row>
    <row r="2674" spans="1:18" s="217" customFormat="1" x14ac:dyDescent="0.25">
      <c r="A2674" s="211">
        <f>+'PAA CONSOLIDADO'!C2677</f>
        <v>0</v>
      </c>
      <c r="B2674" s="211">
        <f>+'PAA CONSOLIDADO'!I2677</f>
        <v>0</v>
      </c>
      <c r="C2674" s="217" t="str">
        <f>+CONCATENATE('PAA CONSOLIDADO'!A2677,"-",'PAA CONSOLIDADO'!D2677,"-",'PAA CONSOLIDADO'!K2677)</f>
        <v>--</v>
      </c>
      <c r="D2674" s="217" t="e">
        <f>+VLOOKUP('PAA CONSOLIDADO'!L2677,LISTAS!$D$4:$E$15,2,0)</f>
        <v>#N/A</v>
      </c>
      <c r="E2674" s="217" t="e">
        <f>+VLOOKUP('PAA CONSOLIDADO'!M2677,LISTAS!$D$4:$E$15,2,0)</f>
        <v>#N/A</v>
      </c>
      <c r="F2674" s="217">
        <f>+'PAA CONSOLIDADO'!O2677</f>
        <v>0</v>
      </c>
      <c r="G2674" s="217">
        <f t="shared" si="123"/>
        <v>1</v>
      </c>
      <c r="H2674" s="217" t="e">
        <f>+VLOOKUP('PAA CONSOLIDADO'!P2677,LISTAS!$B$4:$C$17,2,0)</f>
        <v>#N/A</v>
      </c>
      <c r="I2674" s="217" t="e">
        <f>+VLOOKUP('PAA CONSOLIDADO'!Q2677,LISTAS!$B$22:$C$25,2,0)</f>
        <v>#N/A</v>
      </c>
      <c r="J2674" s="219">
        <f>'PAA CONSOLIDADO'!R2677</f>
        <v>0</v>
      </c>
      <c r="K2674" s="219">
        <f>+'PAA CONSOLIDADO'!S2677</f>
        <v>0</v>
      </c>
      <c r="L2674" s="217" t="e">
        <f>+VLOOKUP('PAA CONSOLIDADO'!T2677,LISTAS!$B$29:$C$31,2,0)</f>
        <v>#N/A</v>
      </c>
      <c r="M2674" s="217" t="e">
        <f>+VLOOKUP('PAA CONSOLIDADO'!U2677,LISTAS!$B$36:$C$39,2,0)</f>
        <v>#N/A</v>
      </c>
      <c r="N2674" s="217" t="str">
        <f t="shared" si="124"/>
        <v>Unidad de Contratación (1)</v>
      </c>
      <c r="O2674" s="217" t="str">
        <f t="shared" si="125"/>
        <v>CO-DC-11001</v>
      </c>
      <c r="P2674" s="217">
        <f>+'PAA CONSOLIDADO'!V2677</f>
        <v>0</v>
      </c>
      <c r="Q2674" s="217">
        <f>+'PAA CONSOLIDADO'!X2677</f>
        <v>0</v>
      </c>
      <c r="R2674" s="217">
        <f>+'PAA CONSOLIDADO'!Y2677</f>
        <v>0</v>
      </c>
    </row>
    <row r="2675" spans="1:18" s="217" customFormat="1" x14ac:dyDescent="0.25">
      <c r="A2675" s="211">
        <f>+'PAA CONSOLIDADO'!C2678</f>
        <v>0</v>
      </c>
      <c r="B2675" s="211">
        <f>+'PAA CONSOLIDADO'!I2678</f>
        <v>0</v>
      </c>
      <c r="C2675" s="217" t="str">
        <f>+CONCATENATE('PAA CONSOLIDADO'!A2678,"-",'PAA CONSOLIDADO'!D2678,"-",'PAA CONSOLIDADO'!K2678)</f>
        <v>--</v>
      </c>
      <c r="D2675" s="217" t="e">
        <f>+VLOOKUP('PAA CONSOLIDADO'!L2678,LISTAS!$D$4:$E$15,2,0)</f>
        <v>#N/A</v>
      </c>
      <c r="E2675" s="217" t="e">
        <f>+VLOOKUP('PAA CONSOLIDADO'!M2678,LISTAS!$D$4:$E$15,2,0)</f>
        <v>#N/A</v>
      </c>
      <c r="F2675" s="217">
        <f>+'PAA CONSOLIDADO'!O2678</f>
        <v>0</v>
      </c>
      <c r="G2675" s="217">
        <f t="shared" si="123"/>
        <v>1</v>
      </c>
      <c r="H2675" s="217" t="e">
        <f>+VLOOKUP('PAA CONSOLIDADO'!P2678,LISTAS!$B$4:$C$17,2,0)</f>
        <v>#N/A</v>
      </c>
      <c r="I2675" s="217" t="e">
        <f>+VLOOKUP('PAA CONSOLIDADO'!Q2678,LISTAS!$B$22:$C$25,2,0)</f>
        <v>#N/A</v>
      </c>
      <c r="J2675" s="219">
        <f>'PAA CONSOLIDADO'!R2678</f>
        <v>0</v>
      </c>
      <c r="K2675" s="219">
        <f>+'PAA CONSOLIDADO'!S2678</f>
        <v>0</v>
      </c>
      <c r="L2675" s="217" t="e">
        <f>+VLOOKUP('PAA CONSOLIDADO'!T2678,LISTAS!$B$29:$C$31,2,0)</f>
        <v>#N/A</v>
      </c>
      <c r="M2675" s="217" t="e">
        <f>+VLOOKUP('PAA CONSOLIDADO'!U2678,LISTAS!$B$36:$C$39,2,0)</f>
        <v>#N/A</v>
      </c>
      <c r="N2675" s="217" t="str">
        <f t="shared" si="124"/>
        <v>Unidad de Contratación (1)</v>
      </c>
      <c r="O2675" s="217" t="str">
        <f t="shared" si="125"/>
        <v>CO-DC-11001</v>
      </c>
      <c r="P2675" s="217">
        <f>+'PAA CONSOLIDADO'!V2678</f>
        <v>0</v>
      </c>
      <c r="Q2675" s="217">
        <f>+'PAA CONSOLIDADO'!X2678</f>
        <v>0</v>
      </c>
      <c r="R2675" s="217">
        <f>+'PAA CONSOLIDADO'!Y2678</f>
        <v>0</v>
      </c>
    </row>
    <row r="2676" spans="1:18" s="217" customFormat="1" x14ac:dyDescent="0.25">
      <c r="A2676" s="211">
        <f>+'PAA CONSOLIDADO'!C2679</f>
        <v>0</v>
      </c>
      <c r="B2676" s="211">
        <f>+'PAA CONSOLIDADO'!I2679</f>
        <v>0</v>
      </c>
      <c r="C2676" s="217" t="str">
        <f>+CONCATENATE('PAA CONSOLIDADO'!A2679,"-",'PAA CONSOLIDADO'!D2679,"-",'PAA CONSOLIDADO'!K2679)</f>
        <v>--</v>
      </c>
      <c r="D2676" s="217" t="e">
        <f>+VLOOKUP('PAA CONSOLIDADO'!L2679,LISTAS!$D$4:$E$15,2,0)</f>
        <v>#N/A</v>
      </c>
      <c r="E2676" s="217" t="e">
        <f>+VLOOKUP('PAA CONSOLIDADO'!M2679,LISTAS!$D$4:$E$15,2,0)</f>
        <v>#N/A</v>
      </c>
      <c r="F2676" s="217">
        <f>+'PAA CONSOLIDADO'!O2679</f>
        <v>0</v>
      </c>
      <c r="G2676" s="217">
        <f t="shared" si="123"/>
        <v>1</v>
      </c>
      <c r="H2676" s="217" t="e">
        <f>+VLOOKUP('PAA CONSOLIDADO'!P2679,LISTAS!$B$4:$C$17,2,0)</f>
        <v>#N/A</v>
      </c>
      <c r="I2676" s="217" t="e">
        <f>+VLOOKUP('PAA CONSOLIDADO'!Q2679,LISTAS!$B$22:$C$25,2,0)</f>
        <v>#N/A</v>
      </c>
      <c r="J2676" s="219">
        <f>'PAA CONSOLIDADO'!R2679</f>
        <v>0</v>
      </c>
      <c r="K2676" s="219">
        <f>+'PAA CONSOLIDADO'!S2679</f>
        <v>0</v>
      </c>
      <c r="L2676" s="217" t="e">
        <f>+VLOOKUP('PAA CONSOLIDADO'!T2679,LISTAS!$B$29:$C$31,2,0)</f>
        <v>#N/A</v>
      </c>
      <c r="M2676" s="217" t="e">
        <f>+VLOOKUP('PAA CONSOLIDADO'!U2679,LISTAS!$B$36:$C$39,2,0)</f>
        <v>#N/A</v>
      </c>
      <c r="N2676" s="217" t="str">
        <f t="shared" si="124"/>
        <v>Unidad de Contratación (1)</v>
      </c>
      <c r="O2676" s="217" t="str">
        <f t="shared" si="125"/>
        <v>CO-DC-11001</v>
      </c>
      <c r="P2676" s="217">
        <f>+'PAA CONSOLIDADO'!V2679</f>
        <v>0</v>
      </c>
      <c r="Q2676" s="217">
        <f>+'PAA CONSOLIDADO'!X2679</f>
        <v>0</v>
      </c>
      <c r="R2676" s="217">
        <f>+'PAA CONSOLIDADO'!Y2679</f>
        <v>0</v>
      </c>
    </row>
    <row r="2677" spans="1:18" s="217" customFormat="1" x14ac:dyDescent="0.25">
      <c r="A2677" s="211">
        <f>+'PAA CONSOLIDADO'!C2680</f>
        <v>0</v>
      </c>
      <c r="B2677" s="211">
        <f>+'PAA CONSOLIDADO'!I2680</f>
        <v>0</v>
      </c>
      <c r="C2677" s="217" t="str">
        <f>+CONCATENATE('PAA CONSOLIDADO'!A2680,"-",'PAA CONSOLIDADO'!D2680,"-",'PAA CONSOLIDADO'!K2680)</f>
        <v>--</v>
      </c>
      <c r="D2677" s="217" t="e">
        <f>+VLOOKUP('PAA CONSOLIDADO'!L2680,LISTAS!$D$4:$E$15,2,0)</f>
        <v>#N/A</v>
      </c>
      <c r="E2677" s="217" t="e">
        <f>+VLOOKUP('PAA CONSOLIDADO'!M2680,LISTAS!$D$4:$E$15,2,0)</f>
        <v>#N/A</v>
      </c>
      <c r="F2677" s="217">
        <f>+'PAA CONSOLIDADO'!O2680</f>
        <v>0</v>
      </c>
      <c r="G2677" s="217">
        <f t="shared" si="123"/>
        <v>1</v>
      </c>
      <c r="H2677" s="217" t="e">
        <f>+VLOOKUP('PAA CONSOLIDADO'!P2680,LISTAS!$B$4:$C$17,2,0)</f>
        <v>#N/A</v>
      </c>
      <c r="I2677" s="217" t="e">
        <f>+VLOOKUP('PAA CONSOLIDADO'!Q2680,LISTAS!$B$22:$C$25,2,0)</f>
        <v>#N/A</v>
      </c>
      <c r="J2677" s="219">
        <f>'PAA CONSOLIDADO'!R2680</f>
        <v>0</v>
      </c>
      <c r="K2677" s="219">
        <f>+'PAA CONSOLIDADO'!S2680</f>
        <v>0</v>
      </c>
      <c r="L2677" s="217" t="e">
        <f>+VLOOKUP('PAA CONSOLIDADO'!T2680,LISTAS!$B$29:$C$31,2,0)</f>
        <v>#N/A</v>
      </c>
      <c r="M2677" s="217" t="e">
        <f>+VLOOKUP('PAA CONSOLIDADO'!U2680,LISTAS!$B$36:$C$39,2,0)</f>
        <v>#N/A</v>
      </c>
      <c r="N2677" s="217" t="str">
        <f t="shared" si="124"/>
        <v>Unidad de Contratación (1)</v>
      </c>
      <c r="O2677" s="217" t="str">
        <f t="shared" si="125"/>
        <v>CO-DC-11001</v>
      </c>
      <c r="P2677" s="217">
        <f>+'PAA CONSOLIDADO'!V2680</f>
        <v>0</v>
      </c>
      <c r="Q2677" s="217">
        <f>+'PAA CONSOLIDADO'!X2680</f>
        <v>0</v>
      </c>
      <c r="R2677" s="217">
        <f>+'PAA CONSOLIDADO'!Y2680</f>
        <v>0</v>
      </c>
    </row>
    <row r="2678" spans="1:18" s="217" customFormat="1" x14ac:dyDescent="0.25">
      <c r="A2678" s="211">
        <f>+'PAA CONSOLIDADO'!C2681</f>
        <v>0</v>
      </c>
      <c r="B2678" s="211">
        <f>+'PAA CONSOLIDADO'!I2681</f>
        <v>0</v>
      </c>
      <c r="C2678" s="217" t="str">
        <f>+CONCATENATE('PAA CONSOLIDADO'!A2681,"-",'PAA CONSOLIDADO'!D2681,"-",'PAA CONSOLIDADO'!K2681)</f>
        <v>--</v>
      </c>
      <c r="D2678" s="217" t="e">
        <f>+VLOOKUP('PAA CONSOLIDADO'!L2681,LISTAS!$D$4:$E$15,2,0)</f>
        <v>#N/A</v>
      </c>
      <c r="E2678" s="217" t="e">
        <f>+VLOOKUP('PAA CONSOLIDADO'!M2681,LISTAS!$D$4:$E$15,2,0)</f>
        <v>#N/A</v>
      </c>
      <c r="F2678" s="217">
        <f>+'PAA CONSOLIDADO'!O2681</f>
        <v>0</v>
      </c>
      <c r="G2678" s="217">
        <f t="shared" si="123"/>
        <v>1</v>
      </c>
      <c r="H2678" s="217" t="e">
        <f>+VLOOKUP('PAA CONSOLIDADO'!P2681,LISTAS!$B$4:$C$17,2,0)</f>
        <v>#N/A</v>
      </c>
      <c r="I2678" s="217" t="e">
        <f>+VLOOKUP('PAA CONSOLIDADO'!Q2681,LISTAS!$B$22:$C$25,2,0)</f>
        <v>#N/A</v>
      </c>
      <c r="J2678" s="219">
        <f>'PAA CONSOLIDADO'!R2681</f>
        <v>0</v>
      </c>
      <c r="K2678" s="219">
        <f>+'PAA CONSOLIDADO'!S2681</f>
        <v>0</v>
      </c>
      <c r="L2678" s="217" t="e">
        <f>+VLOOKUP('PAA CONSOLIDADO'!T2681,LISTAS!$B$29:$C$31,2,0)</f>
        <v>#N/A</v>
      </c>
      <c r="M2678" s="217" t="e">
        <f>+VLOOKUP('PAA CONSOLIDADO'!U2681,LISTAS!$B$36:$C$39,2,0)</f>
        <v>#N/A</v>
      </c>
      <c r="N2678" s="217" t="str">
        <f t="shared" si="124"/>
        <v>Unidad de Contratación (1)</v>
      </c>
      <c r="O2678" s="217" t="str">
        <f t="shared" si="125"/>
        <v>CO-DC-11001</v>
      </c>
      <c r="P2678" s="217">
        <f>+'PAA CONSOLIDADO'!V2681</f>
        <v>0</v>
      </c>
      <c r="Q2678" s="217">
        <f>+'PAA CONSOLIDADO'!X2681</f>
        <v>0</v>
      </c>
      <c r="R2678" s="217">
        <f>+'PAA CONSOLIDADO'!Y2681</f>
        <v>0</v>
      </c>
    </row>
    <row r="2679" spans="1:18" s="217" customFormat="1" x14ac:dyDescent="0.25">
      <c r="A2679" s="211">
        <f>+'PAA CONSOLIDADO'!C2682</f>
        <v>0</v>
      </c>
      <c r="B2679" s="211">
        <f>+'PAA CONSOLIDADO'!I2682</f>
        <v>0</v>
      </c>
      <c r="C2679" s="217" t="str">
        <f>+CONCATENATE('PAA CONSOLIDADO'!A2682,"-",'PAA CONSOLIDADO'!D2682,"-",'PAA CONSOLIDADO'!K2682)</f>
        <v>--</v>
      </c>
      <c r="D2679" s="217" t="e">
        <f>+VLOOKUP('PAA CONSOLIDADO'!L2682,LISTAS!$D$4:$E$15,2,0)</f>
        <v>#N/A</v>
      </c>
      <c r="E2679" s="217" t="e">
        <f>+VLOOKUP('PAA CONSOLIDADO'!M2682,LISTAS!$D$4:$E$15,2,0)</f>
        <v>#N/A</v>
      </c>
      <c r="F2679" s="217">
        <f>+'PAA CONSOLIDADO'!O2682</f>
        <v>0</v>
      </c>
      <c r="G2679" s="217">
        <f t="shared" si="123"/>
        <v>1</v>
      </c>
      <c r="H2679" s="217" t="e">
        <f>+VLOOKUP('PAA CONSOLIDADO'!P2682,LISTAS!$B$4:$C$17,2,0)</f>
        <v>#N/A</v>
      </c>
      <c r="I2679" s="217" t="e">
        <f>+VLOOKUP('PAA CONSOLIDADO'!Q2682,LISTAS!$B$22:$C$25,2,0)</f>
        <v>#N/A</v>
      </c>
      <c r="J2679" s="219">
        <f>'PAA CONSOLIDADO'!R2682</f>
        <v>0</v>
      </c>
      <c r="K2679" s="219">
        <f>+'PAA CONSOLIDADO'!S2682</f>
        <v>0</v>
      </c>
      <c r="L2679" s="217" t="e">
        <f>+VLOOKUP('PAA CONSOLIDADO'!T2682,LISTAS!$B$29:$C$31,2,0)</f>
        <v>#N/A</v>
      </c>
      <c r="M2679" s="217" t="e">
        <f>+VLOOKUP('PAA CONSOLIDADO'!U2682,LISTAS!$B$36:$C$39,2,0)</f>
        <v>#N/A</v>
      </c>
      <c r="N2679" s="217" t="str">
        <f t="shared" si="124"/>
        <v>Unidad de Contratación (1)</v>
      </c>
      <c r="O2679" s="217" t="str">
        <f t="shared" si="125"/>
        <v>CO-DC-11001</v>
      </c>
      <c r="P2679" s="217">
        <f>+'PAA CONSOLIDADO'!V2682</f>
        <v>0</v>
      </c>
      <c r="Q2679" s="217">
        <f>+'PAA CONSOLIDADO'!X2682</f>
        <v>0</v>
      </c>
      <c r="R2679" s="217">
        <f>+'PAA CONSOLIDADO'!Y2682</f>
        <v>0</v>
      </c>
    </row>
    <row r="2680" spans="1:18" s="217" customFormat="1" x14ac:dyDescent="0.25">
      <c r="A2680" s="211">
        <f>+'PAA CONSOLIDADO'!C2683</f>
        <v>0</v>
      </c>
      <c r="B2680" s="211">
        <f>+'PAA CONSOLIDADO'!I2683</f>
        <v>0</v>
      </c>
      <c r="C2680" s="217" t="str">
        <f>+CONCATENATE('PAA CONSOLIDADO'!A2683,"-",'PAA CONSOLIDADO'!D2683,"-",'PAA CONSOLIDADO'!K2683)</f>
        <v>--</v>
      </c>
      <c r="D2680" s="217" t="e">
        <f>+VLOOKUP('PAA CONSOLIDADO'!L2683,LISTAS!$D$4:$E$15,2,0)</f>
        <v>#N/A</v>
      </c>
      <c r="E2680" s="217" t="e">
        <f>+VLOOKUP('PAA CONSOLIDADO'!M2683,LISTAS!$D$4:$E$15,2,0)</f>
        <v>#N/A</v>
      </c>
      <c r="F2680" s="217">
        <f>+'PAA CONSOLIDADO'!O2683</f>
        <v>0</v>
      </c>
      <c r="G2680" s="217">
        <f t="shared" si="123"/>
        <v>1</v>
      </c>
      <c r="H2680" s="217" t="e">
        <f>+VLOOKUP('PAA CONSOLIDADO'!P2683,LISTAS!$B$4:$C$17,2,0)</f>
        <v>#N/A</v>
      </c>
      <c r="I2680" s="217" t="e">
        <f>+VLOOKUP('PAA CONSOLIDADO'!Q2683,LISTAS!$B$22:$C$25,2,0)</f>
        <v>#N/A</v>
      </c>
      <c r="J2680" s="219">
        <f>'PAA CONSOLIDADO'!R2683</f>
        <v>0</v>
      </c>
      <c r="K2680" s="219">
        <f>+'PAA CONSOLIDADO'!S2683</f>
        <v>0</v>
      </c>
      <c r="L2680" s="217" t="e">
        <f>+VLOOKUP('PAA CONSOLIDADO'!T2683,LISTAS!$B$29:$C$31,2,0)</f>
        <v>#N/A</v>
      </c>
      <c r="M2680" s="217" t="e">
        <f>+VLOOKUP('PAA CONSOLIDADO'!U2683,LISTAS!$B$36:$C$39,2,0)</f>
        <v>#N/A</v>
      </c>
      <c r="N2680" s="217" t="str">
        <f t="shared" si="124"/>
        <v>Unidad de Contratación (1)</v>
      </c>
      <c r="O2680" s="217" t="str">
        <f t="shared" si="125"/>
        <v>CO-DC-11001</v>
      </c>
      <c r="P2680" s="217">
        <f>+'PAA CONSOLIDADO'!V2683</f>
        <v>0</v>
      </c>
      <c r="Q2680" s="217">
        <f>+'PAA CONSOLIDADO'!X2683</f>
        <v>0</v>
      </c>
      <c r="R2680" s="217">
        <f>+'PAA CONSOLIDADO'!Y2683</f>
        <v>0</v>
      </c>
    </row>
    <row r="2681" spans="1:18" s="217" customFormat="1" x14ac:dyDescent="0.25">
      <c r="A2681" s="211">
        <f>+'PAA CONSOLIDADO'!C2684</f>
        <v>0</v>
      </c>
      <c r="B2681" s="211">
        <f>+'PAA CONSOLIDADO'!I2684</f>
        <v>0</v>
      </c>
      <c r="C2681" s="217" t="str">
        <f>+CONCATENATE('PAA CONSOLIDADO'!A2684,"-",'PAA CONSOLIDADO'!D2684,"-",'PAA CONSOLIDADO'!K2684)</f>
        <v>--</v>
      </c>
      <c r="D2681" s="217" t="e">
        <f>+VLOOKUP('PAA CONSOLIDADO'!L2684,LISTAS!$D$4:$E$15,2,0)</f>
        <v>#N/A</v>
      </c>
      <c r="E2681" s="217" t="e">
        <f>+VLOOKUP('PAA CONSOLIDADO'!M2684,LISTAS!$D$4:$E$15,2,0)</f>
        <v>#N/A</v>
      </c>
      <c r="F2681" s="217">
        <f>+'PAA CONSOLIDADO'!O2684</f>
        <v>0</v>
      </c>
      <c r="G2681" s="217">
        <f t="shared" si="123"/>
        <v>1</v>
      </c>
      <c r="H2681" s="217" t="e">
        <f>+VLOOKUP('PAA CONSOLIDADO'!P2684,LISTAS!$B$4:$C$17,2,0)</f>
        <v>#N/A</v>
      </c>
      <c r="I2681" s="217" t="e">
        <f>+VLOOKUP('PAA CONSOLIDADO'!Q2684,LISTAS!$B$22:$C$25,2,0)</f>
        <v>#N/A</v>
      </c>
      <c r="J2681" s="219">
        <f>'PAA CONSOLIDADO'!R2684</f>
        <v>0</v>
      </c>
      <c r="K2681" s="219">
        <f>+'PAA CONSOLIDADO'!S2684</f>
        <v>0</v>
      </c>
      <c r="L2681" s="217" t="e">
        <f>+VLOOKUP('PAA CONSOLIDADO'!T2684,LISTAS!$B$29:$C$31,2,0)</f>
        <v>#N/A</v>
      </c>
      <c r="M2681" s="217" t="e">
        <f>+VLOOKUP('PAA CONSOLIDADO'!U2684,LISTAS!$B$36:$C$39,2,0)</f>
        <v>#N/A</v>
      </c>
      <c r="N2681" s="217" t="str">
        <f t="shared" si="124"/>
        <v>Unidad de Contratación (1)</v>
      </c>
      <c r="O2681" s="217" t="str">
        <f t="shared" si="125"/>
        <v>CO-DC-11001</v>
      </c>
      <c r="P2681" s="217">
        <f>+'PAA CONSOLIDADO'!V2684</f>
        <v>0</v>
      </c>
      <c r="Q2681" s="217">
        <f>+'PAA CONSOLIDADO'!X2684</f>
        <v>0</v>
      </c>
      <c r="R2681" s="217">
        <f>+'PAA CONSOLIDADO'!Y2684</f>
        <v>0</v>
      </c>
    </row>
    <row r="2682" spans="1:18" s="217" customFormat="1" x14ac:dyDescent="0.25">
      <c r="A2682" s="211">
        <f>+'PAA CONSOLIDADO'!C2685</f>
        <v>0</v>
      </c>
      <c r="B2682" s="211">
        <f>+'PAA CONSOLIDADO'!I2685</f>
        <v>0</v>
      </c>
      <c r="C2682" s="217" t="str">
        <f>+CONCATENATE('PAA CONSOLIDADO'!A2685,"-",'PAA CONSOLIDADO'!D2685,"-",'PAA CONSOLIDADO'!K2685)</f>
        <v>--</v>
      </c>
      <c r="D2682" s="217" t="e">
        <f>+VLOOKUP('PAA CONSOLIDADO'!L2685,LISTAS!$D$4:$E$15,2,0)</f>
        <v>#N/A</v>
      </c>
      <c r="E2682" s="217" t="e">
        <f>+VLOOKUP('PAA CONSOLIDADO'!M2685,LISTAS!$D$4:$E$15,2,0)</f>
        <v>#N/A</v>
      </c>
      <c r="F2682" s="217">
        <f>+'PAA CONSOLIDADO'!O2685</f>
        <v>0</v>
      </c>
      <c r="G2682" s="217">
        <f t="shared" si="123"/>
        <v>1</v>
      </c>
      <c r="H2682" s="217" t="e">
        <f>+VLOOKUP('PAA CONSOLIDADO'!P2685,LISTAS!$B$4:$C$17,2,0)</f>
        <v>#N/A</v>
      </c>
      <c r="I2682" s="217" t="e">
        <f>+VLOOKUP('PAA CONSOLIDADO'!Q2685,LISTAS!$B$22:$C$25,2,0)</f>
        <v>#N/A</v>
      </c>
      <c r="J2682" s="219">
        <f>'PAA CONSOLIDADO'!R2685</f>
        <v>0</v>
      </c>
      <c r="K2682" s="219">
        <f>+'PAA CONSOLIDADO'!S2685</f>
        <v>0</v>
      </c>
      <c r="L2682" s="217" t="e">
        <f>+VLOOKUP('PAA CONSOLIDADO'!T2685,LISTAS!$B$29:$C$31,2,0)</f>
        <v>#N/A</v>
      </c>
      <c r="M2682" s="217" t="e">
        <f>+VLOOKUP('PAA CONSOLIDADO'!U2685,LISTAS!$B$36:$C$39,2,0)</f>
        <v>#N/A</v>
      </c>
      <c r="N2682" s="217" t="str">
        <f t="shared" si="124"/>
        <v>Unidad de Contratación (1)</v>
      </c>
      <c r="O2682" s="217" t="str">
        <f t="shared" si="125"/>
        <v>CO-DC-11001</v>
      </c>
      <c r="P2682" s="217">
        <f>+'PAA CONSOLIDADO'!V2685</f>
        <v>0</v>
      </c>
      <c r="Q2682" s="217">
        <f>+'PAA CONSOLIDADO'!X2685</f>
        <v>0</v>
      </c>
      <c r="R2682" s="217">
        <f>+'PAA CONSOLIDADO'!Y2685</f>
        <v>0</v>
      </c>
    </row>
    <row r="2683" spans="1:18" s="217" customFormat="1" x14ac:dyDescent="0.25">
      <c r="A2683" s="211">
        <f>+'PAA CONSOLIDADO'!C2686</f>
        <v>0</v>
      </c>
      <c r="B2683" s="211">
        <f>+'PAA CONSOLIDADO'!I2686</f>
        <v>0</v>
      </c>
      <c r="C2683" s="217" t="str">
        <f>+CONCATENATE('PAA CONSOLIDADO'!A2686,"-",'PAA CONSOLIDADO'!D2686,"-",'PAA CONSOLIDADO'!K2686)</f>
        <v>--</v>
      </c>
      <c r="D2683" s="217" t="e">
        <f>+VLOOKUP('PAA CONSOLIDADO'!L2686,LISTAS!$D$4:$E$15,2,0)</f>
        <v>#N/A</v>
      </c>
      <c r="E2683" s="217" t="e">
        <f>+VLOOKUP('PAA CONSOLIDADO'!M2686,LISTAS!$D$4:$E$15,2,0)</f>
        <v>#N/A</v>
      </c>
      <c r="F2683" s="217">
        <f>+'PAA CONSOLIDADO'!O2686</f>
        <v>0</v>
      </c>
      <c r="G2683" s="217">
        <f t="shared" si="123"/>
        <v>1</v>
      </c>
      <c r="H2683" s="217" t="e">
        <f>+VLOOKUP('PAA CONSOLIDADO'!P2686,LISTAS!$B$4:$C$17,2,0)</f>
        <v>#N/A</v>
      </c>
      <c r="I2683" s="217" t="e">
        <f>+VLOOKUP('PAA CONSOLIDADO'!Q2686,LISTAS!$B$22:$C$25,2,0)</f>
        <v>#N/A</v>
      </c>
      <c r="J2683" s="219">
        <f>'PAA CONSOLIDADO'!R2686</f>
        <v>0</v>
      </c>
      <c r="K2683" s="219">
        <f>+'PAA CONSOLIDADO'!S2686</f>
        <v>0</v>
      </c>
      <c r="L2683" s="217" t="e">
        <f>+VLOOKUP('PAA CONSOLIDADO'!T2686,LISTAS!$B$29:$C$31,2,0)</f>
        <v>#N/A</v>
      </c>
      <c r="M2683" s="217" t="e">
        <f>+VLOOKUP('PAA CONSOLIDADO'!U2686,LISTAS!$B$36:$C$39,2,0)</f>
        <v>#N/A</v>
      </c>
      <c r="N2683" s="217" t="str">
        <f t="shared" si="124"/>
        <v>Unidad de Contratación (1)</v>
      </c>
      <c r="O2683" s="217" t="str">
        <f t="shared" si="125"/>
        <v>CO-DC-11001</v>
      </c>
      <c r="P2683" s="217">
        <f>+'PAA CONSOLIDADO'!V2686</f>
        <v>0</v>
      </c>
      <c r="Q2683" s="217">
        <f>+'PAA CONSOLIDADO'!X2686</f>
        <v>0</v>
      </c>
      <c r="R2683" s="217">
        <f>+'PAA CONSOLIDADO'!Y2686</f>
        <v>0</v>
      </c>
    </row>
    <row r="2684" spans="1:18" s="217" customFormat="1" x14ac:dyDescent="0.25">
      <c r="A2684" s="211">
        <f>+'PAA CONSOLIDADO'!C2687</f>
        <v>0</v>
      </c>
      <c r="B2684" s="211">
        <f>+'PAA CONSOLIDADO'!I2687</f>
        <v>0</v>
      </c>
      <c r="C2684" s="217" t="str">
        <f>+CONCATENATE('PAA CONSOLIDADO'!A2687,"-",'PAA CONSOLIDADO'!D2687,"-",'PAA CONSOLIDADO'!K2687)</f>
        <v>--</v>
      </c>
      <c r="D2684" s="217" t="e">
        <f>+VLOOKUP('PAA CONSOLIDADO'!L2687,LISTAS!$D$4:$E$15,2,0)</f>
        <v>#N/A</v>
      </c>
      <c r="E2684" s="217" t="e">
        <f>+VLOOKUP('PAA CONSOLIDADO'!M2687,LISTAS!$D$4:$E$15,2,0)</f>
        <v>#N/A</v>
      </c>
      <c r="F2684" s="217">
        <f>+'PAA CONSOLIDADO'!O2687</f>
        <v>0</v>
      </c>
      <c r="G2684" s="217">
        <f t="shared" si="123"/>
        <v>1</v>
      </c>
      <c r="H2684" s="217" t="e">
        <f>+VLOOKUP('PAA CONSOLIDADO'!P2687,LISTAS!$B$4:$C$17,2,0)</f>
        <v>#N/A</v>
      </c>
      <c r="I2684" s="217" t="e">
        <f>+VLOOKUP('PAA CONSOLIDADO'!Q2687,LISTAS!$B$22:$C$25,2,0)</f>
        <v>#N/A</v>
      </c>
      <c r="J2684" s="219">
        <f>'PAA CONSOLIDADO'!R2687</f>
        <v>0</v>
      </c>
      <c r="K2684" s="219">
        <f>+'PAA CONSOLIDADO'!S2687</f>
        <v>0</v>
      </c>
      <c r="L2684" s="217" t="e">
        <f>+VLOOKUP('PAA CONSOLIDADO'!T2687,LISTAS!$B$29:$C$31,2,0)</f>
        <v>#N/A</v>
      </c>
      <c r="M2684" s="217" t="e">
        <f>+VLOOKUP('PAA CONSOLIDADO'!U2687,LISTAS!$B$36:$C$39,2,0)</f>
        <v>#N/A</v>
      </c>
      <c r="N2684" s="217" t="str">
        <f t="shared" si="124"/>
        <v>Unidad de Contratación (1)</v>
      </c>
      <c r="O2684" s="217" t="str">
        <f t="shared" si="125"/>
        <v>CO-DC-11001</v>
      </c>
      <c r="P2684" s="217">
        <f>+'PAA CONSOLIDADO'!V2687</f>
        <v>0</v>
      </c>
      <c r="Q2684" s="217">
        <f>+'PAA CONSOLIDADO'!X2687</f>
        <v>0</v>
      </c>
      <c r="R2684" s="217">
        <f>+'PAA CONSOLIDADO'!Y2687</f>
        <v>0</v>
      </c>
    </row>
    <row r="2685" spans="1:18" s="217" customFormat="1" x14ac:dyDescent="0.25">
      <c r="A2685" s="211">
        <f>+'PAA CONSOLIDADO'!C2688</f>
        <v>0</v>
      </c>
      <c r="B2685" s="211">
        <f>+'PAA CONSOLIDADO'!I2688</f>
        <v>0</v>
      </c>
      <c r="C2685" s="217" t="str">
        <f>+CONCATENATE('PAA CONSOLIDADO'!A2688,"-",'PAA CONSOLIDADO'!D2688,"-",'PAA CONSOLIDADO'!K2688)</f>
        <v>--</v>
      </c>
      <c r="D2685" s="217" t="e">
        <f>+VLOOKUP('PAA CONSOLIDADO'!L2688,LISTAS!$D$4:$E$15,2,0)</f>
        <v>#N/A</v>
      </c>
      <c r="E2685" s="217" t="e">
        <f>+VLOOKUP('PAA CONSOLIDADO'!M2688,LISTAS!$D$4:$E$15,2,0)</f>
        <v>#N/A</v>
      </c>
      <c r="F2685" s="217">
        <f>+'PAA CONSOLIDADO'!O2688</f>
        <v>0</v>
      </c>
      <c r="G2685" s="217">
        <f t="shared" si="123"/>
        <v>1</v>
      </c>
      <c r="H2685" s="217" t="e">
        <f>+VLOOKUP('PAA CONSOLIDADO'!P2688,LISTAS!$B$4:$C$17,2,0)</f>
        <v>#N/A</v>
      </c>
      <c r="I2685" s="217" t="e">
        <f>+VLOOKUP('PAA CONSOLIDADO'!Q2688,LISTAS!$B$22:$C$25,2,0)</f>
        <v>#N/A</v>
      </c>
      <c r="J2685" s="219">
        <f>'PAA CONSOLIDADO'!R2688</f>
        <v>0</v>
      </c>
      <c r="K2685" s="219">
        <f>+'PAA CONSOLIDADO'!S2688</f>
        <v>0</v>
      </c>
      <c r="L2685" s="217" t="e">
        <f>+VLOOKUP('PAA CONSOLIDADO'!T2688,LISTAS!$B$29:$C$31,2,0)</f>
        <v>#N/A</v>
      </c>
      <c r="M2685" s="217" t="e">
        <f>+VLOOKUP('PAA CONSOLIDADO'!U2688,LISTAS!$B$36:$C$39,2,0)</f>
        <v>#N/A</v>
      </c>
      <c r="N2685" s="217" t="str">
        <f t="shared" si="124"/>
        <v>Unidad de Contratación (1)</v>
      </c>
      <c r="O2685" s="217" t="str">
        <f t="shared" si="125"/>
        <v>CO-DC-11001</v>
      </c>
      <c r="P2685" s="217">
        <f>+'PAA CONSOLIDADO'!V2688</f>
        <v>0</v>
      </c>
      <c r="Q2685" s="217">
        <f>+'PAA CONSOLIDADO'!X2688</f>
        <v>0</v>
      </c>
      <c r="R2685" s="217">
        <f>+'PAA CONSOLIDADO'!Y2688</f>
        <v>0</v>
      </c>
    </row>
    <row r="2686" spans="1:18" s="217" customFormat="1" x14ac:dyDescent="0.25">
      <c r="A2686" s="211">
        <f>+'PAA CONSOLIDADO'!C2689</f>
        <v>0</v>
      </c>
      <c r="B2686" s="211">
        <f>+'PAA CONSOLIDADO'!I2689</f>
        <v>0</v>
      </c>
      <c r="C2686" s="217" t="str">
        <f>+CONCATENATE('PAA CONSOLIDADO'!A2689,"-",'PAA CONSOLIDADO'!D2689,"-",'PAA CONSOLIDADO'!K2689)</f>
        <v>--</v>
      </c>
      <c r="D2686" s="217" t="e">
        <f>+VLOOKUP('PAA CONSOLIDADO'!L2689,LISTAS!$D$4:$E$15,2,0)</f>
        <v>#N/A</v>
      </c>
      <c r="E2686" s="217" t="e">
        <f>+VLOOKUP('PAA CONSOLIDADO'!M2689,LISTAS!$D$4:$E$15,2,0)</f>
        <v>#N/A</v>
      </c>
      <c r="F2686" s="217">
        <f>+'PAA CONSOLIDADO'!O2689</f>
        <v>0</v>
      </c>
      <c r="G2686" s="217">
        <f t="shared" si="123"/>
        <v>1</v>
      </c>
      <c r="H2686" s="217" t="e">
        <f>+VLOOKUP('PAA CONSOLIDADO'!P2689,LISTAS!$B$4:$C$17,2,0)</f>
        <v>#N/A</v>
      </c>
      <c r="I2686" s="217" t="e">
        <f>+VLOOKUP('PAA CONSOLIDADO'!Q2689,LISTAS!$B$22:$C$25,2,0)</f>
        <v>#N/A</v>
      </c>
      <c r="J2686" s="219">
        <f>'PAA CONSOLIDADO'!R2689</f>
        <v>0</v>
      </c>
      <c r="K2686" s="219">
        <f>+'PAA CONSOLIDADO'!S2689</f>
        <v>0</v>
      </c>
      <c r="L2686" s="217" t="e">
        <f>+VLOOKUP('PAA CONSOLIDADO'!T2689,LISTAS!$B$29:$C$31,2,0)</f>
        <v>#N/A</v>
      </c>
      <c r="M2686" s="217" t="e">
        <f>+VLOOKUP('PAA CONSOLIDADO'!U2689,LISTAS!$B$36:$C$39,2,0)</f>
        <v>#N/A</v>
      </c>
      <c r="N2686" s="217" t="str">
        <f t="shared" si="124"/>
        <v>Unidad de Contratación (1)</v>
      </c>
      <c r="O2686" s="217" t="str">
        <f t="shared" si="125"/>
        <v>CO-DC-11001</v>
      </c>
      <c r="P2686" s="217">
        <f>+'PAA CONSOLIDADO'!V2689</f>
        <v>0</v>
      </c>
      <c r="Q2686" s="217">
        <f>+'PAA CONSOLIDADO'!X2689</f>
        <v>0</v>
      </c>
      <c r="R2686" s="217">
        <f>+'PAA CONSOLIDADO'!Y2689</f>
        <v>0</v>
      </c>
    </row>
    <row r="2687" spans="1:18" s="217" customFormat="1" x14ac:dyDescent="0.25">
      <c r="A2687" s="211">
        <f>+'PAA CONSOLIDADO'!C2690</f>
        <v>0</v>
      </c>
      <c r="B2687" s="211">
        <f>+'PAA CONSOLIDADO'!I2690</f>
        <v>0</v>
      </c>
      <c r="C2687" s="217" t="str">
        <f>+CONCATENATE('PAA CONSOLIDADO'!A2690,"-",'PAA CONSOLIDADO'!D2690,"-",'PAA CONSOLIDADO'!K2690)</f>
        <v>--</v>
      </c>
      <c r="D2687" s="217" t="e">
        <f>+VLOOKUP('PAA CONSOLIDADO'!L2690,LISTAS!$D$4:$E$15,2,0)</f>
        <v>#N/A</v>
      </c>
      <c r="E2687" s="217" t="e">
        <f>+VLOOKUP('PAA CONSOLIDADO'!M2690,LISTAS!$D$4:$E$15,2,0)</f>
        <v>#N/A</v>
      </c>
      <c r="F2687" s="217">
        <f>+'PAA CONSOLIDADO'!O2690</f>
        <v>0</v>
      </c>
      <c r="G2687" s="217">
        <f t="shared" si="123"/>
        <v>1</v>
      </c>
      <c r="H2687" s="217" t="e">
        <f>+VLOOKUP('PAA CONSOLIDADO'!P2690,LISTAS!$B$4:$C$17,2,0)</f>
        <v>#N/A</v>
      </c>
      <c r="I2687" s="217" t="e">
        <f>+VLOOKUP('PAA CONSOLIDADO'!Q2690,LISTAS!$B$22:$C$25,2,0)</f>
        <v>#N/A</v>
      </c>
      <c r="J2687" s="219">
        <f>'PAA CONSOLIDADO'!R2690</f>
        <v>0</v>
      </c>
      <c r="K2687" s="219">
        <f>+'PAA CONSOLIDADO'!S2690</f>
        <v>0</v>
      </c>
      <c r="L2687" s="217" t="e">
        <f>+VLOOKUP('PAA CONSOLIDADO'!T2690,LISTAS!$B$29:$C$31,2,0)</f>
        <v>#N/A</v>
      </c>
      <c r="M2687" s="217" t="e">
        <f>+VLOOKUP('PAA CONSOLIDADO'!U2690,LISTAS!$B$36:$C$39,2,0)</f>
        <v>#N/A</v>
      </c>
      <c r="N2687" s="217" t="str">
        <f t="shared" si="124"/>
        <v>Unidad de Contratación (1)</v>
      </c>
      <c r="O2687" s="217" t="str">
        <f t="shared" si="125"/>
        <v>CO-DC-11001</v>
      </c>
      <c r="P2687" s="217">
        <f>+'PAA CONSOLIDADO'!V2690</f>
        <v>0</v>
      </c>
      <c r="Q2687" s="217">
        <f>+'PAA CONSOLIDADO'!X2690</f>
        <v>0</v>
      </c>
      <c r="R2687" s="217">
        <f>+'PAA CONSOLIDADO'!Y2690</f>
        <v>0</v>
      </c>
    </row>
    <row r="2688" spans="1:18" s="217" customFormat="1" x14ac:dyDescent="0.25">
      <c r="A2688" s="211">
        <f>+'PAA CONSOLIDADO'!C2691</f>
        <v>0</v>
      </c>
      <c r="B2688" s="211">
        <f>+'PAA CONSOLIDADO'!I2691</f>
        <v>0</v>
      </c>
      <c r="C2688" s="217" t="str">
        <f>+CONCATENATE('PAA CONSOLIDADO'!A2691,"-",'PAA CONSOLIDADO'!D2691,"-",'PAA CONSOLIDADO'!K2691)</f>
        <v>--</v>
      </c>
      <c r="D2688" s="217" t="e">
        <f>+VLOOKUP('PAA CONSOLIDADO'!L2691,LISTAS!$D$4:$E$15,2,0)</f>
        <v>#N/A</v>
      </c>
      <c r="E2688" s="217" t="e">
        <f>+VLOOKUP('PAA CONSOLIDADO'!M2691,LISTAS!$D$4:$E$15,2,0)</f>
        <v>#N/A</v>
      </c>
      <c r="F2688" s="217">
        <f>+'PAA CONSOLIDADO'!O2691</f>
        <v>0</v>
      </c>
      <c r="G2688" s="217">
        <f t="shared" si="123"/>
        <v>1</v>
      </c>
      <c r="H2688" s="217" t="e">
        <f>+VLOOKUP('PAA CONSOLIDADO'!P2691,LISTAS!$B$4:$C$17,2,0)</f>
        <v>#N/A</v>
      </c>
      <c r="I2688" s="217" t="e">
        <f>+VLOOKUP('PAA CONSOLIDADO'!Q2691,LISTAS!$B$22:$C$25,2,0)</f>
        <v>#N/A</v>
      </c>
      <c r="J2688" s="219">
        <f>'PAA CONSOLIDADO'!R2691</f>
        <v>0</v>
      </c>
      <c r="K2688" s="219">
        <f>+'PAA CONSOLIDADO'!S2691</f>
        <v>0</v>
      </c>
      <c r="L2688" s="217" t="e">
        <f>+VLOOKUP('PAA CONSOLIDADO'!T2691,LISTAS!$B$29:$C$31,2,0)</f>
        <v>#N/A</v>
      </c>
      <c r="M2688" s="217" t="e">
        <f>+VLOOKUP('PAA CONSOLIDADO'!U2691,LISTAS!$B$36:$C$39,2,0)</f>
        <v>#N/A</v>
      </c>
      <c r="N2688" s="217" t="str">
        <f t="shared" si="124"/>
        <v>Unidad de Contratación (1)</v>
      </c>
      <c r="O2688" s="217" t="str">
        <f t="shared" si="125"/>
        <v>CO-DC-11001</v>
      </c>
      <c r="P2688" s="217">
        <f>+'PAA CONSOLIDADO'!V2691</f>
        <v>0</v>
      </c>
      <c r="Q2688" s="217">
        <f>+'PAA CONSOLIDADO'!X2691</f>
        <v>0</v>
      </c>
      <c r="R2688" s="217">
        <f>+'PAA CONSOLIDADO'!Y2691</f>
        <v>0</v>
      </c>
    </row>
    <row r="2689" spans="1:18" s="217" customFormat="1" x14ac:dyDescent="0.25">
      <c r="A2689" s="211">
        <f>+'PAA CONSOLIDADO'!C2692</f>
        <v>0</v>
      </c>
      <c r="B2689" s="211">
        <f>+'PAA CONSOLIDADO'!I2692</f>
        <v>0</v>
      </c>
      <c r="C2689" s="217" t="str">
        <f>+CONCATENATE('PAA CONSOLIDADO'!A2692,"-",'PAA CONSOLIDADO'!D2692,"-",'PAA CONSOLIDADO'!K2692)</f>
        <v>--</v>
      </c>
      <c r="D2689" s="217" t="e">
        <f>+VLOOKUP('PAA CONSOLIDADO'!L2692,LISTAS!$D$4:$E$15,2,0)</f>
        <v>#N/A</v>
      </c>
      <c r="E2689" s="217" t="e">
        <f>+VLOOKUP('PAA CONSOLIDADO'!M2692,LISTAS!$D$4:$E$15,2,0)</f>
        <v>#N/A</v>
      </c>
      <c r="F2689" s="217">
        <f>+'PAA CONSOLIDADO'!O2692</f>
        <v>0</v>
      </c>
      <c r="G2689" s="217">
        <f t="shared" si="123"/>
        <v>1</v>
      </c>
      <c r="H2689" s="217" t="e">
        <f>+VLOOKUP('PAA CONSOLIDADO'!P2692,LISTAS!$B$4:$C$17,2,0)</f>
        <v>#N/A</v>
      </c>
      <c r="I2689" s="217" t="e">
        <f>+VLOOKUP('PAA CONSOLIDADO'!Q2692,LISTAS!$B$22:$C$25,2,0)</f>
        <v>#N/A</v>
      </c>
      <c r="J2689" s="219">
        <f>'PAA CONSOLIDADO'!R2692</f>
        <v>0</v>
      </c>
      <c r="K2689" s="219">
        <f>+'PAA CONSOLIDADO'!S2692</f>
        <v>0</v>
      </c>
      <c r="L2689" s="217" t="e">
        <f>+VLOOKUP('PAA CONSOLIDADO'!T2692,LISTAS!$B$29:$C$31,2,0)</f>
        <v>#N/A</v>
      </c>
      <c r="M2689" s="217" t="e">
        <f>+VLOOKUP('PAA CONSOLIDADO'!U2692,LISTAS!$B$36:$C$39,2,0)</f>
        <v>#N/A</v>
      </c>
      <c r="N2689" s="217" t="str">
        <f t="shared" si="124"/>
        <v>Unidad de Contratación (1)</v>
      </c>
      <c r="O2689" s="217" t="str">
        <f t="shared" si="125"/>
        <v>CO-DC-11001</v>
      </c>
      <c r="P2689" s="217">
        <f>+'PAA CONSOLIDADO'!V2692</f>
        <v>0</v>
      </c>
      <c r="Q2689" s="217">
        <f>+'PAA CONSOLIDADO'!X2692</f>
        <v>0</v>
      </c>
      <c r="R2689" s="217">
        <f>+'PAA CONSOLIDADO'!Y2692</f>
        <v>0</v>
      </c>
    </row>
    <row r="2690" spans="1:18" s="217" customFormat="1" x14ac:dyDescent="0.25">
      <c r="A2690" s="211">
        <f>+'PAA CONSOLIDADO'!C2693</f>
        <v>0</v>
      </c>
      <c r="B2690" s="211">
        <f>+'PAA CONSOLIDADO'!I2693</f>
        <v>0</v>
      </c>
      <c r="C2690" s="217" t="str">
        <f>+CONCATENATE('PAA CONSOLIDADO'!A2693,"-",'PAA CONSOLIDADO'!D2693,"-",'PAA CONSOLIDADO'!K2693)</f>
        <v>--</v>
      </c>
      <c r="D2690" s="217" t="e">
        <f>+VLOOKUP('PAA CONSOLIDADO'!L2693,LISTAS!$D$4:$E$15,2,0)</f>
        <v>#N/A</v>
      </c>
      <c r="E2690" s="217" t="e">
        <f>+VLOOKUP('PAA CONSOLIDADO'!M2693,LISTAS!$D$4:$E$15,2,0)</f>
        <v>#N/A</v>
      </c>
      <c r="F2690" s="217">
        <f>+'PAA CONSOLIDADO'!O2693</f>
        <v>0</v>
      </c>
      <c r="G2690" s="217">
        <f t="shared" si="123"/>
        <v>1</v>
      </c>
      <c r="H2690" s="217" t="e">
        <f>+VLOOKUP('PAA CONSOLIDADO'!P2693,LISTAS!$B$4:$C$17,2,0)</f>
        <v>#N/A</v>
      </c>
      <c r="I2690" s="217" t="e">
        <f>+VLOOKUP('PAA CONSOLIDADO'!Q2693,LISTAS!$B$22:$C$25,2,0)</f>
        <v>#N/A</v>
      </c>
      <c r="J2690" s="219">
        <f>'PAA CONSOLIDADO'!R2693</f>
        <v>0</v>
      </c>
      <c r="K2690" s="219">
        <f>+'PAA CONSOLIDADO'!S2693</f>
        <v>0</v>
      </c>
      <c r="L2690" s="217" t="e">
        <f>+VLOOKUP('PAA CONSOLIDADO'!T2693,LISTAS!$B$29:$C$31,2,0)</f>
        <v>#N/A</v>
      </c>
      <c r="M2690" s="217" t="e">
        <f>+VLOOKUP('PAA CONSOLIDADO'!U2693,LISTAS!$B$36:$C$39,2,0)</f>
        <v>#N/A</v>
      </c>
      <c r="N2690" s="217" t="str">
        <f t="shared" si="124"/>
        <v>Unidad de Contratación (1)</v>
      </c>
      <c r="O2690" s="217" t="str">
        <f t="shared" si="125"/>
        <v>CO-DC-11001</v>
      </c>
      <c r="P2690" s="217">
        <f>+'PAA CONSOLIDADO'!V2693</f>
        <v>0</v>
      </c>
      <c r="Q2690" s="217">
        <f>+'PAA CONSOLIDADO'!X2693</f>
        <v>0</v>
      </c>
      <c r="R2690" s="217">
        <f>+'PAA CONSOLIDADO'!Y2693</f>
        <v>0</v>
      </c>
    </row>
    <row r="2691" spans="1:18" s="217" customFormat="1" x14ac:dyDescent="0.25">
      <c r="A2691" s="211">
        <f>+'PAA CONSOLIDADO'!C2694</f>
        <v>0</v>
      </c>
      <c r="B2691" s="211">
        <f>+'PAA CONSOLIDADO'!I2694</f>
        <v>0</v>
      </c>
      <c r="C2691" s="217" t="str">
        <f>+CONCATENATE('PAA CONSOLIDADO'!A2694,"-",'PAA CONSOLIDADO'!D2694,"-",'PAA CONSOLIDADO'!K2694)</f>
        <v>--</v>
      </c>
      <c r="D2691" s="217" t="e">
        <f>+VLOOKUP('PAA CONSOLIDADO'!L2694,LISTAS!$D$4:$E$15,2,0)</f>
        <v>#N/A</v>
      </c>
      <c r="E2691" s="217" t="e">
        <f>+VLOOKUP('PAA CONSOLIDADO'!M2694,LISTAS!$D$4:$E$15,2,0)</f>
        <v>#N/A</v>
      </c>
      <c r="F2691" s="217">
        <f>+'PAA CONSOLIDADO'!O2694</f>
        <v>0</v>
      </c>
      <c r="G2691" s="217">
        <f t="shared" si="123"/>
        <v>1</v>
      </c>
      <c r="H2691" s="217" t="e">
        <f>+VLOOKUP('PAA CONSOLIDADO'!P2694,LISTAS!$B$4:$C$17,2,0)</f>
        <v>#N/A</v>
      </c>
      <c r="I2691" s="217" t="e">
        <f>+VLOOKUP('PAA CONSOLIDADO'!Q2694,LISTAS!$B$22:$C$25,2,0)</f>
        <v>#N/A</v>
      </c>
      <c r="J2691" s="219">
        <f>'PAA CONSOLIDADO'!R2694</f>
        <v>0</v>
      </c>
      <c r="K2691" s="219">
        <f>+'PAA CONSOLIDADO'!S2694</f>
        <v>0</v>
      </c>
      <c r="L2691" s="217" t="e">
        <f>+VLOOKUP('PAA CONSOLIDADO'!T2694,LISTAS!$B$29:$C$31,2,0)</f>
        <v>#N/A</v>
      </c>
      <c r="M2691" s="217" t="e">
        <f>+VLOOKUP('PAA CONSOLIDADO'!U2694,LISTAS!$B$36:$C$39,2,0)</f>
        <v>#N/A</v>
      </c>
      <c r="N2691" s="217" t="str">
        <f t="shared" si="124"/>
        <v>Unidad de Contratación (1)</v>
      </c>
      <c r="O2691" s="217" t="str">
        <f t="shared" si="125"/>
        <v>CO-DC-11001</v>
      </c>
      <c r="P2691" s="217">
        <f>+'PAA CONSOLIDADO'!V2694</f>
        <v>0</v>
      </c>
      <c r="Q2691" s="217">
        <f>+'PAA CONSOLIDADO'!X2694</f>
        <v>0</v>
      </c>
      <c r="R2691" s="217">
        <f>+'PAA CONSOLIDADO'!Y2694</f>
        <v>0</v>
      </c>
    </row>
    <row r="2692" spans="1:18" s="217" customFormat="1" x14ac:dyDescent="0.25">
      <c r="A2692" s="211">
        <f>+'PAA CONSOLIDADO'!C2695</f>
        <v>0</v>
      </c>
      <c r="B2692" s="211">
        <f>+'PAA CONSOLIDADO'!I2695</f>
        <v>0</v>
      </c>
      <c r="C2692" s="217" t="str">
        <f>+CONCATENATE('PAA CONSOLIDADO'!A2695,"-",'PAA CONSOLIDADO'!D2695,"-",'PAA CONSOLIDADO'!K2695)</f>
        <v>--</v>
      </c>
      <c r="D2692" s="217" t="e">
        <f>+VLOOKUP('PAA CONSOLIDADO'!L2695,LISTAS!$D$4:$E$15,2,0)</f>
        <v>#N/A</v>
      </c>
      <c r="E2692" s="217" t="e">
        <f>+VLOOKUP('PAA CONSOLIDADO'!M2695,LISTAS!$D$4:$E$15,2,0)</f>
        <v>#N/A</v>
      </c>
      <c r="F2692" s="217">
        <f>+'PAA CONSOLIDADO'!O2695</f>
        <v>0</v>
      </c>
      <c r="G2692" s="217">
        <f t="shared" si="123"/>
        <v>1</v>
      </c>
      <c r="H2692" s="217" t="e">
        <f>+VLOOKUP('PAA CONSOLIDADO'!P2695,LISTAS!$B$4:$C$17,2,0)</f>
        <v>#N/A</v>
      </c>
      <c r="I2692" s="217" t="e">
        <f>+VLOOKUP('PAA CONSOLIDADO'!Q2695,LISTAS!$B$22:$C$25,2,0)</f>
        <v>#N/A</v>
      </c>
      <c r="J2692" s="219">
        <f>'PAA CONSOLIDADO'!R2695</f>
        <v>0</v>
      </c>
      <c r="K2692" s="219">
        <f>+'PAA CONSOLIDADO'!S2695</f>
        <v>0</v>
      </c>
      <c r="L2692" s="217" t="e">
        <f>+VLOOKUP('PAA CONSOLIDADO'!T2695,LISTAS!$B$29:$C$31,2,0)</f>
        <v>#N/A</v>
      </c>
      <c r="M2692" s="217" t="e">
        <f>+VLOOKUP('PAA CONSOLIDADO'!U2695,LISTAS!$B$36:$C$39,2,0)</f>
        <v>#N/A</v>
      </c>
      <c r="N2692" s="217" t="str">
        <f t="shared" si="124"/>
        <v>Unidad de Contratación (1)</v>
      </c>
      <c r="O2692" s="217" t="str">
        <f t="shared" si="125"/>
        <v>CO-DC-11001</v>
      </c>
      <c r="P2692" s="217">
        <f>+'PAA CONSOLIDADO'!V2695</f>
        <v>0</v>
      </c>
      <c r="Q2692" s="217">
        <f>+'PAA CONSOLIDADO'!X2695</f>
        <v>0</v>
      </c>
      <c r="R2692" s="217">
        <f>+'PAA CONSOLIDADO'!Y2695</f>
        <v>0</v>
      </c>
    </row>
    <row r="2693" spans="1:18" s="217" customFormat="1" x14ac:dyDescent="0.25">
      <c r="A2693" s="211">
        <f>+'PAA CONSOLIDADO'!C2696</f>
        <v>0</v>
      </c>
      <c r="B2693" s="211">
        <f>+'PAA CONSOLIDADO'!I2696</f>
        <v>0</v>
      </c>
      <c r="C2693" s="217" t="str">
        <f>+CONCATENATE('PAA CONSOLIDADO'!A2696,"-",'PAA CONSOLIDADO'!D2696,"-",'PAA CONSOLIDADO'!K2696)</f>
        <v>--</v>
      </c>
      <c r="D2693" s="217" t="e">
        <f>+VLOOKUP('PAA CONSOLIDADO'!L2696,LISTAS!$D$4:$E$15,2,0)</f>
        <v>#N/A</v>
      </c>
      <c r="E2693" s="217" t="e">
        <f>+VLOOKUP('PAA CONSOLIDADO'!M2696,LISTAS!$D$4:$E$15,2,0)</f>
        <v>#N/A</v>
      </c>
      <c r="F2693" s="217">
        <f>+'PAA CONSOLIDADO'!O2696</f>
        <v>0</v>
      </c>
      <c r="G2693" s="217">
        <f t="shared" ref="G2693:G2756" si="126">+IF(ISBLANK(B2693),"",1)</f>
        <v>1</v>
      </c>
      <c r="H2693" s="217" t="e">
        <f>+VLOOKUP('PAA CONSOLIDADO'!P2696,LISTAS!$B$4:$C$17,2,0)</f>
        <v>#N/A</v>
      </c>
      <c r="I2693" s="217" t="e">
        <f>+VLOOKUP('PAA CONSOLIDADO'!Q2696,LISTAS!$B$22:$C$25,2,0)</f>
        <v>#N/A</v>
      </c>
      <c r="J2693" s="219">
        <f>'PAA CONSOLIDADO'!R2696</f>
        <v>0</v>
      </c>
      <c r="K2693" s="219">
        <f>+'PAA CONSOLIDADO'!S2696</f>
        <v>0</v>
      </c>
      <c r="L2693" s="217" t="e">
        <f>+VLOOKUP('PAA CONSOLIDADO'!T2696,LISTAS!$B$29:$C$31,2,0)</f>
        <v>#N/A</v>
      </c>
      <c r="M2693" s="217" t="e">
        <f>+VLOOKUP('PAA CONSOLIDADO'!U2696,LISTAS!$B$36:$C$39,2,0)</f>
        <v>#N/A</v>
      </c>
      <c r="N2693" s="217" t="str">
        <f t="shared" ref="N2693:N2756" si="127">+IF(ISBLANK(B2693),"","Unidad de Contratación (1)")</f>
        <v>Unidad de Contratación (1)</v>
      </c>
      <c r="O2693" s="217" t="str">
        <f t="shared" ref="O2693:O2756" si="128">+IF(ISBLANK(B2693),"","CO-DC-11001")</f>
        <v>CO-DC-11001</v>
      </c>
      <c r="P2693" s="217">
        <f>+'PAA CONSOLIDADO'!V2696</f>
        <v>0</v>
      </c>
      <c r="Q2693" s="217">
        <f>+'PAA CONSOLIDADO'!X2696</f>
        <v>0</v>
      </c>
      <c r="R2693" s="217">
        <f>+'PAA CONSOLIDADO'!Y2696</f>
        <v>0</v>
      </c>
    </row>
    <row r="2694" spans="1:18" s="217" customFormat="1" x14ac:dyDescent="0.25">
      <c r="A2694" s="211">
        <f>+'PAA CONSOLIDADO'!C2697</f>
        <v>0</v>
      </c>
      <c r="B2694" s="211">
        <f>+'PAA CONSOLIDADO'!I2697</f>
        <v>0</v>
      </c>
      <c r="C2694" s="217" t="str">
        <f>+CONCATENATE('PAA CONSOLIDADO'!A2697,"-",'PAA CONSOLIDADO'!D2697,"-",'PAA CONSOLIDADO'!K2697)</f>
        <v>--</v>
      </c>
      <c r="D2694" s="217" t="e">
        <f>+VLOOKUP('PAA CONSOLIDADO'!L2697,LISTAS!$D$4:$E$15,2,0)</f>
        <v>#N/A</v>
      </c>
      <c r="E2694" s="217" t="e">
        <f>+VLOOKUP('PAA CONSOLIDADO'!M2697,LISTAS!$D$4:$E$15,2,0)</f>
        <v>#N/A</v>
      </c>
      <c r="F2694" s="217">
        <f>+'PAA CONSOLIDADO'!O2697</f>
        <v>0</v>
      </c>
      <c r="G2694" s="217">
        <f t="shared" si="126"/>
        <v>1</v>
      </c>
      <c r="H2694" s="217" t="e">
        <f>+VLOOKUP('PAA CONSOLIDADO'!P2697,LISTAS!$B$4:$C$17,2,0)</f>
        <v>#N/A</v>
      </c>
      <c r="I2694" s="217" t="e">
        <f>+VLOOKUP('PAA CONSOLIDADO'!Q2697,LISTAS!$B$22:$C$25,2,0)</f>
        <v>#N/A</v>
      </c>
      <c r="J2694" s="219">
        <f>'PAA CONSOLIDADO'!R2697</f>
        <v>0</v>
      </c>
      <c r="K2694" s="219">
        <f>+'PAA CONSOLIDADO'!S2697</f>
        <v>0</v>
      </c>
      <c r="L2694" s="217" t="e">
        <f>+VLOOKUP('PAA CONSOLIDADO'!T2697,LISTAS!$B$29:$C$31,2,0)</f>
        <v>#N/A</v>
      </c>
      <c r="M2694" s="217" t="e">
        <f>+VLOOKUP('PAA CONSOLIDADO'!U2697,LISTAS!$B$36:$C$39,2,0)</f>
        <v>#N/A</v>
      </c>
      <c r="N2694" s="217" t="str">
        <f t="shared" si="127"/>
        <v>Unidad de Contratación (1)</v>
      </c>
      <c r="O2694" s="217" t="str">
        <f t="shared" si="128"/>
        <v>CO-DC-11001</v>
      </c>
      <c r="P2694" s="217">
        <f>+'PAA CONSOLIDADO'!V2697</f>
        <v>0</v>
      </c>
      <c r="Q2694" s="217">
        <f>+'PAA CONSOLIDADO'!X2697</f>
        <v>0</v>
      </c>
      <c r="R2694" s="217">
        <f>+'PAA CONSOLIDADO'!Y2697</f>
        <v>0</v>
      </c>
    </row>
    <row r="2695" spans="1:18" s="217" customFormat="1" x14ac:dyDescent="0.25">
      <c r="A2695" s="211">
        <f>+'PAA CONSOLIDADO'!C2698</f>
        <v>0</v>
      </c>
      <c r="B2695" s="211">
        <f>+'PAA CONSOLIDADO'!I2698</f>
        <v>0</v>
      </c>
      <c r="C2695" s="217" t="str">
        <f>+CONCATENATE('PAA CONSOLIDADO'!A2698,"-",'PAA CONSOLIDADO'!D2698,"-",'PAA CONSOLIDADO'!K2698)</f>
        <v>--</v>
      </c>
      <c r="D2695" s="217" t="e">
        <f>+VLOOKUP('PAA CONSOLIDADO'!L2698,LISTAS!$D$4:$E$15,2,0)</f>
        <v>#N/A</v>
      </c>
      <c r="E2695" s="217" t="e">
        <f>+VLOOKUP('PAA CONSOLIDADO'!M2698,LISTAS!$D$4:$E$15,2,0)</f>
        <v>#N/A</v>
      </c>
      <c r="F2695" s="217">
        <f>+'PAA CONSOLIDADO'!O2698</f>
        <v>0</v>
      </c>
      <c r="G2695" s="217">
        <f t="shared" si="126"/>
        <v>1</v>
      </c>
      <c r="H2695" s="217" t="e">
        <f>+VLOOKUP('PAA CONSOLIDADO'!P2698,LISTAS!$B$4:$C$17,2,0)</f>
        <v>#N/A</v>
      </c>
      <c r="I2695" s="217" t="e">
        <f>+VLOOKUP('PAA CONSOLIDADO'!Q2698,LISTAS!$B$22:$C$25,2,0)</f>
        <v>#N/A</v>
      </c>
      <c r="J2695" s="219">
        <f>'PAA CONSOLIDADO'!R2698</f>
        <v>0</v>
      </c>
      <c r="K2695" s="219">
        <f>+'PAA CONSOLIDADO'!S2698</f>
        <v>0</v>
      </c>
      <c r="L2695" s="217" t="e">
        <f>+VLOOKUP('PAA CONSOLIDADO'!T2698,LISTAS!$B$29:$C$31,2,0)</f>
        <v>#N/A</v>
      </c>
      <c r="M2695" s="217" t="e">
        <f>+VLOOKUP('PAA CONSOLIDADO'!U2698,LISTAS!$B$36:$C$39,2,0)</f>
        <v>#N/A</v>
      </c>
      <c r="N2695" s="217" t="str">
        <f t="shared" si="127"/>
        <v>Unidad de Contratación (1)</v>
      </c>
      <c r="O2695" s="217" t="str">
        <f t="shared" si="128"/>
        <v>CO-DC-11001</v>
      </c>
      <c r="P2695" s="217">
        <f>+'PAA CONSOLIDADO'!V2698</f>
        <v>0</v>
      </c>
      <c r="Q2695" s="217">
        <f>+'PAA CONSOLIDADO'!X2698</f>
        <v>0</v>
      </c>
      <c r="R2695" s="217">
        <f>+'PAA CONSOLIDADO'!Y2698</f>
        <v>0</v>
      </c>
    </row>
    <row r="2696" spans="1:18" s="217" customFormat="1" x14ac:dyDescent="0.25">
      <c r="A2696" s="211">
        <f>+'PAA CONSOLIDADO'!C2699</f>
        <v>0</v>
      </c>
      <c r="B2696" s="211">
        <f>+'PAA CONSOLIDADO'!I2699</f>
        <v>0</v>
      </c>
      <c r="C2696" s="217" t="str">
        <f>+CONCATENATE('PAA CONSOLIDADO'!A2699,"-",'PAA CONSOLIDADO'!D2699,"-",'PAA CONSOLIDADO'!K2699)</f>
        <v>--</v>
      </c>
      <c r="D2696" s="217" t="e">
        <f>+VLOOKUP('PAA CONSOLIDADO'!L2699,LISTAS!$D$4:$E$15,2,0)</f>
        <v>#N/A</v>
      </c>
      <c r="E2696" s="217" t="e">
        <f>+VLOOKUP('PAA CONSOLIDADO'!M2699,LISTAS!$D$4:$E$15,2,0)</f>
        <v>#N/A</v>
      </c>
      <c r="F2696" s="217">
        <f>+'PAA CONSOLIDADO'!O2699</f>
        <v>0</v>
      </c>
      <c r="G2696" s="217">
        <f t="shared" si="126"/>
        <v>1</v>
      </c>
      <c r="H2696" s="217" t="e">
        <f>+VLOOKUP('PAA CONSOLIDADO'!P2699,LISTAS!$B$4:$C$17,2,0)</f>
        <v>#N/A</v>
      </c>
      <c r="I2696" s="217" t="e">
        <f>+VLOOKUP('PAA CONSOLIDADO'!Q2699,LISTAS!$B$22:$C$25,2,0)</f>
        <v>#N/A</v>
      </c>
      <c r="J2696" s="219">
        <f>'PAA CONSOLIDADO'!R2699</f>
        <v>0</v>
      </c>
      <c r="K2696" s="219">
        <f>+'PAA CONSOLIDADO'!S2699</f>
        <v>0</v>
      </c>
      <c r="L2696" s="217" t="e">
        <f>+VLOOKUP('PAA CONSOLIDADO'!T2699,LISTAS!$B$29:$C$31,2,0)</f>
        <v>#N/A</v>
      </c>
      <c r="M2696" s="217" t="e">
        <f>+VLOOKUP('PAA CONSOLIDADO'!U2699,LISTAS!$B$36:$C$39,2,0)</f>
        <v>#N/A</v>
      </c>
      <c r="N2696" s="217" t="str">
        <f t="shared" si="127"/>
        <v>Unidad de Contratación (1)</v>
      </c>
      <c r="O2696" s="217" t="str">
        <f t="shared" si="128"/>
        <v>CO-DC-11001</v>
      </c>
      <c r="P2696" s="217">
        <f>+'PAA CONSOLIDADO'!V2699</f>
        <v>0</v>
      </c>
      <c r="Q2696" s="217">
        <f>+'PAA CONSOLIDADO'!X2699</f>
        <v>0</v>
      </c>
      <c r="R2696" s="217">
        <f>+'PAA CONSOLIDADO'!Y2699</f>
        <v>0</v>
      </c>
    </row>
    <row r="2697" spans="1:18" s="217" customFormat="1" x14ac:dyDescent="0.25">
      <c r="A2697" s="211">
        <f>+'PAA CONSOLIDADO'!C2700</f>
        <v>0</v>
      </c>
      <c r="B2697" s="211">
        <f>+'PAA CONSOLIDADO'!I2700</f>
        <v>0</v>
      </c>
      <c r="C2697" s="217" t="str">
        <f>+CONCATENATE('PAA CONSOLIDADO'!A2700,"-",'PAA CONSOLIDADO'!D2700,"-",'PAA CONSOLIDADO'!K2700)</f>
        <v>--</v>
      </c>
      <c r="D2697" s="217" t="e">
        <f>+VLOOKUP('PAA CONSOLIDADO'!L2700,LISTAS!$D$4:$E$15,2,0)</f>
        <v>#N/A</v>
      </c>
      <c r="E2697" s="217" t="e">
        <f>+VLOOKUP('PAA CONSOLIDADO'!M2700,LISTAS!$D$4:$E$15,2,0)</f>
        <v>#N/A</v>
      </c>
      <c r="F2697" s="217">
        <f>+'PAA CONSOLIDADO'!O2700</f>
        <v>0</v>
      </c>
      <c r="G2697" s="217">
        <f t="shared" si="126"/>
        <v>1</v>
      </c>
      <c r="H2697" s="217" t="e">
        <f>+VLOOKUP('PAA CONSOLIDADO'!P2700,LISTAS!$B$4:$C$17,2,0)</f>
        <v>#N/A</v>
      </c>
      <c r="I2697" s="217" t="e">
        <f>+VLOOKUP('PAA CONSOLIDADO'!Q2700,LISTAS!$B$22:$C$25,2,0)</f>
        <v>#N/A</v>
      </c>
      <c r="J2697" s="219">
        <f>'PAA CONSOLIDADO'!R2700</f>
        <v>0</v>
      </c>
      <c r="K2697" s="219">
        <f>+'PAA CONSOLIDADO'!S2700</f>
        <v>0</v>
      </c>
      <c r="L2697" s="217" t="e">
        <f>+VLOOKUP('PAA CONSOLIDADO'!T2700,LISTAS!$B$29:$C$31,2,0)</f>
        <v>#N/A</v>
      </c>
      <c r="M2697" s="217" t="e">
        <f>+VLOOKUP('PAA CONSOLIDADO'!U2700,LISTAS!$B$36:$C$39,2,0)</f>
        <v>#N/A</v>
      </c>
      <c r="N2697" s="217" t="str">
        <f t="shared" si="127"/>
        <v>Unidad de Contratación (1)</v>
      </c>
      <c r="O2697" s="217" t="str">
        <f t="shared" si="128"/>
        <v>CO-DC-11001</v>
      </c>
      <c r="P2697" s="217">
        <f>+'PAA CONSOLIDADO'!V2700</f>
        <v>0</v>
      </c>
      <c r="Q2697" s="217">
        <f>+'PAA CONSOLIDADO'!X2700</f>
        <v>0</v>
      </c>
      <c r="R2697" s="217">
        <f>+'PAA CONSOLIDADO'!Y2700</f>
        <v>0</v>
      </c>
    </row>
    <row r="2698" spans="1:18" s="217" customFormat="1" x14ac:dyDescent="0.25">
      <c r="A2698" s="211">
        <f>+'PAA CONSOLIDADO'!C2701</f>
        <v>0</v>
      </c>
      <c r="B2698" s="211">
        <f>+'PAA CONSOLIDADO'!I2701</f>
        <v>0</v>
      </c>
      <c r="C2698" s="217" t="str">
        <f>+CONCATENATE('PAA CONSOLIDADO'!A2701,"-",'PAA CONSOLIDADO'!D2701,"-",'PAA CONSOLIDADO'!K2701)</f>
        <v>--</v>
      </c>
      <c r="D2698" s="217" t="e">
        <f>+VLOOKUP('PAA CONSOLIDADO'!L2701,LISTAS!$D$4:$E$15,2,0)</f>
        <v>#N/A</v>
      </c>
      <c r="E2698" s="217" t="e">
        <f>+VLOOKUP('PAA CONSOLIDADO'!M2701,LISTAS!$D$4:$E$15,2,0)</f>
        <v>#N/A</v>
      </c>
      <c r="F2698" s="217">
        <f>+'PAA CONSOLIDADO'!O2701</f>
        <v>0</v>
      </c>
      <c r="G2698" s="217">
        <f t="shared" si="126"/>
        <v>1</v>
      </c>
      <c r="H2698" s="217" t="e">
        <f>+VLOOKUP('PAA CONSOLIDADO'!P2701,LISTAS!$B$4:$C$17,2,0)</f>
        <v>#N/A</v>
      </c>
      <c r="I2698" s="217" t="e">
        <f>+VLOOKUP('PAA CONSOLIDADO'!Q2701,LISTAS!$B$22:$C$25,2,0)</f>
        <v>#N/A</v>
      </c>
      <c r="J2698" s="219">
        <f>'PAA CONSOLIDADO'!R2701</f>
        <v>0</v>
      </c>
      <c r="K2698" s="219">
        <f>+'PAA CONSOLIDADO'!S2701</f>
        <v>0</v>
      </c>
      <c r="L2698" s="217" t="e">
        <f>+VLOOKUP('PAA CONSOLIDADO'!T2701,LISTAS!$B$29:$C$31,2,0)</f>
        <v>#N/A</v>
      </c>
      <c r="M2698" s="217" t="e">
        <f>+VLOOKUP('PAA CONSOLIDADO'!U2701,LISTAS!$B$36:$C$39,2,0)</f>
        <v>#N/A</v>
      </c>
      <c r="N2698" s="217" t="str">
        <f t="shared" si="127"/>
        <v>Unidad de Contratación (1)</v>
      </c>
      <c r="O2698" s="217" t="str">
        <f t="shared" si="128"/>
        <v>CO-DC-11001</v>
      </c>
      <c r="P2698" s="217">
        <f>+'PAA CONSOLIDADO'!V2701</f>
        <v>0</v>
      </c>
      <c r="Q2698" s="217">
        <f>+'PAA CONSOLIDADO'!X2701</f>
        <v>0</v>
      </c>
      <c r="R2698" s="217">
        <f>+'PAA CONSOLIDADO'!Y2701</f>
        <v>0</v>
      </c>
    </row>
    <row r="2699" spans="1:18" s="217" customFormat="1" x14ac:dyDescent="0.25">
      <c r="A2699" s="211">
        <f>+'PAA CONSOLIDADO'!C2702</f>
        <v>0</v>
      </c>
      <c r="B2699" s="211">
        <f>+'PAA CONSOLIDADO'!I2702</f>
        <v>0</v>
      </c>
      <c r="C2699" s="217" t="str">
        <f>+CONCATENATE('PAA CONSOLIDADO'!A2702,"-",'PAA CONSOLIDADO'!D2702,"-",'PAA CONSOLIDADO'!K2702)</f>
        <v>--</v>
      </c>
      <c r="D2699" s="217" t="e">
        <f>+VLOOKUP('PAA CONSOLIDADO'!L2702,LISTAS!$D$4:$E$15,2,0)</f>
        <v>#N/A</v>
      </c>
      <c r="E2699" s="217" t="e">
        <f>+VLOOKUP('PAA CONSOLIDADO'!M2702,LISTAS!$D$4:$E$15,2,0)</f>
        <v>#N/A</v>
      </c>
      <c r="F2699" s="217">
        <f>+'PAA CONSOLIDADO'!O2702</f>
        <v>0</v>
      </c>
      <c r="G2699" s="217">
        <f t="shared" si="126"/>
        <v>1</v>
      </c>
      <c r="H2699" s="217" t="e">
        <f>+VLOOKUP('PAA CONSOLIDADO'!P2702,LISTAS!$B$4:$C$17,2,0)</f>
        <v>#N/A</v>
      </c>
      <c r="I2699" s="217" t="e">
        <f>+VLOOKUP('PAA CONSOLIDADO'!Q2702,LISTAS!$B$22:$C$25,2,0)</f>
        <v>#N/A</v>
      </c>
      <c r="J2699" s="219">
        <f>'PAA CONSOLIDADO'!R2702</f>
        <v>0</v>
      </c>
      <c r="K2699" s="219">
        <f>+'PAA CONSOLIDADO'!S2702</f>
        <v>0</v>
      </c>
      <c r="L2699" s="217" t="e">
        <f>+VLOOKUP('PAA CONSOLIDADO'!T2702,LISTAS!$B$29:$C$31,2,0)</f>
        <v>#N/A</v>
      </c>
      <c r="M2699" s="217" t="e">
        <f>+VLOOKUP('PAA CONSOLIDADO'!U2702,LISTAS!$B$36:$C$39,2,0)</f>
        <v>#N/A</v>
      </c>
      <c r="N2699" s="217" t="str">
        <f t="shared" si="127"/>
        <v>Unidad de Contratación (1)</v>
      </c>
      <c r="O2699" s="217" t="str">
        <f t="shared" si="128"/>
        <v>CO-DC-11001</v>
      </c>
      <c r="P2699" s="217">
        <f>+'PAA CONSOLIDADO'!V2702</f>
        <v>0</v>
      </c>
      <c r="Q2699" s="217">
        <f>+'PAA CONSOLIDADO'!X2702</f>
        <v>0</v>
      </c>
      <c r="R2699" s="217">
        <f>+'PAA CONSOLIDADO'!Y2702</f>
        <v>0</v>
      </c>
    </row>
    <row r="2700" spans="1:18" s="217" customFormat="1" x14ac:dyDescent="0.25">
      <c r="A2700" s="211">
        <f>+'PAA CONSOLIDADO'!C2703</f>
        <v>0</v>
      </c>
      <c r="B2700" s="211">
        <f>+'PAA CONSOLIDADO'!I2703</f>
        <v>0</v>
      </c>
      <c r="C2700" s="217" t="str">
        <f>+CONCATENATE('PAA CONSOLIDADO'!A2703,"-",'PAA CONSOLIDADO'!D2703,"-",'PAA CONSOLIDADO'!K2703)</f>
        <v>--</v>
      </c>
      <c r="D2700" s="217" t="e">
        <f>+VLOOKUP('PAA CONSOLIDADO'!L2703,LISTAS!$D$4:$E$15,2,0)</f>
        <v>#N/A</v>
      </c>
      <c r="E2700" s="217" t="e">
        <f>+VLOOKUP('PAA CONSOLIDADO'!M2703,LISTAS!$D$4:$E$15,2,0)</f>
        <v>#N/A</v>
      </c>
      <c r="F2700" s="217">
        <f>+'PAA CONSOLIDADO'!O2703</f>
        <v>0</v>
      </c>
      <c r="G2700" s="217">
        <f t="shared" si="126"/>
        <v>1</v>
      </c>
      <c r="H2700" s="217" t="e">
        <f>+VLOOKUP('PAA CONSOLIDADO'!P2703,LISTAS!$B$4:$C$17,2,0)</f>
        <v>#N/A</v>
      </c>
      <c r="I2700" s="217" t="e">
        <f>+VLOOKUP('PAA CONSOLIDADO'!Q2703,LISTAS!$B$22:$C$25,2,0)</f>
        <v>#N/A</v>
      </c>
      <c r="J2700" s="219">
        <f>'PAA CONSOLIDADO'!R2703</f>
        <v>0</v>
      </c>
      <c r="K2700" s="219">
        <f>+'PAA CONSOLIDADO'!S2703</f>
        <v>0</v>
      </c>
      <c r="L2700" s="217" t="e">
        <f>+VLOOKUP('PAA CONSOLIDADO'!T2703,LISTAS!$B$29:$C$31,2,0)</f>
        <v>#N/A</v>
      </c>
      <c r="M2700" s="217" t="e">
        <f>+VLOOKUP('PAA CONSOLIDADO'!U2703,LISTAS!$B$36:$C$39,2,0)</f>
        <v>#N/A</v>
      </c>
      <c r="N2700" s="217" t="str">
        <f t="shared" si="127"/>
        <v>Unidad de Contratación (1)</v>
      </c>
      <c r="O2700" s="217" t="str">
        <f t="shared" si="128"/>
        <v>CO-DC-11001</v>
      </c>
      <c r="P2700" s="217">
        <f>+'PAA CONSOLIDADO'!V2703</f>
        <v>0</v>
      </c>
      <c r="Q2700" s="217">
        <f>+'PAA CONSOLIDADO'!X2703</f>
        <v>0</v>
      </c>
      <c r="R2700" s="217">
        <f>+'PAA CONSOLIDADO'!Y2703</f>
        <v>0</v>
      </c>
    </row>
    <row r="2701" spans="1:18" s="217" customFormat="1" x14ac:dyDescent="0.25">
      <c r="A2701" s="211">
        <f>+'PAA CONSOLIDADO'!C2704</f>
        <v>0</v>
      </c>
      <c r="B2701" s="211">
        <f>+'PAA CONSOLIDADO'!I2704</f>
        <v>0</v>
      </c>
      <c r="C2701" s="217" t="str">
        <f>+CONCATENATE('PAA CONSOLIDADO'!A2704,"-",'PAA CONSOLIDADO'!D2704,"-",'PAA CONSOLIDADO'!K2704)</f>
        <v>--</v>
      </c>
      <c r="D2701" s="217" t="e">
        <f>+VLOOKUP('PAA CONSOLIDADO'!L2704,LISTAS!$D$4:$E$15,2,0)</f>
        <v>#N/A</v>
      </c>
      <c r="E2701" s="217" t="e">
        <f>+VLOOKUP('PAA CONSOLIDADO'!M2704,LISTAS!$D$4:$E$15,2,0)</f>
        <v>#N/A</v>
      </c>
      <c r="F2701" s="217">
        <f>+'PAA CONSOLIDADO'!O2704</f>
        <v>0</v>
      </c>
      <c r="G2701" s="217">
        <f t="shared" si="126"/>
        <v>1</v>
      </c>
      <c r="H2701" s="217" t="e">
        <f>+VLOOKUP('PAA CONSOLIDADO'!P2704,LISTAS!$B$4:$C$17,2,0)</f>
        <v>#N/A</v>
      </c>
      <c r="I2701" s="217" t="e">
        <f>+VLOOKUP('PAA CONSOLIDADO'!Q2704,LISTAS!$B$22:$C$25,2,0)</f>
        <v>#N/A</v>
      </c>
      <c r="J2701" s="219">
        <f>'PAA CONSOLIDADO'!R2704</f>
        <v>0</v>
      </c>
      <c r="K2701" s="219">
        <f>+'PAA CONSOLIDADO'!S2704</f>
        <v>0</v>
      </c>
      <c r="L2701" s="217" t="e">
        <f>+VLOOKUP('PAA CONSOLIDADO'!T2704,LISTAS!$B$29:$C$31,2,0)</f>
        <v>#N/A</v>
      </c>
      <c r="M2701" s="217" t="e">
        <f>+VLOOKUP('PAA CONSOLIDADO'!U2704,LISTAS!$B$36:$C$39,2,0)</f>
        <v>#N/A</v>
      </c>
      <c r="N2701" s="217" t="str">
        <f t="shared" si="127"/>
        <v>Unidad de Contratación (1)</v>
      </c>
      <c r="O2701" s="217" t="str">
        <f t="shared" si="128"/>
        <v>CO-DC-11001</v>
      </c>
      <c r="P2701" s="217">
        <f>+'PAA CONSOLIDADO'!V2704</f>
        <v>0</v>
      </c>
      <c r="Q2701" s="217">
        <f>+'PAA CONSOLIDADO'!X2704</f>
        <v>0</v>
      </c>
      <c r="R2701" s="217">
        <f>+'PAA CONSOLIDADO'!Y2704</f>
        <v>0</v>
      </c>
    </row>
    <row r="2702" spans="1:18" s="217" customFormat="1" x14ac:dyDescent="0.25">
      <c r="A2702" s="211">
        <f>+'PAA CONSOLIDADO'!C2705</f>
        <v>0</v>
      </c>
      <c r="B2702" s="211">
        <f>+'PAA CONSOLIDADO'!I2705</f>
        <v>0</v>
      </c>
      <c r="C2702" s="217" t="str">
        <f>+CONCATENATE('PAA CONSOLIDADO'!A2705,"-",'PAA CONSOLIDADO'!D2705,"-",'PAA CONSOLIDADO'!K2705)</f>
        <v>--</v>
      </c>
      <c r="D2702" s="217" t="e">
        <f>+VLOOKUP('PAA CONSOLIDADO'!L2705,LISTAS!$D$4:$E$15,2,0)</f>
        <v>#N/A</v>
      </c>
      <c r="E2702" s="217" t="e">
        <f>+VLOOKUP('PAA CONSOLIDADO'!M2705,LISTAS!$D$4:$E$15,2,0)</f>
        <v>#N/A</v>
      </c>
      <c r="F2702" s="217">
        <f>+'PAA CONSOLIDADO'!O2705</f>
        <v>0</v>
      </c>
      <c r="G2702" s="217">
        <f t="shared" si="126"/>
        <v>1</v>
      </c>
      <c r="H2702" s="217" t="e">
        <f>+VLOOKUP('PAA CONSOLIDADO'!P2705,LISTAS!$B$4:$C$17,2,0)</f>
        <v>#N/A</v>
      </c>
      <c r="I2702" s="217" t="e">
        <f>+VLOOKUP('PAA CONSOLIDADO'!Q2705,LISTAS!$B$22:$C$25,2,0)</f>
        <v>#N/A</v>
      </c>
      <c r="J2702" s="219">
        <f>'PAA CONSOLIDADO'!R2705</f>
        <v>0</v>
      </c>
      <c r="K2702" s="219">
        <f>+'PAA CONSOLIDADO'!S2705</f>
        <v>0</v>
      </c>
      <c r="L2702" s="217" t="e">
        <f>+VLOOKUP('PAA CONSOLIDADO'!T2705,LISTAS!$B$29:$C$31,2,0)</f>
        <v>#N/A</v>
      </c>
      <c r="M2702" s="217" t="e">
        <f>+VLOOKUP('PAA CONSOLIDADO'!U2705,LISTAS!$B$36:$C$39,2,0)</f>
        <v>#N/A</v>
      </c>
      <c r="N2702" s="217" t="str">
        <f t="shared" si="127"/>
        <v>Unidad de Contratación (1)</v>
      </c>
      <c r="O2702" s="217" t="str">
        <f t="shared" si="128"/>
        <v>CO-DC-11001</v>
      </c>
      <c r="P2702" s="217">
        <f>+'PAA CONSOLIDADO'!V2705</f>
        <v>0</v>
      </c>
      <c r="Q2702" s="217">
        <f>+'PAA CONSOLIDADO'!X2705</f>
        <v>0</v>
      </c>
      <c r="R2702" s="217">
        <f>+'PAA CONSOLIDADO'!Y2705</f>
        <v>0</v>
      </c>
    </row>
    <row r="2703" spans="1:18" s="217" customFormat="1" x14ac:dyDescent="0.25">
      <c r="A2703" s="211">
        <f>+'PAA CONSOLIDADO'!C2706</f>
        <v>0</v>
      </c>
      <c r="B2703" s="211">
        <f>+'PAA CONSOLIDADO'!I2706</f>
        <v>0</v>
      </c>
      <c r="C2703" s="217" t="str">
        <f>+CONCATENATE('PAA CONSOLIDADO'!A2706,"-",'PAA CONSOLIDADO'!D2706,"-",'PAA CONSOLIDADO'!K2706)</f>
        <v>--</v>
      </c>
      <c r="D2703" s="217" t="e">
        <f>+VLOOKUP('PAA CONSOLIDADO'!L2706,LISTAS!$D$4:$E$15,2,0)</f>
        <v>#N/A</v>
      </c>
      <c r="E2703" s="217" t="e">
        <f>+VLOOKUP('PAA CONSOLIDADO'!M2706,LISTAS!$D$4:$E$15,2,0)</f>
        <v>#N/A</v>
      </c>
      <c r="F2703" s="217">
        <f>+'PAA CONSOLIDADO'!O2706</f>
        <v>0</v>
      </c>
      <c r="G2703" s="217">
        <f t="shared" si="126"/>
        <v>1</v>
      </c>
      <c r="H2703" s="217" t="e">
        <f>+VLOOKUP('PAA CONSOLIDADO'!P2706,LISTAS!$B$4:$C$17,2,0)</f>
        <v>#N/A</v>
      </c>
      <c r="I2703" s="217" t="e">
        <f>+VLOOKUP('PAA CONSOLIDADO'!Q2706,LISTAS!$B$22:$C$25,2,0)</f>
        <v>#N/A</v>
      </c>
      <c r="J2703" s="219">
        <f>'PAA CONSOLIDADO'!R2706</f>
        <v>0</v>
      </c>
      <c r="K2703" s="219">
        <f>+'PAA CONSOLIDADO'!S2706</f>
        <v>0</v>
      </c>
      <c r="L2703" s="217" t="e">
        <f>+VLOOKUP('PAA CONSOLIDADO'!T2706,LISTAS!$B$29:$C$31,2,0)</f>
        <v>#N/A</v>
      </c>
      <c r="M2703" s="217" t="e">
        <f>+VLOOKUP('PAA CONSOLIDADO'!U2706,LISTAS!$B$36:$C$39,2,0)</f>
        <v>#N/A</v>
      </c>
      <c r="N2703" s="217" t="str">
        <f t="shared" si="127"/>
        <v>Unidad de Contratación (1)</v>
      </c>
      <c r="O2703" s="217" t="str">
        <f t="shared" si="128"/>
        <v>CO-DC-11001</v>
      </c>
      <c r="P2703" s="217">
        <f>+'PAA CONSOLIDADO'!V2706</f>
        <v>0</v>
      </c>
      <c r="Q2703" s="217">
        <f>+'PAA CONSOLIDADO'!X2706</f>
        <v>0</v>
      </c>
      <c r="R2703" s="217">
        <f>+'PAA CONSOLIDADO'!Y2706</f>
        <v>0</v>
      </c>
    </row>
    <row r="2704" spans="1:18" s="217" customFormat="1" x14ac:dyDescent="0.25">
      <c r="A2704" s="211">
        <f>+'PAA CONSOLIDADO'!C2707</f>
        <v>0</v>
      </c>
      <c r="B2704" s="211">
        <f>+'PAA CONSOLIDADO'!I2707</f>
        <v>0</v>
      </c>
      <c r="C2704" s="217" t="str">
        <f>+CONCATENATE('PAA CONSOLIDADO'!A2707,"-",'PAA CONSOLIDADO'!D2707,"-",'PAA CONSOLIDADO'!K2707)</f>
        <v>--</v>
      </c>
      <c r="D2704" s="217" t="e">
        <f>+VLOOKUP('PAA CONSOLIDADO'!L2707,LISTAS!$D$4:$E$15,2,0)</f>
        <v>#N/A</v>
      </c>
      <c r="E2704" s="217" t="e">
        <f>+VLOOKUP('PAA CONSOLIDADO'!M2707,LISTAS!$D$4:$E$15,2,0)</f>
        <v>#N/A</v>
      </c>
      <c r="F2704" s="217">
        <f>+'PAA CONSOLIDADO'!O2707</f>
        <v>0</v>
      </c>
      <c r="G2704" s="217">
        <f t="shared" si="126"/>
        <v>1</v>
      </c>
      <c r="H2704" s="217" t="e">
        <f>+VLOOKUP('PAA CONSOLIDADO'!P2707,LISTAS!$B$4:$C$17,2,0)</f>
        <v>#N/A</v>
      </c>
      <c r="I2704" s="217" t="e">
        <f>+VLOOKUP('PAA CONSOLIDADO'!Q2707,LISTAS!$B$22:$C$25,2,0)</f>
        <v>#N/A</v>
      </c>
      <c r="J2704" s="219">
        <f>'PAA CONSOLIDADO'!R2707</f>
        <v>0</v>
      </c>
      <c r="K2704" s="219">
        <f>+'PAA CONSOLIDADO'!S2707</f>
        <v>0</v>
      </c>
      <c r="L2704" s="217" t="e">
        <f>+VLOOKUP('PAA CONSOLIDADO'!T2707,LISTAS!$B$29:$C$31,2,0)</f>
        <v>#N/A</v>
      </c>
      <c r="M2704" s="217" t="e">
        <f>+VLOOKUP('PAA CONSOLIDADO'!U2707,LISTAS!$B$36:$C$39,2,0)</f>
        <v>#N/A</v>
      </c>
      <c r="N2704" s="217" t="str">
        <f t="shared" si="127"/>
        <v>Unidad de Contratación (1)</v>
      </c>
      <c r="O2704" s="217" t="str">
        <f t="shared" si="128"/>
        <v>CO-DC-11001</v>
      </c>
      <c r="P2704" s="217">
        <f>+'PAA CONSOLIDADO'!V2707</f>
        <v>0</v>
      </c>
      <c r="Q2704" s="217">
        <f>+'PAA CONSOLIDADO'!X2707</f>
        <v>0</v>
      </c>
      <c r="R2704" s="217">
        <f>+'PAA CONSOLIDADO'!Y2707</f>
        <v>0</v>
      </c>
    </row>
    <row r="2705" spans="1:18" s="217" customFormat="1" x14ac:dyDescent="0.25">
      <c r="A2705" s="211">
        <f>+'PAA CONSOLIDADO'!C2708</f>
        <v>0</v>
      </c>
      <c r="B2705" s="211">
        <f>+'PAA CONSOLIDADO'!I2708</f>
        <v>0</v>
      </c>
      <c r="C2705" s="217" t="str">
        <f>+CONCATENATE('PAA CONSOLIDADO'!A2708,"-",'PAA CONSOLIDADO'!D2708,"-",'PAA CONSOLIDADO'!K2708)</f>
        <v>--</v>
      </c>
      <c r="D2705" s="217" t="e">
        <f>+VLOOKUP('PAA CONSOLIDADO'!L2708,LISTAS!$D$4:$E$15,2,0)</f>
        <v>#N/A</v>
      </c>
      <c r="E2705" s="217" t="e">
        <f>+VLOOKUP('PAA CONSOLIDADO'!M2708,LISTAS!$D$4:$E$15,2,0)</f>
        <v>#N/A</v>
      </c>
      <c r="F2705" s="217">
        <f>+'PAA CONSOLIDADO'!O2708</f>
        <v>0</v>
      </c>
      <c r="G2705" s="217">
        <f t="shared" si="126"/>
        <v>1</v>
      </c>
      <c r="H2705" s="217" t="e">
        <f>+VLOOKUP('PAA CONSOLIDADO'!P2708,LISTAS!$B$4:$C$17,2,0)</f>
        <v>#N/A</v>
      </c>
      <c r="I2705" s="217" t="e">
        <f>+VLOOKUP('PAA CONSOLIDADO'!Q2708,LISTAS!$B$22:$C$25,2,0)</f>
        <v>#N/A</v>
      </c>
      <c r="J2705" s="219">
        <f>'PAA CONSOLIDADO'!R2708</f>
        <v>0</v>
      </c>
      <c r="K2705" s="219">
        <f>+'PAA CONSOLIDADO'!S2708</f>
        <v>0</v>
      </c>
      <c r="L2705" s="217" t="e">
        <f>+VLOOKUP('PAA CONSOLIDADO'!T2708,LISTAS!$B$29:$C$31,2,0)</f>
        <v>#N/A</v>
      </c>
      <c r="M2705" s="217" t="e">
        <f>+VLOOKUP('PAA CONSOLIDADO'!U2708,LISTAS!$B$36:$C$39,2,0)</f>
        <v>#N/A</v>
      </c>
      <c r="N2705" s="217" t="str">
        <f t="shared" si="127"/>
        <v>Unidad de Contratación (1)</v>
      </c>
      <c r="O2705" s="217" t="str">
        <f t="shared" si="128"/>
        <v>CO-DC-11001</v>
      </c>
      <c r="P2705" s="217">
        <f>+'PAA CONSOLIDADO'!V2708</f>
        <v>0</v>
      </c>
      <c r="Q2705" s="217">
        <f>+'PAA CONSOLIDADO'!X2708</f>
        <v>0</v>
      </c>
      <c r="R2705" s="217">
        <f>+'PAA CONSOLIDADO'!Y2708</f>
        <v>0</v>
      </c>
    </row>
    <row r="2706" spans="1:18" s="217" customFormat="1" x14ac:dyDescent="0.25">
      <c r="A2706" s="211">
        <f>+'PAA CONSOLIDADO'!C2709</f>
        <v>0</v>
      </c>
      <c r="B2706" s="211">
        <f>+'PAA CONSOLIDADO'!I2709</f>
        <v>0</v>
      </c>
      <c r="C2706" s="217" t="str">
        <f>+CONCATENATE('PAA CONSOLIDADO'!A2709,"-",'PAA CONSOLIDADO'!D2709,"-",'PAA CONSOLIDADO'!K2709)</f>
        <v>--</v>
      </c>
      <c r="D2706" s="217" t="e">
        <f>+VLOOKUP('PAA CONSOLIDADO'!L2709,LISTAS!$D$4:$E$15,2,0)</f>
        <v>#N/A</v>
      </c>
      <c r="E2706" s="217" t="e">
        <f>+VLOOKUP('PAA CONSOLIDADO'!M2709,LISTAS!$D$4:$E$15,2,0)</f>
        <v>#N/A</v>
      </c>
      <c r="F2706" s="217">
        <f>+'PAA CONSOLIDADO'!O2709</f>
        <v>0</v>
      </c>
      <c r="G2706" s="217">
        <f t="shared" si="126"/>
        <v>1</v>
      </c>
      <c r="H2706" s="217" t="e">
        <f>+VLOOKUP('PAA CONSOLIDADO'!P2709,LISTAS!$B$4:$C$17,2,0)</f>
        <v>#N/A</v>
      </c>
      <c r="I2706" s="217" t="e">
        <f>+VLOOKUP('PAA CONSOLIDADO'!Q2709,LISTAS!$B$22:$C$25,2,0)</f>
        <v>#N/A</v>
      </c>
      <c r="J2706" s="219">
        <f>'PAA CONSOLIDADO'!R2709</f>
        <v>0</v>
      </c>
      <c r="K2706" s="219">
        <f>+'PAA CONSOLIDADO'!S2709</f>
        <v>0</v>
      </c>
      <c r="L2706" s="217" t="e">
        <f>+VLOOKUP('PAA CONSOLIDADO'!T2709,LISTAS!$B$29:$C$31,2,0)</f>
        <v>#N/A</v>
      </c>
      <c r="M2706" s="217" t="e">
        <f>+VLOOKUP('PAA CONSOLIDADO'!U2709,LISTAS!$B$36:$C$39,2,0)</f>
        <v>#N/A</v>
      </c>
      <c r="N2706" s="217" t="str">
        <f t="shared" si="127"/>
        <v>Unidad de Contratación (1)</v>
      </c>
      <c r="O2706" s="217" t="str">
        <f t="shared" si="128"/>
        <v>CO-DC-11001</v>
      </c>
      <c r="P2706" s="217">
        <f>+'PAA CONSOLIDADO'!V2709</f>
        <v>0</v>
      </c>
      <c r="Q2706" s="217">
        <f>+'PAA CONSOLIDADO'!X2709</f>
        <v>0</v>
      </c>
      <c r="R2706" s="217">
        <f>+'PAA CONSOLIDADO'!Y2709</f>
        <v>0</v>
      </c>
    </row>
    <row r="2707" spans="1:18" s="217" customFormat="1" x14ac:dyDescent="0.25">
      <c r="A2707" s="211">
        <f>+'PAA CONSOLIDADO'!C2710</f>
        <v>0</v>
      </c>
      <c r="B2707" s="211">
        <f>+'PAA CONSOLIDADO'!I2710</f>
        <v>0</v>
      </c>
      <c r="C2707" s="217" t="str">
        <f>+CONCATENATE('PAA CONSOLIDADO'!A2710,"-",'PAA CONSOLIDADO'!D2710,"-",'PAA CONSOLIDADO'!K2710)</f>
        <v>--</v>
      </c>
      <c r="D2707" s="217" t="e">
        <f>+VLOOKUP('PAA CONSOLIDADO'!L2710,LISTAS!$D$4:$E$15,2,0)</f>
        <v>#N/A</v>
      </c>
      <c r="E2707" s="217" t="e">
        <f>+VLOOKUP('PAA CONSOLIDADO'!M2710,LISTAS!$D$4:$E$15,2,0)</f>
        <v>#N/A</v>
      </c>
      <c r="F2707" s="217">
        <f>+'PAA CONSOLIDADO'!O2710</f>
        <v>0</v>
      </c>
      <c r="G2707" s="217">
        <f t="shared" si="126"/>
        <v>1</v>
      </c>
      <c r="H2707" s="217" t="e">
        <f>+VLOOKUP('PAA CONSOLIDADO'!P2710,LISTAS!$B$4:$C$17,2,0)</f>
        <v>#N/A</v>
      </c>
      <c r="I2707" s="217" t="e">
        <f>+VLOOKUP('PAA CONSOLIDADO'!Q2710,LISTAS!$B$22:$C$25,2,0)</f>
        <v>#N/A</v>
      </c>
      <c r="J2707" s="219">
        <f>'PAA CONSOLIDADO'!R2710</f>
        <v>0</v>
      </c>
      <c r="K2707" s="219">
        <f>+'PAA CONSOLIDADO'!S2710</f>
        <v>0</v>
      </c>
      <c r="L2707" s="217" t="e">
        <f>+VLOOKUP('PAA CONSOLIDADO'!T2710,LISTAS!$B$29:$C$31,2,0)</f>
        <v>#N/A</v>
      </c>
      <c r="M2707" s="217" t="e">
        <f>+VLOOKUP('PAA CONSOLIDADO'!U2710,LISTAS!$B$36:$C$39,2,0)</f>
        <v>#N/A</v>
      </c>
      <c r="N2707" s="217" t="str">
        <f t="shared" si="127"/>
        <v>Unidad de Contratación (1)</v>
      </c>
      <c r="O2707" s="217" t="str">
        <f t="shared" si="128"/>
        <v>CO-DC-11001</v>
      </c>
      <c r="P2707" s="217">
        <f>+'PAA CONSOLIDADO'!V2710</f>
        <v>0</v>
      </c>
      <c r="Q2707" s="217">
        <f>+'PAA CONSOLIDADO'!X2710</f>
        <v>0</v>
      </c>
      <c r="R2707" s="217">
        <f>+'PAA CONSOLIDADO'!Y2710</f>
        <v>0</v>
      </c>
    </row>
    <row r="2708" spans="1:18" s="217" customFormat="1" x14ac:dyDescent="0.25">
      <c r="A2708" s="211">
        <f>+'PAA CONSOLIDADO'!C2711</f>
        <v>0</v>
      </c>
      <c r="B2708" s="211">
        <f>+'PAA CONSOLIDADO'!I2711</f>
        <v>0</v>
      </c>
      <c r="C2708" s="217" t="str">
        <f>+CONCATENATE('PAA CONSOLIDADO'!A2711,"-",'PAA CONSOLIDADO'!D2711,"-",'PAA CONSOLIDADO'!K2711)</f>
        <v>--</v>
      </c>
      <c r="D2708" s="217" t="e">
        <f>+VLOOKUP('PAA CONSOLIDADO'!L2711,LISTAS!$D$4:$E$15,2,0)</f>
        <v>#N/A</v>
      </c>
      <c r="E2708" s="217" t="e">
        <f>+VLOOKUP('PAA CONSOLIDADO'!M2711,LISTAS!$D$4:$E$15,2,0)</f>
        <v>#N/A</v>
      </c>
      <c r="F2708" s="217">
        <f>+'PAA CONSOLIDADO'!O2711</f>
        <v>0</v>
      </c>
      <c r="G2708" s="217">
        <f t="shared" si="126"/>
        <v>1</v>
      </c>
      <c r="H2708" s="217" t="e">
        <f>+VLOOKUP('PAA CONSOLIDADO'!P2711,LISTAS!$B$4:$C$17,2,0)</f>
        <v>#N/A</v>
      </c>
      <c r="I2708" s="217" t="e">
        <f>+VLOOKUP('PAA CONSOLIDADO'!Q2711,LISTAS!$B$22:$C$25,2,0)</f>
        <v>#N/A</v>
      </c>
      <c r="J2708" s="219">
        <f>'PAA CONSOLIDADO'!R2711</f>
        <v>0</v>
      </c>
      <c r="K2708" s="219">
        <f>+'PAA CONSOLIDADO'!S2711</f>
        <v>0</v>
      </c>
      <c r="L2708" s="217" t="e">
        <f>+VLOOKUP('PAA CONSOLIDADO'!T2711,LISTAS!$B$29:$C$31,2,0)</f>
        <v>#N/A</v>
      </c>
      <c r="M2708" s="217" t="e">
        <f>+VLOOKUP('PAA CONSOLIDADO'!U2711,LISTAS!$B$36:$C$39,2,0)</f>
        <v>#N/A</v>
      </c>
      <c r="N2708" s="217" t="str">
        <f t="shared" si="127"/>
        <v>Unidad de Contratación (1)</v>
      </c>
      <c r="O2708" s="217" t="str">
        <f t="shared" si="128"/>
        <v>CO-DC-11001</v>
      </c>
      <c r="P2708" s="217">
        <f>+'PAA CONSOLIDADO'!V2711</f>
        <v>0</v>
      </c>
      <c r="Q2708" s="217">
        <f>+'PAA CONSOLIDADO'!X2711</f>
        <v>0</v>
      </c>
      <c r="R2708" s="217">
        <f>+'PAA CONSOLIDADO'!Y2711</f>
        <v>0</v>
      </c>
    </row>
    <row r="2709" spans="1:18" s="217" customFormat="1" x14ac:dyDescent="0.25">
      <c r="A2709" s="211">
        <f>+'PAA CONSOLIDADO'!C2712</f>
        <v>0</v>
      </c>
      <c r="B2709" s="211">
        <f>+'PAA CONSOLIDADO'!I2712</f>
        <v>0</v>
      </c>
      <c r="C2709" s="217" t="str">
        <f>+CONCATENATE('PAA CONSOLIDADO'!A2712,"-",'PAA CONSOLIDADO'!D2712,"-",'PAA CONSOLIDADO'!K2712)</f>
        <v>--</v>
      </c>
      <c r="D2709" s="217" t="e">
        <f>+VLOOKUP('PAA CONSOLIDADO'!L2712,LISTAS!$D$4:$E$15,2,0)</f>
        <v>#N/A</v>
      </c>
      <c r="E2709" s="217" t="e">
        <f>+VLOOKUP('PAA CONSOLIDADO'!M2712,LISTAS!$D$4:$E$15,2,0)</f>
        <v>#N/A</v>
      </c>
      <c r="F2709" s="217">
        <f>+'PAA CONSOLIDADO'!O2712</f>
        <v>0</v>
      </c>
      <c r="G2709" s="217">
        <f t="shared" si="126"/>
        <v>1</v>
      </c>
      <c r="H2709" s="217" t="e">
        <f>+VLOOKUP('PAA CONSOLIDADO'!P2712,LISTAS!$B$4:$C$17,2,0)</f>
        <v>#N/A</v>
      </c>
      <c r="I2709" s="217" t="e">
        <f>+VLOOKUP('PAA CONSOLIDADO'!Q2712,LISTAS!$B$22:$C$25,2,0)</f>
        <v>#N/A</v>
      </c>
      <c r="J2709" s="219">
        <f>'PAA CONSOLIDADO'!R2712</f>
        <v>0</v>
      </c>
      <c r="K2709" s="219">
        <f>+'PAA CONSOLIDADO'!S2712</f>
        <v>0</v>
      </c>
      <c r="L2709" s="217" t="e">
        <f>+VLOOKUP('PAA CONSOLIDADO'!T2712,LISTAS!$B$29:$C$31,2,0)</f>
        <v>#N/A</v>
      </c>
      <c r="M2709" s="217" t="e">
        <f>+VLOOKUP('PAA CONSOLIDADO'!U2712,LISTAS!$B$36:$C$39,2,0)</f>
        <v>#N/A</v>
      </c>
      <c r="N2709" s="217" t="str">
        <f t="shared" si="127"/>
        <v>Unidad de Contratación (1)</v>
      </c>
      <c r="O2709" s="217" t="str">
        <f t="shared" si="128"/>
        <v>CO-DC-11001</v>
      </c>
      <c r="P2709" s="217">
        <f>+'PAA CONSOLIDADO'!V2712</f>
        <v>0</v>
      </c>
      <c r="Q2709" s="217">
        <f>+'PAA CONSOLIDADO'!X2712</f>
        <v>0</v>
      </c>
      <c r="R2709" s="217">
        <f>+'PAA CONSOLIDADO'!Y2712</f>
        <v>0</v>
      </c>
    </row>
    <row r="2710" spans="1:18" s="217" customFormat="1" x14ac:dyDescent="0.25">
      <c r="A2710" s="211">
        <f>+'PAA CONSOLIDADO'!C2713</f>
        <v>0</v>
      </c>
      <c r="B2710" s="211">
        <f>+'PAA CONSOLIDADO'!I2713</f>
        <v>0</v>
      </c>
      <c r="C2710" s="217" t="str">
        <f>+CONCATENATE('PAA CONSOLIDADO'!A2713,"-",'PAA CONSOLIDADO'!D2713,"-",'PAA CONSOLIDADO'!K2713)</f>
        <v>--</v>
      </c>
      <c r="D2710" s="217" t="e">
        <f>+VLOOKUP('PAA CONSOLIDADO'!L2713,LISTAS!$D$4:$E$15,2,0)</f>
        <v>#N/A</v>
      </c>
      <c r="E2710" s="217" t="e">
        <f>+VLOOKUP('PAA CONSOLIDADO'!M2713,LISTAS!$D$4:$E$15,2,0)</f>
        <v>#N/A</v>
      </c>
      <c r="F2710" s="217">
        <f>+'PAA CONSOLIDADO'!O2713</f>
        <v>0</v>
      </c>
      <c r="G2710" s="217">
        <f t="shared" si="126"/>
        <v>1</v>
      </c>
      <c r="H2710" s="217" t="e">
        <f>+VLOOKUP('PAA CONSOLIDADO'!P2713,LISTAS!$B$4:$C$17,2,0)</f>
        <v>#N/A</v>
      </c>
      <c r="I2710" s="217" t="e">
        <f>+VLOOKUP('PAA CONSOLIDADO'!Q2713,LISTAS!$B$22:$C$25,2,0)</f>
        <v>#N/A</v>
      </c>
      <c r="J2710" s="219">
        <f>'PAA CONSOLIDADO'!R2713</f>
        <v>0</v>
      </c>
      <c r="K2710" s="219">
        <f>+'PAA CONSOLIDADO'!S2713</f>
        <v>0</v>
      </c>
      <c r="L2710" s="217" t="e">
        <f>+VLOOKUP('PAA CONSOLIDADO'!T2713,LISTAS!$B$29:$C$31,2,0)</f>
        <v>#N/A</v>
      </c>
      <c r="M2710" s="217" t="e">
        <f>+VLOOKUP('PAA CONSOLIDADO'!U2713,LISTAS!$B$36:$C$39,2,0)</f>
        <v>#N/A</v>
      </c>
      <c r="N2710" s="217" t="str">
        <f t="shared" si="127"/>
        <v>Unidad de Contratación (1)</v>
      </c>
      <c r="O2710" s="217" t="str">
        <f t="shared" si="128"/>
        <v>CO-DC-11001</v>
      </c>
      <c r="P2710" s="217">
        <f>+'PAA CONSOLIDADO'!V2713</f>
        <v>0</v>
      </c>
      <c r="Q2710" s="217">
        <f>+'PAA CONSOLIDADO'!X2713</f>
        <v>0</v>
      </c>
      <c r="R2710" s="217">
        <f>+'PAA CONSOLIDADO'!Y2713</f>
        <v>0</v>
      </c>
    </row>
    <row r="2711" spans="1:18" s="217" customFormat="1" x14ac:dyDescent="0.25">
      <c r="A2711" s="211">
        <f>+'PAA CONSOLIDADO'!C2714</f>
        <v>0</v>
      </c>
      <c r="B2711" s="211">
        <f>+'PAA CONSOLIDADO'!I2714</f>
        <v>0</v>
      </c>
      <c r="C2711" s="217" t="str">
        <f>+CONCATENATE('PAA CONSOLIDADO'!A2714,"-",'PAA CONSOLIDADO'!D2714,"-",'PAA CONSOLIDADO'!K2714)</f>
        <v>--</v>
      </c>
      <c r="D2711" s="217" t="e">
        <f>+VLOOKUP('PAA CONSOLIDADO'!L2714,LISTAS!$D$4:$E$15,2,0)</f>
        <v>#N/A</v>
      </c>
      <c r="E2711" s="217" t="e">
        <f>+VLOOKUP('PAA CONSOLIDADO'!M2714,LISTAS!$D$4:$E$15,2,0)</f>
        <v>#N/A</v>
      </c>
      <c r="F2711" s="217">
        <f>+'PAA CONSOLIDADO'!O2714</f>
        <v>0</v>
      </c>
      <c r="G2711" s="217">
        <f t="shared" si="126"/>
        <v>1</v>
      </c>
      <c r="H2711" s="217" t="e">
        <f>+VLOOKUP('PAA CONSOLIDADO'!P2714,LISTAS!$B$4:$C$17,2,0)</f>
        <v>#N/A</v>
      </c>
      <c r="I2711" s="217" t="e">
        <f>+VLOOKUP('PAA CONSOLIDADO'!Q2714,LISTAS!$B$22:$C$25,2,0)</f>
        <v>#N/A</v>
      </c>
      <c r="J2711" s="219">
        <f>'PAA CONSOLIDADO'!R2714</f>
        <v>0</v>
      </c>
      <c r="K2711" s="219">
        <f>+'PAA CONSOLIDADO'!S2714</f>
        <v>0</v>
      </c>
      <c r="L2711" s="217" t="e">
        <f>+VLOOKUP('PAA CONSOLIDADO'!T2714,LISTAS!$B$29:$C$31,2,0)</f>
        <v>#N/A</v>
      </c>
      <c r="M2711" s="217" t="e">
        <f>+VLOOKUP('PAA CONSOLIDADO'!U2714,LISTAS!$B$36:$C$39,2,0)</f>
        <v>#N/A</v>
      </c>
      <c r="N2711" s="217" t="str">
        <f t="shared" si="127"/>
        <v>Unidad de Contratación (1)</v>
      </c>
      <c r="O2711" s="217" t="str">
        <f t="shared" si="128"/>
        <v>CO-DC-11001</v>
      </c>
      <c r="P2711" s="217">
        <f>+'PAA CONSOLIDADO'!V2714</f>
        <v>0</v>
      </c>
      <c r="Q2711" s="217">
        <f>+'PAA CONSOLIDADO'!X2714</f>
        <v>0</v>
      </c>
      <c r="R2711" s="217">
        <f>+'PAA CONSOLIDADO'!Y2714</f>
        <v>0</v>
      </c>
    </row>
    <row r="2712" spans="1:18" s="217" customFormat="1" x14ac:dyDescent="0.25">
      <c r="A2712" s="211">
        <f>+'PAA CONSOLIDADO'!C2715</f>
        <v>0</v>
      </c>
      <c r="B2712" s="211">
        <f>+'PAA CONSOLIDADO'!I2715</f>
        <v>0</v>
      </c>
      <c r="C2712" s="217" t="str">
        <f>+CONCATENATE('PAA CONSOLIDADO'!A2715,"-",'PAA CONSOLIDADO'!D2715,"-",'PAA CONSOLIDADO'!K2715)</f>
        <v>--</v>
      </c>
      <c r="D2712" s="217" t="e">
        <f>+VLOOKUP('PAA CONSOLIDADO'!L2715,LISTAS!$D$4:$E$15,2,0)</f>
        <v>#N/A</v>
      </c>
      <c r="E2712" s="217" t="e">
        <f>+VLOOKUP('PAA CONSOLIDADO'!M2715,LISTAS!$D$4:$E$15,2,0)</f>
        <v>#N/A</v>
      </c>
      <c r="F2712" s="217">
        <f>+'PAA CONSOLIDADO'!O2715</f>
        <v>0</v>
      </c>
      <c r="G2712" s="217">
        <f t="shared" si="126"/>
        <v>1</v>
      </c>
      <c r="H2712" s="217" t="e">
        <f>+VLOOKUP('PAA CONSOLIDADO'!P2715,LISTAS!$B$4:$C$17,2,0)</f>
        <v>#N/A</v>
      </c>
      <c r="I2712" s="217" t="e">
        <f>+VLOOKUP('PAA CONSOLIDADO'!Q2715,LISTAS!$B$22:$C$25,2,0)</f>
        <v>#N/A</v>
      </c>
      <c r="J2712" s="219">
        <f>'PAA CONSOLIDADO'!R2715</f>
        <v>0</v>
      </c>
      <c r="K2712" s="219">
        <f>+'PAA CONSOLIDADO'!S2715</f>
        <v>0</v>
      </c>
      <c r="L2712" s="217" t="e">
        <f>+VLOOKUP('PAA CONSOLIDADO'!T2715,LISTAS!$B$29:$C$31,2,0)</f>
        <v>#N/A</v>
      </c>
      <c r="M2712" s="217" t="e">
        <f>+VLOOKUP('PAA CONSOLIDADO'!U2715,LISTAS!$B$36:$C$39,2,0)</f>
        <v>#N/A</v>
      </c>
      <c r="N2712" s="217" t="str">
        <f t="shared" si="127"/>
        <v>Unidad de Contratación (1)</v>
      </c>
      <c r="O2712" s="217" t="str">
        <f t="shared" si="128"/>
        <v>CO-DC-11001</v>
      </c>
      <c r="P2712" s="217">
        <f>+'PAA CONSOLIDADO'!V2715</f>
        <v>0</v>
      </c>
      <c r="Q2712" s="217">
        <f>+'PAA CONSOLIDADO'!X2715</f>
        <v>0</v>
      </c>
      <c r="R2712" s="217">
        <f>+'PAA CONSOLIDADO'!Y2715</f>
        <v>0</v>
      </c>
    </row>
    <row r="2713" spans="1:18" s="217" customFormat="1" x14ac:dyDescent="0.25">
      <c r="A2713" s="211">
        <f>+'PAA CONSOLIDADO'!C2716</f>
        <v>0</v>
      </c>
      <c r="B2713" s="211">
        <f>+'PAA CONSOLIDADO'!I2716</f>
        <v>0</v>
      </c>
      <c r="C2713" s="217" t="str">
        <f>+CONCATENATE('PAA CONSOLIDADO'!A2716,"-",'PAA CONSOLIDADO'!D2716,"-",'PAA CONSOLIDADO'!K2716)</f>
        <v>--</v>
      </c>
      <c r="D2713" s="217" t="e">
        <f>+VLOOKUP('PAA CONSOLIDADO'!L2716,LISTAS!$D$4:$E$15,2,0)</f>
        <v>#N/A</v>
      </c>
      <c r="E2713" s="217" t="e">
        <f>+VLOOKUP('PAA CONSOLIDADO'!M2716,LISTAS!$D$4:$E$15,2,0)</f>
        <v>#N/A</v>
      </c>
      <c r="F2713" s="217">
        <f>+'PAA CONSOLIDADO'!O2716</f>
        <v>0</v>
      </c>
      <c r="G2713" s="217">
        <f t="shared" si="126"/>
        <v>1</v>
      </c>
      <c r="H2713" s="217" t="e">
        <f>+VLOOKUP('PAA CONSOLIDADO'!P2716,LISTAS!$B$4:$C$17,2,0)</f>
        <v>#N/A</v>
      </c>
      <c r="I2713" s="217" t="e">
        <f>+VLOOKUP('PAA CONSOLIDADO'!Q2716,LISTAS!$B$22:$C$25,2,0)</f>
        <v>#N/A</v>
      </c>
      <c r="J2713" s="219">
        <f>'PAA CONSOLIDADO'!R2716</f>
        <v>0</v>
      </c>
      <c r="K2713" s="219">
        <f>+'PAA CONSOLIDADO'!S2716</f>
        <v>0</v>
      </c>
      <c r="L2713" s="217" t="e">
        <f>+VLOOKUP('PAA CONSOLIDADO'!T2716,LISTAS!$B$29:$C$31,2,0)</f>
        <v>#N/A</v>
      </c>
      <c r="M2713" s="217" t="e">
        <f>+VLOOKUP('PAA CONSOLIDADO'!U2716,LISTAS!$B$36:$C$39,2,0)</f>
        <v>#N/A</v>
      </c>
      <c r="N2713" s="217" t="str">
        <f t="shared" si="127"/>
        <v>Unidad de Contratación (1)</v>
      </c>
      <c r="O2713" s="217" t="str">
        <f t="shared" si="128"/>
        <v>CO-DC-11001</v>
      </c>
      <c r="P2713" s="217">
        <f>+'PAA CONSOLIDADO'!V2716</f>
        <v>0</v>
      </c>
      <c r="Q2713" s="217">
        <f>+'PAA CONSOLIDADO'!X2716</f>
        <v>0</v>
      </c>
      <c r="R2713" s="217">
        <f>+'PAA CONSOLIDADO'!Y2716</f>
        <v>0</v>
      </c>
    </row>
    <row r="2714" spans="1:18" s="217" customFormat="1" x14ac:dyDescent="0.25">
      <c r="A2714" s="211">
        <f>+'PAA CONSOLIDADO'!C2717</f>
        <v>0</v>
      </c>
      <c r="B2714" s="211">
        <f>+'PAA CONSOLIDADO'!I2717</f>
        <v>0</v>
      </c>
      <c r="C2714" s="217" t="str">
        <f>+CONCATENATE('PAA CONSOLIDADO'!A2717,"-",'PAA CONSOLIDADO'!D2717,"-",'PAA CONSOLIDADO'!K2717)</f>
        <v>--</v>
      </c>
      <c r="D2714" s="217" t="e">
        <f>+VLOOKUP('PAA CONSOLIDADO'!L2717,LISTAS!$D$4:$E$15,2,0)</f>
        <v>#N/A</v>
      </c>
      <c r="E2714" s="217" t="e">
        <f>+VLOOKUP('PAA CONSOLIDADO'!M2717,LISTAS!$D$4:$E$15,2,0)</f>
        <v>#N/A</v>
      </c>
      <c r="F2714" s="217">
        <f>+'PAA CONSOLIDADO'!O2717</f>
        <v>0</v>
      </c>
      <c r="G2714" s="217">
        <f t="shared" si="126"/>
        <v>1</v>
      </c>
      <c r="H2714" s="217" t="e">
        <f>+VLOOKUP('PAA CONSOLIDADO'!P2717,LISTAS!$B$4:$C$17,2,0)</f>
        <v>#N/A</v>
      </c>
      <c r="I2714" s="217" t="e">
        <f>+VLOOKUP('PAA CONSOLIDADO'!Q2717,LISTAS!$B$22:$C$25,2,0)</f>
        <v>#N/A</v>
      </c>
      <c r="J2714" s="219">
        <f>'PAA CONSOLIDADO'!R2717</f>
        <v>0</v>
      </c>
      <c r="K2714" s="219">
        <f>+'PAA CONSOLIDADO'!S2717</f>
        <v>0</v>
      </c>
      <c r="L2714" s="217" t="e">
        <f>+VLOOKUP('PAA CONSOLIDADO'!T2717,LISTAS!$B$29:$C$31,2,0)</f>
        <v>#N/A</v>
      </c>
      <c r="M2714" s="217" t="e">
        <f>+VLOOKUP('PAA CONSOLIDADO'!U2717,LISTAS!$B$36:$C$39,2,0)</f>
        <v>#N/A</v>
      </c>
      <c r="N2714" s="217" t="str">
        <f t="shared" si="127"/>
        <v>Unidad de Contratación (1)</v>
      </c>
      <c r="O2714" s="217" t="str">
        <f t="shared" si="128"/>
        <v>CO-DC-11001</v>
      </c>
      <c r="P2714" s="217">
        <f>+'PAA CONSOLIDADO'!V2717</f>
        <v>0</v>
      </c>
      <c r="Q2714" s="217">
        <f>+'PAA CONSOLIDADO'!X2717</f>
        <v>0</v>
      </c>
      <c r="R2714" s="217">
        <f>+'PAA CONSOLIDADO'!Y2717</f>
        <v>0</v>
      </c>
    </row>
    <row r="2715" spans="1:18" s="217" customFormat="1" x14ac:dyDescent="0.25">
      <c r="A2715" s="211">
        <f>+'PAA CONSOLIDADO'!C2718</f>
        <v>0</v>
      </c>
      <c r="B2715" s="211">
        <f>+'PAA CONSOLIDADO'!I2718</f>
        <v>0</v>
      </c>
      <c r="C2715" s="217" t="str">
        <f>+CONCATENATE('PAA CONSOLIDADO'!A2718,"-",'PAA CONSOLIDADO'!D2718,"-",'PAA CONSOLIDADO'!K2718)</f>
        <v>--</v>
      </c>
      <c r="D2715" s="217" t="e">
        <f>+VLOOKUP('PAA CONSOLIDADO'!L2718,LISTAS!$D$4:$E$15,2,0)</f>
        <v>#N/A</v>
      </c>
      <c r="E2715" s="217" t="e">
        <f>+VLOOKUP('PAA CONSOLIDADO'!M2718,LISTAS!$D$4:$E$15,2,0)</f>
        <v>#N/A</v>
      </c>
      <c r="F2715" s="217">
        <f>+'PAA CONSOLIDADO'!O2718</f>
        <v>0</v>
      </c>
      <c r="G2715" s="217">
        <f t="shared" si="126"/>
        <v>1</v>
      </c>
      <c r="H2715" s="217" t="e">
        <f>+VLOOKUP('PAA CONSOLIDADO'!P2718,LISTAS!$B$4:$C$17,2,0)</f>
        <v>#N/A</v>
      </c>
      <c r="I2715" s="217" t="e">
        <f>+VLOOKUP('PAA CONSOLIDADO'!Q2718,LISTAS!$B$22:$C$25,2,0)</f>
        <v>#N/A</v>
      </c>
      <c r="J2715" s="219">
        <f>'PAA CONSOLIDADO'!R2718</f>
        <v>0</v>
      </c>
      <c r="K2715" s="219">
        <f>+'PAA CONSOLIDADO'!S2718</f>
        <v>0</v>
      </c>
      <c r="L2715" s="217" t="e">
        <f>+VLOOKUP('PAA CONSOLIDADO'!T2718,LISTAS!$B$29:$C$31,2,0)</f>
        <v>#N/A</v>
      </c>
      <c r="M2715" s="217" t="e">
        <f>+VLOOKUP('PAA CONSOLIDADO'!U2718,LISTAS!$B$36:$C$39,2,0)</f>
        <v>#N/A</v>
      </c>
      <c r="N2715" s="217" t="str">
        <f t="shared" si="127"/>
        <v>Unidad de Contratación (1)</v>
      </c>
      <c r="O2715" s="217" t="str">
        <f t="shared" si="128"/>
        <v>CO-DC-11001</v>
      </c>
      <c r="P2715" s="217">
        <f>+'PAA CONSOLIDADO'!V2718</f>
        <v>0</v>
      </c>
      <c r="Q2715" s="217">
        <f>+'PAA CONSOLIDADO'!X2718</f>
        <v>0</v>
      </c>
      <c r="R2715" s="217">
        <f>+'PAA CONSOLIDADO'!Y2718</f>
        <v>0</v>
      </c>
    </row>
    <row r="2716" spans="1:18" s="217" customFormat="1" x14ac:dyDescent="0.25">
      <c r="A2716" s="211">
        <f>+'PAA CONSOLIDADO'!C2719</f>
        <v>0</v>
      </c>
      <c r="B2716" s="211">
        <f>+'PAA CONSOLIDADO'!I2719</f>
        <v>0</v>
      </c>
      <c r="C2716" s="217" t="str">
        <f>+CONCATENATE('PAA CONSOLIDADO'!A2719,"-",'PAA CONSOLIDADO'!D2719,"-",'PAA CONSOLIDADO'!K2719)</f>
        <v>--</v>
      </c>
      <c r="D2716" s="217" t="e">
        <f>+VLOOKUP('PAA CONSOLIDADO'!L2719,LISTAS!$D$4:$E$15,2,0)</f>
        <v>#N/A</v>
      </c>
      <c r="E2716" s="217" t="e">
        <f>+VLOOKUP('PAA CONSOLIDADO'!M2719,LISTAS!$D$4:$E$15,2,0)</f>
        <v>#N/A</v>
      </c>
      <c r="F2716" s="217">
        <f>+'PAA CONSOLIDADO'!O2719</f>
        <v>0</v>
      </c>
      <c r="G2716" s="217">
        <f t="shared" si="126"/>
        <v>1</v>
      </c>
      <c r="H2716" s="217" t="e">
        <f>+VLOOKUP('PAA CONSOLIDADO'!P2719,LISTAS!$B$4:$C$17,2,0)</f>
        <v>#N/A</v>
      </c>
      <c r="I2716" s="217" t="e">
        <f>+VLOOKUP('PAA CONSOLIDADO'!Q2719,LISTAS!$B$22:$C$25,2,0)</f>
        <v>#N/A</v>
      </c>
      <c r="J2716" s="219">
        <f>'PAA CONSOLIDADO'!R2719</f>
        <v>0</v>
      </c>
      <c r="K2716" s="219">
        <f>+'PAA CONSOLIDADO'!S2719</f>
        <v>0</v>
      </c>
      <c r="L2716" s="217" t="e">
        <f>+VLOOKUP('PAA CONSOLIDADO'!T2719,LISTAS!$B$29:$C$31,2,0)</f>
        <v>#N/A</v>
      </c>
      <c r="M2716" s="217" t="e">
        <f>+VLOOKUP('PAA CONSOLIDADO'!U2719,LISTAS!$B$36:$C$39,2,0)</f>
        <v>#N/A</v>
      </c>
      <c r="N2716" s="217" t="str">
        <f t="shared" si="127"/>
        <v>Unidad de Contratación (1)</v>
      </c>
      <c r="O2716" s="217" t="str">
        <f t="shared" si="128"/>
        <v>CO-DC-11001</v>
      </c>
      <c r="P2716" s="217">
        <f>+'PAA CONSOLIDADO'!V2719</f>
        <v>0</v>
      </c>
      <c r="Q2716" s="217">
        <f>+'PAA CONSOLIDADO'!X2719</f>
        <v>0</v>
      </c>
      <c r="R2716" s="217">
        <f>+'PAA CONSOLIDADO'!Y2719</f>
        <v>0</v>
      </c>
    </row>
    <row r="2717" spans="1:18" s="217" customFormat="1" x14ac:dyDescent="0.25">
      <c r="A2717" s="211">
        <f>+'PAA CONSOLIDADO'!C2720</f>
        <v>0</v>
      </c>
      <c r="B2717" s="211">
        <f>+'PAA CONSOLIDADO'!I2720</f>
        <v>0</v>
      </c>
      <c r="C2717" s="217" t="str">
        <f>+CONCATENATE('PAA CONSOLIDADO'!A2720,"-",'PAA CONSOLIDADO'!D2720,"-",'PAA CONSOLIDADO'!K2720)</f>
        <v>--</v>
      </c>
      <c r="D2717" s="217" t="e">
        <f>+VLOOKUP('PAA CONSOLIDADO'!L2720,LISTAS!$D$4:$E$15,2,0)</f>
        <v>#N/A</v>
      </c>
      <c r="E2717" s="217" t="e">
        <f>+VLOOKUP('PAA CONSOLIDADO'!M2720,LISTAS!$D$4:$E$15,2,0)</f>
        <v>#N/A</v>
      </c>
      <c r="F2717" s="217">
        <f>+'PAA CONSOLIDADO'!O2720</f>
        <v>0</v>
      </c>
      <c r="G2717" s="217">
        <f t="shared" si="126"/>
        <v>1</v>
      </c>
      <c r="H2717" s="217" t="e">
        <f>+VLOOKUP('PAA CONSOLIDADO'!P2720,LISTAS!$B$4:$C$17,2,0)</f>
        <v>#N/A</v>
      </c>
      <c r="I2717" s="217" t="e">
        <f>+VLOOKUP('PAA CONSOLIDADO'!Q2720,LISTAS!$B$22:$C$25,2,0)</f>
        <v>#N/A</v>
      </c>
      <c r="J2717" s="219">
        <f>'PAA CONSOLIDADO'!R2720</f>
        <v>0</v>
      </c>
      <c r="K2717" s="219">
        <f>+'PAA CONSOLIDADO'!S2720</f>
        <v>0</v>
      </c>
      <c r="L2717" s="217" t="e">
        <f>+VLOOKUP('PAA CONSOLIDADO'!T2720,LISTAS!$B$29:$C$31,2,0)</f>
        <v>#N/A</v>
      </c>
      <c r="M2717" s="217" t="e">
        <f>+VLOOKUP('PAA CONSOLIDADO'!U2720,LISTAS!$B$36:$C$39,2,0)</f>
        <v>#N/A</v>
      </c>
      <c r="N2717" s="217" t="str">
        <f t="shared" si="127"/>
        <v>Unidad de Contratación (1)</v>
      </c>
      <c r="O2717" s="217" t="str">
        <f t="shared" si="128"/>
        <v>CO-DC-11001</v>
      </c>
      <c r="P2717" s="217">
        <f>+'PAA CONSOLIDADO'!V2720</f>
        <v>0</v>
      </c>
      <c r="Q2717" s="217">
        <f>+'PAA CONSOLIDADO'!X2720</f>
        <v>0</v>
      </c>
      <c r="R2717" s="217">
        <f>+'PAA CONSOLIDADO'!Y2720</f>
        <v>0</v>
      </c>
    </row>
    <row r="2718" spans="1:18" s="217" customFormat="1" x14ac:dyDescent="0.25">
      <c r="A2718" s="211">
        <f>+'PAA CONSOLIDADO'!C2721</f>
        <v>0</v>
      </c>
      <c r="B2718" s="211">
        <f>+'PAA CONSOLIDADO'!I2721</f>
        <v>0</v>
      </c>
      <c r="C2718" s="217" t="str">
        <f>+CONCATENATE('PAA CONSOLIDADO'!A2721,"-",'PAA CONSOLIDADO'!D2721,"-",'PAA CONSOLIDADO'!K2721)</f>
        <v>--</v>
      </c>
      <c r="D2718" s="217" t="e">
        <f>+VLOOKUP('PAA CONSOLIDADO'!L2721,LISTAS!$D$4:$E$15,2,0)</f>
        <v>#N/A</v>
      </c>
      <c r="E2718" s="217" t="e">
        <f>+VLOOKUP('PAA CONSOLIDADO'!M2721,LISTAS!$D$4:$E$15,2,0)</f>
        <v>#N/A</v>
      </c>
      <c r="F2718" s="217">
        <f>+'PAA CONSOLIDADO'!O2721</f>
        <v>0</v>
      </c>
      <c r="G2718" s="217">
        <f t="shared" si="126"/>
        <v>1</v>
      </c>
      <c r="H2718" s="217" t="e">
        <f>+VLOOKUP('PAA CONSOLIDADO'!P2721,LISTAS!$B$4:$C$17,2,0)</f>
        <v>#N/A</v>
      </c>
      <c r="I2718" s="217" t="e">
        <f>+VLOOKUP('PAA CONSOLIDADO'!Q2721,LISTAS!$B$22:$C$25,2,0)</f>
        <v>#N/A</v>
      </c>
      <c r="J2718" s="219">
        <f>'PAA CONSOLIDADO'!R2721</f>
        <v>0</v>
      </c>
      <c r="K2718" s="219">
        <f>+'PAA CONSOLIDADO'!S2721</f>
        <v>0</v>
      </c>
      <c r="L2718" s="217" t="e">
        <f>+VLOOKUP('PAA CONSOLIDADO'!T2721,LISTAS!$B$29:$C$31,2,0)</f>
        <v>#N/A</v>
      </c>
      <c r="M2718" s="217" t="e">
        <f>+VLOOKUP('PAA CONSOLIDADO'!U2721,LISTAS!$B$36:$C$39,2,0)</f>
        <v>#N/A</v>
      </c>
      <c r="N2718" s="217" t="str">
        <f t="shared" si="127"/>
        <v>Unidad de Contratación (1)</v>
      </c>
      <c r="O2718" s="217" t="str">
        <f t="shared" si="128"/>
        <v>CO-DC-11001</v>
      </c>
      <c r="P2718" s="217">
        <f>+'PAA CONSOLIDADO'!V2721</f>
        <v>0</v>
      </c>
      <c r="Q2718" s="217">
        <f>+'PAA CONSOLIDADO'!X2721</f>
        <v>0</v>
      </c>
      <c r="R2718" s="217">
        <f>+'PAA CONSOLIDADO'!Y2721</f>
        <v>0</v>
      </c>
    </row>
    <row r="2719" spans="1:18" s="217" customFormat="1" x14ac:dyDescent="0.25">
      <c r="A2719" s="211">
        <f>+'PAA CONSOLIDADO'!C2722</f>
        <v>0</v>
      </c>
      <c r="B2719" s="211">
        <f>+'PAA CONSOLIDADO'!I2722</f>
        <v>0</v>
      </c>
      <c r="C2719" s="217" t="str">
        <f>+CONCATENATE('PAA CONSOLIDADO'!A2722,"-",'PAA CONSOLIDADO'!D2722,"-",'PAA CONSOLIDADO'!K2722)</f>
        <v>--</v>
      </c>
      <c r="D2719" s="217" t="e">
        <f>+VLOOKUP('PAA CONSOLIDADO'!L2722,LISTAS!$D$4:$E$15,2,0)</f>
        <v>#N/A</v>
      </c>
      <c r="E2719" s="217" t="e">
        <f>+VLOOKUP('PAA CONSOLIDADO'!M2722,LISTAS!$D$4:$E$15,2,0)</f>
        <v>#N/A</v>
      </c>
      <c r="F2719" s="217">
        <f>+'PAA CONSOLIDADO'!O2722</f>
        <v>0</v>
      </c>
      <c r="G2719" s="217">
        <f t="shared" si="126"/>
        <v>1</v>
      </c>
      <c r="H2719" s="217" t="e">
        <f>+VLOOKUP('PAA CONSOLIDADO'!P2722,LISTAS!$B$4:$C$17,2,0)</f>
        <v>#N/A</v>
      </c>
      <c r="I2719" s="217" t="e">
        <f>+VLOOKUP('PAA CONSOLIDADO'!Q2722,LISTAS!$B$22:$C$25,2,0)</f>
        <v>#N/A</v>
      </c>
      <c r="J2719" s="219">
        <f>'PAA CONSOLIDADO'!R2722</f>
        <v>0</v>
      </c>
      <c r="K2719" s="219">
        <f>+'PAA CONSOLIDADO'!S2722</f>
        <v>0</v>
      </c>
      <c r="L2719" s="217" t="e">
        <f>+VLOOKUP('PAA CONSOLIDADO'!T2722,LISTAS!$B$29:$C$31,2,0)</f>
        <v>#N/A</v>
      </c>
      <c r="M2719" s="217" t="e">
        <f>+VLOOKUP('PAA CONSOLIDADO'!U2722,LISTAS!$B$36:$C$39,2,0)</f>
        <v>#N/A</v>
      </c>
      <c r="N2719" s="217" t="str">
        <f t="shared" si="127"/>
        <v>Unidad de Contratación (1)</v>
      </c>
      <c r="O2719" s="217" t="str">
        <f t="shared" si="128"/>
        <v>CO-DC-11001</v>
      </c>
      <c r="P2719" s="217">
        <f>+'PAA CONSOLIDADO'!V2722</f>
        <v>0</v>
      </c>
      <c r="Q2719" s="217">
        <f>+'PAA CONSOLIDADO'!X2722</f>
        <v>0</v>
      </c>
      <c r="R2719" s="217">
        <f>+'PAA CONSOLIDADO'!Y2722</f>
        <v>0</v>
      </c>
    </row>
    <row r="2720" spans="1:18" s="217" customFormat="1" x14ac:dyDescent="0.25">
      <c r="A2720" s="211">
        <f>+'PAA CONSOLIDADO'!C2723</f>
        <v>0</v>
      </c>
      <c r="B2720" s="211">
        <f>+'PAA CONSOLIDADO'!I2723</f>
        <v>0</v>
      </c>
      <c r="C2720" s="217" t="str">
        <f>+CONCATENATE('PAA CONSOLIDADO'!A2723,"-",'PAA CONSOLIDADO'!D2723,"-",'PAA CONSOLIDADO'!K2723)</f>
        <v>--</v>
      </c>
      <c r="D2720" s="217" t="e">
        <f>+VLOOKUP('PAA CONSOLIDADO'!L2723,LISTAS!$D$4:$E$15,2,0)</f>
        <v>#N/A</v>
      </c>
      <c r="E2720" s="217" t="e">
        <f>+VLOOKUP('PAA CONSOLIDADO'!M2723,LISTAS!$D$4:$E$15,2,0)</f>
        <v>#N/A</v>
      </c>
      <c r="F2720" s="217">
        <f>+'PAA CONSOLIDADO'!O2723</f>
        <v>0</v>
      </c>
      <c r="G2720" s="217">
        <f t="shared" si="126"/>
        <v>1</v>
      </c>
      <c r="H2720" s="217" t="e">
        <f>+VLOOKUP('PAA CONSOLIDADO'!P2723,LISTAS!$B$4:$C$17,2,0)</f>
        <v>#N/A</v>
      </c>
      <c r="I2720" s="217" t="e">
        <f>+VLOOKUP('PAA CONSOLIDADO'!Q2723,LISTAS!$B$22:$C$25,2,0)</f>
        <v>#N/A</v>
      </c>
      <c r="J2720" s="219">
        <f>'PAA CONSOLIDADO'!R2723</f>
        <v>0</v>
      </c>
      <c r="K2720" s="219">
        <f>+'PAA CONSOLIDADO'!S2723</f>
        <v>0</v>
      </c>
      <c r="L2720" s="217" t="e">
        <f>+VLOOKUP('PAA CONSOLIDADO'!T2723,LISTAS!$B$29:$C$31,2,0)</f>
        <v>#N/A</v>
      </c>
      <c r="M2720" s="217" t="e">
        <f>+VLOOKUP('PAA CONSOLIDADO'!U2723,LISTAS!$B$36:$C$39,2,0)</f>
        <v>#N/A</v>
      </c>
      <c r="N2720" s="217" t="str">
        <f t="shared" si="127"/>
        <v>Unidad de Contratación (1)</v>
      </c>
      <c r="O2720" s="217" t="str">
        <f t="shared" si="128"/>
        <v>CO-DC-11001</v>
      </c>
      <c r="P2720" s="217">
        <f>+'PAA CONSOLIDADO'!V2723</f>
        <v>0</v>
      </c>
      <c r="Q2720" s="217">
        <f>+'PAA CONSOLIDADO'!X2723</f>
        <v>0</v>
      </c>
      <c r="R2720" s="217">
        <f>+'PAA CONSOLIDADO'!Y2723</f>
        <v>0</v>
      </c>
    </row>
    <row r="2721" spans="1:18" s="217" customFormat="1" x14ac:dyDescent="0.25">
      <c r="A2721" s="211">
        <f>+'PAA CONSOLIDADO'!C2724</f>
        <v>0</v>
      </c>
      <c r="B2721" s="211">
        <f>+'PAA CONSOLIDADO'!I2724</f>
        <v>0</v>
      </c>
      <c r="C2721" s="217" t="str">
        <f>+CONCATENATE('PAA CONSOLIDADO'!A2724,"-",'PAA CONSOLIDADO'!D2724,"-",'PAA CONSOLIDADO'!K2724)</f>
        <v>--</v>
      </c>
      <c r="D2721" s="217" t="e">
        <f>+VLOOKUP('PAA CONSOLIDADO'!L2724,LISTAS!$D$4:$E$15,2,0)</f>
        <v>#N/A</v>
      </c>
      <c r="E2721" s="217" t="e">
        <f>+VLOOKUP('PAA CONSOLIDADO'!M2724,LISTAS!$D$4:$E$15,2,0)</f>
        <v>#N/A</v>
      </c>
      <c r="F2721" s="217">
        <f>+'PAA CONSOLIDADO'!O2724</f>
        <v>0</v>
      </c>
      <c r="G2721" s="217">
        <f t="shared" si="126"/>
        <v>1</v>
      </c>
      <c r="H2721" s="217" t="e">
        <f>+VLOOKUP('PAA CONSOLIDADO'!P2724,LISTAS!$B$4:$C$17,2,0)</f>
        <v>#N/A</v>
      </c>
      <c r="I2721" s="217" t="e">
        <f>+VLOOKUP('PAA CONSOLIDADO'!Q2724,LISTAS!$B$22:$C$25,2,0)</f>
        <v>#N/A</v>
      </c>
      <c r="J2721" s="219">
        <f>'PAA CONSOLIDADO'!R2724</f>
        <v>0</v>
      </c>
      <c r="K2721" s="219">
        <f>+'PAA CONSOLIDADO'!S2724</f>
        <v>0</v>
      </c>
      <c r="L2721" s="217" t="e">
        <f>+VLOOKUP('PAA CONSOLIDADO'!T2724,LISTAS!$B$29:$C$31,2,0)</f>
        <v>#N/A</v>
      </c>
      <c r="M2721" s="217" t="e">
        <f>+VLOOKUP('PAA CONSOLIDADO'!U2724,LISTAS!$B$36:$C$39,2,0)</f>
        <v>#N/A</v>
      </c>
      <c r="N2721" s="217" t="str">
        <f t="shared" si="127"/>
        <v>Unidad de Contratación (1)</v>
      </c>
      <c r="O2721" s="217" t="str">
        <f t="shared" si="128"/>
        <v>CO-DC-11001</v>
      </c>
      <c r="P2721" s="217">
        <f>+'PAA CONSOLIDADO'!V2724</f>
        <v>0</v>
      </c>
      <c r="Q2721" s="217">
        <f>+'PAA CONSOLIDADO'!X2724</f>
        <v>0</v>
      </c>
      <c r="R2721" s="217">
        <f>+'PAA CONSOLIDADO'!Y2724</f>
        <v>0</v>
      </c>
    </row>
    <row r="2722" spans="1:18" s="217" customFormat="1" x14ac:dyDescent="0.25">
      <c r="A2722" s="211">
        <f>+'PAA CONSOLIDADO'!C2725</f>
        <v>0</v>
      </c>
      <c r="B2722" s="211">
        <f>+'PAA CONSOLIDADO'!I2725</f>
        <v>0</v>
      </c>
      <c r="C2722" s="217" t="str">
        <f>+CONCATENATE('PAA CONSOLIDADO'!A2725,"-",'PAA CONSOLIDADO'!D2725,"-",'PAA CONSOLIDADO'!K2725)</f>
        <v>--</v>
      </c>
      <c r="D2722" s="217" t="e">
        <f>+VLOOKUP('PAA CONSOLIDADO'!L2725,LISTAS!$D$4:$E$15,2,0)</f>
        <v>#N/A</v>
      </c>
      <c r="E2722" s="217" t="e">
        <f>+VLOOKUP('PAA CONSOLIDADO'!M2725,LISTAS!$D$4:$E$15,2,0)</f>
        <v>#N/A</v>
      </c>
      <c r="F2722" s="217">
        <f>+'PAA CONSOLIDADO'!O2725</f>
        <v>0</v>
      </c>
      <c r="G2722" s="217">
        <f t="shared" si="126"/>
        <v>1</v>
      </c>
      <c r="H2722" s="217" t="e">
        <f>+VLOOKUP('PAA CONSOLIDADO'!P2725,LISTAS!$B$4:$C$17,2,0)</f>
        <v>#N/A</v>
      </c>
      <c r="I2722" s="217" t="e">
        <f>+VLOOKUP('PAA CONSOLIDADO'!Q2725,LISTAS!$B$22:$C$25,2,0)</f>
        <v>#N/A</v>
      </c>
      <c r="J2722" s="219">
        <f>'PAA CONSOLIDADO'!R2725</f>
        <v>0</v>
      </c>
      <c r="K2722" s="219">
        <f>+'PAA CONSOLIDADO'!S2725</f>
        <v>0</v>
      </c>
      <c r="L2722" s="217" t="e">
        <f>+VLOOKUP('PAA CONSOLIDADO'!T2725,LISTAS!$B$29:$C$31,2,0)</f>
        <v>#N/A</v>
      </c>
      <c r="M2722" s="217" t="e">
        <f>+VLOOKUP('PAA CONSOLIDADO'!U2725,LISTAS!$B$36:$C$39,2,0)</f>
        <v>#N/A</v>
      </c>
      <c r="N2722" s="217" t="str">
        <f t="shared" si="127"/>
        <v>Unidad de Contratación (1)</v>
      </c>
      <c r="O2722" s="217" t="str">
        <f t="shared" si="128"/>
        <v>CO-DC-11001</v>
      </c>
      <c r="P2722" s="217">
        <f>+'PAA CONSOLIDADO'!V2725</f>
        <v>0</v>
      </c>
      <c r="Q2722" s="217">
        <f>+'PAA CONSOLIDADO'!X2725</f>
        <v>0</v>
      </c>
      <c r="R2722" s="217">
        <f>+'PAA CONSOLIDADO'!Y2725</f>
        <v>0</v>
      </c>
    </row>
    <row r="2723" spans="1:18" s="217" customFormat="1" x14ac:dyDescent="0.25">
      <c r="A2723" s="211">
        <f>+'PAA CONSOLIDADO'!C2726</f>
        <v>0</v>
      </c>
      <c r="B2723" s="211">
        <f>+'PAA CONSOLIDADO'!I2726</f>
        <v>0</v>
      </c>
      <c r="C2723" s="217" t="str">
        <f>+CONCATENATE('PAA CONSOLIDADO'!A2726,"-",'PAA CONSOLIDADO'!D2726,"-",'PAA CONSOLIDADO'!K2726)</f>
        <v>--</v>
      </c>
      <c r="D2723" s="217" t="e">
        <f>+VLOOKUP('PAA CONSOLIDADO'!L2726,LISTAS!$D$4:$E$15,2,0)</f>
        <v>#N/A</v>
      </c>
      <c r="E2723" s="217" t="e">
        <f>+VLOOKUP('PAA CONSOLIDADO'!M2726,LISTAS!$D$4:$E$15,2,0)</f>
        <v>#N/A</v>
      </c>
      <c r="F2723" s="217">
        <f>+'PAA CONSOLIDADO'!O2726</f>
        <v>0</v>
      </c>
      <c r="G2723" s="217">
        <f t="shared" si="126"/>
        <v>1</v>
      </c>
      <c r="H2723" s="217" t="e">
        <f>+VLOOKUP('PAA CONSOLIDADO'!P2726,LISTAS!$B$4:$C$17,2,0)</f>
        <v>#N/A</v>
      </c>
      <c r="I2723" s="217" t="e">
        <f>+VLOOKUP('PAA CONSOLIDADO'!Q2726,LISTAS!$B$22:$C$25,2,0)</f>
        <v>#N/A</v>
      </c>
      <c r="J2723" s="219">
        <f>'PAA CONSOLIDADO'!R2726</f>
        <v>0</v>
      </c>
      <c r="K2723" s="219">
        <f>+'PAA CONSOLIDADO'!S2726</f>
        <v>0</v>
      </c>
      <c r="L2723" s="217" t="e">
        <f>+VLOOKUP('PAA CONSOLIDADO'!T2726,LISTAS!$B$29:$C$31,2,0)</f>
        <v>#N/A</v>
      </c>
      <c r="M2723" s="217" t="e">
        <f>+VLOOKUP('PAA CONSOLIDADO'!U2726,LISTAS!$B$36:$C$39,2,0)</f>
        <v>#N/A</v>
      </c>
      <c r="N2723" s="217" t="str">
        <f t="shared" si="127"/>
        <v>Unidad de Contratación (1)</v>
      </c>
      <c r="O2723" s="217" t="str">
        <f t="shared" si="128"/>
        <v>CO-DC-11001</v>
      </c>
      <c r="P2723" s="217">
        <f>+'PAA CONSOLIDADO'!V2726</f>
        <v>0</v>
      </c>
      <c r="Q2723" s="217">
        <f>+'PAA CONSOLIDADO'!X2726</f>
        <v>0</v>
      </c>
      <c r="R2723" s="217">
        <f>+'PAA CONSOLIDADO'!Y2726</f>
        <v>0</v>
      </c>
    </row>
    <row r="2724" spans="1:18" s="217" customFormat="1" x14ac:dyDescent="0.25">
      <c r="A2724" s="211">
        <f>+'PAA CONSOLIDADO'!C2727</f>
        <v>0</v>
      </c>
      <c r="B2724" s="211">
        <f>+'PAA CONSOLIDADO'!I2727</f>
        <v>0</v>
      </c>
      <c r="C2724" s="217" t="str">
        <f>+CONCATENATE('PAA CONSOLIDADO'!A2727,"-",'PAA CONSOLIDADO'!D2727,"-",'PAA CONSOLIDADO'!K2727)</f>
        <v>--</v>
      </c>
      <c r="D2724" s="217" t="e">
        <f>+VLOOKUP('PAA CONSOLIDADO'!L2727,LISTAS!$D$4:$E$15,2,0)</f>
        <v>#N/A</v>
      </c>
      <c r="E2724" s="217" t="e">
        <f>+VLOOKUP('PAA CONSOLIDADO'!M2727,LISTAS!$D$4:$E$15,2,0)</f>
        <v>#N/A</v>
      </c>
      <c r="F2724" s="217">
        <f>+'PAA CONSOLIDADO'!O2727</f>
        <v>0</v>
      </c>
      <c r="G2724" s="217">
        <f t="shared" si="126"/>
        <v>1</v>
      </c>
      <c r="H2724" s="217" t="e">
        <f>+VLOOKUP('PAA CONSOLIDADO'!P2727,LISTAS!$B$4:$C$17,2,0)</f>
        <v>#N/A</v>
      </c>
      <c r="I2724" s="217" t="e">
        <f>+VLOOKUP('PAA CONSOLIDADO'!Q2727,LISTAS!$B$22:$C$25,2,0)</f>
        <v>#N/A</v>
      </c>
      <c r="J2724" s="219">
        <f>'PAA CONSOLIDADO'!R2727</f>
        <v>0</v>
      </c>
      <c r="K2724" s="219">
        <f>+'PAA CONSOLIDADO'!S2727</f>
        <v>0</v>
      </c>
      <c r="L2724" s="217" t="e">
        <f>+VLOOKUP('PAA CONSOLIDADO'!T2727,LISTAS!$B$29:$C$31,2,0)</f>
        <v>#N/A</v>
      </c>
      <c r="M2724" s="217" t="e">
        <f>+VLOOKUP('PAA CONSOLIDADO'!U2727,LISTAS!$B$36:$C$39,2,0)</f>
        <v>#N/A</v>
      </c>
      <c r="N2724" s="217" t="str">
        <f t="shared" si="127"/>
        <v>Unidad de Contratación (1)</v>
      </c>
      <c r="O2724" s="217" t="str">
        <f t="shared" si="128"/>
        <v>CO-DC-11001</v>
      </c>
      <c r="P2724" s="217">
        <f>+'PAA CONSOLIDADO'!V2727</f>
        <v>0</v>
      </c>
      <c r="Q2724" s="217">
        <f>+'PAA CONSOLIDADO'!X2727</f>
        <v>0</v>
      </c>
      <c r="R2724" s="217">
        <f>+'PAA CONSOLIDADO'!Y2727</f>
        <v>0</v>
      </c>
    </row>
    <row r="2725" spans="1:18" s="217" customFormat="1" x14ac:dyDescent="0.25">
      <c r="A2725" s="211">
        <f>+'PAA CONSOLIDADO'!C2728</f>
        <v>0</v>
      </c>
      <c r="B2725" s="211">
        <f>+'PAA CONSOLIDADO'!I2728</f>
        <v>0</v>
      </c>
      <c r="C2725" s="217" t="str">
        <f>+CONCATENATE('PAA CONSOLIDADO'!A2728,"-",'PAA CONSOLIDADO'!D2728,"-",'PAA CONSOLIDADO'!K2728)</f>
        <v>--</v>
      </c>
      <c r="D2725" s="217" t="e">
        <f>+VLOOKUP('PAA CONSOLIDADO'!L2728,LISTAS!$D$4:$E$15,2,0)</f>
        <v>#N/A</v>
      </c>
      <c r="E2725" s="217" t="e">
        <f>+VLOOKUP('PAA CONSOLIDADO'!M2728,LISTAS!$D$4:$E$15,2,0)</f>
        <v>#N/A</v>
      </c>
      <c r="F2725" s="217">
        <f>+'PAA CONSOLIDADO'!O2728</f>
        <v>0</v>
      </c>
      <c r="G2725" s="217">
        <f t="shared" si="126"/>
        <v>1</v>
      </c>
      <c r="H2725" s="217" t="e">
        <f>+VLOOKUP('PAA CONSOLIDADO'!P2728,LISTAS!$B$4:$C$17,2,0)</f>
        <v>#N/A</v>
      </c>
      <c r="I2725" s="217" t="e">
        <f>+VLOOKUP('PAA CONSOLIDADO'!Q2728,LISTAS!$B$22:$C$25,2,0)</f>
        <v>#N/A</v>
      </c>
      <c r="J2725" s="219">
        <f>'PAA CONSOLIDADO'!R2728</f>
        <v>0</v>
      </c>
      <c r="K2725" s="219">
        <f>+'PAA CONSOLIDADO'!S2728</f>
        <v>0</v>
      </c>
      <c r="L2725" s="217" t="e">
        <f>+VLOOKUP('PAA CONSOLIDADO'!T2728,LISTAS!$B$29:$C$31,2,0)</f>
        <v>#N/A</v>
      </c>
      <c r="M2725" s="217" t="e">
        <f>+VLOOKUP('PAA CONSOLIDADO'!U2728,LISTAS!$B$36:$C$39,2,0)</f>
        <v>#N/A</v>
      </c>
      <c r="N2725" s="217" t="str">
        <f t="shared" si="127"/>
        <v>Unidad de Contratación (1)</v>
      </c>
      <c r="O2725" s="217" t="str">
        <f t="shared" si="128"/>
        <v>CO-DC-11001</v>
      </c>
      <c r="P2725" s="217">
        <f>+'PAA CONSOLIDADO'!V2728</f>
        <v>0</v>
      </c>
      <c r="Q2725" s="217">
        <f>+'PAA CONSOLIDADO'!X2728</f>
        <v>0</v>
      </c>
      <c r="R2725" s="217">
        <f>+'PAA CONSOLIDADO'!Y2728</f>
        <v>0</v>
      </c>
    </row>
    <row r="2726" spans="1:18" s="217" customFormat="1" x14ac:dyDescent="0.25">
      <c r="A2726" s="211">
        <f>+'PAA CONSOLIDADO'!C2729</f>
        <v>0</v>
      </c>
      <c r="B2726" s="211">
        <f>+'PAA CONSOLIDADO'!I2729</f>
        <v>0</v>
      </c>
      <c r="C2726" s="217" t="str">
        <f>+CONCATENATE('PAA CONSOLIDADO'!A2729,"-",'PAA CONSOLIDADO'!D2729,"-",'PAA CONSOLIDADO'!K2729)</f>
        <v>--</v>
      </c>
      <c r="D2726" s="217" t="e">
        <f>+VLOOKUP('PAA CONSOLIDADO'!L2729,LISTAS!$D$4:$E$15,2,0)</f>
        <v>#N/A</v>
      </c>
      <c r="E2726" s="217" t="e">
        <f>+VLOOKUP('PAA CONSOLIDADO'!M2729,LISTAS!$D$4:$E$15,2,0)</f>
        <v>#N/A</v>
      </c>
      <c r="F2726" s="217">
        <f>+'PAA CONSOLIDADO'!O2729</f>
        <v>0</v>
      </c>
      <c r="G2726" s="217">
        <f t="shared" si="126"/>
        <v>1</v>
      </c>
      <c r="H2726" s="217" t="e">
        <f>+VLOOKUP('PAA CONSOLIDADO'!P2729,LISTAS!$B$4:$C$17,2,0)</f>
        <v>#N/A</v>
      </c>
      <c r="I2726" s="217" t="e">
        <f>+VLOOKUP('PAA CONSOLIDADO'!Q2729,LISTAS!$B$22:$C$25,2,0)</f>
        <v>#N/A</v>
      </c>
      <c r="J2726" s="219">
        <f>'PAA CONSOLIDADO'!R2729</f>
        <v>0</v>
      </c>
      <c r="K2726" s="219">
        <f>+'PAA CONSOLIDADO'!S2729</f>
        <v>0</v>
      </c>
      <c r="L2726" s="217" t="e">
        <f>+VLOOKUP('PAA CONSOLIDADO'!T2729,LISTAS!$B$29:$C$31,2,0)</f>
        <v>#N/A</v>
      </c>
      <c r="M2726" s="217" t="e">
        <f>+VLOOKUP('PAA CONSOLIDADO'!U2729,LISTAS!$B$36:$C$39,2,0)</f>
        <v>#N/A</v>
      </c>
      <c r="N2726" s="217" t="str">
        <f t="shared" si="127"/>
        <v>Unidad de Contratación (1)</v>
      </c>
      <c r="O2726" s="217" t="str">
        <f t="shared" si="128"/>
        <v>CO-DC-11001</v>
      </c>
      <c r="P2726" s="217">
        <f>+'PAA CONSOLIDADO'!V2729</f>
        <v>0</v>
      </c>
      <c r="Q2726" s="217">
        <f>+'PAA CONSOLIDADO'!X2729</f>
        <v>0</v>
      </c>
      <c r="R2726" s="217">
        <f>+'PAA CONSOLIDADO'!Y2729</f>
        <v>0</v>
      </c>
    </row>
    <row r="2727" spans="1:18" s="217" customFormat="1" x14ac:dyDescent="0.25">
      <c r="A2727" s="211">
        <f>+'PAA CONSOLIDADO'!C2730</f>
        <v>0</v>
      </c>
      <c r="B2727" s="211">
        <f>+'PAA CONSOLIDADO'!I2730</f>
        <v>0</v>
      </c>
      <c r="C2727" s="217" t="str">
        <f>+CONCATENATE('PAA CONSOLIDADO'!A2730,"-",'PAA CONSOLIDADO'!D2730,"-",'PAA CONSOLIDADO'!K2730)</f>
        <v>--</v>
      </c>
      <c r="D2727" s="217" t="e">
        <f>+VLOOKUP('PAA CONSOLIDADO'!L2730,LISTAS!$D$4:$E$15,2,0)</f>
        <v>#N/A</v>
      </c>
      <c r="E2727" s="217" t="e">
        <f>+VLOOKUP('PAA CONSOLIDADO'!M2730,LISTAS!$D$4:$E$15,2,0)</f>
        <v>#N/A</v>
      </c>
      <c r="F2727" s="217">
        <f>+'PAA CONSOLIDADO'!O2730</f>
        <v>0</v>
      </c>
      <c r="G2727" s="217">
        <f t="shared" si="126"/>
        <v>1</v>
      </c>
      <c r="H2727" s="217" t="e">
        <f>+VLOOKUP('PAA CONSOLIDADO'!P2730,LISTAS!$B$4:$C$17,2,0)</f>
        <v>#N/A</v>
      </c>
      <c r="I2727" s="217" t="e">
        <f>+VLOOKUP('PAA CONSOLIDADO'!Q2730,LISTAS!$B$22:$C$25,2,0)</f>
        <v>#N/A</v>
      </c>
      <c r="J2727" s="219">
        <f>'PAA CONSOLIDADO'!R2730</f>
        <v>0</v>
      </c>
      <c r="K2727" s="219">
        <f>+'PAA CONSOLIDADO'!S2730</f>
        <v>0</v>
      </c>
      <c r="L2727" s="217" t="e">
        <f>+VLOOKUP('PAA CONSOLIDADO'!T2730,LISTAS!$B$29:$C$31,2,0)</f>
        <v>#N/A</v>
      </c>
      <c r="M2727" s="217" t="e">
        <f>+VLOOKUP('PAA CONSOLIDADO'!U2730,LISTAS!$B$36:$C$39,2,0)</f>
        <v>#N/A</v>
      </c>
      <c r="N2727" s="217" t="str">
        <f t="shared" si="127"/>
        <v>Unidad de Contratación (1)</v>
      </c>
      <c r="O2727" s="217" t="str">
        <f t="shared" si="128"/>
        <v>CO-DC-11001</v>
      </c>
      <c r="P2727" s="217">
        <f>+'PAA CONSOLIDADO'!V2730</f>
        <v>0</v>
      </c>
      <c r="Q2727" s="217">
        <f>+'PAA CONSOLIDADO'!X2730</f>
        <v>0</v>
      </c>
      <c r="R2727" s="217">
        <f>+'PAA CONSOLIDADO'!Y2730</f>
        <v>0</v>
      </c>
    </row>
    <row r="2728" spans="1:18" s="217" customFormat="1" x14ac:dyDescent="0.25">
      <c r="A2728" s="211">
        <f>+'PAA CONSOLIDADO'!C2731</f>
        <v>0</v>
      </c>
      <c r="B2728" s="211">
        <f>+'PAA CONSOLIDADO'!I2731</f>
        <v>0</v>
      </c>
      <c r="C2728" s="217" t="str">
        <f>+CONCATENATE('PAA CONSOLIDADO'!A2731,"-",'PAA CONSOLIDADO'!D2731,"-",'PAA CONSOLIDADO'!K2731)</f>
        <v>--</v>
      </c>
      <c r="D2728" s="217" t="e">
        <f>+VLOOKUP('PAA CONSOLIDADO'!L2731,LISTAS!$D$4:$E$15,2,0)</f>
        <v>#N/A</v>
      </c>
      <c r="E2728" s="217" t="e">
        <f>+VLOOKUP('PAA CONSOLIDADO'!M2731,LISTAS!$D$4:$E$15,2,0)</f>
        <v>#N/A</v>
      </c>
      <c r="F2728" s="217">
        <f>+'PAA CONSOLIDADO'!O2731</f>
        <v>0</v>
      </c>
      <c r="G2728" s="217">
        <f t="shared" si="126"/>
        <v>1</v>
      </c>
      <c r="H2728" s="217" t="e">
        <f>+VLOOKUP('PAA CONSOLIDADO'!P2731,LISTAS!$B$4:$C$17,2,0)</f>
        <v>#N/A</v>
      </c>
      <c r="I2728" s="217" t="e">
        <f>+VLOOKUP('PAA CONSOLIDADO'!Q2731,LISTAS!$B$22:$C$25,2,0)</f>
        <v>#N/A</v>
      </c>
      <c r="J2728" s="219">
        <f>'PAA CONSOLIDADO'!R2731</f>
        <v>0</v>
      </c>
      <c r="K2728" s="219">
        <f>+'PAA CONSOLIDADO'!S2731</f>
        <v>0</v>
      </c>
      <c r="L2728" s="217" t="e">
        <f>+VLOOKUP('PAA CONSOLIDADO'!T2731,LISTAS!$B$29:$C$31,2,0)</f>
        <v>#N/A</v>
      </c>
      <c r="M2728" s="217" t="e">
        <f>+VLOOKUP('PAA CONSOLIDADO'!U2731,LISTAS!$B$36:$C$39,2,0)</f>
        <v>#N/A</v>
      </c>
      <c r="N2728" s="217" t="str">
        <f t="shared" si="127"/>
        <v>Unidad de Contratación (1)</v>
      </c>
      <c r="O2728" s="217" t="str">
        <f t="shared" si="128"/>
        <v>CO-DC-11001</v>
      </c>
      <c r="P2728" s="217">
        <f>+'PAA CONSOLIDADO'!V2731</f>
        <v>0</v>
      </c>
      <c r="Q2728" s="217">
        <f>+'PAA CONSOLIDADO'!X2731</f>
        <v>0</v>
      </c>
      <c r="R2728" s="217">
        <f>+'PAA CONSOLIDADO'!Y2731</f>
        <v>0</v>
      </c>
    </row>
    <row r="2729" spans="1:18" s="217" customFormat="1" x14ac:dyDescent="0.25">
      <c r="A2729" s="211">
        <f>+'PAA CONSOLIDADO'!C2732</f>
        <v>0</v>
      </c>
      <c r="B2729" s="211">
        <f>+'PAA CONSOLIDADO'!I2732</f>
        <v>0</v>
      </c>
      <c r="C2729" s="217" t="str">
        <f>+CONCATENATE('PAA CONSOLIDADO'!A2732,"-",'PAA CONSOLIDADO'!D2732,"-",'PAA CONSOLIDADO'!K2732)</f>
        <v>--</v>
      </c>
      <c r="D2729" s="217" t="e">
        <f>+VLOOKUP('PAA CONSOLIDADO'!L2732,LISTAS!$D$4:$E$15,2,0)</f>
        <v>#N/A</v>
      </c>
      <c r="E2729" s="217" t="e">
        <f>+VLOOKUP('PAA CONSOLIDADO'!M2732,LISTAS!$D$4:$E$15,2,0)</f>
        <v>#N/A</v>
      </c>
      <c r="F2729" s="217">
        <f>+'PAA CONSOLIDADO'!O2732</f>
        <v>0</v>
      </c>
      <c r="G2729" s="217">
        <f t="shared" si="126"/>
        <v>1</v>
      </c>
      <c r="H2729" s="217" t="e">
        <f>+VLOOKUP('PAA CONSOLIDADO'!P2732,LISTAS!$B$4:$C$17,2,0)</f>
        <v>#N/A</v>
      </c>
      <c r="I2729" s="217" t="e">
        <f>+VLOOKUP('PAA CONSOLIDADO'!Q2732,LISTAS!$B$22:$C$25,2,0)</f>
        <v>#N/A</v>
      </c>
      <c r="J2729" s="219">
        <f>'PAA CONSOLIDADO'!R2732</f>
        <v>0</v>
      </c>
      <c r="K2729" s="219">
        <f>+'PAA CONSOLIDADO'!S2732</f>
        <v>0</v>
      </c>
      <c r="L2729" s="217" t="e">
        <f>+VLOOKUP('PAA CONSOLIDADO'!T2732,LISTAS!$B$29:$C$31,2,0)</f>
        <v>#N/A</v>
      </c>
      <c r="M2729" s="217" t="e">
        <f>+VLOOKUP('PAA CONSOLIDADO'!U2732,LISTAS!$B$36:$C$39,2,0)</f>
        <v>#N/A</v>
      </c>
      <c r="N2729" s="217" t="str">
        <f t="shared" si="127"/>
        <v>Unidad de Contratación (1)</v>
      </c>
      <c r="O2729" s="217" t="str">
        <f t="shared" si="128"/>
        <v>CO-DC-11001</v>
      </c>
      <c r="P2729" s="217">
        <f>+'PAA CONSOLIDADO'!V2732</f>
        <v>0</v>
      </c>
      <c r="Q2729" s="217">
        <f>+'PAA CONSOLIDADO'!X2732</f>
        <v>0</v>
      </c>
      <c r="R2729" s="217">
        <f>+'PAA CONSOLIDADO'!Y2732</f>
        <v>0</v>
      </c>
    </row>
    <row r="2730" spans="1:18" s="217" customFormat="1" x14ac:dyDescent="0.25">
      <c r="A2730" s="211">
        <f>+'PAA CONSOLIDADO'!C2733</f>
        <v>0</v>
      </c>
      <c r="B2730" s="211">
        <f>+'PAA CONSOLIDADO'!I2733</f>
        <v>0</v>
      </c>
      <c r="C2730" s="217" t="str">
        <f>+CONCATENATE('PAA CONSOLIDADO'!A2733,"-",'PAA CONSOLIDADO'!D2733,"-",'PAA CONSOLIDADO'!K2733)</f>
        <v>--</v>
      </c>
      <c r="D2730" s="217" t="e">
        <f>+VLOOKUP('PAA CONSOLIDADO'!L2733,LISTAS!$D$4:$E$15,2,0)</f>
        <v>#N/A</v>
      </c>
      <c r="E2730" s="217" t="e">
        <f>+VLOOKUP('PAA CONSOLIDADO'!M2733,LISTAS!$D$4:$E$15,2,0)</f>
        <v>#N/A</v>
      </c>
      <c r="F2730" s="217">
        <f>+'PAA CONSOLIDADO'!O2733</f>
        <v>0</v>
      </c>
      <c r="G2730" s="217">
        <f t="shared" si="126"/>
        <v>1</v>
      </c>
      <c r="H2730" s="217" t="e">
        <f>+VLOOKUP('PAA CONSOLIDADO'!P2733,LISTAS!$B$4:$C$17,2,0)</f>
        <v>#N/A</v>
      </c>
      <c r="I2730" s="217" t="e">
        <f>+VLOOKUP('PAA CONSOLIDADO'!Q2733,LISTAS!$B$22:$C$25,2,0)</f>
        <v>#N/A</v>
      </c>
      <c r="J2730" s="219">
        <f>'PAA CONSOLIDADO'!R2733</f>
        <v>0</v>
      </c>
      <c r="K2730" s="219">
        <f>+'PAA CONSOLIDADO'!S2733</f>
        <v>0</v>
      </c>
      <c r="L2730" s="217" t="e">
        <f>+VLOOKUP('PAA CONSOLIDADO'!T2733,LISTAS!$B$29:$C$31,2,0)</f>
        <v>#N/A</v>
      </c>
      <c r="M2730" s="217" t="e">
        <f>+VLOOKUP('PAA CONSOLIDADO'!U2733,LISTAS!$B$36:$C$39,2,0)</f>
        <v>#N/A</v>
      </c>
      <c r="N2730" s="217" t="str">
        <f t="shared" si="127"/>
        <v>Unidad de Contratación (1)</v>
      </c>
      <c r="O2730" s="217" t="str">
        <f t="shared" si="128"/>
        <v>CO-DC-11001</v>
      </c>
      <c r="P2730" s="217">
        <f>+'PAA CONSOLIDADO'!V2733</f>
        <v>0</v>
      </c>
      <c r="Q2730" s="217">
        <f>+'PAA CONSOLIDADO'!X2733</f>
        <v>0</v>
      </c>
      <c r="R2730" s="217">
        <f>+'PAA CONSOLIDADO'!Y2733</f>
        <v>0</v>
      </c>
    </row>
    <row r="2731" spans="1:18" s="217" customFormat="1" x14ac:dyDescent="0.25">
      <c r="A2731" s="211">
        <f>+'PAA CONSOLIDADO'!C2734</f>
        <v>0</v>
      </c>
      <c r="B2731" s="211">
        <f>+'PAA CONSOLIDADO'!I2734</f>
        <v>0</v>
      </c>
      <c r="C2731" s="217" t="str">
        <f>+CONCATENATE('PAA CONSOLIDADO'!A2734,"-",'PAA CONSOLIDADO'!D2734,"-",'PAA CONSOLIDADO'!K2734)</f>
        <v>--</v>
      </c>
      <c r="D2731" s="217" t="e">
        <f>+VLOOKUP('PAA CONSOLIDADO'!L2734,LISTAS!$D$4:$E$15,2,0)</f>
        <v>#N/A</v>
      </c>
      <c r="E2731" s="217" t="e">
        <f>+VLOOKUP('PAA CONSOLIDADO'!M2734,LISTAS!$D$4:$E$15,2,0)</f>
        <v>#N/A</v>
      </c>
      <c r="F2731" s="217">
        <f>+'PAA CONSOLIDADO'!O2734</f>
        <v>0</v>
      </c>
      <c r="G2731" s="217">
        <f t="shared" si="126"/>
        <v>1</v>
      </c>
      <c r="H2731" s="217" t="e">
        <f>+VLOOKUP('PAA CONSOLIDADO'!P2734,LISTAS!$B$4:$C$17,2,0)</f>
        <v>#N/A</v>
      </c>
      <c r="I2731" s="217" t="e">
        <f>+VLOOKUP('PAA CONSOLIDADO'!Q2734,LISTAS!$B$22:$C$25,2,0)</f>
        <v>#N/A</v>
      </c>
      <c r="J2731" s="219">
        <f>'PAA CONSOLIDADO'!R2734</f>
        <v>0</v>
      </c>
      <c r="K2731" s="219">
        <f>+'PAA CONSOLIDADO'!S2734</f>
        <v>0</v>
      </c>
      <c r="L2731" s="217" t="e">
        <f>+VLOOKUP('PAA CONSOLIDADO'!T2734,LISTAS!$B$29:$C$31,2,0)</f>
        <v>#N/A</v>
      </c>
      <c r="M2731" s="217" t="e">
        <f>+VLOOKUP('PAA CONSOLIDADO'!U2734,LISTAS!$B$36:$C$39,2,0)</f>
        <v>#N/A</v>
      </c>
      <c r="N2731" s="217" t="str">
        <f t="shared" si="127"/>
        <v>Unidad de Contratación (1)</v>
      </c>
      <c r="O2731" s="217" t="str">
        <f t="shared" si="128"/>
        <v>CO-DC-11001</v>
      </c>
      <c r="P2731" s="217">
        <f>+'PAA CONSOLIDADO'!V2734</f>
        <v>0</v>
      </c>
      <c r="Q2731" s="217">
        <f>+'PAA CONSOLIDADO'!X2734</f>
        <v>0</v>
      </c>
      <c r="R2731" s="217">
        <f>+'PAA CONSOLIDADO'!Y2734</f>
        <v>0</v>
      </c>
    </row>
    <row r="2732" spans="1:18" s="217" customFormat="1" x14ac:dyDescent="0.25">
      <c r="A2732" s="211">
        <f>+'PAA CONSOLIDADO'!C2735</f>
        <v>0</v>
      </c>
      <c r="B2732" s="211">
        <f>+'PAA CONSOLIDADO'!I2735</f>
        <v>0</v>
      </c>
      <c r="C2732" s="217" t="str">
        <f>+CONCATENATE('PAA CONSOLIDADO'!A2735,"-",'PAA CONSOLIDADO'!D2735,"-",'PAA CONSOLIDADO'!K2735)</f>
        <v>--</v>
      </c>
      <c r="D2732" s="217" t="e">
        <f>+VLOOKUP('PAA CONSOLIDADO'!L2735,LISTAS!$D$4:$E$15,2,0)</f>
        <v>#N/A</v>
      </c>
      <c r="E2732" s="217" t="e">
        <f>+VLOOKUP('PAA CONSOLIDADO'!M2735,LISTAS!$D$4:$E$15,2,0)</f>
        <v>#N/A</v>
      </c>
      <c r="F2732" s="217">
        <f>+'PAA CONSOLIDADO'!O2735</f>
        <v>0</v>
      </c>
      <c r="G2732" s="217">
        <f t="shared" si="126"/>
        <v>1</v>
      </c>
      <c r="H2732" s="217" t="e">
        <f>+VLOOKUP('PAA CONSOLIDADO'!P2735,LISTAS!$B$4:$C$17,2,0)</f>
        <v>#N/A</v>
      </c>
      <c r="I2732" s="217" t="e">
        <f>+VLOOKUP('PAA CONSOLIDADO'!Q2735,LISTAS!$B$22:$C$25,2,0)</f>
        <v>#N/A</v>
      </c>
      <c r="J2732" s="219">
        <f>'PAA CONSOLIDADO'!R2735</f>
        <v>0</v>
      </c>
      <c r="K2732" s="219">
        <f>+'PAA CONSOLIDADO'!S2735</f>
        <v>0</v>
      </c>
      <c r="L2732" s="217" t="e">
        <f>+VLOOKUP('PAA CONSOLIDADO'!T2735,LISTAS!$B$29:$C$31,2,0)</f>
        <v>#N/A</v>
      </c>
      <c r="M2732" s="217" t="e">
        <f>+VLOOKUP('PAA CONSOLIDADO'!U2735,LISTAS!$B$36:$C$39,2,0)</f>
        <v>#N/A</v>
      </c>
      <c r="N2732" s="217" t="str">
        <f t="shared" si="127"/>
        <v>Unidad de Contratación (1)</v>
      </c>
      <c r="O2732" s="217" t="str">
        <f t="shared" si="128"/>
        <v>CO-DC-11001</v>
      </c>
      <c r="P2732" s="217">
        <f>+'PAA CONSOLIDADO'!V2735</f>
        <v>0</v>
      </c>
      <c r="Q2732" s="217">
        <f>+'PAA CONSOLIDADO'!X2735</f>
        <v>0</v>
      </c>
      <c r="R2732" s="217">
        <f>+'PAA CONSOLIDADO'!Y2735</f>
        <v>0</v>
      </c>
    </row>
    <row r="2733" spans="1:18" s="217" customFormat="1" x14ac:dyDescent="0.25">
      <c r="A2733" s="211">
        <f>+'PAA CONSOLIDADO'!C2736</f>
        <v>0</v>
      </c>
      <c r="B2733" s="211">
        <f>+'PAA CONSOLIDADO'!I2736</f>
        <v>0</v>
      </c>
      <c r="C2733" s="217" t="str">
        <f>+CONCATENATE('PAA CONSOLIDADO'!A2736,"-",'PAA CONSOLIDADO'!D2736,"-",'PAA CONSOLIDADO'!K2736)</f>
        <v>--</v>
      </c>
      <c r="D2733" s="217" t="e">
        <f>+VLOOKUP('PAA CONSOLIDADO'!L2736,LISTAS!$D$4:$E$15,2,0)</f>
        <v>#N/A</v>
      </c>
      <c r="E2733" s="217" t="e">
        <f>+VLOOKUP('PAA CONSOLIDADO'!M2736,LISTAS!$D$4:$E$15,2,0)</f>
        <v>#N/A</v>
      </c>
      <c r="F2733" s="217">
        <f>+'PAA CONSOLIDADO'!O2736</f>
        <v>0</v>
      </c>
      <c r="G2733" s="217">
        <f t="shared" si="126"/>
        <v>1</v>
      </c>
      <c r="H2733" s="217" t="e">
        <f>+VLOOKUP('PAA CONSOLIDADO'!P2736,LISTAS!$B$4:$C$17,2,0)</f>
        <v>#N/A</v>
      </c>
      <c r="I2733" s="217" t="e">
        <f>+VLOOKUP('PAA CONSOLIDADO'!Q2736,LISTAS!$B$22:$C$25,2,0)</f>
        <v>#N/A</v>
      </c>
      <c r="J2733" s="219">
        <f>'PAA CONSOLIDADO'!R2736</f>
        <v>0</v>
      </c>
      <c r="K2733" s="219">
        <f>+'PAA CONSOLIDADO'!S2736</f>
        <v>0</v>
      </c>
      <c r="L2733" s="217" t="e">
        <f>+VLOOKUP('PAA CONSOLIDADO'!T2736,LISTAS!$B$29:$C$31,2,0)</f>
        <v>#N/A</v>
      </c>
      <c r="M2733" s="217" t="e">
        <f>+VLOOKUP('PAA CONSOLIDADO'!U2736,LISTAS!$B$36:$C$39,2,0)</f>
        <v>#N/A</v>
      </c>
      <c r="N2733" s="217" t="str">
        <f t="shared" si="127"/>
        <v>Unidad de Contratación (1)</v>
      </c>
      <c r="O2733" s="217" t="str">
        <f t="shared" si="128"/>
        <v>CO-DC-11001</v>
      </c>
      <c r="P2733" s="217">
        <f>+'PAA CONSOLIDADO'!V2736</f>
        <v>0</v>
      </c>
      <c r="Q2733" s="217">
        <f>+'PAA CONSOLIDADO'!X2736</f>
        <v>0</v>
      </c>
      <c r="R2733" s="217">
        <f>+'PAA CONSOLIDADO'!Y2736</f>
        <v>0</v>
      </c>
    </row>
    <row r="2734" spans="1:18" s="217" customFormat="1" x14ac:dyDescent="0.25">
      <c r="A2734" s="211">
        <f>+'PAA CONSOLIDADO'!C2737</f>
        <v>0</v>
      </c>
      <c r="B2734" s="211">
        <f>+'PAA CONSOLIDADO'!I2737</f>
        <v>0</v>
      </c>
      <c r="C2734" s="217" t="str">
        <f>+CONCATENATE('PAA CONSOLIDADO'!A2737,"-",'PAA CONSOLIDADO'!D2737,"-",'PAA CONSOLIDADO'!K2737)</f>
        <v>--</v>
      </c>
      <c r="D2734" s="217" t="e">
        <f>+VLOOKUP('PAA CONSOLIDADO'!L2737,LISTAS!$D$4:$E$15,2,0)</f>
        <v>#N/A</v>
      </c>
      <c r="E2734" s="217" t="e">
        <f>+VLOOKUP('PAA CONSOLIDADO'!M2737,LISTAS!$D$4:$E$15,2,0)</f>
        <v>#N/A</v>
      </c>
      <c r="F2734" s="217">
        <f>+'PAA CONSOLIDADO'!O2737</f>
        <v>0</v>
      </c>
      <c r="G2734" s="217">
        <f t="shared" si="126"/>
        <v>1</v>
      </c>
      <c r="H2734" s="217" t="e">
        <f>+VLOOKUP('PAA CONSOLIDADO'!P2737,LISTAS!$B$4:$C$17,2,0)</f>
        <v>#N/A</v>
      </c>
      <c r="I2734" s="217" t="e">
        <f>+VLOOKUP('PAA CONSOLIDADO'!Q2737,LISTAS!$B$22:$C$25,2,0)</f>
        <v>#N/A</v>
      </c>
      <c r="J2734" s="219">
        <f>'PAA CONSOLIDADO'!R2737</f>
        <v>0</v>
      </c>
      <c r="K2734" s="219">
        <f>+'PAA CONSOLIDADO'!S2737</f>
        <v>0</v>
      </c>
      <c r="L2734" s="217" t="e">
        <f>+VLOOKUP('PAA CONSOLIDADO'!T2737,LISTAS!$B$29:$C$31,2,0)</f>
        <v>#N/A</v>
      </c>
      <c r="M2734" s="217" t="e">
        <f>+VLOOKUP('PAA CONSOLIDADO'!U2737,LISTAS!$B$36:$C$39,2,0)</f>
        <v>#N/A</v>
      </c>
      <c r="N2734" s="217" t="str">
        <f t="shared" si="127"/>
        <v>Unidad de Contratación (1)</v>
      </c>
      <c r="O2734" s="217" t="str">
        <f t="shared" si="128"/>
        <v>CO-DC-11001</v>
      </c>
      <c r="P2734" s="217">
        <f>+'PAA CONSOLIDADO'!V2737</f>
        <v>0</v>
      </c>
      <c r="Q2734" s="217">
        <f>+'PAA CONSOLIDADO'!X2737</f>
        <v>0</v>
      </c>
      <c r="R2734" s="217">
        <f>+'PAA CONSOLIDADO'!Y2737</f>
        <v>0</v>
      </c>
    </row>
    <row r="2735" spans="1:18" s="217" customFormat="1" x14ac:dyDescent="0.25">
      <c r="A2735" s="211">
        <f>+'PAA CONSOLIDADO'!C2738</f>
        <v>0</v>
      </c>
      <c r="B2735" s="211">
        <f>+'PAA CONSOLIDADO'!I2738</f>
        <v>0</v>
      </c>
      <c r="C2735" s="217" t="str">
        <f>+CONCATENATE('PAA CONSOLIDADO'!A2738,"-",'PAA CONSOLIDADO'!D2738,"-",'PAA CONSOLIDADO'!K2738)</f>
        <v>--</v>
      </c>
      <c r="D2735" s="217" t="e">
        <f>+VLOOKUP('PAA CONSOLIDADO'!L2738,LISTAS!$D$4:$E$15,2,0)</f>
        <v>#N/A</v>
      </c>
      <c r="E2735" s="217" t="e">
        <f>+VLOOKUP('PAA CONSOLIDADO'!M2738,LISTAS!$D$4:$E$15,2,0)</f>
        <v>#N/A</v>
      </c>
      <c r="F2735" s="217">
        <f>+'PAA CONSOLIDADO'!O2738</f>
        <v>0</v>
      </c>
      <c r="G2735" s="217">
        <f t="shared" si="126"/>
        <v>1</v>
      </c>
      <c r="H2735" s="217" t="e">
        <f>+VLOOKUP('PAA CONSOLIDADO'!P2738,LISTAS!$B$4:$C$17,2,0)</f>
        <v>#N/A</v>
      </c>
      <c r="I2735" s="217" t="e">
        <f>+VLOOKUP('PAA CONSOLIDADO'!Q2738,LISTAS!$B$22:$C$25,2,0)</f>
        <v>#N/A</v>
      </c>
      <c r="J2735" s="219">
        <f>'PAA CONSOLIDADO'!R2738</f>
        <v>0</v>
      </c>
      <c r="K2735" s="219">
        <f>+'PAA CONSOLIDADO'!S2738</f>
        <v>0</v>
      </c>
      <c r="L2735" s="217" t="e">
        <f>+VLOOKUP('PAA CONSOLIDADO'!T2738,LISTAS!$B$29:$C$31,2,0)</f>
        <v>#N/A</v>
      </c>
      <c r="M2735" s="217" t="e">
        <f>+VLOOKUP('PAA CONSOLIDADO'!U2738,LISTAS!$B$36:$C$39,2,0)</f>
        <v>#N/A</v>
      </c>
      <c r="N2735" s="217" t="str">
        <f t="shared" si="127"/>
        <v>Unidad de Contratación (1)</v>
      </c>
      <c r="O2735" s="217" t="str">
        <f t="shared" si="128"/>
        <v>CO-DC-11001</v>
      </c>
      <c r="P2735" s="217">
        <f>+'PAA CONSOLIDADO'!V2738</f>
        <v>0</v>
      </c>
      <c r="Q2735" s="217">
        <f>+'PAA CONSOLIDADO'!X2738</f>
        <v>0</v>
      </c>
      <c r="R2735" s="217">
        <f>+'PAA CONSOLIDADO'!Y2738</f>
        <v>0</v>
      </c>
    </row>
    <row r="2736" spans="1:18" s="217" customFormat="1" x14ac:dyDescent="0.25">
      <c r="A2736" s="211">
        <f>+'PAA CONSOLIDADO'!C2739</f>
        <v>0</v>
      </c>
      <c r="B2736" s="211">
        <f>+'PAA CONSOLIDADO'!I2739</f>
        <v>0</v>
      </c>
      <c r="C2736" s="217" t="str">
        <f>+CONCATENATE('PAA CONSOLIDADO'!A2739,"-",'PAA CONSOLIDADO'!D2739,"-",'PAA CONSOLIDADO'!K2739)</f>
        <v>--</v>
      </c>
      <c r="D2736" s="217" t="e">
        <f>+VLOOKUP('PAA CONSOLIDADO'!L2739,LISTAS!$D$4:$E$15,2,0)</f>
        <v>#N/A</v>
      </c>
      <c r="E2736" s="217" t="e">
        <f>+VLOOKUP('PAA CONSOLIDADO'!M2739,LISTAS!$D$4:$E$15,2,0)</f>
        <v>#N/A</v>
      </c>
      <c r="F2736" s="217">
        <f>+'PAA CONSOLIDADO'!O2739</f>
        <v>0</v>
      </c>
      <c r="G2736" s="217">
        <f t="shared" si="126"/>
        <v>1</v>
      </c>
      <c r="H2736" s="217" t="e">
        <f>+VLOOKUP('PAA CONSOLIDADO'!P2739,LISTAS!$B$4:$C$17,2,0)</f>
        <v>#N/A</v>
      </c>
      <c r="I2736" s="217" t="e">
        <f>+VLOOKUP('PAA CONSOLIDADO'!Q2739,LISTAS!$B$22:$C$25,2,0)</f>
        <v>#N/A</v>
      </c>
      <c r="J2736" s="219">
        <f>'PAA CONSOLIDADO'!R2739</f>
        <v>0</v>
      </c>
      <c r="K2736" s="219">
        <f>+'PAA CONSOLIDADO'!S2739</f>
        <v>0</v>
      </c>
      <c r="L2736" s="217" t="e">
        <f>+VLOOKUP('PAA CONSOLIDADO'!T2739,LISTAS!$B$29:$C$31,2,0)</f>
        <v>#N/A</v>
      </c>
      <c r="M2736" s="217" t="e">
        <f>+VLOOKUP('PAA CONSOLIDADO'!U2739,LISTAS!$B$36:$C$39,2,0)</f>
        <v>#N/A</v>
      </c>
      <c r="N2736" s="217" t="str">
        <f t="shared" si="127"/>
        <v>Unidad de Contratación (1)</v>
      </c>
      <c r="O2736" s="217" t="str">
        <f t="shared" si="128"/>
        <v>CO-DC-11001</v>
      </c>
      <c r="P2736" s="217">
        <f>+'PAA CONSOLIDADO'!V2739</f>
        <v>0</v>
      </c>
      <c r="Q2736" s="217">
        <f>+'PAA CONSOLIDADO'!X2739</f>
        <v>0</v>
      </c>
      <c r="R2736" s="217">
        <f>+'PAA CONSOLIDADO'!Y2739</f>
        <v>0</v>
      </c>
    </row>
    <row r="2737" spans="1:18" s="217" customFormat="1" x14ac:dyDescent="0.25">
      <c r="A2737" s="211">
        <f>+'PAA CONSOLIDADO'!C2740</f>
        <v>0</v>
      </c>
      <c r="B2737" s="211">
        <f>+'PAA CONSOLIDADO'!I2740</f>
        <v>0</v>
      </c>
      <c r="C2737" s="217" t="str">
        <f>+CONCATENATE('PAA CONSOLIDADO'!A2740,"-",'PAA CONSOLIDADO'!D2740,"-",'PAA CONSOLIDADO'!K2740)</f>
        <v>--</v>
      </c>
      <c r="D2737" s="217" t="e">
        <f>+VLOOKUP('PAA CONSOLIDADO'!L2740,LISTAS!$D$4:$E$15,2,0)</f>
        <v>#N/A</v>
      </c>
      <c r="E2737" s="217" t="e">
        <f>+VLOOKUP('PAA CONSOLIDADO'!M2740,LISTAS!$D$4:$E$15,2,0)</f>
        <v>#N/A</v>
      </c>
      <c r="F2737" s="217">
        <f>+'PAA CONSOLIDADO'!O2740</f>
        <v>0</v>
      </c>
      <c r="G2737" s="217">
        <f t="shared" si="126"/>
        <v>1</v>
      </c>
      <c r="H2737" s="217" t="e">
        <f>+VLOOKUP('PAA CONSOLIDADO'!P2740,LISTAS!$B$4:$C$17,2,0)</f>
        <v>#N/A</v>
      </c>
      <c r="I2737" s="217" t="e">
        <f>+VLOOKUP('PAA CONSOLIDADO'!Q2740,LISTAS!$B$22:$C$25,2,0)</f>
        <v>#N/A</v>
      </c>
      <c r="J2737" s="219">
        <f>'PAA CONSOLIDADO'!R2740</f>
        <v>0</v>
      </c>
      <c r="K2737" s="219">
        <f>+'PAA CONSOLIDADO'!S2740</f>
        <v>0</v>
      </c>
      <c r="L2737" s="217" t="e">
        <f>+VLOOKUP('PAA CONSOLIDADO'!T2740,LISTAS!$B$29:$C$31,2,0)</f>
        <v>#N/A</v>
      </c>
      <c r="M2737" s="217" t="e">
        <f>+VLOOKUP('PAA CONSOLIDADO'!U2740,LISTAS!$B$36:$C$39,2,0)</f>
        <v>#N/A</v>
      </c>
      <c r="N2737" s="217" t="str">
        <f t="shared" si="127"/>
        <v>Unidad de Contratación (1)</v>
      </c>
      <c r="O2737" s="217" t="str">
        <f t="shared" si="128"/>
        <v>CO-DC-11001</v>
      </c>
      <c r="P2737" s="217">
        <f>+'PAA CONSOLIDADO'!V2740</f>
        <v>0</v>
      </c>
      <c r="Q2737" s="217">
        <f>+'PAA CONSOLIDADO'!X2740</f>
        <v>0</v>
      </c>
      <c r="R2737" s="217">
        <f>+'PAA CONSOLIDADO'!Y2740</f>
        <v>0</v>
      </c>
    </row>
    <row r="2738" spans="1:18" s="217" customFormat="1" x14ac:dyDescent="0.25">
      <c r="A2738" s="211">
        <f>+'PAA CONSOLIDADO'!C2741</f>
        <v>0</v>
      </c>
      <c r="B2738" s="211">
        <f>+'PAA CONSOLIDADO'!I2741</f>
        <v>0</v>
      </c>
      <c r="C2738" s="217" t="str">
        <f>+CONCATENATE('PAA CONSOLIDADO'!A2741,"-",'PAA CONSOLIDADO'!D2741,"-",'PAA CONSOLIDADO'!K2741)</f>
        <v>--</v>
      </c>
      <c r="D2738" s="217" t="e">
        <f>+VLOOKUP('PAA CONSOLIDADO'!L2741,LISTAS!$D$4:$E$15,2,0)</f>
        <v>#N/A</v>
      </c>
      <c r="E2738" s="217" t="e">
        <f>+VLOOKUP('PAA CONSOLIDADO'!M2741,LISTAS!$D$4:$E$15,2,0)</f>
        <v>#N/A</v>
      </c>
      <c r="F2738" s="217">
        <f>+'PAA CONSOLIDADO'!O2741</f>
        <v>0</v>
      </c>
      <c r="G2738" s="217">
        <f t="shared" si="126"/>
        <v>1</v>
      </c>
      <c r="H2738" s="217" t="e">
        <f>+VLOOKUP('PAA CONSOLIDADO'!P2741,LISTAS!$B$4:$C$17,2,0)</f>
        <v>#N/A</v>
      </c>
      <c r="I2738" s="217" t="e">
        <f>+VLOOKUP('PAA CONSOLIDADO'!Q2741,LISTAS!$B$22:$C$25,2,0)</f>
        <v>#N/A</v>
      </c>
      <c r="J2738" s="219">
        <f>'PAA CONSOLIDADO'!R2741</f>
        <v>0</v>
      </c>
      <c r="K2738" s="219">
        <f>+'PAA CONSOLIDADO'!S2741</f>
        <v>0</v>
      </c>
      <c r="L2738" s="217" t="e">
        <f>+VLOOKUP('PAA CONSOLIDADO'!T2741,LISTAS!$B$29:$C$31,2,0)</f>
        <v>#N/A</v>
      </c>
      <c r="M2738" s="217" t="e">
        <f>+VLOOKUP('PAA CONSOLIDADO'!U2741,LISTAS!$B$36:$C$39,2,0)</f>
        <v>#N/A</v>
      </c>
      <c r="N2738" s="217" t="str">
        <f t="shared" si="127"/>
        <v>Unidad de Contratación (1)</v>
      </c>
      <c r="O2738" s="217" t="str">
        <f t="shared" si="128"/>
        <v>CO-DC-11001</v>
      </c>
      <c r="P2738" s="217">
        <f>+'PAA CONSOLIDADO'!V2741</f>
        <v>0</v>
      </c>
      <c r="Q2738" s="217">
        <f>+'PAA CONSOLIDADO'!X2741</f>
        <v>0</v>
      </c>
      <c r="R2738" s="217">
        <f>+'PAA CONSOLIDADO'!Y2741</f>
        <v>0</v>
      </c>
    </row>
    <row r="2739" spans="1:18" s="217" customFormat="1" x14ac:dyDescent="0.25">
      <c r="A2739" s="211">
        <f>+'PAA CONSOLIDADO'!C2742</f>
        <v>0</v>
      </c>
      <c r="B2739" s="211">
        <f>+'PAA CONSOLIDADO'!I2742</f>
        <v>0</v>
      </c>
      <c r="C2739" s="217" t="str">
        <f>+CONCATENATE('PAA CONSOLIDADO'!A2742,"-",'PAA CONSOLIDADO'!D2742,"-",'PAA CONSOLIDADO'!K2742)</f>
        <v>--</v>
      </c>
      <c r="D2739" s="217" t="e">
        <f>+VLOOKUP('PAA CONSOLIDADO'!L2742,LISTAS!$D$4:$E$15,2,0)</f>
        <v>#N/A</v>
      </c>
      <c r="E2739" s="217" t="e">
        <f>+VLOOKUP('PAA CONSOLIDADO'!M2742,LISTAS!$D$4:$E$15,2,0)</f>
        <v>#N/A</v>
      </c>
      <c r="F2739" s="217">
        <f>+'PAA CONSOLIDADO'!O2742</f>
        <v>0</v>
      </c>
      <c r="G2739" s="217">
        <f t="shared" si="126"/>
        <v>1</v>
      </c>
      <c r="H2739" s="217" t="e">
        <f>+VLOOKUP('PAA CONSOLIDADO'!P2742,LISTAS!$B$4:$C$17,2,0)</f>
        <v>#N/A</v>
      </c>
      <c r="I2739" s="217" t="e">
        <f>+VLOOKUP('PAA CONSOLIDADO'!Q2742,LISTAS!$B$22:$C$25,2,0)</f>
        <v>#N/A</v>
      </c>
      <c r="J2739" s="219">
        <f>'PAA CONSOLIDADO'!R2742</f>
        <v>0</v>
      </c>
      <c r="K2739" s="219">
        <f>+'PAA CONSOLIDADO'!S2742</f>
        <v>0</v>
      </c>
      <c r="L2739" s="217" t="e">
        <f>+VLOOKUP('PAA CONSOLIDADO'!T2742,LISTAS!$B$29:$C$31,2,0)</f>
        <v>#N/A</v>
      </c>
      <c r="M2739" s="217" t="e">
        <f>+VLOOKUP('PAA CONSOLIDADO'!U2742,LISTAS!$B$36:$C$39,2,0)</f>
        <v>#N/A</v>
      </c>
      <c r="N2739" s="217" t="str">
        <f t="shared" si="127"/>
        <v>Unidad de Contratación (1)</v>
      </c>
      <c r="O2739" s="217" t="str">
        <f t="shared" si="128"/>
        <v>CO-DC-11001</v>
      </c>
      <c r="P2739" s="217">
        <f>+'PAA CONSOLIDADO'!V2742</f>
        <v>0</v>
      </c>
      <c r="Q2739" s="217">
        <f>+'PAA CONSOLIDADO'!X2742</f>
        <v>0</v>
      </c>
      <c r="R2739" s="217">
        <f>+'PAA CONSOLIDADO'!Y2742</f>
        <v>0</v>
      </c>
    </row>
    <row r="2740" spans="1:18" s="217" customFormat="1" x14ac:dyDescent="0.25">
      <c r="A2740" s="211">
        <f>+'PAA CONSOLIDADO'!C2743</f>
        <v>0</v>
      </c>
      <c r="B2740" s="211">
        <f>+'PAA CONSOLIDADO'!I2743</f>
        <v>0</v>
      </c>
      <c r="C2740" s="217" t="str">
        <f>+CONCATENATE('PAA CONSOLIDADO'!A2743,"-",'PAA CONSOLIDADO'!D2743,"-",'PAA CONSOLIDADO'!K2743)</f>
        <v>--</v>
      </c>
      <c r="D2740" s="217" t="e">
        <f>+VLOOKUP('PAA CONSOLIDADO'!L2743,LISTAS!$D$4:$E$15,2,0)</f>
        <v>#N/A</v>
      </c>
      <c r="E2740" s="217" t="e">
        <f>+VLOOKUP('PAA CONSOLIDADO'!M2743,LISTAS!$D$4:$E$15,2,0)</f>
        <v>#N/A</v>
      </c>
      <c r="F2740" s="217">
        <f>+'PAA CONSOLIDADO'!O2743</f>
        <v>0</v>
      </c>
      <c r="G2740" s="217">
        <f t="shared" si="126"/>
        <v>1</v>
      </c>
      <c r="H2740" s="217" t="e">
        <f>+VLOOKUP('PAA CONSOLIDADO'!P2743,LISTAS!$B$4:$C$17,2,0)</f>
        <v>#N/A</v>
      </c>
      <c r="I2740" s="217" t="e">
        <f>+VLOOKUP('PAA CONSOLIDADO'!Q2743,LISTAS!$B$22:$C$25,2,0)</f>
        <v>#N/A</v>
      </c>
      <c r="J2740" s="219">
        <f>'PAA CONSOLIDADO'!R2743</f>
        <v>0</v>
      </c>
      <c r="K2740" s="219">
        <f>+'PAA CONSOLIDADO'!S2743</f>
        <v>0</v>
      </c>
      <c r="L2740" s="217" t="e">
        <f>+VLOOKUP('PAA CONSOLIDADO'!T2743,LISTAS!$B$29:$C$31,2,0)</f>
        <v>#N/A</v>
      </c>
      <c r="M2740" s="217" t="e">
        <f>+VLOOKUP('PAA CONSOLIDADO'!U2743,LISTAS!$B$36:$C$39,2,0)</f>
        <v>#N/A</v>
      </c>
      <c r="N2740" s="217" t="str">
        <f t="shared" si="127"/>
        <v>Unidad de Contratación (1)</v>
      </c>
      <c r="O2740" s="217" t="str">
        <f t="shared" si="128"/>
        <v>CO-DC-11001</v>
      </c>
      <c r="P2740" s="217">
        <f>+'PAA CONSOLIDADO'!V2743</f>
        <v>0</v>
      </c>
      <c r="Q2740" s="217">
        <f>+'PAA CONSOLIDADO'!X2743</f>
        <v>0</v>
      </c>
      <c r="R2740" s="217">
        <f>+'PAA CONSOLIDADO'!Y2743</f>
        <v>0</v>
      </c>
    </row>
    <row r="2741" spans="1:18" s="217" customFormat="1" x14ac:dyDescent="0.25">
      <c r="A2741" s="211">
        <f>+'PAA CONSOLIDADO'!C2744</f>
        <v>0</v>
      </c>
      <c r="B2741" s="211">
        <f>+'PAA CONSOLIDADO'!I2744</f>
        <v>0</v>
      </c>
      <c r="C2741" s="217" t="str">
        <f>+CONCATENATE('PAA CONSOLIDADO'!A2744,"-",'PAA CONSOLIDADO'!D2744,"-",'PAA CONSOLIDADO'!K2744)</f>
        <v>--</v>
      </c>
      <c r="D2741" s="217" t="e">
        <f>+VLOOKUP('PAA CONSOLIDADO'!L2744,LISTAS!$D$4:$E$15,2,0)</f>
        <v>#N/A</v>
      </c>
      <c r="E2741" s="217" t="e">
        <f>+VLOOKUP('PAA CONSOLIDADO'!M2744,LISTAS!$D$4:$E$15,2,0)</f>
        <v>#N/A</v>
      </c>
      <c r="F2741" s="217">
        <f>+'PAA CONSOLIDADO'!O2744</f>
        <v>0</v>
      </c>
      <c r="G2741" s="217">
        <f t="shared" si="126"/>
        <v>1</v>
      </c>
      <c r="H2741" s="217" t="e">
        <f>+VLOOKUP('PAA CONSOLIDADO'!P2744,LISTAS!$B$4:$C$17,2,0)</f>
        <v>#N/A</v>
      </c>
      <c r="I2741" s="217" t="e">
        <f>+VLOOKUP('PAA CONSOLIDADO'!Q2744,LISTAS!$B$22:$C$25,2,0)</f>
        <v>#N/A</v>
      </c>
      <c r="J2741" s="219">
        <f>'PAA CONSOLIDADO'!R2744</f>
        <v>0</v>
      </c>
      <c r="K2741" s="219">
        <f>+'PAA CONSOLIDADO'!S2744</f>
        <v>0</v>
      </c>
      <c r="L2741" s="217" t="e">
        <f>+VLOOKUP('PAA CONSOLIDADO'!T2744,LISTAS!$B$29:$C$31,2,0)</f>
        <v>#N/A</v>
      </c>
      <c r="M2741" s="217" t="e">
        <f>+VLOOKUP('PAA CONSOLIDADO'!U2744,LISTAS!$B$36:$C$39,2,0)</f>
        <v>#N/A</v>
      </c>
      <c r="N2741" s="217" t="str">
        <f t="shared" si="127"/>
        <v>Unidad de Contratación (1)</v>
      </c>
      <c r="O2741" s="217" t="str">
        <f t="shared" si="128"/>
        <v>CO-DC-11001</v>
      </c>
      <c r="P2741" s="217">
        <f>+'PAA CONSOLIDADO'!V2744</f>
        <v>0</v>
      </c>
      <c r="Q2741" s="217">
        <f>+'PAA CONSOLIDADO'!X2744</f>
        <v>0</v>
      </c>
      <c r="R2741" s="217">
        <f>+'PAA CONSOLIDADO'!Y2744</f>
        <v>0</v>
      </c>
    </row>
    <row r="2742" spans="1:18" s="217" customFormat="1" x14ac:dyDescent="0.25">
      <c r="A2742" s="211">
        <f>+'PAA CONSOLIDADO'!C2745</f>
        <v>0</v>
      </c>
      <c r="B2742" s="211">
        <f>+'PAA CONSOLIDADO'!I2745</f>
        <v>0</v>
      </c>
      <c r="C2742" s="217" t="str">
        <f>+CONCATENATE('PAA CONSOLIDADO'!A2745,"-",'PAA CONSOLIDADO'!D2745,"-",'PAA CONSOLIDADO'!K2745)</f>
        <v>--</v>
      </c>
      <c r="D2742" s="217" t="e">
        <f>+VLOOKUP('PAA CONSOLIDADO'!L2745,LISTAS!$D$4:$E$15,2,0)</f>
        <v>#N/A</v>
      </c>
      <c r="E2742" s="217" t="e">
        <f>+VLOOKUP('PAA CONSOLIDADO'!M2745,LISTAS!$D$4:$E$15,2,0)</f>
        <v>#N/A</v>
      </c>
      <c r="F2742" s="217">
        <f>+'PAA CONSOLIDADO'!O2745</f>
        <v>0</v>
      </c>
      <c r="G2742" s="217">
        <f t="shared" si="126"/>
        <v>1</v>
      </c>
      <c r="H2742" s="217" t="e">
        <f>+VLOOKUP('PAA CONSOLIDADO'!P2745,LISTAS!$B$4:$C$17,2,0)</f>
        <v>#N/A</v>
      </c>
      <c r="I2742" s="217" t="e">
        <f>+VLOOKUP('PAA CONSOLIDADO'!Q2745,LISTAS!$B$22:$C$25,2,0)</f>
        <v>#N/A</v>
      </c>
      <c r="J2742" s="219">
        <f>'PAA CONSOLIDADO'!R2745</f>
        <v>0</v>
      </c>
      <c r="K2742" s="219">
        <f>+'PAA CONSOLIDADO'!S2745</f>
        <v>0</v>
      </c>
      <c r="L2742" s="217" t="e">
        <f>+VLOOKUP('PAA CONSOLIDADO'!T2745,LISTAS!$B$29:$C$31,2,0)</f>
        <v>#N/A</v>
      </c>
      <c r="M2742" s="217" t="e">
        <f>+VLOOKUP('PAA CONSOLIDADO'!U2745,LISTAS!$B$36:$C$39,2,0)</f>
        <v>#N/A</v>
      </c>
      <c r="N2742" s="217" t="str">
        <f t="shared" si="127"/>
        <v>Unidad de Contratación (1)</v>
      </c>
      <c r="O2742" s="217" t="str">
        <f t="shared" si="128"/>
        <v>CO-DC-11001</v>
      </c>
      <c r="P2742" s="217">
        <f>+'PAA CONSOLIDADO'!V2745</f>
        <v>0</v>
      </c>
      <c r="Q2742" s="217">
        <f>+'PAA CONSOLIDADO'!X2745</f>
        <v>0</v>
      </c>
      <c r="R2742" s="217">
        <f>+'PAA CONSOLIDADO'!Y2745</f>
        <v>0</v>
      </c>
    </row>
    <row r="2743" spans="1:18" s="217" customFormat="1" x14ac:dyDescent="0.25">
      <c r="A2743" s="211">
        <f>+'PAA CONSOLIDADO'!C2746</f>
        <v>0</v>
      </c>
      <c r="B2743" s="211">
        <f>+'PAA CONSOLIDADO'!I2746</f>
        <v>0</v>
      </c>
      <c r="C2743" s="217" t="str">
        <f>+CONCATENATE('PAA CONSOLIDADO'!A2746,"-",'PAA CONSOLIDADO'!D2746,"-",'PAA CONSOLIDADO'!K2746)</f>
        <v>--</v>
      </c>
      <c r="D2743" s="217" t="e">
        <f>+VLOOKUP('PAA CONSOLIDADO'!L2746,LISTAS!$D$4:$E$15,2,0)</f>
        <v>#N/A</v>
      </c>
      <c r="E2743" s="217" t="e">
        <f>+VLOOKUP('PAA CONSOLIDADO'!M2746,LISTAS!$D$4:$E$15,2,0)</f>
        <v>#N/A</v>
      </c>
      <c r="F2743" s="217">
        <f>+'PAA CONSOLIDADO'!O2746</f>
        <v>0</v>
      </c>
      <c r="G2743" s="217">
        <f t="shared" si="126"/>
        <v>1</v>
      </c>
      <c r="H2743" s="217" t="e">
        <f>+VLOOKUP('PAA CONSOLIDADO'!P2746,LISTAS!$B$4:$C$17,2,0)</f>
        <v>#N/A</v>
      </c>
      <c r="I2743" s="217" t="e">
        <f>+VLOOKUP('PAA CONSOLIDADO'!Q2746,LISTAS!$B$22:$C$25,2,0)</f>
        <v>#N/A</v>
      </c>
      <c r="J2743" s="219">
        <f>'PAA CONSOLIDADO'!R2746</f>
        <v>0</v>
      </c>
      <c r="K2743" s="219">
        <f>+'PAA CONSOLIDADO'!S2746</f>
        <v>0</v>
      </c>
      <c r="L2743" s="217" t="e">
        <f>+VLOOKUP('PAA CONSOLIDADO'!T2746,LISTAS!$B$29:$C$31,2,0)</f>
        <v>#N/A</v>
      </c>
      <c r="M2743" s="217" t="e">
        <f>+VLOOKUP('PAA CONSOLIDADO'!U2746,LISTAS!$B$36:$C$39,2,0)</f>
        <v>#N/A</v>
      </c>
      <c r="N2743" s="217" t="str">
        <f t="shared" si="127"/>
        <v>Unidad de Contratación (1)</v>
      </c>
      <c r="O2743" s="217" t="str">
        <f t="shared" si="128"/>
        <v>CO-DC-11001</v>
      </c>
      <c r="P2743" s="217">
        <f>+'PAA CONSOLIDADO'!V2746</f>
        <v>0</v>
      </c>
      <c r="Q2743" s="217">
        <f>+'PAA CONSOLIDADO'!X2746</f>
        <v>0</v>
      </c>
      <c r="R2743" s="217">
        <f>+'PAA CONSOLIDADO'!Y2746</f>
        <v>0</v>
      </c>
    </row>
    <row r="2744" spans="1:18" s="217" customFormat="1" x14ac:dyDescent="0.25">
      <c r="A2744" s="211">
        <f>+'PAA CONSOLIDADO'!C2747</f>
        <v>0</v>
      </c>
      <c r="B2744" s="211">
        <f>+'PAA CONSOLIDADO'!I2747</f>
        <v>0</v>
      </c>
      <c r="C2744" s="217" t="str">
        <f>+CONCATENATE('PAA CONSOLIDADO'!A2747,"-",'PAA CONSOLIDADO'!D2747,"-",'PAA CONSOLIDADO'!K2747)</f>
        <v>--</v>
      </c>
      <c r="D2744" s="217" t="e">
        <f>+VLOOKUP('PAA CONSOLIDADO'!L2747,LISTAS!$D$4:$E$15,2,0)</f>
        <v>#N/A</v>
      </c>
      <c r="E2744" s="217" t="e">
        <f>+VLOOKUP('PAA CONSOLIDADO'!M2747,LISTAS!$D$4:$E$15,2,0)</f>
        <v>#N/A</v>
      </c>
      <c r="F2744" s="217">
        <f>+'PAA CONSOLIDADO'!O2747</f>
        <v>0</v>
      </c>
      <c r="G2744" s="217">
        <f t="shared" si="126"/>
        <v>1</v>
      </c>
      <c r="H2744" s="217" t="e">
        <f>+VLOOKUP('PAA CONSOLIDADO'!P2747,LISTAS!$B$4:$C$17,2,0)</f>
        <v>#N/A</v>
      </c>
      <c r="I2744" s="217" t="e">
        <f>+VLOOKUP('PAA CONSOLIDADO'!Q2747,LISTAS!$B$22:$C$25,2,0)</f>
        <v>#N/A</v>
      </c>
      <c r="J2744" s="219">
        <f>'PAA CONSOLIDADO'!R2747</f>
        <v>0</v>
      </c>
      <c r="K2744" s="219">
        <f>+'PAA CONSOLIDADO'!S2747</f>
        <v>0</v>
      </c>
      <c r="L2744" s="217" t="e">
        <f>+VLOOKUP('PAA CONSOLIDADO'!T2747,LISTAS!$B$29:$C$31,2,0)</f>
        <v>#N/A</v>
      </c>
      <c r="M2744" s="217" t="e">
        <f>+VLOOKUP('PAA CONSOLIDADO'!U2747,LISTAS!$B$36:$C$39,2,0)</f>
        <v>#N/A</v>
      </c>
      <c r="N2744" s="217" t="str">
        <f t="shared" si="127"/>
        <v>Unidad de Contratación (1)</v>
      </c>
      <c r="O2744" s="217" t="str">
        <f t="shared" si="128"/>
        <v>CO-DC-11001</v>
      </c>
      <c r="P2744" s="217">
        <f>+'PAA CONSOLIDADO'!V2747</f>
        <v>0</v>
      </c>
      <c r="Q2744" s="217">
        <f>+'PAA CONSOLIDADO'!X2747</f>
        <v>0</v>
      </c>
      <c r="R2744" s="217">
        <f>+'PAA CONSOLIDADO'!Y2747</f>
        <v>0</v>
      </c>
    </row>
    <row r="2745" spans="1:18" s="217" customFormat="1" x14ac:dyDescent="0.25">
      <c r="A2745" s="211">
        <f>+'PAA CONSOLIDADO'!C2748</f>
        <v>0</v>
      </c>
      <c r="B2745" s="211">
        <f>+'PAA CONSOLIDADO'!I2748</f>
        <v>0</v>
      </c>
      <c r="C2745" s="217" t="str">
        <f>+CONCATENATE('PAA CONSOLIDADO'!A2748,"-",'PAA CONSOLIDADO'!D2748,"-",'PAA CONSOLIDADO'!K2748)</f>
        <v>--</v>
      </c>
      <c r="D2745" s="217" t="e">
        <f>+VLOOKUP('PAA CONSOLIDADO'!L2748,LISTAS!$D$4:$E$15,2,0)</f>
        <v>#N/A</v>
      </c>
      <c r="E2745" s="217" t="e">
        <f>+VLOOKUP('PAA CONSOLIDADO'!M2748,LISTAS!$D$4:$E$15,2,0)</f>
        <v>#N/A</v>
      </c>
      <c r="F2745" s="217">
        <f>+'PAA CONSOLIDADO'!O2748</f>
        <v>0</v>
      </c>
      <c r="G2745" s="217">
        <f t="shared" si="126"/>
        <v>1</v>
      </c>
      <c r="H2745" s="217" t="e">
        <f>+VLOOKUP('PAA CONSOLIDADO'!P2748,LISTAS!$B$4:$C$17,2,0)</f>
        <v>#N/A</v>
      </c>
      <c r="I2745" s="217" t="e">
        <f>+VLOOKUP('PAA CONSOLIDADO'!Q2748,LISTAS!$B$22:$C$25,2,0)</f>
        <v>#N/A</v>
      </c>
      <c r="J2745" s="219">
        <f>'PAA CONSOLIDADO'!R2748</f>
        <v>0</v>
      </c>
      <c r="K2745" s="219">
        <f>+'PAA CONSOLIDADO'!S2748</f>
        <v>0</v>
      </c>
      <c r="L2745" s="217" t="e">
        <f>+VLOOKUP('PAA CONSOLIDADO'!T2748,LISTAS!$B$29:$C$31,2,0)</f>
        <v>#N/A</v>
      </c>
      <c r="M2745" s="217" t="e">
        <f>+VLOOKUP('PAA CONSOLIDADO'!U2748,LISTAS!$B$36:$C$39,2,0)</f>
        <v>#N/A</v>
      </c>
      <c r="N2745" s="217" t="str">
        <f t="shared" si="127"/>
        <v>Unidad de Contratación (1)</v>
      </c>
      <c r="O2745" s="217" t="str">
        <f t="shared" si="128"/>
        <v>CO-DC-11001</v>
      </c>
      <c r="P2745" s="217">
        <f>+'PAA CONSOLIDADO'!V2748</f>
        <v>0</v>
      </c>
      <c r="Q2745" s="217">
        <f>+'PAA CONSOLIDADO'!X2748</f>
        <v>0</v>
      </c>
      <c r="R2745" s="217">
        <f>+'PAA CONSOLIDADO'!Y2748</f>
        <v>0</v>
      </c>
    </row>
    <row r="2746" spans="1:18" s="217" customFormat="1" x14ac:dyDescent="0.25">
      <c r="A2746" s="211">
        <f>+'PAA CONSOLIDADO'!C2749</f>
        <v>0</v>
      </c>
      <c r="B2746" s="211">
        <f>+'PAA CONSOLIDADO'!I2749</f>
        <v>0</v>
      </c>
      <c r="C2746" s="217" t="str">
        <f>+CONCATENATE('PAA CONSOLIDADO'!A2749,"-",'PAA CONSOLIDADO'!D2749,"-",'PAA CONSOLIDADO'!K2749)</f>
        <v>--</v>
      </c>
      <c r="D2746" s="217" t="e">
        <f>+VLOOKUP('PAA CONSOLIDADO'!L2749,LISTAS!$D$4:$E$15,2,0)</f>
        <v>#N/A</v>
      </c>
      <c r="E2746" s="217" t="e">
        <f>+VLOOKUP('PAA CONSOLIDADO'!M2749,LISTAS!$D$4:$E$15,2,0)</f>
        <v>#N/A</v>
      </c>
      <c r="F2746" s="217">
        <f>+'PAA CONSOLIDADO'!O2749</f>
        <v>0</v>
      </c>
      <c r="G2746" s="217">
        <f t="shared" si="126"/>
        <v>1</v>
      </c>
      <c r="H2746" s="217" t="e">
        <f>+VLOOKUP('PAA CONSOLIDADO'!P2749,LISTAS!$B$4:$C$17,2,0)</f>
        <v>#N/A</v>
      </c>
      <c r="I2746" s="217" t="e">
        <f>+VLOOKUP('PAA CONSOLIDADO'!Q2749,LISTAS!$B$22:$C$25,2,0)</f>
        <v>#N/A</v>
      </c>
      <c r="J2746" s="219">
        <f>'PAA CONSOLIDADO'!R2749</f>
        <v>0</v>
      </c>
      <c r="K2746" s="219">
        <f>+'PAA CONSOLIDADO'!S2749</f>
        <v>0</v>
      </c>
      <c r="L2746" s="217" t="e">
        <f>+VLOOKUP('PAA CONSOLIDADO'!T2749,LISTAS!$B$29:$C$31,2,0)</f>
        <v>#N/A</v>
      </c>
      <c r="M2746" s="217" t="e">
        <f>+VLOOKUP('PAA CONSOLIDADO'!U2749,LISTAS!$B$36:$C$39,2,0)</f>
        <v>#N/A</v>
      </c>
      <c r="N2746" s="217" t="str">
        <f t="shared" si="127"/>
        <v>Unidad de Contratación (1)</v>
      </c>
      <c r="O2746" s="217" t="str">
        <f t="shared" si="128"/>
        <v>CO-DC-11001</v>
      </c>
      <c r="P2746" s="217">
        <f>+'PAA CONSOLIDADO'!V2749</f>
        <v>0</v>
      </c>
      <c r="Q2746" s="217">
        <f>+'PAA CONSOLIDADO'!X2749</f>
        <v>0</v>
      </c>
      <c r="R2746" s="217">
        <f>+'PAA CONSOLIDADO'!Y2749</f>
        <v>0</v>
      </c>
    </row>
    <row r="2747" spans="1:18" s="217" customFormat="1" x14ac:dyDescent="0.25">
      <c r="A2747" s="211">
        <f>+'PAA CONSOLIDADO'!C2750</f>
        <v>0</v>
      </c>
      <c r="B2747" s="211">
        <f>+'PAA CONSOLIDADO'!I2750</f>
        <v>0</v>
      </c>
      <c r="C2747" s="217" t="str">
        <f>+CONCATENATE('PAA CONSOLIDADO'!A2750,"-",'PAA CONSOLIDADO'!D2750,"-",'PAA CONSOLIDADO'!K2750)</f>
        <v>--</v>
      </c>
      <c r="D2747" s="217" t="e">
        <f>+VLOOKUP('PAA CONSOLIDADO'!L2750,LISTAS!$D$4:$E$15,2,0)</f>
        <v>#N/A</v>
      </c>
      <c r="E2747" s="217" t="e">
        <f>+VLOOKUP('PAA CONSOLIDADO'!M2750,LISTAS!$D$4:$E$15,2,0)</f>
        <v>#N/A</v>
      </c>
      <c r="F2747" s="217">
        <f>+'PAA CONSOLIDADO'!O2750</f>
        <v>0</v>
      </c>
      <c r="G2747" s="217">
        <f t="shared" si="126"/>
        <v>1</v>
      </c>
      <c r="H2747" s="217" t="e">
        <f>+VLOOKUP('PAA CONSOLIDADO'!P2750,LISTAS!$B$4:$C$17,2,0)</f>
        <v>#N/A</v>
      </c>
      <c r="I2747" s="217" t="e">
        <f>+VLOOKUP('PAA CONSOLIDADO'!Q2750,LISTAS!$B$22:$C$25,2,0)</f>
        <v>#N/A</v>
      </c>
      <c r="J2747" s="219">
        <f>'PAA CONSOLIDADO'!R2750</f>
        <v>0</v>
      </c>
      <c r="K2747" s="219">
        <f>+'PAA CONSOLIDADO'!S2750</f>
        <v>0</v>
      </c>
      <c r="L2747" s="217" t="e">
        <f>+VLOOKUP('PAA CONSOLIDADO'!T2750,LISTAS!$B$29:$C$31,2,0)</f>
        <v>#N/A</v>
      </c>
      <c r="M2747" s="217" t="e">
        <f>+VLOOKUP('PAA CONSOLIDADO'!U2750,LISTAS!$B$36:$C$39,2,0)</f>
        <v>#N/A</v>
      </c>
      <c r="N2747" s="217" t="str">
        <f t="shared" si="127"/>
        <v>Unidad de Contratación (1)</v>
      </c>
      <c r="O2747" s="217" t="str">
        <f t="shared" si="128"/>
        <v>CO-DC-11001</v>
      </c>
      <c r="P2747" s="217">
        <f>+'PAA CONSOLIDADO'!V2750</f>
        <v>0</v>
      </c>
      <c r="Q2747" s="217">
        <f>+'PAA CONSOLIDADO'!X2750</f>
        <v>0</v>
      </c>
      <c r="R2747" s="217">
        <f>+'PAA CONSOLIDADO'!Y2750</f>
        <v>0</v>
      </c>
    </row>
    <row r="2748" spans="1:18" s="217" customFormat="1" x14ac:dyDescent="0.25">
      <c r="A2748" s="211">
        <f>+'PAA CONSOLIDADO'!C2751</f>
        <v>0</v>
      </c>
      <c r="B2748" s="211">
        <f>+'PAA CONSOLIDADO'!I2751</f>
        <v>0</v>
      </c>
      <c r="C2748" s="217" t="str">
        <f>+CONCATENATE('PAA CONSOLIDADO'!A2751,"-",'PAA CONSOLIDADO'!D2751,"-",'PAA CONSOLIDADO'!K2751)</f>
        <v>--</v>
      </c>
      <c r="D2748" s="217" t="e">
        <f>+VLOOKUP('PAA CONSOLIDADO'!L2751,LISTAS!$D$4:$E$15,2,0)</f>
        <v>#N/A</v>
      </c>
      <c r="E2748" s="217" t="e">
        <f>+VLOOKUP('PAA CONSOLIDADO'!M2751,LISTAS!$D$4:$E$15,2,0)</f>
        <v>#N/A</v>
      </c>
      <c r="F2748" s="217">
        <f>+'PAA CONSOLIDADO'!O2751</f>
        <v>0</v>
      </c>
      <c r="G2748" s="217">
        <f t="shared" si="126"/>
        <v>1</v>
      </c>
      <c r="H2748" s="217" t="e">
        <f>+VLOOKUP('PAA CONSOLIDADO'!P2751,LISTAS!$B$4:$C$17,2,0)</f>
        <v>#N/A</v>
      </c>
      <c r="I2748" s="217" t="e">
        <f>+VLOOKUP('PAA CONSOLIDADO'!Q2751,LISTAS!$B$22:$C$25,2,0)</f>
        <v>#N/A</v>
      </c>
      <c r="J2748" s="219">
        <f>'PAA CONSOLIDADO'!R2751</f>
        <v>0</v>
      </c>
      <c r="K2748" s="219">
        <f>+'PAA CONSOLIDADO'!S2751</f>
        <v>0</v>
      </c>
      <c r="L2748" s="217" t="e">
        <f>+VLOOKUP('PAA CONSOLIDADO'!T2751,LISTAS!$B$29:$C$31,2,0)</f>
        <v>#N/A</v>
      </c>
      <c r="M2748" s="217" t="e">
        <f>+VLOOKUP('PAA CONSOLIDADO'!U2751,LISTAS!$B$36:$C$39,2,0)</f>
        <v>#N/A</v>
      </c>
      <c r="N2748" s="217" t="str">
        <f t="shared" si="127"/>
        <v>Unidad de Contratación (1)</v>
      </c>
      <c r="O2748" s="217" t="str">
        <f t="shared" si="128"/>
        <v>CO-DC-11001</v>
      </c>
      <c r="P2748" s="217">
        <f>+'PAA CONSOLIDADO'!V2751</f>
        <v>0</v>
      </c>
      <c r="Q2748" s="217">
        <f>+'PAA CONSOLIDADO'!X2751</f>
        <v>0</v>
      </c>
      <c r="R2748" s="217">
        <f>+'PAA CONSOLIDADO'!Y2751</f>
        <v>0</v>
      </c>
    </row>
    <row r="2749" spans="1:18" s="217" customFormat="1" x14ac:dyDescent="0.25">
      <c r="A2749" s="211">
        <f>+'PAA CONSOLIDADO'!C2752</f>
        <v>0</v>
      </c>
      <c r="B2749" s="211">
        <f>+'PAA CONSOLIDADO'!I2752</f>
        <v>0</v>
      </c>
      <c r="C2749" s="217" t="str">
        <f>+CONCATENATE('PAA CONSOLIDADO'!A2752,"-",'PAA CONSOLIDADO'!D2752,"-",'PAA CONSOLIDADO'!K2752)</f>
        <v>--</v>
      </c>
      <c r="D2749" s="217" t="e">
        <f>+VLOOKUP('PAA CONSOLIDADO'!L2752,LISTAS!$D$4:$E$15,2,0)</f>
        <v>#N/A</v>
      </c>
      <c r="E2749" s="217" t="e">
        <f>+VLOOKUP('PAA CONSOLIDADO'!M2752,LISTAS!$D$4:$E$15,2,0)</f>
        <v>#N/A</v>
      </c>
      <c r="F2749" s="217">
        <f>+'PAA CONSOLIDADO'!O2752</f>
        <v>0</v>
      </c>
      <c r="G2749" s="217">
        <f t="shared" si="126"/>
        <v>1</v>
      </c>
      <c r="H2749" s="217" t="e">
        <f>+VLOOKUP('PAA CONSOLIDADO'!P2752,LISTAS!$B$4:$C$17,2,0)</f>
        <v>#N/A</v>
      </c>
      <c r="I2749" s="217" t="e">
        <f>+VLOOKUP('PAA CONSOLIDADO'!Q2752,LISTAS!$B$22:$C$25,2,0)</f>
        <v>#N/A</v>
      </c>
      <c r="J2749" s="219">
        <f>'PAA CONSOLIDADO'!R2752</f>
        <v>0</v>
      </c>
      <c r="K2749" s="219">
        <f>+'PAA CONSOLIDADO'!S2752</f>
        <v>0</v>
      </c>
      <c r="L2749" s="217" t="e">
        <f>+VLOOKUP('PAA CONSOLIDADO'!T2752,LISTAS!$B$29:$C$31,2,0)</f>
        <v>#N/A</v>
      </c>
      <c r="M2749" s="217" t="e">
        <f>+VLOOKUP('PAA CONSOLIDADO'!U2752,LISTAS!$B$36:$C$39,2,0)</f>
        <v>#N/A</v>
      </c>
      <c r="N2749" s="217" t="str">
        <f t="shared" si="127"/>
        <v>Unidad de Contratación (1)</v>
      </c>
      <c r="O2749" s="217" t="str">
        <f t="shared" si="128"/>
        <v>CO-DC-11001</v>
      </c>
      <c r="P2749" s="217">
        <f>+'PAA CONSOLIDADO'!V2752</f>
        <v>0</v>
      </c>
      <c r="Q2749" s="217">
        <f>+'PAA CONSOLIDADO'!X2752</f>
        <v>0</v>
      </c>
      <c r="R2749" s="217">
        <f>+'PAA CONSOLIDADO'!Y2752</f>
        <v>0</v>
      </c>
    </row>
    <row r="2750" spans="1:18" s="217" customFormat="1" x14ac:dyDescent="0.25">
      <c r="A2750" s="211">
        <f>+'PAA CONSOLIDADO'!C2753</f>
        <v>0</v>
      </c>
      <c r="B2750" s="211">
        <f>+'PAA CONSOLIDADO'!I2753</f>
        <v>0</v>
      </c>
      <c r="C2750" s="217" t="str">
        <f>+CONCATENATE('PAA CONSOLIDADO'!A2753,"-",'PAA CONSOLIDADO'!D2753,"-",'PAA CONSOLIDADO'!K2753)</f>
        <v>--</v>
      </c>
      <c r="D2750" s="217" t="e">
        <f>+VLOOKUP('PAA CONSOLIDADO'!L2753,LISTAS!$D$4:$E$15,2,0)</f>
        <v>#N/A</v>
      </c>
      <c r="E2750" s="217" t="e">
        <f>+VLOOKUP('PAA CONSOLIDADO'!M2753,LISTAS!$D$4:$E$15,2,0)</f>
        <v>#N/A</v>
      </c>
      <c r="F2750" s="217">
        <f>+'PAA CONSOLIDADO'!O2753</f>
        <v>0</v>
      </c>
      <c r="G2750" s="217">
        <f t="shared" si="126"/>
        <v>1</v>
      </c>
      <c r="H2750" s="217" t="e">
        <f>+VLOOKUP('PAA CONSOLIDADO'!P2753,LISTAS!$B$4:$C$17,2,0)</f>
        <v>#N/A</v>
      </c>
      <c r="I2750" s="217" t="e">
        <f>+VLOOKUP('PAA CONSOLIDADO'!Q2753,LISTAS!$B$22:$C$25,2,0)</f>
        <v>#N/A</v>
      </c>
      <c r="J2750" s="219">
        <f>'PAA CONSOLIDADO'!R2753</f>
        <v>0</v>
      </c>
      <c r="K2750" s="219">
        <f>+'PAA CONSOLIDADO'!S2753</f>
        <v>0</v>
      </c>
      <c r="L2750" s="217" t="e">
        <f>+VLOOKUP('PAA CONSOLIDADO'!T2753,LISTAS!$B$29:$C$31,2,0)</f>
        <v>#N/A</v>
      </c>
      <c r="M2750" s="217" t="e">
        <f>+VLOOKUP('PAA CONSOLIDADO'!U2753,LISTAS!$B$36:$C$39,2,0)</f>
        <v>#N/A</v>
      </c>
      <c r="N2750" s="217" t="str">
        <f t="shared" si="127"/>
        <v>Unidad de Contratación (1)</v>
      </c>
      <c r="O2750" s="217" t="str">
        <f t="shared" si="128"/>
        <v>CO-DC-11001</v>
      </c>
      <c r="P2750" s="217">
        <f>+'PAA CONSOLIDADO'!V2753</f>
        <v>0</v>
      </c>
      <c r="Q2750" s="217">
        <f>+'PAA CONSOLIDADO'!X2753</f>
        <v>0</v>
      </c>
      <c r="R2750" s="217">
        <f>+'PAA CONSOLIDADO'!Y2753</f>
        <v>0</v>
      </c>
    </row>
    <row r="2751" spans="1:18" s="217" customFormat="1" x14ac:dyDescent="0.25">
      <c r="A2751" s="211">
        <f>+'PAA CONSOLIDADO'!C2754</f>
        <v>0</v>
      </c>
      <c r="B2751" s="211">
        <f>+'PAA CONSOLIDADO'!I2754</f>
        <v>0</v>
      </c>
      <c r="C2751" s="217" t="str">
        <f>+CONCATENATE('PAA CONSOLIDADO'!A2754,"-",'PAA CONSOLIDADO'!D2754,"-",'PAA CONSOLIDADO'!K2754)</f>
        <v>--</v>
      </c>
      <c r="D2751" s="217" t="e">
        <f>+VLOOKUP('PAA CONSOLIDADO'!L2754,LISTAS!$D$4:$E$15,2,0)</f>
        <v>#N/A</v>
      </c>
      <c r="E2751" s="217" t="e">
        <f>+VLOOKUP('PAA CONSOLIDADO'!M2754,LISTAS!$D$4:$E$15,2,0)</f>
        <v>#N/A</v>
      </c>
      <c r="F2751" s="217">
        <f>+'PAA CONSOLIDADO'!O2754</f>
        <v>0</v>
      </c>
      <c r="G2751" s="217">
        <f t="shared" si="126"/>
        <v>1</v>
      </c>
      <c r="H2751" s="217" t="e">
        <f>+VLOOKUP('PAA CONSOLIDADO'!P2754,LISTAS!$B$4:$C$17,2,0)</f>
        <v>#N/A</v>
      </c>
      <c r="I2751" s="217" t="e">
        <f>+VLOOKUP('PAA CONSOLIDADO'!Q2754,LISTAS!$B$22:$C$25,2,0)</f>
        <v>#N/A</v>
      </c>
      <c r="J2751" s="219">
        <f>'PAA CONSOLIDADO'!R2754</f>
        <v>0</v>
      </c>
      <c r="K2751" s="219">
        <f>+'PAA CONSOLIDADO'!S2754</f>
        <v>0</v>
      </c>
      <c r="L2751" s="217" t="e">
        <f>+VLOOKUP('PAA CONSOLIDADO'!T2754,LISTAS!$B$29:$C$31,2,0)</f>
        <v>#N/A</v>
      </c>
      <c r="M2751" s="217" t="e">
        <f>+VLOOKUP('PAA CONSOLIDADO'!U2754,LISTAS!$B$36:$C$39,2,0)</f>
        <v>#N/A</v>
      </c>
      <c r="N2751" s="217" t="str">
        <f t="shared" si="127"/>
        <v>Unidad de Contratación (1)</v>
      </c>
      <c r="O2751" s="217" t="str">
        <f t="shared" si="128"/>
        <v>CO-DC-11001</v>
      </c>
      <c r="P2751" s="217">
        <f>+'PAA CONSOLIDADO'!V2754</f>
        <v>0</v>
      </c>
      <c r="Q2751" s="217">
        <f>+'PAA CONSOLIDADO'!X2754</f>
        <v>0</v>
      </c>
      <c r="R2751" s="217">
        <f>+'PAA CONSOLIDADO'!Y2754</f>
        <v>0</v>
      </c>
    </row>
    <row r="2752" spans="1:18" s="217" customFormat="1" x14ac:dyDescent="0.25">
      <c r="A2752" s="211">
        <f>+'PAA CONSOLIDADO'!C2755</f>
        <v>0</v>
      </c>
      <c r="B2752" s="211">
        <f>+'PAA CONSOLIDADO'!I2755</f>
        <v>0</v>
      </c>
      <c r="C2752" s="217" t="str">
        <f>+CONCATENATE('PAA CONSOLIDADO'!A2755,"-",'PAA CONSOLIDADO'!D2755,"-",'PAA CONSOLIDADO'!K2755)</f>
        <v>--</v>
      </c>
      <c r="D2752" s="217" t="e">
        <f>+VLOOKUP('PAA CONSOLIDADO'!L2755,LISTAS!$D$4:$E$15,2,0)</f>
        <v>#N/A</v>
      </c>
      <c r="E2752" s="217" t="e">
        <f>+VLOOKUP('PAA CONSOLIDADO'!M2755,LISTAS!$D$4:$E$15,2,0)</f>
        <v>#N/A</v>
      </c>
      <c r="F2752" s="217">
        <f>+'PAA CONSOLIDADO'!O2755</f>
        <v>0</v>
      </c>
      <c r="G2752" s="217">
        <f t="shared" si="126"/>
        <v>1</v>
      </c>
      <c r="H2752" s="217" t="e">
        <f>+VLOOKUP('PAA CONSOLIDADO'!P2755,LISTAS!$B$4:$C$17,2,0)</f>
        <v>#N/A</v>
      </c>
      <c r="I2752" s="217" t="e">
        <f>+VLOOKUP('PAA CONSOLIDADO'!Q2755,LISTAS!$B$22:$C$25,2,0)</f>
        <v>#N/A</v>
      </c>
      <c r="J2752" s="219">
        <f>'PAA CONSOLIDADO'!R2755</f>
        <v>0</v>
      </c>
      <c r="K2752" s="219">
        <f>+'PAA CONSOLIDADO'!S2755</f>
        <v>0</v>
      </c>
      <c r="L2752" s="217" t="e">
        <f>+VLOOKUP('PAA CONSOLIDADO'!T2755,LISTAS!$B$29:$C$31,2,0)</f>
        <v>#N/A</v>
      </c>
      <c r="M2752" s="217" t="e">
        <f>+VLOOKUP('PAA CONSOLIDADO'!U2755,LISTAS!$B$36:$C$39,2,0)</f>
        <v>#N/A</v>
      </c>
      <c r="N2752" s="217" t="str">
        <f t="shared" si="127"/>
        <v>Unidad de Contratación (1)</v>
      </c>
      <c r="O2752" s="217" t="str">
        <f t="shared" si="128"/>
        <v>CO-DC-11001</v>
      </c>
      <c r="P2752" s="217">
        <f>+'PAA CONSOLIDADO'!V2755</f>
        <v>0</v>
      </c>
      <c r="Q2752" s="217">
        <f>+'PAA CONSOLIDADO'!X2755</f>
        <v>0</v>
      </c>
      <c r="R2752" s="217">
        <f>+'PAA CONSOLIDADO'!Y2755</f>
        <v>0</v>
      </c>
    </row>
    <row r="2753" spans="1:18" s="217" customFormat="1" x14ac:dyDescent="0.25">
      <c r="A2753" s="211">
        <f>+'PAA CONSOLIDADO'!C2756</f>
        <v>0</v>
      </c>
      <c r="B2753" s="211">
        <f>+'PAA CONSOLIDADO'!I2756</f>
        <v>0</v>
      </c>
      <c r="C2753" s="217" t="str">
        <f>+CONCATENATE('PAA CONSOLIDADO'!A2756,"-",'PAA CONSOLIDADO'!D2756,"-",'PAA CONSOLIDADO'!K2756)</f>
        <v>--</v>
      </c>
      <c r="D2753" s="217" t="e">
        <f>+VLOOKUP('PAA CONSOLIDADO'!L2756,LISTAS!$D$4:$E$15,2,0)</f>
        <v>#N/A</v>
      </c>
      <c r="E2753" s="217" t="e">
        <f>+VLOOKUP('PAA CONSOLIDADO'!M2756,LISTAS!$D$4:$E$15,2,0)</f>
        <v>#N/A</v>
      </c>
      <c r="F2753" s="217">
        <f>+'PAA CONSOLIDADO'!O2756</f>
        <v>0</v>
      </c>
      <c r="G2753" s="217">
        <f t="shared" si="126"/>
        <v>1</v>
      </c>
      <c r="H2753" s="217" t="e">
        <f>+VLOOKUP('PAA CONSOLIDADO'!P2756,LISTAS!$B$4:$C$17,2,0)</f>
        <v>#N/A</v>
      </c>
      <c r="I2753" s="217" t="e">
        <f>+VLOOKUP('PAA CONSOLIDADO'!Q2756,LISTAS!$B$22:$C$25,2,0)</f>
        <v>#N/A</v>
      </c>
      <c r="J2753" s="219">
        <f>'PAA CONSOLIDADO'!R2756</f>
        <v>0</v>
      </c>
      <c r="K2753" s="219">
        <f>+'PAA CONSOLIDADO'!S2756</f>
        <v>0</v>
      </c>
      <c r="L2753" s="217" t="e">
        <f>+VLOOKUP('PAA CONSOLIDADO'!T2756,LISTAS!$B$29:$C$31,2,0)</f>
        <v>#N/A</v>
      </c>
      <c r="M2753" s="217" t="e">
        <f>+VLOOKUP('PAA CONSOLIDADO'!U2756,LISTAS!$B$36:$C$39,2,0)</f>
        <v>#N/A</v>
      </c>
      <c r="N2753" s="217" t="str">
        <f t="shared" si="127"/>
        <v>Unidad de Contratación (1)</v>
      </c>
      <c r="O2753" s="217" t="str">
        <f t="shared" si="128"/>
        <v>CO-DC-11001</v>
      </c>
      <c r="P2753" s="217">
        <f>+'PAA CONSOLIDADO'!V2756</f>
        <v>0</v>
      </c>
      <c r="Q2753" s="217">
        <f>+'PAA CONSOLIDADO'!X2756</f>
        <v>0</v>
      </c>
      <c r="R2753" s="217">
        <f>+'PAA CONSOLIDADO'!Y2756</f>
        <v>0</v>
      </c>
    </row>
    <row r="2754" spans="1:18" s="217" customFormat="1" x14ac:dyDescent="0.25">
      <c r="A2754" s="211">
        <f>+'PAA CONSOLIDADO'!C2757</f>
        <v>0</v>
      </c>
      <c r="B2754" s="211">
        <f>+'PAA CONSOLIDADO'!I2757</f>
        <v>0</v>
      </c>
      <c r="C2754" s="217" t="str">
        <f>+CONCATENATE('PAA CONSOLIDADO'!A2757,"-",'PAA CONSOLIDADO'!D2757,"-",'PAA CONSOLIDADO'!K2757)</f>
        <v>--</v>
      </c>
      <c r="D2754" s="217" t="e">
        <f>+VLOOKUP('PAA CONSOLIDADO'!L2757,LISTAS!$D$4:$E$15,2,0)</f>
        <v>#N/A</v>
      </c>
      <c r="E2754" s="217" t="e">
        <f>+VLOOKUP('PAA CONSOLIDADO'!M2757,LISTAS!$D$4:$E$15,2,0)</f>
        <v>#N/A</v>
      </c>
      <c r="F2754" s="217">
        <f>+'PAA CONSOLIDADO'!O2757</f>
        <v>0</v>
      </c>
      <c r="G2754" s="217">
        <f t="shared" si="126"/>
        <v>1</v>
      </c>
      <c r="H2754" s="217" t="e">
        <f>+VLOOKUP('PAA CONSOLIDADO'!P2757,LISTAS!$B$4:$C$17,2,0)</f>
        <v>#N/A</v>
      </c>
      <c r="I2754" s="217" t="e">
        <f>+VLOOKUP('PAA CONSOLIDADO'!Q2757,LISTAS!$B$22:$C$25,2,0)</f>
        <v>#N/A</v>
      </c>
      <c r="J2754" s="219">
        <f>'PAA CONSOLIDADO'!R2757</f>
        <v>0</v>
      </c>
      <c r="K2754" s="219">
        <f>+'PAA CONSOLIDADO'!S2757</f>
        <v>0</v>
      </c>
      <c r="L2754" s="217" t="e">
        <f>+VLOOKUP('PAA CONSOLIDADO'!T2757,LISTAS!$B$29:$C$31,2,0)</f>
        <v>#N/A</v>
      </c>
      <c r="M2754" s="217" t="e">
        <f>+VLOOKUP('PAA CONSOLIDADO'!U2757,LISTAS!$B$36:$C$39,2,0)</f>
        <v>#N/A</v>
      </c>
      <c r="N2754" s="217" t="str">
        <f t="shared" si="127"/>
        <v>Unidad de Contratación (1)</v>
      </c>
      <c r="O2754" s="217" t="str">
        <f t="shared" si="128"/>
        <v>CO-DC-11001</v>
      </c>
      <c r="P2754" s="217">
        <f>+'PAA CONSOLIDADO'!V2757</f>
        <v>0</v>
      </c>
      <c r="Q2754" s="217">
        <f>+'PAA CONSOLIDADO'!X2757</f>
        <v>0</v>
      </c>
      <c r="R2754" s="217">
        <f>+'PAA CONSOLIDADO'!Y2757</f>
        <v>0</v>
      </c>
    </row>
    <row r="2755" spans="1:18" s="217" customFormat="1" x14ac:dyDescent="0.25">
      <c r="A2755" s="211">
        <f>+'PAA CONSOLIDADO'!C2758</f>
        <v>0</v>
      </c>
      <c r="B2755" s="211">
        <f>+'PAA CONSOLIDADO'!I2758</f>
        <v>0</v>
      </c>
      <c r="C2755" s="217" t="str">
        <f>+CONCATENATE('PAA CONSOLIDADO'!A2758,"-",'PAA CONSOLIDADO'!D2758,"-",'PAA CONSOLIDADO'!K2758)</f>
        <v>--</v>
      </c>
      <c r="D2755" s="217" t="e">
        <f>+VLOOKUP('PAA CONSOLIDADO'!L2758,LISTAS!$D$4:$E$15,2,0)</f>
        <v>#N/A</v>
      </c>
      <c r="E2755" s="217" t="e">
        <f>+VLOOKUP('PAA CONSOLIDADO'!M2758,LISTAS!$D$4:$E$15,2,0)</f>
        <v>#N/A</v>
      </c>
      <c r="F2755" s="217">
        <f>+'PAA CONSOLIDADO'!O2758</f>
        <v>0</v>
      </c>
      <c r="G2755" s="217">
        <f t="shared" si="126"/>
        <v>1</v>
      </c>
      <c r="H2755" s="217" t="e">
        <f>+VLOOKUP('PAA CONSOLIDADO'!P2758,LISTAS!$B$4:$C$17,2,0)</f>
        <v>#N/A</v>
      </c>
      <c r="I2755" s="217" t="e">
        <f>+VLOOKUP('PAA CONSOLIDADO'!Q2758,LISTAS!$B$22:$C$25,2,0)</f>
        <v>#N/A</v>
      </c>
      <c r="J2755" s="219">
        <f>'PAA CONSOLIDADO'!R2758</f>
        <v>0</v>
      </c>
      <c r="K2755" s="219">
        <f>+'PAA CONSOLIDADO'!S2758</f>
        <v>0</v>
      </c>
      <c r="L2755" s="217" t="e">
        <f>+VLOOKUP('PAA CONSOLIDADO'!T2758,LISTAS!$B$29:$C$31,2,0)</f>
        <v>#N/A</v>
      </c>
      <c r="M2755" s="217" t="e">
        <f>+VLOOKUP('PAA CONSOLIDADO'!U2758,LISTAS!$B$36:$C$39,2,0)</f>
        <v>#N/A</v>
      </c>
      <c r="N2755" s="217" t="str">
        <f t="shared" si="127"/>
        <v>Unidad de Contratación (1)</v>
      </c>
      <c r="O2755" s="217" t="str">
        <f t="shared" si="128"/>
        <v>CO-DC-11001</v>
      </c>
      <c r="P2755" s="217">
        <f>+'PAA CONSOLIDADO'!V2758</f>
        <v>0</v>
      </c>
      <c r="Q2755" s="217">
        <f>+'PAA CONSOLIDADO'!X2758</f>
        <v>0</v>
      </c>
      <c r="R2755" s="217">
        <f>+'PAA CONSOLIDADO'!Y2758</f>
        <v>0</v>
      </c>
    </row>
    <row r="2756" spans="1:18" s="217" customFormat="1" x14ac:dyDescent="0.25">
      <c r="A2756" s="211">
        <f>+'PAA CONSOLIDADO'!C2759</f>
        <v>0</v>
      </c>
      <c r="B2756" s="211">
        <f>+'PAA CONSOLIDADO'!I2759</f>
        <v>0</v>
      </c>
      <c r="C2756" s="217" t="str">
        <f>+CONCATENATE('PAA CONSOLIDADO'!A2759,"-",'PAA CONSOLIDADO'!D2759,"-",'PAA CONSOLIDADO'!K2759)</f>
        <v>--</v>
      </c>
      <c r="D2756" s="217" t="e">
        <f>+VLOOKUP('PAA CONSOLIDADO'!L2759,LISTAS!$D$4:$E$15,2,0)</f>
        <v>#N/A</v>
      </c>
      <c r="E2756" s="217" t="e">
        <f>+VLOOKUP('PAA CONSOLIDADO'!M2759,LISTAS!$D$4:$E$15,2,0)</f>
        <v>#N/A</v>
      </c>
      <c r="F2756" s="217">
        <f>+'PAA CONSOLIDADO'!O2759</f>
        <v>0</v>
      </c>
      <c r="G2756" s="217">
        <f t="shared" si="126"/>
        <v>1</v>
      </c>
      <c r="H2756" s="217" t="e">
        <f>+VLOOKUP('PAA CONSOLIDADO'!P2759,LISTAS!$B$4:$C$17,2,0)</f>
        <v>#N/A</v>
      </c>
      <c r="I2756" s="217" t="e">
        <f>+VLOOKUP('PAA CONSOLIDADO'!Q2759,LISTAS!$B$22:$C$25,2,0)</f>
        <v>#N/A</v>
      </c>
      <c r="J2756" s="219">
        <f>'PAA CONSOLIDADO'!R2759</f>
        <v>0</v>
      </c>
      <c r="K2756" s="219">
        <f>+'PAA CONSOLIDADO'!S2759</f>
        <v>0</v>
      </c>
      <c r="L2756" s="217" t="e">
        <f>+VLOOKUP('PAA CONSOLIDADO'!T2759,LISTAS!$B$29:$C$31,2,0)</f>
        <v>#N/A</v>
      </c>
      <c r="M2756" s="217" t="e">
        <f>+VLOOKUP('PAA CONSOLIDADO'!U2759,LISTAS!$B$36:$C$39,2,0)</f>
        <v>#N/A</v>
      </c>
      <c r="N2756" s="217" t="str">
        <f t="shared" si="127"/>
        <v>Unidad de Contratación (1)</v>
      </c>
      <c r="O2756" s="217" t="str">
        <f t="shared" si="128"/>
        <v>CO-DC-11001</v>
      </c>
      <c r="P2756" s="217">
        <f>+'PAA CONSOLIDADO'!V2759</f>
        <v>0</v>
      </c>
      <c r="Q2756" s="217">
        <f>+'PAA CONSOLIDADO'!X2759</f>
        <v>0</v>
      </c>
      <c r="R2756" s="217">
        <f>+'PAA CONSOLIDADO'!Y2759</f>
        <v>0</v>
      </c>
    </row>
    <row r="2757" spans="1:18" s="217" customFormat="1" x14ac:dyDescent="0.25">
      <c r="A2757" s="211">
        <f>+'PAA CONSOLIDADO'!C2760</f>
        <v>0</v>
      </c>
      <c r="B2757" s="211">
        <f>+'PAA CONSOLIDADO'!I2760</f>
        <v>0</v>
      </c>
      <c r="C2757" s="217" t="str">
        <f>+CONCATENATE('PAA CONSOLIDADO'!A2760,"-",'PAA CONSOLIDADO'!D2760,"-",'PAA CONSOLIDADO'!K2760)</f>
        <v>--</v>
      </c>
      <c r="D2757" s="217" t="e">
        <f>+VLOOKUP('PAA CONSOLIDADO'!L2760,LISTAS!$D$4:$E$15,2,0)</f>
        <v>#N/A</v>
      </c>
      <c r="E2757" s="217" t="e">
        <f>+VLOOKUP('PAA CONSOLIDADO'!M2760,LISTAS!$D$4:$E$15,2,0)</f>
        <v>#N/A</v>
      </c>
      <c r="F2757" s="217">
        <f>+'PAA CONSOLIDADO'!O2760</f>
        <v>0</v>
      </c>
      <c r="G2757" s="217">
        <f t="shared" ref="G2757:G2820" si="129">+IF(ISBLANK(B2757),"",1)</f>
        <v>1</v>
      </c>
      <c r="H2757" s="217" t="e">
        <f>+VLOOKUP('PAA CONSOLIDADO'!P2760,LISTAS!$B$4:$C$17,2,0)</f>
        <v>#N/A</v>
      </c>
      <c r="I2757" s="217" t="e">
        <f>+VLOOKUP('PAA CONSOLIDADO'!Q2760,LISTAS!$B$22:$C$25,2,0)</f>
        <v>#N/A</v>
      </c>
      <c r="J2757" s="219">
        <f>'PAA CONSOLIDADO'!R2760</f>
        <v>0</v>
      </c>
      <c r="K2757" s="219">
        <f>+'PAA CONSOLIDADO'!S2760</f>
        <v>0</v>
      </c>
      <c r="L2757" s="217" t="e">
        <f>+VLOOKUP('PAA CONSOLIDADO'!T2760,LISTAS!$B$29:$C$31,2,0)</f>
        <v>#N/A</v>
      </c>
      <c r="M2757" s="217" t="e">
        <f>+VLOOKUP('PAA CONSOLIDADO'!U2760,LISTAS!$B$36:$C$39,2,0)</f>
        <v>#N/A</v>
      </c>
      <c r="N2757" s="217" t="str">
        <f t="shared" ref="N2757:N2820" si="130">+IF(ISBLANK(B2757),"","Unidad de Contratación (1)")</f>
        <v>Unidad de Contratación (1)</v>
      </c>
      <c r="O2757" s="217" t="str">
        <f t="shared" ref="O2757:O2820" si="131">+IF(ISBLANK(B2757),"","CO-DC-11001")</f>
        <v>CO-DC-11001</v>
      </c>
      <c r="P2757" s="217">
        <f>+'PAA CONSOLIDADO'!V2760</f>
        <v>0</v>
      </c>
      <c r="Q2757" s="217">
        <f>+'PAA CONSOLIDADO'!X2760</f>
        <v>0</v>
      </c>
      <c r="R2757" s="217">
        <f>+'PAA CONSOLIDADO'!Y2760</f>
        <v>0</v>
      </c>
    </row>
    <row r="2758" spans="1:18" s="217" customFormat="1" x14ac:dyDescent="0.25">
      <c r="A2758" s="211">
        <f>+'PAA CONSOLIDADO'!C2761</f>
        <v>0</v>
      </c>
      <c r="B2758" s="211">
        <f>+'PAA CONSOLIDADO'!I2761</f>
        <v>0</v>
      </c>
      <c r="C2758" s="217" t="str">
        <f>+CONCATENATE('PAA CONSOLIDADO'!A2761,"-",'PAA CONSOLIDADO'!D2761,"-",'PAA CONSOLIDADO'!K2761)</f>
        <v>--</v>
      </c>
      <c r="D2758" s="217" t="e">
        <f>+VLOOKUP('PAA CONSOLIDADO'!L2761,LISTAS!$D$4:$E$15,2,0)</f>
        <v>#N/A</v>
      </c>
      <c r="E2758" s="217" t="e">
        <f>+VLOOKUP('PAA CONSOLIDADO'!M2761,LISTAS!$D$4:$E$15,2,0)</f>
        <v>#N/A</v>
      </c>
      <c r="F2758" s="217">
        <f>+'PAA CONSOLIDADO'!O2761</f>
        <v>0</v>
      </c>
      <c r="G2758" s="217">
        <f t="shared" si="129"/>
        <v>1</v>
      </c>
      <c r="H2758" s="217" t="e">
        <f>+VLOOKUP('PAA CONSOLIDADO'!P2761,LISTAS!$B$4:$C$17,2,0)</f>
        <v>#N/A</v>
      </c>
      <c r="I2758" s="217" t="e">
        <f>+VLOOKUP('PAA CONSOLIDADO'!Q2761,LISTAS!$B$22:$C$25,2,0)</f>
        <v>#N/A</v>
      </c>
      <c r="J2758" s="219">
        <f>'PAA CONSOLIDADO'!R2761</f>
        <v>0</v>
      </c>
      <c r="K2758" s="219">
        <f>+'PAA CONSOLIDADO'!S2761</f>
        <v>0</v>
      </c>
      <c r="L2758" s="217" t="e">
        <f>+VLOOKUP('PAA CONSOLIDADO'!T2761,LISTAS!$B$29:$C$31,2,0)</f>
        <v>#N/A</v>
      </c>
      <c r="M2758" s="217" t="e">
        <f>+VLOOKUP('PAA CONSOLIDADO'!U2761,LISTAS!$B$36:$C$39,2,0)</f>
        <v>#N/A</v>
      </c>
      <c r="N2758" s="217" t="str">
        <f t="shared" si="130"/>
        <v>Unidad de Contratación (1)</v>
      </c>
      <c r="O2758" s="217" t="str">
        <f t="shared" si="131"/>
        <v>CO-DC-11001</v>
      </c>
      <c r="P2758" s="217">
        <f>+'PAA CONSOLIDADO'!V2761</f>
        <v>0</v>
      </c>
      <c r="Q2758" s="217">
        <f>+'PAA CONSOLIDADO'!X2761</f>
        <v>0</v>
      </c>
      <c r="R2758" s="217">
        <f>+'PAA CONSOLIDADO'!Y2761</f>
        <v>0</v>
      </c>
    </row>
    <row r="2759" spans="1:18" s="217" customFormat="1" x14ac:dyDescent="0.25">
      <c r="A2759" s="211">
        <f>+'PAA CONSOLIDADO'!C2762</f>
        <v>0</v>
      </c>
      <c r="B2759" s="211">
        <f>+'PAA CONSOLIDADO'!I2762</f>
        <v>0</v>
      </c>
      <c r="C2759" s="217" t="str">
        <f>+CONCATENATE('PAA CONSOLIDADO'!A2762,"-",'PAA CONSOLIDADO'!D2762,"-",'PAA CONSOLIDADO'!K2762)</f>
        <v>--</v>
      </c>
      <c r="D2759" s="217" t="e">
        <f>+VLOOKUP('PAA CONSOLIDADO'!L2762,LISTAS!$D$4:$E$15,2,0)</f>
        <v>#N/A</v>
      </c>
      <c r="E2759" s="217" t="e">
        <f>+VLOOKUP('PAA CONSOLIDADO'!M2762,LISTAS!$D$4:$E$15,2,0)</f>
        <v>#N/A</v>
      </c>
      <c r="F2759" s="217">
        <f>+'PAA CONSOLIDADO'!O2762</f>
        <v>0</v>
      </c>
      <c r="G2759" s="217">
        <f t="shared" si="129"/>
        <v>1</v>
      </c>
      <c r="H2759" s="217" t="e">
        <f>+VLOOKUP('PAA CONSOLIDADO'!P2762,LISTAS!$B$4:$C$17,2,0)</f>
        <v>#N/A</v>
      </c>
      <c r="I2759" s="217" t="e">
        <f>+VLOOKUP('PAA CONSOLIDADO'!Q2762,LISTAS!$B$22:$C$25,2,0)</f>
        <v>#N/A</v>
      </c>
      <c r="J2759" s="219">
        <f>'PAA CONSOLIDADO'!R2762</f>
        <v>0</v>
      </c>
      <c r="K2759" s="219">
        <f>+'PAA CONSOLIDADO'!S2762</f>
        <v>0</v>
      </c>
      <c r="L2759" s="217" t="e">
        <f>+VLOOKUP('PAA CONSOLIDADO'!T2762,LISTAS!$B$29:$C$31,2,0)</f>
        <v>#N/A</v>
      </c>
      <c r="M2759" s="217" t="e">
        <f>+VLOOKUP('PAA CONSOLIDADO'!U2762,LISTAS!$B$36:$C$39,2,0)</f>
        <v>#N/A</v>
      </c>
      <c r="N2759" s="217" t="str">
        <f t="shared" si="130"/>
        <v>Unidad de Contratación (1)</v>
      </c>
      <c r="O2759" s="217" t="str">
        <f t="shared" si="131"/>
        <v>CO-DC-11001</v>
      </c>
      <c r="P2759" s="217">
        <f>+'PAA CONSOLIDADO'!V2762</f>
        <v>0</v>
      </c>
      <c r="Q2759" s="217">
        <f>+'PAA CONSOLIDADO'!X2762</f>
        <v>0</v>
      </c>
      <c r="R2759" s="217">
        <f>+'PAA CONSOLIDADO'!Y2762</f>
        <v>0</v>
      </c>
    </row>
    <row r="2760" spans="1:18" s="217" customFormat="1" x14ac:dyDescent="0.25">
      <c r="A2760" s="211">
        <f>+'PAA CONSOLIDADO'!C2763</f>
        <v>0</v>
      </c>
      <c r="B2760" s="211">
        <f>+'PAA CONSOLIDADO'!I2763</f>
        <v>0</v>
      </c>
      <c r="C2760" s="217" t="str">
        <f>+CONCATENATE('PAA CONSOLIDADO'!A2763,"-",'PAA CONSOLIDADO'!D2763,"-",'PAA CONSOLIDADO'!K2763)</f>
        <v>--</v>
      </c>
      <c r="D2760" s="217" t="e">
        <f>+VLOOKUP('PAA CONSOLIDADO'!L2763,LISTAS!$D$4:$E$15,2,0)</f>
        <v>#N/A</v>
      </c>
      <c r="E2760" s="217" t="e">
        <f>+VLOOKUP('PAA CONSOLIDADO'!M2763,LISTAS!$D$4:$E$15,2,0)</f>
        <v>#N/A</v>
      </c>
      <c r="F2760" s="217">
        <f>+'PAA CONSOLIDADO'!O2763</f>
        <v>0</v>
      </c>
      <c r="G2760" s="217">
        <f t="shared" si="129"/>
        <v>1</v>
      </c>
      <c r="H2760" s="217" t="e">
        <f>+VLOOKUP('PAA CONSOLIDADO'!P2763,LISTAS!$B$4:$C$17,2,0)</f>
        <v>#N/A</v>
      </c>
      <c r="I2760" s="217" t="e">
        <f>+VLOOKUP('PAA CONSOLIDADO'!Q2763,LISTAS!$B$22:$C$25,2,0)</f>
        <v>#N/A</v>
      </c>
      <c r="J2760" s="219">
        <f>'PAA CONSOLIDADO'!R2763</f>
        <v>0</v>
      </c>
      <c r="K2760" s="219">
        <f>+'PAA CONSOLIDADO'!S2763</f>
        <v>0</v>
      </c>
      <c r="L2760" s="217" t="e">
        <f>+VLOOKUP('PAA CONSOLIDADO'!T2763,LISTAS!$B$29:$C$31,2,0)</f>
        <v>#N/A</v>
      </c>
      <c r="M2760" s="217" t="e">
        <f>+VLOOKUP('PAA CONSOLIDADO'!U2763,LISTAS!$B$36:$C$39,2,0)</f>
        <v>#N/A</v>
      </c>
      <c r="N2760" s="217" t="str">
        <f t="shared" si="130"/>
        <v>Unidad de Contratación (1)</v>
      </c>
      <c r="O2760" s="217" t="str">
        <f t="shared" si="131"/>
        <v>CO-DC-11001</v>
      </c>
      <c r="P2760" s="217">
        <f>+'PAA CONSOLIDADO'!V2763</f>
        <v>0</v>
      </c>
      <c r="Q2760" s="217">
        <f>+'PAA CONSOLIDADO'!X2763</f>
        <v>0</v>
      </c>
      <c r="R2760" s="217">
        <f>+'PAA CONSOLIDADO'!Y2763</f>
        <v>0</v>
      </c>
    </row>
    <row r="2761" spans="1:18" s="217" customFormat="1" x14ac:dyDescent="0.25">
      <c r="A2761" s="211">
        <f>+'PAA CONSOLIDADO'!C2764</f>
        <v>0</v>
      </c>
      <c r="B2761" s="211">
        <f>+'PAA CONSOLIDADO'!I2764</f>
        <v>0</v>
      </c>
      <c r="C2761" s="217" t="str">
        <f>+CONCATENATE('PAA CONSOLIDADO'!A2764,"-",'PAA CONSOLIDADO'!D2764,"-",'PAA CONSOLIDADO'!K2764)</f>
        <v>--</v>
      </c>
      <c r="D2761" s="217" t="e">
        <f>+VLOOKUP('PAA CONSOLIDADO'!L2764,LISTAS!$D$4:$E$15,2,0)</f>
        <v>#N/A</v>
      </c>
      <c r="E2761" s="217" t="e">
        <f>+VLOOKUP('PAA CONSOLIDADO'!M2764,LISTAS!$D$4:$E$15,2,0)</f>
        <v>#N/A</v>
      </c>
      <c r="F2761" s="217">
        <f>+'PAA CONSOLIDADO'!O2764</f>
        <v>0</v>
      </c>
      <c r="G2761" s="217">
        <f t="shared" si="129"/>
        <v>1</v>
      </c>
      <c r="H2761" s="217" t="e">
        <f>+VLOOKUP('PAA CONSOLIDADO'!P2764,LISTAS!$B$4:$C$17,2,0)</f>
        <v>#N/A</v>
      </c>
      <c r="I2761" s="217" t="e">
        <f>+VLOOKUP('PAA CONSOLIDADO'!Q2764,LISTAS!$B$22:$C$25,2,0)</f>
        <v>#N/A</v>
      </c>
      <c r="J2761" s="219">
        <f>'PAA CONSOLIDADO'!R2764</f>
        <v>0</v>
      </c>
      <c r="K2761" s="219">
        <f>+'PAA CONSOLIDADO'!S2764</f>
        <v>0</v>
      </c>
      <c r="L2761" s="217" t="e">
        <f>+VLOOKUP('PAA CONSOLIDADO'!T2764,LISTAS!$B$29:$C$31,2,0)</f>
        <v>#N/A</v>
      </c>
      <c r="M2761" s="217" t="e">
        <f>+VLOOKUP('PAA CONSOLIDADO'!U2764,LISTAS!$B$36:$C$39,2,0)</f>
        <v>#N/A</v>
      </c>
      <c r="N2761" s="217" t="str">
        <f t="shared" si="130"/>
        <v>Unidad de Contratación (1)</v>
      </c>
      <c r="O2761" s="217" t="str">
        <f t="shared" si="131"/>
        <v>CO-DC-11001</v>
      </c>
      <c r="P2761" s="217">
        <f>+'PAA CONSOLIDADO'!V2764</f>
        <v>0</v>
      </c>
      <c r="Q2761" s="217">
        <f>+'PAA CONSOLIDADO'!X2764</f>
        <v>0</v>
      </c>
      <c r="R2761" s="217">
        <f>+'PAA CONSOLIDADO'!Y2764</f>
        <v>0</v>
      </c>
    </row>
    <row r="2762" spans="1:18" s="217" customFormat="1" x14ac:dyDescent="0.25">
      <c r="A2762" s="211">
        <f>+'PAA CONSOLIDADO'!C2765</f>
        <v>0</v>
      </c>
      <c r="B2762" s="211">
        <f>+'PAA CONSOLIDADO'!I2765</f>
        <v>0</v>
      </c>
      <c r="C2762" s="217" t="str">
        <f>+CONCATENATE('PAA CONSOLIDADO'!A2765,"-",'PAA CONSOLIDADO'!D2765,"-",'PAA CONSOLIDADO'!K2765)</f>
        <v>--</v>
      </c>
      <c r="D2762" s="217" t="e">
        <f>+VLOOKUP('PAA CONSOLIDADO'!L2765,LISTAS!$D$4:$E$15,2,0)</f>
        <v>#N/A</v>
      </c>
      <c r="E2762" s="217" t="e">
        <f>+VLOOKUP('PAA CONSOLIDADO'!M2765,LISTAS!$D$4:$E$15,2,0)</f>
        <v>#N/A</v>
      </c>
      <c r="F2762" s="217">
        <f>+'PAA CONSOLIDADO'!O2765</f>
        <v>0</v>
      </c>
      <c r="G2762" s="217">
        <f t="shared" si="129"/>
        <v>1</v>
      </c>
      <c r="H2762" s="217" t="e">
        <f>+VLOOKUP('PAA CONSOLIDADO'!P2765,LISTAS!$B$4:$C$17,2,0)</f>
        <v>#N/A</v>
      </c>
      <c r="I2762" s="217" t="e">
        <f>+VLOOKUP('PAA CONSOLIDADO'!Q2765,LISTAS!$B$22:$C$25,2,0)</f>
        <v>#N/A</v>
      </c>
      <c r="J2762" s="219">
        <f>'PAA CONSOLIDADO'!R2765</f>
        <v>0</v>
      </c>
      <c r="K2762" s="219">
        <f>+'PAA CONSOLIDADO'!S2765</f>
        <v>0</v>
      </c>
      <c r="L2762" s="217" t="e">
        <f>+VLOOKUP('PAA CONSOLIDADO'!T2765,LISTAS!$B$29:$C$31,2,0)</f>
        <v>#N/A</v>
      </c>
      <c r="M2762" s="217" t="e">
        <f>+VLOOKUP('PAA CONSOLIDADO'!U2765,LISTAS!$B$36:$C$39,2,0)</f>
        <v>#N/A</v>
      </c>
      <c r="N2762" s="217" t="str">
        <f t="shared" si="130"/>
        <v>Unidad de Contratación (1)</v>
      </c>
      <c r="O2762" s="217" t="str">
        <f t="shared" si="131"/>
        <v>CO-DC-11001</v>
      </c>
      <c r="P2762" s="217">
        <f>+'PAA CONSOLIDADO'!V2765</f>
        <v>0</v>
      </c>
      <c r="Q2762" s="217">
        <f>+'PAA CONSOLIDADO'!X2765</f>
        <v>0</v>
      </c>
      <c r="R2762" s="217">
        <f>+'PAA CONSOLIDADO'!Y2765</f>
        <v>0</v>
      </c>
    </row>
    <row r="2763" spans="1:18" s="217" customFormat="1" x14ac:dyDescent="0.25">
      <c r="A2763" s="211">
        <f>+'PAA CONSOLIDADO'!C2766</f>
        <v>0</v>
      </c>
      <c r="B2763" s="211">
        <f>+'PAA CONSOLIDADO'!I2766</f>
        <v>0</v>
      </c>
      <c r="C2763" s="217" t="str">
        <f>+CONCATENATE('PAA CONSOLIDADO'!A2766,"-",'PAA CONSOLIDADO'!D2766,"-",'PAA CONSOLIDADO'!K2766)</f>
        <v>--</v>
      </c>
      <c r="D2763" s="217" t="e">
        <f>+VLOOKUP('PAA CONSOLIDADO'!L2766,LISTAS!$D$4:$E$15,2,0)</f>
        <v>#N/A</v>
      </c>
      <c r="E2763" s="217" t="e">
        <f>+VLOOKUP('PAA CONSOLIDADO'!M2766,LISTAS!$D$4:$E$15,2,0)</f>
        <v>#N/A</v>
      </c>
      <c r="F2763" s="217">
        <f>+'PAA CONSOLIDADO'!O2766</f>
        <v>0</v>
      </c>
      <c r="G2763" s="217">
        <f t="shared" si="129"/>
        <v>1</v>
      </c>
      <c r="H2763" s="217" t="e">
        <f>+VLOOKUP('PAA CONSOLIDADO'!P2766,LISTAS!$B$4:$C$17,2,0)</f>
        <v>#N/A</v>
      </c>
      <c r="I2763" s="217" t="e">
        <f>+VLOOKUP('PAA CONSOLIDADO'!Q2766,LISTAS!$B$22:$C$25,2,0)</f>
        <v>#N/A</v>
      </c>
      <c r="J2763" s="219">
        <f>'PAA CONSOLIDADO'!R2766</f>
        <v>0</v>
      </c>
      <c r="K2763" s="219">
        <f>+'PAA CONSOLIDADO'!S2766</f>
        <v>0</v>
      </c>
      <c r="L2763" s="217" t="e">
        <f>+VLOOKUP('PAA CONSOLIDADO'!T2766,LISTAS!$B$29:$C$31,2,0)</f>
        <v>#N/A</v>
      </c>
      <c r="M2763" s="217" t="e">
        <f>+VLOOKUP('PAA CONSOLIDADO'!U2766,LISTAS!$B$36:$C$39,2,0)</f>
        <v>#N/A</v>
      </c>
      <c r="N2763" s="217" t="str">
        <f t="shared" si="130"/>
        <v>Unidad de Contratación (1)</v>
      </c>
      <c r="O2763" s="217" t="str">
        <f t="shared" si="131"/>
        <v>CO-DC-11001</v>
      </c>
      <c r="P2763" s="217">
        <f>+'PAA CONSOLIDADO'!V2766</f>
        <v>0</v>
      </c>
      <c r="Q2763" s="217">
        <f>+'PAA CONSOLIDADO'!X2766</f>
        <v>0</v>
      </c>
      <c r="R2763" s="217">
        <f>+'PAA CONSOLIDADO'!Y2766</f>
        <v>0</v>
      </c>
    </row>
    <row r="2764" spans="1:18" s="217" customFormat="1" x14ac:dyDescent="0.25">
      <c r="A2764" s="211">
        <f>+'PAA CONSOLIDADO'!C2767</f>
        <v>0</v>
      </c>
      <c r="B2764" s="211">
        <f>+'PAA CONSOLIDADO'!I2767</f>
        <v>0</v>
      </c>
      <c r="C2764" s="217" t="str">
        <f>+CONCATENATE('PAA CONSOLIDADO'!A2767,"-",'PAA CONSOLIDADO'!D2767,"-",'PAA CONSOLIDADO'!K2767)</f>
        <v>--</v>
      </c>
      <c r="D2764" s="217" t="e">
        <f>+VLOOKUP('PAA CONSOLIDADO'!L2767,LISTAS!$D$4:$E$15,2,0)</f>
        <v>#N/A</v>
      </c>
      <c r="E2764" s="217" t="e">
        <f>+VLOOKUP('PAA CONSOLIDADO'!M2767,LISTAS!$D$4:$E$15,2,0)</f>
        <v>#N/A</v>
      </c>
      <c r="F2764" s="217">
        <f>+'PAA CONSOLIDADO'!O2767</f>
        <v>0</v>
      </c>
      <c r="G2764" s="217">
        <f t="shared" si="129"/>
        <v>1</v>
      </c>
      <c r="H2764" s="217" t="e">
        <f>+VLOOKUP('PAA CONSOLIDADO'!P2767,LISTAS!$B$4:$C$17,2,0)</f>
        <v>#N/A</v>
      </c>
      <c r="I2764" s="217" t="e">
        <f>+VLOOKUP('PAA CONSOLIDADO'!Q2767,LISTAS!$B$22:$C$25,2,0)</f>
        <v>#N/A</v>
      </c>
      <c r="J2764" s="219">
        <f>'PAA CONSOLIDADO'!R2767</f>
        <v>0</v>
      </c>
      <c r="K2764" s="219">
        <f>+'PAA CONSOLIDADO'!S2767</f>
        <v>0</v>
      </c>
      <c r="L2764" s="217" t="e">
        <f>+VLOOKUP('PAA CONSOLIDADO'!T2767,LISTAS!$B$29:$C$31,2,0)</f>
        <v>#N/A</v>
      </c>
      <c r="M2764" s="217" t="e">
        <f>+VLOOKUP('PAA CONSOLIDADO'!U2767,LISTAS!$B$36:$C$39,2,0)</f>
        <v>#N/A</v>
      </c>
      <c r="N2764" s="217" t="str">
        <f t="shared" si="130"/>
        <v>Unidad de Contratación (1)</v>
      </c>
      <c r="O2764" s="217" t="str">
        <f t="shared" si="131"/>
        <v>CO-DC-11001</v>
      </c>
      <c r="P2764" s="217">
        <f>+'PAA CONSOLIDADO'!V2767</f>
        <v>0</v>
      </c>
      <c r="Q2764" s="217">
        <f>+'PAA CONSOLIDADO'!X2767</f>
        <v>0</v>
      </c>
      <c r="R2764" s="217">
        <f>+'PAA CONSOLIDADO'!Y2767</f>
        <v>0</v>
      </c>
    </row>
    <row r="2765" spans="1:18" s="217" customFormat="1" x14ac:dyDescent="0.25">
      <c r="A2765" s="211">
        <f>+'PAA CONSOLIDADO'!C2768</f>
        <v>0</v>
      </c>
      <c r="B2765" s="211">
        <f>+'PAA CONSOLIDADO'!I2768</f>
        <v>0</v>
      </c>
      <c r="C2765" s="217" t="str">
        <f>+CONCATENATE('PAA CONSOLIDADO'!A2768,"-",'PAA CONSOLIDADO'!D2768,"-",'PAA CONSOLIDADO'!K2768)</f>
        <v>--</v>
      </c>
      <c r="D2765" s="217" t="e">
        <f>+VLOOKUP('PAA CONSOLIDADO'!L2768,LISTAS!$D$4:$E$15,2,0)</f>
        <v>#N/A</v>
      </c>
      <c r="E2765" s="217" t="e">
        <f>+VLOOKUP('PAA CONSOLIDADO'!M2768,LISTAS!$D$4:$E$15,2,0)</f>
        <v>#N/A</v>
      </c>
      <c r="F2765" s="217">
        <f>+'PAA CONSOLIDADO'!O2768</f>
        <v>0</v>
      </c>
      <c r="G2765" s="217">
        <f t="shared" si="129"/>
        <v>1</v>
      </c>
      <c r="H2765" s="217" t="e">
        <f>+VLOOKUP('PAA CONSOLIDADO'!P2768,LISTAS!$B$4:$C$17,2,0)</f>
        <v>#N/A</v>
      </c>
      <c r="I2765" s="217" t="e">
        <f>+VLOOKUP('PAA CONSOLIDADO'!Q2768,LISTAS!$B$22:$C$25,2,0)</f>
        <v>#N/A</v>
      </c>
      <c r="J2765" s="219">
        <f>'PAA CONSOLIDADO'!R2768</f>
        <v>0</v>
      </c>
      <c r="K2765" s="219">
        <f>+'PAA CONSOLIDADO'!S2768</f>
        <v>0</v>
      </c>
      <c r="L2765" s="217" t="e">
        <f>+VLOOKUP('PAA CONSOLIDADO'!T2768,LISTAS!$B$29:$C$31,2,0)</f>
        <v>#N/A</v>
      </c>
      <c r="M2765" s="217" t="e">
        <f>+VLOOKUP('PAA CONSOLIDADO'!U2768,LISTAS!$B$36:$C$39,2,0)</f>
        <v>#N/A</v>
      </c>
      <c r="N2765" s="217" t="str">
        <f t="shared" si="130"/>
        <v>Unidad de Contratación (1)</v>
      </c>
      <c r="O2765" s="217" t="str">
        <f t="shared" si="131"/>
        <v>CO-DC-11001</v>
      </c>
      <c r="P2765" s="217">
        <f>+'PAA CONSOLIDADO'!V2768</f>
        <v>0</v>
      </c>
      <c r="Q2765" s="217">
        <f>+'PAA CONSOLIDADO'!X2768</f>
        <v>0</v>
      </c>
      <c r="R2765" s="217">
        <f>+'PAA CONSOLIDADO'!Y2768</f>
        <v>0</v>
      </c>
    </row>
    <row r="2766" spans="1:18" s="217" customFormat="1" x14ac:dyDescent="0.25">
      <c r="A2766" s="211">
        <f>+'PAA CONSOLIDADO'!C2769</f>
        <v>0</v>
      </c>
      <c r="B2766" s="211">
        <f>+'PAA CONSOLIDADO'!I2769</f>
        <v>0</v>
      </c>
      <c r="C2766" s="217" t="str">
        <f>+CONCATENATE('PAA CONSOLIDADO'!A2769,"-",'PAA CONSOLIDADO'!D2769,"-",'PAA CONSOLIDADO'!K2769)</f>
        <v>--</v>
      </c>
      <c r="D2766" s="217" t="e">
        <f>+VLOOKUP('PAA CONSOLIDADO'!L2769,LISTAS!$D$4:$E$15,2,0)</f>
        <v>#N/A</v>
      </c>
      <c r="E2766" s="217" t="e">
        <f>+VLOOKUP('PAA CONSOLIDADO'!M2769,LISTAS!$D$4:$E$15,2,0)</f>
        <v>#N/A</v>
      </c>
      <c r="F2766" s="217">
        <f>+'PAA CONSOLIDADO'!O2769</f>
        <v>0</v>
      </c>
      <c r="G2766" s="217">
        <f t="shared" si="129"/>
        <v>1</v>
      </c>
      <c r="H2766" s="217" t="e">
        <f>+VLOOKUP('PAA CONSOLIDADO'!P2769,LISTAS!$B$4:$C$17,2,0)</f>
        <v>#N/A</v>
      </c>
      <c r="I2766" s="217" t="e">
        <f>+VLOOKUP('PAA CONSOLIDADO'!Q2769,LISTAS!$B$22:$C$25,2,0)</f>
        <v>#N/A</v>
      </c>
      <c r="J2766" s="219">
        <f>'PAA CONSOLIDADO'!R2769</f>
        <v>0</v>
      </c>
      <c r="K2766" s="219">
        <f>+'PAA CONSOLIDADO'!S2769</f>
        <v>0</v>
      </c>
      <c r="L2766" s="217" t="e">
        <f>+VLOOKUP('PAA CONSOLIDADO'!T2769,LISTAS!$B$29:$C$31,2,0)</f>
        <v>#N/A</v>
      </c>
      <c r="M2766" s="217" t="e">
        <f>+VLOOKUP('PAA CONSOLIDADO'!U2769,LISTAS!$B$36:$C$39,2,0)</f>
        <v>#N/A</v>
      </c>
      <c r="N2766" s="217" t="str">
        <f t="shared" si="130"/>
        <v>Unidad de Contratación (1)</v>
      </c>
      <c r="O2766" s="217" t="str">
        <f t="shared" si="131"/>
        <v>CO-DC-11001</v>
      </c>
      <c r="P2766" s="217">
        <f>+'PAA CONSOLIDADO'!V2769</f>
        <v>0</v>
      </c>
      <c r="Q2766" s="217">
        <f>+'PAA CONSOLIDADO'!X2769</f>
        <v>0</v>
      </c>
      <c r="R2766" s="217">
        <f>+'PAA CONSOLIDADO'!Y2769</f>
        <v>0</v>
      </c>
    </row>
    <row r="2767" spans="1:18" s="217" customFormat="1" x14ac:dyDescent="0.25">
      <c r="A2767" s="211">
        <f>+'PAA CONSOLIDADO'!C2770</f>
        <v>0</v>
      </c>
      <c r="B2767" s="211">
        <f>+'PAA CONSOLIDADO'!I2770</f>
        <v>0</v>
      </c>
      <c r="C2767" s="217" t="str">
        <f>+CONCATENATE('PAA CONSOLIDADO'!A2770,"-",'PAA CONSOLIDADO'!D2770,"-",'PAA CONSOLIDADO'!K2770)</f>
        <v>--</v>
      </c>
      <c r="D2767" s="217" t="e">
        <f>+VLOOKUP('PAA CONSOLIDADO'!L2770,LISTAS!$D$4:$E$15,2,0)</f>
        <v>#N/A</v>
      </c>
      <c r="E2767" s="217" t="e">
        <f>+VLOOKUP('PAA CONSOLIDADO'!M2770,LISTAS!$D$4:$E$15,2,0)</f>
        <v>#N/A</v>
      </c>
      <c r="F2767" s="217">
        <f>+'PAA CONSOLIDADO'!O2770</f>
        <v>0</v>
      </c>
      <c r="G2767" s="217">
        <f t="shared" si="129"/>
        <v>1</v>
      </c>
      <c r="H2767" s="217" t="e">
        <f>+VLOOKUP('PAA CONSOLIDADO'!P2770,LISTAS!$B$4:$C$17,2,0)</f>
        <v>#N/A</v>
      </c>
      <c r="I2767" s="217" t="e">
        <f>+VLOOKUP('PAA CONSOLIDADO'!Q2770,LISTAS!$B$22:$C$25,2,0)</f>
        <v>#N/A</v>
      </c>
      <c r="J2767" s="219">
        <f>'PAA CONSOLIDADO'!R2770</f>
        <v>0</v>
      </c>
      <c r="K2767" s="219">
        <f>+'PAA CONSOLIDADO'!S2770</f>
        <v>0</v>
      </c>
      <c r="L2767" s="217" t="e">
        <f>+VLOOKUP('PAA CONSOLIDADO'!T2770,LISTAS!$B$29:$C$31,2,0)</f>
        <v>#N/A</v>
      </c>
      <c r="M2767" s="217" t="e">
        <f>+VLOOKUP('PAA CONSOLIDADO'!U2770,LISTAS!$B$36:$C$39,2,0)</f>
        <v>#N/A</v>
      </c>
      <c r="N2767" s="217" t="str">
        <f t="shared" si="130"/>
        <v>Unidad de Contratación (1)</v>
      </c>
      <c r="O2767" s="217" t="str">
        <f t="shared" si="131"/>
        <v>CO-DC-11001</v>
      </c>
      <c r="P2767" s="217">
        <f>+'PAA CONSOLIDADO'!V2770</f>
        <v>0</v>
      </c>
      <c r="Q2767" s="217">
        <f>+'PAA CONSOLIDADO'!X2770</f>
        <v>0</v>
      </c>
      <c r="R2767" s="217">
        <f>+'PAA CONSOLIDADO'!Y2770</f>
        <v>0</v>
      </c>
    </row>
    <row r="2768" spans="1:18" s="217" customFormat="1" x14ac:dyDescent="0.25">
      <c r="A2768" s="211">
        <f>+'PAA CONSOLIDADO'!C2771</f>
        <v>0</v>
      </c>
      <c r="B2768" s="211">
        <f>+'PAA CONSOLIDADO'!I2771</f>
        <v>0</v>
      </c>
      <c r="C2768" s="217" t="str">
        <f>+CONCATENATE('PAA CONSOLIDADO'!A2771,"-",'PAA CONSOLIDADO'!D2771,"-",'PAA CONSOLIDADO'!K2771)</f>
        <v>--</v>
      </c>
      <c r="D2768" s="217" t="e">
        <f>+VLOOKUP('PAA CONSOLIDADO'!L2771,LISTAS!$D$4:$E$15,2,0)</f>
        <v>#N/A</v>
      </c>
      <c r="E2768" s="217" t="e">
        <f>+VLOOKUP('PAA CONSOLIDADO'!M2771,LISTAS!$D$4:$E$15,2,0)</f>
        <v>#N/A</v>
      </c>
      <c r="F2768" s="217">
        <f>+'PAA CONSOLIDADO'!O2771</f>
        <v>0</v>
      </c>
      <c r="G2768" s="217">
        <f t="shared" si="129"/>
        <v>1</v>
      </c>
      <c r="H2768" s="217" t="e">
        <f>+VLOOKUP('PAA CONSOLIDADO'!P2771,LISTAS!$B$4:$C$17,2,0)</f>
        <v>#N/A</v>
      </c>
      <c r="I2768" s="217" t="e">
        <f>+VLOOKUP('PAA CONSOLIDADO'!Q2771,LISTAS!$B$22:$C$25,2,0)</f>
        <v>#N/A</v>
      </c>
      <c r="J2768" s="219">
        <f>'PAA CONSOLIDADO'!R2771</f>
        <v>0</v>
      </c>
      <c r="K2768" s="219">
        <f>+'PAA CONSOLIDADO'!S2771</f>
        <v>0</v>
      </c>
      <c r="L2768" s="217" t="e">
        <f>+VLOOKUP('PAA CONSOLIDADO'!T2771,LISTAS!$B$29:$C$31,2,0)</f>
        <v>#N/A</v>
      </c>
      <c r="M2768" s="217" t="e">
        <f>+VLOOKUP('PAA CONSOLIDADO'!U2771,LISTAS!$B$36:$C$39,2,0)</f>
        <v>#N/A</v>
      </c>
      <c r="N2768" s="217" t="str">
        <f t="shared" si="130"/>
        <v>Unidad de Contratación (1)</v>
      </c>
      <c r="O2768" s="217" t="str">
        <f t="shared" si="131"/>
        <v>CO-DC-11001</v>
      </c>
      <c r="P2768" s="217">
        <f>+'PAA CONSOLIDADO'!V2771</f>
        <v>0</v>
      </c>
      <c r="Q2768" s="217">
        <f>+'PAA CONSOLIDADO'!X2771</f>
        <v>0</v>
      </c>
      <c r="R2768" s="217">
        <f>+'PAA CONSOLIDADO'!Y2771</f>
        <v>0</v>
      </c>
    </row>
    <row r="2769" spans="1:18" s="217" customFormat="1" x14ac:dyDescent="0.25">
      <c r="A2769" s="211">
        <f>+'PAA CONSOLIDADO'!C2772</f>
        <v>0</v>
      </c>
      <c r="B2769" s="211">
        <f>+'PAA CONSOLIDADO'!I2772</f>
        <v>0</v>
      </c>
      <c r="C2769" s="217" t="str">
        <f>+CONCATENATE('PAA CONSOLIDADO'!A2772,"-",'PAA CONSOLIDADO'!D2772,"-",'PAA CONSOLIDADO'!K2772)</f>
        <v>--</v>
      </c>
      <c r="D2769" s="217" t="e">
        <f>+VLOOKUP('PAA CONSOLIDADO'!L2772,LISTAS!$D$4:$E$15,2,0)</f>
        <v>#N/A</v>
      </c>
      <c r="E2769" s="217" t="e">
        <f>+VLOOKUP('PAA CONSOLIDADO'!M2772,LISTAS!$D$4:$E$15,2,0)</f>
        <v>#N/A</v>
      </c>
      <c r="F2769" s="217">
        <f>+'PAA CONSOLIDADO'!O2772</f>
        <v>0</v>
      </c>
      <c r="G2769" s="217">
        <f t="shared" si="129"/>
        <v>1</v>
      </c>
      <c r="H2769" s="217" t="e">
        <f>+VLOOKUP('PAA CONSOLIDADO'!P2772,LISTAS!$B$4:$C$17,2,0)</f>
        <v>#N/A</v>
      </c>
      <c r="I2769" s="217" t="e">
        <f>+VLOOKUP('PAA CONSOLIDADO'!Q2772,LISTAS!$B$22:$C$25,2,0)</f>
        <v>#N/A</v>
      </c>
      <c r="J2769" s="219">
        <f>'PAA CONSOLIDADO'!R2772</f>
        <v>0</v>
      </c>
      <c r="K2769" s="219">
        <f>+'PAA CONSOLIDADO'!S2772</f>
        <v>0</v>
      </c>
      <c r="L2769" s="217" t="e">
        <f>+VLOOKUP('PAA CONSOLIDADO'!T2772,LISTAS!$B$29:$C$31,2,0)</f>
        <v>#N/A</v>
      </c>
      <c r="M2769" s="217" t="e">
        <f>+VLOOKUP('PAA CONSOLIDADO'!U2772,LISTAS!$B$36:$C$39,2,0)</f>
        <v>#N/A</v>
      </c>
      <c r="N2769" s="217" t="str">
        <f t="shared" si="130"/>
        <v>Unidad de Contratación (1)</v>
      </c>
      <c r="O2769" s="217" t="str">
        <f t="shared" si="131"/>
        <v>CO-DC-11001</v>
      </c>
      <c r="P2769" s="217">
        <f>+'PAA CONSOLIDADO'!V2772</f>
        <v>0</v>
      </c>
      <c r="Q2769" s="217">
        <f>+'PAA CONSOLIDADO'!X2772</f>
        <v>0</v>
      </c>
      <c r="R2769" s="217">
        <f>+'PAA CONSOLIDADO'!Y2772</f>
        <v>0</v>
      </c>
    </row>
    <row r="2770" spans="1:18" s="217" customFormat="1" x14ac:dyDescent="0.25">
      <c r="A2770" s="211">
        <f>+'PAA CONSOLIDADO'!C2773</f>
        <v>0</v>
      </c>
      <c r="B2770" s="211">
        <f>+'PAA CONSOLIDADO'!I2773</f>
        <v>0</v>
      </c>
      <c r="C2770" s="217" t="str">
        <f>+CONCATENATE('PAA CONSOLIDADO'!A2773,"-",'PAA CONSOLIDADO'!D2773,"-",'PAA CONSOLIDADO'!K2773)</f>
        <v>--</v>
      </c>
      <c r="D2770" s="217" t="e">
        <f>+VLOOKUP('PAA CONSOLIDADO'!L2773,LISTAS!$D$4:$E$15,2,0)</f>
        <v>#N/A</v>
      </c>
      <c r="E2770" s="217" t="e">
        <f>+VLOOKUP('PAA CONSOLIDADO'!M2773,LISTAS!$D$4:$E$15,2,0)</f>
        <v>#N/A</v>
      </c>
      <c r="F2770" s="217">
        <f>+'PAA CONSOLIDADO'!O2773</f>
        <v>0</v>
      </c>
      <c r="G2770" s="217">
        <f t="shared" si="129"/>
        <v>1</v>
      </c>
      <c r="H2770" s="217" t="e">
        <f>+VLOOKUP('PAA CONSOLIDADO'!P2773,LISTAS!$B$4:$C$17,2,0)</f>
        <v>#N/A</v>
      </c>
      <c r="I2770" s="217" t="e">
        <f>+VLOOKUP('PAA CONSOLIDADO'!Q2773,LISTAS!$B$22:$C$25,2,0)</f>
        <v>#N/A</v>
      </c>
      <c r="J2770" s="219">
        <f>'PAA CONSOLIDADO'!R2773</f>
        <v>0</v>
      </c>
      <c r="K2770" s="219">
        <f>+'PAA CONSOLIDADO'!S2773</f>
        <v>0</v>
      </c>
      <c r="L2770" s="217" t="e">
        <f>+VLOOKUP('PAA CONSOLIDADO'!T2773,LISTAS!$B$29:$C$31,2,0)</f>
        <v>#N/A</v>
      </c>
      <c r="M2770" s="217" t="e">
        <f>+VLOOKUP('PAA CONSOLIDADO'!U2773,LISTAS!$B$36:$C$39,2,0)</f>
        <v>#N/A</v>
      </c>
      <c r="N2770" s="217" t="str">
        <f t="shared" si="130"/>
        <v>Unidad de Contratación (1)</v>
      </c>
      <c r="O2770" s="217" t="str">
        <f t="shared" si="131"/>
        <v>CO-DC-11001</v>
      </c>
      <c r="P2770" s="217">
        <f>+'PAA CONSOLIDADO'!V2773</f>
        <v>0</v>
      </c>
      <c r="Q2770" s="217">
        <f>+'PAA CONSOLIDADO'!X2773</f>
        <v>0</v>
      </c>
      <c r="R2770" s="217">
        <f>+'PAA CONSOLIDADO'!Y2773</f>
        <v>0</v>
      </c>
    </row>
    <row r="2771" spans="1:18" s="217" customFormat="1" x14ac:dyDescent="0.25">
      <c r="A2771" s="211">
        <f>+'PAA CONSOLIDADO'!C2774</f>
        <v>0</v>
      </c>
      <c r="B2771" s="211">
        <f>+'PAA CONSOLIDADO'!I2774</f>
        <v>0</v>
      </c>
      <c r="C2771" s="217" t="str">
        <f>+CONCATENATE('PAA CONSOLIDADO'!A2774,"-",'PAA CONSOLIDADO'!D2774,"-",'PAA CONSOLIDADO'!K2774)</f>
        <v>--</v>
      </c>
      <c r="D2771" s="217" t="e">
        <f>+VLOOKUP('PAA CONSOLIDADO'!L2774,LISTAS!$D$4:$E$15,2,0)</f>
        <v>#N/A</v>
      </c>
      <c r="E2771" s="217" t="e">
        <f>+VLOOKUP('PAA CONSOLIDADO'!M2774,LISTAS!$D$4:$E$15,2,0)</f>
        <v>#N/A</v>
      </c>
      <c r="F2771" s="217">
        <f>+'PAA CONSOLIDADO'!O2774</f>
        <v>0</v>
      </c>
      <c r="G2771" s="217">
        <f t="shared" si="129"/>
        <v>1</v>
      </c>
      <c r="H2771" s="217" t="e">
        <f>+VLOOKUP('PAA CONSOLIDADO'!P2774,LISTAS!$B$4:$C$17,2,0)</f>
        <v>#N/A</v>
      </c>
      <c r="I2771" s="217" t="e">
        <f>+VLOOKUP('PAA CONSOLIDADO'!Q2774,LISTAS!$B$22:$C$25,2,0)</f>
        <v>#N/A</v>
      </c>
      <c r="J2771" s="219">
        <f>'PAA CONSOLIDADO'!R2774</f>
        <v>0</v>
      </c>
      <c r="K2771" s="219">
        <f>+'PAA CONSOLIDADO'!S2774</f>
        <v>0</v>
      </c>
      <c r="L2771" s="217" t="e">
        <f>+VLOOKUP('PAA CONSOLIDADO'!T2774,LISTAS!$B$29:$C$31,2,0)</f>
        <v>#N/A</v>
      </c>
      <c r="M2771" s="217" t="e">
        <f>+VLOOKUP('PAA CONSOLIDADO'!U2774,LISTAS!$B$36:$C$39,2,0)</f>
        <v>#N/A</v>
      </c>
      <c r="N2771" s="217" t="str">
        <f t="shared" si="130"/>
        <v>Unidad de Contratación (1)</v>
      </c>
      <c r="O2771" s="217" t="str">
        <f t="shared" si="131"/>
        <v>CO-DC-11001</v>
      </c>
      <c r="P2771" s="217">
        <f>+'PAA CONSOLIDADO'!V2774</f>
        <v>0</v>
      </c>
      <c r="Q2771" s="217">
        <f>+'PAA CONSOLIDADO'!X2774</f>
        <v>0</v>
      </c>
      <c r="R2771" s="217">
        <f>+'PAA CONSOLIDADO'!Y2774</f>
        <v>0</v>
      </c>
    </row>
    <row r="2772" spans="1:18" s="217" customFormat="1" x14ac:dyDescent="0.25">
      <c r="A2772" s="211">
        <f>+'PAA CONSOLIDADO'!C2775</f>
        <v>0</v>
      </c>
      <c r="B2772" s="211">
        <f>+'PAA CONSOLIDADO'!I2775</f>
        <v>0</v>
      </c>
      <c r="C2772" s="217" t="str">
        <f>+CONCATENATE('PAA CONSOLIDADO'!A2775,"-",'PAA CONSOLIDADO'!D2775,"-",'PAA CONSOLIDADO'!K2775)</f>
        <v>--</v>
      </c>
      <c r="D2772" s="217" t="e">
        <f>+VLOOKUP('PAA CONSOLIDADO'!L2775,LISTAS!$D$4:$E$15,2,0)</f>
        <v>#N/A</v>
      </c>
      <c r="E2772" s="217" t="e">
        <f>+VLOOKUP('PAA CONSOLIDADO'!M2775,LISTAS!$D$4:$E$15,2,0)</f>
        <v>#N/A</v>
      </c>
      <c r="F2772" s="217">
        <f>+'PAA CONSOLIDADO'!O2775</f>
        <v>0</v>
      </c>
      <c r="G2772" s="217">
        <f t="shared" si="129"/>
        <v>1</v>
      </c>
      <c r="H2772" s="217" t="e">
        <f>+VLOOKUP('PAA CONSOLIDADO'!P2775,LISTAS!$B$4:$C$17,2,0)</f>
        <v>#N/A</v>
      </c>
      <c r="I2772" s="217" t="e">
        <f>+VLOOKUP('PAA CONSOLIDADO'!Q2775,LISTAS!$B$22:$C$25,2,0)</f>
        <v>#N/A</v>
      </c>
      <c r="J2772" s="219">
        <f>'PAA CONSOLIDADO'!R2775</f>
        <v>0</v>
      </c>
      <c r="K2772" s="219">
        <f>+'PAA CONSOLIDADO'!S2775</f>
        <v>0</v>
      </c>
      <c r="L2772" s="217" t="e">
        <f>+VLOOKUP('PAA CONSOLIDADO'!T2775,LISTAS!$B$29:$C$31,2,0)</f>
        <v>#N/A</v>
      </c>
      <c r="M2772" s="217" t="e">
        <f>+VLOOKUP('PAA CONSOLIDADO'!U2775,LISTAS!$B$36:$C$39,2,0)</f>
        <v>#N/A</v>
      </c>
      <c r="N2772" s="217" t="str">
        <f t="shared" si="130"/>
        <v>Unidad de Contratación (1)</v>
      </c>
      <c r="O2772" s="217" t="str">
        <f t="shared" si="131"/>
        <v>CO-DC-11001</v>
      </c>
      <c r="P2772" s="217">
        <f>+'PAA CONSOLIDADO'!V2775</f>
        <v>0</v>
      </c>
      <c r="Q2772" s="217">
        <f>+'PAA CONSOLIDADO'!X2775</f>
        <v>0</v>
      </c>
      <c r="R2772" s="217">
        <f>+'PAA CONSOLIDADO'!Y2775</f>
        <v>0</v>
      </c>
    </row>
    <row r="2773" spans="1:18" s="217" customFormat="1" x14ac:dyDescent="0.25">
      <c r="A2773" s="211">
        <f>+'PAA CONSOLIDADO'!C2776</f>
        <v>0</v>
      </c>
      <c r="B2773" s="211">
        <f>+'PAA CONSOLIDADO'!I2776</f>
        <v>0</v>
      </c>
      <c r="C2773" s="217" t="str">
        <f>+CONCATENATE('PAA CONSOLIDADO'!A2776,"-",'PAA CONSOLIDADO'!D2776,"-",'PAA CONSOLIDADO'!K2776)</f>
        <v>--</v>
      </c>
      <c r="D2773" s="217" t="e">
        <f>+VLOOKUP('PAA CONSOLIDADO'!L2776,LISTAS!$D$4:$E$15,2,0)</f>
        <v>#N/A</v>
      </c>
      <c r="E2773" s="217" t="e">
        <f>+VLOOKUP('PAA CONSOLIDADO'!M2776,LISTAS!$D$4:$E$15,2,0)</f>
        <v>#N/A</v>
      </c>
      <c r="F2773" s="217">
        <f>+'PAA CONSOLIDADO'!O2776</f>
        <v>0</v>
      </c>
      <c r="G2773" s="217">
        <f t="shared" si="129"/>
        <v>1</v>
      </c>
      <c r="H2773" s="217" t="e">
        <f>+VLOOKUP('PAA CONSOLIDADO'!P2776,LISTAS!$B$4:$C$17,2,0)</f>
        <v>#N/A</v>
      </c>
      <c r="I2773" s="217" t="e">
        <f>+VLOOKUP('PAA CONSOLIDADO'!Q2776,LISTAS!$B$22:$C$25,2,0)</f>
        <v>#N/A</v>
      </c>
      <c r="J2773" s="219">
        <f>'PAA CONSOLIDADO'!R2776</f>
        <v>0</v>
      </c>
      <c r="K2773" s="219">
        <f>+'PAA CONSOLIDADO'!S2776</f>
        <v>0</v>
      </c>
      <c r="L2773" s="217" t="e">
        <f>+VLOOKUP('PAA CONSOLIDADO'!T2776,LISTAS!$B$29:$C$31,2,0)</f>
        <v>#N/A</v>
      </c>
      <c r="M2773" s="217" t="e">
        <f>+VLOOKUP('PAA CONSOLIDADO'!U2776,LISTAS!$B$36:$C$39,2,0)</f>
        <v>#N/A</v>
      </c>
      <c r="N2773" s="217" t="str">
        <f t="shared" si="130"/>
        <v>Unidad de Contratación (1)</v>
      </c>
      <c r="O2773" s="217" t="str">
        <f t="shared" si="131"/>
        <v>CO-DC-11001</v>
      </c>
      <c r="P2773" s="217">
        <f>+'PAA CONSOLIDADO'!V2776</f>
        <v>0</v>
      </c>
      <c r="Q2773" s="217">
        <f>+'PAA CONSOLIDADO'!X2776</f>
        <v>0</v>
      </c>
      <c r="R2773" s="217">
        <f>+'PAA CONSOLIDADO'!Y2776</f>
        <v>0</v>
      </c>
    </row>
    <row r="2774" spans="1:18" s="217" customFormat="1" x14ac:dyDescent="0.25">
      <c r="A2774" s="211">
        <f>+'PAA CONSOLIDADO'!C2777</f>
        <v>0</v>
      </c>
      <c r="B2774" s="211">
        <f>+'PAA CONSOLIDADO'!I2777</f>
        <v>0</v>
      </c>
      <c r="C2774" s="217" t="str">
        <f>+CONCATENATE('PAA CONSOLIDADO'!A2777,"-",'PAA CONSOLIDADO'!D2777,"-",'PAA CONSOLIDADO'!K2777)</f>
        <v>--</v>
      </c>
      <c r="D2774" s="217" t="e">
        <f>+VLOOKUP('PAA CONSOLIDADO'!L2777,LISTAS!$D$4:$E$15,2,0)</f>
        <v>#N/A</v>
      </c>
      <c r="E2774" s="217" t="e">
        <f>+VLOOKUP('PAA CONSOLIDADO'!M2777,LISTAS!$D$4:$E$15,2,0)</f>
        <v>#N/A</v>
      </c>
      <c r="F2774" s="217">
        <f>+'PAA CONSOLIDADO'!O2777</f>
        <v>0</v>
      </c>
      <c r="G2774" s="217">
        <f t="shared" si="129"/>
        <v>1</v>
      </c>
      <c r="H2774" s="217" t="e">
        <f>+VLOOKUP('PAA CONSOLIDADO'!P2777,LISTAS!$B$4:$C$17,2,0)</f>
        <v>#N/A</v>
      </c>
      <c r="I2774" s="217" t="e">
        <f>+VLOOKUP('PAA CONSOLIDADO'!Q2777,LISTAS!$B$22:$C$25,2,0)</f>
        <v>#N/A</v>
      </c>
      <c r="J2774" s="219">
        <f>'PAA CONSOLIDADO'!R2777</f>
        <v>0</v>
      </c>
      <c r="K2774" s="219">
        <f>+'PAA CONSOLIDADO'!S2777</f>
        <v>0</v>
      </c>
      <c r="L2774" s="217" t="e">
        <f>+VLOOKUP('PAA CONSOLIDADO'!T2777,LISTAS!$B$29:$C$31,2,0)</f>
        <v>#N/A</v>
      </c>
      <c r="M2774" s="217" t="e">
        <f>+VLOOKUP('PAA CONSOLIDADO'!U2777,LISTAS!$B$36:$C$39,2,0)</f>
        <v>#N/A</v>
      </c>
      <c r="N2774" s="217" t="str">
        <f t="shared" si="130"/>
        <v>Unidad de Contratación (1)</v>
      </c>
      <c r="O2774" s="217" t="str">
        <f t="shared" si="131"/>
        <v>CO-DC-11001</v>
      </c>
      <c r="P2774" s="217">
        <f>+'PAA CONSOLIDADO'!V2777</f>
        <v>0</v>
      </c>
      <c r="Q2774" s="217">
        <f>+'PAA CONSOLIDADO'!X2777</f>
        <v>0</v>
      </c>
      <c r="R2774" s="217">
        <f>+'PAA CONSOLIDADO'!Y2777</f>
        <v>0</v>
      </c>
    </row>
    <row r="2775" spans="1:18" s="217" customFormat="1" x14ac:dyDescent="0.25">
      <c r="A2775" s="211">
        <f>+'PAA CONSOLIDADO'!C2778</f>
        <v>0</v>
      </c>
      <c r="B2775" s="211">
        <f>+'PAA CONSOLIDADO'!I2778</f>
        <v>0</v>
      </c>
      <c r="C2775" s="217" t="str">
        <f>+CONCATENATE('PAA CONSOLIDADO'!A2778,"-",'PAA CONSOLIDADO'!D2778,"-",'PAA CONSOLIDADO'!K2778)</f>
        <v>--</v>
      </c>
      <c r="D2775" s="217" t="e">
        <f>+VLOOKUP('PAA CONSOLIDADO'!L2778,LISTAS!$D$4:$E$15,2,0)</f>
        <v>#N/A</v>
      </c>
      <c r="E2775" s="217" t="e">
        <f>+VLOOKUP('PAA CONSOLIDADO'!M2778,LISTAS!$D$4:$E$15,2,0)</f>
        <v>#N/A</v>
      </c>
      <c r="F2775" s="217">
        <f>+'PAA CONSOLIDADO'!O2778</f>
        <v>0</v>
      </c>
      <c r="G2775" s="217">
        <f t="shared" si="129"/>
        <v>1</v>
      </c>
      <c r="H2775" s="217" t="e">
        <f>+VLOOKUP('PAA CONSOLIDADO'!P2778,LISTAS!$B$4:$C$17,2,0)</f>
        <v>#N/A</v>
      </c>
      <c r="I2775" s="217" t="e">
        <f>+VLOOKUP('PAA CONSOLIDADO'!Q2778,LISTAS!$B$22:$C$25,2,0)</f>
        <v>#N/A</v>
      </c>
      <c r="J2775" s="219">
        <f>'PAA CONSOLIDADO'!R2778</f>
        <v>0</v>
      </c>
      <c r="K2775" s="219">
        <f>+'PAA CONSOLIDADO'!S2778</f>
        <v>0</v>
      </c>
      <c r="L2775" s="217" t="e">
        <f>+VLOOKUP('PAA CONSOLIDADO'!T2778,LISTAS!$B$29:$C$31,2,0)</f>
        <v>#N/A</v>
      </c>
      <c r="M2775" s="217" t="e">
        <f>+VLOOKUP('PAA CONSOLIDADO'!U2778,LISTAS!$B$36:$C$39,2,0)</f>
        <v>#N/A</v>
      </c>
      <c r="N2775" s="217" t="str">
        <f t="shared" si="130"/>
        <v>Unidad de Contratación (1)</v>
      </c>
      <c r="O2775" s="217" t="str">
        <f t="shared" si="131"/>
        <v>CO-DC-11001</v>
      </c>
      <c r="P2775" s="217">
        <f>+'PAA CONSOLIDADO'!V2778</f>
        <v>0</v>
      </c>
      <c r="Q2775" s="217">
        <f>+'PAA CONSOLIDADO'!X2778</f>
        <v>0</v>
      </c>
      <c r="R2775" s="217">
        <f>+'PAA CONSOLIDADO'!Y2778</f>
        <v>0</v>
      </c>
    </row>
    <row r="2776" spans="1:18" s="217" customFormat="1" x14ac:dyDescent="0.25">
      <c r="A2776" s="211">
        <f>+'PAA CONSOLIDADO'!C2779</f>
        <v>0</v>
      </c>
      <c r="B2776" s="211">
        <f>+'PAA CONSOLIDADO'!I2779</f>
        <v>0</v>
      </c>
      <c r="C2776" s="217" t="str">
        <f>+CONCATENATE('PAA CONSOLIDADO'!A2779,"-",'PAA CONSOLIDADO'!D2779,"-",'PAA CONSOLIDADO'!K2779)</f>
        <v>--</v>
      </c>
      <c r="D2776" s="217" t="e">
        <f>+VLOOKUP('PAA CONSOLIDADO'!L2779,LISTAS!$D$4:$E$15,2,0)</f>
        <v>#N/A</v>
      </c>
      <c r="E2776" s="217" t="e">
        <f>+VLOOKUP('PAA CONSOLIDADO'!M2779,LISTAS!$D$4:$E$15,2,0)</f>
        <v>#N/A</v>
      </c>
      <c r="F2776" s="217">
        <f>+'PAA CONSOLIDADO'!O2779</f>
        <v>0</v>
      </c>
      <c r="G2776" s="217">
        <f t="shared" si="129"/>
        <v>1</v>
      </c>
      <c r="H2776" s="217" t="e">
        <f>+VLOOKUP('PAA CONSOLIDADO'!P2779,LISTAS!$B$4:$C$17,2,0)</f>
        <v>#N/A</v>
      </c>
      <c r="I2776" s="217" t="e">
        <f>+VLOOKUP('PAA CONSOLIDADO'!Q2779,LISTAS!$B$22:$C$25,2,0)</f>
        <v>#N/A</v>
      </c>
      <c r="J2776" s="219">
        <f>'PAA CONSOLIDADO'!R2779</f>
        <v>0</v>
      </c>
      <c r="K2776" s="219">
        <f>+'PAA CONSOLIDADO'!S2779</f>
        <v>0</v>
      </c>
      <c r="L2776" s="217" t="e">
        <f>+VLOOKUP('PAA CONSOLIDADO'!T2779,LISTAS!$B$29:$C$31,2,0)</f>
        <v>#N/A</v>
      </c>
      <c r="M2776" s="217" t="e">
        <f>+VLOOKUP('PAA CONSOLIDADO'!U2779,LISTAS!$B$36:$C$39,2,0)</f>
        <v>#N/A</v>
      </c>
      <c r="N2776" s="217" t="str">
        <f t="shared" si="130"/>
        <v>Unidad de Contratación (1)</v>
      </c>
      <c r="O2776" s="217" t="str">
        <f t="shared" si="131"/>
        <v>CO-DC-11001</v>
      </c>
      <c r="P2776" s="217">
        <f>+'PAA CONSOLIDADO'!V2779</f>
        <v>0</v>
      </c>
      <c r="Q2776" s="217">
        <f>+'PAA CONSOLIDADO'!X2779</f>
        <v>0</v>
      </c>
      <c r="R2776" s="217">
        <f>+'PAA CONSOLIDADO'!Y2779</f>
        <v>0</v>
      </c>
    </row>
    <row r="2777" spans="1:18" s="217" customFormat="1" x14ac:dyDescent="0.25">
      <c r="A2777" s="211">
        <f>+'PAA CONSOLIDADO'!C2780</f>
        <v>0</v>
      </c>
      <c r="B2777" s="211">
        <f>+'PAA CONSOLIDADO'!I2780</f>
        <v>0</v>
      </c>
      <c r="C2777" s="217" t="str">
        <f>+CONCATENATE('PAA CONSOLIDADO'!A2780,"-",'PAA CONSOLIDADO'!D2780,"-",'PAA CONSOLIDADO'!K2780)</f>
        <v>--</v>
      </c>
      <c r="D2777" s="217" t="e">
        <f>+VLOOKUP('PAA CONSOLIDADO'!L2780,LISTAS!$D$4:$E$15,2,0)</f>
        <v>#N/A</v>
      </c>
      <c r="E2777" s="217" t="e">
        <f>+VLOOKUP('PAA CONSOLIDADO'!M2780,LISTAS!$D$4:$E$15,2,0)</f>
        <v>#N/A</v>
      </c>
      <c r="F2777" s="217">
        <f>+'PAA CONSOLIDADO'!O2780</f>
        <v>0</v>
      </c>
      <c r="G2777" s="217">
        <f t="shared" si="129"/>
        <v>1</v>
      </c>
      <c r="H2777" s="217" t="e">
        <f>+VLOOKUP('PAA CONSOLIDADO'!P2780,LISTAS!$B$4:$C$17,2,0)</f>
        <v>#N/A</v>
      </c>
      <c r="I2777" s="217" t="e">
        <f>+VLOOKUP('PAA CONSOLIDADO'!Q2780,LISTAS!$B$22:$C$25,2,0)</f>
        <v>#N/A</v>
      </c>
      <c r="J2777" s="219">
        <f>'PAA CONSOLIDADO'!R2780</f>
        <v>0</v>
      </c>
      <c r="K2777" s="219">
        <f>+'PAA CONSOLIDADO'!S2780</f>
        <v>0</v>
      </c>
      <c r="L2777" s="217" t="e">
        <f>+VLOOKUP('PAA CONSOLIDADO'!T2780,LISTAS!$B$29:$C$31,2,0)</f>
        <v>#N/A</v>
      </c>
      <c r="M2777" s="217" t="e">
        <f>+VLOOKUP('PAA CONSOLIDADO'!U2780,LISTAS!$B$36:$C$39,2,0)</f>
        <v>#N/A</v>
      </c>
      <c r="N2777" s="217" t="str">
        <f t="shared" si="130"/>
        <v>Unidad de Contratación (1)</v>
      </c>
      <c r="O2777" s="217" t="str">
        <f t="shared" si="131"/>
        <v>CO-DC-11001</v>
      </c>
      <c r="P2777" s="217">
        <f>+'PAA CONSOLIDADO'!V2780</f>
        <v>0</v>
      </c>
      <c r="Q2777" s="217">
        <f>+'PAA CONSOLIDADO'!X2780</f>
        <v>0</v>
      </c>
      <c r="R2777" s="217">
        <f>+'PAA CONSOLIDADO'!Y2780</f>
        <v>0</v>
      </c>
    </row>
    <row r="2778" spans="1:18" s="217" customFormat="1" x14ac:dyDescent="0.25">
      <c r="A2778" s="211">
        <f>+'PAA CONSOLIDADO'!C2781</f>
        <v>0</v>
      </c>
      <c r="B2778" s="211">
        <f>+'PAA CONSOLIDADO'!I2781</f>
        <v>0</v>
      </c>
      <c r="C2778" s="217" t="str">
        <f>+CONCATENATE('PAA CONSOLIDADO'!A2781,"-",'PAA CONSOLIDADO'!D2781,"-",'PAA CONSOLIDADO'!K2781)</f>
        <v>--</v>
      </c>
      <c r="D2778" s="217" t="e">
        <f>+VLOOKUP('PAA CONSOLIDADO'!L2781,LISTAS!$D$4:$E$15,2,0)</f>
        <v>#N/A</v>
      </c>
      <c r="E2778" s="217" t="e">
        <f>+VLOOKUP('PAA CONSOLIDADO'!M2781,LISTAS!$D$4:$E$15,2,0)</f>
        <v>#N/A</v>
      </c>
      <c r="F2778" s="217">
        <f>+'PAA CONSOLIDADO'!O2781</f>
        <v>0</v>
      </c>
      <c r="G2778" s="217">
        <f t="shared" si="129"/>
        <v>1</v>
      </c>
      <c r="H2778" s="217" t="e">
        <f>+VLOOKUP('PAA CONSOLIDADO'!P2781,LISTAS!$B$4:$C$17,2,0)</f>
        <v>#N/A</v>
      </c>
      <c r="I2778" s="217" t="e">
        <f>+VLOOKUP('PAA CONSOLIDADO'!Q2781,LISTAS!$B$22:$C$25,2,0)</f>
        <v>#N/A</v>
      </c>
      <c r="J2778" s="219">
        <f>'PAA CONSOLIDADO'!R2781</f>
        <v>0</v>
      </c>
      <c r="K2778" s="219">
        <f>+'PAA CONSOLIDADO'!S2781</f>
        <v>0</v>
      </c>
      <c r="L2778" s="217" t="e">
        <f>+VLOOKUP('PAA CONSOLIDADO'!T2781,LISTAS!$B$29:$C$31,2,0)</f>
        <v>#N/A</v>
      </c>
      <c r="M2778" s="217" t="e">
        <f>+VLOOKUP('PAA CONSOLIDADO'!U2781,LISTAS!$B$36:$C$39,2,0)</f>
        <v>#N/A</v>
      </c>
      <c r="N2778" s="217" t="str">
        <f t="shared" si="130"/>
        <v>Unidad de Contratación (1)</v>
      </c>
      <c r="O2778" s="217" t="str">
        <f t="shared" si="131"/>
        <v>CO-DC-11001</v>
      </c>
      <c r="P2778" s="217">
        <f>+'PAA CONSOLIDADO'!V2781</f>
        <v>0</v>
      </c>
      <c r="Q2778" s="217">
        <f>+'PAA CONSOLIDADO'!X2781</f>
        <v>0</v>
      </c>
      <c r="R2778" s="217">
        <f>+'PAA CONSOLIDADO'!Y2781</f>
        <v>0</v>
      </c>
    </row>
    <row r="2779" spans="1:18" s="217" customFormat="1" x14ac:dyDescent="0.25">
      <c r="A2779" s="211">
        <f>+'PAA CONSOLIDADO'!C2782</f>
        <v>0</v>
      </c>
      <c r="B2779" s="211">
        <f>+'PAA CONSOLIDADO'!I2782</f>
        <v>0</v>
      </c>
      <c r="C2779" s="217" t="str">
        <f>+CONCATENATE('PAA CONSOLIDADO'!A2782,"-",'PAA CONSOLIDADO'!D2782,"-",'PAA CONSOLIDADO'!K2782)</f>
        <v>--</v>
      </c>
      <c r="D2779" s="217" t="e">
        <f>+VLOOKUP('PAA CONSOLIDADO'!L2782,LISTAS!$D$4:$E$15,2,0)</f>
        <v>#N/A</v>
      </c>
      <c r="E2779" s="217" t="e">
        <f>+VLOOKUP('PAA CONSOLIDADO'!M2782,LISTAS!$D$4:$E$15,2,0)</f>
        <v>#N/A</v>
      </c>
      <c r="F2779" s="217">
        <f>+'PAA CONSOLIDADO'!O2782</f>
        <v>0</v>
      </c>
      <c r="G2779" s="217">
        <f t="shared" si="129"/>
        <v>1</v>
      </c>
      <c r="H2779" s="217" t="e">
        <f>+VLOOKUP('PAA CONSOLIDADO'!P2782,LISTAS!$B$4:$C$17,2,0)</f>
        <v>#N/A</v>
      </c>
      <c r="I2779" s="217" t="e">
        <f>+VLOOKUP('PAA CONSOLIDADO'!Q2782,LISTAS!$B$22:$C$25,2,0)</f>
        <v>#N/A</v>
      </c>
      <c r="J2779" s="219">
        <f>'PAA CONSOLIDADO'!R2782</f>
        <v>0</v>
      </c>
      <c r="K2779" s="219">
        <f>+'PAA CONSOLIDADO'!S2782</f>
        <v>0</v>
      </c>
      <c r="L2779" s="217" t="e">
        <f>+VLOOKUP('PAA CONSOLIDADO'!T2782,LISTAS!$B$29:$C$31,2,0)</f>
        <v>#N/A</v>
      </c>
      <c r="M2779" s="217" t="e">
        <f>+VLOOKUP('PAA CONSOLIDADO'!U2782,LISTAS!$B$36:$C$39,2,0)</f>
        <v>#N/A</v>
      </c>
      <c r="N2779" s="217" t="str">
        <f t="shared" si="130"/>
        <v>Unidad de Contratación (1)</v>
      </c>
      <c r="O2779" s="217" t="str">
        <f t="shared" si="131"/>
        <v>CO-DC-11001</v>
      </c>
      <c r="P2779" s="217">
        <f>+'PAA CONSOLIDADO'!V2782</f>
        <v>0</v>
      </c>
      <c r="Q2779" s="217">
        <f>+'PAA CONSOLIDADO'!X2782</f>
        <v>0</v>
      </c>
      <c r="R2779" s="217">
        <f>+'PAA CONSOLIDADO'!Y2782</f>
        <v>0</v>
      </c>
    </row>
    <row r="2780" spans="1:18" s="217" customFormat="1" x14ac:dyDescent="0.25">
      <c r="A2780" s="211">
        <f>+'PAA CONSOLIDADO'!C2783</f>
        <v>0</v>
      </c>
      <c r="B2780" s="211">
        <f>+'PAA CONSOLIDADO'!I2783</f>
        <v>0</v>
      </c>
      <c r="C2780" s="217" t="str">
        <f>+CONCATENATE('PAA CONSOLIDADO'!A2783,"-",'PAA CONSOLIDADO'!D2783,"-",'PAA CONSOLIDADO'!K2783)</f>
        <v>--</v>
      </c>
      <c r="D2780" s="217" t="e">
        <f>+VLOOKUP('PAA CONSOLIDADO'!L2783,LISTAS!$D$4:$E$15,2,0)</f>
        <v>#N/A</v>
      </c>
      <c r="E2780" s="217" t="e">
        <f>+VLOOKUP('PAA CONSOLIDADO'!M2783,LISTAS!$D$4:$E$15,2,0)</f>
        <v>#N/A</v>
      </c>
      <c r="F2780" s="217">
        <f>+'PAA CONSOLIDADO'!O2783</f>
        <v>0</v>
      </c>
      <c r="G2780" s="217">
        <f t="shared" si="129"/>
        <v>1</v>
      </c>
      <c r="H2780" s="217" t="e">
        <f>+VLOOKUP('PAA CONSOLIDADO'!P2783,LISTAS!$B$4:$C$17,2,0)</f>
        <v>#N/A</v>
      </c>
      <c r="I2780" s="217" t="e">
        <f>+VLOOKUP('PAA CONSOLIDADO'!Q2783,LISTAS!$B$22:$C$25,2,0)</f>
        <v>#N/A</v>
      </c>
      <c r="J2780" s="219">
        <f>'PAA CONSOLIDADO'!R2783</f>
        <v>0</v>
      </c>
      <c r="K2780" s="219">
        <f>+'PAA CONSOLIDADO'!S2783</f>
        <v>0</v>
      </c>
      <c r="L2780" s="217" t="e">
        <f>+VLOOKUP('PAA CONSOLIDADO'!T2783,LISTAS!$B$29:$C$31,2,0)</f>
        <v>#N/A</v>
      </c>
      <c r="M2780" s="217" t="e">
        <f>+VLOOKUP('PAA CONSOLIDADO'!U2783,LISTAS!$B$36:$C$39,2,0)</f>
        <v>#N/A</v>
      </c>
      <c r="N2780" s="217" t="str">
        <f t="shared" si="130"/>
        <v>Unidad de Contratación (1)</v>
      </c>
      <c r="O2780" s="217" t="str">
        <f t="shared" si="131"/>
        <v>CO-DC-11001</v>
      </c>
      <c r="P2780" s="217">
        <f>+'PAA CONSOLIDADO'!V2783</f>
        <v>0</v>
      </c>
      <c r="Q2780" s="217">
        <f>+'PAA CONSOLIDADO'!X2783</f>
        <v>0</v>
      </c>
      <c r="R2780" s="217">
        <f>+'PAA CONSOLIDADO'!Y2783</f>
        <v>0</v>
      </c>
    </row>
    <row r="2781" spans="1:18" s="217" customFormat="1" x14ac:dyDescent="0.25">
      <c r="A2781" s="211">
        <f>+'PAA CONSOLIDADO'!C2784</f>
        <v>0</v>
      </c>
      <c r="B2781" s="211">
        <f>+'PAA CONSOLIDADO'!I2784</f>
        <v>0</v>
      </c>
      <c r="C2781" s="217" t="str">
        <f>+CONCATENATE('PAA CONSOLIDADO'!A2784,"-",'PAA CONSOLIDADO'!D2784,"-",'PAA CONSOLIDADO'!K2784)</f>
        <v>--</v>
      </c>
      <c r="D2781" s="217" t="e">
        <f>+VLOOKUP('PAA CONSOLIDADO'!L2784,LISTAS!$D$4:$E$15,2,0)</f>
        <v>#N/A</v>
      </c>
      <c r="E2781" s="217" t="e">
        <f>+VLOOKUP('PAA CONSOLIDADO'!M2784,LISTAS!$D$4:$E$15,2,0)</f>
        <v>#N/A</v>
      </c>
      <c r="F2781" s="217">
        <f>+'PAA CONSOLIDADO'!O2784</f>
        <v>0</v>
      </c>
      <c r="G2781" s="217">
        <f t="shared" si="129"/>
        <v>1</v>
      </c>
      <c r="H2781" s="217" t="e">
        <f>+VLOOKUP('PAA CONSOLIDADO'!P2784,LISTAS!$B$4:$C$17,2,0)</f>
        <v>#N/A</v>
      </c>
      <c r="I2781" s="217" t="e">
        <f>+VLOOKUP('PAA CONSOLIDADO'!Q2784,LISTAS!$B$22:$C$25,2,0)</f>
        <v>#N/A</v>
      </c>
      <c r="J2781" s="219">
        <f>'PAA CONSOLIDADO'!R2784</f>
        <v>0</v>
      </c>
      <c r="K2781" s="219">
        <f>+'PAA CONSOLIDADO'!S2784</f>
        <v>0</v>
      </c>
      <c r="L2781" s="217" t="e">
        <f>+VLOOKUP('PAA CONSOLIDADO'!T2784,LISTAS!$B$29:$C$31,2,0)</f>
        <v>#N/A</v>
      </c>
      <c r="M2781" s="217" t="e">
        <f>+VLOOKUP('PAA CONSOLIDADO'!U2784,LISTAS!$B$36:$C$39,2,0)</f>
        <v>#N/A</v>
      </c>
      <c r="N2781" s="217" t="str">
        <f t="shared" si="130"/>
        <v>Unidad de Contratación (1)</v>
      </c>
      <c r="O2781" s="217" t="str">
        <f t="shared" si="131"/>
        <v>CO-DC-11001</v>
      </c>
      <c r="P2781" s="217">
        <f>+'PAA CONSOLIDADO'!V2784</f>
        <v>0</v>
      </c>
      <c r="Q2781" s="217">
        <f>+'PAA CONSOLIDADO'!X2784</f>
        <v>0</v>
      </c>
      <c r="R2781" s="217">
        <f>+'PAA CONSOLIDADO'!Y2784</f>
        <v>0</v>
      </c>
    </row>
    <row r="2782" spans="1:18" s="217" customFormat="1" x14ac:dyDescent="0.25">
      <c r="A2782" s="211">
        <f>+'PAA CONSOLIDADO'!C2785</f>
        <v>0</v>
      </c>
      <c r="B2782" s="211">
        <f>+'PAA CONSOLIDADO'!I2785</f>
        <v>0</v>
      </c>
      <c r="C2782" s="217" t="str">
        <f>+CONCATENATE('PAA CONSOLIDADO'!A2785,"-",'PAA CONSOLIDADO'!D2785,"-",'PAA CONSOLIDADO'!K2785)</f>
        <v>--</v>
      </c>
      <c r="D2782" s="217" t="e">
        <f>+VLOOKUP('PAA CONSOLIDADO'!L2785,LISTAS!$D$4:$E$15,2,0)</f>
        <v>#N/A</v>
      </c>
      <c r="E2782" s="217" t="e">
        <f>+VLOOKUP('PAA CONSOLIDADO'!M2785,LISTAS!$D$4:$E$15,2,0)</f>
        <v>#N/A</v>
      </c>
      <c r="F2782" s="217">
        <f>+'PAA CONSOLIDADO'!O2785</f>
        <v>0</v>
      </c>
      <c r="G2782" s="217">
        <f t="shared" si="129"/>
        <v>1</v>
      </c>
      <c r="H2782" s="217" t="e">
        <f>+VLOOKUP('PAA CONSOLIDADO'!P2785,LISTAS!$B$4:$C$17,2,0)</f>
        <v>#N/A</v>
      </c>
      <c r="I2782" s="217" t="e">
        <f>+VLOOKUP('PAA CONSOLIDADO'!Q2785,LISTAS!$B$22:$C$25,2,0)</f>
        <v>#N/A</v>
      </c>
      <c r="J2782" s="219">
        <f>'PAA CONSOLIDADO'!R2785</f>
        <v>0</v>
      </c>
      <c r="K2782" s="219">
        <f>+'PAA CONSOLIDADO'!S2785</f>
        <v>0</v>
      </c>
      <c r="L2782" s="217" t="e">
        <f>+VLOOKUP('PAA CONSOLIDADO'!T2785,LISTAS!$B$29:$C$31,2,0)</f>
        <v>#N/A</v>
      </c>
      <c r="M2782" s="217" t="e">
        <f>+VLOOKUP('PAA CONSOLIDADO'!U2785,LISTAS!$B$36:$C$39,2,0)</f>
        <v>#N/A</v>
      </c>
      <c r="N2782" s="217" t="str">
        <f t="shared" si="130"/>
        <v>Unidad de Contratación (1)</v>
      </c>
      <c r="O2782" s="217" t="str">
        <f t="shared" si="131"/>
        <v>CO-DC-11001</v>
      </c>
      <c r="P2782" s="217">
        <f>+'PAA CONSOLIDADO'!V2785</f>
        <v>0</v>
      </c>
      <c r="Q2782" s="217">
        <f>+'PAA CONSOLIDADO'!X2785</f>
        <v>0</v>
      </c>
      <c r="R2782" s="217">
        <f>+'PAA CONSOLIDADO'!Y2785</f>
        <v>0</v>
      </c>
    </row>
    <row r="2783" spans="1:18" s="217" customFormat="1" x14ac:dyDescent="0.25">
      <c r="A2783" s="211">
        <f>+'PAA CONSOLIDADO'!C2786</f>
        <v>0</v>
      </c>
      <c r="B2783" s="211">
        <f>+'PAA CONSOLIDADO'!I2786</f>
        <v>0</v>
      </c>
      <c r="C2783" s="217" t="str">
        <f>+CONCATENATE('PAA CONSOLIDADO'!A2786,"-",'PAA CONSOLIDADO'!D2786,"-",'PAA CONSOLIDADO'!K2786)</f>
        <v>--</v>
      </c>
      <c r="D2783" s="217" t="e">
        <f>+VLOOKUP('PAA CONSOLIDADO'!L2786,LISTAS!$D$4:$E$15,2,0)</f>
        <v>#N/A</v>
      </c>
      <c r="E2783" s="217" t="e">
        <f>+VLOOKUP('PAA CONSOLIDADO'!M2786,LISTAS!$D$4:$E$15,2,0)</f>
        <v>#N/A</v>
      </c>
      <c r="F2783" s="217">
        <f>+'PAA CONSOLIDADO'!O2786</f>
        <v>0</v>
      </c>
      <c r="G2783" s="217">
        <f t="shared" si="129"/>
        <v>1</v>
      </c>
      <c r="H2783" s="217" t="e">
        <f>+VLOOKUP('PAA CONSOLIDADO'!P2786,LISTAS!$B$4:$C$17,2,0)</f>
        <v>#N/A</v>
      </c>
      <c r="I2783" s="217" t="e">
        <f>+VLOOKUP('PAA CONSOLIDADO'!Q2786,LISTAS!$B$22:$C$25,2,0)</f>
        <v>#N/A</v>
      </c>
      <c r="J2783" s="219">
        <f>'PAA CONSOLIDADO'!R2786</f>
        <v>0</v>
      </c>
      <c r="K2783" s="219">
        <f>+'PAA CONSOLIDADO'!S2786</f>
        <v>0</v>
      </c>
      <c r="L2783" s="217" t="e">
        <f>+VLOOKUP('PAA CONSOLIDADO'!T2786,LISTAS!$B$29:$C$31,2,0)</f>
        <v>#N/A</v>
      </c>
      <c r="M2783" s="217" t="e">
        <f>+VLOOKUP('PAA CONSOLIDADO'!U2786,LISTAS!$B$36:$C$39,2,0)</f>
        <v>#N/A</v>
      </c>
      <c r="N2783" s="217" t="str">
        <f t="shared" si="130"/>
        <v>Unidad de Contratación (1)</v>
      </c>
      <c r="O2783" s="217" t="str">
        <f t="shared" si="131"/>
        <v>CO-DC-11001</v>
      </c>
      <c r="P2783" s="217">
        <f>+'PAA CONSOLIDADO'!V2786</f>
        <v>0</v>
      </c>
      <c r="Q2783" s="217">
        <f>+'PAA CONSOLIDADO'!X2786</f>
        <v>0</v>
      </c>
      <c r="R2783" s="217">
        <f>+'PAA CONSOLIDADO'!Y2786</f>
        <v>0</v>
      </c>
    </row>
    <row r="2784" spans="1:18" s="217" customFormat="1" x14ac:dyDescent="0.25">
      <c r="A2784" s="211">
        <f>+'PAA CONSOLIDADO'!C2787</f>
        <v>0</v>
      </c>
      <c r="B2784" s="211">
        <f>+'PAA CONSOLIDADO'!I2787</f>
        <v>0</v>
      </c>
      <c r="C2784" s="217" t="str">
        <f>+CONCATENATE('PAA CONSOLIDADO'!A2787,"-",'PAA CONSOLIDADO'!D2787,"-",'PAA CONSOLIDADO'!K2787)</f>
        <v>--</v>
      </c>
      <c r="D2784" s="217" t="e">
        <f>+VLOOKUP('PAA CONSOLIDADO'!L2787,LISTAS!$D$4:$E$15,2,0)</f>
        <v>#N/A</v>
      </c>
      <c r="E2784" s="217" t="e">
        <f>+VLOOKUP('PAA CONSOLIDADO'!M2787,LISTAS!$D$4:$E$15,2,0)</f>
        <v>#N/A</v>
      </c>
      <c r="F2784" s="217">
        <f>+'PAA CONSOLIDADO'!O2787</f>
        <v>0</v>
      </c>
      <c r="G2784" s="217">
        <f t="shared" si="129"/>
        <v>1</v>
      </c>
      <c r="H2784" s="217" t="e">
        <f>+VLOOKUP('PAA CONSOLIDADO'!P2787,LISTAS!$B$4:$C$17,2,0)</f>
        <v>#N/A</v>
      </c>
      <c r="I2784" s="217" t="e">
        <f>+VLOOKUP('PAA CONSOLIDADO'!Q2787,LISTAS!$B$22:$C$25,2,0)</f>
        <v>#N/A</v>
      </c>
      <c r="J2784" s="219">
        <f>'PAA CONSOLIDADO'!R2787</f>
        <v>0</v>
      </c>
      <c r="K2784" s="219">
        <f>+'PAA CONSOLIDADO'!S2787</f>
        <v>0</v>
      </c>
      <c r="L2784" s="217" t="e">
        <f>+VLOOKUP('PAA CONSOLIDADO'!T2787,LISTAS!$B$29:$C$31,2,0)</f>
        <v>#N/A</v>
      </c>
      <c r="M2784" s="217" t="e">
        <f>+VLOOKUP('PAA CONSOLIDADO'!U2787,LISTAS!$B$36:$C$39,2,0)</f>
        <v>#N/A</v>
      </c>
      <c r="N2784" s="217" t="str">
        <f t="shared" si="130"/>
        <v>Unidad de Contratación (1)</v>
      </c>
      <c r="O2784" s="217" t="str">
        <f t="shared" si="131"/>
        <v>CO-DC-11001</v>
      </c>
      <c r="P2784" s="217">
        <f>+'PAA CONSOLIDADO'!V2787</f>
        <v>0</v>
      </c>
      <c r="Q2784" s="217">
        <f>+'PAA CONSOLIDADO'!X2787</f>
        <v>0</v>
      </c>
      <c r="R2784" s="217">
        <f>+'PAA CONSOLIDADO'!Y2787</f>
        <v>0</v>
      </c>
    </row>
    <row r="2785" spans="1:18" s="217" customFormat="1" x14ac:dyDescent="0.25">
      <c r="A2785" s="211">
        <f>+'PAA CONSOLIDADO'!C2788</f>
        <v>0</v>
      </c>
      <c r="B2785" s="211">
        <f>+'PAA CONSOLIDADO'!I2788</f>
        <v>0</v>
      </c>
      <c r="C2785" s="217" t="str">
        <f>+CONCATENATE('PAA CONSOLIDADO'!A2788,"-",'PAA CONSOLIDADO'!D2788,"-",'PAA CONSOLIDADO'!K2788)</f>
        <v>--</v>
      </c>
      <c r="D2785" s="217" t="e">
        <f>+VLOOKUP('PAA CONSOLIDADO'!L2788,LISTAS!$D$4:$E$15,2,0)</f>
        <v>#N/A</v>
      </c>
      <c r="E2785" s="217" t="e">
        <f>+VLOOKUP('PAA CONSOLIDADO'!M2788,LISTAS!$D$4:$E$15,2,0)</f>
        <v>#N/A</v>
      </c>
      <c r="F2785" s="217">
        <f>+'PAA CONSOLIDADO'!O2788</f>
        <v>0</v>
      </c>
      <c r="G2785" s="217">
        <f t="shared" si="129"/>
        <v>1</v>
      </c>
      <c r="H2785" s="217" t="e">
        <f>+VLOOKUP('PAA CONSOLIDADO'!P2788,LISTAS!$B$4:$C$17,2,0)</f>
        <v>#N/A</v>
      </c>
      <c r="I2785" s="217" t="e">
        <f>+VLOOKUP('PAA CONSOLIDADO'!Q2788,LISTAS!$B$22:$C$25,2,0)</f>
        <v>#N/A</v>
      </c>
      <c r="J2785" s="219">
        <f>'PAA CONSOLIDADO'!R2788</f>
        <v>0</v>
      </c>
      <c r="K2785" s="219">
        <f>+'PAA CONSOLIDADO'!S2788</f>
        <v>0</v>
      </c>
      <c r="L2785" s="217" t="e">
        <f>+VLOOKUP('PAA CONSOLIDADO'!T2788,LISTAS!$B$29:$C$31,2,0)</f>
        <v>#N/A</v>
      </c>
      <c r="M2785" s="217" t="e">
        <f>+VLOOKUP('PAA CONSOLIDADO'!U2788,LISTAS!$B$36:$C$39,2,0)</f>
        <v>#N/A</v>
      </c>
      <c r="N2785" s="217" t="str">
        <f t="shared" si="130"/>
        <v>Unidad de Contratación (1)</v>
      </c>
      <c r="O2785" s="217" t="str">
        <f t="shared" si="131"/>
        <v>CO-DC-11001</v>
      </c>
      <c r="P2785" s="217">
        <f>+'PAA CONSOLIDADO'!V2788</f>
        <v>0</v>
      </c>
      <c r="Q2785" s="217">
        <f>+'PAA CONSOLIDADO'!X2788</f>
        <v>0</v>
      </c>
      <c r="R2785" s="217">
        <f>+'PAA CONSOLIDADO'!Y2788</f>
        <v>0</v>
      </c>
    </row>
    <row r="2786" spans="1:18" s="217" customFormat="1" x14ac:dyDescent="0.25">
      <c r="A2786" s="211">
        <f>+'PAA CONSOLIDADO'!C2789</f>
        <v>0</v>
      </c>
      <c r="B2786" s="211">
        <f>+'PAA CONSOLIDADO'!I2789</f>
        <v>0</v>
      </c>
      <c r="C2786" s="217" t="str">
        <f>+CONCATENATE('PAA CONSOLIDADO'!A2789,"-",'PAA CONSOLIDADO'!D2789,"-",'PAA CONSOLIDADO'!K2789)</f>
        <v>--</v>
      </c>
      <c r="D2786" s="217" t="e">
        <f>+VLOOKUP('PAA CONSOLIDADO'!L2789,LISTAS!$D$4:$E$15,2,0)</f>
        <v>#N/A</v>
      </c>
      <c r="E2786" s="217" t="e">
        <f>+VLOOKUP('PAA CONSOLIDADO'!M2789,LISTAS!$D$4:$E$15,2,0)</f>
        <v>#N/A</v>
      </c>
      <c r="F2786" s="217">
        <f>+'PAA CONSOLIDADO'!O2789</f>
        <v>0</v>
      </c>
      <c r="G2786" s="217">
        <f t="shared" si="129"/>
        <v>1</v>
      </c>
      <c r="H2786" s="217" t="e">
        <f>+VLOOKUP('PAA CONSOLIDADO'!P2789,LISTAS!$B$4:$C$17,2,0)</f>
        <v>#N/A</v>
      </c>
      <c r="I2786" s="217" t="e">
        <f>+VLOOKUP('PAA CONSOLIDADO'!Q2789,LISTAS!$B$22:$C$25,2,0)</f>
        <v>#N/A</v>
      </c>
      <c r="J2786" s="219">
        <f>'PAA CONSOLIDADO'!R2789</f>
        <v>0</v>
      </c>
      <c r="K2786" s="219">
        <f>+'PAA CONSOLIDADO'!S2789</f>
        <v>0</v>
      </c>
      <c r="L2786" s="217" t="e">
        <f>+VLOOKUP('PAA CONSOLIDADO'!T2789,LISTAS!$B$29:$C$31,2,0)</f>
        <v>#N/A</v>
      </c>
      <c r="M2786" s="217" t="e">
        <f>+VLOOKUP('PAA CONSOLIDADO'!U2789,LISTAS!$B$36:$C$39,2,0)</f>
        <v>#N/A</v>
      </c>
      <c r="N2786" s="217" t="str">
        <f t="shared" si="130"/>
        <v>Unidad de Contratación (1)</v>
      </c>
      <c r="O2786" s="217" t="str">
        <f t="shared" si="131"/>
        <v>CO-DC-11001</v>
      </c>
      <c r="P2786" s="217">
        <f>+'PAA CONSOLIDADO'!V2789</f>
        <v>0</v>
      </c>
      <c r="Q2786" s="217">
        <f>+'PAA CONSOLIDADO'!X2789</f>
        <v>0</v>
      </c>
      <c r="R2786" s="217">
        <f>+'PAA CONSOLIDADO'!Y2789</f>
        <v>0</v>
      </c>
    </row>
    <row r="2787" spans="1:18" s="217" customFormat="1" x14ac:dyDescent="0.25">
      <c r="A2787" s="211">
        <f>+'PAA CONSOLIDADO'!C2790</f>
        <v>0</v>
      </c>
      <c r="B2787" s="211">
        <f>+'PAA CONSOLIDADO'!I2790</f>
        <v>0</v>
      </c>
      <c r="C2787" s="217" t="str">
        <f>+CONCATENATE('PAA CONSOLIDADO'!A2790,"-",'PAA CONSOLIDADO'!D2790,"-",'PAA CONSOLIDADO'!K2790)</f>
        <v>--</v>
      </c>
      <c r="D2787" s="217" t="e">
        <f>+VLOOKUP('PAA CONSOLIDADO'!L2790,LISTAS!$D$4:$E$15,2,0)</f>
        <v>#N/A</v>
      </c>
      <c r="E2787" s="217" t="e">
        <f>+VLOOKUP('PAA CONSOLIDADO'!M2790,LISTAS!$D$4:$E$15,2,0)</f>
        <v>#N/A</v>
      </c>
      <c r="F2787" s="217">
        <f>+'PAA CONSOLIDADO'!O2790</f>
        <v>0</v>
      </c>
      <c r="G2787" s="217">
        <f t="shared" si="129"/>
        <v>1</v>
      </c>
      <c r="H2787" s="217" t="e">
        <f>+VLOOKUP('PAA CONSOLIDADO'!P2790,LISTAS!$B$4:$C$17,2,0)</f>
        <v>#N/A</v>
      </c>
      <c r="I2787" s="217" t="e">
        <f>+VLOOKUP('PAA CONSOLIDADO'!Q2790,LISTAS!$B$22:$C$25,2,0)</f>
        <v>#N/A</v>
      </c>
      <c r="J2787" s="219">
        <f>'PAA CONSOLIDADO'!R2790</f>
        <v>0</v>
      </c>
      <c r="K2787" s="219">
        <f>+'PAA CONSOLIDADO'!S2790</f>
        <v>0</v>
      </c>
      <c r="L2787" s="217" t="e">
        <f>+VLOOKUP('PAA CONSOLIDADO'!T2790,LISTAS!$B$29:$C$31,2,0)</f>
        <v>#N/A</v>
      </c>
      <c r="M2787" s="217" t="e">
        <f>+VLOOKUP('PAA CONSOLIDADO'!U2790,LISTAS!$B$36:$C$39,2,0)</f>
        <v>#N/A</v>
      </c>
      <c r="N2787" s="217" t="str">
        <f t="shared" si="130"/>
        <v>Unidad de Contratación (1)</v>
      </c>
      <c r="O2787" s="217" t="str">
        <f t="shared" si="131"/>
        <v>CO-DC-11001</v>
      </c>
      <c r="P2787" s="217">
        <f>+'PAA CONSOLIDADO'!V2790</f>
        <v>0</v>
      </c>
      <c r="Q2787" s="217">
        <f>+'PAA CONSOLIDADO'!X2790</f>
        <v>0</v>
      </c>
      <c r="R2787" s="217">
        <f>+'PAA CONSOLIDADO'!Y2790</f>
        <v>0</v>
      </c>
    </row>
    <row r="2788" spans="1:18" s="217" customFormat="1" x14ac:dyDescent="0.25">
      <c r="A2788" s="211">
        <f>+'PAA CONSOLIDADO'!C2791</f>
        <v>0</v>
      </c>
      <c r="B2788" s="211">
        <f>+'PAA CONSOLIDADO'!I2791</f>
        <v>0</v>
      </c>
      <c r="C2788" s="217" t="str">
        <f>+CONCATENATE('PAA CONSOLIDADO'!A2791,"-",'PAA CONSOLIDADO'!D2791,"-",'PAA CONSOLIDADO'!K2791)</f>
        <v>--</v>
      </c>
      <c r="D2788" s="217" t="e">
        <f>+VLOOKUP('PAA CONSOLIDADO'!L2791,LISTAS!$D$4:$E$15,2,0)</f>
        <v>#N/A</v>
      </c>
      <c r="E2788" s="217" t="e">
        <f>+VLOOKUP('PAA CONSOLIDADO'!M2791,LISTAS!$D$4:$E$15,2,0)</f>
        <v>#N/A</v>
      </c>
      <c r="F2788" s="217">
        <f>+'PAA CONSOLIDADO'!O2791</f>
        <v>0</v>
      </c>
      <c r="G2788" s="217">
        <f t="shared" si="129"/>
        <v>1</v>
      </c>
      <c r="H2788" s="217" t="e">
        <f>+VLOOKUP('PAA CONSOLIDADO'!P2791,LISTAS!$B$4:$C$17,2,0)</f>
        <v>#N/A</v>
      </c>
      <c r="I2788" s="217" t="e">
        <f>+VLOOKUP('PAA CONSOLIDADO'!Q2791,LISTAS!$B$22:$C$25,2,0)</f>
        <v>#N/A</v>
      </c>
      <c r="J2788" s="219">
        <f>'PAA CONSOLIDADO'!R2791</f>
        <v>0</v>
      </c>
      <c r="K2788" s="219">
        <f>+'PAA CONSOLIDADO'!S2791</f>
        <v>0</v>
      </c>
      <c r="L2788" s="217" t="e">
        <f>+VLOOKUP('PAA CONSOLIDADO'!T2791,LISTAS!$B$29:$C$31,2,0)</f>
        <v>#N/A</v>
      </c>
      <c r="M2788" s="217" t="e">
        <f>+VLOOKUP('PAA CONSOLIDADO'!U2791,LISTAS!$B$36:$C$39,2,0)</f>
        <v>#N/A</v>
      </c>
      <c r="N2788" s="217" t="str">
        <f t="shared" si="130"/>
        <v>Unidad de Contratación (1)</v>
      </c>
      <c r="O2788" s="217" t="str">
        <f t="shared" si="131"/>
        <v>CO-DC-11001</v>
      </c>
      <c r="P2788" s="217">
        <f>+'PAA CONSOLIDADO'!V2791</f>
        <v>0</v>
      </c>
      <c r="Q2788" s="217">
        <f>+'PAA CONSOLIDADO'!X2791</f>
        <v>0</v>
      </c>
      <c r="R2788" s="217">
        <f>+'PAA CONSOLIDADO'!Y2791</f>
        <v>0</v>
      </c>
    </row>
    <row r="2789" spans="1:18" s="217" customFormat="1" x14ac:dyDescent="0.25">
      <c r="A2789" s="211">
        <f>+'PAA CONSOLIDADO'!C2792</f>
        <v>0</v>
      </c>
      <c r="B2789" s="211">
        <f>+'PAA CONSOLIDADO'!I2792</f>
        <v>0</v>
      </c>
      <c r="C2789" s="217" t="str">
        <f>+CONCATENATE('PAA CONSOLIDADO'!A2792,"-",'PAA CONSOLIDADO'!D2792,"-",'PAA CONSOLIDADO'!K2792)</f>
        <v>--</v>
      </c>
      <c r="D2789" s="217" t="e">
        <f>+VLOOKUP('PAA CONSOLIDADO'!L2792,LISTAS!$D$4:$E$15,2,0)</f>
        <v>#N/A</v>
      </c>
      <c r="E2789" s="217" t="e">
        <f>+VLOOKUP('PAA CONSOLIDADO'!M2792,LISTAS!$D$4:$E$15,2,0)</f>
        <v>#N/A</v>
      </c>
      <c r="F2789" s="217">
        <f>+'PAA CONSOLIDADO'!O2792</f>
        <v>0</v>
      </c>
      <c r="G2789" s="217">
        <f t="shared" si="129"/>
        <v>1</v>
      </c>
      <c r="H2789" s="217" t="e">
        <f>+VLOOKUP('PAA CONSOLIDADO'!P2792,LISTAS!$B$4:$C$17,2,0)</f>
        <v>#N/A</v>
      </c>
      <c r="I2789" s="217" t="e">
        <f>+VLOOKUP('PAA CONSOLIDADO'!Q2792,LISTAS!$B$22:$C$25,2,0)</f>
        <v>#N/A</v>
      </c>
      <c r="J2789" s="219">
        <f>'PAA CONSOLIDADO'!R2792</f>
        <v>0</v>
      </c>
      <c r="K2789" s="219">
        <f>+'PAA CONSOLIDADO'!S2792</f>
        <v>0</v>
      </c>
      <c r="L2789" s="217" t="e">
        <f>+VLOOKUP('PAA CONSOLIDADO'!T2792,LISTAS!$B$29:$C$31,2,0)</f>
        <v>#N/A</v>
      </c>
      <c r="M2789" s="217" t="e">
        <f>+VLOOKUP('PAA CONSOLIDADO'!U2792,LISTAS!$B$36:$C$39,2,0)</f>
        <v>#N/A</v>
      </c>
      <c r="N2789" s="217" t="str">
        <f t="shared" si="130"/>
        <v>Unidad de Contratación (1)</v>
      </c>
      <c r="O2789" s="217" t="str">
        <f t="shared" si="131"/>
        <v>CO-DC-11001</v>
      </c>
      <c r="P2789" s="217">
        <f>+'PAA CONSOLIDADO'!V2792</f>
        <v>0</v>
      </c>
      <c r="Q2789" s="217">
        <f>+'PAA CONSOLIDADO'!X2792</f>
        <v>0</v>
      </c>
      <c r="R2789" s="217">
        <f>+'PAA CONSOLIDADO'!Y2792</f>
        <v>0</v>
      </c>
    </row>
    <row r="2790" spans="1:18" s="217" customFormat="1" x14ac:dyDescent="0.25">
      <c r="A2790" s="211">
        <f>+'PAA CONSOLIDADO'!C2793</f>
        <v>0</v>
      </c>
      <c r="B2790" s="211">
        <f>+'PAA CONSOLIDADO'!I2793</f>
        <v>0</v>
      </c>
      <c r="C2790" s="217" t="str">
        <f>+CONCATENATE('PAA CONSOLIDADO'!A2793,"-",'PAA CONSOLIDADO'!D2793,"-",'PAA CONSOLIDADO'!K2793)</f>
        <v>--</v>
      </c>
      <c r="D2790" s="217" t="e">
        <f>+VLOOKUP('PAA CONSOLIDADO'!L2793,LISTAS!$D$4:$E$15,2,0)</f>
        <v>#N/A</v>
      </c>
      <c r="E2790" s="217" t="e">
        <f>+VLOOKUP('PAA CONSOLIDADO'!M2793,LISTAS!$D$4:$E$15,2,0)</f>
        <v>#N/A</v>
      </c>
      <c r="F2790" s="217">
        <f>+'PAA CONSOLIDADO'!O2793</f>
        <v>0</v>
      </c>
      <c r="G2790" s="217">
        <f t="shared" si="129"/>
        <v>1</v>
      </c>
      <c r="H2790" s="217" t="e">
        <f>+VLOOKUP('PAA CONSOLIDADO'!P2793,LISTAS!$B$4:$C$17,2,0)</f>
        <v>#N/A</v>
      </c>
      <c r="I2790" s="217" t="e">
        <f>+VLOOKUP('PAA CONSOLIDADO'!Q2793,LISTAS!$B$22:$C$25,2,0)</f>
        <v>#N/A</v>
      </c>
      <c r="J2790" s="219">
        <f>'PAA CONSOLIDADO'!R2793</f>
        <v>0</v>
      </c>
      <c r="K2790" s="219">
        <f>+'PAA CONSOLIDADO'!S2793</f>
        <v>0</v>
      </c>
      <c r="L2790" s="217" t="e">
        <f>+VLOOKUP('PAA CONSOLIDADO'!T2793,LISTAS!$B$29:$C$31,2,0)</f>
        <v>#N/A</v>
      </c>
      <c r="M2790" s="217" t="e">
        <f>+VLOOKUP('PAA CONSOLIDADO'!U2793,LISTAS!$B$36:$C$39,2,0)</f>
        <v>#N/A</v>
      </c>
      <c r="N2790" s="217" t="str">
        <f t="shared" si="130"/>
        <v>Unidad de Contratación (1)</v>
      </c>
      <c r="O2790" s="217" t="str">
        <f t="shared" si="131"/>
        <v>CO-DC-11001</v>
      </c>
      <c r="P2790" s="217">
        <f>+'PAA CONSOLIDADO'!V2793</f>
        <v>0</v>
      </c>
      <c r="Q2790" s="217">
        <f>+'PAA CONSOLIDADO'!X2793</f>
        <v>0</v>
      </c>
      <c r="R2790" s="217">
        <f>+'PAA CONSOLIDADO'!Y2793</f>
        <v>0</v>
      </c>
    </row>
    <row r="2791" spans="1:18" s="217" customFormat="1" x14ac:dyDescent="0.25">
      <c r="A2791" s="211">
        <f>+'PAA CONSOLIDADO'!C2794</f>
        <v>0</v>
      </c>
      <c r="B2791" s="211">
        <f>+'PAA CONSOLIDADO'!I2794</f>
        <v>0</v>
      </c>
      <c r="C2791" s="217" t="str">
        <f>+CONCATENATE('PAA CONSOLIDADO'!A2794,"-",'PAA CONSOLIDADO'!D2794,"-",'PAA CONSOLIDADO'!K2794)</f>
        <v>--</v>
      </c>
      <c r="D2791" s="217" t="e">
        <f>+VLOOKUP('PAA CONSOLIDADO'!L2794,LISTAS!$D$4:$E$15,2,0)</f>
        <v>#N/A</v>
      </c>
      <c r="E2791" s="217" t="e">
        <f>+VLOOKUP('PAA CONSOLIDADO'!M2794,LISTAS!$D$4:$E$15,2,0)</f>
        <v>#N/A</v>
      </c>
      <c r="F2791" s="217">
        <f>+'PAA CONSOLIDADO'!O2794</f>
        <v>0</v>
      </c>
      <c r="G2791" s="217">
        <f t="shared" si="129"/>
        <v>1</v>
      </c>
      <c r="H2791" s="217" t="e">
        <f>+VLOOKUP('PAA CONSOLIDADO'!P2794,LISTAS!$B$4:$C$17,2,0)</f>
        <v>#N/A</v>
      </c>
      <c r="I2791" s="217" t="e">
        <f>+VLOOKUP('PAA CONSOLIDADO'!Q2794,LISTAS!$B$22:$C$25,2,0)</f>
        <v>#N/A</v>
      </c>
      <c r="J2791" s="219">
        <f>'PAA CONSOLIDADO'!R2794</f>
        <v>0</v>
      </c>
      <c r="K2791" s="219">
        <f>+'PAA CONSOLIDADO'!S2794</f>
        <v>0</v>
      </c>
      <c r="L2791" s="217" t="e">
        <f>+VLOOKUP('PAA CONSOLIDADO'!T2794,LISTAS!$B$29:$C$31,2,0)</f>
        <v>#N/A</v>
      </c>
      <c r="M2791" s="217" t="e">
        <f>+VLOOKUP('PAA CONSOLIDADO'!U2794,LISTAS!$B$36:$C$39,2,0)</f>
        <v>#N/A</v>
      </c>
      <c r="N2791" s="217" t="str">
        <f t="shared" si="130"/>
        <v>Unidad de Contratación (1)</v>
      </c>
      <c r="O2791" s="217" t="str">
        <f t="shared" si="131"/>
        <v>CO-DC-11001</v>
      </c>
      <c r="P2791" s="217">
        <f>+'PAA CONSOLIDADO'!V2794</f>
        <v>0</v>
      </c>
      <c r="Q2791" s="217">
        <f>+'PAA CONSOLIDADO'!X2794</f>
        <v>0</v>
      </c>
      <c r="R2791" s="217">
        <f>+'PAA CONSOLIDADO'!Y2794</f>
        <v>0</v>
      </c>
    </row>
    <row r="2792" spans="1:18" s="217" customFormat="1" x14ac:dyDescent="0.25">
      <c r="A2792" s="211">
        <f>+'PAA CONSOLIDADO'!C2795</f>
        <v>0</v>
      </c>
      <c r="B2792" s="211">
        <f>+'PAA CONSOLIDADO'!I2795</f>
        <v>0</v>
      </c>
      <c r="C2792" s="217" t="str">
        <f>+CONCATENATE('PAA CONSOLIDADO'!A2795,"-",'PAA CONSOLIDADO'!D2795,"-",'PAA CONSOLIDADO'!K2795)</f>
        <v>--</v>
      </c>
      <c r="D2792" s="217" t="e">
        <f>+VLOOKUP('PAA CONSOLIDADO'!L2795,LISTAS!$D$4:$E$15,2,0)</f>
        <v>#N/A</v>
      </c>
      <c r="E2792" s="217" t="e">
        <f>+VLOOKUP('PAA CONSOLIDADO'!M2795,LISTAS!$D$4:$E$15,2,0)</f>
        <v>#N/A</v>
      </c>
      <c r="F2792" s="217">
        <f>+'PAA CONSOLIDADO'!O2795</f>
        <v>0</v>
      </c>
      <c r="G2792" s="217">
        <f t="shared" si="129"/>
        <v>1</v>
      </c>
      <c r="H2792" s="217" t="e">
        <f>+VLOOKUP('PAA CONSOLIDADO'!P2795,LISTAS!$B$4:$C$17,2,0)</f>
        <v>#N/A</v>
      </c>
      <c r="I2792" s="217" t="e">
        <f>+VLOOKUP('PAA CONSOLIDADO'!Q2795,LISTAS!$B$22:$C$25,2,0)</f>
        <v>#N/A</v>
      </c>
      <c r="J2792" s="219">
        <f>'PAA CONSOLIDADO'!R2795</f>
        <v>0</v>
      </c>
      <c r="K2792" s="219">
        <f>+'PAA CONSOLIDADO'!S2795</f>
        <v>0</v>
      </c>
      <c r="L2792" s="217" t="e">
        <f>+VLOOKUP('PAA CONSOLIDADO'!T2795,LISTAS!$B$29:$C$31,2,0)</f>
        <v>#N/A</v>
      </c>
      <c r="M2792" s="217" t="e">
        <f>+VLOOKUP('PAA CONSOLIDADO'!U2795,LISTAS!$B$36:$C$39,2,0)</f>
        <v>#N/A</v>
      </c>
      <c r="N2792" s="217" t="str">
        <f t="shared" si="130"/>
        <v>Unidad de Contratación (1)</v>
      </c>
      <c r="O2792" s="217" t="str">
        <f t="shared" si="131"/>
        <v>CO-DC-11001</v>
      </c>
      <c r="P2792" s="217">
        <f>+'PAA CONSOLIDADO'!V2795</f>
        <v>0</v>
      </c>
      <c r="Q2792" s="217">
        <f>+'PAA CONSOLIDADO'!X2795</f>
        <v>0</v>
      </c>
      <c r="R2792" s="217">
        <f>+'PAA CONSOLIDADO'!Y2795</f>
        <v>0</v>
      </c>
    </row>
    <row r="2793" spans="1:18" s="217" customFormat="1" x14ac:dyDescent="0.25">
      <c r="A2793" s="211">
        <f>+'PAA CONSOLIDADO'!C2796</f>
        <v>0</v>
      </c>
      <c r="B2793" s="211">
        <f>+'PAA CONSOLIDADO'!I2796</f>
        <v>0</v>
      </c>
      <c r="C2793" s="217" t="str">
        <f>+CONCATENATE('PAA CONSOLIDADO'!A2796,"-",'PAA CONSOLIDADO'!D2796,"-",'PAA CONSOLIDADO'!K2796)</f>
        <v>--</v>
      </c>
      <c r="D2793" s="217" t="e">
        <f>+VLOOKUP('PAA CONSOLIDADO'!L2796,LISTAS!$D$4:$E$15,2,0)</f>
        <v>#N/A</v>
      </c>
      <c r="E2793" s="217" t="e">
        <f>+VLOOKUP('PAA CONSOLIDADO'!M2796,LISTAS!$D$4:$E$15,2,0)</f>
        <v>#N/A</v>
      </c>
      <c r="F2793" s="217">
        <f>+'PAA CONSOLIDADO'!O2796</f>
        <v>0</v>
      </c>
      <c r="G2793" s="217">
        <f t="shared" si="129"/>
        <v>1</v>
      </c>
      <c r="H2793" s="217" t="e">
        <f>+VLOOKUP('PAA CONSOLIDADO'!P2796,LISTAS!$B$4:$C$17,2,0)</f>
        <v>#N/A</v>
      </c>
      <c r="I2793" s="217" t="e">
        <f>+VLOOKUP('PAA CONSOLIDADO'!Q2796,LISTAS!$B$22:$C$25,2,0)</f>
        <v>#N/A</v>
      </c>
      <c r="J2793" s="219">
        <f>'PAA CONSOLIDADO'!R2796</f>
        <v>0</v>
      </c>
      <c r="K2793" s="219">
        <f>+'PAA CONSOLIDADO'!S2796</f>
        <v>0</v>
      </c>
      <c r="L2793" s="217" t="e">
        <f>+VLOOKUP('PAA CONSOLIDADO'!T2796,LISTAS!$B$29:$C$31,2,0)</f>
        <v>#N/A</v>
      </c>
      <c r="M2793" s="217" t="e">
        <f>+VLOOKUP('PAA CONSOLIDADO'!U2796,LISTAS!$B$36:$C$39,2,0)</f>
        <v>#N/A</v>
      </c>
      <c r="N2793" s="217" t="str">
        <f t="shared" si="130"/>
        <v>Unidad de Contratación (1)</v>
      </c>
      <c r="O2793" s="217" t="str">
        <f t="shared" si="131"/>
        <v>CO-DC-11001</v>
      </c>
      <c r="P2793" s="217">
        <f>+'PAA CONSOLIDADO'!V2796</f>
        <v>0</v>
      </c>
      <c r="Q2793" s="217">
        <f>+'PAA CONSOLIDADO'!X2796</f>
        <v>0</v>
      </c>
      <c r="R2793" s="217">
        <f>+'PAA CONSOLIDADO'!Y2796</f>
        <v>0</v>
      </c>
    </row>
    <row r="2794" spans="1:18" s="217" customFormat="1" x14ac:dyDescent="0.25">
      <c r="A2794" s="211">
        <f>+'PAA CONSOLIDADO'!C2797</f>
        <v>0</v>
      </c>
      <c r="B2794" s="211">
        <f>+'PAA CONSOLIDADO'!I2797</f>
        <v>0</v>
      </c>
      <c r="C2794" s="217" t="str">
        <f>+CONCATENATE('PAA CONSOLIDADO'!A2797,"-",'PAA CONSOLIDADO'!D2797,"-",'PAA CONSOLIDADO'!K2797)</f>
        <v>--</v>
      </c>
      <c r="D2794" s="217" t="e">
        <f>+VLOOKUP('PAA CONSOLIDADO'!L2797,LISTAS!$D$4:$E$15,2,0)</f>
        <v>#N/A</v>
      </c>
      <c r="E2794" s="217" t="e">
        <f>+VLOOKUP('PAA CONSOLIDADO'!M2797,LISTAS!$D$4:$E$15,2,0)</f>
        <v>#N/A</v>
      </c>
      <c r="F2794" s="217">
        <f>+'PAA CONSOLIDADO'!O2797</f>
        <v>0</v>
      </c>
      <c r="G2794" s="217">
        <f t="shared" si="129"/>
        <v>1</v>
      </c>
      <c r="H2794" s="217" t="e">
        <f>+VLOOKUP('PAA CONSOLIDADO'!P2797,LISTAS!$B$4:$C$17,2,0)</f>
        <v>#N/A</v>
      </c>
      <c r="I2794" s="217" t="e">
        <f>+VLOOKUP('PAA CONSOLIDADO'!Q2797,LISTAS!$B$22:$C$25,2,0)</f>
        <v>#N/A</v>
      </c>
      <c r="J2794" s="219">
        <f>'PAA CONSOLIDADO'!R2797</f>
        <v>0</v>
      </c>
      <c r="K2794" s="219">
        <f>+'PAA CONSOLIDADO'!S2797</f>
        <v>0</v>
      </c>
      <c r="L2794" s="217" t="e">
        <f>+VLOOKUP('PAA CONSOLIDADO'!T2797,LISTAS!$B$29:$C$31,2,0)</f>
        <v>#N/A</v>
      </c>
      <c r="M2794" s="217" t="e">
        <f>+VLOOKUP('PAA CONSOLIDADO'!U2797,LISTAS!$B$36:$C$39,2,0)</f>
        <v>#N/A</v>
      </c>
      <c r="N2794" s="217" t="str">
        <f t="shared" si="130"/>
        <v>Unidad de Contratación (1)</v>
      </c>
      <c r="O2794" s="217" t="str">
        <f t="shared" si="131"/>
        <v>CO-DC-11001</v>
      </c>
      <c r="P2794" s="217">
        <f>+'PAA CONSOLIDADO'!V2797</f>
        <v>0</v>
      </c>
      <c r="Q2794" s="217">
        <f>+'PAA CONSOLIDADO'!X2797</f>
        <v>0</v>
      </c>
      <c r="R2794" s="217">
        <f>+'PAA CONSOLIDADO'!Y2797</f>
        <v>0</v>
      </c>
    </row>
    <row r="2795" spans="1:18" s="217" customFormat="1" x14ac:dyDescent="0.25">
      <c r="A2795" s="211">
        <f>+'PAA CONSOLIDADO'!C2798</f>
        <v>0</v>
      </c>
      <c r="B2795" s="211">
        <f>+'PAA CONSOLIDADO'!I2798</f>
        <v>0</v>
      </c>
      <c r="C2795" s="217" t="str">
        <f>+CONCATENATE('PAA CONSOLIDADO'!A2798,"-",'PAA CONSOLIDADO'!D2798,"-",'PAA CONSOLIDADO'!K2798)</f>
        <v>--</v>
      </c>
      <c r="D2795" s="217" t="e">
        <f>+VLOOKUP('PAA CONSOLIDADO'!L2798,LISTAS!$D$4:$E$15,2,0)</f>
        <v>#N/A</v>
      </c>
      <c r="E2795" s="217" t="e">
        <f>+VLOOKUP('PAA CONSOLIDADO'!M2798,LISTAS!$D$4:$E$15,2,0)</f>
        <v>#N/A</v>
      </c>
      <c r="F2795" s="217">
        <f>+'PAA CONSOLIDADO'!O2798</f>
        <v>0</v>
      </c>
      <c r="G2795" s="217">
        <f t="shared" si="129"/>
        <v>1</v>
      </c>
      <c r="H2795" s="217" t="e">
        <f>+VLOOKUP('PAA CONSOLIDADO'!P2798,LISTAS!$B$4:$C$17,2,0)</f>
        <v>#N/A</v>
      </c>
      <c r="I2795" s="217" t="e">
        <f>+VLOOKUP('PAA CONSOLIDADO'!Q2798,LISTAS!$B$22:$C$25,2,0)</f>
        <v>#N/A</v>
      </c>
      <c r="J2795" s="219">
        <f>'PAA CONSOLIDADO'!R2798</f>
        <v>0</v>
      </c>
      <c r="K2795" s="219">
        <f>+'PAA CONSOLIDADO'!S2798</f>
        <v>0</v>
      </c>
      <c r="L2795" s="217" t="e">
        <f>+VLOOKUP('PAA CONSOLIDADO'!T2798,LISTAS!$B$29:$C$31,2,0)</f>
        <v>#N/A</v>
      </c>
      <c r="M2795" s="217" t="e">
        <f>+VLOOKUP('PAA CONSOLIDADO'!U2798,LISTAS!$B$36:$C$39,2,0)</f>
        <v>#N/A</v>
      </c>
      <c r="N2795" s="217" t="str">
        <f t="shared" si="130"/>
        <v>Unidad de Contratación (1)</v>
      </c>
      <c r="O2795" s="217" t="str">
        <f t="shared" si="131"/>
        <v>CO-DC-11001</v>
      </c>
      <c r="P2795" s="217">
        <f>+'PAA CONSOLIDADO'!V2798</f>
        <v>0</v>
      </c>
      <c r="Q2795" s="217">
        <f>+'PAA CONSOLIDADO'!X2798</f>
        <v>0</v>
      </c>
      <c r="R2795" s="217">
        <f>+'PAA CONSOLIDADO'!Y2798</f>
        <v>0</v>
      </c>
    </row>
    <row r="2796" spans="1:18" s="217" customFormat="1" x14ac:dyDescent="0.25">
      <c r="A2796" s="211">
        <f>+'PAA CONSOLIDADO'!C2799</f>
        <v>0</v>
      </c>
      <c r="B2796" s="211">
        <f>+'PAA CONSOLIDADO'!I2799</f>
        <v>0</v>
      </c>
      <c r="C2796" s="217" t="str">
        <f>+CONCATENATE('PAA CONSOLIDADO'!A2799,"-",'PAA CONSOLIDADO'!D2799,"-",'PAA CONSOLIDADO'!K2799)</f>
        <v>--</v>
      </c>
      <c r="D2796" s="217" t="e">
        <f>+VLOOKUP('PAA CONSOLIDADO'!L2799,LISTAS!$D$4:$E$15,2,0)</f>
        <v>#N/A</v>
      </c>
      <c r="E2796" s="217" t="e">
        <f>+VLOOKUP('PAA CONSOLIDADO'!M2799,LISTAS!$D$4:$E$15,2,0)</f>
        <v>#N/A</v>
      </c>
      <c r="F2796" s="217">
        <f>+'PAA CONSOLIDADO'!O2799</f>
        <v>0</v>
      </c>
      <c r="G2796" s="217">
        <f t="shared" si="129"/>
        <v>1</v>
      </c>
      <c r="H2796" s="217" t="e">
        <f>+VLOOKUP('PAA CONSOLIDADO'!P2799,LISTAS!$B$4:$C$17,2,0)</f>
        <v>#N/A</v>
      </c>
      <c r="I2796" s="217" t="e">
        <f>+VLOOKUP('PAA CONSOLIDADO'!Q2799,LISTAS!$B$22:$C$25,2,0)</f>
        <v>#N/A</v>
      </c>
      <c r="J2796" s="219">
        <f>'PAA CONSOLIDADO'!R2799</f>
        <v>0</v>
      </c>
      <c r="K2796" s="219">
        <f>+'PAA CONSOLIDADO'!S2799</f>
        <v>0</v>
      </c>
      <c r="L2796" s="217" t="e">
        <f>+VLOOKUP('PAA CONSOLIDADO'!T2799,LISTAS!$B$29:$C$31,2,0)</f>
        <v>#N/A</v>
      </c>
      <c r="M2796" s="217" t="e">
        <f>+VLOOKUP('PAA CONSOLIDADO'!U2799,LISTAS!$B$36:$C$39,2,0)</f>
        <v>#N/A</v>
      </c>
      <c r="N2796" s="217" t="str">
        <f t="shared" si="130"/>
        <v>Unidad de Contratación (1)</v>
      </c>
      <c r="O2796" s="217" t="str">
        <f t="shared" si="131"/>
        <v>CO-DC-11001</v>
      </c>
      <c r="P2796" s="217">
        <f>+'PAA CONSOLIDADO'!V2799</f>
        <v>0</v>
      </c>
      <c r="Q2796" s="217">
        <f>+'PAA CONSOLIDADO'!X2799</f>
        <v>0</v>
      </c>
      <c r="R2796" s="217">
        <f>+'PAA CONSOLIDADO'!Y2799</f>
        <v>0</v>
      </c>
    </row>
    <row r="2797" spans="1:18" s="217" customFormat="1" x14ac:dyDescent="0.25">
      <c r="A2797" s="211">
        <f>+'PAA CONSOLIDADO'!C2800</f>
        <v>0</v>
      </c>
      <c r="B2797" s="211">
        <f>+'PAA CONSOLIDADO'!I2800</f>
        <v>0</v>
      </c>
      <c r="C2797" s="217" t="str">
        <f>+CONCATENATE('PAA CONSOLIDADO'!A2800,"-",'PAA CONSOLIDADO'!D2800,"-",'PAA CONSOLIDADO'!K2800)</f>
        <v>--</v>
      </c>
      <c r="D2797" s="217" t="e">
        <f>+VLOOKUP('PAA CONSOLIDADO'!L2800,LISTAS!$D$4:$E$15,2,0)</f>
        <v>#N/A</v>
      </c>
      <c r="E2797" s="217" t="e">
        <f>+VLOOKUP('PAA CONSOLIDADO'!M2800,LISTAS!$D$4:$E$15,2,0)</f>
        <v>#N/A</v>
      </c>
      <c r="F2797" s="217">
        <f>+'PAA CONSOLIDADO'!O2800</f>
        <v>0</v>
      </c>
      <c r="G2797" s="217">
        <f t="shared" si="129"/>
        <v>1</v>
      </c>
      <c r="H2797" s="217" t="e">
        <f>+VLOOKUP('PAA CONSOLIDADO'!P2800,LISTAS!$B$4:$C$17,2,0)</f>
        <v>#N/A</v>
      </c>
      <c r="I2797" s="217" t="e">
        <f>+VLOOKUP('PAA CONSOLIDADO'!Q2800,LISTAS!$B$22:$C$25,2,0)</f>
        <v>#N/A</v>
      </c>
      <c r="J2797" s="219">
        <f>'PAA CONSOLIDADO'!R2800</f>
        <v>0</v>
      </c>
      <c r="K2797" s="219">
        <f>+'PAA CONSOLIDADO'!S2800</f>
        <v>0</v>
      </c>
      <c r="L2797" s="217" t="e">
        <f>+VLOOKUP('PAA CONSOLIDADO'!T2800,LISTAS!$B$29:$C$31,2,0)</f>
        <v>#N/A</v>
      </c>
      <c r="M2797" s="217" t="e">
        <f>+VLOOKUP('PAA CONSOLIDADO'!U2800,LISTAS!$B$36:$C$39,2,0)</f>
        <v>#N/A</v>
      </c>
      <c r="N2797" s="217" t="str">
        <f t="shared" si="130"/>
        <v>Unidad de Contratación (1)</v>
      </c>
      <c r="O2797" s="217" t="str">
        <f t="shared" si="131"/>
        <v>CO-DC-11001</v>
      </c>
      <c r="P2797" s="217">
        <f>+'PAA CONSOLIDADO'!V2800</f>
        <v>0</v>
      </c>
      <c r="Q2797" s="217">
        <f>+'PAA CONSOLIDADO'!X2800</f>
        <v>0</v>
      </c>
      <c r="R2797" s="217">
        <f>+'PAA CONSOLIDADO'!Y2800</f>
        <v>0</v>
      </c>
    </row>
    <row r="2798" spans="1:18" s="217" customFormat="1" x14ac:dyDescent="0.25">
      <c r="A2798" s="211">
        <f>+'PAA CONSOLIDADO'!C2801</f>
        <v>0</v>
      </c>
      <c r="B2798" s="211">
        <f>+'PAA CONSOLIDADO'!I2801</f>
        <v>0</v>
      </c>
      <c r="C2798" s="217" t="str">
        <f>+CONCATENATE('PAA CONSOLIDADO'!A2801,"-",'PAA CONSOLIDADO'!D2801,"-",'PAA CONSOLIDADO'!K2801)</f>
        <v>--</v>
      </c>
      <c r="D2798" s="217" t="e">
        <f>+VLOOKUP('PAA CONSOLIDADO'!L2801,LISTAS!$D$4:$E$15,2,0)</f>
        <v>#N/A</v>
      </c>
      <c r="E2798" s="217" t="e">
        <f>+VLOOKUP('PAA CONSOLIDADO'!M2801,LISTAS!$D$4:$E$15,2,0)</f>
        <v>#N/A</v>
      </c>
      <c r="F2798" s="217">
        <f>+'PAA CONSOLIDADO'!O2801</f>
        <v>0</v>
      </c>
      <c r="G2798" s="217">
        <f t="shared" si="129"/>
        <v>1</v>
      </c>
      <c r="H2798" s="217" t="e">
        <f>+VLOOKUP('PAA CONSOLIDADO'!P2801,LISTAS!$B$4:$C$17,2,0)</f>
        <v>#N/A</v>
      </c>
      <c r="I2798" s="217" t="e">
        <f>+VLOOKUP('PAA CONSOLIDADO'!Q2801,LISTAS!$B$22:$C$25,2,0)</f>
        <v>#N/A</v>
      </c>
      <c r="J2798" s="219">
        <f>'PAA CONSOLIDADO'!R2801</f>
        <v>0</v>
      </c>
      <c r="K2798" s="219">
        <f>+'PAA CONSOLIDADO'!S2801</f>
        <v>0</v>
      </c>
      <c r="L2798" s="217" t="e">
        <f>+VLOOKUP('PAA CONSOLIDADO'!T2801,LISTAS!$B$29:$C$31,2,0)</f>
        <v>#N/A</v>
      </c>
      <c r="M2798" s="217" t="e">
        <f>+VLOOKUP('PAA CONSOLIDADO'!U2801,LISTAS!$B$36:$C$39,2,0)</f>
        <v>#N/A</v>
      </c>
      <c r="N2798" s="217" t="str">
        <f t="shared" si="130"/>
        <v>Unidad de Contratación (1)</v>
      </c>
      <c r="O2798" s="217" t="str">
        <f t="shared" si="131"/>
        <v>CO-DC-11001</v>
      </c>
      <c r="P2798" s="217">
        <f>+'PAA CONSOLIDADO'!V2801</f>
        <v>0</v>
      </c>
      <c r="Q2798" s="217">
        <f>+'PAA CONSOLIDADO'!X2801</f>
        <v>0</v>
      </c>
      <c r="R2798" s="217">
        <f>+'PAA CONSOLIDADO'!Y2801</f>
        <v>0</v>
      </c>
    </row>
    <row r="2799" spans="1:18" s="217" customFormat="1" x14ac:dyDescent="0.25">
      <c r="A2799" s="211">
        <f>+'PAA CONSOLIDADO'!C2802</f>
        <v>0</v>
      </c>
      <c r="B2799" s="211">
        <f>+'PAA CONSOLIDADO'!I2802</f>
        <v>0</v>
      </c>
      <c r="C2799" s="217" t="str">
        <f>+CONCATENATE('PAA CONSOLIDADO'!A2802,"-",'PAA CONSOLIDADO'!D2802,"-",'PAA CONSOLIDADO'!K2802)</f>
        <v>--</v>
      </c>
      <c r="D2799" s="217" t="e">
        <f>+VLOOKUP('PAA CONSOLIDADO'!L2802,LISTAS!$D$4:$E$15,2,0)</f>
        <v>#N/A</v>
      </c>
      <c r="E2799" s="217" t="e">
        <f>+VLOOKUP('PAA CONSOLIDADO'!M2802,LISTAS!$D$4:$E$15,2,0)</f>
        <v>#N/A</v>
      </c>
      <c r="F2799" s="217">
        <f>+'PAA CONSOLIDADO'!O2802</f>
        <v>0</v>
      </c>
      <c r="G2799" s="217">
        <f t="shared" si="129"/>
        <v>1</v>
      </c>
      <c r="H2799" s="217" t="e">
        <f>+VLOOKUP('PAA CONSOLIDADO'!P2802,LISTAS!$B$4:$C$17,2,0)</f>
        <v>#N/A</v>
      </c>
      <c r="I2799" s="217" t="e">
        <f>+VLOOKUP('PAA CONSOLIDADO'!Q2802,LISTAS!$B$22:$C$25,2,0)</f>
        <v>#N/A</v>
      </c>
      <c r="J2799" s="219">
        <f>'PAA CONSOLIDADO'!R2802</f>
        <v>0</v>
      </c>
      <c r="K2799" s="219">
        <f>+'PAA CONSOLIDADO'!S2802</f>
        <v>0</v>
      </c>
      <c r="L2799" s="217" t="e">
        <f>+VLOOKUP('PAA CONSOLIDADO'!T2802,LISTAS!$B$29:$C$31,2,0)</f>
        <v>#N/A</v>
      </c>
      <c r="M2799" s="217" t="e">
        <f>+VLOOKUP('PAA CONSOLIDADO'!U2802,LISTAS!$B$36:$C$39,2,0)</f>
        <v>#N/A</v>
      </c>
      <c r="N2799" s="217" t="str">
        <f t="shared" si="130"/>
        <v>Unidad de Contratación (1)</v>
      </c>
      <c r="O2799" s="217" t="str">
        <f t="shared" si="131"/>
        <v>CO-DC-11001</v>
      </c>
      <c r="P2799" s="217">
        <f>+'PAA CONSOLIDADO'!V2802</f>
        <v>0</v>
      </c>
      <c r="Q2799" s="217">
        <f>+'PAA CONSOLIDADO'!X2802</f>
        <v>0</v>
      </c>
      <c r="R2799" s="217">
        <f>+'PAA CONSOLIDADO'!Y2802</f>
        <v>0</v>
      </c>
    </row>
    <row r="2800" spans="1:18" s="217" customFormat="1" x14ac:dyDescent="0.25">
      <c r="A2800" s="211">
        <f>+'PAA CONSOLIDADO'!C2803</f>
        <v>0</v>
      </c>
      <c r="B2800" s="211">
        <f>+'PAA CONSOLIDADO'!I2803</f>
        <v>0</v>
      </c>
      <c r="C2800" s="217" t="str">
        <f>+CONCATENATE('PAA CONSOLIDADO'!A2803,"-",'PAA CONSOLIDADO'!D2803,"-",'PAA CONSOLIDADO'!K2803)</f>
        <v>--</v>
      </c>
      <c r="D2800" s="217" t="e">
        <f>+VLOOKUP('PAA CONSOLIDADO'!L2803,LISTAS!$D$4:$E$15,2,0)</f>
        <v>#N/A</v>
      </c>
      <c r="E2800" s="217" t="e">
        <f>+VLOOKUP('PAA CONSOLIDADO'!M2803,LISTAS!$D$4:$E$15,2,0)</f>
        <v>#N/A</v>
      </c>
      <c r="F2800" s="217">
        <f>+'PAA CONSOLIDADO'!O2803</f>
        <v>0</v>
      </c>
      <c r="G2800" s="217">
        <f t="shared" si="129"/>
        <v>1</v>
      </c>
      <c r="H2800" s="217" t="e">
        <f>+VLOOKUP('PAA CONSOLIDADO'!P2803,LISTAS!$B$4:$C$17,2,0)</f>
        <v>#N/A</v>
      </c>
      <c r="I2800" s="217" t="e">
        <f>+VLOOKUP('PAA CONSOLIDADO'!Q2803,LISTAS!$B$22:$C$25,2,0)</f>
        <v>#N/A</v>
      </c>
      <c r="J2800" s="219">
        <f>'PAA CONSOLIDADO'!R2803</f>
        <v>0</v>
      </c>
      <c r="K2800" s="219">
        <f>+'PAA CONSOLIDADO'!S2803</f>
        <v>0</v>
      </c>
      <c r="L2800" s="217" t="e">
        <f>+VLOOKUP('PAA CONSOLIDADO'!T2803,LISTAS!$B$29:$C$31,2,0)</f>
        <v>#N/A</v>
      </c>
      <c r="M2800" s="217" t="e">
        <f>+VLOOKUP('PAA CONSOLIDADO'!U2803,LISTAS!$B$36:$C$39,2,0)</f>
        <v>#N/A</v>
      </c>
      <c r="N2800" s="217" t="str">
        <f t="shared" si="130"/>
        <v>Unidad de Contratación (1)</v>
      </c>
      <c r="O2800" s="217" t="str">
        <f t="shared" si="131"/>
        <v>CO-DC-11001</v>
      </c>
      <c r="P2800" s="217">
        <f>+'PAA CONSOLIDADO'!V2803</f>
        <v>0</v>
      </c>
      <c r="Q2800" s="217">
        <f>+'PAA CONSOLIDADO'!X2803</f>
        <v>0</v>
      </c>
      <c r="R2800" s="217">
        <f>+'PAA CONSOLIDADO'!Y2803</f>
        <v>0</v>
      </c>
    </row>
    <row r="2801" spans="1:18" s="217" customFormat="1" x14ac:dyDescent="0.25">
      <c r="A2801" s="211">
        <f>+'PAA CONSOLIDADO'!C2804</f>
        <v>0</v>
      </c>
      <c r="B2801" s="211">
        <f>+'PAA CONSOLIDADO'!I2804</f>
        <v>0</v>
      </c>
      <c r="C2801" s="217" t="str">
        <f>+CONCATENATE('PAA CONSOLIDADO'!A2804,"-",'PAA CONSOLIDADO'!D2804,"-",'PAA CONSOLIDADO'!K2804)</f>
        <v>--</v>
      </c>
      <c r="D2801" s="217" t="e">
        <f>+VLOOKUP('PAA CONSOLIDADO'!L2804,LISTAS!$D$4:$E$15,2,0)</f>
        <v>#N/A</v>
      </c>
      <c r="E2801" s="217" t="e">
        <f>+VLOOKUP('PAA CONSOLIDADO'!M2804,LISTAS!$D$4:$E$15,2,0)</f>
        <v>#N/A</v>
      </c>
      <c r="F2801" s="217">
        <f>+'PAA CONSOLIDADO'!O2804</f>
        <v>0</v>
      </c>
      <c r="G2801" s="217">
        <f t="shared" si="129"/>
        <v>1</v>
      </c>
      <c r="H2801" s="217" t="e">
        <f>+VLOOKUP('PAA CONSOLIDADO'!P2804,LISTAS!$B$4:$C$17,2,0)</f>
        <v>#N/A</v>
      </c>
      <c r="I2801" s="217" t="e">
        <f>+VLOOKUP('PAA CONSOLIDADO'!Q2804,LISTAS!$B$22:$C$25,2,0)</f>
        <v>#N/A</v>
      </c>
      <c r="J2801" s="219">
        <f>'PAA CONSOLIDADO'!R2804</f>
        <v>0</v>
      </c>
      <c r="K2801" s="219">
        <f>+'PAA CONSOLIDADO'!S2804</f>
        <v>0</v>
      </c>
      <c r="L2801" s="217" t="e">
        <f>+VLOOKUP('PAA CONSOLIDADO'!T2804,LISTAS!$B$29:$C$31,2,0)</f>
        <v>#N/A</v>
      </c>
      <c r="M2801" s="217" t="e">
        <f>+VLOOKUP('PAA CONSOLIDADO'!U2804,LISTAS!$B$36:$C$39,2,0)</f>
        <v>#N/A</v>
      </c>
      <c r="N2801" s="217" t="str">
        <f t="shared" si="130"/>
        <v>Unidad de Contratación (1)</v>
      </c>
      <c r="O2801" s="217" t="str">
        <f t="shared" si="131"/>
        <v>CO-DC-11001</v>
      </c>
      <c r="P2801" s="217">
        <f>+'PAA CONSOLIDADO'!V2804</f>
        <v>0</v>
      </c>
      <c r="Q2801" s="217">
        <f>+'PAA CONSOLIDADO'!X2804</f>
        <v>0</v>
      </c>
      <c r="R2801" s="217">
        <f>+'PAA CONSOLIDADO'!Y2804</f>
        <v>0</v>
      </c>
    </row>
    <row r="2802" spans="1:18" s="217" customFormat="1" x14ac:dyDescent="0.25">
      <c r="A2802" s="211">
        <f>+'PAA CONSOLIDADO'!C2805</f>
        <v>0</v>
      </c>
      <c r="B2802" s="211">
        <f>+'PAA CONSOLIDADO'!I2805</f>
        <v>0</v>
      </c>
      <c r="C2802" s="217" t="str">
        <f>+CONCATENATE('PAA CONSOLIDADO'!A2805,"-",'PAA CONSOLIDADO'!D2805,"-",'PAA CONSOLIDADO'!K2805)</f>
        <v>--</v>
      </c>
      <c r="D2802" s="217" t="e">
        <f>+VLOOKUP('PAA CONSOLIDADO'!L2805,LISTAS!$D$4:$E$15,2,0)</f>
        <v>#N/A</v>
      </c>
      <c r="E2802" s="217" t="e">
        <f>+VLOOKUP('PAA CONSOLIDADO'!M2805,LISTAS!$D$4:$E$15,2,0)</f>
        <v>#N/A</v>
      </c>
      <c r="F2802" s="217">
        <f>+'PAA CONSOLIDADO'!O2805</f>
        <v>0</v>
      </c>
      <c r="G2802" s="217">
        <f t="shared" si="129"/>
        <v>1</v>
      </c>
      <c r="H2802" s="217" t="e">
        <f>+VLOOKUP('PAA CONSOLIDADO'!P2805,LISTAS!$B$4:$C$17,2,0)</f>
        <v>#N/A</v>
      </c>
      <c r="I2802" s="217" t="e">
        <f>+VLOOKUP('PAA CONSOLIDADO'!Q2805,LISTAS!$B$22:$C$25,2,0)</f>
        <v>#N/A</v>
      </c>
      <c r="J2802" s="219">
        <f>'PAA CONSOLIDADO'!R2805</f>
        <v>0</v>
      </c>
      <c r="K2802" s="219">
        <f>+'PAA CONSOLIDADO'!S2805</f>
        <v>0</v>
      </c>
      <c r="L2802" s="217" t="e">
        <f>+VLOOKUP('PAA CONSOLIDADO'!T2805,LISTAS!$B$29:$C$31,2,0)</f>
        <v>#N/A</v>
      </c>
      <c r="M2802" s="217" t="e">
        <f>+VLOOKUP('PAA CONSOLIDADO'!U2805,LISTAS!$B$36:$C$39,2,0)</f>
        <v>#N/A</v>
      </c>
      <c r="N2802" s="217" t="str">
        <f t="shared" si="130"/>
        <v>Unidad de Contratación (1)</v>
      </c>
      <c r="O2802" s="217" t="str">
        <f t="shared" si="131"/>
        <v>CO-DC-11001</v>
      </c>
      <c r="P2802" s="217">
        <f>+'PAA CONSOLIDADO'!V2805</f>
        <v>0</v>
      </c>
      <c r="Q2802" s="217">
        <f>+'PAA CONSOLIDADO'!X2805</f>
        <v>0</v>
      </c>
      <c r="R2802" s="217">
        <f>+'PAA CONSOLIDADO'!Y2805</f>
        <v>0</v>
      </c>
    </row>
    <row r="2803" spans="1:18" s="217" customFormat="1" x14ac:dyDescent="0.25">
      <c r="A2803" s="211">
        <f>+'PAA CONSOLIDADO'!C2806</f>
        <v>0</v>
      </c>
      <c r="B2803" s="211">
        <f>+'PAA CONSOLIDADO'!I2806</f>
        <v>0</v>
      </c>
      <c r="C2803" s="217" t="str">
        <f>+CONCATENATE('PAA CONSOLIDADO'!A2806,"-",'PAA CONSOLIDADO'!D2806,"-",'PAA CONSOLIDADO'!K2806)</f>
        <v>--</v>
      </c>
      <c r="D2803" s="217" t="e">
        <f>+VLOOKUP('PAA CONSOLIDADO'!L2806,LISTAS!$D$4:$E$15,2,0)</f>
        <v>#N/A</v>
      </c>
      <c r="E2803" s="217" t="e">
        <f>+VLOOKUP('PAA CONSOLIDADO'!M2806,LISTAS!$D$4:$E$15,2,0)</f>
        <v>#N/A</v>
      </c>
      <c r="F2803" s="217">
        <f>+'PAA CONSOLIDADO'!O2806</f>
        <v>0</v>
      </c>
      <c r="G2803" s="217">
        <f t="shared" si="129"/>
        <v>1</v>
      </c>
      <c r="H2803" s="217" t="e">
        <f>+VLOOKUP('PAA CONSOLIDADO'!P2806,LISTAS!$B$4:$C$17,2,0)</f>
        <v>#N/A</v>
      </c>
      <c r="I2803" s="217" t="e">
        <f>+VLOOKUP('PAA CONSOLIDADO'!Q2806,LISTAS!$B$22:$C$25,2,0)</f>
        <v>#N/A</v>
      </c>
      <c r="J2803" s="219">
        <f>'PAA CONSOLIDADO'!R2806</f>
        <v>0</v>
      </c>
      <c r="K2803" s="219">
        <f>+'PAA CONSOLIDADO'!S2806</f>
        <v>0</v>
      </c>
      <c r="L2803" s="217" t="e">
        <f>+VLOOKUP('PAA CONSOLIDADO'!T2806,LISTAS!$B$29:$C$31,2,0)</f>
        <v>#N/A</v>
      </c>
      <c r="M2803" s="217" t="e">
        <f>+VLOOKUP('PAA CONSOLIDADO'!U2806,LISTAS!$B$36:$C$39,2,0)</f>
        <v>#N/A</v>
      </c>
      <c r="N2803" s="217" t="str">
        <f t="shared" si="130"/>
        <v>Unidad de Contratación (1)</v>
      </c>
      <c r="O2803" s="217" t="str">
        <f t="shared" si="131"/>
        <v>CO-DC-11001</v>
      </c>
      <c r="P2803" s="217">
        <f>+'PAA CONSOLIDADO'!V2806</f>
        <v>0</v>
      </c>
      <c r="Q2803" s="217">
        <f>+'PAA CONSOLIDADO'!X2806</f>
        <v>0</v>
      </c>
      <c r="R2803" s="217">
        <f>+'PAA CONSOLIDADO'!Y2806</f>
        <v>0</v>
      </c>
    </row>
    <row r="2804" spans="1:18" s="217" customFormat="1" x14ac:dyDescent="0.25">
      <c r="A2804" s="211">
        <f>+'PAA CONSOLIDADO'!C2807</f>
        <v>0</v>
      </c>
      <c r="B2804" s="211">
        <f>+'PAA CONSOLIDADO'!I2807</f>
        <v>0</v>
      </c>
      <c r="C2804" s="217" t="str">
        <f>+CONCATENATE('PAA CONSOLIDADO'!A2807,"-",'PAA CONSOLIDADO'!D2807,"-",'PAA CONSOLIDADO'!K2807)</f>
        <v>--</v>
      </c>
      <c r="D2804" s="217" t="e">
        <f>+VLOOKUP('PAA CONSOLIDADO'!L2807,LISTAS!$D$4:$E$15,2,0)</f>
        <v>#N/A</v>
      </c>
      <c r="E2804" s="217" t="e">
        <f>+VLOOKUP('PAA CONSOLIDADO'!M2807,LISTAS!$D$4:$E$15,2,0)</f>
        <v>#N/A</v>
      </c>
      <c r="F2804" s="217">
        <f>+'PAA CONSOLIDADO'!O2807</f>
        <v>0</v>
      </c>
      <c r="G2804" s="217">
        <f t="shared" si="129"/>
        <v>1</v>
      </c>
      <c r="H2804" s="217" t="e">
        <f>+VLOOKUP('PAA CONSOLIDADO'!P2807,LISTAS!$B$4:$C$17,2,0)</f>
        <v>#N/A</v>
      </c>
      <c r="I2804" s="217" t="e">
        <f>+VLOOKUP('PAA CONSOLIDADO'!Q2807,LISTAS!$B$22:$C$25,2,0)</f>
        <v>#N/A</v>
      </c>
      <c r="J2804" s="219">
        <f>'PAA CONSOLIDADO'!R2807</f>
        <v>0</v>
      </c>
      <c r="K2804" s="219">
        <f>+'PAA CONSOLIDADO'!S2807</f>
        <v>0</v>
      </c>
      <c r="L2804" s="217" t="e">
        <f>+VLOOKUP('PAA CONSOLIDADO'!T2807,LISTAS!$B$29:$C$31,2,0)</f>
        <v>#N/A</v>
      </c>
      <c r="M2804" s="217" t="e">
        <f>+VLOOKUP('PAA CONSOLIDADO'!U2807,LISTAS!$B$36:$C$39,2,0)</f>
        <v>#N/A</v>
      </c>
      <c r="N2804" s="217" t="str">
        <f t="shared" si="130"/>
        <v>Unidad de Contratación (1)</v>
      </c>
      <c r="O2804" s="217" t="str">
        <f t="shared" si="131"/>
        <v>CO-DC-11001</v>
      </c>
      <c r="P2804" s="217">
        <f>+'PAA CONSOLIDADO'!V2807</f>
        <v>0</v>
      </c>
      <c r="Q2804" s="217">
        <f>+'PAA CONSOLIDADO'!X2807</f>
        <v>0</v>
      </c>
      <c r="R2804" s="217">
        <f>+'PAA CONSOLIDADO'!Y2807</f>
        <v>0</v>
      </c>
    </row>
    <row r="2805" spans="1:18" s="217" customFormat="1" x14ac:dyDescent="0.25">
      <c r="A2805" s="211">
        <f>+'PAA CONSOLIDADO'!C2808</f>
        <v>0</v>
      </c>
      <c r="B2805" s="211">
        <f>+'PAA CONSOLIDADO'!I2808</f>
        <v>0</v>
      </c>
      <c r="C2805" s="217" t="str">
        <f>+CONCATENATE('PAA CONSOLIDADO'!A2808,"-",'PAA CONSOLIDADO'!D2808,"-",'PAA CONSOLIDADO'!K2808)</f>
        <v>--</v>
      </c>
      <c r="D2805" s="217" t="e">
        <f>+VLOOKUP('PAA CONSOLIDADO'!L2808,LISTAS!$D$4:$E$15,2,0)</f>
        <v>#N/A</v>
      </c>
      <c r="E2805" s="217" t="e">
        <f>+VLOOKUP('PAA CONSOLIDADO'!M2808,LISTAS!$D$4:$E$15,2,0)</f>
        <v>#N/A</v>
      </c>
      <c r="F2805" s="217">
        <f>+'PAA CONSOLIDADO'!O2808</f>
        <v>0</v>
      </c>
      <c r="G2805" s="217">
        <f t="shared" si="129"/>
        <v>1</v>
      </c>
      <c r="H2805" s="217" t="e">
        <f>+VLOOKUP('PAA CONSOLIDADO'!P2808,LISTAS!$B$4:$C$17,2,0)</f>
        <v>#N/A</v>
      </c>
      <c r="I2805" s="217" t="e">
        <f>+VLOOKUP('PAA CONSOLIDADO'!Q2808,LISTAS!$B$22:$C$25,2,0)</f>
        <v>#N/A</v>
      </c>
      <c r="J2805" s="219">
        <f>'PAA CONSOLIDADO'!R2808</f>
        <v>0</v>
      </c>
      <c r="K2805" s="219">
        <f>+'PAA CONSOLIDADO'!S2808</f>
        <v>0</v>
      </c>
      <c r="L2805" s="217" t="e">
        <f>+VLOOKUP('PAA CONSOLIDADO'!T2808,LISTAS!$B$29:$C$31,2,0)</f>
        <v>#N/A</v>
      </c>
      <c r="M2805" s="217" t="e">
        <f>+VLOOKUP('PAA CONSOLIDADO'!U2808,LISTAS!$B$36:$C$39,2,0)</f>
        <v>#N/A</v>
      </c>
      <c r="N2805" s="217" t="str">
        <f t="shared" si="130"/>
        <v>Unidad de Contratación (1)</v>
      </c>
      <c r="O2805" s="217" t="str">
        <f t="shared" si="131"/>
        <v>CO-DC-11001</v>
      </c>
      <c r="P2805" s="217">
        <f>+'PAA CONSOLIDADO'!V2808</f>
        <v>0</v>
      </c>
      <c r="Q2805" s="217">
        <f>+'PAA CONSOLIDADO'!X2808</f>
        <v>0</v>
      </c>
      <c r="R2805" s="217">
        <f>+'PAA CONSOLIDADO'!Y2808</f>
        <v>0</v>
      </c>
    </row>
    <row r="2806" spans="1:18" s="217" customFormat="1" x14ac:dyDescent="0.25">
      <c r="A2806" s="211">
        <f>+'PAA CONSOLIDADO'!C2809</f>
        <v>0</v>
      </c>
      <c r="B2806" s="211">
        <f>+'PAA CONSOLIDADO'!I2809</f>
        <v>0</v>
      </c>
      <c r="C2806" s="217" t="str">
        <f>+CONCATENATE('PAA CONSOLIDADO'!A2809,"-",'PAA CONSOLIDADO'!D2809,"-",'PAA CONSOLIDADO'!K2809)</f>
        <v>--</v>
      </c>
      <c r="D2806" s="217" t="e">
        <f>+VLOOKUP('PAA CONSOLIDADO'!L2809,LISTAS!$D$4:$E$15,2,0)</f>
        <v>#N/A</v>
      </c>
      <c r="E2806" s="217" t="e">
        <f>+VLOOKUP('PAA CONSOLIDADO'!M2809,LISTAS!$D$4:$E$15,2,0)</f>
        <v>#N/A</v>
      </c>
      <c r="F2806" s="217">
        <f>+'PAA CONSOLIDADO'!O2809</f>
        <v>0</v>
      </c>
      <c r="G2806" s="217">
        <f t="shared" si="129"/>
        <v>1</v>
      </c>
      <c r="H2806" s="217" t="e">
        <f>+VLOOKUP('PAA CONSOLIDADO'!P2809,LISTAS!$B$4:$C$17,2,0)</f>
        <v>#N/A</v>
      </c>
      <c r="I2806" s="217" t="e">
        <f>+VLOOKUP('PAA CONSOLIDADO'!Q2809,LISTAS!$B$22:$C$25,2,0)</f>
        <v>#N/A</v>
      </c>
      <c r="J2806" s="219">
        <f>'PAA CONSOLIDADO'!R2809</f>
        <v>0</v>
      </c>
      <c r="K2806" s="219">
        <f>+'PAA CONSOLIDADO'!S2809</f>
        <v>0</v>
      </c>
      <c r="L2806" s="217" t="e">
        <f>+VLOOKUP('PAA CONSOLIDADO'!T2809,LISTAS!$B$29:$C$31,2,0)</f>
        <v>#N/A</v>
      </c>
      <c r="M2806" s="217" t="e">
        <f>+VLOOKUP('PAA CONSOLIDADO'!U2809,LISTAS!$B$36:$C$39,2,0)</f>
        <v>#N/A</v>
      </c>
      <c r="N2806" s="217" t="str">
        <f t="shared" si="130"/>
        <v>Unidad de Contratación (1)</v>
      </c>
      <c r="O2806" s="217" t="str">
        <f t="shared" si="131"/>
        <v>CO-DC-11001</v>
      </c>
      <c r="P2806" s="217">
        <f>+'PAA CONSOLIDADO'!V2809</f>
        <v>0</v>
      </c>
      <c r="Q2806" s="217">
        <f>+'PAA CONSOLIDADO'!X2809</f>
        <v>0</v>
      </c>
      <c r="R2806" s="217">
        <f>+'PAA CONSOLIDADO'!Y2809</f>
        <v>0</v>
      </c>
    </row>
    <row r="2807" spans="1:18" s="217" customFormat="1" x14ac:dyDescent="0.25">
      <c r="A2807" s="211">
        <f>+'PAA CONSOLIDADO'!C2810</f>
        <v>0</v>
      </c>
      <c r="B2807" s="211">
        <f>+'PAA CONSOLIDADO'!I2810</f>
        <v>0</v>
      </c>
      <c r="C2807" s="217" t="str">
        <f>+CONCATENATE('PAA CONSOLIDADO'!A2810,"-",'PAA CONSOLIDADO'!D2810,"-",'PAA CONSOLIDADO'!K2810)</f>
        <v>--</v>
      </c>
      <c r="D2807" s="217" t="e">
        <f>+VLOOKUP('PAA CONSOLIDADO'!L2810,LISTAS!$D$4:$E$15,2,0)</f>
        <v>#N/A</v>
      </c>
      <c r="E2807" s="217" t="e">
        <f>+VLOOKUP('PAA CONSOLIDADO'!M2810,LISTAS!$D$4:$E$15,2,0)</f>
        <v>#N/A</v>
      </c>
      <c r="F2807" s="217">
        <f>+'PAA CONSOLIDADO'!O2810</f>
        <v>0</v>
      </c>
      <c r="G2807" s="217">
        <f t="shared" si="129"/>
        <v>1</v>
      </c>
      <c r="H2807" s="217" t="e">
        <f>+VLOOKUP('PAA CONSOLIDADO'!P2810,LISTAS!$B$4:$C$17,2,0)</f>
        <v>#N/A</v>
      </c>
      <c r="I2807" s="217" t="e">
        <f>+VLOOKUP('PAA CONSOLIDADO'!Q2810,LISTAS!$B$22:$C$25,2,0)</f>
        <v>#N/A</v>
      </c>
      <c r="J2807" s="219">
        <f>'PAA CONSOLIDADO'!R2810</f>
        <v>0</v>
      </c>
      <c r="K2807" s="219">
        <f>+'PAA CONSOLIDADO'!S2810</f>
        <v>0</v>
      </c>
      <c r="L2807" s="217" t="e">
        <f>+VLOOKUP('PAA CONSOLIDADO'!T2810,LISTAS!$B$29:$C$31,2,0)</f>
        <v>#N/A</v>
      </c>
      <c r="M2807" s="217" t="e">
        <f>+VLOOKUP('PAA CONSOLIDADO'!U2810,LISTAS!$B$36:$C$39,2,0)</f>
        <v>#N/A</v>
      </c>
      <c r="N2807" s="217" t="str">
        <f t="shared" si="130"/>
        <v>Unidad de Contratación (1)</v>
      </c>
      <c r="O2807" s="217" t="str">
        <f t="shared" si="131"/>
        <v>CO-DC-11001</v>
      </c>
      <c r="P2807" s="217">
        <f>+'PAA CONSOLIDADO'!V2810</f>
        <v>0</v>
      </c>
      <c r="Q2807" s="217">
        <f>+'PAA CONSOLIDADO'!X2810</f>
        <v>0</v>
      </c>
      <c r="R2807" s="217">
        <f>+'PAA CONSOLIDADO'!Y2810</f>
        <v>0</v>
      </c>
    </row>
    <row r="2808" spans="1:18" s="217" customFormat="1" x14ac:dyDescent="0.25">
      <c r="A2808" s="211">
        <f>+'PAA CONSOLIDADO'!C2811</f>
        <v>0</v>
      </c>
      <c r="B2808" s="211">
        <f>+'PAA CONSOLIDADO'!I2811</f>
        <v>0</v>
      </c>
      <c r="C2808" s="217" t="str">
        <f>+CONCATENATE('PAA CONSOLIDADO'!A2811,"-",'PAA CONSOLIDADO'!D2811,"-",'PAA CONSOLIDADO'!K2811)</f>
        <v>--</v>
      </c>
      <c r="D2808" s="217" t="e">
        <f>+VLOOKUP('PAA CONSOLIDADO'!L2811,LISTAS!$D$4:$E$15,2,0)</f>
        <v>#N/A</v>
      </c>
      <c r="E2808" s="217" t="e">
        <f>+VLOOKUP('PAA CONSOLIDADO'!M2811,LISTAS!$D$4:$E$15,2,0)</f>
        <v>#N/A</v>
      </c>
      <c r="F2808" s="217">
        <f>+'PAA CONSOLIDADO'!O2811</f>
        <v>0</v>
      </c>
      <c r="G2808" s="217">
        <f t="shared" si="129"/>
        <v>1</v>
      </c>
      <c r="H2808" s="217" t="e">
        <f>+VLOOKUP('PAA CONSOLIDADO'!P2811,LISTAS!$B$4:$C$17,2,0)</f>
        <v>#N/A</v>
      </c>
      <c r="I2808" s="217" t="e">
        <f>+VLOOKUP('PAA CONSOLIDADO'!Q2811,LISTAS!$B$22:$C$25,2,0)</f>
        <v>#N/A</v>
      </c>
      <c r="J2808" s="219">
        <f>'PAA CONSOLIDADO'!R2811</f>
        <v>0</v>
      </c>
      <c r="K2808" s="219">
        <f>+'PAA CONSOLIDADO'!S2811</f>
        <v>0</v>
      </c>
      <c r="L2808" s="217" t="e">
        <f>+VLOOKUP('PAA CONSOLIDADO'!T2811,LISTAS!$B$29:$C$31,2,0)</f>
        <v>#N/A</v>
      </c>
      <c r="M2808" s="217" t="e">
        <f>+VLOOKUP('PAA CONSOLIDADO'!U2811,LISTAS!$B$36:$C$39,2,0)</f>
        <v>#N/A</v>
      </c>
      <c r="N2808" s="217" t="str">
        <f t="shared" si="130"/>
        <v>Unidad de Contratación (1)</v>
      </c>
      <c r="O2808" s="217" t="str">
        <f t="shared" si="131"/>
        <v>CO-DC-11001</v>
      </c>
      <c r="P2808" s="217">
        <f>+'PAA CONSOLIDADO'!V2811</f>
        <v>0</v>
      </c>
      <c r="Q2808" s="217">
        <f>+'PAA CONSOLIDADO'!X2811</f>
        <v>0</v>
      </c>
      <c r="R2808" s="217">
        <f>+'PAA CONSOLIDADO'!Y2811</f>
        <v>0</v>
      </c>
    </row>
    <row r="2809" spans="1:18" s="217" customFormat="1" x14ac:dyDescent="0.25">
      <c r="A2809" s="211">
        <f>+'PAA CONSOLIDADO'!C2812</f>
        <v>0</v>
      </c>
      <c r="B2809" s="211">
        <f>+'PAA CONSOLIDADO'!I2812</f>
        <v>0</v>
      </c>
      <c r="C2809" s="217" t="str">
        <f>+CONCATENATE('PAA CONSOLIDADO'!A2812,"-",'PAA CONSOLIDADO'!D2812,"-",'PAA CONSOLIDADO'!K2812)</f>
        <v>--</v>
      </c>
      <c r="D2809" s="217" t="e">
        <f>+VLOOKUP('PAA CONSOLIDADO'!L2812,LISTAS!$D$4:$E$15,2,0)</f>
        <v>#N/A</v>
      </c>
      <c r="E2809" s="217" t="e">
        <f>+VLOOKUP('PAA CONSOLIDADO'!M2812,LISTAS!$D$4:$E$15,2,0)</f>
        <v>#N/A</v>
      </c>
      <c r="F2809" s="217">
        <f>+'PAA CONSOLIDADO'!O2812</f>
        <v>0</v>
      </c>
      <c r="G2809" s="217">
        <f t="shared" si="129"/>
        <v>1</v>
      </c>
      <c r="H2809" s="217" t="e">
        <f>+VLOOKUP('PAA CONSOLIDADO'!P2812,LISTAS!$B$4:$C$17,2,0)</f>
        <v>#N/A</v>
      </c>
      <c r="I2809" s="217" t="e">
        <f>+VLOOKUP('PAA CONSOLIDADO'!Q2812,LISTAS!$B$22:$C$25,2,0)</f>
        <v>#N/A</v>
      </c>
      <c r="J2809" s="219">
        <f>'PAA CONSOLIDADO'!R2812</f>
        <v>0</v>
      </c>
      <c r="K2809" s="219">
        <f>+'PAA CONSOLIDADO'!S2812</f>
        <v>0</v>
      </c>
      <c r="L2809" s="217" t="e">
        <f>+VLOOKUP('PAA CONSOLIDADO'!T2812,LISTAS!$B$29:$C$31,2,0)</f>
        <v>#N/A</v>
      </c>
      <c r="M2809" s="217" t="e">
        <f>+VLOOKUP('PAA CONSOLIDADO'!U2812,LISTAS!$B$36:$C$39,2,0)</f>
        <v>#N/A</v>
      </c>
      <c r="N2809" s="217" t="str">
        <f t="shared" si="130"/>
        <v>Unidad de Contratación (1)</v>
      </c>
      <c r="O2809" s="217" t="str">
        <f t="shared" si="131"/>
        <v>CO-DC-11001</v>
      </c>
      <c r="P2809" s="217">
        <f>+'PAA CONSOLIDADO'!V2812</f>
        <v>0</v>
      </c>
      <c r="Q2809" s="217">
        <f>+'PAA CONSOLIDADO'!X2812</f>
        <v>0</v>
      </c>
      <c r="R2809" s="217">
        <f>+'PAA CONSOLIDADO'!Y2812</f>
        <v>0</v>
      </c>
    </row>
    <row r="2810" spans="1:18" s="217" customFormat="1" x14ac:dyDescent="0.25">
      <c r="A2810" s="211">
        <f>+'PAA CONSOLIDADO'!C2813</f>
        <v>0</v>
      </c>
      <c r="B2810" s="211">
        <f>+'PAA CONSOLIDADO'!I2813</f>
        <v>0</v>
      </c>
      <c r="C2810" s="217" t="str">
        <f>+CONCATENATE('PAA CONSOLIDADO'!A2813,"-",'PAA CONSOLIDADO'!D2813,"-",'PAA CONSOLIDADO'!K2813)</f>
        <v>--</v>
      </c>
      <c r="D2810" s="217" t="e">
        <f>+VLOOKUP('PAA CONSOLIDADO'!L2813,LISTAS!$D$4:$E$15,2,0)</f>
        <v>#N/A</v>
      </c>
      <c r="E2810" s="217" t="e">
        <f>+VLOOKUP('PAA CONSOLIDADO'!M2813,LISTAS!$D$4:$E$15,2,0)</f>
        <v>#N/A</v>
      </c>
      <c r="F2810" s="217">
        <f>+'PAA CONSOLIDADO'!O2813</f>
        <v>0</v>
      </c>
      <c r="G2810" s="217">
        <f t="shared" si="129"/>
        <v>1</v>
      </c>
      <c r="H2810" s="217" t="e">
        <f>+VLOOKUP('PAA CONSOLIDADO'!P2813,LISTAS!$B$4:$C$17,2,0)</f>
        <v>#N/A</v>
      </c>
      <c r="I2810" s="217" t="e">
        <f>+VLOOKUP('PAA CONSOLIDADO'!Q2813,LISTAS!$B$22:$C$25,2,0)</f>
        <v>#N/A</v>
      </c>
      <c r="J2810" s="219">
        <f>'PAA CONSOLIDADO'!R2813</f>
        <v>0</v>
      </c>
      <c r="K2810" s="219">
        <f>+'PAA CONSOLIDADO'!S2813</f>
        <v>0</v>
      </c>
      <c r="L2810" s="217" t="e">
        <f>+VLOOKUP('PAA CONSOLIDADO'!T2813,LISTAS!$B$29:$C$31,2,0)</f>
        <v>#N/A</v>
      </c>
      <c r="M2810" s="217" t="e">
        <f>+VLOOKUP('PAA CONSOLIDADO'!U2813,LISTAS!$B$36:$C$39,2,0)</f>
        <v>#N/A</v>
      </c>
      <c r="N2810" s="217" t="str">
        <f t="shared" si="130"/>
        <v>Unidad de Contratación (1)</v>
      </c>
      <c r="O2810" s="217" t="str">
        <f t="shared" si="131"/>
        <v>CO-DC-11001</v>
      </c>
      <c r="P2810" s="217">
        <f>+'PAA CONSOLIDADO'!V2813</f>
        <v>0</v>
      </c>
      <c r="Q2810" s="217">
        <f>+'PAA CONSOLIDADO'!X2813</f>
        <v>0</v>
      </c>
      <c r="R2810" s="217">
        <f>+'PAA CONSOLIDADO'!Y2813</f>
        <v>0</v>
      </c>
    </row>
    <row r="2811" spans="1:18" s="217" customFormat="1" x14ac:dyDescent="0.25">
      <c r="A2811" s="211">
        <f>+'PAA CONSOLIDADO'!C2814</f>
        <v>0</v>
      </c>
      <c r="B2811" s="211">
        <f>+'PAA CONSOLIDADO'!I2814</f>
        <v>0</v>
      </c>
      <c r="C2811" s="217" t="str">
        <f>+CONCATENATE('PAA CONSOLIDADO'!A2814,"-",'PAA CONSOLIDADO'!D2814,"-",'PAA CONSOLIDADO'!K2814)</f>
        <v>--</v>
      </c>
      <c r="D2811" s="217" t="e">
        <f>+VLOOKUP('PAA CONSOLIDADO'!L2814,LISTAS!$D$4:$E$15,2,0)</f>
        <v>#N/A</v>
      </c>
      <c r="E2811" s="217" t="e">
        <f>+VLOOKUP('PAA CONSOLIDADO'!M2814,LISTAS!$D$4:$E$15,2,0)</f>
        <v>#N/A</v>
      </c>
      <c r="F2811" s="217">
        <f>+'PAA CONSOLIDADO'!O2814</f>
        <v>0</v>
      </c>
      <c r="G2811" s="217">
        <f t="shared" si="129"/>
        <v>1</v>
      </c>
      <c r="H2811" s="217" t="e">
        <f>+VLOOKUP('PAA CONSOLIDADO'!P2814,LISTAS!$B$4:$C$17,2,0)</f>
        <v>#N/A</v>
      </c>
      <c r="I2811" s="217" t="e">
        <f>+VLOOKUP('PAA CONSOLIDADO'!Q2814,LISTAS!$B$22:$C$25,2,0)</f>
        <v>#N/A</v>
      </c>
      <c r="J2811" s="219">
        <f>'PAA CONSOLIDADO'!R2814</f>
        <v>0</v>
      </c>
      <c r="K2811" s="219">
        <f>+'PAA CONSOLIDADO'!S2814</f>
        <v>0</v>
      </c>
      <c r="L2811" s="217" t="e">
        <f>+VLOOKUP('PAA CONSOLIDADO'!T2814,LISTAS!$B$29:$C$31,2,0)</f>
        <v>#N/A</v>
      </c>
      <c r="M2811" s="217" t="e">
        <f>+VLOOKUP('PAA CONSOLIDADO'!U2814,LISTAS!$B$36:$C$39,2,0)</f>
        <v>#N/A</v>
      </c>
      <c r="N2811" s="217" t="str">
        <f t="shared" si="130"/>
        <v>Unidad de Contratación (1)</v>
      </c>
      <c r="O2811" s="217" t="str">
        <f t="shared" si="131"/>
        <v>CO-DC-11001</v>
      </c>
      <c r="P2811" s="217">
        <f>+'PAA CONSOLIDADO'!V2814</f>
        <v>0</v>
      </c>
      <c r="Q2811" s="217">
        <f>+'PAA CONSOLIDADO'!X2814</f>
        <v>0</v>
      </c>
      <c r="R2811" s="217">
        <f>+'PAA CONSOLIDADO'!Y2814</f>
        <v>0</v>
      </c>
    </row>
    <row r="2812" spans="1:18" s="217" customFormat="1" x14ac:dyDescent="0.25">
      <c r="A2812" s="211">
        <f>+'PAA CONSOLIDADO'!C2815</f>
        <v>0</v>
      </c>
      <c r="B2812" s="211">
        <f>+'PAA CONSOLIDADO'!I2815</f>
        <v>0</v>
      </c>
      <c r="C2812" s="217" t="str">
        <f>+CONCATENATE('PAA CONSOLIDADO'!A2815,"-",'PAA CONSOLIDADO'!D2815,"-",'PAA CONSOLIDADO'!K2815)</f>
        <v>--</v>
      </c>
      <c r="D2812" s="217" t="e">
        <f>+VLOOKUP('PAA CONSOLIDADO'!L2815,LISTAS!$D$4:$E$15,2,0)</f>
        <v>#N/A</v>
      </c>
      <c r="E2812" s="217" t="e">
        <f>+VLOOKUP('PAA CONSOLIDADO'!M2815,LISTAS!$D$4:$E$15,2,0)</f>
        <v>#N/A</v>
      </c>
      <c r="F2812" s="217">
        <f>+'PAA CONSOLIDADO'!O2815</f>
        <v>0</v>
      </c>
      <c r="G2812" s="217">
        <f t="shared" si="129"/>
        <v>1</v>
      </c>
      <c r="H2812" s="217" t="e">
        <f>+VLOOKUP('PAA CONSOLIDADO'!P2815,LISTAS!$B$4:$C$17,2,0)</f>
        <v>#N/A</v>
      </c>
      <c r="I2812" s="217" t="e">
        <f>+VLOOKUP('PAA CONSOLIDADO'!Q2815,LISTAS!$B$22:$C$25,2,0)</f>
        <v>#N/A</v>
      </c>
      <c r="J2812" s="219">
        <f>'PAA CONSOLIDADO'!R2815</f>
        <v>0</v>
      </c>
      <c r="K2812" s="219">
        <f>+'PAA CONSOLIDADO'!S2815</f>
        <v>0</v>
      </c>
      <c r="L2812" s="217" t="e">
        <f>+VLOOKUP('PAA CONSOLIDADO'!T2815,LISTAS!$B$29:$C$31,2,0)</f>
        <v>#N/A</v>
      </c>
      <c r="M2812" s="217" t="e">
        <f>+VLOOKUP('PAA CONSOLIDADO'!U2815,LISTAS!$B$36:$C$39,2,0)</f>
        <v>#N/A</v>
      </c>
      <c r="N2812" s="217" t="str">
        <f t="shared" si="130"/>
        <v>Unidad de Contratación (1)</v>
      </c>
      <c r="O2812" s="217" t="str">
        <f t="shared" si="131"/>
        <v>CO-DC-11001</v>
      </c>
      <c r="P2812" s="217">
        <f>+'PAA CONSOLIDADO'!V2815</f>
        <v>0</v>
      </c>
      <c r="Q2812" s="217">
        <f>+'PAA CONSOLIDADO'!X2815</f>
        <v>0</v>
      </c>
      <c r="R2812" s="217">
        <f>+'PAA CONSOLIDADO'!Y2815</f>
        <v>0</v>
      </c>
    </row>
    <row r="2813" spans="1:18" s="217" customFormat="1" x14ac:dyDescent="0.25">
      <c r="A2813" s="211">
        <f>+'PAA CONSOLIDADO'!C2816</f>
        <v>0</v>
      </c>
      <c r="B2813" s="211">
        <f>+'PAA CONSOLIDADO'!I2816</f>
        <v>0</v>
      </c>
      <c r="C2813" s="217" t="str">
        <f>+CONCATENATE('PAA CONSOLIDADO'!A2816,"-",'PAA CONSOLIDADO'!D2816,"-",'PAA CONSOLIDADO'!K2816)</f>
        <v>--</v>
      </c>
      <c r="D2813" s="217" t="e">
        <f>+VLOOKUP('PAA CONSOLIDADO'!L2816,LISTAS!$D$4:$E$15,2,0)</f>
        <v>#N/A</v>
      </c>
      <c r="E2813" s="217" t="e">
        <f>+VLOOKUP('PAA CONSOLIDADO'!M2816,LISTAS!$D$4:$E$15,2,0)</f>
        <v>#N/A</v>
      </c>
      <c r="F2813" s="217">
        <f>+'PAA CONSOLIDADO'!O2816</f>
        <v>0</v>
      </c>
      <c r="G2813" s="217">
        <f t="shared" si="129"/>
        <v>1</v>
      </c>
      <c r="H2813" s="217" t="e">
        <f>+VLOOKUP('PAA CONSOLIDADO'!P2816,LISTAS!$B$4:$C$17,2,0)</f>
        <v>#N/A</v>
      </c>
      <c r="I2813" s="217" t="e">
        <f>+VLOOKUP('PAA CONSOLIDADO'!Q2816,LISTAS!$B$22:$C$25,2,0)</f>
        <v>#N/A</v>
      </c>
      <c r="J2813" s="219">
        <f>'PAA CONSOLIDADO'!R2816</f>
        <v>0</v>
      </c>
      <c r="K2813" s="219">
        <f>+'PAA CONSOLIDADO'!S2816</f>
        <v>0</v>
      </c>
      <c r="L2813" s="217" t="e">
        <f>+VLOOKUP('PAA CONSOLIDADO'!T2816,LISTAS!$B$29:$C$31,2,0)</f>
        <v>#N/A</v>
      </c>
      <c r="M2813" s="217" t="e">
        <f>+VLOOKUP('PAA CONSOLIDADO'!U2816,LISTAS!$B$36:$C$39,2,0)</f>
        <v>#N/A</v>
      </c>
      <c r="N2813" s="217" t="str">
        <f t="shared" si="130"/>
        <v>Unidad de Contratación (1)</v>
      </c>
      <c r="O2813" s="217" t="str">
        <f t="shared" si="131"/>
        <v>CO-DC-11001</v>
      </c>
      <c r="P2813" s="217">
        <f>+'PAA CONSOLIDADO'!V2816</f>
        <v>0</v>
      </c>
      <c r="Q2813" s="217">
        <f>+'PAA CONSOLIDADO'!X2816</f>
        <v>0</v>
      </c>
      <c r="R2813" s="217">
        <f>+'PAA CONSOLIDADO'!Y2816</f>
        <v>0</v>
      </c>
    </row>
    <row r="2814" spans="1:18" s="217" customFormat="1" x14ac:dyDescent="0.25">
      <c r="A2814" s="211">
        <f>+'PAA CONSOLIDADO'!C2817</f>
        <v>0</v>
      </c>
      <c r="B2814" s="211">
        <f>+'PAA CONSOLIDADO'!I2817</f>
        <v>0</v>
      </c>
      <c r="C2814" s="217" t="str">
        <f>+CONCATENATE('PAA CONSOLIDADO'!A2817,"-",'PAA CONSOLIDADO'!D2817,"-",'PAA CONSOLIDADO'!K2817)</f>
        <v>--</v>
      </c>
      <c r="D2814" s="217" t="e">
        <f>+VLOOKUP('PAA CONSOLIDADO'!L2817,LISTAS!$D$4:$E$15,2,0)</f>
        <v>#N/A</v>
      </c>
      <c r="E2814" s="217" t="e">
        <f>+VLOOKUP('PAA CONSOLIDADO'!M2817,LISTAS!$D$4:$E$15,2,0)</f>
        <v>#N/A</v>
      </c>
      <c r="F2814" s="217">
        <f>+'PAA CONSOLIDADO'!O2817</f>
        <v>0</v>
      </c>
      <c r="G2814" s="217">
        <f t="shared" si="129"/>
        <v>1</v>
      </c>
      <c r="H2814" s="217" t="e">
        <f>+VLOOKUP('PAA CONSOLIDADO'!P2817,LISTAS!$B$4:$C$17,2,0)</f>
        <v>#N/A</v>
      </c>
      <c r="I2814" s="217" t="e">
        <f>+VLOOKUP('PAA CONSOLIDADO'!Q2817,LISTAS!$B$22:$C$25,2,0)</f>
        <v>#N/A</v>
      </c>
      <c r="J2814" s="219">
        <f>'PAA CONSOLIDADO'!R2817</f>
        <v>0</v>
      </c>
      <c r="K2814" s="219">
        <f>+'PAA CONSOLIDADO'!S2817</f>
        <v>0</v>
      </c>
      <c r="L2814" s="217" t="e">
        <f>+VLOOKUP('PAA CONSOLIDADO'!T2817,LISTAS!$B$29:$C$31,2,0)</f>
        <v>#N/A</v>
      </c>
      <c r="M2814" s="217" t="e">
        <f>+VLOOKUP('PAA CONSOLIDADO'!U2817,LISTAS!$B$36:$C$39,2,0)</f>
        <v>#N/A</v>
      </c>
      <c r="N2814" s="217" t="str">
        <f t="shared" si="130"/>
        <v>Unidad de Contratación (1)</v>
      </c>
      <c r="O2814" s="217" t="str">
        <f t="shared" si="131"/>
        <v>CO-DC-11001</v>
      </c>
      <c r="P2814" s="217">
        <f>+'PAA CONSOLIDADO'!V2817</f>
        <v>0</v>
      </c>
      <c r="Q2814" s="217">
        <f>+'PAA CONSOLIDADO'!X2817</f>
        <v>0</v>
      </c>
      <c r="R2814" s="217">
        <f>+'PAA CONSOLIDADO'!Y2817</f>
        <v>0</v>
      </c>
    </row>
    <row r="2815" spans="1:18" s="217" customFormat="1" x14ac:dyDescent="0.25">
      <c r="A2815" s="211">
        <f>+'PAA CONSOLIDADO'!C2818</f>
        <v>0</v>
      </c>
      <c r="B2815" s="211">
        <f>+'PAA CONSOLIDADO'!I2818</f>
        <v>0</v>
      </c>
      <c r="C2815" s="217" t="str">
        <f>+CONCATENATE('PAA CONSOLIDADO'!A2818,"-",'PAA CONSOLIDADO'!D2818,"-",'PAA CONSOLIDADO'!K2818)</f>
        <v>--</v>
      </c>
      <c r="D2815" s="217" t="e">
        <f>+VLOOKUP('PAA CONSOLIDADO'!L2818,LISTAS!$D$4:$E$15,2,0)</f>
        <v>#N/A</v>
      </c>
      <c r="E2815" s="217" t="e">
        <f>+VLOOKUP('PAA CONSOLIDADO'!M2818,LISTAS!$D$4:$E$15,2,0)</f>
        <v>#N/A</v>
      </c>
      <c r="F2815" s="217">
        <f>+'PAA CONSOLIDADO'!O2818</f>
        <v>0</v>
      </c>
      <c r="G2815" s="217">
        <f t="shared" si="129"/>
        <v>1</v>
      </c>
      <c r="H2815" s="217" t="e">
        <f>+VLOOKUP('PAA CONSOLIDADO'!P2818,LISTAS!$B$4:$C$17,2,0)</f>
        <v>#N/A</v>
      </c>
      <c r="I2815" s="217" t="e">
        <f>+VLOOKUP('PAA CONSOLIDADO'!Q2818,LISTAS!$B$22:$C$25,2,0)</f>
        <v>#N/A</v>
      </c>
      <c r="J2815" s="219">
        <f>'PAA CONSOLIDADO'!R2818</f>
        <v>0</v>
      </c>
      <c r="K2815" s="219">
        <f>+'PAA CONSOLIDADO'!S2818</f>
        <v>0</v>
      </c>
      <c r="L2815" s="217" t="e">
        <f>+VLOOKUP('PAA CONSOLIDADO'!T2818,LISTAS!$B$29:$C$31,2,0)</f>
        <v>#N/A</v>
      </c>
      <c r="M2815" s="217" t="e">
        <f>+VLOOKUP('PAA CONSOLIDADO'!U2818,LISTAS!$B$36:$C$39,2,0)</f>
        <v>#N/A</v>
      </c>
      <c r="N2815" s="217" t="str">
        <f t="shared" si="130"/>
        <v>Unidad de Contratación (1)</v>
      </c>
      <c r="O2815" s="217" t="str">
        <f t="shared" si="131"/>
        <v>CO-DC-11001</v>
      </c>
      <c r="P2815" s="217">
        <f>+'PAA CONSOLIDADO'!V2818</f>
        <v>0</v>
      </c>
      <c r="Q2815" s="217">
        <f>+'PAA CONSOLIDADO'!X2818</f>
        <v>0</v>
      </c>
      <c r="R2815" s="217">
        <f>+'PAA CONSOLIDADO'!Y2818</f>
        <v>0</v>
      </c>
    </row>
    <row r="2816" spans="1:18" s="217" customFormat="1" x14ac:dyDescent="0.25">
      <c r="A2816" s="211">
        <f>+'PAA CONSOLIDADO'!C2819</f>
        <v>0</v>
      </c>
      <c r="B2816" s="211">
        <f>+'PAA CONSOLIDADO'!I2819</f>
        <v>0</v>
      </c>
      <c r="C2816" s="217" t="str">
        <f>+CONCATENATE('PAA CONSOLIDADO'!A2819,"-",'PAA CONSOLIDADO'!D2819,"-",'PAA CONSOLIDADO'!K2819)</f>
        <v>--</v>
      </c>
      <c r="D2816" s="217" t="e">
        <f>+VLOOKUP('PAA CONSOLIDADO'!L2819,LISTAS!$D$4:$E$15,2,0)</f>
        <v>#N/A</v>
      </c>
      <c r="E2816" s="217" t="e">
        <f>+VLOOKUP('PAA CONSOLIDADO'!M2819,LISTAS!$D$4:$E$15,2,0)</f>
        <v>#N/A</v>
      </c>
      <c r="F2816" s="217">
        <f>+'PAA CONSOLIDADO'!O2819</f>
        <v>0</v>
      </c>
      <c r="G2816" s="217">
        <f t="shared" si="129"/>
        <v>1</v>
      </c>
      <c r="H2816" s="217" t="e">
        <f>+VLOOKUP('PAA CONSOLIDADO'!P2819,LISTAS!$B$4:$C$17,2,0)</f>
        <v>#N/A</v>
      </c>
      <c r="I2816" s="217" t="e">
        <f>+VLOOKUP('PAA CONSOLIDADO'!Q2819,LISTAS!$B$22:$C$25,2,0)</f>
        <v>#N/A</v>
      </c>
      <c r="J2816" s="219">
        <f>'PAA CONSOLIDADO'!R2819</f>
        <v>0</v>
      </c>
      <c r="K2816" s="219">
        <f>+'PAA CONSOLIDADO'!S2819</f>
        <v>0</v>
      </c>
      <c r="L2816" s="217" t="e">
        <f>+VLOOKUP('PAA CONSOLIDADO'!T2819,LISTAS!$B$29:$C$31,2,0)</f>
        <v>#N/A</v>
      </c>
      <c r="M2816" s="217" t="e">
        <f>+VLOOKUP('PAA CONSOLIDADO'!U2819,LISTAS!$B$36:$C$39,2,0)</f>
        <v>#N/A</v>
      </c>
      <c r="N2816" s="217" t="str">
        <f t="shared" si="130"/>
        <v>Unidad de Contratación (1)</v>
      </c>
      <c r="O2816" s="217" t="str">
        <f t="shared" si="131"/>
        <v>CO-DC-11001</v>
      </c>
      <c r="P2816" s="217">
        <f>+'PAA CONSOLIDADO'!V2819</f>
        <v>0</v>
      </c>
      <c r="Q2816" s="217">
        <f>+'PAA CONSOLIDADO'!X2819</f>
        <v>0</v>
      </c>
      <c r="R2816" s="217">
        <f>+'PAA CONSOLIDADO'!Y2819</f>
        <v>0</v>
      </c>
    </row>
    <row r="2817" spans="1:18" s="217" customFormat="1" x14ac:dyDescent="0.25">
      <c r="A2817" s="211">
        <f>+'PAA CONSOLIDADO'!C2820</f>
        <v>0</v>
      </c>
      <c r="B2817" s="211">
        <f>+'PAA CONSOLIDADO'!I2820</f>
        <v>0</v>
      </c>
      <c r="C2817" s="217" t="str">
        <f>+CONCATENATE('PAA CONSOLIDADO'!A2820,"-",'PAA CONSOLIDADO'!D2820,"-",'PAA CONSOLIDADO'!K2820)</f>
        <v>--</v>
      </c>
      <c r="D2817" s="217" t="e">
        <f>+VLOOKUP('PAA CONSOLIDADO'!L2820,LISTAS!$D$4:$E$15,2,0)</f>
        <v>#N/A</v>
      </c>
      <c r="E2817" s="217" t="e">
        <f>+VLOOKUP('PAA CONSOLIDADO'!M2820,LISTAS!$D$4:$E$15,2,0)</f>
        <v>#N/A</v>
      </c>
      <c r="F2817" s="217">
        <f>+'PAA CONSOLIDADO'!O2820</f>
        <v>0</v>
      </c>
      <c r="G2817" s="217">
        <f t="shared" si="129"/>
        <v>1</v>
      </c>
      <c r="H2817" s="217" t="e">
        <f>+VLOOKUP('PAA CONSOLIDADO'!P2820,LISTAS!$B$4:$C$17,2,0)</f>
        <v>#N/A</v>
      </c>
      <c r="I2817" s="217" t="e">
        <f>+VLOOKUP('PAA CONSOLIDADO'!Q2820,LISTAS!$B$22:$C$25,2,0)</f>
        <v>#N/A</v>
      </c>
      <c r="J2817" s="219">
        <f>'PAA CONSOLIDADO'!R2820</f>
        <v>0</v>
      </c>
      <c r="K2817" s="219">
        <f>+'PAA CONSOLIDADO'!S2820</f>
        <v>0</v>
      </c>
      <c r="L2817" s="217" t="e">
        <f>+VLOOKUP('PAA CONSOLIDADO'!T2820,LISTAS!$B$29:$C$31,2,0)</f>
        <v>#N/A</v>
      </c>
      <c r="M2817" s="217" t="e">
        <f>+VLOOKUP('PAA CONSOLIDADO'!U2820,LISTAS!$B$36:$C$39,2,0)</f>
        <v>#N/A</v>
      </c>
      <c r="N2817" s="217" t="str">
        <f t="shared" si="130"/>
        <v>Unidad de Contratación (1)</v>
      </c>
      <c r="O2817" s="217" t="str">
        <f t="shared" si="131"/>
        <v>CO-DC-11001</v>
      </c>
      <c r="P2817" s="217">
        <f>+'PAA CONSOLIDADO'!V2820</f>
        <v>0</v>
      </c>
      <c r="Q2817" s="217">
        <f>+'PAA CONSOLIDADO'!X2820</f>
        <v>0</v>
      </c>
      <c r="R2817" s="217">
        <f>+'PAA CONSOLIDADO'!Y2820</f>
        <v>0</v>
      </c>
    </row>
    <row r="2818" spans="1:18" s="217" customFormat="1" x14ac:dyDescent="0.25">
      <c r="A2818" s="211">
        <f>+'PAA CONSOLIDADO'!C2821</f>
        <v>0</v>
      </c>
      <c r="B2818" s="211">
        <f>+'PAA CONSOLIDADO'!I2821</f>
        <v>0</v>
      </c>
      <c r="C2818" s="217" t="str">
        <f>+CONCATENATE('PAA CONSOLIDADO'!A2821,"-",'PAA CONSOLIDADO'!D2821,"-",'PAA CONSOLIDADO'!K2821)</f>
        <v>--</v>
      </c>
      <c r="D2818" s="217" t="e">
        <f>+VLOOKUP('PAA CONSOLIDADO'!L2821,LISTAS!$D$4:$E$15,2,0)</f>
        <v>#N/A</v>
      </c>
      <c r="E2818" s="217" t="e">
        <f>+VLOOKUP('PAA CONSOLIDADO'!M2821,LISTAS!$D$4:$E$15,2,0)</f>
        <v>#N/A</v>
      </c>
      <c r="F2818" s="217">
        <f>+'PAA CONSOLIDADO'!O2821</f>
        <v>0</v>
      </c>
      <c r="G2818" s="217">
        <f t="shared" si="129"/>
        <v>1</v>
      </c>
      <c r="H2818" s="217" t="e">
        <f>+VLOOKUP('PAA CONSOLIDADO'!P2821,LISTAS!$B$4:$C$17,2,0)</f>
        <v>#N/A</v>
      </c>
      <c r="I2818" s="217" t="e">
        <f>+VLOOKUP('PAA CONSOLIDADO'!Q2821,LISTAS!$B$22:$C$25,2,0)</f>
        <v>#N/A</v>
      </c>
      <c r="J2818" s="219">
        <f>'PAA CONSOLIDADO'!R2821</f>
        <v>0</v>
      </c>
      <c r="K2818" s="219">
        <f>+'PAA CONSOLIDADO'!S2821</f>
        <v>0</v>
      </c>
      <c r="L2818" s="217" t="e">
        <f>+VLOOKUP('PAA CONSOLIDADO'!T2821,LISTAS!$B$29:$C$31,2,0)</f>
        <v>#N/A</v>
      </c>
      <c r="M2818" s="217" t="e">
        <f>+VLOOKUP('PAA CONSOLIDADO'!U2821,LISTAS!$B$36:$C$39,2,0)</f>
        <v>#N/A</v>
      </c>
      <c r="N2818" s="217" t="str">
        <f t="shared" si="130"/>
        <v>Unidad de Contratación (1)</v>
      </c>
      <c r="O2818" s="217" t="str">
        <f t="shared" si="131"/>
        <v>CO-DC-11001</v>
      </c>
      <c r="P2818" s="217">
        <f>+'PAA CONSOLIDADO'!V2821</f>
        <v>0</v>
      </c>
      <c r="Q2818" s="217">
        <f>+'PAA CONSOLIDADO'!X2821</f>
        <v>0</v>
      </c>
      <c r="R2818" s="217">
        <f>+'PAA CONSOLIDADO'!Y2821</f>
        <v>0</v>
      </c>
    </row>
    <row r="2819" spans="1:18" s="217" customFormat="1" x14ac:dyDescent="0.25">
      <c r="A2819" s="211">
        <f>+'PAA CONSOLIDADO'!C2822</f>
        <v>0</v>
      </c>
      <c r="B2819" s="211">
        <f>+'PAA CONSOLIDADO'!I2822</f>
        <v>0</v>
      </c>
      <c r="C2819" s="217" t="str">
        <f>+CONCATENATE('PAA CONSOLIDADO'!A2822,"-",'PAA CONSOLIDADO'!D2822,"-",'PAA CONSOLIDADO'!K2822)</f>
        <v>--</v>
      </c>
      <c r="D2819" s="217" t="e">
        <f>+VLOOKUP('PAA CONSOLIDADO'!L2822,LISTAS!$D$4:$E$15,2,0)</f>
        <v>#N/A</v>
      </c>
      <c r="E2819" s="217" t="e">
        <f>+VLOOKUP('PAA CONSOLIDADO'!M2822,LISTAS!$D$4:$E$15,2,0)</f>
        <v>#N/A</v>
      </c>
      <c r="F2819" s="217">
        <f>+'PAA CONSOLIDADO'!O2822</f>
        <v>0</v>
      </c>
      <c r="G2819" s="217">
        <f t="shared" si="129"/>
        <v>1</v>
      </c>
      <c r="H2819" s="217" t="e">
        <f>+VLOOKUP('PAA CONSOLIDADO'!P2822,LISTAS!$B$4:$C$17,2,0)</f>
        <v>#N/A</v>
      </c>
      <c r="I2819" s="217" t="e">
        <f>+VLOOKUP('PAA CONSOLIDADO'!Q2822,LISTAS!$B$22:$C$25,2,0)</f>
        <v>#N/A</v>
      </c>
      <c r="J2819" s="219">
        <f>'PAA CONSOLIDADO'!R2822</f>
        <v>0</v>
      </c>
      <c r="K2819" s="219">
        <f>+'PAA CONSOLIDADO'!S2822</f>
        <v>0</v>
      </c>
      <c r="L2819" s="217" t="e">
        <f>+VLOOKUP('PAA CONSOLIDADO'!T2822,LISTAS!$B$29:$C$31,2,0)</f>
        <v>#N/A</v>
      </c>
      <c r="M2819" s="217" t="e">
        <f>+VLOOKUP('PAA CONSOLIDADO'!U2822,LISTAS!$B$36:$C$39,2,0)</f>
        <v>#N/A</v>
      </c>
      <c r="N2819" s="217" t="str">
        <f t="shared" si="130"/>
        <v>Unidad de Contratación (1)</v>
      </c>
      <c r="O2819" s="217" t="str">
        <f t="shared" si="131"/>
        <v>CO-DC-11001</v>
      </c>
      <c r="P2819" s="217">
        <f>+'PAA CONSOLIDADO'!V2822</f>
        <v>0</v>
      </c>
      <c r="Q2819" s="217">
        <f>+'PAA CONSOLIDADO'!X2822</f>
        <v>0</v>
      </c>
      <c r="R2819" s="217">
        <f>+'PAA CONSOLIDADO'!Y2822</f>
        <v>0</v>
      </c>
    </row>
    <row r="2820" spans="1:18" s="217" customFormat="1" x14ac:dyDescent="0.25">
      <c r="A2820" s="211">
        <f>+'PAA CONSOLIDADO'!C2823</f>
        <v>0</v>
      </c>
      <c r="B2820" s="211">
        <f>+'PAA CONSOLIDADO'!I2823</f>
        <v>0</v>
      </c>
      <c r="C2820" s="217" t="str">
        <f>+CONCATENATE('PAA CONSOLIDADO'!A2823,"-",'PAA CONSOLIDADO'!D2823,"-",'PAA CONSOLIDADO'!K2823)</f>
        <v>--</v>
      </c>
      <c r="D2820" s="217" t="e">
        <f>+VLOOKUP('PAA CONSOLIDADO'!L2823,LISTAS!$D$4:$E$15,2,0)</f>
        <v>#N/A</v>
      </c>
      <c r="E2820" s="217" t="e">
        <f>+VLOOKUP('PAA CONSOLIDADO'!M2823,LISTAS!$D$4:$E$15,2,0)</f>
        <v>#N/A</v>
      </c>
      <c r="F2820" s="217">
        <f>+'PAA CONSOLIDADO'!O2823</f>
        <v>0</v>
      </c>
      <c r="G2820" s="217">
        <f t="shared" si="129"/>
        <v>1</v>
      </c>
      <c r="H2820" s="217" t="e">
        <f>+VLOOKUP('PAA CONSOLIDADO'!P2823,LISTAS!$B$4:$C$17,2,0)</f>
        <v>#N/A</v>
      </c>
      <c r="I2820" s="217" t="e">
        <f>+VLOOKUP('PAA CONSOLIDADO'!Q2823,LISTAS!$B$22:$C$25,2,0)</f>
        <v>#N/A</v>
      </c>
      <c r="J2820" s="219">
        <f>'PAA CONSOLIDADO'!R2823</f>
        <v>0</v>
      </c>
      <c r="K2820" s="219">
        <f>+'PAA CONSOLIDADO'!S2823</f>
        <v>0</v>
      </c>
      <c r="L2820" s="217" t="e">
        <f>+VLOOKUP('PAA CONSOLIDADO'!T2823,LISTAS!$B$29:$C$31,2,0)</f>
        <v>#N/A</v>
      </c>
      <c r="M2820" s="217" t="e">
        <f>+VLOOKUP('PAA CONSOLIDADO'!U2823,LISTAS!$B$36:$C$39,2,0)</f>
        <v>#N/A</v>
      </c>
      <c r="N2820" s="217" t="str">
        <f t="shared" si="130"/>
        <v>Unidad de Contratación (1)</v>
      </c>
      <c r="O2820" s="217" t="str">
        <f t="shared" si="131"/>
        <v>CO-DC-11001</v>
      </c>
      <c r="P2820" s="217">
        <f>+'PAA CONSOLIDADO'!V2823</f>
        <v>0</v>
      </c>
      <c r="Q2820" s="217">
        <f>+'PAA CONSOLIDADO'!X2823</f>
        <v>0</v>
      </c>
      <c r="R2820" s="217">
        <f>+'PAA CONSOLIDADO'!Y2823</f>
        <v>0</v>
      </c>
    </row>
    <row r="2821" spans="1:18" s="217" customFormat="1" x14ac:dyDescent="0.25">
      <c r="A2821" s="211">
        <f>+'PAA CONSOLIDADO'!C2824</f>
        <v>0</v>
      </c>
      <c r="B2821" s="211">
        <f>+'PAA CONSOLIDADO'!I2824</f>
        <v>0</v>
      </c>
      <c r="C2821" s="217" t="str">
        <f>+CONCATENATE('PAA CONSOLIDADO'!A2824,"-",'PAA CONSOLIDADO'!D2824,"-",'PAA CONSOLIDADO'!K2824)</f>
        <v>--</v>
      </c>
      <c r="D2821" s="217" t="e">
        <f>+VLOOKUP('PAA CONSOLIDADO'!L2824,LISTAS!$D$4:$E$15,2,0)</f>
        <v>#N/A</v>
      </c>
      <c r="E2821" s="217" t="e">
        <f>+VLOOKUP('PAA CONSOLIDADO'!M2824,LISTAS!$D$4:$E$15,2,0)</f>
        <v>#N/A</v>
      </c>
      <c r="F2821" s="217">
        <f>+'PAA CONSOLIDADO'!O2824</f>
        <v>0</v>
      </c>
      <c r="G2821" s="217">
        <f t="shared" ref="G2821:G2884" si="132">+IF(ISBLANK(B2821),"",1)</f>
        <v>1</v>
      </c>
      <c r="H2821" s="217" t="e">
        <f>+VLOOKUP('PAA CONSOLIDADO'!P2824,LISTAS!$B$4:$C$17,2,0)</f>
        <v>#N/A</v>
      </c>
      <c r="I2821" s="217" t="e">
        <f>+VLOOKUP('PAA CONSOLIDADO'!Q2824,LISTAS!$B$22:$C$25,2,0)</f>
        <v>#N/A</v>
      </c>
      <c r="J2821" s="219">
        <f>'PAA CONSOLIDADO'!R2824</f>
        <v>0</v>
      </c>
      <c r="K2821" s="219">
        <f>+'PAA CONSOLIDADO'!S2824</f>
        <v>0</v>
      </c>
      <c r="L2821" s="217" t="e">
        <f>+VLOOKUP('PAA CONSOLIDADO'!T2824,LISTAS!$B$29:$C$31,2,0)</f>
        <v>#N/A</v>
      </c>
      <c r="M2821" s="217" t="e">
        <f>+VLOOKUP('PAA CONSOLIDADO'!U2824,LISTAS!$B$36:$C$39,2,0)</f>
        <v>#N/A</v>
      </c>
      <c r="N2821" s="217" t="str">
        <f t="shared" ref="N2821:N2884" si="133">+IF(ISBLANK(B2821),"","Unidad de Contratación (1)")</f>
        <v>Unidad de Contratación (1)</v>
      </c>
      <c r="O2821" s="217" t="str">
        <f t="shared" ref="O2821:O2884" si="134">+IF(ISBLANK(B2821),"","CO-DC-11001")</f>
        <v>CO-DC-11001</v>
      </c>
      <c r="P2821" s="217">
        <f>+'PAA CONSOLIDADO'!V2824</f>
        <v>0</v>
      </c>
      <c r="Q2821" s="217">
        <f>+'PAA CONSOLIDADO'!X2824</f>
        <v>0</v>
      </c>
      <c r="R2821" s="217">
        <f>+'PAA CONSOLIDADO'!Y2824</f>
        <v>0</v>
      </c>
    </row>
    <row r="2822" spans="1:18" s="217" customFormat="1" x14ac:dyDescent="0.25">
      <c r="A2822" s="211">
        <f>+'PAA CONSOLIDADO'!C2825</f>
        <v>0</v>
      </c>
      <c r="B2822" s="211">
        <f>+'PAA CONSOLIDADO'!I2825</f>
        <v>0</v>
      </c>
      <c r="C2822" s="217" t="str">
        <f>+CONCATENATE('PAA CONSOLIDADO'!A2825,"-",'PAA CONSOLIDADO'!D2825,"-",'PAA CONSOLIDADO'!K2825)</f>
        <v>--</v>
      </c>
      <c r="D2822" s="217" t="e">
        <f>+VLOOKUP('PAA CONSOLIDADO'!L2825,LISTAS!$D$4:$E$15,2,0)</f>
        <v>#N/A</v>
      </c>
      <c r="E2822" s="217" t="e">
        <f>+VLOOKUP('PAA CONSOLIDADO'!M2825,LISTAS!$D$4:$E$15,2,0)</f>
        <v>#N/A</v>
      </c>
      <c r="F2822" s="217">
        <f>+'PAA CONSOLIDADO'!O2825</f>
        <v>0</v>
      </c>
      <c r="G2822" s="217">
        <f t="shared" si="132"/>
        <v>1</v>
      </c>
      <c r="H2822" s="217" t="e">
        <f>+VLOOKUP('PAA CONSOLIDADO'!P2825,LISTAS!$B$4:$C$17,2,0)</f>
        <v>#N/A</v>
      </c>
      <c r="I2822" s="217" t="e">
        <f>+VLOOKUP('PAA CONSOLIDADO'!Q2825,LISTAS!$B$22:$C$25,2,0)</f>
        <v>#N/A</v>
      </c>
      <c r="J2822" s="219">
        <f>'PAA CONSOLIDADO'!R2825</f>
        <v>0</v>
      </c>
      <c r="K2822" s="219">
        <f>+'PAA CONSOLIDADO'!S2825</f>
        <v>0</v>
      </c>
      <c r="L2822" s="217" t="e">
        <f>+VLOOKUP('PAA CONSOLIDADO'!T2825,LISTAS!$B$29:$C$31,2,0)</f>
        <v>#N/A</v>
      </c>
      <c r="M2822" s="217" t="e">
        <f>+VLOOKUP('PAA CONSOLIDADO'!U2825,LISTAS!$B$36:$C$39,2,0)</f>
        <v>#N/A</v>
      </c>
      <c r="N2822" s="217" t="str">
        <f t="shared" si="133"/>
        <v>Unidad de Contratación (1)</v>
      </c>
      <c r="O2822" s="217" t="str">
        <f t="shared" si="134"/>
        <v>CO-DC-11001</v>
      </c>
      <c r="P2822" s="217">
        <f>+'PAA CONSOLIDADO'!V2825</f>
        <v>0</v>
      </c>
      <c r="Q2822" s="217">
        <f>+'PAA CONSOLIDADO'!X2825</f>
        <v>0</v>
      </c>
      <c r="R2822" s="217">
        <f>+'PAA CONSOLIDADO'!Y2825</f>
        <v>0</v>
      </c>
    </row>
    <row r="2823" spans="1:18" s="217" customFormat="1" x14ac:dyDescent="0.25">
      <c r="A2823" s="211">
        <f>+'PAA CONSOLIDADO'!C2826</f>
        <v>0</v>
      </c>
      <c r="B2823" s="211">
        <f>+'PAA CONSOLIDADO'!I2826</f>
        <v>0</v>
      </c>
      <c r="C2823" s="217" t="str">
        <f>+CONCATENATE('PAA CONSOLIDADO'!A2826,"-",'PAA CONSOLIDADO'!D2826,"-",'PAA CONSOLIDADO'!K2826)</f>
        <v>--</v>
      </c>
      <c r="D2823" s="217" t="e">
        <f>+VLOOKUP('PAA CONSOLIDADO'!L2826,LISTAS!$D$4:$E$15,2,0)</f>
        <v>#N/A</v>
      </c>
      <c r="E2823" s="217" t="e">
        <f>+VLOOKUP('PAA CONSOLIDADO'!M2826,LISTAS!$D$4:$E$15,2,0)</f>
        <v>#N/A</v>
      </c>
      <c r="F2823" s="217">
        <f>+'PAA CONSOLIDADO'!O2826</f>
        <v>0</v>
      </c>
      <c r="G2823" s="217">
        <f t="shared" si="132"/>
        <v>1</v>
      </c>
      <c r="H2823" s="217" t="e">
        <f>+VLOOKUP('PAA CONSOLIDADO'!P2826,LISTAS!$B$4:$C$17,2,0)</f>
        <v>#N/A</v>
      </c>
      <c r="I2823" s="217" t="e">
        <f>+VLOOKUP('PAA CONSOLIDADO'!Q2826,LISTAS!$B$22:$C$25,2,0)</f>
        <v>#N/A</v>
      </c>
      <c r="J2823" s="219">
        <f>'PAA CONSOLIDADO'!R2826</f>
        <v>0</v>
      </c>
      <c r="K2823" s="219">
        <f>+'PAA CONSOLIDADO'!S2826</f>
        <v>0</v>
      </c>
      <c r="L2823" s="217" t="e">
        <f>+VLOOKUP('PAA CONSOLIDADO'!T2826,LISTAS!$B$29:$C$31,2,0)</f>
        <v>#N/A</v>
      </c>
      <c r="M2823" s="217" t="e">
        <f>+VLOOKUP('PAA CONSOLIDADO'!U2826,LISTAS!$B$36:$C$39,2,0)</f>
        <v>#N/A</v>
      </c>
      <c r="N2823" s="217" t="str">
        <f t="shared" si="133"/>
        <v>Unidad de Contratación (1)</v>
      </c>
      <c r="O2823" s="217" t="str">
        <f t="shared" si="134"/>
        <v>CO-DC-11001</v>
      </c>
      <c r="P2823" s="217">
        <f>+'PAA CONSOLIDADO'!V2826</f>
        <v>0</v>
      </c>
      <c r="Q2823" s="217">
        <f>+'PAA CONSOLIDADO'!X2826</f>
        <v>0</v>
      </c>
      <c r="R2823" s="217">
        <f>+'PAA CONSOLIDADO'!Y2826</f>
        <v>0</v>
      </c>
    </row>
    <row r="2824" spans="1:18" s="217" customFormat="1" x14ac:dyDescent="0.25">
      <c r="A2824" s="211">
        <f>+'PAA CONSOLIDADO'!C2827</f>
        <v>0</v>
      </c>
      <c r="B2824" s="211">
        <f>+'PAA CONSOLIDADO'!I2827</f>
        <v>0</v>
      </c>
      <c r="C2824" s="217" t="str">
        <f>+CONCATENATE('PAA CONSOLIDADO'!A2827,"-",'PAA CONSOLIDADO'!D2827,"-",'PAA CONSOLIDADO'!K2827)</f>
        <v>--</v>
      </c>
      <c r="D2824" s="217" t="e">
        <f>+VLOOKUP('PAA CONSOLIDADO'!L2827,LISTAS!$D$4:$E$15,2,0)</f>
        <v>#N/A</v>
      </c>
      <c r="E2824" s="217" t="e">
        <f>+VLOOKUP('PAA CONSOLIDADO'!M2827,LISTAS!$D$4:$E$15,2,0)</f>
        <v>#N/A</v>
      </c>
      <c r="F2824" s="217">
        <f>+'PAA CONSOLIDADO'!O2827</f>
        <v>0</v>
      </c>
      <c r="G2824" s="217">
        <f t="shared" si="132"/>
        <v>1</v>
      </c>
      <c r="H2824" s="217" t="e">
        <f>+VLOOKUP('PAA CONSOLIDADO'!P2827,LISTAS!$B$4:$C$17,2,0)</f>
        <v>#N/A</v>
      </c>
      <c r="I2824" s="217" t="e">
        <f>+VLOOKUP('PAA CONSOLIDADO'!Q2827,LISTAS!$B$22:$C$25,2,0)</f>
        <v>#N/A</v>
      </c>
      <c r="J2824" s="219">
        <f>'PAA CONSOLIDADO'!R2827</f>
        <v>0</v>
      </c>
      <c r="K2824" s="219">
        <f>+'PAA CONSOLIDADO'!S2827</f>
        <v>0</v>
      </c>
      <c r="L2824" s="217" t="e">
        <f>+VLOOKUP('PAA CONSOLIDADO'!T2827,LISTAS!$B$29:$C$31,2,0)</f>
        <v>#N/A</v>
      </c>
      <c r="M2824" s="217" t="e">
        <f>+VLOOKUP('PAA CONSOLIDADO'!U2827,LISTAS!$B$36:$C$39,2,0)</f>
        <v>#N/A</v>
      </c>
      <c r="N2824" s="217" t="str">
        <f t="shared" si="133"/>
        <v>Unidad de Contratación (1)</v>
      </c>
      <c r="O2824" s="217" t="str">
        <f t="shared" si="134"/>
        <v>CO-DC-11001</v>
      </c>
      <c r="P2824" s="217">
        <f>+'PAA CONSOLIDADO'!V2827</f>
        <v>0</v>
      </c>
      <c r="Q2824" s="217">
        <f>+'PAA CONSOLIDADO'!X2827</f>
        <v>0</v>
      </c>
      <c r="R2824" s="217">
        <f>+'PAA CONSOLIDADO'!Y2827</f>
        <v>0</v>
      </c>
    </row>
    <row r="2825" spans="1:18" s="217" customFormat="1" x14ac:dyDescent="0.25">
      <c r="A2825" s="211">
        <f>+'PAA CONSOLIDADO'!C2828</f>
        <v>0</v>
      </c>
      <c r="B2825" s="211">
        <f>+'PAA CONSOLIDADO'!I2828</f>
        <v>0</v>
      </c>
      <c r="C2825" s="217" t="str">
        <f>+CONCATENATE('PAA CONSOLIDADO'!A2828,"-",'PAA CONSOLIDADO'!D2828,"-",'PAA CONSOLIDADO'!K2828)</f>
        <v>--</v>
      </c>
      <c r="D2825" s="217" t="e">
        <f>+VLOOKUP('PAA CONSOLIDADO'!L2828,LISTAS!$D$4:$E$15,2,0)</f>
        <v>#N/A</v>
      </c>
      <c r="E2825" s="217" t="e">
        <f>+VLOOKUP('PAA CONSOLIDADO'!M2828,LISTAS!$D$4:$E$15,2,0)</f>
        <v>#N/A</v>
      </c>
      <c r="F2825" s="217">
        <f>+'PAA CONSOLIDADO'!O2828</f>
        <v>0</v>
      </c>
      <c r="G2825" s="217">
        <f t="shared" si="132"/>
        <v>1</v>
      </c>
      <c r="H2825" s="217" t="e">
        <f>+VLOOKUP('PAA CONSOLIDADO'!P2828,LISTAS!$B$4:$C$17,2,0)</f>
        <v>#N/A</v>
      </c>
      <c r="I2825" s="217" t="e">
        <f>+VLOOKUP('PAA CONSOLIDADO'!Q2828,LISTAS!$B$22:$C$25,2,0)</f>
        <v>#N/A</v>
      </c>
      <c r="J2825" s="219">
        <f>'PAA CONSOLIDADO'!R2828</f>
        <v>0</v>
      </c>
      <c r="K2825" s="219">
        <f>+'PAA CONSOLIDADO'!S2828</f>
        <v>0</v>
      </c>
      <c r="L2825" s="217" t="e">
        <f>+VLOOKUP('PAA CONSOLIDADO'!T2828,LISTAS!$B$29:$C$31,2,0)</f>
        <v>#N/A</v>
      </c>
      <c r="M2825" s="217" t="e">
        <f>+VLOOKUP('PAA CONSOLIDADO'!U2828,LISTAS!$B$36:$C$39,2,0)</f>
        <v>#N/A</v>
      </c>
      <c r="N2825" s="217" t="str">
        <f t="shared" si="133"/>
        <v>Unidad de Contratación (1)</v>
      </c>
      <c r="O2825" s="217" t="str">
        <f t="shared" si="134"/>
        <v>CO-DC-11001</v>
      </c>
      <c r="P2825" s="217">
        <f>+'PAA CONSOLIDADO'!V2828</f>
        <v>0</v>
      </c>
      <c r="Q2825" s="217">
        <f>+'PAA CONSOLIDADO'!X2828</f>
        <v>0</v>
      </c>
      <c r="R2825" s="217">
        <f>+'PAA CONSOLIDADO'!Y2828</f>
        <v>0</v>
      </c>
    </row>
    <row r="2826" spans="1:18" s="217" customFormat="1" x14ac:dyDescent="0.25">
      <c r="A2826" s="211">
        <f>+'PAA CONSOLIDADO'!C2829</f>
        <v>0</v>
      </c>
      <c r="B2826" s="211">
        <f>+'PAA CONSOLIDADO'!I2829</f>
        <v>0</v>
      </c>
      <c r="C2826" s="217" t="str">
        <f>+CONCATENATE('PAA CONSOLIDADO'!A2829,"-",'PAA CONSOLIDADO'!D2829,"-",'PAA CONSOLIDADO'!K2829)</f>
        <v>--</v>
      </c>
      <c r="D2826" s="217" t="e">
        <f>+VLOOKUP('PAA CONSOLIDADO'!L2829,LISTAS!$D$4:$E$15,2,0)</f>
        <v>#N/A</v>
      </c>
      <c r="E2826" s="217" t="e">
        <f>+VLOOKUP('PAA CONSOLIDADO'!M2829,LISTAS!$D$4:$E$15,2,0)</f>
        <v>#N/A</v>
      </c>
      <c r="F2826" s="217">
        <f>+'PAA CONSOLIDADO'!O2829</f>
        <v>0</v>
      </c>
      <c r="G2826" s="217">
        <f t="shared" si="132"/>
        <v>1</v>
      </c>
      <c r="H2826" s="217" t="e">
        <f>+VLOOKUP('PAA CONSOLIDADO'!P2829,LISTAS!$B$4:$C$17,2,0)</f>
        <v>#N/A</v>
      </c>
      <c r="I2826" s="217" t="e">
        <f>+VLOOKUP('PAA CONSOLIDADO'!Q2829,LISTAS!$B$22:$C$25,2,0)</f>
        <v>#N/A</v>
      </c>
      <c r="J2826" s="219">
        <f>'PAA CONSOLIDADO'!R2829</f>
        <v>0</v>
      </c>
      <c r="K2826" s="219">
        <f>+'PAA CONSOLIDADO'!S2829</f>
        <v>0</v>
      </c>
      <c r="L2826" s="217" t="e">
        <f>+VLOOKUP('PAA CONSOLIDADO'!T2829,LISTAS!$B$29:$C$31,2,0)</f>
        <v>#N/A</v>
      </c>
      <c r="M2826" s="217" t="e">
        <f>+VLOOKUP('PAA CONSOLIDADO'!U2829,LISTAS!$B$36:$C$39,2,0)</f>
        <v>#N/A</v>
      </c>
      <c r="N2826" s="217" t="str">
        <f t="shared" si="133"/>
        <v>Unidad de Contratación (1)</v>
      </c>
      <c r="O2826" s="217" t="str">
        <f t="shared" si="134"/>
        <v>CO-DC-11001</v>
      </c>
      <c r="P2826" s="217">
        <f>+'PAA CONSOLIDADO'!V2829</f>
        <v>0</v>
      </c>
      <c r="Q2826" s="217">
        <f>+'PAA CONSOLIDADO'!X2829</f>
        <v>0</v>
      </c>
      <c r="R2826" s="217">
        <f>+'PAA CONSOLIDADO'!Y2829</f>
        <v>0</v>
      </c>
    </row>
    <row r="2827" spans="1:18" s="217" customFormat="1" x14ac:dyDescent="0.25">
      <c r="A2827" s="211">
        <f>+'PAA CONSOLIDADO'!C2830</f>
        <v>0</v>
      </c>
      <c r="B2827" s="211">
        <f>+'PAA CONSOLIDADO'!I2830</f>
        <v>0</v>
      </c>
      <c r="C2827" s="217" t="str">
        <f>+CONCATENATE('PAA CONSOLIDADO'!A2830,"-",'PAA CONSOLIDADO'!D2830,"-",'PAA CONSOLIDADO'!K2830)</f>
        <v>--</v>
      </c>
      <c r="D2827" s="217" t="e">
        <f>+VLOOKUP('PAA CONSOLIDADO'!L2830,LISTAS!$D$4:$E$15,2,0)</f>
        <v>#N/A</v>
      </c>
      <c r="E2827" s="217" t="e">
        <f>+VLOOKUP('PAA CONSOLIDADO'!M2830,LISTAS!$D$4:$E$15,2,0)</f>
        <v>#N/A</v>
      </c>
      <c r="F2827" s="217">
        <f>+'PAA CONSOLIDADO'!O2830</f>
        <v>0</v>
      </c>
      <c r="G2827" s="217">
        <f t="shared" si="132"/>
        <v>1</v>
      </c>
      <c r="H2827" s="217" t="e">
        <f>+VLOOKUP('PAA CONSOLIDADO'!P2830,LISTAS!$B$4:$C$17,2,0)</f>
        <v>#N/A</v>
      </c>
      <c r="I2827" s="217" t="e">
        <f>+VLOOKUP('PAA CONSOLIDADO'!Q2830,LISTAS!$B$22:$C$25,2,0)</f>
        <v>#N/A</v>
      </c>
      <c r="J2827" s="219">
        <f>'PAA CONSOLIDADO'!R2830</f>
        <v>0</v>
      </c>
      <c r="K2827" s="219">
        <f>+'PAA CONSOLIDADO'!S2830</f>
        <v>0</v>
      </c>
      <c r="L2827" s="217" t="e">
        <f>+VLOOKUP('PAA CONSOLIDADO'!T2830,LISTAS!$B$29:$C$31,2,0)</f>
        <v>#N/A</v>
      </c>
      <c r="M2827" s="217" t="e">
        <f>+VLOOKUP('PAA CONSOLIDADO'!U2830,LISTAS!$B$36:$C$39,2,0)</f>
        <v>#N/A</v>
      </c>
      <c r="N2827" s="217" t="str">
        <f t="shared" si="133"/>
        <v>Unidad de Contratación (1)</v>
      </c>
      <c r="O2827" s="217" t="str">
        <f t="shared" si="134"/>
        <v>CO-DC-11001</v>
      </c>
      <c r="P2827" s="217">
        <f>+'PAA CONSOLIDADO'!V2830</f>
        <v>0</v>
      </c>
      <c r="Q2827" s="217">
        <f>+'PAA CONSOLIDADO'!X2830</f>
        <v>0</v>
      </c>
      <c r="R2827" s="217">
        <f>+'PAA CONSOLIDADO'!Y2830</f>
        <v>0</v>
      </c>
    </row>
    <row r="2828" spans="1:18" s="217" customFormat="1" x14ac:dyDescent="0.25">
      <c r="A2828" s="211">
        <f>+'PAA CONSOLIDADO'!C2831</f>
        <v>0</v>
      </c>
      <c r="B2828" s="211">
        <f>+'PAA CONSOLIDADO'!I2831</f>
        <v>0</v>
      </c>
      <c r="C2828" s="217" t="str">
        <f>+CONCATENATE('PAA CONSOLIDADO'!A2831,"-",'PAA CONSOLIDADO'!D2831,"-",'PAA CONSOLIDADO'!K2831)</f>
        <v>--</v>
      </c>
      <c r="D2828" s="217" t="e">
        <f>+VLOOKUP('PAA CONSOLIDADO'!L2831,LISTAS!$D$4:$E$15,2,0)</f>
        <v>#N/A</v>
      </c>
      <c r="E2828" s="217" t="e">
        <f>+VLOOKUP('PAA CONSOLIDADO'!M2831,LISTAS!$D$4:$E$15,2,0)</f>
        <v>#N/A</v>
      </c>
      <c r="F2828" s="217">
        <f>+'PAA CONSOLIDADO'!O2831</f>
        <v>0</v>
      </c>
      <c r="G2828" s="217">
        <f t="shared" si="132"/>
        <v>1</v>
      </c>
      <c r="H2828" s="217" t="e">
        <f>+VLOOKUP('PAA CONSOLIDADO'!P2831,LISTAS!$B$4:$C$17,2,0)</f>
        <v>#N/A</v>
      </c>
      <c r="I2828" s="217" t="e">
        <f>+VLOOKUP('PAA CONSOLIDADO'!Q2831,LISTAS!$B$22:$C$25,2,0)</f>
        <v>#N/A</v>
      </c>
      <c r="J2828" s="219">
        <f>'PAA CONSOLIDADO'!R2831</f>
        <v>0</v>
      </c>
      <c r="K2828" s="219">
        <f>+'PAA CONSOLIDADO'!S2831</f>
        <v>0</v>
      </c>
      <c r="L2828" s="217" t="e">
        <f>+VLOOKUP('PAA CONSOLIDADO'!T2831,LISTAS!$B$29:$C$31,2,0)</f>
        <v>#N/A</v>
      </c>
      <c r="M2828" s="217" t="e">
        <f>+VLOOKUP('PAA CONSOLIDADO'!U2831,LISTAS!$B$36:$C$39,2,0)</f>
        <v>#N/A</v>
      </c>
      <c r="N2828" s="217" t="str">
        <f t="shared" si="133"/>
        <v>Unidad de Contratación (1)</v>
      </c>
      <c r="O2828" s="217" t="str">
        <f t="shared" si="134"/>
        <v>CO-DC-11001</v>
      </c>
      <c r="P2828" s="217">
        <f>+'PAA CONSOLIDADO'!V2831</f>
        <v>0</v>
      </c>
      <c r="Q2828" s="217">
        <f>+'PAA CONSOLIDADO'!X2831</f>
        <v>0</v>
      </c>
      <c r="R2828" s="217">
        <f>+'PAA CONSOLIDADO'!Y2831</f>
        <v>0</v>
      </c>
    </row>
    <row r="2829" spans="1:18" s="217" customFormat="1" x14ac:dyDescent="0.25">
      <c r="A2829" s="211">
        <f>+'PAA CONSOLIDADO'!C2832</f>
        <v>0</v>
      </c>
      <c r="B2829" s="211">
        <f>+'PAA CONSOLIDADO'!I2832</f>
        <v>0</v>
      </c>
      <c r="C2829" s="217" t="str">
        <f>+CONCATENATE('PAA CONSOLIDADO'!A2832,"-",'PAA CONSOLIDADO'!D2832,"-",'PAA CONSOLIDADO'!K2832)</f>
        <v>--</v>
      </c>
      <c r="D2829" s="217" t="e">
        <f>+VLOOKUP('PAA CONSOLIDADO'!L2832,LISTAS!$D$4:$E$15,2,0)</f>
        <v>#N/A</v>
      </c>
      <c r="E2829" s="217" t="e">
        <f>+VLOOKUP('PAA CONSOLIDADO'!M2832,LISTAS!$D$4:$E$15,2,0)</f>
        <v>#N/A</v>
      </c>
      <c r="F2829" s="217">
        <f>+'PAA CONSOLIDADO'!O2832</f>
        <v>0</v>
      </c>
      <c r="G2829" s="217">
        <f t="shared" si="132"/>
        <v>1</v>
      </c>
      <c r="H2829" s="217" t="e">
        <f>+VLOOKUP('PAA CONSOLIDADO'!P2832,LISTAS!$B$4:$C$17,2,0)</f>
        <v>#N/A</v>
      </c>
      <c r="I2829" s="217" t="e">
        <f>+VLOOKUP('PAA CONSOLIDADO'!Q2832,LISTAS!$B$22:$C$25,2,0)</f>
        <v>#N/A</v>
      </c>
      <c r="J2829" s="219">
        <f>'PAA CONSOLIDADO'!R2832</f>
        <v>0</v>
      </c>
      <c r="K2829" s="219">
        <f>+'PAA CONSOLIDADO'!S2832</f>
        <v>0</v>
      </c>
      <c r="L2829" s="217" t="e">
        <f>+VLOOKUP('PAA CONSOLIDADO'!T2832,LISTAS!$B$29:$C$31,2,0)</f>
        <v>#N/A</v>
      </c>
      <c r="M2829" s="217" t="e">
        <f>+VLOOKUP('PAA CONSOLIDADO'!U2832,LISTAS!$B$36:$C$39,2,0)</f>
        <v>#N/A</v>
      </c>
      <c r="N2829" s="217" t="str">
        <f t="shared" si="133"/>
        <v>Unidad de Contratación (1)</v>
      </c>
      <c r="O2829" s="217" t="str">
        <f t="shared" si="134"/>
        <v>CO-DC-11001</v>
      </c>
      <c r="P2829" s="217">
        <f>+'PAA CONSOLIDADO'!V2832</f>
        <v>0</v>
      </c>
      <c r="Q2829" s="217">
        <f>+'PAA CONSOLIDADO'!X2832</f>
        <v>0</v>
      </c>
      <c r="R2829" s="217">
        <f>+'PAA CONSOLIDADO'!Y2832</f>
        <v>0</v>
      </c>
    </row>
    <row r="2830" spans="1:18" s="217" customFormat="1" x14ac:dyDescent="0.25">
      <c r="A2830" s="211">
        <f>+'PAA CONSOLIDADO'!C2833</f>
        <v>0</v>
      </c>
      <c r="B2830" s="211">
        <f>+'PAA CONSOLIDADO'!I2833</f>
        <v>0</v>
      </c>
      <c r="C2830" s="217" t="str">
        <f>+CONCATENATE('PAA CONSOLIDADO'!A2833,"-",'PAA CONSOLIDADO'!D2833,"-",'PAA CONSOLIDADO'!K2833)</f>
        <v>--</v>
      </c>
      <c r="D2830" s="217" t="e">
        <f>+VLOOKUP('PAA CONSOLIDADO'!L2833,LISTAS!$D$4:$E$15,2,0)</f>
        <v>#N/A</v>
      </c>
      <c r="E2830" s="217" t="e">
        <f>+VLOOKUP('PAA CONSOLIDADO'!M2833,LISTAS!$D$4:$E$15,2,0)</f>
        <v>#N/A</v>
      </c>
      <c r="F2830" s="217">
        <f>+'PAA CONSOLIDADO'!O2833</f>
        <v>0</v>
      </c>
      <c r="G2830" s="217">
        <f t="shared" si="132"/>
        <v>1</v>
      </c>
      <c r="H2830" s="217" t="e">
        <f>+VLOOKUP('PAA CONSOLIDADO'!P2833,LISTAS!$B$4:$C$17,2,0)</f>
        <v>#N/A</v>
      </c>
      <c r="I2830" s="217" t="e">
        <f>+VLOOKUP('PAA CONSOLIDADO'!Q2833,LISTAS!$B$22:$C$25,2,0)</f>
        <v>#N/A</v>
      </c>
      <c r="J2830" s="219">
        <f>'PAA CONSOLIDADO'!R2833</f>
        <v>0</v>
      </c>
      <c r="K2830" s="219">
        <f>+'PAA CONSOLIDADO'!S2833</f>
        <v>0</v>
      </c>
      <c r="L2830" s="217" t="e">
        <f>+VLOOKUP('PAA CONSOLIDADO'!T2833,LISTAS!$B$29:$C$31,2,0)</f>
        <v>#N/A</v>
      </c>
      <c r="M2830" s="217" t="e">
        <f>+VLOOKUP('PAA CONSOLIDADO'!U2833,LISTAS!$B$36:$C$39,2,0)</f>
        <v>#N/A</v>
      </c>
      <c r="N2830" s="217" t="str">
        <f t="shared" si="133"/>
        <v>Unidad de Contratación (1)</v>
      </c>
      <c r="O2830" s="217" t="str">
        <f t="shared" si="134"/>
        <v>CO-DC-11001</v>
      </c>
      <c r="P2830" s="217">
        <f>+'PAA CONSOLIDADO'!V2833</f>
        <v>0</v>
      </c>
      <c r="Q2830" s="217">
        <f>+'PAA CONSOLIDADO'!X2833</f>
        <v>0</v>
      </c>
      <c r="R2830" s="217">
        <f>+'PAA CONSOLIDADO'!Y2833</f>
        <v>0</v>
      </c>
    </row>
    <row r="2831" spans="1:18" s="217" customFormat="1" x14ac:dyDescent="0.25">
      <c r="A2831" s="211">
        <f>+'PAA CONSOLIDADO'!C2834</f>
        <v>0</v>
      </c>
      <c r="B2831" s="211">
        <f>+'PAA CONSOLIDADO'!I2834</f>
        <v>0</v>
      </c>
      <c r="C2831" s="217" t="str">
        <f>+CONCATENATE('PAA CONSOLIDADO'!A2834,"-",'PAA CONSOLIDADO'!D2834,"-",'PAA CONSOLIDADO'!K2834)</f>
        <v>--</v>
      </c>
      <c r="D2831" s="217" t="e">
        <f>+VLOOKUP('PAA CONSOLIDADO'!L2834,LISTAS!$D$4:$E$15,2,0)</f>
        <v>#N/A</v>
      </c>
      <c r="E2831" s="217" t="e">
        <f>+VLOOKUP('PAA CONSOLIDADO'!M2834,LISTAS!$D$4:$E$15,2,0)</f>
        <v>#N/A</v>
      </c>
      <c r="F2831" s="217">
        <f>+'PAA CONSOLIDADO'!O2834</f>
        <v>0</v>
      </c>
      <c r="G2831" s="217">
        <f t="shared" si="132"/>
        <v>1</v>
      </c>
      <c r="H2831" s="217" t="e">
        <f>+VLOOKUP('PAA CONSOLIDADO'!P2834,LISTAS!$B$4:$C$17,2,0)</f>
        <v>#N/A</v>
      </c>
      <c r="I2831" s="217" t="e">
        <f>+VLOOKUP('PAA CONSOLIDADO'!Q2834,LISTAS!$B$22:$C$25,2,0)</f>
        <v>#N/A</v>
      </c>
      <c r="J2831" s="219">
        <f>'PAA CONSOLIDADO'!R2834</f>
        <v>0</v>
      </c>
      <c r="K2831" s="219">
        <f>+'PAA CONSOLIDADO'!S2834</f>
        <v>0</v>
      </c>
      <c r="L2831" s="217" t="e">
        <f>+VLOOKUP('PAA CONSOLIDADO'!T2834,LISTAS!$B$29:$C$31,2,0)</f>
        <v>#N/A</v>
      </c>
      <c r="M2831" s="217" t="e">
        <f>+VLOOKUP('PAA CONSOLIDADO'!U2834,LISTAS!$B$36:$C$39,2,0)</f>
        <v>#N/A</v>
      </c>
      <c r="N2831" s="217" t="str">
        <f t="shared" si="133"/>
        <v>Unidad de Contratación (1)</v>
      </c>
      <c r="O2831" s="217" t="str">
        <f t="shared" si="134"/>
        <v>CO-DC-11001</v>
      </c>
      <c r="P2831" s="217">
        <f>+'PAA CONSOLIDADO'!V2834</f>
        <v>0</v>
      </c>
      <c r="Q2831" s="217">
        <f>+'PAA CONSOLIDADO'!X2834</f>
        <v>0</v>
      </c>
      <c r="R2831" s="217">
        <f>+'PAA CONSOLIDADO'!Y2834</f>
        <v>0</v>
      </c>
    </row>
    <row r="2832" spans="1:18" s="217" customFormat="1" x14ac:dyDescent="0.25">
      <c r="A2832" s="211">
        <f>+'PAA CONSOLIDADO'!C2835</f>
        <v>0</v>
      </c>
      <c r="B2832" s="211">
        <f>+'PAA CONSOLIDADO'!I2835</f>
        <v>0</v>
      </c>
      <c r="C2832" s="217" t="str">
        <f>+CONCATENATE('PAA CONSOLIDADO'!A2835,"-",'PAA CONSOLIDADO'!D2835,"-",'PAA CONSOLIDADO'!K2835)</f>
        <v>--</v>
      </c>
      <c r="D2832" s="217" t="e">
        <f>+VLOOKUP('PAA CONSOLIDADO'!L2835,LISTAS!$D$4:$E$15,2,0)</f>
        <v>#N/A</v>
      </c>
      <c r="E2832" s="217" t="e">
        <f>+VLOOKUP('PAA CONSOLIDADO'!M2835,LISTAS!$D$4:$E$15,2,0)</f>
        <v>#N/A</v>
      </c>
      <c r="F2832" s="217">
        <f>+'PAA CONSOLIDADO'!O2835</f>
        <v>0</v>
      </c>
      <c r="G2832" s="217">
        <f t="shared" si="132"/>
        <v>1</v>
      </c>
      <c r="H2832" s="217" t="e">
        <f>+VLOOKUP('PAA CONSOLIDADO'!P2835,LISTAS!$B$4:$C$17,2,0)</f>
        <v>#N/A</v>
      </c>
      <c r="I2832" s="217" t="e">
        <f>+VLOOKUP('PAA CONSOLIDADO'!Q2835,LISTAS!$B$22:$C$25,2,0)</f>
        <v>#N/A</v>
      </c>
      <c r="J2832" s="219">
        <f>'PAA CONSOLIDADO'!R2835</f>
        <v>0</v>
      </c>
      <c r="K2832" s="219">
        <f>+'PAA CONSOLIDADO'!S2835</f>
        <v>0</v>
      </c>
      <c r="L2832" s="217" t="e">
        <f>+VLOOKUP('PAA CONSOLIDADO'!T2835,LISTAS!$B$29:$C$31,2,0)</f>
        <v>#N/A</v>
      </c>
      <c r="M2832" s="217" t="e">
        <f>+VLOOKUP('PAA CONSOLIDADO'!U2835,LISTAS!$B$36:$C$39,2,0)</f>
        <v>#N/A</v>
      </c>
      <c r="N2832" s="217" t="str">
        <f t="shared" si="133"/>
        <v>Unidad de Contratación (1)</v>
      </c>
      <c r="O2832" s="217" t="str">
        <f t="shared" si="134"/>
        <v>CO-DC-11001</v>
      </c>
      <c r="P2832" s="217">
        <f>+'PAA CONSOLIDADO'!V2835</f>
        <v>0</v>
      </c>
      <c r="Q2832" s="217">
        <f>+'PAA CONSOLIDADO'!X2835</f>
        <v>0</v>
      </c>
      <c r="R2832" s="217">
        <f>+'PAA CONSOLIDADO'!Y2835</f>
        <v>0</v>
      </c>
    </row>
    <row r="2833" spans="1:18" s="217" customFormat="1" x14ac:dyDescent="0.25">
      <c r="A2833" s="211">
        <f>+'PAA CONSOLIDADO'!C2836</f>
        <v>0</v>
      </c>
      <c r="B2833" s="211">
        <f>+'PAA CONSOLIDADO'!I2836</f>
        <v>0</v>
      </c>
      <c r="C2833" s="217" t="str">
        <f>+CONCATENATE('PAA CONSOLIDADO'!A2836,"-",'PAA CONSOLIDADO'!D2836,"-",'PAA CONSOLIDADO'!K2836)</f>
        <v>--</v>
      </c>
      <c r="D2833" s="217" t="e">
        <f>+VLOOKUP('PAA CONSOLIDADO'!L2836,LISTAS!$D$4:$E$15,2,0)</f>
        <v>#N/A</v>
      </c>
      <c r="E2833" s="217" t="e">
        <f>+VLOOKUP('PAA CONSOLIDADO'!M2836,LISTAS!$D$4:$E$15,2,0)</f>
        <v>#N/A</v>
      </c>
      <c r="F2833" s="217">
        <f>+'PAA CONSOLIDADO'!O2836</f>
        <v>0</v>
      </c>
      <c r="G2833" s="217">
        <f t="shared" si="132"/>
        <v>1</v>
      </c>
      <c r="H2833" s="217" t="e">
        <f>+VLOOKUP('PAA CONSOLIDADO'!P2836,LISTAS!$B$4:$C$17,2,0)</f>
        <v>#N/A</v>
      </c>
      <c r="I2833" s="217" t="e">
        <f>+VLOOKUP('PAA CONSOLIDADO'!Q2836,LISTAS!$B$22:$C$25,2,0)</f>
        <v>#N/A</v>
      </c>
      <c r="J2833" s="219">
        <f>'PAA CONSOLIDADO'!R2836</f>
        <v>0</v>
      </c>
      <c r="K2833" s="219">
        <f>+'PAA CONSOLIDADO'!S2836</f>
        <v>0</v>
      </c>
      <c r="L2833" s="217" t="e">
        <f>+VLOOKUP('PAA CONSOLIDADO'!T2836,LISTAS!$B$29:$C$31,2,0)</f>
        <v>#N/A</v>
      </c>
      <c r="M2833" s="217" t="e">
        <f>+VLOOKUP('PAA CONSOLIDADO'!U2836,LISTAS!$B$36:$C$39,2,0)</f>
        <v>#N/A</v>
      </c>
      <c r="N2833" s="217" t="str">
        <f t="shared" si="133"/>
        <v>Unidad de Contratación (1)</v>
      </c>
      <c r="O2833" s="217" t="str">
        <f t="shared" si="134"/>
        <v>CO-DC-11001</v>
      </c>
      <c r="P2833" s="217">
        <f>+'PAA CONSOLIDADO'!V2836</f>
        <v>0</v>
      </c>
      <c r="Q2833" s="217">
        <f>+'PAA CONSOLIDADO'!X2836</f>
        <v>0</v>
      </c>
      <c r="R2833" s="217">
        <f>+'PAA CONSOLIDADO'!Y2836</f>
        <v>0</v>
      </c>
    </row>
    <row r="2834" spans="1:18" s="217" customFormat="1" x14ac:dyDescent="0.25">
      <c r="A2834" s="211">
        <f>+'PAA CONSOLIDADO'!C2837</f>
        <v>0</v>
      </c>
      <c r="B2834" s="211">
        <f>+'PAA CONSOLIDADO'!I2837</f>
        <v>0</v>
      </c>
      <c r="C2834" s="217" t="str">
        <f>+CONCATENATE('PAA CONSOLIDADO'!A2837,"-",'PAA CONSOLIDADO'!D2837,"-",'PAA CONSOLIDADO'!K2837)</f>
        <v>--</v>
      </c>
      <c r="D2834" s="217" t="e">
        <f>+VLOOKUP('PAA CONSOLIDADO'!L2837,LISTAS!$D$4:$E$15,2,0)</f>
        <v>#N/A</v>
      </c>
      <c r="E2834" s="217" t="e">
        <f>+VLOOKUP('PAA CONSOLIDADO'!M2837,LISTAS!$D$4:$E$15,2,0)</f>
        <v>#N/A</v>
      </c>
      <c r="F2834" s="217">
        <f>+'PAA CONSOLIDADO'!O2837</f>
        <v>0</v>
      </c>
      <c r="G2834" s="217">
        <f t="shared" si="132"/>
        <v>1</v>
      </c>
      <c r="H2834" s="217" t="e">
        <f>+VLOOKUP('PAA CONSOLIDADO'!P2837,LISTAS!$B$4:$C$17,2,0)</f>
        <v>#N/A</v>
      </c>
      <c r="I2834" s="217" t="e">
        <f>+VLOOKUP('PAA CONSOLIDADO'!Q2837,LISTAS!$B$22:$C$25,2,0)</f>
        <v>#N/A</v>
      </c>
      <c r="J2834" s="219">
        <f>'PAA CONSOLIDADO'!R2837</f>
        <v>0</v>
      </c>
      <c r="K2834" s="219">
        <f>+'PAA CONSOLIDADO'!S2837</f>
        <v>0</v>
      </c>
      <c r="L2834" s="217" t="e">
        <f>+VLOOKUP('PAA CONSOLIDADO'!T2837,LISTAS!$B$29:$C$31,2,0)</f>
        <v>#N/A</v>
      </c>
      <c r="M2834" s="217" t="e">
        <f>+VLOOKUP('PAA CONSOLIDADO'!U2837,LISTAS!$B$36:$C$39,2,0)</f>
        <v>#N/A</v>
      </c>
      <c r="N2834" s="217" t="str">
        <f t="shared" si="133"/>
        <v>Unidad de Contratación (1)</v>
      </c>
      <c r="O2834" s="217" t="str">
        <f t="shared" si="134"/>
        <v>CO-DC-11001</v>
      </c>
      <c r="P2834" s="217">
        <f>+'PAA CONSOLIDADO'!V2837</f>
        <v>0</v>
      </c>
      <c r="Q2834" s="217">
        <f>+'PAA CONSOLIDADO'!X2837</f>
        <v>0</v>
      </c>
      <c r="R2834" s="217">
        <f>+'PAA CONSOLIDADO'!Y2837</f>
        <v>0</v>
      </c>
    </row>
    <row r="2835" spans="1:18" s="217" customFormat="1" x14ac:dyDescent="0.25">
      <c r="A2835" s="211">
        <f>+'PAA CONSOLIDADO'!C2838</f>
        <v>0</v>
      </c>
      <c r="B2835" s="211">
        <f>+'PAA CONSOLIDADO'!I2838</f>
        <v>0</v>
      </c>
      <c r="C2835" s="217" t="str">
        <f>+CONCATENATE('PAA CONSOLIDADO'!A2838,"-",'PAA CONSOLIDADO'!D2838,"-",'PAA CONSOLIDADO'!K2838)</f>
        <v>--</v>
      </c>
      <c r="D2835" s="217" t="e">
        <f>+VLOOKUP('PAA CONSOLIDADO'!L2838,LISTAS!$D$4:$E$15,2,0)</f>
        <v>#N/A</v>
      </c>
      <c r="E2835" s="217" t="e">
        <f>+VLOOKUP('PAA CONSOLIDADO'!M2838,LISTAS!$D$4:$E$15,2,0)</f>
        <v>#N/A</v>
      </c>
      <c r="F2835" s="217">
        <f>+'PAA CONSOLIDADO'!O2838</f>
        <v>0</v>
      </c>
      <c r="G2835" s="217">
        <f t="shared" si="132"/>
        <v>1</v>
      </c>
      <c r="H2835" s="217" t="e">
        <f>+VLOOKUP('PAA CONSOLIDADO'!P2838,LISTAS!$B$4:$C$17,2,0)</f>
        <v>#N/A</v>
      </c>
      <c r="I2835" s="217" t="e">
        <f>+VLOOKUP('PAA CONSOLIDADO'!Q2838,LISTAS!$B$22:$C$25,2,0)</f>
        <v>#N/A</v>
      </c>
      <c r="J2835" s="219">
        <f>'PAA CONSOLIDADO'!R2838</f>
        <v>0</v>
      </c>
      <c r="K2835" s="219">
        <f>+'PAA CONSOLIDADO'!S2838</f>
        <v>0</v>
      </c>
      <c r="L2835" s="217" t="e">
        <f>+VLOOKUP('PAA CONSOLIDADO'!T2838,LISTAS!$B$29:$C$31,2,0)</f>
        <v>#N/A</v>
      </c>
      <c r="M2835" s="217" t="e">
        <f>+VLOOKUP('PAA CONSOLIDADO'!U2838,LISTAS!$B$36:$C$39,2,0)</f>
        <v>#N/A</v>
      </c>
      <c r="N2835" s="217" t="str">
        <f t="shared" si="133"/>
        <v>Unidad de Contratación (1)</v>
      </c>
      <c r="O2835" s="217" t="str">
        <f t="shared" si="134"/>
        <v>CO-DC-11001</v>
      </c>
      <c r="P2835" s="217">
        <f>+'PAA CONSOLIDADO'!V2838</f>
        <v>0</v>
      </c>
      <c r="Q2835" s="217">
        <f>+'PAA CONSOLIDADO'!X2838</f>
        <v>0</v>
      </c>
      <c r="R2835" s="217">
        <f>+'PAA CONSOLIDADO'!Y2838</f>
        <v>0</v>
      </c>
    </row>
    <row r="2836" spans="1:18" s="217" customFormat="1" x14ac:dyDescent="0.25">
      <c r="A2836" s="211">
        <f>+'PAA CONSOLIDADO'!C2839</f>
        <v>0</v>
      </c>
      <c r="B2836" s="211">
        <f>+'PAA CONSOLIDADO'!I2839</f>
        <v>0</v>
      </c>
      <c r="C2836" s="217" t="str">
        <f>+CONCATENATE('PAA CONSOLIDADO'!A2839,"-",'PAA CONSOLIDADO'!D2839,"-",'PAA CONSOLIDADO'!K2839)</f>
        <v>--</v>
      </c>
      <c r="D2836" s="217" t="e">
        <f>+VLOOKUP('PAA CONSOLIDADO'!L2839,LISTAS!$D$4:$E$15,2,0)</f>
        <v>#N/A</v>
      </c>
      <c r="E2836" s="217" t="e">
        <f>+VLOOKUP('PAA CONSOLIDADO'!M2839,LISTAS!$D$4:$E$15,2,0)</f>
        <v>#N/A</v>
      </c>
      <c r="F2836" s="217">
        <f>+'PAA CONSOLIDADO'!O2839</f>
        <v>0</v>
      </c>
      <c r="G2836" s="217">
        <f t="shared" si="132"/>
        <v>1</v>
      </c>
      <c r="H2836" s="217" t="e">
        <f>+VLOOKUP('PAA CONSOLIDADO'!P2839,LISTAS!$B$4:$C$17,2,0)</f>
        <v>#N/A</v>
      </c>
      <c r="I2836" s="217" t="e">
        <f>+VLOOKUP('PAA CONSOLIDADO'!Q2839,LISTAS!$B$22:$C$25,2,0)</f>
        <v>#N/A</v>
      </c>
      <c r="J2836" s="219">
        <f>'PAA CONSOLIDADO'!R2839</f>
        <v>0</v>
      </c>
      <c r="K2836" s="219">
        <f>+'PAA CONSOLIDADO'!S2839</f>
        <v>0</v>
      </c>
      <c r="L2836" s="217" t="e">
        <f>+VLOOKUP('PAA CONSOLIDADO'!T2839,LISTAS!$B$29:$C$31,2,0)</f>
        <v>#N/A</v>
      </c>
      <c r="M2836" s="217" t="e">
        <f>+VLOOKUP('PAA CONSOLIDADO'!U2839,LISTAS!$B$36:$C$39,2,0)</f>
        <v>#N/A</v>
      </c>
      <c r="N2836" s="217" t="str">
        <f t="shared" si="133"/>
        <v>Unidad de Contratación (1)</v>
      </c>
      <c r="O2836" s="217" t="str">
        <f t="shared" si="134"/>
        <v>CO-DC-11001</v>
      </c>
      <c r="P2836" s="217">
        <f>+'PAA CONSOLIDADO'!V2839</f>
        <v>0</v>
      </c>
      <c r="Q2836" s="217">
        <f>+'PAA CONSOLIDADO'!X2839</f>
        <v>0</v>
      </c>
      <c r="R2836" s="217">
        <f>+'PAA CONSOLIDADO'!Y2839</f>
        <v>0</v>
      </c>
    </row>
    <row r="2837" spans="1:18" s="217" customFormat="1" x14ac:dyDescent="0.25">
      <c r="A2837" s="211">
        <f>+'PAA CONSOLIDADO'!C2840</f>
        <v>0</v>
      </c>
      <c r="B2837" s="211">
        <f>+'PAA CONSOLIDADO'!I2840</f>
        <v>0</v>
      </c>
      <c r="C2837" s="217" t="str">
        <f>+CONCATENATE('PAA CONSOLIDADO'!A2840,"-",'PAA CONSOLIDADO'!D2840,"-",'PAA CONSOLIDADO'!K2840)</f>
        <v>--</v>
      </c>
      <c r="D2837" s="217" t="e">
        <f>+VLOOKUP('PAA CONSOLIDADO'!L2840,LISTAS!$D$4:$E$15,2,0)</f>
        <v>#N/A</v>
      </c>
      <c r="E2837" s="217" t="e">
        <f>+VLOOKUP('PAA CONSOLIDADO'!M2840,LISTAS!$D$4:$E$15,2,0)</f>
        <v>#N/A</v>
      </c>
      <c r="F2837" s="217">
        <f>+'PAA CONSOLIDADO'!O2840</f>
        <v>0</v>
      </c>
      <c r="G2837" s="217">
        <f t="shared" si="132"/>
        <v>1</v>
      </c>
      <c r="H2837" s="217" t="e">
        <f>+VLOOKUP('PAA CONSOLIDADO'!P2840,LISTAS!$B$4:$C$17,2,0)</f>
        <v>#N/A</v>
      </c>
      <c r="I2837" s="217" t="e">
        <f>+VLOOKUP('PAA CONSOLIDADO'!Q2840,LISTAS!$B$22:$C$25,2,0)</f>
        <v>#N/A</v>
      </c>
      <c r="J2837" s="219">
        <f>'PAA CONSOLIDADO'!R2840</f>
        <v>0</v>
      </c>
      <c r="K2837" s="219">
        <f>+'PAA CONSOLIDADO'!S2840</f>
        <v>0</v>
      </c>
      <c r="L2837" s="217" t="e">
        <f>+VLOOKUP('PAA CONSOLIDADO'!T2840,LISTAS!$B$29:$C$31,2,0)</f>
        <v>#N/A</v>
      </c>
      <c r="M2837" s="217" t="e">
        <f>+VLOOKUP('PAA CONSOLIDADO'!U2840,LISTAS!$B$36:$C$39,2,0)</f>
        <v>#N/A</v>
      </c>
      <c r="N2837" s="217" t="str">
        <f t="shared" si="133"/>
        <v>Unidad de Contratación (1)</v>
      </c>
      <c r="O2837" s="217" t="str">
        <f t="shared" si="134"/>
        <v>CO-DC-11001</v>
      </c>
      <c r="P2837" s="217">
        <f>+'PAA CONSOLIDADO'!V2840</f>
        <v>0</v>
      </c>
      <c r="Q2837" s="217">
        <f>+'PAA CONSOLIDADO'!X2840</f>
        <v>0</v>
      </c>
      <c r="R2837" s="217">
        <f>+'PAA CONSOLIDADO'!Y2840</f>
        <v>0</v>
      </c>
    </row>
    <row r="2838" spans="1:18" s="217" customFormat="1" x14ac:dyDescent="0.25">
      <c r="A2838" s="211">
        <f>+'PAA CONSOLIDADO'!C2841</f>
        <v>0</v>
      </c>
      <c r="B2838" s="211">
        <f>+'PAA CONSOLIDADO'!I2841</f>
        <v>0</v>
      </c>
      <c r="C2838" s="217" t="str">
        <f>+CONCATENATE('PAA CONSOLIDADO'!A2841,"-",'PAA CONSOLIDADO'!D2841,"-",'PAA CONSOLIDADO'!K2841)</f>
        <v>--</v>
      </c>
      <c r="D2838" s="217" t="e">
        <f>+VLOOKUP('PAA CONSOLIDADO'!L2841,LISTAS!$D$4:$E$15,2,0)</f>
        <v>#N/A</v>
      </c>
      <c r="E2838" s="217" t="e">
        <f>+VLOOKUP('PAA CONSOLIDADO'!M2841,LISTAS!$D$4:$E$15,2,0)</f>
        <v>#N/A</v>
      </c>
      <c r="F2838" s="217">
        <f>+'PAA CONSOLIDADO'!O2841</f>
        <v>0</v>
      </c>
      <c r="G2838" s="217">
        <f t="shared" si="132"/>
        <v>1</v>
      </c>
      <c r="H2838" s="217" t="e">
        <f>+VLOOKUP('PAA CONSOLIDADO'!P2841,LISTAS!$B$4:$C$17,2,0)</f>
        <v>#N/A</v>
      </c>
      <c r="I2838" s="217" t="e">
        <f>+VLOOKUP('PAA CONSOLIDADO'!Q2841,LISTAS!$B$22:$C$25,2,0)</f>
        <v>#N/A</v>
      </c>
      <c r="J2838" s="219">
        <f>'PAA CONSOLIDADO'!R2841</f>
        <v>0</v>
      </c>
      <c r="K2838" s="219">
        <f>+'PAA CONSOLIDADO'!S2841</f>
        <v>0</v>
      </c>
      <c r="L2838" s="217" t="e">
        <f>+VLOOKUP('PAA CONSOLIDADO'!T2841,LISTAS!$B$29:$C$31,2,0)</f>
        <v>#N/A</v>
      </c>
      <c r="M2838" s="217" t="e">
        <f>+VLOOKUP('PAA CONSOLIDADO'!U2841,LISTAS!$B$36:$C$39,2,0)</f>
        <v>#N/A</v>
      </c>
      <c r="N2838" s="217" t="str">
        <f t="shared" si="133"/>
        <v>Unidad de Contratación (1)</v>
      </c>
      <c r="O2838" s="217" t="str">
        <f t="shared" si="134"/>
        <v>CO-DC-11001</v>
      </c>
      <c r="P2838" s="217">
        <f>+'PAA CONSOLIDADO'!V2841</f>
        <v>0</v>
      </c>
      <c r="Q2838" s="217">
        <f>+'PAA CONSOLIDADO'!X2841</f>
        <v>0</v>
      </c>
      <c r="R2838" s="217">
        <f>+'PAA CONSOLIDADO'!Y2841</f>
        <v>0</v>
      </c>
    </row>
    <row r="2839" spans="1:18" s="217" customFormat="1" x14ac:dyDescent="0.25">
      <c r="A2839" s="211">
        <f>+'PAA CONSOLIDADO'!C2842</f>
        <v>0</v>
      </c>
      <c r="B2839" s="211">
        <f>+'PAA CONSOLIDADO'!I2842</f>
        <v>0</v>
      </c>
      <c r="C2839" s="217" t="str">
        <f>+CONCATENATE('PAA CONSOLIDADO'!A2842,"-",'PAA CONSOLIDADO'!D2842,"-",'PAA CONSOLIDADO'!K2842)</f>
        <v>--</v>
      </c>
      <c r="D2839" s="217" t="e">
        <f>+VLOOKUP('PAA CONSOLIDADO'!L2842,LISTAS!$D$4:$E$15,2,0)</f>
        <v>#N/A</v>
      </c>
      <c r="E2839" s="217" t="e">
        <f>+VLOOKUP('PAA CONSOLIDADO'!M2842,LISTAS!$D$4:$E$15,2,0)</f>
        <v>#N/A</v>
      </c>
      <c r="F2839" s="217">
        <f>+'PAA CONSOLIDADO'!O2842</f>
        <v>0</v>
      </c>
      <c r="G2839" s="217">
        <f t="shared" si="132"/>
        <v>1</v>
      </c>
      <c r="H2839" s="217" t="e">
        <f>+VLOOKUP('PAA CONSOLIDADO'!P2842,LISTAS!$B$4:$C$17,2,0)</f>
        <v>#N/A</v>
      </c>
      <c r="I2839" s="217" t="e">
        <f>+VLOOKUP('PAA CONSOLIDADO'!Q2842,LISTAS!$B$22:$C$25,2,0)</f>
        <v>#N/A</v>
      </c>
      <c r="J2839" s="219">
        <f>'PAA CONSOLIDADO'!R2842</f>
        <v>0</v>
      </c>
      <c r="K2839" s="219">
        <f>+'PAA CONSOLIDADO'!S2842</f>
        <v>0</v>
      </c>
      <c r="L2839" s="217" t="e">
        <f>+VLOOKUP('PAA CONSOLIDADO'!T2842,LISTAS!$B$29:$C$31,2,0)</f>
        <v>#N/A</v>
      </c>
      <c r="M2839" s="217" t="e">
        <f>+VLOOKUP('PAA CONSOLIDADO'!U2842,LISTAS!$B$36:$C$39,2,0)</f>
        <v>#N/A</v>
      </c>
      <c r="N2839" s="217" t="str">
        <f t="shared" si="133"/>
        <v>Unidad de Contratación (1)</v>
      </c>
      <c r="O2839" s="217" t="str">
        <f t="shared" si="134"/>
        <v>CO-DC-11001</v>
      </c>
      <c r="P2839" s="217">
        <f>+'PAA CONSOLIDADO'!V2842</f>
        <v>0</v>
      </c>
      <c r="Q2839" s="217">
        <f>+'PAA CONSOLIDADO'!X2842</f>
        <v>0</v>
      </c>
      <c r="R2839" s="217">
        <f>+'PAA CONSOLIDADO'!Y2842</f>
        <v>0</v>
      </c>
    </row>
    <row r="2840" spans="1:18" s="217" customFormat="1" x14ac:dyDescent="0.25">
      <c r="A2840" s="211">
        <f>+'PAA CONSOLIDADO'!C2843</f>
        <v>0</v>
      </c>
      <c r="B2840" s="211">
        <f>+'PAA CONSOLIDADO'!I2843</f>
        <v>0</v>
      </c>
      <c r="C2840" s="217" t="str">
        <f>+CONCATENATE('PAA CONSOLIDADO'!A2843,"-",'PAA CONSOLIDADO'!D2843,"-",'PAA CONSOLIDADO'!K2843)</f>
        <v>--</v>
      </c>
      <c r="D2840" s="217" t="e">
        <f>+VLOOKUP('PAA CONSOLIDADO'!L2843,LISTAS!$D$4:$E$15,2,0)</f>
        <v>#N/A</v>
      </c>
      <c r="E2840" s="217" t="e">
        <f>+VLOOKUP('PAA CONSOLIDADO'!M2843,LISTAS!$D$4:$E$15,2,0)</f>
        <v>#N/A</v>
      </c>
      <c r="F2840" s="217">
        <f>+'PAA CONSOLIDADO'!O2843</f>
        <v>0</v>
      </c>
      <c r="G2840" s="217">
        <f t="shared" si="132"/>
        <v>1</v>
      </c>
      <c r="H2840" s="217" t="e">
        <f>+VLOOKUP('PAA CONSOLIDADO'!P2843,LISTAS!$B$4:$C$17,2,0)</f>
        <v>#N/A</v>
      </c>
      <c r="I2840" s="217" t="e">
        <f>+VLOOKUP('PAA CONSOLIDADO'!Q2843,LISTAS!$B$22:$C$25,2,0)</f>
        <v>#N/A</v>
      </c>
      <c r="J2840" s="219">
        <f>'PAA CONSOLIDADO'!R2843</f>
        <v>0</v>
      </c>
      <c r="K2840" s="219">
        <f>+'PAA CONSOLIDADO'!S2843</f>
        <v>0</v>
      </c>
      <c r="L2840" s="217" t="e">
        <f>+VLOOKUP('PAA CONSOLIDADO'!T2843,LISTAS!$B$29:$C$31,2,0)</f>
        <v>#N/A</v>
      </c>
      <c r="M2840" s="217" t="e">
        <f>+VLOOKUP('PAA CONSOLIDADO'!U2843,LISTAS!$B$36:$C$39,2,0)</f>
        <v>#N/A</v>
      </c>
      <c r="N2840" s="217" t="str">
        <f t="shared" si="133"/>
        <v>Unidad de Contratación (1)</v>
      </c>
      <c r="O2840" s="217" t="str">
        <f t="shared" si="134"/>
        <v>CO-DC-11001</v>
      </c>
      <c r="P2840" s="217">
        <f>+'PAA CONSOLIDADO'!V2843</f>
        <v>0</v>
      </c>
      <c r="Q2840" s="217">
        <f>+'PAA CONSOLIDADO'!X2843</f>
        <v>0</v>
      </c>
      <c r="R2840" s="217">
        <f>+'PAA CONSOLIDADO'!Y2843</f>
        <v>0</v>
      </c>
    </row>
    <row r="2841" spans="1:18" s="217" customFormat="1" x14ac:dyDescent="0.25">
      <c r="A2841" s="211">
        <f>+'PAA CONSOLIDADO'!C2844</f>
        <v>0</v>
      </c>
      <c r="B2841" s="211">
        <f>+'PAA CONSOLIDADO'!I2844</f>
        <v>0</v>
      </c>
      <c r="C2841" s="217" t="str">
        <f>+CONCATENATE('PAA CONSOLIDADO'!A2844,"-",'PAA CONSOLIDADO'!D2844,"-",'PAA CONSOLIDADO'!K2844)</f>
        <v>--</v>
      </c>
      <c r="D2841" s="217" t="e">
        <f>+VLOOKUP('PAA CONSOLIDADO'!L2844,LISTAS!$D$4:$E$15,2,0)</f>
        <v>#N/A</v>
      </c>
      <c r="E2841" s="217" t="e">
        <f>+VLOOKUP('PAA CONSOLIDADO'!M2844,LISTAS!$D$4:$E$15,2,0)</f>
        <v>#N/A</v>
      </c>
      <c r="F2841" s="217">
        <f>+'PAA CONSOLIDADO'!O2844</f>
        <v>0</v>
      </c>
      <c r="G2841" s="217">
        <f t="shared" si="132"/>
        <v>1</v>
      </c>
      <c r="H2841" s="217" t="e">
        <f>+VLOOKUP('PAA CONSOLIDADO'!P2844,LISTAS!$B$4:$C$17,2,0)</f>
        <v>#N/A</v>
      </c>
      <c r="I2841" s="217" t="e">
        <f>+VLOOKUP('PAA CONSOLIDADO'!Q2844,LISTAS!$B$22:$C$25,2,0)</f>
        <v>#N/A</v>
      </c>
      <c r="J2841" s="219">
        <f>'PAA CONSOLIDADO'!R2844</f>
        <v>0</v>
      </c>
      <c r="K2841" s="219">
        <f>+'PAA CONSOLIDADO'!S2844</f>
        <v>0</v>
      </c>
      <c r="L2841" s="217" t="e">
        <f>+VLOOKUP('PAA CONSOLIDADO'!T2844,LISTAS!$B$29:$C$31,2,0)</f>
        <v>#N/A</v>
      </c>
      <c r="M2841" s="217" t="e">
        <f>+VLOOKUP('PAA CONSOLIDADO'!U2844,LISTAS!$B$36:$C$39,2,0)</f>
        <v>#N/A</v>
      </c>
      <c r="N2841" s="217" t="str">
        <f t="shared" si="133"/>
        <v>Unidad de Contratación (1)</v>
      </c>
      <c r="O2841" s="217" t="str">
        <f t="shared" si="134"/>
        <v>CO-DC-11001</v>
      </c>
      <c r="P2841" s="217">
        <f>+'PAA CONSOLIDADO'!V2844</f>
        <v>0</v>
      </c>
      <c r="Q2841" s="217">
        <f>+'PAA CONSOLIDADO'!X2844</f>
        <v>0</v>
      </c>
      <c r="R2841" s="217">
        <f>+'PAA CONSOLIDADO'!Y2844</f>
        <v>0</v>
      </c>
    </row>
    <row r="2842" spans="1:18" s="217" customFormat="1" x14ac:dyDescent="0.25">
      <c r="A2842" s="211">
        <f>+'PAA CONSOLIDADO'!C2845</f>
        <v>0</v>
      </c>
      <c r="B2842" s="211">
        <f>+'PAA CONSOLIDADO'!I2845</f>
        <v>0</v>
      </c>
      <c r="C2842" s="217" t="str">
        <f>+CONCATENATE('PAA CONSOLIDADO'!A2845,"-",'PAA CONSOLIDADO'!D2845,"-",'PAA CONSOLIDADO'!K2845)</f>
        <v>--</v>
      </c>
      <c r="D2842" s="217" t="e">
        <f>+VLOOKUP('PAA CONSOLIDADO'!L2845,LISTAS!$D$4:$E$15,2,0)</f>
        <v>#N/A</v>
      </c>
      <c r="E2842" s="217" t="e">
        <f>+VLOOKUP('PAA CONSOLIDADO'!M2845,LISTAS!$D$4:$E$15,2,0)</f>
        <v>#N/A</v>
      </c>
      <c r="F2842" s="217">
        <f>+'PAA CONSOLIDADO'!O2845</f>
        <v>0</v>
      </c>
      <c r="G2842" s="217">
        <f t="shared" si="132"/>
        <v>1</v>
      </c>
      <c r="H2842" s="217" t="e">
        <f>+VLOOKUP('PAA CONSOLIDADO'!P2845,LISTAS!$B$4:$C$17,2,0)</f>
        <v>#N/A</v>
      </c>
      <c r="I2842" s="217" t="e">
        <f>+VLOOKUP('PAA CONSOLIDADO'!Q2845,LISTAS!$B$22:$C$25,2,0)</f>
        <v>#N/A</v>
      </c>
      <c r="J2842" s="219">
        <f>'PAA CONSOLIDADO'!R2845</f>
        <v>0</v>
      </c>
      <c r="K2842" s="219">
        <f>+'PAA CONSOLIDADO'!S2845</f>
        <v>0</v>
      </c>
      <c r="L2842" s="217" t="e">
        <f>+VLOOKUP('PAA CONSOLIDADO'!T2845,LISTAS!$B$29:$C$31,2,0)</f>
        <v>#N/A</v>
      </c>
      <c r="M2842" s="217" t="e">
        <f>+VLOOKUP('PAA CONSOLIDADO'!U2845,LISTAS!$B$36:$C$39,2,0)</f>
        <v>#N/A</v>
      </c>
      <c r="N2842" s="217" t="str">
        <f t="shared" si="133"/>
        <v>Unidad de Contratación (1)</v>
      </c>
      <c r="O2842" s="217" t="str">
        <f t="shared" si="134"/>
        <v>CO-DC-11001</v>
      </c>
      <c r="P2842" s="217">
        <f>+'PAA CONSOLIDADO'!V2845</f>
        <v>0</v>
      </c>
      <c r="Q2842" s="217">
        <f>+'PAA CONSOLIDADO'!X2845</f>
        <v>0</v>
      </c>
      <c r="R2842" s="217">
        <f>+'PAA CONSOLIDADO'!Y2845</f>
        <v>0</v>
      </c>
    </row>
    <row r="2843" spans="1:18" s="217" customFormat="1" x14ac:dyDescent="0.25">
      <c r="A2843" s="211">
        <f>+'PAA CONSOLIDADO'!C2846</f>
        <v>0</v>
      </c>
      <c r="B2843" s="211">
        <f>+'PAA CONSOLIDADO'!I2846</f>
        <v>0</v>
      </c>
      <c r="C2843" s="217" t="str">
        <f>+CONCATENATE('PAA CONSOLIDADO'!A2846,"-",'PAA CONSOLIDADO'!D2846,"-",'PAA CONSOLIDADO'!K2846)</f>
        <v>--</v>
      </c>
      <c r="D2843" s="217" t="e">
        <f>+VLOOKUP('PAA CONSOLIDADO'!L2846,LISTAS!$D$4:$E$15,2,0)</f>
        <v>#N/A</v>
      </c>
      <c r="E2843" s="217" t="e">
        <f>+VLOOKUP('PAA CONSOLIDADO'!M2846,LISTAS!$D$4:$E$15,2,0)</f>
        <v>#N/A</v>
      </c>
      <c r="F2843" s="217">
        <f>+'PAA CONSOLIDADO'!O2846</f>
        <v>0</v>
      </c>
      <c r="G2843" s="217">
        <f t="shared" si="132"/>
        <v>1</v>
      </c>
      <c r="H2843" s="217" t="e">
        <f>+VLOOKUP('PAA CONSOLIDADO'!P2846,LISTAS!$B$4:$C$17,2,0)</f>
        <v>#N/A</v>
      </c>
      <c r="I2843" s="217" t="e">
        <f>+VLOOKUP('PAA CONSOLIDADO'!Q2846,LISTAS!$B$22:$C$25,2,0)</f>
        <v>#N/A</v>
      </c>
      <c r="J2843" s="219">
        <f>'PAA CONSOLIDADO'!R2846</f>
        <v>0</v>
      </c>
      <c r="K2843" s="219">
        <f>+'PAA CONSOLIDADO'!S2846</f>
        <v>0</v>
      </c>
      <c r="L2843" s="217" t="e">
        <f>+VLOOKUP('PAA CONSOLIDADO'!T2846,LISTAS!$B$29:$C$31,2,0)</f>
        <v>#N/A</v>
      </c>
      <c r="M2843" s="217" t="e">
        <f>+VLOOKUP('PAA CONSOLIDADO'!U2846,LISTAS!$B$36:$C$39,2,0)</f>
        <v>#N/A</v>
      </c>
      <c r="N2843" s="217" t="str">
        <f t="shared" si="133"/>
        <v>Unidad de Contratación (1)</v>
      </c>
      <c r="O2843" s="217" t="str">
        <f t="shared" si="134"/>
        <v>CO-DC-11001</v>
      </c>
      <c r="P2843" s="217">
        <f>+'PAA CONSOLIDADO'!V2846</f>
        <v>0</v>
      </c>
      <c r="Q2843" s="217">
        <f>+'PAA CONSOLIDADO'!X2846</f>
        <v>0</v>
      </c>
      <c r="R2843" s="217">
        <f>+'PAA CONSOLIDADO'!Y2846</f>
        <v>0</v>
      </c>
    </row>
    <row r="2844" spans="1:18" s="217" customFormat="1" x14ac:dyDescent="0.25">
      <c r="A2844" s="211">
        <f>+'PAA CONSOLIDADO'!C2847</f>
        <v>0</v>
      </c>
      <c r="B2844" s="211">
        <f>+'PAA CONSOLIDADO'!I2847</f>
        <v>0</v>
      </c>
      <c r="C2844" s="217" t="str">
        <f>+CONCATENATE('PAA CONSOLIDADO'!A2847,"-",'PAA CONSOLIDADO'!D2847,"-",'PAA CONSOLIDADO'!K2847)</f>
        <v>--</v>
      </c>
      <c r="D2844" s="217" t="e">
        <f>+VLOOKUP('PAA CONSOLIDADO'!L2847,LISTAS!$D$4:$E$15,2,0)</f>
        <v>#N/A</v>
      </c>
      <c r="E2844" s="217" t="e">
        <f>+VLOOKUP('PAA CONSOLIDADO'!M2847,LISTAS!$D$4:$E$15,2,0)</f>
        <v>#N/A</v>
      </c>
      <c r="F2844" s="217">
        <f>+'PAA CONSOLIDADO'!O2847</f>
        <v>0</v>
      </c>
      <c r="G2844" s="217">
        <f t="shared" si="132"/>
        <v>1</v>
      </c>
      <c r="H2844" s="217" t="e">
        <f>+VLOOKUP('PAA CONSOLIDADO'!P2847,LISTAS!$B$4:$C$17,2,0)</f>
        <v>#N/A</v>
      </c>
      <c r="I2844" s="217" t="e">
        <f>+VLOOKUP('PAA CONSOLIDADO'!Q2847,LISTAS!$B$22:$C$25,2,0)</f>
        <v>#N/A</v>
      </c>
      <c r="J2844" s="219">
        <f>'PAA CONSOLIDADO'!R2847</f>
        <v>0</v>
      </c>
      <c r="K2844" s="219">
        <f>+'PAA CONSOLIDADO'!S2847</f>
        <v>0</v>
      </c>
      <c r="L2844" s="217" t="e">
        <f>+VLOOKUP('PAA CONSOLIDADO'!T2847,LISTAS!$B$29:$C$31,2,0)</f>
        <v>#N/A</v>
      </c>
      <c r="M2844" s="217" t="e">
        <f>+VLOOKUP('PAA CONSOLIDADO'!U2847,LISTAS!$B$36:$C$39,2,0)</f>
        <v>#N/A</v>
      </c>
      <c r="N2844" s="217" t="str">
        <f t="shared" si="133"/>
        <v>Unidad de Contratación (1)</v>
      </c>
      <c r="O2844" s="217" t="str">
        <f t="shared" si="134"/>
        <v>CO-DC-11001</v>
      </c>
      <c r="P2844" s="217">
        <f>+'PAA CONSOLIDADO'!V2847</f>
        <v>0</v>
      </c>
      <c r="Q2844" s="217">
        <f>+'PAA CONSOLIDADO'!X2847</f>
        <v>0</v>
      </c>
      <c r="R2844" s="217">
        <f>+'PAA CONSOLIDADO'!Y2847</f>
        <v>0</v>
      </c>
    </row>
    <row r="2845" spans="1:18" s="217" customFormat="1" x14ac:dyDescent="0.25">
      <c r="A2845" s="211">
        <f>+'PAA CONSOLIDADO'!C2848</f>
        <v>0</v>
      </c>
      <c r="B2845" s="211">
        <f>+'PAA CONSOLIDADO'!I2848</f>
        <v>0</v>
      </c>
      <c r="C2845" s="217" t="str">
        <f>+CONCATENATE('PAA CONSOLIDADO'!A2848,"-",'PAA CONSOLIDADO'!D2848,"-",'PAA CONSOLIDADO'!K2848)</f>
        <v>--</v>
      </c>
      <c r="D2845" s="217" t="e">
        <f>+VLOOKUP('PAA CONSOLIDADO'!L2848,LISTAS!$D$4:$E$15,2,0)</f>
        <v>#N/A</v>
      </c>
      <c r="E2845" s="217" t="e">
        <f>+VLOOKUP('PAA CONSOLIDADO'!M2848,LISTAS!$D$4:$E$15,2,0)</f>
        <v>#N/A</v>
      </c>
      <c r="F2845" s="217">
        <f>+'PAA CONSOLIDADO'!O2848</f>
        <v>0</v>
      </c>
      <c r="G2845" s="217">
        <f t="shared" si="132"/>
        <v>1</v>
      </c>
      <c r="H2845" s="217" t="e">
        <f>+VLOOKUP('PAA CONSOLIDADO'!P2848,LISTAS!$B$4:$C$17,2,0)</f>
        <v>#N/A</v>
      </c>
      <c r="I2845" s="217" t="e">
        <f>+VLOOKUP('PAA CONSOLIDADO'!Q2848,LISTAS!$B$22:$C$25,2,0)</f>
        <v>#N/A</v>
      </c>
      <c r="J2845" s="219">
        <f>'PAA CONSOLIDADO'!R2848</f>
        <v>0</v>
      </c>
      <c r="K2845" s="219">
        <f>+'PAA CONSOLIDADO'!S2848</f>
        <v>0</v>
      </c>
      <c r="L2845" s="217" t="e">
        <f>+VLOOKUP('PAA CONSOLIDADO'!T2848,LISTAS!$B$29:$C$31,2,0)</f>
        <v>#N/A</v>
      </c>
      <c r="M2845" s="217" t="e">
        <f>+VLOOKUP('PAA CONSOLIDADO'!U2848,LISTAS!$B$36:$C$39,2,0)</f>
        <v>#N/A</v>
      </c>
      <c r="N2845" s="217" t="str">
        <f t="shared" si="133"/>
        <v>Unidad de Contratación (1)</v>
      </c>
      <c r="O2845" s="217" t="str">
        <f t="shared" si="134"/>
        <v>CO-DC-11001</v>
      </c>
      <c r="P2845" s="217">
        <f>+'PAA CONSOLIDADO'!V2848</f>
        <v>0</v>
      </c>
      <c r="Q2845" s="217">
        <f>+'PAA CONSOLIDADO'!X2848</f>
        <v>0</v>
      </c>
      <c r="R2845" s="217">
        <f>+'PAA CONSOLIDADO'!Y2848</f>
        <v>0</v>
      </c>
    </row>
    <row r="2846" spans="1:18" s="217" customFormat="1" x14ac:dyDescent="0.25">
      <c r="A2846" s="211">
        <f>+'PAA CONSOLIDADO'!C2849</f>
        <v>0</v>
      </c>
      <c r="B2846" s="211">
        <f>+'PAA CONSOLIDADO'!I2849</f>
        <v>0</v>
      </c>
      <c r="C2846" s="217" t="str">
        <f>+CONCATENATE('PAA CONSOLIDADO'!A2849,"-",'PAA CONSOLIDADO'!D2849,"-",'PAA CONSOLIDADO'!K2849)</f>
        <v>--</v>
      </c>
      <c r="D2846" s="217" t="e">
        <f>+VLOOKUP('PAA CONSOLIDADO'!L2849,LISTAS!$D$4:$E$15,2,0)</f>
        <v>#N/A</v>
      </c>
      <c r="E2846" s="217" t="e">
        <f>+VLOOKUP('PAA CONSOLIDADO'!M2849,LISTAS!$D$4:$E$15,2,0)</f>
        <v>#N/A</v>
      </c>
      <c r="F2846" s="217">
        <f>+'PAA CONSOLIDADO'!O2849</f>
        <v>0</v>
      </c>
      <c r="G2846" s="217">
        <f t="shared" si="132"/>
        <v>1</v>
      </c>
      <c r="H2846" s="217" t="e">
        <f>+VLOOKUP('PAA CONSOLIDADO'!P2849,LISTAS!$B$4:$C$17,2,0)</f>
        <v>#N/A</v>
      </c>
      <c r="I2846" s="217" t="e">
        <f>+VLOOKUP('PAA CONSOLIDADO'!Q2849,LISTAS!$B$22:$C$25,2,0)</f>
        <v>#N/A</v>
      </c>
      <c r="J2846" s="219">
        <f>'PAA CONSOLIDADO'!R2849</f>
        <v>0</v>
      </c>
      <c r="K2846" s="219">
        <f>+'PAA CONSOLIDADO'!S2849</f>
        <v>0</v>
      </c>
      <c r="L2846" s="217" t="e">
        <f>+VLOOKUP('PAA CONSOLIDADO'!T2849,LISTAS!$B$29:$C$31,2,0)</f>
        <v>#N/A</v>
      </c>
      <c r="M2846" s="217" t="e">
        <f>+VLOOKUP('PAA CONSOLIDADO'!U2849,LISTAS!$B$36:$C$39,2,0)</f>
        <v>#N/A</v>
      </c>
      <c r="N2846" s="217" t="str">
        <f t="shared" si="133"/>
        <v>Unidad de Contratación (1)</v>
      </c>
      <c r="O2846" s="217" t="str">
        <f t="shared" si="134"/>
        <v>CO-DC-11001</v>
      </c>
      <c r="P2846" s="217">
        <f>+'PAA CONSOLIDADO'!V2849</f>
        <v>0</v>
      </c>
      <c r="Q2846" s="217">
        <f>+'PAA CONSOLIDADO'!X2849</f>
        <v>0</v>
      </c>
      <c r="R2846" s="217">
        <f>+'PAA CONSOLIDADO'!Y2849</f>
        <v>0</v>
      </c>
    </row>
    <row r="2847" spans="1:18" s="217" customFormat="1" x14ac:dyDescent="0.25">
      <c r="A2847" s="211">
        <f>+'PAA CONSOLIDADO'!C2850</f>
        <v>0</v>
      </c>
      <c r="B2847" s="211">
        <f>+'PAA CONSOLIDADO'!I2850</f>
        <v>0</v>
      </c>
      <c r="C2847" s="217" t="str">
        <f>+CONCATENATE('PAA CONSOLIDADO'!A2850,"-",'PAA CONSOLIDADO'!D2850,"-",'PAA CONSOLIDADO'!K2850)</f>
        <v>--</v>
      </c>
      <c r="D2847" s="217" t="e">
        <f>+VLOOKUP('PAA CONSOLIDADO'!L2850,LISTAS!$D$4:$E$15,2,0)</f>
        <v>#N/A</v>
      </c>
      <c r="E2847" s="217" t="e">
        <f>+VLOOKUP('PAA CONSOLIDADO'!M2850,LISTAS!$D$4:$E$15,2,0)</f>
        <v>#N/A</v>
      </c>
      <c r="F2847" s="217">
        <f>+'PAA CONSOLIDADO'!O2850</f>
        <v>0</v>
      </c>
      <c r="G2847" s="217">
        <f t="shared" si="132"/>
        <v>1</v>
      </c>
      <c r="H2847" s="217" t="e">
        <f>+VLOOKUP('PAA CONSOLIDADO'!P2850,LISTAS!$B$4:$C$17,2,0)</f>
        <v>#N/A</v>
      </c>
      <c r="I2847" s="217" t="e">
        <f>+VLOOKUP('PAA CONSOLIDADO'!Q2850,LISTAS!$B$22:$C$25,2,0)</f>
        <v>#N/A</v>
      </c>
      <c r="J2847" s="219">
        <f>'PAA CONSOLIDADO'!R2850</f>
        <v>0</v>
      </c>
      <c r="K2847" s="219">
        <f>+'PAA CONSOLIDADO'!S2850</f>
        <v>0</v>
      </c>
      <c r="L2847" s="217" t="e">
        <f>+VLOOKUP('PAA CONSOLIDADO'!T2850,LISTAS!$B$29:$C$31,2,0)</f>
        <v>#N/A</v>
      </c>
      <c r="M2847" s="217" t="e">
        <f>+VLOOKUP('PAA CONSOLIDADO'!U2850,LISTAS!$B$36:$C$39,2,0)</f>
        <v>#N/A</v>
      </c>
      <c r="N2847" s="217" t="str">
        <f t="shared" si="133"/>
        <v>Unidad de Contratación (1)</v>
      </c>
      <c r="O2847" s="217" t="str">
        <f t="shared" si="134"/>
        <v>CO-DC-11001</v>
      </c>
      <c r="P2847" s="217">
        <f>+'PAA CONSOLIDADO'!V2850</f>
        <v>0</v>
      </c>
      <c r="Q2847" s="217">
        <f>+'PAA CONSOLIDADO'!X2850</f>
        <v>0</v>
      </c>
      <c r="R2847" s="217">
        <f>+'PAA CONSOLIDADO'!Y2850</f>
        <v>0</v>
      </c>
    </row>
    <row r="2848" spans="1:18" s="217" customFormat="1" x14ac:dyDescent="0.25">
      <c r="A2848" s="211">
        <f>+'PAA CONSOLIDADO'!C2851</f>
        <v>0</v>
      </c>
      <c r="B2848" s="211">
        <f>+'PAA CONSOLIDADO'!I2851</f>
        <v>0</v>
      </c>
      <c r="C2848" s="217" t="str">
        <f>+CONCATENATE('PAA CONSOLIDADO'!A2851,"-",'PAA CONSOLIDADO'!D2851,"-",'PAA CONSOLIDADO'!K2851)</f>
        <v>--</v>
      </c>
      <c r="D2848" s="217" t="e">
        <f>+VLOOKUP('PAA CONSOLIDADO'!L2851,LISTAS!$D$4:$E$15,2,0)</f>
        <v>#N/A</v>
      </c>
      <c r="E2848" s="217" t="e">
        <f>+VLOOKUP('PAA CONSOLIDADO'!M2851,LISTAS!$D$4:$E$15,2,0)</f>
        <v>#N/A</v>
      </c>
      <c r="F2848" s="217">
        <f>+'PAA CONSOLIDADO'!O2851</f>
        <v>0</v>
      </c>
      <c r="G2848" s="217">
        <f t="shared" si="132"/>
        <v>1</v>
      </c>
      <c r="H2848" s="217" t="e">
        <f>+VLOOKUP('PAA CONSOLIDADO'!P2851,LISTAS!$B$4:$C$17,2,0)</f>
        <v>#N/A</v>
      </c>
      <c r="I2848" s="217" t="e">
        <f>+VLOOKUP('PAA CONSOLIDADO'!Q2851,LISTAS!$B$22:$C$25,2,0)</f>
        <v>#N/A</v>
      </c>
      <c r="J2848" s="219">
        <f>'PAA CONSOLIDADO'!R2851</f>
        <v>0</v>
      </c>
      <c r="K2848" s="219">
        <f>+'PAA CONSOLIDADO'!S2851</f>
        <v>0</v>
      </c>
      <c r="L2848" s="217" t="e">
        <f>+VLOOKUP('PAA CONSOLIDADO'!T2851,LISTAS!$B$29:$C$31,2,0)</f>
        <v>#N/A</v>
      </c>
      <c r="M2848" s="217" t="e">
        <f>+VLOOKUP('PAA CONSOLIDADO'!U2851,LISTAS!$B$36:$C$39,2,0)</f>
        <v>#N/A</v>
      </c>
      <c r="N2848" s="217" t="str">
        <f t="shared" si="133"/>
        <v>Unidad de Contratación (1)</v>
      </c>
      <c r="O2848" s="217" t="str">
        <f t="shared" si="134"/>
        <v>CO-DC-11001</v>
      </c>
      <c r="P2848" s="217">
        <f>+'PAA CONSOLIDADO'!V2851</f>
        <v>0</v>
      </c>
      <c r="Q2848" s="217">
        <f>+'PAA CONSOLIDADO'!X2851</f>
        <v>0</v>
      </c>
      <c r="R2848" s="217">
        <f>+'PAA CONSOLIDADO'!Y2851</f>
        <v>0</v>
      </c>
    </row>
    <row r="2849" spans="1:18" s="217" customFormat="1" x14ac:dyDescent="0.25">
      <c r="A2849" s="211">
        <f>+'PAA CONSOLIDADO'!C2852</f>
        <v>0</v>
      </c>
      <c r="B2849" s="211">
        <f>+'PAA CONSOLIDADO'!I2852</f>
        <v>0</v>
      </c>
      <c r="C2849" s="217" t="str">
        <f>+CONCATENATE('PAA CONSOLIDADO'!A2852,"-",'PAA CONSOLIDADO'!D2852,"-",'PAA CONSOLIDADO'!K2852)</f>
        <v>--</v>
      </c>
      <c r="D2849" s="217" t="e">
        <f>+VLOOKUP('PAA CONSOLIDADO'!L2852,LISTAS!$D$4:$E$15,2,0)</f>
        <v>#N/A</v>
      </c>
      <c r="E2849" s="217" t="e">
        <f>+VLOOKUP('PAA CONSOLIDADO'!M2852,LISTAS!$D$4:$E$15,2,0)</f>
        <v>#N/A</v>
      </c>
      <c r="F2849" s="217">
        <f>+'PAA CONSOLIDADO'!O2852</f>
        <v>0</v>
      </c>
      <c r="G2849" s="217">
        <f t="shared" si="132"/>
        <v>1</v>
      </c>
      <c r="H2849" s="217" t="e">
        <f>+VLOOKUP('PAA CONSOLIDADO'!P2852,LISTAS!$B$4:$C$17,2,0)</f>
        <v>#N/A</v>
      </c>
      <c r="I2849" s="217" t="e">
        <f>+VLOOKUP('PAA CONSOLIDADO'!Q2852,LISTAS!$B$22:$C$25,2,0)</f>
        <v>#N/A</v>
      </c>
      <c r="J2849" s="219">
        <f>'PAA CONSOLIDADO'!R2852</f>
        <v>0</v>
      </c>
      <c r="K2849" s="219">
        <f>+'PAA CONSOLIDADO'!S2852</f>
        <v>0</v>
      </c>
      <c r="L2849" s="217" t="e">
        <f>+VLOOKUP('PAA CONSOLIDADO'!T2852,LISTAS!$B$29:$C$31,2,0)</f>
        <v>#N/A</v>
      </c>
      <c r="M2849" s="217" t="e">
        <f>+VLOOKUP('PAA CONSOLIDADO'!U2852,LISTAS!$B$36:$C$39,2,0)</f>
        <v>#N/A</v>
      </c>
      <c r="N2849" s="217" t="str">
        <f t="shared" si="133"/>
        <v>Unidad de Contratación (1)</v>
      </c>
      <c r="O2849" s="217" t="str">
        <f t="shared" si="134"/>
        <v>CO-DC-11001</v>
      </c>
      <c r="P2849" s="217">
        <f>+'PAA CONSOLIDADO'!V2852</f>
        <v>0</v>
      </c>
      <c r="Q2849" s="217">
        <f>+'PAA CONSOLIDADO'!X2852</f>
        <v>0</v>
      </c>
      <c r="R2849" s="217">
        <f>+'PAA CONSOLIDADO'!Y2852</f>
        <v>0</v>
      </c>
    </row>
    <row r="2850" spans="1:18" s="217" customFormat="1" x14ac:dyDescent="0.25">
      <c r="A2850" s="211">
        <f>+'PAA CONSOLIDADO'!C2853</f>
        <v>0</v>
      </c>
      <c r="B2850" s="211">
        <f>+'PAA CONSOLIDADO'!I2853</f>
        <v>0</v>
      </c>
      <c r="C2850" s="217" t="str">
        <f>+CONCATENATE('PAA CONSOLIDADO'!A2853,"-",'PAA CONSOLIDADO'!D2853,"-",'PAA CONSOLIDADO'!K2853)</f>
        <v>--</v>
      </c>
      <c r="D2850" s="217" t="e">
        <f>+VLOOKUP('PAA CONSOLIDADO'!L2853,LISTAS!$D$4:$E$15,2,0)</f>
        <v>#N/A</v>
      </c>
      <c r="E2850" s="217" t="e">
        <f>+VLOOKUP('PAA CONSOLIDADO'!M2853,LISTAS!$D$4:$E$15,2,0)</f>
        <v>#N/A</v>
      </c>
      <c r="F2850" s="217">
        <f>+'PAA CONSOLIDADO'!O2853</f>
        <v>0</v>
      </c>
      <c r="G2850" s="217">
        <f t="shared" si="132"/>
        <v>1</v>
      </c>
      <c r="H2850" s="217" t="e">
        <f>+VLOOKUP('PAA CONSOLIDADO'!P2853,LISTAS!$B$4:$C$17,2,0)</f>
        <v>#N/A</v>
      </c>
      <c r="I2850" s="217" t="e">
        <f>+VLOOKUP('PAA CONSOLIDADO'!Q2853,LISTAS!$B$22:$C$25,2,0)</f>
        <v>#N/A</v>
      </c>
      <c r="J2850" s="219">
        <f>'PAA CONSOLIDADO'!R2853</f>
        <v>0</v>
      </c>
      <c r="K2850" s="219">
        <f>+'PAA CONSOLIDADO'!S2853</f>
        <v>0</v>
      </c>
      <c r="L2850" s="217" t="e">
        <f>+VLOOKUP('PAA CONSOLIDADO'!T2853,LISTAS!$B$29:$C$31,2,0)</f>
        <v>#N/A</v>
      </c>
      <c r="M2850" s="217" t="e">
        <f>+VLOOKUP('PAA CONSOLIDADO'!U2853,LISTAS!$B$36:$C$39,2,0)</f>
        <v>#N/A</v>
      </c>
      <c r="N2850" s="217" t="str">
        <f t="shared" si="133"/>
        <v>Unidad de Contratación (1)</v>
      </c>
      <c r="O2850" s="217" t="str">
        <f t="shared" si="134"/>
        <v>CO-DC-11001</v>
      </c>
      <c r="P2850" s="217">
        <f>+'PAA CONSOLIDADO'!V2853</f>
        <v>0</v>
      </c>
      <c r="Q2850" s="217">
        <f>+'PAA CONSOLIDADO'!X2853</f>
        <v>0</v>
      </c>
      <c r="R2850" s="217">
        <f>+'PAA CONSOLIDADO'!Y2853</f>
        <v>0</v>
      </c>
    </row>
    <row r="2851" spans="1:18" s="217" customFormat="1" x14ac:dyDescent="0.25">
      <c r="A2851" s="211">
        <f>+'PAA CONSOLIDADO'!C2854</f>
        <v>0</v>
      </c>
      <c r="B2851" s="211">
        <f>+'PAA CONSOLIDADO'!I2854</f>
        <v>0</v>
      </c>
      <c r="C2851" s="217" t="str">
        <f>+CONCATENATE('PAA CONSOLIDADO'!A2854,"-",'PAA CONSOLIDADO'!D2854,"-",'PAA CONSOLIDADO'!K2854)</f>
        <v>--</v>
      </c>
      <c r="D2851" s="217" t="e">
        <f>+VLOOKUP('PAA CONSOLIDADO'!L2854,LISTAS!$D$4:$E$15,2,0)</f>
        <v>#N/A</v>
      </c>
      <c r="E2851" s="217" t="e">
        <f>+VLOOKUP('PAA CONSOLIDADO'!M2854,LISTAS!$D$4:$E$15,2,0)</f>
        <v>#N/A</v>
      </c>
      <c r="F2851" s="217">
        <f>+'PAA CONSOLIDADO'!O2854</f>
        <v>0</v>
      </c>
      <c r="G2851" s="217">
        <f t="shared" si="132"/>
        <v>1</v>
      </c>
      <c r="H2851" s="217" t="e">
        <f>+VLOOKUP('PAA CONSOLIDADO'!P2854,LISTAS!$B$4:$C$17,2,0)</f>
        <v>#N/A</v>
      </c>
      <c r="I2851" s="217" t="e">
        <f>+VLOOKUP('PAA CONSOLIDADO'!Q2854,LISTAS!$B$22:$C$25,2,0)</f>
        <v>#N/A</v>
      </c>
      <c r="J2851" s="219">
        <f>'PAA CONSOLIDADO'!R2854</f>
        <v>0</v>
      </c>
      <c r="K2851" s="219">
        <f>+'PAA CONSOLIDADO'!S2854</f>
        <v>0</v>
      </c>
      <c r="L2851" s="217" t="e">
        <f>+VLOOKUP('PAA CONSOLIDADO'!T2854,LISTAS!$B$29:$C$31,2,0)</f>
        <v>#N/A</v>
      </c>
      <c r="M2851" s="217" t="e">
        <f>+VLOOKUP('PAA CONSOLIDADO'!U2854,LISTAS!$B$36:$C$39,2,0)</f>
        <v>#N/A</v>
      </c>
      <c r="N2851" s="217" t="str">
        <f t="shared" si="133"/>
        <v>Unidad de Contratación (1)</v>
      </c>
      <c r="O2851" s="217" t="str">
        <f t="shared" si="134"/>
        <v>CO-DC-11001</v>
      </c>
      <c r="P2851" s="217">
        <f>+'PAA CONSOLIDADO'!V2854</f>
        <v>0</v>
      </c>
      <c r="Q2851" s="217">
        <f>+'PAA CONSOLIDADO'!X2854</f>
        <v>0</v>
      </c>
      <c r="R2851" s="217">
        <f>+'PAA CONSOLIDADO'!Y2854</f>
        <v>0</v>
      </c>
    </row>
    <row r="2852" spans="1:18" s="217" customFormat="1" x14ac:dyDescent="0.25">
      <c r="A2852" s="211">
        <f>+'PAA CONSOLIDADO'!C2855</f>
        <v>0</v>
      </c>
      <c r="B2852" s="211">
        <f>+'PAA CONSOLIDADO'!I2855</f>
        <v>0</v>
      </c>
      <c r="C2852" s="217" t="str">
        <f>+CONCATENATE('PAA CONSOLIDADO'!A2855,"-",'PAA CONSOLIDADO'!D2855,"-",'PAA CONSOLIDADO'!K2855)</f>
        <v>--</v>
      </c>
      <c r="D2852" s="217" t="e">
        <f>+VLOOKUP('PAA CONSOLIDADO'!L2855,LISTAS!$D$4:$E$15,2,0)</f>
        <v>#N/A</v>
      </c>
      <c r="E2852" s="217" t="e">
        <f>+VLOOKUP('PAA CONSOLIDADO'!M2855,LISTAS!$D$4:$E$15,2,0)</f>
        <v>#N/A</v>
      </c>
      <c r="F2852" s="217">
        <f>+'PAA CONSOLIDADO'!O2855</f>
        <v>0</v>
      </c>
      <c r="G2852" s="217">
        <f t="shared" si="132"/>
        <v>1</v>
      </c>
      <c r="H2852" s="217" t="e">
        <f>+VLOOKUP('PAA CONSOLIDADO'!P2855,LISTAS!$B$4:$C$17,2,0)</f>
        <v>#N/A</v>
      </c>
      <c r="I2852" s="217" t="e">
        <f>+VLOOKUP('PAA CONSOLIDADO'!Q2855,LISTAS!$B$22:$C$25,2,0)</f>
        <v>#N/A</v>
      </c>
      <c r="J2852" s="219">
        <f>'PAA CONSOLIDADO'!R2855</f>
        <v>0</v>
      </c>
      <c r="K2852" s="219">
        <f>+'PAA CONSOLIDADO'!S2855</f>
        <v>0</v>
      </c>
      <c r="L2852" s="217" t="e">
        <f>+VLOOKUP('PAA CONSOLIDADO'!T2855,LISTAS!$B$29:$C$31,2,0)</f>
        <v>#N/A</v>
      </c>
      <c r="M2852" s="217" t="e">
        <f>+VLOOKUP('PAA CONSOLIDADO'!U2855,LISTAS!$B$36:$C$39,2,0)</f>
        <v>#N/A</v>
      </c>
      <c r="N2852" s="217" t="str">
        <f t="shared" si="133"/>
        <v>Unidad de Contratación (1)</v>
      </c>
      <c r="O2852" s="217" t="str">
        <f t="shared" si="134"/>
        <v>CO-DC-11001</v>
      </c>
      <c r="P2852" s="217">
        <f>+'PAA CONSOLIDADO'!V2855</f>
        <v>0</v>
      </c>
      <c r="Q2852" s="217">
        <f>+'PAA CONSOLIDADO'!X2855</f>
        <v>0</v>
      </c>
      <c r="R2852" s="217">
        <f>+'PAA CONSOLIDADO'!Y2855</f>
        <v>0</v>
      </c>
    </row>
    <row r="2853" spans="1:18" s="217" customFormat="1" x14ac:dyDescent="0.25">
      <c r="A2853" s="211">
        <f>+'PAA CONSOLIDADO'!C2856</f>
        <v>0</v>
      </c>
      <c r="B2853" s="211">
        <f>+'PAA CONSOLIDADO'!I2856</f>
        <v>0</v>
      </c>
      <c r="C2853" s="217" t="str">
        <f>+CONCATENATE('PAA CONSOLIDADO'!A2856,"-",'PAA CONSOLIDADO'!D2856,"-",'PAA CONSOLIDADO'!K2856)</f>
        <v>--</v>
      </c>
      <c r="D2853" s="217" t="e">
        <f>+VLOOKUP('PAA CONSOLIDADO'!L2856,LISTAS!$D$4:$E$15,2,0)</f>
        <v>#N/A</v>
      </c>
      <c r="E2853" s="217" t="e">
        <f>+VLOOKUP('PAA CONSOLIDADO'!M2856,LISTAS!$D$4:$E$15,2,0)</f>
        <v>#N/A</v>
      </c>
      <c r="F2853" s="217">
        <f>+'PAA CONSOLIDADO'!O2856</f>
        <v>0</v>
      </c>
      <c r="G2853" s="217">
        <f t="shared" si="132"/>
        <v>1</v>
      </c>
      <c r="H2853" s="217" t="e">
        <f>+VLOOKUP('PAA CONSOLIDADO'!P2856,LISTAS!$B$4:$C$17,2,0)</f>
        <v>#N/A</v>
      </c>
      <c r="I2853" s="217" t="e">
        <f>+VLOOKUP('PAA CONSOLIDADO'!Q2856,LISTAS!$B$22:$C$25,2,0)</f>
        <v>#N/A</v>
      </c>
      <c r="J2853" s="219">
        <f>'PAA CONSOLIDADO'!R2856</f>
        <v>0</v>
      </c>
      <c r="K2853" s="219">
        <f>+'PAA CONSOLIDADO'!S2856</f>
        <v>0</v>
      </c>
      <c r="L2853" s="217" t="e">
        <f>+VLOOKUP('PAA CONSOLIDADO'!T2856,LISTAS!$B$29:$C$31,2,0)</f>
        <v>#N/A</v>
      </c>
      <c r="M2853" s="217" t="e">
        <f>+VLOOKUP('PAA CONSOLIDADO'!U2856,LISTAS!$B$36:$C$39,2,0)</f>
        <v>#N/A</v>
      </c>
      <c r="N2853" s="217" t="str">
        <f t="shared" si="133"/>
        <v>Unidad de Contratación (1)</v>
      </c>
      <c r="O2853" s="217" t="str">
        <f t="shared" si="134"/>
        <v>CO-DC-11001</v>
      </c>
      <c r="P2853" s="217">
        <f>+'PAA CONSOLIDADO'!V2856</f>
        <v>0</v>
      </c>
      <c r="Q2853" s="217">
        <f>+'PAA CONSOLIDADO'!X2856</f>
        <v>0</v>
      </c>
      <c r="R2853" s="217">
        <f>+'PAA CONSOLIDADO'!Y2856</f>
        <v>0</v>
      </c>
    </row>
    <row r="2854" spans="1:18" s="217" customFormat="1" x14ac:dyDescent="0.25">
      <c r="A2854" s="211">
        <f>+'PAA CONSOLIDADO'!C2857</f>
        <v>0</v>
      </c>
      <c r="B2854" s="211">
        <f>+'PAA CONSOLIDADO'!I2857</f>
        <v>0</v>
      </c>
      <c r="C2854" s="217" t="str">
        <f>+CONCATENATE('PAA CONSOLIDADO'!A2857,"-",'PAA CONSOLIDADO'!D2857,"-",'PAA CONSOLIDADO'!K2857)</f>
        <v>--</v>
      </c>
      <c r="D2854" s="217" t="e">
        <f>+VLOOKUP('PAA CONSOLIDADO'!L2857,LISTAS!$D$4:$E$15,2,0)</f>
        <v>#N/A</v>
      </c>
      <c r="E2854" s="217" t="e">
        <f>+VLOOKUP('PAA CONSOLIDADO'!M2857,LISTAS!$D$4:$E$15,2,0)</f>
        <v>#N/A</v>
      </c>
      <c r="F2854" s="217">
        <f>+'PAA CONSOLIDADO'!O2857</f>
        <v>0</v>
      </c>
      <c r="G2854" s="217">
        <f t="shared" si="132"/>
        <v>1</v>
      </c>
      <c r="H2854" s="217" t="e">
        <f>+VLOOKUP('PAA CONSOLIDADO'!P2857,LISTAS!$B$4:$C$17,2,0)</f>
        <v>#N/A</v>
      </c>
      <c r="I2854" s="217" t="e">
        <f>+VLOOKUP('PAA CONSOLIDADO'!Q2857,LISTAS!$B$22:$C$25,2,0)</f>
        <v>#N/A</v>
      </c>
      <c r="J2854" s="219">
        <f>'PAA CONSOLIDADO'!R2857</f>
        <v>0</v>
      </c>
      <c r="K2854" s="219">
        <f>+'PAA CONSOLIDADO'!S2857</f>
        <v>0</v>
      </c>
      <c r="L2854" s="217" t="e">
        <f>+VLOOKUP('PAA CONSOLIDADO'!T2857,LISTAS!$B$29:$C$31,2,0)</f>
        <v>#N/A</v>
      </c>
      <c r="M2854" s="217" t="e">
        <f>+VLOOKUP('PAA CONSOLIDADO'!U2857,LISTAS!$B$36:$C$39,2,0)</f>
        <v>#N/A</v>
      </c>
      <c r="N2854" s="217" t="str">
        <f t="shared" si="133"/>
        <v>Unidad de Contratación (1)</v>
      </c>
      <c r="O2854" s="217" t="str">
        <f t="shared" si="134"/>
        <v>CO-DC-11001</v>
      </c>
      <c r="P2854" s="217">
        <f>+'PAA CONSOLIDADO'!V2857</f>
        <v>0</v>
      </c>
      <c r="Q2854" s="217">
        <f>+'PAA CONSOLIDADO'!X2857</f>
        <v>0</v>
      </c>
      <c r="R2854" s="217">
        <f>+'PAA CONSOLIDADO'!Y2857</f>
        <v>0</v>
      </c>
    </row>
    <row r="2855" spans="1:18" s="217" customFormat="1" x14ac:dyDescent="0.25">
      <c r="A2855" s="211">
        <f>+'PAA CONSOLIDADO'!C2858</f>
        <v>0</v>
      </c>
      <c r="B2855" s="211">
        <f>+'PAA CONSOLIDADO'!I2858</f>
        <v>0</v>
      </c>
      <c r="C2855" s="217" t="str">
        <f>+CONCATENATE('PAA CONSOLIDADO'!A2858,"-",'PAA CONSOLIDADO'!D2858,"-",'PAA CONSOLIDADO'!K2858)</f>
        <v>--</v>
      </c>
      <c r="D2855" s="217" t="e">
        <f>+VLOOKUP('PAA CONSOLIDADO'!L2858,LISTAS!$D$4:$E$15,2,0)</f>
        <v>#N/A</v>
      </c>
      <c r="E2855" s="217" t="e">
        <f>+VLOOKUP('PAA CONSOLIDADO'!M2858,LISTAS!$D$4:$E$15,2,0)</f>
        <v>#N/A</v>
      </c>
      <c r="F2855" s="217">
        <f>+'PAA CONSOLIDADO'!O2858</f>
        <v>0</v>
      </c>
      <c r="G2855" s="217">
        <f t="shared" si="132"/>
        <v>1</v>
      </c>
      <c r="H2855" s="217" t="e">
        <f>+VLOOKUP('PAA CONSOLIDADO'!P2858,LISTAS!$B$4:$C$17,2,0)</f>
        <v>#N/A</v>
      </c>
      <c r="I2855" s="217" t="e">
        <f>+VLOOKUP('PAA CONSOLIDADO'!Q2858,LISTAS!$B$22:$C$25,2,0)</f>
        <v>#N/A</v>
      </c>
      <c r="J2855" s="219">
        <f>'PAA CONSOLIDADO'!R2858</f>
        <v>0</v>
      </c>
      <c r="K2855" s="219">
        <f>+'PAA CONSOLIDADO'!S2858</f>
        <v>0</v>
      </c>
      <c r="L2855" s="217" t="e">
        <f>+VLOOKUP('PAA CONSOLIDADO'!T2858,LISTAS!$B$29:$C$31,2,0)</f>
        <v>#N/A</v>
      </c>
      <c r="M2855" s="217" t="e">
        <f>+VLOOKUP('PAA CONSOLIDADO'!U2858,LISTAS!$B$36:$C$39,2,0)</f>
        <v>#N/A</v>
      </c>
      <c r="N2855" s="217" t="str">
        <f t="shared" si="133"/>
        <v>Unidad de Contratación (1)</v>
      </c>
      <c r="O2855" s="217" t="str">
        <f t="shared" si="134"/>
        <v>CO-DC-11001</v>
      </c>
      <c r="P2855" s="217">
        <f>+'PAA CONSOLIDADO'!V2858</f>
        <v>0</v>
      </c>
      <c r="Q2855" s="217">
        <f>+'PAA CONSOLIDADO'!X2858</f>
        <v>0</v>
      </c>
      <c r="R2855" s="217">
        <f>+'PAA CONSOLIDADO'!Y2858</f>
        <v>0</v>
      </c>
    </row>
    <row r="2856" spans="1:18" s="217" customFormat="1" x14ac:dyDescent="0.25">
      <c r="A2856" s="211">
        <f>+'PAA CONSOLIDADO'!C2859</f>
        <v>0</v>
      </c>
      <c r="B2856" s="211">
        <f>+'PAA CONSOLIDADO'!I2859</f>
        <v>0</v>
      </c>
      <c r="C2856" s="217" t="str">
        <f>+CONCATENATE('PAA CONSOLIDADO'!A2859,"-",'PAA CONSOLIDADO'!D2859,"-",'PAA CONSOLIDADO'!K2859)</f>
        <v>--</v>
      </c>
      <c r="D2856" s="217" t="e">
        <f>+VLOOKUP('PAA CONSOLIDADO'!L2859,LISTAS!$D$4:$E$15,2,0)</f>
        <v>#N/A</v>
      </c>
      <c r="E2856" s="217" t="e">
        <f>+VLOOKUP('PAA CONSOLIDADO'!M2859,LISTAS!$D$4:$E$15,2,0)</f>
        <v>#N/A</v>
      </c>
      <c r="F2856" s="217">
        <f>+'PAA CONSOLIDADO'!O2859</f>
        <v>0</v>
      </c>
      <c r="G2856" s="217">
        <f t="shared" si="132"/>
        <v>1</v>
      </c>
      <c r="H2856" s="217" t="e">
        <f>+VLOOKUP('PAA CONSOLIDADO'!P2859,LISTAS!$B$4:$C$17,2,0)</f>
        <v>#N/A</v>
      </c>
      <c r="I2856" s="217" t="e">
        <f>+VLOOKUP('PAA CONSOLIDADO'!Q2859,LISTAS!$B$22:$C$25,2,0)</f>
        <v>#N/A</v>
      </c>
      <c r="J2856" s="219">
        <f>'PAA CONSOLIDADO'!R2859</f>
        <v>0</v>
      </c>
      <c r="K2856" s="219">
        <f>+'PAA CONSOLIDADO'!S2859</f>
        <v>0</v>
      </c>
      <c r="L2856" s="217" t="e">
        <f>+VLOOKUP('PAA CONSOLIDADO'!T2859,LISTAS!$B$29:$C$31,2,0)</f>
        <v>#N/A</v>
      </c>
      <c r="M2856" s="217" t="e">
        <f>+VLOOKUP('PAA CONSOLIDADO'!U2859,LISTAS!$B$36:$C$39,2,0)</f>
        <v>#N/A</v>
      </c>
      <c r="N2856" s="217" t="str">
        <f t="shared" si="133"/>
        <v>Unidad de Contratación (1)</v>
      </c>
      <c r="O2856" s="217" t="str">
        <f t="shared" si="134"/>
        <v>CO-DC-11001</v>
      </c>
      <c r="P2856" s="217">
        <f>+'PAA CONSOLIDADO'!V2859</f>
        <v>0</v>
      </c>
      <c r="Q2856" s="217">
        <f>+'PAA CONSOLIDADO'!X2859</f>
        <v>0</v>
      </c>
      <c r="R2856" s="217">
        <f>+'PAA CONSOLIDADO'!Y2859</f>
        <v>0</v>
      </c>
    </row>
    <row r="2857" spans="1:18" s="217" customFormat="1" x14ac:dyDescent="0.25">
      <c r="A2857" s="211">
        <f>+'PAA CONSOLIDADO'!C2860</f>
        <v>0</v>
      </c>
      <c r="B2857" s="211">
        <f>+'PAA CONSOLIDADO'!I2860</f>
        <v>0</v>
      </c>
      <c r="C2857" s="217" t="str">
        <f>+CONCATENATE('PAA CONSOLIDADO'!A2860,"-",'PAA CONSOLIDADO'!D2860,"-",'PAA CONSOLIDADO'!K2860)</f>
        <v>--</v>
      </c>
      <c r="D2857" s="217" t="e">
        <f>+VLOOKUP('PAA CONSOLIDADO'!L2860,LISTAS!$D$4:$E$15,2,0)</f>
        <v>#N/A</v>
      </c>
      <c r="E2857" s="217" t="e">
        <f>+VLOOKUP('PAA CONSOLIDADO'!M2860,LISTAS!$D$4:$E$15,2,0)</f>
        <v>#N/A</v>
      </c>
      <c r="F2857" s="217">
        <f>+'PAA CONSOLIDADO'!O2860</f>
        <v>0</v>
      </c>
      <c r="G2857" s="217">
        <f t="shared" si="132"/>
        <v>1</v>
      </c>
      <c r="H2857" s="217" t="e">
        <f>+VLOOKUP('PAA CONSOLIDADO'!P2860,LISTAS!$B$4:$C$17,2,0)</f>
        <v>#N/A</v>
      </c>
      <c r="I2857" s="217" t="e">
        <f>+VLOOKUP('PAA CONSOLIDADO'!Q2860,LISTAS!$B$22:$C$25,2,0)</f>
        <v>#N/A</v>
      </c>
      <c r="J2857" s="219">
        <f>'PAA CONSOLIDADO'!R2860</f>
        <v>0</v>
      </c>
      <c r="K2857" s="219">
        <f>+'PAA CONSOLIDADO'!S2860</f>
        <v>0</v>
      </c>
      <c r="L2857" s="217" t="e">
        <f>+VLOOKUP('PAA CONSOLIDADO'!T2860,LISTAS!$B$29:$C$31,2,0)</f>
        <v>#N/A</v>
      </c>
      <c r="M2857" s="217" t="e">
        <f>+VLOOKUP('PAA CONSOLIDADO'!U2860,LISTAS!$B$36:$C$39,2,0)</f>
        <v>#N/A</v>
      </c>
      <c r="N2857" s="217" t="str">
        <f t="shared" si="133"/>
        <v>Unidad de Contratación (1)</v>
      </c>
      <c r="O2857" s="217" t="str">
        <f t="shared" si="134"/>
        <v>CO-DC-11001</v>
      </c>
      <c r="P2857" s="217">
        <f>+'PAA CONSOLIDADO'!V2860</f>
        <v>0</v>
      </c>
      <c r="Q2857" s="217">
        <f>+'PAA CONSOLIDADO'!X2860</f>
        <v>0</v>
      </c>
      <c r="R2857" s="217">
        <f>+'PAA CONSOLIDADO'!Y2860</f>
        <v>0</v>
      </c>
    </row>
    <row r="2858" spans="1:18" s="217" customFormat="1" x14ac:dyDescent="0.25">
      <c r="A2858" s="211">
        <f>+'PAA CONSOLIDADO'!C2861</f>
        <v>0</v>
      </c>
      <c r="B2858" s="211">
        <f>+'PAA CONSOLIDADO'!I2861</f>
        <v>0</v>
      </c>
      <c r="C2858" s="217" t="str">
        <f>+CONCATENATE('PAA CONSOLIDADO'!A2861,"-",'PAA CONSOLIDADO'!D2861,"-",'PAA CONSOLIDADO'!K2861)</f>
        <v>--</v>
      </c>
      <c r="D2858" s="217" t="e">
        <f>+VLOOKUP('PAA CONSOLIDADO'!L2861,LISTAS!$D$4:$E$15,2,0)</f>
        <v>#N/A</v>
      </c>
      <c r="E2858" s="217" t="e">
        <f>+VLOOKUP('PAA CONSOLIDADO'!M2861,LISTAS!$D$4:$E$15,2,0)</f>
        <v>#N/A</v>
      </c>
      <c r="F2858" s="217">
        <f>+'PAA CONSOLIDADO'!O2861</f>
        <v>0</v>
      </c>
      <c r="G2858" s="217">
        <f t="shared" si="132"/>
        <v>1</v>
      </c>
      <c r="H2858" s="217" t="e">
        <f>+VLOOKUP('PAA CONSOLIDADO'!P2861,LISTAS!$B$4:$C$17,2,0)</f>
        <v>#N/A</v>
      </c>
      <c r="I2858" s="217" t="e">
        <f>+VLOOKUP('PAA CONSOLIDADO'!Q2861,LISTAS!$B$22:$C$25,2,0)</f>
        <v>#N/A</v>
      </c>
      <c r="J2858" s="219">
        <f>'PAA CONSOLIDADO'!R2861</f>
        <v>0</v>
      </c>
      <c r="K2858" s="219">
        <f>+'PAA CONSOLIDADO'!S2861</f>
        <v>0</v>
      </c>
      <c r="L2858" s="217" t="e">
        <f>+VLOOKUP('PAA CONSOLIDADO'!T2861,LISTAS!$B$29:$C$31,2,0)</f>
        <v>#N/A</v>
      </c>
      <c r="M2858" s="217" t="e">
        <f>+VLOOKUP('PAA CONSOLIDADO'!U2861,LISTAS!$B$36:$C$39,2,0)</f>
        <v>#N/A</v>
      </c>
      <c r="N2858" s="217" t="str">
        <f t="shared" si="133"/>
        <v>Unidad de Contratación (1)</v>
      </c>
      <c r="O2858" s="217" t="str">
        <f t="shared" si="134"/>
        <v>CO-DC-11001</v>
      </c>
      <c r="P2858" s="217">
        <f>+'PAA CONSOLIDADO'!V2861</f>
        <v>0</v>
      </c>
      <c r="Q2858" s="217">
        <f>+'PAA CONSOLIDADO'!X2861</f>
        <v>0</v>
      </c>
      <c r="R2858" s="217">
        <f>+'PAA CONSOLIDADO'!Y2861</f>
        <v>0</v>
      </c>
    </row>
    <row r="2859" spans="1:18" s="217" customFormat="1" x14ac:dyDescent="0.25">
      <c r="A2859" s="211">
        <f>+'PAA CONSOLIDADO'!C2862</f>
        <v>0</v>
      </c>
      <c r="B2859" s="211">
        <f>+'PAA CONSOLIDADO'!I2862</f>
        <v>0</v>
      </c>
      <c r="C2859" s="217" t="str">
        <f>+CONCATENATE('PAA CONSOLIDADO'!A2862,"-",'PAA CONSOLIDADO'!D2862,"-",'PAA CONSOLIDADO'!K2862)</f>
        <v>--</v>
      </c>
      <c r="D2859" s="217" t="e">
        <f>+VLOOKUP('PAA CONSOLIDADO'!L2862,LISTAS!$D$4:$E$15,2,0)</f>
        <v>#N/A</v>
      </c>
      <c r="E2859" s="217" t="e">
        <f>+VLOOKUP('PAA CONSOLIDADO'!M2862,LISTAS!$D$4:$E$15,2,0)</f>
        <v>#N/A</v>
      </c>
      <c r="F2859" s="217">
        <f>+'PAA CONSOLIDADO'!O2862</f>
        <v>0</v>
      </c>
      <c r="G2859" s="217">
        <f t="shared" si="132"/>
        <v>1</v>
      </c>
      <c r="H2859" s="217" t="e">
        <f>+VLOOKUP('PAA CONSOLIDADO'!P2862,LISTAS!$B$4:$C$17,2,0)</f>
        <v>#N/A</v>
      </c>
      <c r="I2859" s="217" t="e">
        <f>+VLOOKUP('PAA CONSOLIDADO'!Q2862,LISTAS!$B$22:$C$25,2,0)</f>
        <v>#N/A</v>
      </c>
      <c r="J2859" s="219">
        <f>'PAA CONSOLIDADO'!R2862</f>
        <v>0</v>
      </c>
      <c r="K2859" s="219">
        <f>+'PAA CONSOLIDADO'!S2862</f>
        <v>0</v>
      </c>
      <c r="L2859" s="217" t="e">
        <f>+VLOOKUP('PAA CONSOLIDADO'!T2862,LISTAS!$B$29:$C$31,2,0)</f>
        <v>#N/A</v>
      </c>
      <c r="M2859" s="217" t="e">
        <f>+VLOOKUP('PAA CONSOLIDADO'!U2862,LISTAS!$B$36:$C$39,2,0)</f>
        <v>#N/A</v>
      </c>
      <c r="N2859" s="217" t="str">
        <f t="shared" si="133"/>
        <v>Unidad de Contratación (1)</v>
      </c>
      <c r="O2859" s="217" t="str">
        <f t="shared" si="134"/>
        <v>CO-DC-11001</v>
      </c>
      <c r="P2859" s="217">
        <f>+'PAA CONSOLIDADO'!V2862</f>
        <v>0</v>
      </c>
      <c r="Q2859" s="217">
        <f>+'PAA CONSOLIDADO'!X2862</f>
        <v>0</v>
      </c>
      <c r="R2859" s="217">
        <f>+'PAA CONSOLIDADO'!Y2862</f>
        <v>0</v>
      </c>
    </row>
    <row r="2860" spans="1:18" s="217" customFormat="1" x14ac:dyDescent="0.25">
      <c r="A2860" s="211">
        <f>+'PAA CONSOLIDADO'!C2863</f>
        <v>0</v>
      </c>
      <c r="B2860" s="211">
        <f>+'PAA CONSOLIDADO'!I2863</f>
        <v>0</v>
      </c>
      <c r="C2860" s="217" t="str">
        <f>+CONCATENATE('PAA CONSOLIDADO'!A2863,"-",'PAA CONSOLIDADO'!D2863,"-",'PAA CONSOLIDADO'!K2863)</f>
        <v>--</v>
      </c>
      <c r="D2860" s="217" t="e">
        <f>+VLOOKUP('PAA CONSOLIDADO'!L2863,LISTAS!$D$4:$E$15,2,0)</f>
        <v>#N/A</v>
      </c>
      <c r="E2860" s="217" t="e">
        <f>+VLOOKUP('PAA CONSOLIDADO'!M2863,LISTAS!$D$4:$E$15,2,0)</f>
        <v>#N/A</v>
      </c>
      <c r="F2860" s="217">
        <f>+'PAA CONSOLIDADO'!O2863</f>
        <v>0</v>
      </c>
      <c r="G2860" s="217">
        <f t="shared" si="132"/>
        <v>1</v>
      </c>
      <c r="H2860" s="217" t="e">
        <f>+VLOOKUP('PAA CONSOLIDADO'!P2863,LISTAS!$B$4:$C$17,2,0)</f>
        <v>#N/A</v>
      </c>
      <c r="I2860" s="217" t="e">
        <f>+VLOOKUP('PAA CONSOLIDADO'!Q2863,LISTAS!$B$22:$C$25,2,0)</f>
        <v>#N/A</v>
      </c>
      <c r="J2860" s="219">
        <f>'PAA CONSOLIDADO'!R2863</f>
        <v>0</v>
      </c>
      <c r="K2860" s="219">
        <f>+'PAA CONSOLIDADO'!S2863</f>
        <v>0</v>
      </c>
      <c r="L2860" s="217" t="e">
        <f>+VLOOKUP('PAA CONSOLIDADO'!T2863,LISTAS!$B$29:$C$31,2,0)</f>
        <v>#N/A</v>
      </c>
      <c r="M2860" s="217" t="e">
        <f>+VLOOKUP('PAA CONSOLIDADO'!U2863,LISTAS!$B$36:$C$39,2,0)</f>
        <v>#N/A</v>
      </c>
      <c r="N2860" s="217" t="str">
        <f t="shared" si="133"/>
        <v>Unidad de Contratación (1)</v>
      </c>
      <c r="O2860" s="217" t="str">
        <f t="shared" si="134"/>
        <v>CO-DC-11001</v>
      </c>
      <c r="P2860" s="217">
        <f>+'PAA CONSOLIDADO'!V2863</f>
        <v>0</v>
      </c>
      <c r="Q2860" s="217">
        <f>+'PAA CONSOLIDADO'!X2863</f>
        <v>0</v>
      </c>
      <c r="R2860" s="217">
        <f>+'PAA CONSOLIDADO'!Y2863</f>
        <v>0</v>
      </c>
    </row>
    <row r="2861" spans="1:18" s="217" customFormat="1" x14ac:dyDescent="0.25">
      <c r="A2861" s="211">
        <f>+'PAA CONSOLIDADO'!C2864</f>
        <v>0</v>
      </c>
      <c r="B2861" s="211">
        <f>+'PAA CONSOLIDADO'!I2864</f>
        <v>0</v>
      </c>
      <c r="C2861" s="217" t="str">
        <f>+CONCATENATE('PAA CONSOLIDADO'!A2864,"-",'PAA CONSOLIDADO'!D2864,"-",'PAA CONSOLIDADO'!K2864)</f>
        <v>--</v>
      </c>
      <c r="D2861" s="217" t="e">
        <f>+VLOOKUP('PAA CONSOLIDADO'!L2864,LISTAS!$D$4:$E$15,2,0)</f>
        <v>#N/A</v>
      </c>
      <c r="E2861" s="217" t="e">
        <f>+VLOOKUP('PAA CONSOLIDADO'!M2864,LISTAS!$D$4:$E$15,2,0)</f>
        <v>#N/A</v>
      </c>
      <c r="F2861" s="217">
        <f>+'PAA CONSOLIDADO'!O2864</f>
        <v>0</v>
      </c>
      <c r="G2861" s="217">
        <f t="shared" si="132"/>
        <v>1</v>
      </c>
      <c r="H2861" s="217" t="e">
        <f>+VLOOKUP('PAA CONSOLIDADO'!P2864,LISTAS!$B$4:$C$17,2,0)</f>
        <v>#N/A</v>
      </c>
      <c r="I2861" s="217" t="e">
        <f>+VLOOKUP('PAA CONSOLIDADO'!Q2864,LISTAS!$B$22:$C$25,2,0)</f>
        <v>#N/A</v>
      </c>
      <c r="J2861" s="219">
        <f>'PAA CONSOLIDADO'!R2864</f>
        <v>0</v>
      </c>
      <c r="K2861" s="219">
        <f>+'PAA CONSOLIDADO'!S2864</f>
        <v>0</v>
      </c>
      <c r="L2861" s="217" t="e">
        <f>+VLOOKUP('PAA CONSOLIDADO'!T2864,LISTAS!$B$29:$C$31,2,0)</f>
        <v>#N/A</v>
      </c>
      <c r="M2861" s="217" t="e">
        <f>+VLOOKUP('PAA CONSOLIDADO'!U2864,LISTAS!$B$36:$C$39,2,0)</f>
        <v>#N/A</v>
      </c>
      <c r="N2861" s="217" t="str">
        <f t="shared" si="133"/>
        <v>Unidad de Contratación (1)</v>
      </c>
      <c r="O2861" s="217" t="str">
        <f t="shared" si="134"/>
        <v>CO-DC-11001</v>
      </c>
      <c r="P2861" s="217">
        <f>+'PAA CONSOLIDADO'!V2864</f>
        <v>0</v>
      </c>
      <c r="Q2861" s="217">
        <f>+'PAA CONSOLIDADO'!X2864</f>
        <v>0</v>
      </c>
      <c r="R2861" s="217">
        <f>+'PAA CONSOLIDADO'!Y2864</f>
        <v>0</v>
      </c>
    </row>
    <row r="2862" spans="1:18" s="217" customFormat="1" x14ac:dyDescent="0.25">
      <c r="A2862" s="211">
        <f>+'PAA CONSOLIDADO'!C2865</f>
        <v>0</v>
      </c>
      <c r="B2862" s="211">
        <f>+'PAA CONSOLIDADO'!I2865</f>
        <v>0</v>
      </c>
      <c r="C2862" s="217" t="str">
        <f>+CONCATENATE('PAA CONSOLIDADO'!A2865,"-",'PAA CONSOLIDADO'!D2865,"-",'PAA CONSOLIDADO'!K2865)</f>
        <v>--</v>
      </c>
      <c r="D2862" s="217" t="e">
        <f>+VLOOKUP('PAA CONSOLIDADO'!L2865,LISTAS!$D$4:$E$15,2,0)</f>
        <v>#N/A</v>
      </c>
      <c r="E2862" s="217" t="e">
        <f>+VLOOKUP('PAA CONSOLIDADO'!M2865,LISTAS!$D$4:$E$15,2,0)</f>
        <v>#N/A</v>
      </c>
      <c r="F2862" s="217">
        <f>+'PAA CONSOLIDADO'!O2865</f>
        <v>0</v>
      </c>
      <c r="G2862" s="217">
        <f t="shared" si="132"/>
        <v>1</v>
      </c>
      <c r="H2862" s="217" t="e">
        <f>+VLOOKUP('PAA CONSOLIDADO'!P2865,LISTAS!$B$4:$C$17,2,0)</f>
        <v>#N/A</v>
      </c>
      <c r="I2862" s="217" t="e">
        <f>+VLOOKUP('PAA CONSOLIDADO'!Q2865,LISTAS!$B$22:$C$25,2,0)</f>
        <v>#N/A</v>
      </c>
      <c r="J2862" s="219">
        <f>'PAA CONSOLIDADO'!R2865</f>
        <v>0</v>
      </c>
      <c r="K2862" s="219">
        <f>+'PAA CONSOLIDADO'!S2865</f>
        <v>0</v>
      </c>
      <c r="L2862" s="217" t="e">
        <f>+VLOOKUP('PAA CONSOLIDADO'!T2865,LISTAS!$B$29:$C$31,2,0)</f>
        <v>#N/A</v>
      </c>
      <c r="M2862" s="217" t="e">
        <f>+VLOOKUP('PAA CONSOLIDADO'!U2865,LISTAS!$B$36:$C$39,2,0)</f>
        <v>#N/A</v>
      </c>
      <c r="N2862" s="217" t="str">
        <f t="shared" si="133"/>
        <v>Unidad de Contratación (1)</v>
      </c>
      <c r="O2862" s="217" t="str">
        <f t="shared" si="134"/>
        <v>CO-DC-11001</v>
      </c>
      <c r="P2862" s="217">
        <f>+'PAA CONSOLIDADO'!V2865</f>
        <v>0</v>
      </c>
      <c r="Q2862" s="217">
        <f>+'PAA CONSOLIDADO'!X2865</f>
        <v>0</v>
      </c>
      <c r="R2862" s="217">
        <f>+'PAA CONSOLIDADO'!Y2865</f>
        <v>0</v>
      </c>
    </row>
    <row r="2863" spans="1:18" s="217" customFormat="1" x14ac:dyDescent="0.25">
      <c r="A2863" s="211">
        <f>+'PAA CONSOLIDADO'!C2866</f>
        <v>0</v>
      </c>
      <c r="B2863" s="211">
        <f>+'PAA CONSOLIDADO'!I2866</f>
        <v>0</v>
      </c>
      <c r="C2863" s="217" t="str">
        <f>+CONCATENATE('PAA CONSOLIDADO'!A2866,"-",'PAA CONSOLIDADO'!D2866,"-",'PAA CONSOLIDADO'!K2866)</f>
        <v>--</v>
      </c>
      <c r="D2863" s="217" t="e">
        <f>+VLOOKUP('PAA CONSOLIDADO'!L2866,LISTAS!$D$4:$E$15,2,0)</f>
        <v>#N/A</v>
      </c>
      <c r="E2863" s="217" t="e">
        <f>+VLOOKUP('PAA CONSOLIDADO'!M2866,LISTAS!$D$4:$E$15,2,0)</f>
        <v>#N/A</v>
      </c>
      <c r="F2863" s="217">
        <f>+'PAA CONSOLIDADO'!O2866</f>
        <v>0</v>
      </c>
      <c r="G2863" s="217">
        <f t="shared" si="132"/>
        <v>1</v>
      </c>
      <c r="H2863" s="217" t="e">
        <f>+VLOOKUP('PAA CONSOLIDADO'!P2866,LISTAS!$B$4:$C$17,2,0)</f>
        <v>#N/A</v>
      </c>
      <c r="I2863" s="217" t="e">
        <f>+VLOOKUP('PAA CONSOLIDADO'!Q2866,LISTAS!$B$22:$C$25,2,0)</f>
        <v>#N/A</v>
      </c>
      <c r="J2863" s="219">
        <f>'PAA CONSOLIDADO'!R2866</f>
        <v>0</v>
      </c>
      <c r="K2863" s="219">
        <f>+'PAA CONSOLIDADO'!S2866</f>
        <v>0</v>
      </c>
      <c r="L2863" s="217" t="e">
        <f>+VLOOKUP('PAA CONSOLIDADO'!T2866,LISTAS!$B$29:$C$31,2,0)</f>
        <v>#N/A</v>
      </c>
      <c r="M2863" s="217" t="e">
        <f>+VLOOKUP('PAA CONSOLIDADO'!U2866,LISTAS!$B$36:$C$39,2,0)</f>
        <v>#N/A</v>
      </c>
      <c r="N2863" s="217" t="str">
        <f t="shared" si="133"/>
        <v>Unidad de Contratación (1)</v>
      </c>
      <c r="O2863" s="217" t="str">
        <f t="shared" si="134"/>
        <v>CO-DC-11001</v>
      </c>
      <c r="P2863" s="217">
        <f>+'PAA CONSOLIDADO'!V2866</f>
        <v>0</v>
      </c>
      <c r="Q2863" s="217">
        <f>+'PAA CONSOLIDADO'!X2866</f>
        <v>0</v>
      </c>
      <c r="R2863" s="217">
        <f>+'PAA CONSOLIDADO'!Y2866</f>
        <v>0</v>
      </c>
    </row>
    <row r="2864" spans="1:18" s="217" customFormat="1" x14ac:dyDescent="0.25">
      <c r="A2864" s="211">
        <f>+'PAA CONSOLIDADO'!C2867</f>
        <v>0</v>
      </c>
      <c r="B2864" s="211">
        <f>+'PAA CONSOLIDADO'!I2867</f>
        <v>0</v>
      </c>
      <c r="C2864" s="217" t="str">
        <f>+CONCATENATE('PAA CONSOLIDADO'!A2867,"-",'PAA CONSOLIDADO'!D2867,"-",'PAA CONSOLIDADO'!K2867)</f>
        <v>--</v>
      </c>
      <c r="D2864" s="217" t="e">
        <f>+VLOOKUP('PAA CONSOLIDADO'!L2867,LISTAS!$D$4:$E$15,2,0)</f>
        <v>#N/A</v>
      </c>
      <c r="E2864" s="217" t="e">
        <f>+VLOOKUP('PAA CONSOLIDADO'!M2867,LISTAS!$D$4:$E$15,2,0)</f>
        <v>#N/A</v>
      </c>
      <c r="F2864" s="217">
        <f>+'PAA CONSOLIDADO'!O2867</f>
        <v>0</v>
      </c>
      <c r="G2864" s="217">
        <f t="shared" si="132"/>
        <v>1</v>
      </c>
      <c r="H2864" s="217" t="e">
        <f>+VLOOKUP('PAA CONSOLIDADO'!P2867,LISTAS!$B$4:$C$17,2,0)</f>
        <v>#N/A</v>
      </c>
      <c r="I2864" s="217" t="e">
        <f>+VLOOKUP('PAA CONSOLIDADO'!Q2867,LISTAS!$B$22:$C$25,2,0)</f>
        <v>#N/A</v>
      </c>
      <c r="J2864" s="219">
        <f>'PAA CONSOLIDADO'!R2867</f>
        <v>0</v>
      </c>
      <c r="K2864" s="219">
        <f>+'PAA CONSOLIDADO'!S2867</f>
        <v>0</v>
      </c>
      <c r="L2864" s="217" t="e">
        <f>+VLOOKUP('PAA CONSOLIDADO'!T2867,LISTAS!$B$29:$C$31,2,0)</f>
        <v>#N/A</v>
      </c>
      <c r="M2864" s="217" t="e">
        <f>+VLOOKUP('PAA CONSOLIDADO'!U2867,LISTAS!$B$36:$C$39,2,0)</f>
        <v>#N/A</v>
      </c>
      <c r="N2864" s="217" t="str">
        <f t="shared" si="133"/>
        <v>Unidad de Contratación (1)</v>
      </c>
      <c r="O2864" s="217" t="str">
        <f t="shared" si="134"/>
        <v>CO-DC-11001</v>
      </c>
      <c r="P2864" s="217">
        <f>+'PAA CONSOLIDADO'!V2867</f>
        <v>0</v>
      </c>
      <c r="Q2864" s="217">
        <f>+'PAA CONSOLIDADO'!X2867</f>
        <v>0</v>
      </c>
      <c r="R2864" s="217">
        <f>+'PAA CONSOLIDADO'!Y2867</f>
        <v>0</v>
      </c>
    </row>
    <row r="2865" spans="1:18" s="217" customFormat="1" x14ac:dyDescent="0.25">
      <c r="A2865" s="211">
        <f>+'PAA CONSOLIDADO'!C2868</f>
        <v>0</v>
      </c>
      <c r="B2865" s="211">
        <f>+'PAA CONSOLIDADO'!I2868</f>
        <v>0</v>
      </c>
      <c r="C2865" s="217" t="str">
        <f>+CONCATENATE('PAA CONSOLIDADO'!A2868,"-",'PAA CONSOLIDADO'!D2868,"-",'PAA CONSOLIDADO'!K2868)</f>
        <v>--</v>
      </c>
      <c r="D2865" s="217" t="e">
        <f>+VLOOKUP('PAA CONSOLIDADO'!L2868,LISTAS!$D$4:$E$15,2,0)</f>
        <v>#N/A</v>
      </c>
      <c r="E2865" s="217" t="e">
        <f>+VLOOKUP('PAA CONSOLIDADO'!M2868,LISTAS!$D$4:$E$15,2,0)</f>
        <v>#N/A</v>
      </c>
      <c r="F2865" s="217">
        <f>+'PAA CONSOLIDADO'!O2868</f>
        <v>0</v>
      </c>
      <c r="G2865" s="217">
        <f t="shared" si="132"/>
        <v>1</v>
      </c>
      <c r="H2865" s="217" t="e">
        <f>+VLOOKUP('PAA CONSOLIDADO'!P2868,LISTAS!$B$4:$C$17,2,0)</f>
        <v>#N/A</v>
      </c>
      <c r="I2865" s="217" t="e">
        <f>+VLOOKUP('PAA CONSOLIDADO'!Q2868,LISTAS!$B$22:$C$25,2,0)</f>
        <v>#N/A</v>
      </c>
      <c r="J2865" s="219">
        <f>'PAA CONSOLIDADO'!R2868</f>
        <v>0</v>
      </c>
      <c r="K2865" s="219">
        <f>+'PAA CONSOLIDADO'!S2868</f>
        <v>0</v>
      </c>
      <c r="L2865" s="217" t="e">
        <f>+VLOOKUP('PAA CONSOLIDADO'!T2868,LISTAS!$B$29:$C$31,2,0)</f>
        <v>#N/A</v>
      </c>
      <c r="M2865" s="217" t="e">
        <f>+VLOOKUP('PAA CONSOLIDADO'!U2868,LISTAS!$B$36:$C$39,2,0)</f>
        <v>#N/A</v>
      </c>
      <c r="N2865" s="217" t="str">
        <f t="shared" si="133"/>
        <v>Unidad de Contratación (1)</v>
      </c>
      <c r="O2865" s="217" t="str">
        <f t="shared" si="134"/>
        <v>CO-DC-11001</v>
      </c>
      <c r="P2865" s="217">
        <f>+'PAA CONSOLIDADO'!V2868</f>
        <v>0</v>
      </c>
      <c r="Q2865" s="217">
        <f>+'PAA CONSOLIDADO'!X2868</f>
        <v>0</v>
      </c>
      <c r="R2865" s="217">
        <f>+'PAA CONSOLIDADO'!Y2868</f>
        <v>0</v>
      </c>
    </row>
    <row r="2866" spans="1:18" s="217" customFormat="1" x14ac:dyDescent="0.25">
      <c r="A2866" s="211">
        <f>+'PAA CONSOLIDADO'!C2869</f>
        <v>0</v>
      </c>
      <c r="B2866" s="211">
        <f>+'PAA CONSOLIDADO'!I2869</f>
        <v>0</v>
      </c>
      <c r="C2866" s="217" t="str">
        <f>+CONCATENATE('PAA CONSOLIDADO'!A2869,"-",'PAA CONSOLIDADO'!D2869,"-",'PAA CONSOLIDADO'!K2869)</f>
        <v>--</v>
      </c>
      <c r="D2866" s="217" t="e">
        <f>+VLOOKUP('PAA CONSOLIDADO'!L2869,LISTAS!$D$4:$E$15,2,0)</f>
        <v>#N/A</v>
      </c>
      <c r="E2866" s="217" t="e">
        <f>+VLOOKUP('PAA CONSOLIDADO'!M2869,LISTAS!$D$4:$E$15,2,0)</f>
        <v>#N/A</v>
      </c>
      <c r="F2866" s="217">
        <f>+'PAA CONSOLIDADO'!O2869</f>
        <v>0</v>
      </c>
      <c r="G2866" s="217">
        <f t="shared" si="132"/>
        <v>1</v>
      </c>
      <c r="H2866" s="217" t="e">
        <f>+VLOOKUP('PAA CONSOLIDADO'!P2869,LISTAS!$B$4:$C$17,2,0)</f>
        <v>#N/A</v>
      </c>
      <c r="I2866" s="217" t="e">
        <f>+VLOOKUP('PAA CONSOLIDADO'!Q2869,LISTAS!$B$22:$C$25,2,0)</f>
        <v>#N/A</v>
      </c>
      <c r="J2866" s="219">
        <f>'PAA CONSOLIDADO'!R2869</f>
        <v>0</v>
      </c>
      <c r="K2866" s="219">
        <f>+'PAA CONSOLIDADO'!S2869</f>
        <v>0</v>
      </c>
      <c r="L2866" s="217" t="e">
        <f>+VLOOKUP('PAA CONSOLIDADO'!T2869,LISTAS!$B$29:$C$31,2,0)</f>
        <v>#N/A</v>
      </c>
      <c r="M2866" s="217" t="e">
        <f>+VLOOKUP('PAA CONSOLIDADO'!U2869,LISTAS!$B$36:$C$39,2,0)</f>
        <v>#N/A</v>
      </c>
      <c r="N2866" s="217" t="str">
        <f t="shared" si="133"/>
        <v>Unidad de Contratación (1)</v>
      </c>
      <c r="O2866" s="217" t="str">
        <f t="shared" si="134"/>
        <v>CO-DC-11001</v>
      </c>
      <c r="P2866" s="217">
        <f>+'PAA CONSOLIDADO'!V2869</f>
        <v>0</v>
      </c>
      <c r="Q2866" s="217">
        <f>+'PAA CONSOLIDADO'!X2869</f>
        <v>0</v>
      </c>
      <c r="R2866" s="217">
        <f>+'PAA CONSOLIDADO'!Y2869</f>
        <v>0</v>
      </c>
    </row>
    <row r="2867" spans="1:18" s="217" customFormat="1" x14ac:dyDescent="0.25">
      <c r="A2867" s="211">
        <f>+'PAA CONSOLIDADO'!C2870</f>
        <v>0</v>
      </c>
      <c r="B2867" s="211">
        <f>+'PAA CONSOLIDADO'!I2870</f>
        <v>0</v>
      </c>
      <c r="C2867" s="217" t="str">
        <f>+CONCATENATE('PAA CONSOLIDADO'!A2870,"-",'PAA CONSOLIDADO'!D2870,"-",'PAA CONSOLIDADO'!K2870)</f>
        <v>--</v>
      </c>
      <c r="D2867" s="217" t="e">
        <f>+VLOOKUP('PAA CONSOLIDADO'!L2870,LISTAS!$D$4:$E$15,2,0)</f>
        <v>#N/A</v>
      </c>
      <c r="E2867" s="217" t="e">
        <f>+VLOOKUP('PAA CONSOLIDADO'!M2870,LISTAS!$D$4:$E$15,2,0)</f>
        <v>#N/A</v>
      </c>
      <c r="F2867" s="217">
        <f>+'PAA CONSOLIDADO'!O2870</f>
        <v>0</v>
      </c>
      <c r="G2867" s="217">
        <f t="shared" si="132"/>
        <v>1</v>
      </c>
      <c r="H2867" s="217" t="e">
        <f>+VLOOKUP('PAA CONSOLIDADO'!P2870,LISTAS!$B$4:$C$17,2,0)</f>
        <v>#N/A</v>
      </c>
      <c r="I2867" s="217" t="e">
        <f>+VLOOKUP('PAA CONSOLIDADO'!Q2870,LISTAS!$B$22:$C$25,2,0)</f>
        <v>#N/A</v>
      </c>
      <c r="J2867" s="219">
        <f>'PAA CONSOLIDADO'!R2870</f>
        <v>0</v>
      </c>
      <c r="K2867" s="219">
        <f>+'PAA CONSOLIDADO'!S2870</f>
        <v>0</v>
      </c>
      <c r="L2867" s="217" t="e">
        <f>+VLOOKUP('PAA CONSOLIDADO'!T2870,LISTAS!$B$29:$C$31,2,0)</f>
        <v>#N/A</v>
      </c>
      <c r="M2867" s="217" t="e">
        <f>+VLOOKUP('PAA CONSOLIDADO'!U2870,LISTAS!$B$36:$C$39,2,0)</f>
        <v>#N/A</v>
      </c>
      <c r="N2867" s="217" t="str">
        <f t="shared" si="133"/>
        <v>Unidad de Contratación (1)</v>
      </c>
      <c r="O2867" s="217" t="str">
        <f t="shared" si="134"/>
        <v>CO-DC-11001</v>
      </c>
      <c r="P2867" s="217">
        <f>+'PAA CONSOLIDADO'!V2870</f>
        <v>0</v>
      </c>
      <c r="Q2867" s="217">
        <f>+'PAA CONSOLIDADO'!X2870</f>
        <v>0</v>
      </c>
      <c r="R2867" s="217">
        <f>+'PAA CONSOLIDADO'!Y2870</f>
        <v>0</v>
      </c>
    </row>
    <row r="2868" spans="1:18" s="217" customFormat="1" x14ac:dyDescent="0.25">
      <c r="A2868" s="211">
        <f>+'PAA CONSOLIDADO'!C2871</f>
        <v>0</v>
      </c>
      <c r="B2868" s="211">
        <f>+'PAA CONSOLIDADO'!I2871</f>
        <v>0</v>
      </c>
      <c r="C2868" s="217" t="str">
        <f>+CONCATENATE('PAA CONSOLIDADO'!A2871,"-",'PAA CONSOLIDADO'!D2871,"-",'PAA CONSOLIDADO'!K2871)</f>
        <v>--</v>
      </c>
      <c r="D2868" s="217" t="e">
        <f>+VLOOKUP('PAA CONSOLIDADO'!L2871,LISTAS!$D$4:$E$15,2,0)</f>
        <v>#N/A</v>
      </c>
      <c r="E2868" s="217" t="e">
        <f>+VLOOKUP('PAA CONSOLIDADO'!M2871,LISTAS!$D$4:$E$15,2,0)</f>
        <v>#N/A</v>
      </c>
      <c r="F2868" s="217">
        <f>+'PAA CONSOLIDADO'!O2871</f>
        <v>0</v>
      </c>
      <c r="G2868" s="217">
        <f t="shared" si="132"/>
        <v>1</v>
      </c>
      <c r="H2868" s="217" t="e">
        <f>+VLOOKUP('PAA CONSOLIDADO'!P2871,LISTAS!$B$4:$C$17,2,0)</f>
        <v>#N/A</v>
      </c>
      <c r="I2868" s="217" t="e">
        <f>+VLOOKUP('PAA CONSOLIDADO'!Q2871,LISTAS!$B$22:$C$25,2,0)</f>
        <v>#N/A</v>
      </c>
      <c r="J2868" s="219">
        <f>'PAA CONSOLIDADO'!R2871</f>
        <v>0</v>
      </c>
      <c r="K2868" s="219">
        <f>+'PAA CONSOLIDADO'!S2871</f>
        <v>0</v>
      </c>
      <c r="L2868" s="217" t="e">
        <f>+VLOOKUP('PAA CONSOLIDADO'!T2871,LISTAS!$B$29:$C$31,2,0)</f>
        <v>#N/A</v>
      </c>
      <c r="M2868" s="217" t="e">
        <f>+VLOOKUP('PAA CONSOLIDADO'!U2871,LISTAS!$B$36:$C$39,2,0)</f>
        <v>#N/A</v>
      </c>
      <c r="N2868" s="217" t="str">
        <f t="shared" si="133"/>
        <v>Unidad de Contratación (1)</v>
      </c>
      <c r="O2868" s="217" t="str">
        <f t="shared" si="134"/>
        <v>CO-DC-11001</v>
      </c>
      <c r="P2868" s="217">
        <f>+'PAA CONSOLIDADO'!V2871</f>
        <v>0</v>
      </c>
      <c r="Q2868" s="217">
        <f>+'PAA CONSOLIDADO'!X2871</f>
        <v>0</v>
      </c>
      <c r="R2868" s="217">
        <f>+'PAA CONSOLIDADO'!Y2871</f>
        <v>0</v>
      </c>
    </row>
    <row r="2869" spans="1:18" s="217" customFormat="1" x14ac:dyDescent="0.25">
      <c r="A2869" s="211">
        <f>+'PAA CONSOLIDADO'!C2872</f>
        <v>0</v>
      </c>
      <c r="B2869" s="211">
        <f>+'PAA CONSOLIDADO'!I2872</f>
        <v>0</v>
      </c>
      <c r="C2869" s="217" t="str">
        <f>+CONCATENATE('PAA CONSOLIDADO'!A2872,"-",'PAA CONSOLIDADO'!D2872,"-",'PAA CONSOLIDADO'!K2872)</f>
        <v>--</v>
      </c>
      <c r="D2869" s="217" t="e">
        <f>+VLOOKUP('PAA CONSOLIDADO'!L2872,LISTAS!$D$4:$E$15,2,0)</f>
        <v>#N/A</v>
      </c>
      <c r="E2869" s="217" t="e">
        <f>+VLOOKUP('PAA CONSOLIDADO'!M2872,LISTAS!$D$4:$E$15,2,0)</f>
        <v>#N/A</v>
      </c>
      <c r="F2869" s="217">
        <f>+'PAA CONSOLIDADO'!O2872</f>
        <v>0</v>
      </c>
      <c r="G2869" s="217">
        <f t="shared" si="132"/>
        <v>1</v>
      </c>
      <c r="H2869" s="217" t="e">
        <f>+VLOOKUP('PAA CONSOLIDADO'!P2872,LISTAS!$B$4:$C$17,2,0)</f>
        <v>#N/A</v>
      </c>
      <c r="I2869" s="217" t="e">
        <f>+VLOOKUP('PAA CONSOLIDADO'!Q2872,LISTAS!$B$22:$C$25,2,0)</f>
        <v>#N/A</v>
      </c>
      <c r="J2869" s="219">
        <f>'PAA CONSOLIDADO'!R2872</f>
        <v>0</v>
      </c>
      <c r="K2869" s="219">
        <f>+'PAA CONSOLIDADO'!S2872</f>
        <v>0</v>
      </c>
      <c r="L2869" s="217" t="e">
        <f>+VLOOKUP('PAA CONSOLIDADO'!T2872,LISTAS!$B$29:$C$31,2,0)</f>
        <v>#N/A</v>
      </c>
      <c r="M2869" s="217" t="e">
        <f>+VLOOKUP('PAA CONSOLIDADO'!U2872,LISTAS!$B$36:$C$39,2,0)</f>
        <v>#N/A</v>
      </c>
      <c r="N2869" s="217" t="str">
        <f t="shared" si="133"/>
        <v>Unidad de Contratación (1)</v>
      </c>
      <c r="O2869" s="217" t="str">
        <f t="shared" si="134"/>
        <v>CO-DC-11001</v>
      </c>
      <c r="P2869" s="217">
        <f>+'PAA CONSOLIDADO'!V2872</f>
        <v>0</v>
      </c>
      <c r="Q2869" s="217">
        <f>+'PAA CONSOLIDADO'!X2872</f>
        <v>0</v>
      </c>
      <c r="R2869" s="217">
        <f>+'PAA CONSOLIDADO'!Y2872</f>
        <v>0</v>
      </c>
    </row>
    <row r="2870" spans="1:18" s="217" customFormat="1" x14ac:dyDescent="0.25">
      <c r="A2870" s="211">
        <f>+'PAA CONSOLIDADO'!C2873</f>
        <v>0</v>
      </c>
      <c r="B2870" s="211">
        <f>+'PAA CONSOLIDADO'!I2873</f>
        <v>0</v>
      </c>
      <c r="C2870" s="217" t="str">
        <f>+CONCATENATE('PAA CONSOLIDADO'!A2873,"-",'PAA CONSOLIDADO'!D2873,"-",'PAA CONSOLIDADO'!K2873)</f>
        <v>--</v>
      </c>
      <c r="D2870" s="217" t="e">
        <f>+VLOOKUP('PAA CONSOLIDADO'!L2873,LISTAS!$D$4:$E$15,2,0)</f>
        <v>#N/A</v>
      </c>
      <c r="E2870" s="217" t="e">
        <f>+VLOOKUP('PAA CONSOLIDADO'!M2873,LISTAS!$D$4:$E$15,2,0)</f>
        <v>#N/A</v>
      </c>
      <c r="F2870" s="217">
        <f>+'PAA CONSOLIDADO'!O2873</f>
        <v>0</v>
      </c>
      <c r="G2870" s="217">
        <f t="shared" si="132"/>
        <v>1</v>
      </c>
      <c r="H2870" s="217" t="e">
        <f>+VLOOKUP('PAA CONSOLIDADO'!P2873,LISTAS!$B$4:$C$17,2,0)</f>
        <v>#N/A</v>
      </c>
      <c r="I2870" s="217" t="e">
        <f>+VLOOKUP('PAA CONSOLIDADO'!Q2873,LISTAS!$B$22:$C$25,2,0)</f>
        <v>#N/A</v>
      </c>
      <c r="J2870" s="219">
        <f>'PAA CONSOLIDADO'!R2873</f>
        <v>0</v>
      </c>
      <c r="K2870" s="219">
        <f>+'PAA CONSOLIDADO'!S2873</f>
        <v>0</v>
      </c>
      <c r="L2870" s="217" t="e">
        <f>+VLOOKUP('PAA CONSOLIDADO'!T2873,LISTAS!$B$29:$C$31,2,0)</f>
        <v>#N/A</v>
      </c>
      <c r="M2870" s="217" t="e">
        <f>+VLOOKUP('PAA CONSOLIDADO'!U2873,LISTAS!$B$36:$C$39,2,0)</f>
        <v>#N/A</v>
      </c>
      <c r="N2870" s="217" t="str">
        <f t="shared" si="133"/>
        <v>Unidad de Contratación (1)</v>
      </c>
      <c r="O2870" s="217" t="str">
        <f t="shared" si="134"/>
        <v>CO-DC-11001</v>
      </c>
      <c r="P2870" s="217">
        <f>+'PAA CONSOLIDADO'!V2873</f>
        <v>0</v>
      </c>
      <c r="Q2870" s="217">
        <f>+'PAA CONSOLIDADO'!X2873</f>
        <v>0</v>
      </c>
      <c r="R2870" s="217">
        <f>+'PAA CONSOLIDADO'!Y2873</f>
        <v>0</v>
      </c>
    </row>
    <row r="2871" spans="1:18" s="217" customFormat="1" x14ac:dyDescent="0.25">
      <c r="A2871" s="211">
        <f>+'PAA CONSOLIDADO'!C2874</f>
        <v>0</v>
      </c>
      <c r="B2871" s="211">
        <f>+'PAA CONSOLIDADO'!I2874</f>
        <v>0</v>
      </c>
      <c r="C2871" s="217" t="str">
        <f>+CONCATENATE('PAA CONSOLIDADO'!A2874,"-",'PAA CONSOLIDADO'!D2874,"-",'PAA CONSOLIDADO'!K2874)</f>
        <v>--</v>
      </c>
      <c r="D2871" s="217" t="e">
        <f>+VLOOKUP('PAA CONSOLIDADO'!L2874,LISTAS!$D$4:$E$15,2,0)</f>
        <v>#N/A</v>
      </c>
      <c r="E2871" s="217" t="e">
        <f>+VLOOKUP('PAA CONSOLIDADO'!M2874,LISTAS!$D$4:$E$15,2,0)</f>
        <v>#N/A</v>
      </c>
      <c r="F2871" s="217">
        <f>+'PAA CONSOLIDADO'!O2874</f>
        <v>0</v>
      </c>
      <c r="G2871" s="217">
        <f t="shared" si="132"/>
        <v>1</v>
      </c>
      <c r="H2871" s="217" t="e">
        <f>+VLOOKUP('PAA CONSOLIDADO'!P2874,LISTAS!$B$4:$C$17,2,0)</f>
        <v>#N/A</v>
      </c>
      <c r="I2871" s="217" t="e">
        <f>+VLOOKUP('PAA CONSOLIDADO'!Q2874,LISTAS!$B$22:$C$25,2,0)</f>
        <v>#N/A</v>
      </c>
      <c r="J2871" s="219">
        <f>'PAA CONSOLIDADO'!R2874</f>
        <v>0</v>
      </c>
      <c r="K2871" s="219">
        <f>+'PAA CONSOLIDADO'!S2874</f>
        <v>0</v>
      </c>
      <c r="L2871" s="217" t="e">
        <f>+VLOOKUP('PAA CONSOLIDADO'!T2874,LISTAS!$B$29:$C$31,2,0)</f>
        <v>#N/A</v>
      </c>
      <c r="M2871" s="217" t="e">
        <f>+VLOOKUP('PAA CONSOLIDADO'!U2874,LISTAS!$B$36:$C$39,2,0)</f>
        <v>#N/A</v>
      </c>
      <c r="N2871" s="217" t="str">
        <f t="shared" si="133"/>
        <v>Unidad de Contratación (1)</v>
      </c>
      <c r="O2871" s="217" t="str">
        <f t="shared" si="134"/>
        <v>CO-DC-11001</v>
      </c>
      <c r="P2871" s="217">
        <f>+'PAA CONSOLIDADO'!V2874</f>
        <v>0</v>
      </c>
      <c r="Q2871" s="217">
        <f>+'PAA CONSOLIDADO'!X2874</f>
        <v>0</v>
      </c>
      <c r="R2871" s="217">
        <f>+'PAA CONSOLIDADO'!Y2874</f>
        <v>0</v>
      </c>
    </row>
    <row r="2872" spans="1:18" s="217" customFormat="1" x14ac:dyDescent="0.25">
      <c r="A2872" s="211">
        <f>+'PAA CONSOLIDADO'!C2875</f>
        <v>0</v>
      </c>
      <c r="B2872" s="211">
        <f>+'PAA CONSOLIDADO'!I2875</f>
        <v>0</v>
      </c>
      <c r="C2872" s="217" t="str">
        <f>+CONCATENATE('PAA CONSOLIDADO'!A2875,"-",'PAA CONSOLIDADO'!D2875,"-",'PAA CONSOLIDADO'!K2875)</f>
        <v>--</v>
      </c>
      <c r="D2872" s="217" t="e">
        <f>+VLOOKUP('PAA CONSOLIDADO'!L2875,LISTAS!$D$4:$E$15,2,0)</f>
        <v>#N/A</v>
      </c>
      <c r="E2872" s="217" t="e">
        <f>+VLOOKUP('PAA CONSOLIDADO'!M2875,LISTAS!$D$4:$E$15,2,0)</f>
        <v>#N/A</v>
      </c>
      <c r="F2872" s="217">
        <f>+'PAA CONSOLIDADO'!O2875</f>
        <v>0</v>
      </c>
      <c r="G2872" s="217">
        <f t="shared" si="132"/>
        <v>1</v>
      </c>
      <c r="H2872" s="217" t="e">
        <f>+VLOOKUP('PAA CONSOLIDADO'!P2875,LISTAS!$B$4:$C$17,2,0)</f>
        <v>#N/A</v>
      </c>
      <c r="I2872" s="217" t="e">
        <f>+VLOOKUP('PAA CONSOLIDADO'!Q2875,LISTAS!$B$22:$C$25,2,0)</f>
        <v>#N/A</v>
      </c>
      <c r="J2872" s="219">
        <f>'PAA CONSOLIDADO'!R2875</f>
        <v>0</v>
      </c>
      <c r="K2872" s="219">
        <f>+'PAA CONSOLIDADO'!S2875</f>
        <v>0</v>
      </c>
      <c r="L2872" s="217" t="e">
        <f>+VLOOKUP('PAA CONSOLIDADO'!T2875,LISTAS!$B$29:$C$31,2,0)</f>
        <v>#N/A</v>
      </c>
      <c r="M2872" s="217" t="e">
        <f>+VLOOKUP('PAA CONSOLIDADO'!U2875,LISTAS!$B$36:$C$39,2,0)</f>
        <v>#N/A</v>
      </c>
      <c r="N2872" s="217" t="str">
        <f t="shared" si="133"/>
        <v>Unidad de Contratación (1)</v>
      </c>
      <c r="O2872" s="217" t="str">
        <f t="shared" si="134"/>
        <v>CO-DC-11001</v>
      </c>
      <c r="P2872" s="217">
        <f>+'PAA CONSOLIDADO'!V2875</f>
        <v>0</v>
      </c>
      <c r="Q2872" s="217">
        <f>+'PAA CONSOLIDADO'!X2875</f>
        <v>0</v>
      </c>
      <c r="R2872" s="217">
        <f>+'PAA CONSOLIDADO'!Y2875</f>
        <v>0</v>
      </c>
    </row>
    <row r="2873" spans="1:18" s="217" customFormat="1" x14ac:dyDescent="0.25">
      <c r="A2873" s="211">
        <f>+'PAA CONSOLIDADO'!C2876</f>
        <v>0</v>
      </c>
      <c r="B2873" s="211">
        <f>+'PAA CONSOLIDADO'!I2876</f>
        <v>0</v>
      </c>
      <c r="C2873" s="217" t="str">
        <f>+CONCATENATE('PAA CONSOLIDADO'!A2876,"-",'PAA CONSOLIDADO'!D2876,"-",'PAA CONSOLIDADO'!K2876)</f>
        <v>--</v>
      </c>
      <c r="D2873" s="217" t="e">
        <f>+VLOOKUP('PAA CONSOLIDADO'!L2876,LISTAS!$D$4:$E$15,2,0)</f>
        <v>#N/A</v>
      </c>
      <c r="E2873" s="217" t="e">
        <f>+VLOOKUP('PAA CONSOLIDADO'!M2876,LISTAS!$D$4:$E$15,2,0)</f>
        <v>#N/A</v>
      </c>
      <c r="F2873" s="217">
        <f>+'PAA CONSOLIDADO'!O2876</f>
        <v>0</v>
      </c>
      <c r="G2873" s="217">
        <f t="shared" si="132"/>
        <v>1</v>
      </c>
      <c r="H2873" s="217" t="e">
        <f>+VLOOKUP('PAA CONSOLIDADO'!P2876,LISTAS!$B$4:$C$17,2,0)</f>
        <v>#N/A</v>
      </c>
      <c r="I2873" s="217" t="e">
        <f>+VLOOKUP('PAA CONSOLIDADO'!Q2876,LISTAS!$B$22:$C$25,2,0)</f>
        <v>#N/A</v>
      </c>
      <c r="J2873" s="219">
        <f>'PAA CONSOLIDADO'!R2876</f>
        <v>0</v>
      </c>
      <c r="K2873" s="219">
        <f>+'PAA CONSOLIDADO'!S2876</f>
        <v>0</v>
      </c>
      <c r="L2873" s="217" t="e">
        <f>+VLOOKUP('PAA CONSOLIDADO'!T2876,LISTAS!$B$29:$C$31,2,0)</f>
        <v>#N/A</v>
      </c>
      <c r="M2873" s="217" t="e">
        <f>+VLOOKUP('PAA CONSOLIDADO'!U2876,LISTAS!$B$36:$C$39,2,0)</f>
        <v>#N/A</v>
      </c>
      <c r="N2873" s="217" t="str">
        <f t="shared" si="133"/>
        <v>Unidad de Contratación (1)</v>
      </c>
      <c r="O2873" s="217" t="str">
        <f t="shared" si="134"/>
        <v>CO-DC-11001</v>
      </c>
      <c r="P2873" s="217">
        <f>+'PAA CONSOLIDADO'!V2876</f>
        <v>0</v>
      </c>
      <c r="Q2873" s="217">
        <f>+'PAA CONSOLIDADO'!X2876</f>
        <v>0</v>
      </c>
      <c r="R2873" s="217">
        <f>+'PAA CONSOLIDADO'!Y2876</f>
        <v>0</v>
      </c>
    </row>
    <row r="2874" spans="1:18" s="217" customFormat="1" x14ac:dyDescent="0.25">
      <c r="A2874" s="211">
        <f>+'PAA CONSOLIDADO'!C2877</f>
        <v>0</v>
      </c>
      <c r="B2874" s="211">
        <f>+'PAA CONSOLIDADO'!I2877</f>
        <v>0</v>
      </c>
      <c r="C2874" s="217" t="str">
        <f>+CONCATENATE('PAA CONSOLIDADO'!A2877,"-",'PAA CONSOLIDADO'!D2877,"-",'PAA CONSOLIDADO'!K2877)</f>
        <v>--</v>
      </c>
      <c r="D2874" s="217" t="e">
        <f>+VLOOKUP('PAA CONSOLIDADO'!L2877,LISTAS!$D$4:$E$15,2,0)</f>
        <v>#N/A</v>
      </c>
      <c r="E2874" s="217" t="e">
        <f>+VLOOKUP('PAA CONSOLIDADO'!M2877,LISTAS!$D$4:$E$15,2,0)</f>
        <v>#N/A</v>
      </c>
      <c r="F2874" s="217">
        <f>+'PAA CONSOLIDADO'!O2877</f>
        <v>0</v>
      </c>
      <c r="G2874" s="217">
        <f t="shared" si="132"/>
        <v>1</v>
      </c>
      <c r="H2874" s="217" t="e">
        <f>+VLOOKUP('PAA CONSOLIDADO'!P2877,LISTAS!$B$4:$C$17,2,0)</f>
        <v>#N/A</v>
      </c>
      <c r="I2874" s="217" t="e">
        <f>+VLOOKUP('PAA CONSOLIDADO'!Q2877,LISTAS!$B$22:$C$25,2,0)</f>
        <v>#N/A</v>
      </c>
      <c r="J2874" s="219">
        <f>'PAA CONSOLIDADO'!R2877</f>
        <v>0</v>
      </c>
      <c r="K2874" s="219">
        <f>+'PAA CONSOLIDADO'!S2877</f>
        <v>0</v>
      </c>
      <c r="L2874" s="217" t="e">
        <f>+VLOOKUP('PAA CONSOLIDADO'!T2877,LISTAS!$B$29:$C$31,2,0)</f>
        <v>#N/A</v>
      </c>
      <c r="M2874" s="217" t="e">
        <f>+VLOOKUP('PAA CONSOLIDADO'!U2877,LISTAS!$B$36:$C$39,2,0)</f>
        <v>#N/A</v>
      </c>
      <c r="N2874" s="217" t="str">
        <f t="shared" si="133"/>
        <v>Unidad de Contratación (1)</v>
      </c>
      <c r="O2874" s="217" t="str">
        <f t="shared" si="134"/>
        <v>CO-DC-11001</v>
      </c>
      <c r="P2874" s="217">
        <f>+'PAA CONSOLIDADO'!V2877</f>
        <v>0</v>
      </c>
      <c r="Q2874" s="217">
        <f>+'PAA CONSOLIDADO'!X2877</f>
        <v>0</v>
      </c>
      <c r="R2874" s="217">
        <f>+'PAA CONSOLIDADO'!Y2877</f>
        <v>0</v>
      </c>
    </row>
    <row r="2875" spans="1:18" s="217" customFormat="1" x14ac:dyDescent="0.25">
      <c r="A2875" s="211">
        <f>+'PAA CONSOLIDADO'!C2878</f>
        <v>0</v>
      </c>
      <c r="B2875" s="211">
        <f>+'PAA CONSOLIDADO'!I2878</f>
        <v>0</v>
      </c>
      <c r="C2875" s="217" t="str">
        <f>+CONCATENATE('PAA CONSOLIDADO'!A2878,"-",'PAA CONSOLIDADO'!D2878,"-",'PAA CONSOLIDADO'!K2878)</f>
        <v>--</v>
      </c>
      <c r="D2875" s="217" t="e">
        <f>+VLOOKUP('PAA CONSOLIDADO'!L2878,LISTAS!$D$4:$E$15,2,0)</f>
        <v>#N/A</v>
      </c>
      <c r="E2875" s="217" t="e">
        <f>+VLOOKUP('PAA CONSOLIDADO'!M2878,LISTAS!$D$4:$E$15,2,0)</f>
        <v>#N/A</v>
      </c>
      <c r="F2875" s="217">
        <f>+'PAA CONSOLIDADO'!O2878</f>
        <v>0</v>
      </c>
      <c r="G2875" s="217">
        <f t="shared" si="132"/>
        <v>1</v>
      </c>
      <c r="H2875" s="217" t="e">
        <f>+VLOOKUP('PAA CONSOLIDADO'!P2878,LISTAS!$B$4:$C$17,2,0)</f>
        <v>#N/A</v>
      </c>
      <c r="I2875" s="217" t="e">
        <f>+VLOOKUP('PAA CONSOLIDADO'!Q2878,LISTAS!$B$22:$C$25,2,0)</f>
        <v>#N/A</v>
      </c>
      <c r="J2875" s="219">
        <f>'PAA CONSOLIDADO'!R2878</f>
        <v>0</v>
      </c>
      <c r="K2875" s="219">
        <f>+'PAA CONSOLIDADO'!S2878</f>
        <v>0</v>
      </c>
      <c r="L2875" s="217" t="e">
        <f>+VLOOKUP('PAA CONSOLIDADO'!T2878,LISTAS!$B$29:$C$31,2,0)</f>
        <v>#N/A</v>
      </c>
      <c r="M2875" s="217" t="e">
        <f>+VLOOKUP('PAA CONSOLIDADO'!U2878,LISTAS!$B$36:$C$39,2,0)</f>
        <v>#N/A</v>
      </c>
      <c r="N2875" s="217" t="str">
        <f t="shared" si="133"/>
        <v>Unidad de Contratación (1)</v>
      </c>
      <c r="O2875" s="217" t="str">
        <f t="shared" si="134"/>
        <v>CO-DC-11001</v>
      </c>
      <c r="P2875" s="217">
        <f>+'PAA CONSOLIDADO'!V2878</f>
        <v>0</v>
      </c>
      <c r="Q2875" s="217">
        <f>+'PAA CONSOLIDADO'!X2878</f>
        <v>0</v>
      </c>
      <c r="R2875" s="217">
        <f>+'PAA CONSOLIDADO'!Y2878</f>
        <v>0</v>
      </c>
    </row>
    <row r="2876" spans="1:18" s="217" customFormat="1" x14ac:dyDescent="0.25">
      <c r="A2876" s="211">
        <f>+'PAA CONSOLIDADO'!C2879</f>
        <v>0</v>
      </c>
      <c r="B2876" s="211">
        <f>+'PAA CONSOLIDADO'!I2879</f>
        <v>0</v>
      </c>
      <c r="C2876" s="217" t="str">
        <f>+CONCATENATE('PAA CONSOLIDADO'!A2879,"-",'PAA CONSOLIDADO'!D2879,"-",'PAA CONSOLIDADO'!K2879)</f>
        <v>--</v>
      </c>
      <c r="D2876" s="217" t="e">
        <f>+VLOOKUP('PAA CONSOLIDADO'!L2879,LISTAS!$D$4:$E$15,2,0)</f>
        <v>#N/A</v>
      </c>
      <c r="E2876" s="217" t="e">
        <f>+VLOOKUP('PAA CONSOLIDADO'!M2879,LISTAS!$D$4:$E$15,2,0)</f>
        <v>#N/A</v>
      </c>
      <c r="F2876" s="217">
        <f>+'PAA CONSOLIDADO'!O2879</f>
        <v>0</v>
      </c>
      <c r="G2876" s="217">
        <f t="shared" si="132"/>
        <v>1</v>
      </c>
      <c r="H2876" s="217" t="e">
        <f>+VLOOKUP('PAA CONSOLIDADO'!P2879,LISTAS!$B$4:$C$17,2,0)</f>
        <v>#N/A</v>
      </c>
      <c r="I2876" s="217" t="e">
        <f>+VLOOKUP('PAA CONSOLIDADO'!Q2879,LISTAS!$B$22:$C$25,2,0)</f>
        <v>#N/A</v>
      </c>
      <c r="J2876" s="219">
        <f>'PAA CONSOLIDADO'!R2879</f>
        <v>0</v>
      </c>
      <c r="K2876" s="219">
        <f>+'PAA CONSOLIDADO'!S2879</f>
        <v>0</v>
      </c>
      <c r="L2876" s="217" t="e">
        <f>+VLOOKUP('PAA CONSOLIDADO'!T2879,LISTAS!$B$29:$C$31,2,0)</f>
        <v>#N/A</v>
      </c>
      <c r="M2876" s="217" t="e">
        <f>+VLOOKUP('PAA CONSOLIDADO'!U2879,LISTAS!$B$36:$C$39,2,0)</f>
        <v>#N/A</v>
      </c>
      <c r="N2876" s="217" t="str">
        <f t="shared" si="133"/>
        <v>Unidad de Contratación (1)</v>
      </c>
      <c r="O2876" s="217" t="str">
        <f t="shared" si="134"/>
        <v>CO-DC-11001</v>
      </c>
      <c r="P2876" s="217">
        <f>+'PAA CONSOLIDADO'!V2879</f>
        <v>0</v>
      </c>
      <c r="Q2876" s="217">
        <f>+'PAA CONSOLIDADO'!X2879</f>
        <v>0</v>
      </c>
      <c r="R2876" s="217">
        <f>+'PAA CONSOLIDADO'!Y2879</f>
        <v>0</v>
      </c>
    </row>
    <row r="2877" spans="1:18" s="217" customFormat="1" x14ac:dyDescent="0.25">
      <c r="A2877" s="211">
        <f>+'PAA CONSOLIDADO'!C2880</f>
        <v>0</v>
      </c>
      <c r="B2877" s="211">
        <f>+'PAA CONSOLIDADO'!I2880</f>
        <v>0</v>
      </c>
      <c r="C2877" s="217" t="str">
        <f>+CONCATENATE('PAA CONSOLIDADO'!A2880,"-",'PAA CONSOLIDADO'!D2880,"-",'PAA CONSOLIDADO'!K2880)</f>
        <v>--</v>
      </c>
      <c r="D2877" s="217" t="e">
        <f>+VLOOKUP('PAA CONSOLIDADO'!L2880,LISTAS!$D$4:$E$15,2,0)</f>
        <v>#N/A</v>
      </c>
      <c r="E2877" s="217" t="e">
        <f>+VLOOKUP('PAA CONSOLIDADO'!M2880,LISTAS!$D$4:$E$15,2,0)</f>
        <v>#N/A</v>
      </c>
      <c r="F2877" s="217">
        <f>+'PAA CONSOLIDADO'!O2880</f>
        <v>0</v>
      </c>
      <c r="G2877" s="217">
        <f t="shared" si="132"/>
        <v>1</v>
      </c>
      <c r="H2877" s="217" t="e">
        <f>+VLOOKUP('PAA CONSOLIDADO'!P2880,LISTAS!$B$4:$C$17,2,0)</f>
        <v>#N/A</v>
      </c>
      <c r="I2877" s="217" t="e">
        <f>+VLOOKUP('PAA CONSOLIDADO'!Q2880,LISTAS!$B$22:$C$25,2,0)</f>
        <v>#N/A</v>
      </c>
      <c r="J2877" s="219">
        <f>'PAA CONSOLIDADO'!R2880</f>
        <v>0</v>
      </c>
      <c r="K2877" s="219">
        <f>+'PAA CONSOLIDADO'!S2880</f>
        <v>0</v>
      </c>
      <c r="L2877" s="217" t="e">
        <f>+VLOOKUP('PAA CONSOLIDADO'!T2880,LISTAS!$B$29:$C$31,2,0)</f>
        <v>#N/A</v>
      </c>
      <c r="M2877" s="217" t="e">
        <f>+VLOOKUP('PAA CONSOLIDADO'!U2880,LISTAS!$B$36:$C$39,2,0)</f>
        <v>#N/A</v>
      </c>
      <c r="N2877" s="217" t="str">
        <f t="shared" si="133"/>
        <v>Unidad de Contratación (1)</v>
      </c>
      <c r="O2877" s="217" t="str">
        <f t="shared" si="134"/>
        <v>CO-DC-11001</v>
      </c>
      <c r="P2877" s="217">
        <f>+'PAA CONSOLIDADO'!V2880</f>
        <v>0</v>
      </c>
      <c r="Q2877" s="217">
        <f>+'PAA CONSOLIDADO'!X2880</f>
        <v>0</v>
      </c>
      <c r="R2877" s="217">
        <f>+'PAA CONSOLIDADO'!Y2880</f>
        <v>0</v>
      </c>
    </row>
    <row r="2878" spans="1:18" s="217" customFormat="1" x14ac:dyDescent="0.25">
      <c r="A2878" s="211">
        <f>+'PAA CONSOLIDADO'!C2881</f>
        <v>0</v>
      </c>
      <c r="B2878" s="211">
        <f>+'PAA CONSOLIDADO'!I2881</f>
        <v>0</v>
      </c>
      <c r="C2878" s="217" t="str">
        <f>+CONCATENATE('PAA CONSOLIDADO'!A2881,"-",'PAA CONSOLIDADO'!D2881,"-",'PAA CONSOLIDADO'!K2881)</f>
        <v>--</v>
      </c>
      <c r="D2878" s="217" t="e">
        <f>+VLOOKUP('PAA CONSOLIDADO'!L2881,LISTAS!$D$4:$E$15,2,0)</f>
        <v>#N/A</v>
      </c>
      <c r="E2878" s="217" t="e">
        <f>+VLOOKUP('PAA CONSOLIDADO'!M2881,LISTAS!$D$4:$E$15,2,0)</f>
        <v>#N/A</v>
      </c>
      <c r="F2878" s="217">
        <f>+'PAA CONSOLIDADO'!O2881</f>
        <v>0</v>
      </c>
      <c r="G2878" s="217">
        <f t="shared" si="132"/>
        <v>1</v>
      </c>
      <c r="H2878" s="217" t="e">
        <f>+VLOOKUP('PAA CONSOLIDADO'!P2881,LISTAS!$B$4:$C$17,2,0)</f>
        <v>#N/A</v>
      </c>
      <c r="I2878" s="217" t="e">
        <f>+VLOOKUP('PAA CONSOLIDADO'!Q2881,LISTAS!$B$22:$C$25,2,0)</f>
        <v>#N/A</v>
      </c>
      <c r="J2878" s="219">
        <f>'PAA CONSOLIDADO'!R2881</f>
        <v>0</v>
      </c>
      <c r="K2878" s="219">
        <f>+'PAA CONSOLIDADO'!S2881</f>
        <v>0</v>
      </c>
      <c r="L2878" s="217" t="e">
        <f>+VLOOKUP('PAA CONSOLIDADO'!T2881,LISTAS!$B$29:$C$31,2,0)</f>
        <v>#N/A</v>
      </c>
      <c r="M2878" s="217" t="e">
        <f>+VLOOKUP('PAA CONSOLIDADO'!U2881,LISTAS!$B$36:$C$39,2,0)</f>
        <v>#N/A</v>
      </c>
      <c r="N2878" s="217" t="str">
        <f t="shared" si="133"/>
        <v>Unidad de Contratación (1)</v>
      </c>
      <c r="O2878" s="217" t="str">
        <f t="shared" si="134"/>
        <v>CO-DC-11001</v>
      </c>
      <c r="P2878" s="217">
        <f>+'PAA CONSOLIDADO'!V2881</f>
        <v>0</v>
      </c>
      <c r="Q2878" s="217">
        <f>+'PAA CONSOLIDADO'!X2881</f>
        <v>0</v>
      </c>
      <c r="R2878" s="217">
        <f>+'PAA CONSOLIDADO'!Y2881</f>
        <v>0</v>
      </c>
    </row>
    <row r="2879" spans="1:18" s="217" customFormat="1" x14ac:dyDescent="0.25">
      <c r="A2879" s="211">
        <f>+'PAA CONSOLIDADO'!C2882</f>
        <v>0</v>
      </c>
      <c r="B2879" s="211">
        <f>+'PAA CONSOLIDADO'!I2882</f>
        <v>0</v>
      </c>
      <c r="C2879" s="217" t="str">
        <f>+CONCATENATE('PAA CONSOLIDADO'!A2882,"-",'PAA CONSOLIDADO'!D2882,"-",'PAA CONSOLIDADO'!K2882)</f>
        <v>--</v>
      </c>
      <c r="D2879" s="217" t="e">
        <f>+VLOOKUP('PAA CONSOLIDADO'!L2882,LISTAS!$D$4:$E$15,2,0)</f>
        <v>#N/A</v>
      </c>
      <c r="E2879" s="217" t="e">
        <f>+VLOOKUP('PAA CONSOLIDADO'!M2882,LISTAS!$D$4:$E$15,2,0)</f>
        <v>#N/A</v>
      </c>
      <c r="F2879" s="217">
        <f>+'PAA CONSOLIDADO'!O2882</f>
        <v>0</v>
      </c>
      <c r="G2879" s="217">
        <f t="shared" si="132"/>
        <v>1</v>
      </c>
      <c r="H2879" s="217" t="e">
        <f>+VLOOKUP('PAA CONSOLIDADO'!P2882,LISTAS!$B$4:$C$17,2,0)</f>
        <v>#N/A</v>
      </c>
      <c r="I2879" s="217" t="e">
        <f>+VLOOKUP('PAA CONSOLIDADO'!Q2882,LISTAS!$B$22:$C$25,2,0)</f>
        <v>#N/A</v>
      </c>
      <c r="J2879" s="219">
        <f>'PAA CONSOLIDADO'!R2882</f>
        <v>0</v>
      </c>
      <c r="K2879" s="219">
        <f>+'PAA CONSOLIDADO'!S2882</f>
        <v>0</v>
      </c>
      <c r="L2879" s="217" t="e">
        <f>+VLOOKUP('PAA CONSOLIDADO'!T2882,LISTAS!$B$29:$C$31,2,0)</f>
        <v>#N/A</v>
      </c>
      <c r="M2879" s="217" t="e">
        <f>+VLOOKUP('PAA CONSOLIDADO'!U2882,LISTAS!$B$36:$C$39,2,0)</f>
        <v>#N/A</v>
      </c>
      <c r="N2879" s="217" t="str">
        <f t="shared" si="133"/>
        <v>Unidad de Contratación (1)</v>
      </c>
      <c r="O2879" s="217" t="str">
        <f t="shared" si="134"/>
        <v>CO-DC-11001</v>
      </c>
      <c r="P2879" s="217">
        <f>+'PAA CONSOLIDADO'!V2882</f>
        <v>0</v>
      </c>
      <c r="Q2879" s="217">
        <f>+'PAA CONSOLIDADO'!X2882</f>
        <v>0</v>
      </c>
      <c r="R2879" s="217">
        <f>+'PAA CONSOLIDADO'!Y2882</f>
        <v>0</v>
      </c>
    </row>
    <row r="2880" spans="1:18" s="217" customFormat="1" x14ac:dyDescent="0.25">
      <c r="A2880" s="211">
        <f>+'PAA CONSOLIDADO'!C2883</f>
        <v>0</v>
      </c>
      <c r="B2880" s="211">
        <f>+'PAA CONSOLIDADO'!I2883</f>
        <v>0</v>
      </c>
      <c r="C2880" s="217" t="str">
        <f>+CONCATENATE('PAA CONSOLIDADO'!A2883,"-",'PAA CONSOLIDADO'!D2883,"-",'PAA CONSOLIDADO'!K2883)</f>
        <v>--</v>
      </c>
      <c r="D2880" s="217" t="e">
        <f>+VLOOKUP('PAA CONSOLIDADO'!L2883,LISTAS!$D$4:$E$15,2,0)</f>
        <v>#N/A</v>
      </c>
      <c r="E2880" s="217" t="e">
        <f>+VLOOKUP('PAA CONSOLIDADO'!M2883,LISTAS!$D$4:$E$15,2,0)</f>
        <v>#N/A</v>
      </c>
      <c r="F2880" s="217">
        <f>+'PAA CONSOLIDADO'!O2883</f>
        <v>0</v>
      </c>
      <c r="G2880" s="217">
        <f t="shared" si="132"/>
        <v>1</v>
      </c>
      <c r="H2880" s="217" t="e">
        <f>+VLOOKUP('PAA CONSOLIDADO'!P2883,LISTAS!$B$4:$C$17,2,0)</f>
        <v>#N/A</v>
      </c>
      <c r="I2880" s="217" t="e">
        <f>+VLOOKUP('PAA CONSOLIDADO'!Q2883,LISTAS!$B$22:$C$25,2,0)</f>
        <v>#N/A</v>
      </c>
      <c r="J2880" s="219">
        <f>'PAA CONSOLIDADO'!R2883</f>
        <v>0</v>
      </c>
      <c r="K2880" s="219">
        <f>+'PAA CONSOLIDADO'!S2883</f>
        <v>0</v>
      </c>
      <c r="L2880" s="217" t="e">
        <f>+VLOOKUP('PAA CONSOLIDADO'!T2883,LISTAS!$B$29:$C$31,2,0)</f>
        <v>#N/A</v>
      </c>
      <c r="M2880" s="217" t="e">
        <f>+VLOOKUP('PAA CONSOLIDADO'!U2883,LISTAS!$B$36:$C$39,2,0)</f>
        <v>#N/A</v>
      </c>
      <c r="N2880" s="217" t="str">
        <f t="shared" si="133"/>
        <v>Unidad de Contratación (1)</v>
      </c>
      <c r="O2880" s="217" t="str">
        <f t="shared" si="134"/>
        <v>CO-DC-11001</v>
      </c>
      <c r="P2880" s="217">
        <f>+'PAA CONSOLIDADO'!V2883</f>
        <v>0</v>
      </c>
      <c r="Q2880" s="217">
        <f>+'PAA CONSOLIDADO'!X2883</f>
        <v>0</v>
      </c>
      <c r="R2880" s="217">
        <f>+'PAA CONSOLIDADO'!Y2883</f>
        <v>0</v>
      </c>
    </row>
    <row r="2881" spans="1:18" s="217" customFormat="1" x14ac:dyDescent="0.25">
      <c r="A2881" s="211">
        <f>+'PAA CONSOLIDADO'!C2884</f>
        <v>0</v>
      </c>
      <c r="B2881" s="211">
        <f>+'PAA CONSOLIDADO'!I2884</f>
        <v>0</v>
      </c>
      <c r="C2881" s="217" t="str">
        <f>+CONCATENATE('PAA CONSOLIDADO'!A2884,"-",'PAA CONSOLIDADO'!D2884,"-",'PAA CONSOLIDADO'!K2884)</f>
        <v>--</v>
      </c>
      <c r="D2881" s="217" t="e">
        <f>+VLOOKUP('PAA CONSOLIDADO'!L2884,LISTAS!$D$4:$E$15,2,0)</f>
        <v>#N/A</v>
      </c>
      <c r="E2881" s="217" t="e">
        <f>+VLOOKUP('PAA CONSOLIDADO'!M2884,LISTAS!$D$4:$E$15,2,0)</f>
        <v>#N/A</v>
      </c>
      <c r="F2881" s="217">
        <f>+'PAA CONSOLIDADO'!O2884</f>
        <v>0</v>
      </c>
      <c r="G2881" s="217">
        <f t="shared" si="132"/>
        <v>1</v>
      </c>
      <c r="H2881" s="217" t="e">
        <f>+VLOOKUP('PAA CONSOLIDADO'!P2884,LISTAS!$B$4:$C$17,2,0)</f>
        <v>#N/A</v>
      </c>
      <c r="I2881" s="217" t="e">
        <f>+VLOOKUP('PAA CONSOLIDADO'!Q2884,LISTAS!$B$22:$C$25,2,0)</f>
        <v>#N/A</v>
      </c>
      <c r="J2881" s="219">
        <f>'PAA CONSOLIDADO'!R2884</f>
        <v>0</v>
      </c>
      <c r="K2881" s="219">
        <f>+'PAA CONSOLIDADO'!S2884</f>
        <v>0</v>
      </c>
      <c r="L2881" s="217" t="e">
        <f>+VLOOKUP('PAA CONSOLIDADO'!T2884,LISTAS!$B$29:$C$31,2,0)</f>
        <v>#N/A</v>
      </c>
      <c r="M2881" s="217" t="e">
        <f>+VLOOKUP('PAA CONSOLIDADO'!U2884,LISTAS!$B$36:$C$39,2,0)</f>
        <v>#N/A</v>
      </c>
      <c r="N2881" s="217" t="str">
        <f t="shared" si="133"/>
        <v>Unidad de Contratación (1)</v>
      </c>
      <c r="O2881" s="217" t="str">
        <f t="shared" si="134"/>
        <v>CO-DC-11001</v>
      </c>
      <c r="P2881" s="217">
        <f>+'PAA CONSOLIDADO'!V2884</f>
        <v>0</v>
      </c>
      <c r="Q2881" s="217">
        <f>+'PAA CONSOLIDADO'!X2884</f>
        <v>0</v>
      </c>
      <c r="R2881" s="217">
        <f>+'PAA CONSOLIDADO'!Y2884</f>
        <v>0</v>
      </c>
    </row>
    <row r="2882" spans="1:18" s="217" customFormat="1" x14ac:dyDescent="0.25">
      <c r="A2882" s="211">
        <f>+'PAA CONSOLIDADO'!C2885</f>
        <v>0</v>
      </c>
      <c r="B2882" s="211">
        <f>+'PAA CONSOLIDADO'!I2885</f>
        <v>0</v>
      </c>
      <c r="C2882" s="217" t="str">
        <f>+CONCATENATE('PAA CONSOLIDADO'!A2885,"-",'PAA CONSOLIDADO'!D2885,"-",'PAA CONSOLIDADO'!K2885)</f>
        <v>--</v>
      </c>
      <c r="D2882" s="217" t="e">
        <f>+VLOOKUP('PAA CONSOLIDADO'!L2885,LISTAS!$D$4:$E$15,2,0)</f>
        <v>#N/A</v>
      </c>
      <c r="E2882" s="217" t="e">
        <f>+VLOOKUP('PAA CONSOLIDADO'!M2885,LISTAS!$D$4:$E$15,2,0)</f>
        <v>#N/A</v>
      </c>
      <c r="F2882" s="217">
        <f>+'PAA CONSOLIDADO'!O2885</f>
        <v>0</v>
      </c>
      <c r="G2882" s="217">
        <f t="shared" si="132"/>
        <v>1</v>
      </c>
      <c r="H2882" s="217" t="e">
        <f>+VLOOKUP('PAA CONSOLIDADO'!P2885,LISTAS!$B$4:$C$17,2,0)</f>
        <v>#N/A</v>
      </c>
      <c r="I2882" s="217" t="e">
        <f>+VLOOKUP('PAA CONSOLIDADO'!Q2885,LISTAS!$B$22:$C$25,2,0)</f>
        <v>#N/A</v>
      </c>
      <c r="J2882" s="219">
        <f>'PAA CONSOLIDADO'!R2885</f>
        <v>0</v>
      </c>
      <c r="K2882" s="219">
        <f>+'PAA CONSOLIDADO'!S2885</f>
        <v>0</v>
      </c>
      <c r="L2882" s="217" t="e">
        <f>+VLOOKUP('PAA CONSOLIDADO'!T2885,LISTAS!$B$29:$C$31,2,0)</f>
        <v>#N/A</v>
      </c>
      <c r="M2882" s="217" t="e">
        <f>+VLOOKUP('PAA CONSOLIDADO'!U2885,LISTAS!$B$36:$C$39,2,0)</f>
        <v>#N/A</v>
      </c>
      <c r="N2882" s="217" t="str">
        <f t="shared" si="133"/>
        <v>Unidad de Contratación (1)</v>
      </c>
      <c r="O2882" s="217" t="str">
        <f t="shared" si="134"/>
        <v>CO-DC-11001</v>
      </c>
      <c r="P2882" s="217">
        <f>+'PAA CONSOLIDADO'!V2885</f>
        <v>0</v>
      </c>
      <c r="Q2882" s="217">
        <f>+'PAA CONSOLIDADO'!X2885</f>
        <v>0</v>
      </c>
      <c r="R2882" s="217">
        <f>+'PAA CONSOLIDADO'!Y2885</f>
        <v>0</v>
      </c>
    </row>
    <row r="2883" spans="1:18" s="217" customFormat="1" x14ac:dyDescent="0.25">
      <c r="A2883" s="211">
        <f>+'PAA CONSOLIDADO'!C2886</f>
        <v>0</v>
      </c>
      <c r="B2883" s="211">
        <f>+'PAA CONSOLIDADO'!I2886</f>
        <v>0</v>
      </c>
      <c r="C2883" s="217" t="str">
        <f>+CONCATENATE('PAA CONSOLIDADO'!A2886,"-",'PAA CONSOLIDADO'!D2886,"-",'PAA CONSOLIDADO'!K2886)</f>
        <v>--</v>
      </c>
      <c r="D2883" s="217" t="e">
        <f>+VLOOKUP('PAA CONSOLIDADO'!L2886,LISTAS!$D$4:$E$15,2,0)</f>
        <v>#N/A</v>
      </c>
      <c r="E2883" s="217" t="e">
        <f>+VLOOKUP('PAA CONSOLIDADO'!M2886,LISTAS!$D$4:$E$15,2,0)</f>
        <v>#N/A</v>
      </c>
      <c r="F2883" s="217">
        <f>+'PAA CONSOLIDADO'!O2886</f>
        <v>0</v>
      </c>
      <c r="G2883" s="217">
        <f t="shared" si="132"/>
        <v>1</v>
      </c>
      <c r="H2883" s="217" t="e">
        <f>+VLOOKUP('PAA CONSOLIDADO'!P2886,LISTAS!$B$4:$C$17,2,0)</f>
        <v>#N/A</v>
      </c>
      <c r="I2883" s="217" t="e">
        <f>+VLOOKUP('PAA CONSOLIDADO'!Q2886,LISTAS!$B$22:$C$25,2,0)</f>
        <v>#N/A</v>
      </c>
      <c r="J2883" s="219">
        <f>'PAA CONSOLIDADO'!R2886</f>
        <v>0</v>
      </c>
      <c r="K2883" s="219">
        <f>+'PAA CONSOLIDADO'!S2886</f>
        <v>0</v>
      </c>
      <c r="L2883" s="217" t="e">
        <f>+VLOOKUP('PAA CONSOLIDADO'!T2886,LISTAS!$B$29:$C$31,2,0)</f>
        <v>#N/A</v>
      </c>
      <c r="M2883" s="217" t="e">
        <f>+VLOOKUP('PAA CONSOLIDADO'!U2886,LISTAS!$B$36:$C$39,2,0)</f>
        <v>#N/A</v>
      </c>
      <c r="N2883" s="217" t="str">
        <f t="shared" si="133"/>
        <v>Unidad de Contratación (1)</v>
      </c>
      <c r="O2883" s="217" t="str">
        <f t="shared" si="134"/>
        <v>CO-DC-11001</v>
      </c>
      <c r="P2883" s="217">
        <f>+'PAA CONSOLIDADO'!V2886</f>
        <v>0</v>
      </c>
      <c r="Q2883" s="217">
        <f>+'PAA CONSOLIDADO'!X2886</f>
        <v>0</v>
      </c>
      <c r="R2883" s="217">
        <f>+'PAA CONSOLIDADO'!Y2886</f>
        <v>0</v>
      </c>
    </row>
    <row r="2884" spans="1:18" s="217" customFormat="1" x14ac:dyDescent="0.25">
      <c r="A2884" s="211">
        <f>+'PAA CONSOLIDADO'!C2887</f>
        <v>0</v>
      </c>
      <c r="B2884" s="211">
        <f>+'PAA CONSOLIDADO'!I2887</f>
        <v>0</v>
      </c>
      <c r="C2884" s="217" t="str">
        <f>+CONCATENATE('PAA CONSOLIDADO'!A2887,"-",'PAA CONSOLIDADO'!D2887,"-",'PAA CONSOLIDADO'!K2887)</f>
        <v>--</v>
      </c>
      <c r="D2884" s="217" t="e">
        <f>+VLOOKUP('PAA CONSOLIDADO'!L2887,LISTAS!$D$4:$E$15,2,0)</f>
        <v>#N/A</v>
      </c>
      <c r="E2884" s="217" t="e">
        <f>+VLOOKUP('PAA CONSOLIDADO'!M2887,LISTAS!$D$4:$E$15,2,0)</f>
        <v>#N/A</v>
      </c>
      <c r="F2884" s="217">
        <f>+'PAA CONSOLIDADO'!O2887</f>
        <v>0</v>
      </c>
      <c r="G2884" s="217">
        <f t="shared" si="132"/>
        <v>1</v>
      </c>
      <c r="H2884" s="217" t="e">
        <f>+VLOOKUP('PAA CONSOLIDADO'!P2887,LISTAS!$B$4:$C$17,2,0)</f>
        <v>#N/A</v>
      </c>
      <c r="I2884" s="217" t="e">
        <f>+VLOOKUP('PAA CONSOLIDADO'!Q2887,LISTAS!$B$22:$C$25,2,0)</f>
        <v>#N/A</v>
      </c>
      <c r="J2884" s="219">
        <f>'PAA CONSOLIDADO'!R2887</f>
        <v>0</v>
      </c>
      <c r="K2884" s="219">
        <f>+'PAA CONSOLIDADO'!S2887</f>
        <v>0</v>
      </c>
      <c r="L2884" s="217" t="e">
        <f>+VLOOKUP('PAA CONSOLIDADO'!T2887,LISTAS!$B$29:$C$31,2,0)</f>
        <v>#N/A</v>
      </c>
      <c r="M2884" s="217" t="e">
        <f>+VLOOKUP('PAA CONSOLIDADO'!U2887,LISTAS!$B$36:$C$39,2,0)</f>
        <v>#N/A</v>
      </c>
      <c r="N2884" s="217" t="str">
        <f t="shared" si="133"/>
        <v>Unidad de Contratación (1)</v>
      </c>
      <c r="O2884" s="217" t="str">
        <f t="shared" si="134"/>
        <v>CO-DC-11001</v>
      </c>
      <c r="P2884" s="217">
        <f>+'PAA CONSOLIDADO'!V2887</f>
        <v>0</v>
      </c>
      <c r="Q2884" s="217">
        <f>+'PAA CONSOLIDADO'!X2887</f>
        <v>0</v>
      </c>
      <c r="R2884" s="217">
        <f>+'PAA CONSOLIDADO'!Y2887</f>
        <v>0</v>
      </c>
    </row>
    <row r="2885" spans="1:18" s="217" customFormat="1" x14ac:dyDescent="0.25">
      <c r="A2885" s="211">
        <f>+'PAA CONSOLIDADO'!C2888</f>
        <v>0</v>
      </c>
      <c r="B2885" s="211">
        <f>+'PAA CONSOLIDADO'!I2888</f>
        <v>0</v>
      </c>
      <c r="C2885" s="217" t="str">
        <f>+CONCATENATE('PAA CONSOLIDADO'!A2888,"-",'PAA CONSOLIDADO'!D2888,"-",'PAA CONSOLIDADO'!K2888)</f>
        <v>--</v>
      </c>
      <c r="D2885" s="217" t="e">
        <f>+VLOOKUP('PAA CONSOLIDADO'!L2888,LISTAS!$D$4:$E$15,2,0)</f>
        <v>#N/A</v>
      </c>
      <c r="E2885" s="217" t="e">
        <f>+VLOOKUP('PAA CONSOLIDADO'!M2888,LISTAS!$D$4:$E$15,2,0)</f>
        <v>#N/A</v>
      </c>
      <c r="F2885" s="217">
        <f>+'PAA CONSOLIDADO'!O2888</f>
        <v>0</v>
      </c>
      <c r="G2885" s="217">
        <f t="shared" ref="G2885:G2948" si="135">+IF(ISBLANK(B2885),"",1)</f>
        <v>1</v>
      </c>
      <c r="H2885" s="217" t="e">
        <f>+VLOOKUP('PAA CONSOLIDADO'!P2888,LISTAS!$B$4:$C$17,2,0)</f>
        <v>#N/A</v>
      </c>
      <c r="I2885" s="217" t="e">
        <f>+VLOOKUP('PAA CONSOLIDADO'!Q2888,LISTAS!$B$22:$C$25,2,0)</f>
        <v>#N/A</v>
      </c>
      <c r="J2885" s="219">
        <f>'PAA CONSOLIDADO'!R2888</f>
        <v>0</v>
      </c>
      <c r="K2885" s="219">
        <f>+'PAA CONSOLIDADO'!S2888</f>
        <v>0</v>
      </c>
      <c r="L2885" s="217" t="e">
        <f>+VLOOKUP('PAA CONSOLIDADO'!T2888,LISTAS!$B$29:$C$31,2,0)</f>
        <v>#N/A</v>
      </c>
      <c r="M2885" s="217" t="e">
        <f>+VLOOKUP('PAA CONSOLIDADO'!U2888,LISTAS!$B$36:$C$39,2,0)</f>
        <v>#N/A</v>
      </c>
      <c r="N2885" s="217" t="str">
        <f t="shared" ref="N2885:N2948" si="136">+IF(ISBLANK(B2885),"","Unidad de Contratación (1)")</f>
        <v>Unidad de Contratación (1)</v>
      </c>
      <c r="O2885" s="217" t="str">
        <f t="shared" ref="O2885:O2948" si="137">+IF(ISBLANK(B2885),"","CO-DC-11001")</f>
        <v>CO-DC-11001</v>
      </c>
      <c r="P2885" s="217">
        <f>+'PAA CONSOLIDADO'!V2888</f>
        <v>0</v>
      </c>
      <c r="Q2885" s="217">
        <f>+'PAA CONSOLIDADO'!X2888</f>
        <v>0</v>
      </c>
      <c r="R2885" s="217">
        <f>+'PAA CONSOLIDADO'!Y2888</f>
        <v>0</v>
      </c>
    </row>
    <row r="2886" spans="1:18" s="217" customFormat="1" x14ac:dyDescent="0.25">
      <c r="A2886" s="211">
        <f>+'PAA CONSOLIDADO'!C2889</f>
        <v>0</v>
      </c>
      <c r="B2886" s="211">
        <f>+'PAA CONSOLIDADO'!I2889</f>
        <v>0</v>
      </c>
      <c r="C2886" s="217" t="str">
        <f>+CONCATENATE('PAA CONSOLIDADO'!A2889,"-",'PAA CONSOLIDADO'!D2889,"-",'PAA CONSOLIDADO'!K2889)</f>
        <v>--</v>
      </c>
      <c r="D2886" s="217" t="e">
        <f>+VLOOKUP('PAA CONSOLIDADO'!L2889,LISTAS!$D$4:$E$15,2,0)</f>
        <v>#N/A</v>
      </c>
      <c r="E2886" s="217" t="e">
        <f>+VLOOKUP('PAA CONSOLIDADO'!M2889,LISTAS!$D$4:$E$15,2,0)</f>
        <v>#N/A</v>
      </c>
      <c r="F2886" s="217">
        <f>+'PAA CONSOLIDADO'!O2889</f>
        <v>0</v>
      </c>
      <c r="G2886" s="217">
        <f t="shared" si="135"/>
        <v>1</v>
      </c>
      <c r="H2886" s="217" t="e">
        <f>+VLOOKUP('PAA CONSOLIDADO'!P2889,LISTAS!$B$4:$C$17,2,0)</f>
        <v>#N/A</v>
      </c>
      <c r="I2886" s="217" t="e">
        <f>+VLOOKUP('PAA CONSOLIDADO'!Q2889,LISTAS!$B$22:$C$25,2,0)</f>
        <v>#N/A</v>
      </c>
      <c r="J2886" s="219">
        <f>'PAA CONSOLIDADO'!R2889</f>
        <v>0</v>
      </c>
      <c r="K2886" s="219">
        <f>+'PAA CONSOLIDADO'!S2889</f>
        <v>0</v>
      </c>
      <c r="L2886" s="217" t="e">
        <f>+VLOOKUP('PAA CONSOLIDADO'!T2889,LISTAS!$B$29:$C$31,2,0)</f>
        <v>#N/A</v>
      </c>
      <c r="M2886" s="217" t="e">
        <f>+VLOOKUP('PAA CONSOLIDADO'!U2889,LISTAS!$B$36:$C$39,2,0)</f>
        <v>#N/A</v>
      </c>
      <c r="N2886" s="217" t="str">
        <f t="shared" si="136"/>
        <v>Unidad de Contratación (1)</v>
      </c>
      <c r="O2886" s="217" t="str">
        <f t="shared" si="137"/>
        <v>CO-DC-11001</v>
      </c>
      <c r="P2886" s="217">
        <f>+'PAA CONSOLIDADO'!V2889</f>
        <v>0</v>
      </c>
      <c r="Q2886" s="217">
        <f>+'PAA CONSOLIDADO'!X2889</f>
        <v>0</v>
      </c>
      <c r="R2886" s="217">
        <f>+'PAA CONSOLIDADO'!Y2889</f>
        <v>0</v>
      </c>
    </row>
    <row r="2887" spans="1:18" s="217" customFormat="1" x14ac:dyDescent="0.25">
      <c r="A2887" s="211">
        <f>+'PAA CONSOLIDADO'!C2890</f>
        <v>0</v>
      </c>
      <c r="B2887" s="211">
        <f>+'PAA CONSOLIDADO'!I2890</f>
        <v>0</v>
      </c>
      <c r="C2887" s="217" t="str">
        <f>+CONCATENATE('PAA CONSOLIDADO'!A2890,"-",'PAA CONSOLIDADO'!D2890,"-",'PAA CONSOLIDADO'!K2890)</f>
        <v>--</v>
      </c>
      <c r="D2887" s="217" t="e">
        <f>+VLOOKUP('PAA CONSOLIDADO'!L2890,LISTAS!$D$4:$E$15,2,0)</f>
        <v>#N/A</v>
      </c>
      <c r="E2887" s="217" t="e">
        <f>+VLOOKUP('PAA CONSOLIDADO'!M2890,LISTAS!$D$4:$E$15,2,0)</f>
        <v>#N/A</v>
      </c>
      <c r="F2887" s="217">
        <f>+'PAA CONSOLIDADO'!O2890</f>
        <v>0</v>
      </c>
      <c r="G2887" s="217">
        <f t="shared" si="135"/>
        <v>1</v>
      </c>
      <c r="H2887" s="217" t="e">
        <f>+VLOOKUP('PAA CONSOLIDADO'!P2890,LISTAS!$B$4:$C$17,2,0)</f>
        <v>#N/A</v>
      </c>
      <c r="I2887" s="217" t="e">
        <f>+VLOOKUP('PAA CONSOLIDADO'!Q2890,LISTAS!$B$22:$C$25,2,0)</f>
        <v>#N/A</v>
      </c>
      <c r="J2887" s="219">
        <f>'PAA CONSOLIDADO'!R2890</f>
        <v>0</v>
      </c>
      <c r="K2887" s="219">
        <f>+'PAA CONSOLIDADO'!S2890</f>
        <v>0</v>
      </c>
      <c r="L2887" s="217" t="e">
        <f>+VLOOKUP('PAA CONSOLIDADO'!T2890,LISTAS!$B$29:$C$31,2,0)</f>
        <v>#N/A</v>
      </c>
      <c r="M2887" s="217" t="e">
        <f>+VLOOKUP('PAA CONSOLIDADO'!U2890,LISTAS!$B$36:$C$39,2,0)</f>
        <v>#N/A</v>
      </c>
      <c r="N2887" s="217" t="str">
        <f t="shared" si="136"/>
        <v>Unidad de Contratación (1)</v>
      </c>
      <c r="O2887" s="217" t="str">
        <f t="shared" si="137"/>
        <v>CO-DC-11001</v>
      </c>
      <c r="P2887" s="217">
        <f>+'PAA CONSOLIDADO'!V2890</f>
        <v>0</v>
      </c>
      <c r="Q2887" s="217">
        <f>+'PAA CONSOLIDADO'!X2890</f>
        <v>0</v>
      </c>
      <c r="R2887" s="217">
        <f>+'PAA CONSOLIDADO'!Y2890</f>
        <v>0</v>
      </c>
    </row>
    <row r="2888" spans="1:18" s="217" customFormat="1" x14ac:dyDescent="0.25">
      <c r="A2888" s="211">
        <f>+'PAA CONSOLIDADO'!C2891</f>
        <v>0</v>
      </c>
      <c r="B2888" s="211">
        <f>+'PAA CONSOLIDADO'!I2891</f>
        <v>0</v>
      </c>
      <c r="C2888" s="217" t="str">
        <f>+CONCATENATE('PAA CONSOLIDADO'!A2891,"-",'PAA CONSOLIDADO'!D2891,"-",'PAA CONSOLIDADO'!K2891)</f>
        <v>--</v>
      </c>
      <c r="D2888" s="217" t="e">
        <f>+VLOOKUP('PAA CONSOLIDADO'!L2891,LISTAS!$D$4:$E$15,2,0)</f>
        <v>#N/A</v>
      </c>
      <c r="E2888" s="217" t="e">
        <f>+VLOOKUP('PAA CONSOLIDADO'!M2891,LISTAS!$D$4:$E$15,2,0)</f>
        <v>#N/A</v>
      </c>
      <c r="F2888" s="217">
        <f>+'PAA CONSOLIDADO'!O2891</f>
        <v>0</v>
      </c>
      <c r="G2888" s="217">
        <f t="shared" si="135"/>
        <v>1</v>
      </c>
      <c r="H2888" s="217" t="e">
        <f>+VLOOKUP('PAA CONSOLIDADO'!P2891,LISTAS!$B$4:$C$17,2,0)</f>
        <v>#N/A</v>
      </c>
      <c r="I2888" s="217" t="e">
        <f>+VLOOKUP('PAA CONSOLIDADO'!Q2891,LISTAS!$B$22:$C$25,2,0)</f>
        <v>#N/A</v>
      </c>
      <c r="J2888" s="219">
        <f>'PAA CONSOLIDADO'!R2891</f>
        <v>0</v>
      </c>
      <c r="K2888" s="219">
        <f>+'PAA CONSOLIDADO'!S2891</f>
        <v>0</v>
      </c>
      <c r="L2888" s="217" t="e">
        <f>+VLOOKUP('PAA CONSOLIDADO'!T2891,LISTAS!$B$29:$C$31,2,0)</f>
        <v>#N/A</v>
      </c>
      <c r="M2888" s="217" t="e">
        <f>+VLOOKUP('PAA CONSOLIDADO'!U2891,LISTAS!$B$36:$C$39,2,0)</f>
        <v>#N/A</v>
      </c>
      <c r="N2888" s="217" t="str">
        <f t="shared" si="136"/>
        <v>Unidad de Contratación (1)</v>
      </c>
      <c r="O2888" s="217" t="str">
        <f t="shared" si="137"/>
        <v>CO-DC-11001</v>
      </c>
      <c r="P2888" s="217">
        <f>+'PAA CONSOLIDADO'!V2891</f>
        <v>0</v>
      </c>
      <c r="Q2888" s="217">
        <f>+'PAA CONSOLIDADO'!X2891</f>
        <v>0</v>
      </c>
      <c r="R2888" s="217">
        <f>+'PAA CONSOLIDADO'!Y2891</f>
        <v>0</v>
      </c>
    </row>
    <row r="2889" spans="1:18" s="217" customFormat="1" x14ac:dyDescent="0.25">
      <c r="A2889" s="211">
        <f>+'PAA CONSOLIDADO'!C2892</f>
        <v>0</v>
      </c>
      <c r="B2889" s="211">
        <f>+'PAA CONSOLIDADO'!I2892</f>
        <v>0</v>
      </c>
      <c r="C2889" s="217" t="str">
        <f>+CONCATENATE('PAA CONSOLIDADO'!A2892,"-",'PAA CONSOLIDADO'!D2892,"-",'PAA CONSOLIDADO'!K2892)</f>
        <v>--</v>
      </c>
      <c r="D2889" s="217" t="e">
        <f>+VLOOKUP('PAA CONSOLIDADO'!L2892,LISTAS!$D$4:$E$15,2,0)</f>
        <v>#N/A</v>
      </c>
      <c r="E2889" s="217" t="e">
        <f>+VLOOKUP('PAA CONSOLIDADO'!M2892,LISTAS!$D$4:$E$15,2,0)</f>
        <v>#N/A</v>
      </c>
      <c r="F2889" s="217">
        <f>+'PAA CONSOLIDADO'!O2892</f>
        <v>0</v>
      </c>
      <c r="G2889" s="217">
        <f t="shared" si="135"/>
        <v>1</v>
      </c>
      <c r="H2889" s="217" t="e">
        <f>+VLOOKUP('PAA CONSOLIDADO'!P2892,LISTAS!$B$4:$C$17,2,0)</f>
        <v>#N/A</v>
      </c>
      <c r="I2889" s="217" t="e">
        <f>+VLOOKUP('PAA CONSOLIDADO'!Q2892,LISTAS!$B$22:$C$25,2,0)</f>
        <v>#N/A</v>
      </c>
      <c r="J2889" s="219">
        <f>'PAA CONSOLIDADO'!R2892</f>
        <v>0</v>
      </c>
      <c r="K2889" s="219">
        <f>+'PAA CONSOLIDADO'!S2892</f>
        <v>0</v>
      </c>
      <c r="L2889" s="217" t="e">
        <f>+VLOOKUP('PAA CONSOLIDADO'!T2892,LISTAS!$B$29:$C$31,2,0)</f>
        <v>#N/A</v>
      </c>
      <c r="M2889" s="217" t="e">
        <f>+VLOOKUP('PAA CONSOLIDADO'!U2892,LISTAS!$B$36:$C$39,2,0)</f>
        <v>#N/A</v>
      </c>
      <c r="N2889" s="217" t="str">
        <f t="shared" si="136"/>
        <v>Unidad de Contratación (1)</v>
      </c>
      <c r="O2889" s="217" t="str">
        <f t="shared" si="137"/>
        <v>CO-DC-11001</v>
      </c>
      <c r="P2889" s="217">
        <f>+'PAA CONSOLIDADO'!V2892</f>
        <v>0</v>
      </c>
      <c r="Q2889" s="217">
        <f>+'PAA CONSOLIDADO'!X2892</f>
        <v>0</v>
      </c>
      <c r="R2889" s="217">
        <f>+'PAA CONSOLIDADO'!Y2892</f>
        <v>0</v>
      </c>
    </row>
    <row r="2890" spans="1:18" s="217" customFormat="1" x14ac:dyDescent="0.25">
      <c r="A2890" s="211">
        <f>+'PAA CONSOLIDADO'!C2893</f>
        <v>0</v>
      </c>
      <c r="B2890" s="211">
        <f>+'PAA CONSOLIDADO'!I2893</f>
        <v>0</v>
      </c>
      <c r="C2890" s="217" t="str">
        <f>+CONCATENATE('PAA CONSOLIDADO'!A2893,"-",'PAA CONSOLIDADO'!D2893,"-",'PAA CONSOLIDADO'!K2893)</f>
        <v>--</v>
      </c>
      <c r="D2890" s="217" t="e">
        <f>+VLOOKUP('PAA CONSOLIDADO'!L2893,LISTAS!$D$4:$E$15,2,0)</f>
        <v>#N/A</v>
      </c>
      <c r="E2890" s="217" t="e">
        <f>+VLOOKUP('PAA CONSOLIDADO'!M2893,LISTAS!$D$4:$E$15,2,0)</f>
        <v>#N/A</v>
      </c>
      <c r="F2890" s="217">
        <f>+'PAA CONSOLIDADO'!O2893</f>
        <v>0</v>
      </c>
      <c r="G2890" s="217">
        <f t="shared" si="135"/>
        <v>1</v>
      </c>
      <c r="H2890" s="217" t="e">
        <f>+VLOOKUP('PAA CONSOLIDADO'!P2893,LISTAS!$B$4:$C$17,2,0)</f>
        <v>#N/A</v>
      </c>
      <c r="I2890" s="217" t="e">
        <f>+VLOOKUP('PAA CONSOLIDADO'!Q2893,LISTAS!$B$22:$C$25,2,0)</f>
        <v>#N/A</v>
      </c>
      <c r="J2890" s="219">
        <f>'PAA CONSOLIDADO'!R2893</f>
        <v>0</v>
      </c>
      <c r="K2890" s="219">
        <f>+'PAA CONSOLIDADO'!S2893</f>
        <v>0</v>
      </c>
      <c r="L2890" s="217" t="e">
        <f>+VLOOKUP('PAA CONSOLIDADO'!T2893,LISTAS!$B$29:$C$31,2,0)</f>
        <v>#N/A</v>
      </c>
      <c r="M2890" s="217" t="e">
        <f>+VLOOKUP('PAA CONSOLIDADO'!U2893,LISTAS!$B$36:$C$39,2,0)</f>
        <v>#N/A</v>
      </c>
      <c r="N2890" s="217" t="str">
        <f t="shared" si="136"/>
        <v>Unidad de Contratación (1)</v>
      </c>
      <c r="O2890" s="217" t="str">
        <f t="shared" si="137"/>
        <v>CO-DC-11001</v>
      </c>
      <c r="P2890" s="217">
        <f>+'PAA CONSOLIDADO'!V2893</f>
        <v>0</v>
      </c>
      <c r="Q2890" s="217">
        <f>+'PAA CONSOLIDADO'!X2893</f>
        <v>0</v>
      </c>
      <c r="R2890" s="217">
        <f>+'PAA CONSOLIDADO'!Y2893</f>
        <v>0</v>
      </c>
    </row>
    <row r="2891" spans="1:18" s="217" customFormat="1" x14ac:dyDescent="0.25">
      <c r="A2891" s="211">
        <f>+'PAA CONSOLIDADO'!C2894</f>
        <v>0</v>
      </c>
      <c r="B2891" s="211">
        <f>+'PAA CONSOLIDADO'!I2894</f>
        <v>0</v>
      </c>
      <c r="C2891" s="217" t="str">
        <f>+CONCATENATE('PAA CONSOLIDADO'!A2894,"-",'PAA CONSOLIDADO'!D2894,"-",'PAA CONSOLIDADO'!K2894)</f>
        <v>--</v>
      </c>
      <c r="D2891" s="217" t="e">
        <f>+VLOOKUP('PAA CONSOLIDADO'!L2894,LISTAS!$D$4:$E$15,2,0)</f>
        <v>#N/A</v>
      </c>
      <c r="E2891" s="217" t="e">
        <f>+VLOOKUP('PAA CONSOLIDADO'!M2894,LISTAS!$D$4:$E$15,2,0)</f>
        <v>#N/A</v>
      </c>
      <c r="F2891" s="217">
        <f>+'PAA CONSOLIDADO'!O2894</f>
        <v>0</v>
      </c>
      <c r="G2891" s="217">
        <f t="shared" si="135"/>
        <v>1</v>
      </c>
      <c r="H2891" s="217" t="e">
        <f>+VLOOKUP('PAA CONSOLIDADO'!P2894,LISTAS!$B$4:$C$17,2,0)</f>
        <v>#N/A</v>
      </c>
      <c r="I2891" s="217" t="e">
        <f>+VLOOKUP('PAA CONSOLIDADO'!Q2894,LISTAS!$B$22:$C$25,2,0)</f>
        <v>#N/A</v>
      </c>
      <c r="J2891" s="219">
        <f>'PAA CONSOLIDADO'!R2894</f>
        <v>0</v>
      </c>
      <c r="K2891" s="219">
        <f>+'PAA CONSOLIDADO'!S2894</f>
        <v>0</v>
      </c>
      <c r="L2891" s="217" t="e">
        <f>+VLOOKUP('PAA CONSOLIDADO'!T2894,LISTAS!$B$29:$C$31,2,0)</f>
        <v>#N/A</v>
      </c>
      <c r="M2891" s="217" t="e">
        <f>+VLOOKUP('PAA CONSOLIDADO'!U2894,LISTAS!$B$36:$C$39,2,0)</f>
        <v>#N/A</v>
      </c>
      <c r="N2891" s="217" t="str">
        <f t="shared" si="136"/>
        <v>Unidad de Contratación (1)</v>
      </c>
      <c r="O2891" s="217" t="str">
        <f t="shared" si="137"/>
        <v>CO-DC-11001</v>
      </c>
      <c r="P2891" s="217">
        <f>+'PAA CONSOLIDADO'!V2894</f>
        <v>0</v>
      </c>
      <c r="Q2891" s="217">
        <f>+'PAA CONSOLIDADO'!X2894</f>
        <v>0</v>
      </c>
      <c r="R2891" s="217">
        <f>+'PAA CONSOLIDADO'!Y2894</f>
        <v>0</v>
      </c>
    </row>
    <row r="2892" spans="1:18" s="217" customFormat="1" x14ac:dyDescent="0.25">
      <c r="A2892" s="211">
        <f>+'PAA CONSOLIDADO'!C2895</f>
        <v>0</v>
      </c>
      <c r="B2892" s="211">
        <f>+'PAA CONSOLIDADO'!I2895</f>
        <v>0</v>
      </c>
      <c r="C2892" s="217" t="str">
        <f>+CONCATENATE('PAA CONSOLIDADO'!A2895,"-",'PAA CONSOLIDADO'!D2895,"-",'PAA CONSOLIDADO'!K2895)</f>
        <v>--</v>
      </c>
      <c r="D2892" s="217" t="e">
        <f>+VLOOKUP('PAA CONSOLIDADO'!L2895,LISTAS!$D$4:$E$15,2,0)</f>
        <v>#N/A</v>
      </c>
      <c r="E2892" s="217" t="e">
        <f>+VLOOKUP('PAA CONSOLIDADO'!M2895,LISTAS!$D$4:$E$15,2,0)</f>
        <v>#N/A</v>
      </c>
      <c r="F2892" s="217">
        <f>+'PAA CONSOLIDADO'!O2895</f>
        <v>0</v>
      </c>
      <c r="G2892" s="217">
        <f t="shared" si="135"/>
        <v>1</v>
      </c>
      <c r="H2892" s="217" t="e">
        <f>+VLOOKUP('PAA CONSOLIDADO'!P2895,LISTAS!$B$4:$C$17,2,0)</f>
        <v>#N/A</v>
      </c>
      <c r="I2892" s="217" t="e">
        <f>+VLOOKUP('PAA CONSOLIDADO'!Q2895,LISTAS!$B$22:$C$25,2,0)</f>
        <v>#N/A</v>
      </c>
      <c r="J2892" s="219">
        <f>'PAA CONSOLIDADO'!R2895</f>
        <v>0</v>
      </c>
      <c r="K2892" s="219">
        <f>+'PAA CONSOLIDADO'!S2895</f>
        <v>0</v>
      </c>
      <c r="L2892" s="217" t="e">
        <f>+VLOOKUP('PAA CONSOLIDADO'!T2895,LISTAS!$B$29:$C$31,2,0)</f>
        <v>#N/A</v>
      </c>
      <c r="M2892" s="217" t="e">
        <f>+VLOOKUP('PAA CONSOLIDADO'!U2895,LISTAS!$B$36:$C$39,2,0)</f>
        <v>#N/A</v>
      </c>
      <c r="N2892" s="217" t="str">
        <f t="shared" si="136"/>
        <v>Unidad de Contratación (1)</v>
      </c>
      <c r="O2892" s="217" t="str">
        <f t="shared" si="137"/>
        <v>CO-DC-11001</v>
      </c>
      <c r="P2892" s="217">
        <f>+'PAA CONSOLIDADO'!V2895</f>
        <v>0</v>
      </c>
      <c r="Q2892" s="217">
        <f>+'PAA CONSOLIDADO'!X2895</f>
        <v>0</v>
      </c>
      <c r="R2892" s="217">
        <f>+'PAA CONSOLIDADO'!Y2895</f>
        <v>0</v>
      </c>
    </row>
    <row r="2893" spans="1:18" s="217" customFormat="1" x14ac:dyDescent="0.25">
      <c r="A2893" s="211">
        <f>+'PAA CONSOLIDADO'!C2896</f>
        <v>0</v>
      </c>
      <c r="B2893" s="211">
        <f>+'PAA CONSOLIDADO'!I2896</f>
        <v>0</v>
      </c>
      <c r="C2893" s="217" t="str">
        <f>+CONCATENATE('PAA CONSOLIDADO'!A2896,"-",'PAA CONSOLIDADO'!D2896,"-",'PAA CONSOLIDADO'!K2896)</f>
        <v>--</v>
      </c>
      <c r="D2893" s="217" t="e">
        <f>+VLOOKUP('PAA CONSOLIDADO'!L2896,LISTAS!$D$4:$E$15,2,0)</f>
        <v>#N/A</v>
      </c>
      <c r="E2893" s="217" t="e">
        <f>+VLOOKUP('PAA CONSOLIDADO'!M2896,LISTAS!$D$4:$E$15,2,0)</f>
        <v>#N/A</v>
      </c>
      <c r="F2893" s="217">
        <f>+'PAA CONSOLIDADO'!O2896</f>
        <v>0</v>
      </c>
      <c r="G2893" s="217">
        <f t="shared" si="135"/>
        <v>1</v>
      </c>
      <c r="H2893" s="217" t="e">
        <f>+VLOOKUP('PAA CONSOLIDADO'!P2896,LISTAS!$B$4:$C$17,2,0)</f>
        <v>#N/A</v>
      </c>
      <c r="I2893" s="217" t="e">
        <f>+VLOOKUP('PAA CONSOLIDADO'!Q2896,LISTAS!$B$22:$C$25,2,0)</f>
        <v>#N/A</v>
      </c>
      <c r="J2893" s="219">
        <f>'PAA CONSOLIDADO'!R2896</f>
        <v>0</v>
      </c>
      <c r="K2893" s="219">
        <f>+'PAA CONSOLIDADO'!S2896</f>
        <v>0</v>
      </c>
      <c r="L2893" s="217" t="e">
        <f>+VLOOKUP('PAA CONSOLIDADO'!T2896,LISTAS!$B$29:$C$31,2,0)</f>
        <v>#N/A</v>
      </c>
      <c r="M2893" s="217" t="e">
        <f>+VLOOKUP('PAA CONSOLIDADO'!U2896,LISTAS!$B$36:$C$39,2,0)</f>
        <v>#N/A</v>
      </c>
      <c r="N2893" s="217" t="str">
        <f t="shared" si="136"/>
        <v>Unidad de Contratación (1)</v>
      </c>
      <c r="O2893" s="217" t="str">
        <f t="shared" si="137"/>
        <v>CO-DC-11001</v>
      </c>
      <c r="P2893" s="217">
        <f>+'PAA CONSOLIDADO'!V2896</f>
        <v>0</v>
      </c>
      <c r="Q2893" s="217">
        <f>+'PAA CONSOLIDADO'!X2896</f>
        <v>0</v>
      </c>
      <c r="R2893" s="217">
        <f>+'PAA CONSOLIDADO'!Y2896</f>
        <v>0</v>
      </c>
    </row>
    <row r="2894" spans="1:18" s="217" customFormat="1" x14ac:dyDescent="0.25">
      <c r="A2894" s="211">
        <f>+'PAA CONSOLIDADO'!C2897</f>
        <v>0</v>
      </c>
      <c r="B2894" s="211">
        <f>+'PAA CONSOLIDADO'!I2897</f>
        <v>0</v>
      </c>
      <c r="C2894" s="217" t="str">
        <f>+CONCATENATE('PAA CONSOLIDADO'!A2897,"-",'PAA CONSOLIDADO'!D2897,"-",'PAA CONSOLIDADO'!K2897)</f>
        <v>--</v>
      </c>
      <c r="D2894" s="217" t="e">
        <f>+VLOOKUP('PAA CONSOLIDADO'!L2897,LISTAS!$D$4:$E$15,2,0)</f>
        <v>#N/A</v>
      </c>
      <c r="E2894" s="217" t="e">
        <f>+VLOOKUP('PAA CONSOLIDADO'!M2897,LISTAS!$D$4:$E$15,2,0)</f>
        <v>#N/A</v>
      </c>
      <c r="F2894" s="217">
        <f>+'PAA CONSOLIDADO'!O2897</f>
        <v>0</v>
      </c>
      <c r="G2894" s="217">
        <f t="shared" si="135"/>
        <v>1</v>
      </c>
      <c r="H2894" s="217" t="e">
        <f>+VLOOKUP('PAA CONSOLIDADO'!P2897,LISTAS!$B$4:$C$17,2,0)</f>
        <v>#N/A</v>
      </c>
      <c r="I2894" s="217" t="e">
        <f>+VLOOKUP('PAA CONSOLIDADO'!Q2897,LISTAS!$B$22:$C$25,2,0)</f>
        <v>#N/A</v>
      </c>
      <c r="J2894" s="219">
        <f>'PAA CONSOLIDADO'!R2897</f>
        <v>0</v>
      </c>
      <c r="K2894" s="219">
        <f>+'PAA CONSOLIDADO'!S2897</f>
        <v>0</v>
      </c>
      <c r="L2894" s="217" t="e">
        <f>+VLOOKUP('PAA CONSOLIDADO'!T2897,LISTAS!$B$29:$C$31,2,0)</f>
        <v>#N/A</v>
      </c>
      <c r="M2894" s="217" t="e">
        <f>+VLOOKUP('PAA CONSOLIDADO'!U2897,LISTAS!$B$36:$C$39,2,0)</f>
        <v>#N/A</v>
      </c>
      <c r="N2894" s="217" t="str">
        <f t="shared" si="136"/>
        <v>Unidad de Contratación (1)</v>
      </c>
      <c r="O2894" s="217" t="str">
        <f t="shared" si="137"/>
        <v>CO-DC-11001</v>
      </c>
      <c r="P2894" s="217">
        <f>+'PAA CONSOLIDADO'!V2897</f>
        <v>0</v>
      </c>
      <c r="Q2894" s="217">
        <f>+'PAA CONSOLIDADO'!X2897</f>
        <v>0</v>
      </c>
      <c r="R2894" s="217">
        <f>+'PAA CONSOLIDADO'!Y2897</f>
        <v>0</v>
      </c>
    </row>
    <row r="2895" spans="1:18" s="217" customFormat="1" x14ac:dyDescent="0.25">
      <c r="A2895" s="211">
        <f>+'PAA CONSOLIDADO'!C2898</f>
        <v>0</v>
      </c>
      <c r="B2895" s="211">
        <f>+'PAA CONSOLIDADO'!I2898</f>
        <v>0</v>
      </c>
      <c r="C2895" s="217" t="str">
        <f>+CONCATENATE('PAA CONSOLIDADO'!A2898,"-",'PAA CONSOLIDADO'!D2898,"-",'PAA CONSOLIDADO'!K2898)</f>
        <v>--</v>
      </c>
      <c r="D2895" s="217" t="e">
        <f>+VLOOKUP('PAA CONSOLIDADO'!L2898,LISTAS!$D$4:$E$15,2,0)</f>
        <v>#N/A</v>
      </c>
      <c r="E2895" s="217" t="e">
        <f>+VLOOKUP('PAA CONSOLIDADO'!M2898,LISTAS!$D$4:$E$15,2,0)</f>
        <v>#N/A</v>
      </c>
      <c r="F2895" s="217">
        <f>+'PAA CONSOLIDADO'!O2898</f>
        <v>0</v>
      </c>
      <c r="G2895" s="217">
        <f t="shared" si="135"/>
        <v>1</v>
      </c>
      <c r="H2895" s="217" t="e">
        <f>+VLOOKUP('PAA CONSOLIDADO'!P2898,LISTAS!$B$4:$C$17,2,0)</f>
        <v>#N/A</v>
      </c>
      <c r="I2895" s="217" t="e">
        <f>+VLOOKUP('PAA CONSOLIDADO'!Q2898,LISTAS!$B$22:$C$25,2,0)</f>
        <v>#N/A</v>
      </c>
      <c r="J2895" s="219">
        <f>'PAA CONSOLIDADO'!R2898</f>
        <v>0</v>
      </c>
      <c r="K2895" s="219">
        <f>+'PAA CONSOLIDADO'!S2898</f>
        <v>0</v>
      </c>
      <c r="L2895" s="217" t="e">
        <f>+VLOOKUP('PAA CONSOLIDADO'!T2898,LISTAS!$B$29:$C$31,2,0)</f>
        <v>#N/A</v>
      </c>
      <c r="M2895" s="217" t="e">
        <f>+VLOOKUP('PAA CONSOLIDADO'!U2898,LISTAS!$B$36:$C$39,2,0)</f>
        <v>#N/A</v>
      </c>
      <c r="N2895" s="217" t="str">
        <f t="shared" si="136"/>
        <v>Unidad de Contratación (1)</v>
      </c>
      <c r="O2895" s="217" t="str">
        <f t="shared" si="137"/>
        <v>CO-DC-11001</v>
      </c>
      <c r="P2895" s="217">
        <f>+'PAA CONSOLIDADO'!V2898</f>
        <v>0</v>
      </c>
      <c r="Q2895" s="217">
        <f>+'PAA CONSOLIDADO'!X2898</f>
        <v>0</v>
      </c>
      <c r="R2895" s="217">
        <f>+'PAA CONSOLIDADO'!Y2898</f>
        <v>0</v>
      </c>
    </row>
    <row r="2896" spans="1:18" s="217" customFormat="1" x14ac:dyDescent="0.25">
      <c r="A2896" s="211">
        <f>+'PAA CONSOLIDADO'!C2899</f>
        <v>0</v>
      </c>
      <c r="B2896" s="211">
        <f>+'PAA CONSOLIDADO'!I2899</f>
        <v>0</v>
      </c>
      <c r="C2896" s="217" t="str">
        <f>+CONCATENATE('PAA CONSOLIDADO'!A2899,"-",'PAA CONSOLIDADO'!D2899,"-",'PAA CONSOLIDADO'!K2899)</f>
        <v>--</v>
      </c>
      <c r="D2896" s="217" t="e">
        <f>+VLOOKUP('PAA CONSOLIDADO'!L2899,LISTAS!$D$4:$E$15,2,0)</f>
        <v>#N/A</v>
      </c>
      <c r="E2896" s="217" t="e">
        <f>+VLOOKUP('PAA CONSOLIDADO'!M2899,LISTAS!$D$4:$E$15,2,0)</f>
        <v>#N/A</v>
      </c>
      <c r="F2896" s="217">
        <f>+'PAA CONSOLIDADO'!O2899</f>
        <v>0</v>
      </c>
      <c r="G2896" s="217">
        <f t="shared" si="135"/>
        <v>1</v>
      </c>
      <c r="H2896" s="217" t="e">
        <f>+VLOOKUP('PAA CONSOLIDADO'!P2899,LISTAS!$B$4:$C$17,2,0)</f>
        <v>#N/A</v>
      </c>
      <c r="I2896" s="217" t="e">
        <f>+VLOOKUP('PAA CONSOLIDADO'!Q2899,LISTAS!$B$22:$C$25,2,0)</f>
        <v>#N/A</v>
      </c>
      <c r="J2896" s="219">
        <f>'PAA CONSOLIDADO'!R2899</f>
        <v>0</v>
      </c>
      <c r="K2896" s="219">
        <f>+'PAA CONSOLIDADO'!S2899</f>
        <v>0</v>
      </c>
      <c r="L2896" s="217" t="e">
        <f>+VLOOKUP('PAA CONSOLIDADO'!T2899,LISTAS!$B$29:$C$31,2,0)</f>
        <v>#N/A</v>
      </c>
      <c r="M2896" s="217" t="e">
        <f>+VLOOKUP('PAA CONSOLIDADO'!U2899,LISTAS!$B$36:$C$39,2,0)</f>
        <v>#N/A</v>
      </c>
      <c r="N2896" s="217" t="str">
        <f t="shared" si="136"/>
        <v>Unidad de Contratación (1)</v>
      </c>
      <c r="O2896" s="217" t="str">
        <f t="shared" si="137"/>
        <v>CO-DC-11001</v>
      </c>
      <c r="P2896" s="217">
        <f>+'PAA CONSOLIDADO'!V2899</f>
        <v>0</v>
      </c>
      <c r="Q2896" s="217">
        <f>+'PAA CONSOLIDADO'!X2899</f>
        <v>0</v>
      </c>
      <c r="R2896" s="217">
        <f>+'PAA CONSOLIDADO'!Y2899</f>
        <v>0</v>
      </c>
    </row>
    <row r="2897" spans="1:18" s="217" customFormat="1" x14ac:dyDescent="0.25">
      <c r="A2897" s="211">
        <f>+'PAA CONSOLIDADO'!C2900</f>
        <v>0</v>
      </c>
      <c r="B2897" s="211">
        <f>+'PAA CONSOLIDADO'!I2900</f>
        <v>0</v>
      </c>
      <c r="C2897" s="217" t="str">
        <f>+CONCATENATE('PAA CONSOLIDADO'!A2900,"-",'PAA CONSOLIDADO'!D2900,"-",'PAA CONSOLIDADO'!K2900)</f>
        <v>--</v>
      </c>
      <c r="D2897" s="217" t="e">
        <f>+VLOOKUP('PAA CONSOLIDADO'!L2900,LISTAS!$D$4:$E$15,2,0)</f>
        <v>#N/A</v>
      </c>
      <c r="E2897" s="217" t="e">
        <f>+VLOOKUP('PAA CONSOLIDADO'!M2900,LISTAS!$D$4:$E$15,2,0)</f>
        <v>#N/A</v>
      </c>
      <c r="F2897" s="217">
        <f>+'PAA CONSOLIDADO'!O2900</f>
        <v>0</v>
      </c>
      <c r="G2897" s="217">
        <f t="shared" si="135"/>
        <v>1</v>
      </c>
      <c r="H2897" s="217" t="e">
        <f>+VLOOKUP('PAA CONSOLIDADO'!P2900,LISTAS!$B$4:$C$17,2,0)</f>
        <v>#N/A</v>
      </c>
      <c r="I2897" s="217" t="e">
        <f>+VLOOKUP('PAA CONSOLIDADO'!Q2900,LISTAS!$B$22:$C$25,2,0)</f>
        <v>#N/A</v>
      </c>
      <c r="J2897" s="219">
        <f>'PAA CONSOLIDADO'!R2900</f>
        <v>0</v>
      </c>
      <c r="K2897" s="219">
        <f>+'PAA CONSOLIDADO'!S2900</f>
        <v>0</v>
      </c>
      <c r="L2897" s="217" t="e">
        <f>+VLOOKUP('PAA CONSOLIDADO'!T2900,LISTAS!$B$29:$C$31,2,0)</f>
        <v>#N/A</v>
      </c>
      <c r="M2897" s="217" t="e">
        <f>+VLOOKUP('PAA CONSOLIDADO'!U2900,LISTAS!$B$36:$C$39,2,0)</f>
        <v>#N/A</v>
      </c>
      <c r="N2897" s="217" t="str">
        <f t="shared" si="136"/>
        <v>Unidad de Contratación (1)</v>
      </c>
      <c r="O2897" s="217" t="str">
        <f t="shared" si="137"/>
        <v>CO-DC-11001</v>
      </c>
      <c r="P2897" s="217">
        <f>+'PAA CONSOLIDADO'!V2900</f>
        <v>0</v>
      </c>
      <c r="Q2897" s="217">
        <f>+'PAA CONSOLIDADO'!X2900</f>
        <v>0</v>
      </c>
      <c r="R2897" s="217">
        <f>+'PAA CONSOLIDADO'!Y2900</f>
        <v>0</v>
      </c>
    </row>
    <row r="2898" spans="1:18" s="217" customFormat="1" x14ac:dyDescent="0.25">
      <c r="A2898" s="211">
        <f>+'PAA CONSOLIDADO'!C2901</f>
        <v>0</v>
      </c>
      <c r="B2898" s="211">
        <f>+'PAA CONSOLIDADO'!I2901</f>
        <v>0</v>
      </c>
      <c r="C2898" s="217" t="str">
        <f>+CONCATENATE('PAA CONSOLIDADO'!A2901,"-",'PAA CONSOLIDADO'!D2901,"-",'PAA CONSOLIDADO'!K2901)</f>
        <v>--</v>
      </c>
      <c r="D2898" s="217" t="e">
        <f>+VLOOKUP('PAA CONSOLIDADO'!L2901,LISTAS!$D$4:$E$15,2,0)</f>
        <v>#N/A</v>
      </c>
      <c r="E2898" s="217" t="e">
        <f>+VLOOKUP('PAA CONSOLIDADO'!M2901,LISTAS!$D$4:$E$15,2,0)</f>
        <v>#N/A</v>
      </c>
      <c r="F2898" s="217">
        <f>+'PAA CONSOLIDADO'!O2901</f>
        <v>0</v>
      </c>
      <c r="G2898" s="217">
        <f t="shared" si="135"/>
        <v>1</v>
      </c>
      <c r="H2898" s="217" t="e">
        <f>+VLOOKUP('PAA CONSOLIDADO'!P2901,LISTAS!$B$4:$C$17,2,0)</f>
        <v>#N/A</v>
      </c>
      <c r="I2898" s="217" t="e">
        <f>+VLOOKUP('PAA CONSOLIDADO'!Q2901,LISTAS!$B$22:$C$25,2,0)</f>
        <v>#N/A</v>
      </c>
      <c r="J2898" s="219">
        <f>'PAA CONSOLIDADO'!R2901</f>
        <v>0</v>
      </c>
      <c r="K2898" s="219">
        <f>+'PAA CONSOLIDADO'!S2901</f>
        <v>0</v>
      </c>
      <c r="L2898" s="217" t="e">
        <f>+VLOOKUP('PAA CONSOLIDADO'!T2901,LISTAS!$B$29:$C$31,2,0)</f>
        <v>#N/A</v>
      </c>
      <c r="M2898" s="217" t="e">
        <f>+VLOOKUP('PAA CONSOLIDADO'!U2901,LISTAS!$B$36:$C$39,2,0)</f>
        <v>#N/A</v>
      </c>
      <c r="N2898" s="217" t="str">
        <f t="shared" si="136"/>
        <v>Unidad de Contratación (1)</v>
      </c>
      <c r="O2898" s="217" t="str">
        <f t="shared" si="137"/>
        <v>CO-DC-11001</v>
      </c>
      <c r="P2898" s="217">
        <f>+'PAA CONSOLIDADO'!V2901</f>
        <v>0</v>
      </c>
      <c r="Q2898" s="217">
        <f>+'PAA CONSOLIDADO'!X2901</f>
        <v>0</v>
      </c>
      <c r="R2898" s="217">
        <f>+'PAA CONSOLIDADO'!Y2901</f>
        <v>0</v>
      </c>
    </row>
    <row r="2899" spans="1:18" s="217" customFormat="1" x14ac:dyDescent="0.25">
      <c r="A2899" s="211">
        <f>+'PAA CONSOLIDADO'!C2902</f>
        <v>0</v>
      </c>
      <c r="B2899" s="211">
        <f>+'PAA CONSOLIDADO'!I2902</f>
        <v>0</v>
      </c>
      <c r="C2899" s="217" t="str">
        <f>+CONCATENATE('PAA CONSOLIDADO'!A2902,"-",'PAA CONSOLIDADO'!D2902,"-",'PAA CONSOLIDADO'!K2902)</f>
        <v>--</v>
      </c>
      <c r="D2899" s="217" t="e">
        <f>+VLOOKUP('PAA CONSOLIDADO'!L2902,LISTAS!$D$4:$E$15,2,0)</f>
        <v>#N/A</v>
      </c>
      <c r="E2899" s="217" t="e">
        <f>+VLOOKUP('PAA CONSOLIDADO'!M2902,LISTAS!$D$4:$E$15,2,0)</f>
        <v>#N/A</v>
      </c>
      <c r="F2899" s="217">
        <f>+'PAA CONSOLIDADO'!O2902</f>
        <v>0</v>
      </c>
      <c r="G2899" s="217">
        <f t="shared" si="135"/>
        <v>1</v>
      </c>
      <c r="H2899" s="217" t="e">
        <f>+VLOOKUP('PAA CONSOLIDADO'!P2902,LISTAS!$B$4:$C$17,2,0)</f>
        <v>#N/A</v>
      </c>
      <c r="I2899" s="217" t="e">
        <f>+VLOOKUP('PAA CONSOLIDADO'!Q2902,LISTAS!$B$22:$C$25,2,0)</f>
        <v>#N/A</v>
      </c>
      <c r="J2899" s="219">
        <f>'PAA CONSOLIDADO'!R2902</f>
        <v>0</v>
      </c>
      <c r="K2899" s="219">
        <f>+'PAA CONSOLIDADO'!S2902</f>
        <v>0</v>
      </c>
      <c r="L2899" s="217" t="e">
        <f>+VLOOKUP('PAA CONSOLIDADO'!T2902,LISTAS!$B$29:$C$31,2,0)</f>
        <v>#N/A</v>
      </c>
      <c r="M2899" s="217" t="e">
        <f>+VLOOKUP('PAA CONSOLIDADO'!U2902,LISTAS!$B$36:$C$39,2,0)</f>
        <v>#N/A</v>
      </c>
      <c r="N2899" s="217" t="str">
        <f t="shared" si="136"/>
        <v>Unidad de Contratación (1)</v>
      </c>
      <c r="O2899" s="217" t="str">
        <f t="shared" si="137"/>
        <v>CO-DC-11001</v>
      </c>
      <c r="P2899" s="217">
        <f>+'PAA CONSOLIDADO'!V2902</f>
        <v>0</v>
      </c>
      <c r="Q2899" s="217">
        <f>+'PAA CONSOLIDADO'!X2902</f>
        <v>0</v>
      </c>
      <c r="R2899" s="217">
        <f>+'PAA CONSOLIDADO'!Y2902</f>
        <v>0</v>
      </c>
    </row>
    <row r="2900" spans="1:18" s="217" customFormat="1" x14ac:dyDescent="0.25">
      <c r="A2900" s="211">
        <f>+'PAA CONSOLIDADO'!C2903</f>
        <v>0</v>
      </c>
      <c r="B2900" s="211">
        <f>+'PAA CONSOLIDADO'!I2903</f>
        <v>0</v>
      </c>
      <c r="C2900" s="217" t="str">
        <f>+CONCATENATE('PAA CONSOLIDADO'!A2903,"-",'PAA CONSOLIDADO'!D2903,"-",'PAA CONSOLIDADO'!K2903)</f>
        <v>--</v>
      </c>
      <c r="D2900" s="217" t="e">
        <f>+VLOOKUP('PAA CONSOLIDADO'!L2903,LISTAS!$D$4:$E$15,2,0)</f>
        <v>#N/A</v>
      </c>
      <c r="E2900" s="217" t="e">
        <f>+VLOOKUP('PAA CONSOLIDADO'!M2903,LISTAS!$D$4:$E$15,2,0)</f>
        <v>#N/A</v>
      </c>
      <c r="F2900" s="217">
        <f>+'PAA CONSOLIDADO'!O2903</f>
        <v>0</v>
      </c>
      <c r="G2900" s="217">
        <f t="shared" si="135"/>
        <v>1</v>
      </c>
      <c r="H2900" s="217" t="e">
        <f>+VLOOKUP('PAA CONSOLIDADO'!P2903,LISTAS!$B$4:$C$17,2,0)</f>
        <v>#N/A</v>
      </c>
      <c r="I2900" s="217" t="e">
        <f>+VLOOKUP('PAA CONSOLIDADO'!Q2903,LISTAS!$B$22:$C$25,2,0)</f>
        <v>#N/A</v>
      </c>
      <c r="J2900" s="219">
        <f>'PAA CONSOLIDADO'!R2903</f>
        <v>0</v>
      </c>
      <c r="K2900" s="219">
        <f>+'PAA CONSOLIDADO'!S2903</f>
        <v>0</v>
      </c>
      <c r="L2900" s="217" t="e">
        <f>+VLOOKUP('PAA CONSOLIDADO'!T2903,LISTAS!$B$29:$C$31,2,0)</f>
        <v>#N/A</v>
      </c>
      <c r="M2900" s="217" t="e">
        <f>+VLOOKUP('PAA CONSOLIDADO'!U2903,LISTAS!$B$36:$C$39,2,0)</f>
        <v>#N/A</v>
      </c>
      <c r="N2900" s="217" t="str">
        <f t="shared" si="136"/>
        <v>Unidad de Contratación (1)</v>
      </c>
      <c r="O2900" s="217" t="str">
        <f t="shared" si="137"/>
        <v>CO-DC-11001</v>
      </c>
      <c r="P2900" s="217">
        <f>+'PAA CONSOLIDADO'!V2903</f>
        <v>0</v>
      </c>
      <c r="Q2900" s="217">
        <f>+'PAA CONSOLIDADO'!X2903</f>
        <v>0</v>
      </c>
      <c r="R2900" s="217">
        <f>+'PAA CONSOLIDADO'!Y2903</f>
        <v>0</v>
      </c>
    </row>
    <row r="2901" spans="1:18" s="217" customFormat="1" x14ac:dyDescent="0.25">
      <c r="A2901" s="211">
        <f>+'PAA CONSOLIDADO'!C2904</f>
        <v>0</v>
      </c>
      <c r="B2901" s="211">
        <f>+'PAA CONSOLIDADO'!I2904</f>
        <v>0</v>
      </c>
      <c r="C2901" s="217" t="str">
        <f>+CONCATENATE('PAA CONSOLIDADO'!A2904,"-",'PAA CONSOLIDADO'!D2904,"-",'PAA CONSOLIDADO'!K2904)</f>
        <v>--</v>
      </c>
      <c r="D2901" s="217" t="e">
        <f>+VLOOKUP('PAA CONSOLIDADO'!L2904,LISTAS!$D$4:$E$15,2,0)</f>
        <v>#N/A</v>
      </c>
      <c r="E2901" s="217" t="e">
        <f>+VLOOKUP('PAA CONSOLIDADO'!M2904,LISTAS!$D$4:$E$15,2,0)</f>
        <v>#N/A</v>
      </c>
      <c r="F2901" s="217">
        <f>+'PAA CONSOLIDADO'!O2904</f>
        <v>0</v>
      </c>
      <c r="G2901" s="217">
        <f t="shared" si="135"/>
        <v>1</v>
      </c>
      <c r="H2901" s="217" t="e">
        <f>+VLOOKUP('PAA CONSOLIDADO'!P2904,LISTAS!$B$4:$C$17,2,0)</f>
        <v>#N/A</v>
      </c>
      <c r="I2901" s="217" t="e">
        <f>+VLOOKUP('PAA CONSOLIDADO'!Q2904,LISTAS!$B$22:$C$25,2,0)</f>
        <v>#N/A</v>
      </c>
      <c r="J2901" s="219">
        <f>'PAA CONSOLIDADO'!R2904</f>
        <v>0</v>
      </c>
      <c r="K2901" s="219">
        <f>+'PAA CONSOLIDADO'!S2904</f>
        <v>0</v>
      </c>
      <c r="L2901" s="217" t="e">
        <f>+VLOOKUP('PAA CONSOLIDADO'!T2904,LISTAS!$B$29:$C$31,2,0)</f>
        <v>#N/A</v>
      </c>
      <c r="M2901" s="217" t="e">
        <f>+VLOOKUP('PAA CONSOLIDADO'!U2904,LISTAS!$B$36:$C$39,2,0)</f>
        <v>#N/A</v>
      </c>
      <c r="N2901" s="217" t="str">
        <f t="shared" si="136"/>
        <v>Unidad de Contratación (1)</v>
      </c>
      <c r="O2901" s="217" t="str">
        <f t="shared" si="137"/>
        <v>CO-DC-11001</v>
      </c>
      <c r="P2901" s="217">
        <f>+'PAA CONSOLIDADO'!V2904</f>
        <v>0</v>
      </c>
      <c r="Q2901" s="217">
        <f>+'PAA CONSOLIDADO'!X2904</f>
        <v>0</v>
      </c>
      <c r="R2901" s="217">
        <f>+'PAA CONSOLIDADO'!Y2904</f>
        <v>0</v>
      </c>
    </row>
    <row r="2902" spans="1:18" s="217" customFormat="1" x14ac:dyDescent="0.25">
      <c r="A2902" s="211">
        <f>+'PAA CONSOLIDADO'!C2905</f>
        <v>0</v>
      </c>
      <c r="B2902" s="211">
        <f>+'PAA CONSOLIDADO'!I2905</f>
        <v>0</v>
      </c>
      <c r="C2902" s="217" t="str">
        <f>+CONCATENATE('PAA CONSOLIDADO'!A2905,"-",'PAA CONSOLIDADO'!D2905,"-",'PAA CONSOLIDADO'!K2905)</f>
        <v>--</v>
      </c>
      <c r="D2902" s="217" t="e">
        <f>+VLOOKUP('PAA CONSOLIDADO'!L2905,LISTAS!$D$4:$E$15,2,0)</f>
        <v>#N/A</v>
      </c>
      <c r="E2902" s="217" t="e">
        <f>+VLOOKUP('PAA CONSOLIDADO'!M2905,LISTAS!$D$4:$E$15,2,0)</f>
        <v>#N/A</v>
      </c>
      <c r="F2902" s="217">
        <f>+'PAA CONSOLIDADO'!O2905</f>
        <v>0</v>
      </c>
      <c r="G2902" s="217">
        <f t="shared" si="135"/>
        <v>1</v>
      </c>
      <c r="H2902" s="217" t="e">
        <f>+VLOOKUP('PAA CONSOLIDADO'!P2905,LISTAS!$B$4:$C$17,2,0)</f>
        <v>#N/A</v>
      </c>
      <c r="I2902" s="217" t="e">
        <f>+VLOOKUP('PAA CONSOLIDADO'!Q2905,LISTAS!$B$22:$C$25,2,0)</f>
        <v>#N/A</v>
      </c>
      <c r="J2902" s="219">
        <f>'PAA CONSOLIDADO'!R2905</f>
        <v>0</v>
      </c>
      <c r="K2902" s="219">
        <f>+'PAA CONSOLIDADO'!S2905</f>
        <v>0</v>
      </c>
      <c r="L2902" s="217" t="e">
        <f>+VLOOKUP('PAA CONSOLIDADO'!T2905,LISTAS!$B$29:$C$31,2,0)</f>
        <v>#N/A</v>
      </c>
      <c r="M2902" s="217" t="e">
        <f>+VLOOKUP('PAA CONSOLIDADO'!U2905,LISTAS!$B$36:$C$39,2,0)</f>
        <v>#N/A</v>
      </c>
      <c r="N2902" s="217" t="str">
        <f t="shared" si="136"/>
        <v>Unidad de Contratación (1)</v>
      </c>
      <c r="O2902" s="217" t="str">
        <f t="shared" si="137"/>
        <v>CO-DC-11001</v>
      </c>
      <c r="P2902" s="217">
        <f>+'PAA CONSOLIDADO'!V2905</f>
        <v>0</v>
      </c>
      <c r="Q2902" s="217">
        <f>+'PAA CONSOLIDADO'!X2905</f>
        <v>0</v>
      </c>
      <c r="R2902" s="217">
        <f>+'PAA CONSOLIDADO'!Y2905</f>
        <v>0</v>
      </c>
    </row>
    <row r="2903" spans="1:18" s="217" customFormat="1" x14ac:dyDescent="0.25">
      <c r="A2903" s="211">
        <f>+'PAA CONSOLIDADO'!C2906</f>
        <v>0</v>
      </c>
      <c r="B2903" s="211">
        <f>+'PAA CONSOLIDADO'!I2906</f>
        <v>0</v>
      </c>
      <c r="C2903" s="217" t="str">
        <f>+CONCATENATE('PAA CONSOLIDADO'!A2906,"-",'PAA CONSOLIDADO'!D2906,"-",'PAA CONSOLIDADO'!K2906)</f>
        <v>--</v>
      </c>
      <c r="D2903" s="217" t="e">
        <f>+VLOOKUP('PAA CONSOLIDADO'!L2906,LISTAS!$D$4:$E$15,2,0)</f>
        <v>#N/A</v>
      </c>
      <c r="E2903" s="217" t="e">
        <f>+VLOOKUP('PAA CONSOLIDADO'!M2906,LISTAS!$D$4:$E$15,2,0)</f>
        <v>#N/A</v>
      </c>
      <c r="F2903" s="217">
        <f>+'PAA CONSOLIDADO'!O2906</f>
        <v>0</v>
      </c>
      <c r="G2903" s="217">
        <f t="shared" si="135"/>
        <v>1</v>
      </c>
      <c r="H2903" s="217" t="e">
        <f>+VLOOKUP('PAA CONSOLIDADO'!P2906,LISTAS!$B$4:$C$17,2,0)</f>
        <v>#N/A</v>
      </c>
      <c r="I2903" s="217" t="e">
        <f>+VLOOKUP('PAA CONSOLIDADO'!Q2906,LISTAS!$B$22:$C$25,2,0)</f>
        <v>#N/A</v>
      </c>
      <c r="J2903" s="219">
        <f>'PAA CONSOLIDADO'!R2906</f>
        <v>0</v>
      </c>
      <c r="K2903" s="219">
        <f>+'PAA CONSOLIDADO'!S2906</f>
        <v>0</v>
      </c>
      <c r="L2903" s="217" t="e">
        <f>+VLOOKUP('PAA CONSOLIDADO'!T2906,LISTAS!$B$29:$C$31,2,0)</f>
        <v>#N/A</v>
      </c>
      <c r="M2903" s="217" t="e">
        <f>+VLOOKUP('PAA CONSOLIDADO'!U2906,LISTAS!$B$36:$C$39,2,0)</f>
        <v>#N/A</v>
      </c>
      <c r="N2903" s="217" t="str">
        <f t="shared" si="136"/>
        <v>Unidad de Contratación (1)</v>
      </c>
      <c r="O2903" s="217" t="str">
        <f t="shared" si="137"/>
        <v>CO-DC-11001</v>
      </c>
      <c r="P2903" s="217">
        <f>+'PAA CONSOLIDADO'!V2906</f>
        <v>0</v>
      </c>
      <c r="Q2903" s="217">
        <f>+'PAA CONSOLIDADO'!X2906</f>
        <v>0</v>
      </c>
      <c r="R2903" s="217">
        <f>+'PAA CONSOLIDADO'!Y2906</f>
        <v>0</v>
      </c>
    </row>
    <row r="2904" spans="1:18" s="217" customFormat="1" x14ac:dyDescent="0.25">
      <c r="A2904" s="211">
        <f>+'PAA CONSOLIDADO'!C2907</f>
        <v>0</v>
      </c>
      <c r="B2904" s="211">
        <f>+'PAA CONSOLIDADO'!I2907</f>
        <v>0</v>
      </c>
      <c r="C2904" s="217" t="str">
        <f>+CONCATENATE('PAA CONSOLIDADO'!A2907,"-",'PAA CONSOLIDADO'!D2907,"-",'PAA CONSOLIDADO'!K2907)</f>
        <v>--</v>
      </c>
      <c r="D2904" s="217" t="e">
        <f>+VLOOKUP('PAA CONSOLIDADO'!L2907,LISTAS!$D$4:$E$15,2,0)</f>
        <v>#N/A</v>
      </c>
      <c r="E2904" s="217" t="e">
        <f>+VLOOKUP('PAA CONSOLIDADO'!M2907,LISTAS!$D$4:$E$15,2,0)</f>
        <v>#N/A</v>
      </c>
      <c r="F2904" s="217">
        <f>+'PAA CONSOLIDADO'!O2907</f>
        <v>0</v>
      </c>
      <c r="G2904" s="217">
        <f t="shared" si="135"/>
        <v>1</v>
      </c>
      <c r="H2904" s="217" t="e">
        <f>+VLOOKUP('PAA CONSOLIDADO'!P2907,LISTAS!$B$4:$C$17,2,0)</f>
        <v>#N/A</v>
      </c>
      <c r="I2904" s="217" t="e">
        <f>+VLOOKUP('PAA CONSOLIDADO'!Q2907,LISTAS!$B$22:$C$25,2,0)</f>
        <v>#N/A</v>
      </c>
      <c r="J2904" s="219">
        <f>'PAA CONSOLIDADO'!R2907</f>
        <v>0</v>
      </c>
      <c r="K2904" s="219">
        <f>+'PAA CONSOLIDADO'!S2907</f>
        <v>0</v>
      </c>
      <c r="L2904" s="217" t="e">
        <f>+VLOOKUP('PAA CONSOLIDADO'!T2907,LISTAS!$B$29:$C$31,2,0)</f>
        <v>#N/A</v>
      </c>
      <c r="M2904" s="217" t="e">
        <f>+VLOOKUP('PAA CONSOLIDADO'!U2907,LISTAS!$B$36:$C$39,2,0)</f>
        <v>#N/A</v>
      </c>
      <c r="N2904" s="217" t="str">
        <f t="shared" si="136"/>
        <v>Unidad de Contratación (1)</v>
      </c>
      <c r="O2904" s="217" t="str">
        <f t="shared" si="137"/>
        <v>CO-DC-11001</v>
      </c>
      <c r="P2904" s="217">
        <f>+'PAA CONSOLIDADO'!V2907</f>
        <v>0</v>
      </c>
      <c r="Q2904" s="217">
        <f>+'PAA CONSOLIDADO'!X2907</f>
        <v>0</v>
      </c>
      <c r="R2904" s="217">
        <f>+'PAA CONSOLIDADO'!Y2907</f>
        <v>0</v>
      </c>
    </row>
    <row r="2905" spans="1:18" s="217" customFormat="1" x14ac:dyDescent="0.25">
      <c r="A2905" s="211">
        <f>+'PAA CONSOLIDADO'!C2908</f>
        <v>0</v>
      </c>
      <c r="B2905" s="211">
        <f>+'PAA CONSOLIDADO'!I2908</f>
        <v>0</v>
      </c>
      <c r="C2905" s="217" t="str">
        <f>+CONCATENATE('PAA CONSOLIDADO'!A2908,"-",'PAA CONSOLIDADO'!D2908,"-",'PAA CONSOLIDADO'!K2908)</f>
        <v>--</v>
      </c>
      <c r="D2905" s="217" t="e">
        <f>+VLOOKUP('PAA CONSOLIDADO'!L2908,LISTAS!$D$4:$E$15,2,0)</f>
        <v>#N/A</v>
      </c>
      <c r="E2905" s="217" t="e">
        <f>+VLOOKUP('PAA CONSOLIDADO'!M2908,LISTAS!$D$4:$E$15,2,0)</f>
        <v>#N/A</v>
      </c>
      <c r="F2905" s="217">
        <f>+'PAA CONSOLIDADO'!O2908</f>
        <v>0</v>
      </c>
      <c r="G2905" s="217">
        <f t="shared" si="135"/>
        <v>1</v>
      </c>
      <c r="H2905" s="217" t="e">
        <f>+VLOOKUP('PAA CONSOLIDADO'!P2908,LISTAS!$B$4:$C$17,2,0)</f>
        <v>#N/A</v>
      </c>
      <c r="I2905" s="217" t="e">
        <f>+VLOOKUP('PAA CONSOLIDADO'!Q2908,LISTAS!$B$22:$C$25,2,0)</f>
        <v>#N/A</v>
      </c>
      <c r="J2905" s="219">
        <f>'PAA CONSOLIDADO'!R2908</f>
        <v>0</v>
      </c>
      <c r="K2905" s="219">
        <f>+'PAA CONSOLIDADO'!S2908</f>
        <v>0</v>
      </c>
      <c r="L2905" s="217" t="e">
        <f>+VLOOKUP('PAA CONSOLIDADO'!T2908,LISTAS!$B$29:$C$31,2,0)</f>
        <v>#N/A</v>
      </c>
      <c r="M2905" s="217" t="e">
        <f>+VLOOKUP('PAA CONSOLIDADO'!U2908,LISTAS!$B$36:$C$39,2,0)</f>
        <v>#N/A</v>
      </c>
      <c r="N2905" s="217" t="str">
        <f t="shared" si="136"/>
        <v>Unidad de Contratación (1)</v>
      </c>
      <c r="O2905" s="217" t="str">
        <f t="shared" si="137"/>
        <v>CO-DC-11001</v>
      </c>
      <c r="P2905" s="217">
        <f>+'PAA CONSOLIDADO'!V2908</f>
        <v>0</v>
      </c>
      <c r="Q2905" s="217">
        <f>+'PAA CONSOLIDADO'!X2908</f>
        <v>0</v>
      </c>
      <c r="R2905" s="217">
        <f>+'PAA CONSOLIDADO'!Y2908</f>
        <v>0</v>
      </c>
    </row>
    <row r="2906" spans="1:18" s="217" customFormat="1" x14ac:dyDescent="0.25">
      <c r="A2906" s="211">
        <f>+'PAA CONSOLIDADO'!C2909</f>
        <v>0</v>
      </c>
      <c r="B2906" s="211">
        <f>+'PAA CONSOLIDADO'!I2909</f>
        <v>0</v>
      </c>
      <c r="C2906" s="217" t="str">
        <f>+CONCATENATE('PAA CONSOLIDADO'!A2909,"-",'PAA CONSOLIDADO'!D2909,"-",'PAA CONSOLIDADO'!K2909)</f>
        <v>--</v>
      </c>
      <c r="D2906" s="217" t="e">
        <f>+VLOOKUP('PAA CONSOLIDADO'!L2909,LISTAS!$D$4:$E$15,2,0)</f>
        <v>#N/A</v>
      </c>
      <c r="E2906" s="217" t="e">
        <f>+VLOOKUP('PAA CONSOLIDADO'!M2909,LISTAS!$D$4:$E$15,2,0)</f>
        <v>#N/A</v>
      </c>
      <c r="F2906" s="217">
        <f>+'PAA CONSOLIDADO'!O2909</f>
        <v>0</v>
      </c>
      <c r="G2906" s="217">
        <f t="shared" si="135"/>
        <v>1</v>
      </c>
      <c r="H2906" s="217" t="e">
        <f>+VLOOKUP('PAA CONSOLIDADO'!P2909,LISTAS!$B$4:$C$17,2,0)</f>
        <v>#N/A</v>
      </c>
      <c r="I2906" s="217" t="e">
        <f>+VLOOKUP('PAA CONSOLIDADO'!Q2909,LISTAS!$B$22:$C$25,2,0)</f>
        <v>#N/A</v>
      </c>
      <c r="J2906" s="219">
        <f>'PAA CONSOLIDADO'!R2909</f>
        <v>0</v>
      </c>
      <c r="K2906" s="219">
        <f>+'PAA CONSOLIDADO'!S2909</f>
        <v>0</v>
      </c>
      <c r="L2906" s="217" t="e">
        <f>+VLOOKUP('PAA CONSOLIDADO'!T2909,LISTAS!$B$29:$C$31,2,0)</f>
        <v>#N/A</v>
      </c>
      <c r="M2906" s="217" t="e">
        <f>+VLOOKUP('PAA CONSOLIDADO'!U2909,LISTAS!$B$36:$C$39,2,0)</f>
        <v>#N/A</v>
      </c>
      <c r="N2906" s="217" t="str">
        <f t="shared" si="136"/>
        <v>Unidad de Contratación (1)</v>
      </c>
      <c r="O2906" s="217" t="str">
        <f t="shared" si="137"/>
        <v>CO-DC-11001</v>
      </c>
      <c r="P2906" s="217">
        <f>+'PAA CONSOLIDADO'!V2909</f>
        <v>0</v>
      </c>
      <c r="Q2906" s="217">
        <f>+'PAA CONSOLIDADO'!X2909</f>
        <v>0</v>
      </c>
      <c r="R2906" s="217">
        <f>+'PAA CONSOLIDADO'!Y2909</f>
        <v>0</v>
      </c>
    </row>
    <row r="2907" spans="1:18" s="217" customFormat="1" x14ac:dyDescent="0.25">
      <c r="A2907" s="211">
        <f>+'PAA CONSOLIDADO'!C2910</f>
        <v>0</v>
      </c>
      <c r="B2907" s="211">
        <f>+'PAA CONSOLIDADO'!I2910</f>
        <v>0</v>
      </c>
      <c r="C2907" s="217" t="str">
        <f>+CONCATENATE('PAA CONSOLIDADO'!A2910,"-",'PAA CONSOLIDADO'!D2910,"-",'PAA CONSOLIDADO'!K2910)</f>
        <v>--</v>
      </c>
      <c r="D2907" s="217" t="e">
        <f>+VLOOKUP('PAA CONSOLIDADO'!L2910,LISTAS!$D$4:$E$15,2,0)</f>
        <v>#N/A</v>
      </c>
      <c r="E2907" s="217" t="e">
        <f>+VLOOKUP('PAA CONSOLIDADO'!M2910,LISTAS!$D$4:$E$15,2,0)</f>
        <v>#N/A</v>
      </c>
      <c r="F2907" s="217">
        <f>+'PAA CONSOLIDADO'!O2910</f>
        <v>0</v>
      </c>
      <c r="G2907" s="217">
        <f t="shared" si="135"/>
        <v>1</v>
      </c>
      <c r="H2907" s="217" t="e">
        <f>+VLOOKUP('PAA CONSOLIDADO'!P2910,LISTAS!$B$4:$C$17,2,0)</f>
        <v>#N/A</v>
      </c>
      <c r="I2907" s="217" t="e">
        <f>+VLOOKUP('PAA CONSOLIDADO'!Q2910,LISTAS!$B$22:$C$25,2,0)</f>
        <v>#N/A</v>
      </c>
      <c r="J2907" s="219">
        <f>'PAA CONSOLIDADO'!R2910</f>
        <v>0</v>
      </c>
      <c r="K2907" s="219">
        <f>+'PAA CONSOLIDADO'!S2910</f>
        <v>0</v>
      </c>
      <c r="L2907" s="217" t="e">
        <f>+VLOOKUP('PAA CONSOLIDADO'!T2910,LISTAS!$B$29:$C$31,2,0)</f>
        <v>#N/A</v>
      </c>
      <c r="M2907" s="217" t="e">
        <f>+VLOOKUP('PAA CONSOLIDADO'!U2910,LISTAS!$B$36:$C$39,2,0)</f>
        <v>#N/A</v>
      </c>
      <c r="N2907" s="217" t="str">
        <f t="shared" si="136"/>
        <v>Unidad de Contratación (1)</v>
      </c>
      <c r="O2907" s="217" t="str">
        <f t="shared" si="137"/>
        <v>CO-DC-11001</v>
      </c>
      <c r="P2907" s="217">
        <f>+'PAA CONSOLIDADO'!V2910</f>
        <v>0</v>
      </c>
      <c r="Q2907" s="217">
        <f>+'PAA CONSOLIDADO'!X2910</f>
        <v>0</v>
      </c>
      <c r="R2907" s="217">
        <f>+'PAA CONSOLIDADO'!Y2910</f>
        <v>0</v>
      </c>
    </row>
    <row r="2908" spans="1:18" s="217" customFormat="1" x14ac:dyDescent="0.25">
      <c r="A2908" s="211">
        <f>+'PAA CONSOLIDADO'!C2911</f>
        <v>0</v>
      </c>
      <c r="B2908" s="211">
        <f>+'PAA CONSOLIDADO'!I2911</f>
        <v>0</v>
      </c>
      <c r="C2908" s="217" t="str">
        <f>+CONCATENATE('PAA CONSOLIDADO'!A2911,"-",'PAA CONSOLIDADO'!D2911,"-",'PAA CONSOLIDADO'!K2911)</f>
        <v>--</v>
      </c>
      <c r="D2908" s="217" t="e">
        <f>+VLOOKUP('PAA CONSOLIDADO'!L2911,LISTAS!$D$4:$E$15,2,0)</f>
        <v>#N/A</v>
      </c>
      <c r="E2908" s="217" t="e">
        <f>+VLOOKUP('PAA CONSOLIDADO'!M2911,LISTAS!$D$4:$E$15,2,0)</f>
        <v>#N/A</v>
      </c>
      <c r="F2908" s="217">
        <f>+'PAA CONSOLIDADO'!O2911</f>
        <v>0</v>
      </c>
      <c r="G2908" s="217">
        <f t="shared" si="135"/>
        <v>1</v>
      </c>
      <c r="H2908" s="217" t="e">
        <f>+VLOOKUP('PAA CONSOLIDADO'!P2911,LISTAS!$B$4:$C$17,2,0)</f>
        <v>#N/A</v>
      </c>
      <c r="I2908" s="217" t="e">
        <f>+VLOOKUP('PAA CONSOLIDADO'!Q2911,LISTAS!$B$22:$C$25,2,0)</f>
        <v>#N/A</v>
      </c>
      <c r="J2908" s="219">
        <f>'PAA CONSOLIDADO'!R2911</f>
        <v>0</v>
      </c>
      <c r="K2908" s="219">
        <f>+'PAA CONSOLIDADO'!S2911</f>
        <v>0</v>
      </c>
      <c r="L2908" s="217" t="e">
        <f>+VLOOKUP('PAA CONSOLIDADO'!T2911,LISTAS!$B$29:$C$31,2,0)</f>
        <v>#N/A</v>
      </c>
      <c r="M2908" s="217" t="e">
        <f>+VLOOKUP('PAA CONSOLIDADO'!U2911,LISTAS!$B$36:$C$39,2,0)</f>
        <v>#N/A</v>
      </c>
      <c r="N2908" s="217" t="str">
        <f t="shared" si="136"/>
        <v>Unidad de Contratación (1)</v>
      </c>
      <c r="O2908" s="217" t="str">
        <f t="shared" si="137"/>
        <v>CO-DC-11001</v>
      </c>
      <c r="P2908" s="217">
        <f>+'PAA CONSOLIDADO'!V2911</f>
        <v>0</v>
      </c>
      <c r="Q2908" s="217">
        <f>+'PAA CONSOLIDADO'!X2911</f>
        <v>0</v>
      </c>
      <c r="R2908" s="217">
        <f>+'PAA CONSOLIDADO'!Y2911</f>
        <v>0</v>
      </c>
    </row>
    <row r="2909" spans="1:18" s="217" customFormat="1" x14ac:dyDescent="0.25">
      <c r="A2909" s="211">
        <f>+'PAA CONSOLIDADO'!C2912</f>
        <v>0</v>
      </c>
      <c r="B2909" s="211">
        <f>+'PAA CONSOLIDADO'!I2912</f>
        <v>0</v>
      </c>
      <c r="C2909" s="217" t="str">
        <f>+CONCATENATE('PAA CONSOLIDADO'!A2912,"-",'PAA CONSOLIDADO'!D2912,"-",'PAA CONSOLIDADO'!K2912)</f>
        <v>--</v>
      </c>
      <c r="D2909" s="217" t="e">
        <f>+VLOOKUP('PAA CONSOLIDADO'!L2912,LISTAS!$D$4:$E$15,2,0)</f>
        <v>#N/A</v>
      </c>
      <c r="E2909" s="217" t="e">
        <f>+VLOOKUP('PAA CONSOLIDADO'!M2912,LISTAS!$D$4:$E$15,2,0)</f>
        <v>#N/A</v>
      </c>
      <c r="F2909" s="217">
        <f>+'PAA CONSOLIDADO'!O2912</f>
        <v>0</v>
      </c>
      <c r="G2909" s="217">
        <f t="shared" si="135"/>
        <v>1</v>
      </c>
      <c r="H2909" s="217" t="e">
        <f>+VLOOKUP('PAA CONSOLIDADO'!P2912,LISTAS!$B$4:$C$17,2,0)</f>
        <v>#N/A</v>
      </c>
      <c r="I2909" s="217" t="e">
        <f>+VLOOKUP('PAA CONSOLIDADO'!Q2912,LISTAS!$B$22:$C$25,2,0)</f>
        <v>#N/A</v>
      </c>
      <c r="J2909" s="219">
        <f>'PAA CONSOLIDADO'!R2912</f>
        <v>0</v>
      </c>
      <c r="K2909" s="219">
        <f>+'PAA CONSOLIDADO'!S2912</f>
        <v>0</v>
      </c>
      <c r="L2909" s="217" t="e">
        <f>+VLOOKUP('PAA CONSOLIDADO'!T2912,LISTAS!$B$29:$C$31,2,0)</f>
        <v>#N/A</v>
      </c>
      <c r="M2909" s="217" t="e">
        <f>+VLOOKUP('PAA CONSOLIDADO'!U2912,LISTAS!$B$36:$C$39,2,0)</f>
        <v>#N/A</v>
      </c>
      <c r="N2909" s="217" t="str">
        <f t="shared" si="136"/>
        <v>Unidad de Contratación (1)</v>
      </c>
      <c r="O2909" s="217" t="str">
        <f t="shared" si="137"/>
        <v>CO-DC-11001</v>
      </c>
      <c r="P2909" s="217">
        <f>+'PAA CONSOLIDADO'!V2912</f>
        <v>0</v>
      </c>
      <c r="Q2909" s="217">
        <f>+'PAA CONSOLIDADO'!X2912</f>
        <v>0</v>
      </c>
      <c r="R2909" s="217">
        <f>+'PAA CONSOLIDADO'!Y2912</f>
        <v>0</v>
      </c>
    </row>
    <row r="2910" spans="1:18" s="217" customFormat="1" x14ac:dyDescent="0.25">
      <c r="A2910" s="211">
        <f>+'PAA CONSOLIDADO'!C2913</f>
        <v>0</v>
      </c>
      <c r="B2910" s="211">
        <f>+'PAA CONSOLIDADO'!I2913</f>
        <v>0</v>
      </c>
      <c r="C2910" s="217" t="str">
        <f>+CONCATENATE('PAA CONSOLIDADO'!A2913,"-",'PAA CONSOLIDADO'!D2913,"-",'PAA CONSOLIDADO'!K2913)</f>
        <v>--</v>
      </c>
      <c r="D2910" s="217" t="e">
        <f>+VLOOKUP('PAA CONSOLIDADO'!L2913,LISTAS!$D$4:$E$15,2,0)</f>
        <v>#N/A</v>
      </c>
      <c r="E2910" s="217" t="e">
        <f>+VLOOKUP('PAA CONSOLIDADO'!M2913,LISTAS!$D$4:$E$15,2,0)</f>
        <v>#N/A</v>
      </c>
      <c r="F2910" s="217">
        <f>+'PAA CONSOLIDADO'!O2913</f>
        <v>0</v>
      </c>
      <c r="G2910" s="217">
        <f t="shared" si="135"/>
        <v>1</v>
      </c>
      <c r="H2910" s="217" t="e">
        <f>+VLOOKUP('PAA CONSOLIDADO'!P2913,LISTAS!$B$4:$C$17,2,0)</f>
        <v>#N/A</v>
      </c>
      <c r="I2910" s="217" t="e">
        <f>+VLOOKUP('PAA CONSOLIDADO'!Q2913,LISTAS!$B$22:$C$25,2,0)</f>
        <v>#N/A</v>
      </c>
      <c r="J2910" s="219">
        <f>'PAA CONSOLIDADO'!R2913</f>
        <v>0</v>
      </c>
      <c r="K2910" s="219">
        <f>+'PAA CONSOLIDADO'!S2913</f>
        <v>0</v>
      </c>
      <c r="L2910" s="217" t="e">
        <f>+VLOOKUP('PAA CONSOLIDADO'!T2913,LISTAS!$B$29:$C$31,2,0)</f>
        <v>#N/A</v>
      </c>
      <c r="M2910" s="217" t="e">
        <f>+VLOOKUP('PAA CONSOLIDADO'!U2913,LISTAS!$B$36:$C$39,2,0)</f>
        <v>#N/A</v>
      </c>
      <c r="N2910" s="217" t="str">
        <f t="shared" si="136"/>
        <v>Unidad de Contratación (1)</v>
      </c>
      <c r="O2910" s="217" t="str">
        <f t="shared" si="137"/>
        <v>CO-DC-11001</v>
      </c>
      <c r="P2910" s="217">
        <f>+'PAA CONSOLIDADO'!V2913</f>
        <v>0</v>
      </c>
      <c r="Q2910" s="217">
        <f>+'PAA CONSOLIDADO'!X2913</f>
        <v>0</v>
      </c>
      <c r="R2910" s="217">
        <f>+'PAA CONSOLIDADO'!Y2913</f>
        <v>0</v>
      </c>
    </row>
    <row r="2911" spans="1:18" s="217" customFormat="1" x14ac:dyDescent="0.25">
      <c r="A2911" s="211">
        <f>+'PAA CONSOLIDADO'!C2914</f>
        <v>0</v>
      </c>
      <c r="B2911" s="211">
        <f>+'PAA CONSOLIDADO'!I2914</f>
        <v>0</v>
      </c>
      <c r="C2911" s="217" t="str">
        <f>+CONCATENATE('PAA CONSOLIDADO'!A2914,"-",'PAA CONSOLIDADO'!D2914,"-",'PAA CONSOLIDADO'!K2914)</f>
        <v>--</v>
      </c>
      <c r="D2911" s="217" t="e">
        <f>+VLOOKUP('PAA CONSOLIDADO'!L2914,LISTAS!$D$4:$E$15,2,0)</f>
        <v>#N/A</v>
      </c>
      <c r="E2911" s="217" t="e">
        <f>+VLOOKUP('PAA CONSOLIDADO'!M2914,LISTAS!$D$4:$E$15,2,0)</f>
        <v>#N/A</v>
      </c>
      <c r="F2911" s="217">
        <f>+'PAA CONSOLIDADO'!O2914</f>
        <v>0</v>
      </c>
      <c r="G2911" s="217">
        <f t="shared" si="135"/>
        <v>1</v>
      </c>
      <c r="H2911" s="217" t="e">
        <f>+VLOOKUP('PAA CONSOLIDADO'!P2914,LISTAS!$B$4:$C$17,2,0)</f>
        <v>#N/A</v>
      </c>
      <c r="I2911" s="217" t="e">
        <f>+VLOOKUP('PAA CONSOLIDADO'!Q2914,LISTAS!$B$22:$C$25,2,0)</f>
        <v>#N/A</v>
      </c>
      <c r="J2911" s="219">
        <f>'PAA CONSOLIDADO'!R2914</f>
        <v>0</v>
      </c>
      <c r="K2911" s="219">
        <f>+'PAA CONSOLIDADO'!S2914</f>
        <v>0</v>
      </c>
      <c r="L2911" s="217" t="e">
        <f>+VLOOKUP('PAA CONSOLIDADO'!T2914,LISTAS!$B$29:$C$31,2,0)</f>
        <v>#N/A</v>
      </c>
      <c r="M2911" s="217" t="e">
        <f>+VLOOKUP('PAA CONSOLIDADO'!U2914,LISTAS!$B$36:$C$39,2,0)</f>
        <v>#N/A</v>
      </c>
      <c r="N2911" s="217" t="str">
        <f t="shared" si="136"/>
        <v>Unidad de Contratación (1)</v>
      </c>
      <c r="O2911" s="217" t="str">
        <f t="shared" si="137"/>
        <v>CO-DC-11001</v>
      </c>
      <c r="P2911" s="217">
        <f>+'PAA CONSOLIDADO'!V2914</f>
        <v>0</v>
      </c>
      <c r="Q2911" s="217">
        <f>+'PAA CONSOLIDADO'!X2914</f>
        <v>0</v>
      </c>
      <c r="R2911" s="217">
        <f>+'PAA CONSOLIDADO'!Y2914</f>
        <v>0</v>
      </c>
    </row>
    <row r="2912" spans="1:18" s="217" customFormat="1" x14ac:dyDescent="0.25">
      <c r="A2912" s="211">
        <f>+'PAA CONSOLIDADO'!C2915</f>
        <v>0</v>
      </c>
      <c r="B2912" s="211">
        <f>+'PAA CONSOLIDADO'!I2915</f>
        <v>0</v>
      </c>
      <c r="C2912" s="217" t="str">
        <f>+CONCATENATE('PAA CONSOLIDADO'!A2915,"-",'PAA CONSOLIDADO'!D2915,"-",'PAA CONSOLIDADO'!K2915)</f>
        <v>--</v>
      </c>
      <c r="D2912" s="217" t="e">
        <f>+VLOOKUP('PAA CONSOLIDADO'!L2915,LISTAS!$D$4:$E$15,2,0)</f>
        <v>#N/A</v>
      </c>
      <c r="E2912" s="217" t="e">
        <f>+VLOOKUP('PAA CONSOLIDADO'!M2915,LISTAS!$D$4:$E$15,2,0)</f>
        <v>#N/A</v>
      </c>
      <c r="F2912" s="217">
        <f>+'PAA CONSOLIDADO'!O2915</f>
        <v>0</v>
      </c>
      <c r="G2912" s="217">
        <f t="shared" si="135"/>
        <v>1</v>
      </c>
      <c r="H2912" s="217" t="e">
        <f>+VLOOKUP('PAA CONSOLIDADO'!P2915,LISTAS!$B$4:$C$17,2,0)</f>
        <v>#N/A</v>
      </c>
      <c r="I2912" s="217" t="e">
        <f>+VLOOKUP('PAA CONSOLIDADO'!Q2915,LISTAS!$B$22:$C$25,2,0)</f>
        <v>#N/A</v>
      </c>
      <c r="J2912" s="219">
        <f>'PAA CONSOLIDADO'!R2915</f>
        <v>0</v>
      </c>
      <c r="K2912" s="219">
        <f>+'PAA CONSOLIDADO'!S2915</f>
        <v>0</v>
      </c>
      <c r="L2912" s="217" t="e">
        <f>+VLOOKUP('PAA CONSOLIDADO'!T2915,LISTAS!$B$29:$C$31,2,0)</f>
        <v>#N/A</v>
      </c>
      <c r="M2912" s="217" t="e">
        <f>+VLOOKUP('PAA CONSOLIDADO'!U2915,LISTAS!$B$36:$C$39,2,0)</f>
        <v>#N/A</v>
      </c>
      <c r="N2912" s="217" t="str">
        <f t="shared" si="136"/>
        <v>Unidad de Contratación (1)</v>
      </c>
      <c r="O2912" s="217" t="str">
        <f t="shared" si="137"/>
        <v>CO-DC-11001</v>
      </c>
      <c r="P2912" s="217">
        <f>+'PAA CONSOLIDADO'!V2915</f>
        <v>0</v>
      </c>
      <c r="Q2912" s="217">
        <f>+'PAA CONSOLIDADO'!X2915</f>
        <v>0</v>
      </c>
      <c r="R2912" s="217">
        <f>+'PAA CONSOLIDADO'!Y2915</f>
        <v>0</v>
      </c>
    </row>
    <row r="2913" spans="1:18" s="217" customFormat="1" x14ac:dyDescent="0.25">
      <c r="A2913" s="211">
        <f>+'PAA CONSOLIDADO'!C2916</f>
        <v>0</v>
      </c>
      <c r="B2913" s="211">
        <f>+'PAA CONSOLIDADO'!I2916</f>
        <v>0</v>
      </c>
      <c r="C2913" s="217" t="str">
        <f>+CONCATENATE('PAA CONSOLIDADO'!A2916,"-",'PAA CONSOLIDADO'!D2916,"-",'PAA CONSOLIDADO'!K2916)</f>
        <v>--</v>
      </c>
      <c r="D2913" s="217" t="e">
        <f>+VLOOKUP('PAA CONSOLIDADO'!L2916,LISTAS!$D$4:$E$15,2,0)</f>
        <v>#N/A</v>
      </c>
      <c r="E2913" s="217" t="e">
        <f>+VLOOKUP('PAA CONSOLIDADO'!M2916,LISTAS!$D$4:$E$15,2,0)</f>
        <v>#N/A</v>
      </c>
      <c r="F2913" s="217">
        <f>+'PAA CONSOLIDADO'!O2916</f>
        <v>0</v>
      </c>
      <c r="G2913" s="217">
        <f t="shared" si="135"/>
        <v>1</v>
      </c>
      <c r="H2913" s="217" t="e">
        <f>+VLOOKUP('PAA CONSOLIDADO'!P2916,LISTAS!$B$4:$C$17,2,0)</f>
        <v>#N/A</v>
      </c>
      <c r="I2913" s="217" t="e">
        <f>+VLOOKUP('PAA CONSOLIDADO'!Q2916,LISTAS!$B$22:$C$25,2,0)</f>
        <v>#N/A</v>
      </c>
      <c r="J2913" s="219">
        <f>'PAA CONSOLIDADO'!R2916</f>
        <v>0</v>
      </c>
      <c r="K2913" s="219">
        <f>+'PAA CONSOLIDADO'!S2916</f>
        <v>0</v>
      </c>
      <c r="L2913" s="217" t="e">
        <f>+VLOOKUP('PAA CONSOLIDADO'!T2916,LISTAS!$B$29:$C$31,2,0)</f>
        <v>#N/A</v>
      </c>
      <c r="M2913" s="217" t="e">
        <f>+VLOOKUP('PAA CONSOLIDADO'!U2916,LISTAS!$B$36:$C$39,2,0)</f>
        <v>#N/A</v>
      </c>
      <c r="N2913" s="217" t="str">
        <f t="shared" si="136"/>
        <v>Unidad de Contratación (1)</v>
      </c>
      <c r="O2913" s="217" t="str">
        <f t="shared" si="137"/>
        <v>CO-DC-11001</v>
      </c>
      <c r="P2913" s="217">
        <f>+'PAA CONSOLIDADO'!V2916</f>
        <v>0</v>
      </c>
      <c r="Q2913" s="217">
        <f>+'PAA CONSOLIDADO'!X2916</f>
        <v>0</v>
      </c>
      <c r="R2913" s="217">
        <f>+'PAA CONSOLIDADO'!Y2916</f>
        <v>0</v>
      </c>
    </row>
    <row r="2914" spans="1:18" s="217" customFormat="1" x14ac:dyDescent="0.25">
      <c r="A2914" s="211">
        <f>+'PAA CONSOLIDADO'!C2917</f>
        <v>0</v>
      </c>
      <c r="B2914" s="211">
        <f>+'PAA CONSOLIDADO'!I2917</f>
        <v>0</v>
      </c>
      <c r="C2914" s="217" t="str">
        <f>+CONCATENATE('PAA CONSOLIDADO'!A2917,"-",'PAA CONSOLIDADO'!D2917,"-",'PAA CONSOLIDADO'!K2917)</f>
        <v>--</v>
      </c>
      <c r="D2914" s="217" t="e">
        <f>+VLOOKUP('PAA CONSOLIDADO'!L2917,LISTAS!$D$4:$E$15,2,0)</f>
        <v>#N/A</v>
      </c>
      <c r="E2914" s="217" t="e">
        <f>+VLOOKUP('PAA CONSOLIDADO'!M2917,LISTAS!$D$4:$E$15,2,0)</f>
        <v>#N/A</v>
      </c>
      <c r="F2914" s="217">
        <f>+'PAA CONSOLIDADO'!O2917</f>
        <v>0</v>
      </c>
      <c r="G2914" s="217">
        <f t="shared" si="135"/>
        <v>1</v>
      </c>
      <c r="H2914" s="217" t="e">
        <f>+VLOOKUP('PAA CONSOLIDADO'!P2917,LISTAS!$B$4:$C$17,2,0)</f>
        <v>#N/A</v>
      </c>
      <c r="I2914" s="217" t="e">
        <f>+VLOOKUP('PAA CONSOLIDADO'!Q2917,LISTAS!$B$22:$C$25,2,0)</f>
        <v>#N/A</v>
      </c>
      <c r="J2914" s="219">
        <f>'PAA CONSOLIDADO'!R2917</f>
        <v>0</v>
      </c>
      <c r="K2914" s="219">
        <f>+'PAA CONSOLIDADO'!S2917</f>
        <v>0</v>
      </c>
      <c r="L2914" s="217" t="e">
        <f>+VLOOKUP('PAA CONSOLIDADO'!T2917,LISTAS!$B$29:$C$31,2,0)</f>
        <v>#N/A</v>
      </c>
      <c r="M2914" s="217" t="e">
        <f>+VLOOKUP('PAA CONSOLIDADO'!U2917,LISTAS!$B$36:$C$39,2,0)</f>
        <v>#N/A</v>
      </c>
      <c r="N2914" s="217" t="str">
        <f t="shared" si="136"/>
        <v>Unidad de Contratación (1)</v>
      </c>
      <c r="O2914" s="217" t="str">
        <f t="shared" si="137"/>
        <v>CO-DC-11001</v>
      </c>
      <c r="P2914" s="217">
        <f>+'PAA CONSOLIDADO'!V2917</f>
        <v>0</v>
      </c>
      <c r="Q2914" s="217">
        <f>+'PAA CONSOLIDADO'!X2917</f>
        <v>0</v>
      </c>
      <c r="R2914" s="217">
        <f>+'PAA CONSOLIDADO'!Y2917</f>
        <v>0</v>
      </c>
    </row>
    <row r="2915" spans="1:18" s="217" customFormat="1" x14ac:dyDescent="0.25">
      <c r="A2915" s="211">
        <f>+'PAA CONSOLIDADO'!C2918</f>
        <v>0</v>
      </c>
      <c r="B2915" s="211">
        <f>+'PAA CONSOLIDADO'!I2918</f>
        <v>0</v>
      </c>
      <c r="C2915" s="217" t="str">
        <f>+CONCATENATE('PAA CONSOLIDADO'!A2918,"-",'PAA CONSOLIDADO'!D2918,"-",'PAA CONSOLIDADO'!K2918)</f>
        <v>--</v>
      </c>
      <c r="D2915" s="217" t="e">
        <f>+VLOOKUP('PAA CONSOLIDADO'!L2918,LISTAS!$D$4:$E$15,2,0)</f>
        <v>#N/A</v>
      </c>
      <c r="E2915" s="217" t="e">
        <f>+VLOOKUP('PAA CONSOLIDADO'!M2918,LISTAS!$D$4:$E$15,2,0)</f>
        <v>#N/A</v>
      </c>
      <c r="F2915" s="217">
        <f>+'PAA CONSOLIDADO'!O2918</f>
        <v>0</v>
      </c>
      <c r="G2915" s="217">
        <f t="shared" si="135"/>
        <v>1</v>
      </c>
      <c r="H2915" s="217" t="e">
        <f>+VLOOKUP('PAA CONSOLIDADO'!P2918,LISTAS!$B$4:$C$17,2,0)</f>
        <v>#N/A</v>
      </c>
      <c r="I2915" s="217" t="e">
        <f>+VLOOKUP('PAA CONSOLIDADO'!Q2918,LISTAS!$B$22:$C$25,2,0)</f>
        <v>#N/A</v>
      </c>
      <c r="J2915" s="219">
        <f>'PAA CONSOLIDADO'!R2918</f>
        <v>0</v>
      </c>
      <c r="K2915" s="219">
        <f>+'PAA CONSOLIDADO'!S2918</f>
        <v>0</v>
      </c>
      <c r="L2915" s="217" t="e">
        <f>+VLOOKUP('PAA CONSOLIDADO'!T2918,LISTAS!$B$29:$C$31,2,0)</f>
        <v>#N/A</v>
      </c>
      <c r="M2915" s="217" t="e">
        <f>+VLOOKUP('PAA CONSOLIDADO'!U2918,LISTAS!$B$36:$C$39,2,0)</f>
        <v>#N/A</v>
      </c>
      <c r="N2915" s="217" t="str">
        <f t="shared" si="136"/>
        <v>Unidad de Contratación (1)</v>
      </c>
      <c r="O2915" s="217" t="str">
        <f t="shared" si="137"/>
        <v>CO-DC-11001</v>
      </c>
      <c r="P2915" s="217">
        <f>+'PAA CONSOLIDADO'!V2918</f>
        <v>0</v>
      </c>
      <c r="Q2915" s="217">
        <f>+'PAA CONSOLIDADO'!X2918</f>
        <v>0</v>
      </c>
      <c r="R2915" s="217">
        <f>+'PAA CONSOLIDADO'!Y2918</f>
        <v>0</v>
      </c>
    </row>
    <row r="2916" spans="1:18" s="217" customFormat="1" x14ac:dyDescent="0.25">
      <c r="A2916" s="211">
        <f>+'PAA CONSOLIDADO'!C2919</f>
        <v>0</v>
      </c>
      <c r="B2916" s="211">
        <f>+'PAA CONSOLIDADO'!I2919</f>
        <v>0</v>
      </c>
      <c r="C2916" s="217" t="str">
        <f>+CONCATENATE('PAA CONSOLIDADO'!A2919,"-",'PAA CONSOLIDADO'!D2919,"-",'PAA CONSOLIDADO'!K2919)</f>
        <v>--</v>
      </c>
      <c r="D2916" s="217" t="e">
        <f>+VLOOKUP('PAA CONSOLIDADO'!L2919,LISTAS!$D$4:$E$15,2,0)</f>
        <v>#N/A</v>
      </c>
      <c r="E2916" s="217" t="e">
        <f>+VLOOKUP('PAA CONSOLIDADO'!M2919,LISTAS!$D$4:$E$15,2,0)</f>
        <v>#N/A</v>
      </c>
      <c r="F2916" s="217">
        <f>+'PAA CONSOLIDADO'!O2919</f>
        <v>0</v>
      </c>
      <c r="G2916" s="217">
        <f t="shared" si="135"/>
        <v>1</v>
      </c>
      <c r="H2916" s="217" t="e">
        <f>+VLOOKUP('PAA CONSOLIDADO'!P2919,LISTAS!$B$4:$C$17,2,0)</f>
        <v>#N/A</v>
      </c>
      <c r="I2916" s="217" t="e">
        <f>+VLOOKUP('PAA CONSOLIDADO'!Q2919,LISTAS!$B$22:$C$25,2,0)</f>
        <v>#N/A</v>
      </c>
      <c r="J2916" s="219">
        <f>'PAA CONSOLIDADO'!R2919</f>
        <v>0</v>
      </c>
      <c r="K2916" s="219">
        <f>+'PAA CONSOLIDADO'!S2919</f>
        <v>0</v>
      </c>
      <c r="L2916" s="217" t="e">
        <f>+VLOOKUP('PAA CONSOLIDADO'!T2919,LISTAS!$B$29:$C$31,2,0)</f>
        <v>#N/A</v>
      </c>
      <c r="M2916" s="217" t="e">
        <f>+VLOOKUP('PAA CONSOLIDADO'!U2919,LISTAS!$B$36:$C$39,2,0)</f>
        <v>#N/A</v>
      </c>
      <c r="N2916" s="217" t="str">
        <f t="shared" si="136"/>
        <v>Unidad de Contratación (1)</v>
      </c>
      <c r="O2916" s="217" t="str">
        <f t="shared" si="137"/>
        <v>CO-DC-11001</v>
      </c>
      <c r="P2916" s="217">
        <f>+'PAA CONSOLIDADO'!V2919</f>
        <v>0</v>
      </c>
      <c r="Q2916" s="217">
        <f>+'PAA CONSOLIDADO'!X2919</f>
        <v>0</v>
      </c>
      <c r="R2916" s="217">
        <f>+'PAA CONSOLIDADO'!Y2919</f>
        <v>0</v>
      </c>
    </row>
    <row r="2917" spans="1:18" s="217" customFormat="1" x14ac:dyDescent="0.25">
      <c r="A2917" s="211">
        <f>+'PAA CONSOLIDADO'!C2920</f>
        <v>0</v>
      </c>
      <c r="B2917" s="211">
        <f>+'PAA CONSOLIDADO'!I2920</f>
        <v>0</v>
      </c>
      <c r="C2917" s="217" t="str">
        <f>+CONCATENATE('PAA CONSOLIDADO'!A2920,"-",'PAA CONSOLIDADO'!D2920,"-",'PAA CONSOLIDADO'!K2920)</f>
        <v>--</v>
      </c>
      <c r="D2917" s="217" t="e">
        <f>+VLOOKUP('PAA CONSOLIDADO'!L2920,LISTAS!$D$4:$E$15,2,0)</f>
        <v>#N/A</v>
      </c>
      <c r="E2917" s="217" t="e">
        <f>+VLOOKUP('PAA CONSOLIDADO'!M2920,LISTAS!$D$4:$E$15,2,0)</f>
        <v>#N/A</v>
      </c>
      <c r="F2917" s="217">
        <f>+'PAA CONSOLIDADO'!O2920</f>
        <v>0</v>
      </c>
      <c r="G2917" s="217">
        <f t="shared" si="135"/>
        <v>1</v>
      </c>
      <c r="H2917" s="217" t="e">
        <f>+VLOOKUP('PAA CONSOLIDADO'!P2920,LISTAS!$B$4:$C$17,2,0)</f>
        <v>#N/A</v>
      </c>
      <c r="I2917" s="217" t="e">
        <f>+VLOOKUP('PAA CONSOLIDADO'!Q2920,LISTAS!$B$22:$C$25,2,0)</f>
        <v>#N/A</v>
      </c>
      <c r="J2917" s="219">
        <f>'PAA CONSOLIDADO'!R2920</f>
        <v>0</v>
      </c>
      <c r="K2917" s="219">
        <f>+'PAA CONSOLIDADO'!S2920</f>
        <v>0</v>
      </c>
      <c r="L2917" s="217" t="e">
        <f>+VLOOKUP('PAA CONSOLIDADO'!T2920,LISTAS!$B$29:$C$31,2,0)</f>
        <v>#N/A</v>
      </c>
      <c r="M2917" s="217" t="e">
        <f>+VLOOKUP('PAA CONSOLIDADO'!U2920,LISTAS!$B$36:$C$39,2,0)</f>
        <v>#N/A</v>
      </c>
      <c r="N2917" s="217" t="str">
        <f t="shared" si="136"/>
        <v>Unidad de Contratación (1)</v>
      </c>
      <c r="O2917" s="217" t="str">
        <f t="shared" si="137"/>
        <v>CO-DC-11001</v>
      </c>
      <c r="P2917" s="217">
        <f>+'PAA CONSOLIDADO'!V2920</f>
        <v>0</v>
      </c>
      <c r="Q2917" s="217">
        <f>+'PAA CONSOLIDADO'!X2920</f>
        <v>0</v>
      </c>
      <c r="R2917" s="217">
        <f>+'PAA CONSOLIDADO'!Y2920</f>
        <v>0</v>
      </c>
    </row>
    <row r="2918" spans="1:18" s="217" customFormat="1" x14ac:dyDescent="0.25">
      <c r="A2918" s="211">
        <f>+'PAA CONSOLIDADO'!C2921</f>
        <v>0</v>
      </c>
      <c r="B2918" s="211">
        <f>+'PAA CONSOLIDADO'!I2921</f>
        <v>0</v>
      </c>
      <c r="C2918" s="217" t="str">
        <f>+CONCATENATE('PAA CONSOLIDADO'!A2921,"-",'PAA CONSOLIDADO'!D2921,"-",'PAA CONSOLIDADO'!K2921)</f>
        <v>--</v>
      </c>
      <c r="D2918" s="217" t="e">
        <f>+VLOOKUP('PAA CONSOLIDADO'!L2921,LISTAS!$D$4:$E$15,2,0)</f>
        <v>#N/A</v>
      </c>
      <c r="E2918" s="217" t="e">
        <f>+VLOOKUP('PAA CONSOLIDADO'!M2921,LISTAS!$D$4:$E$15,2,0)</f>
        <v>#N/A</v>
      </c>
      <c r="F2918" s="217">
        <f>+'PAA CONSOLIDADO'!O2921</f>
        <v>0</v>
      </c>
      <c r="G2918" s="217">
        <f t="shared" si="135"/>
        <v>1</v>
      </c>
      <c r="H2918" s="217" t="e">
        <f>+VLOOKUP('PAA CONSOLIDADO'!P2921,LISTAS!$B$4:$C$17,2,0)</f>
        <v>#N/A</v>
      </c>
      <c r="I2918" s="217" t="e">
        <f>+VLOOKUP('PAA CONSOLIDADO'!Q2921,LISTAS!$B$22:$C$25,2,0)</f>
        <v>#N/A</v>
      </c>
      <c r="J2918" s="219">
        <f>'PAA CONSOLIDADO'!R2921</f>
        <v>0</v>
      </c>
      <c r="K2918" s="219">
        <f>+'PAA CONSOLIDADO'!S2921</f>
        <v>0</v>
      </c>
      <c r="L2918" s="217" t="e">
        <f>+VLOOKUP('PAA CONSOLIDADO'!T2921,LISTAS!$B$29:$C$31,2,0)</f>
        <v>#N/A</v>
      </c>
      <c r="M2918" s="217" t="e">
        <f>+VLOOKUP('PAA CONSOLIDADO'!U2921,LISTAS!$B$36:$C$39,2,0)</f>
        <v>#N/A</v>
      </c>
      <c r="N2918" s="217" t="str">
        <f t="shared" si="136"/>
        <v>Unidad de Contratación (1)</v>
      </c>
      <c r="O2918" s="217" t="str">
        <f t="shared" si="137"/>
        <v>CO-DC-11001</v>
      </c>
      <c r="P2918" s="217">
        <f>+'PAA CONSOLIDADO'!V2921</f>
        <v>0</v>
      </c>
      <c r="Q2918" s="217">
        <f>+'PAA CONSOLIDADO'!X2921</f>
        <v>0</v>
      </c>
      <c r="R2918" s="217">
        <f>+'PAA CONSOLIDADO'!Y2921</f>
        <v>0</v>
      </c>
    </row>
    <row r="2919" spans="1:18" s="217" customFormat="1" x14ac:dyDescent="0.25">
      <c r="A2919" s="211">
        <f>+'PAA CONSOLIDADO'!C2922</f>
        <v>0</v>
      </c>
      <c r="B2919" s="211">
        <f>+'PAA CONSOLIDADO'!I2922</f>
        <v>0</v>
      </c>
      <c r="C2919" s="217" t="str">
        <f>+CONCATENATE('PAA CONSOLIDADO'!A2922,"-",'PAA CONSOLIDADO'!D2922,"-",'PAA CONSOLIDADO'!K2922)</f>
        <v>--</v>
      </c>
      <c r="D2919" s="217" t="e">
        <f>+VLOOKUP('PAA CONSOLIDADO'!L2922,LISTAS!$D$4:$E$15,2,0)</f>
        <v>#N/A</v>
      </c>
      <c r="E2919" s="217" t="e">
        <f>+VLOOKUP('PAA CONSOLIDADO'!M2922,LISTAS!$D$4:$E$15,2,0)</f>
        <v>#N/A</v>
      </c>
      <c r="F2919" s="217">
        <f>+'PAA CONSOLIDADO'!O2922</f>
        <v>0</v>
      </c>
      <c r="G2919" s="217">
        <f t="shared" si="135"/>
        <v>1</v>
      </c>
      <c r="H2919" s="217" t="e">
        <f>+VLOOKUP('PAA CONSOLIDADO'!P2922,LISTAS!$B$4:$C$17,2,0)</f>
        <v>#N/A</v>
      </c>
      <c r="I2919" s="217" t="e">
        <f>+VLOOKUP('PAA CONSOLIDADO'!Q2922,LISTAS!$B$22:$C$25,2,0)</f>
        <v>#N/A</v>
      </c>
      <c r="J2919" s="219">
        <f>'PAA CONSOLIDADO'!R2922</f>
        <v>0</v>
      </c>
      <c r="K2919" s="219">
        <f>+'PAA CONSOLIDADO'!S2922</f>
        <v>0</v>
      </c>
      <c r="L2919" s="217" t="e">
        <f>+VLOOKUP('PAA CONSOLIDADO'!T2922,LISTAS!$B$29:$C$31,2,0)</f>
        <v>#N/A</v>
      </c>
      <c r="M2919" s="217" t="e">
        <f>+VLOOKUP('PAA CONSOLIDADO'!U2922,LISTAS!$B$36:$C$39,2,0)</f>
        <v>#N/A</v>
      </c>
      <c r="N2919" s="217" t="str">
        <f t="shared" si="136"/>
        <v>Unidad de Contratación (1)</v>
      </c>
      <c r="O2919" s="217" t="str">
        <f t="shared" si="137"/>
        <v>CO-DC-11001</v>
      </c>
      <c r="P2919" s="217">
        <f>+'PAA CONSOLIDADO'!V2922</f>
        <v>0</v>
      </c>
      <c r="Q2919" s="217">
        <f>+'PAA CONSOLIDADO'!X2922</f>
        <v>0</v>
      </c>
      <c r="R2919" s="217">
        <f>+'PAA CONSOLIDADO'!Y2922</f>
        <v>0</v>
      </c>
    </row>
    <row r="2920" spans="1:18" s="217" customFormat="1" x14ac:dyDescent="0.25">
      <c r="A2920" s="211">
        <f>+'PAA CONSOLIDADO'!C2923</f>
        <v>0</v>
      </c>
      <c r="B2920" s="211">
        <f>+'PAA CONSOLIDADO'!I2923</f>
        <v>0</v>
      </c>
      <c r="C2920" s="217" t="str">
        <f>+CONCATENATE('PAA CONSOLIDADO'!A2923,"-",'PAA CONSOLIDADO'!D2923,"-",'PAA CONSOLIDADO'!K2923)</f>
        <v>--</v>
      </c>
      <c r="D2920" s="217" t="e">
        <f>+VLOOKUP('PAA CONSOLIDADO'!L2923,LISTAS!$D$4:$E$15,2,0)</f>
        <v>#N/A</v>
      </c>
      <c r="E2920" s="217" t="e">
        <f>+VLOOKUP('PAA CONSOLIDADO'!M2923,LISTAS!$D$4:$E$15,2,0)</f>
        <v>#N/A</v>
      </c>
      <c r="F2920" s="217">
        <f>+'PAA CONSOLIDADO'!O2923</f>
        <v>0</v>
      </c>
      <c r="G2920" s="217">
        <f t="shared" si="135"/>
        <v>1</v>
      </c>
      <c r="H2920" s="217" t="e">
        <f>+VLOOKUP('PAA CONSOLIDADO'!P2923,LISTAS!$B$4:$C$17,2,0)</f>
        <v>#N/A</v>
      </c>
      <c r="I2920" s="217" t="e">
        <f>+VLOOKUP('PAA CONSOLIDADO'!Q2923,LISTAS!$B$22:$C$25,2,0)</f>
        <v>#N/A</v>
      </c>
      <c r="J2920" s="219">
        <f>'PAA CONSOLIDADO'!R2923</f>
        <v>0</v>
      </c>
      <c r="K2920" s="219">
        <f>+'PAA CONSOLIDADO'!S2923</f>
        <v>0</v>
      </c>
      <c r="L2920" s="217" t="e">
        <f>+VLOOKUP('PAA CONSOLIDADO'!T2923,LISTAS!$B$29:$C$31,2,0)</f>
        <v>#N/A</v>
      </c>
      <c r="M2920" s="217" t="e">
        <f>+VLOOKUP('PAA CONSOLIDADO'!U2923,LISTAS!$B$36:$C$39,2,0)</f>
        <v>#N/A</v>
      </c>
      <c r="N2920" s="217" t="str">
        <f t="shared" si="136"/>
        <v>Unidad de Contratación (1)</v>
      </c>
      <c r="O2920" s="217" t="str">
        <f t="shared" si="137"/>
        <v>CO-DC-11001</v>
      </c>
      <c r="P2920" s="217">
        <f>+'PAA CONSOLIDADO'!V2923</f>
        <v>0</v>
      </c>
      <c r="Q2920" s="217">
        <f>+'PAA CONSOLIDADO'!X2923</f>
        <v>0</v>
      </c>
      <c r="R2920" s="217">
        <f>+'PAA CONSOLIDADO'!Y2923</f>
        <v>0</v>
      </c>
    </row>
    <row r="2921" spans="1:18" s="217" customFormat="1" x14ac:dyDescent="0.25">
      <c r="A2921" s="211">
        <f>+'PAA CONSOLIDADO'!C2924</f>
        <v>0</v>
      </c>
      <c r="B2921" s="211">
        <f>+'PAA CONSOLIDADO'!I2924</f>
        <v>0</v>
      </c>
      <c r="C2921" s="217" t="str">
        <f>+CONCATENATE('PAA CONSOLIDADO'!A2924,"-",'PAA CONSOLIDADO'!D2924,"-",'PAA CONSOLIDADO'!K2924)</f>
        <v>--</v>
      </c>
      <c r="D2921" s="217" t="e">
        <f>+VLOOKUP('PAA CONSOLIDADO'!L2924,LISTAS!$D$4:$E$15,2,0)</f>
        <v>#N/A</v>
      </c>
      <c r="E2921" s="217" t="e">
        <f>+VLOOKUP('PAA CONSOLIDADO'!M2924,LISTAS!$D$4:$E$15,2,0)</f>
        <v>#N/A</v>
      </c>
      <c r="F2921" s="217">
        <f>+'PAA CONSOLIDADO'!O2924</f>
        <v>0</v>
      </c>
      <c r="G2921" s="217">
        <f t="shared" si="135"/>
        <v>1</v>
      </c>
      <c r="H2921" s="217" t="e">
        <f>+VLOOKUP('PAA CONSOLIDADO'!P2924,LISTAS!$B$4:$C$17,2,0)</f>
        <v>#N/A</v>
      </c>
      <c r="I2921" s="217" t="e">
        <f>+VLOOKUP('PAA CONSOLIDADO'!Q2924,LISTAS!$B$22:$C$25,2,0)</f>
        <v>#N/A</v>
      </c>
      <c r="J2921" s="219">
        <f>'PAA CONSOLIDADO'!R2924</f>
        <v>0</v>
      </c>
      <c r="K2921" s="219">
        <f>+'PAA CONSOLIDADO'!S2924</f>
        <v>0</v>
      </c>
      <c r="L2921" s="217" t="e">
        <f>+VLOOKUP('PAA CONSOLIDADO'!T2924,LISTAS!$B$29:$C$31,2,0)</f>
        <v>#N/A</v>
      </c>
      <c r="M2921" s="217" t="e">
        <f>+VLOOKUP('PAA CONSOLIDADO'!U2924,LISTAS!$B$36:$C$39,2,0)</f>
        <v>#N/A</v>
      </c>
      <c r="N2921" s="217" t="str">
        <f t="shared" si="136"/>
        <v>Unidad de Contratación (1)</v>
      </c>
      <c r="O2921" s="217" t="str">
        <f t="shared" si="137"/>
        <v>CO-DC-11001</v>
      </c>
      <c r="P2921" s="217">
        <f>+'PAA CONSOLIDADO'!V2924</f>
        <v>0</v>
      </c>
      <c r="Q2921" s="217">
        <f>+'PAA CONSOLIDADO'!X2924</f>
        <v>0</v>
      </c>
      <c r="R2921" s="217">
        <f>+'PAA CONSOLIDADO'!Y2924</f>
        <v>0</v>
      </c>
    </row>
    <row r="2922" spans="1:18" s="217" customFormat="1" x14ac:dyDescent="0.25">
      <c r="A2922" s="211">
        <f>+'PAA CONSOLIDADO'!C2925</f>
        <v>0</v>
      </c>
      <c r="B2922" s="211">
        <f>+'PAA CONSOLIDADO'!I2925</f>
        <v>0</v>
      </c>
      <c r="C2922" s="217" t="str">
        <f>+CONCATENATE('PAA CONSOLIDADO'!A2925,"-",'PAA CONSOLIDADO'!D2925,"-",'PAA CONSOLIDADO'!K2925)</f>
        <v>--</v>
      </c>
      <c r="D2922" s="217" t="e">
        <f>+VLOOKUP('PAA CONSOLIDADO'!L2925,LISTAS!$D$4:$E$15,2,0)</f>
        <v>#N/A</v>
      </c>
      <c r="E2922" s="217" t="e">
        <f>+VLOOKUP('PAA CONSOLIDADO'!M2925,LISTAS!$D$4:$E$15,2,0)</f>
        <v>#N/A</v>
      </c>
      <c r="F2922" s="217">
        <f>+'PAA CONSOLIDADO'!O2925</f>
        <v>0</v>
      </c>
      <c r="G2922" s="217">
        <f t="shared" si="135"/>
        <v>1</v>
      </c>
      <c r="H2922" s="217" t="e">
        <f>+VLOOKUP('PAA CONSOLIDADO'!P2925,LISTAS!$B$4:$C$17,2,0)</f>
        <v>#N/A</v>
      </c>
      <c r="I2922" s="217" t="e">
        <f>+VLOOKUP('PAA CONSOLIDADO'!Q2925,LISTAS!$B$22:$C$25,2,0)</f>
        <v>#N/A</v>
      </c>
      <c r="J2922" s="219">
        <f>'PAA CONSOLIDADO'!R2925</f>
        <v>0</v>
      </c>
      <c r="K2922" s="219">
        <f>+'PAA CONSOLIDADO'!S2925</f>
        <v>0</v>
      </c>
      <c r="L2922" s="217" t="e">
        <f>+VLOOKUP('PAA CONSOLIDADO'!T2925,LISTAS!$B$29:$C$31,2,0)</f>
        <v>#N/A</v>
      </c>
      <c r="M2922" s="217" t="e">
        <f>+VLOOKUP('PAA CONSOLIDADO'!U2925,LISTAS!$B$36:$C$39,2,0)</f>
        <v>#N/A</v>
      </c>
      <c r="N2922" s="217" t="str">
        <f t="shared" si="136"/>
        <v>Unidad de Contratación (1)</v>
      </c>
      <c r="O2922" s="217" t="str">
        <f t="shared" si="137"/>
        <v>CO-DC-11001</v>
      </c>
      <c r="P2922" s="217">
        <f>+'PAA CONSOLIDADO'!V2925</f>
        <v>0</v>
      </c>
      <c r="Q2922" s="217">
        <f>+'PAA CONSOLIDADO'!X2925</f>
        <v>0</v>
      </c>
      <c r="R2922" s="217">
        <f>+'PAA CONSOLIDADO'!Y2925</f>
        <v>0</v>
      </c>
    </row>
    <row r="2923" spans="1:18" s="217" customFormat="1" x14ac:dyDescent="0.25">
      <c r="A2923" s="211">
        <f>+'PAA CONSOLIDADO'!C2926</f>
        <v>0</v>
      </c>
      <c r="B2923" s="211">
        <f>+'PAA CONSOLIDADO'!I2926</f>
        <v>0</v>
      </c>
      <c r="C2923" s="217" t="str">
        <f>+CONCATENATE('PAA CONSOLIDADO'!A2926,"-",'PAA CONSOLIDADO'!D2926,"-",'PAA CONSOLIDADO'!K2926)</f>
        <v>--</v>
      </c>
      <c r="D2923" s="217" t="e">
        <f>+VLOOKUP('PAA CONSOLIDADO'!L2926,LISTAS!$D$4:$E$15,2,0)</f>
        <v>#N/A</v>
      </c>
      <c r="E2923" s="217" t="e">
        <f>+VLOOKUP('PAA CONSOLIDADO'!M2926,LISTAS!$D$4:$E$15,2,0)</f>
        <v>#N/A</v>
      </c>
      <c r="F2923" s="217">
        <f>+'PAA CONSOLIDADO'!O2926</f>
        <v>0</v>
      </c>
      <c r="G2923" s="217">
        <f t="shared" si="135"/>
        <v>1</v>
      </c>
      <c r="H2923" s="217" t="e">
        <f>+VLOOKUP('PAA CONSOLIDADO'!P2926,LISTAS!$B$4:$C$17,2,0)</f>
        <v>#N/A</v>
      </c>
      <c r="I2923" s="217" t="e">
        <f>+VLOOKUP('PAA CONSOLIDADO'!Q2926,LISTAS!$B$22:$C$25,2,0)</f>
        <v>#N/A</v>
      </c>
      <c r="J2923" s="219">
        <f>'PAA CONSOLIDADO'!R2926</f>
        <v>0</v>
      </c>
      <c r="K2923" s="219">
        <f>+'PAA CONSOLIDADO'!S2926</f>
        <v>0</v>
      </c>
      <c r="L2923" s="217" t="e">
        <f>+VLOOKUP('PAA CONSOLIDADO'!T2926,LISTAS!$B$29:$C$31,2,0)</f>
        <v>#N/A</v>
      </c>
      <c r="M2923" s="217" t="e">
        <f>+VLOOKUP('PAA CONSOLIDADO'!U2926,LISTAS!$B$36:$C$39,2,0)</f>
        <v>#N/A</v>
      </c>
      <c r="N2923" s="217" t="str">
        <f t="shared" si="136"/>
        <v>Unidad de Contratación (1)</v>
      </c>
      <c r="O2923" s="217" t="str">
        <f t="shared" si="137"/>
        <v>CO-DC-11001</v>
      </c>
      <c r="P2923" s="217">
        <f>+'PAA CONSOLIDADO'!V2926</f>
        <v>0</v>
      </c>
      <c r="Q2923" s="217">
        <f>+'PAA CONSOLIDADO'!X2926</f>
        <v>0</v>
      </c>
      <c r="R2923" s="217">
        <f>+'PAA CONSOLIDADO'!Y2926</f>
        <v>0</v>
      </c>
    </row>
    <row r="2924" spans="1:18" s="217" customFormat="1" x14ac:dyDescent="0.25">
      <c r="A2924" s="211">
        <f>+'PAA CONSOLIDADO'!C2927</f>
        <v>0</v>
      </c>
      <c r="B2924" s="211">
        <f>+'PAA CONSOLIDADO'!I2927</f>
        <v>0</v>
      </c>
      <c r="C2924" s="217" t="str">
        <f>+CONCATENATE('PAA CONSOLIDADO'!A2927,"-",'PAA CONSOLIDADO'!D2927,"-",'PAA CONSOLIDADO'!K2927)</f>
        <v>--</v>
      </c>
      <c r="D2924" s="217" t="e">
        <f>+VLOOKUP('PAA CONSOLIDADO'!L2927,LISTAS!$D$4:$E$15,2,0)</f>
        <v>#N/A</v>
      </c>
      <c r="E2924" s="217" t="e">
        <f>+VLOOKUP('PAA CONSOLIDADO'!M2927,LISTAS!$D$4:$E$15,2,0)</f>
        <v>#N/A</v>
      </c>
      <c r="F2924" s="217">
        <f>+'PAA CONSOLIDADO'!O2927</f>
        <v>0</v>
      </c>
      <c r="G2924" s="217">
        <f t="shared" si="135"/>
        <v>1</v>
      </c>
      <c r="H2924" s="217" t="e">
        <f>+VLOOKUP('PAA CONSOLIDADO'!P2927,LISTAS!$B$4:$C$17,2,0)</f>
        <v>#N/A</v>
      </c>
      <c r="I2924" s="217" t="e">
        <f>+VLOOKUP('PAA CONSOLIDADO'!Q2927,LISTAS!$B$22:$C$25,2,0)</f>
        <v>#N/A</v>
      </c>
      <c r="J2924" s="219">
        <f>'PAA CONSOLIDADO'!R2927</f>
        <v>0</v>
      </c>
      <c r="K2924" s="219">
        <f>+'PAA CONSOLIDADO'!S2927</f>
        <v>0</v>
      </c>
      <c r="L2924" s="217" t="e">
        <f>+VLOOKUP('PAA CONSOLIDADO'!T2927,LISTAS!$B$29:$C$31,2,0)</f>
        <v>#N/A</v>
      </c>
      <c r="M2924" s="217" t="e">
        <f>+VLOOKUP('PAA CONSOLIDADO'!U2927,LISTAS!$B$36:$C$39,2,0)</f>
        <v>#N/A</v>
      </c>
      <c r="N2924" s="217" t="str">
        <f t="shared" si="136"/>
        <v>Unidad de Contratación (1)</v>
      </c>
      <c r="O2924" s="217" t="str">
        <f t="shared" si="137"/>
        <v>CO-DC-11001</v>
      </c>
      <c r="P2924" s="217">
        <f>+'PAA CONSOLIDADO'!V2927</f>
        <v>0</v>
      </c>
      <c r="Q2924" s="217">
        <f>+'PAA CONSOLIDADO'!X2927</f>
        <v>0</v>
      </c>
      <c r="R2924" s="217">
        <f>+'PAA CONSOLIDADO'!Y2927</f>
        <v>0</v>
      </c>
    </row>
    <row r="2925" spans="1:18" s="217" customFormat="1" x14ac:dyDescent="0.25">
      <c r="A2925" s="211">
        <f>+'PAA CONSOLIDADO'!C2928</f>
        <v>0</v>
      </c>
      <c r="B2925" s="211">
        <f>+'PAA CONSOLIDADO'!I2928</f>
        <v>0</v>
      </c>
      <c r="C2925" s="217" t="str">
        <f>+CONCATENATE('PAA CONSOLIDADO'!A2928,"-",'PAA CONSOLIDADO'!D2928,"-",'PAA CONSOLIDADO'!K2928)</f>
        <v>--</v>
      </c>
      <c r="D2925" s="217" t="e">
        <f>+VLOOKUP('PAA CONSOLIDADO'!L2928,LISTAS!$D$4:$E$15,2,0)</f>
        <v>#N/A</v>
      </c>
      <c r="E2925" s="217" t="e">
        <f>+VLOOKUP('PAA CONSOLIDADO'!M2928,LISTAS!$D$4:$E$15,2,0)</f>
        <v>#N/A</v>
      </c>
      <c r="F2925" s="217">
        <f>+'PAA CONSOLIDADO'!O2928</f>
        <v>0</v>
      </c>
      <c r="G2925" s="217">
        <f t="shared" si="135"/>
        <v>1</v>
      </c>
      <c r="H2925" s="217" t="e">
        <f>+VLOOKUP('PAA CONSOLIDADO'!P2928,LISTAS!$B$4:$C$17,2,0)</f>
        <v>#N/A</v>
      </c>
      <c r="I2925" s="217" t="e">
        <f>+VLOOKUP('PAA CONSOLIDADO'!Q2928,LISTAS!$B$22:$C$25,2,0)</f>
        <v>#N/A</v>
      </c>
      <c r="J2925" s="219">
        <f>'PAA CONSOLIDADO'!R2928</f>
        <v>0</v>
      </c>
      <c r="K2925" s="219">
        <f>+'PAA CONSOLIDADO'!S2928</f>
        <v>0</v>
      </c>
      <c r="L2925" s="217" t="e">
        <f>+VLOOKUP('PAA CONSOLIDADO'!T2928,LISTAS!$B$29:$C$31,2,0)</f>
        <v>#N/A</v>
      </c>
      <c r="M2925" s="217" t="e">
        <f>+VLOOKUP('PAA CONSOLIDADO'!U2928,LISTAS!$B$36:$C$39,2,0)</f>
        <v>#N/A</v>
      </c>
      <c r="N2925" s="217" t="str">
        <f t="shared" si="136"/>
        <v>Unidad de Contratación (1)</v>
      </c>
      <c r="O2925" s="217" t="str">
        <f t="shared" si="137"/>
        <v>CO-DC-11001</v>
      </c>
      <c r="P2925" s="217">
        <f>+'PAA CONSOLIDADO'!V2928</f>
        <v>0</v>
      </c>
      <c r="Q2925" s="217">
        <f>+'PAA CONSOLIDADO'!X2928</f>
        <v>0</v>
      </c>
      <c r="R2925" s="217">
        <f>+'PAA CONSOLIDADO'!Y2928</f>
        <v>0</v>
      </c>
    </row>
    <row r="2926" spans="1:18" s="217" customFormat="1" x14ac:dyDescent="0.25">
      <c r="A2926" s="211">
        <f>+'PAA CONSOLIDADO'!C2929</f>
        <v>0</v>
      </c>
      <c r="B2926" s="211">
        <f>+'PAA CONSOLIDADO'!I2929</f>
        <v>0</v>
      </c>
      <c r="C2926" s="217" t="str">
        <f>+CONCATENATE('PAA CONSOLIDADO'!A2929,"-",'PAA CONSOLIDADO'!D2929,"-",'PAA CONSOLIDADO'!K2929)</f>
        <v>--</v>
      </c>
      <c r="D2926" s="217" t="e">
        <f>+VLOOKUP('PAA CONSOLIDADO'!L2929,LISTAS!$D$4:$E$15,2,0)</f>
        <v>#N/A</v>
      </c>
      <c r="E2926" s="217" t="e">
        <f>+VLOOKUP('PAA CONSOLIDADO'!M2929,LISTAS!$D$4:$E$15,2,0)</f>
        <v>#N/A</v>
      </c>
      <c r="F2926" s="217">
        <f>+'PAA CONSOLIDADO'!O2929</f>
        <v>0</v>
      </c>
      <c r="G2926" s="217">
        <f t="shared" si="135"/>
        <v>1</v>
      </c>
      <c r="H2926" s="217" t="e">
        <f>+VLOOKUP('PAA CONSOLIDADO'!P2929,LISTAS!$B$4:$C$17,2,0)</f>
        <v>#N/A</v>
      </c>
      <c r="I2926" s="217" t="e">
        <f>+VLOOKUP('PAA CONSOLIDADO'!Q2929,LISTAS!$B$22:$C$25,2,0)</f>
        <v>#N/A</v>
      </c>
      <c r="J2926" s="219">
        <f>'PAA CONSOLIDADO'!R2929</f>
        <v>0</v>
      </c>
      <c r="K2926" s="219">
        <f>+'PAA CONSOLIDADO'!S2929</f>
        <v>0</v>
      </c>
      <c r="L2926" s="217" t="e">
        <f>+VLOOKUP('PAA CONSOLIDADO'!T2929,LISTAS!$B$29:$C$31,2,0)</f>
        <v>#N/A</v>
      </c>
      <c r="M2926" s="217" t="e">
        <f>+VLOOKUP('PAA CONSOLIDADO'!U2929,LISTAS!$B$36:$C$39,2,0)</f>
        <v>#N/A</v>
      </c>
      <c r="N2926" s="217" t="str">
        <f t="shared" si="136"/>
        <v>Unidad de Contratación (1)</v>
      </c>
      <c r="O2926" s="217" t="str">
        <f t="shared" si="137"/>
        <v>CO-DC-11001</v>
      </c>
      <c r="P2926" s="217">
        <f>+'PAA CONSOLIDADO'!V2929</f>
        <v>0</v>
      </c>
      <c r="Q2926" s="217">
        <f>+'PAA CONSOLIDADO'!X2929</f>
        <v>0</v>
      </c>
      <c r="R2926" s="217">
        <f>+'PAA CONSOLIDADO'!Y2929</f>
        <v>0</v>
      </c>
    </row>
    <row r="2927" spans="1:18" s="217" customFormat="1" x14ac:dyDescent="0.25">
      <c r="A2927" s="211">
        <f>+'PAA CONSOLIDADO'!C2930</f>
        <v>0</v>
      </c>
      <c r="B2927" s="211">
        <f>+'PAA CONSOLIDADO'!I2930</f>
        <v>0</v>
      </c>
      <c r="C2927" s="217" t="str">
        <f>+CONCATENATE('PAA CONSOLIDADO'!A2930,"-",'PAA CONSOLIDADO'!D2930,"-",'PAA CONSOLIDADO'!K2930)</f>
        <v>--</v>
      </c>
      <c r="D2927" s="217" t="e">
        <f>+VLOOKUP('PAA CONSOLIDADO'!L2930,LISTAS!$D$4:$E$15,2,0)</f>
        <v>#N/A</v>
      </c>
      <c r="E2927" s="217" t="e">
        <f>+VLOOKUP('PAA CONSOLIDADO'!M2930,LISTAS!$D$4:$E$15,2,0)</f>
        <v>#N/A</v>
      </c>
      <c r="F2927" s="217">
        <f>+'PAA CONSOLIDADO'!O2930</f>
        <v>0</v>
      </c>
      <c r="G2927" s="217">
        <f t="shared" si="135"/>
        <v>1</v>
      </c>
      <c r="H2927" s="217" t="e">
        <f>+VLOOKUP('PAA CONSOLIDADO'!P2930,LISTAS!$B$4:$C$17,2,0)</f>
        <v>#N/A</v>
      </c>
      <c r="I2927" s="217" t="e">
        <f>+VLOOKUP('PAA CONSOLIDADO'!Q2930,LISTAS!$B$22:$C$25,2,0)</f>
        <v>#N/A</v>
      </c>
      <c r="J2927" s="219">
        <f>'PAA CONSOLIDADO'!R2930</f>
        <v>0</v>
      </c>
      <c r="K2927" s="219">
        <f>+'PAA CONSOLIDADO'!S2930</f>
        <v>0</v>
      </c>
      <c r="L2927" s="217" t="e">
        <f>+VLOOKUP('PAA CONSOLIDADO'!T2930,LISTAS!$B$29:$C$31,2,0)</f>
        <v>#N/A</v>
      </c>
      <c r="M2927" s="217" t="e">
        <f>+VLOOKUP('PAA CONSOLIDADO'!U2930,LISTAS!$B$36:$C$39,2,0)</f>
        <v>#N/A</v>
      </c>
      <c r="N2927" s="217" t="str">
        <f t="shared" si="136"/>
        <v>Unidad de Contratación (1)</v>
      </c>
      <c r="O2927" s="217" t="str">
        <f t="shared" si="137"/>
        <v>CO-DC-11001</v>
      </c>
      <c r="P2927" s="217">
        <f>+'PAA CONSOLIDADO'!V2930</f>
        <v>0</v>
      </c>
      <c r="Q2927" s="217">
        <f>+'PAA CONSOLIDADO'!X2930</f>
        <v>0</v>
      </c>
      <c r="R2927" s="217">
        <f>+'PAA CONSOLIDADO'!Y2930</f>
        <v>0</v>
      </c>
    </row>
    <row r="2928" spans="1:18" s="217" customFormat="1" x14ac:dyDescent="0.25">
      <c r="A2928" s="211">
        <f>+'PAA CONSOLIDADO'!C2931</f>
        <v>0</v>
      </c>
      <c r="B2928" s="211">
        <f>+'PAA CONSOLIDADO'!I2931</f>
        <v>0</v>
      </c>
      <c r="C2928" s="217" t="str">
        <f>+CONCATENATE('PAA CONSOLIDADO'!A2931,"-",'PAA CONSOLIDADO'!D2931,"-",'PAA CONSOLIDADO'!K2931)</f>
        <v>--</v>
      </c>
      <c r="D2928" s="217" t="e">
        <f>+VLOOKUP('PAA CONSOLIDADO'!L2931,LISTAS!$D$4:$E$15,2,0)</f>
        <v>#N/A</v>
      </c>
      <c r="E2928" s="217" t="e">
        <f>+VLOOKUP('PAA CONSOLIDADO'!M2931,LISTAS!$D$4:$E$15,2,0)</f>
        <v>#N/A</v>
      </c>
      <c r="F2928" s="217">
        <f>+'PAA CONSOLIDADO'!O2931</f>
        <v>0</v>
      </c>
      <c r="G2928" s="217">
        <f t="shared" si="135"/>
        <v>1</v>
      </c>
      <c r="H2928" s="217" t="e">
        <f>+VLOOKUP('PAA CONSOLIDADO'!P2931,LISTAS!$B$4:$C$17,2,0)</f>
        <v>#N/A</v>
      </c>
      <c r="I2928" s="217" t="e">
        <f>+VLOOKUP('PAA CONSOLIDADO'!Q2931,LISTAS!$B$22:$C$25,2,0)</f>
        <v>#N/A</v>
      </c>
      <c r="J2928" s="219">
        <f>'PAA CONSOLIDADO'!R2931</f>
        <v>0</v>
      </c>
      <c r="K2928" s="219">
        <f>+'PAA CONSOLIDADO'!S2931</f>
        <v>0</v>
      </c>
      <c r="L2928" s="217" t="e">
        <f>+VLOOKUP('PAA CONSOLIDADO'!T2931,LISTAS!$B$29:$C$31,2,0)</f>
        <v>#N/A</v>
      </c>
      <c r="M2928" s="217" t="e">
        <f>+VLOOKUP('PAA CONSOLIDADO'!U2931,LISTAS!$B$36:$C$39,2,0)</f>
        <v>#N/A</v>
      </c>
      <c r="N2928" s="217" t="str">
        <f t="shared" si="136"/>
        <v>Unidad de Contratación (1)</v>
      </c>
      <c r="O2928" s="217" t="str">
        <f t="shared" si="137"/>
        <v>CO-DC-11001</v>
      </c>
      <c r="P2928" s="217">
        <f>+'PAA CONSOLIDADO'!V2931</f>
        <v>0</v>
      </c>
      <c r="Q2928" s="217">
        <f>+'PAA CONSOLIDADO'!X2931</f>
        <v>0</v>
      </c>
      <c r="R2928" s="217">
        <f>+'PAA CONSOLIDADO'!Y2931</f>
        <v>0</v>
      </c>
    </row>
    <row r="2929" spans="1:18" s="217" customFormat="1" x14ac:dyDescent="0.25">
      <c r="A2929" s="211">
        <f>+'PAA CONSOLIDADO'!C2932</f>
        <v>0</v>
      </c>
      <c r="B2929" s="211">
        <f>+'PAA CONSOLIDADO'!I2932</f>
        <v>0</v>
      </c>
      <c r="C2929" s="217" t="str">
        <f>+CONCATENATE('PAA CONSOLIDADO'!A2932,"-",'PAA CONSOLIDADO'!D2932,"-",'PAA CONSOLIDADO'!K2932)</f>
        <v>--</v>
      </c>
      <c r="D2929" s="217" t="e">
        <f>+VLOOKUP('PAA CONSOLIDADO'!L2932,LISTAS!$D$4:$E$15,2,0)</f>
        <v>#N/A</v>
      </c>
      <c r="E2929" s="217" t="e">
        <f>+VLOOKUP('PAA CONSOLIDADO'!M2932,LISTAS!$D$4:$E$15,2,0)</f>
        <v>#N/A</v>
      </c>
      <c r="F2929" s="217">
        <f>+'PAA CONSOLIDADO'!O2932</f>
        <v>0</v>
      </c>
      <c r="G2929" s="217">
        <f t="shared" si="135"/>
        <v>1</v>
      </c>
      <c r="H2929" s="217" t="e">
        <f>+VLOOKUP('PAA CONSOLIDADO'!P2932,LISTAS!$B$4:$C$17,2,0)</f>
        <v>#N/A</v>
      </c>
      <c r="I2929" s="217" t="e">
        <f>+VLOOKUP('PAA CONSOLIDADO'!Q2932,LISTAS!$B$22:$C$25,2,0)</f>
        <v>#N/A</v>
      </c>
      <c r="J2929" s="219">
        <f>'PAA CONSOLIDADO'!R2932</f>
        <v>0</v>
      </c>
      <c r="K2929" s="219">
        <f>+'PAA CONSOLIDADO'!S2932</f>
        <v>0</v>
      </c>
      <c r="L2929" s="217" t="e">
        <f>+VLOOKUP('PAA CONSOLIDADO'!T2932,LISTAS!$B$29:$C$31,2,0)</f>
        <v>#N/A</v>
      </c>
      <c r="M2929" s="217" t="e">
        <f>+VLOOKUP('PAA CONSOLIDADO'!U2932,LISTAS!$B$36:$C$39,2,0)</f>
        <v>#N/A</v>
      </c>
      <c r="N2929" s="217" t="str">
        <f t="shared" si="136"/>
        <v>Unidad de Contratación (1)</v>
      </c>
      <c r="O2929" s="217" t="str">
        <f t="shared" si="137"/>
        <v>CO-DC-11001</v>
      </c>
      <c r="P2929" s="217">
        <f>+'PAA CONSOLIDADO'!V2932</f>
        <v>0</v>
      </c>
      <c r="Q2929" s="217">
        <f>+'PAA CONSOLIDADO'!X2932</f>
        <v>0</v>
      </c>
      <c r="R2929" s="217">
        <f>+'PAA CONSOLIDADO'!Y2932</f>
        <v>0</v>
      </c>
    </row>
    <row r="2930" spans="1:18" s="217" customFormat="1" x14ac:dyDescent="0.25">
      <c r="A2930" s="211">
        <f>+'PAA CONSOLIDADO'!C2933</f>
        <v>0</v>
      </c>
      <c r="B2930" s="211">
        <f>+'PAA CONSOLIDADO'!I2933</f>
        <v>0</v>
      </c>
      <c r="C2930" s="217" t="str">
        <f>+CONCATENATE('PAA CONSOLIDADO'!A2933,"-",'PAA CONSOLIDADO'!D2933,"-",'PAA CONSOLIDADO'!K2933)</f>
        <v>--</v>
      </c>
      <c r="D2930" s="217" t="e">
        <f>+VLOOKUP('PAA CONSOLIDADO'!L2933,LISTAS!$D$4:$E$15,2,0)</f>
        <v>#N/A</v>
      </c>
      <c r="E2930" s="217" t="e">
        <f>+VLOOKUP('PAA CONSOLIDADO'!M2933,LISTAS!$D$4:$E$15,2,0)</f>
        <v>#N/A</v>
      </c>
      <c r="F2930" s="217">
        <f>+'PAA CONSOLIDADO'!O2933</f>
        <v>0</v>
      </c>
      <c r="G2930" s="217">
        <f t="shared" si="135"/>
        <v>1</v>
      </c>
      <c r="H2930" s="217" t="e">
        <f>+VLOOKUP('PAA CONSOLIDADO'!P2933,LISTAS!$B$4:$C$17,2,0)</f>
        <v>#N/A</v>
      </c>
      <c r="I2930" s="217" t="e">
        <f>+VLOOKUP('PAA CONSOLIDADO'!Q2933,LISTAS!$B$22:$C$25,2,0)</f>
        <v>#N/A</v>
      </c>
      <c r="J2930" s="219">
        <f>'PAA CONSOLIDADO'!R2933</f>
        <v>0</v>
      </c>
      <c r="K2930" s="219">
        <f>+'PAA CONSOLIDADO'!S2933</f>
        <v>0</v>
      </c>
      <c r="L2930" s="217" t="e">
        <f>+VLOOKUP('PAA CONSOLIDADO'!T2933,LISTAS!$B$29:$C$31,2,0)</f>
        <v>#N/A</v>
      </c>
      <c r="M2930" s="217" t="e">
        <f>+VLOOKUP('PAA CONSOLIDADO'!U2933,LISTAS!$B$36:$C$39,2,0)</f>
        <v>#N/A</v>
      </c>
      <c r="N2930" s="217" t="str">
        <f t="shared" si="136"/>
        <v>Unidad de Contratación (1)</v>
      </c>
      <c r="O2930" s="217" t="str">
        <f t="shared" si="137"/>
        <v>CO-DC-11001</v>
      </c>
      <c r="P2930" s="217">
        <f>+'PAA CONSOLIDADO'!V2933</f>
        <v>0</v>
      </c>
      <c r="Q2930" s="217">
        <f>+'PAA CONSOLIDADO'!X2933</f>
        <v>0</v>
      </c>
      <c r="R2930" s="217">
        <f>+'PAA CONSOLIDADO'!Y2933</f>
        <v>0</v>
      </c>
    </row>
    <row r="2931" spans="1:18" s="217" customFormat="1" x14ac:dyDescent="0.25">
      <c r="A2931" s="211">
        <f>+'PAA CONSOLIDADO'!C2934</f>
        <v>0</v>
      </c>
      <c r="B2931" s="211">
        <f>+'PAA CONSOLIDADO'!I2934</f>
        <v>0</v>
      </c>
      <c r="C2931" s="217" t="str">
        <f>+CONCATENATE('PAA CONSOLIDADO'!A2934,"-",'PAA CONSOLIDADO'!D2934,"-",'PAA CONSOLIDADO'!K2934)</f>
        <v>--</v>
      </c>
      <c r="D2931" s="217" t="e">
        <f>+VLOOKUP('PAA CONSOLIDADO'!L2934,LISTAS!$D$4:$E$15,2,0)</f>
        <v>#N/A</v>
      </c>
      <c r="E2931" s="217" t="e">
        <f>+VLOOKUP('PAA CONSOLIDADO'!M2934,LISTAS!$D$4:$E$15,2,0)</f>
        <v>#N/A</v>
      </c>
      <c r="F2931" s="217">
        <f>+'PAA CONSOLIDADO'!O2934</f>
        <v>0</v>
      </c>
      <c r="G2931" s="217">
        <f t="shared" si="135"/>
        <v>1</v>
      </c>
      <c r="H2931" s="217" t="e">
        <f>+VLOOKUP('PAA CONSOLIDADO'!P2934,LISTAS!$B$4:$C$17,2,0)</f>
        <v>#N/A</v>
      </c>
      <c r="I2931" s="217" t="e">
        <f>+VLOOKUP('PAA CONSOLIDADO'!Q2934,LISTAS!$B$22:$C$25,2,0)</f>
        <v>#N/A</v>
      </c>
      <c r="J2931" s="219">
        <f>'PAA CONSOLIDADO'!R2934</f>
        <v>0</v>
      </c>
      <c r="K2931" s="219">
        <f>+'PAA CONSOLIDADO'!S2934</f>
        <v>0</v>
      </c>
      <c r="L2931" s="217" t="e">
        <f>+VLOOKUP('PAA CONSOLIDADO'!T2934,LISTAS!$B$29:$C$31,2,0)</f>
        <v>#N/A</v>
      </c>
      <c r="M2931" s="217" t="e">
        <f>+VLOOKUP('PAA CONSOLIDADO'!U2934,LISTAS!$B$36:$C$39,2,0)</f>
        <v>#N/A</v>
      </c>
      <c r="N2931" s="217" t="str">
        <f t="shared" si="136"/>
        <v>Unidad de Contratación (1)</v>
      </c>
      <c r="O2931" s="217" t="str">
        <f t="shared" si="137"/>
        <v>CO-DC-11001</v>
      </c>
      <c r="P2931" s="217">
        <f>+'PAA CONSOLIDADO'!V2934</f>
        <v>0</v>
      </c>
      <c r="Q2931" s="217">
        <f>+'PAA CONSOLIDADO'!X2934</f>
        <v>0</v>
      </c>
      <c r="R2931" s="217">
        <f>+'PAA CONSOLIDADO'!Y2934</f>
        <v>0</v>
      </c>
    </row>
    <row r="2932" spans="1:18" s="217" customFormat="1" x14ac:dyDescent="0.25">
      <c r="A2932" s="211">
        <f>+'PAA CONSOLIDADO'!C2935</f>
        <v>0</v>
      </c>
      <c r="B2932" s="211">
        <f>+'PAA CONSOLIDADO'!I2935</f>
        <v>0</v>
      </c>
      <c r="C2932" s="217" t="str">
        <f>+CONCATENATE('PAA CONSOLIDADO'!A2935,"-",'PAA CONSOLIDADO'!D2935,"-",'PAA CONSOLIDADO'!K2935)</f>
        <v>--</v>
      </c>
      <c r="D2932" s="217" t="e">
        <f>+VLOOKUP('PAA CONSOLIDADO'!L2935,LISTAS!$D$4:$E$15,2,0)</f>
        <v>#N/A</v>
      </c>
      <c r="E2932" s="217" t="e">
        <f>+VLOOKUP('PAA CONSOLIDADO'!M2935,LISTAS!$D$4:$E$15,2,0)</f>
        <v>#N/A</v>
      </c>
      <c r="F2932" s="217">
        <f>+'PAA CONSOLIDADO'!O2935</f>
        <v>0</v>
      </c>
      <c r="G2932" s="217">
        <f t="shared" si="135"/>
        <v>1</v>
      </c>
      <c r="H2932" s="217" t="e">
        <f>+VLOOKUP('PAA CONSOLIDADO'!P2935,LISTAS!$B$4:$C$17,2,0)</f>
        <v>#N/A</v>
      </c>
      <c r="I2932" s="217" t="e">
        <f>+VLOOKUP('PAA CONSOLIDADO'!Q2935,LISTAS!$B$22:$C$25,2,0)</f>
        <v>#N/A</v>
      </c>
      <c r="J2932" s="219">
        <f>'PAA CONSOLIDADO'!R2935</f>
        <v>0</v>
      </c>
      <c r="K2932" s="219">
        <f>+'PAA CONSOLIDADO'!S2935</f>
        <v>0</v>
      </c>
      <c r="L2932" s="217" t="e">
        <f>+VLOOKUP('PAA CONSOLIDADO'!T2935,LISTAS!$B$29:$C$31,2,0)</f>
        <v>#N/A</v>
      </c>
      <c r="M2932" s="217" t="e">
        <f>+VLOOKUP('PAA CONSOLIDADO'!U2935,LISTAS!$B$36:$C$39,2,0)</f>
        <v>#N/A</v>
      </c>
      <c r="N2932" s="217" t="str">
        <f t="shared" si="136"/>
        <v>Unidad de Contratación (1)</v>
      </c>
      <c r="O2932" s="217" t="str">
        <f t="shared" si="137"/>
        <v>CO-DC-11001</v>
      </c>
      <c r="P2932" s="217">
        <f>+'PAA CONSOLIDADO'!V2935</f>
        <v>0</v>
      </c>
      <c r="Q2932" s="217">
        <f>+'PAA CONSOLIDADO'!X2935</f>
        <v>0</v>
      </c>
      <c r="R2932" s="217">
        <f>+'PAA CONSOLIDADO'!Y2935</f>
        <v>0</v>
      </c>
    </row>
    <row r="2933" spans="1:18" s="217" customFormat="1" x14ac:dyDescent="0.25">
      <c r="A2933" s="211">
        <f>+'PAA CONSOLIDADO'!C2936</f>
        <v>0</v>
      </c>
      <c r="B2933" s="211">
        <f>+'PAA CONSOLIDADO'!I2936</f>
        <v>0</v>
      </c>
      <c r="C2933" s="217" t="str">
        <f>+CONCATENATE('PAA CONSOLIDADO'!A2936,"-",'PAA CONSOLIDADO'!D2936,"-",'PAA CONSOLIDADO'!K2936)</f>
        <v>--</v>
      </c>
      <c r="D2933" s="217" t="e">
        <f>+VLOOKUP('PAA CONSOLIDADO'!L2936,LISTAS!$D$4:$E$15,2,0)</f>
        <v>#N/A</v>
      </c>
      <c r="E2933" s="217" t="e">
        <f>+VLOOKUP('PAA CONSOLIDADO'!M2936,LISTAS!$D$4:$E$15,2,0)</f>
        <v>#N/A</v>
      </c>
      <c r="F2933" s="217">
        <f>+'PAA CONSOLIDADO'!O2936</f>
        <v>0</v>
      </c>
      <c r="G2933" s="217">
        <f t="shared" si="135"/>
        <v>1</v>
      </c>
      <c r="H2933" s="217" t="e">
        <f>+VLOOKUP('PAA CONSOLIDADO'!P2936,LISTAS!$B$4:$C$17,2,0)</f>
        <v>#N/A</v>
      </c>
      <c r="I2933" s="217" t="e">
        <f>+VLOOKUP('PAA CONSOLIDADO'!Q2936,LISTAS!$B$22:$C$25,2,0)</f>
        <v>#N/A</v>
      </c>
      <c r="J2933" s="219">
        <f>'PAA CONSOLIDADO'!R2936</f>
        <v>0</v>
      </c>
      <c r="K2933" s="219">
        <f>+'PAA CONSOLIDADO'!S2936</f>
        <v>0</v>
      </c>
      <c r="L2933" s="217" t="e">
        <f>+VLOOKUP('PAA CONSOLIDADO'!T2936,LISTAS!$B$29:$C$31,2,0)</f>
        <v>#N/A</v>
      </c>
      <c r="M2933" s="217" t="e">
        <f>+VLOOKUP('PAA CONSOLIDADO'!U2936,LISTAS!$B$36:$C$39,2,0)</f>
        <v>#N/A</v>
      </c>
      <c r="N2933" s="217" t="str">
        <f t="shared" si="136"/>
        <v>Unidad de Contratación (1)</v>
      </c>
      <c r="O2933" s="217" t="str">
        <f t="shared" si="137"/>
        <v>CO-DC-11001</v>
      </c>
      <c r="P2933" s="217">
        <f>+'PAA CONSOLIDADO'!V2936</f>
        <v>0</v>
      </c>
      <c r="Q2933" s="217">
        <f>+'PAA CONSOLIDADO'!X2936</f>
        <v>0</v>
      </c>
      <c r="R2933" s="217">
        <f>+'PAA CONSOLIDADO'!Y2936</f>
        <v>0</v>
      </c>
    </row>
    <row r="2934" spans="1:18" s="217" customFormat="1" x14ac:dyDescent="0.25">
      <c r="A2934" s="211">
        <f>+'PAA CONSOLIDADO'!C2937</f>
        <v>0</v>
      </c>
      <c r="B2934" s="211">
        <f>+'PAA CONSOLIDADO'!I2937</f>
        <v>0</v>
      </c>
      <c r="C2934" s="217" t="str">
        <f>+CONCATENATE('PAA CONSOLIDADO'!A2937,"-",'PAA CONSOLIDADO'!D2937,"-",'PAA CONSOLIDADO'!K2937)</f>
        <v>--</v>
      </c>
      <c r="D2934" s="217" t="e">
        <f>+VLOOKUP('PAA CONSOLIDADO'!L2937,LISTAS!$D$4:$E$15,2,0)</f>
        <v>#N/A</v>
      </c>
      <c r="E2934" s="217" t="e">
        <f>+VLOOKUP('PAA CONSOLIDADO'!M2937,LISTAS!$D$4:$E$15,2,0)</f>
        <v>#N/A</v>
      </c>
      <c r="F2934" s="217">
        <f>+'PAA CONSOLIDADO'!O2937</f>
        <v>0</v>
      </c>
      <c r="G2934" s="217">
        <f t="shared" si="135"/>
        <v>1</v>
      </c>
      <c r="H2934" s="217" t="e">
        <f>+VLOOKUP('PAA CONSOLIDADO'!P2937,LISTAS!$B$4:$C$17,2,0)</f>
        <v>#N/A</v>
      </c>
      <c r="I2934" s="217" t="e">
        <f>+VLOOKUP('PAA CONSOLIDADO'!Q2937,LISTAS!$B$22:$C$25,2,0)</f>
        <v>#N/A</v>
      </c>
      <c r="J2934" s="219">
        <f>'PAA CONSOLIDADO'!R2937</f>
        <v>0</v>
      </c>
      <c r="K2934" s="219">
        <f>+'PAA CONSOLIDADO'!S2937</f>
        <v>0</v>
      </c>
      <c r="L2934" s="217" t="e">
        <f>+VLOOKUP('PAA CONSOLIDADO'!T2937,LISTAS!$B$29:$C$31,2,0)</f>
        <v>#N/A</v>
      </c>
      <c r="M2934" s="217" t="e">
        <f>+VLOOKUP('PAA CONSOLIDADO'!U2937,LISTAS!$B$36:$C$39,2,0)</f>
        <v>#N/A</v>
      </c>
      <c r="N2934" s="217" t="str">
        <f t="shared" si="136"/>
        <v>Unidad de Contratación (1)</v>
      </c>
      <c r="O2934" s="217" t="str">
        <f t="shared" si="137"/>
        <v>CO-DC-11001</v>
      </c>
      <c r="P2934" s="217">
        <f>+'PAA CONSOLIDADO'!V2937</f>
        <v>0</v>
      </c>
      <c r="Q2934" s="217">
        <f>+'PAA CONSOLIDADO'!X2937</f>
        <v>0</v>
      </c>
      <c r="R2934" s="217">
        <f>+'PAA CONSOLIDADO'!Y2937</f>
        <v>0</v>
      </c>
    </row>
    <row r="2935" spans="1:18" s="217" customFormat="1" x14ac:dyDescent="0.25">
      <c r="A2935" s="211">
        <f>+'PAA CONSOLIDADO'!C2938</f>
        <v>0</v>
      </c>
      <c r="B2935" s="211">
        <f>+'PAA CONSOLIDADO'!I2938</f>
        <v>0</v>
      </c>
      <c r="C2935" s="217" t="str">
        <f>+CONCATENATE('PAA CONSOLIDADO'!A2938,"-",'PAA CONSOLIDADO'!D2938,"-",'PAA CONSOLIDADO'!K2938)</f>
        <v>--</v>
      </c>
      <c r="D2935" s="217" t="e">
        <f>+VLOOKUP('PAA CONSOLIDADO'!L2938,LISTAS!$D$4:$E$15,2,0)</f>
        <v>#N/A</v>
      </c>
      <c r="E2935" s="217" t="e">
        <f>+VLOOKUP('PAA CONSOLIDADO'!M2938,LISTAS!$D$4:$E$15,2,0)</f>
        <v>#N/A</v>
      </c>
      <c r="F2935" s="217">
        <f>+'PAA CONSOLIDADO'!O2938</f>
        <v>0</v>
      </c>
      <c r="G2935" s="217">
        <f t="shared" si="135"/>
        <v>1</v>
      </c>
      <c r="H2935" s="217" t="e">
        <f>+VLOOKUP('PAA CONSOLIDADO'!P2938,LISTAS!$B$4:$C$17,2,0)</f>
        <v>#N/A</v>
      </c>
      <c r="I2935" s="217" t="e">
        <f>+VLOOKUP('PAA CONSOLIDADO'!Q2938,LISTAS!$B$22:$C$25,2,0)</f>
        <v>#N/A</v>
      </c>
      <c r="J2935" s="219">
        <f>'PAA CONSOLIDADO'!R2938</f>
        <v>0</v>
      </c>
      <c r="K2935" s="219">
        <f>+'PAA CONSOLIDADO'!S2938</f>
        <v>0</v>
      </c>
      <c r="L2935" s="217" t="e">
        <f>+VLOOKUP('PAA CONSOLIDADO'!T2938,LISTAS!$B$29:$C$31,2,0)</f>
        <v>#N/A</v>
      </c>
      <c r="M2935" s="217" t="e">
        <f>+VLOOKUP('PAA CONSOLIDADO'!U2938,LISTAS!$B$36:$C$39,2,0)</f>
        <v>#N/A</v>
      </c>
      <c r="N2935" s="217" t="str">
        <f t="shared" si="136"/>
        <v>Unidad de Contratación (1)</v>
      </c>
      <c r="O2935" s="217" t="str">
        <f t="shared" si="137"/>
        <v>CO-DC-11001</v>
      </c>
      <c r="P2935" s="217">
        <f>+'PAA CONSOLIDADO'!V2938</f>
        <v>0</v>
      </c>
      <c r="Q2935" s="217">
        <f>+'PAA CONSOLIDADO'!X2938</f>
        <v>0</v>
      </c>
      <c r="R2935" s="217">
        <f>+'PAA CONSOLIDADO'!Y2938</f>
        <v>0</v>
      </c>
    </row>
    <row r="2936" spans="1:18" s="217" customFormat="1" x14ac:dyDescent="0.25">
      <c r="A2936" s="211">
        <f>+'PAA CONSOLIDADO'!C2939</f>
        <v>0</v>
      </c>
      <c r="B2936" s="211">
        <f>+'PAA CONSOLIDADO'!I2939</f>
        <v>0</v>
      </c>
      <c r="C2936" s="217" t="str">
        <f>+CONCATENATE('PAA CONSOLIDADO'!A2939,"-",'PAA CONSOLIDADO'!D2939,"-",'PAA CONSOLIDADO'!K2939)</f>
        <v>--</v>
      </c>
      <c r="D2936" s="217" t="e">
        <f>+VLOOKUP('PAA CONSOLIDADO'!L2939,LISTAS!$D$4:$E$15,2,0)</f>
        <v>#N/A</v>
      </c>
      <c r="E2936" s="217" t="e">
        <f>+VLOOKUP('PAA CONSOLIDADO'!M2939,LISTAS!$D$4:$E$15,2,0)</f>
        <v>#N/A</v>
      </c>
      <c r="F2936" s="217">
        <f>+'PAA CONSOLIDADO'!O2939</f>
        <v>0</v>
      </c>
      <c r="G2936" s="217">
        <f t="shared" si="135"/>
        <v>1</v>
      </c>
      <c r="H2936" s="217" t="e">
        <f>+VLOOKUP('PAA CONSOLIDADO'!P2939,LISTAS!$B$4:$C$17,2,0)</f>
        <v>#N/A</v>
      </c>
      <c r="I2936" s="217" t="e">
        <f>+VLOOKUP('PAA CONSOLIDADO'!Q2939,LISTAS!$B$22:$C$25,2,0)</f>
        <v>#N/A</v>
      </c>
      <c r="J2936" s="219">
        <f>'PAA CONSOLIDADO'!R2939</f>
        <v>0</v>
      </c>
      <c r="K2936" s="219">
        <f>+'PAA CONSOLIDADO'!S2939</f>
        <v>0</v>
      </c>
      <c r="L2936" s="217" t="e">
        <f>+VLOOKUP('PAA CONSOLIDADO'!T2939,LISTAS!$B$29:$C$31,2,0)</f>
        <v>#N/A</v>
      </c>
      <c r="M2936" s="217" t="e">
        <f>+VLOOKUP('PAA CONSOLIDADO'!U2939,LISTAS!$B$36:$C$39,2,0)</f>
        <v>#N/A</v>
      </c>
      <c r="N2936" s="217" t="str">
        <f t="shared" si="136"/>
        <v>Unidad de Contratación (1)</v>
      </c>
      <c r="O2936" s="217" t="str">
        <f t="shared" si="137"/>
        <v>CO-DC-11001</v>
      </c>
      <c r="P2936" s="217">
        <f>+'PAA CONSOLIDADO'!V2939</f>
        <v>0</v>
      </c>
      <c r="Q2936" s="217">
        <f>+'PAA CONSOLIDADO'!X2939</f>
        <v>0</v>
      </c>
      <c r="R2936" s="217">
        <f>+'PAA CONSOLIDADO'!Y2939</f>
        <v>0</v>
      </c>
    </row>
    <row r="2937" spans="1:18" s="217" customFormat="1" x14ac:dyDescent="0.25">
      <c r="A2937" s="211">
        <f>+'PAA CONSOLIDADO'!C2940</f>
        <v>0</v>
      </c>
      <c r="B2937" s="211">
        <f>+'PAA CONSOLIDADO'!I2940</f>
        <v>0</v>
      </c>
      <c r="C2937" s="217" t="str">
        <f>+CONCATENATE('PAA CONSOLIDADO'!A2940,"-",'PAA CONSOLIDADO'!D2940,"-",'PAA CONSOLIDADO'!K2940)</f>
        <v>--</v>
      </c>
      <c r="D2937" s="217" t="e">
        <f>+VLOOKUP('PAA CONSOLIDADO'!L2940,LISTAS!$D$4:$E$15,2,0)</f>
        <v>#N/A</v>
      </c>
      <c r="E2937" s="217" t="e">
        <f>+VLOOKUP('PAA CONSOLIDADO'!M2940,LISTAS!$D$4:$E$15,2,0)</f>
        <v>#N/A</v>
      </c>
      <c r="F2937" s="217">
        <f>+'PAA CONSOLIDADO'!O2940</f>
        <v>0</v>
      </c>
      <c r="G2937" s="217">
        <f t="shared" si="135"/>
        <v>1</v>
      </c>
      <c r="H2937" s="217" t="e">
        <f>+VLOOKUP('PAA CONSOLIDADO'!P2940,LISTAS!$B$4:$C$17,2,0)</f>
        <v>#N/A</v>
      </c>
      <c r="I2937" s="217" t="e">
        <f>+VLOOKUP('PAA CONSOLIDADO'!Q2940,LISTAS!$B$22:$C$25,2,0)</f>
        <v>#N/A</v>
      </c>
      <c r="J2937" s="219">
        <f>'PAA CONSOLIDADO'!R2940</f>
        <v>0</v>
      </c>
      <c r="K2937" s="219">
        <f>+'PAA CONSOLIDADO'!S2940</f>
        <v>0</v>
      </c>
      <c r="L2937" s="217" t="e">
        <f>+VLOOKUP('PAA CONSOLIDADO'!T2940,LISTAS!$B$29:$C$31,2,0)</f>
        <v>#N/A</v>
      </c>
      <c r="M2937" s="217" t="e">
        <f>+VLOOKUP('PAA CONSOLIDADO'!U2940,LISTAS!$B$36:$C$39,2,0)</f>
        <v>#N/A</v>
      </c>
      <c r="N2937" s="217" t="str">
        <f t="shared" si="136"/>
        <v>Unidad de Contratación (1)</v>
      </c>
      <c r="O2937" s="217" t="str">
        <f t="shared" si="137"/>
        <v>CO-DC-11001</v>
      </c>
      <c r="P2937" s="217">
        <f>+'PAA CONSOLIDADO'!V2940</f>
        <v>0</v>
      </c>
      <c r="Q2937" s="217">
        <f>+'PAA CONSOLIDADO'!X2940</f>
        <v>0</v>
      </c>
      <c r="R2937" s="217">
        <f>+'PAA CONSOLIDADO'!Y2940</f>
        <v>0</v>
      </c>
    </row>
    <row r="2938" spans="1:18" s="217" customFormat="1" x14ac:dyDescent="0.25">
      <c r="A2938" s="211">
        <f>+'PAA CONSOLIDADO'!C2941</f>
        <v>0</v>
      </c>
      <c r="B2938" s="211">
        <f>+'PAA CONSOLIDADO'!I2941</f>
        <v>0</v>
      </c>
      <c r="C2938" s="217" t="str">
        <f>+CONCATENATE('PAA CONSOLIDADO'!A2941,"-",'PAA CONSOLIDADO'!D2941,"-",'PAA CONSOLIDADO'!K2941)</f>
        <v>--</v>
      </c>
      <c r="D2938" s="217" t="e">
        <f>+VLOOKUP('PAA CONSOLIDADO'!L2941,LISTAS!$D$4:$E$15,2,0)</f>
        <v>#N/A</v>
      </c>
      <c r="E2938" s="217" t="e">
        <f>+VLOOKUP('PAA CONSOLIDADO'!M2941,LISTAS!$D$4:$E$15,2,0)</f>
        <v>#N/A</v>
      </c>
      <c r="F2938" s="217">
        <f>+'PAA CONSOLIDADO'!O2941</f>
        <v>0</v>
      </c>
      <c r="G2938" s="217">
        <f t="shared" si="135"/>
        <v>1</v>
      </c>
      <c r="H2938" s="217" t="e">
        <f>+VLOOKUP('PAA CONSOLIDADO'!P2941,LISTAS!$B$4:$C$17,2,0)</f>
        <v>#N/A</v>
      </c>
      <c r="I2938" s="217" t="e">
        <f>+VLOOKUP('PAA CONSOLIDADO'!Q2941,LISTAS!$B$22:$C$25,2,0)</f>
        <v>#N/A</v>
      </c>
      <c r="J2938" s="219">
        <f>'PAA CONSOLIDADO'!R2941</f>
        <v>0</v>
      </c>
      <c r="K2938" s="219">
        <f>+'PAA CONSOLIDADO'!S2941</f>
        <v>0</v>
      </c>
      <c r="L2938" s="217" t="e">
        <f>+VLOOKUP('PAA CONSOLIDADO'!T2941,LISTAS!$B$29:$C$31,2,0)</f>
        <v>#N/A</v>
      </c>
      <c r="M2938" s="217" t="e">
        <f>+VLOOKUP('PAA CONSOLIDADO'!U2941,LISTAS!$B$36:$C$39,2,0)</f>
        <v>#N/A</v>
      </c>
      <c r="N2938" s="217" t="str">
        <f t="shared" si="136"/>
        <v>Unidad de Contratación (1)</v>
      </c>
      <c r="O2938" s="217" t="str">
        <f t="shared" si="137"/>
        <v>CO-DC-11001</v>
      </c>
      <c r="P2938" s="217">
        <f>+'PAA CONSOLIDADO'!V2941</f>
        <v>0</v>
      </c>
      <c r="Q2938" s="217">
        <f>+'PAA CONSOLIDADO'!X2941</f>
        <v>0</v>
      </c>
      <c r="R2938" s="217">
        <f>+'PAA CONSOLIDADO'!Y2941</f>
        <v>0</v>
      </c>
    </row>
    <row r="2939" spans="1:18" s="217" customFormat="1" x14ac:dyDescent="0.25">
      <c r="A2939" s="211">
        <f>+'PAA CONSOLIDADO'!C2942</f>
        <v>0</v>
      </c>
      <c r="B2939" s="211">
        <f>+'PAA CONSOLIDADO'!I2942</f>
        <v>0</v>
      </c>
      <c r="C2939" s="217" t="str">
        <f>+CONCATENATE('PAA CONSOLIDADO'!A2942,"-",'PAA CONSOLIDADO'!D2942,"-",'PAA CONSOLIDADO'!K2942)</f>
        <v>--</v>
      </c>
      <c r="D2939" s="217" t="e">
        <f>+VLOOKUP('PAA CONSOLIDADO'!L2942,LISTAS!$D$4:$E$15,2,0)</f>
        <v>#N/A</v>
      </c>
      <c r="E2939" s="217" t="e">
        <f>+VLOOKUP('PAA CONSOLIDADO'!M2942,LISTAS!$D$4:$E$15,2,0)</f>
        <v>#N/A</v>
      </c>
      <c r="F2939" s="217">
        <f>+'PAA CONSOLIDADO'!O2942</f>
        <v>0</v>
      </c>
      <c r="G2939" s="217">
        <f t="shared" si="135"/>
        <v>1</v>
      </c>
      <c r="H2939" s="217" t="e">
        <f>+VLOOKUP('PAA CONSOLIDADO'!P2942,LISTAS!$B$4:$C$17,2,0)</f>
        <v>#N/A</v>
      </c>
      <c r="I2939" s="217" t="e">
        <f>+VLOOKUP('PAA CONSOLIDADO'!Q2942,LISTAS!$B$22:$C$25,2,0)</f>
        <v>#N/A</v>
      </c>
      <c r="J2939" s="219">
        <f>'PAA CONSOLIDADO'!R2942</f>
        <v>0</v>
      </c>
      <c r="K2939" s="219">
        <f>+'PAA CONSOLIDADO'!S2942</f>
        <v>0</v>
      </c>
      <c r="L2939" s="217" t="e">
        <f>+VLOOKUP('PAA CONSOLIDADO'!T2942,LISTAS!$B$29:$C$31,2,0)</f>
        <v>#N/A</v>
      </c>
      <c r="M2939" s="217" t="e">
        <f>+VLOOKUP('PAA CONSOLIDADO'!U2942,LISTAS!$B$36:$C$39,2,0)</f>
        <v>#N/A</v>
      </c>
      <c r="N2939" s="217" t="str">
        <f t="shared" si="136"/>
        <v>Unidad de Contratación (1)</v>
      </c>
      <c r="O2939" s="217" t="str">
        <f t="shared" si="137"/>
        <v>CO-DC-11001</v>
      </c>
      <c r="P2939" s="217">
        <f>+'PAA CONSOLIDADO'!V2942</f>
        <v>0</v>
      </c>
      <c r="Q2939" s="217">
        <f>+'PAA CONSOLIDADO'!X2942</f>
        <v>0</v>
      </c>
      <c r="R2939" s="217">
        <f>+'PAA CONSOLIDADO'!Y2942</f>
        <v>0</v>
      </c>
    </row>
    <row r="2940" spans="1:18" s="217" customFormat="1" x14ac:dyDescent="0.25">
      <c r="A2940" s="211">
        <f>+'PAA CONSOLIDADO'!C2943</f>
        <v>0</v>
      </c>
      <c r="B2940" s="211">
        <f>+'PAA CONSOLIDADO'!I2943</f>
        <v>0</v>
      </c>
      <c r="C2940" s="217" t="str">
        <f>+CONCATENATE('PAA CONSOLIDADO'!A2943,"-",'PAA CONSOLIDADO'!D2943,"-",'PAA CONSOLIDADO'!K2943)</f>
        <v>--</v>
      </c>
      <c r="D2940" s="217" t="e">
        <f>+VLOOKUP('PAA CONSOLIDADO'!L2943,LISTAS!$D$4:$E$15,2,0)</f>
        <v>#N/A</v>
      </c>
      <c r="E2940" s="217" t="e">
        <f>+VLOOKUP('PAA CONSOLIDADO'!M2943,LISTAS!$D$4:$E$15,2,0)</f>
        <v>#N/A</v>
      </c>
      <c r="F2940" s="217">
        <f>+'PAA CONSOLIDADO'!O2943</f>
        <v>0</v>
      </c>
      <c r="G2940" s="217">
        <f t="shared" si="135"/>
        <v>1</v>
      </c>
      <c r="H2940" s="217" t="e">
        <f>+VLOOKUP('PAA CONSOLIDADO'!P2943,LISTAS!$B$4:$C$17,2,0)</f>
        <v>#N/A</v>
      </c>
      <c r="I2940" s="217" t="e">
        <f>+VLOOKUP('PAA CONSOLIDADO'!Q2943,LISTAS!$B$22:$C$25,2,0)</f>
        <v>#N/A</v>
      </c>
      <c r="J2940" s="219">
        <f>'PAA CONSOLIDADO'!R2943</f>
        <v>0</v>
      </c>
      <c r="K2940" s="219">
        <f>+'PAA CONSOLIDADO'!S2943</f>
        <v>0</v>
      </c>
      <c r="L2940" s="217" t="e">
        <f>+VLOOKUP('PAA CONSOLIDADO'!T2943,LISTAS!$B$29:$C$31,2,0)</f>
        <v>#N/A</v>
      </c>
      <c r="M2940" s="217" t="e">
        <f>+VLOOKUP('PAA CONSOLIDADO'!U2943,LISTAS!$B$36:$C$39,2,0)</f>
        <v>#N/A</v>
      </c>
      <c r="N2940" s="217" t="str">
        <f t="shared" si="136"/>
        <v>Unidad de Contratación (1)</v>
      </c>
      <c r="O2940" s="217" t="str">
        <f t="shared" si="137"/>
        <v>CO-DC-11001</v>
      </c>
      <c r="P2940" s="217">
        <f>+'PAA CONSOLIDADO'!V2943</f>
        <v>0</v>
      </c>
      <c r="Q2940" s="217">
        <f>+'PAA CONSOLIDADO'!X2943</f>
        <v>0</v>
      </c>
      <c r="R2940" s="217">
        <f>+'PAA CONSOLIDADO'!Y2943</f>
        <v>0</v>
      </c>
    </row>
    <row r="2941" spans="1:18" s="217" customFormat="1" x14ac:dyDescent="0.25">
      <c r="A2941" s="211">
        <f>+'PAA CONSOLIDADO'!C2944</f>
        <v>0</v>
      </c>
      <c r="B2941" s="211">
        <f>+'PAA CONSOLIDADO'!I2944</f>
        <v>0</v>
      </c>
      <c r="C2941" s="217" t="str">
        <f>+CONCATENATE('PAA CONSOLIDADO'!A2944,"-",'PAA CONSOLIDADO'!D2944,"-",'PAA CONSOLIDADO'!K2944)</f>
        <v>--</v>
      </c>
      <c r="D2941" s="217" t="e">
        <f>+VLOOKUP('PAA CONSOLIDADO'!L2944,LISTAS!$D$4:$E$15,2,0)</f>
        <v>#N/A</v>
      </c>
      <c r="E2941" s="217" t="e">
        <f>+VLOOKUP('PAA CONSOLIDADO'!M2944,LISTAS!$D$4:$E$15,2,0)</f>
        <v>#N/A</v>
      </c>
      <c r="F2941" s="217">
        <f>+'PAA CONSOLIDADO'!O2944</f>
        <v>0</v>
      </c>
      <c r="G2941" s="217">
        <f t="shared" si="135"/>
        <v>1</v>
      </c>
      <c r="H2941" s="217" t="e">
        <f>+VLOOKUP('PAA CONSOLIDADO'!P2944,LISTAS!$B$4:$C$17,2,0)</f>
        <v>#N/A</v>
      </c>
      <c r="I2941" s="217" t="e">
        <f>+VLOOKUP('PAA CONSOLIDADO'!Q2944,LISTAS!$B$22:$C$25,2,0)</f>
        <v>#N/A</v>
      </c>
      <c r="J2941" s="219">
        <f>'PAA CONSOLIDADO'!R2944</f>
        <v>0</v>
      </c>
      <c r="K2941" s="219">
        <f>+'PAA CONSOLIDADO'!S2944</f>
        <v>0</v>
      </c>
      <c r="L2941" s="217" t="e">
        <f>+VLOOKUP('PAA CONSOLIDADO'!T2944,LISTAS!$B$29:$C$31,2,0)</f>
        <v>#N/A</v>
      </c>
      <c r="M2941" s="217" t="e">
        <f>+VLOOKUP('PAA CONSOLIDADO'!U2944,LISTAS!$B$36:$C$39,2,0)</f>
        <v>#N/A</v>
      </c>
      <c r="N2941" s="217" t="str">
        <f t="shared" si="136"/>
        <v>Unidad de Contratación (1)</v>
      </c>
      <c r="O2941" s="217" t="str">
        <f t="shared" si="137"/>
        <v>CO-DC-11001</v>
      </c>
      <c r="P2941" s="217">
        <f>+'PAA CONSOLIDADO'!V2944</f>
        <v>0</v>
      </c>
      <c r="Q2941" s="217">
        <f>+'PAA CONSOLIDADO'!X2944</f>
        <v>0</v>
      </c>
      <c r="R2941" s="217">
        <f>+'PAA CONSOLIDADO'!Y2944</f>
        <v>0</v>
      </c>
    </row>
    <row r="2942" spans="1:18" s="217" customFormat="1" x14ac:dyDescent="0.25">
      <c r="A2942" s="211">
        <f>+'PAA CONSOLIDADO'!C2945</f>
        <v>0</v>
      </c>
      <c r="B2942" s="211">
        <f>+'PAA CONSOLIDADO'!I2945</f>
        <v>0</v>
      </c>
      <c r="C2942" s="217" t="str">
        <f>+CONCATENATE('PAA CONSOLIDADO'!A2945,"-",'PAA CONSOLIDADO'!D2945,"-",'PAA CONSOLIDADO'!K2945)</f>
        <v>--</v>
      </c>
      <c r="D2942" s="217" t="e">
        <f>+VLOOKUP('PAA CONSOLIDADO'!L2945,LISTAS!$D$4:$E$15,2,0)</f>
        <v>#N/A</v>
      </c>
      <c r="E2942" s="217" t="e">
        <f>+VLOOKUP('PAA CONSOLIDADO'!M2945,LISTAS!$D$4:$E$15,2,0)</f>
        <v>#N/A</v>
      </c>
      <c r="F2942" s="217">
        <f>+'PAA CONSOLIDADO'!O2945</f>
        <v>0</v>
      </c>
      <c r="G2942" s="217">
        <f t="shared" si="135"/>
        <v>1</v>
      </c>
      <c r="H2942" s="217" t="e">
        <f>+VLOOKUP('PAA CONSOLIDADO'!P2945,LISTAS!$B$4:$C$17,2,0)</f>
        <v>#N/A</v>
      </c>
      <c r="I2942" s="217" t="e">
        <f>+VLOOKUP('PAA CONSOLIDADO'!Q2945,LISTAS!$B$22:$C$25,2,0)</f>
        <v>#N/A</v>
      </c>
      <c r="J2942" s="219">
        <f>'PAA CONSOLIDADO'!R2945</f>
        <v>0</v>
      </c>
      <c r="K2942" s="219">
        <f>+'PAA CONSOLIDADO'!S2945</f>
        <v>0</v>
      </c>
      <c r="L2942" s="217" t="e">
        <f>+VLOOKUP('PAA CONSOLIDADO'!T2945,LISTAS!$B$29:$C$31,2,0)</f>
        <v>#N/A</v>
      </c>
      <c r="M2942" s="217" t="e">
        <f>+VLOOKUP('PAA CONSOLIDADO'!U2945,LISTAS!$B$36:$C$39,2,0)</f>
        <v>#N/A</v>
      </c>
      <c r="N2942" s="217" t="str">
        <f t="shared" si="136"/>
        <v>Unidad de Contratación (1)</v>
      </c>
      <c r="O2942" s="217" t="str">
        <f t="shared" si="137"/>
        <v>CO-DC-11001</v>
      </c>
      <c r="P2942" s="217">
        <f>+'PAA CONSOLIDADO'!V2945</f>
        <v>0</v>
      </c>
      <c r="Q2942" s="217">
        <f>+'PAA CONSOLIDADO'!X2945</f>
        <v>0</v>
      </c>
      <c r="R2942" s="217">
        <f>+'PAA CONSOLIDADO'!Y2945</f>
        <v>0</v>
      </c>
    </row>
    <row r="2943" spans="1:18" s="217" customFormat="1" x14ac:dyDescent="0.25">
      <c r="A2943" s="211">
        <f>+'PAA CONSOLIDADO'!C2946</f>
        <v>0</v>
      </c>
      <c r="B2943" s="211">
        <f>+'PAA CONSOLIDADO'!I2946</f>
        <v>0</v>
      </c>
      <c r="C2943" s="217" t="str">
        <f>+CONCATENATE('PAA CONSOLIDADO'!A2946,"-",'PAA CONSOLIDADO'!D2946,"-",'PAA CONSOLIDADO'!K2946)</f>
        <v>--</v>
      </c>
      <c r="D2943" s="217" t="e">
        <f>+VLOOKUP('PAA CONSOLIDADO'!L2946,LISTAS!$D$4:$E$15,2,0)</f>
        <v>#N/A</v>
      </c>
      <c r="E2943" s="217" t="e">
        <f>+VLOOKUP('PAA CONSOLIDADO'!M2946,LISTAS!$D$4:$E$15,2,0)</f>
        <v>#N/A</v>
      </c>
      <c r="F2943" s="217">
        <f>+'PAA CONSOLIDADO'!O2946</f>
        <v>0</v>
      </c>
      <c r="G2943" s="217">
        <f t="shared" si="135"/>
        <v>1</v>
      </c>
      <c r="H2943" s="217" t="e">
        <f>+VLOOKUP('PAA CONSOLIDADO'!P2946,LISTAS!$B$4:$C$17,2,0)</f>
        <v>#N/A</v>
      </c>
      <c r="I2943" s="217" t="e">
        <f>+VLOOKUP('PAA CONSOLIDADO'!Q2946,LISTAS!$B$22:$C$25,2,0)</f>
        <v>#N/A</v>
      </c>
      <c r="J2943" s="219">
        <f>'PAA CONSOLIDADO'!R2946</f>
        <v>0</v>
      </c>
      <c r="K2943" s="219">
        <f>+'PAA CONSOLIDADO'!S2946</f>
        <v>0</v>
      </c>
      <c r="L2943" s="217" t="e">
        <f>+VLOOKUP('PAA CONSOLIDADO'!T2946,LISTAS!$B$29:$C$31,2,0)</f>
        <v>#N/A</v>
      </c>
      <c r="M2943" s="217" t="e">
        <f>+VLOOKUP('PAA CONSOLIDADO'!U2946,LISTAS!$B$36:$C$39,2,0)</f>
        <v>#N/A</v>
      </c>
      <c r="N2943" s="217" t="str">
        <f t="shared" si="136"/>
        <v>Unidad de Contratación (1)</v>
      </c>
      <c r="O2943" s="217" t="str">
        <f t="shared" si="137"/>
        <v>CO-DC-11001</v>
      </c>
      <c r="P2943" s="217">
        <f>+'PAA CONSOLIDADO'!V2946</f>
        <v>0</v>
      </c>
      <c r="Q2943" s="217">
        <f>+'PAA CONSOLIDADO'!X2946</f>
        <v>0</v>
      </c>
      <c r="R2943" s="217">
        <f>+'PAA CONSOLIDADO'!Y2946</f>
        <v>0</v>
      </c>
    </row>
    <row r="2944" spans="1:18" s="217" customFormat="1" x14ac:dyDescent="0.25">
      <c r="A2944" s="211">
        <f>+'PAA CONSOLIDADO'!C2947</f>
        <v>0</v>
      </c>
      <c r="B2944" s="211">
        <f>+'PAA CONSOLIDADO'!I2947</f>
        <v>0</v>
      </c>
      <c r="C2944" s="217" t="str">
        <f>+CONCATENATE('PAA CONSOLIDADO'!A2947,"-",'PAA CONSOLIDADO'!D2947,"-",'PAA CONSOLIDADO'!K2947)</f>
        <v>--</v>
      </c>
      <c r="D2944" s="217" t="e">
        <f>+VLOOKUP('PAA CONSOLIDADO'!L2947,LISTAS!$D$4:$E$15,2,0)</f>
        <v>#N/A</v>
      </c>
      <c r="E2944" s="217" t="e">
        <f>+VLOOKUP('PAA CONSOLIDADO'!M2947,LISTAS!$D$4:$E$15,2,0)</f>
        <v>#N/A</v>
      </c>
      <c r="F2944" s="217">
        <f>+'PAA CONSOLIDADO'!O2947</f>
        <v>0</v>
      </c>
      <c r="G2944" s="217">
        <f t="shared" si="135"/>
        <v>1</v>
      </c>
      <c r="H2944" s="217" t="e">
        <f>+VLOOKUP('PAA CONSOLIDADO'!P2947,LISTAS!$B$4:$C$17,2,0)</f>
        <v>#N/A</v>
      </c>
      <c r="I2944" s="217" t="e">
        <f>+VLOOKUP('PAA CONSOLIDADO'!Q2947,LISTAS!$B$22:$C$25,2,0)</f>
        <v>#N/A</v>
      </c>
      <c r="J2944" s="219">
        <f>'PAA CONSOLIDADO'!R2947</f>
        <v>0</v>
      </c>
      <c r="K2944" s="219">
        <f>+'PAA CONSOLIDADO'!S2947</f>
        <v>0</v>
      </c>
      <c r="L2944" s="217" t="e">
        <f>+VLOOKUP('PAA CONSOLIDADO'!T2947,LISTAS!$B$29:$C$31,2,0)</f>
        <v>#N/A</v>
      </c>
      <c r="M2944" s="217" t="e">
        <f>+VLOOKUP('PAA CONSOLIDADO'!U2947,LISTAS!$B$36:$C$39,2,0)</f>
        <v>#N/A</v>
      </c>
      <c r="N2944" s="217" t="str">
        <f t="shared" si="136"/>
        <v>Unidad de Contratación (1)</v>
      </c>
      <c r="O2944" s="217" t="str">
        <f t="shared" si="137"/>
        <v>CO-DC-11001</v>
      </c>
      <c r="P2944" s="217">
        <f>+'PAA CONSOLIDADO'!V2947</f>
        <v>0</v>
      </c>
      <c r="Q2944" s="217">
        <f>+'PAA CONSOLIDADO'!X2947</f>
        <v>0</v>
      </c>
      <c r="R2944" s="217">
        <f>+'PAA CONSOLIDADO'!Y2947</f>
        <v>0</v>
      </c>
    </row>
    <row r="2945" spans="1:18" s="217" customFormat="1" x14ac:dyDescent="0.25">
      <c r="A2945" s="211">
        <f>+'PAA CONSOLIDADO'!C2948</f>
        <v>0</v>
      </c>
      <c r="B2945" s="211">
        <f>+'PAA CONSOLIDADO'!I2948</f>
        <v>0</v>
      </c>
      <c r="C2945" s="217" t="str">
        <f>+CONCATENATE('PAA CONSOLIDADO'!A2948,"-",'PAA CONSOLIDADO'!D2948,"-",'PAA CONSOLIDADO'!K2948)</f>
        <v>--</v>
      </c>
      <c r="D2945" s="217" t="e">
        <f>+VLOOKUP('PAA CONSOLIDADO'!L2948,LISTAS!$D$4:$E$15,2,0)</f>
        <v>#N/A</v>
      </c>
      <c r="E2945" s="217" t="e">
        <f>+VLOOKUP('PAA CONSOLIDADO'!M2948,LISTAS!$D$4:$E$15,2,0)</f>
        <v>#N/A</v>
      </c>
      <c r="F2945" s="217">
        <f>+'PAA CONSOLIDADO'!O2948</f>
        <v>0</v>
      </c>
      <c r="G2945" s="217">
        <f t="shared" si="135"/>
        <v>1</v>
      </c>
      <c r="H2945" s="217" t="e">
        <f>+VLOOKUP('PAA CONSOLIDADO'!P2948,LISTAS!$B$4:$C$17,2,0)</f>
        <v>#N/A</v>
      </c>
      <c r="I2945" s="217" t="e">
        <f>+VLOOKUP('PAA CONSOLIDADO'!Q2948,LISTAS!$B$22:$C$25,2,0)</f>
        <v>#N/A</v>
      </c>
      <c r="J2945" s="219">
        <f>'PAA CONSOLIDADO'!R2948</f>
        <v>0</v>
      </c>
      <c r="K2945" s="219">
        <f>+'PAA CONSOLIDADO'!S2948</f>
        <v>0</v>
      </c>
      <c r="L2945" s="217" t="e">
        <f>+VLOOKUP('PAA CONSOLIDADO'!T2948,LISTAS!$B$29:$C$31,2,0)</f>
        <v>#N/A</v>
      </c>
      <c r="M2945" s="217" t="e">
        <f>+VLOOKUP('PAA CONSOLIDADO'!U2948,LISTAS!$B$36:$C$39,2,0)</f>
        <v>#N/A</v>
      </c>
      <c r="N2945" s="217" t="str">
        <f t="shared" si="136"/>
        <v>Unidad de Contratación (1)</v>
      </c>
      <c r="O2945" s="217" t="str">
        <f t="shared" si="137"/>
        <v>CO-DC-11001</v>
      </c>
      <c r="P2945" s="217">
        <f>+'PAA CONSOLIDADO'!V2948</f>
        <v>0</v>
      </c>
      <c r="Q2945" s="217">
        <f>+'PAA CONSOLIDADO'!X2948</f>
        <v>0</v>
      </c>
      <c r="R2945" s="217">
        <f>+'PAA CONSOLIDADO'!Y2948</f>
        <v>0</v>
      </c>
    </row>
    <row r="2946" spans="1:18" s="217" customFormat="1" x14ac:dyDescent="0.25">
      <c r="A2946" s="211">
        <f>+'PAA CONSOLIDADO'!C2949</f>
        <v>0</v>
      </c>
      <c r="B2946" s="211">
        <f>+'PAA CONSOLIDADO'!I2949</f>
        <v>0</v>
      </c>
      <c r="C2946" s="217" t="str">
        <f>+CONCATENATE('PAA CONSOLIDADO'!A2949,"-",'PAA CONSOLIDADO'!D2949,"-",'PAA CONSOLIDADO'!K2949)</f>
        <v>--</v>
      </c>
      <c r="D2946" s="217" t="e">
        <f>+VLOOKUP('PAA CONSOLIDADO'!L2949,LISTAS!$D$4:$E$15,2,0)</f>
        <v>#N/A</v>
      </c>
      <c r="E2946" s="217" t="e">
        <f>+VLOOKUP('PAA CONSOLIDADO'!M2949,LISTAS!$D$4:$E$15,2,0)</f>
        <v>#N/A</v>
      </c>
      <c r="F2946" s="217">
        <f>+'PAA CONSOLIDADO'!O2949</f>
        <v>0</v>
      </c>
      <c r="G2946" s="217">
        <f t="shared" si="135"/>
        <v>1</v>
      </c>
      <c r="H2946" s="217" t="e">
        <f>+VLOOKUP('PAA CONSOLIDADO'!P2949,LISTAS!$B$4:$C$17,2,0)</f>
        <v>#N/A</v>
      </c>
      <c r="I2946" s="217" t="e">
        <f>+VLOOKUP('PAA CONSOLIDADO'!Q2949,LISTAS!$B$22:$C$25,2,0)</f>
        <v>#N/A</v>
      </c>
      <c r="J2946" s="219">
        <f>'PAA CONSOLIDADO'!R2949</f>
        <v>0</v>
      </c>
      <c r="K2946" s="219">
        <f>+'PAA CONSOLIDADO'!S2949</f>
        <v>0</v>
      </c>
      <c r="L2946" s="217" t="e">
        <f>+VLOOKUP('PAA CONSOLIDADO'!T2949,LISTAS!$B$29:$C$31,2,0)</f>
        <v>#N/A</v>
      </c>
      <c r="M2946" s="217" t="e">
        <f>+VLOOKUP('PAA CONSOLIDADO'!U2949,LISTAS!$B$36:$C$39,2,0)</f>
        <v>#N/A</v>
      </c>
      <c r="N2946" s="217" t="str">
        <f t="shared" si="136"/>
        <v>Unidad de Contratación (1)</v>
      </c>
      <c r="O2946" s="217" t="str">
        <f t="shared" si="137"/>
        <v>CO-DC-11001</v>
      </c>
      <c r="P2946" s="217">
        <f>+'PAA CONSOLIDADO'!V2949</f>
        <v>0</v>
      </c>
      <c r="Q2946" s="217">
        <f>+'PAA CONSOLIDADO'!X2949</f>
        <v>0</v>
      </c>
      <c r="R2946" s="217">
        <f>+'PAA CONSOLIDADO'!Y2949</f>
        <v>0</v>
      </c>
    </row>
    <row r="2947" spans="1:18" s="217" customFormat="1" x14ac:dyDescent="0.25">
      <c r="A2947" s="211">
        <f>+'PAA CONSOLIDADO'!C2950</f>
        <v>0</v>
      </c>
      <c r="B2947" s="211">
        <f>+'PAA CONSOLIDADO'!I2950</f>
        <v>0</v>
      </c>
      <c r="C2947" s="217" t="str">
        <f>+CONCATENATE('PAA CONSOLIDADO'!A2950,"-",'PAA CONSOLIDADO'!D2950,"-",'PAA CONSOLIDADO'!K2950)</f>
        <v>--</v>
      </c>
      <c r="D2947" s="217" t="e">
        <f>+VLOOKUP('PAA CONSOLIDADO'!L2950,LISTAS!$D$4:$E$15,2,0)</f>
        <v>#N/A</v>
      </c>
      <c r="E2947" s="217" t="e">
        <f>+VLOOKUP('PAA CONSOLIDADO'!M2950,LISTAS!$D$4:$E$15,2,0)</f>
        <v>#N/A</v>
      </c>
      <c r="F2947" s="217">
        <f>+'PAA CONSOLIDADO'!O2950</f>
        <v>0</v>
      </c>
      <c r="G2947" s="217">
        <f t="shared" si="135"/>
        <v>1</v>
      </c>
      <c r="H2947" s="217" t="e">
        <f>+VLOOKUP('PAA CONSOLIDADO'!P2950,LISTAS!$B$4:$C$17,2,0)</f>
        <v>#N/A</v>
      </c>
      <c r="I2947" s="217" t="e">
        <f>+VLOOKUP('PAA CONSOLIDADO'!Q2950,LISTAS!$B$22:$C$25,2,0)</f>
        <v>#N/A</v>
      </c>
      <c r="J2947" s="219">
        <f>'PAA CONSOLIDADO'!R2950</f>
        <v>0</v>
      </c>
      <c r="K2947" s="219">
        <f>+'PAA CONSOLIDADO'!S2950</f>
        <v>0</v>
      </c>
      <c r="L2947" s="217" t="e">
        <f>+VLOOKUP('PAA CONSOLIDADO'!T2950,LISTAS!$B$29:$C$31,2,0)</f>
        <v>#N/A</v>
      </c>
      <c r="M2947" s="217" t="e">
        <f>+VLOOKUP('PAA CONSOLIDADO'!U2950,LISTAS!$B$36:$C$39,2,0)</f>
        <v>#N/A</v>
      </c>
      <c r="N2947" s="217" t="str">
        <f t="shared" si="136"/>
        <v>Unidad de Contratación (1)</v>
      </c>
      <c r="O2947" s="217" t="str">
        <f t="shared" si="137"/>
        <v>CO-DC-11001</v>
      </c>
      <c r="P2947" s="217">
        <f>+'PAA CONSOLIDADO'!V2950</f>
        <v>0</v>
      </c>
      <c r="Q2947" s="217">
        <f>+'PAA CONSOLIDADO'!X2950</f>
        <v>0</v>
      </c>
      <c r="R2947" s="217">
        <f>+'PAA CONSOLIDADO'!Y2950</f>
        <v>0</v>
      </c>
    </row>
    <row r="2948" spans="1:18" s="217" customFormat="1" x14ac:dyDescent="0.25">
      <c r="A2948" s="211">
        <f>+'PAA CONSOLIDADO'!C2951</f>
        <v>0</v>
      </c>
      <c r="B2948" s="211">
        <f>+'PAA CONSOLIDADO'!I2951</f>
        <v>0</v>
      </c>
      <c r="C2948" s="217" t="str">
        <f>+CONCATENATE('PAA CONSOLIDADO'!A2951,"-",'PAA CONSOLIDADO'!D2951,"-",'PAA CONSOLIDADO'!K2951)</f>
        <v>--</v>
      </c>
      <c r="D2948" s="217" t="e">
        <f>+VLOOKUP('PAA CONSOLIDADO'!L2951,LISTAS!$D$4:$E$15,2,0)</f>
        <v>#N/A</v>
      </c>
      <c r="E2948" s="217" t="e">
        <f>+VLOOKUP('PAA CONSOLIDADO'!M2951,LISTAS!$D$4:$E$15,2,0)</f>
        <v>#N/A</v>
      </c>
      <c r="F2948" s="217">
        <f>+'PAA CONSOLIDADO'!O2951</f>
        <v>0</v>
      </c>
      <c r="G2948" s="217">
        <f t="shared" si="135"/>
        <v>1</v>
      </c>
      <c r="H2948" s="217" t="e">
        <f>+VLOOKUP('PAA CONSOLIDADO'!P2951,LISTAS!$B$4:$C$17,2,0)</f>
        <v>#N/A</v>
      </c>
      <c r="I2948" s="217" t="e">
        <f>+VLOOKUP('PAA CONSOLIDADO'!Q2951,LISTAS!$B$22:$C$25,2,0)</f>
        <v>#N/A</v>
      </c>
      <c r="J2948" s="219">
        <f>'PAA CONSOLIDADO'!R2951</f>
        <v>0</v>
      </c>
      <c r="K2948" s="219">
        <f>+'PAA CONSOLIDADO'!S2951</f>
        <v>0</v>
      </c>
      <c r="L2948" s="217" t="e">
        <f>+VLOOKUP('PAA CONSOLIDADO'!T2951,LISTAS!$B$29:$C$31,2,0)</f>
        <v>#N/A</v>
      </c>
      <c r="M2948" s="217" t="e">
        <f>+VLOOKUP('PAA CONSOLIDADO'!U2951,LISTAS!$B$36:$C$39,2,0)</f>
        <v>#N/A</v>
      </c>
      <c r="N2948" s="217" t="str">
        <f t="shared" si="136"/>
        <v>Unidad de Contratación (1)</v>
      </c>
      <c r="O2948" s="217" t="str">
        <f t="shared" si="137"/>
        <v>CO-DC-11001</v>
      </c>
      <c r="P2948" s="217">
        <f>+'PAA CONSOLIDADO'!V2951</f>
        <v>0</v>
      </c>
      <c r="Q2948" s="217">
        <f>+'PAA CONSOLIDADO'!X2951</f>
        <v>0</v>
      </c>
      <c r="R2948" s="217">
        <f>+'PAA CONSOLIDADO'!Y2951</f>
        <v>0</v>
      </c>
    </row>
    <row r="2949" spans="1:18" s="217" customFormat="1" x14ac:dyDescent="0.25">
      <c r="A2949" s="211">
        <f>+'PAA CONSOLIDADO'!C2952</f>
        <v>0</v>
      </c>
      <c r="B2949" s="211">
        <f>+'PAA CONSOLIDADO'!I2952</f>
        <v>0</v>
      </c>
      <c r="C2949" s="217" t="str">
        <f>+CONCATENATE('PAA CONSOLIDADO'!A2952,"-",'PAA CONSOLIDADO'!D2952,"-",'PAA CONSOLIDADO'!K2952)</f>
        <v>--</v>
      </c>
      <c r="D2949" s="217" t="e">
        <f>+VLOOKUP('PAA CONSOLIDADO'!L2952,LISTAS!$D$4:$E$15,2,0)</f>
        <v>#N/A</v>
      </c>
      <c r="E2949" s="217" t="e">
        <f>+VLOOKUP('PAA CONSOLIDADO'!M2952,LISTAS!$D$4:$E$15,2,0)</f>
        <v>#N/A</v>
      </c>
      <c r="F2949" s="217">
        <f>+'PAA CONSOLIDADO'!O2952</f>
        <v>0</v>
      </c>
      <c r="G2949" s="217">
        <f t="shared" ref="G2949:G3012" si="138">+IF(ISBLANK(B2949),"",1)</f>
        <v>1</v>
      </c>
      <c r="H2949" s="217" t="e">
        <f>+VLOOKUP('PAA CONSOLIDADO'!P2952,LISTAS!$B$4:$C$17,2,0)</f>
        <v>#N/A</v>
      </c>
      <c r="I2949" s="217" t="e">
        <f>+VLOOKUP('PAA CONSOLIDADO'!Q2952,LISTAS!$B$22:$C$25,2,0)</f>
        <v>#N/A</v>
      </c>
      <c r="J2949" s="219">
        <f>'PAA CONSOLIDADO'!R2952</f>
        <v>0</v>
      </c>
      <c r="K2949" s="219">
        <f>+'PAA CONSOLIDADO'!S2952</f>
        <v>0</v>
      </c>
      <c r="L2949" s="217" t="e">
        <f>+VLOOKUP('PAA CONSOLIDADO'!T2952,LISTAS!$B$29:$C$31,2,0)</f>
        <v>#N/A</v>
      </c>
      <c r="M2949" s="217" t="e">
        <f>+VLOOKUP('PAA CONSOLIDADO'!U2952,LISTAS!$B$36:$C$39,2,0)</f>
        <v>#N/A</v>
      </c>
      <c r="N2949" s="217" t="str">
        <f t="shared" ref="N2949:N3012" si="139">+IF(ISBLANK(B2949),"","Unidad de Contratación (1)")</f>
        <v>Unidad de Contratación (1)</v>
      </c>
      <c r="O2949" s="217" t="str">
        <f t="shared" ref="O2949:O3012" si="140">+IF(ISBLANK(B2949),"","CO-DC-11001")</f>
        <v>CO-DC-11001</v>
      </c>
      <c r="P2949" s="217">
        <f>+'PAA CONSOLIDADO'!V2952</f>
        <v>0</v>
      </c>
      <c r="Q2949" s="217">
        <f>+'PAA CONSOLIDADO'!X2952</f>
        <v>0</v>
      </c>
      <c r="R2949" s="217">
        <f>+'PAA CONSOLIDADO'!Y2952</f>
        <v>0</v>
      </c>
    </row>
    <row r="2950" spans="1:18" s="217" customFormat="1" x14ac:dyDescent="0.25">
      <c r="A2950" s="211">
        <f>+'PAA CONSOLIDADO'!C2953</f>
        <v>0</v>
      </c>
      <c r="B2950" s="211">
        <f>+'PAA CONSOLIDADO'!I2953</f>
        <v>0</v>
      </c>
      <c r="C2950" s="217" t="str">
        <f>+CONCATENATE('PAA CONSOLIDADO'!A2953,"-",'PAA CONSOLIDADO'!D2953,"-",'PAA CONSOLIDADO'!K2953)</f>
        <v>--</v>
      </c>
      <c r="D2950" s="217" t="e">
        <f>+VLOOKUP('PAA CONSOLIDADO'!L2953,LISTAS!$D$4:$E$15,2,0)</f>
        <v>#N/A</v>
      </c>
      <c r="E2950" s="217" t="e">
        <f>+VLOOKUP('PAA CONSOLIDADO'!M2953,LISTAS!$D$4:$E$15,2,0)</f>
        <v>#N/A</v>
      </c>
      <c r="F2950" s="217">
        <f>+'PAA CONSOLIDADO'!O2953</f>
        <v>0</v>
      </c>
      <c r="G2950" s="217">
        <f t="shared" si="138"/>
        <v>1</v>
      </c>
      <c r="H2950" s="217" t="e">
        <f>+VLOOKUP('PAA CONSOLIDADO'!P2953,LISTAS!$B$4:$C$17,2,0)</f>
        <v>#N/A</v>
      </c>
      <c r="I2950" s="217" t="e">
        <f>+VLOOKUP('PAA CONSOLIDADO'!Q2953,LISTAS!$B$22:$C$25,2,0)</f>
        <v>#N/A</v>
      </c>
      <c r="J2950" s="219">
        <f>'PAA CONSOLIDADO'!R2953</f>
        <v>0</v>
      </c>
      <c r="K2950" s="219">
        <f>+'PAA CONSOLIDADO'!S2953</f>
        <v>0</v>
      </c>
      <c r="L2950" s="217" t="e">
        <f>+VLOOKUP('PAA CONSOLIDADO'!T2953,LISTAS!$B$29:$C$31,2,0)</f>
        <v>#N/A</v>
      </c>
      <c r="M2950" s="217" t="e">
        <f>+VLOOKUP('PAA CONSOLIDADO'!U2953,LISTAS!$B$36:$C$39,2,0)</f>
        <v>#N/A</v>
      </c>
      <c r="N2950" s="217" t="str">
        <f t="shared" si="139"/>
        <v>Unidad de Contratación (1)</v>
      </c>
      <c r="O2950" s="217" t="str">
        <f t="shared" si="140"/>
        <v>CO-DC-11001</v>
      </c>
      <c r="P2950" s="217">
        <f>+'PAA CONSOLIDADO'!V2953</f>
        <v>0</v>
      </c>
      <c r="Q2950" s="217">
        <f>+'PAA CONSOLIDADO'!X2953</f>
        <v>0</v>
      </c>
      <c r="R2950" s="217">
        <f>+'PAA CONSOLIDADO'!Y2953</f>
        <v>0</v>
      </c>
    </row>
    <row r="2951" spans="1:18" s="217" customFormat="1" x14ac:dyDescent="0.25">
      <c r="A2951" s="211">
        <f>+'PAA CONSOLIDADO'!C2954</f>
        <v>0</v>
      </c>
      <c r="B2951" s="211">
        <f>+'PAA CONSOLIDADO'!I2954</f>
        <v>0</v>
      </c>
      <c r="C2951" s="217" t="str">
        <f>+CONCATENATE('PAA CONSOLIDADO'!A2954,"-",'PAA CONSOLIDADO'!D2954,"-",'PAA CONSOLIDADO'!K2954)</f>
        <v>--</v>
      </c>
      <c r="D2951" s="217" t="e">
        <f>+VLOOKUP('PAA CONSOLIDADO'!L2954,LISTAS!$D$4:$E$15,2,0)</f>
        <v>#N/A</v>
      </c>
      <c r="E2951" s="217" t="e">
        <f>+VLOOKUP('PAA CONSOLIDADO'!M2954,LISTAS!$D$4:$E$15,2,0)</f>
        <v>#N/A</v>
      </c>
      <c r="F2951" s="217">
        <f>+'PAA CONSOLIDADO'!O2954</f>
        <v>0</v>
      </c>
      <c r="G2951" s="217">
        <f t="shared" si="138"/>
        <v>1</v>
      </c>
      <c r="H2951" s="217" t="e">
        <f>+VLOOKUP('PAA CONSOLIDADO'!P2954,LISTAS!$B$4:$C$17,2,0)</f>
        <v>#N/A</v>
      </c>
      <c r="I2951" s="217" t="e">
        <f>+VLOOKUP('PAA CONSOLIDADO'!Q2954,LISTAS!$B$22:$C$25,2,0)</f>
        <v>#N/A</v>
      </c>
      <c r="J2951" s="219">
        <f>'PAA CONSOLIDADO'!R2954</f>
        <v>0</v>
      </c>
      <c r="K2951" s="219">
        <f>+'PAA CONSOLIDADO'!S2954</f>
        <v>0</v>
      </c>
      <c r="L2951" s="217" t="e">
        <f>+VLOOKUP('PAA CONSOLIDADO'!T2954,LISTAS!$B$29:$C$31,2,0)</f>
        <v>#N/A</v>
      </c>
      <c r="M2951" s="217" t="e">
        <f>+VLOOKUP('PAA CONSOLIDADO'!U2954,LISTAS!$B$36:$C$39,2,0)</f>
        <v>#N/A</v>
      </c>
      <c r="N2951" s="217" t="str">
        <f t="shared" si="139"/>
        <v>Unidad de Contratación (1)</v>
      </c>
      <c r="O2951" s="217" t="str">
        <f t="shared" si="140"/>
        <v>CO-DC-11001</v>
      </c>
      <c r="P2951" s="217">
        <f>+'PAA CONSOLIDADO'!V2954</f>
        <v>0</v>
      </c>
      <c r="Q2951" s="217">
        <f>+'PAA CONSOLIDADO'!X2954</f>
        <v>0</v>
      </c>
      <c r="R2951" s="217">
        <f>+'PAA CONSOLIDADO'!Y2954</f>
        <v>0</v>
      </c>
    </row>
    <row r="2952" spans="1:18" s="217" customFormat="1" x14ac:dyDescent="0.25">
      <c r="A2952" s="211">
        <f>+'PAA CONSOLIDADO'!C2955</f>
        <v>0</v>
      </c>
      <c r="B2952" s="211">
        <f>+'PAA CONSOLIDADO'!I2955</f>
        <v>0</v>
      </c>
      <c r="C2952" s="217" t="str">
        <f>+CONCATENATE('PAA CONSOLIDADO'!A2955,"-",'PAA CONSOLIDADO'!D2955,"-",'PAA CONSOLIDADO'!K2955)</f>
        <v>--</v>
      </c>
      <c r="D2952" s="217" t="e">
        <f>+VLOOKUP('PAA CONSOLIDADO'!L2955,LISTAS!$D$4:$E$15,2,0)</f>
        <v>#N/A</v>
      </c>
      <c r="E2952" s="217" t="e">
        <f>+VLOOKUP('PAA CONSOLIDADO'!M2955,LISTAS!$D$4:$E$15,2,0)</f>
        <v>#N/A</v>
      </c>
      <c r="F2952" s="217">
        <f>+'PAA CONSOLIDADO'!O2955</f>
        <v>0</v>
      </c>
      <c r="G2952" s="217">
        <f t="shared" si="138"/>
        <v>1</v>
      </c>
      <c r="H2952" s="217" t="e">
        <f>+VLOOKUP('PAA CONSOLIDADO'!P2955,LISTAS!$B$4:$C$17,2,0)</f>
        <v>#N/A</v>
      </c>
      <c r="I2952" s="217" t="e">
        <f>+VLOOKUP('PAA CONSOLIDADO'!Q2955,LISTAS!$B$22:$C$25,2,0)</f>
        <v>#N/A</v>
      </c>
      <c r="J2952" s="219">
        <f>'PAA CONSOLIDADO'!R2955</f>
        <v>0</v>
      </c>
      <c r="K2952" s="219">
        <f>+'PAA CONSOLIDADO'!S2955</f>
        <v>0</v>
      </c>
      <c r="L2952" s="217" t="e">
        <f>+VLOOKUP('PAA CONSOLIDADO'!T2955,LISTAS!$B$29:$C$31,2,0)</f>
        <v>#N/A</v>
      </c>
      <c r="M2952" s="217" t="e">
        <f>+VLOOKUP('PAA CONSOLIDADO'!U2955,LISTAS!$B$36:$C$39,2,0)</f>
        <v>#N/A</v>
      </c>
      <c r="N2952" s="217" t="str">
        <f t="shared" si="139"/>
        <v>Unidad de Contratación (1)</v>
      </c>
      <c r="O2952" s="217" t="str">
        <f t="shared" si="140"/>
        <v>CO-DC-11001</v>
      </c>
      <c r="P2952" s="217">
        <f>+'PAA CONSOLIDADO'!V2955</f>
        <v>0</v>
      </c>
      <c r="Q2952" s="217">
        <f>+'PAA CONSOLIDADO'!X2955</f>
        <v>0</v>
      </c>
      <c r="R2952" s="217">
        <f>+'PAA CONSOLIDADO'!Y2955</f>
        <v>0</v>
      </c>
    </row>
    <row r="2953" spans="1:18" s="217" customFormat="1" x14ac:dyDescent="0.25">
      <c r="A2953" s="211">
        <f>+'PAA CONSOLIDADO'!C2956</f>
        <v>0</v>
      </c>
      <c r="B2953" s="211">
        <f>+'PAA CONSOLIDADO'!I2956</f>
        <v>0</v>
      </c>
      <c r="C2953" s="217" t="str">
        <f>+CONCATENATE('PAA CONSOLIDADO'!A2956,"-",'PAA CONSOLIDADO'!D2956,"-",'PAA CONSOLIDADO'!K2956)</f>
        <v>--</v>
      </c>
      <c r="D2953" s="217" t="e">
        <f>+VLOOKUP('PAA CONSOLIDADO'!L2956,LISTAS!$D$4:$E$15,2,0)</f>
        <v>#N/A</v>
      </c>
      <c r="E2953" s="217" t="e">
        <f>+VLOOKUP('PAA CONSOLIDADO'!M2956,LISTAS!$D$4:$E$15,2,0)</f>
        <v>#N/A</v>
      </c>
      <c r="F2953" s="217">
        <f>+'PAA CONSOLIDADO'!O2956</f>
        <v>0</v>
      </c>
      <c r="G2953" s="217">
        <f t="shared" si="138"/>
        <v>1</v>
      </c>
      <c r="H2953" s="217" t="e">
        <f>+VLOOKUP('PAA CONSOLIDADO'!P2956,LISTAS!$B$4:$C$17,2,0)</f>
        <v>#N/A</v>
      </c>
      <c r="I2953" s="217" t="e">
        <f>+VLOOKUP('PAA CONSOLIDADO'!Q2956,LISTAS!$B$22:$C$25,2,0)</f>
        <v>#N/A</v>
      </c>
      <c r="J2953" s="219">
        <f>'PAA CONSOLIDADO'!R2956</f>
        <v>0</v>
      </c>
      <c r="K2953" s="219">
        <f>+'PAA CONSOLIDADO'!S2956</f>
        <v>0</v>
      </c>
      <c r="L2953" s="217" t="e">
        <f>+VLOOKUP('PAA CONSOLIDADO'!T2956,LISTAS!$B$29:$C$31,2,0)</f>
        <v>#N/A</v>
      </c>
      <c r="M2953" s="217" t="e">
        <f>+VLOOKUP('PAA CONSOLIDADO'!U2956,LISTAS!$B$36:$C$39,2,0)</f>
        <v>#N/A</v>
      </c>
      <c r="N2953" s="217" t="str">
        <f t="shared" si="139"/>
        <v>Unidad de Contratación (1)</v>
      </c>
      <c r="O2953" s="217" t="str">
        <f t="shared" si="140"/>
        <v>CO-DC-11001</v>
      </c>
      <c r="P2953" s="217">
        <f>+'PAA CONSOLIDADO'!V2956</f>
        <v>0</v>
      </c>
      <c r="Q2953" s="217">
        <f>+'PAA CONSOLIDADO'!X2956</f>
        <v>0</v>
      </c>
      <c r="R2953" s="217">
        <f>+'PAA CONSOLIDADO'!Y2956</f>
        <v>0</v>
      </c>
    </row>
    <row r="2954" spans="1:18" s="217" customFormat="1" x14ac:dyDescent="0.25">
      <c r="A2954" s="211">
        <f>+'PAA CONSOLIDADO'!C2957</f>
        <v>0</v>
      </c>
      <c r="B2954" s="211">
        <f>+'PAA CONSOLIDADO'!I2957</f>
        <v>0</v>
      </c>
      <c r="C2954" s="217" t="str">
        <f>+CONCATENATE('PAA CONSOLIDADO'!A2957,"-",'PAA CONSOLIDADO'!D2957,"-",'PAA CONSOLIDADO'!K2957)</f>
        <v>--</v>
      </c>
      <c r="D2954" s="217" t="e">
        <f>+VLOOKUP('PAA CONSOLIDADO'!L2957,LISTAS!$D$4:$E$15,2,0)</f>
        <v>#N/A</v>
      </c>
      <c r="E2954" s="217" t="e">
        <f>+VLOOKUP('PAA CONSOLIDADO'!M2957,LISTAS!$D$4:$E$15,2,0)</f>
        <v>#N/A</v>
      </c>
      <c r="F2954" s="217">
        <f>+'PAA CONSOLIDADO'!O2957</f>
        <v>0</v>
      </c>
      <c r="G2954" s="217">
        <f t="shared" si="138"/>
        <v>1</v>
      </c>
      <c r="H2954" s="217" t="e">
        <f>+VLOOKUP('PAA CONSOLIDADO'!P2957,LISTAS!$B$4:$C$17,2,0)</f>
        <v>#N/A</v>
      </c>
      <c r="I2954" s="217" t="e">
        <f>+VLOOKUP('PAA CONSOLIDADO'!Q2957,LISTAS!$B$22:$C$25,2,0)</f>
        <v>#N/A</v>
      </c>
      <c r="J2954" s="219">
        <f>'PAA CONSOLIDADO'!R2957</f>
        <v>0</v>
      </c>
      <c r="K2954" s="219">
        <f>+'PAA CONSOLIDADO'!S2957</f>
        <v>0</v>
      </c>
      <c r="L2954" s="217" t="e">
        <f>+VLOOKUP('PAA CONSOLIDADO'!T2957,LISTAS!$B$29:$C$31,2,0)</f>
        <v>#N/A</v>
      </c>
      <c r="M2954" s="217" t="e">
        <f>+VLOOKUP('PAA CONSOLIDADO'!U2957,LISTAS!$B$36:$C$39,2,0)</f>
        <v>#N/A</v>
      </c>
      <c r="N2954" s="217" t="str">
        <f t="shared" si="139"/>
        <v>Unidad de Contratación (1)</v>
      </c>
      <c r="O2954" s="217" t="str">
        <f t="shared" si="140"/>
        <v>CO-DC-11001</v>
      </c>
      <c r="P2954" s="217">
        <f>+'PAA CONSOLIDADO'!V2957</f>
        <v>0</v>
      </c>
      <c r="Q2954" s="217">
        <f>+'PAA CONSOLIDADO'!X2957</f>
        <v>0</v>
      </c>
      <c r="R2954" s="217">
        <f>+'PAA CONSOLIDADO'!Y2957</f>
        <v>0</v>
      </c>
    </row>
    <row r="2955" spans="1:18" s="217" customFormat="1" x14ac:dyDescent="0.25">
      <c r="A2955" s="211">
        <f>+'PAA CONSOLIDADO'!C2958</f>
        <v>0</v>
      </c>
      <c r="B2955" s="211">
        <f>+'PAA CONSOLIDADO'!I2958</f>
        <v>0</v>
      </c>
      <c r="C2955" s="217" t="str">
        <f>+CONCATENATE('PAA CONSOLIDADO'!A2958,"-",'PAA CONSOLIDADO'!D2958,"-",'PAA CONSOLIDADO'!K2958)</f>
        <v>--</v>
      </c>
      <c r="D2955" s="217" t="e">
        <f>+VLOOKUP('PAA CONSOLIDADO'!L2958,LISTAS!$D$4:$E$15,2,0)</f>
        <v>#N/A</v>
      </c>
      <c r="E2955" s="217" t="e">
        <f>+VLOOKUP('PAA CONSOLIDADO'!M2958,LISTAS!$D$4:$E$15,2,0)</f>
        <v>#N/A</v>
      </c>
      <c r="F2955" s="217">
        <f>+'PAA CONSOLIDADO'!O2958</f>
        <v>0</v>
      </c>
      <c r="G2955" s="217">
        <f t="shared" si="138"/>
        <v>1</v>
      </c>
      <c r="H2955" s="217" t="e">
        <f>+VLOOKUP('PAA CONSOLIDADO'!P2958,LISTAS!$B$4:$C$17,2,0)</f>
        <v>#N/A</v>
      </c>
      <c r="I2955" s="217" t="e">
        <f>+VLOOKUP('PAA CONSOLIDADO'!Q2958,LISTAS!$B$22:$C$25,2,0)</f>
        <v>#N/A</v>
      </c>
      <c r="J2955" s="219">
        <f>'PAA CONSOLIDADO'!R2958</f>
        <v>0</v>
      </c>
      <c r="K2955" s="219">
        <f>+'PAA CONSOLIDADO'!S2958</f>
        <v>0</v>
      </c>
      <c r="L2955" s="217" t="e">
        <f>+VLOOKUP('PAA CONSOLIDADO'!T2958,LISTAS!$B$29:$C$31,2,0)</f>
        <v>#N/A</v>
      </c>
      <c r="M2955" s="217" t="e">
        <f>+VLOOKUP('PAA CONSOLIDADO'!U2958,LISTAS!$B$36:$C$39,2,0)</f>
        <v>#N/A</v>
      </c>
      <c r="N2955" s="217" t="str">
        <f t="shared" si="139"/>
        <v>Unidad de Contratación (1)</v>
      </c>
      <c r="O2955" s="217" t="str">
        <f t="shared" si="140"/>
        <v>CO-DC-11001</v>
      </c>
      <c r="P2955" s="217">
        <f>+'PAA CONSOLIDADO'!V2958</f>
        <v>0</v>
      </c>
      <c r="Q2955" s="217">
        <f>+'PAA CONSOLIDADO'!X2958</f>
        <v>0</v>
      </c>
      <c r="R2955" s="217">
        <f>+'PAA CONSOLIDADO'!Y2958</f>
        <v>0</v>
      </c>
    </row>
    <row r="2956" spans="1:18" s="217" customFormat="1" x14ac:dyDescent="0.25">
      <c r="A2956" s="211">
        <f>+'PAA CONSOLIDADO'!C2959</f>
        <v>0</v>
      </c>
      <c r="B2956" s="211">
        <f>+'PAA CONSOLIDADO'!I2959</f>
        <v>0</v>
      </c>
      <c r="C2956" s="217" t="str">
        <f>+CONCATENATE('PAA CONSOLIDADO'!A2959,"-",'PAA CONSOLIDADO'!D2959,"-",'PAA CONSOLIDADO'!K2959)</f>
        <v>--</v>
      </c>
      <c r="D2956" s="217" t="e">
        <f>+VLOOKUP('PAA CONSOLIDADO'!L2959,LISTAS!$D$4:$E$15,2,0)</f>
        <v>#N/A</v>
      </c>
      <c r="E2956" s="217" t="e">
        <f>+VLOOKUP('PAA CONSOLIDADO'!M2959,LISTAS!$D$4:$E$15,2,0)</f>
        <v>#N/A</v>
      </c>
      <c r="F2956" s="217">
        <f>+'PAA CONSOLIDADO'!O2959</f>
        <v>0</v>
      </c>
      <c r="G2956" s="217">
        <f t="shared" si="138"/>
        <v>1</v>
      </c>
      <c r="H2956" s="217" t="e">
        <f>+VLOOKUP('PAA CONSOLIDADO'!P2959,LISTAS!$B$4:$C$17,2,0)</f>
        <v>#N/A</v>
      </c>
      <c r="I2956" s="217" t="e">
        <f>+VLOOKUP('PAA CONSOLIDADO'!Q2959,LISTAS!$B$22:$C$25,2,0)</f>
        <v>#N/A</v>
      </c>
      <c r="J2956" s="219">
        <f>'PAA CONSOLIDADO'!R2959</f>
        <v>0</v>
      </c>
      <c r="K2956" s="219">
        <f>+'PAA CONSOLIDADO'!S2959</f>
        <v>0</v>
      </c>
      <c r="L2956" s="217" t="e">
        <f>+VLOOKUP('PAA CONSOLIDADO'!T2959,LISTAS!$B$29:$C$31,2,0)</f>
        <v>#N/A</v>
      </c>
      <c r="M2956" s="217" t="e">
        <f>+VLOOKUP('PAA CONSOLIDADO'!U2959,LISTAS!$B$36:$C$39,2,0)</f>
        <v>#N/A</v>
      </c>
      <c r="N2956" s="217" t="str">
        <f t="shared" si="139"/>
        <v>Unidad de Contratación (1)</v>
      </c>
      <c r="O2956" s="217" t="str">
        <f t="shared" si="140"/>
        <v>CO-DC-11001</v>
      </c>
      <c r="P2956" s="217">
        <f>+'PAA CONSOLIDADO'!V2959</f>
        <v>0</v>
      </c>
      <c r="Q2956" s="217">
        <f>+'PAA CONSOLIDADO'!X2959</f>
        <v>0</v>
      </c>
      <c r="R2956" s="217">
        <f>+'PAA CONSOLIDADO'!Y2959</f>
        <v>0</v>
      </c>
    </row>
    <row r="2957" spans="1:18" s="217" customFormat="1" x14ac:dyDescent="0.25">
      <c r="A2957" s="211">
        <f>+'PAA CONSOLIDADO'!C2960</f>
        <v>0</v>
      </c>
      <c r="B2957" s="211">
        <f>+'PAA CONSOLIDADO'!I2960</f>
        <v>0</v>
      </c>
      <c r="C2957" s="217" t="str">
        <f>+CONCATENATE('PAA CONSOLIDADO'!A2960,"-",'PAA CONSOLIDADO'!D2960,"-",'PAA CONSOLIDADO'!K2960)</f>
        <v>--</v>
      </c>
      <c r="D2957" s="217" t="e">
        <f>+VLOOKUP('PAA CONSOLIDADO'!L2960,LISTAS!$D$4:$E$15,2,0)</f>
        <v>#N/A</v>
      </c>
      <c r="E2957" s="217" t="e">
        <f>+VLOOKUP('PAA CONSOLIDADO'!M2960,LISTAS!$D$4:$E$15,2,0)</f>
        <v>#N/A</v>
      </c>
      <c r="F2957" s="217">
        <f>+'PAA CONSOLIDADO'!O2960</f>
        <v>0</v>
      </c>
      <c r="G2957" s="217">
        <f t="shared" si="138"/>
        <v>1</v>
      </c>
      <c r="H2957" s="217" t="e">
        <f>+VLOOKUP('PAA CONSOLIDADO'!P2960,LISTAS!$B$4:$C$17,2,0)</f>
        <v>#N/A</v>
      </c>
      <c r="I2957" s="217" t="e">
        <f>+VLOOKUP('PAA CONSOLIDADO'!Q2960,LISTAS!$B$22:$C$25,2,0)</f>
        <v>#N/A</v>
      </c>
      <c r="J2957" s="219">
        <f>'PAA CONSOLIDADO'!R2960</f>
        <v>0</v>
      </c>
      <c r="K2957" s="219">
        <f>+'PAA CONSOLIDADO'!S2960</f>
        <v>0</v>
      </c>
      <c r="L2957" s="217" t="e">
        <f>+VLOOKUP('PAA CONSOLIDADO'!T2960,LISTAS!$B$29:$C$31,2,0)</f>
        <v>#N/A</v>
      </c>
      <c r="M2957" s="217" t="e">
        <f>+VLOOKUP('PAA CONSOLIDADO'!U2960,LISTAS!$B$36:$C$39,2,0)</f>
        <v>#N/A</v>
      </c>
      <c r="N2957" s="217" t="str">
        <f t="shared" si="139"/>
        <v>Unidad de Contratación (1)</v>
      </c>
      <c r="O2957" s="217" t="str">
        <f t="shared" si="140"/>
        <v>CO-DC-11001</v>
      </c>
      <c r="P2957" s="217">
        <f>+'PAA CONSOLIDADO'!V2960</f>
        <v>0</v>
      </c>
      <c r="Q2957" s="217">
        <f>+'PAA CONSOLIDADO'!X2960</f>
        <v>0</v>
      </c>
      <c r="R2957" s="217">
        <f>+'PAA CONSOLIDADO'!Y2960</f>
        <v>0</v>
      </c>
    </row>
    <row r="2958" spans="1:18" s="217" customFormat="1" x14ac:dyDescent="0.25">
      <c r="A2958" s="211">
        <f>+'PAA CONSOLIDADO'!C2961</f>
        <v>0</v>
      </c>
      <c r="B2958" s="211">
        <f>+'PAA CONSOLIDADO'!I2961</f>
        <v>0</v>
      </c>
      <c r="C2958" s="217" t="str">
        <f>+CONCATENATE('PAA CONSOLIDADO'!A2961,"-",'PAA CONSOLIDADO'!D2961,"-",'PAA CONSOLIDADO'!K2961)</f>
        <v>--</v>
      </c>
      <c r="D2958" s="217" t="e">
        <f>+VLOOKUP('PAA CONSOLIDADO'!L2961,LISTAS!$D$4:$E$15,2,0)</f>
        <v>#N/A</v>
      </c>
      <c r="E2958" s="217" t="e">
        <f>+VLOOKUP('PAA CONSOLIDADO'!M2961,LISTAS!$D$4:$E$15,2,0)</f>
        <v>#N/A</v>
      </c>
      <c r="F2958" s="217">
        <f>+'PAA CONSOLIDADO'!O2961</f>
        <v>0</v>
      </c>
      <c r="G2958" s="217">
        <f t="shared" si="138"/>
        <v>1</v>
      </c>
      <c r="H2958" s="217" t="e">
        <f>+VLOOKUP('PAA CONSOLIDADO'!P2961,LISTAS!$B$4:$C$17,2,0)</f>
        <v>#N/A</v>
      </c>
      <c r="I2958" s="217" t="e">
        <f>+VLOOKUP('PAA CONSOLIDADO'!Q2961,LISTAS!$B$22:$C$25,2,0)</f>
        <v>#N/A</v>
      </c>
      <c r="J2958" s="219">
        <f>'PAA CONSOLIDADO'!R2961</f>
        <v>0</v>
      </c>
      <c r="K2958" s="219">
        <f>+'PAA CONSOLIDADO'!S2961</f>
        <v>0</v>
      </c>
      <c r="L2958" s="217" t="e">
        <f>+VLOOKUP('PAA CONSOLIDADO'!T2961,LISTAS!$B$29:$C$31,2,0)</f>
        <v>#N/A</v>
      </c>
      <c r="M2958" s="217" t="e">
        <f>+VLOOKUP('PAA CONSOLIDADO'!U2961,LISTAS!$B$36:$C$39,2,0)</f>
        <v>#N/A</v>
      </c>
      <c r="N2958" s="217" t="str">
        <f t="shared" si="139"/>
        <v>Unidad de Contratación (1)</v>
      </c>
      <c r="O2958" s="217" t="str">
        <f t="shared" si="140"/>
        <v>CO-DC-11001</v>
      </c>
      <c r="P2958" s="217">
        <f>+'PAA CONSOLIDADO'!V2961</f>
        <v>0</v>
      </c>
      <c r="Q2958" s="217">
        <f>+'PAA CONSOLIDADO'!X2961</f>
        <v>0</v>
      </c>
      <c r="R2958" s="217">
        <f>+'PAA CONSOLIDADO'!Y2961</f>
        <v>0</v>
      </c>
    </row>
    <row r="2959" spans="1:18" s="217" customFormat="1" x14ac:dyDescent="0.25">
      <c r="A2959" s="211">
        <f>+'PAA CONSOLIDADO'!C2962</f>
        <v>0</v>
      </c>
      <c r="B2959" s="211">
        <f>+'PAA CONSOLIDADO'!I2962</f>
        <v>0</v>
      </c>
      <c r="C2959" s="217" t="str">
        <f>+CONCATENATE('PAA CONSOLIDADO'!A2962,"-",'PAA CONSOLIDADO'!D2962,"-",'PAA CONSOLIDADO'!K2962)</f>
        <v>--</v>
      </c>
      <c r="D2959" s="217" t="e">
        <f>+VLOOKUP('PAA CONSOLIDADO'!L2962,LISTAS!$D$4:$E$15,2,0)</f>
        <v>#N/A</v>
      </c>
      <c r="E2959" s="217" t="e">
        <f>+VLOOKUP('PAA CONSOLIDADO'!M2962,LISTAS!$D$4:$E$15,2,0)</f>
        <v>#N/A</v>
      </c>
      <c r="F2959" s="217">
        <f>+'PAA CONSOLIDADO'!O2962</f>
        <v>0</v>
      </c>
      <c r="G2959" s="217">
        <f t="shared" si="138"/>
        <v>1</v>
      </c>
      <c r="H2959" s="217" t="e">
        <f>+VLOOKUP('PAA CONSOLIDADO'!P2962,LISTAS!$B$4:$C$17,2,0)</f>
        <v>#N/A</v>
      </c>
      <c r="I2959" s="217" t="e">
        <f>+VLOOKUP('PAA CONSOLIDADO'!Q2962,LISTAS!$B$22:$C$25,2,0)</f>
        <v>#N/A</v>
      </c>
      <c r="J2959" s="219">
        <f>'PAA CONSOLIDADO'!R2962</f>
        <v>0</v>
      </c>
      <c r="K2959" s="219">
        <f>+'PAA CONSOLIDADO'!S2962</f>
        <v>0</v>
      </c>
      <c r="L2959" s="217" t="e">
        <f>+VLOOKUP('PAA CONSOLIDADO'!T2962,LISTAS!$B$29:$C$31,2,0)</f>
        <v>#N/A</v>
      </c>
      <c r="M2959" s="217" t="e">
        <f>+VLOOKUP('PAA CONSOLIDADO'!U2962,LISTAS!$B$36:$C$39,2,0)</f>
        <v>#N/A</v>
      </c>
      <c r="N2959" s="217" t="str">
        <f t="shared" si="139"/>
        <v>Unidad de Contratación (1)</v>
      </c>
      <c r="O2959" s="217" t="str">
        <f t="shared" si="140"/>
        <v>CO-DC-11001</v>
      </c>
      <c r="P2959" s="217">
        <f>+'PAA CONSOLIDADO'!V2962</f>
        <v>0</v>
      </c>
      <c r="Q2959" s="217">
        <f>+'PAA CONSOLIDADO'!X2962</f>
        <v>0</v>
      </c>
      <c r="R2959" s="217">
        <f>+'PAA CONSOLIDADO'!Y2962</f>
        <v>0</v>
      </c>
    </row>
    <row r="2960" spans="1:18" s="217" customFormat="1" x14ac:dyDescent="0.25">
      <c r="A2960" s="211">
        <f>+'PAA CONSOLIDADO'!C2963</f>
        <v>0</v>
      </c>
      <c r="B2960" s="211">
        <f>+'PAA CONSOLIDADO'!I2963</f>
        <v>0</v>
      </c>
      <c r="C2960" s="217" t="str">
        <f>+CONCATENATE('PAA CONSOLIDADO'!A2963,"-",'PAA CONSOLIDADO'!D2963,"-",'PAA CONSOLIDADO'!K2963)</f>
        <v>--</v>
      </c>
      <c r="D2960" s="217" t="e">
        <f>+VLOOKUP('PAA CONSOLIDADO'!L2963,LISTAS!$D$4:$E$15,2,0)</f>
        <v>#N/A</v>
      </c>
      <c r="E2960" s="217" t="e">
        <f>+VLOOKUP('PAA CONSOLIDADO'!M2963,LISTAS!$D$4:$E$15,2,0)</f>
        <v>#N/A</v>
      </c>
      <c r="F2960" s="217">
        <f>+'PAA CONSOLIDADO'!O2963</f>
        <v>0</v>
      </c>
      <c r="G2960" s="217">
        <f t="shared" si="138"/>
        <v>1</v>
      </c>
      <c r="H2960" s="217" t="e">
        <f>+VLOOKUP('PAA CONSOLIDADO'!P2963,LISTAS!$B$4:$C$17,2,0)</f>
        <v>#N/A</v>
      </c>
      <c r="I2960" s="217" t="e">
        <f>+VLOOKUP('PAA CONSOLIDADO'!Q2963,LISTAS!$B$22:$C$25,2,0)</f>
        <v>#N/A</v>
      </c>
      <c r="J2960" s="219">
        <f>'PAA CONSOLIDADO'!R2963</f>
        <v>0</v>
      </c>
      <c r="K2960" s="219">
        <f>+'PAA CONSOLIDADO'!S2963</f>
        <v>0</v>
      </c>
      <c r="L2960" s="217" t="e">
        <f>+VLOOKUP('PAA CONSOLIDADO'!T2963,LISTAS!$B$29:$C$31,2,0)</f>
        <v>#N/A</v>
      </c>
      <c r="M2960" s="217" t="e">
        <f>+VLOOKUP('PAA CONSOLIDADO'!U2963,LISTAS!$B$36:$C$39,2,0)</f>
        <v>#N/A</v>
      </c>
      <c r="N2960" s="217" t="str">
        <f t="shared" si="139"/>
        <v>Unidad de Contratación (1)</v>
      </c>
      <c r="O2960" s="217" t="str">
        <f t="shared" si="140"/>
        <v>CO-DC-11001</v>
      </c>
      <c r="P2960" s="217">
        <f>+'PAA CONSOLIDADO'!V2963</f>
        <v>0</v>
      </c>
      <c r="Q2960" s="217">
        <f>+'PAA CONSOLIDADO'!X2963</f>
        <v>0</v>
      </c>
      <c r="R2960" s="217">
        <f>+'PAA CONSOLIDADO'!Y2963</f>
        <v>0</v>
      </c>
    </row>
    <row r="2961" spans="1:18" s="217" customFormat="1" x14ac:dyDescent="0.25">
      <c r="A2961" s="211">
        <f>+'PAA CONSOLIDADO'!C2964</f>
        <v>0</v>
      </c>
      <c r="B2961" s="211">
        <f>+'PAA CONSOLIDADO'!I2964</f>
        <v>0</v>
      </c>
      <c r="C2961" s="217" t="str">
        <f>+CONCATENATE('PAA CONSOLIDADO'!A2964,"-",'PAA CONSOLIDADO'!D2964,"-",'PAA CONSOLIDADO'!K2964)</f>
        <v>--</v>
      </c>
      <c r="D2961" s="217" t="e">
        <f>+VLOOKUP('PAA CONSOLIDADO'!L2964,LISTAS!$D$4:$E$15,2,0)</f>
        <v>#N/A</v>
      </c>
      <c r="E2961" s="217" t="e">
        <f>+VLOOKUP('PAA CONSOLIDADO'!M2964,LISTAS!$D$4:$E$15,2,0)</f>
        <v>#N/A</v>
      </c>
      <c r="F2961" s="217">
        <f>+'PAA CONSOLIDADO'!O2964</f>
        <v>0</v>
      </c>
      <c r="G2961" s="217">
        <f t="shared" si="138"/>
        <v>1</v>
      </c>
      <c r="H2961" s="217" t="e">
        <f>+VLOOKUP('PAA CONSOLIDADO'!P2964,LISTAS!$B$4:$C$17,2,0)</f>
        <v>#N/A</v>
      </c>
      <c r="I2961" s="217" t="e">
        <f>+VLOOKUP('PAA CONSOLIDADO'!Q2964,LISTAS!$B$22:$C$25,2,0)</f>
        <v>#N/A</v>
      </c>
      <c r="J2961" s="219">
        <f>'PAA CONSOLIDADO'!R2964</f>
        <v>0</v>
      </c>
      <c r="K2961" s="219">
        <f>+'PAA CONSOLIDADO'!S2964</f>
        <v>0</v>
      </c>
      <c r="L2961" s="217" t="e">
        <f>+VLOOKUP('PAA CONSOLIDADO'!T2964,LISTAS!$B$29:$C$31,2,0)</f>
        <v>#N/A</v>
      </c>
      <c r="M2961" s="217" t="e">
        <f>+VLOOKUP('PAA CONSOLIDADO'!U2964,LISTAS!$B$36:$C$39,2,0)</f>
        <v>#N/A</v>
      </c>
      <c r="N2961" s="217" t="str">
        <f t="shared" si="139"/>
        <v>Unidad de Contratación (1)</v>
      </c>
      <c r="O2961" s="217" t="str">
        <f t="shared" si="140"/>
        <v>CO-DC-11001</v>
      </c>
      <c r="P2961" s="217">
        <f>+'PAA CONSOLIDADO'!V2964</f>
        <v>0</v>
      </c>
      <c r="Q2961" s="217">
        <f>+'PAA CONSOLIDADO'!X2964</f>
        <v>0</v>
      </c>
      <c r="R2961" s="217">
        <f>+'PAA CONSOLIDADO'!Y2964</f>
        <v>0</v>
      </c>
    </row>
    <row r="2962" spans="1:18" s="217" customFormat="1" x14ac:dyDescent="0.25">
      <c r="A2962" s="211">
        <f>+'PAA CONSOLIDADO'!C2965</f>
        <v>0</v>
      </c>
      <c r="B2962" s="211">
        <f>+'PAA CONSOLIDADO'!I2965</f>
        <v>0</v>
      </c>
      <c r="C2962" s="217" t="str">
        <f>+CONCATENATE('PAA CONSOLIDADO'!A2965,"-",'PAA CONSOLIDADO'!D2965,"-",'PAA CONSOLIDADO'!K2965)</f>
        <v>--</v>
      </c>
      <c r="D2962" s="217" t="e">
        <f>+VLOOKUP('PAA CONSOLIDADO'!L2965,LISTAS!$D$4:$E$15,2,0)</f>
        <v>#N/A</v>
      </c>
      <c r="E2962" s="217" t="e">
        <f>+VLOOKUP('PAA CONSOLIDADO'!M2965,LISTAS!$D$4:$E$15,2,0)</f>
        <v>#N/A</v>
      </c>
      <c r="F2962" s="217">
        <f>+'PAA CONSOLIDADO'!O2965</f>
        <v>0</v>
      </c>
      <c r="G2962" s="217">
        <f t="shared" si="138"/>
        <v>1</v>
      </c>
      <c r="H2962" s="217" t="e">
        <f>+VLOOKUP('PAA CONSOLIDADO'!P2965,LISTAS!$B$4:$C$17,2,0)</f>
        <v>#N/A</v>
      </c>
      <c r="I2962" s="217" t="e">
        <f>+VLOOKUP('PAA CONSOLIDADO'!Q2965,LISTAS!$B$22:$C$25,2,0)</f>
        <v>#N/A</v>
      </c>
      <c r="J2962" s="219">
        <f>'PAA CONSOLIDADO'!R2965</f>
        <v>0</v>
      </c>
      <c r="K2962" s="219">
        <f>+'PAA CONSOLIDADO'!S2965</f>
        <v>0</v>
      </c>
      <c r="L2962" s="217" t="e">
        <f>+VLOOKUP('PAA CONSOLIDADO'!T2965,LISTAS!$B$29:$C$31,2,0)</f>
        <v>#N/A</v>
      </c>
      <c r="M2962" s="217" t="e">
        <f>+VLOOKUP('PAA CONSOLIDADO'!U2965,LISTAS!$B$36:$C$39,2,0)</f>
        <v>#N/A</v>
      </c>
      <c r="N2962" s="217" t="str">
        <f t="shared" si="139"/>
        <v>Unidad de Contratación (1)</v>
      </c>
      <c r="O2962" s="217" t="str">
        <f t="shared" si="140"/>
        <v>CO-DC-11001</v>
      </c>
      <c r="P2962" s="217">
        <f>+'PAA CONSOLIDADO'!V2965</f>
        <v>0</v>
      </c>
      <c r="Q2962" s="217">
        <f>+'PAA CONSOLIDADO'!X2965</f>
        <v>0</v>
      </c>
      <c r="R2962" s="217">
        <f>+'PAA CONSOLIDADO'!Y2965</f>
        <v>0</v>
      </c>
    </row>
    <row r="2963" spans="1:18" s="217" customFormat="1" x14ac:dyDescent="0.25">
      <c r="A2963" s="211">
        <f>+'PAA CONSOLIDADO'!C2966</f>
        <v>0</v>
      </c>
      <c r="B2963" s="211">
        <f>+'PAA CONSOLIDADO'!I2966</f>
        <v>0</v>
      </c>
      <c r="C2963" s="217" t="str">
        <f>+CONCATENATE('PAA CONSOLIDADO'!A2966,"-",'PAA CONSOLIDADO'!D2966,"-",'PAA CONSOLIDADO'!K2966)</f>
        <v>--</v>
      </c>
      <c r="D2963" s="217" t="e">
        <f>+VLOOKUP('PAA CONSOLIDADO'!L2966,LISTAS!$D$4:$E$15,2,0)</f>
        <v>#N/A</v>
      </c>
      <c r="E2963" s="217" t="e">
        <f>+VLOOKUP('PAA CONSOLIDADO'!M2966,LISTAS!$D$4:$E$15,2,0)</f>
        <v>#N/A</v>
      </c>
      <c r="F2963" s="217">
        <f>+'PAA CONSOLIDADO'!O2966</f>
        <v>0</v>
      </c>
      <c r="G2963" s="217">
        <f t="shared" si="138"/>
        <v>1</v>
      </c>
      <c r="H2963" s="217" t="e">
        <f>+VLOOKUP('PAA CONSOLIDADO'!P2966,LISTAS!$B$4:$C$17,2,0)</f>
        <v>#N/A</v>
      </c>
      <c r="I2963" s="217" t="e">
        <f>+VLOOKUP('PAA CONSOLIDADO'!Q2966,LISTAS!$B$22:$C$25,2,0)</f>
        <v>#N/A</v>
      </c>
      <c r="J2963" s="219">
        <f>'PAA CONSOLIDADO'!R2966</f>
        <v>0</v>
      </c>
      <c r="K2963" s="219">
        <f>+'PAA CONSOLIDADO'!S2966</f>
        <v>0</v>
      </c>
      <c r="L2963" s="217" t="e">
        <f>+VLOOKUP('PAA CONSOLIDADO'!T2966,LISTAS!$B$29:$C$31,2,0)</f>
        <v>#N/A</v>
      </c>
      <c r="M2963" s="217" t="e">
        <f>+VLOOKUP('PAA CONSOLIDADO'!U2966,LISTAS!$B$36:$C$39,2,0)</f>
        <v>#N/A</v>
      </c>
      <c r="N2963" s="217" t="str">
        <f t="shared" si="139"/>
        <v>Unidad de Contratación (1)</v>
      </c>
      <c r="O2963" s="217" t="str">
        <f t="shared" si="140"/>
        <v>CO-DC-11001</v>
      </c>
      <c r="P2963" s="217">
        <f>+'PAA CONSOLIDADO'!V2966</f>
        <v>0</v>
      </c>
      <c r="Q2963" s="217">
        <f>+'PAA CONSOLIDADO'!X2966</f>
        <v>0</v>
      </c>
      <c r="R2963" s="217">
        <f>+'PAA CONSOLIDADO'!Y2966</f>
        <v>0</v>
      </c>
    </row>
    <row r="2964" spans="1:18" s="217" customFormat="1" x14ac:dyDescent="0.25">
      <c r="A2964" s="211">
        <f>+'PAA CONSOLIDADO'!C2967</f>
        <v>0</v>
      </c>
      <c r="B2964" s="211">
        <f>+'PAA CONSOLIDADO'!I2967</f>
        <v>0</v>
      </c>
      <c r="C2964" s="217" t="str">
        <f>+CONCATENATE('PAA CONSOLIDADO'!A2967,"-",'PAA CONSOLIDADO'!D2967,"-",'PAA CONSOLIDADO'!K2967)</f>
        <v>--</v>
      </c>
      <c r="D2964" s="217" t="e">
        <f>+VLOOKUP('PAA CONSOLIDADO'!L2967,LISTAS!$D$4:$E$15,2,0)</f>
        <v>#N/A</v>
      </c>
      <c r="E2964" s="217" t="e">
        <f>+VLOOKUP('PAA CONSOLIDADO'!M2967,LISTAS!$D$4:$E$15,2,0)</f>
        <v>#N/A</v>
      </c>
      <c r="F2964" s="217">
        <f>+'PAA CONSOLIDADO'!O2967</f>
        <v>0</v>
      </c>
      <c r="G2964" s="217">
        <f t="shared" si="138"/>
        <v>1</v>
      </c>
      <c r="H2964" s="217" t="e">
        <f>+VLOOKUP('PAA CONSOLIDADO'!P2967,LISTAS!$B$4:$C$17,2,0)</f>
        <v>#N/A</v>
      </c>
      <c r="I2964" s="217" t="e">
        <f>+VLOOKUP('PAA CONSOLIDADO'!Q2967,LISTAS!$B$22:$C$25,2,0)</f>
        <v>#N/A</v>
      </c>
      <c r="J2964" s="219">
        <f>'PAA CONSOLIDADO'!R2967</f>
        <v>0</v>
      </c>
      <c r="K2964" s="219">
        <f>+'PAA CONSOLIDADO'!S2967</f>
        <v>0</v>
      </c>
      <c r="L2964" s="217" t="e">
        <f>+VLOOKUP('PAA CONSOLIDADO'!T2967,LISTAS!$B$29:$C$31,2,0)</f>
        <v>#N/A</v>
      </c>
      <c r="M2964" s="217" t="e">
        <f>+VLOOKUP('PAA CONSOLIDADO'!U2967,LISTAS!$B$36:$C$39,2,0)</f>
        <v>#N/A</v>
      </c>
      <c r="N2964" s="217" t="str">
        <f t="shared" si="139"/>
        <v>Unidad de Contratación (1)</v>
      </c>
      <c r="O2964" s="217" t="str">
        <f t="shared" si="140"/>
        <v>CO-DC-11001</v>
      </c>
      <c r="P2964" s="217">
        <f>+'PAA CONSOLIDADO'!V2967</f>
        <v>0</v>
      </c>
      <c r="Q2964" s="217">
        <f>+'PAA CONSOLIDADO'!X2967</f>
        <v>0</v>
      </c>
      <c r="R2964" s="217">
        <f>+'PAA CONSOLIDADO'!Y2967</f>
        <v>0</v>
      </c>
    </row>
    <row r="2965" spans="1:18" s="217" customFormat="1" x14ac:dyDescent="0.25">
      <c r="A2965" s="211">
        <f>+'PAA CONSOLIDADO'!C2968</f>
        <v>0</v>
      </c>
      <c r="B2965" s="211">
        <f>+'PAA CONSOLIDADO'!I2968</f>
        <v>0</v>
      </c>
      <c r="C2965" s="217" t="str">
        <f>+CONCATENATE('PAA CONSOLIDADO'!A2968,"-",'PAA CONSOLIDADO'!D2968,"-",'PAA CONSOLIDADO'!K2968)</f>
        <v>--</v>
      </c>
      <c r="D2965" s="217" t="e">
        <f>+VLOOKUP('PAA CONSOLIDADO'!L2968,LISTAS!$D$4:$E$15,2,0)</f>
        <v>#N/A</v>
      </c>
      <c r="E2965" s="217" t="e">
        <f>+VLOOKUP('PAA CONSOLIDADO'!M2968,LISTAS!$D$4:$E$15,2,0)</f>
        <v>#N/A</v>
      </c>
      <c r="F2965" s="217">
        <f>+'PAA CONSOLIDADO'!O2968</f>
        <v>0</v>
      </c>
      <c r="G2965" s="217">
        <f t="shared" si="138"/>
        <v>1</v>
      </c>
      <c r="H2965" s="217" t="e">
        <f>+VLOOKUP('PAA CONSOLIDADO'!P2968,LISTAS!$B$4:$C$17,2,0)</f>
        <v>#N/A</v>
      </c>
      <c r="I2965" s="217" t="e">
        <f>+VLOOKUP('PAA CONSOLIDADO'!Q2968,LISTAS!$B$22:$C$25,2,0)</f>
        <v>#N/A</v>
      </c>
      <c r="J2965" s="219">
        <f>'PAA CONSOLIDADO'!R2968</f>
        <v>0</v>
      </c>
      <c r="K2965" s="219">
        <f>+'PAA CONSOLIDADO'!S2968</f>
        <v>0</v>
      </c>
      <c r="L2965" s="217" t="e">
        <f>+VLOOKUP('PAA CONSOLIDADO'!T2968,LISTAS!$B$29:$C$31,2,0)</f>
        <v>#N/A</v>
      </c>
      <c r="M2965" s="217" t="e">
        <f>+VLOOKUP('PAA CONSOLIDADO'!U2968,LISTAS!$B$36:$C$39,2,0)</f>
        <v>#N/A</v>
      </c>
      <c r="N2965" s="217" t="str">
        <f t="shared" si="139"/>
        <v>Unidad de Contratación (1)</v>
      </c>
      <c r="O2965" s="217" t="str">
        <f t="shared" si="140"/>
        <v>CO-DC-11001</v>
      </c>
      <c r="P2965" s="217">
        <f>+'PAA CONSOLIDADO'!V2968</f>
        <v>0</v>
      </c>
      <c r="Q2965" s="217">
        <f>+'PAA CONSOLIDADO'!X2968</f>
        <v>0</v>
      </c>
      <c r="R2965" s="217">
        <f>+'PAA CONSOLIDADO'!Y2968</f>
        <v>0</v>
      </c>
    </row>
    <row r="2966" spans="1:18" s="217" customFormat="1" x14ac:dyDescent="0.25">
      <c r="A2966" s="211">
        <f>+'PAA CONSOLIDADO'!C2969</f>
        <v>0</v>
      </c>
      <c r="B2966" s="211">
        <f>+'PAA CONSOLIDADO'!I2969</f>
        <v>0</v>
      </c>
      <c r="C2966" s="217" t="str">
        <f>+CONCATENATE('PAA CONSOLIDADO'!A2969,"-",'PAA CONSOLIDADO'!D2969,"-",'PAA CONSOLIDADO'!K2969)</f>
        <v>--</v>
      </c>
      <c r="D2966" s="217" t="e">
        <f>+VLOOKUP('PAA CONSOLIDADO'!L2969,LISTAS!$D$4:$E$15,2,0)</f>
        <v>#N/A</v>
      </c>
      <c r="E2966" s="217" t="e">
        <f>+VLOOKUP('PAA CONSOLIDADO'!M2969,LISTAS!$D$4:$E$15,2,0)</f>
        <v>#N/A</v>
      </c>
      <c r="F2966" s="217">
        <f>+'PAA CONSOLIDADO'!O2969</f>
        <v>0</v>
      </c>
      <c r="G2966" s="217">
        <f t="shared" si="138"/>
        <v>1</v>
      </c>
      <c r="H2966" s="217" t="e">
        <f>+VLOOKUP('PAA CONSOLIDADO'!P2969,LISTAS!$B$4:$C$17,2,0)</f>
        <v>#N/A</v>
      </c>
      <c r="I2966" s="217" t="e">
        <f>+VLOOKUP('PAA CONSOLIDADO'!Q2969,LISTAS!$B$22:$C$25,2,0)</f>
        <v>#N/A</v>
      </c>
      <c r="J2966" s="219">
        <f>'PAA CONSOLIDADO'!R2969</f>
        <v>0</v>
      </c>
      <c r="K2966" s="219">
        <f>+'PAA CONSOLIDADO'!S2969</f>
        <v>0</v>
      </c>
      <c r="L2966" s="217" t="e">
        <f>+VLOOKUP('PAA CONSOLIDADO'!T2969,LISTAS!$B$29:$C$31,2,0)</f>
        <v>#N/A</v>
      </c>
      <c r="M2966" s="217" t="e">
        <f>+VLOOKUP('PAA CONSOLIDADO'!U2969,LISTAS!$B$36:$C$39,2,0)</f>
        <v>#N/A</v>
      </c>
      <c r="N2966" s="217" t="str">
        <f t="shared" si="139"/>
        <v>Unidad de Contratación (1)</v>
      </c>
      <c r="O2966" s="217" t="str">
        <f t="shared" si="140"/>
        <v>CO-DC-11001</v>
      </c>
      <c r="P2966" s="217">
        <f>+'PAA CONSOLIDADO'!V2969</f>
        <v>0</v>
      </c>
      <c r="Q2966" s="217">
        <f>+'PAA CONSOLIDADO'!X2969</f>
        <v>0</v>
      </c>
      <c r="R2966" s="217">
        <f>+'PAA CONSOLIDADO'!Y2969</f>
        <v>0</v>
      </c>
    </row>
    <row r="2967" spans="1:18" s="217" customFormat="1" x14ac:dyDescent="0.25">
      <c r="A2967" s="211">
        <f>+'PAA CONSOLIDADO'!C2970</f>
        <v>0</v>
      </c>
      <c r="B2967" s="211">
        <f>+'PAA CONSOLIDADO'!I2970</f>
        <v>0</v>
      </c>
      <c r="C2967" s="217" t="str">
        <f>+CONCATENATE('PAA CONSOLIDADO'!A2970,"-",'PAA CONSOLIDADO'!D2970,"-",'PAA CONSOLIDADO'!K2970)</f>
        <v>--</v>
      </c>
      <c r="D2967" s="217" t="e">
        <f>+VLOOKUP('PAA CONSOLIDADO'!L2970,LISTAS!$D$4:$E$15,2,0)</f>
        <v>#N/A</v>
      </c>
      <c r="E2967" s="217" t="e">
        <f>+VLOOKUP('PAA CONSOLIDADO'!M2970,LISTAS!$D$4:$E$15,2,0)</f>
        <v>#N/A</v>
      </c>
      <c r="F2967" s="217">
        <f>+'PAA CONSOLIDADO'!O2970</f>
        <v>0</v>
      </c>
      <c r="G2967" s="217">
        <f t="shared" si="138"/>
        <v>1</v>
      </c>
      <c r="H2967" s="217" t="e">
        <f>+VLOOKUP('PAA CONSOLIDADO'!P2970,LISTAS!$B$4:$C$17,2,0)</f>
        <v>#N/A</v>
      </c>
      <c r="I2967" s="217" t="e">
        <f>+VLOOKUP('PAA CONSOLIDADO'!Q2970,LISTAS!$B$22:$C$25,2,0)</f>
        <v>#N/A</v>
      </c>
      <c r="J2967" s="219">
        <f>'PAA CONSOLIDADO'!R2970</f>
        <v>0</v>
      </c>
      <c r="K2967" s="219">
        <f>+'PAA CONSOLIDADO'!S2970</f>
        <v>0</v>
      </c>
      <c r="L2967" s="217" t="e">
        <f>+VLOOKUP('PAA CONSOLIDADO'!T2970,LISTAS!$B$29:$C$31,2,0)</f>
        <v>#N/A</v>
      </c>
      <c r="M2967" s="217" t="e">
        <f>+VLOOKUP('PAA CONSOLIDADO'!U2970,LISTAS!$B$36:$C$39,2,0)</f>
        <v>#N/A</v>
      </c>
      <c r="N2967" s="217" t="str">
        <f t="shared" si="139"/>
        <v>Unidad de Contratación (1)</v>
      </c>
      <c r="O2967" s="217" t="str">
        <f t="shared" si="140"/>
        <v>CO-DC-11001</v>
      </c>
      <c r="P2967" s="217">
        <f>+'PAA CONSOLIDADO'!V2970</f>
        <v>0</v>
      </c>
      <c r="Q2967" s="217">
        <f>+'PAA CONSOLIDADO'!X2970</f>
        <v>0</v>
      </c>
      <c r="R2967" s="217">
        <f>+'PAA CONSOLIDADO'!Y2970</f>
        <v>0</v>
      </c>
    </row>
    <row r="2968" spans="1:18" s="217" customFormat="1" x14ac:dyDescent="0.25">
      <c r="A2968" s="211">
        <f>+'PAA CONSOLIDADO'!C2971</f>
        <v>0</v>
      </c>
      <c r="B2968" s="211">
        <f>+'PAA CONSOLIDADO'!I2971</f>
        <v>0</v>
      </c>
      <c r="C2968" s="217" t="str">
        <f>+CONCATENATE('PAA CONSOLIDADO'!A2971,"-",'PAA CONSOLIDADO'!D2971,"-",'PAA CONSOLIDADO'!K2971)</f>
        <v>--</v>
      </c>
      <c r="D2968" s="217" t="e">
        <f>+VLOOKUP('PAA CONSOLIDADO'!L2971,LISTAS!$D$4:$E$15,2,0)</f>
        <v>#N/A</v>
      </c>
      <c r="E2968" s="217" t="e">
        <f>+VLOOKUP('PAA CONSOLIDADO'!M2971,LISTAS!$D$4:$E$15,2,0)</f>
        <v>#N/A</v>
      </c>
      <c r="F2968" s="217">
        <f>+'PAA CONSOLIDADO'!O2971</f>
        <v>0</v>
      </c>
      <c r="G2968" s="217">
        <f t="shared" si="138"/>
        <v>1</v>
      </c>
      <c r="H2968" s="217" t="e">
        <f>+VLOOKUP('PAA CONSOLIDADO'!P2971,LISTAS!$B$4:$C$17,2,0)</f>
        <v>#N/A</v>
      </c>
      <c r="I2968" s="217" t="e">
        <f>+VLOOKUP('PAA CONSOLIDADO'!Q2971,LISTAS!$B$22:$C$25,2,0)</f>
        <v>#N/A</v>
      </c>
      <c r="J2968" s="219">
        <f>'PAA CONSOLIDADO'!R2971</f>
        <v>0</v>
      </c>
      <c r="K2968" s="219">
        <f>+'PAA CONSOLIDADO'!S2971</f>
        <v>0</v>
      </c>
      <c r="L2968" s="217" t="e">
        <f>+VLOOKUP('PAA CONSOLIDADO'!T2971,LISTAS!$B$29:$C$31,2,0)</f>
        <v>#N/A</v>
      </c>
      <c r="M2968" s="217" t="e">
        <f>+VLOOKUP('PAA CONSOLIDADO'!U2971,LISTAS!$B$36:$C$39,2,0)</f>
        <v>#N/A</v>
      </c>
      <c r="N2968" s="217" t="str">
        <f t="shared" si="139"/>
        <v>Unidad de Contratación (1)</v>
      </c>
      <c r="O2968" s="217" t="str">
        <f t="shared" si="140"/>
        <v>CO-DC-11001</v>
      </c>
      <c r="P2968" s="217">
        <f>+'PAA CONSOLIDADO'!V2971</f>
        <v>0</v>
      </c>
      <c r="Q2968" s="217">
        <f>+'PAA CONSOLIDADO'!X2971</f>
        <v>0</v>
      </c>
      <c r="R2968" s="217">
        <f>+'PAA CONSOLIDADO'!Y2971</f>
        <v>0</v>
      </c>
    </row>
    <row r="2969" spans="1:18" s="217" customFormat="1" x14ac:dyDescent="0.25">
      <c r="A2969" s="211">
        <f>+'PAA CONSOLIDADO'!C2972</f>
        <v>0</v>
      </c>
      <c r="B2969" s="211">
        <f>+'PAA CONSOLIDADO'!I2972</f>
        <v>0</v>
      </c>
      <c r="C2969" s="217" t="str">
        <f>+CONCATENATE('PAA CONSOLIDADO'!A2972,"-",'PAA CONSOLIDADO'!D2972,"-",'PAA CONSOLIDADO'!K2972)</f>
        <v>--</v>
      </c>
      <c r="D2969" s="217" t="e">
        <f>+VLOOKUP('PAA CONSOLIDADO'!L2972,LISTAS!$D$4:$E$15,2,0)</f>
        <v>#N/A</v>
      </c>
      <c r="E2969" s="217" t="e">
        <f>+VLOOKUP('PAA CONSOLIDADO'!M2972,LISTAS!$D$4:$E$15,2,0)</f>
        <v>#N/A</v>
      </c>
      <c r="F2969" s="217">
        <f>+'PAA CONSOLIDADO'!O2972</f>
        <v>0</v>
      </c>
      <c r="G2969" s="217">
        <f t="shared" si="138"/>
        <v>1</v>
      </c>
      <c r="H2969" s="217" t="e">
        <f>+VLOOKUP('PAA CONSOLIDADO'!P2972,LISTAS!$B$4:$C$17,2,0)</f>
        <v>#N/A</v>
      </c>
      <c r="I2969" s="217" t="e">
        <f>+VLOOKUP('PAA CONSOLIDADO'!Q2972,LISTAS!$B$22:$C$25,2,0)</f>
        <v>#N/A</v>
      </c>
      <c r="J2969" s="219">
        <f>'PAA CONSOLIDADO'!R2972</f>
        <v>0</v>
      </c>
      <c r="K2969" s="219">
        <f>+'PAA CONSOLIDADO'!S2972</f>
        <v>0</v>
      </c>
      <c r="L2969" s="217" t="e">
        <f>+VLOOKUP('PAA CONSOLIDADO'!T2972,LISTAS!$B$29:$C$31,2,0)</f>
        <v>#N/A</v>
      </c>
      <c r="M2969" s="217" t="e">
        <f>+VLOOKUP('PAA CONSOLIDADO'!U2972,LISTAS!$B$36:$C$39,2,0)</f>
        <v>#N/A</v>
      </c>
      <c r="N2969" s="217" t="str">
        <f t="shared" si="139"/>
        <v>Unidad de Contratación (1)</v>
      </c>
      <c r="O2969" s="217" t="str">
        <f t="shared" si="140"/>
        <v>CO-DC-11001</v>
      </c>
      <c r="P2969" s="217">
        <f>+'PAA CONSOLIDADO'!V2972</f>
        <v>0</v>
      </c>
      <c r="Q2969" s="217">
        <f>+'PAA CONSOLIDADO'!X2972</f>
        <v>0</v>
      </c>
      <c r="R2969" s="217">
        <f>+'PAA CONSOLIDADO'!Y2972</f>
        <v>0</v>
      </c>
    </row>
    <row r="2970" spans="1:18" s="217" customFormat="1" x14ac:dyDescent="0.25">
      <c r="A2970" s="211">
        <f>+'PAA CONSOLIDADO'!C2973</f>
        <v>0</v>
      </c>
      <c r="B2970" s="211">
        <f>+'PAA CONSOLIDADO'!I2973</f>
        <v>0</v>
      </c>
      <c r="C2970" s="217" t="str">
        <f>+CONCATENATE('PAA CONSOLIDADO'!A2973,"-",'PAA CONSOLIDADO'!D2973,"-",'PAA CONSOLIDADO'!K2973)</f>
        <v>--</v>
      </c>
      <c r="D2970" s="217" t="e">
        <f>+VLOOKUP('PAA CONSOLIDADO'!L2973,LISTAS!$D$4:$E$15,2,0)</f>
        <v>#N/A</v>
      </c>
      <c r="E2970" s="217" t="e">
        <f>+VLOOKUP('PAA CONSOLIDADO'!M2973,LISTAS!$D$4:$E$15,2,0)</f>
        <v>#N/A</v>
      </c>
      <c r="F2970" s="217">
        <f>+'PAA CONSOLIDADO'!O2973</f>
        <v>0</v>
      </c>
      <c r="G2970" s="217">
        <f t="shared" si="138"/>
        <v>1</v>
      </c>
      <c r="H2970" s="217" t="e">
        <f>+VLOOKUP('PAA CONSOLIDADO'!P2973,LISTAS!$B$4:$C$17,2,0)</f>
        <v>#N/A</v>
      </c>
      <c r="I2970" s="217" t="e">
        <f>+VLOOKUP('PAA CONSOLIDADO'!Q2973,LISTAS!$B$22:$C$25,2,0)</f>
        <v>#N/A</v>
      </c>
      <c r="J2970" s="219">
        <f>'PAA CONSOLIDADO'!R2973</f>
        <v>0</v>
      </c>
      <c r="K2970" s="219">
        <f>+'PAA CONSOLIDADO'!S2973</f>
        <v>0</v>
      </c>
      <c r="L2970" s="217" t="e">
        <f>+VLOOKUP('PAA CONSOLIDADO'!T2973,LISTAS!$B$29:$C$31,2,0)</f>
        <v>#N/A</v>
      </c>
      <c r="M2970" s="217" t="e">
        <f>+VLOOKUP('PAA CONSOLIDADO'!U2973,LISTAS!$B$36:$C$39,2,0)</f>
        <v>#N/A</v>
      </c>
      <c r="N2970" s="217" t="str">
        <f t="shared" si="139"/>
        <v>Unidad de Contratación (1)</v>
      </c>
      <c r="O2970" s="217" t="str">
        <f t="shared" si="140"/>
        <v>CO-DC-11001</v>
      </c>
      <c r="P2970" s="217">
        <f>+'PAA CONSOLIDADO'!V2973</f>
        <v>0</v>
      </c>
      <c r="Q2970" s="217">
        <f>+'PAA CONSOLIDADO'!X2973</f>
        <v>0</v>
      </c>
      <c r="R2970" s="217">
        <f>+'PAA CONSOLIDADO'!Y2973</f>
        <v>0</v>
      </c>
    </row>
    <row r="2971" spans="1:18" s="217" customFormat="1" x14ac:dyDescent="0.25">
      <c r="A2971" s="211">
        <f>+'PAA CONSOLIDADO'!C2974</f>
        <v>0</v>
      </c>
      <c r="B2971" s="211">
        <f>+'PAA CONSOLIDADO'!I2974</f>
        <v>0</v>
      </c>
      <c r="C2971" s="217" t="str">
        <f>+CONCATENATE('PAA CONSOLIDADO'!A2974,"-",'PAA CONSOLIDADO'!D2974,"-",'PAA CONSOLIDADO'!K2974)</f>
        <v>--</v>
      </c>
      <c r="D2971" s="217" t="e">
        <f>+VLOOKUP('PAA CONSOLIDADO'!L2974,LISTAS!$D$4:$E$15,2,0)</f>
        <v>#N/A</v>
      </c>
      <c r="E2971" s="217" t="e">
        <f>+VLOOKUP('PAA CONSOLIDADO'!M2974,LISTAS!$D$4:$E$15,2,0)</f>
        <v>#N/A</v>
      </c>
      <c r="F2971" s="217">
        <f>+'PAA CONSOLIDADO'!O2974</f>
        <v>0</v>
      </c>
      <c r="G2971" s="217">
        <f t="shared" si="138"/>
        <v>1</v>
      </c>
      <c r="H2971" s="217" t="e">
        <f>+VLOOKUP('PAA CONSOLIDADO'!P2974,LISTAS!$B$4:$C$17,2,0)</f>
        <v>#N/A</v>
      </c>
      <c r="I2971" s="217" t="e">
        <f>+VLOOKUP('PAA CONSOLIDADO'!Q2974,LISTAS!$B$22:$C$25,2,0)</f>
        <v>#N/A</v>
      </c>
      <c r="J2971" s="219">
        <f>'PAA CONSOLIDADO'!R2974</f>
        <v>0</v>
      </c>
      <c r="K2971" s="219">
        <f>+'PAA CONSOLIDADO'!S2974</f>
        <v>0</v>
      </c>
      <c r="L2971" s="217" t="e">
        <f>+VLOOKUP('PAA CONSOLIDADO'!T2974,LISTAS!$B$29:$C$31,2,0)</f>
        <v>#N/A</v>
      </c>
      <c r="M2971" s="217" t="e">
        <f>+VLOOKUP('PAA CONSOLIDADO'!U2974,LISTAS!$B$36:$C$39,2,0)</f>
        <v>#N/A</v>
      </c>
      <c r="N2971" s="217" t="str">
        <f t="shared" si="139"/>
        <v>Unidad de Contratación (1)</v>
      </c>
      <c r="O2971" s="217" t="str">
        <f t="shared" si="140"/>
        <v>CO-DC-11001</v>
      </c>
      <c r="P2971" s="217">
        <f>+'PAA CONSOLIDADO'!V2974</f>
        <v>0</v>
      </c>
      <c r="Q2971" s="217">
        <f>+'PAA CONSOLIDADO'!X2974</f>
        <v>0</v>
      </c>
      <c r="R2971" s="217">
        <f>+'PAA CONSOLIDADO'!Y2974</f>
        <v>0</v>
      </c>
    </row>
    <row r="2972" spans="1:18" s="217" customFormat="1" x14ac:dyDescent="0.25">
      <c r="A2972" s="211">
        <f>+'PAA CONSOLIDADO'!C2975</f>
        <v>0</v>
      </c>
      <c r="B2972" s="211">
        <f>+'PAA CONSOLIDADO'!I2975</f>
        <v>0</v>
      </c>
      <c r="C2972" s="217" t="str">
        <f>+CONCATENATE('PAA CONSOLIDADO'!A2975,"-",'PAA CONSOLIDADO'!D2975,"-",'PAA CONSOLIDADO'!K2975)</f>
        <v>--</v>
      </c>
      <c r="D2972" s="217" t="e">
        <f>+VLOOKUP('PAA CONSOLIDADO'!L2975,LISTAS!$D$4:$E$15,2,0)</f>
        <v>#N/A</v>
      </c>
      <c r="E2972" s="217" t="e">
        <f>+VLOOKUP('PAA CONSOLIDADO'!M2975,LISTAS!$D$4:$E$15,2,0)</f>
        <v>#N/A</v>
      </c>
      <c r="F2972" s="217">
        <f>+'PAA CONSOLIDADO'!O2975</f>
        <v>0</v>
      </c>
      <c r="G2972" s="217">
        <f t="shared" si="138"/>
        <v>1</v>
      </c>
      <c r="H2972" s="217" t="e">
        <f>+VLOOKUP('PAA CONSOLIDADO'!P2975,LISTAS!$B$4:$C$17,2,0)</f>
        <v>#N/A</v>
      </c>
      <c r="I2972" s="217" t="e">
        <f>+VLOOKUP('PAA CONSOLIDADO'!Q2975,LISTAS!$B$22:$C$25,2,0)</f>
        <v>#N/A</v>
      </c>
      <c r="J2972" s="219">
        <f>'PAA CONSOLIDADO'!R2975</f>
        <v>0</v>
      </c>
      <c r="K2972" s="219">
        <f>+'PAA CONSOLIDADO'!S2975</f>
        <v>0</v>
      </c>
      <c r="L2972" s="217" t="e">
        <f>+VLOOKUP('PAA CONSOLIDADO'!T2975,LISTAS!$B$29:$C$31,2,0)</f>
        <v>#N/A</v>
      </c>
      <c r="M2972" s="217" t="e">
        <f>+VLOOKUP('PAA CONSOLIDADO'!U2975,LISTAS!$B$36:$C$39,2,0)</f>
        <v>#N/A</v>
      </c>
      <c r="N2972" s="217" t="str">
        <f t="shared" si="139"/>
        <v>Unidad de Contratación (1)</v>
      </c>
      <c r="O2972" s="217" t="str">
        <f t="shared" si="140"/>
        <v>CO-DC-11001</v>
      </c>
      <c r="P2972" s="217">
        <f>+'PAA CONSOLIDADO'!V2975</f>
        <v>0</v>
      </c>
      <c r="Q2972" s="217">
        <f>+'PAA CONSOLIDADO'!X2975</f>
        <v>0</v>
      </c>
      <c r="R2972" s="217">
        <f>+'PAA CONSOLIDADO'!Y2975</f>
        <v>0</v>
      </c>
    </row>
    <row r="2973" spans="1:18" s="217" customFormat="1" x14ac:dyDescent="0.25">
      <c r="A2973" s="211">
        <f>+'PAA CONSOLIDADO'!C2976</f>
        <v>0</v>
      </c>
      <c r="B2973" s="211">
        <f>+'PAA CONSOLIDADO'!I2976</f>
        <v>0</v>
      </c>
      <c r="C2973" s="217" t="str">
        <f>+CONCATENATE('PAA CONSOLIDADO'!A2976,"-",'PAA CONSOLIDADO'!D2976,"-",'PAA CONSOLIDADO'!K2976)</f>
        <v>--</v>
      </c>
      <c r="D2973" s="217" t="e">
        <f>+VLOOKUP('PAA CONSOLIDADO'!L2976,LISTAS!$D$4:$E$15,2,0)</f>
        <v>#N/A</v>
      </c>
      <c r="E2973" s="217" t="e">
        <f>+VLOOKUP('PAA CONSOLIDADO'!M2976,LISTAS!$D$4:$E$15,2,0)</f>
        <v>#N/A</v>
      </c>
      <c r="F2973" s="217">
        <f>+'PAA CONSOLIDADO'!O2976</f>
        <v>0</v>
      </c>
      <c r="G2973" s="217">
        <f t="shared" si="138"/>
        <v>1</v>
      </c>
      <c r="H2973" s="217" t="e">
        <f>+VLOOKUP('PAA CONSOLIDADO'!P2976,LISTAS!$B$4:$C$17,2,0)</f>
        <v>#N/A</v>
      </c>
      <c r="I2973" s="217" t="e">
        <f>+VLOOKUP('PAA CONSOLIDADO'!Q2976,LISTAS!$B$22:$C$25,2,0)</f>
        <v>#N/A</v>
      </c>
      <c r="J2973" s="219">
        <f>'PAA CONSOLIDADO'!R2976</f>
        <v>0</v>
      </c>
      <c r="K2973" s="219">
        <f>+'PAA CONSOLIDADO'!S2976</f>
        <v>0</v>
      </c>
      <c r="L2973" s="217" t="e">
        <f>+VLOOKUP('PAA CONSOLIDADO'!T2976,LISTAS!$B$29:$C$31,2,0)</f>
        <v>#N/A</v>
      </c>
      <c r="M2973" s="217" t="e">
        <f>+VLOOKUP('PAA CONSOLIDADO'!U2976,LISTAS!$B$36:$C$39,2,0)</f>
        <v>#N/A</v>
      </c>
      <c r="N2973" s="217" t="str">
        <f t="shared" si="139"/>
        <v>Unidad de Contratación (1)</v>
      </c>
      <c r="O2973" s="217" t="str">
        <f t="shared" si="140"/>
        <v>CO-DC-11001</v>
      </c>
      <c r="P2973" s="217">
        <f>+'PAA CONSOLIDADO'!V2976</f>
        <v>0</v>
      </c>
      <c r="Q2973" s="217">
        <f>+'PAA CONSOLIDADO'!X2976</f>
        <v>0</v>
      </c>
      <c r="R2973" s="217">
        <f>+'PAA CONSOLIDADO'!Y2976</f>
        <v>0</v>
      </c>
    </row>
    <row r="2974" spans="1:18" s="217" customFormat="1" x14ac:dyDescent="0.25">
      <c r="A2974" s="211">
        <f>+'PAA CONSOLIDADO'!C2977</f>
        <v>0</v>
      </c>
      <c r="B2974" s="211">
        <f>+'PAA CONSOLIDADO'!I2977</f>
        <v>0</v>
      </c>
      <c r="C2974" s="217" t="str">
        <f>+CONCATENATE('PAA CONSOLIDADO'!A2977,"-",'PAA CONSOLIDADO'!D2977,"-",'PAA CONSOLIDADO'!K2977)</f>
        <v>--</v>
      </c>
      <c r="D2974" s="217" t="e">
        <f>+VLOOKUP('PAA CONSOLIDADO'!L2977,LISTAS!$D$4:$E$15,2,0)</f>
        <v>#N/A</v>
      </c>
      <c r="E2974" s="217" t="e">
        <f>+VLOOKUP('PAA CONSOLIDADO'!M2977,LISTAS!$D$4:$E$15,2,0)</f>
        <v>#N/A</v>
      </c>
      <c r="F2974" s="217">
        <f>+'PAA CONSOLIDADO'!O2977</f>
        <v>0</v>
      </c>
      <c r="G2974" s="217">
        <f t="shared" si="138"/>
        <v>1</v>
      </c>
      <c r="H2974" s="217" t="e">
        <f>+VLOOKUP('PAA CONSOLIDADO'!P2977,LISTAS!$B$4:$C$17,2,0)</f>
        <v>#N/A</v>
      </c>
      <c r="I2974" s="217" t="e">
        <f>+VLOOKUP('PAA CONSOLIDADO'!Q2977,LISTAS!$B$22:$C$25,2,0)</f>
        <v>#N/A</v>
      </c>
      <c r="J2974" s="219">
        <f>'PAA CONSOLIDADO'!R2977</f>
        <v>0</v>
      </c>
      <c r="K2974" s="219">
        <f>+'PAA CONSOLIDADO'!S2977</f>
        <v>0</v>
      </c>
      <c r="L2974" s="217" t="e">
        <f>+VLOOKUP('PAA CONSOLIDADO'!T2977,LISTAS!$B$29:$C$31,2,0)</f>
        <v>#N/A</v>
      </c>
      <c r="M2974" s="217" t="e">
        <f>+VLOOKUP('PAA CONSOLIDADO'!U2977,LISTAS!$B$36:$C$39,2,0)</f>
        <v>#N/A</v>
      </c>
      <c r="N2974" s="217" t="str">
        <f t="shared" si="139"/>
        <v>Unidad de Contratación (1)</v>
      </c>
      <c r="O2974" s="217" t="str">
        <f t="shared" si="140"/>
        <v>CO-DC-11001</v>
      </c>
      <c r="P2974" s="217">
        <f>+'PAA CONSOLIDADO'!V2977</f>
        <v>0</v>
      </c>
      <c r="Q2974" s="217">
        <f>+'PAA CONSOLIDADO'!X2977</f>
        <v>0</v>
      </c>
      <c r="R2974" s="217">
        <f>+'PAA CONSOLIDADO'!Y2977</f>
        <v>0</v>
      </c>
    </row>
    <row r="2975" spans="1:18" s="217" customFormat="1" x14ac:dyDescent="0.25">
      <c r="A2975" s="211">
        <f>+'PAA CONSOLIDADO'!C2978</f>
        <v>0</v>
      </c>
      <c r="B2975" s="211">
        <f>+'PAA CONSOLIDADO'!I2978</f>
        <v>0</v>
      </c>
      <c r="C2975" s="217" t="str">
        <f>+CONCATENATE('PAA CONSOLIDADO'!A2978,"-",'PAA CONSOLIDADO'!D2978,"-",'PAA CONSOLIDADO'!K2978)</f>
        <v>--</v>
      </c>
      <c r="D2975" s="217" t="e">
        <f>+VLOOKUP('PAA CONSOLIDADO'!L2978,LISTAS!$D$4:$E$15,2,0)</f>
        <v>#N/A</v>
      </c>
      <c r="E2975" s="217" t="e">
        <f>+VLOOKUP('PAA CONSOLIDADO'!M2978,LISTAS!$D$4:$E$15,2,0)</f>
        <v>#N/A</v>
      </c>
      <c r="F2975" s="217">
        <f>+'PAA CONSOLIDADO'!O2978</f>
        <v>0</v>
      </c>
      <c r="G2975" s="217">
        <f t="shared" si="138"/>
        <v>1</v>
      </c>
      <c r="H2975" s="217" t="e">
        <f>+VLOOKUP('PAA CONSOLIDADO'!P2978,LISTAS!$B$4:$C$17,2,0)</f>
        <v>#N/A</v>
      </c>
      <c r="I2975" s="217" t="e">
        <f>+VLOOKUP('PAA CONSOLIDADO'!Q2978,LISTAS!$B$22:$C$25,2,0)</f>
        <v>#N/A</v>
      </c>
      <c r="J2975" s="219">
        <f>'PAA CONSOLIDADO'!R2978</f>
        <v>0</v>
      </c>
      <c r="K2975" s="219">
        <f>+'PAA CONSOLIDADO'!S2978</f>
        <v>0</v>
      </c>
      <c r="L2975" s="217" t="e">
        <f>+VLOOKUP('PAA CONSOLIDADO'!T2978,LISTAS!$B$29:$C$31,2,0)</f>
        <v>#N/A</v>
      </c>
      <c r="M2975" s="217" t="e">
        <f>+VLOOKUP('PAA CONSOLIDADO'!U2978,LISTAS!$B$36:$C$39,2,0)</f>
        <v>#N/A</v>
      </c>
      <c r="N2975" s="217" t="str">
        <f t="shared" si="139"/>
        <v>Unidad de Contratación (1)</v>
      </c>
      <c r="O2975" s="217" t="str">
        <f t="shared" si="140"/>
        <v>CO-DC-11001</v>
      </c>
      <c r="P2975" s="217">
        <f>+'PAA CONSOLIDADO'!V2978</f>
        <v>0</v>
      </c>
      <c r="Q2975" s="217">
        <f>+'PAA CONSOLIDADO'!X2978</f>
        <v>0</v>
      </c>
      <c r="R2975" s="217">
        <f>+'PAA CONSOLIDADO'!Y2978</f>
        <v>0</v>
      </c>
    </row>
    <row r="2976" spans="1:18" s="217" customFormat="1" x14ac:dyDescent="0.25">
      <c r="A2976" s="211">
        <f>+'PAA CONSOLIDADO'!C2979</f>
        <v>0</v>
      </c>
      <c r="B2976" s="211">
        <f>+'PAA CONSOLIDADO'!I2979</f>
        <v>0</v>
      </c>
      <c r="C2976" s="217" t="str">
        <f>+CONCATENATE('PAA CONSOLIDADO'!A2979,"-",'PAA CONSOLIDADO'!D2979,"-",'PAA CONSOLIDADO'!K2979)</f>
        <v>--</v>
      </c>
      <c r="D2976" s="217" t="e">
        <f>+VLOOKUP('PAA CONSOLIDADO'!L2979,LISTAS!$D$4:$E$15,2,0)</f>
        <v>#N/A</v>
      </c>
      <c r="E2976" s="217" t="e">
        <f>+VLOOKUP('PAA CONSOLIDADO'!M2979,LISTAS!$D$4:$E$15,2,0)</f>
        <v>#N/A</v>
      </c>
      <c r="F2976" s="217">
        <f>+'PAA CONSOLIDADO'!O2979</f>
        <v>0</v>
      </c>
      <c r="G2976" s="217">
        <f t="shared" si="138"/>
        <v>1</v>
      </c>
      <c r="H2976" s="217" t="e">
        <f>+VLOOKUP('PAA CONSOLIDADO'!P2979,LISTAS!$B$4:$C$17,2,0)</f>
        <v>#N/A</v>
      </c>
      <c r="I2976" s="217" t="e">
        <f>+VLOOKUP('PAA CONSOLIDADO'!Q2979,LISTAS!$B$22:$C$25,2,0)</f>
        <v>#N/A</v>
      </c>
      <c r="J2976" s="219">
        <f>'PAA CONSOLIDADO'!R2979</f>
        <v>0</v>
      </c>
      <c r="K2976" s="219">
        <f>+'PAA CONSOLIDADO'!S2979</f>
        <v>0</v>
      </c>
      <c r="L2976" s="217" t="e">
        <f>+VLOOKUP('PAA CONSOLIDADO'!T2979,LISTAS!$B$29:$C$31,2,0)</f>
        <v>#N/A</v>
      </c>
      <c r="M2976" s="217" t="e">
        <f>+VLOOKUP('PAA CONSOLIDADO'!U2979,LISTAS!$B$36:$C$39,2,0)</f>
        <v>#N/A</v>
      </c>
      <c r="N2976" s="217" t="str">
        <f t="shared" si="139"/>
        <v>Unidad de Contratación (1)</v>
      </c>
      <c r="O2976" s="217" t="str">
        <f t="shared" si="140"/>
        <v>CO-DC-11001</v>
      </c>
      <c r="P2976" s="217">
        <f>+'PAA CONSOLIDADO'!V2979</f>
        <v>0</v>
      </c>
      <c r="Q2976" s="217">
        <f>+'PAA CONSOLIDADO'!X2979</f>
        <v>0</v>
      </c>
      <c r="R2976" s="217">
        <f>+'PAA CONSOLIDADO'!Y2979</f>
        <v>0</v>
      </c>
    </row>
    <row r="2977" spans="1:18" s="217" customFormat="1" x14ac:dyDescent="0.25">
      <c r="A2977" s="211">
        <f>+'PAA CONSOLIDADO'!C2980</f>
        <v>0</v>
      </c>
      <c r="B2977" s="211">
        <f>+'PAA CONSOLIDADO'!I2980</f>
        <v>0</v>
      </c>
      <c r="C2977" s="217" t="str">
        <f>+CONCATENATE('PAA CONSOLIDADO'!A2980,"-",'PAA CONSOLIDADO'!D2980,"-",'PAA CONSOLIDADO'!K2980)</f>
        <v>--</v>
      </c>
      <c r="D2977" s="217" t="e">
        <f>+VLOOKUP('PAA CONSOLIDADO'!L2980,LISTAS!$D$4:$E$15,2,0)</f>
        <v>#N/A</v>
      </c>
      <c r="E2977" s="217" t="e">
        <f>+VLOOKUP('PAA CONSOLIDADO'!M2980,LISTAS!$D$4:$E$15,2,0)</f>
        <v>#N/A</v>
      </c>
      <c r="F2977" s="217">
        <f>+'PAA CONSOLIDADO'!O2980</f>
        <v>0</v>
      </c>
      <c r="G2977" s="217">
        <f t="shared" si="138"/>
        <v>1</v>
      </c>
      <c r="H2977" s="217" t="e">
        <f>+VLOOKUP('PAA CONSOLIDADO'!P2980,LISTAS!$B$4:$C$17,2,0)</f>
        <v>#N/A</v>
      </c>
      <c r="I2977" s="217" t="e">
        <f>+VLOOKUP('PAA CONSOLIDADO'!Q2980,LISTAS!$B$22:$C$25,2,0)</f>
        <v>#N/A</v>
      </c>
      <c r="J2977" s="219">
        <f>'PAA CONSOLIDADO'!R2980</f>
        <v>0</v>
      </c>
      <c r="K2977" s="219">
        <f>+'PAA CONSOLIDADO'!S2980</f>
        <v>0</v>
      </c>
      <c r="L2977" s="217" t="e">
        <f>+VLOOKUP('PAA CONSOLIDADO'!T2980,LISTAS!$B$29:$C$31,2,0)</f>
        <v>#N/A</v>
      </c>
      <c r="M2977" s="217" t="e">
        <f>+VLOOKUP('PAA CONSOLIDADO'!U2980,LISTAS!$B$36:$C$39,2,0)</f>
        <v>#N/A</v>
      </c>
      <c r="N2977" s="217" t="str">
        <f t="shared" si="139"/>
        <v>Unidad de Contratación (1)</v>
      </c>
      <c r="O2977" s="217" t="str">
        <f t="shared" si="140"/>
        <v>CO-DC-11001</v>
      </c>
      <c r="P2977" s="217">
        <f>+'PAA CONSOLIDADO'!V2980</f>
        <v>0</v>
      </c>
      <c r="Q2977" s="217">
        <f>+'PAA CONSOLIDADO'!X2980</f>
        <v>0</v>
      </c>
      <c r="R2977" s="217">
        <f>+'PAA CONSOLIDADO'!Y2980</f>
        <v>0</v>
      </c>
    </row>
    <row r="2978" spans="1:18" s="217" customFormat="1" x14ac:dyDescent="0.25">
      <c r="A2978" s="211">
        <f>+'PAA CONSOLIDADO'!C2981</f>
        <v>0</v>
      </c>
      <c r="B2978" s="211">
        <f>+'PAA CONSOLIDADO'!I2981</f>
        <v>0</v>
      </c>
      <c r="C2978" s="217" t="str">
        <f>+CONCATENATE('PAA CONSOLIDADO'!A2981,"-",'PAA CONSOLIDADO'!D2981,"-",'PAA CONSOLIDADO'!K2981)</f>
        <v>--</v>
      </c>
      <c r="D2978" s="217" t="e">
        <f>+VLOOKUP('PAA CONSOLIDADO'!L2981,LISTAS!$D$4:$E$15,2,0)</f>
        <v>#N/A</v>
      </c>
      <c r="E2978" s="217" t="e">
        <f>+VLOOKUP('PAA CONSOLIDADO'!M2981,LISTAS!$D$4:$E$15,2,0)</f>
        <v>#N/A</v>
      </c>
      <c r="F2978" s="217">
        <f>+'PAA CONSOLIDADO'!O2981</f>
        <v>0</v>
      </c>
      <c r="G2978" s="217">
        <f t="shared" si="138"/>
        <v>1</v>
      </c>
      <c r="H2978" s="217" t="e">
        <f>+VLOOKUP('PAA CONSOLIDADO'!P2981,LISTAS!$B$4:$C$17,2,0)</f>
        <v>#N/A</v>
      </c>
      <c r="I2978" s="217" t="e">
        <f>+VLOOKUP('PAA CONSOLIDADO'!Q2981,LISTAS!$B$22:$C$25,2,0)</f>
        <v>#N/A</v>
      </c>
      <c r="J2978" s="219">
        <f>'PAA CONSOLIDADO'!R2981</f>
        <v>0</v>
      </c>
      <c r="K2978" s="219">
        <f>+'PAA CONSOLIDADO'!S2981</f>
        <v>0</v>
      </c>
      <c r="L2978" s="217" t="e">
        <f>+VLOOKUP('PAA CONSOLIDADO'!T2981,LISTAS!$B$29:$C$31,2,0)</f>
        <v>#N/A</v>
      </c>
      <c r="M2978" s="217" t="e">
        <f>+VLOOKUP('PAA CONSOLIDADO'!U2981,LISTAS!$B$36:$C$39,2,0)</f>
        <v>#N/A</v>
      </c>
      <c r="N2978" s="217" t="str">
        <f t="shared" si="139"/>
        <v>Unidad de Contratación (1)</v>
      </c>
      <c r="O2978" s="217" t="str">
        <f t="shared" si="140"/>
        <v>CO-DC-11001</v>
      </c>
      <c r="P2978" s="217">
        <f>+'PAA CONSOLIDADO'!V2981</f>
        <v>0</v>
      </c>
      <c r="Q2978" s="217">
        <f>+'PAA CONSOLIDADO'!X2981</f>
        <v>0</v>
      </c>
      <c r="R2978" s="217">
        <f>+'PAA CONSOLIDADO'!Y2981</f>
        <v>0</v>
      </c>
    </row>
    <row r="2979" spans="1:18" s="217" customFormat="1" x14ac:dyDescent="0.25">
      <c r="A2979" s="211">
        <f>+'PAA CONSOLIDADO'!C2982</f>
        <v>0</v>
      </c>
      <c r="B2979" s="211">
        <f>+'PAA CONSOLIDADO'!I2982</f>
        <v>0</v>
      </c>
      <c r="C2979" s="217" t="str">
        <f>+CONCATENATE('PAA CONSOLIDADO'!A2982,"-",'PAA CONSOLIDADO'!D2982,"-",'PAA CONSOLIDADO'!K2982)</f>
        <v>--</v>
      </c>
      <c r="D2979" s="217" t="e">
        <f>+VLOOKUP('PAA CONSOLIDADO'!L2982,LISTAS!$D$4:$E$15,2,0)</f>
        <v>#N/A</v>
      </c>
      <c r="E2979" s="217" t="e">
        <f>+VLOOKUP('PAA CONSOLIDADO'!M2982,LISTAS!$D$4:$E$15,2,0)</f>
        <v>#N/A</v>
      </c>
      <c r="F2979" s="217">
        <f>+'PAA CONSOLIDADO'!O2982</f>
        <v>0</v>
      </c>
      <c r="G2979" s="217">
        <f t="shared" si="138"/>
        <v>1</v>
      </c>
      <c r="H2979" s="217" t="e">
        <f>+VLOOKUP('PAA CONSOLIDADO'!P2982,LISTAS!$B$4:$C$17,2,0)</f>
        <v>#N/A</v>
      </c>
      <c r="I2979" s="217" t="e">
        <f>+VLOOKUP('PAA CONSOLIDADO'!Q2982,LISTAS!$B$22:$C$25,2,0)</f>
        <v>#N/A</v>
      </c>
      <c r="J2979" s="219">
        <f>'PAA CONSOLIDADO'!R2982</f>
        <v>0</v>
      </c>
      <c r="K2979" s="219">
        <f>+'PAA CONSOLIDADO'!S2982</f>
        <v>0</v>
      </c>
      <c r="L2979" s="217" t="e">
        <f>+VLOOKUP('PAA CONSOLIDADO'!T2982,LISTAS!$B$29:$C$31,2,0)</f>
        <v>#N/A</v>
      </c>
      <c r="M2979" s="217" t="e">
        <f>+VLOOKUP('PAA CONSOLIDADO'!U2982,LISTAS!$B$36:$C$39,2,0)</f>
        <v>#N/A</v>
      </c>
      <c r="N2979" s="217" t="str">
        <f t="shared" si="139"/>
        <v>Unidad de Contratación (1)</v>
      </c>
      <c r="O2979" s="217" t="str">
        <f t="shared" si="140"/>
        <v>CO-DC-11001</v>
      </c>
      <c r="P2979" s="217">
        <f>+'PAA CONSOLIDADO'!V2982</f>
        <v>0</v>
      </c>
      <c r="Q2979" s="217">
        <f>+'PAA CONSOLIDADO'!X2982</f>
        <v>0</v>
      </c>
      <c r="R2979" s="217">
        <f>+'PAA CONSOLIDADO'!Y2982</f>
        <v>0</v>
      </c>
    </row>
    <row r="2980" spans="1:18" s="217" customFormat="1" x14ac:dyDescent="0.25">
      <c r="A2980" s="211">
        <f>+'PAA CONSOLIDADO'!C2983</f>
        <v>0</v>
      </c>
      <c r="B2980" s="211">
        <f>+'PAA CONSOLIDADO'!I2983</f>
        <v>0</v>
      </c>
      <c r="C2980" s="217" t="str">
        <f>+CONCATENATE('PAA CONSOLIDADO'!A2983,"-",'PAA CONSOLIDADO'!D2983,"-",'PAA CONSOLIDADO'!K2983)</f>
        <v>--</v>
      </c>
      <c r="D2980" s="217" t="e">
        <f>+VLOOKUP('PAA CONSOLIDADO'!L2983,LISTAS!$D$4:$E$15,2,0)</f>
        <v>#N/A</v>
      </c>
      <c r="E2980" s="217" t="e">
        <f>+VLOOKUP('PAA CONSOLIDADO'!M2983,LISTAS!$D$4:$E$15,2,0)</f>
        <v>#N/A</v>
      </c>
      <c r="F2980" s="217">
        <f>+'PAA CONSOLIDADO'!O2983</f>
        <v>0</v>
      </c>
      <c r="G2980" s="217">
        <f t="shared" si="138"/>
        <v>1</v>
      </c>
      <c r="H2980" s="217" t="e">
        <f>+VLOOKUP('PAA CONSOLIDADO'!P2983,LISTAS!$B$4:$C$17,2,0)</f>
        <v>#N/A</v>
      </c>
      <c r="I2980" s="217" t="e">
        <f>+VLOOKUP('PAA CONSOLIDADO'!Q2983,LISTAS!$B$22:$C$25,2,0)</f>
        <v>#N/A</v>
      </c>
      <c r="J2980" s="219">
        <f>'PAA CONSOLIDADO'!R2983</f>
        <v>0</v>
      </c>
      <c r="K2980" s="219">
        <f>+'PAA CONSOLIDADO'!S2983</f>
        <v>0</v>
      </c>
      <c r="L2980" s="217" t="e">
        <f>+VLOOKUP('PAA CONSOLIDADO'!T2983,LISTAS!$B$29:$C$31,2,0)</f>
        <v>#N/A</v>
      </c>
      <c r="M2980" s="217" t="e">
        <f>+VLOOKUP('PAA CONSOLIDADO'!U2983,LISTAS!$B$36:$C$39,2,0)</f>
        <v>#N/A</v>
      </c>
      <c r="N2980" s="217" t="str">
        <f t="shared" si="139"/>
        <v>Unidad de Contratación (1)</v>
      </c>
      <c r="O2980" s="217" t="str">
        <f t="shared" si="140"/>
        <v>CO-DC-11001</v>
      </c>
      <c r="P2980" s="217">
        <f>+'PAA CONSOLIDADO'!V2983</f>
        <v>0</v>
      </c>
      <c r="Q2980" s="217">
        <f>+'PAA CONSOLIDADO'!X2983</f>
        <v>0</v>
      </c>
      <c r="R2980" s="217">
        <f>+'PAA CONSOLIDADO'!Y2983</f>
        <v>0</v>
      </c>
    </row>
    <row r="2981" spans="1:18" s="217" customFormat="1" x14ac:dyDescent="0.25">
      <c r="A2981" s="211">
        <f>+'PAA CONSOLIDADO'!C2984</f>
        <v>0</v>
      </c>
      <c r="B2981" s="211">
        <f>+'PAA CONSOLIDADO'!I2984</f>
        <v>0</v>
      </c>
      <c r="C2981" s="217" t="str">
        <f>+CONCATENATE('PAA CONSOLIDADO'!A2984,"-",'PAA CONSOLIDADO'!D2984,"-",'PAA CONSOLIDADO'!K2984)</f>
        <v>--</v>
      </c>
      <c r="D2981" s="217" t="e">
        <f>+VLOOKUP('PAA CONSOLIDADO'!L2984,LISTAS!$D$4:$E$15,2,0)</f>
        <v>#N/A</v>
      </c>
      <c r="E2981" s="217" t="e">
        <f>+VLOOKUP('PAA CONSOLIDADO'!M2984,LISTAS!$D$4:$E$15,2,0)</f>
        <v>#N/A</v>
      </c>
      <c r="F2981" s="217">
        <f>+'PAA CONSOLIDADO'!O2984</f>
        <v>0</v>
      </c>
      <c r="G2981" s="217">
        <f t="shared" si="138"/>
        <v>1</v>
      </c>
      <c r="H2981" s="217" t="e">
        <f>+VLOOKUP('PAA CONSOLIDADO'!P2984,LISTAS!$B$4:$C$17,2,0)</f>
        <v>#N/A</v>
      </c>
      <c r="I2981" s="217" t="e">
        <f>+VLOOKUP('PAA CONSOLIDADO'!Q2984,LISTAS!$B$22:$C$25,2,0)</f>
        <v>#N/A</v>
      </c>
      <c r="J2981" s="219">
        <f>'PAA CONSOLIDADO'!R2984</f>
        <v>0</v>
      </c>
      <c r="K2981" s="219">
        <f>+'PAA CONSOLIDADO'!S2984</f>
        <v>0</v>
      </c>
      <c r="L2981" s="217" t="e">
        <f>+VLOOKUP('PAA CONSOLIDADO'!T2984,LISTAS!$B$29:$C$31,2,0)</f>
        <v>#N/A</v>
      </c>
      <c r="M2981" s="217" t="e">
        <f>+VLOOKUP('PAA CONSOLIDADO'!U2984,LISTAS!$B$36:$C$39,2,0)</f>
        <v>#N/A</v>
      </c>
      <c r="N2981" s="217" t="str">
        <f t="shared" si="139"/>
        <v>Unidad de Contratación (1)</v>
      </c>
      <c r="O2981" s="217" t="str">
        <f t="shared" si="140"/>
        <v>CO-DC-11001</v>
      </c>
      <c r="P2981" s="217">
        <f>+'PAA CONSOLIDADO'!V2984</f>
        <v>0</v>
      </c>
      <c r="Q2981" s="217">
        <f>+'PAA CONSOLIDADO'!X2984</f>
        <v>0</v>
      </c>
      <c r="R2981" s="217">
        <f>+'PAA CONSOLIDADO'!Y2984</f>
        <v>0</v>
      </c>
    </row>
    <row r="2982" spans="1:18" s="217" customFormat="1" x14ac:dyDescent="0.25">
      <c r="A2982" s="211">
        <f>+'PAA CONSOLIDADO'!C2985</f>
        <v>0</v>
      </c>
      <c r="B2982" s="211">
        <f>+'PAA CONSOLIDADO'!I2985</f>
        <v>0</v>
      </c>
      <c r="C2982" s="217" t="str">
        <f>+CONCATENATE('PAA CONSOLIDADO'!A2985,"-",'PAA CONSOLIDADO'!D2985,"-",'PAA CONSOLIDADO'!K2985)</f>
        <v>--</v>
      </c>
      <c r="D2982" s="217" t="e">
        <f>+VLOOKUP('PAA CONSOLIDADO'!L2985,LISTAS!$D$4:$E$15,2,0)</f>
        <v>#N/A</v>
      </c>
      <c r="E2982" s="217" t="e">
        <f>+VLOOKUP('PAA CONSOLIDADO'!M2985,LISTAS!$D$4:$E$15,2,0)</f>
        <v>#N/A</v>
      </c>
      <c r="F2982" s="217">
        <f>+'PAA CONSOLIDADO'!O2985</f>
        <v>0</v>
      </c>
      <c r="G2982" s="217">
        <f t="shared" si="138"/>
        <v>1</v>
      </c>
      <c r="H2982" s="217" t="e">
        <f>+VLOOKUP('PAA CONSOLIDADO'!P2985,LISTAS!$B$4:$C$17,2,0)</f>
        <v>#N/A</v>
      </c>
      <c r="I2982" s="217" t="e">
        <f>+VLOOKUP('PAA CONSOLIDADO'!Q2985,LISTAS!$B$22:$C$25,2,0)</f>
        <v>#N/A</v>
      </c>
      <c r="J2982" s="219">
        <f>'PAA CONSOLIDADO'!R2985</f>
        <v>0</v>
      </c>
      <c r="K2982" s="219">
        <f>+'PAA CONSOLIDADO'!S2985</f>
        <v>0</v>
      </c>
      <c r="L2982" s="217" t="e">
        <f>+VLOOKUP('PAA CONSOLIDADO'!T2985,LISTAS!$B$29:$C$31,2,0)</f>
        <v>#N/A</v>
      </c>
      <c r="M2982" s="217" t="e">
        <f>+VLOOKUP('PAA CONSOLIDADO'!U2985,LISTAS!$B$36:$C$39,2,0)</f>
        <v>#N/A</v>
      </c>
      <c r="N2982" s="217" t="str">
        <f t="shared" si="139"/>
        <v>Unidad de Contratación (1)</v>
      </c>
      <c r="O2982" s="217" t="str">
        <f t="shared" si="140"/>
        <v>CO-DC-11001</v>
      </c>
      <c r="P2982" s="217">
        <f>+'PAA CONSOLIDADO'!V2985</f>
        <v>0</v>
      </c>
      <c r="Q2982" s="217">
        <f>+'PAA CONSOLIDADO'!X2985</f>
        <v>0</v>
      </c>
      <c r="R2982" s="217">
        <f>+'PAA CONSOLIDADO'!Y2985</f>
        <v>0</v>
      </c>
    </row>
    <row r="2983" spans="1:18" s="217" customFormat="1" x14ac:dyDescent="0.25">
      <c r="A2983" s="211">
        <f>+'PAA CONSOLIDADO'!C2986</f>
        <v>0</v>
      </c>
      <c r="B2983" s="211">
        <f>+'PAA CONSOLIDADO'!I2986</f>
        <v>0</v>
      </c>
      <c r="C2983" s="217" t="str">
        <f>+CONCATENATE('PAA CONSOLIDADO'!A2986,"-",'PAA CONSOLIDADO'!D2986,"-",'PAA CONSOLIDADO'!K2986)</f>
        <v>--</v>
      </c>
      <c r="D2983" s="217" t="e">
        <f>+VLOOKUP('PAA CONSOLIDADO'!L2986,LISTAS!$D$4:$E$15,2,0)</f>
        <v>#N/A</v>
      </c>
      <c r="E2983" s="217" t="e">
        <f>+VLOOKUP('PAA CONSOLIDADO'!M2986,LISTAS!$D$4:$E$15,2,0)</f>
        <v>#N/A</v>
      </c>
      <c r="F2983" s="217">
        <f>+'PAA CONSOLIDADO'!O2986</f>
        <v>0</v>
      </c>
      <c r="G2983" s="217">
        <f t="shared" si="138"/>
        <v>1</v>
      </c>
      <c r="H2983" s="217" t="e">
        <f>+VLOOKUP('PAA CONSOLIDADO'!P2986,LISTAS!$B$4:$C$17,2,0)</f>
        <v>#N/A</v>
      </c>
      <c r="I2983" s="217" t="e">
        <f>+VLOOKUP('PAA CONSOLIDADO'!Q2986,LISTAS!$B$22:$C$25,2,0)</f>
        <v>#N/A</v>
      </c>
      <c r="J2983" s="219">
        <f>'PAA CONSOLIDADO'!R2986</f>
        <v>0</v>
      </c>
      <c r="K2983" s="219">
        <f>+'PAA CONSOLIDADO'!S2986</f>
        <v>0</v>
      </c>
      <c r="L2983" s="217" t="e">
        <f>+VLOOKUP('PAA CONSOLIDADO'!T2986,LISTAS!$B$29:$C$31,2,0)</f>
        <v>#N/A</v>
      </c>
      <c r="M2983" s="217" t="e">
        <f>+VLOOKUP('PAA CONSOLIDADO'!U2986,LISTAS!$B$36:$C$39,2,0)</f>
        <v>#N/A</v>
      </c>
      <c r="N2983" s="217" t="str">
        <f t="shared" si="139"/>
        <v>Unidad de Contratación (1)</v>
      </c>
      <c r="O2983" s="217" t="str">
        <f t="shared" si="140"/>
        <v>CO-DC-11001</v>
      </c>
      <c r="P2983" s="217">
        <f>+'PAA CONSOLIDADO'!V2986</f>
        <v>0</v>
      </c>
      <c r="Q2983" s="217">
        <f>+'PAA CONSOLIDADO'!X2986</f>
        <v>0</v>
      </c>
      <c r="R2983" s="217">
        <f>+'PAA CONSOLIDADO'!Y2986</f>
        <v>0</v>
      </c>
    </row>
    <row r="2984" spans="1:18" s="217" customFormat="1" x14ac:dyDescent="0.25">
      <c r="A2984" s="211">
        <f>+'PAA CONSOLIDADO'!C2987</f>
        <v>0</v>
      </c>
      <c r="B2984" s="211">
        <f>+'PAA CONSOLIDADO'!I2987</f>
        <v>0</v>
      </c>
      <c r="C2984" s="217" t="str">
        <f>+CONCATENATE('PAA CONSOLIDADO'!A2987,"-",'PAA CONSOLIDADO'!D2987,"-",'PAA CONSOLIDADO'!K2987)</f>
        <v>--</v>
      </c>
      <c r="D2984" s="217" t="e">
        <f>+VLOOKUP('PAA CONSOLIDADO'!L2987,LISTAS!$D$4:$E$15,2,0)</f>
        <v>#N/A</v>
      </c>
      <c r="E2984" s="217" t="e">
        <f>+VLOOKUP('PAA CONSOLIDADO'!M2987,LISTAS!$D$4:$E$15,2,0)</f>
        <v>#N/A</v>
      </c>
      <c r="F2984" s="217">
        <f>+'PAA CONSOLIDADO'!O2987</f>
        <v>0</v>
      </c>
      <c r="G2984" s="217">
        <f t="shared" si="138"/>
        <v>1</v>
      </c>
      <c r="H2984" s="217" t="e">
        <f>+VLOOKUP('PAA CONSOLIDADO'!P2987,LISTAS!$B$4:$C$17,2,0)</f>
        <v>#N/A</v>
      </c>
      <c r="I2984" s="217" t="e">
        <f>+VLOOKUP('PAA CONSOLIDADO'!Q2987,LISTAS!$B$22:$C$25,2,0)</f>
        <v>#N/A</v>
      </c>
      <c r="J2984" s="219">
        <f>'PAA CONSOLIDADO'!R2987</f>
        <v>0</v>
      </c>
      <c r="K2984" s="219">
        <f>+'PAA CONSOLIDADO'!S2987</f>
        <v>0</v>
      </c>
      <c r="L2984" s="217" t="e">
        <f>+VLOOKUP('PAA CONSOLIDADO'!T2987,LISTAS!$B$29:$C$31,2,0)</f>
        <v>#N/A</v>
      </c>
      <c r="M2984" s="217" t="e">
        <f>+VLOOKUP('PAA CONSOLIDADO'!U2987,LISTAS!$B$36:$C$39,2,0)</f>
        <v>#N/A</v>
      </c>
      <c r="N2984" s="217" t="str">
        <f t="shared" si="139"/>
        <v>Unidad de Contratación (1)</v>
      </c>
      <c r="O2984" s="217" t="str">
        <f t="shared" si="140"/>
        <v>CO-DC-11001</v>
      </c>
      <c r="P2984" s="217">
        <f>+'PAA CONSOLIDADO'!V2987</f>
        <v>0</v>
      </c>
      <c r="Q2984" s="217">
        <f>+'PAA CONSOLIDADO'!X2987</f>
        <v>0</v>
      </c>
      <c r="R2984" s="217">
        <f>+'PAA CONSOLIDADO'!Y2987</f>
        <v>0</v>
      </c>
    </row>
    <row r="2985" spans="1:18" s="217" customFormat="1" x14ac:dyDescent="0.25">
      <c r="A2985" s="211">
        <f>+'PAA CONSOLIDADO'!C2988</f>
        <v>0</v>
      </c>
      <c r="B2985" s="211">
        <f>+'PAA CONSOLIDADO'!I2988</f>
        <v>0</v>
      </c>
      <c r="C2985" s="217" t="str">
        <f>+CONCATENATE('PAA CONSOLIDADO'!A2988,"-",'PAA CONSOLIDADO'!D2988,"-",'PAA CONSOLIDADO'!K2988)</f>
        <v>--</v>
      </c>
      <c r="D2985" s="217" t="e">
        <f>+VLOOKUP('PAA CONSOLIDADO'!L2988,LISTAS!$D$4:$E$15,2,0)</f>
        <v>#N/A</v>
      </c>
      <c r="E2985" s="217" t="e">
        <f>+VLOOKUP('PAA CONSOLIDADO'!M2988,LISTAS!$D$4:$E$15,2,0)</f>
        <v>#N/A</v>
      </c>
      <c r="F2985" s="217">
        <f>+'PAA CONSOLIDADO'!O2988</f>
        <v>0</v>
      </c>
      <c r="G2985" s="217">
        <f t="shared" si="138"/>
        <v>1</v>
      </c>
      <c r="H2985" s="217" t="e">
        <f>+VLOOKUP('PAA CONSOLIDADO'!P2988,LISTAS!$B$4:$C$17,2,0)</f>
        <v>#N/A</v>
      </c>
      <c r="I2985" s="217" t="e">
        <f>+VLOOKUP('PAA CONSOLIDADO'!Q2988,LISTAS!$B$22:$C$25,2,0)</f>
        <v>#N/A</v>
      </c>
      <c r="J2985" s="219">
        <f>'PAA CONSOLIDADO'!R2988</f>
        <v>0</v>
      </c>
      <c r="K2985" s="219">
        <f>+'PAA CONSOLIDADO'!S2988</f>
        <v>0</v>
      </c>
      <c r="L2985" s="217" t="e">
        <f>+VLOOKUP('PAA CONSOLIDADO'!T2988,LISTAS!$B$29:$C$31,2,0)</f>
        <v>#N/A</v>
      </c>
      <c r="M2985" s="217" t="e">
        <f>+VLOOKUP('PAA CONSOLIDADO'!U2988,LISTAS!$B$36:$C$39,2,0)</f>
        <v>#N/A</v>
      </c>
      <c r="N2985" s="217" t="str">
        <f t="shared" si="139"/>
        <v>Unidad de Contratación (1)</v>
      </c>
      <c r="O2985" s="217" t="str">
        <f t="shared" si="140"/>
        <v>CO-DC-11001</v>
      </c>
      <c r="P2985" s="217">
        <f>+'PAA CONSOLIDADO'!V2988</f>
        <v>0</v>
      </c>
      <c r="Q2985" s="217">
        <f>+'PAA CONSOLIDADO'!X2988</f>
        <v>0</v>
      </c>
      <c r="R2985" s="217">
        <f>+'PAA CONSOLIDADO'!Y2988</f>
        <v>0</v>
      </c>
    </row>
    <row r="2986" spans="1:18" s="217" customFormat="1" x14ac:dyDescent="0.25">
      <c r="A2986" s="211">
        <f>+'PAA CONSOLIDADO'!C2989</f>
        <v>0</v>
      </c>
      <c r="B2986" s="211">
        <f>+'PAA CONSOLIDADO'!I2989</f>
        <v>0</v>
      </c>
      <c r="C2986" s="217" t="str">
        <f>+CONCATENATE('PAA CONSOLIDADO'!A2989,"-",'PAA CONSOLIDADO'!D2989,"-",'PAA CONSOLIDADO'!K2989)</f>
        <v>--</v>
      </c>
      <c r="D2986" s="217" t="e">
        <f>+VLOOKUP('PAA CONSOLIDADO'!L2989,LISTAS!$D$4:$E$15,2,0)</f>
        <v>#N/A</v>
      </c>
      <c r="E2986" s="217" t="e">
        <f>+VLOOKUP('PAA CONSOLIDADO'!M2989,LISTAS!$D$4:$E$15,2,0)</f>
        <v>#N/A</v>
      </c>
      <c r="F2986" s="217">
        <f>+'PAA CONSOLIDADO'!O2989</f>
        <v>0</v>
      </c>
      <c r="G2986" s="217">
        <f t="shared" si="138"/>
        <v>1</v>
      </c>
      <c r="H2986" s="217" t="e">
        <f>+VLOOKUP('PAA CONSOLIDADO'!P2989,LISTAS!$B$4:$C$17,2,0)</f>
        <v>#N/A</v>
      </c>
      <c r="I2986" s="217" t="e">
        <f>+VLOOKUP('PAA CONSOLIDADO'!Q2989,LISTAS!$B$22:$C$25,2,0)</f>
        <v>#N/A</v>
      </c>
      <c r="J2986" s="219">
        <f>'PAA CONSOLIDADO'!R2989</f>
        <v>0</v>
      </c>
      <c r="K2986" s="219">
        <f>+'PAA CONSOLIDADO'!S2989</f>
        <v>0</v>
      </c>
      <c r="L2986" s="217" t="e">
        <f>+VLOOKUP('PAA CONSOLIDADO'!T2989,LISTAS!$B$29:$C$31,2,0)</f>
        <v>#N/A</v>
      </c>
      <c r="M2986" s="217" t="e">
        <f>+VLOOKUP('PAA CONSOLIDADO'!U2989,LISTAS!$B$36:$C$39,2,0)</f>
        <v>#N/A</v>
      </c>
      <c r="N2986" s="217" t="str">
        <f t="shared" si="139"/>
        <v>Unidad de Contratación (1)</v>
      </c>
      <c r="O2986" s="217" t="str">
        <f t="shared" si="140"/>
        <v>CO-DC-11001</v>
      </c>
      <c r="P2986" s="217">
        <f>+'PAA CONSOLIDADO'!V2989</f>
        <v>0</v>
      </c>
      <c r="Q2986" s="217">
        <f>+'PAA CONSOLIDADO'!X2989</f>
        <v>0</v>
      </c>
      <c r="R2986" s="217">
        <f>+'PAA CONSOLIDADO'!Y2989</f>
        <v>0</v>
      </c>
    </row>
    <row r="2987" spans="1:18" s="217" customFormat="1" x14ac:dyDescent="0.25">
      <c r="A2987" s="211">
        <f>+'PAA CONSOLIDADO'!C2990</f>
        <v>0</v>
      </c>
      <c r="B2987" s="211">
        <f>+'PAA CONSOLIDADO'!I2990</f>
        <v>0</v>
      </c>
      <c r="C2987" s="217" t="str">
        <f>+CONCATENATE('PAA CONSOLIDADO'!A2990,"-",'PAA CONSOLIDADO'!D2990,"-",'PAA CONSOLIDADO'!K2990)</f>
        <v>--</v>
      </c>
      <c r="D2987" s="217" t="e">
        <f>+VLOOKUP('PAA CONSOLIDADO'!L2990,LISTAS!$D$4:$E$15,2,0)</f>
        <v>#N/A</v>
      </c>
      <c r="E2987" s="217" t="e">
        <f>+VLOOKUP('PAA CONSOLIDADO'!M2990,LISTAS!$D$4:$E$15,2,0)</f>
        <v>#N/A</v>
      </c>
      <c r="F2987" s="217">
        <f>+'PAA CONSOLIDADO'!O2990</f>
        <v>0</v>
      </c>
      <c r="G2987" s="217">
        <f t="shared" si="138"/>
        <v>1</v>
      </c>
      <c r="H2987" s="217" t="e">
        <f>+VLOOKUP('PAA CONSOLIDADO'!P2990,LISTAS!$B$4:$C$17,2,0)</f>
        <v>#N/A</v>
      </c>
      <c r="I2987" s="217" t="e">
        <f>+VLOOKUP('PAA CONSOLIDADO'!Q2990,LISTAS!$B$22:$C$25,2,0)</f>
        <v>#N/A</v>
      </c>
      <c r="J2987" s="219">
        <f>'PAA CONSOLIDADO'!R2990</f>
        <v>0</v>
      </c>
      <c r="K2987" s="219">
        <f>+'PAA CONSOLIDADO'!S2990</f>
        <v>0</v>
      </c>
      <c r="L2987" s="217" t="e">
        <f>+VLOOKUP('PAA CONSOLIDADO'!T2990,LISTAS!$B$29:$C$31,2,0)</f>
        <v>#N/A</v>
      </c>
      <c r="M2987" s="217" t="e">
        <f>+VLOOKUP('PAA CONSOLIDADO'!U2990,LISTAS!$B$36:$C$39,2,0)</f>
        <v>#N/A</v>
      </c>
      <c r="N2987" s="217" t="str">
        <f t="shared" si="139"/>
        <v>Unidad de Contratación (1)</v>
      </c>
      <c r="O2987" s="217" t="str">
        <f t="shared" si="140"/>
        <v>CO-DC-11001</v>
      </c>
      <c r="P2987" s="217">
        <f>+'PAA CONSOLIDADO'!V2990</f>
        <v>0</v>
      </c>
      <c r="Q2987" s="217">
        <f>+'PAA CONSOLIDADO'!X2990</f>
        <v>0</v>
      </c>
      <c r="R2987" s="217">
        <f>+'PAA CONSOLIDADO'!Y2990</f>
        <v>0</v>
      </c>
    </row>
    <row r="2988" spans="1:18" s="217" customFormat="1" x14ac:dyDescent="0.25">
      <c r="A2988" s="211">
        <f>+'PAA CONSOLIDADO'!C2991</f>
        <v>0</v>
      </c>
      <c r="B2988" s="211">
        <f>+'PAA CONSOLIDADO'!I2991</f>
        <v>0</v>
      </c>
      <c r="C2988" s="217" t="str">
        <f>+CONCATENATE('PAA CONSOLIDADO'!A2991,"-",'PAA CONSOLIDADO'!D2991,"-",'PAA CONSOLIDADO'!K2991)</f>
        <v>--</v>
      </c>
      <c r="D2988" s="217" t="e">
        <f>+VLOOKUP('PAA CONSOLIDADO'!L2991,LISTAS!$D$4:$E$15,2,0)</f>
        <v>#N/A</v>
      </c>
      <c r="E2988" s="217" t="e">
        <f>+VLOOKUP('PAA CONSOLIDADO'!M2991,LISTAS!$D$4:$E$15,2,0)</f>
        <v>#N/A</v>
      </c>
      <c r="F2988" s="217">
        <f>+'PAA CONSOLIDADO'!O2991</f>
        <v>0</v>
      </c>
      <c r="G2988" s="217">
        <f t="shared" si="138"/>
        <v>1</v>
      </c>
      <c r="H2988" s="217" t="e">
        <f>+VLOOKUP('PAA CONSOLIDADO'!P2991,LISTAS!$B$4:$C$17,2,0)</f>
        <v>#N/A</v>
      </c>
      <c r="I2988" s="217" t="e">
        <f>+VLOOKUP('PAA CONSOLIDADO'!Q2991,LISTAS!$B$22:$C$25,2,0)</f>
        <v>#N/A</v>
      </c>
      <c r="J2988" s="219">
        <f>'PAA CONSOLIDADO'!R2991</f>
        <v>0</v>
      </c>
      <c r="K2988" s="219">
        <f>+'PAA CONSOLIDADO'!S2991</f>
        <v>0</v>
      </c>
      <c r="L2988" s="217" t="e">
        <f>+VLOOKUP('PAA CONSOLIDADO'!T2991,LISTAS!$B$29:$C$31,2,0)</f>
        <v>#N/A</v>
      </c>
      <c r="M2988" s="217" t="e">
        <f>+VLOOKUP('PAA CONSOLIDADO'!U2991,LISTAS!$B$36:$C$39,2,0)</f>
        <v>#N/A</v>
      </c>
      <c r="N2988" s="217" t="str">
        <f t="shared" si="139"/>
        <v>Unidad de Contratación (1)</v>
      </c>
      <c r="O2988" s="217" t="str">
        <f t="shared" si="140"/>
        <v>CO-DC-11001</v>
      </c>
      <c r="P2988" s="217">
        <f>+'PAA CONSOLIDADO'!V2991</f>
        <v>0</v>
      </c>
      <c r="Q2988" s="217">
        <f>+'PAA CONSOLIDADO'!X2991</f>
        <v>0</v>
      </c>
      <c r="R2988" s="217">
        <f>+'PAA CONSOLIDADO'!Y2991</f>
        <v>0</v>
      </c>
    </row>
    <row r="2989" spans="1:18" s="217" customFormat="1" x14ac:dyDescent="0.25">
      <c r="A2989" s="211">
        <f>+'PAA CONSOLIDADO'!C2992</f>
        <v>0</v>
      </c>
      <c r="B2989" s="211">
        <f>+'PAA CONSOLIDADO'!I2992</f>
        <v>0</v>
      </c>
      <c r="C2989" s="217" t="str">
        <f>+CONCATENATE('PAA CONSOLIDADO'!A2992,"-",'PAA CONSOLIDADO'!D2992,"-",'PAA CONSOLIDADO'!K2992)</f>
        <v>--</v>
      </c>
      <c r="D2989" s="217" t="e">
        <f>+VLOOKUP('PAA CONSOLIDADO'!L2992,LISTAS!$D$4:$E$15,2,0)</f>
        <v>#N/A</v>
      </c>
      <c r="E2989" s="217" t="e">
        <f>+VLOOKUP('PAA CONSOLIDADO'!M2992,LISTAS!$D$4:$E$15,2,0)</f>
        <v>#N/A</v>
      </c>
      <c r="F2989" s="217">
        <f>+'PAA CONSOLIDADO'!O2992</f>
        <v>0</v>
      </c>
      <c r="G2989" s="217">
        <f t="shared" si="138"/>
        <v>1</v>
      </c>
      <c r="H2989" s="217" t="e">
        <f>+VLOOKUP('PAA CONSOLIDADO'!P2992,LISTAS!$B$4:$C$17,2,0)</f>
        <v>#N/A</v>
      </c>
      <c r="I2989" s="217" t="e">
        <f>+VLOOKUP('PAA CONSOLIDADO'!Q2992,LISTAS!$B$22:$C$25,2,0)</f>
        <v>#N/A</v>
      </c>
      <c r="J2989" s="219">
        <f>'PAA CONSOLIDADO'!R2992</f>
        <v>0</v>
      </c>
      <c r="K2989" s="219">
        <f>+'PAA CONSOLIDADO'!S2992</f>
        <v>0</v>
      </c>
      <c r="L2989" s="217" t="e">
        <f>+VLOOKUP('PAA CONSOLIDADO'!T2992,LISTAS!$B$29:$C$31,2,0)</f>
        <v>#N/A</v>
      </c>
      <c r="M2989" s="217" t="e">
        <f>+VLOOKUP('PAA CONSOLIDADO'!U2992,LISTAS!$B$36:$C$39,2,0)</f>
        <v>#N/A</v>
      </c>
      <c r="N2989" s="217" t="str">
        <f t="shared" si="139"/>
        <v>Unidad de Contratación (1)</v>
      </c>
      <c r="O2989" s="217" t="str">
        <f t="shared" si="140"/>
        <v>CO-DC-11001</v>
      </c>
      <c r="P2989" s="217">
        <f>+'PAA CONSOLIDADO'!V2992</f>
        <v>0</v>
      </c>
      <c r="Q2989" s="217">
        <f>+'PAA CONSOLIDADO'!X2992</f>
        <v>0</v>
      </c>
      <c r="R2989" s="217">
        <f>+'PAA CONSOLIDADO'!Y2992</f>
        <v>0</v>
      </c>
    </row>
    <row r="2990" spans="1:18" s="217" customFormat="1" x14ac:dyDescent="0.25">
      <c r="A2990" s="211">
        <f>+'PAA CONSOLIDADO'!C2993</f>
        <v>0</v>
      </c>
      <c r="B2990" s="211">
        <f>+'PAA CONSOLIDADO'!I2993</f>
        <v>0</v>
      </c>
      <c r="C2990" s="217" t="str">
        <f>+CONCATENATE('PAA CONSOLIDADO'!A2993,"-",'PAA CONSOLIDADO'!D2993,"-",'PAA CONSOLIDADO'!K2993)</f>
        <v>--</v>
      </c>
      <c r="D2990" s="217" t="e">
        <f>+VLOOKUP('PAA CONSOLIDADO'!L2993,LISTAS!$D$4:$E$15,2,0)</f>
        <v>#N/A</v>
      </c>
      <c r="E2990" s="217" t="e">
        <f>+VLOOKUP('PAA CONSOLIDADO'!M2993,LISTAS!$D$4:$E$15,2,0)</f>
        <v>#N/A</v>
      </c>
      <c r="F2990" s="217">
        <f>+'PAA CONSOLIDADO'!O2993</f>
        <v>0</v>
      </c>
      <c r="G2990" s="217">
        <f t="shared" si="138"/>
        <v>1</v>
      </c>
      <c r="H2990" s="217" t="e">
        <f>+VLOOKUP('PAA CONSOLIDADO'!P2993,LISTAS!$B$4:$C$17,2,0)</f>
        <v>#N/A</v>
      </c>
      <c r="I2990" s="217" t="e">
        <f>+VLOOKUP('PAA CONSOLIDADO'!Q2993,LISTAS!$B$22:$C$25,2,0)</f>
        <v>#N/A</v>
      </c>
      <c r="J2990" s="219">
        <f>'PAA CONSOLIDADO'!R2993</f>
        <v>0</v>
      </c>
      <c r="K2990" s="219">
        <f>+'PAA CONSOLIDADO'!S2993</f>
        <v>0</v>
      </c>
      <c r="L2990" s="217" t="e">
        <f>+VLOOKUP('PAA CONSOLIDADO'!T2993,LISTAS!$B$29:$C$31,2,0)</f>
        <v>#N/A</v>
      </c>
      <c r="M2990" s="217" t="e">
        <f>+VLOOKUP('PAA CONSOLIDADO'!U2993,LISTAS!$B$36:$C$39,2,0)</f>
        <v>#N/A</v>
      </c>
      <c r="N2990" s="217" t="str">
        <f t="shared" si="139"/>
        <v>Unidad de Contratación (1)</v>
      </c>
      <c r="O2990" s="217" t="str">
        <f t="shared" si="140"/>
        <v>CO-DC-11001</v>
      </c>
      <c r="P2990" s="217">
        <f>+'PAA CONSOLIDADO'!V2993</f>
        <v>0</v>
      </c>
      <c r="Q2990" s="217">
        <f>+'PAA CONSOLIDADO'!X2993</f>
        <v>0</v>
      </c>
      <c r="R2990" s="217">
        <f>+'PAA CONSOLIDADO'!Y2993</f>
        <v>0</v>
      </c>
    </row>
    <row r="2991" spans="1:18" s="217" customFormat="1" x14ac:dyDescent="0.25">
      <c r="A2991" s="211">
        <f>+'PAA CONSOLIDADO'!C2994</f>
        <v>0</v>
      </c>
      <c r="B2991" s="211">
        <f>+'PAA CONSOLIDADO'!I2994</f>
        <v>0</v>
      </c>
      <c r="C2991" s="217" t="str">
        <f>+CONCATENATE('PAA CONSOLIDADO'!A2994,"-",'PAA CONSOLIDADO'!D2994,"-",'PAA CONSOLIDADO'!K2994)</f>
        <v>--</v>
      </c>
      <c r="D2991" s="217" t="e">
        <f>+VLOOKUP('PAA CONSOLIDADO'!L2994,LISTAS!$D$4:$E$15,2,0)</f>
        <v>#N/A</v>
      </c>
      <c r="E2991" s="217" t="e">
        <f>+VLOOKUP('PAA CONSOLIDADO'!M2994,LISTAS!$D$4:$E$15,2,0)</f>
        <v>#N/A</v>
      </c>
      <c r="F2991" s="217">
        <f>+'PAA CONSOLIDADO'!O2994</f>
        <v>0</v>
      </c>
      <c r="G2991" s="217">
        <f t="shared" si="138"/>
        <v>1</v>
      </c>
      <c r="H2991" s="217" t="e">
        <f>+VLOOKUP('PAA CONSOLIDADO'!P2994,LISTAS!$B$4:$C$17,2,0)</f>
        <v>#N/A</v>
      </c>
      <c r="I2991" s="217" t="e">
        <f>+VLOOKUP('PAA CONSOLIDADO'!Q2994,LISTAS!$B$22:$C$25,2,0)</f>
        <v>#N/A</v>
      </c>
      <c r="J2991" s="219">
        <f>'PAA CONSOLIDADO'!R2994</f>
        <v>0</v>
      </c>
      <c r="K2991" s="219">
        <f>+'PAA CONSOLIDADO'!S2994</f>
        <v>0</v>
      </c>
      <c r="L2991" s="217" t="e">
        <f>+VLOOKUP('PAA CONSOLIDADO'!T2994,LISTAS!$B$29:$C$31,2,0)</f>
        <v>#N/A</v>
      </c>
      <c r="M2991" s="217" t="e">
        <f>+VLOOKUP('PAA CONSOLIDADO'!U2994,LISTAS!$B$36:$C$39,2,0)</f>
        <v>#N/A</v>
      </c>
      <c r="N2991" s="217" t="str">
        <f t="shared" si="139"/>
        <v>Unidad de Contratación (1)</v>
      </c>
      <c r="O2991" s="217" t="str">
        <f t="shared" si="140"/>
        <v>CO-DC-11001</v>
      </c>
      <c r="P2991" s="217">
        <f>+'PAA CONSOLIDADO'!V2994</f>
        <v>0</v>
      </c>
      <c r="Q2991" s="217">
        <f>+'PAA CONSOLIDADO'!X2994</f>
        <v>0</v>
      </c>
      <c r="R2991" s="217">
        <f>+'PAA CONSOLIDADO'!Y2994</f>
        <v>0</v>
      </c>
    </row>
    <row r="2992" spans="1:18" s="217" customFormat="1" x14ac:dyDescent="0.25">
      <c r="A2992" s="211">
        <f>+'PAA CONSOLIDADO'!C2995</f>
        <v>0</v>
      </c>
      <c r="B2992" s="211">
        <f>+'PAA CONSOLIDADO'!I2995</f>
        <v>0</v>
      </c>
      <c r="C2992" s="217" t="str">
        <f>+CONCATENATE('PAA CONSOLIDADO'!A2995,"-",'PAA CONSOLIDADO'!D2995,"-",'PAA CONSOLIDADO'!K2995)</f>
        <v>--</v>
      </c>
      <c r="D2992" s="217" t="e">
        <f>+VLOOKUP('PAA CONSOLIDADO'!L2995,LISTAS!$D$4:$E$15,2,0)</f>
        <v>#N/A</v>
      </c>
      <c r="E2992" s="217" t="e">
        <f>+VLOOKUP('PAA CONSOLIDADO'!M2995,LISTAS!$D$4:$E$15,2,0)</f>
        <v>#N/A</v>
      </c>
      <c r="F2992" s="217">
        <f>+'PAA CONSOLIDADO'!O2995</f>
        <v>0</v>
      </c>
      <c r="G2992" s="217">
        <f t="shared" si="138"/>
        <v>1</v>
      </c>
      <c r="H2992" s="217" t="e">
        <f>+VLOOKUP('PAA CONSOLIDADO'!P2995,LISTAS!$B$4:$C$17,2,0)</f>
        <v>#N/A</v>
      </c>
      <c r="I2992" s="217" t="e">
        <f>+VLOOKUP('PAA CONSOLIDADO'!Q2995,LISTAS!$B$22:$C$25,2,0)</f>
        <v>#N/A</v>
      </c>
      <c r="J2992" s="219">
        <f>'PAA CONSOLIDADO'!R2995</f>
        <v>0</v>
      </c>
      <c r="K2992" s="219">
        <f>+'PAA CONSOLIDADO'!S2995</f>
        <v>0</v>
      </c>
      <c r="L2992" s="217" t="e">
        <f>+VLOOKUP('PAA CONSOLIDADO'!T2995,LISTAS!$B$29:$C$31,2,0)</f>
        <v>#N/A</v>
      </c>
      <c r="M2992" s="217" t="e">
        <f>+VLOOKUP('PAA CONSOLIDADO'!U2995,LISTAS!$B$36:$C$39,2,0)</f>
        <v>#N/A</v>
      </c>
      <c r="N2992" s="217" t="str">
        <f t="shared" si="139"/>
        <v>Unidad de Contratación (1)</v>
      </c>
      <c r="O2992" s="217" t="str">
        <f t="shared" si="140"/>
        <v>CO-DC-11001</v>
      </c>
      <c r="P2992" s="217">
        <f>+'PAA CONSOLIDADO'!V2995</f>
        <v>0</v>
      </c>
      <c r="Q2992" s="217">
        <f>+'PAA CONSOLIDADO'!X2995</f>
        <v>0</v>
      </c>
      <c r="R2992" s="217">
        <f>+'PAA CONSOLIDADO'!Y2995</f>
        <v>0</v>
      </c>
    </row>
    <row r="2993" spans="1:18" s="217" customFormat="1" x14ac:dyDescent="0.25">
      <c r="A2993" s="211">
        <f>+'PAA CONSOLIDADO'!C2996</f>
        <v>0</v>
      </c>
      <c r="B2993" s="211">
        <f>+'PAA CONSOLIDADO'!I2996</f>
        <v>0</v>
      </c>
      <c r="C2993" s="217" t="str">
        <f>+CONCATENATE('PAA CONSOLIDADO'!A2996,"-",'PAA CONSOLIDADO'!D2996,"-",'PAA CONSOLIDADO'!K2996)</f>
        <v>--</v>
      </c>
      <c r="D2993" s="217" t="e">
        <f>+VLOOKUP('PAA CONSOLIDADO'!L2996,LISTAS!$D$4:$E$15,2,0)</f>
        <v>#N/A</v>
      </c>
      <c r="E2993" s="217" t="e">
        <f>+VLOOKUP('PAA CONSOLIDADO'!M2996,LISTAS!$D$4:$E$15,2,0)</f>
        <v>#N/A</v>
      </c>
      <c r="F2993" s="217">
        <f>+'PAA CONSOLIDADO'!O2996</f>
        <v>0</v>
      </c>
      <c r="G2993" s="217">
        <f t="shared" si="138"/>
        <v>1</v>
      </c>
      <c r="H2993" s="217" t="e">
        <f>+VLOOKUP('PAA CONSOLIDADO'!P2996,LISTAS!$B$4:$C$17,2,0)</f>
        <v>#N/A</v>
      </c>
      <c r="I2993" s="217" t="e">
        <f>+VLOOKUP('PAA CONSOLIDADO'!Q2996,LISTAS!$B$22:$C$25,2,0)</f>
        <v>#N/A</v>
      </c>
      <c r="J2993" s="219">
        <f>'PAA CONSOLIDADO'!R2996</f>
        <v>0</v>
      </c>
      <c r="K2993" s="219">
        <f>+'PAA CONSOLIDADO'!S2996</f>
        <v>0</v>
      </c>
      <c r="L2993" s="217" t="e">
        <f>+VLOOKUP('PAA CONSOLIDADO'!T2996,LISTAS!$B$29:$C$31,2,0)</f>
        <v>#N/A</v>
      </c>
      <c r="M2993" s="217" t="e">
        <f>+VLOOKUP('PAA CONSOLIDADO'!U2996,LISTAS!$B$36:$C$39,2,0)</f>
        <v>#N/A</v>
      </c>
      <c r="N2993" s="217" t="str">
        <f t="shared" si="139"/>
        <v>Unidad de Contratación (1)</v>
      </c>
      <c r="O2993" s="217" t="str">
        <f t="shared" si="140"/>
        <v>CO-DC-11001</v>
      </c>
      <c r="P2993" s="217">
        <f>+'PAA CONSOLIDADO'!V2996</f>
        <v>0</v>
      </c>
      <c r="Q2993" s="217">
        <f>+'PAA CONSOLIDADO'!X2996</f>
        <v>0</v>
      </c>
      <c r="R2993" s="217">
        <f>+'PAA CONSOLIDADO'!Y2996</f>
        <v>0</v>
      </c>
    </row>
    <row r="2994" spans="1:18" s="217" customFormat="1" x14ac:dyDescent="0.25">
      <c r="A2994" s="211">
        <f>+'PAA CONSOLIDADO'!C2997</f>
        <v>0</v>
      </c>
      <c r="B2994" s="211">
        <f>+'PAA CONSOLIDADO'!I2997</f>
        <v>0</v>
      </c>
      <c r="C2994" s="217" t="str">
        <f>+CONCATENATE('PAA CONSOLIDADO'!A2997,"-",'PAA CONSOLIDADO'!D2997,"-",'PAA CONSOLIDADO'!K2997)</f>
        <v>--</v>
      </c>
      <c r="D2994" s="217" t="e">
        <f>+VLOOKUP('PAA CONSOLIDADO'!L2997,LISTAS!$D$4:$E$15,2,0)</f>
        <v>#N/A</v>
      </c>
      <c r="E2994" s="217" t="e">
        <f>+VLOOKUP('PAA CONSOLIDADO'!M2997,LISTAS!$D$4:$E$15,2,0)</f>
        <v>#N/A</v>
      </c>
      <c r="F2994" s="217">
        <f>+'PAA CONSOLIDADO'!O2997</f>
        <v>0</v>
      </c>
      <c r="G2994" s="217">
        <f t="shared" si="138"/>
        <v>1</v>
      </c>
      <c r="H2994" s="217" t="e">
        <f>+VLOOKUP('PAA CONSOLIDADO'!P2997,LISTAS!$B$4:$C$17,2,0)</f>
        <v>#N/A</v>
      </c>
      <c r="I2994" s="217" t="e">
        <f>+VLOOKUP('PAA CONSOLIDADO'!Q2997,LISTAS!$B$22:$C$25,2,0)</f>
        <v>#N/A</v>
      </c>
      <c r="J2994" s="219">
        <f>'PAA CONSOLIDADO'!R2997</f>
        <v>0</v>
      </c>
      <c r="K2994" s="219">
        <f>+'PAA CONSOLIDADO'!S2997</f>
        <v>0</v>
      </c>
      <c r="L2994" s="217" t="e">
        <f>+VLOOKUP('PAA CONSOLIDADO'!T2997,LISTAS!$B$29:$C$31,2,0)</f>
        <v>#N/A</v>
      </c>
      <c r="M2994" s="217" t="e">
        <f>+VLOOKUP('PAA CONSOLIDADO'!U2997,LISTAS!$B$36:$C$39,2,0)</f>
        <v>#N/A</v>
      </c>
      <c r="N2994" s="217" t="str">
        <f t="shared" si="139"/>
        <v>Unidad de Contratación (1)</v>
      </c>
      <c r="O2994" s="217" t="str">
        <f t="shared" si="140"/>
        <v>CO-DC-11001</v>
      </c>
      <c r="P2994" s="217">
        <f>+'PAA CONSOLIDADO'!V2997</f>
        <v>0</v>
      </c>
      <c r="Q2994" s="217">
        <f>+'PAA CONSOLIDADO'!X2997</f>
        <v>0</v>
      </c>
      <c r="R2994" s="217">
        <f>+'PAA CONSOLIDADO'!Y2997</f>
        <v>0</v>
      </c>
    </row>
    <row r="2995" spans="1:18" s="217" customFormat="1" x14ac:dyDescent="0.25">
      <c r="A2995" s="211">
        <f>+'PAA CONSOLIDADO'!C2998</f>
        <v>0</v>
      </c>
      <c r="B2995" s="211">
        <f>+'PAA CONSOLIDADO'!I2998</f>
        <v>0</v>
      </c>
      <c r="C2995" s="217" t="str">
        <f>+CONCATENATE('PAA CONSOLIDADO'!A2998,"-",'PAA CONSOLIDADO'!D2998,"-",'PAA CONSOLIDADO'!K2998)</f>
        <v>--</v>
      </c>
      <c r="D2995" s="217" t="e">
        <f>+VLOOKUP('PAA CONSOLIDADO'!L2998,LISTAS!$D$4:$E$15,2,0)</f>
        <v>#N/A</v>
      </c>
      <c r="E2995" s="217" t="e">
        <f>+VLOOKUP('PAA CONSOLIDADO'!M2998,LISTAS!$D$4:$E$15,2,0)</f>
        <v>#N/A</v>
      </c>
      <c r="F2995" s="217">
        <f>+'PAA CONSOLIDADO'!O2998</f>
        <v>0</v>
      </c>
      <c r="G2995" s="217">
        <f t="shared" si="138"/>
        <v>1</v>
      </c>
      <c r="H2995" s="217" t="e">
        <f>+VLOOKUP('PAA CONSOLIDADO'!P2998,LISTAS!$B$4:$C$17,2,0)</f>
        <v>#N/A</v>
      </c>
      <c r="I2995" s="217" t="e">
        <f>+VLOOKUP('PAA CONSOLIDADO'!Q2998,LISTAS!$B$22:$C$25,2,0)</f>
        <v>#N/A</v>
      </c>
      <c r="J2995" s="219">
        <f>'PAA CONSOLIDADO'!R2998</f>
        <v>0</v>
      </c>
      <c r="K2995" s="219">
        <f>+'PAA CONSOLIDADO'!S2998</f>
        <v>0</v>
      </c>
      <c r="L2995" s="217" t="e">
        <f>+VLOOKUP('PAA CONSOLIDADO'!T2998,LISTAS!$B$29:$C$31,2,0)</f>
        <v>#N/A</v>
      </c>
      <c r="M2995" s="217" t="e">
        <f>+VLOOKUP('PAA CONSOLIDADO'!U2998,LISTAS!$B$36:$C$39,2,0)</f>
        <v>#N/A</v>
      </c>
      <c r="N2995" s="217" t="str">
        <f t="shared" si="139"/>
        <v>Unidad de Contratación (1)</v>
      </c>
      <c r="O2995" s="217" t="str">
        <f t="shared" si="140"/>
        <v>CO-DC-11001</v>
      </c>
      <c r="P2995" s="217">
        <f>+'PAA CONSOLIDADO'!V2998</f>
        <v>0</v>
      </c>
      <c r="Q2995" s="217">
        <f>+'PAA CONSOLIDADO'!X2998</f>
        <v>0</v>
      </c>
      <c r="R2995" s="217">
        <f>+'PAA CONSOLIDADO'!Y2998</f>
        <v>0</v>
      </c>
    </row>
    <row r="2996" spans="1:18" s="217" customFormat="1" x14ac:dyDescent="0.25">
      <c r="A2996" s="211">
        <f>+'PAA CONSOLIDADO'!C2999</f>
        <v>0</v>
      </c>
      <c r="B2996" s="211">
        <f>+'PAA CONSOLIDADO'!I2999</f>
        <v>0</v>
      </c>
      <c r="C2996" s="217" t="str">
        <f>+CONCATENATE('PAA CONSOLIDADO'!A2999,"-",'PAA CONSOLIDADO'!D2999,"-",'PAA CONSOLIDADO'!K2999)</f>
        <v>--</v>
      </c>
      <c r="D2996" s="217" t="e">
        <f>+VLOOKUP('PAA CONSOLIDADO'!L2999,LISTAS!$D$4:$E$15,2,0)</f>
        <v>#N/A</v>
      </c>
      <c r="E2996" s="217" t="e">
        <f>+VLOOKUP('PAA CONSOLIDADO'!M2999,LISTAS!$D$4:$E$15,2,0)</f>
        <v>#N/A</v>
      </c>
      <c r="F2996" s="217">
        <f>+'PAA CONSOLIDADO'!O2999</f>
        <v>0</v>
      </c>
      <c r="G2996" s="217">
        <f t="shared" si="138"/>
        <v>1</v>
      </c>
      <c r="H2996" s="217" t="e">
        <f>+VLOOKUP('PAA CONSOLIDADO'!P2999,LISTAS!$B$4:$C$17,2,0)</f>
        <v>#N/A</v>
      </c>
      <c r="I2996" s="217" t="e">
        <f>+VLOOKUP('PAA CONSOLIDADO'!Q2999,LISTAS!$B$22:$C$25,2,0)</f>
        <v>#N/A</v>
      </c>
      <c r="J2996" s="219">
        <f>'PAA CONSOLIDADO'!R2999</f>
        <v>0</v>
      </c>
      <c r="K2996" s="219">
        <f>+'PAA CONSOLIDADO'!S2999</f>
        <v>0</v>
      </c>
      <c r="L2996" s="217" t="e">
        <f>+VLOOKUP('PAA CONSOLIDADO'!T2999,LISTAS!$B$29:$C$31,2,0)</f>
        <v>#N/A</v>
      </c>
      <c r="M2996" s="217" t="e">
        <f>+VLOOKUP('PAA CONSOLIDADO'!U2999,LISTAS!$B$36:$C$39,2,0)</f>
        <v>#N/A</v>
      </c>
      <c r="N2996" s="217" t="str">
        <f t="shared" si="139"/>
        <v>Unidad de Contratación (1)</v>
      </c>
      <c r="O2996" s="217" t="str">
        <f t="shared" si="140"/>
        <v>CO-DC-11001</v>
      </c>
      <c r="P2996" s="217">
        <f>+'PAA CONSOLIDADO'!V2999</f>
        <v>0</v>
      </c>
      <c r="Q2996" s="217">
        <f>+'PAA CONSOLIDADO'!X2999</f>
        <v>0</v>
      </c>
      <c r="R2996" s="217">
        <f>+'PAA CONSOLIDADO'!Y2999</f>
        <v>0</v>
      </c>
    </row>
    <row r="2997" spans="1:18" s="217" customFormat="1" x14ac:dyDescent="0.25">
      <c r="A2997" s="211">
        <f>+'PAA CONSOLIDADO'!C3000</f>
        <v>0</v>
      </c>
      <c r="B2997" s="211">
        <f>+'PAA CONSOLIDADO'!I3000</f>
        <v>0</v>
      </c>
      <c r="C2997" s="217" t="str">
        <f>+CONCATENATE('PAA CONSOLIDADO'!A3000,"-",'PAA CONSOLIDADO'!D3000,"-",'PAA CONSOLIDADO'!K3000)</f>
        <v>--</v>
      </c>
      <c r="D2997" s="217" t="e">
        <f>+VLOOKUP('PAA CONSOLIDADO'!L3000,LISTAS!$D$4:$E$15,2,0)</f>
        <v>#N/A</v>
      </c>
      <c r="E2997" s="217" t="e">
        <f>+VLOOKUP('PAA CONSOLIDADO'!M3000,LISTAS!$D$4:$E$15,2,0)</f>
        <v>#N/A</v>
      </c>
      <c r="F2997" s="217">
        <f>+'PAA CONSOLIDADO'!O3000</f>
        <v>0</v>
      </c>
      <c r="G2997" s="217">
        <f t="shared" si="138"/>
        <v>1</v>
      </c>
      <c r="H2997" s="217" t="e">
        <f>+VLOOKUP('PAA CONSOLIDADO'!P3000,LISTAS!$B$4:$C$17,2,0)</f>
        <v>#N/A</v>
      </c>
      <c r="I2997" s="217" t="e">
        <f>+VLOOKUP('PAA CONSOLIDADO'!Q3000,LISTAS!$B$22:$C$25,2,0)</f>
        <v>#N/A</v>
      </c>
      <c r="J2997" s="219">
        <f>'PAA CONSOLIDADO'!R3000</f>
        <v>0</v>
      </c>
      <c r="K2997" s="219">
        <f>+'PAA CONSOLIDADO'!S3000</f>
        <v>0</v>
      </c>
      <c r="L2997" s="217" t="e">
        <f>+VLOOKUP('PAA CONSOLIDADO'!T3000,LISTAS!$B$29:$C$31,2,0)</f>
        <v>#N/A</v>
      </c>
      <c r="M2997" s="217" t="e">
        <f>+VLOOKUP('PAA CONSOLIDADO'!U3000,LISTAS!$B$36:$C$39,2,0)</f>
        <v>#N/A</v>
      </c>
      <c r="N2997" s="217" t="str">
        <f t="shared" si="139"/>
        <v>Unidad de Contratación (1)</v>
      </c>
      <c r="O2997" s="217" t="str">
        <f t="shared" si="140"/>
        <v>CO-DC-11001</v>
      </c>
      <c r="P2997" s="217">
        <f>+'PAA CONSOLIDADO'!V3000</f>
        <v>0</v>
      </c>
      <c r="Q2997" s="217">
        <f>+'PAA CONSOLIDADO'!X3000</f>
        <v>0</v>
      </c>
      <c r="R2997" s="217">
        <f>+'PAA CONSOLIDADO'!Y3000</f>
        <v>0</v>
      </c>
    </row>
    <row r="2998" spans="1:18" s="217" customFormat="1" x14ac:dyDescent="0.25">
      <c r="A2998" s="211">
        <f>+'PAA CONSOLIDADO'!C3001</f>
        <v>0</v>
      </c>
      <c r="B2998" s="211">
        <f>+'PAA CONSOLIDADO'!I3001</f>
        <v>0</v>
      </c>
      <c r="C2998" s="217" t="str">
        <f>+CONCATENATE('PAA CONSOLIDADO'!A3001,"-",'PAA CONSOLIDADO'!D3001,"-",'PAA CONSOLIDADO'!K3001)</f>
        <v>--</v>
      </c>
      <c r="D2998" s="217" t="e">
        <f>+VLOOKUP('PAA CONSOLIDADO'!L3001,LISTAS!$D$4:$E$15,2,0)</f>
        <v>#N/A</v>
      </c>
      <c r="E2998" s="217" t="e">
        <f>+VLOOKUP('PAA CONSOLIDADO'!M3001,LISTAS!$D$4:$E$15,2,0)</f>
        <v>#N/A</v>
      </c>
      <c r="F2998" s="217">
        <f>+'PAA CONSOLIDADO'!O3001</f>
        <v>0</v>
      </c>
      <c r="G2998" s="217">
        <f t="shared" si="138"/>
        <v>1</v>
      </c>
      <c r="H2998" s="217" t="e">
        <f>+VLOOKUP('PAA CONSOLIDADO'!P3001,LISTAS!$B$4:$C$17,2,0)</f>
        <v>#N/A</v>
      </c>
      <c r="I2998" s="217" t="e">
        <f>+VLOOKUP('PAA CONSOLIDADO'!Q3001,LISTAS!$B$22:$C$25,2,0)</f>
        <v>#N/A</v>
      </c>
      <c r="J2998" s="219">
        <f>'PAA CONSOLIDADO'!R3001</f>
        <v>0</v>
      </c>
      <c r="K2998" s="219">
        <f>+'PAA CONSOLIDADO'!S3001</f>
        <v>0</v>
      </c>
      <c r="L2998" s="217" t="e">
        <f>+VLOOKUP('PAA CONSOLIDADO'!T3001,LISTAS!$B$29:$C$31,2,0)</f>
        <v>#N/A</v>
      </c>
      <c r="M2998" s="217" t="e">
        <f>+VLOOKUP('PAA CONSOLIDADO'!U3001,LISTAS!$B$36:$C$39,2,0)</f>
        <v>#N/A</v>
      </c>
      <c r="N2998" s="217" t="str">
        <f t="shared" si="139"/>
        <v>Unidad de Contratación (1)</v>
      </c>
      <c r="O2998" s="217" t="str">
        <f t="shared" si="140"/>
        <v>CO-DC-11001</v>
      </c>
      <c r="P2998" s="217">
        <f>+'PAA CONSOLIDADO'!V3001</f>
        <v>0</v>
      </c>
      <c r="Q2998" s="217">
        <f>+'PAA CONSOLIDADO'!X3001</f>
        <v>0</v>
      </c>
      <c r="R2998" s="217">
        <f>+'PAA CONSOLIDADO'!Y3001</f>
        <v>0</v>
      </c>
    </row>
    <row r="2999" spans="1:18" s="217" customFormat="1" x14ac:dyDescent="0.25">
      <c r="A2999" s="211">
        <f>+'PAA CONSOLIDADO'!C3002</f>
        <v>0</v>
      </c>
      <c r="B2999" s="211">
        <f>+'PAA CONSOLIDADO'!I3002</f>
        <v>0</v>
      </c>
      <c r="C2999" s="217" t="str">
        <f>+CONCATENATE('PAA CONSOLIDADO'!A3002,"-",'PAA CONSOLIDADO'!D3002,"-",'PAA CONSOLIDADO'!K3002)</f>
        <v>--</v>
      </c>
      <c r="D2999" s="217" t="e">
        <f>+VLOOKUP('PAA CONSOLIDADO'!L3002,LISTAS!$D$4:$E$15,2,0)</f>
        <v>#N/A</v>
      </c>
      <c r="E2999" s="217" t="e">
        <f>+VLOOKUP('PAA CONSOLIDADO'!M3002,LISTAS!$D$4:$E$15,2,0)</f>
        <v>#N/A</v>
      </c>
      <c r="F2999" s="217">
        <f>+'PAA CONSOLIDADO'!O3002</f>
        <v>0</v>
      </c>
      <c r="G2999" s="217">
        <f t="shared" si="138"/>
        <v>1</v>
      </c>
      <c r="H2999" s="217" t="e">
        <f>+VLOOKUP('PAA CONSOLIDADO'!P3002,LISTAS!$B$4:$C$17,2,0)</f>
        <v>#N/A</v>
      </c>
      <c r="I2999" s="217" t="e">
        <f>+VLOOKUP('PAA CONSOLIDADO'!Q3002,LISTAS!$B$22:$C$25,2,0)</f>
        <v>#N/A</v>
      </c>
      <c r="J2999" s="219">
        <f>'PAA CONSOLIDADO'!R3002</f>
        <v>0</v>
      </c>
      <c r="K2999" s="219">
        <f>+'PAA CONSOLIDADO'!S3002</f>
        <v>0</v>
      </c>
      <c r="L2999" s="217" t="e">
        <f>+VLOOKUP('PAA CONSOLIDADO'!T3002,LISTAS!$B$29:$C$31,2,0)</f>
        <v>#N/A</v>
      </c>
      <c r="M2999" s="217" t="e">
        <f>+VLOOKUP('PAA CONSOLIDADO'!U3002,LISTAS!$B$36:$C$39,2,0)</f>
        <v>#N/A</v>
      </c>
      <c r="N2999" s="217" t="str">
        <f t="shared" si="139"/>
        <v>Unidad de Contratación (1)</v>
      </c>
      <c r="O2999" s="217" t="str">
        <f t="shared" si="140"/>
        <v>CO-DC-11001</v>
      </c>
      <c r="P2999" s="217">
        <f>+'PAA CONSOLIDADO'!V3002</f>
        <v>0</v>
      </c>
      <c r="Q2999" s="217">
        <f>+'PAA CONSOLIDADO'!X3002</f>
        <v>0</v>
      </c>
      <c r="R2999" s="217">
        <f>+'PAA CONSOLIDADO'!Y3002</f>
        <v>0</v>
      </c>
    </row>
    <row r="3000" spans="1:18" s="217" customFormat="1" x14ac:dyDescent="0.25">
      <c r="A3000" s="211">
        <f>+'PAA CONSOLIDADO'!C3003</f>
        <v>0</v>
      </c>
      <c r="B3000" s="211">
        <f>+'PAA CONSOLIDADO'!I3003</f>
        <v>0</v>
      </c>
      <c r="C3000" s="217" t="str">
        <f>+CONCATENATE('PAA CONSOLIDADO'!A3003,"-",'PAA CONSOLIDADO'!D3003,"-",'PAA CONSOLIDADO'!K3003)</f>
        <v>--</v>
      </c>
      <c r="D3000" s="217" t="e">
        <f>+VLOOKUP('PAA CONSOLIDADO'!L3003,LISTAS!$D$4:$E$15,2,0)</f>
        <v>#N/A</v>
      </c>
      <c r="E3000" s="217" t="e">
        <f>+VLOOKUP('PAA CONSOLIDADO'!M3003,LISTAS!$D$4:$E$15,2,0)</f>
        <v>#N/A</v>
      </c>
      <c r="F3000" s="217">
        <f>+'PAA CONSOLIDADO'!O3003</f>
        <v>0</v>
      </c>
      <c r="G3000" s="217">
        <f t="shared" si="138"/>
        <v>1</v>
      </c>
      <c r="H3000" s="217" t="e">
        <f>+VLOOKUP('PAA CONSOLIDADO'!P3003,LISTAS!$B$4:$C$17,2,0)</f>
        <v>#N/A</v>
      </c>
      <c r="I3000" s="217" t="e">
        <f>+VLOOKUP('PAA CONSOLIDADO'!Q3003,LISTAS!$B$22:$C$25,2,0)</f>
        <v>#N/A</v>
      </c>
      <c r="J3000" s="219">
        <f>'PAA CONSOLIDADO'!R3003</f>
        <v>0</v>
      </c>
      <c r="K3000" s="219">
        <f>+'PAA CONSOLIDADO'!S3003</f>
        <v>0</v>
      </c>
      <c r="L3000" s="217" t="e">
        <f>+VLOOKUP('PAA CONSOLIDADO'!T3003,LISTAS!$B$29:$C$31,2,0)</f>
        <v>#N/A</v>
      </c>
      <c r="M3000" s="217" t="e">
        <f>+VLOOKUP('PAA CONSOLIDADO'!U3003,LISTAS!$B$36:$C$39,2,0)</f>
        <v>#N/A</v>
      </c>
      <c r="N3000" s="217" t="str">
        <f t="shared" si="139"/>
        <v>Unidad de Contratación (1)</v>
      </c>
      <c r="O3000" s="217" t="str">
        <f t="shared" si="140"/>
        <v>CO-DC-11001</v>
      </c>
      <c r="P3000" s="217">
        <f>+'PAA CONSOLIDADO'!V3003</f>
        <v>0</v>
      </c>
      <c r="Q3000" s="217">
        <f>+'PAA CONSOLIDADO'!X3003</f>
        <v>0</v>
      </c>
      <c r="R3000" s="217">
        <f>+'PAA CONSOLIDADO'!Y3003</f>
        <v>0</v>
      </c>
    </row>
    <row r="3001" spans="1:18" s="217" customFormat="1" x14ac:dyDescent="0.25">
      <c r="A3001" s="211">
        <f>+'PAA CONSOLIDADO'!C3004</f>
        <v>0</v>
      </c>
      <c r="B3001" s="211">
        <f>+'PAA CONSOLIDADO'!I3004</f>
        <v>0</v>
      </c>
      <c r="C3001" s="217" t="str">
        <f>+CONCATENATE('PAA CONSOLIDADO'!A3004,"-",'PAA CONSOLIDADO'!D3004,"-",'PAA CONSOLIDADO'!K3004)</f>
        <v>--</v>
      </c>
      <c r="D3001" s="217" t="e">
        <f>+VLOOKUP('PAA CONSOLIDADO'!L3004,LISTAS!$D$4:$E$15,2,0)</f>
        <v>#N/A</v>
      </c>
      <c r="E3001" s="217" t="e">
        <f>+VLOOKUP('PAA CONSOLIDADO'!M3004,LISTAS!$D$4:$E$15,2,0)</f>
        <v>#N/A</v>
      </c>
      <c r="F3001" s="217">
        <f>+'PAA CONSOLIDADO'!O3004</f>
        <v>0</v>
      </c>
      <c r="G3001" s="217">
        <f t="shared" si="138"/>
        <v>1</v>
      </c>
      <c r="H3001" s="217" t="e">
        <f>+VLOOKUP('PAA CONSOLIDADO'!P3004,LISTAS!$B$4:$C$17,2,0)</f>
        <v>#N/A</v>
      </c>
      <c r="I3001" s="217" t="e">
        <f>+VLOOKUP('PAA CONSOLIDADO'!Q3004,LISTAS!$B$22:$C$25,2,0)</f>
        <v>#N/A</v>
      </c>
      <c r="J3001" s="219">
        <f>'PAA CONSOLIDADO'!R3004</f>
        <v>0</v>
      </c>
      <c r="K3001" s="219">
        <f>+'PAA CONSOLIDADO'!S3004</f>
        <v>0</v>
      </c>
      <c r="L3001" s="217" t="e">
        <f>+VLOOKUP('PAA CONSOLIDADO'!T3004,LISTAS!$B$29:$C$31,2,0)</f>
        <v>#N/A</v>
      </c>
      <c r="M3001" s="217" t="e">
        <f>+VLOOKUP('PAA CONSOLIDADO'!U3004,LISTAS!$B$36:$C$39,2,0)</f>
        <v>#N/A</v>
      </c>
      <c r="N3001" s="217" t="str">
        <f t="shared" si="139"/>
        <v>Unidad de Contratación (1)</v>
      </c>
      <c r="O3001" s="217" t="str">
        <f t="shared" si="140"/>
        <v>CO-DC-11001</v>
      </c>
      <c r="P3001" s="217">
        <f>+'PAA CONSOLIDADO'!V3004</f>
        <v>0</v>
      </c>
      <c r="Q3001" s="217">
        <f>+'PAA CONSOLIDADO'!X3004</f>
        <v>0</v>
      </c>
      <c r="R3001" s="217">
        <f>+'PAA CONSOLIDADO'!Y3004</f>
        <v>0</v>
      </c>
    </row>
    <row r="3002" spans="1:18" s="217" customFormat="1" x14ac:dyDescent="0.25">
      <c r="A3002" s="211">
        <f>+'PAA CONSOLIDADO'!C3005</f>
        <v>0</v>
      </c>
      <c r="B3002" s="211">
        <f>+'PAA CONSOLIDADO'!I3005</f>
        <v>0</v>
      </c>
      <c r="C3002" s="217" t="str">
        <f>+CONCATENATE('PAA CONSOLIDADO'!A3005,"-",'PAA CONSOLIDADO'!D3005,"-",'PAA CONSOLIDADO'!K3005)</f>
        <v>--</v>
      </c>
      <c r="D3002" s="217" t="e">
        <f>+VLOOKUP('PAA CONSOLIDADO'!L3005,LISTAS!$D$4:$E$15,2,0)</f>
        <v>#N/A</v>
      </c>
      <c r="E3002" s="217" t="e">
        <f>+VLOOKUP('PAA CONSOLIDADO'!M3005,LISTAS!$D$4:$E$15,2,0)</f>
        <v>#N/A</v>
      </c>
      <c r="F3002" s="217">
        <f>+'PAA CONSOLIDADO'!O3005</f>
        <v>0</v>
      </c>
      <c r="G3002" s="217">
        <f t="shared" si="138"/>
        <v>1</v>
      </c>
      <c r="H3002" s="217" t="e">
        <f>+VLOOKUP('PAA CONSOLIDADO'!P3005,LISTAS!$B$4:$C$17,2,0)</f>
        <v>#N/A</v>
      </c>
      <c r="I3002" s="217" t="e">
        <f>+VLOOKUP('PAA CONSOLIDADO'!Q3005,LISTAS!$B$22:$C$25,2,0)</f>
        <v>#N/A</v>
      </c>
      <c r="J3002" s="219">
        <f>'PAA CONSOLIDADO'!R3005</f>
        <v>0</v>
      </c>
      <c r="K3002" s="219">
        <f>+'PAA CONSOLIDADO'!S3005</f>
        <v>0</v>
      </c>
      <c r="L3002" s="217" t="e">
        <f>+VLOOKUP('PAA CONSOLIDADO'!T3005,LISTAS!$B$29:$C$31,2,0)</f>
        <v>#N/A</v>
      </c>
      <c r="M3002" s="217" t="e">
        <f>+VLOOKUP('PAA CONSOLIDADO'!U3005,LISTAS!$B$36:$C$39,2,0)</f>
        <v>#N/A</v>
      </c>
      <c r="N3002" s="217" t="str">
        <f t="shared" si="139"/>
        <v>Unidad de Contratación (1)</v>
      </c>
      <c r="O3002" s="217" t="str">
        <f t="shared" si="140"/>
        <v>CO-DC-11001</v>
      </c>
      <c r="P3002" s="217">
        <f>+'PAA CONSOLIDADO'!V3005</f>
        <v>0</v>
      </c>
      <c r="Q3002" s="217">
        <f>+'PAA CONSOLIDADO'!X3005</f>
        <v>0</v>
      </c>
      <c r="R3002" s="217">
        <f>+'PAA CONSOLIDADO'!Y3005</f>
        <v>0</v>
      </c>
    </row>
    <row r="3003" spans="1:18" s="217" customFormat="1" x14ac:dyDescent="0.25">
      <c r="A3003" s="211">
        <f>+'PAA CONSOLIDADO'!C3006</f>
        <v>0</v>
      </c>
      <c r="B3003" s="211">
        <f>+'PAA CONSOLIDADO'!I3006</f>
        <v>0</v>
      </c>
      <c r="C3003" s="217" t="str">
        <f>+CONCATENATE('PAA CONSOLIDADO'!A3006,"-",'PAA CONSOLIDADO'!D3006,"-",'PAA CONSOLIDADO'!K3006)</f>
        <v>--</v>
      </c>
      <c r="D3003" s="217" t="e">
        <f>+VLOOKUP('PAA CONSOLIDADO'!L3006,LISTAS!$D$4:$E$15,2,0)</f>
        <v>#N/A</v>
      </c>
      <c r="E3003" s="217" t="e">
        <f>+VLOOKUP('PAA CONSOLIDADO'!M3006,LISTAS!$D$4:$E$15,2,0)</f>
        <v>#N/A</v>
      </c>
      <c r="F3003" s="217">
        <f>+'PAA CONSOLIDADO'!O3006</f>
        <v>0</v>
      </c>
      <c r="G3003" s="217">
        <f t="shared" si="138"/>
        <v>1</v>
      </c>
      <c r="H3003" s="217" t="e">
        <f>+VLOOKUP('PAA CONSOLIDADO'!P3006,LISTAS!$B$4:$C$17,2,0)</f>
        <v>#N/A</v>
      </c>
      <c r="I3003" s="217" t="e">
        <f>+VLOOKUP('PAA CONSOLIDADO'!Q3006,LISTAS!$B$22:$C$25,2,0)</f>
        <v>#N/A</v>
      </c>
      <c r="J3003" s="219">
        <f>'PAA CONSOLIDADO'!R3006</f>
        <v>0</v>
      </c>
      <c r="K3003" s="219">
        <f>+'PAA CONSOLIDADO'!S3006</f>
        <v>0</v>
      </c>
      <c r="L3003" s="217" t="e">
        <f>+VLOOKUP('PAA CONSOLIDADO'!T3006,LISTAS!$B$29:$C$31,2,0)</f>
        <v>#N/A</v>
      </c>
      <c r="M3003" s="217" t="e">
        <f>+VLOOKUP('PAA CONSOLIDADO'!U3006,LISTAS!$B$36:$C$39,2,0)</f>
        <v>#N/A</v>
      </c>
      <c r="N3003" s="217" t="str">
        <f t="shared" si="139"/>
        <v>Unidad de Contratación (1)</v>
      </c>
      <c r="O3003" s="217" t="str">
        <f t="shared" si="140"/>
        <v>CO-DC-11001</v>
      </c>
      <c r="P3003" s="217">
        <f>+'PAA CONSOLIDADO'!V3006</f>
        <v>0</v>
      </c>
      <c r="Q3003" s="217">
        <f>+'PAA CONSOLIDADO'!X3006</f>
        <v>0</v>
      </c>
      <c r="R3003" s="217">
        <f>+'PAA CONSOLIDADO'!Y3006</f>
        <v>0</v>
      </c>
    </row>
    <row r="3004" spans="1:18" s="217" customFormat="1" x14ac:dyDescent="0.25">
      <c r="A3004" s="211">
        <f>+'PAA CONSOLIDADO'!C3007</f>
        <v>0</v>
      </c>
      <c r="B3004" s="211">
        <f>+'PAA CONSOLIDADO'!I3007</f>
        <v>0</v>
      </c>
      <c r="C3004" s="217" t="str">
        <f>+CONCATENATE('PAA CONSOLIDADO'!A3007,"-",'PAA CONSOLIDADO'!D3007,"-",'PAA CONSOLIDADO'!K3007)</f>
        <v>--</v>
      </c>
      <c r="D3004" s="217" t="e">
        <f>+VLOOKUP('PAA CONSOLIDADO'!L3007,LISTAS!$D$4:$E$15,2,0)</f>
        <v>#N/A</v>
      </c>
      <c r="E3004" s="217" t="e">
        <f>+VLOOKUP('PAA CONSOLIDADO'!M3007,LISTAS!$D$4:$E$15,2,0)</f>
        <v>#N/A</v>
      </c>
      <c r="F3004" s="217">
        <f>+'PAA CONSOLIDADO'!O3007</f>
        <v>0</v>
      </c>
      <c r="G3004" s="217">
        <f t="shared" si="138"/>
        <v>1</v>
      </c>
      <c r="H3004" s="217" t="e">
        <f>+VLOOKUP('PAA CONSOLIDADO'!P3007,LISTAS!$B$4:$C$17,2,0)</f>
        <v>#N/A</v>
      </c>
      <c r="I3004" s="217" t="e">
        <f>+VLOOKUP('PAA CONSOLIDADO'!Q3007,LISTAS!$B$22:$C$25,2,0)</f>
        <v>#N/A</v>
      </c>
      <c r="J3004" s="219">
        <f>'PAA CONSOLIDADO'!R3007</f>
        <v>0</v>
      </c>
      <c r="K3004" s="219">
        <f>+'PAA CONSOLIDADO'!S3007</f>
        <v>0</v>
      </c>
      <c r="L3004" s="217" t="e">
        <f>+VLOOKUP('PAA CONSOLIDADO'!T3007,LISTAS!$B$29:$C$31,2,0)</f>
        <v>#N/A</v>
      </c>
      <c r="M3004" s="217" t="e">
        <f>+VLOOKUP('PAA CONSOLIDADO'!U3007,LISTAS!$B$36:$C$39,2,0)</f>
        <v>#N/A</v>
      </c>
      <c r="N3004" s="217" t="str">
        <f t="shared" si="139"/>
        <v>Unidad de Contratación (1)</v>
      </c>
      <c r="O3004" s="217" t="str">
        <f t="shared" si="140"/>
        <v>CO-DC-11001</v>
      </c>
      <c r="P3004" s="217">
        <f>+'PAA CONSOLIDADO'!V3007</f>
        <v>0</v>
      </c>
      <c r="Q3004" s="217">
        <f>+'PAA CONSOLIDADO'!X3007</f>
        <v>0</v>
      </c>
      <c r="R3004" s="217">
        <f>+'PAA CONSOLIDADO'!Y3007</f>
        <v>0</v>
      </c>
    </row>
    <row r="3005" spans="1:18" s="217" customFormat="1" x14ac:dyDescent="0.25">
      <c r="A3005" s="211">
        <f>+'PAA CONSOLIDADO'!C3008</f>
        <v>0</v>
      </c>
      <c r="B3005" s="211">
        <f>+'PAA CONSOLIDADO'!I3008</f>
        <v>0</v>
      </c>
      <c r="C3005" s="217" t="str">
        <f>+CONCATENATE('PAA CONSOLIDADO'!A3008,"-",'PAA CONSOLIDADO'!D3008,"-",'PAA CONSOLIDADO'!K3008)</f>
        <v>--</v>
      </c>
      <c r="D3005" s="217" t="e">
        <f>+VLOOKUP('PAA CONSOLIDADO'!L3008,LISTAS!$D$4:$E$15,2,0)</f>
        <v>#N/A</v>
      </c>
      <c r="E3005" s="217" t="e">
        <f>+VLOOKUP('PAA CONSOLIDADO'!M3008,LISTAS!$D$4:$E$15,2,0)</f>
        <v>#N/A</v>
      </c>
      <c r="F3005" s="217">
        <f>+'PAA CONSOLIDADO'!O3008</f>
        <v>0</v>
      </c>
      <c r="G3005" s="217">
        <f t="shared" si="138"/>
        <v>1</v>
      </c>
      <c r="H3005" s="217" t="e">
        <f>+VLOOKUP('PAA CONSOLIDADO'!P3008,LISTAS!$B$4:$C$17,2,0)</f>
        <v>#N/A</v>
      </c>
      <c r="I3005" s="217" t="e">
        <f>+VLOOKUP('PAA CONSOLIDADO'!Q3008,LISTAS!$B$22:$C$25,2,0)</f>
        <v>#N/A</v>
      </c>
      <c r="J3005" s="219">
        <f>'PAA CONSOLIDADO'!R3008</f>
        <v>0</v>
      </c>
      <c r="K3005" s="219">
        <f>+'PAA CONSOLIDADO'!S3008</f>
        <v>0</v>
      </c>
      <c r="L3005" s="217" t="e">
        <f>+VLOOKUP('PAA CONSOLIDADO'!T3008,LISTAS!$B$29:$C$31,2,0)</f>
        <v>#N/A</v>
      </c>
      <c r="M3005" s="217" t="e">
        <f>+VLOOKUP('PAA CONSOLIDADO'!U3008,LISTAS!$B$36:$C$39,2,0)</f>
        <v>#N/A</v>
      </c>
      <c r="N3005" s="217" t="str">
        <f t="shared" si="139"/>
        <v>Unidad de Contratación (1)</v>
      </c>
      <c r="O3005" s="217" t="str">
        <f t="shared" si="140"/>
        <v>CO-DC-11001</v>
      </c>
      <c r="P3005" s="217">
        <f>+'PAA CONSOLIDADO'!V3008</f>
        <v>0</v>
      </c>
      <c r="Q3005" s="217">
        <f>+'PAA CONSOLIDADO'!X3008</f>
        <v>0</v>
      </c>
      <c r="R3005" s="217">
        <f>+'PAA CONSOLIDADO'!Y3008</f>
        <v>0</v>
      </c>
    </row>
    <row r="3006" spans="1:18" s="217" customFormat="1" x14ac:dyDescent="0.25">
      <c r="A3006" s="211">
        <f>+'PAA CONSOLIDADO'!C3009</f>
        <v>0</v>
      </c>
      <c r="B3006" s="211">
        <f>+'PAA CONSOLIDADO'!I3009</f>
        <v>0</v>
      </c>
      <c r="C3006" s="217" t="str">
        <f>+CONCATENATE('PAA CONSOLIDADO'!A3009,"-",'PAA CONSOLIDADO'!D3009,"-",'PAA CONSOLIDADO'!K3009)</f>
        <v>--</v>
      </c>
      <c r="D3006" s="217" t="e">
        <f>+VLOOKUP('PAA CONSOLIDADO'!L3009,LISTAS!$D$4:$E$15,2,0)</f>
        <v>#N/A</v>
      </c>
      <c r="E3006" s="217" t="e">
        <f>+VLOOKUP('PAA CONSOLIDADO'!M3009,LISTAS!$D$4:$E$15,2,0)</f>
        <v>#N/A</v>
      </c>
      <c r="F3006" s="217">
        <f>+'PAA CONSOLIDADO'!O3009</f>
        <v>0</v>
      </c>
      <c r="G3006" s="217">
        <f t="shared" si="138"/>
        <v>1</v>
      </c>
      <c r="H3006" s="217" t="e">
        <f>+VLOOKUP('PAA CONSOLIDADO'!P3009,LISTAS!$B$4:$C$17,2,0)</f>
        <v>#N/A</v>
      </c>
      <c r="I3006" s="217" t="e">
        <f>+VLOOKUP('PAA CONSOLIDADO'!Q3009,LISTAS!$B$22:$C$25,2,0)</f>
        <v>#N/A</v>
      </c>
      <c r="J3006" s="219">
        <f>'PAA CONSOLIDADO'!R3009</f>
        <v>0</v>
      </c>
      <c r="K3006" s="219">
        <f>+'PAA CONSOLIDADO'!S3009</f>
        <v>0</v>
      </c>
      <c r="L3006" s="217" t="e">
        <f>+VLOOKUP('PAA CONSOLIDADO'!T3009,LISTAS!$B$29:$C$31,2,0)</f>
        <v>#N/A</v>
      </c>
      <c r="M3006" s="217" t="e">
        <f>+VLOOKUP('PAA CONSOLIDADO'!U3009,LISTAS!$B$36:$C$39,2,0)</f>
        <v>#N/A</v>
      </c>
      <c r="N3006" s="217" t="str">
        <f t="shared" si="139"/>
        <v>Unidad de Contratación (1)</v>
      </c>
      <c r="O3006" s="217" t="str">
        <f t="shared" si="140"/>
        <v>CO-DC-11001</v>
      </c>
      <c r="P3006" s="217">
        <f>+'PAA CONSOLIDADO'!V3009</f>
        <v>0</v>
      </c>
      <c r="Q3006" s="217">
        <f>+'PAA CONSOLIDADO'!X3009</f>
        <v>0</v>
      </c>
      <c r="R3006" s="217">
        <f>+'PAA CONSOLIDADO'!Y3009</f>
        <v>0</v>
      </c>
    </row>
    <row r="3007" spans="1:18" s="217" customFormat="1" x14ac:dyDescent="0.25">
      <c r="A3007" s="211">
        <f>+'PAA CONSOLIDADO'!C3010</f>
        <v>0</v>
      </c>
      <c r="B3007" s="211">
        <f>+'PAA CONSOLIDADO'!I3010</f>
        <v>0</v>
      </c>
      <c r="C3007" s="217" t="str">
        <f>+CONCATENATE('PAA CONSOLIDADO'!A3010,"-",'PAA CONSOLIDADO'!D3010,"-",'PAA CONSOLIDADO'!K3010)</f>
        <v>--</v>
      </c>
      <c r="D3007" s="217" t="e">
        <f>+VLOOKUP('PAA CONSOLIDADO'!L3010,LISTAS!$D$4:$E$15,2,0)</f>
        <v>#N/A</v>
      </c>
      <c r="E3007" s="217" t="e">
        <f>+VLOOKUP('PAA CONSOLIDADO'!M3010,LISTAS!$D$4:$E$15,2,0)</f>
        <v>#N/A</v>
      </c>
      <c r="F3007" s="217">
        <f>+'PAA CONSOLIDADO'!O3010</f>
        <v>0</v>
      </c>
      <c r="G3007" s="217">
        <f t="shared" si="138"/>
        <v>1</v>
      </c>
      <c r="H3007" s="217" t="e">
        <f>+VLOOKUP('PAA CONSOLIDADO'!P3010,LISTAS!$B$4:$C$17,2,0)</f>
        <v>#N/A</v>
      </c>
      <c r="I3007" s="217" t="e">
        <f>+VLOOKUP('PAA CONSOLIDADO'!Q3010,LISTAS!$B$22:$C$25,2,0)</f>
        <v>#N/A</v>
      </c>
      <c r="J3007" s="219">
        <f>'PAA CONSOLIDADO'!R3010</f>
        <v>0</v>
      </c>
      <c r="K3007" s="219">
        <f>+'PAA CONSOLIDADO'!S3010</f>
        <v>0</v>
      </c>
      <c r="L3007" s="217" t="e">
        <f>+VLOOKUP('PAA CONSOLIDADO'!T3010,LISTAS!$B$29:$C$31,2,0)</f>
        <v>#N/A</v>
      </c>
      <c r="M3007" s="217" t="e">
        <f>+VLOOKUP('PAA CONSOLIDADO'!U3010,LISTAS!$B$36:$C$39,2,0)</f>
        <v>#N/A</v>
      </c>
      <c r="N3007" s="217" t="str">
        <f t="shared" si="139"/>
        <v>Unidad de Contratación (1)</v>
      </c>
      <c r="O3007" s="217" t="str">
        <f t="shared" si="140"/>
        <v>CO-DC-11001</v>
      </c>
      <c r="P3007" s="217">
        <f>+'PAA CONSOLIDADO'!V3010</f>
        <v>0</v>
      </c>
      <c r="Q3007" s="217">
        <f>+'PAA CONSOLIDADO'!X3010</f>
        <v>0</v>
      </c>
      <c r="R3007" s="217">
        <f>+'PAA CONSOLIDADO'!Y3010</f>
        <v>0</v>
      </c>
    </row>
    <row r="3008" spans="1:18" s="217" customFormat="1" x14ac:dyDescent="0.25">
      <c r="A3008" s="211">
        <f>+'PAA CONSOLIDADO'!C3011</f>
        <v>0</v>
      </c>
      <c r="B3008" s="211">
        <f>+'PAA CONSOLIDADO'!I3011</f>
        <v>0</v>
      </c>
      <c r="C3008" s="217" t="str">
        <f>+CONCATENATE('PAA CONSOLIDADO'!A3011,"-",'PAA CONSOLIDADO'!D3011,"-",'PAA CONSOLIDADO'!K3011)</f>
        <v>--</v>
      </c>
      <c r="D3008" s="217" t="e">
        <f>+VLOOKUP('PAA CONSOLIDADO'!L3011,LISTAS!$D$4:$E$15,2,0)</f>
        <v>#N/A</v>
      </c>
      <c r="E3008" s="217" t="e">
        <f>+VLOOKUP('PAA CONSOLIDADO'!M3011,LISTAS!$D$4:$E$15,2,0)</f>
        <v>#N/A</v>
      </c>
      <c r="F3008" s="217">
        <f>+'PAA CONSOLIDADO'!O3011</f>
        <v>0</v>
      </c>
      <c r="G3008" s="217">
        <f t="shared" si="138"/>
        <v>1</v>
      </c>
      <c r="H3008" s="217" t="e">
        <f>+VLOOKUP('PAA CONSOLIDADO'!P3011,LISTAS!$B$4:$C$17,2,0)</f>
        <v>#N/A</v>
      </c>
      <c r="I3008" s="217" t="e">
        <f>+VLOOKUP('PAA CONSOLIDADO'!Q3011,LISTAS!$B$22:$C$25,2,0)</f>
        <v>#N/A</v>
      </c>
      <c r="J3008" s="219">
        <f>'PAA CONSOLIDADO'!R3011</f>
        <v>0</v>
      </c>
      <c r="K3008" s="219">
        <f>+'PAA CONSOLIDADO'!S3011</f>
        <v>0</v>
      </c>
      <c r="L3008" s="217" t="e">
        <f>+VLOOKUP('PAA CONSOLIDADO'!T3011,LISTAS!$B$29:$C$31,2,0)</f>
        <v>#N/A</v>
      </c>
      <c r="M3008" s="217" t="e">
        <f>+VLOOKUP('PAA CONSOLIDADO'!U3011,LISTAS!$B$36:$C$39,2,0)</f>
        <v>#N/A</v>
      </c>
      <c r="N3008" s="217" t="str">
        <f t="shared" si="139"/>
        <v>Unidad de Contratación (1)</v>
      </c>
      <c r="O3008" s="217" t="str">
        <f t="shared" si="140"/>
        <v>CO-DC-11001</v>
      </c>
      <c r="P3008" s="217">
        <f>+'PAA CONSOLIDADO'!V3011</f>
        <v>0</v>
      </c>
      <c r="Q3008" s="217">
        <f>+'PAA CONSOLIDADO'!X3011</f>
        <v>0</v>
      </c>
      <c r="R3008" s="217">
        <f>+'PAA CONSOLIDADO'!Y3011</f>
        <v>0</v>
      </c>
    </row>
    <row r="3009" spans="1:18" s="217" customFormat="1" x14ac:dyDescent="0.25">
      <c r="A3009" s="211">
        <f>+'PAA CONSOLIDADO'!C3012</f>
        <v>0</v>
      </c>
      <c r="B3009" s="211">
        <f>+'PAA CONSOLIDADO'!I3012</f>
        <v>0</v>
      </c>
      <c r="C3009" s="217" t="str">
        <f>+CONCATENATE('PAA CONSOLIDADO'!A3012,"-",'PAA CONSOLIDADO'!D3012,"-",'PAA CONSOLIDADO'!K3012)</f>
        <v>--</v>
      </c>
      <c r="D3009" s="217" t="e">
        <f>+VLOOKUP('PAA CONSOLIDADO'!L3012,LISTAS!$D$4:$E$15,2,0)</f>
        <v>#N/A</v>
      </c>
      <c r="E3009" s="217" t="e">
        <f>+VLOOKUP('PAA CONSOLIDADO'!M3012,LISTAS!$D$4:$E$15,2,0)</f>
        <v>#N/A</v>
      </c>
      <c r="F3009" s="217">
        <f>+'PAA CONSOLIDADO'!O3012</f>
        <v>0</v>
      </c>
      <c r="G3009" s="217">
        <f t="shared" si="138"/>
        <v>1</v>
      </c>
      <c r="H3009" s="217" t="e">
        <f>+VLOOKUP('PAA CONSOLIDADO'!P3012,LISTAS!$B$4:$C$17,2,0)</f>
        <v>#N/A</v>
      </c>
      <c r="I3009" s="217" t="e">
        <f>+VLOOKUP('PAA CONSOLIDADO'!Q3012,LISTAS!$B$22:$C$25,2,0)</f>
        <v>#N/A</v>
      </c>
      <c r="J3009" s="219">
        <f>'PAA CONSOLIDADO'!R3012</f>
        <v>0</v>
      </c>
      <c r="K3009" s="219">
        <f>+'PAA CONSOLIDADO'!S3012</f>
        <v>0</v>
      </c>
      <c r="L3009" s="217" t="e">
        <f>+VLOOKUP('PAA CONSOLIDADO'!T3012,LISTAS!$B$29:$C$31,2,0)</f>
        <v>#N/A</v>
      </c>
      <c r="M3009" s="217" t="e">
        <f>+VLOOKUP('PAA CONSOLIDADO'!U3012,LISTAS!$B$36:$C$39,2,0)</f>
        <v>#N/A</v>
      </c>
      <c r="N3009" s="217" t="str">
        <f t="shared" si="139"/>
        <v>Unidad de Contratación (1)</v>
      </c>
      <c r="O3009" s="217" t="str">
        <f t="shared" si="140"/>
        <v>CO-DC-11001</v>
      </c>
      <c r="P3009" s="217">
        <f>+'PAA CONSOLIDADO'!V3012</f>
        <v>0</v>
      </c>
      <c r="Q3009" s="217">
        <f>+'PAA CONSOLIDADO'!X3012</f>
        <v>0</v>
      </c>
      <c r="R3009" s="217">
        <f>+'PAA CONSOLIDADO'!Y3012</f>
        <v>0</v>
      </c>
    </row>
    <row r="3010" spans="1:18" s="217" customFormat="1" x14ac:dyDescent="0.25">
      <c r="A3010" s="211">
        <f>+'PAA CONSOLIDADO'!C3013</f>
        <v>0</v>
      </c>
      <c r="B3010" s="211">
        <f>+'PAA CONSOLIDADO'!I3013</f>
        <v>0</v>
      </c>
      <c r="C3010" s="217" t="str">
        <f>+CONCATENATE('PAA CONSOLIDADO'!A3013,"-",'PAA CONSOLIDADO'!D3013,"-",'PAA CONSOLIDADO'!K3013)</f>
        <v>--</v>
      </c>
      <c r="D3010" s="217" t="e">
        <f>+VLOOKUP('PAA CONSOLIDADO'!L3013,LISTAS!$D$4:$E$15,2,0)</f>
        <v>#N/A</v>
      </c>
      <c r="E3010" s="217" t="e">
        <f>+VLOOKUP('PAA CONSOLIDADO'!M3013,LISTAS!$D$4:$E$15,2,0)</f>
        <v>#N/A</v>
      </c>
      <c r="F3010" s="217">
        <f>+'PAA CONSOLIDADO'!O3013</f>
        <v>0</v>
      </c>
      <c r="G3010" s="217">
        <f t="shared" si="138"/>
        <v>1</v>
      </c>
      <c r="H3010" s="217" t="e">
        <f>+VLOOKUP('PAA CONSOLIDADO'!P3013,LISTAS!$B$4:$C$17,2,0)</f>
        <v>#N/A</v>
      </c>
      <c r="I3010" s="217" t="e">
        <f>+VLOOKUP('PAA CONSOLIDADO'!Q3013,LISTAS!$B$22:$C$25,2,0)</f>
        <v>#N/A</v>
      </c>
      <c r="J3010" s="219">
        <f>'PAA CONSOLIDADO'!R3013</f>
        <v>0</v>
      </c>
      <c r="K3010" s="219">
        <f>+'PAA CONSOLIDADO'!S3013</f>
        <v>0</v>
      </c>
      <c r="L3010" s="217" t="e">
        <f>+VLOOKUP('PAA CONSOLIDADO'!T3013,LISTAS!$B$29:$C$31,2,0)</f>
        <v>#N/A</v>
      </c>
      <c r="M3010" s="217" t="e">
        <f>+VLOOKUP('PAA CONSOLIDADO'!U3013,LISTAS!$B$36:$C$39,2,0)</f>
        <v>#N/A</v>
      </c>
      <c r="N3010" s="217" t="str">
        <f t="shared" si="139"/>
        <v>Unidad de Contratación (1)</v>
      </c>
      <c r="O3010" s="217" t="str">
        <f t="shared" si="140"/>
        <v>CO-DC-11001</v>
      </c>
      <c r="P3010" s="217">
        <f>+'PAA CONSOLIDADO'!V3013</f>
        <v>0</v>
      </c>
      <c r="Q3010" s="217">
        <f>+'PAA CONSOLIDADO'!X3013</f>
        <v>0</v>
      </c>
      <c r="R3010" s="217">
        <f>+'PAA CONSOLIDADO'!Y3013</f>
        <v>0</v>
      </c>
    </row>
    <row r="3011" spans="1:18" s="217" customFormat="1" x14ac:dyDescent="0.25">
      <c r="A3011" s="211">
        <f>+'PAA CONSOLIDADO'!C3014</f>
        <v>0</v>
      </c>
      <c r="B3011" s="211">
        <f>+'PAA CONSOLIDADO'!I3014</f>
        <v>0</v>
      </c>
      <c r="C3011" s="217" t="str">
        <f>+CONCATENATE('PAA CONSOLIDADO'!A3014,"-",'PAA CONSOLIDADO'!D3014,"-",'PAA CONSOLIDADO'!K3014)</f>
        <v>--</v>
      </c>
      <c r="D3011" s="217" t="e">
        <f>+VLOOKUP('PAA CONSOLIDADO'!L3014,LISTAS!$D$4:$E$15,2,0)</f>
        <v>#N/A</v>
      </c>
      <c r="E3011" s="217" t="e">
        <f>+VLOOKUP('PAA CONSOLIDADO'!M3014,LISTAS!$D$4:$E$15,2,0)</f>
        <v>#N/A</v>
      </c>
      <c r="F3011" s="217">
        <f>+'PAA CONSOLIDADO'!O3014</f>
        <v>0</v>
      </c>
      <c r="G3011" s="217">
        <f t="shared" si="138"/>
        <v>1</v>
      </c>
      <c r="H3011" s="217" t="e">
        <f>+VLOOKUP('PAA CONSOLIDADO'!P3014,LISTAS!$B$4:$C$17,2,0)</f>
        <v>#N/A</v>
      </c>
      <c r="I3011" s="217" t="e">
        <f>+VLOOKUP('PAA CONSOLIDADO'!Q3014,LISTAS!$B$22:$C$25,2,0)</f>
        <v>#N/A</v>
      </c>
      <c r="J3011" s="219">
        <f>'PAA CONSOLIDADO'!R3014</f>
        <v>0</v>
      </c>
      <c r="K3011" s="219">
        <f>+'PAA CONSOLIDADO'!S3014</f>
        <v>0</v>
      </c>
      <c r="L3011" s="217" t="e">
        <f>+VLOOKUP('PAA CONSOLIDADO'!T3014,LISTAS!$B$29:$C$31,2,0)</f>
        <v>#N/A</v>
      </c>
      <c r="M3011" s="217" t="e">
        <f>+VLOOKUP('PAA CONSOLIDADO'!U3014,LISTAS!$B$36:$C$39,2,0)</f>
        <v>#N/A</v>
      </c>
      <c r="N3011" s="217" t="str">
        <f t="shared" si="139"/>
        <v>Unidad de Contratación (1)</v>
      </c>
      <c r="O3011" s="217" t="str">
        <f t="shared" si="140"/>
        <v>CO-DC-11001</v>
      </c>
      <c r="P3011" s="217">
        <f>+'PAA CONSOLIDADO'!V3014</f>
        <v>0</v>
      </c>
      <c r="Q3011" s="217">
        <f>+'PAA CONSOLIDADO'!X3014</f>
        <v>0</v>
      </c>
      <c r="R3011" s="217">
        <f>+'PAA CONSOLIDADO'!Y3014</f>
        <v>0</v>
      </c>
    </row>
    <row r="3012" spans="1:18" s="217" customFormat="1" x14ac:dyDescent="0.25">
      <c r="A3012" s="211">
        <f>+'PAA CONSOLIDADO'!C3015</f>
        <v>0</v>
      </c>
      <c r="B3012" s="211">
        <f>+'PAA CONSOLIDADO'!I3015</f>
        <v>0</v>
      </c>
      <c r="C3012" s="217" t="str">
        <f>+CONCATENATE('PAA CONSOLIDADO'!A3015,"-",'PAA CONSOLIDADO'!D3015,"-",'PAA CONSOLIDADO'!K3015)</f>
        <v>--</v>
      </c>
      <c r="D3012" s="217" t="e">
        <f>+VLOOKUP('PAA CONSOLIDADO'!L3015,LISTAS!$D$4:$E$15,2,0)</f>
        <v>#N/A</v>
      </c>
      <c r="E3012" s="217" t="e">
        <f>+VLOOKUP('PAA CONSOLIDADO'!M3015,LISTAS!$D$4:$E$15,2,0)</f>
        <v>#N/A</v>
      </c>
      <c r="F3012" s="217">
        <f>+'PAA CONSOLIDADO'!O3015</f>
        <v>0</v>
      </c>
      <c r="G3012" s="217">
        <f t="shared" si="138"/>
        <v>1</v>
      </c>
      <c r="H3012" s="217" t="e">
        <f>+VLOOKUP('PAA CONSOLIDADO'!P3015,LISTAS!$B$4:$C$17,2,0)</f>
        <v>#N/A</v>
      </c>
      <c r="I3012" s="217" t="e">
        <f>+VLOOKUP('PAA CONSOLIDADO'!Q3015,LISTAS!$B$22:$C$25,2,0)</f>
        <v>#N/A</v>
      </c>
      <c r="J3012" s="219">
        <f>'PAA CONSOLIDADO'!R3015</f>
        <v>0</v>
      </c>
      <c r="K3012" s="219">
        <f>+'PAA CONSOLIDADO'!S3015</f>
        <v>0</v>
      </c>
      <c r="L3012" s="217" t="e">
        <f>+VLOOKUP('PAA CONSOLIDADO'!T3015,LISTAS!$B$29:$C$31,2,0)</f>
        <v>#N/A</v>
      </c>
      <c r="M3012" s="217" t="e">
        <f>+VLOOKUP('PAA CONSOLIDADO'!U3015,LISTAS!$B$36:$C$39,2,0)</f>
        <v>#N/A</v>
      </c>
      <c r="N3012" s="217" t="str">
        <f t="shared" si="139"/>
        <v>Unidad de Contratación (1)</v>
      </c>
      <c r="O3012" s="217" t="str">
        <f t="shared" si="140"/>
        <v>CO-DC-11001</v>
      </c>
      <c r="P3012" s="217">
        <f>+'PAA CONSOLIDADO'!V3015</f>
        <v>0</v>
      </c>
      <c r="Q3012" s="217">
        <f>+'PAA CONSOLIDADO'!X3015</f>
        <v>0</v>
      </c>
      <c r="R3012" s="217">
        <f>+'PAA CONSOLIDADO'!Y3015</f>
        <v>0</v>
      </c>
    </row>
    <row r="3013" spans="1:18" s="217" customFormat="1" x14ac:dyDescent="0.25">
      <c r="A3013" s="211">
        <f>+'PAA CONSOLIDADO'!C3016</f>
        <v>0</v>
      </c>
      <c r="B3013" s="211">
        <f>+'PAA CONSOLIDADO'!I3016</f>
        <v>0</v>
      </c>
      <c r="C3013" s="217" t="str">
        <f>+CONCATENATE('PAA CONSOLIDADO'!A3016,"-",'PAA CONSOLIDADO'!D3016,"-",'PAA CONSOLIDADO'!K3016)</f>
        <v>--</v>
      </c>
      <c r="D3013" s="217" t="e">
        <f>+VLOOKUP('PAA CONSOLIDADO'!L3016,LISTAS!$D$4:$E$15,2,0)</f>
        <v>#N/A</v>
      </c>
      <c r="E3013" s="217" t="e">
        <f>+VLOOKUP('PAA CONSOLIDADO'!M3016,LISTAS!$D$4:$E$15,2,0)</f>
        <v>#N/A</v>
      </c>
      <c r="F3013" s="217">
        <f>+'PAA CONSOLIDADO'!O3016</f>
        <v>0</v>
      </c>
      <c r="G3013" s="217">
        <f t="shared" ref="G3013:G3076" si="141">+IF(ISBLANK(B3013),"",1)</f>
        <v>1</v>
      </c>
      <c r="H3013" s="217" t="e">
        <f>+VLOOKUP('PAA CONSOLIDADO'!P3016,LISTAS!$B$4:$C$17,2,0)</f>
        <v>#N/A</v>
      </c>
      <c r="I3013" s="217" t="e">
        <f>+VLOOKUP('PAA CONSOLIDADO'!Q3016,LISTAS!$B$22:$C$25,2,0)</f>
        <v>#N/A</v>
      </c>
      <c r="J3013" s="219">
        <f>'PAA CONSOLIDADO'!R3016</f>
        <v>0</v>
      </c>
      <c r="K3013" s="219">
        <f>+'PAA CONSOLIDADO'!S3016</f>
        <v>0</v>
      </c>
      <c r="L3013" s="217" t="e">
        <f>+VLOOKUP('PAA CONSOLIDADO'!T3016,LISTAS!$B$29:$C$31,2,0)</f>
        <v>#N/A</v>
      </c>
      <c r="M3013" s="217" t="e">
        <f>+VLOOKUP('PAA CONSOLIDADO'!U3016,LISTAS!$B$36:$C$39,2,0)</f>
        <v>#N/A</v>
      </c>
      <c r="N3013" s="217" t="str">
        <f t="shared" ref="N3013:N3076" si="142">+IF(ISBLANK(B3013),"","Unidad de Contratación (1)")</f>
        <v>Unidad de Contratación (1)</v>
      </c>
      <c r="O3013" s="217" t="str">
        <f t="shared" ref="O3013:O3076" si="143">+IF(ISBLANK(B3013),"","CO-DC-11001")</f>
        <v>CO-DC-11001</v>
      </c>
      <c r="P3013" s="217">
        <f>+'PAA CONSOLIDADO'!V3016</f>
        <v>0</v>
      </c>
      <c r="Q3013" s="217">
        <f>+'PAA CONSOLIDADO'!X3016</f>
        <v>0</v>
      </c>
      <c r="R3013" s="217">
        <f>+'PAA CONSOLIDADO'!Y3016</f>
        <v>0</v>
      </c>
    </row>
    <row r="3014" spans="1:18" s="217" customFormat="1" x14ac:dyDescent="0.25">
      <c r="A3014" s="211">
        <f>+'PAA CONSOLIDADO'!C3017</f>
        <v>0</v>
      </c>
      <c r="B3014" s="211">
        <f>+'PAA CONSOLIDADO'!I3017</f>
        <v>0</v>
      </c>
      <c r="C3014" s="217" t="str">
        <f>+CONCATENATE('PAA CONSOLIDADO'!A3017,"-",'PAA CONSOLIDADO'!D3017,"-",'PAA CONSOLIDADO'!K3017)</f>
        <v>--</v>
      </c>
      <c r="D3014" s="217" t="e">
        <f>+VLOOKUP('PAA CONSOLIDADO'!L3017,LISTAS!$D$4:$E$15,2,0)</f>
        <v>#N/A</v>
      </c>
      <c r="E3014" s="217" t="e">
        <f>+VLOOKUP('PAA CONSOLIDADO'!M3017,LISTAS!$D$4:$E$15,2,0)</f>
        <v>#N/A</v>
      </c>
      <c r="F3014" s="217">
        <f>+'PAA CONSOLIDADO'!O3017</f>
        <v>0</v>
      </c>
      <c r="G3014" s="217">
        <f t="shared" si="141"/>
        <v>1</v>
      </c>
      <c r="H3014" s="217" t="e">
        <f>+VLOOKUP('PAA CONSOLIDADO'!P3017,LISTAS!$B$4:$C$17,2,0)</f>
        <v>#N/A</v>
      </c>
      <c r="I3014" s="217" t="e">
        <f>+VLOOKUP('PAA CONSOLIDADO'!Q3017,LISTAS!$B$22:$C$25,2,0)</f>
        <v>#N/A</v>
      </c>
      <c r="J3014" s="219">
        <f>'PAA CONSOLIDADO'!R3017</f>
        <v>0</v>
      </c>
      <c r="K3014" s="219">
        <f>+'PAA CONSOLIDADO'!S3017</f>
        <v>0</v>
      </c>
      <c r="L3014" s="217" t="e">
        <f>+VLOOKUP('PAA CONSOLIDADO'!T3017,LISTAS!$B$29:$C$31,2,0)</f>
        <v>#N/A</v>
      </c>
      <c r="M3014" s="217" t="e">
        <f>+VLOOKUP('PAA CONSOLIDADO'!U3017,LISTAS!$B$36:$C$39,2,0)</f>
        <v>#N/A</v>
      </c>
      <c r="N3014" s="217" t="str">
        <f t="shared" si="142"/>
        <v>Unidad de Contratación (1)</v>
      </c>
      <c r="O3014" s="217" t="str">
        <f t="shared" si="143"/>
        <v>CO-DC-11001</v>
      </c>
      <c r="P3014" s="217">
        <f>+'PAA CONSOLIDADO'!V3017</f>
        <v>0</v>
      </c>
      <c r="Q3014" s="217">
        <f>+'PAA CONSOLIDADO'!X3017</f>
        <v>0</v>
      </c>
      <c r="R3014" s="217">
        <f>+'PAA CONSOLIDADO'!Y3017</f>
        <v>0</v>
      </c>
    </row>
    <row r="3015" spans="1:18" s="217" customFormat="1" x14ac:dyDescent="0.25">
      <c r="A3015" s="211">
        <f>+'PAA CONSOLIDADO'!C3018</f>
        <v>0</v>
      </c>
      <c r="B3015" s="211">
        <f>+'PAA CONSOLIDADO'!I3018</f>
        <v>0</v>
      </c>
      <c r="C3015" s="217" t="str">
        <f>+CONCATENATE('PAA CONSOLIDADO'!A3018,"-",'PAA CONSOLIDADO'!D3018,"-",'PAA CONSOLIDADO'!K3018)</f>
        <v>--</v>
      </c>
      <c r="D3015" s="217" t="e">
        <f>+VLOOKUP('PAA CONSOLIDADO'!L3018,LISTAS!$D$4:$E$15,2,0)</f>
        <v>#N/A</v>
      </c>
      <c r="E3015" s="217" t="e">
        <f>+VLOOKUP('PAA CONSOLIDADO'!M3018,LISTAS!$D$4:$E$15,2,0)</f>
        <v>#N/A</v>
      </c>
      <c r="F3015" s="217">
        <f>+'PAA CONSOLIDADO'!O3018</f>
        <v>0</v>
      </c>
      <c r="G3015" s="217">
        <f t="shared" si="141"/>
        <v>1</v>
      </c>
      <c r="H3015" s="217" t="e">
        <f>+VLOOKUP('PAA CONSOLIDADO'!P3018,LISTAS!$B$4:$C$17,2,0)</f>
        <v>#N/A</v>
      </c>
      <c r="I3015" s="217" t="e">
        <f>+VLOOKUP('PAA CONSOLIDADO'!Q3018,LISTAS!$B$22:$C$25,2,0)</f>
        <v>#N/A</v>
      </c>
      <c r="J3015" s="219">
        <f>'PAA CONSOLIDADO'!R3018</f>
        <v>0</v>
      </c>
      <c r="K3015" s="219">
        <f>+'PAA CONSOLIDADO'!S3018</f>
        <v>0</v>
      </c>
      <c r="L3015" s="217" t="e">
        <f>+VLOOKUP('PAA CONSOLIDADO'!T3018,LISTAS!$B$29:$C$31,2,0)</f>
        <v>#N/A</v>
      </c>
      <c r="M3015" s="217" t="e">
        <f>+VLOOKUP('PAA CONSOLIDADO'!U3018,LISTAS!$B$36:$C$39,2,0)</f>
        <v>#N/A</v>
      </c>
      <c r="N3015" s="217" t="str">
        <f t="shared" si="142"/>
        <v>Unidad de Contratación (1)</v>
      </c>
      <c r="O3015" s="217" t="str">
        <f t="shared" si="143"/>
        <v>CO-DC-11001</v>
      </c>
      <c r="P3015" s="217">
        <f>+'PAA CONSOLIDADO'!V3018</f>
        <v>0</v>
      </c>
      <c r="Q3015" s="217">
        <f>+'PAA CONSOLIDADO'!X3018</f>
        <v>0</v>
      </c>
      <c r="R3015" s="217">
        <f>+'PAA CONSOLIDADO'!Y3018</f>
        <v>0</v>
      </c>
    </row>
    <row r="3016" spans="1:18" s="217" customFormat="1" x14ac:dyDescent="0.25">
      <c r="A3016" s="211">
        <f>+'PAA CONSOLIDADO'!C3019</f>
        <v>0</v>
      </c>
      <c r="B3016" s="211">
        <f>+'PAA CONSOLIDADO'!I3019</f>
        <v>0</v>
      </c>
      <c r="C3016" s="217" t="str">
        <f>+CONCATENATE('PAA CONSOLIDADO'!A3019,"-",'PAA CONSOLIDADO'!D3019,"-",'PAA CONSOLIDADO'!K3019)</f>
        <v>--</v>
      </c>
      <c r="D3016" s="217" t="e">
        <f>+VLOOKUP('PAA CONSOLIDADO'!L3019,LISTAS!$D$4:$E$15,2,0)</f>
        <v>#N/A</v>
      </c>
      <c r="E3016" s="217" t="e">
        <f>+VLOOKUP('PAA CONSOLIDADO'!M3019,LISTAS!$D$4:$E$15,2,0)</f>
        <v>#N/A</v>
      </c>
      <c r="F3016" s="217">
        <f>+'PAA CONSOLIDADO'!O3019</f>
        <v>0</v>
      </c>
      <c r="G3016" s="217">
        <f t="shared" si="141"/>
        <v>1</v>
      </c>
      <c r="H3016" s="217" t="e">
        <f>+VLOOKUP('PAA CONSOLIDADO'!P3019,LISTAS!$B$4:$C$17,2,0)</f>
        <v>#N/A</v>
      </c>
      <c r="I3016" s="217" t="e">
        <f>+VLOOKUP('PAA CONSOLIDADO'!Q3019,LISTAS!$B$22:$C$25,2,0)</f>
        <v>#N/A</v>
      </c>
      <c r="J3016" s="219">
        <f>'PAA CONSOLIDADO'!R3019</f>
        <v>0</v>
      </c>
      <c r="K3016" s="219">
        <f>+'PAA CONSOLIDADO'!S3019</f>
        <v>0</v>
      </c>
      <c r="L3016" s="217" t="e">
        <f>+VLOOKUP('PAA CONSOLIDADO'!T3019,LISTAS!$B$29:$C$31,2,0)</f>
        <v>#N/A</v>
      </c>
      <c r="M3016" s="217" t="e">
        <f>+VLOOKUP('PAA CONSOLIDADO'!U3019,LISTAS!$B$36:$C$39,2,0)</f>
        <v>#N/A</v>
      </c>
      <c r="N3016" s="217" t="str">
        <f t="shared" si="142"/>
        <v>Unidad de Contratación (1)</v>
      </c>
      <c r="O3016" s="217" t="str">
        <f t="shared" si="143"/>
        <v>CO-DC-11001</v>
      </c>
      <c r="P3016" s="217">
        <f>+'PAA CONSOLIDADO'!V3019</f>
        <v>0</v>
      </c>
      <c r="Q3016" s="217">
        <f>+'PAA CONSOLIDADO'!X3019</f>
        <v>0</v>
      </c>
      <c r="R3016" s="217">
        <f>+'PAA CONSOLIDADO'!Y3019</f>
        <v>0</v>
      </c>
    </row>
    <row r="3017" spans="1:18" s="217" customFormat="1" x14ac:dyDescent="0.25">
      <c r="A3017" s="211">
        <f>+'PAA CONSOLIDADO'!C3020</f>
        <v>0</v>
      </c>
      <c r="B3017" s="211">
        <f>+'PAA CONSOLIDADO'!I3020</f>
        <v>0</v>
      </c>
      <c r="C3017" s="217" t="str">
        <f>+CONCATENATE('PAA CONSOLIDADO'!A3020,"-",'PAA CONSOLIDADO'!D3020,"-",'PAA CONSOLIDADO'!K3020)</f>
        <v>--</v>
      </c>
      <c r="D3017" s="217" t="e">
        <f>+VLOOKUP('PAA CONSOLIDADO'!L3020,LISTAS!$D$4:$E$15,2,0)</f>
        <v>#N/A</v>
      </c>
      <c r="E3017" s="217" t="e">
        <f>+VLOOKUP('PAA CONSOLIDADO'!M3020,LISTAS!$D$4:$E$15,2,0)</f>
        <v>#N/A</v>
      </c>
      <c r="F3017" s="217">
        <f>+'PAA CONSOLIDADO'!O3020</f>
        <v>0</v>
      </c>
      <c r="G3017" s="217">
        <f t="shared" si="141"/>
        <v>1</v>
      </c>
      <c r="H3017" s="217" t="e">
        <f>+VLOOKUP('PAA CONSOLIDADO'!P3020,LISTAS!$B$4:$C$17,2,0)</f>
        <v>#N/A</v>
      </c>
      <c r="I3017" s="217" t="e">
        <f>+VLOOKUP('PAA CONSOLIDADO'!Q3020,LISTAS!$B$22:$C$25,2,0)</f>
        <v>#N/A</v>
      </c>
      <c r="J3017" s="219">
        <f>'PAA CONSOLIDADO'!R3020</f>
        <v>0</v>
      </c>
      <c r="K3017" s="219">
        <f>+'PAA CONSOLIDADO'!S3020</f>
        <v>0</v>
      </c>
      <c r="L3017" s="217" t="e">
        <f>+VLOOKUP('PAA CONSOLIDADO'!T3020,LISTAS!$B$29:$C$31,2,0)</f>
        <v>#N/A</v>
      </c>
      <c r="M3017" s="217" t="e">
        <f>+VLOOKUP('PAA CONSOLIDADO'!U3020,LISTAS!$B$36:$C$39,2,0)</f>
        <v>#N/A</v>
      </c>
      <c r="N3017" s="217" t="str">
        <f t="shared" si="142"/>
        <v>Unidad de Contratación (1)</v>
      </c>
      <c r="O3017" s="217" t="str">
        <f t="shared" si="143"/>
        <v>CO-DC-11001</v>
      </c>
      <c r="P3017" s="217">
        <f>+'PAA CONSOLIDADO'!V3020</f>
        <v>0</v>
      </c>
      <c r="Q3017" s="217">
        <f>+'PAA CONSOLIDADO'!X3020</f>
        <v>0</v>
      </c>
      <c r="R3017" s="217">
        <f>+'PAA CONSOLIDADO'!Y3020</f>
        <v>0</v>
      </c>
    </row>
    <row r="3018" spans="1:18" s="217" customFormat="1" x14ac:dyDescent="0.25">
      <c r="A3018" s="211">
        <f>+'PAA CONSOLIDADO'!C3021</f>
        <v>0</v>
      </c>
      <c r="B3018" s="211">
        <f>+'PAA CONSOLIDADO'!I3021</f>
        <v>0</v>
      </c>
      <c r="C3018" s="217" t="str">
        <f>+CONCATENATE('PAA CONSOLIDADO'!A3021,"-",'PAA CONSOLIDADO'!D3021,"-",'PAA CONSOLIDADO'!K3021)</f>
        <v>--</v>
      </c>
      <c r="D3018" s="217" t="e">
        <f>+VLOOKUP('PAA CONSOLIDADO'!L3021,LISTAS!$D$4:$E$15,2,0)</f>
        <v>#N/A</v>
      </c>
      <c r="E3018" s="217" t="e">
        <f>+VLOOKUP('PAA CONSOLIDADO'!M3021,LISTAS!$D$4:$E$15,2,0)</f>
        <v>#N/A</v>
      </c>
      <c r="F3018" s="217">
        <f>+'PAA CONSOLIDADO'!O3021</f>
        <v>0</v>
      </c>
      <c r="G3018" s="217">
        <f t="shared" si="141"/>
        <v>1</v>
      </c>
      <c r="H3018" s="217" t="e">
        <f>+VLOOKUP('PAA CONSOLIDADO'!P3021,LISTAS!$B$4:$C$17,2,0)</f>
        <v>#N/A</v>
      </c>
      <c r="I3018" s="217" t="e">
        <f>+VLOOKUP('PAA CONSOLIDADO'!Q3021,LISTAS!$B$22:$C$25,2,0)</f>
        <v>#N/A</v>
      </c>
      <c r="J3018" s="219">
        <f>'PAA CONSOLIDADO'!R3021</f>
        <v>0</v>
      </c>
      <c r="K3018" s="219">
        <f>+'PAA CONSOLIDADO'!S3021</f>
        <v>0</v>
      </c>
      <c r="L3018" s="217" t="e">
        <f>+VLOOKUP('PAA CONSOLIDADO'!T3021,LISTAS!$B$29:$C$31,2,0)</f>
        <v>#N/A</v>
      </c>
      <c r="M3018" s="217" t="e">
        <f>+VLOOKUP('PAA CONSOLIDADO'!U3021,LISTAS!$B$36:$C$39,2,0)</f>
        <v>#N/A</v>
      </c>
      <c r="N3018" s="217" t="str">
        <f t="shared" si="142"/>
        <v>Unidad de Contratación (1)</v>
      </c>
      <c r="O3018" s="217" t="str">
        <f t="shared" si="143"/>
        <v>CO-DC-11001</v>
      </c>
      <c r="P3018" s="217">
        <f>+'PAA CONSOLIDADO'!V3021</f>
        <v>0</v>
      </c>
      <c r="Q3018" s="217">
        <f>+'PAA CONSOLIDADO'!X3021</f>
        <v>0</v>
      </c>
      <c r="R3018" s="217">
        <f>+'PAA CONSOLIDADO'!Y3021</f>
        <v>0</v>
      </c>
    </row>
    <row r="3019" spans="1:18" s="217" customFormat="1" x14ac:dyDescent="0.25">
      <c r="A3019" s="211">
        <f>+'PAA CONSOLIDADO'!C3022</f>
        <v>0</v>
      </c>
      <c r="B3019" s="211">
        <f>+'PAA CONSOLIDADO'!I3022</f>
        <v>0</v>
      </c>
      <c r="C3019" s="217" t="str">
        <f>+CONCATENATE('PAA CONSOLIDADO'!A3022,"-",'PAA CONSOLIDADO'!D3022,"-",'PAA CONSOLIDADO'!K3022)</f>
        <v>--</v>
      </c>
      <c r="D3019" s="217" t="e">
        <f>+VLOOKUP('PAA CONSOLIDADO'!L3022,LISTAS!$D$4:$E$15,2,0)</f>
        <v>#N/A</v>
      </c>
      <c r="E3019" s="217" t="e">
        <f>+VLOOKUP('PAA CONSOLIDADO'!M3022,LISTAS!$D$4:$E$15,2,0)</f>
        <v>#N/A</v>
      </c>
      <c r="F3019" s="217">
        <f>+'PAA CONSOLIDADO'!O3022</f>
        <v>0</v>
      </c>
      <c r="G3019" s="217">
        <f t="shared" si="141"/>
        <v>1</v>
      </c>
      <c r="H3019" s="217" t="e">
        <f>+VLOOKUP('PAA CONSOLIDADO'!P3022,LISTAS!$B$4:$C$17,2,0)</f>
        <v>#N/A</v>
      </c>
      <c r="I3019" s="217" t="e">
        <f>+VLOOKUP('PAA CONSOLIDADO'!Q3022,LISTAS!$B$22:$C$25,2,0)</f>
        <v>#N/A</v>
      </c>
      <c r="J3019" s="219">
        <f>'PAA CONSOLIDADO'!R3022</f>
        <v>0</v>
      </c>
      <c r="K3019" s="219">
        <f>+'PAA CONSOLIDADO'!S3022</f>
        <v>0</v>
      </c>
      <c r="L3019" s="217" t="e">
        <f>+VLOOKUP('PAA CONSOLIDADO'!T3022,LISTAS!$B$29:$C$31,2,0)</f>
        <v>#N/A</v>
      </c>
      <c r="M3019" s="217" t="e">
        <f>+VLOOKUP('PAA CONSOLIDADO'!U3022,LISTAS!$B$36:$C$39,2,0)</f>
        <v>#N/A</v>
      </c>
      <c r="N3019" s="217" t="str">
        <f t="shared" si="142"/>
        <v>Unidad de Contratación (1)</v>
      </c>
      <c r="O3019" s="217" t="str">
        <f t="shared" si="143"/>
        <v>CO-DC-11001</v>
      </c>
      <c r="P3019" s="217">
        <f>+'PAA CONSOLIDADO'!V3022</f>
        <v>0</v>
      </c>
      <c r="Q3019" s="217">
        <f>+'PAA CONSOLIDADO'!X3022</f>
        <v>0</v>
      </c>
      <c r="R3019" s="217">
        <f>+'PAA CONSOLIDADO'!Y3022</f>
        <v>0</v>
      </c>
    </row>
    <row r="3020" spans="1:18" s="217" customFormat="1" x14ac:dyDescent="0.25">
      <c r="A3020" s="211">
        <f>+'PAA CONSOLIDADO'!C3023</f>
        <v>0</v>
      </c>
      <c r="B3020" s="211">
        <f>+'PAA CONSOLIDADO'!I3023</f>
        <v>0</v>
      </c>
      <c r="C3020" s="217" t="str">
        <f>+CONCATENATE('PAA CONSOLIDADO'!A3023,"-",'PAA CONSOLIDADO'!D3023,"-",'PAA CONSOLIDADO'!K3023)</f>
        <v>--</v>
      </c>
      <c r="D3020" s="217" t="e">
        <f>+VLOOKUP('PAA CONSOLIDADO'!L3023,LISTAS!$D$4:$E$15,2,0)</f>
        <v>#N/A</v>
      </c>
      <c r="E3020" s="217" t="e">
        <f>+VLOOKUP('PAA CONSOLIDADO'!M3023,LISTAS!$D$4:$E$15,2,0)</f>
        <v>#N/A</v>
      </c>
      <c r="F3020" s="217">
        <f>+'PAA CONSOLIDADO'!O3023</f>
        <v>0</v>
      </c>
      <c r="G3020" s="217">
        <f t="shared" si="141"/>
        <v>1</v>
      </c>
      <c r="H3020" s="217" t="e">
        <f>+VLOOKUP('PAA CONSOLIDADO'!P3023,LISTAS!$B$4:$C$17,2,0)</f>
        <v>#N/A</v>
      </c>
      <c r="I3020" s="217" t="e">
        <f>+VLOOKUP('PAA CONSOLIDADO'!Q3023,LISTAS!$B$22:$C$25,2,0)</f>
        <v>#N/A</v>
      </c>
      <c r="J3020" s="219">
        <f>'PAA CONSOLIDADO'!R3023</f>
        <v>0</v>
      </c>
      <c r="K3020" s="219">
        <f>+'PAA CONSOLIDADO'!S3023</f>
        <v>0</v>
      </c>
      <c r="L3020" s="217" t="e">
        <f>+VLOOKUP('PAA CONSOLIDADO'!T3023,LISTAS!$B$29:$C$31,2,0)</f>
        <v>#N/A</v>
      </c>
      <c r="M3020" s="217" t="e">
        <f>+VLOOKUP('PAA CONSOLIDADO'!U3023,LISTAS!$B$36:$C$39,2,0)</f>
        <v>#N/A</v>
      </c>
      <c r="N3020" s="217" t="str">
        <f t="shared" si="142"/>
        <v>Unidad de Contratación (1)</v>
      </c>
      <c r="O3020" s="217" t="str">
        <f t="shared" si="143"/>
        <v>CO-DC-11001</v>
      </c>
      <c r="P3020" s="217">
        <f>+'PAA CONSOLIDADO'!V3023</f>
        <v>0</v>
      </c>
      <c r="Q3020" s="217">
        <f>+'PAA CONSOLIDADO'!X3023</f>
        <v>0</v>
      </c>
      <c r="R3020" s="217">
        <f>+'PAA CONSOLIDADO'!Y3023</f>
        <v>0</v>
      </c>
    </row>
    <row r="3021" spans="1:18" s="217" customFormat="1" x14ac:dyDescent="0.25">
      <c r="A3021" s="211">
        <f>+'PAA CONSOLIDADO'!C3024</f>
        <v>0</v>
      </c>
      <c r="B3021" s="211">
        <f>+'PAA CONSOLIDADO'!I3024</f>
        <v>0</v>
      </c>
      <c r="C3021" s="217" t="str">
        <f>+CONCATENATE('PAA CONSOLIDADO'!A3024,"-",'PAA CONSOLIDADO'!D3024,"-",'PAA CONSOLIDADO'!K3024)</f>
        <v>--</v>
      </c>
      <c r="D3021" s="217" t="e">
        <f>+VLOOKUP('PAA CONSOLIDADO'!L3024,LISTAS!$D$4:$E$15,2,0)</f>
        <v>#N/A</v>
      </c>
      <c r="E3021" s="217" t="e">
        <f>+VLOOKUP('PAA CONSOLIDADO'!M3024,LISTAS!$D$4:$E$15,2,0)</f>
        <v>#N/A</v>
      </c>
      <c r="F3021" s="217">
        <f>+'PAA CONSOLIDADO'!O3024</f>
        <v>0</v>
      </c>
      <c r="G3021" s="217">
        <f t="shared" si="141"/>
        <v>1</v>
      </c>
      <c r="H3021" s="217" t="e">
        <f>+VLOOKUP('PAA CONSOLIDADO'!P3024,LISTAS!$B$4:$C$17,2,0)</f>
        <v>#N/A</v>
      </c>
      <c r="I3021" s="217" t="e">
        <f>+VLOOKUP('PAA CONSOLIDADO'!Q3024,LISTAS!$B$22:$C$25,2,0)</f>
        <v>#N/A</v>
      </c>
      <c r="J3021" s="219">
        <f>'PAA CONSOLIDADO'!R3024</f>
        <v>0</v>
      </c>
      <c r="K3021" s="219">
        <f>+'PAA CONSOLIDADO'!S3024</f>
        <v>0</v>
      </c>
      <c r="L3021" s="217" t="e">
        <f>+VLOOKUP('PAA CONSOLIDADO'!T3024,LISTAS!$B$29:$C$31,2,0)</f>
        <v>#N/A</v>
      </c>
      <c r="M3021" s="217" t="e">
        <f>+VLOOKUP('PAA CONSOLIDADO'!U3024,LISTAS!$B$36:$C$39,2,0)</f>
        <v>#N/A</v>
      </c>
      <c r="N3021" s="217" t="str">
        <f t="shared" si="142"/>
        <v>Unidad de Contratación (1)</v>
      </c>
      <c r="O3021" s="217" t="str">
        <f t="shared" si="143"/>
        <v>CO-DC-11001</v>
      </c>
      <c r="P3021" s="217">
        <f>+'PAA CONSOLIDADO'!V3024</f>
        <v>0</v>
      </c>
      <c r="Q3021" s="217">
        <f>+'PAA CONSOLIDADO'!X3024</f>
        <v>0</v>
      </c>
      <c r="R3021" s="217">
        <f>+'PAA CONSOLIDADO'!Y3024</f>
        <v>0</v>
      </c>
    </row>
    <row r="3022" spans="1:18" s="217" customFormat="1" x14ac:dyDescent="0.25">
      <c r="A3022" s="211">
        <f>+'PAA CONSOLIDADO'!C3025</f>
        <v>0</v>
      </c>
      <c r="B3022" s="211">
        <f>+'PAA CONSOLIDADO'!I3025</f>
        <v>0</v>
      </c>
      <c r="C3022" s="217" t="str">
        <f>+CONCATENATE('PAA CONSOLIDADO'!A3025,"-",'PAA CONSOLIDADO'!D3025,"-",'PAA CONSOLIDADO'!K3025)</f>
        <v>--</v>
      </c>
      <c r="D3022" s="217" t="e">
        <f>+VLOOKUP('PAA CONSOLIDADO'!L3025,LISTAS!$D$4:$E$15,2,0)</f>
        <v>#N/A</v>
      </c>
      <c r="E3022" s="217" t="e">
        <f>+VLOOKUP('PAA CONSOLIDADO'!M3025,LISTAS!$D$4:$E$15,2,0)</f>
        <v>#N/A</v>
      </c>
      <c r="F3022" s="217">
        <f>+'PAA CONSOLIDADO'!O3025</f>
        <v>0</v>
      </c>
      <c r="G3022" s="217">
        <f t="shared" si="141"/>
        <v>1</v>
      </c>
      <c r="H3022" s="217" t="e">
        <f>+VLOOKUP('PAA CONSOLIDADO'!P3025,LISTAS!$B$4:$C$17,2,0)</f>
        <v>#N/A</v>
      </c>
      <c r="I3022" s="217" t="e">
        <f>+VLOOKUP('PAA CONSOLIDADO'!Q3025,LISTAS!$B$22:$C$25,2,0)</f>
        <v>#N/A</v>
      </c>
      <c r="J3022" s="219">
        <f>'PAA CONSOLIDADO'!R3025</f>
        <v>0</v>
      </c>
      <c r="K3022" s="219">
        <f>+'PAA CONSOLIDADO'!S3025</f>
        <v>0</v>
      </c>
      <c r="L3022" s="217" t="e">
        <f>+VLOOKUP('PAA CONSOLIDADO'!T3025,LISTAS!$B$29:$C$31,2,0)</f>
        <v>#N/A</v>
      </c>
      <c r="M3022" s="217" t="e">
        <f>+VLOOKUP('PAA CONSOLIDADO'!U3025,LISTAS!$B$36:$C$39,2,0)</f>
        <v>#N/A</v>
      </c>
      <c r="N3022" s="217" t="str">
        <f t="shared" si="142"/>
        <v>Unidad de Contratación (1)</v>
      </c>
      <c r="O3022" s="217" t="str">
        <f t="shared" si="143"/>
        <v>CO-DC-11001</v>
      </c>
      <c r="P3022" s="217">
        <f>+'PAA CONSOLIDADO'!V3025</f>
        <v>0</v>
      </c>
      <c r="Q3022" s="217">
        <f>+'PAA CONSOLIDADO'!X3025</f>
        <v>0</v>
      </c>
      <c r="R3022" s="217">
        <f>+'PAA CONSOLIDADO'!Y3025</f>
        <v>0</v>
      </c>
    </row>
    <row r="3023" spans="1:18" s="217" customFormat="1" x14ac:dyDescent="0.25">
      <c r="A3023" s="211">
        <f>+'PAA CONSOLIDADO'!C3026</f>
        <v>0</v>
      </c>
      <c r="B3023" s="211">
        <f>+'PAA CONSOLIDADO'!I3026</f>
        <v>0</v>
      </c>
      <c r="C3023" s="217" t="str">
        <f>+CONCATENATE('PAA CONSOLIDADO'!A3026,"-",'PAA CONSOLIDADO'!D3026,"-",'PAA CONSOLIDADO'!K3026)</f>
        <v>--</v>
      </c>
      <c r="D3023" s="217" t="e">
        <f>+VLOOKUP('PAA CONSOLIDADO'!L3026,LISTAS!$D$4:$E$15,2,0)</f>
        <v>#N/A</v>
      </c>
      <c r="E3023" s="217" t="e">
        <f>+VLOOKUP('PAA CONSOLIDADO'!M3026,LISTAS!$D$4:$E$15,2,0)</f>
        <v>#N/A</v>
      </c>
      <c r="F3023" s="217">
        <f>+'PAA CONSOLIDADO'!O3026</f>
        <v>0</v>
      </c>
      <c r="G3023" s="217">
        <f t="shared" si="141"/>
        <v>1</v>
      </c>
      <c r="H3023" s="217" t="e">
        <f>+VLOOKUP('PAA CONSOLIDADO'!P3026,LISTAS!$B$4:$C$17,2,0)</f>
        <v>#N/A</v>
      </c>
      <c r="I3023" s="217" t="e">
        <f>+VLOOKUP('PAA CONSOLIDADO'!Q3026,LISTAS!$B$22:$C$25,2,0)</f>
        <v>#N/A</v>
      </c>
      <c r="J3023" s="219">
        <f>'PAA CONSOLIDADO'!R3026</f>
        <v>0</v>
      </c>
      <c r="K3023" s="219">
        <f>+'PAA CONSOLIDADO'!S3026</f>
        <v>0</v>
      </c>
      <c r="L3023" s="217" t="e">
        <f>+VLOOKUP('PAA CONSOLIDADO'!T3026,LISTAS!$B$29:$C$31,2,0)</f>
        <v>#N/A</v>
      </c>
      <c r="M3023" s="217" t="e">
        <f>+VLOOKUP('PAA CONSOLIDADO'!U3026,LISTAS!$B$36:$C$39,2,0)</f>
        <v>#N/A</v>
      </c>
      <c r="N3023" s="217" t="str">
        <f t="shared" si="142"/>
        <v>Unidad de Contratación (1)</v>
      </c>
      <c r="O3023" s="217" t="str">
        <f t="shared" si="143"/>
        <v>CO-DC-11001</v>
      </c>
      <c r="P3023" s="217">
        <f>+'PAA CONSOLIDADO'!V3026</f>
        <v>0</v>
      </c>
      <c r="Q3023" s="217">
        <f>+'PAA CONSOLIDADO'!X3026</f>
        <v>0</v>
      </c>
      <c r="R3023" s="217">
        <f>+'PAA CONSOLIDADO'!Y3026</f>
        <v>0</v>
      </c>
    </row>
    <row r="3024" spans="1:18" s="217" customFormat="1" x14ac:dyDescent="0.25">
      <c r="A3024" s="211">
        <f>+'PAA CONSOLIDADO'!C3027</f>
        <v>0</v>
      </c>
      <c r="B3024" s="211">
        <f>+'PAA CONSOLIDADO'!I3027</f>
        <v>0</v>
      </c>
      <c r="C3024" s="217" t="str">
        <f>+CONCATENATE('PAA CONSOLIDADO'!A3027,"-",'PAA CONSOLIDADO'!D3027,"-",'PAA CONSOLIDADO'!K3027)</f>
        <v>--</v>
      </c>
      <c r="D3024" s="217" t="e">
        <f>+VLOOKUP('PAA CONSOLIDADO'!L3027,LISTAS!$D$4:$E$15,2,0)</f>
        <v>#N/A</v>
      </c>
      <c r="E3024" s="217" t="e">
        <f>+VLOOKUP('PAA CONSOLIDADO'!M3027,LISTAS!$D$4:$E$15,2,0)</f>
        <v>#N/A</v>
      </c>
      <c r="F3024" s="217">
        <f>+'PAA CONSOLIDADO'!O3027</f>
        <v>0</v>
      </c>
      <c r="G3024" s="217">
        <f t="shared" si="141"/>
        <v>1</v>
      </c>
      <c r="H3024" s="217" t="e">
        <f>+VLOOKUP('PAA CONSOLIDADO'!P3027,LISTAS!$B$4:$C$17,2,0)</f>
        <v>#N/A</v>
      </c>
      <c r="I3024" s="217" t="e">
        <f>+VLOOKUP('PAA CONSOLIDADO'!Q3027,LISTAS!$B$22:$C$25,2,0)</f>
        <v>#N/A</v>
      </c>
      <c r="J3024" s="219">
        <f>'PAA CONSOLIDADO'!R3027</f>
        <v>0</v>
      </c>
      <c r="K3024" s="219">
        <f>+'PAA CONSOLIDADO'!S3027</f>
        <v>0</v>
      </c>
      <c r="L3024" s="217" t="e">
        <f>+VLOOKUP('PAA CONSOLIDADO'!T3027,LISTAS!$B$29:$C$31,2,0)</f>
        <v>#N/A</v>
      </c>
      <c r="M3024" s="217" t="e">
        <f>+VLOOKUP('PAA CONSOLIDADO'!U3027,LISTAS!$B$36:$C$39,2,0)</f>
        <v>#N/A</v>
      </c>
      <c r="N3024" s="217" t="str">
        <f t="shared" si="142"/>
        <v>Unidad de Contratación (1)</v>
      </c>
      <c r="O3024" s="217" t="str">
        <f t="shared" si="143"/>
        <v>CO-DC-11001</v>
      </c>
      <c r="P3024" s="217">
        <f>+'PAA CONSOLIDADO'!V3027</f>
        <v>0</v>
      </c>
      <c r="Q3024" s="217">
        <f>+'PAA CONSOLIDADO'!X3027</f>
        <v>0</v>
      </c>
      <c r="R3024" s="217">
        <f>+'PAA CONSOLIDADO'!Y3027</f>
        <v>0</v>
      </c>
    </row>
    <row r="3025" spans="1:18" s="217" customFormat="1" x14ac:dyDescent="0.25">
      <c r="A3025" s="211">
        <f>+'PAA CONSOLIDADO'!C3028</f>
        <v>0</v>
      </c>
      <c r="B3025" s="211">
        <f>+'PAA CONSOLIDADO'!I3028</f>
        <v>0</v>
      </c>
      <c r="C3025" s="217" t="str">
        <f>+CONCATENATE('PAA CONSOLIDADO'!A3028,"-",'PAA CONSOLIDADO'!D3028,"-",'PAA CONSOLIDADO'!K3028)</f>
        <v>--</v>
      </c>
      <c r="D3025" s="217" t="e">
        <f>+VLOOKUP('PAA CONSOLIDADO'!L3028,LISTAS!$D$4:$E$15,2,0)</f>
        <v>#N/A</v>
      </c>
      <c r="E3025" s="217" t="e">
        <f>+VLOOKUP('PAA CONSOLIDADO'!M3028,LISTAS!$D$4:$E$15,2,0)</f>
        <v>#N/A</v>
      </c>
      <c r="F3025" s="217">
        <f>+'PAA CONSOLIDADO'!O3028</f>
        <v>0</v>
      </c>
      <c r="G3025" s="217">
        <f t="shared" si="141"/>
        <v>1</v>
      </c>
      <c r="H3025" s="217" t="e">
        <f>+VLOOKUP('PAA CONSOLIDADO'!P3028,LISTAS!$B$4:$C$17,2,0)</f>
        <v>#N/A</v>
      </c>
      <c r="I3025" s="217" t="e">
        <f>+VLOOKUP('PAA CONSOLIDADO'!Q3028,LISTAS!$B$22:$C$25,2,0)</f>
        <v>#N/A</v>
      </c>
      <c r="J3025" s="219">
        <f>'PAA CONSOLIDADO'!R3028</f>
        <v>0</v>
      </c>
      <c r="K3025" s="219">
        <f>+'PAA CONSOLIDADO'!S3028</f>
        <v>0</v>
      </c>
      <c r="L3025" s="217" t="e">
        <f>+VLOOKUP('PAA CONSOLIDADO'!T3028,LISTAS!$B$29:$C$31,2,0)</f>
        <v>#N/A</v>
      </c>
      <c r="M3025" s="217" t="e">
        <f>+VLOOKUP('PAA CONSOLIDADO'!U3028,LISTAS!$B$36:$C$39,2,0)</f>
        <v>#N/A</v>
      </c>
      <c r="N3025" s="217" t="str">
        <f t="shared" si="142"/>
        <v>Unidad de Contratación (1)</v>
      </c>
      <c r="O3025" s="217" t="str">
        <f t="shared" si="143"/>
        <v>CO-DC-11001</v>
      </c>
      <c r="P3025" s="217">
        <f>+'PAA CONSOLIDADO'!V3028</f>
        <v>0</v>
      </c>
      <c r="Q3025" s="217">
        <f>+'PAA CONSOLIDADO'!X3028</f>
        <v>0</v>
      </c>
      <c r="R3025" s="217">
        <f>+'PAA CONSOLIDADO'!Y3028</f>
        <v>0</v>
      </c>
    </row>
    <row r="3026" spans="1:18" s="217" customFormat="1" x14ac:dyDescent="0.25">
      <c r="A3026" s="211">
        <f>+'PAA CONSOLIDADO'!C3029</f>
        <v>0</v>
      </c>
      <c r="B3026" s="211">
        <f>+'PAA CONSOLIDADO'!I3029</f>
        <v>0</v>
      </c>
      <c r="C3026" s="217" t="str">
        <f>+CONCATENATE('PAA CONSOLIDADO'!A3029,"-",'PAA CONSOLIDADO'!D3029,"-",'PAA CONSOLIDADO'!K3029)</f>
        <v>--</v>
      </c>
      <c r="D3026" s="217" t="e">
        <f>+VLOOKUP('PAA CONSOLIDADO'!L3029,LISTAS!$D$4:$E$15,2,0)</f>
        <v>#N/A</v>
      </c>
      <c r="E3026" s="217" t="e">
        <f>+VLOOKUP('PAA CONSOLIDADO'!M3029,LISTAS!$D$4:$E$15,2,0)</f>
        <v>#N/A</v>
      </c>
      <c r="F3026" s="217">
        <f>+'PAA CONSOLIDADO'!O3029</f>
        <v>0</v>
      </c>
      <c r="G3026" s="217">
        <f t="shared" si="141"/>
        <v>1</v>
      </c>
      <c r="H3026" s="217" t="e">
        <f>+VLOOKUP('PAA CONSOLIDADO'!P3029,LISTAS!$B$4:$C$17,2,0)</f>
        <v>#N/A</v>
      </c>
      <c r="I3026" s="217" t="e">
        <f>+VLOOKUP('PAA CONSOLIDADO'!Q3029,LISTAS!$B$22:$C$25,2,0)</f>
        <v>#N/A</v>
      </c>
      <c r="J3026" s="219">
        <f>'PAA CONSOLIDADO'!R3029</f>
        <v>0</v>
      </c>
      <c r="K3026" s="219">
        <f>+'PAA CONSOLIDADO'!S3029</f>
        <v>0</v>
      </c>
      <c r="L3026" s="217" t="e">
        <f>+VLOOKUP('PAA CONSOLIDADO'!T3029,LISTAS!$B$29:$C$31,2,0)</f>
        <v>#N/A</v>
      </c>
      <c r="M3026" s="217" t="e">
        <f>+VLOOKUP('PAA CONSOLIDADO'!U3029,LISTAS!$B$36:$C$39,2,0)</f>
        <v>#N/A</v>
      </c>
      <c r="N3026" s="217" t="str">
        <f t="shared" si="142"/>
        <v>Unidad de Contratación (1)</v>
      </c>
      <c r="O3026" s="217" t="str">
        <f t="shared" si="143"/>
        <v>CO-DC-11001</v>
      </c>
      <c r="P3026" s="217">
        <f>+'PAA CONSOLIDADO'!V3029</f>
        <v>0</v>
      </c>
      <c r="Q3026" s="217">
        <f>+'PAA CONSOLIDADO'!X3029</f>
        <v>0</v>
      </c>
      <c r="R3026" s="217">
        <f>+'PAA CONSOLIDADO'!Y3029</f>
        <v>0</v>
      </c>
    </row>
    <row r="3027" spans="1:18" s="217" customFormat="1" x14ac:dyDescent="0.25">
      <c r="A3027" s="211">
        <f>+'PAA CONSOLIDADO'!C3030</f>
        <v>0</v>
      </c>
      <c r="B3027" s="211">
        <f>+'PAA CONSOLIDADO'!I3030</f>
        <v>0</v>
      </c>
      <c r="C3027" s="217" t="str">
        <f>+CONCATENATE('PAA CONSOLIDADO'!A3030,"-",'PAA CONSOLIDADO'!D3030,"-",'PAA CONSOLIDADO'!K3030)</f>
        <v>--</v>
      </c>
      <c r="D3027" s="217" t="e">
        <f>+VLOOKUP('PAA CONSOLIDADO'!L3030,LISTAS!$D$4:$E$15,2,0)</f>
        <v>#N/A</v>
      </c>
      <c r="E3027" s="217" t="e">
        <f>+VLOOKUP('PAA CONSOLIDADO'!M3030,LISTAS!$D$4:$E$15,2,0)</f>
        <v>#N/A</v>
      </c>
      <c r="F3027" s="217">
        <f>+'PAA CONSOLIDADO'!O3030</f>
        <v>0</v>
      </c>
      <c r="G3027" s="217">
        <f t="shared" si="141"/>
        <v>1</v>
      </c>
      <c r="H3027" s="217" t="e">
        <f>+VLOOKUP('PAA CONSOLIDADO'!P3030,LISTAS!$B$4:$C$17,2,0)</f>
        <v>#N/A</v>
      </c>
      <c r="I3027" s="217" t="e">
        <f>+VLOOKUP('PAA CONSOLIDADO'!Q3030,LISTAS!$B$22:$C$25,2,0)</f>
        <v>#N/A</v>
      </c>
      <c r="J3027" s="219">
        <f>'PAA CONSOLIDADO'!R3030</f>
        <v>0</v>
      </c>
      <c r="K3027" s="219">
        <f>+'PAA CONSOLIDADO'!S3030</f>
        <v>0</v>
      </c>
      <c r="L3027" s="217" t="e">
        <f>+VLOOKUP('PAA CONSOLIDADO'!T3030,LISTAS!$B$29:$C$31,2,0)</f>
        <v>#N/A</v>
      </c>
      <c r="M3027" s="217" t="e">
        <f>+VLOOKUP('PAA CONSOLIDADO'!U3030,LISTAS!$B$36:$C$39,2,0)</f>
        <v>#N/A</v>
      </c>
      <c r="N3027" s="217" t="str">
        <f t="shared" si="142"/>
        <v>Unidad de Contratación (1)</v>
      </c>
      <c r="O3027" s="217" t="str">
        <f t="shared" si="143"/>
        <v>CO-DC-11001</v>
      </c>
      <c r="P3027" s="217">
        <f>+'PAA CONSOLIDADO'!V3030</f>
        <v>0</v>
      </c>
      <c r="Q3027" s="217">
        <f>+'PAA CONSOLIDADO'!X3030</f>
        <v>0</v>
      </c>
      <c r="R3027" s="217">
        <f>+'PAA CONSOLIDADO'!Y3030</f>
        <v>0</v>
      </c>
    </row>
    <row r="3028" spans="1:18" s="217" customFormat="1" x14ac:dyDescent="0.25">
      <c r="A3028" s="211">
        <f>+'PAA CONSOLIDADO'!C3031</f>
        <v>0</v>
      </c>
      <c r="B3028" s="211">
        <f>+'PAA CONSOLIDADO'!I3031</f>
        <v>0</v>
      </c>
      <c r="C3028" s="217" t="str">
        <f>+CONCATENATE('PAA CONSOLIDADO'!A3031,"-",'PAA CONSOLIDADO'!D3031,"-",'PAA CONSOLIDADO'!K3031)</f>
        <v>--</v>
      </c>
      <c r="D3028" s="217" t="e">
        <f>+VLOOKUP('PAA CONSOLIDADO'!L3031,LISTAS!$D$4:$E$15,2,0)</f>
        <v>#N/A</v>
      </c>
      <c r="E3028" s="217" t="e">
        <f>+VLOOKUP('PAA CONSOLIDADO'!M3031,LISTAS!$D$4:$E$15,2,0)</f>
        <v>#N/A</v>
      </c>
      <c r="F3028" s="217">
        <f>+'PAA CONSOLIDADO'!O3031</f>
        <v>0</v>
      </c>
      <c r="G3028" s="217">
        <f t="shared" si="141"/>
        <v>1</v>
      </c>
      <c r="H3028" s="217" t="e">
        <f>+VLOOKUP('PAA CONSOLIDADO'!P3031,LISTAS!$B$4:$C$17,2,0)</f>
        <v>#N/A</v>
      </c>
      <c r="I3028" s="217" t="e">
        <f>+VLOOKUP('PAA CONSOLIDADO'!Q3031,LISTAS!$B$22:$C$25,2,0)</f>
        <v>#N/A</v>
      </c>
      <c r="J3028" s="219">
        <f>'PAA CONSOLIDADO'!R3031</f>
        <v>0</v>
      </c>
      <c r="K3028" s="219">
        <f>+'PAA CONSOLIDADO'!S3031</f>
        <v>0</v>
      </c>
      <c r="L3028" s="217" t="e">
        <f>+VLOOKUP('PAA CONSOLIDADO'!T3031,LISTAS!$B$29:$C$31,2,0)</f>
        <v>#N/A</v>
      </c>
      <c r="M3028" s="217" t="e">
        <f>+VLOOKUP('PAA CONSOLIDADO'!U3031,LISTAS!$B$36:$C$39,2,0)</f>
        <v>#N/A</v>
      </c>
      <c r="N3028" s="217" t="str">
        <f t="shared" si="142"/>
        <v>Unidad de Contratación (1)</v>
      </c>
      <c r="O3028" s="217" t="str">
        <f t="shared" si="143"/>
        <v>CO-DC-11001</v>
      </c>
      <c r="P3028" s="217">
        <f>+'PAA CONSOLIDADO'!V3031</f>
        <v>0</v>
      </c>
      <c r="Q3028" s="217">
        <f>+'PAA CONSOLIDADO'!X3031</f>
        <v>0</v>
      </c>
      <c r="R3028" s="217">
        <f>+'PAA CONSOLIDADO'!Y3031</f>
        <v>0</v>
      </c>
    </row>
    <row r="3029" spans="1:18" s="217" customFormat="1" x14ac:dyDescent="0.25">
      <c r="A3029" s="211">
        <f>+'PAA CONSOLIDADO'!C3032</f>
        <v>0</v>
      </c>
      <c r="B3029" s="211">
        <f>+'PAA CONSOLIDADO'!I3032</f>
        <v>0</v>
      </c>
      <c r="C3029" s="217" t="str">
        <f>+CONCATENATE('PAA CONSOLIDADO'!A3032,"-",'PAA CONSOLIDADO'!D3032,"-",'PAA CONSOLIDADO'!K3032)</f>
        <v>--</v>
      </c>
      <c r="D3029" s="217" t="e">
        <f>+VLOOKUP('PAA CONSOLIDADO'!L3032,LISTAS!$D$4:$E$15,2,0)</f>
        <v>#N/A</v>
      </c>
      <c r="E3029" s="217" t="e">
        <f>+VLOOKUP('PAA CONSOLIDADO'!M3032,LISTAS!$D$4:$E$15,2,0)</f>
        <v>#N/A</v>
      </c>
      <c r="F3029" s="217">
        <f>+'PAA CONSOLIDADO'!O3032</f>
        <v>0</v>
      </c>
      <c r="G3029" s="217">
        <f t="shared" si="141"/>
        <v>1</v>
      </c>
      <c r="H3029" s="217" t="e">
        <f>+VLOOKUP('PAA CONSOLIDADO'!P3032,LISTAS!$B$4:$C$17,2,0)</f>
        <v>#N/A</v>
      </c>
      <c r="I3029" s="217" t="e">
        <f>+VLOOKUP('PAA CONSOLIDADO'!Q3032,LISTAS!$B$22:$C$25,2,0)</f>
        <v>#N/A</v>
      </c>
      <c r="J3029" s="219">
        <f>'PAA CONSOLIDADO'!R3032</f>
        <v>0</v>
      </c>
      <c r="K3029" s="219">
        <f>+'PAA CONSOLIDADO'!S3032</f>
        <v>0</v>
      </c>
      <c r="L3029" s="217" t="e">
        <f>+VLOOKUP('PAA CONSOLIDADO'!T3032,LISTAS!$B$29:$C$31,2,0)</f>
        <v>#N/A</v>
      </c>
      <c r="M3029" s="217" t="e">
        <f>+VLOOKUP('PAA CONSOLIDADO'!U3032,LISTAS!$B$36:$C$39,2,0)</f>
        <v>#N/A</v>
      </c>
      <c r="N3029" s="217" t="str">
        <f t="shared" si="142"/>
        <v>Unidad de Contratación (1)</v>
      </c>
      <c r="O3029" s="217" t="str">
        <f t="shared" si="143"/>
        <v>CO-DC-11001</v>
      </c>
      <c r="P3029" s="217">
        <f>+'PAA CONSOLIDADO'!V3032</f>
        <v>0</v>
      </c>
      <c r="Q3029" s="217">
        <f>+'PAA CONSOLIDADO'!X3032</f>
        <v>0</v>
      </c>
      <c r="R3029" s="217">
        <f>+'PAA CONSOLIDADO'!Y3032</f>
        <v>0</v>
      </c>
    </row>
    <row r="3030" spans="1:18" s="217" customFormat="1" x14ac:dyDescent="0.25">
      <c r="A3030" s="211">
        <f>+'PAA CONSOLIDADO'!C3033</f>
        <v>0</v>
      </c>
      <c r="B3030" s="211">
        <f>+'PAA CONSOLIDADO'!I3033</f>
        <v>0</v>
      </c>
      <c r="C3030" s="217" t="str">
        <f>+CONCATENATE('PAA CONSOLIDADO'!A3033,"-",'PAA CONSOLIDADO'!D3033,"-",'PAA CONSOLIDADO'!K3033)</f>
        <v>--</v>
      </c>
      <c r="D3030" s="217" t="e">
        <f>+VLOOKUP('PAA CONSOLIDADO'!L3033,LISTAS!$D$4:$E$15,2,0)</f>
        <v>#N/A</v>
      </c>
      <c r="E3030" s="217" t="e">
        <f>+VLOOKUP('PAA CONSOLIDADO'!M3033,LISTAS!$D$4:$E$15,2,0)</f>
        <v>#N/A</v>
      </c>
      <c r="F3030" s="217">
        <f>+'PAA CONSOLIDADO'!O3033</f>
        <v>0</v>
      </c>
      <c r="G3030" s="217">
        <f t="shared" si="141"/>
        <v>1</v>
      </c>
      <c r="H3030" s="217" t="e">
        <f>+VLOOKUP('PAA CONSOLIDADO'!P3033,LISTAS!$B$4:$C$17,2,0)</f>
        <v>#N/A</v>
      </c>
      <c r="I3030" s="217" t="e">
        <f>+VLOOKUP('PAA CONSOLIDADO'!Q3033,LISTAS!$B$22:$C$25,2,0)</f>
        <v>#N/A</v>
      </c>
      <c r="J3030" s="219">
        <f>'PAA CONSOLIDADO'!R3033</f>
        <v>0</v>
      </c>
      <c r="K3030" s="219">
        <f>+'PAA CONSOLIDADO'!S3033</f>
        <v>0</v>
      </c>
      <c r="L3030" s="217" t="e">
        <f>+VLOOKUP('PAA CONSOLIDADO'!T3033,LISTAS!$B$29:$C$31,2,0)</f>
        <v>#N/A</v>
      </c>
      <c r="M3030" s="217" t="e">
        <f>+VLOOKUP('PAA CONSOLIDADO'!U3033,LISTAS!$B$36:$C$39,2,0)</f>
        <v>#N/A</v>
      </c>
      <c r="N3030" s="217" t="str">
        <f t="shared" si="142"/>
        <v>Unidad de Contratación (1)</v>
      </c>
      <c r="O3030" s="217" t="str">
        <f t="shared" si="143"/>
        <v>CO-DC-11001</v>
      </c>
      <c r="P3030" s="217">
        <f>+'PAA CONSOLIDADO'!V3033</f>
        <v>0</v>
      </c>
      <c r="Q3030" s="217">
        <f>+'PAA CONSOLIDADO'!X3033</f>
        <v>0</v>
      </c>
      <c r="R3030" s="217">
        <f>+'PAA CONSOLIDADO'!Y3033</f>
        <v>0</v>
      </c>
    </row>
    <row r="3031" spans="1:18" s="217" customFormat="1" x14ac:dyDescent="0.25">
      <c r="A3031" s="211">
        <f>+'PAA CONSOLIDADO'!C3034</f>
        <v>0</v>
      </c>
      <c r="B3031" s="211">
        <f>+'PAA CONSOLIDADO'!I3034</f>
        <v>0</v>
      </c>
      <c r="C3031" s="217" t="str">
        <f>+CONCATENATE('PAA CONSOLIDADO'!A3034,"-",'PAA CONSOLIDADO'!D3034,"-",'PAA CONSOLIDADO'!K3034)</f>
        <v>--</v>
      </c>
      <c r="D3031" s="217" t="e">
        <f>+VLOOKUP('PAA CONSOLIDADO'!L3034,LISTAS!$D$4:$E$15,2,0)</f>
        <v>#N/A</v>
      </c>
      <c r="E3031" s="217" t="e">
        <f>+VLOOKUP('PAA CONSOLIDADO'!M3034,LISTAS!$D$4:$E$15,2,0)</f>
        <v>#N/A</v>
      </c>
      <c r="F3031" s="217">
        <f>+'PAA CONSOLIDADO'!O3034</f>
        <v>0</v>
      </c>
      <c r="G3031" s="217">
        <f t="shared" si="141"/>
        <v>1</v>
      </c>
      <c r="H3031" s="217" t="e">
        <f>+VLOOKUP('PAA CONSOLIDADO'!P3034,LISTAS!$B$4:$C$17,2,0)</f>
        <v>#N/A</v>
      </c>
      <c r="I3031" s="217" t="e">
        <f>+VLOOKUP('PAA CONSOLIDADO'!Q3034,LISTAS!$B$22:$C$25,2,0)</f>
        <v>#N/A</v>
      </c>
      <c r="J3031" s="219">
        <f>'PAA CONSOLIDADO'!R3034</f>
        <v>0</v>
      </c>
      <c r="K3031" s="219">
        <f>+'PAA CONSOLIDADO'!S3034</f>
        <v>0</v>
      </c>
      <c r="L3031" s="217" t="e">
        <f>+VLOOKUP('PAA CONSOLIDADO'!T3034,LISTAS!$B$29:$C$31,2,0)</f>
        <v>#N/A</v>
      </c>
      <c r="M3031" s="217" t="e">
        <f>+VLOOKUP('PAA CONSOLIDADO'!U3034,LISTAS!$B$36:$C$39,2,0)</f>
        <v>#N/A</v>
      </c>
      <c r="N3031" s="217" t="str">
        <f t="shared" si="142"/>
        <v>Unidad de Contratación (1)</v>
      </c>
      <c r="O3031" s="217" t="str">
        <f t="shared" si="143"/>
        <v>CO-DC-11001</v>
      </c>
      <c r="P3031" s="217">
        <f>+'PAA CONSOLIDADO'!V3034</f>
        <v>0</v>
      </c>
      <c r="Q3031" s="217">
        <f>+'PAA CONSOLIDADO'!X3034</f>
        <v>0</v>
      </c>
      <c r="R3031" s="217">
        <f>+'PAA CONSOLIDADO'!Y3034</f>
        <v>0</v>
      </c>
    </row>
    <row r="3032" spans="1:18" s="217" customFormat="1" x14ac:dyDescent="0.25">
      <c r="A3032" s="211">
        <f>+'PAA CONSOLIDADO'!C3035</f>
        <v>0</v>
      </c>
      <c r="B3032" s="211">
        <f>+'PAA CONSOLIDADO'!I3035</f>
        <v>0</v>
      </c>
      <c r="C3032" s="217" t="str">
        <f>+CONCATENATE('PAA CONSOLIDADO'!A3035,"-",'PAA CONSOLIDADO'!D3035,"-",'PAA CONSOLIDADO'!K3035)</f>
        <v>--</v>
      </c>
      <c r="D3032" s="217" t="e">
        <f>+VLOOKUP('PAA CONSOLIDADO'!L3035,LISTAS!$D$4:$E$15,2,0)</f>
        <v>#N/A</v>
      </c>
      <c r="E3032" s="217" t="e">
        <f>+VLOOKUP('PAA CONSOLIDADO'!M3035,LISTAS!$D$4:$E$15,2,0)</f>
        <v>#N/A</v>
      </c>
      <c r="F3032" s="217">
        <f>+'PAA CONSOLIDADO'!O3035</f>
        <v>0</v>
      </c>
      <c r="G3032" s="217">
        <f t="shared" si="141"/>
        <v>1</v>
      </c>
      <c r="H3032" s="217" t="e">
        <f>+VLOOKUP('PAA CONSOLIDADO'!P3035,LISTAS!$B$4:$C$17,2,0)</f>
        <v>#N/A</v>
      </c>
      <c r="I3032" s="217" t="e">
        <f>+VLOOKUP('PAA CONSOLIDADO'!Q3035,LISTAS!$B$22:$C$25,2,0)</f>
        <v>#N/A</v>
      </c>
      <c r="J3032" s="219">
        <f>'PAA CONSOLIDADO'!R3035</f>
        <v>0</v>
      </c>
      <c r="K3032" s="219">
        <f>+'PAA CONSOLIDADO'!S3035</f>
        <v>0</v>
      </c>
      <c r="L3032" s="217" t="e">
        <f>+VLOOKUP('PAA CONSOLIDADO'!T3035,LISTAS!$B$29:$C$31,2,0)</f>
        <v>#N/A</v>
      </c>
      <c r="M3032" s="217" t="e">
        <f>+VLOOKUP('PAA CONSOLIDADO'!U3035,LISTAS!$B$36:$C$39,2,0)</f>
        <v>#N/A</v>
      </c>
      <c r="N3032" s="217" t="str">
        <f t="shared" si="142"/>
        <v>Unidad de Contratación (1)</v>
      </c>
      <c r="O3032" s="217" t="str">
        <f t="shared" si="143"/>
        <v>CO-DC-11001</v>
      </c>
      <c r="P3032" s="217">
        <f>+'PAA CONSOLIDADO'!V3035</f>
        <v>0</v>
      </c>
      <c r="Q3032" s="217">
        <f>+'PAA CONSOLIDADO'!X3035</f>
        <v>0</v>
      </c>
      <c r="R3032" s="217">
        <f>+'PAA CONSOLIDADO'!Y3035</f>
        <v>0</v>
      </c>
    </row>
    <row r="3033" spans="1:18" s="217" customFormat="1" x14ac:dyDescent="0.25">
      <c r="A3033" s="211">
        <f>+'PAA CONSOLIDADO'!C3036</f>
        <v>0</v>
      </c>
      <c r="B3033" s="211">
        <f>+'PAA CONSOLIDADO'!I3036</f>
        <v>0</v>
      </c>
      <c r="C3033" s="217" t="str">
        <f>+CONCATENATE('PAA CONSOLIDADO'!A3036,"-",'PAA CONSOLIDADO'!D3036,"-",'PAA CONSOLIDADO'!K3036)</f>
        <v>--</v>
      </c>
      <c r="D3033" s="217" t="e">
        <f>+VLOOKUP('PAA CONSOLIDADO'!L3036,LISTAS!$D$4:$E$15,2,0)</f>
        <v>#N/A</v>
      </c>
      <c r="E3033" s="217" t="e">
        <f>+VLOOKUP('PAA CONSOLIDADO'!M3036,LISTAS!$D$4:$E$15,2,0)</f>
        <v>#N/A</v>
      </c>
      <c r="F3033" s="217">
        <f>+'PAA CONSOLIDADO'!O3036</f>
        <v>0</v>
      </c>
      <c r="G3033" s="217">
        <f t="shared" si="141"/>
        <v>1</v>
      </c>
      <c r="H3033" s="217" t="e">
        <f>+VLOOKUP('PAA CONSOLIDADO'!P3036,LISTAS!$B$4:$C$17,2,0)</f>
        <v>#N/A</v>
      </c>
      <c r="I3033" s="217" t="e">
        <f>+VLOOKUP('PAA CONSOLIDADO'!Q3036,LISTAS!$B$22:$C$25,2,0)</f>
        <v>#N/A</v>
      </c>
      <c r="J3033" s="219">
        <f>'PAA CONSOLIDADO'!R3036</f>
        <v>0</v>
      </c>
      <c r="K3033" s="219">
        <f>+'PAA CONSOLIDADO'!S3036</f>
        <v>0</v>
      </c>
      <c r="L3033" s="217" t="e">
        <f>+VLOOKUP('PAA CONSOLIDADO'!T3036,LISTAS!$B$29:$C$31,2,0)</f>
        <v>#N/A</v>
      </c>
      <c r="M3033" s="217" t="e">
        <f>+VLOOKUP('PAA CONSOLIDADO'!U3036,LISTAS!$B$36:$C$39,2,0)</f>
        <v>#N/A</v>
      </c>
      <c r="N3033" s="217" t="str">
        <f t="shared" si="142"/>
        <v>Unidad de Contratación (1)</v>
      </c>
      <c r="O3033" s="217" t="str">
        <f t="shared" si="143"/>
        <v>CO-DC-11001</v>
      </c>
      <c r="P3033" s="217">
        <f>+'PAA CONSOLIDADO'!V3036</f>
        <v>0</v>
      </c>
      <c r="Q3033" s="217">
        <f>+'PAA CONSOLIDADO'!X3036</f>
        <v>0</v>
      </c>
      <c r="R3033" s="217">
        <f>+'PAA CONSOLIDADO'!Y3036</f>
        <v>0</v>
      </c>
    </row>
    <row r="3034" spans="1:18" s="217" customFormat="1" x14ac:dyDescent="0.25">
      <c r="A3034" s="211">
        <f>+'PAA CONSOLIDADO'!C3037</f>
        <v>0</v>
      </c>
      <c r="B3034" s="211">
        <f>+'PAA CONSOLIDADO'!I3037</f>
        <v>0</v>
      </c>
      <c r="C3034" s="217" t="str">
        <f>+CONCATENATE('PAA CONSOLIDADO'!A3037,"-",'PAA CONSOLIDADO'!D3037,"-",'PAA CONSOLIDADO'!K3037)</f>
        <v>--</v>
      </c>
      <c r="D3034" s="217" t="e">
        <f>+VLOOKUP('PAA CONSOLIDADO'!L3037,LISTAS!$D$4:$E$15,2,0)</f>
        <v>#N/A</v>
      </c>
      <c r="E3034" s="217" t="e">
        <f>+VLOOKUP('PAA CONSOLIDADO'!M3037,LISTAS!$D$4:$E$15,2,0)</f>
        <v>#N/A</v>
      </c>
      <c r="F3034" s="217">
        <f>+'PAA CONSOLIDADO'!O3037</f>
        <v>0</v>
      </c>
      <c r="G3034" s="217">
        <f t="shared" si="141"/>
        <v>1</v>
      </c>
      <c r="H3034" s="217" t="e">
        <f>+VLOOKUP('PAA CONSOLIDADO'!P3037,LISTAS!$B$4:$C$17,2,0)</f>
        <v>#N/A</v>
      </c>
      <c r="I3034" s="217" t="e">
        <f>+VLOOKUP('PAA CONSOLIDADO'!Q3037,LISTAS!$B$22:$C$25,2,0)</f>
        <v>#N/A</v>
      </c>
      <c r="J3034" s="219">
        <f>'PAA CONSOLIDADO'!R3037</f>
        <v>0</v>
      </c>
      <c r="K3034" s="219">
        <f>+'PAA CONSOLIDADO'!S3037</f>
        <v>0</v>
      </c>
      <c r="L3034" s="217" t="e">
        <f>+VLOOKUP('PAA CONSOLIDADO'!T3037,LISTAS!$B$29:$C$31,2,0)</f>
        <v>#N/A</v>
      </c>
      <c r="M3034" s="217" t="e">
        <f>+VLOOKUP('PAA CONSOLIDADO'!U3037,LISTAS!$B$36:$C$39,2,0)</f>
        <v>#N/A</v>
      </c>
      <c r="N3034" s="217" t="str">
        <f t="shared" si="142"/>
        <v>Unidad de Contratación (1)</v>
      </c>
      <c r="O3034" s="217" t="str">
        <f t="shared" si="143"/>
        <v>CO-DC-11001</v>
      </c>
      <c r="P3034" s="217">
        <f>+'PAA CONSOLIDADO'!V3037</f>
        <v>0</v>
      </c>
      <c r="Q3034" s="217">
        <f>+'PAA CONSOLIDADO'!X3037</f>
        <v>0</v>
      </c>
      <c r="R3034" s="217">
        <f>+'PAA CONSOLIDADO'!Y3037</f>
        <v>0</v>
      </c>
    </row>
    <row r="3035" spans="1:18" s="217" customFormat="1" x14ac:dyDescent="0.25">
      <c r="A3035" s="211">
        <f>+'PAA CONSOLIDADO'!C3038</f>
        <v>0</v>
      </c>
      <c r="B3035" s="211">
        <f>+'PAA CONSOLIDADO'!I3038</f>
        <v>0</v>
      </c>
      <c r="C3035" s="217" t="str">
        <f>+CONCATENATE('PAA CONSOLIDADO'!A3038,"-",'PAA CONSOLIDADO'!D3038,"-",'PAA CONSOLIDADO'!K3038)</f>
        <v>--</v>
      </c>
      <c r="D3035" s="217" t="e">
        <f>+VLOOKUP('PAA CONSOLIDADO'!L3038,LISTAS!$D$4:$E$15,2,0)</f>
        <v>#N/A</v>
      </c>
      <c r="E3035" s="217" t="e">
        <f>+VLOOKUP('PAA CONSOLIDADO'!M3038,LISTAS!$D$4:$E$15,2,0)</f>
        <v>#N/A</v>
      </c>
      <c r="F3035" s="217">
        <f>+'PAA CONSOLIDADO'!O3038</f>
        <v>0</v>
      </c>
      <c r="G3035" s="217">
        <f t="shared" si="141"/>
        <v>1</v>
      </c>
      <c r="H3035" s="217" t="e">
        <f>+VLOOKUP('PAA CONSOLIDADO'!P3038,LISTAS!$B$4:$C$17,2,0)</f>
        <v>#N/A</v>
      </c>
      <c r="I3035" s="217" t="e">
        <f>+VLOOKUP('PAA CONSOLIDADO'!Q3038,LISTAS!$B$22:$C$25,2,0)</f>
        <v>#N/A</v>
      </c>
      <c r="J3035" s="219">
        <f>'PAA CONSOLIDADO'!R3038</f>
        <v>0</v>
      </c>
      <c r="K3035" s="219">
        <f>+'PAA CONSOLIDADO'!S3038</f>
        <v>0</v>
      </c>
      <c r="L3035" s="217" t="e">
        <f>+VLOOKUP('PAA CONSOLIDADO'!T3038,LISTAS!$B$29:$C$31,2,0)</f>
        <v>#N/A</v>
      </c>
      <c r="M3035" s="217" t="e">
        <f>+VLOOKUP('PAA CONSOLIDADO'!U3038,LISTAS!$B$36:$C$39,2,0)</f>
        <v>#N/A</v>
      </c>
      <c r="N3035" s="217" t="str">
        <f t="shared" si="142"/>
        <v>Unidad de Contratación (1)</v>
      </c>
      <c r="O3035" s="217" t="str">
        <f t="shared" si="143"/>
        <v>CO-DC-11001</v>
      </c>
      <c r="P3035" s="217">
        <f>+'PAA CONSOLIDADO'!V3038</f>
        <v>0</v>
      </c>
      <c r="Q3035" s="217">
        <f>+'PAA CONSOLIDADO'!X3038</f>
        <v>0</v>
      </c>
      <c r="R3035" s="217">
        <f>+'PAA CONSOLIDADO'!Y3038</f>
        <v>0</v>
      </c>
    </row>
    <row r="3036" spans="1:18" s="217" customFormat="1" x14ac:dyDescent="0.25">
      <c r="A3036" s="211">
        <f>+'PAA CONSOLIDADO'!C3039</f>
        <v>0</v>
      </c>
      <c r="B3036" s="211">
        <f>+'PAA CONSOLIDADO'!I3039</f>
        <v>0</v>
      </c>
      <c r="C3036" s="217" t="str">
        <f>+CONCATENATE('PAA CONSOLIDADO'!A3039,"-",'PAA CONSOLIDADO'!D3039,"-",'PAA CONSOLIDADO'!K3039)</f>
        <v>--</v>
      </c>
      <c r="D3036" s="217" t="e">
        <f>+VLOOKUP('PAA CONSOLIDADO'!L3039,LISTAS!$D$4:$E$15,2,0)</f>
        <v>#N/A</v>
      </c>
      <c r="E3036" s="217" t="e">
        <f>+VLOOKUP('PAA CONSOLIDADO'!M3039,LISTAS!$D$4:$E$15,2,0)</f>
        <v>#N/A</v>
      </c>
      <c r="F3036" s="217">
        <f>+'PAA CONSOLIDADO'!O3039</f>
        <v>0</v>
      </c>
      <c r="G3036" s="217">
        <f t="shared" si="141"/>
        <v>1</v>
      </c>
      <c r="H3036" s="217" t="e">
        <f>+VLOOKUP('PAA CONSOLIDADO'!P3039,LISTAS!$B$4:$C$17,2,0)</f>
        <v>#N/A</v>
      </c>
      <c r="I3036" s="217" t="e">
        <f>+VLOOKUP('PAA CONSOLIDADO'!Q3039,LISTAS!$B$22:$C$25,2,0)</f>
        <v>#N/A</v>
      </c>
      <c r="J3036" s="219">
        <f>'PAA CONSOLIDADO'!R3039</f>
        <v>0</v>
      </c>
      <c r="K3036" s="219">
        <f>+'PAA CONSOLIDADO'!S3039</f>
        <v>0</v>
      </c>
      <c r="L3036" s="217" t="e">
        <f>+VLOOKUP('PAA CONSOLIDADO'!T3039,LISTAS!$B$29:$C$31,2,0)</f>
        <v>#N/A</v>
      </c>
      <c r="M3036" s="217" t="e">
        <f>+VLOOKUP('PAA CONSOLIDADO'!U3039,LISTAS!$B$36:$C$39,2,0)</f>
        <v>#N/A</v>
      </c>
      <c r="N3036" s="217" t="str">
        <f t="shared" si="142"/>
        <v>Unidad de Contratación (1)</v>
      </c>
      <c r="O3036" s="217" t="str">
        <f t="shared" si="143"/>
        <v>CO-DC-11001</v>
      </c>
      <c r="P3036" s="217">
        <f>+'PAA CONSOLIDADO'!V3039</f>
        <v>0</v>
      </c>
      <c r="Q3036" s="217">
        <f>+'PAA CONSOLIDADO'!X3039</f>
        <v>0</v>
      </c>
      <c r="R3036" s="217">
        <f>+'PAA CONSOLIDADO'!Y3039</f>
        <v>0</v>
      </c>
    </row>
    <row r="3037" spans="1:18" s="217" customFormat="1" x14ac:dyDescent="0.25">
      <c r="A3037" s="211">
        <f>+'PAA CONSOLIDADO'!C3040</f>
        <v>0</v>
      </c>
      <c r="B3037" s="211">
        <f>+'PAA CONSOLIDADO'!I3040</f>
        <v>0</v>
      </c>
      <c r="C3037" s="217" t="str">
        <f>+CONCATENATE('PAA CONSOLIDADO'!A3040,"-",'PAA CONSOLIDADO'!D3040,"-",'PAA CONSOLIDADO'!K3040)</f>
        <v>--</v>
      </c>
      <c r="D3037" s="217" t="e">
        <f>+VLOOKUP('PAA CONSOLIDADO'!L3040,LISTAS!$D$4:$E$15,2,0)</f>
        <v>#N/A</v>
      </c>
      <c r="E3037" s="217" t="e">
        <f>+VLOOKUP('PAA CONSOLIDADO'!M3040,LISTAS!$D$4:$E$15,2,0)</f>
        <v>#N/A</v>
      </c>
      <c r="F3037" s="217">
        <f>+'PAA CONSOLIDADO'!O3040</f>
        <v>0</v>
      </c>
      <c r="G3037" s="217">
        <f t="shared" si="141"/>
        <v>1</v>
      </c>
      <c r="H3037" s="217" t="e">
        <f>+VLOOKUP('PAA CONSOLIDADO'!P3040,LISTAS!$B$4:$C$17,2,0)</f>
        <v>#N/A</v>
      </c>
      <c r="I3037" s="217" t="e">
        <f>+VLOOKUP('PAA CONSOLIDADO'!Q3040,LISTAS!$B$22:$C$25,2,0)</f>
        <v>#N/A</v>
      </c>
      <c r="J3037" s="219">
        <f>'PAA CONSOLIDADO'!R3040</f>
        <v>0</v>
      </c>
      <c r="K3037" s="219">
        <f>+'PAA CONSOLIDADO'!S3040</f>
        <v>0</v>
      </c>
      <c r="L3037" s="217" t="e">
        <f>+VLOOKUP('PAA CONSOLIDADO'!T3040,LISTAS!$B$29:$C$31,2,0)</f>
        <v>#N/A</v>
      </c>
      <c r="M3037" s="217" t="e">
        <f>+VLOOKUP('PAA CONSOLIDADO'!U3040,LISTAS!$B$36:$C$39,2,0)</f>
        <v>#N/A</v>
      </c>
      <c r="N3037" s="217" t="str">
        <f t="shared" si="142"/>
        <v>Unidad de Contratación (1)</v>
      </c>
      <c r="O3037" s="217" t="str">
        <f t="shared" si="143"/>
        <v>CO-DC-11001</v>
      </c>
      <c r="P3037" s="217">
        <f>+'PAA CONSOLIDADO'!V3040</f>
        <v>0</v>
      </c>
      <c r="Q3037" s="217">
        <f>+'PAA CONSOLIDADO'!X3040</f>
        <v>0</v>
      </c>
      <c r="R3037" s="217">
        <f>+'PAA CONSOLIDADO'!Y3040</f>
        <v>0</v>
      </c>
    </row>
    <row r="3038" spans="1:18" s="217" customFormat="1" x14ac:dyDescent="0.25">
      <c r="A3038" s="211">
        <f>+'PAA CONSOLIDADO'!C3041</f>
        <v>0</v>
      </c>
      <c r="B3038" s="211">
        <f>+'PAA CONSOLIDADO'!I3041</f>
        <v>0</v>
      </c>
      <c r="C3038" s="217" t="str">
        <f>+CONCATENATE('PAA CONSOLIDADO'!A3041,"-",'PAA CONSOLIDADO'!D3041,"-",'PAA CONSOLIDADO'!K3041)</f>
        <v>--</v>
      </c>
      <c r="D3038" s="217" t="e">
        <f>+VLOOKUP('PAA CONSOLIDADO'!L3041,LISTAS!$D$4:$E$15,2,0)</f>
        <v>#N/A</v>
      </c>
      <c r="E3038" s="217" t="e">
        <f>+VLOOKUP('PAA CONSOLIDADO'!M3041,LISTAS!$D$4:$E$15,2,0)</f>
        <v>#N/A</v>
      </c>
      <c r="F3038" s="217">
        <f>+'PAA CONSOLIDADO'!O3041</f>
        <v>0</v>
      </c>
      <c r="G3038" s="217">
        <f t="shared" si="141"/>
        <v>1</v>
      </c>
      <c r="H3038" s="217" t="e">
        <f>+VLOOKUP('PAA CONSOLIDADO'!P3041,LISTAS!$B$4:$C$17,2,0)</f>
        <v>#N/A</v>
      </c>
      <c r="I3038" s="217" t="e">
        <f>+VLOOKUP('PAA CONSOLIDADO'!Q3041,LISTAS!$B$22:$C$25,2,0)</f>
        <v>#N/A</v>
      </c>
      <c r="J3038" s="219">
        <f>'PAA CONSOLIDADO'!R3041</f>
        <v>0</v>
      </c>
      <c r="K3038" s="219">
        <f>+'PAA CONSOLIDADO'!S3041</f>
        <v>0</v>
      </c>
      <c r="L3038" s="217" t="e">
        <f>+VLOOKUP('PAA CONSOLIDADO'!T3041,LISTAS!$B$29:$C$31,2,0)</f>
        <v>#N/A</v>
      </c>
      <c r="M3038" s="217" t="e">
        <f>+VLOOKUP('PAA CONSOLIDADO'!U3041,LISTAS!$B$36:$C$39,2,0)</f>
        <v>#N/A</v>
      </c>
      <c r="N3038" s="217" t="str">
        <f t="shared" si="142"/>
        <v>Unidad de Contratación (1)</v>
      </c>
      <c r="O3038" s="217" t="str">
        <f t="shared" si="143"/>
        <v>CO-DC-11001</v>
      </c>
      <c r="P3038" s="217">
        <f>+'PAA CONSOLIDADO'!V3041</f>
        <v>0</v>
      </c>
      <c r="Q3038" s="217">
        <f>+'PAA CONSOLIDADO'!X3041</f>
        <v>0</v>
      </c>
      <c r="R3038" s="217">
        <f>+'PAA CONSOLIDADO'!Y3041</f>
        <v>0</v>
      </c>
    </row>
    <row r="3039" spans="1:18" s="217" customFormat="1" x14ac:dyDescent="0.25">
      <c r="A3039" s="211">
        <f>+'PAA CONSOLIDADO'!C3042</f>
        <v>0</v>
      </c>
      <c r="B3039" s="211">
        <f>+'PAA CONSOLIDADO'!I3042</f>
        <v>0</v>
      </c>
      <c r="C3039" s="217" t="str">
        <f>+CONCATENATE('PAA CONSOLIDADO'!A3042,"-",'PAA CONSOLIDADO'!D3042,"-",'PAA CONSOLIDADO'!K3042)</f>
        <v>--</v>
      </c>
      <c r="D3039" s="217" t="e">
        <f>+VLOOKUP('PAA CONSOLIDADO'!L3042,LISTAS!$D$4:$E$15,2,0)</f>
        <v>#N/A</v>
      </c>
      <c r="E3039" s="217" t="e">
        <f>+VLOOKUP('PAA CONSOLIDADO'!M3042,LISTAS!$D$4:$E$15,2,0)</f>
        <v>#N/A</v>
      </c>
      <c r="F3039" s="217">
        <f>+'PAA CONSOLIDADO'!O3042</f>
        <v>0</v>
      </c>
      <c r="G3039" s="217">
        <f t="shared" si="141"/>
        <v>1</v>
      </c>
      <c r="H3039" s="217" t="e">
        <f>+VLOOKUP('PAA CONSOLIDADO'!P3042,LISTAS!$B$4:$C$17,2,0)</f>
        <v>#N/A</v>
      </c>
      <c r="I3039" s="217" t="e">
        <f>+VLOOKUP('PAA CONSOLIDADO'!Q3042,LISTAS!$B$22:$C$25,2,0)</f>
        <v>#N/A</v>
      </c>
      <c r="J3039" s="219">
        <f>'PAA CONSOLIDADO'!R3042</f>
        <v>0</v>
      </c>
      <c r="K3039" s="219">
        <f>+'PAA CONSOLIDADO'!S3042</f>
        <v>0</v>
      </c>
      <c r="L3039" s="217" t="e">
        <f>+VLOOKUP('PAA CONSOLIDADO'!T3042,LISTAS!$B$29:$C$31,2,0)</f>
        <v>#N/A</v>
      </c>
      <c r="M3039" s="217" t="e">
        <f>+VLOOKUP('PAA CONSOLIDADO'!U3042,LISTAS!$B$36:$C$39,2,0)</f>
        <v>#N/A</v>
      </c>
      <c r="N3039" s="217" t="str">
        <f t="shared" si="142"/>
        <v>Unidad de Contratación (1)</v>
      </c>
      <c r="O3039" s="217" t="str">
        <f t="shared" si="143"/>
        <v>CO-DC-11001</v>
      </c>
      <c r="P3039" s="217">
        <f>+'PAA CONSOLIDADO'!V3042</f>
        <v>0</v>
      </c>
      <c r="Q3039" s="217">
        <f>+'PAA CONSOLIDADO'!X3042</f>
        <v>0</v>
      </c>
      <c r="R3039" s="217">
        <f>+'PAA CONSOLIDADO'!Y3042</f>
        <v>0</v>
      </c>
    </row>
    <row r="3040" spans="1:18" s="217" customFormat="1" x14ac:dyDescent="0.25">
      <c r="A3040" s="211">
        <f>+'PAA CONSOLIDADO'!C3043</f>
        <v>0</v>
      </c>
      <c r="B3040" s="211">
        <f>+'PAA CONSOLIDADO'!I3043</f>
        <v>0</v>
      </c>
      <c r="C3040" s="217" t="str">
        <f>+CONCATENATE('PAA CONSOLIDADO'!A3043,"-",'PAA CONSOLIDADO'!D3043,"-",'PAA CONSOLIDADO'!K3043)</f>
        <v>--</v>
      </c>
      <c r="D3040" s="217" t="e">
        <f>+VLOOKUP('PAA CONSOLIDADO'!L3043,LISTAS!$D$4:$E$15,2,0)</f>
        <v>#N/A</v>
      </c>
      <c r="E3040" s="217" t="e">
        <f>+VLOOKUP('PAA CONSOLIDADO'!M3043,LISTAS!$D$4:$E$15,2,0)</f>
        <v>#N/A</v>
      </c>
      <c r="F3040" s="217">
        <f>+'PAA CONSOLIDADO'!O3043</f>
        <v>0</v>
      </c>
      <c r="G3040" s="217">
        <f t="shared" si="141"/>
        <v>1</v>
      </c>
      <c r="H3040" s="217" t="e">
        <f>+VLOOKUP('PAA CONSOLIDADO'!P3043,LISTAS!$B$4:$C$17,2,0)</f>
        <v>#N/A</v>
      </c>
      <c r="I3040" s="217" t="e">
        <f>+VLOOKUP('PAA CONSOLIDADO'!Q3043,LISTAS!$B$22:$C$25,2,0)</f>
        <v>#N/A</v>
      </c>
      <c r="J3040" s="219">
        <f>'PAA CONSOLIDADO'!R3043</f>
        <v>0</v>
      </c>
      <c r="K3040" s="219">
        <f>+'PAA CONSOLIDADO'!S3043</f>
        <v>0</v>
      </c>
      <c r="L3040" s="217" t="e">
        <f>+VLOOKUP('PAA CONSOLIDADO'!T3043,LISTAS!$B$29:$C$31,2,0)</f>
        <v>#N/A</v>
      </c>
      <c r="M3040" s="217" t="e">
        <f>+VLOOKUP('PAA CONSOLIDADO'!U3043,LISTAS!$B$36:$C$39,2,0)</f>
        <v>#N/A</v>
      </c>
      <c r="N3040" s="217" t="str">
        <f t="shared" si="142"/>
        <v>Unidad de Contratación (1)</v>
      </c>
      <c r="O3040" s="217" t="str">
        <f t="shared" si="143"/>
        <v>CO-DC-11001</v>
      </c>
      <c r="P3040" s="217">
        <f>+'PAA CONSOLIDADO'!V3043</f>
        <v>0</v>
      </c>
      <c r="Q3040" s="217">
        <f>+'PAA CONSOLIDADO'!X3043</f>
        <v>0</v>
      </c>
      <c r="R3040" s="217">
        <f>+'PAA CONSOLIDADO'!Y3043</f>
        <v>0</v>
      </c>
    </row>
    <row r="3041" spans="1:18" s="217" customFormat="1" x14ac:dyDescent="0.25">
      <c r="A3041" s="211">
        <f>+'PAA CONSOLIDADO'!C3044</f>
        <v>0</v>
      </c>
      <c r="B3041" s="211">
        <f>+'PAA CONSOLIDADO'!I3044</f>
        <v>0</v>
      </c>
      <c r="C3041" s="217" t="str">
        <f>+CONCATENATE('PAA CONSOLIDADO'!A3044,"-",'PAA CONSOLIDADO'!D3044,"-",'PAA CONSOLIDADO'!K3044)</f>
        <v>--</v>
      </c>
      <c r="D3041" s="217" t="e">
        <f>+VLOOKUP('PAA CONSOLIDADO'!L3044,LISTAS!$D$4:$E$15,2,0)</f>
        <v>#N/A</v>
      </c>
      <c r="E3041" s="217" t="e">
        <f>+VLOOKUP('PAA CONSOLIDADO'!M3044,LISTAS!$D$4:$E$15,2,0)</f>
        <v>#N/A</v>
      </c>
      <c r="F3041" s="217">
        <f>+'PAA CONSOLIDADO'!O3044</f>
        <v>0</v>
      </c>
      <c r="G3041" s="217">
        <f t="shared" si="141"/>
        <v>1</v>
      </c>
      <c r="H3041" s="217" t="e">
        <f>+VLOOKUP('PAA CONSOLIDADO'!P3044,LISTAS!$B$4:$C$17,2,0)</f>
        <v>#N/A</v>
      </c>
      <c r="I3041" s="217" t="e">
        <f>+VLOOKUP('PAA CONSOLIDADO'!Q3044,LISTAS!$B$22:$C$25,2,0)</f>
        <v>#N/A</v>
      </c>
      <c r="J3041" s="219">
        <f>'PAA CONSOLIDADO'!R3044</f>
        <v>0</v>
      </c>
      <c r="K3041" s="219">
        <f>+'PAA CONSOLIDADO'!S3044</f>
        <v>0</v>
      </c>
      <c r="L3041" s="217" t="e">
        <f>+VLOOKUP('PAA CONSOLIDADO'!T3044,LISTAS!$B$29:$C$31,2,0)</f>
        <v>#N/A</v>
      </c>
      <c r="M3041" s="217" t="e">
        <f>+VLOOKUP('PAA CONSOLIDADO'!U3044,LISTAS!$B$36:$C$39,2,0)</f>
        <v>#N/A</v>
      </c>
      <c r="N3041" s="217" t="str">
        <f t="shared" si="142"/>
        <v>Unidad de Contratación (1)</v>
      </c>
      <c r="O3041" s="217" t="str">
        <f t="shared" si="143"/>
        <v>CO-DC-11001</v>
      </c>
      <c r="P3041" s="217">
        <f>+'PAA CONSOLIDADO'!V3044</f>
        <v>0</v>
      </c>
      <c r="Q3041" s="217">
        <f>+'PAA CONSOLIDADO'!X3044</f>
        <v>0</v>
      </c>
      <c r="R3041" s="217">
        <f>+'PAA CONSOLIDADO'!Y3044</f>
        <v>0</v>
      </c>
    </row>
    <row r="3042" spans="1:18" s="217" customFormat="1" x14ac:dyDescent="0.25">
      <c r="A3042" s="211">
        <f>+'PAA CONSOLIDADO'!C3045</f>
        <v>0</v>
      </c>
      <c r="B3042" s="211">
        <f>+'PAA CONSOLIDADO'!I3045</f>
        <v>0</v>
      </c>
      <c r="C3042" s="217" t="str">
        <f>+CONCATENATE('PAA CONSOLIDADO'!A3045,"-",'PAA CONSOLIDADO'!D3045,"-",'PAA CONSOLIDADO'!K3045)</f>
        <v>--</v>
      </c>
      <c r="D3042" s="217" t="e">
        <f>+VLOOKUP('PAA CONSOLIDADO'!L3045,LISTAS!$D$4:$E$15,2,0)</f>
        <v>#N/A</v>
      </c>
      <c r="E3042" s="217" t="e">
        <f>+VLOOKUP('PAA CONSOLIDADO'!M3045,LISTAS!$D$4:$E$15,2,0)</f>
        <v>#N/A</v>
      </c>
      <c r="F3042" s="217">
        <f>+'PAA CONSOLIDADO'!O3045</f>
        <v>0</v>
      </c>
      <c r="G3042" s="217">
        <f t="shared" si="141"/>
        <v>1</v>
      </c>
      <c r="H3042" s="217" t="e">
        <f>+VLOOKUP('PAA CONSOLIDADO'!P3045,LISTAS!$B$4:$C$17,2,0)</f>
        <v>#N/A</v>
      </c>
      <c r="I3042" s="217" t="e">
        <f>+VLOOKUP('PAA CONSOLIDADO'!Q3045,LISTAS!$B$22:$C$25,2,0)</f>
        <v>#N/A</v>
      </c>
      <c r="J3042" s="219">
        <f>'PAA CONSOLIDADO'!R3045</f>
        <v>0</v>
      </c>
      <c r="K3042" s="219">
        <f>+'PAA CONSOLIDADO'!S3045</f>
        <v>0</v>
      </c>
      <c r="L3042" s="217" t="e">
        <f>+VLOOKUP('PAA CONSOLIDADO'!T3045,LISTAS!$B$29:$C$31,2,0)</f>
        <v>#N/A</v>
      </c>
      <c r="M3042" s="217" t="e">
        <f>+VLOOKUP('PAA CONSOLIDADO'!U3045,LISTAS!$B$36:$C$39,2,0)</f>
        <v>#N/A</v>
      </c>
      <c r="N3042" s="217" t="str">
        <f t="shared" si="142"/>
        <v>Unidad de Contratación (1)</v>
      </c>
      <c r="O3042" s="217" t="str">
        <f t="shared" si="143"/>
        <v>CO-DC-11001</v>
      </c>
      <c r="P3042" s="217">
        <f>+'PAA CONSOLIDADO'!V3045</f>
        <v>0</v>
      </c>
      <c r="Q3042" s="217">
        <f>+'PAA CONSOLIDADO'!X3045</f>
        <v>0</v>
      </c>
      <c r="R3042" s="217">
        <f>+'PAA CONSOLIDADO'!Y3045</f>
        <v>0</v>
      </c>
    </row>
    <row r="3043" spans="1:18" s="217" customFormat="1" x14ac:dyDescent="0.25">
      <c r="A3043" s="211">
        <f>+'PAA CONSOLIDADO'!C3046</f>
        <v>0</v>
      </c>
      <c r="B3043" s="211">
        <f>+'PAA CONSOLIDADO'!I3046</f>
        <v>0</v>
      </c>
      <c r="C3043" s="217" t="str">
        <f>+CONCATENATE('PAA CONSOLIDADO'!A3046,"-",'PAA CONSOLIDADO'!D3046,"-",'PAA CONSOLIDADO'!K3046)</f>
        <v>--</v>
      </c>
      <c r="D3043" s="217" t="e">
        <f>+VLOOKUP('PAA CONSOLIDADO'!L3046,LISTAS!$D$4:$E$15,2,0)</f>
        <v>#N/A</v>
      </c>
      <c r="E3043" s="217" t="e">
        <f>+VLOOKUP('PAA CONSOLIDADO'!M3046,LISTAS!$D$4:$E$15,2,0)</f>
        <v>#N/A</v>
      </c>
      <c r="F3043" s="217">
        <f>+'PAA CONSOLIDADO'!O3046</f>
        <v>0</v>
      </c>
      <c r="G3043" s="217">
        <f t="shared" si="141"/>
        <v>1</v>
      </c>
      <c r="H3043" s="217" t="e">
        <f>+VLOOKUP('PAA CONSOLIDADO'!P3046,LISTAS!$B$4:$C$17,2,0)</f>
        <v>#N/A</v>
      </c>
      <c r="I3043" s="217" t="e">
        <f>+VLOOKUP('PAA CONSOLIDADO'!Q3046,LISTAS!$B$22:$C$25,2,0)</f>
        <v>#N/A</v>
      </c>
      <c r="J3043" s="219">
        <f>'PAA CONSOLIDADO'!R3046</f>
        <v>0</v>
      </c>
      <c r="K3043" s="219">
        <f>+'PAA CONSOLIDADO'!S3046</f>
        <v>0</v>
      </c>
      <c r="L3043" s="217" t="e">
        <f>+VLOOKUP('PAA CONSOLIDADO'!T3046,LISTAS!$B$29:$C$31,2,0)</f>
        <v>#N/A</v>
      </c>
      <c r="M3043" s="217" t="e">
        <f>+VLOOKUP('PAA CONSOLIDADO'!U3046,LISTAS!$B$36:$C$39,2,0)</f>
        <v>#N/A</v>
      </c>
      <c r="N3043" s="217" t="str">
        <f t="shared" si="142"/>
        <v>Unidad de Contratación (1)</v>
      </c>
      <c r="O3043" s="217" t="str">
        <f t="shared" si="143"/>
        <v>CO-DC-11001</v>
      </c>
      <c r="P3043" s="217">
        <f>+'PAA CONSOLIDADO'!V3046</f>
        <v>0</v>
      </c>
      <c r="Q3043" s="217">
        <f>+'PAA CONSOLIDADO'!X3046</f>
        <v>0</v>
      </c>
      <c r="R3043" s="217">
        <f>+'PAA CONSOLIDADO'!Y3046</f>
        <v>0</v>
      </c>
    </row>
    <row r="3044" spans="1:18" s="217" customFormat="1" x14ac:dyDescent="0.25">
      <c r="A3044" s="211">
        <f>+'PAA CONSOLIDADO'!C3047</f>
        <v>0</v>
      </c>
      <c r="B3044" s="211">
        <f>+'PAA CONSOLIDADO'!I3047</f>
        <v>0</v>
      </c>
      <c r="C3044" s="217" t="str">
        <f>+CONCATENATE('PAA CONSOLIDADO'!A3047,"-",'PAA CONSOLIDADO'!D3047,"-",'PAA CONSOLIDADO'!K3047)</f>
        <v>--</v>
      </c>
      <c r="D3044" s="217" t="e">
        <f>+VLOOKUP('PAA CONSOLIDADO'!L3047,LISTAS!$D$4:$E$15,2,0)</f>
        <v>#N/A</v>
      </c>
      <c r="E3044" s="217" t="e">
        <f>+VLOOKUP('PAA CONSOLIDADO'!M3047,LISTAS!$D$4:$E$15,2,0)</f>
        <v>#N/A</v>
      </c>
      <c r="F3044" s="217">
        <f>+'PAA CONSOLIDADO'!O3047</f>
        <v>0</v>
      </c>
      <c r="G3044" s="217">
        <f t="shared" si="141"/>
        <v>1</v>
      </c>
      <c r="H3044" s="217" t="e">
        <f>+VLOOKUP('PAA CONSOLIDADO'!P3047,LISTAS!$B$4:$C$17,2,0)</f>
        <v>#N/A</v>
      </c>
      <c r="I3044" s="217" t="e">
        <f>+VLOOKUP('PAA CONSOLIDADO'!Q3047,LISTAS!$B$22:$C$25,2,0)</f>
        <v>#N/A</v>
      </c>
      <c r="J3044" s="219">
        <f>'PAA CONSOLIDADO'!R3047</f>
        <v>0</v>
      </c>
      <c r="K3044" s="219">
        <f>+'PAA CONSOLIDADO'!S3047</f>
        <v>0</v>
      </c>
      <c r="L3044" s="217" t="e">
        <f>+VLOOKUP('PAA CONSOLIDADO'!T3047,LISTAS!$B$29:$C$31,2,0)</f>
        <v>#N/A</v>
      </c>
      <c r="M3044" s="217" t="e">
        <f>+VLOOKUP('PAA CONSOLIDADO'!U3047,LISTAS!$B$36:$C$39,2,0)</f>
        <v>#N/A</v>
      </c>
      <c r="N3044" s="217" t="str">
        <f t="shared" si="142"/>
        <v>Unidad de Contratación (1)</v>
      </c>
      <c r="O3044" s="217" t="str">
        <f t="shared" si="143"/>
        <v>CO-DC-11001</v>
      </c>
      <c r="P3044" s="217">
        <f>+'PAA CONSOLIDADO'!V3047</f>
        <v>0</v>
      </c>
      <c r="Q3044" s="217">
        <f>+'PAA CONSOLIDADO'!X3047</f>
        <v>0</v>
      </c>
      <c r="R3044" s="217">
        <f>+'PAA CONSOLIDADO'!Y3047</f>
        <v>0</v>
      </c>
    </row>
    <row r="3045" spans="1:18" s="217" customFormat="1" x14ac:dyDescent="0.25">
      <c r="A3045" s="211">
        <f>+'PAA CONSOLIDADO'!C3048</f>
        <v>0</v>
      </c>
      <c r="B3045" s="211">
        <f>+'PAA CONSOLIDADO'!I3048</f>
        <v>0</v>
      </c>
      <c r="C3045" s="217" t="str">
        <f>+CONCATENATE('PAA CONSOLIDADO'!A3048,"-",'PAA CONSOLIDADO'!D3048,"-",'PAA CONSOLIDADO'!K3048)</f>
        <v>--</v>
      </c>
      <c r="D3045" s="217" t="e">
        <f>+VLOOKUP('PAA CONSOLIDADO'!L3048,LISTAS!$D$4:$E$15,2,0)</f>
        <v>#N/A</v>
      </c>
      <c r="E3045" s="217" t="e">
        <f>+VLOOKUP('PAA CONSOLIDADO'!M3048,LISTAS!$D$4:$E$15,2,0)</f>
        <v>#N/A</v>
      </c>
      <c r="F3045" s="217">
        <f>+'PAA CONSOLIDADO'!O3048</f>
        <v>0</v>
      </c>
      <c r="G3045" s="217">
        <f t="shared" si="141"/>
        <v>1</v>
      </c>
      <c r="H3045" s="217" t="e">
        <f>+VLOOKUP('PAA CONSOLIDADO'!P3048,LISTAS!$B$4:$C$17,2,0)</f>
        <v>#N/A</v>
      </c>
      <c r="I3045" s="217" t="e">
        <f>+VLOOKUP('PAA CONSOLIDADO'!Q3048,LISTAS!$B$22:$C$25,2,0)</f>
        <v>#N/A</v>
      </c>
      <c r="J3045" s="219">
        <f>'PAA CONSOLIDADO'!R3048</f>
        <v>0</v>
      </c>
      <c r="K3045" s="219">
        <f>+'PAA CONSOLIDADO'!S3048</f>
        <v>0</v>
      </c>
      <c r="L3045" s="217" t="e">
        <f>+VLOOKUP('PAA CONSOLIDADO'!T3048,LISTAS!$B$29:$C$31,2,0)</f>
        <v>#N/A</v>
      </c>
      <c r="M3045" s="217" t="e">
        <f>+VLOOKUP('PAA CONSOLIDADO'!U3048,LISTAS!$B$36:$C$39,2,0)</f>
        <v>#N/A</v>
      </c>
      <c r="N3045" s="217" t="str">
        <f t="shared" si="142"/>
        <v>Unidad de Contratación (1)</v>
      </c>
      <c r="O3045" s="217" t="str">
        <f t="shared" si="143"/>
        <v>CO-DC-11001</v>
      </c>
      <c r="P3045" s="217">
        <f>+'PAA CONSOLIDADO'!V3048</f>
        <v>0</v>
      </c>
      <c r="Q3045" s="217">
        <f>+'PAA CONSOLIDADO'!X3048</f>
        <v>0</v>
      </c>
      <c r="R3045" s="217">
        <f>+'PAA CONSOLIDADO'!Y3048</f>
        <v>0</v>
      </c>
    </row>
    <row r="3046" spans="1:18" s="217" customFormat="1" x14ac:dyDescent="0.25">
      <c r="A3046" s="211">
        <f>+'PAA CONSOLIDADO'!C3049</f>
        <v>0</v>
      </c>
      <c r="B3046" s="211">
        <f>+'PAA CONSOLIDADO'!I3049</f>
        <v>0</v>
      </c>
      <c r="C3046" s="217" t="str">
        <f>+CONCATENATE('PAA CONSOLIDADO'!A3049,"-",'PAA CONSOLIDADO'!D3049,"-",'PAA CONSOLIDADO'!K3049)</f>
        <v>--</v>
      </c>
      <c r="D3046" s="217" t="e">
        <f>+VLOOKUP('PAA CONSOLIDADO'!L3049,LISTAS!$D$4:$E$15,2,0)</f>
        <v>#N/A</v>
      </c>
      <c r="E3046" s="217" t="e">
        <f>+VLOOKUP('PAA CONSOLIDADO'!M3049,LISTAS!$D$4:$E$15,2,0)</f>
        <v>#N/A</v>
      </c>
      <c r="F3046" s="217">
        <f>+'PAA CONSOLIDADO'!O3049</f>
        <v>0</v>
      </c>
      <c r="G3046" s="217">
        <f t="shared" si="141"/>
        <v>1</v>
      </c>
      <c r="H3046" s="217" t="e">
        <f>+VLOOKUP('PAA CONSOLIDADO'!P3049,LISTAS!$B$4:$C$17,2,0)</f>
        <v>#N/A</v>
      </c>
      <c r="I3046" s="217" t="e">
        <f>+VLOOKUP('PAA CONSOLIDADO'!Q3049,LISTAS!$B$22:$C$25,2,0)</f>
        <v>#N/A</v>
      </c>
      <c r="J3046" s="219">
        <f>'PAA CONSOLIDADO'!R3049</f>
        <v>0</v>
      </c>
      <c r="K3046" s="219">
        <f>+'PAA CONSOLIDADO'!S3049</f>
        <v>0</v>
      </c>
      <c r="L3046" s="217" t="e">
        <f>+VLOOKUP('PAA CONSOLIDADO'!T3049,LISTAS!$B$29:$C$31,2,0)</f>
        <v>#N/A</v>
      </c>
      <c r="M3046" s="217" t="e">
        <f>+VLOOKUP('PAA CONSOLIDADO'!U3049,LISTAS!$B$36:$C$39,2,0)</f>
        <v>#N/A</v>
      </c>
      <c r="N3046" s="217" t="str">
        <f t="shared" si="142"/>
        <v>Unidad de Contratación (1)</v>
      </c>
      <c r="O3046" s="217" t="str">
        <f t="shared" si="143"/>
        <v>CO-DC-11001</v>
      </c>
      <c r="P3046" s="217">
        <f>+'PAA CONSOLIDADO'!V3049</f>
        <v>0</v>
      </c>
      <c r="Q3046" s="217">
        <f>+'PAA CONSOLIDADO'!X3049</f>
        <v>0</v>
      </c>
      <c r="R3046" s="217">
        <f>+'PAA CONSOLIDADO'!Y3049</f>
        <v>0</v>
      </c>
    </row>
    <row r="3047" spans="1:18" s="217" customFormat="1" x14ac:dyDescent="0.25">
      <c r="A3047" s="211">
        <f>+'PAA CONSOLIDADO'!C3050</f>
        <v>0</v>
      </c>
      <c r="B3047" s="211">
        <f>+'PAA CONSOLIDADO'!I3050</f>
        <v>0</v>
      </c>
      <c r="C3047" s="217" t="str">
        <f>+CONCATENATE('PAA CONSOLIDADO'!A3050,"-",'PAA CONSOLIDADO'!D3050,"-",'PAA CONSOLIDADO'!K3050)</f>
        <v>--</v>
      </c>
      <c r="D3047" s="217" t="e">
        <f>+VLOOKUP('PAA CONSOLIDADO'!L3050,LISTAS!$D$4:$E$15,2,0)</f>
        <v>#N/A</v>
      </c>
      <c r="E3047" s="217" t="e">
        <f>+VLOOKUP('PAA CONSOLIDADO'!M3050,LISTAS!$D$4:$E$15,2,0)</f>
        <v>#N/A</v>
      </c>
      <c r="F3047" s="217">
        <f>+'PAA CONSOLIDADO'!O3050</f>
        <v>0</v>
      </c>
      <c r="G3047" s="217">
        <f t="shared" si="141"/>
        <v>1</v>
      </c>
      <c r="H3047" s="217" t="e">
        <f>+VLOOKUP('PAA CONSOLIDADO'!P3050,LISTAS!$B$4:$C$17,2,0)</f>
        <v>#N/A</v>
      </c>
      <c r="I3047" s="217" t="e">
        <f>+VLOOKUP('PAA CONSOLIDADO'!Q3050,LISTAS!$B$22:$C$25,2,0)</f>
        <v>#N/A</v>
      </c>
      <c r="J3047" s="219">
        <f>'PAA CONSOLIDADO'!R3050</f>
        <v>0</v>
      </c>
      <c r="K3047" s="219">
        <f>+'PAA CONSOLIDADO'!S3050</f>
        <v>0</v>
      </c>
      <c r="L3047" s="217" t="e">
        <f>+VLOOKUP('PAA CONSOLIDADO'!T3050,LISTAS!$B$29:$C$31,2,0)</f>
        <v>#N/A</v>
      </c>
      <c r="M3047" s="217" t="e">
        <f>+VLOOKUP('PAA CONSOLIDADO'!U3050,LISTAS!$B$36:$C$39,2,0)</f>
        <v>#N/A</v>
      </c>
      <c r="N3047" s="217" t="str">
        <f t="shared" si="142"/>
        <v>Unidad de Contratación (1)</v>
      </c>
      <c r="O3047" s="217" t="str">
        <f t="shared" si="143"/>
        <v>CO-DC-11001</v>
      </c>
      <c r="P3047" s="217">
        <f>+'PAA CONSOLIDADO'!V3050</f>
        <v>0</v>
      </c>
      <c r="Q3047" s="217">
        <f>+'PAA CONSOLIDADO'!X3050</f>
        <v>0</v>
      </c>
      <c r="R3047" s="217">
        <f>+'PAA CONSOLIDADO'!Y3050</f>
        <v>0</v>
      </c>
    </row>
    <row r="3048" spans="1:18" s="217" customFormat="1" x14ac:dyDescent="0.25">
      <c r="A3048" s="211">
        <f>+'PAA CONSOLIDADO'!C3051</f>
        <v>0</v>
      </c>
      <c r="B3048" s="211">
        <f>+'PAA CONSOLIDADO'!I3051</f>
        <v>0</v>
      </c>
      <c r="C3048" s="217" t="str">
        <f>+CONCATENATE('PAA CONSOLIDADO'!A3051,"-",'PAA CONSOLIDADO'!D3051,"-",'PAA CONSOLIDADO'!K3051)</f>
        <v>--</v>
      </c>
      <c r="D3048" s="217" t="e">
        <f>+VLOOKUP('PAA CONSOLIDADO'!L3051,LISTAS!$D$4:$E$15,2,0)</f>
        <v>#N/A</v>
      </c>
      <c r="E3048" s="217" t="e">
        <f>+VLOOKUP('PAA CONSOLIDADO'!M3051,LISTAS!$D$4:$E$15,2,0)</f>
        <v>#N/A</v>
      </c>
      <c r="F3048" s="217">
        <f>+'PAA CONSOLIDADO'!O3051</f>
        <v>0</v>
      </c>
      <c r="G3048" s="217">
        <f t="shared" si="141"/>
        <v>1</v>
      </c>
      <c r="H3048" s="217" t="e">
        <f>+VLOOKUP('PAA CONSOLIDADO'!P3051,LISTAS!$B$4:$C$17,2,0)</f>
        <v>#N/A</v>
      </c>
      <c r="I3048" s="217" t="e">
        <f>+VLOOKUP('PAA CONSOLIDADO'!Q3051,LISTAS!$B$22:$C$25,2,0)</f>
        <v>#N/A</v>
      </c>
      <c r="J3048" s="219">
        <f>'PAA CONSOLIDADO'!R3051</f>
        <v>0</v>
      </c>
      <c r="K3048" s="219">
        <f>+'PAA CONSOLIDADO'!S3051</f>
        <v>0</v>
      </c>
      <c r="L3048" s="217" t="e">
        <f>+VLOOKUP('PAA CONSOLIDADO'!T3051,LISTAS!$B$29:$C$31,2,0)</f>
        <v>#N/A</v>
      </c>
      <c r="M3048" s="217" t="e">
        <f>+VLOOKUP('PAA CONSOLIDADO'!U3051,LISTAS!$B$36:$C$39,2,0)</f>
        <v>#N/A</v>
      </c>
      <c r="N3048" s="217" t="str">
        <f t="shared" si="142"/>
        <v>Unidad de Contratación (1)</v>
      </c>
      <c r="O3048" s="217" t="str">
        <f t="shared" si="143"/>
        <v>CO-DC-11001</v>
      </c>
      <c r="P3048" s="217">
        <f>+'PAA CONSOLIDADO'!V3051</f>
        <v>0</v>
      </c>
      <c r="Q3048" s="217">
        <f>+'PAA CONSOLIDADO'!X3051</f>
        <v>0</v>
      </c>
      <c r="R3048" s="217">
        <f>+'PAA CONSOLIDADO'!Y3051</f>
        <v>0</v>
      </c>
    </row>
    <row r="3049" spans="1:18" s="217" customFormat="1" x14ac:dyDescent="0.25">
      <c r="A3049" s="211">
        <f>+'PAA CONSOLIDADO'!C3052</f>
        <v>0</v>
      </c>
      <c r="B3049" s="211">
        <f>+'PAA CONSOLIDADO'!I3052</f>
        <v>0</v>
      </c>
      <c r="C3049" s="217" t="str">
        <f>+CONCATENATE('PAA CONSOLIDADO'!A3052,"-",'PAA CONSOLIDADO'!D3052,"-",'PAA CONSOLIDADO'!K3052)</f>
        <v>--</v>
      </c>
      <c r="D3049" s="217" t="e">
        <f>+VLOOKUP('PAA CONSOLIDADO'!L3052,LISTAS!$D$4:$E$15,2,0)</f>
        <v>#N/A</v>
      </c>
      <c r="E3049" s="217" t="e">
        <f>+VLOOKUP('PAA CONSOLIDADO'!M3052,LISTAS!$D$4:$E$15,2,0)</f>
        <v>#N/A</v>
      </c>
      <c r="F3049" s="217">
        <f>+'PAA CONSOLIDADO'!O3052</f>
        <v>0</v>
      </c>
      <c r="G3049" s="217">
        <f t="shared" si="141"/>
        <v>1</v>
      </c>
      <c r="H3049" s="217" t="e">
        <f>+VLOOKUP('PAA CONSOLIDADO'!P3052,LISTAS!$B$4:$C$17,2,0)</f>
        <v>#N/A</v>
      </c>
      <c r="I3049" s="217" t="e">
        <f>+VLOOKUP('PAA CONSOLIDADO'!Q3052,LISTAS!$B$22:$C$25,2,0)</f>
        <v>#N/A</v>
      </c>
      <c r="J3049" s="219">
        <f>'PAA CONSOLIDADO'!R3052</f>
        <v>0</v>
      </c>
      <c r="K3049" s="219">
        <f>+'PAA CONSOLIDADO'!S3052</f>
        <v>0</v>
      </c>
      <c r="L3049" s="217" t="e">
        <f>+VLOOKUP('PAA CONSOLIDADO'!T3052,LISTAS!$B$29:$C$31,2,0)</f>
        <v>#N/A</v>
      </c>
      <c r="M3049" s="217" t="e">
        <f>+VLOOKUP('PAA CONSOLIDADO'!U3052,LISTAS!$B$36:$C$39,2,0)</f>
        <v>#N/A</v>
      </c>
      <c r="N3049" s="217" t="str">
        <f t="shared" si="142"/>
        <v>Unidad de Contratación (1)</v>
      </c>
      <c r="O3049" s="217" t="str">
        <f t="shared" si="143"/>
        <v>CO-DC-11001</v>
      </c>
      <c r="P3049" s="217">
        <f>+'PAA CONSOLIDADO'!V3052</f>
        <v>0</v>
      </c>
      <c r="Q3049" s="217">
        <f>+'PAA CONSOLIDADO'!X3052</f>
        <v>0</v>
      </c>
      <c r="R3049" s="217">
        <f>+'PAA CONSOLIDADO'!Y3052</f>
        <v>0</v>
      </c>
    </row>
    <row r="3050" spans="1:18" s="217" customFormat="1" x14ac:dyDescent="0.25">
      <c r="A3050" s="211">
        <f>+'PAA CONSOLIDADO'!C3053</f>
        <v>0</v>
      </c>
      <c r="B3050" s="211">
        <f>+'PAA CONSOLIDADO'!I3053</f>
        <v>0</v>
      </c>
      <c r="C3050" s="217" t="str">
        <f>+CONCATENATE('PAA CONSOLIDADO'!A3053,"-",'PAA CONSOLIDADO'!D3053,"-",'PAA CONSOLIDADO'!K3053)</f>
        <v>--</v>
      </c>
      <c r="D3050" s="217" t="e">
        <f>+VLOOKUP('PAA CONSOLIDADO'!L3053,LISTAS!$D$4:$E$15,2,0)</f>
        <v>#N/A</v>
      </c>
      <c r="E3050" s="217" t="e">
        <f>+VLOOKUP('PAA CONSOLIDADO'!M3053,LISTAS!$D$4:$E$15,2,0)</f>
        <v>#N/A</v>
      </c>
      <c r="F3050" s="217">
        <f>+'PAA CONSOLIDADO'!O3053</f>
        <v>0</v>
      </c>
      <c r="G3050" s="217">
        <f t="shared" si="141"/>
        <v>1</v>
      </c>
      <c r="H3050" s="217" t="e">
        <f>+VLOOKUP('PAA CONSOLIDADO'!P3053,LISTAS!$B$4:$C$17,2,0)</f>
        <v>#N/A</v>
      </c>
      <c r="I3050" s="217" t="e">
        <f>+VLOOKUP('PAA CONSOLIDADO'!Q3053,LISTAS!$B$22:$C$25,2,0)</f>
        <v>#N/A</v>
      </c>
      <c r="J3050" s="219">
        <f>'PAA CONSOLIDADO'!R3053</f>
        <v>0</v>
      </c>
      <c r="K3050" s="219">
        <f>+'PAA CONSOLIDADO'!S3053</f>
        <v>0</v>
      </c>
      <c r="L3050" s="217" t="e">
        <f>+VLOOKUP('PAA CONSOLIDADO'!T3053,LISTAS!$B$29:$C$31,2,0)</f>
        <v>#N/A</v>
      </c>
      <c r="M3050" s="217" t="e">
        <f>+VLOOKUP('PAA CONSOLIDADO'!U3053,LISTAS!$B$36:$C$39,2,0)</f>
        <v>#N/A</v>
      </c>
      <c r="N3050" s="217" t="str">
        <f t="shared" si="142"/>
        <v>Unidad de Contratación (1)</v>
      </c>
      <c r="O3050" s="217" t="str">
        <f t="shared" si="143"/>
        <v>CO-DC-11001</v>
      </c>
      <c r="P3050" s="217">
        <f>+'PAA CONSOLIDADO'!V3053</f>
        <v>0</v>
      </c>
      <c r="Q3050" s="217">
        <f>+'PAA CONSOLIDADO'!X3053</f>
        <v>0</v>
      </c>
      <c r="R3050" s="217">
        <f>+'PAA CONSOLIDADO'!Y3053</f>
        <v>0</v>
      </c>
    </row>
    <row r="3051" spans="1:18" s="217" customFormat="1" x14ac:dyDescent="0.25">
      <c r="A3051" s="211">
        <f>+'PAA CONSOLIDADO'!C3054</f>
        <v>0</v>
      </c>
      <c r="B3051" s="211">
        <f>+'PAA CONSOLIDADO'!I3054</f>
        <v>0</v>
      </c>
      <c r="C3051" s="217" t="str">
        <f>+CONCATENATE('PAA CONSOLIDADO'!A3054,"-",'PAA CONSOLIDADO'!D3054,"-",'PAA CONSOLIDADO'!K3054)</f>
        <v>--</v>
      </c>
      <c r="D3051" s="217" t="e">
        <f>+VLOOKUP('PAA CONSOLIDADO'!L3054,LISTAS!$D$4:$E$15,2,0)</f>
        <v>#N/A</v>
      </c>
      <c r="E3051" s="217" t="e">
        <f>+VLOOKUP('PAA CONSOLIDADO'!M3054,LISTAS!$D$4:$E$15,2,0)</f>
        <v>#N/A</v>
      </c>
      <c r="F3051" s="217">
        <f>+'PAA CONSOLIDADO'!O3054</f>
        <v>0</v>
      </c>
      <c r="G3051" s="217">
        <f t="shared" si="141"/>
        <v>1</v>
      </c>
      <c r="H3051" s="217" t="e">
        <f>+VLOOKUP('PAA CONSOLIDADO'!P3054,LISTAS!$B$4:$C$17,2,0)</f>
        <v>#N/A</v>
      </c>
      <c r="I3051" s="217" t="e">
        <f>+VLOOKUP('PAA CONSOLIDADO'!Q3054,LISTAS!$B$22:$C$25,2,0)</f>
        <v>#N/A</v>
      </c>
      <c r="J3051" s="219">
        <f>'PAA CONSOLIDADO'!R3054</f>
        <v>0</v>
      </c>
      <c r="K3051" s="219">
        <f>+'PAA CONSOLIDADO'!S3054</f>
        <v>0</v>
      </c>
      <c r="L3051" s="217" t="e">
        <f>+VLOOKUP('PAA CONSOLIDADO'!T3054,LISTAS!$B$29:$C$31,2,0)</f>
        <v>#N/A</v>
      </c>
      <c r="M3051" s="217" t="e">
        <f>+VLOOKUP('PAA CONSOLIDADO'!U3054,LISTAS!$B$36:$C$39,2,0)</f>
        <v>#N/A</v>
      </c>
      <c r="N3051" s="217" t="str">
        <f t="shared" si="142"/>
        <v>Unidad de Contratación (1)</v>
      </c>
      <c r="O3051" s="217" t="str">
        <f t="shared" si="143"/>
        <v>CO-DC-11001</v>
      </c>
      <c r="P3051" s="217">
        <f>+'PAA CONSOLIDADO'!V3054</f>
        <v>0</v>
      </c>
      <c r="Q3051" s="217">
        <f>+'PAA CONSOLIDADO'!X3054</f>
        <v>0</v>
      </c>
      <c r="R3051" s="217">
        <f>+'PAA CONSOLIDADO'!Y3054</f>
        <v>0</v>
      </c>
    </row>
    <row r="3052" spans="1:18" s="217" customFormat="1" x14ac:dyDescent="0.25">
      <c r="A3052" s="211">
        <f>+'PAA CONSOLIDADO'!C3055</f>
        <v>0</v>
      </c>
      <c r="B3052" s="211">
        <f>+'PAA CONSOLIDADO'!I3055</f>
        <v>0</v>
      </c>
      <c r="C3052" s="217" t="str">
        <f>+CONCATENATE('PAA CONSOLIDADO'!A3055,"-",'PAA CONSOLIDADO'!D3055,"-",'PAA CONSOLIDADO'!K3055)</f>
        <v>--</v>
      </c>
      <c r="D3052" s="217" t="e">
        <f>+VLOOKUP('PAA CONSOLIDADO'!L3055,LISTAS!$D$4:$E$15,2,0)</f>
        <v>#N/A</v>
      </c>
      <c r="E3052" s="217" t="e">
        <f>+VLOOKUP('PAA CONSOLIDADO'!M3055,LISTAS!$D$4:$E$15,2,0)</f>
        <v>#N/A</v>
      </c>
      <c r="F3052" s="217">
        <f>+'PAA CONSOLIDADO'!O3055</f>
        <v>0</v>
      </c>
      <c r="G3052" s="217">
        <f t="shared" si="141"/>
        <v>1</v>
      </c>
      <c r="H3052" s="217" t="e">
        <f>+VLOOKUP('PAA CONSOLIDADO'!P3055,LISTAS!$B$4:$C$17,2,0)</f>
        <v>#N/A</v>
      </c>
      <c r="I3052" s="217" t="e">
        <f>+VLOOKUP('PAA CONSOLIDADO'!Q3055,LISTAS!$B$22:$C$25,2,0)</f>
        <v>#N/A</v>
      </c>
      <c r="J3052" s="219">
        <f>'PAA CONSOLIDADO'!R3055</f>
        <v>0</v>
      </c>
      <c r="K3052" s="219">
        <f>+'PAA CONSOLIDADO'!S3055</f>
        <v>0</v>
      </c>
      <c r="L3052" s="217" t="e">
        <f>+VLOOKUP('PAA CONSOLIDADO'!T3055,LISTAS!$B$29:$C$31,2,0)</f>
        <v>#N/A</v>
      </c>
      <c r="M3052" s="217" t="e">
        <f>+VLOOKUP('PAA CONSOLIDADO'!U3055,LISTAS!$B$36:$C$39,2,0)</f>
        <v>#N/A</v>
      </c>
      <c r="N3052" s="217" t="str">
        <f t="shared" si="142"/>
        <v>Unidad de Contratación (1)</v>
      </c>
      <c r="O3052" s="217" t="str">
        <f t="shared" si="143"/>
        <v>CO-DC-11001</v>
      </c>
      <c r="P3052" s="217">
        <f>+'PAA CONSOLIDADO'!V3055</f>
        <v>0</v>
      </c>
      <c r="Q3052" s="217">
        <f>+'PAA CONSOLIDADO'!X3055</f>
        <v>0</v>
      </c>
      <c r="R3052" s="217">
        <f>+'PAA CONSOLIDADO'!Y3055</f>
        <v>0</v>
      </c>
    </row>
    <row r="3053" spans="1:18" s="217" customFormat="1" x14ac:dyDescent="0.25">
      <c r="A3053" s="211">
        <f>+'PAA CONSOLIDADO'!C3056</f>
        <v>0</v>
      </c>
      <c r="B3053" s="211">
        <f>+'PAA CONSOLIDADO'!I3056</f>
        <v>0</v>
      </c>
      <c r="C3053" s="217" t="str">
        <f>+CONCATENATE('PAA CONSOLIDADO'!A3056,"-",'PAA CONSOLIDADO'!D3056,"-",'PAA CONSOLIDADO'!K3056)</f>
        <v>--</v>
      </c>
      <c r="D3053" s="217" t="e">
        <f>+VLOOKUP('PAA CONSOLIDADO'!L3056,LISTAS!$D$4:$E$15,2,0)</f>
        <v>#N/A</v>
      </c>
      <c r="E3053" s="217" t="e">
        <f>+VLOOKUP('PAA CONSOLIDADO'!M3056,LISTAS!$D$4:$E$15,2,0)</f>
        <v>#N/A</v>
      </c>
      <c r="F3053" s="217">
        <f>+'PAA CONSOLIDADO'!O3056</f>
        <v>0</v>
      </c>
      <c r="G3053" s="217">
        <f t="shared" si="141"/>
        <v>1</v>
      </c>
      <c r="H3053" s="217" t="e">
        <f>+VLOOKUP('PAA CONSOLIDADO'!P3056,LISTAS!$B$4:$C$17,2,0)</f>
        <v>#N/A</v>
      </c>
      <c r="I3053" s="217" t="e">
        <f>+VLOOKUP('PAA CONSOLIDADO'!Q3056,LISTAS!$B$22:$C$25,2,0)</f>
        <v>#N/A</v>
      </c>
      <c r="J3053" s="219">
        <f>'PAA CONSOLIDADO'!R3056</f>
        <v>0</v>
      </c>
      <c r="K3053" s="219">
        <f>+'PAA CONSOLIDADO'!S3056</f>
        <v>0</v>
      </c>
      <c r="L3053" s="217" t="e">
        <f>+VLOOKUP('PAA CONSOLIDADO'!T3056,LISTAS!$B$29:$C$31,2,0)</f>
        <v>#N/A</v>
      </c>
      <c r="M3053" s="217" t="e">
        <f>+VLOOKUP('PAA CONSOLIDADO'!U3056,LISTAS!$B$36:$C$39,2,0)</f>
        <v>#N/A</v>
      </c>
      <c r="N3053" s="217" t="str">
        <f t="shared" si="142"/>
        <v>Unidad de Contratación (1)</v>
      </c>
      <c r="O3053" s="217" t="str">
        <f t="shared" si="143"/>
        <v>CO-DC-11001</v>
      </c>
      <c r="P3053" s="217">
        <f>+'PAA CONSOLIDADO'!V3056</f>
        <v>0</v>
      </c>
      <c r="Q3053" s="217">
        <f>+'PAA CONSOLIDADO'!X3056</f>
        <v>0</v>
      </c>
      <c r="R3053" s="217">
        <f>+'PAA CONSOLIDADO'!Y3056</f>
        <v>0</v>
      </c>
    </row>
    <row r="3054" spans="1:18" s="217" customFormat="1" x14ac:dyDescent="0.25">
      <c r="A3054" s="211">
        <f>+'PAA CONSOLIDADO'!C3057</f>
        <v>0</v>
      </c>
      <c r="B3054" s="211">
        <f>+'PAA CONSOLIDADO'!I3057</f>
        <v>0</v>
      </c>
      <c r="C3054" s="217" t="str">
        <f>+CONCATENATE('PAA CONSOLIDADO'!A3057,"-",'PAA CONSOLIDADO'!D3057,"-",'PAA CONSOLIDADO'!K3057)</f>
        <v>--</v>
      </c>
      <c r="D3054" s="217" t="e">
        <f>+VLOOKUP('PAA CONSOLIDADO'!L3057,LISTAS!$D$4:$E$15,2,0)</f>
        <v>#N/A</v>
      </c>
      <c r="E3054" s="217" t="e">
        <f>+VLOOKUP('PAA CONSOLIDADO'!M3057,LISTAS!$D$4:$E$15,2,0)</f>
        <v>#N/A</v>
      </c>
      <c r="F3054" s="217">
        <f>+'PAA CONSOLIDADO'!O3057</f>
        <v>0</v>
      </c>
      <c r="G3054" s="217">
        <f t="shared" si="141"/>
        <v>1</v>
      </c>
      <c r="H3054" s="217" t="e">
        <f>+VLOOKUP('PAA CONSOLIDADO'!P3057,LISTAS!$B$4:$C$17,2,0)</f>
        <v>#N/A</v>
      </c>
      <c r="I3054" s="217" t="e">
        <f>+VLOOKUP('PAA CONSOLIDADO'!Q3057,LISTAS!$B$22:$C$25,2,0)</f>
        <v>#N/A</v>
      </c>
      <c r="J3054" s="219">
        <f>'PAA CONSOLIDADO'!R3057</f>
        <v>0</v>
      </c>
      <c r="K3054" s="219">
        <f>+'PAA CONSOLIDADO'!S3057</f>
        <v>0</v>
      </c>
      <c r="L3054" s="217" t="e">
        <f>+VLOOKUP('PAA CONSOLIDADO'!T3057,LISTAS!$B$29:$C$31,2,0)</f>
        <v>#N/A</v>
      </c>
      <c r="M3054" s="217" t="e">
        <f>+VLOOKUP('PAA CONSOLIDADO'!U3057,LISTAS!$B$36:$C$39,2,0)</f>
        <v>#N/A</v>
      </c>
      <c r="N3054" s="217" t="str">
        <f t="shared" si="142"/>
        <v>Unidad de Contratación (1)</v>
      </c>
      <c r="O3054" s="217" t="str">
        <f t="shared" si="143"/>
        <v>CO-DC-11001</v>
      </c>
      <c r="P3054" s="217">
        <f>+'PAA CONSOLIDADO'!V3057</f>
        <v>0</v>
      </c>
      <c r="Q3054" s="217">
        <f>+'PAA CONSOLIDADO'!X3057</f>
        <v>0</v>
      </c>
      <c r="R3054" s="217">
        <f>+'PAA CONSOLIDADO'!Y3057</f>
        <v>0</v>
      </c>
    </row>
    <row r="3055" spans="1:18" s="217" customFormat="1" x14ac:dyDescent="0.25">
      <c r="A3055" s="211">
        <f>+'PAA CONSOLIDADO'!C3058</f>
        <v>0</v>
      </c>
      <c r="B3055" s="211">
        <f>+'PAA CONSOLIDADO'!I3058</f>
        <v>0</v>
      </c>
      <c r="C3055" s="217" t="str">
        <f>+CONCATENATE('PAA CONSOLIDADO'!A3058,"-",'PAA CONSOLIDADO'!D3058,"-",'PAA CONSOLIDADO'!K3058)</f>
        <v>--</v>
      </c>
      <c r="D3055" s="217" t="e">
        <f>+VLOOKUP('PAA CONSOLIDADO'!L3058,LISTAS!$D$4:$E$15,2,0)</f>
        <v>#N/A</v>
      </c>
      <c r="E3055" s="217" t="e">
        <f>+VLOOKUP('PAA CONSOLIDADO'!M3058,LISTAS!$D$4:$E$15,2,0)</f>
        <v>#N/A</v>
      </c>
      <c r="F3055" s="217">
        <f>+'PAA CONSOLIDADO'!O3058</f>
        <v>0</v>
      </c>
      <c r="G3055" s="217">
        <f t="shared" si="141"/>
        <v>1</v>
      </c>
      <c r="H3055" s="217" t="e">
        <f>+VLOOKUP('PAA CONSOLIDADO'!P3058,LISTAS!$B$4:$C$17,2,0)</f>
        <v>#N/A</v>
      </c>
      <c r="I3055" s="217" t="e">
        <f>+VLOOKUP('PAA CONSOLIDADO'!Q3058,LISTAS!$B$22:$C$25,2,0)</f>
        <v>#N/A</v>
      </c>
      <c r="J3055" s="219">
        <f>'PAA CONSOLIDADO'!R3058</f>
        <v>0</v>
      </c>
      <c r="K3055" s="219">
        <f>+'PAA CONSOLIDADO'!S3058</f>
        <v>0</v>
      </c>
      <c r="L3055" s="217" t="e">
        <f>+VLOOKUP('PAA CONSOLIDADO'!T3058,LISTAS!$B$29:$C$31,2,0)</f>
        <v>#N/A</v>
      </c>
      <c r="M3055" s="217" t="e">
        <f>+VLOOKUP('PAA CONSOLIDADO'!U3058,LISTAS!$B$36:$C$39,2,0)</f>
        <v>#N/A</v>
      </c>
      <c r="N3055" s="217" t="str">
        <f t="shared" si="142"/>
        <v>Unidad de Contratación (1)</v>
      </c>
      <c r="O3055" s="217" t="str">
        <f t="shared" si="143"/>
        <v>CO-DC-11001</v>
      </c>
      <c r="P3055" s="217">
        <f>+'PAA CONSOLIDADO'!V3058</f>
        <v>0</v>
      </c>
      <c r="Q3055" s="217">
        <f>+'PAA CONSOLIDADO'!X3058</f>
        <v>0</v>
      </c>
      <c r="R3055" s="217">
        <f>+'PAA CONSOLIDADO'!Y3058</f>
        <v>0</v>
      </c>
    </row>
    <row r="3056" spans="1:18" s="217" customFormat="1" x14ac:dyDescent="0.25">
      <c r="A3056" s="211">
        <f>+'PAA CONSOLIDADO'!C3059</f>
        <v>0</v>
      </c>
      <c r="B3056" s="211">
        <f>+'PAA CONSOLIDADO'!I3059</f>
        <v>0</v>
      </c>
      <c r="C3056" s="217" t="str">
        <f>+CONCATENATE('PAA CONSOLIDADO'!A3059,"-",'PAA CONSOLIDADO'!D3059,"-",'PAA CONSOLIDADO'!K3059)</f>
        <v>--</v>
      </c>
      <c r="D3056" s="217" t="e">
        <f>+VLOOKUP('PAA CONSOLIDADO'!L3059,LISTAS!$D$4:$E$15,2,0)</f>
        <v>#N/A</v>
      </c>
      <c r="E3056" s="217" t="e">
        <f>+VLOOKUP('PAA CONSOLIDADO'!M3059,LISTAS!$D$4:$E$15,2,0)</f>
        <v>#N/A</v>
      </c>
      <c r="F3056" s="217">
        <f>+'PAA CONSOLIDADO'!O3059</f>
        <v>0</v>
      </c>
      <c r="G3056" s="217">
        <f t="shared" si="141"/>
        <v>1</v>
      </c>
      <c r="H3056" s="217" t="e">
        <f>+VLOOKUP('PAA CONSOLIDADO'!P3059,LISTAS!$B$4:$C$17,2,0)</f>
        <v>#N/A</v>
      </c>
      <c r="I3056" s="217" t="e">
        <f>+VLOOKUP('PAA CONSOLIDADO'!Q3059,LISTAS!$B$22:$C$25,2,0)</f>
        <v>#N/A</v>
      </c>
      <c r="J3056" s="219">
        <f>'PAA CONSOLIDADO'!R3059</f>
        <v>0</v>
      </c>
      <c r="K3056" s="219">
        <f>+'PAA CONSOLIDADO'!S3059</f>
        <v>0</v>
      </c>
      <c r="L3056" s="217" t="e">
        <f>+VLOOKUP('PAA CONSOLIDADO'!T3059,LISTAS!$B$29:$C$31,2,0)</f>
        <v>#N/A</v>
      </c>
      <c r="M3056" s="217" t="e">
        <f>+VLOOKUP('PAA CONSOLIDADO'!U3059,LISTAS!$B$36:$C$39,2,0)</f>
        <v>#N/A</v>
      </c>
      <c r="N3056" s="217" t="str">
        <f t="shared" si="142"/>
        <v>Unidad de Contratación (1)</v>
      </c>
      <c r="O3056" s="217" t="str">
        <f t="shared" si="143"/>
        <v>CO-DC-11001</v>
      </c>
      <c r="P3056" s="217">
        <f>+'PAA CONSOLIDADO'!V3059</f>
        <v>0</v>
      </c>
      <c r="Q3056" s="217">
        <f>+'PAA CONSOLIDADO'!X3059</f>
        <v>0</v>
      </c>
      <c r="R3056" s="217">
        <f>+'PAA CONSOLIDADO'!Y3059</f>
        <v>0</v>
      </c>
    </row>
    <row r="3057" spans="1:18" s="217" customFormat="1" x14ac:dyDescent="0.25">
      <c r="A3057" s="211">
        <f>+'PAA CONSOLIDADO'!C3060</f>
        <v>0</v>
      </c>
      <c r="B3057" s="211">
        <f>+'PAA CONSOLIDADO'!I3060</f>
        <v>0</v>
      </c>
      <c r="C3057" s="217" t="str">
        <f>+CONCATENATE('PAA CONSOLIDADO'!A3060,"-",'PAA CONSOLIDADO'!D3060,"-",'PAA CONSOLIDADO'!K3060)</f>
        <v>--</v>
      </c>
      <c r="D3057" s="217" t="e">
        <f>+VLOOKUP('PAA CONSOLIDADO'!L3060,LISTAS!$D$4:$E$15,2,0)</f>
        <v>#N/A</v>
      </c>
      <c r="E3057" s="217" t="e">
        <f>+VLOOKUP('PAA CONSOLIDADO'!M3060,LISTAS!$D$4:$E$15,2,0)</f>
        <v>#N/A</v>
      </c>
      <c r="F3057" s="217">
        <f>+'PAA CONSOLIDADO'!O3060</f>
        <v>0</v>
      </c>
      <c r="G3057" s="217">
        <f t="shared" si="141"/>
        <v>1</v>
      </c>
      <c r="H3057" s="217" t="e">
        <f>+VLOOKUP('PAA CONSOLIDADO'!P3060,LISTAS!$B$4:$C$17,2,0)</f>
        <v>#N/A</v>
      </c>
      <c r="I3057" s="217" t="e">
        <f>+VLOOKUP('PAA CONSOLIDADO'!Q3060,LISTAS!$B$22:$C$25,2,0)</f>
        <v>#N/A</v>
      </c>
      <c r="J3057" s="219">
        <f>'PAA CONSOLIDADO'!R3060</f>
        <v>0</v>
      </c>
      <c r="K3057" s="219">
        <f>+'PAA CONSOLIDADO'!S3060</f>
        <v>0</v>
      </c>
      <c r="L3057" s="217" t="e">
        <f>+VLOOKUP('PAA CONSOLIDADO'!T3060,LISTAS!$B$29:$C$31,2,0)</f>
        <v>#N/A</v>
      </c>
      <c r="M3057" s="217" t="e">
        <f>+VLOOKUP('PAA CONSOLIDADO'!U3060,LISTAS!$B$36:$C$39,2,0)</f>
        <v>#N/A</v>
      </c>
      <c r="N3057" s="217" t="str">
        <f t="shared" si="142"/>
        <v>Unidad de Contratación (1)</v>
      </c>
      <c r="O3057" s="217" t="str">
        <f t="shared" si="143"/>
        <v>CO-DC-11001</v>
      </c>
      <c r="P3057" s="217">
        <f>+'PAA CONSOLIDADO'!V3060</f>
        <v>0</v>
      </c>
      <c r="Q3057" s="217">
        <f>+'PAA CONSOLIDADO'!X3060</f>
        <v>0</v>
      </c>
      <c r="R3057" s="217">
        <f>+'PAA CONSOLIDADO'!Y3060</f>
        <v>0</v>
      </c>
    </row>
    <row r="3058" spans="1:18" s="217" customFormat="1" x14ac:dyDescent="0.25">
      <c r="A3058" s="211">
        <f>+'PAA CONSOLIDADO'!C3061</f>
        <v>0</v>
      </c>
      <c r="B3058" s="211">
        <f>+'PAA CONSOLIDADO'!I3061</f>
        <v>0</v>
      </c>
      <c r="C3058" s="217" t="str">
        <f>+CONCATENATE('PAA CONSOLIDADO'!A3061,"-",'PAA CONSOLIDADO'!D3061,"-",'PAA CONSOLIDADO'!K3061)</f>
        <v>--</v>
      </c>
      <c r="D3058" s="217" t="e">
        <f>+VLOOKUP('PAA CONSOLIDADO'!L3061,LISTAS!$D$4:$E$15,2,0)</f>
        <v>#N/A</v>
      </c>
      <c r="E3058" s="217" t="e">
        <f>+VLOOKUP('PAA CONSOLIDADO'!M3061,LISTAS!$D$4:$E$15,2,0)</f>
        <v>#N/A</v>
      </c>
      <c r="F3058" s="217">
        <f>+'PAA CONSOLIDADO'!O3061</f>
        <v>0</v>
      </c>
      <c r="G3058" s="217">
        <f t="shared" si="141"/>
        <v>1</v>
      </c>
      <c r="H3058" s="217" t="e">
        <f>+VLOOKUP('PAA CONSOLIDADO'!P3061,LISTAS!$B$4:$C$17,2,0)</f>
        <v>#N/A</v>
      </c>
      <c r="I3058" s="217" t="e">
        <f>+VLOOKUP('PAA CONSOLIDADO'!Q3061,LISTAS!$B$22:$C$25,2,0)</f>
        <v>#N/A</v>
      </c>
      <c r="J3058" s="219">
        <f>'PAA CONSOLIDADO'!R3061</f>
        <v>0</v>
      </c>
      <c r="K3058" s="219">
        <f>+'PAA CONSOLIDADO'!S3061</f>
        <v>0</v>
      </c>
      <c r="L3058" s="217" t="e">
        <f>+VLOOKUP('PAA CONSOLIDADO'!T3061,LISTAS!$B$29:$C$31,2,0)</f>
        <v>#N/A</v>
      </c>
      <c r="M3058" s="217" t="e">
        <f>+VLOOKUP('PAA CONSOLIDADO'!U3061,LISTAS!$B$36:$C$39,2,0)</f>
        <v>#N/A</v>
      </c>
      <c r="N3058" s="217" t="str">
        <f t="shared" si="142"/>
        <v>Unidad de Contratación (1)</v>
      </c>
      <c r="O3058" s="217" t="str">
        <f t="shared" si="143"/>
        <v>CO-DC-11001</v>
      </c>
      <c r="P3058" s="217">
        <f>+'PAA CONSOLIDADO'!V3061</f>
        <v>0</v>
      </c>
      <c r="Q3058" s="217">
        <f>+'PAA CONSOLIDADO'!X3061</f>
        <v>0</v>
      </c>
      <c r="R3058" s="217">
        <f>+'PAA CONSOLIDADO'!Y3061</f>
        <v>0</v>
      </c>
    </row>
    <row r="3059" spans="1:18" s="217" customFormat="1" x14ac:dyDescent="0.25">
      <c r="A3059" s="211">
        <f>+'PAA CONSOLIDADO'!C3062</f>
        <v>0</v>
      </c>
      <c r="B3059" s="211">
        <f>+'PAA CONSOLIDADO'!I3062</f>
        <v>0</v>
      </c>
      <c r="C3059" s="217" t="str">
        <f>+CONCATENATE('PAA CONSOLIDADO'!A3062,"-",'PAA CONSOLIDADO'!D3062,"-",'PAA CONSOLIDADO'!K3062)</f>
        <v>--</v>
      </c>
      <c r="D3059" s="217" t="e">
        <f>+VLOOKUP('PAA CONSOLIDADO'!L3062,LISTAS!$D$4:$E$15,2,0)</f>
        <v>#N/A</v>
      </c>
      <c r="E3059" s="217" t="e">
        <f>+VLOOKUP('PAA CONSOLIDADO'!M3062,LISTAS!$D$4:$E$15,2,0)</f>
        <v>#N/A</v>
      </c>
      <c r="F3059" s="217">
        <f>+'PAA CONSOLIDADO'!O3062</f>
        <v>0</v>
      </c>
      <c r="G3059" s="217">
        <f t="shared" si="141"/>
        <v>1</v>
      </c>
      <c r="H3059" s="217" t="e">
        <f>+VLOOKUP('PAA CONSOLIDADO'!P3062,LISTAS!$B$4:$C$17,2,0)</f>
        <v>#N/A</v>
      </c>
      <c r="I3059" s="217" t="e">
        <f>+VLOOKUP('PAA CONSOLIDADO'!Q3062,LISTAS!$B$22:$C$25,2,0)</f>
        <v>#N/A</v>
      </c>
      <c r="J3059" s="219">
        <f>'PAA CONSOLIDADO'!R3062</f>
        <v>0</v>
      </c>
      <c r="K3059" s="219">
        <f>+'PAA CONSOLIDADO'!S3062</f>
        <v>0</v>
      </c>
      <c r="L3059" s="217" t="e">
        <f>+VLOOKUP('PAA CONSOLIDADO'!T3062,LISTAS!$B$29:$C$31,2,0)</f>
        <v>#N/A</v>
      </c>
      <c r="M3059" s="217" t="e">
        <f>+VLOOKUP('PAA CONSOLIDADO'!U3062,LISTAS!$B$36:$C$39,2,0)</f>
        <v>#N/A</v>
      </c>
      <c r="N3059" s="217" t="str">
        <f t="shared" si="142"/>
        <v>Unidad de Contratación (1)</v>
      </c>
      <c r="O3059" s="217" t="str">
        <f t="shared" si="143"/>
        <v>CO-DC-11001</v>
      </c>
      <c r="P3059" s="217">
        <f>+'PAA CONSOLIDADO'!V3062</f>
        <v>0</v>
      </c>
      <c r="Q3059" s="217">
        <f>+'PAA CONSOLIDADO'!X3062</f>
        <v>0</v>
      </c>
      <c r="R3059" s="217">
        <f>+'PAA CONSOLIDADO'!Y3062</f>
        <v>0</v>
      </c>
    </row>
    <row r="3060" spans="1:18" s="217" customFormat="1" x14ac:dyDescent="0.25">
      <c r="A3060" s="211">
        <f>+'PAA CONSOLIDADO'!C3063</f>
        <v>0</v>
      </c>
      <c r="B3060" s="211">
        <f>+'PAA CONSOLIDADO'!I3063</f>
        <v>0</v>
      </c>
      <c r="C3060" s="217" t="str">
        <f>+CONCATENATE('PAA CONSOLIDADO'!A3063,"-",'PAA CONSOLIDADO'!D3063,"-",'PAA CONSOLIDADO'!K3063)</f>
        <v>--</v>
      </c>
      <c r="D3060" s="217" t="e">
        <f>+VLOOKUP('PAA CONSOLIDADO'!L3063,LISTAS!$D$4:$E$15,2,0)</f>
        <v>#N/A</v>
      </c>
      <c r="E3060" s="217" t="e">
        <f>+VLOOKUP('PAA CONSOLIDADO'!M3063,LISTAS!$D$4:$E$15,2,0)</f>
        <v>#N/A</v>
      </c>
      <c r="F3060" s="217">
        <f>+'PAA CONSOLIDADO'!O3063</f>
        <v>0</v>
      </c>
      <c r="G3060" s="217">
        <f t="shared" si="141"/>
        <v>1</v>
      </c>
      <c r="H3060" s="217" t="e">
        <f>+VLOOKUP('PAA CONSOLIDADO'!P3063,LISTAS!$B$4:$C$17,2,0)</f>
        <v>#N/A</v>
      </c>
      <c r="I3060" s="217" t="e">
        <f>+VLOOKUP('PAA CONSOLIDADO'!Q3063,LISTAS!$B$22:$C$25,2,0)</f>
        <v>#N/A</v>
      </c>
      <c r="J3060" s="219">
        <f>'PAA CONSOLIDADO'!R3063</f>
        <v>0</v>
      </c>
      <c r="K3060" s="219">
        <f>+'PAA CONSOLIDADO'!S3063</f>
        <v>0</v>
      </c>
      <c r="L3060" s="217" t="e">
        <f>+VLOOKUP('PAA CONSOLIDADO'!T3063,LISTAS!$B$29:$C$31,2,0)</f>
        <v>#N/A</v>
      </c>
      <c r="M3060" s="217" t="e">
        <f>+VLOOKUP('PAA CONSOLIDADO'!U3063,LISTAS!$B$36:$C$39,2,0)</f>
        <v>#N/A</v>
      </c>
      <c r="N3060" s="217" t="str">
        <f t="shared" si="142"/>
        <v>Unidad de Contratación (1)</v>
      </c>
      <c r="O3060" s="217" t="str">
        <f t="shared" si="143"/>
        <v>CO-DC-11001</v>
      </c>
      <c r="P3060" s="217">
        <f>+'PAA CONSOLIDADO'!V3063</f>
        <v>0</v>
      </c>
      <c r="Q3060" s="217">
        <f>+'PAA CONSOLIDADO'!X3063</f>
        <v>0</v>
      </c>
      <c r="R3060" s="217">
        <f>+'PAA CONSOLIDADO'!Y3063</f>
        <v>0</v>
      </c>
    </row>
    <row r="3061" spans="1:18" s="217" customFormat="1" x14ac:dyDescent="0.25">
      <c r="A3061" s="211">
        <f>+'PAA CONSOLIDADO'!C3064</f>
        <v>0</v>
      </c>
      <c r="B3061" s="211">
        <f>+'PAA CONSOLIDADO'!I3064</f>
        <v>0</v>
      </c>
      <c r="C3061" s="217" t="str">
        <f>+CONCATENATE('PAA CONSOLIDADO'!A3064,"-",'PAA CONSOLIDADO'!D3064,"-",'PAA CONSOLIDADO'!K3064)</f>
        <v>--</v>
      </c>
      <c r="D3061" s="217" t="e">
        <f>+VLOOKUP('PAA CONSOLIDADO'!L3064,LISTAS!$D$4:$E$15,2,0)</f>
        <v>#N/A</v>
      </c>
      <c r="E3061" s="217" t="e">
        <f>+VLOOKUP('PAA CONSOLIDADO'!M3064,LISTAS!$D$4:$E$15,2,0)</f>
        <v>#N/A</v>
      </c>
      <c r="F3061" s="217">
        <f>+'PAA CONSOLIDADO'!O3064</f>
        <v>0</v>
      </c>
      <c r="G3061" s="217">
        <f t="shared" si="141"/>
        <v>1</v>
      </c>
      <c r="H3061" s="217" t="e">
        <f>+VLOOKUP('PAA CONSOLIDADO'!P3064,LISTAS!$B$4:$C$17,2,0)</f>
        <v>#N/A</v>
      </c>
      <c r="I3061" s="217" t="e">
        <f>+VLOOKUP('PAA CONSOLIDADO'!Q3064,LISTAS!$B$22:$C$25,2,0)</f>
        <v>#N/A</v>
      </c>
      <c r="J3061" s="219">
        <f>'PAA CONSOLIDADO'!R3064</f>
        <v>0</v>
      </c>
      <c r="K3061" s="219">
        <f>+'PAA CONSOLIDADO'!S3064</f>
        <v>0</v>
      </c>
      <c r="L3061" s="217" t="e">
        <f>+VLOOKUP('PAA CONSOLIDADO'!T3064,LISTAS!$B$29:$C$31,2,0)</f>
        <v>#N/A</v>
      </c>
      <c r="M3061" s="217" t="e">
        <f>+VLOOKUP('PAA CONSOLIDADO'!U3064,LISTAS!$B$36:$C$39,2,0)</f>
        <v>#N/A</v>
      </c>
      <c r="N3061" s="217" t="str">
        <f t="shared" si="142"/>
        <v>Unidad de Contratación (1)</v>
      </c>
      <c r="O3061" s="217" t="str">
        <f t="shared" si="143"/>
        <v>CO-DC-11001</v>
      </c>
      <c r="P3061" s="217">
        <f>+'PAA CONSOLIDADO'!V3064</f>
        <v>0</v>
      </c>
      <c r="Q3061" s="217">
        <f>+'PAA CONSOLIDADO'!X3064</f>
        <v>0</v>
      </c>
      <c r="R3061" s="217">
        <f>+'PAA CONSOLIDADO'!Y3064</f>
        <v>0</v>
      </c>
    </row>
    <row r="3062" spans="1:18" s="217" customFormat="1" x14ac:dyDescent="0.25">
      <c r="A3062" s="211">
        <f>+'PAA CONSOLIDADO'!C3065</f>
        <v>0</v>
      </c>
      <c r="B3062" s="211">
        <f>+'PAA CONSOLIDADO'!I3065</f>
        <v>0</v>
      </c>
      <c r="C3062" s="217" t="str">
        <f>+CONCATENATE('PAA CONSOLIDADO'!A3065,"-",'PAA CONSOLIDADO'!D3065,"-",'PAA CONSOLIDADO'!K3065)</f>
        <v>--</v>
      </c>
      <c r="D3062" s="217" t="e">
        <f>+VLOOKUP('PAA CONSOLIDADO'!L3065,LISTAS!$D$4:$E$15,2,0)</f>
        <v>#N/A</v>
      </c>
      <c r="E3062" s="217" t="e">
        <f>+VLOOKUP('PAA CONSOLIDADO'!M3065,LISTAS!$D$4:$E$15,2,0)</f>
        <v>#N/A</v>
      </c>
      <c r="F3062" s="217">
        <f>+'PAA CONSOLIDADO'!O3065</f>
        <v>0</v>
      </c>
      <c r="G3062" s="217">
        <f t="shared" si="141"/>
        <v>1</v>
      </c>
      <c r="H3062" s="217" t="e">
        <f>+VLOOKUP('PAA CONSOLIDADO'!P3065,LISTAS!$B$4:$C$17,2,0)</f>
        <v>#N/A</v>
      </c>
      <c r="I3062" s="217" t="e">
        <f>+VLOOKUP('PAA CONSOLIDADO'!Q3065,LISTAS!$B$22:$C$25,2,0)</f>
        <v>#N/A</v>
      </c>
      <c r="J3062" s="219">
        <f>'PAA CONSOLIDADO'!R3065</f>
        <v>0</v>
      </c>
      <c r="K3062" s="219">
        <f>+'PAA CONSOLIDADO'!S3065</f>
        <v>0</v>
      </c>
      <c r="L3062" s="217" t="e">
        <f>+VLOOKUP('PAA CONSOLIDADO'!T3065,LISTAS!$B$29:$C$31,2,0)</f>
        <v>#N/A</v>
      </c>
      <c r="M3062" s="217" t="e">
        <f>+VLOOKUP('PAA CONSOLIDADO'!U3065,LISTAS!$B$36:$C$39,2,0)</f>
        <v>#N/A</v>
      </c>
      <c r="N3062" s="217" t="str">
        <f t="shared" si="142"/>
        <v>Unidad de Contratación (1)</v>
      </c>
      <c r="O3062" s="217" t="str">
        <f t="shared" si="143"/>
        <v>CO-DC-11001</v>
      </c>
      <c r="P3062" s="217">
        <f>+'PAA CONSOLIDADO'!V3065</f>
        <v>0</v>
      </c>
      <c r="Q3062" s="217">
        <f>+'PAA CONSOLIDADO'!X3065</f>
        <v>0</v>
      </c>
      <c r="R3062" s="217">
        <f>+'PAA CONSOLIDADO'!Y3065</f>
        <v>0</v>
      </c>
    </row>
    <row r="3063" spans="1:18" s="217" customFormat="1" x14ac:dyDescent="0.25">
      <c r="A3063" s="211">
        <f>+'PAA CONSOLIDADO'!C3066</f>
        <v>0</v>
      </c>
      <c r="B3063" s="211">
        <f>+'PAA CONSOLIDADO'!I3066</f>
        <v>0</v>
      </c>
      <c r="C3063" s="217" t="str">
        <f>+CONCATENATE('PAA CONSOLIDADO'!A3066,"-",'PAA CONSOLIDADO'!D3066,"-",'PAA CONSOLIDADO'!K3066)</f>
        <v>--</v>
      </c>
      <c r="D3063" s="217" t="e">
        <f>+VLOOKUP('PAA CONSOLIDADO'!L3066,LISTAS!$D$4:$E$15,2,0)</f>
        <v>#N/A</v>
      </c>
      <c r="E3063" s="217" t="e">
        <f>+VLOOKUP('PAA CONSOLIDADO'!M3066,LISTAS!$D$4:$E$15,2,0)</f>
        <v>#N/A</v>
      </c>
      <c r="F3063" s="217">
        <f>+'PAA CONSOLIDADO'!O3066</f>
        <v>0</v>
      </c>
      <c r="G3063" s="217">
        <f t="shared" si="141"/>
        <v>1</v>
      </c>
      <c r="H3063" s="217" t="e">
        <f>+VLOOKUP('PAA CONSOLIDADO'!P3066,LISTAS!$B$4:$C$17,2,0)</f>
        <v>#N/A</v>
      </c>
      <c r="I3063" s="217" t="e">
        <f>+VLOOKUP('PAA CONSOLIDADO'!Q3066,LISTAS!$B$22:$C$25,2,0)</f>
        <v>#N/A</v>
      </c>
      <c r="J3063" s="219">
        <f>'PAA CONSOLIDADO'!R3066</f>
        <v>0</v>
      </c>
      <c r="K3063" s="219">
        <f>+'PAA CONSOLIDADO'!S3066</f>
        <v>0</v>
      </c>
      <c r="L3063" s="217" t="e">
        <f>+VLOOKUP('PAA CONSOLIDADO'!T3066,LISTAS!$B$29:$C$31,2,0)</f>
        <v>#N/A</v>
      </c>
      <c r="M3063" s="217" t="e">
        <f>+VLOOKUP('PAA CONSOLIDADO'!U3066,LISTAS!$B$36:$C$39,2,0)</f>
        <v>#N/A</v>
      </c>
      <c r="N3063" s="217" t="str">
        <f t="shared" si="142"/>
        <v>Unidad de Contratación (1)</v>
      </c>
      <c r="O3063" s="217" t="str">
        <f t="shared" si="143"/>
        <v>CO-DC-11001</v>
      </c>
      <c r="P3063" s="217">
        <f>+'PAA CONSOLIDADO'!V3066</f>
        <v>0</v>
      </c>
      <c r="Q3063" s="217">
        <f>+'PAA CONSOLIDADO'!X3066</f>
        <v>0</v>
      </c>
      <c r="R3063" s="217">
        <f>+'PAA CONSOLIDADO'!Y3066</f>
        <v>0</v>
      </c>
    </row>
    <row r="3064" spans="1:18" s="217" customFormat="1" x14ac:dyDescent="0.25">
      <c r="A3064" s="211">
        <f>+'PAA CONSOLIDADO'!C3067</f>
        <v>0</v>
      </c>
      <c r="B3064" s="211">
        <f>+'PAA CONSOLIDADO'!I3067</f>
        <v>0</v>
      </c>
      <c r="C3064" s="217" t="str">
        <f>+CONCATENATE('PAA CONSOLIDADO'!A3067,"-",'PAA CONSOLIDADO'!D3067,"-",'PAA CONSOLIDADO'!K3067)</f>
        <v>--</v>
      </c>
      <c r="D3064" s="217" t="e">
        <f>+VLOOKUP('PAA CONSOLIDADO'!L3067,LISTAS!$D$4:$E$15,2,0)</f>
        <v>#N/A</v>
      </c>
      <c r="E3064" s="217" t="e">
        <f>+VLOOKUP('PAA CONSOLIDADO'!M3067,LISTAS!$D$4:$E$15,2,0)</f>
        <v>#N/A</v>
      </c>
      <c r="F3064" s="217">
        <f>+'PAA CONSOLIDADO'!O3067</f>
        <v>0</v>
      </c>
      <c r="G3064" s="217">
        <f t="shared" si="141"/>
        <v>1</v>
      </c>
      <c r="H3064" s="217" t="e">
        <f>+VLOOKUP('PAA CONSOLIDADO'!P3067,LISTAS!$B$4:$C$17,2,0)</f>
        <v>#N/A</v>
      </c>
      <c r="I3064" s="217" t="e">
        <f>+VLOOKUP('PAA CONSOLIDADO'!Q3067,LISTAS!$B$22:$C$25,2,0)</f>
        <v>#N/A</v>
      </c>
      <c r="J3064" s="219">
        <f>'PAA CONSOLIDADO'!R3067</f>
        <v>0</v>
      </c>
      <c r="K3064" s="219">
        <f>+'PAA CONSOLIDADO'!S3067</f>
        <v>0</v>
      </c>
      <c r="L3064" s="217" t="e">
        <f>+VLOOKUP('PAA CONSOLIDADO'!T3067,LISTAS!$B$29:$C$31,2,0)</f>
        <v>#N/A</v>
      </c>
      <c r="M3064" s="217" t="e">
        <f>+VLOOKUP('PAA CONSOLIDADO'!U3067,LISTAS!$B$36:$C$39,2,0)</f>
        <v>#N/A</v>
      </c>
      <c r="N3064" s="217" t="str">
        <f t="shared" si="142"/>
        <v>Unidad de Contratación (1)</v>
      </c>
      <c r="O3064" s="217" t="str">
        <f t="shared" si="143"/>
        <v>CO-DC-11001</v>
      </c>
      <c r="P3064" s="217">
        <f>+'PAA CONSOLIDADO'!V3067</f>
        <v>0</v>
      </c>
      <c r="Q3064" s="217">
        <f>+'PAA CONSOLIDADO'!X3067</f>
        <v>0</v>
      </c>
      <c r="R3064" s="217">
        <f>+'PAA CONSOLIDADO'!Y3067</f>
        <v>0</v>
      </c>
    </row>
    <row r="3065" spans="1:18" s="217" customFormat="1" x14ac:dyDescent="0.25">
      <c r="A3065" s="211">
        <f>+'PAA CONSOLIDADO'!C3068</f>
        <v>0</v>
      </c>
      <c r="B3065" s="211">
        <f>+'PAA CONSOLIDADO'!I3068</f>
        <v>0</v>
      </c>
      <c r="C3065" s="217" t="str">
        <f>+CONCATENATE('PAA CONSOLIDADO'!A3068,"-",'PAA CONSOLIDADO'!D3068,"-",'PAA CONSOLIDADO'!K3068)</f>
        <v>--</v>
      </c>
      <c r="D3065" s="217" t="e">
        <f>+VLOOKUP('PAA CONSOLIDADO'!L3068,LISTAS!$D$4:$E$15,2,0)</f>
        <v>#N/A</v>
      </c>
      <c r="E3065" s="217" t="e">
        <f>+VLOOKUP('PAA CONSOLIDADO'!M3068,LISTAS!$D$4:$E$15,2,0)</f>
        <v>#N/A</v>
      </c>
      <c r="F3065" s="217">
        <f>+'PAA CONSOLIDADO'!O3068</f>
        <v>0</v>
      </c>
      <c r="G3065" s="217">
        <f t="shared" si="141"/>
        <v>1</v>
      </c>
      <c r="H3065" s="217" t="e">
        <f>+VLOOKUP('PAA CONSOLIDADO'!P3068,LISTAS!$B$4:$C$17,2,0)</f>
        <v>#N/A</v>
      </c>
      <c r="I3065" s="217" t="e">
        <f>+VLOOKUP('PAA CONSOLIDADO'!Q3068,LISTAS!$B$22:$C$25,2,0)</f>
        <v>#N/A</v>
      </c>
      <c r="J3065" s="219">
        <f>'PAA CONSOLIDADO'!R3068</f>
        <v>0</v>
      </c>
      <c r="K3065" s="219">
        <f>+'PAA CONSOLIDADO'!S3068</f>
        <v>0</v>
      </c>
      <c r="L3065" s="217" t="e">
        <f>+VLOOKUP('PAA CONSOLIDADO'!T3068,LISTAS!$B$29:$C$31,2,0)</f>
        <v>#N/A</v>
      </c>
      <c r="M3065" s="217" t="e">
        <f>+VLOOKUP('PAA CONSOLIDADO'!U3068,LISTAS!$B$36:$C$39,2,0)</f>
        <v>#N/A</v>
      </c>
      <c r="N3065" s="217" t="str">
        <f t="shared" si="142"/>
        <v>Unidad de Contratación (1)</v>
      </c>
      <c r="O3065" s="217" t="str">
        <f t="shared" si="143"/>
        <v>CO-DC-11001</v>
      </c>
      <c r="P3065" s="217">
        <f>+'PAA CONSOLIDADO'!V3068</f>
        <v>0</v>
      </c>
      <c r="Q3065" s="217">
        <f>+'PAA CONSOLIDADO'!X3068</f>
        <v>0</v>
      </c>
      <c r="R3065" s="217">
        <f>+'PAA CONSOLIDADO'!Y3068</f>
        <v>0</v>
      </c>
    </row>
    <row r="3066" spans="1:18" s="217" customFormat="1" x14ac:dyDescent="0.25">
      <c r="A3066" s="211">
        <f>+'PAA CONSOLIDADO'!C3069</f>
        <v>0</v>
      </c>
      <c r="B3066" s="211">
        <f>+'PAA CONSOLIDADO'!I3069</f>
        <v>0</v>
      </c>
      <c r="C3066" s="217" t="str">
        <f>+CONCATENATE('PAA CONSOLIDADO'!A3069,"-",'PAA CONSOLIDADO'!D3069,"-",'PAA CONSOLIDADO'!K3069)</f>
        <v>--</v>
      </c>
      <c r="D3066" s="217" t="e">
        <f>+VLOOKUP('PAA CONSOLIDADO'!L3069,LISTAS!$D$4:$E$15,2,0)</f>
        <v>#N/A</v>
      </c>
      <c r="E3066" s="217" t="e">
        <f>+VLOOKUP('PAA CONSOLIDADO'!M3069,LISTAS!$D$4:$E$15,2,0)</f>
        <v>#N/A</v>
      </c>
      <c r="F3066" s="217">
        <f>+'PAA CONSOLIDADO'!O3069</f>
        <v>0</v>
      </c>
      <c r="G3066" s="217">
        <f t="shared" si="141"/>
        <v>1</v>
      </c>
      <c r="H3066" s="217" t="e">
        <f>+VLOOKUP('PAA CONSOLIDADO'!P3069,LISTAS!$B$4:$C$17,2,0)</f>
        <v>#N/A</v>
      </c>
      <c r="I3066" s="217" t="e">
        <f>+VLOOKUP('PAA CONSOLIDADO'!Q3069,LISTAS!$B$22:$C$25,2,0)</f>
        <v>#N/A</v>
      </c>
      <c r="J3066" s="219">
        <f>'PAA CONSOLIDADO'!R3069</f>
        <v>0</v>
      </c>
      <c r="K3066" s="219">
        <f>+'PAA CONSOLIDADO'!S3069</f>
        <v>0</v>
      </c>
      <c r="L3066" s="217" t="e">
        <f>+VLOOKUP('PAA CONSOLIDADO'!T3069,LISTAS!$B$29:$C$31,2,0)</f>
        <v>#N/A</v>
      </c>
      <c r="M3066" s="217" t="e">
        <f>+VLOOKUP('PAA CONSOLIDADO'!U3069,LISTAS!$B$36:$C$39,2,0)</f>
        <v>#N/A</v>
      </c>
      <c r="N3066" s="217" t="str">
        <f t="shared" si="142"/>
        <v>Unidad de Contratación (1)</v>
      </c>
      <c r="O3066" s="217" t="str">
        <f t="shared" si="143"/>
        <v>CO-DC-11001</v>
      </c>
      <c r="P3066" s="217">
        <f>+'PAA CONSOLIDADO'!V3069</f>
        <v>0</v>
      </c>
      <c r="Q3066" s="217">
        <f>+'PAA CONSOLIDADO'!X3069</f>
        <v>0</v>
      </c>
      <c r="R3066" s="217">
        <f>+'PAA CONSOLIDADO'!Y3069</f>
        <v>0</v>
      </c>
    </row>
    <row r="3067" spans="1:18" s="217" customFormat="1" x14ac:dyDescent="0.25">
      <c r="A3067" s="211">
        <f>+'PAA CONSOLIDADO'!C3070</f>
        <v>0</v>
      </c>
      <c r="B3067" s="211">
        <f>+'PAA CONSOLIDADO'!I3070</f>
        <v>0</v>
      </c>
      <c r="C3067" s="217" t="str">
        <f>+CONCATENATE('PAA CONSOLIDADO'!A3070,"-",'PAA CONSOLIDADO'!D3070,"-",'PAA CONSOLIDADO'!K3070)</f>
        <v>--</v>
      </c>
      <c r="D3067" s="217" t="e">
        <f>+VLOOKUP('PAA CONSOLIDADO'!L3070,LISTAS!$D$4:$E$15,2,0)</f>
        <v>#N/A</v>
      </c>
      <c r="E3067" s="217" t="e">
        <f>+VLOOKUP('PAA CONSOLIDADO'!M3070,LISTAS!$D$4:$E$15,2,0)</f>
        <v>#N/A</v>
      </c>
      <c r="F3067" s="217">
        <f>+'PAA CONSOLIDADO'!O3070</f>
        <v>0</v>
      </c>
      <c r="G3067" s="217">
        <f t="shared" si="141"/>
        <v>1</v>
      </c>
      <c r="H3067" s="217" t="e">
        <f>+VLOOKUP('PAA CONSOLIDADO'!P3070,LISTAS!$B$4:$C$17,2,0)</f>
        <v>#N/A</v>
      </c>
      <c r="I3067" s="217" t="e">
        <f>+VLOOKUP('PAA CONSOLIDADO'!Q3070,LISTAS!$B$22:$C$25,2,0)</f>
        <v>#N/A</v>
      </c>
      <c r="J3067" s="219">
        <f>'PAA CONSOLIDADO'!R3070</f>
        <v>0</v>
      </c>
      <c r="K3067" s="219">
        <f>+'PAA CONSOLIDADO'!S3070</f>
        <v>0</v>
      </c>
      <c r="L3067" s="217" t="e">
        <f>+VLOOKUP('PAA CONSOLIDADO'!T3070,LISTAS!$B$29:$C$31,2,0)</f>
        <v>#N/A</v>
      </c>
      <c r="M3067" s="217" t="e">
        <f>+VLOOKUP('PAA CONSOLIDADO'!U3070,LISTAS!$B$36:$C$39,2,0)</f>
        <v>#N/A</v>
      </c>
      <c r="N3067" s="217" t="str">
        <f t="shared" si="142"/>
        <v>Unidad de Contratación (1)</v>
      </c>
      <c r="O3067" s="217" t="str">
        <f t="shared" si="143"/>
        <v>CO-DC-11001</v>
      </c>
      <c r="P3067" s="217">
        <f>+'PAA CONSOLIDADO'!V3070</f>
        <v>0</v>
      </c>
      <c r="Q3067" s="217">
        <f>+'PAA CONSOLIDADO'!X3070</f>
        <v>0</v>
      </c>
      <c r="R3067" s="217">
        <f>+'PAA CONSOLIDADO'!Y3070</f>
        <v>0</v>
      </c>
    </row>
    <row r="3068" spans="1:18" s="217" customFormat="1" x14ac:dyDescent="0.25">
      <c r="A3068" s="211">
        <f>+'PAA CONSOLIDADO'!C3071</f>
        <v>0</v>
      </c>
      <c r="B3068" s="211">
        <f>+'PAA CONSOLIDADO'!I3071</f>
        <v>0</v>
      </c>
      <c r="C3068" s="217" t="str">
        <f>+CONCATENATE('PAA CONSOLIDADO'!A3071,"-",'PAA CONSOLIDADO'!D3071,"-",'PAA CONSOLIDADO'!K3071)</f>
        <v>--</v>
      </c>
      <c r="D3068" s="217" t="e">
        <f>+VLOOKUP('PAA CONSOLIDADO'!L3071,LISTAS!$D$4:$E$15,2,0)</f>
        <v>#N/A</v>
      </c>
      <c r="E3068" s="217" t="e">
        <f>+VLOOKUP('PAA CONSOLIDADO'!M3071,LISTAS!$D$4:$E$15,2,0)</f>
        <v>#N/A</v>
      </c>
      <c r="F3068" s="217">
        <f>+'PAA CONSOLIDADO'!O3071</f>
        <v>0</v>
      </c>
      <c r="G3068" s="217">
        <f t="shared" si="141"/>
        <v>1</v>
      </c>
      <c r="H3068" s="217" t="e">
        <f>+VLOOKUP('PAA CONSOLIDADO'!P3071,LISTAS!$B$4:$C$17,2,0)</f>
        <v>#N/A</v>
      </c>
      <c r="I3068" s="217" t="e">
        <f>+VLOOKUP('PAA CONSOLIDADO'!Q3071,LISTAS!$B$22:$C$25,2,0)</f>
        <v>#N/A</v>
      </c>
      <c r="J3068" s="219">
        <f>'PAA CONSOLIDADO'!R3071</f>
        <v>0</v>
      </c>
      <c r="K3068" s="219">
        <f>+'PAA CONSOLIDADO'!S3071</f>
        <v>0</v>
      </c>
      <c r="L3068" s="217" t="e">
        <f>+VLOOKUP('PAA CONSOLIDADO'!T3071,LISTAS!$B$29:$C$31,2,0)</f>
        <v>#N/A</v>
      </c>
      <c r="M3068" s="217" t="e">
        <f>+VLOOKUP('PAA CONSOLIDADO'!U3071,LISTAS!$B$36:$C$39,2,0)</f>
        <v>#N/A</v>
      </c>
      <c r="N3068" s="217" t="str">
        <f t="shared" si="142"/>
        <v>Unidad de Contratación (1)</v>
      </c>
      <c r="O3068" s="217" t="str">
        <f t="shared" si="143"/>
        <v>CO-DC-11001</v>
      </c>
      <c r="P3068" s="217">
        <f>+'PAA CONSOLIDADO'!V3071</f>
        <v>0</v>
      </c>
      <c r="Q3068" s="217">
        <f>+'PAA CONSOLIDADO'!X3071</f>
        <v>0</v>
      </c>
      <c r="R3068" s="217">
        <f>+'PAA CONSOLIDADO'!Y3071</f>
        <v>0</v>
      </c>
    </row>
    <row r="3069" spans="1:18" s="217" customFormat="1" x14ac:dyDescent="0.25">
      <c r="A3069" s="211">
        <f>+'PAA CONSOLIDADO'!C3072</f>
        <v>0</v>
      </c>
      <c r="B3069" s="211">
        <f>+'PAA CONSOLIDADO'!I3072</f>
        <v>0</v>
      </c>
      <c r="C3069" s="217" t="str">
        <f>+CONCATENATE('PAA CONSOLIDADO'!A3072,"-",'PAA CONSOLIDADO'!D3072,"-",'PAA CONSOLIDADO'!K3072)</f>
        <v>--</v>
      </c>
      <c r="D3069" s="217" t="e">
        <f>+VLOOKUP('PAA CONSOLIDADO'!L3072,LISTAS!$D$4:$E$15,2,0)</f>
        <v>#N/A</v>
      </c>
      <c r="E3069" s="217" t="e">
        <f>+VLOOKUP('PAA CONSOLIDADO'!M3072,LISTAS!$D$4:$E$15,2,0)</f>
        <v>#N/A</v>
      </c>
      <c r="F3069" s="217">
        <f>+'PAA CONSOLIDADO'!O3072</f>
        <v>0</v>
      </c>
      <c r="G3069" s="217">
        <f t="shared" si="141"/>
        <v>1</v>
      </c>
      <c r="H3069" s="217" t="e">
        <f>+VLOOKUP('PAA CONSOLIDADO'!P3072,LISTAS!$B$4:$C$17,2,0)</f>
        <v>#N/A</v>
      </c>
      <c r="I3069" s="217" t="e">
        <f>+VLOOKUP('PAA CONSOLIDADO'!Q3072,LISTAS!$B$22:$C$25,2,0)</f>
        <v>#N/A</v>
      </c>
      <c r="J3069" s="219">
        <f>'PAA CONSOLIDADO'!R3072</f>
        <v>0</v>
      </c>
      <c r="K3069" s="219">
        <f>+'PAA CONSOLIDADO'!S3072</f>
        <v>0</v>
      </c>
      <c r="L3069" s="217" t="e">
        <f>+VLOOKUP('PAA CONSOLIDADO'!T3072,LISTAS!$B$29:$C$31,2,0)</f>
        <v>#N/A</v>
      </c>
      <c r="M3069" s="217" t="e">
        <f>+VLOOKUP('PAA CONSOLIDADO'!U3072,LISTAS!$B$36:$C$39,2,0)</f>
        <v>#N/A</v>
      </c>
      <c r="N3069" s="217" t="str">
        <f t="shared" si="142"/>
        <v>Unidad de Contratación (1)</v>
      </c>
      <c r="O3069" s="217" t="str">
        <f t="shared" si="143"/>
        <v>CO-DC-11001</v>
      </c>
      <c r="P3069" s="217">
        <f>+'PAA CONSOLIDADO'!V3072</f>
        <v>0</v>
      </c>
      <c r="Q3069" s="217">
        <f>+'PAA CONSOLIDADO'!X3072</f>
        <v>0</v>
      </c>
      <c r="R3069" s="217">
        <f>+'PAA CONSOLIDADO'!Y3072</f>
        <v>0</v>
      </c>
    </row>
    <row r="3070" spans="1:18" s="217" customFormat="1" x14ac:dyDescent="0.25">
      <c r="A3070" s="211">
        <f>+'PAA CONSOLIDADO'!C3073</f>
        <v>0</v>
      </c>
      <c r="B3070" s="211">
        <f>+'PAA CONSOLIDADO'!I3073</f>
        <v>0</v>
      </c>
      <c r="C3070" s="217" t="str">
        <f>+CONCATENATE('PAA CONSOLIDADO'!A3073,"-",'PAA CONSOLIDADO'!D3073,"-",'PAA CONSOLIDADO'!K3073)</f>
        <v>--</v>
      </c>
      <c r="D3070" s="217" t="e">
        <f>+VLOOKUP('PAA CONSOLIDADO'!L3073,LISTAS!$D$4:$E$15,2,0)</f>
        <v>#N/A</v>
      </c>
      <c r="E3070" s="217" t="e">
        <f>+VLOOKUP('PAA CONSOLIDADO'!M3073,LISTAS!$D$4:$E$15,2,0)</f>
        <v>#N/A</v>
      </c>
      <c r="F3070" s="217">
        <f>+'PAA CONSOLIDADO'!O3073</f>
        <v>0</v>
      </c>
      <c r="G3070" s="217">
        <f t="shared" si="141"/>
        <v>1</v>
      </c>
      <c r="H3070" s="217" t="e">
        <f>+VLOOKUP('PAA CONSOLIDADO'!P3073,LISTAS!$B$4:$C$17,2,0)</f>
        <v>#N/A</v>
      </c>
      <c r="I3070" s="217" t="e">
        <f>+VLOOKUP('PAA CONSOLIDADO'!Q3073,LISTAS!$B$22:$C$25,2,0)</f>
        <v>#N/A</v>
      </c>
      <c r="J3070" s="219">
        <f>'PAA CONSOLIDADO'!R3073</f>
        <v>0</v>
      </c>
      <c r="K3070" s="219">
        <f>+'PAA CONSOLIDADO'!S3073</f>
        <v>0</v>
      </c>
      <c r="L3070" s="217" t="e">
        <f>+VLOOKUP('PAA CONSOLIDADO'!T3073,LISTAS!$B$29:$C$31,2,0)</f>
        <v>#N/A</v>
      </c>
      <c r="M3070" s="217" t="e">
        <f>+VLOOKUP('PAA CONSOLIDADO'!U3073,LISTAS!$B$36:$C$39,2,0)</f>
        <v>#N/A</v>
      </c>
      <c r="N3070" s="217" t="str">
        <f t="shared" si="142"/>
        <v>Unidad de Contratación (1)</v>
      </c>
      <c r="O3070" s="217" t="str">
        <f t="shared" si="143"/>
        <v>CO-DC-11001</v>
      </c>
      <c r="P3070" s="217">
        <f>+'PAA CONSOLIDADO'!V3073</f>
        <v>0</v>
      </c>
      <c r="Q3070" s="217">
        <f>+'PAA CONSOLIDADO'!X3073</f>
        <v>0</v>
      </c>
      <c r="R3070" s="217">
        <f>+'PAA CONSOLIDADO'!Y3073</f>
        <v>0</v>
      </c>
    </row>
    <row r="3071" spans="1:18" s="217" customFormat="1" x14ac:dyDescent="0.25">
      <c r="A3071" s="211">
        <f>+'PAA CONSOLIDADO'!C3074</f>
        <v>0</v>
      </c>
      <c r="B3071" s="211">
        <f>+'PAA CONSOLIDADO'!I3074</f>
        <v>0</v>
      </c>
      <c r="C3071" s="217" t="str">
        <f>+CONCATENATE('PAA CONSOLIDADO'!A3074,"-",'PAA CONSOLIDADO'!D3074,"-",'PAA CONSOLIDADO'!K3074)</f>
        <v>--</v>
      </c>
      <c r="D3071" s="217" t="e">
        <f>+VLOOKUP('PAA CONSOLIDADO'!L3074,LISTAS!$D$4:$E$15,2,0)</f>
        <v>#N/A</v>
      </c>
      <c r="E3071" s="217" t="e">
        <f>+VLOOKUP('PAA CONSOLIDADO'!M3074,LISTAS!$D$4:$E$15,2,0)</f>
        <v>#N/A</v>
      </c>
      <c r="F3071" s="217">
        <f>+'PAA CONSOLIDADO'!O3074</f>
        <v>0</v>
      </c>
      <c r="G3071" s="217">
        <f t="shared" si="141"/>
        <v>1</v>
      </c>
      <c r="H3071" s="217" t="e">
        <f>+VLOOKUP('PAA CONSOLIDADO'!P3074,LISTAS!$B$4:$C$17,2,0)</f>
        <v>#N/A</v>
      </c>
      <c r="I3071" s="217" t="e">
        <f>+VLOOKUP('PAA CONSOLIDADO'!Q3074,LISTAS!$B$22:$C$25,2,0)</f>
        <v>#N/A</v>
      </c>
      <c r="J3071" s="219">
        <f>'PAA CONSOLIDADO'!R3074</f>
        <v>0</v>
      </c>
      <c r="K3071" s="219">
        <f>+'PAA CONSOLIDADO'!S3074</f>
        <v>0</v>
      </c>
      <c r="L3071" s="217" t="e">
        <f>+VLOOKUP('PAA CONSOLIDADO'!T3074,LISTAS!$B$29:$C$31,2,0)</f>
        <v>#N/A</v>
      </c>
      <c r="M3071" s="217" t="e">
        <f>+VLOOKUP('PAA CONSOLIDADO'!U3074,LISTAS!$B$36:$C$39,2,0)</f>
        <v>#N/A</v>
      </c>
      <c r="N3071" s="217" t="str">
        <f t="shared" si="142"/>
        <v>Unidad de Contratación (1)</v>
      </c>
      <c r="O3071" s="217" t="str">
        <f t="shared" si="143"/>
        <v>CO-DC-11001</v>
      </c>
      <c r="P3071" s="217">
        <f>+'PAA CONSOLIDADO'!V3074</f>
        <v>0</v>
      </c>
      <c r="Q3071" s="217">
        <f>+'PAA CONSOLIDADO'!X3074</f>
        <v>0</v>
      </c>
      <c r="R3071" s="217">
        <f>+'PAA CONSOLIDADO'!Y3074</f>
        <v>0</v>
      </c>
    </row>
    <row r="3072" spans="1:18" s="217" customFormat="1" x14ac:dyDescent="0.25">
      <c r="A3072" s="211">
        <f>+'PAA CONSOLIDADO'!C3075</f>
        <v>0</v>
      </c>
      <c r="B3072" s="211">
        <f>+'PAA CONSOLIDADO'!I3075</f>
        <v>0</v>
      </c>
      <c r="C3072" s="217" t="str">
        <f>+CONCATENATE('PAA CONSOLIDADO'!A3075,"-",'PAA CONSOLIDADO'!D3075,"-",'PAA CONSOLIDADO'!K3075)</f>
        <v>--</v>
      </c>
      <c r="D3072" s="217" t="e">
        <f>+VLOOKUP('PAA CONSOLIDADO'!L3075,LISTAS!$D$4:$E$15,2,0)</f>
        <v>#N/A</v>
      </c>
      <c r="E3072" s="217" t="e">
        <f>+VLOOKUP('PAA CONSOLIDADO'!M3075,LISTAS!$D$4:$E$15,2,0)</f>
        <v>#N/A</v>
      </c>
      <c r="F3072" s="217">
        <f>+'PAA CONSOLIDADO'!O3075</f>
        <v>0</v>
      </c>
      <c r="G3072" s="217">
        <f t="shared" si="141"/>
        <v>1</v>
      </c>
      <c r="H3072" s="217" t="e">
        <f>+VLOOKUP('PAA CONSOLIDADO'!P3075,LISTAS!$B$4:$C$17,2,0)</f>
        <v>#N/A</v>
      </c>
      <c r="I3072" s="217" t="e">
        <f>+VLOOKUP('PAA CONSOLIDADO'!Q3075,LISTAS!$B$22:$C$25,2,0)</f>
        <v>#N/A</v>
      </c>
      <c r="J3072" s="219">
        <f>'PAA CONSOLIDADO'!R3075</f>
        <v>0</v>
      </c>
      <c r="K3072" s="219">
        <f>+'PAA CONSOLIDADO'!S3075</f>
        <v>0</v>
      </c>
      <c r="L3072" s="217" t="e">
        <f>+VLOOKUP('PAA CONSOLIDADO'!T3075,LISTAS!$B$29:$C$31,2,0)</f>
        <v>#N/A</v>
      </c>
      <c r="M3072" s="217" t="e">
        <f>+VLOOKUP('PAA CONSOLIDADO'!U3075,LISTAS!$B$36:$C$39,2,0)</f>
        <v>#N/A</v>
      </c>
      <c r="N3072" s="217" t="str">
        <f t="shared" si="142"/>
        <v>Unidad de Contratación (1)</v>
      </c>
      <c r="O3072" s="217" t="str">
        <f t="shared" si="143"/>
        <v>CO-DC-11001</v>
      </c>
      <c r="P3072" s="217">
        <f>+'PAA CONSOLIDADO'!V3075</f>
        <v>0</v>
      </c>
      <c r="Q3072" s="217">
        <f>+'PAA CONSOLIDADO'!X3075</f>
        <v>0</v>
      </c>
      <c r="R3072" s="217">
        <f>+'PAA CONSOLIDADO'!Y3075</f>
        <v>0</v>
      </c>
    </row>
    <row r="3073" spans="1:18" s="217" customFormat="1" x14ac:dyDescent="0.25">
      <c r="A3073" s="211">
        <f>+'PAA CONSOLIDADO'!C3076</f>
        <v>0</v>
      </c>
      <c r="B3073" s="211">
        <f>+'PAA CONSOLIDADO'!I3076</f>
        <v>0</v>
      </c>
      <c r="C3073" s="217" t="str">
        <f>+CONCATENATE('PAA CONSOLIDADO'!A3076,"-",'PAA CONSOLIDADO'!D3076,"-",'PAA CONSOLIDADO'!K3076)</f>
        <v>--</v>
      </c>
      <c r="D3073" s="217" t="e">
        <f>+VLOOKUP('PAA CONSOLIDADO'!L3076,LISTAS!$D$4:$E$15,2,0)</f>
        <v>#N/A</v>
      </c>
      <c r="E3073" s="217" t="e">
        <f>+VLOOKUP('PAA CONSOLIDADO'!M3076,LISTAS!$D$4:$E$15,2,0)</f>
        <v>#N/A</v>
      </c>
      <c r="F3073" s="217">
        <f>+'PAA CONSOLIDADO'!O3076</f>
        <v>0</v>
      </c>
      <c r="G3073" s="217">
        <f t="shared" si="141"/>
        <v>1</v>
      </c>
      <c r="H3073" s="217" t="e">
        <f>+VLOOKUP('PAA CONSOLIDADO'!P3076,LISTAS!$B$4:$C$17,2,0)</f>
        <v>#N/A</v>
      </c>
      <c r="I3073" s="217" t="e">
        <f>+VLOOKUP('PAA CONSOLIDADO'!Q3076,LISTAS!$B$22:$C$25,2,0)</f>
        <v>#N/A</v>
      </c>
      <c r="J3073" s="219">
        <f>'PAA CONSOLIDADO'!R3076</f>
        <v>0</v>
      </c>
      <c r="K3073" s="219">
        <f>+'PAA CONSOLIDADO'!S3076</f>
        <v>0</v>
      </c>
      <c r="L3073" s="217" t="e">
        <f>+VLOOKUP('PAA CONSOLIDADO'!T3076,LISTAS!$B$29:$C$31,2,0)</f>
        <v>#N/A</v>
      </c>
      <c r="M3073" s="217" t="e">
        <f>+VLOOKUP('PAA CONSOLIDADO'!U3076,LISTAS!$B$36:$C$39,2,0)</f>
        <v>#N/A</v>
      </c>
      <c r="N3073" s="217" t="str">
        <f t="shared" si="142"/>
        <v>Unidad de Contratación (1)</v>
      </c>
      <c r="O3073" s="217" t="str">
        <f t="shared" si="143"/>
        <v>CO-DC-11001</v>
      </c>
      <c r="P3073" s="217">
        <f>+'PAA CONSOLIDADO'!V3076</f>
        <v>0</v>
      </c>
      <c r="Q3073" s="217">
        <f>+'PAA CONSOLIDADO'!X3076</f>
        <v>0</v>
      </c>
      <c r="R3073" s="217">
        <f>+'PAA CONSOLIDADO'!Y3076</f>
        <v>0</v>
      </c>
    </row>
    <row r="3074" spans="1:18" s="217" customFormat="1" x14ac:dyDescent="0.25">
      <c r="A3074" s="211">
        <f>+'PAA CONSOLIDADO'!C3077</f>
        <v>0</v>
      </c>
      <c r="B3074" s="211">
        <f>+'PAA CONSOLIDADO'!I3077</f>
        <v>0</v>
      </c>
      <c r="C3074" s="217" t="str">
        <f>+CONCATENATE('PAA CONSOLIDADO'!A3077,"-",'PAA CONSOLIDADO'!D3077,"-",'PAA CONSOLIDADO'!K3077)</f>
        <v>--</v>
      </c>
      <c r="D3074" s="217" t="e">
        <f>+VLOOKUP('PAA CONSOLIDADO'!L3077,LISTAS!$D$4:$E$15,2,0)</f>
        <v>#N/A</v>
      </c>
      <c r="E3074" s="217" t="e">
        <f>+VLOOKUP('PAA CONSOLIDADO'!M3077,LISTAS!$D$4:$E$15,2,0)</f>
        <v>#N/A</v>
      </c>
      <c r="F3074" s="217">
        <f>+'PAA CONSOLIDADO'!O3077</f>
        <v>0</v>
      </c>
      <c r="G3074" s="217">
        <f t="shared" si="141"/>
        <v>1</v>
      </c>
      <c r="H3074" s="217" t="e">
        <f>+VLOOKUP('PAA CONSOLIDADO'!P3077,LISTAS!$B$4:$C$17,2,0)</f>
        <v>#N/A</v>
      </c>
      <c r="I3074" s="217" t="e">
        <f>+VLOOKUP('PAA CONSOLIDADO'!Q3077,LISTAS!$B$22:$C$25,2,0)</f>
        <v>#N/A</v>
      </c>
      <c r="J3074" s="219">
        <f>'PAA CONSOLIDADO'!R3077</f>
        <v>0</v>
      </c>
      <c r="K3074" s="219">
        <f>+'PAA CONSOLIDADO'!S3077</f>
        <v>0</v>
      </c>
      <c r="L3074" s="217" t="e">
        <f>+VLOOKUP('PAA CONSOLIDADO'!T3077,LISTAS!$B$29:$C$31,2,0)</f>
        <v>#N/A</v>
      </c>
      <c r="M3074" s="217" t="e">
        <f>+VLOOKUP('PAA CONSOLIDADO'!U3077,LISTAS!$B$36:$C$39,2,0)</f>
        <v>#N/A</v>
      </c>
      <c r="N3074" s="217" t="str">
        <f t="shared" si="142"/>
        <v>Unidad de Contratación (1)</v>
      </c>
      <c r="O3074" s="217" t="str">
        <f t="shared" si="143"/>
        <v>CO-DC-11001</v>
      </c>
      <c r="P3074" s="217">
        <f>+'PAA CONSOLIDADO'!V3077</f>
        <v>0</v>
      </c>
      <c r="Q3074" s="217">
        <f>+'PAA CONSOLIDADO'!X3077</f>
        <v>0</v>
      </c>
      <c r="R3074" s="217">
        <f>+'PAA CONSOLIDADO'!Y3077</f>
        <v>0</v>
      </c>
    </row>
    <row r="3075" spans="1:18" s="217" customFormat="1" x14ac:dyDescent="0.25">
      <c r="A3075" s="211">
        <f>+'PAA CONSOLIDADO'!C3078</f>
        <v>0</v>
      </c>
      <c r="B3075" s="211">
        <f>+'PAA CONSOLIDADO'!I3078</f>
        <v>0</v>
      </c>
      <c r="C3075" s="217" t="str">
        <f>+CONCATENATE('PAA CONSOLIDADO'!A3078,"-",'PAA CONSOLIDADO'!D3078,"-",'PAA CONSOLIDADO'!K3078)</f>
        <v>--</v>
      </c>
      <c r="D3075" s="217" t="e">
        <f>+VLOOKUP('PAA CONSOLIDADO'!L3078,LISTAS!$D$4:$E$15,2,0)</f>
        <v>#N/A</v>
      </c>
      <c r="E3075" s="217" t="e">
        <f>+VLOOKUP('PAA CONSOLIDADO'!M3078,LISTAS!$D$4:$E$15,2,0)</f>
        <v>#N/A</v>
      </c>
      <c r="F3075" s="217">
        <f>+'PAA CONSOLIDADO'!O3078</f>
        <v>0</v>
      </c>
      <c r="G3075" s="217">
        <f t="shared" si="141"/>
        <v>1</v>
      </c>
      <c r="H3075" s="217" t="e">
        <f>+VLOOKUP('PAA CONSOLIDADO'!P3078,LISTAS!$B$4:$C$17,2,0)</f>
        <v>#N/A</v>
      </c>
      <c r="I3075" s="217" t="e">
        <f>+VLOOKUP('PAA CONSOLIDADO'!Q3078,LISTAS!$B$22:$C$25,2,0)</f>
        <v>#N/A</v>
      </c>
      <c r="J3075" s="219">
        <f>'PAA CONSOLIDADO'!R3078</f>
        <v>0</v>
      </c>
      <c r="K3075" s="219">
        <f>+'PAA CONSOLIDADO'!S3078</f>
        <v>0</v>
      </c>
      <c r="L3075" s="217" t="e">
        <f>+VLOOKUP('PAA CONSOLIDADO'!T3078,LISTAS!$B$29:$C$31,2,0)</f>
        <v>#N/A</v>
      </c>
      <c r="M3075" s="217" t="e">
        <f>+VLOOKUP('PAA CONSOLIDADO'!U3078,LISTAS!$B$36:$C$39,2,0)</f>
        <v>#N/A</v>
      </c>
      <c r="N3075" s="217" t="str">
        <f t="shared" si="142"/>
        <v>Unidad de Contratación (1)</v>
      </c>
      <c r="O3075" s="217" t="str">
        <f t="shared" si="143"/>
        <v>CO-DC-11001</v>
      </c>
      <c r="P3075" s="217">
        <f>+'PAA CONSOLIDADO'!V3078</f>
        <v>0</v>
      </c>
      <c r="Q3075" s="217">
        <f>+'PAA CONSOLIDADO'!X3078</f>
        <v>0</v>
      </c>
      <c r="R3075" s="217">
        <f>+'PAA CONSOLIDADO'!Y3078</f>
        <v>0</v>
      </c>
    </row>
    <row r="3076" spans="1:18" s="217" customFormat="1" x14ac:dyDescent="0.25">
      <c r="A3076" s="211">
        <f>+'PAA CONSOLIDADO'!C3079</f>
        <v>0</v>
      </c>
      <c r="B3076" s="211">
        <f>+'PAA CONSOLIDADO'!I3079</f>
        <v>0</v>
      </c>
      <c r="C3076" s="217" t="str">
        <f>+CONCATENATE('PAA CONSOLIDADO'!A3079,"-",'PAA CONSOLIDADO'!D3079,"-",'PAA CONSOLIDADO'!K3079)</f>
        <v>--</v>
      </c>
      <c r="D3076" s="217" t="e">
        <f>+VLOOKUP('PAA CONSOLIDADO'!L3079,LISTAS!$D$4:$E$15,2,0)</f>
        <v>#N/A</v>
      </c>
      <c r="E3076" s="217" t="e">
        <f>+VLOOKUP('PAA CONSOLIDADO'!M3079,LISTAS!$D$4:$E$15,2,0)</f>
        <v>#N/A</v>
      </c>
      <c r="F3076" s="217">
        <f>+'PAA CONSOLIDADO'!O3079</f>
        <v>0</v>
      </c>
      <c r="G3076" s="217">
        <f t="shared" si="141"/>
        <v>1</v>
      </c>
      <c r="H3076" s="217" t="e">
        <f>+VLOOKUP('PAA CONSOLIDADO'!P3079,LISTAS!$B$4:$C$17,2,0)</f>
        <v>#N/A</v>
      </c>
      <c r="I3076" s="217" t="e">
        <f>+VLOOKUP('PAA CONSOLIDADO'!Q3079,LISTAS!$B$22:$C$25,2,0)</f>
        <v>#N/A</v>
      </c>
      <c r="J3076" s="219">
        <f>'PAA CONSOLIDADO'!R3079</f>
        <v>0</v>
      </c>
      <c r="K3076" s="219">
        <f>+'PAA CONSOLIDADO'!S3079</f>
        <v>0</v>
      </c>
      <c r="L3076" s="217" t="e">
        <f>+VLOOKUP('PAA CONSOLIDADO'!T3079,LISTAS!$B$29:$C$31,2,0)</f>
        <v>#N/A</v>
      </c>
      <c r="M3076" s="217" t="e">
        <f>+VLOOKUP('PAA CONSOLIDADO'!U3079,LISTAS!$B$36:$C$39,2,0)</f>
        <v>#N/A</v>
      </c>
      <c r="N3076" s="217" t="str">
        <f t="shared" si="142"/>
        <v>Unidad de Contratación (1)</v>
      </c>
      <c r="O3076" s="217" t="str">
        <f t="shared" si="143"/>
        <v>CO-DC-11001</v>
      </c>
      <c r="P3076" s="217">
        <f>+'PAA CONSOLIDADO'!V3079</f>
        <v>0</v>
      </c>
      <c r="Q3076" s="217">
        <f>+'PAA CONSOLIDADO'!X3079</f>
        <v>0</v>
      </c>
      <c r="R3076" s="217">
        <f>+'PAA CONSOLIDADO'!Y3079</f>
        <v>0</v>
      </c>
    </row>
    <row r="3077" spans="1:18" s="217" customFormat="1" x14ac:dyDescent="0.25">
      <c r="A3077" s="211">
        <f>+'PAA CONSOLIDADO'!C3080</f>
        <v>0</v>
      </c>
      <c r="B3077" s="211">
        <f>+'PAA CONSOLIDADO'!I3080</f>
        <v>0</v>
      </c>
      <c r="C3077" s="217" t="str">
        <f>+CONCATENATE('PAA CONSOLIDADO'!A3080,"-",'PAA CONSOLIDADO'!D3080,"-",'PAA CONSOLIDADO'!K3080)</f>
        <v>--</v>
      </c>
      <c r="D3077" s="217" t="e">
        <f>+VLOOKUP('PAA CONSOLIDADO'!L3080,LISTAS!$D$4:$E$15,2,0)</f>
        <v>#N/A</v>
      </c>
      <c r="E3077" s="217" t="e">
        <f>+VLOOKUP('PAA CONSOLIDADO'!M3080,LISTAS!$D$4:$E$15,2,0)</f>
        <v>#N/A</v>
      </c>
      <c r="F3077" s="217">
        <f>+'PAA CONSOLIDADO'!O3080</f>
        <v>0</v>
      </c>
      <c r="G3077" s="217">
        <f t="shared" ref="G3077:G3140" si="144">+IF(ISBLANK(B3077),"",1)</f>
        <v>1</v>
      </c>
      <c r="H3077" s="217" t="e">
        <f>+VLOOKUP('PAA CONSOLIDADO'!P3080,LISTAS!$B$4:$C$17,2,0)</f>
        <v>#N/A</v>
      </c>
      <c r="I3077" s="217" t="e">
        <f>+VLOOKUP('PAA CONSOLIDADO'!Q3080,LISTAS!$B$22:$C$25,2,0)</f>
        <v>#N/A</v>
      </c>
      <c r="J3077" s="219">
        <f>'PAA CONSOLIDADO'!R3080</f>
        <v>0</v>
      </c>
      <c r="K3077" s="219">
        <f>+'PAA CONSOLIDADO'!S3080</f>
        <v>0</v>
      </c>
      <c r="L3077" s="217" t="e">
        <f>+VLOOKUP('PAA CONSOLIDADO'!T3080,LISTAS!$B$29:$C$31,2,0)</f>
        <v>#N/A</v>
      </c>
      <c r="M3077" s="217" t="e">
        <f>+VLOOKUP('PAA CONSOLIDADO'!U3080,LISTAS!$B$36:$C$39,2,0)</f>
        <v>#N/A</v>
      </c>
      <c r="N3077" s="217" t="str">
        <f t="shared" ref="N3077:N3140" si="145">+IF(ISBLANK(B3077),"","Unidad de Contratación (1)")</f>
        <v>Unidad de Contratación (1)</v>
      </c>
      <c r="O3077" s="217" t="str">
        <f t="shared" ref="O3077:O3140" si="146">+IF(ISBLANK(B3077),"","CO-DC-11001")</f>
        <v>CO-DC-11001</v>
      </c>
      <c r="P3077" s="217">
        <f>+'PAA CONSOLIDADO'!V3080</f>
        <v>0</v>
      </c>
      <c r="Q3077" s="217">
        <f>+'PAA CONSOLIDADO'!X3080</f>
        <v>0</v>
      </c>
      <c r="R3077" s="217">
        <f>+'PAA CONSOLIDADO'!Y3080</f>
        <v>0</v>
      </c>
    </row>
    <row r="3078" spans="1:18" s="217" customFormat="1" x14ac:dyDescent="0.25">
      <c r="A3078" s="211">
        <f>+'PAA CONSOLIDADO'!C3081</f>
        <v>0</v>
      </c>
      <c r="B3078" s="211">
        <f>+'PAA CONSOLIDADO'!I3081</f>
        <v>0</v>
      </c>
      <c r="C3078" s="217" t="str">
        <f>+CONCATENATE('PAA CONSOLIDADO'!A3081,"-",'PAA CONSOLIDADO'!D3081,"-",'PAA CONSOLIDADO'!K3081)</f>
        <v>--</v>
      </c>
      <c r="D3078" s="217" t="e">
        <f>+VLOOKUP('PAA CONSOLIDADO'!L3081,LISTAS!$D$4:$E$15,2,0)</f>
        <v>#N/A</v>
      </c>
      <c r="E3078" s="217" t="e">
        <f>+VLOOKUP('PAA CONSOLIDADO'!M3081,LISTAS!$D$4:$E$15,2,0)</f>
        <v>#N/A</v>
      </c>
      <c r="F3078" s="217">
        <f>+'PAA CONSOLIDADO'!O3081</f>
        <v>0</v>
      </c>
      <c r="G3078" s="217">
        <f t="shared" si="144"/>
        <v>1</v>
      </c>
      <c r="H3078" s="217" t="e">
        <f>+VLOOKUP('PAA CONSOLIDADO'!P3081,LISTAS!$B$4:$C$17,2,0)</f>
        <v>#N/A</v>
      </c>
      <c r="I3078" s="217" t="e">
        <f>+VLOOKUP('PAA CONSOLIDADO'!Q3081,LISTAS!$B$22:$C$25,2,0)</f>
        <v>#N/A</v>
      </c>
      <c r="J3078" s="219">
        <f>'PAA CONSOLIDADO'!R3081</f>
        <v>0</v>
      </c>
      <c r="K3078" s="219">
        <f>+'PAA CONSOLIDADO'!S3081</f>
        <v>0</v>
      </c>
      <c r="L3078" s="217" t="e">
        <f>+VLOOKUP('PAA CONSOLIDADO'!T3081,LISTAS!$B$29:$C$31,2,0)</f>
        <v>#N/A</v>
      </c>
      <c r="M3078" s="217" t="e">
        <f>+VLOOKUP('PAA CONSOLIDADO'!U3081,LISTAS!$B$36:$C$39,2,0)</f>
        <v>#N/A</v>
      </c>
      <c r="N3078" s="217" t="str">
        <f t="shared" si="145"/>
        <v>Unidad de Contratación (1)</v>
      </c>
      <c r="O3078" s="217" t="str">
        <f t="shared" si="146"/>
        <v>CO-DC-11001</v>
      </c>
      <c r="P3078" s="217">
        <f>+'PAA CONSOLIDADO'!V3081</f>
        <v>0</v>
      </c>
      <c r="Q3078" s="217">
        <f>+'PAA CONSOLIDADO'!X3081</f>
        <v>0</v>
      </c>
      <c r="R3078" s="217">
        <f>+'PAA CONSOLIDADO'!Y3081</f>
        <v>0</v>
      </c>
    </row>
    <row r="3079" spans="1:18" s="217" customFormat="1" x14ac:dyDescent="0.25">
      <c r="A3079" s="211">
        <f>+'PAA CONSOLIDADO'!C3082</f>
        <v>0</v>
      </c>
      <c r="B3079" s="211">
        <f>+'PAA CONSOLIDADO'!I3082</f>
        <v>0</v>
      </c>
      <c r="C3079" s="217" t="str">
        <f>+CONCATENATE('PAA CONSOLIDADO'!A3082,"-",'PAA CONSOLIDADO'!D3082,"-",'PAA CONSOLIDADO'!K3082)</f>
        <v>--</v>
      </c>
      <c r="D3079" s="217" t="e">
        <f>+VLOOKUP('PAA CONSOLIDADO'!L3082,LISTAS!$D$4:$E$15,2,0)</f>
        <v>#N/A</v>
      </c>
      <c r="E3079" s="217" t="e">
        <f>+VLOOKUP('PAA CONSOLIDADO'!M3082,LISTAS!$D$4:$E$15,2,0)</f>
        <v>#N/A</v>
      </c>
      <c r="F3079" s="217">
        <f>+'PAA CONSOLIDADO'!O3082</f>
        <v>0</v>
      </c>
      <c r="G3079" s="217">
        <f t="shared" si="144"/>
        <v>1</v>
      </c>
      <c r="H3079" s="217" t="e">
        <f>+VLOOKUP('PAA CONSOLIDADO'!P3082,LISTAS!$B$4:$C$17,2,0)</f>
        <v>#N/A</v>
      </c>
      <c r="I3079" s="217" t="e">
        <f>+VLOOKUP('PAA CONSOLIDADO'!Q3082,LISTAS!$B$22:$C$25,2,0)</f>
        <v>#N/A</v>
      </c>
      <c r="J3079" s="219">
        <f>'PAA CONSOLIDADO'!R3082</f>
        <v>0</v>
      </c>
      <c r="K3079" s="219">
        <f>+'PAA CONSOLIDADO'!S3082</f>
        <v>0</v>
      </c>
      <c r="L3079" s="217" t="e">
        <f>+VLOOKUP('PAA CONSOLIDADO'!T3082,LISTAS!$B$29:$C$31,2,0)</f>
        <v>#N/A</v>
      </c>
      <c r="M3079" s="217" t="e">
        <f>+VLOOKUP('PAA CONSOLIDADO'!U3082,LISTAS!$B$36:$C$39,2,0)</f>
        <v>#N/A</v>
      </c>
      <c r="N3079" s="217" t="str">
        <f t="shared" si="145"/>
        <v>Unidad de Contratación (1)</v>
      </c>
      <c r="O3079" s="217" t="str">
        <f t="shared" si="146"/>
        <v>CO-DC-11001</v>
      </c>
      <c r="P3079" s="217">
        <f>+'PAA CONSOLIDADO'!V3082</f>
        <v>0</v>
      </c>
      <c r="Q3079" s="217">
        <f>+'PAA CONSOLIDADO'!X3082</f>
        <v>0</v>
      </c>
      <c r="R3079" s="217">
        <f>+'PAA CONSOLIDADO'!Y3082</f>
        <v>0</v>
      </c>
    </row>
    <row r="3080" spans="1:18" s="217" customFormat="1" x14ac:dyDescent="0.25">
      <c r="A3080" s="211">
        <f>+'PAA CONSOLIDADO'!C3083</f>
        <v>0</v>
      </c>
      <c r="B3080" s="211">
        <f>+'PAA CONSOLIDADO'!I3083</f>
        <v>0</v>
      </c>
      <c r="C3080" s="217" t="str">
        <f>+CONCATENATE('PAA CONSOLIDADO'!A3083,"-",'PAA CONSOLIDADO'!D3083,"-",'PAA CONSOLIDADO'!K3083)</f>
        <v>--</v>
      </c>
      <c r="D3080" s="217" t="e">
        <f>+VLOOKUP('PAA CONSOLIDADO'!L3083,LISTAS!$D$4:$E$15,2,0)</f>
        <v>#N/A</v>
      </c>
      <c r="E3080" s="217" t="e">
        <f>+VLOOKUP('PAA CONSOLIDADO'!M3083,LISTAS!$D$4:$E$15,2,0)</f>
        <v>#N/A</v>
      </c>
      <c r="F3080" s="217">
        <f>+'PAA CONSOLIDADO'!O3083</f>
        <v>0</v>
      </c>
      <c r="G3080" s="217">
        <f t="shared" si="144"/>
        <v>1</v>
      </c>
      <c r="H3080" s="217" t="e">
        <f>+VLOOKUP('PAA CONSOLIDADO'!P3083,LISTAS!$B$4:$C$17,2,0)</f>
        <v>#N/A</v>
      </c>
      <c r="I3080" s="217" t="e">
        <f>+VLOOKUP('PAA CONSOLIDADO'!Q3083,LISTAS!$B$22:$C$25,2,0)</f>
        <v>#N/A</v>
      </c>
      <c r="J3080" s="219">
        <f>'PAA CONSOLIDADO'!R3083</f>
        <v>0</v>
      </c>
      <c r="K3080" s="219">
        <f>+'PAA CONSOLIDADO'!S3083</f>
        <v>0</v>
      </c>
      <c r="L3080" s="217" t="e">
        <f>+VLOOKUP('PAA CONSOLIDADO'!T3083,LISTAS!$B$29:$C$31,2,0)</f>
        <v>#N/A</v>
      </c>
      <c r="M3080" s="217" t="e">
        <f>+VLOOKUP('PAA CONSOLIDADO'!U3083,LISTAS!$B$36:$C$39,2,0)</f>
        <v>#N/A</v>
      </c>
      <c r="N3080" s="217" t="str">
        <f t="shared" si="145"/>
        <v>Unidad de Contratación (1)</v>
      </c>
      <c r="O3080" s="217" t="str">
        <f t="shared" si="146"/>
        <v>CO-DC-11001</v>
      </c>
      <c r="P3080" s="217">
        <f>+'PAA CONSOLIDADO'!V3083</f>
        <v>0</v>
      </c>
      <c r="Q3080" s="217">
        <f>+'PAA CONSOLIDADO'!X3083</f>
        <v>0</v>
      </c>
      <c r="R3080" s="217">
        <f>+'PAA CONSOLIDADO'!Y3083</f>
        <v>0</v>
      </c>
    </row>
    <row r="3081" spans="1:18" s="217" customFormat="1" x14ac:dyDescent="0.25">
      <c r="A3081" s="211">
        <f>+'PAA CONSOLIDADO'!C3084</f>
        <v>0</v>
      </c>
      <c r="B3081" s="211">
        <f>+'PAA CONSOLIDADO'!I3084</f>
        <v>0</v>
      </c>
      <c r="C3081" s="217" t="str">
        <f>+CONCATENATE('PAA CONSOLIDADO'!A3084,"-",'PAA CONSOLIDADO'!D3084,"-",'PAA CONSOLIDADO'!K3084)</f>
        <v>--</v>
      </c>
      <c r="D3081" s="217" t="e">
        <f>+VLOOKUP('PAA CONSOLIDADO'!L3084,LISTAS!$D$4:$E$15,2,0)</f>
        <v>#N/A</v>
      </c>
      <c r="E3081" s="217" t="e">
        <f>+VLOOKUP('PAA CONSOLIDADO'!M3084,LISTAS!$D$4:$E$15,2,0)</f>
        <v>#N/A</v>
      </c>
      <c r="F3081" s="217">
        <f>+'PAA CONSOLIDADO'!O3084</f>
        <v>0</v>
      </c>
      <c r="G3081" s="217">
        <f t="shared" si="144"/>
        <v>1</v>
      </c>
      <c r="H3081" s="217" t="e">
        <f>+VLOOKUP('PAA CONSOLIDADO'!P3084,LISTAS!$B$4:$C$17,2,0)</f>
        <v>#N/A</v>
      </c>
      <c r="I3081" s="217" t="e">
        <f>+VLOOKUP('PAA CONSOLIDADO'!Q3084,LISTAS!$B$22:$C$25,2,0)</f>
        <v>#N/A</v>
      </c>
      <c r="J3081" s="219">
        <f>'PAA CONSOLIDADO'!R3084</f>
        <v>0</v>
      </c>
      <c r="K3081" s="219">
        <f>+'PAA CONSOLIDADO'!S3084</f>
        <v>0</v>
      </c>
      <c r="L3081" s="217" t="e">
        <f>+VLOOKUP('PAA CONSOLIDADO'!T3084,LISTAS!$B$29:$C$31,2,0)</f>
        <v>#N/A</v>
      </c>
      <c r="M3081" s="217" t="e">
        <f>+VLOOKUP('PAA CONSOLIDADO'!U3084,LISTAS!$B$36:$C$39,2,0)</f>
        <v>#N/A</v>
      </c>
      <c r="N3081" s="217" t="str">
        <f t="shared" si="145"/>
        <v>Unidad de Contratación (1)</v>
      </c>
      <c r="O3081" s="217" t="str">
        <f t="shared" si="146"/>
        <v>CO-DC-11001</v>
      </c>
      <c r="P3081" s="217">
        <f>+'PAA CONSOLIDADO'!V3084</f>
        <v>0</v>
      </c>
      <c r="Q3081" s="217">
        <f>+'PAA CONSOLIDADO'!X3084</f>
        <v>0</v>
      </c>
      <c r="R3081" s="217">
        <f>+'PAA CONSOLIDADO'!Y3084</f>
        <v>0</v>
      </c>
    </row>
    <row r="3082" spans="1:18" s="217" customFormat="1" x14ac:dyDescent="0.25">
      <c r="A3082" s="211">
        <f>+'PAA CONSOLIDADO'!C3085</f>
        <v>0</v>
      </c>
      <c r="B3082" s="211">
        <f>+'PAA CONSOLIDADO'!I3085</f>
        <v>0</v>
      </c>
      <c r="C3082" s="217" t="str">
        <f>+CONCATENATE('PAA CONSOLIDADO'!A3085,"-",'PAA CONSOLIDADO'!D3085,"-",'PAA CONSOLIDADO'!K3085)</f>
        <v>--</v>
      </c>
      <c r="D3082" s="217" t="e">
        <f>+VLOOKUP('PAA CONSOLIDADO'!L3085,LISTAS!$D$4:$E$15,2,0)</f>
        <v>#N/A</v>
      </c>
      <c r="E3082" s="217" t="e">
        <f>+VLOOKUP('PAA CONSOLIDADO'!M3085,LISTAS!$D$4:$E$15,2,0)</f>
        <v>#N/A</v>
      </c>
      <c r="F3082" s="217">
        <f>+'PAA CONSOLIDADO'!O3085</f>
        <v>0</v>
      </c>
      <c r="G3082" s="217">
        <f t="shared" si="144"/>
        <v>1</v>
      </c>
      <c r="H3082" s="217" t="e">
        <f>+VLOOKUP('PAA CONSOLIDADO'!P3085,LISTAS!$B$4:$C$17,2,0)</f>
        <v>#N/A</v>
      </c>
      <c r="I3082" s="217" t="e">
        <f>+VLOOKUP('PAA CONSOLIDADO'!Q3085,LISTAS!$B$22:$C$25,2,0)</f>
        <v>#N/A</v>
      </c>
      <c r="J3082" s="219">
        <f>'PAA CONSOLIDADO'!R3085</f>
        <v>0</v>
      </c>
      <c r="K3082" s="219">
        <f>+'PAA CONSOLIDADO'!S3085</f>
        <v>0</v>
      </c>
      <c r="L3082" s="217" t="e">
        <f>+VLOOKUP('PAA CONSOLIDADO'!T3085,LISTAS!$B$29:$C$31,2,0)</f>
        <v>#N/A</v>
      </c>
      <c r="M3082" s="217" t="e">
        <f>+VLOOKUP('PAA CONSOLIDADO'!U3085,LISTAS!$B$36:$C$39,2,0)</f>
        <v>#N/A</v>
      </c>
      <c r="N3082" s="217" t="str">
        <f t="shared" si="145"/>
        <v>Unidad de Contratación (1)</v>
      </c>
      <c r="O3082" s="217" t="str">
        <f t="shared" si="146"/>
        <v>CO-DC-11001</v>
      </c>
      <c r="P3082" s="217">
        <f>+'PAA CONSOLIDADO'!V3085</f>
        <v>0</v>
      </c>
      <c r="Q3082" s="217">
        <f>+'PAA CONSOLIDADO'!X3085</f>
        <v>0</v>
      </c>
      <c r="R3082" s="217">
        <f>+'PAA CONSOLIDADO'!Y3085</f>
        <v>0</v>
      </c>
    </row>
    <row r="3083" spans="1:18" s="217" customFormat="1" x14ac:dyDescent="0.25">
      <c r="A3083" s="211">
        <f>+'PAA CONSOLIDADO'!C3086</f>
        <v>0</v>
      </c>
      <c r="B3083" s="211">
        <f>+'PAA CONSOLIDADO'!I3086</f>
        <v>0</v>
      </c>
      <c r="C3083" s="217" t="str">
        <f>+CONCATENATE('PAA CONSOLIDADO'!A3086,"-",'PAA CONSOLIDADO'!D3086,"-",'PAA CONSOLIDADO'!K3086)</f>
        <v>--</v>
      </c>
      <c r="D3083" s="217" t="e">
        <f>+VLOOKUP('PAA CONSOLIDADO'!L3086,LISTAS!$D$4:$E$15,2,0)</f>
        <v>#N/A</v>
      </c>
      <c r="E3083" s="217" t="e">
        <f>+VLOOKUP('PAA CONSOLIDADO'!M3086,LISTAS!$D$4:$E$15,2,0)</f>
        <v>#N/A</v>
      </c>
      <c r="F3083" s="217">
        <f>+'PAA CONSOLIDADO'!O3086</f>
        <v>0</v>
      </c>
      <c r="G3083" s="217">
        <f t="shared" si="144"/>
        <v>1</v>
      </c>
      <c r="H3083" s="217" t="e">
        <f>+VLOOKUP('PAA CONSOLIDADO'!P3086,LISTAS!$B$4:$C$17,2,0)</f>
        <v>#N/A</v>
      </c>
      <c r="I3083" s="217" t="e">
        <f>+VLOOKUP('PAA CONSOLIDADO'!Q3086,LISTAS!$B$22:$C$25,2,0)</f>
        <v>#N/A</v>
      </c>
      <c r="J3083" s="219">
        <f>'PAA CONSOLIDADO'!R3086</f>
        <v>0</v>
      </c>
      <c r="K3083" s="219">
        <f>+'PAA CONSOLIDADO'!S3086</f>
        <v>0</v>
      </c>
      <c r="L3083" s="217" t="e">
        <f>+VLOOKUP('PAA CONSOLIDADO'!T3086,LISTAS!$B$29:$C$31,2,0)</f>
        <v>#N/A</v>
      </c>
      <c r="M3083" s="217" t="e">
        <f>+VLOOKUP('PAA CONSOLIDADO'!U3086,LISTAS!$B$36:$C$39,2,0)</f>
        <v>#N/A</v>
      </c>
      <c r="N3083" s="217" t="str">
        <f t="shared" si="145"/>
        <v>Unidad de Contratación (1)</v>
      </c>
      <c r="O3083" s="217" t="str">
        <f t="shared" si="146"/>
        <v>CO-DC-11001</v>
      </c>
      <c r="P3083" s="217">
        <f>+'PAA CONSOLIDADO'!V3086</f>
        <v>0</v>
      </c>
      <c r="Q3083" s="217">
        <f>+'PAA CONSOLIDADO'!X3086</f>
        <v>0</v>
      </c>
      <c r="R3083" s="217">
        <f>+'PAA CONSOLIDADO'!Y3086</f>
        <v>0</v>
      </c>
    </row>
    <row r="3084" spans="1:18" s="217" customFormat="1" x14ac:dyDescent="0.25">
      <c r="A3084" s="211">
        <f>+'PAA CONSOLIDADO'!C3087</f>
        <v>0</v>
      </c>
      <c r="B3084" s="211">
        <f>+'PAA CONSOLIDADO'!I3087</f>
        <v>0</v>
      </c>
      <c r="C3084" s="217" t="str">
        <f>+CONCATENATE('PAA CONSOLIDADO'!A3087,"-",'PAA CONSOLIDADO'!D3087,"-",'PAA CONSOLIDADO'!K3087)</f>
        <v>--</v>
      </c>
      <c r="D3084" s="217" t="e">
        <f>+VLOOKUP('PAA CONSOLIDADO'!L3087,LISTAS!$D$4:$E$15,2,0)</f>
        <v>#N/A</v>
      </c>
      <c r="E3084" s="217" t="e">
        <f>+VLOOKUP('PAA CONSOLIDADO'!M3087,LISTAS!$D$4:$E$15,2,0)</f>
        <v>#N/A</v>
      </c>
      <c r="F3084" s="217">
        <f>+'PAA CONSOLIDADO'!O3087</f>
        <v>0</v>
      </c>
      <c r="G3084" s="217">
        <f t="shared" si="144"/>
        <v>1</v>
      </c>
      <c r="H3084" s="217" t="e">
        <f>+VLOOKUP('PAA CONSOLIDADO'!P3087,LISTAS!$B$4:$C$17,2,0)</f>
        <v>#N/A</v>
      </c>
      <c r="I3084" s="217" t="e">
        <f>+VLOOKUP('PAA CONSOLIDADO'!Q3087,LISTAS!$B$22:$C$25,2,0)</f>
        <v>#N/A</v>
      </c>
      <c r="J3084" s="219">
        <f>'PAA CONSOLIDADO'!R3087</f>
        <v>0</v>
      </c>
      <c r="K3084" s="219">
        <f>+'PAA CONSOLIDADO'!S3087</f>
        <v>0</v>
      </c>
      <c r="L3084" s="217" t="e">
        <f>+VLOOKUP('PAA CONSOLIDADO'!T3087,LISTAS!$B$29:$C$31,2,0)</f>
        <v>#N/A</v>
      </c>
      <c r="M3084" s="217" t="e">
        <f>+VLOOKUP('PAA CONSOLIDADO'!U3087,LISTAS!$B$36:$C$39,2,0)</f>
        <v>#N/A</v>
      </c>
      <c r="N3084" s="217" t="str">
        <f t="shared" si="145"/>
        <v>Unidad de Contratación (1)</v>
      </c>
      <c r="O3084" s="217" t="str">
        <f t="shared" si="146"/>
        <v>CO-DC-11001</v>
      </c>
      <c r="P3084" s="217">
        <f>+'PAA CONSOLIDADO'!V3087</f>
        <v>0</v>
      </c>
      <c r="Q3084" s="217">
        <f>+'PAA CONSOLIDADO'!X3087</f>
        <v>0</v>
      </c>
      <c r="R3084" s="217">
        <f>+'PAA CONSOLIDADO'!Y3087</f>
        <v>0</v>
      </c>
    </row>
    <row r="3085" spans="1:18" s="217" customFormat="1" x14ac:dyDescent="0.25">
      <c r="A3085" s="211">
        <f>+'PAA CONSOLIDADO'!C3088</f>
        <v>0</v>
      </c>
      <c r="B3085" s="211">
        <f>+'PAA CONSOLIDADO'!I3088</f>
        <v>0</v>
      </c>
      <c r="C3085" s="217" t="str">
        <f>+CONCATENATE('PAA CONSOLIDADO'!A3088,"-",'PAA CONSOLIDADO'!D3088,"-",'PAA CONSOLIDADO'!K3088)</f>
        <v>--</v>
      </c>
      <c r="D3085" s="217" t="e">
        <f>+VLOOKUP('PAA CONSOLIDADO'!L3088,LISTAS!$D$4:$E$15,2,0)</f>
        <v>#N/A</v>
      </c>
      <c r="E3085" s="217" t="e">
        <f>+VLOOKUP('PAA CONSOLIDADO'!M3088,LISTAS!$D$4:$E$15,2,0)</f>
        <v>#N/A</v>
      </c>
      <c r="F3085" s="217">
        <f>+'PAA CONSOLIDADO'!O3088</f>
        <v>0</v>
      </c>
      <c r="G3085" s="217">
        <f t="shared" si="144"/>
        <v>1</v>
      </c>
      <c r="H3085" s="217" t="e">
        <f>+VLOOKUP('PAA CONSOLIDADO'!P3088,LISTAS!$B$4:$C$17,2,0)</f>
        <v>#N/A</v>
      </c>
      <c r="I3085" s="217" t="e">
        <f>+VLOOKUP('PAA CONSOLIDADO'!Q3088,LISTAS!$B$22:$C$25,2,0)</f>
        <v>#N/A</v>
      </c>
      <c r="J3085" s="219">
        <f>'PAA CONSOLIDADO'!R3088</f>
        <v>0</v>
      </c>
      <c r="K3085" s="219">
        <f>+'PAA CONSOLIDADO'!S3088</f>
        <v>0</v>
      </c>
      <c r="L3085" s="217" t="e">
        <f>+VLOOKUP('PAA CONSOLIDADO'!T3088,LISTAS!$B$29:$C$31,2,0)</f>
        <v>#N/A</v>
      </c>
      <c r="M3085" s="217" t="e">
        <f>+VLOOKUP('PAA CONSOLIDADO'!U3088,LISTAS!$B$36:$C$39,2,0)</f>
        <v>#N/A</v>
      </c>
      <c r="N3085" s="217" t="str">
        <f t="shared" si="145"/>
        <v>Unidad de Contratación (1)</v>
      </c>
      <c r="O3085" s="217" t="str">
        <f t="shared" si="146"/>
        <v>CO-DC-11001</v>
      </c>
      <c r="P3085" s="217">
        <f>+'PAA CONSOLIDADO'!V3088</f>
        <v>0</v>
      </c>
      <c r="Q3085" s="217">
        <f>+'PAA CONSOLIDADO'!X3088</f>
        <v>0</v>
      </c>
      <c r="R3085" s="217">
        <f>+'PAA CONSOLIDADO'!Y3088</f>
        <v>0</v>
      </c>
    </row>
    <row r="3086" spans="1:18" s="217" customFormat="1" x14ac:dyDescent="0.25">
      <c r="A3086" s="211">
        <f>+'PAA CONSOLIDADO'!C3089</f>
        <v>0</v>
      </c>
      <c r="B3086" s="211">
        <f>+'PAA CONSOLIDADO'!I3089</f>
        <v>0</v>
      </c>
      <c r="C3086" s="217" t="str">
        <f>+CONCATENATE('PAA CONSOLIDADO'!A3089,"-",'PAA CONSOLIDADO'!D3089,"-",'PAA CONSOLIDADO'!K3089)</f>
        <v>--</v>
      </c>
      <c r="D3086" s="217" t="e">
        <f>+VLOOKUP('PAA CONSOLIDADO'!L3089,LISTAS!$D$4:$E$15,2,0)</f>
        <v>#N/A</v>
      </c>
      <c r="E3086" s="217" t="e">
        <f>+VLOOKUP('PAA CONSOLIDADO'!M3089,LISTAS!$D$4:$E$15,2,0)</f>
        <v>#N/A</v>
      </c>
      <c r="F3086" s="217">
        <f>+'PAA CONSOLIDADO'!O3089</f>
        <v>0</v>
      </c>
      <c r="G3086" s="217">
        <f t="shared" si="144"/>
        <v>1</v>
      </c>
      <c r="H3086" s="217" t="e">
        <f>+VLOOKUP('PAA CONSOLIDADO'!P3089,LISTAS!$B$4:$C$17,2,0)</f>
        <v>#N/A</v>
      </c>
      <c r="I3086" s="217" t="e">
        <f>+VLOOKUP('PAA CONSOLIDADO'!Q3089,LISTAS!$B$22:$C$25,2,0)</f>
        <v>#N/A</v>
      </c>
      <c r="J3086" s="219">
        <f>'PAA CONSOLIDADO'!R3089</f>
        <v>0</v>
      </c>
      <c r="K3086" s="219">
        <f>+'PAA CONSOLIDADO'!S3089</f>
        <v>0</v>
      </c>
      <c r="L3086" s="217" t="e">
        <f>+VLOOKUP('PAA CONSOLIDADO'!T3089,LISTAS!$B$29:$C$31,2,0)</f>
        <v>#N/A</v>
      </c>
      <c r="M3086" s="217" t="e">
        <f>+VLOOKUP('PAA CONSOLIDADO'!U3089,LISTAS!$B$36:$C$39,2,0)</f>
        <v>#N/A</v>
      </c>
      <c r="N3086" s="217" t="str">
        <f t="shared" si="145"/>
        <v>Unidad de Contratación (1)</v>
      </c>
      <c r="O3086" s="217" t="str">
        <f t="shared" si="146"/>
        <v>CO-DC-11001</v>
      </c>
      <c r="P3086" s="217">
        <f>+'PAA CONSOLIDADO'!V3089</f>
        <v>0</v>
      </c>
      <c r="Q3086" s="217">
        <f>+'PAA CONSOLIDADO'!X3089</f>
        <v>0</v>
      </c>
      <c r="R3086" s="217">
        <f>+'PAA CONSOLIDADO'!Y3089</f>
        <v>0</v>
      </c>
    </row>
    <row r="3087" spans="1:18" s="217" customFormat="1" x14ac:dyDescent="0.25">
      <c r="A3087" s="211">
        <f>+'PAA CONSOLIDADO'!C3090</f>
        <v>0</v>
      </c>
      <c r="B3087" s="211">
        <f>+'PAA CONSOLIDADO'!I3090</f>
        <v>0</v>
      </c>
      <c r="C3087" s="217" t="str">
        <f>+CONCATENATE('PAA CONSOLIDADO'!A3090,"-",'PAA CONSOLIDADO'!D3090,"-",'PAA CONSOLIDADO'!K3090)</f>
        <v>--</v>
      </c>
      <c r="D3087" s="217" t="e">
        <f>+VLOOKUP('PAA CONSOLIDADO'!L3090,LISTAS!$D$4:$E$15,2,0)</f>
        <v>#N/A</v>
      </c>
      <c r="E3087" s="217" t="e">
        <f>+VLOOKUP('PAA CONSOLIDADO'!M3090,LISTAS!$D$4:$E$15,2,0)</f>
        <v>#N/A</v>
      </c>
      <c r="F3087" s="217">
        <f>+'PAA CONSOLIDADO'!O3090</f>
        <v>0</v>
      </c>
      <c r="G3087" s="217">
        <f t="shared" si="144"/>
        <v>1</v>
      </c>
      <c r="H3087" s="217" t="e">
        <f>+VLOOKUP('PAA CONSOLIDADO'!P3090,LISTAS!$B$4:$C$17,2,0)</f>
        <v>#N/A</v>
      </c>
      <c r="I3087" s="217" t="e">
        <f>+VLOOKUP('PAA CONSOLIDADO'!Q3090,LISTAS!$B$22:$C$25,2,0)</f>
        <v>#N/A</v>
      </c>
      <c r="J3087" s="219">
        <f>'PAA CONSOLIDADO'!R3090</f>
        <v>0</v>
      </c>
      <c r="K3087" s="219">
        <f>+'PAA CONSOLIDADO'!S3090</f>
        <v>0</v>
      </c>
      <c r="L3087" s="217" t="e">
        <f>+VLOOKUP('PAA CONSOLIDADO'!T3090,LISTAS!$B$29:$C$31,2,0)</f>
        <v>#N/A</v>
      </c>
      <c r="M3087" s="217" t="e">
        <f>+VLOOKUP('PAA CONSOLIDADO'!U3090,LISTAS!$B$36:$C$39,2,0)</f>
        <v>#N/A</v>
      </c>
      <c r="N3087" s="217" t="str">
        <f t="shared" si="145"/>
        <v>Unidad de Contratación (1)</v>
      </c>
      <c r="O3087" s="217" t="str">
        <f t="shared" si="146"/>
        <v>CO-DC-11001</v>
      </c>
      <c r="P3087" s="217">
        <f>+'PAA CONSOLIDADO'!V3090</f>
        <v>0</v>
      </c>
      <c r="Q3087" s="217">
        <f>+'PAA CONSOLIDADO'!X3090</f>
        <v>0</v>
      </c>
      <c r="R3087" s="217">
        <f>+'PAA CONSOLIDADO'!Y3090</f>
        <v>0</v>
      </c>
    </row>
    <row r="3088" spans="1:18" s="217" customFormat="1" x14ac:dyDescent="0.25">
      <c r="A3088" s="211">
        <f>+'PAA CONSOLIDADO'!C3091</f>
        <v>0</v>
      </c>
      <c r="B3088" s="211">
        <f>+'PAA CONSOLIDADO'!I3091</f>
        <v>0</v>
      </c>
      <c r="C3088" s="217" t="str">
        <f>+CONCATENATE('PAA CONSOLIDADO'!A3091,"-",'PAA CONSOLIDADO'!D3091,"-",'PAA CONSOLIDADO'!K3091)</f>
        <v>--</v>
      </c>
      <c r="D3088" s="217" t="e">
        <f>+VLOOKUP('PAA CONSOLIDADO'!L3091,LISTAS!$D$4:$E$15,2,0)</f>
        <v>#N/A</v>
      </c>
      <c r="E3088" s="217" t="e">
        <f>+VLOOKUP('PAA CONSOLIDADO'!M3091,LISTAS!$D$4:$E$15,2,0)</f>
        <v>#N/A</v>
      </c>
      <c r="F3088" s="217">
        <f>+'PAA CONSOLIDADO'!O3091</f>
        <v>0</v>
      </c>
      <c r="G3088" s="217">
        <f t="shared" si="144"/>
        <v>1</v>
      </c>
      <c r="H3088" s="217" t="e">
        <f>+VLOOKUP('PAA CONSOLIDADO'!P3091,LISTAS!$B$4:$C$17,2,0)</f>
        <v>#N/A</v>
      </c>
      <c r="I3088" s="217" t="e">
        <f>+VLOOKUP('PAA CONSOLIDADO'!Q3091,LISTAS!$B$22:$C$25,2,0)</f>
        <v>#N/A</v>
      </c>
      <c r="J3088" s="219">
        <f>'PAA CONSOLIDADO'!R3091</f>
        <v>0</v>
      </c>
      <c r="K3088" s="219">
        <f>+'PAA CONSOLIDADO'!S3091</f>
        <v>0</v>
      </c>
      <c r="L3088" s="217" t="e">
        <f>+VLOOKUP('PAA CONSOLIDADO'!T3091,LISTAS!$B$29:$C$31,2,0)</f>
        <v>#N/A</v>
      </c>
      <c r="M3088" s="217" t="e">
        <f>+VLOOKUP('PAA CONSOLIDADO'!U3091,LISTAS!$B$36:$C$39,2,0)</f>
        <v>#N/A</v>
      </c>
      <c r="N3088" s="217" t="str">
        <f t="shared" si="145"/>
        <v>Unidad de Contratación (1)</v>
      </c>
      <c r="O3088" s="217" t="str">
        <f t="shared" si="146"/>
        <v>CO-DC-11001</v>
      </c>
      <c r="P3088" s="217">
        <f>+'PAA CONSOLIDADO'!V3091</f>
        <v>0</v>
      </c>
      <c r="Q3088" s="217">
        <f>+'PAA CONSOLIDADO'!X3091</f>
        <v>0</v>
      </c>
      <c r="R3088" s="217">
        <f>+'PAA CONSOLIDADO'!Y3091</f>
        <v>0</v>
      </c>
    </row>
    <row r="3089" spans="1:18" s="217" customFormat="1" x14ac:dyDescent="0.25">
      <c r="A3089" s="211">
        <f>+'PAA CONSOLIDADO'!C3092</f>
        <v>0</v>
      </c>
      <c r="B3089" s="211">
        <f>+'PAA CONSOLIDADO'!I3092</f>
        <v>0</v>
      </c>
      <c r="C3089" s="217" t="str">
        <f>+CONCATENATE('PAA CONSOLIDADO'!A3092,"-",'PAA CONSOLIDADO'!D3092,"-",'PAA CONSOLIDADO'!K3092)</f>
        <v>--</v>
      </c>
      <c r="D3089" s="217" t="e">
        <f>+VLOOKUP('PAA CONSOLIDADO'!L3092,LISTAS!$D$4:$E$15,2,0)</f>
        <v>#N/A</v>
      </c>
      <c r="E3089" s="217" t="e">
        <f>+VLOOKUP('PAA CONSOLIDADO'!M3092,LISTAS!$D$4:$E$15,2,0)</f>
        <v>#N/A</v>
      </c>
      <c r="F3089" s="217">
        <f>+'PAA CONSOLIDADO'!O3092</f>
        <v>0</v>
      </c>
      <c r="G3089" s="217">
        <f t="shared" si="144"/>
        <v>1</v>
      </c>
      <c r="H3089" s="217" t="e">
        <f>+VLOOKUP('PAA CONSOLIDADO'!P3092,LISTAS!$B$4:$C$17,2,0)</f>
        <v>#N/A</v>
      </c>
      <c r="I3089" s="217" t="e">
        <f>+VLOOKUP('PAA CONSOLIDADO'!Q3092,LISTAS!$B$22:$C$25,2,0)</f>
        <v>#N/A</v>
      </c>
      <c r="J3089" s="219">
        <f>'PAA CONSOLIDADO'!R3092</f>
        <v>0</v>
      </c>
      <c r="K3089" s="219">
        <f>+'PAA CONSOLIDADO'!S3092</f>
        <v>0</v>
      </c>
      <c r="L3089" s="217" t="e">
        <f>+VLOOKUP('PAA CONSOLIDADO'!T3092,LISTAS!$B$29:$C$31,2,0)</f>
        <v>#N/A</v>
      </c>
      <c r="M3089" s="217" t="e">
        <f>+VLOOKUP('PAA CONSOLIDADO'!U3092,LISTAS!$B$36:$C$39,2,0)</f>
        <v>#N/A</v>
      </c>
      <c r="N3089" s="217" t="str">
        <f t="shared" si="145"/>
        <v>Unidad de Contratación (1)</v>
      </c>
      <c r="O3089" s="217" t="str">
        <f t="shared" si="146"/>
        <v>CO-DC-11001</v>
      </c>
      <c r="P3089" s="217">
        <f>+'PAA CONSOLIDADO'!V3092</f>
        <v>0</v>
      </c>
      <c r="Q3089" s="217">
        <f>+'PAA CONSOLIDADO'!X3092</f>
        <v>0</v>
      </c>
      <c r="R3089" s="217">
        <f>+'PAA CONSOLIDADO'!Y3092</f>
        <v>0</v>
      </c>
    </row>
    <row r="3090" spans="1:18" s="217" customFormat="1" x14ac:dyDescent="0.25">
      <c r="A3090" s="211">
        <f>+'PAA CONSOLIDADO'!C3093</f>
        <v>0</v>
      </c>
      <c r="B3090" s="211">
        <f>+'PAA CONSOLIDADO'!I3093</f>
        <v>0</v>
      </c>
      <c r="C3090" s="217" t="str">
        <f>+CONCATENATE('PAA CONSOLIDADO'!A3093,"-",'PAA CONSOLIDADO'!D3093,"-",'PAA CONSOLIDADO'!K3093)</f>
        <v>--</v>
      </c>
      <c r="D3090" s="217" t="e">
        <f>+VLOOKUP('PAA CONSOLIDADO'!L3093,LISTAS!$D$4:$E$15,2,0)</f>
        <v>#N/A</v>
      </c>
      <c r="E3090" s="217" t="e">
        <f>+VLOOKUP('PAA CONSOLIDADO'!M3093,LISTAS!$D$4:$E$15,2,0)</f>
        <v>#N/A</v>
      </c>
      <c r="F3090" s="217">
        <f>+'PAA CONSOLIDADO'!O3093</f>
        <v>0</v>
      </c>
      <c r="G3090" s="217">
        <f t="shared" si="144"/>
        <v>1</v>
      </c>
      <c r="H3090" s="217" t="e">
        <f>+VLOOKUP('PAA CONSOLIDADO'!P3093,LISTAS!$B$4:$C$17,2,0)</f>
        <v>#N/A</v>
      </c>
      <c r="I3090" s="217" t="e">
        <f>+VLOOKUP('PAA CONSOLIDADO'!Q3093,LISTAS!$B$22:$C$25,2,0)</f>
        <v>#N/A</v>
      </c>
      <c r="J3090" s="219">
        <f>'PAA CONSOLIDADO'!R3093</f>
        <v>0</v>
      </c>
      <c r="K3090" s="219">
        <f>+'PAA CONSOLIDADO'!S3093</f>
        <v>0</v>
      </c>
      <c r="L3090" s="217" t="e">
        <f>+VLOOKUP('PAA CONSOLIDADO'!T3093,LISTAS!$B$29:$C$31,2,0)</f>
        <v>#N/A</v>
      </c>
      <c r="M3090" s="217" t="e">
        <f>+VLOOKUP('PAA CONSOLIDADO'!U3093,LISTAS!$B$36:$C$39,2,0)</f>
        <v>#N/A</v>
      </c>
      <c r="N3090" s="217" t="str">
        <f t="shared" si="145"/>
        <v>Unidad de Contratación (1)</v>
      </c>
      <c r="O3090" s="217" t="str">
        <f t="shared" si="146"/>
        <v>CO-DC-11001</v>
      </c>
      <c r="P3090" s="217">
        <f>+'PAA CONSOLIDADO'!V3093</f>
        <v>0</v>
      </c>
      <c r="Q3090" s="217">
        <f>+'PAA CONSOLIDADO'!X3093</f>
        <v>0</v>
      </c>
      <c r="R3090" s="217">
        <f>+'PAA CONSOLIDADO'!Y3093</f>
        <v>0</v>
      </c>
    </row>
    <row r="3091" spans="1:18" s="217" customFormat="1" x14ac:dyDescent="0.25">
      <c r="A3091" s="211">
        <f>+'PAA CONSOLIDADO'!C3094</f>
        <v>0</v>
      </c>
      <c r="B3091" s="211">
        <f>+'PAA CONSOLIDADO'!I3094</f>
        <v>0</v>
      </c>
      <c r="C3091" s="217" t="str">
        <f>+CONCATENATE('PAA CONSOLIDADO'!A3094,"-",'PAA CONSOLIDADO'!D3094,"-",'PAA CONSOLIDADO'!K3094)</f>
        <v>--</v>
      </c>
      <c r="D3091" s="217" t="e">
        <f>+VLOOKUP('PAA CONSOLIDADO'!L3094,LISTAS!$D$4:$E$15,2,0)</f>
        <v>#N/A</v>
      </c>
      <c r="E3091" s="217" t="e">
        <f>+VLOOKUP('PAA CONSOLIDADO'!M3094,LISTAS!$D$4:$E$15,2,0)</f>
        <v>#N/A</v>
      </c>
      <c r="F3091" s="217">
        <f>+'PAA CONSOLIDADO'!O3094</f>
        <v>0</v>
      </c>
      <c r="G3091" s="217">
        <f t="shared" si="144"/>
        <v>1</v>
      </c>
      <c r="H3091" s="217" t="e">
        <f>+VLOOKUP('PAA CONSOLIDADO'!P3094,LISTAS!$B$4:$C$17,2,0)</f>
        <v>#N/A</v>
      </c>
      <c r="I3091" s="217" t="e">
        <f>+VLOOKUP('PAA CONSOLIDADO'!Q3094,LISTAS!$B$22:$C$25,2,0)</f>
        <v>#N/A</v>
      </c>
      <c r="J3091" s="219">
        <f>'PAA CONSOLIDADO'!R3094</f>
        <v>0</v>
      </c>
      <c r="K3091" s="219">
        <f>+'PAA CONSOLIDADO'!S3094</f>
        <v>0</v>
      </c>
      <c r="L3091" s="217" t="e">
        <f>+VLOOKUP('PAA CONSOLIDADO'!T3094,LISTAS!$B$29:$C$31,2,0)</f>
        <v>#N/A</v>
      </c>
      <c r="M3091" s="217" t="e">
        <f>+VLOOKUP('PAA CONSOLIDADO'!U3094,LISTAS!$B$36:$C$39,2,0)</f>
        <v>#N/A</v>
      </c>
      <c r="N3091" s="217" t="str">
        <f t="shared" si="145"/>
        <v>Unidad de Contratación (1)</v>
      </c>
      <c r="O3091" s="217" t="str">
        <f t="shared" si="146"/>
        <v>CO-DC-11001</v>
      </c>
      <c r="P3091" s="217">
        <f>+'PAA CONSOLIDADO'!V3094</f>
        <v>0</v>
      </c>
      <c r="Q3091" s="217">
        <f>+'PAA CONSOLIDADO'!X3094</f>
        <v>0</v>
      </c>
      <c r="R3091" s="217">
        <f>+'PAA CONSOLIDADO'!Y3094</f>
        <v>0</v>
      </c>
    </row>
    <row r="3092" spans="1:18" s="217" customFormat="1" x14ac:dyDescent="0.25">
      <c r="A3092" s="211">
        <f>+'PAA CONSOLIDADO'!C3095</f>
        <v>0</v>
      </c>
      <c r="B3092" s="211">
        <f>+'PAA CONSOLIDADO'!I3095</f>
        <v>0</v>
      </c>
      <c r="C3092" s="217" t="str">
        <f>+CONCATENATE('PAA CONSOLIDADO'!A3095,"-",'PAA CONSOLIDADO'!D3095,"-",'PAA CONSOLIDADO'!K3095)</f>
        <v>--</v>
      </c>
      <c r="D3092" s="217" t="e">
        <f>+VLOOKUP('PAA CONSOLIDADO'!L3095,LISTAS!$D$4:$E$15,2,0)</f>
        <v>#N/A</v>
      </c>
      <c r="E3092" s="217" t="e">
        <f>+VLOOKUP('PAA CONSOLIDADO'!M3095,LISTAS!$D$4:$E$15,2,0)</f>
        <v>#N/A</v>
      </c>
      <c r="F3092" s="217">
        <f>+'PAA CONSOLIDADO'!O3095</f>
        <v>0</v>
      </c>
      <c r="G3092" s="217">
        <f t="shared" si="144"/>
        <v>1</v>
      </c>
      <c r="H3092" s="217" t="e">
        <f>+VLOOKUP('PAA CONSOLIDADO'!P3095,LISTAS!$B$4:$C$17,2,0)</f>
        <v>#N/A</v>
      </c>
      <c r="I3092" s="217" t="e">
        <f>+VLOOKUP('PAA CONSOLIDADO'!Q3095,LISTAS!$B$22:$C$25,2,0)</f>
        <v>#N/A</v>
      </c>
      <c r="J3092" s="219">
        <f>'PAA CONSOLIDADO'!R3095</f>
        <v>0</v>
      </c>
      <c r="K3092" s="219">
        <f>+'PAA CONSOLIDADO'!S3095</f>
        <v>0</v>
      </c>
      <c r="L3092" s="217" t="e">
        <f>+VLOOKUP('PAA CONSOLIDADO'!T3095,LISTAS!$B$29:$C$31,2,0)</f>
        <v>#N/A</v>
      </c>
      <c r="M3092" s="217" t="e">
        <f>+VLOOKUP('PAA CONSOLIDADO'!U3095,LISTAS!$B$36:$C$39,2,0)</f>
        <v>#N/A</v>
      </c>
      <c r="N3092" s="217" t="str">
        <f t="shared" si="145"/>
        <v>Unidad de Contratación (1)</v>
      </c>
      <c r="O3092" s="217" t="str">
        <f t="shared" si="146"/>
        <v>CO-DC-11001</v>
      </c>
      <c r="P3092" s="217">
        <f>+'PAA CONSOLIDADO'!V3095</f>
        <v>0</v>
      </c>
      <c r="Q3092" s="217">
        <f>+'PAA CONSOLIDADO'!X3095</f>
        <v>0</v>
      </c>
      <c r="R3092" s="217">
        <f>+'PAA CONSOLIDADO'!Y3095</f>
        <v>0</v>
      </c>
    </row>
    <row r="3093" spans="1:18" s="217" customFormat="1" x14ac:dyDescent="0.25">
      <c r="A3093" s="211">
        <f>+'PAA CONSOLIDADO'!C3096</f>
        <v>0</v>
      </c>
      <c r="B3093" s="211">
        <f>+'PAA CONSOLIDADO'!I3096</f>
        <v>0</v>
      </c>
      <c r="C3093" s="217" t="str">
        <f>+CONCATENATE('PAA CONSOLIDADO'!A3096,"-",'PAA CONSOLIDADO'!D3096,"-",'PAA CONSOLIDADO'!K3096)</f>
        <v>--</v>
      </c>
      <c r="D3093" s="217" t="e">
        <f>+VLOOKUP('PAA CONSOLIDADO'!L3096,LISTAS!$D$4:$E$15,2,0)</f>
        <v>#N/A</v>
      </c>
      <c r="E3093" s="217" t="e">
        <f>+VLOOKUP('PAA CONSOLIDADO'!M3096,LISTAS!$D$4:$E$15,2,0)</f>
        <v>#N/A</v>
      </c>
      <c r="F3093" s="217">
        <f>+'PAA CONSOLIDADO'!O3096</f>
        <v>0</v>
      </c>
      <c r="G3093" s="217">
        <f t="shared" si="144"/>
        <v>1</v>
      </c>
      <c r="H3093" s="217" t="e">
        <f>+VLOOKUP('PAA CONSOLIDADO'!P3096,LISTAS!$B$4:$C$17,2,0)</f>
        <v>#N/A</v>
      </c>
      <c r="I3093" s="217" t="e">
        <f>+VLOOKUP('PAA CONSOLIDADO'!Q3096,LISTAS!$B$22:$C$25,2,0)</f>
        <v>#N/A</v>
      </c>
      <c r="J3093" s="219">
        <f>'PAA CONSOLIDADO'!R3096</f>
        <v>0</v>
      </c>
      <c r="K3093" s="219">
        <f>+'PAA CONSOLIDADO'!S3096</f>
        <v>0</v>
      </c>
      <c r="L3093" s="217" t="e">
        <f>+VLOOKUP('PAA CONSOLIDADO'!T3096,LISTAS!$B$29:$C$31,2,0)</f>
        <v>#N/A</v>
      </c>
      <c r="M3093" s="217" t="e">
        <f>+VLOOKUP('PAA CONSOLIDADO'!U3096,LISTAS!$B$36:$C$39,2,0)</f>
        <v>#N/A</v>
      </c>
      <c r="N3093" s="217" t="str">
        <f t="shared" si="145"/>
        <v>Unidad de Contratación (1)</v>
      </c>
      <c r="O3093" s="217" t="str">
        <f t="shared" si="146"/>
        <v>CO-DC-11001</v>
      </c>
      <c r="P3093" s="217">
        <f>+'PAA CONSOLIDADO'!V3096</f>
        <v>0</v>
      </c>
      <c r="Q3093" s="217">
        <f>+'PAA CONSOLIDADO'!X3096</f>
        <v>0</v>
      </c>
      <c r="R3093" s="217">
        <f>+'PAA CONSOLIDADO'!Y3096</f>
        <v>0</v>
      </c>
    </row>
    <row r="3094" spans="1:18" s="217" customFormat="1" x14ac:dyDescent="0.25">
      <c r="A3094" s="211">
        <f>+'PAA CONSOLIDADO'!C3097</f>
        <v>0</v>
      </c>
      <c r="B3094" s="211">
        <f>+'PAA CONSOLIDADO'!I3097</f>
        <v>0</v>
      </c>
      <c r="C3094" s="217" t="str">
        <f>+CONCATENATE('PAA CONSOLIDADO'!A3097,"-",'PAA CONSOLIDADO'!D3097,"-",'PAA CONSOLIDADO'!K3097)</f>
        <v>--</v>
      </c>
      <c r="D3094" s="217" t="e">
        <f>+VLOOKUP('PAA CONSOLIDADO'!L3097,LISTAS!$D$4:$E$15,2,0)</f>
        <v>#N/A</v>
      </c>
      <c r="E3094" s="217" t="e">
        <f>+VLOOKUP('PAA CONSOLIDADO'!M3097,LISTAS!$D$4:$E$15,2,0)</f>
        <v>#N/A</v>
      </c>
      <c r="F3094" s="217">
        <f>+'PAA CONSOLIDADO'!O3097</f>
        <v>0</v>
      </c>
      <c r="G3094" s="217">
        <f t="shared" si="144"/>
        <v>1</v>
      </c>
      <c r="H3094" s="217" t="e">
        <f>+VLOOKUP('PAA CONSOLIDADO'!P3097,LISTAS!$B$4:$C$17,2,0)</f>
        <v>#N/A</v>
      </c>
      <c r="I3094" s="217" t="e">
        <f>+VLOOKUP('PAA CONSOLIDADO'!Q3097,LISTAS!$B$22:$C$25,2,0)</f>
        <v>#N/A</v>
      </c>
      <c r="J3094" s="219">
        <f>'PAA CONSOLIDADO'!R3097</f>
        <v>0</v>
      </c>
      <c r="K3094" s="219">
        <f>+'PAA CONSOLIDADO'!S3097</f>
        <v>0</v>
      </c>
      <c r="L3094" s="217" t="e">
        <f>+VLOOKUP('PAA CONSOLIDADO'!T3097,LISTAS!$B$29:$C$31,2,0)</f>
        <v>#N/A</v>
      </c>
      <c r="M3094" s="217" t="e">
        <f>+VLOOKUP('PAA CONSOLIDADO'!U3097,LISTAS!$B$36:$C$39,2,0)</f>
        <v>#N/A</v>
      </c>
      <c r="N3094" s="217" t="str">
        <f t="shared" si="145"/>
        <v>Unidad de Contratación (1)</v>
      </c>
      <c r="O3094" s="217" t="str">
        <f t="shared" si="146"/>
        <v>CO-DC-11001</v>
      </c>
      <c r="P3094" s="217">
        <f>+'PAA CONSOLIDADO'!V3097</f>
        <v>0</v>
      </c>
      <c r="Q3094" s="217">
        <f>+'PAA CONSOLIDADO'!X3097</f>
        <v>0</v>
      </c>
      <c r="R3094" s="217">
        <f>+'PAA CONSOLIDADO'!Y3097</f>
        <v>0</v>
      </c>
    </row>
    <row r="3095" spans="1:18" s="217" customFormat="1" x14ac:dyDescent="0.25">
      <c r="A3095" s="211">
        <f>+'PAA CONSOLIDADO'!C3098</f>
        <v>0</v>
      </c>
      <c r="B3095" s="211">
        <f>+'PAA CONSOLIDADO'!I3098</f>
        <v>0</v>
      </c>
      <c r="C3095" s="217" t="str">
        <f>+CONCATENATE('PAA CONSOLIDADO'!A3098,"-",'PAA CONSOLIDADO'!D3098,"-",'PAA CONSOLIDADO'!K3098)</f>
        <v>--</v>
      </c>
      <c r="D3095" s="217" t="e">
        <f>+VLOOKUP('PAA CONSOLIDADO'!L3098,LISTAS!$D$4:$E$15,2,0)</f>
        <v>#N/A</v>
      </c>
      <c r="E3095" s="217" t="e">
        <f>+VLOOKUP('PAA CONSOLIDADO'!M3098,LISTAS!$D$4:$E$15,2,0)</f>
        <v>#N/A</v>
      </c>
      <c r="F3095" s="217">
        <f>+'PAA CONSOLIDADO'!O3098</f>
        <v>0</v>
      </c>
      <c r="G3095" s="217">
        <f t="shared" si="144"/>
        <v>1</v>
      </c>
      <c r="H3095" s="217" t="e">
        <f>+VLOOKUP('PAA CONSOLIDADO'!P3098,LISTAS!$B$4:$C$17,2,0)</f>
        <v>#N/A</v>
      </c>
      <c r="I3095" s="217" t="e">
        <f>+VLOOKUP('PAA CONSOLIDADO'!Q3098,LISTAS!$B$22:$C$25,2,0)</f>
        <v>#N/A</v>
      </c>
      <c r="J3095" s="219">
        <f>'PAA CONSOLIDADO'!R3098</f>
        <v>0</v>
      </c>
      <c r="K3095" s="219">
        <f>+'PAA CONSOLIDADO'!S3098</f>
        <v>0</v>
      </c>
      <c r="L3095" s="217" t="e">
        <f>+VLOOKUP('PAA CONSOLIDADO'!T3098,LISTAS!$B$29:$C$31,2,0)</f>
        <v>#N/A</v>
      </c>
      <c r="M3095" s="217" t="e">
        <f>+VLOOKUP('PAA CONSOLIDADO'!U3098,LISTAS!$B$36:$C$39,2,0)</f>
        <v>#N/A</v>
      </c>
      <c r="N3095" s="217" t="str">
        <f t="shared" si="145"/>
        <v>Unidad de Contratación (1)</v>
      </c>
      <c r="O3095" s="217" t="str">
        <f t="shared" si="146"/>
        <v>CO-DC-11001</v>
      </c>
      <c r="P3095" s="217">
        <f>+'PAA CONSOLIDADO'!V3098</f>
        <v>0</v>
      </c>
      <c r="Q3095" s="217">
        <f>+'PAA CONSOLIDADO'!X3098</f>
        <v>0</v>
      </c>
      <c r="R3095" s="217">
        <f>+'PAA CONSOLIDADO'!Y3098</f>
        <v>0</v>
      </c>
    </row>
    <row r="3096" spans="1:18" s="217" customFormat="1" x14ac:dyDescent="0.25">
      <c r="A3096" s="211">
        <f>+'PAA CONSOLIDADO'!C3099</f>
        <v>0</v>
      </c>
      <c r="B3096" s="211">
        <f>+'PAA CONSOLIDADO'!I3099</f>
        <v>0</v>
      </c>
      <c r="C3096" s="217" t="str">
        <f>+CONCATENATE('PAA CONSOLIDADO'!A3099,"-",'PAA CONSOLIDADO'!D3099,"-",'PAA CONSOLIDADO'!K3099)</f>
        <v>--</v>
      </c>
      <c r="D3096" s="217" t="e">
        <f>+VLOOKUP('PAA CONSOLIDADO'!L3099,LISTAS!$D$4:$E$15,2,0)</f>
        <v>#N/A</v>
      </c>
      <c r="E3096" s="217" t="e">
        <f>+VLOOKUP('PAA CONSOLIDADO'!M3099,LISTAS!$D$4:$E$15,2,0)</f>
        <v>#N/A</v>
      </c>
      <c r="F3096" s="217">
        <f>+'PAA CONSOLIDADO'!O3099</f>
        <v>0</v>
      </c>
      <c r="G3096" s="217">
        <f t="shared" si="144"/>
        <v>1</v>
      </c>
      <c r="H3096" s="217" t="e">
        <f>+VLOOKUP('PAA CONSOLIDADO'!P3099,LISTAS!$B$4:$C$17,2,0)</f>
        <v>#N/A</v>
      </c>
      <c r="I3096" s="217" t="e">
        <f>+VLOOKUP('PAA CONSOLIDADO'!Q3099,LISTAS!$B$22:$C$25,2,0)</f>
        <v>#N/A</v>
      </c>
      <c r="J3096" s="219">
        <f>'PAA CONSOLIDADO'!R3099</f>
        <v>0</v>
      </c>
      <c r="K3096" s="219">
        <f>+'PAA CONSOLIDADO'!S3099</f>
        <v>0</v>
      </c>
      <c r="L3096" s="217" t="e">
        <f>+VLOOKUP('PAA CONSOLIDADO'!T3099,LISTAS!$B$29:$C$31,2,0)</f>
        <v>#N/A</v>
      </c>
      <c r="M3096" s="217" t="e">
        <f>+VLOOKUP('PAA CONSOLIDADO'!U3099,LISTAS!$B$36:$C$39,2,0)</f>
        <v>#N/A</v>
      </c>
      <c r="N3096" s="217" t="str">
        <f t="shared" si="145"/>
        <v>Unidad de Contratación (1)</v>
      </c>
      <c r="O3096" s="217" t="str">
        <f t="shared" si="146"/>
        <v>CO-DC-11001</v>
      </c>
      <c r="P3096" s="217">
        <f>+'PAA CONSOLIDADO'!V3099</f>
        <v>0</v>
      </c>
      <c r="Q3096" s="217">
        <f>+'PAA CONSOLIDADO'!X3099</f>
        <v>0</v>
      </c>
      <c r="R3096" s="217">
        <f>+'PAA CONSOLIDADO'!Y3099</f>
        <v>0</v>
      </c>
    </row>
    <row r="3097" spans="1:18" s="217" customFormat="1" x14ac:dyDescent="0.25">
      <c r="A3097" s="211">
        <f>+'PAA CONSOLIDADO'!C3100</f>
        <v>0</v>
      </c>
      <c r="B3097" s="211">
        <f>+'PAA CONSOLIDADO'!I3100</f>
        <v>0</v>
      </c>
      <c r="C3097" s="217" t="str">
        <f>+CONCATENATE('PAA CONSOLIDADO'!A3100,"-",'PAA CONSOLIDADO'!D3100,"-",'PAA CONSOLIDADO'!K3100)</f>
        <v>--</v>
      </c>
      <c r="D3097" s="217" t="e">
        <f>+VLOOKUP('PAA CONSOLIDADO'!L3100,LISTAS!$D$4:$E$15,2,0)</f>
        <v>#N/A</v>
      </c>
      <c r="E3097" s="217" t="e">
        <f>+VLOOKUP('PAA CONSOLIDADO'!M3100,LISTAS!$D$4:$E$15,2,0)</f>
        <v>#N/A</v>
      </c>
      <c r="F3097" s="217">
        <f>+'PAA CONSOLIDADO'!O3100</f>
        <v>0</v>
      </c>
      <c r="G3097" s="217">
        <f t="shared" si="144"/>
        <v>1</v>
      </c>
      <c r="H3097" s="217" t="e">
        <f>+VLOOKUP('PAA CONSOLIDADO'!P3100,LISTAS!$B$4:$C$17,2,0)</f>
        <v>#N/A</v>
      </c>
      <c r="I3097" s="217" t="e">
        <f>+VLOOKUP('PAA CONSOLIDADO'!Q3100,LISTAS!$B$22:$C$25,2,0)</f>
        <v>#N/A</v>
      </c>
      <c r="J3097" s="219">
        <f>'PAA CONSOLIDADO'!R3100</f>
        <v>0</v>
      </c>
      <c r="K3097" s="219">
        <f>+'PAA CONSOLIDADO'!S3100</f>
        <v>0</v>
      </c>
      <c r="L3097" s="217" t="e">
        <f>+VLOOKUP('PAA CONSOLIDADO'!T3100,LISTAS!$B$29:$C$31,2,0)</f>
        <v>#N/A</v>
      </c>
      <c r="M3097" s="217" t="e">
        <f>+VLOOKUP('PAA CONSOLIDADO'!U3100,LISTAS!$B$36:$C$39,2,0)</f>
        <v>#N/A</v>
      </c>
      <c r="N3097" s="217" t="str">
        <f t="shared" si="145"/>
        <v>Unidad de Contratación (1)</v>
      </c>
      <c r="O3097" s="217" t="str">
        <f t="shared" si="146"/>
        <v>CO-DC-11001</v>
      </c>
      <c r="P3097" s="217">
        <f>+'PAA CONSOLIDADO'!V3100</f>
        <v>0</v>
      </c>
      <c r="Q3097" s="217">
        <f>+'PAA CONSOLIDADO'!X3100</f>
        <v>0</v>
      </c>
      <c r="R3097" s="217">
        <f>+'PAA CONSOLIDADO'!Y3100</f>
        <v>0</v>
      </c>
    </row>
    <row r="3098" spans="1:18" s="217" customFormat="1" x14ac:dyDescent="0.25">
      <c r="A3098" s="211">
        <f>+'PAA CONSOLIDADO'!C3101</f>
        <v>0</v>
      </c>
      <c r="B3098" s="211">
        <f>+'PAA CONSOLIDADO'!I3101</f>
        <v>0</v>
      </c>
      <c r="C3098" s="217" t="str">
        <f>+CONCATENATE('PAA CONSOLIDADO'!A3101,"-",'PAA CONSOLIDADO'!D3101,"-",'PAA CONSOLIDADO'!K3101)</f>
        <v>--</v>
      </c>
      <c r="D3098" s="217" t="e">
        <f>+VLOOKUP('PAA CONSOLIDADO'!L3101,LISTAS!$D$4:$E$15,2,0)</f>
        <v>#N/A</v>
      </c>
      <c r="E3098" s="217" t="e">
        <f>+VLOOKUP('PAA CONSOLIDADO'!M3101,LISTAS!$D$4:$E$15,2,0)</f>
        <v>#N/A</v>
      </c>
      <c r="F3098" s="217">
        <f>+'PAA CONSOLIDADO'!O3101</f>
        <v>0</v>
      </c>
      <c r="G3098" s="217">
        <f t="shared" si="144"/>
        <v>1</v>
      </c>
      <c r="H3098" s="217" t="e">
        <f>+VLOOKUP('PAA CONSOLIDADO'!P3101,LISTAS!$B$4:$C$17,2,0)</f>
        <v>#N/A</v>
      </c>
      <c r="I3098" s="217" t="e">
        <f>+VLOOKUP('PAA CONSOLIDADO'!Q3101,LISTAS!$B$22:$C$25,2,0)</f>
        <v>#N/A</v>
      </c>
      <c r="J3098" s="219">
        <f>'PAA CONSOLIDADO'!R3101</f>
        <v>0</v>
      </c>
      <c r="K3098" s="219">
        <f>+'PAA CONSOLIDADO'!S3101</f>
        <v>0</v>
      </c>
      <c r="L3098" s="217" t="e">
        <f>+VLOOKUP('PAA CONSOLIDADO'!T3101,LISTAS!$B$29:$C$31,2,0)</f>
        <v>#N/A</v>
      </c>
      <c r="M3098" s="217" t="e">
        <f>+VLOOKUP('PAA CONSOLIDADO'!U3101,LISTAS!$B$36:$C$39,2,0)</f>
        <v>#N/A</v>
      </c>
      <c r="N3098" s="217" t="str">
        <f t="shared" si="145"/>
        <v>Unidad de Contratación (1)</v>
      </c>
      <c r="O3098" s="217" t="str">
        <f t="shared" si="146"/>
        <v>CO-DC-11001</v>
      </c>
      <c r="P3098" s="217">
        <f>+'PAA CONSOLIDADO'!V3101</f>
        <v>0</v>
      </c>
      <c r="Q3098" s="217">
        <f>+'PAA CONSOLIDADO'!X3101</f>
        <v>0</v>
      </c>
      <c r="R3098" s="217">
        <f>+'PAA CONSOLIDADO'!Y3101</f>
        <v>0</v>
      </c>
    </row>
    <row r="3099" spans="1:18" s="217" customFormat="1" x14ac:dyDescent="0.25">
      <c r="A3099" s="211">
        <f>+'PAA CONSOLIDADO'!C3102</f>
        <v>0</v>
      </c>
      <c r="B3099" s="211">
        <f>+'PAA CONSOLIDADO'!I3102</f>
        <v>0</v>
      </c>
      <c r="C3099" s="217" t="str">
        <f>+CONCATENATE('PAA CONSOLIDADO'!A3102,"-",'PAA CONSOLIDADO'!D3102,"-",'PAA CONSOLIDADO'!K3102)</f>
        <v>--</v>
      </c>
      <c r="D3099" s="217" t="e">
        <f>+VLOOKUP('PAA CONSOLIDADO'!L3102,LISTAS!$D$4:$E$15,2,0)</f>
        <v>#N/A</v>
      </c>
      <c r="E3099" s="217" t="e">
        <f>+VLOOKUP('PAA CONSOLIDADO'!M3102,LISTAS!$D$4:$E$15,2,0)</f>
        <v>#N/A</v>
      </c>
      <c r="F3099" s="217">
        <f>+'PAA CONSOLIDADO'!O3102</f>
        <v>0</v>
      </c>
      <c r="G3099" s="217">
        <f t="shared" si="144"/>
        <v>1</v>
      </c>
      <c r="H3099" s="217" t="e">
        <f>+VLOOKUP('PAA CONSOLIDADO'!P3102,LISTAS!$B$4:$C$17,2,0)</f>
        <v>#N/A</v>
      </c>
      <c r="I3099" s="217" t="e">
        <f>+VLOOKUP('PAA CONSOLIDADO'!Q3102,LISTAS!$B$22:$C$25,2,0)</f>
        <v>#N/A</v>
      </c>
      <c r="J3099" s="219">
        <f>'PAA CONSOLIDADO'!R3102</f>
        <v>0</v>
      </c>
      <c r="K3099" s="219">
        <f>+'PAA CONSOLIDADO'!S3102</f>
        <v>0</v>
      </c>
      <c r="L3099" s="217" t="e">
        <f>+VLOOKUP('PAA CONSOLIDADO'!T3102,LISTAS!$B$29:$C$31,2,0)</f>
        <v>#N/A</v>
      </c>
      <c r="M3099" s="217" t="e">
        <f>+VLOOKUP('PAA CONSOLIDADO'!U3102,LISTAS!$B$36:$C$39,2,0)</f>
        <v>#N/A</v>
      </c>
      <c r="N3099" s="217" t="str">
        <f t="shared" si="145"/>
        <v>Unidad de Contratación (1)</v>
      </c>
      <c r="O3099" s="217" t="str">
        <f t="shared" si="146"/>
        <v>CO-DC-11001</v>
      </c>
      <c r="P3099" s="217">
        <f>+'PAA CONSOLIDADO'!V3102</f>
        <v>0</v>
      </c>
      <c r="Q3099" s="217">
        <f>+'PAA CONSOLIDADO'!X3102</f>
        <v>0</v>
      </c>
      <c r="R3099" s="217">
        <f>+'PAA CONSOLIDADO'!Y3102</f>
        <v>0</v>
      </c>
    </row>
    <row r="3100" spans="1:18" s="217" customFormat="1" x14ac:dyDescent="0.25">
      <c r="A3100" s="211">
        <f>+'PAA CONSOLIDADO'!C3103</f>
        <v>0</v>
      </c>
      <c r="B3100" s="211">
        <f>+'PAA CONSOLIDADO'!I3103</f>
        <v>0</v>
      </c>
      <c r="C3100" s="217" t="str">
        <f>+CONCATENATE('PAA CONSOLIDADO'!A3103,"-",'PAA CONSOLIDADO'!D3103,"-",'PAA CONSOLIDADO'!K3103)</f>
        <v>--</v>
      </c>
      <c r="D3100" s="217" t="e">
        <f>+VLOOKUP('PAA CONSOLIDADO'!L3103,LISTAS!$D$4:$E$15,2,0)</f>
        <v>#N/A</v>
      </c>
      <c r="E3100" s="217" t="e">
        <f>+VLOOKUP('PAA CONSOLIDADO'!M3103,LISTAS!$D$4:$E$15,2,0)</f>
        <v>#N/A</v>
      </c>
      <c r="F3100" s="217">
        <f>+'PAA CONSOLIDADO'!O3103</f>
        <v>0</v>
      </c>
      <c r="G3100" s="217">
        <f t="shared" si="144"/>
        <v>1</v>
      </c>
      <c r="H3100" s="217" t="e">
        <f>+VLOOKUP('PAA CONSOLIDADO'!P3103,LISTAS!$B$4:$C$17,2,0)</f>
        <v>#N/A</v>
      </c>
      <c r="I3100" s="217" t="e">
        <f>+VLOOKUP('PAA CONSOLIDADO'!Q3103,LISTAS!$B$22:$C$25,2,0)</f>
        <v>#N/A</v>
      </c>
      <c r="J3100" s="219">
        <f>'PAA CONSOLIDADO'!R3103</f>
        <v>0</v>
      </c>
      <c r="K3100" s="219">
        <f>+'PAA CONSOLIDADO'!S3103</f>
        <v>0</v>
      </c>
      <c r="L3100" s="217" t="e">
        <f>+VLOOKUP('PAA CONSOLIDADO'!T3103,LISTAS!$B$29:$C$31,2,0)</f>
        <v>#N/A</v>
      </c>
      <c r="M3100" s="217" t="e">
        <f>+VLOOKUP('PAA CONSOLIDADO'!U3103,LISTAS!$B$36:$C$39,2,0)</f>
        <v>#N/A</v>
      </c>
      <c r="N3100" s="217" t="str">
        <f t="shared" si="145"/>
        <v>Unidad de Contratación (1)</v>
      </c>
      <c r="O3100" s="217" t="str">
        <f t="shared" si="146"/>
        <v>CO-DC-11001</v>
      </c>
      <c r="P3100" s="217">
        <f>+'PAA CONSOLIDADO'!V3103</f>
        <v>0</v>
      </c>
      <c r="Q3100" s="217">
        <f>+'PAA CONSOLIDADO'!X3103</f>
        <v>0</v>
      </c>
      <c r="R3100" s="217">
        <f>+'PAA CONSOLIDADO'!Y3103</f>
        <v>0</v>
      </c>
    </row>
    <row r="3101" spans="1:18" s="217" customFormat="1" x14ac:dyDescent="0.25">
      <c r="A3101" s="211">
        <f>+'PAA CONSOLIDADO'!C3104</f>
        <v>0</v>
      </c>
      <c r="B3101" s="211">
        <f>+'PAA CONSOLIDADO'!I3104</f>
        <v>0</v>
      </c>
      <c r="C3101" s="217" t="str">
        <f>+CONCATENATE('PAA CONSOLIDADO'!A3104,"-",'PAA CONSOLIDADO'!D3104,"-",'PAA CONSOLIDADO'!K3104)</f>
        <v>--</v>
      </c>
      <c r="D3101" s="217" t="e">
        <f>+VLOOKUP('PAA CONSOLIDADO'!L3104,LISTAS!$D$4:$E$15,2,0)</f>
        <v>#N/A</v>
      </c>
      <c r="E3101" s="217" t="e">
        <f>+VLOOKUP('PAA CONSOLIDADO'!M3104,LISTAS!$D$4:$E$15,2,0)</f>
        <v>#N/A</v>
      </c>
      <c r="F3101" s="217">
        <f>+'PAA CONSOLIDADO'!O3104</f>
        <v>0</v>
      </c>
      <c r="G3101" s="217">
        <f t="shared" si="144"/>
        <v>1</v>
      </c>
      <c r="H3101" s="217" t="e">
        <f>+VLOOKUP('PAA CONSOLIDADO'!P3104,LISTAS!$B$4:$C$17,2,0)</f>
        <v>#N/A</v>
      </c>
      <c r="I3101" s="217" t="e">
        <f>+VLOOKUP('PAA CONSOLIDADO'!Q3104,LISTAS!$B$22:$C$25,2,0)</f>
        <v>#N/A</v>
      </c>
      <c r="J3101" s="219">
        <f>'PAA CONSOLIDADO'!R3104</f>
        <v>0</v>
      </c>
      <c r="K3101" s="219">
        <f>+'PAA CONSOLIDADO'!S3104</f>
        <v>0</v>
      </c>
      <c r="L3101" s="217" t="e">
        <f>+VLOOKUP('PAA CONSOLIDADO'!T3104,LISTAS!$B$29:$C$31,2,0)</f>
        <v>#N/A</v>
      </c>
      <c r="M3101" s="217" t="e">
        <f>+VLOOKUP('PAA CONSOLIDADO'!U3104,LISTAS!$B$36:$C$39,2,0)</f>
        <v>#N/A</v>
      </c>
      <c r="N3101" s="217" t="str">
        <f t="shared" si="145"/>
        <v>Unidad de Contratación (1)</v>
      </c>
      <c r="O3101" s="217" t="str">
        <f t="shared" si="146"/>
        <v>CO-DC-11001</v>
      </c>
      <c r="P3101" s="217">
        <f>+'PAA CONSOLIDADO'!V3104</f>
        <v>0</v>
      </c>
      <c r="Q3101" s="217">
        <f>+'PAA CONSOLIDADO'!X3104</f>
        <v>0</v>
      </c>
      <c r="R3101" s="217">
        <f>+'PAA CONSOLIDADO'!Y3104</f>
        <v>0</v>
      </c>
    </row>
    <row r="3102" spans="1:18" s="217" customFormat="1" x14ac:dyDescent="0.25">
      <c r="A3102" s="211">
        <f>+'PAA CONSOLIDADO'!C3105</f>
        <v>0</v>
      </c>
      <c r="B3102" s="211">
        <f>+'PAA CONSOLIDADO'!I3105</f>
        <v>0</v>
      </c>
      <c r="C3102" s="217" t="str">
        <f>+CONCATENATE('PAA CONSOLIDADO'!A3105,"-",'PAA CONSOLIDADO'!D3105,"-",'PAA CONSOLIDADO'!K3105)</f>
        <v>--</v>
      </c>
      <c r="D3102" s="217" t="e">
        <f>+VLOOKUP('PAA CONSOLIDADO'!L3105,LISTAS!$D$4:$E$15,2,0)</f>
        <v>#N/A</v>
      </c>
      <c r="E3102" s="217" t="e">
        <f>+VLOOKUP('PAA CONSOLIDADO'!M3105,LISTAS!$D$4:$E$15,2,0)</f>
        <v>#N/A</v>
      </c>
      <c r="F3102" s="217">
        <f>+'PAA CONSOLIDADO'!O3105</f>
        <v>0</v>
      </c>
      <c r="G3102" s="217">
        <f t="shared" si="144"/>
        <v>1</v>
      </c>
      <c r="H3102" s="217" t="e">
        <f>+VLOOKUP('PAA CONSOLIDADO'!P3105,LISTAS!$B$4:$C$17,2,0)</f>
        <v>#N/A</v>
      </c>
      <c r="I3102" s="217" t="e">
        <f>+VLOOKUP('PAA CONSOLIDADO'!Q3105,LISTAS!$B$22:$C$25,2,0)</f>
        <v>#N/A</v>
      </c>
      <c r="J3102" s="219">
        <f>'PAA CONSOLIDADO'!R3105</f>
        <v>0</v>
      </c>
      <c r="K3102" s="219">
        <f>+'PAA CONSOLIDADO'!S3105</f>
        <v>0</v>
      </c>
      <c r="L3102" s="217" t="e">
        <f>+VLOOKUP('PAA CONSOLIDADO'!T3105,LISTAS!$B$29:$C$31,2,0)</f>
        <v>#N/A</v>
      </c>
      <c r="M3102" s="217" t="e">
        <f>+VLOOKUP('PAA CONSOLIDADO'!U3105,LISTAS!$B$36:$C$39,2,0)</f>
        <v>#N/A</v>
      </c>
      <c r="N3102" s="217" t="str">
        <f t="shared" si="145"/>
        <v>Unidad de Contratación (1)</v>
      </c>
      <c r="O3102" s="217" t="str">
        <f t="shared" si="146"/>
        <v>CO-DC-11001</v>
      </c>
      <c r="P3102" s="217">
        <f>+'PAA CONSOLIDADO'!V3105</f>
        <v>0</v>
      </c>
      <c r="Q3102" s="217">
        <f>+'PAA CONSOLIDADO'!X3105</f>
        <v>0</v>
      </c>
      <c r="R3102" s="217">
        <f>+'PAA CONSOLIDADO'!Y3105</f>
        <v>0</v>
      </c>
    </row>
    <row r="3103" spans="1:18" s="217" customFormat="1" x14ac:dyDescent="0.25">
      <c r="A3103" s="211">
        <f>+'PAA CONSOLIDADO'!C3106</f>
        <v>0</v>
      </c>
      <c r="B3103" s="211">
        <f>+'PAA CONSOLIDADO'!I3106</f>
        <v>0</v>
      </c>
      <c r="C3103" s="217" t="str">
        <f>+CONCATENATE('PAA CONSOLIDADO'!A3106,"-",'PAA CONSOLIDADO'!D3106,"-",'PAA CONSOLIDADO'!K3106)</f>
        <v>--</v>
      </c>
      <c r="D3103" s="217" t="e">
        <f>+VLOOKUP('PAA CONSOLIDADO'!L3106,LISTAS!$D$4:$E$15,2,0)</f>
        <v>#N/A</v>
      </c>
      <c r="E3103" s="217" t="e">
        <f>+VLOOKUP('PAA CONSOLIDADO'!M3106,LISTAS!$D$4:$E$15,2,0)</f>
        <v>#N/A</v>
      </c>
      <c r="F3103" s="217">
        <f>+'PAA CONSOLIDADO'!O3106</f>
        <v>0</v>
      </c>
      <c r="G3103" s="217">
        <f t="shared" si="144"/>
        <v>1</v>
      </c>
      <c r="H3103" s="217" t="e">
        <f>+VLOOKUP('PAA CONSOLIDADO'!P3106,LISTAS!$B$4:$C$17,2,0)</f>
        <v>#N/A</v>
      </c>
      <c r="I3103" s="217" t="e">
        <f>+VLOOKUP('PAA CONSOLIDADO'!Q3106,LISTAS!$B$22:$C$25,2,0)</f>
        <v>#N/A</v>
      </c>
      <c r="J3103" s="219">
        <f>'PAA CONSOLIDADO'!R3106</f>
        <v>0</v>
      </c>
      <c r="K3103" s="219">
        <f>+'PAA CONSOLIDADO'!S3106</f>
        <v>0</v>
      </c>
      <c r="L3103" s="217" t="e">
        <f>+VLOOKUP('PAA CONSOLIDADO'!T3106,LISTAS!$B$29:$C$31,2,0)</f>
        <v>#N/A</v>
      </c>
      <c r="M3103" s="217" t="e">
        <f>+VLOOKUP('PAA CONSOLIDADO'!U3106,LISTAS!$B$36:$C$39,2,0)</f>
        <v>#N/A</v>
      </c>
      <c r="N3103" s="217" t="str">
        <f t="shared" si="145"/>
        <v>Unidad de Contratación (1)</v>
      </c>
      <c r="O3103" s="217" t="str">
        <f t="shared" si="146"/>
        <v>CO-DC-11001</v>
      </c>
      <c r="P3103" s="217">
        <f>+'PAA CONSOLIDADO'!V3106</f>
        <v>0</v>
      </c>
      <c r="Q3103" s="217">
        <f>+'PAA CONSOLIDADO'!X3106</f>
        <v>0</v>
      </c>
      <c r="R3103" s="217">
        <f>+'PAA CONSOLIDADO'!Y3106</f>
        <v>0</v>
      </c>
    </row>
    <row r="3104" spans="1:18" s="217" customFormat="1" x14ac:dyDescent="0.25">
      <c r="A3104" s="211">
        <f>+'PAA CONSOLIDADO'!C3107</f>
        <v>0</v>
      </c>
      <c r="B3104" s="211">
        <f>+'PAA CONSOLIDADO'!I3107</f>
        <v>0</v>
      </c>
      <c r="C3104" s="217" t="str">
        <f>+CONCATENATE('PAA CONSOLIDADO'!A3107,"-",'PAA CONSOLIDADO'!D3107,"-",'PAA CONSOLIDADO'!K3107)</f>
        <v>--</v>
      </c>
      <c r="D3104" s="217" t="e">
        <f>+VLOOKUP('PAA CONSOLIDADO'!L3107,LISTAS!$D$4:$E$15,2,0)</f>
        <v>#N/A</v>
      </c>
      <c r="E3104" s="217" t="e">
        <f>+VLOOKUP('PAA CONSOLIDADO'!M3107,LISTAS!$D$4:$E$15,2,0)</f>
        <v>#N/A</v>
      </c>
      <c r="F3104" s="217">
        <f>+'PAA CONSOLIDADO'!O3107</f>
        <v>0</v>
      </c>
      <c r="G3104" s="217">
        <f t="shared" si="144"/>
        <v>1</v>
      </c>
      <c r="H3104" s="217" t="e">
        <f>+VLOOKUP('PAA CONSOLIDADO'!P3107,LISTAS!$B$4:$C$17,2,0)</f>
        <v>#N/A</v>
      </c>
      <c r="I3104" s="217" t="e">
        <f>+VLOOKUP('PAA CONSOLIDADO'!Q3107,LISTAS!$B$22:$C$25,2,0)</f>
        <v>#N/A</v>
      </c>
      <c r="J3104" s="219">
        <f>'PAA CONSOLIDADO'!R3107</f>
        <v>0</v>
      </c>
      <c r="K3104" s="219">
        <f>+'PAA CONSOLIDADO'!S3107</f>
        <v>0</v>
      </c>
      <c r="L3104" s="217" t="e">
        <f>+VLOOKUP('PAA CONSOLIDADO'!T3107,LISTAS!$B$29:$C$31,2,0)</f>
        <v>#N/A</v>
      </c>
      <c r="M3104" s="217" t="e">
        <f>+VLOOKUP('PAA CONSOLIDADO'!U3107,LISTAS!$B$36:$C$39,2,0)</f>
        <v>#N/A</v>
      </c>
      <c r="N3104" s="217" t="str">
        <f t="shared" si="145"/>
        <v>Unidad de Contratación (1)</v>
      </c>
      <c r="O3104" s="217" t="str">
        <f t="shared" si="146"/>
        <v>CO-DC-11001</v>
      </c>
      <c r="P3104" s="217">
        <f>+'PAA CONSOLIDADO'!V3107</f>
        <v>0</v>
      </c>
      <c r="Q3104" s="217">
        <f>+'PAA CONSOLIDADO'!X3107</f>
        <v>0</v>
      </c>
      <c r="R3104" s="217">
        <f>+'PAA CONSOLIDADO'!Y3107</f>
        <v>0</v>
      </c>
    </row>
    <row r="3105" spans="1:18" s="217" customFormat="1" x14ac:dyDescent="0.25">
      <c r="A3105" s="211">
        <f>+'PAA CONSOLIDADO'!C3108</f>
        <v>0</v>
      </c>
      <c r="B3105" s="211">
        <f>+'PAA CONSOLIDADO'!I3108</f>
        <v>0</v>
      </c>
      <c r="C3105" s="217" t="str">
        <f>+CONCATENATE('PAA CONSOLIDADO'!A3108,"-",'PAA CONSOLIDADO'!D3108,"-",'PAA CONSOLIDADO'!K3108)</f>
        <v>--</v>
      </c>
      <c r="D3105" s="217" t="e">
        <f>+VLOOKUP('PAA CONSOLIDADO'!L3108,LISTAS!$D$4:$E$15,2,0)</f>
        <v>#N/A</v>
      </c>
      <c r="E3105" s="217" t="e">
        <f>+VLOOKUP('PAA CONSOLIDADO'!M3108,LISTAS!$D$4:$E$15,2,0)</f>
        <v>#N/A</v>
      </c>
      <c r="F3105" s="217">
        <f>+'PAA CONSOLIDADO'!O3108</f>
        <v>0</v>
      </c>
      <c r="G3105" s="217">
        <f t="shared" si="144"/>
        <v>1</v>
      </c>
      <c r="H3105" s="217" t="e">
        <f>+VLOOKUP('PAA CONSOLIDADO'!P3108,LISTAS!$B$4:$C$17,2,0)</f>
        <v>#N/A</v>
      </c>
      <c r="I3105" s="217" t="e">
        <f>+VLOOKUP('PAA CONSOLIDADO'!Q3108,LISTAS!$B$22:$C$25,2,0)</f>
        <v>#N/A</v>
      </c>
      <c r="J3105" s="219">
        <f>'PAA CONSOLIDADO'!R3108</f>
        <v>0</v>
      </c>
      <c r="K3105" s="219">
        <f>+'PAA CONSOLIDADO'!S3108</f>
        <v>0</v>
      </c>
      <c r="L3105" s="217" t="e">
        <f>+VLOOKUP('PAA CONSOLIDADO'!T3108,LISTAS!$B$29:$C$31,2,0)</f>
        <v>#N/A</v>
      </c>
      <c r="M3105" s="217" t="e">
        <f>+VLOOKUP('PAA CONSOLIDADO'!U3108,LISTAS!$B$36:$C$39,2,0)</f>
        <v>#N/A</v>
      </c>
      <c r="N3105" s="217" t="str">
        <f t="shared" si="145"/>
        <v>Unidad de Contratación (1)</v>
      </c>
      <c r="O3105" s="217" t="str">
        <f t="shared" si="146"/>
        <v>CO-DC-11001</v>
      </c>
      <c r="P3105" s="217">
        <f>+'PAA CONSOLIDADO'!V3108</f>
        <v>0</v>
      </c>
      <c r="Q3105" s="217">
        <f>+'PAA CONSOLIDADO'!X3108</f>
        <v>0</v>
      </c>
      <c r="R3105" s="217">
        <f>+'PAA CONSOLIDADO'!Y3108</f>
        <v>0</v>
      </c>
    </row>
    <row r="3106" spans="1:18" s="217" customFormat="1" x14ac:dyDescent="0.25">
      <c r="A3106" s="211">
        <f>+'PAA CONSOLIDADO'!C3109</f>
        <v>0</v>
      </c>
      <c r="B3106" s="211">
        <f>+'PAA CONSOLIDADO'!I3109</f>
        <v>0</v>
      </c>
      <c r="C3106" s="217" t="str">
        <f>+CONCATENATE('PAA CONSOLIDADO'!A3109,"-",'PAA CONSOLIDADO'!D3109,"-",'PAA CONSOLIDADO'!K3109)</f>
        <v>--</v>
      </c>
      <c r="D3106" s="217" t="e">
        <f>+VLOOKUP('PAA CONSOLIDADO'!L3109,LISTAS!$D$4:$E$15,2,0)</f>
        <v>#N/A</v>
      </c>
      <c r="E3106" s="217" t="e">
        <f>+VLOOKUP('PAA CONSOLIDADO'!M3109,LISTAS!$D$4:$E$15,2,0)</f>
        <v>#N/A</v>
      </c>
      <c r="F3106" s="217">
        <f>+'PAA CONSOLIDADO'!O3109</f>
        <v>0</v>
      </c>
      <c r="G3106" s="217">
        <f t="shared" si="144"/>
        <v>1</v>
      </c>
      <c r="H3106" s="217" t="e">
        <f>+VLOOKUP('PAA CONSOLIDADO'!P3109,LISTAS!$B$4:$C$17,2,0)</f>
        <v>#N/A</v>
      </c>
      <c r="I3106" s="217" t="e">
        <f>+VLOOKUP('PAA CONSOLIDADO'!Q3109,LISTAS!$B$22:$C$25,2,0)</f>
        <v>#N/A</v>
      </c>
      <c r="J3106" s="219">
        <f>'PAA CONSOLIDADO'!R3109</f>
        <v>0</v>
      </c>
      <c r="K3106" s="219">
        <f>+'PAA CONSOLIDADO'!S3109</f>
        <v>0</v>
      </c>
      <c r="L3106" s="217" t="e">
        <f>+VLOOKUP('PAA CONSOLIDADO'!T3109,LISTAS!$B$29:$C$31,2,0)</f>
        <v>#N/A</v>
      </c>
      <c r="M3106" s="217" t="e">
        <f>+VLOOKUP('PAA CONSOLIDADO'!U3109,LISTAS!$B$36:$C$39,2,0)</f>
        <v>#N/A</v>
      </c>
      <c r="N3106" s="217" t="str">
        <f t="shared" si="145"/>
        <v>Unidad de Contratación (1)</v>
      </c>
      <c r="O3106" s="217" t="str">
        <f t="shared" si="146"/>
        <v>CO-DC-11001</v>
      </c>
      <c r="P3106" s="217">
        <f>+'PAA CONSOLIDADO'!V3109</f>
        <v>0</v>
      </c>
      <c r="Q3106" s="217">
        <f>+'PAA CONSOLIDADO'!X3109</f>
        <v>0</v>
      </c>
      <c r="R3106" s="217">
        <f>+'PAA CONSOLIDADO'!Y3109</f>
        <v>0</v>
      </c>
    </row>
    <row r="3107" spans="1:18" s="217" customFormat="1" x14ac:dyDescent="0.25">
      <c r="A3107" s="211">
        <f>+'PAA CONSOLIDADO'!C3110</f>
        <v>0</v>
      </c>
      <c r="B3107" s="211">
        <f>+'PAA CONSOLIDADO'!I3110</f>
        <v>0</v>
      </c>
      <c r="C3107" s="217" t="str">
        <f>+CONCATENATE('PAA CONSOLIDADO'!A3110,"-",'PAA CONSOLIDADO'!D3110,"-",'PAA CONSOLIDADO'!K3110)</f>
        <v>--</v>
      </c>
      <c r="D3107" s="217" t="e">
        <f>+VLOOKUP('PAA CONSOLIDADO'!L3110,LISTAS!$D$4:$E$15,2,0)</f>
        <v>#N/A</v>
      </c>
      <c r="E3107" s="217" t="e">
        <f>+VLOOKUP('PAA CONSOLIDADO'!M3110,LISTAS!$D$4:$E$15,2,0)</f>
        <v>#N/A</v>
      </c>
      <c r="F3107" s="217">
        <f>+'PAA CONSOLIDADO'!O3110</f>
        <v>0</v>
      </c>
      <c r="G3107" s="217">
        <f t="shared" si="144"/>
        <v>1</v>
      </c>
      <c r="H3107" s="217" t="e">
        <f>+VLOOKUP('PAA CONSOLIDADO'!P3110,LISTAS!$B$4:$C$17,2,0)</f>
        <v>#N/A</v>
      </c>
      <c r="I3107" s="217" t="e">
        <f>+VLOOKUP('PAA CONSOLIDADO'!Q3110,LISTAS!$B$22:$C$25,2,0)</f>
        <v>#N/A</v>
      </c>
      <c r="J3107" s="219">
        <f>'PAA CONSOLIDADO'!R3110</f>
        <v>0</v>
      </c>
      <c r="K3107" s="219">
        <f>+'PAA CONSOLIDADO'!S3110</f>
        <v>0</v>
      </c>
      <c r="L3107" s="217" t="e">
        <f>+VLOOKUP('PAA CONSOLIDADO'!T3110,LISTAS!$B$29:$C$31,2,0)</f>
        <v>#N/A</v>
      </c>
      <c r="M3107" s="217" t="e">
        <f>+VLOOKUP('PAA CONSOLIDADO'!U3110,LISTAS!$B$36:$C$39,2,0)</f>
        <v>#N/A</v>
      </c>
      <c r="N3107" s="217" t="str">
        <f t="shared" si="145"/>
        <v>Unidad de Contratación (1)</v>
      </c>
      <c r="O3107" s="217" t="str">
        <f t="shared" si="146"/>
        <v>CO-DC-11001</v>
      </c>
      <c r="P3107" s="217">
        <f>+'PAA CONSOLIDADO'!V3110</f>
        <v>0</v>
      </c>
      <c r="Q3107" s="217">
        <f>+'PAA CONSOLIDADO'!X3110</f>
        <v>0</v>
      </c>
      <c r="R3107" s="217">
        <f>+'PAA CONSOLIDADO'!Y3110</f>
        <v>0</v>
      </c>
    </row>
    <row r="3108" spans="1:18" s="217" customFormat="1" x14ac:dyDescent="0.25">
      <c r="A3108" s="211">
        <f>+'PAA CONSOLIDADO'!C3111</f>
        <v>0</v>
      </c>
      <c r="B3108" s="211">
        <f>+'PAA CONSOLIDADO'!I3111</f>
        <v>0</v>
      </c>
      <c r="C3108" s="217" t="str">
        <f>+CONCATENATE('PAA CONSOLIDADO'!A3111,"-",'PAA CONSOLIDADO'!D3111,"-",'PAA CONSOLIDADO'!K3111)</f>
        <v>--</v>
      </c>
      <c r="D3108" s="217" t="e">
        <f>+VLOOKUP('PAA CONSOLIDADO'!L3111,LISTAS!$D$4:$E$15,2,0)</f>
        <v>#N/A</v>
      </c>
      <c r="E3108" s="217" t="e">
        <f>+VLOOKUP('PAA CONSOLIDADO'!M3111,LISTAS!$D$4:$E$15,2,0)</f>
        <v>#N/A</v>
      </c>
      <c r="F3108" s="217">
        <f>+'PAA CONSOLIDADO'!O3111</f>
        <v>0</v>
      </c>
      <c r="G3108" s="217">
        <f t="shared" si="144"/>
        <v>1</v>
      </c>
      <c r="H3108" s="217" t="e">
        <f>+VLOOKUP('PAA CONSOLIDADO'!P3111,LISTAS!$B$4:$C$17,2,0)</f>
        <v>#N/A</v>
      </c>
      <c r="I3108" s="217" t="e">
        <f>+VLOOKUP('PAA CONSOLIDADO'!Q3111,LISTAS!$B$22:$C$25,2,0)</f>
        <v>#N/A</v>
      </c>
      <c r="J3108" s="219">
        <f>'PAA CONSOLIDADO'!R3111</f>
        <v>0</v>
      </c>
      <c r="K3108" s="219">
        <f>+'PAA CONSOLIDADO'!S3111</f>
        <v>0</v>
      </c>
      <c r="L3108" s="217" t="e">
        <f>+VLOOKUP('PAA CONSOLIDADO'!T3111,LISTAS!$B$29:$C$31,2,0)</f>
        <v>#N/A</v>
      </c>
      <c r="M3108" s="217" t="e">
        <f>+VLOOKUP('PAA CONSOLIDADO'!U3111,LISTAS!$B$36:$C$39,2,0)</f>
        <v>#N/A</v>
      </c>
      <c r="N3108" s="217" t="str">
        <f t="shared" si="145"/>
        <v>Unidad de Contratación (1)</v>
      </c>
      <c r="O3108" s="217" t="str">
        <f t="shared" si="146"/>
        <v>CO-DC-11001</v>
      </c>
      <c r="P3108" s="217">
        <f>+'PAA CONSOLIDADO'!V3111</f>
        <v>0</v>
      </c>
      <c r="Q3108" s="217">
        <f>+'PAA CONSOLIDADO'!X3111</f>
        <v>0</v>
      </c>
      <c r="R3108" s="217">
        <f>+'PAA CONSOLIDADO'!Y3111</f>
        <v>0</v>
      </c>
    </row>
    <row r="3109" spans="1:18" s="217" customFormat="1" x14ac:dyDescent="0.25">
      <c r="A3109" s="211">
        <f>+'PAA CONSOLIDADO'!C3112</f>
        <v>0</v>
      </c>
      <c r="B3109" s="211">
        <f>+'PAA CONSOLIDADO'!I3112</f>
        <v>0</v>
      </c>
      <c r="C3109" s="217" t="str">
        <f>+CONCATENATE('PAA CONSOLIDADO'!A3112,"-",'PAA CONSOLIDADO'!D3112,"-",'PAA CONSOLIDADO'!K3112)</f>
        <v>--</v>
      </c>
      <c r="D3109" s="217" t="e">
        <f>+VLOOKUP('PAA CONSOLIDADO'!L3112,LISTAS!$D$4:$E$15,2,0)</f>
        <v>#N/A</v>
      </c>
      <c r="E3109" s="217" t="e">
        <f>+VLOOKUP('PAA CONSOLIDADO'!M3112,LISTAS!$D$4:$E$15,2,0)</f>
        <v>#N/A</v>
      </c>
      <c r="F3109" s="217">
        <f>+'PAA CONSOLIDADO'!O3112</f>
        <v>0</v>
      </c>
      <c r="G3109" s="217">
        <f t="shared" si="144"/>
        <v>1</v>
      </c>
      <c r="H3109" s="217" t="e">
        <f>+VLOOKUP('PAA CONSOLIDADO'!P3112,LISTAS!$B$4:$C$17,2,0)</f>
        <v>#N/A</v>
      </c>
      <c r="I3109" s="217" t="e">
        <f>+VLOOKUP('PAA CONSOLIDADO'!Q3112,LISTAS!$B$22:$C$25,2,0)</f>
        <v>#N/A</v>
      </c>
      <c r="J3109" s="219">
        <f>'PAA CONSOLIDADO'!R3112</f>
        <v>0</v>
      </c>
      <c r="K3109" s="219">
        <f>+'PAA CONSOLIDADO'!S3112</f>
        <v>0</v>
      </c>
      <c r="L3109" s="217" t="e">
        <f>+VLOOKUP('PAA CONSOLIDADO'!T3112,LISTAS!$B$29:$C$31,2,0)</f>
        <v>#N/A</v>
      </c>
      <c r="M3109" s="217" t="e">
        <f>+VLOOKUP('PAA CONSOLIDADO'!U3112,LISTAS!$B$36:$C$39,2,0)</f>
        <v>#N/A</v>
      </c>
      <c r="N3109" s="217" t="str">
        <f t="shared" si="145"/>
        <v>Unidad de Contratación (1)</v>
      </c>
      <c r="O3109" s="217" t="str">
        <f t="shared" si="146"/>
        <v>CO-DC-11001</v>
      </c>
      <c r="P3109" s="217">
        <f>+'PAA CONSOLIDADO'!V3112</f>
        <v>0</v>
      </c>
      <c r="Q3109" s="217">
        <f>+'PAA CONSOLIDADO'!X3112</f>
        <v>0</v>
      </c>
      <c r="R3109" s="217">
        <f>+'PAA CONSOLIDADO'!Y3112</f>
        <v>0</v>
      </c>
    </row>
    <row r="3110" spans="1:18" s="217" customFormat="1" x14ac:dyDescent="0.25">
      <c r="A3110" s="211">
        <f>+'PAA CONSOLIDADO'!C3113</f>
        <v>0</v>
      </c>
      <c r="B3110" s="211">
        <f>+'PAA CONSOLIDADO'!I3113</f>
        <v>0</v>
      </c>
      <c r="C3110" s="217" t="str">
        <f>+CONCATENATE('PAA CONSOLIDADO'!A3113,"-",'PAA CONSOLIDADO'!D3113,"-",'PAA CONSOLIDADO'!K3113)</f>
        <v>--</v>
      </c>
      <c r="D3110" s="217" t="e">
        <f>+VLOOKUP('PAA CONSOLIDADO'!L3113,LISTAS!$D$4:$E$15,2,0)</f>
        <v>#N/A</v>
      </c>
      <c r="E3110" s="217" t="e">
        <f>+VLOOKUP('PAA CONSOLIDADO'!M3113,LISTAS!$D$4:$E$15,2,0)</f>
        <v>#N/A</v>
      </c>
      <c r="F3110" s="217">
        <f>+'PAA CONSOLIDADO'!O3113</f>
        <v>0</v>
      </c>
      <c r="G3110" s="217">
        <f t="shared" si="144"/>
        <v>1</v>
      </c>
      <c r="H3110" s="217" t="e">
        <f>+VLOOKUP('PAA CONSOLIDADO'!P3113,LISTAS!$B$4:$C$17,2,0)</f>
        <v>#N/A</v>
      </c>
      <c r="I3110" s="217" t="e">
        <f>+VLOOKUP('PAA CONSOLIDADO'!Q3113,LISTAS!$B$22:$C$25,2,0)</f>
        <v>#N/A</v>
      </c>
      <c r="J3110" s="219">
        <f>'PAA CONSOLIDADO'!R3113</f>
        <v>0</v>
      </c>
      <c r="K3110" s="219">
        <f>+'PAA CONSOLIDADO'!S3113</f>
        <v>0</v>
      </c>
      <c r="L3110" s="217" t="e">
        <f>+VLOOKUP('PAA CONSOLIDADO'!T3113,LISTAS!$B$29:$C$31,2,0)</f>
        <v>#N/A</v>
      </c>
      <c r="M3110" s="217" t="e">
        <f>+VLOOKUP('PAA CONSOLIDADO'!U3113,LISTAS!$B$36:$C$39,2,0)</f>
        <v>#N/A</v>
      </c>
      <c r="N3110" s="217" t="str">
        <f t="shared" si="145"/>
        <v>Unidad de Contratación (1)</v>
      </c>
      <c r="O3110" s="217" t="str">
        <f t="shared" si="146"/>
        <v>CO-DC-11001</v>
      </c>
      <c r="P3110" s="217">
        <f>+'PAA CONSOLIDADO'!V3113</f>
        <v>0</v>
      </c>
      <c r="Q3110" s="217">
        <f>+'PAA CONSOLIDADO'!X3113</f>
        <v>0</v>
      </c>
      <c r="R3110" s="217">
        <f>+'PAA CONSOLIDADO'!Y3113</f>
        <v>0</v>
      </c>
    </row>
    <row r="3111" spans="1:18" s="217" customFormat="1" x14ac:dyDescent="0.25">
      <c r="A3111" s="211">
        <f>+'PAA CONSOLIDADO'!C3114</f>
        <v>0</v>
      </c>
      <c r="B3111" s="211">
        <f>+'PAA CONSOLIDADO'!I3114</f>
        <v>0</v>
      </c>
      <c r="C3111" s="217" t="str">
        <f>+CONCATENATE('PAA CONSOLIDADO'!A3114,"-",'PAA CONSOLIDADO'!D3114,"-",'PAA CONSOLIDADO'!K3114)</f>
        <v>--</v>
      </c>
      <c r="D3111" s="217" t="e">
        <f>+VLOOKUP('PAA CONSOLIDADO'!L3114,LISTAS!$D$4:$E$15,2,0)</f>
        <v>#N/A</v>
      </c>
      <c r="E3111" s="217" t="e">
        <f>+VLOOKUP('PAA CONSOLIDADO'!M3114,LISTAS!$D$4:$E$15,2,0)</f>
        <v>#N/A</v>
      </c>
      <c r="F3111" s="217">
        <f>+'PAA CONSOLIDADO'!O3114</f>
        <v>0</v>
      </c>
      <c r="G3111" s="217">
        <f t="shared" si="144"/>
        <v>1</v>
      </c>
      <c r="H3111" s="217" t="e">
        <f>+VLOOKUP('PAA CONSOLIDADO'!P3114,LISTAS!$B$4:$C$17,2,0)</f>
        <v>#N/A</v>
      </c>
      <c r="I3111" s="217" t="e">
        <f>+VLOOKUP('PAA CONSOLIDADO'!Q3114,LISTAS!$B$22:$C$25,2,0)</f>
        <v>#N/A</v>
      </c>
      <c r="J3111" s="219">
        <f>'PAA CONSOLIDADO'!R3114</f>
        <v>0</v>
      </c>
      <c r="K3111" s="219">
        <f>+'PAA CONSOLIDADO'!S3114</f>
        <v>0</v>
      </c>
      <c r="L3111" s="217" t="e">
        <f>+VLOOKUP('PAA CONSOLIDADO'!T3114,LISTAS!$B$29:$C$31,2,0)</f>
        <v>#N/A</v>
      </c>
      <c r="M3111" s="217" t="e">
        <f>+VLOOKUP('PAA CONSOLIDADO'!U3114,LISTAS!$B$36:$C$39,2,0)</f>
        <v>#N/A</v>
      </c>
      <c r="N3111" s="217" t="str">
        <f t="shared" si="145"/>
        <v>Unidad de Contratación (1)</v>
      </c>
      <c r="O3111" s="217" t="str">
        <f t="shared" si="146"/>
        <v>CO-DC-11001</v>
      </c>
      <c r="P3111" s="217">
        <f>+'PAA CONSOLIDADO'!V3114</f>
        <v>0</v>
      </c>
      <c r="Q3111" s="217">
        <f>+'PAA CONSOLIDADO'!X3114</f>
        <v>0</v>
      </c>
      <c r="R3111" s="217">
        <f>+'PAA CONSOLIDADO'!Y3114</f>
        <v>0</v>
      </c>
    </row>
    <row r="3112" spans="1:18" s="217" customFormat="1" x14ac:dyDescent="0.25">
      <c r="A3112" s="211">
        <f>+'PAA CONSOLIDADO'!C3115</f>
        <v>0</v>
      </c>
      <c r="B3112" s="211">
        <f>+'PAA CONSOLIDADO'!I3115</f>
        <v>0</v>
      </c>
      <c r="C3112" s="217" t="str">
        <f>+CONCATENATE('PAA CONSOLIDADO'!A3115,"-",'PAA CONSOLIDADO'!D3115,"-",'PAA CONSOLIDADO'!K3115)</f>
        <v>--</v>
      </c>
      <c r="D3112" s="217" t="e">
        <f>+VLOOKUP('PAA CONSOLIDADO'!L3115,LISTAS!$D$4:$E$15,2,0)</f>
        <v>#N/A</v>
      </c>
      <c r="E3112" s="217" t="e">
        <f>+VLOOKUP('PAA CONSOLIDADO'!M3115,LISTAS!$D$4:$E$15,2,0)</f>
        <v>#N/A</v>
      </c>
      <c r="F3112" s="217">
        <f>+'PAA CONSOLIDADO'!O3115</f>
        <v>0</v>
      </c>
      <c r="G3112" s="217">
        <f t="shared" si="144"/>
        <v>1</v>
      </c>
      <c r="H3112" s="217" t="e">
        <f>+VLOOKUP('PAA CONSOLIDADO'!P3115,LISTAS!$B$4:$C$17,2,0)</f>
        <v>#N/A</v>
      </c>
      <c r="I3112" s="217" t="e">
        <f>+VLOOKUP('PAA CONSOLIDADO'!Q3115,LISTAS!$B$22:$C$25,2,0)</f>
        <v>#N/A</v>
      </c>
      <c r="J3112" s="219">
        <f>'PAA CONSOLIDADO'!R3115</f>
        <v>0</v>
      </c>
      <c r="K3112" s="219">
        <f>+'PAA CONSOLIDADO'!S3115</f>
        <v>0</v>
      </c>
      <c r="L3112" s="217" t="e">
        <f>+VLOOKUP('PAA CONSOLIDADO'!T3115,LISTAS!$B$29:$C$31,2,0)</f>
        <v>#N/A</v>
      </c>
      <c r="M3112" s="217" t="e">
        <f>+VLOOKUP('PAA CONSOLIDADO'!U3115,LISTAS!$B$36:$C$39,2,0)</f>
        <v>#N/A</v>
      </c>
      <c r="N3112" s="217" t="str">
        <f t="shared" si="145"/>
        <v>Unidad de Contratación (1)</v>
      </c>
      <c r="O3112" s="217" t="str">
        <f t="shared" si="146"/>
        <v>CO-DC-11001</v>
      </c>
      <c r="P3112" s="217">
        <f>+'PAA CONSOLIDADO'!V3115</f>
        <v>0</v>
      </c>
      <c r="Q3112" s="217">
        <f>+'PAA CONSOLIDADO'!X3115</f>
        <v>0</v>
      </c>
      <c r="R3112" s="217">
        <f>+'PAA CONSOLIDADO'!Y3115</f>
        <v>0</v>
      </c>
    </row>
    <row r="3113" spans="1:18" s="217" customFormat="1" x14ac:dyDescent="0.25">
      <c r="A3113" s="211">
        <f>+'PAA CONSOLIDADO'!C3116</f>
        <v>0</v>
      </c>
      <c r="B3113" s="211">
        <f>+'PAA CONSOLIDADO'!I3116</f>
        <v>0</v>
      </c>
      <c r="C3113" s="217" t="str">
        <f>+CONCATENATE('PAA CONSOLIDADO'!A3116,"-",'PAA CONSOLIDADO'!D3116,"-",'PAA CONSOLIDADO'!K3116)</f>
        <v>--</v>
      </c>
      <c r="D3113" s="217" t="e">
        <f>+VLOOKUP('PAA CONSOLIDADO'!L3116,LISTAS!$D$4:$E$15,2,0)</f>
        <v>#N/A</v>
      </c>
      <c r="E3113" s="217" t="e">
        <f>+VLOOKUP('PAA CONSOLIDADO'!M3116,LISTAS!$D$4:$E$15,2,0)</f>
        <v>#N/A</v>
      </c>
      <c r="F3113" s="217">
        <f>+'PAA CONSOLIDADO'!O3116</f>
        <v>0</v>
      </c>
      <c r="G3113" s="217">
        <f t="shared" si="144"/>
        <v>1</v>
      </c>
      <c r="H3113" s="217" t="e">
        <f>+VLOOKUP('PAA CONSOLIDADO'!P3116,LISTAS!$B$4:$C$17,2,0)</f>
        <v>#N/A</v>
      </c>
      <c r="I3113" s="217" t="e">
        <f>+VLOOKUP('PAA CONSOLIDADO'!Q3116,LISTAS!$B$22:$C$25,2,0)</f>
        <v>#N/A</v>
      </c>
      <c r="J3113" s="219">
        <f>'PAA CONSOLIDADO'!R3116</f>
        <v>0</v>
      </c>
      <c r="K3113" s="219">
        <f>+'PAA CONSOLIDADO'!S3116</f>
        <v>0</v>
      </c>
      <c r="L3113" s="217" t="e">
        <f>+VLOOKUP('PAA CONSOLIDADO'!T3116,LISTAS!$B$29:$C$31,2,0)</f>
        <v>#N/A</v>
      </c>
      <c r="M3113" s="217" t="e">
        <f>+VLOOKUP('PAA CONSOLIDADO'!U3116,LISTAS!$B$36:$C$39,2,0)</f>
        <v>#N/A</v>
      </c>
      <c r="N3113" s="217" t="str">
        <f t="shared" si="145"/>
        <v>Unidad de Contratación (1)</v>
      </c>
      <c r="O3113" s="217" t="str">
        <f t="shared" si="146"/>
        <v>CO-DC-11001</v>
      </c>
      <c r="P3113" s="217">
        <f>+'PAA CONSOLIDADO'!V3116</f>
        <v>0</v>
      </c>
      <c r="Q3113" s="217">
        <f>+'PAA CONSOLIDADO'!X3116</f>
        <v>0</v>
      </c>
      <c r="R3113" s="217">
        <f>+'PAA CONSOLIDADO'!Y3116</f>
        <v>0</v>
      </c>
    </row>
    <row r="3114" spans="1:18" s="217" customFormat="1" x14ac:dyDescent="0.25">
      <c r="A3114" s="211">
        <f>+'PAA CONSOLIDADO'!C3117</f>
        <v>0</v>
      </c>
      <c r="B3114" s="211">
        <f>+'PAA CONSOLIDADO'!I3117</f>
        <v>0</v>
      </c>
      <c r="C3114" s="217" t="str">
        <f>+CONCATENATE('PAA CONSOLIDADO'!A3117,"-",'PAA CONSOLIDADO'!D3117,"-",'PAA CONSOLIDADO'!K3117)</f>
        <v>--</v>
      </c>
      <c r="D3114" s="217" t="e">
        <f>+VLOOKUP('PAA CONSOLIDADO'!L3117,LISTAS!$D$4:$E$15,2,0)</f>
        <v>#N/A</v>
      </c>
      <c r="E3114" s="217" t="e">
        <f>+VLOOKUP('PAA CONSOLIDADO'!M3117,LISTAS!$D$4:$E$15,2,0)</f>
        <v>#N/A</v>
      </c>
      <c r="F3114" s="217">
        <f>+'PAA CONSOLIDADO'!O3117</f>
        <v>0</v>
      </c>
      <c r="G3114" s="217">
        <f t="shared" si="144"/>
        <v>1</v>
      </c>
      <c r="H3114" s="217" t="e">
        <f>+VLOOKUP('PAA CONSOLIDADO'!P3117,LISTAS!$B$4:$C$17,2,0)</f>
        <v>#N/A</v>
      </c>
      <c r="I3114" s="217" t="e">
        <f>+VLOOKUP('PAA CONSOLIDADO'!Q3117,LISTAS!$B$22:$C$25,2,0)</f>
        <v>#N/A</v>
      </c>
      <c r="J3114" s="219">
        <f>'PAA CONSOLIDADO'!R3117</f>
        <v>0</v>
      </c>
      <c r="K3114" s="219">
        <f>+'PAA CONSOLIDADO'!S3117</f>
        <v>0</v>
      </c>
      <c r="L3114" s="217" t="e">
        <f>+VLOOKUP('PAA CONSOLIDADO'!T3117,LISTAS!$B$29:$C$31,2,0)</f>
        <v>#N/A</v>
      </c>
      <c r="M3114" s="217" t="e">
        <f>+VLOOKUP('PAA CONSOLIDADO'!U3117,LISTAS!$B$36:$C$39,2,0)</f>
        <v>#N/A</v>
      </c>
      <c r="N3114" s="217" t="str">
        <f t="shared" si="145"/>
        <v>Unidad de Contratación (1)</v>
      </c>
      <c r="O3114" s="217" t="str">
        <f t="shared" si="146"/>
        <v>CO-DC-11001</v>
      </c>
      <c r="P3114" s="217">
        <f>+'PAA CONSOLIDADO'!V3117</f>
        <v>0</v>
      </c>
      <c r="Q3114" s="217">
        <f>+'PAA CONSOLIDADO'!X3117</f>
        <v>0</v>
      </c>
      <c r="R3114" s="217">
        <f>+'PAA CONSOLIDADO'!Y3117</f>
        <v>0</v>
      </c>
    </row>
    <row r="3115" spans="1:18" s="217" customFormat="1" x14ac:dyDescent="0.25">
      <c r="A3115" s="211">
        <f>+'PAA CONSOLIDADO'!C3118</f>
        <v>0</v>
      </c>
      <c r="B3115" s="211">
        <f>+'PAA CONSOLIDADO'!I3118</f>
        <v>0</v>
      </c>
      <c r="C3115" s="217" t="str">
        <f>+CONCATENATE('PAA CONSOLIDADO'!A3118,"-",'PAA CONSOLIDADO'!D3118,"-",'PAA CONSOLIDADO'!K3118)</f>
        <v>--</v>
      </c>
      <c r="D3115" s="217" t="e">
        <f>+VLOOKUP('PAA CONSOLIDADO'!L3118,LISTAS!$D$4:$E$15,2,0)</f>
        <v>#N/A</v>
      </c>
      <c r="E3115" s="217" t="e">
        <f>+VLOOKUP('PAA CONSOLIDADO'!M3118,LISTAS!$D$4:$E$15,2,0)</f>
        <v>#N/A</v>
      </c>
      <c r="F3115" s="217">
        <f>+'PAA CONSOLIDADO'!O3118</f>
        <v>0</v>
      </c>
      <c r="G3115" s="217">
        <f t="shared" si="144"/>
        <v>1</v>
      </c>
      <c r="H3115" s="217" t="e">
        <f>+VLOOKUP('PAA CONSOLIDADO'!P3118,LISTAS!$B$4:$C$17,2,0)</f>
        <v>#N/A</v>
      </c>
      <c r="I3115" s="217" t="e">
        <f>+VLOOKUP('PAA CONSOLIDADO'!Q3118,LISTAS!$B$22:$C$25,2,0)</f>
        <v>#N/A</v>
      </c>
      <c r="J3115" s="219">
        <f>'PAA CONSOLIDADO'!R3118</f>
        <v>0</v>
      </c>
      <c r="K3115" s="219">
        <f>+'PAA CONSOLIDADO'!S3118</f>
        <v>0</v>
      </c>
      <c r="L3115" s="217" t="e">
        <f>+VLOOKUP('PAA CONSOLIDADO'!T3118,LISTAS!$B$29:$C$31,2,0)</f>
        <v>#N/A</v>
      </c>
      <c r="M3115" s="217" t="e">
        <f>+VLOOKUP('PAA CONSOLIDADO'!U3118,LISTAS!$B$36:$C$39,2,0)</f>
        <v>#N/A</v>
      </c>
      <c r="N3115" s="217" t="str">
        <f t="shared" si="145"/>
        <v>Unidad de Contratación (1)</v>
      </c>
      <c r="O3115" s="217" t="str">
        <f t="shared" si="146"/>
        <v>CO-DC-11001</v>
      </c>
      <c r="P3115" s="217">
        <f>+'PAA CONSOLIDADO'!V3118</f>
        <v>0</v>
      </c>
      <c r="Q3115" s="217">
        <f>+'PAA CONSOLIDADO'!X3118</f>
        <v>0</v>
      </c>
      <c r="R3115" s="217">
        <f>+'PAA CONSOLIDADO'!Y3118</f>
        <v>0</v>
      </c>
    </row>
    <row r="3116" spans="1:18" s="217" customFormat="1" x14ac:dyDescent="0.25">
      <c r="A3116" s="211">
        <f>+'PAA CONSOLIDADO'!C3119</f>
        <v>0</v>
      </c>
      <c r="B3116" s="211">
        <f>+'PAA CONSOLIDADO'!I3119</f>
        <v>0</v>
      </c>
      <c r="C3116" s="217" t="str">
        <f>+CONCATENATE('PAA CONSOLIDADO'!A3119,"-",'PAA CONSOLIDADO'!D3119,"-",'PAA CONSOLIDADO'!K3119)</f>
        <v>--</v>
      </c>
      <c r="D3116" s="217" t="e">
        <f>+VLOOKUP('PAA CONSOLIDADO'!L3119,LISTAS!$D$4:$E$15,2,0)</f>
        <v>#N/A</v>
      </c>
      <c r="E3116" s="217" t="e">
        <f>+VLOOKUP('PAA CONSOLIDADO'!M3119,LISTAS!$D$4:$E$15,2,0)</f>
        <v>#N/A</v>
      </c>
      <c r="F3116" s="217">
        <f>+'PAA CONSOLIDADO'!O3119</f>
        <v>0</v>
      </c>
      <c r="G3116" s="217">
        <f t="shared" si="144"/>
        <v>1</v>
      </c>
      <c r="H3116" s="217" t="e">
        <f>+VLOOKUP('PAA CONSOLIDADO'!P3119,LISTAS!$B$4:$C$17,2,0)</f>
        <v>#N/A</v>
      </c>
      <c r="I3116" s="217" t="e">
        <f>+VLOOKUP('PAA CONSOLIDADO'!Q3119,LISTAS!$B$22:$C$25,2,0)</f>
        <v>#N/A</v>
      </c>
      <c r="J3116" s="219">
        <f>'PAA CONSOLIDADO'!R3119</f>
        <v>0</v>
      </c>
      <c r="K3116" s="219">
        <f>+'PAA CONSOLIDADO'!S3119</f>
        <v>0</v>
      </c>
      <c r="L3116" s="217" t="e">
        <f>+VLOOKUP('PAA CONSOLIDADO'!T3119,LISTAS!$B$29:$C$31,2,0)</f>
        <v>#N/A</v>
      </c>
      <c r="M3116" s="217" t="e">
        <f>+VLOOKUP('PAA CONSOLIDADO'!U3119,LISTAS!$B$36:$C$39,2,0)</f>
        <v>#N/A</v>
      </c>
      <c r="N3116" s="217" t="str">
        <f t="shared" si="145"/>
        <v>Unidad de Contratación (1)</v>
      </c>
      <c r="O3116" s="217" t="str">
        <f t="shared" si="146"/>
        <v>CO-DC-11001</v>
      </c>
      <c r="P3116" s="217">
        <f>+'PAA CONSOLIDADO'!V3119</f>
        <v>0</v>
      </c>
      <c r="Q3116" s="217">
        <f>+'PAA CONSOLIDADO'!X3119</f>
        <v>0</v>
      </c>
      <c r="R3116" s="217">
        <f>+'PAA CONSOLIDADO'!Y3119</f>
        <v>0</v>
      </c>
    </row>
    <row r="3117" spans="1:18" s="217" customFormat="1" x14ac:dyDescent="0.25">
      <c r="A3117" s="211">
        <f>+'PAA CONSOLIDADO'!C3120</f>
        <v>0</v>
      </c>
      <c r="B3117" s="211">
        <f>+'PAA CONSOLIDADO'!I3120</f>
        <v>0</v>
      </c>
      <c r="C3117" s="217" t="str">
        <f>+CONCATENATE('PAA CONSOLIDADO'!A3120,"-",'PAA CONSOLIDADO'!D3120,"-",'PAA CONSOLIDADO'!K3120)</f>
        <v>--</v>
      </c>
      <c r="D3117" s="217" t="e">
        <f>+VLOOKUP('PAA CONSOLIDADO'!L3120,LISTAS!$D$4:$E$15,2,0)</f>
        <v>#N/A</v>
      </c>
      <c r="E3117" s="217" t="e">
        <f>+VLOOKUP('PAA CONSOLIDADO'!M3120,LISTAS!$D$4:$E$15,2,0)</f>
        <v>#N/A</v>
      </c>
      <c r="F3117" s="217">
        <f>+'PAA CONSOLIDADO'!O3120</f>
        <v>0</v>
      </c>
      <c r="G3117" s="217">
        <f t="shared" si="144"/>
        <v>1</v>
      </c>
      <c r="H3117" s="217" t="e">
        <f>+VLOOKUP('PAA CONSOLIDADO'!P3120,LISTAS!$B$4:$C$17,2,0)</f>
        <v>#N/A</v>
      </c>
      <c r="I3117" s="217" t="e">
        <f>+VLOOKUP('PAA CONSOLIDADO'!Q3120,LISTAS!$B$22:$C$25,2,0)</f>
        <v>#N/A</v>
      </c>
      <c r="J3117" s="219">
        <f>'PAA CONSOLIDADO'!R3120</f>
        <v>0</v>
      </c>
      <c r="K3117" s="219">
        <f>+'PAA CONSOLIDADO'!S3120</f>
        <v>0</v>
      </c>
      <c r="L3117" s="217" t="e">
        <f>+VLOOKUP('PAA CONSOLIDADO'!T3120,LISTAS!$B$29:$C$31,2,0)</f>
        <v>#N/A</v>
      </c>
      <c r="M3117" s="217" t="e">
        <f>+VLOOKUP('PAA CONSOLIDADO'!U3120,LISTAS!$B$36:$C$39,2,0)</f>
        <v>#N/A</v>
      </c>
      <c r="N3117" s="217" t="str">
        <f t="shared" si="145"/>
        <v>Unidad de Contratación (1)</v>
      </c>
      <c r="O3117" s="217" t="str">
        <f t="shared" si="146"/>
        <v>CO-DC-11001</v>
      </c>
      <c r="P3117" s="217">
        <f>+'PAA CONSOLIDADO'!V3120</f>
        <v>0</v>
      </c>
      <c r="Q3117" s="217">
        <f>+'PAA CONSOLIDADO'!X3120</f>
        <v>0</v>
      </c>
      <c r="R3117" s="217">
        <f>+'PAA CONSOLIDADO'!Y3120</f>
        <v>0</v>
      </c>
    </row>
    <row r="3118" spans="1:18" s="217" customFormat="1" x14ac:dyDescent="0.25">
      <c r="A3118" s="211">
        <f>+'PAA CONSOLIDADO'!C3121</f>
        <v>0</v>
      </c>
      <c r="B3118" s="211">
        <f>+'PAA CONSOLIDADO'!I3121</f>
        <v>0</v>
      </c>
      <c r="C3118" s="217" t="str">
        <f>+CONCATENATE('PAA CONSOLIDADO'!A3121,"-",'PAA CONSOLIDADO'!D3121,"-",'PAA CONSOLIDADO'!K3121)</f>
        <v>--</v>
      </c>
      <c r="D3118" s="217" t="e">
        <f>+VLOOKUP('PAA CONSOLIDADO'!L3121,LISTAS!$D$4:$E$15,2,0)</f>
        <v>#N/A</v>
      </c>
      <c r="E3118" s="217" t="e">
        <f>+VLOOKUP('PAA CONSOLIDADO'!M3121,LISTAS!$D$4:$E$15,2,0)</f>
        <v>#N/A</v>
      </c>
      <c r="F3118" s="217">
        <f>+'PAA CONSOLIDADO'!O3121</f>
        <v>0</v>
      </c>
      <c r="G3118" s="217">
        <f t="shared" si="144"/>
        <v>1</v>
      </c>
      <c r="H3118" s="217" t="e">
        <f>+VLOOKUP('PAA CONSOLIDADO'!P3121,LISTAS!$B$4:$C$17,2,0)</f>
        <v>#N/A</v>
      </c>
      <c r="I3118" s="217" t="e">
        <f>+VLOOKUP('PAA CONSOLIDADO'!Q3121,LISTAS!$B$22:$C$25,2,0)</f>
        <v>#N/A</v>
      </c>
      <c r="J3118" s="219">
        <f>'PAA CONSOLIDADO'!R3121</f>
        <v>0</v>
      </c>
      <c r="K3118" s="219">
        <f>+'PAA CONSOLIDADO'!S3121</f>
        <v>0</v>
      </c>
      <c r="L3118" s="217" t="e">
        <f>+VLOOKUP('PAA CONSOLIDADO'!T3121,LISTAS!$B$29:$C$31,2,0)</f>
        <v>#N/A</v>
      </c>
      <c r="M3118" s="217" t="e">
        <f>+VLOOKUP('PAA CONSOLIDADO'!U3121,LISTAS!$B$36:$C$39,2,0)</f>
        <v>#N/A</v>
      </c>
      <c r="N3118" s="217" t="str">
        <f t="shared" si="145"/>
        <v>Unidad de Contratación (1)</v>
      </c>
      <c r="O3118" s="217" t="str">
        <f t="shared" si="146"/>
        <v>CO-DC-11001</v>
      </c>
      <c r="P3118" s="217">
        <f>+'PAA CONSOLIDADO'!V3121</f>
        <v>0</v>
      </c>
      <c r="Q3118" s="217">
        <f>+'PAA CONSOLIDADO'!X3121</f>
        <v>0</v>
      </c>
      <c r="R3118" s="217">
        <f>+'PAA CONSOLIDADO'!Y3121</f>
        <v>0</v>
      </c>
    </row>
    <row r="3119" spans="1:18" s="217" customFormat="1" x14ac:dyDescent="0.25">
      <c r="A3119" s="211">
        <f>+'PAA CONSOLIDADO'!C3122</f>
        <v>0</v>
      </c>
      <c r="B3119" s="211">
        <f>+'PAA CONSOLIDADO'!I3122</f>
        <v>0</v>
      </c>
      <c r="C3119" s="217" t="str">
        <f>+CONCATENATE('PAA CONSOLIDADO'!A3122,"-",'PAA CONSOLIDADO'!D3122,"-",'PAA CONSOLIDADO'!K3122)</f>
        <v>--</v>
      </c>
      <c r="D3119" s="217" t="e">
        <f>+VLOOKUP('PAA CONSOLIDADO'!L3122,LISTAS!$D$4:$E$15,2,0)</f>
        <v>#N/A</v>
      </c>
      <c r="E3119" s="217" t="e">
        <f>+VLOOKUP('PAA CONSOLIDADO'!M3122,LISTAS!$D$4:$E$15,2,0)</f>
        <v>#N/A</v>
      </c>
      <c r="F3119" s="217">
        <f>+'PAA CONSOLIDADO'!O3122</f>
        <v>0</v>
      </c>
      <c r="G3119" s="217">
        <f t="shared" si="144"/>
        <v>1</v>
      </c>
      <c r="H3119" s="217" t="e">
        <f>+VLOOKUP('PAA CONSOLIDADO'!P3122,LISTAS!$B$4:$C$17,2,0)</f>
        <v>#N/A</v>
      </c>
      <c r="I3119" s="217" t="e">
        <f>+VLOOKUP('PAA CONSOLIDADO'!Q3122,LISTAS!$B$22:$C$25,2,0)</f>
        <v>#N/A</v>
      </c>
      <c r="J3119" s="219">
        <f>'PAA CONSOLIDADO'!R3122</f>
        <v>0</v>
      </c>
      <c r="K3119" s="219">
        <f>+'PAA CONSOLIDADO'!S3122</f>
        <v>0</v>
      </c>
      <c r="L3119" s="217" t="e">
        <f>+VLOOKUP('PAA CONSOLIDADO'!T3122,LISTAS!$B$29:$C$31,2,0)</f>
        <v>#N/A</v>
      </c>
      <c r="M3119" s="217" t="e">
        <f>+VLOOKUP('PAA CONSOLIDADO'!U3122,LISTAS!$B$36:$C$39,2,0)</f>
        <v>#N/A</v>
      </c>
      <c r="N3119" s="217" t="str">
        <f t="shared" si="145"/>
        <v>Unidad de Contratación (1)</v>
      </c>
      <c r="O3119" s="217" t="str">
        <f t="shared" si="146"/>
        <v>CO-DC-11001</v>
      </c>
      <c r="P3119" s="217">
        <f>+'PAA CONSOLIDADO'!V3122</f>
        <v>0</v>
      </c>
      <c r="Q3119" s="217">
        <f>+'PAA CONSOLIDADO'!X3122</f>
        <v>0</v>
      </c>
      <c r="R3119" s="217">
        <f>+'PAA CONSOLIDADO'!Y3122</f>
        <v>0</v>
      </c>
    </row>
    <row r="3120" spans="1:18" s="217" customFormat="1" x14ac:dyDescent="0.25">
      <c r="A3120" s="211">
        <f>+'PAA CONSOLIDADO'!C3123</f>
        <v>0</v>
      </c>
      <c r="B3120" s="211">
        <f>+'PAA CONSOLIDADO'!I3123</f>
        <v>0</v>
      </c>
      <c r="C3120" s="217" t="str">
        <f>+CONCATENATE('PAA CONSOLIDADO'!A3123,"-",'PAA CONSOLIDADO'!D3123,"-",'PAA CONSOLIDADO'!K3123)</f>
        <v>--</v>
      </c>
      <c r="D3120" s="217" t="e">
        <f>+VLOOKUP('PAA CONSOLIDADO'!L3123,LISTAS!$D$4:$E$15,2,0)</f>
        <v>#N/A</v>
      </c>
      <c r="E3120" s="217" t="e">
        <f>+VLOOKUP('PAA CONSOLIDADO'!M3123,LISTAS!$D$4:$E$15,2,0)</f>
        <v>#N/A</v>
      </c>
      <c r="F3120" s="217">
        <f>+'PAA CONSOLIDADO'!O3123</f>
        <v>0</v>
      </c>
      <c r="G3120" s="217">
        <f t="shared" si="144"/>
        <v>1</v>
      </c>
      <c r="H3120" s="217" t="e">
        <f>+VLOOKUP('PAA CONSOLIDADO'!P3123,LISTAS!$B$4:$C$17,2,0)</f>
        <v>#N/A</v>
      </c>
      <c r="I3120" s="217" t="e">
        <f>+VLOOKUP('PAA CONSOLIDADO'!Q3123,LISTAS!$B$22:$C$25,2,0)</f>
        <v>#N/A</v>
      </c>
      <c r="J3120" s="219">
        <f>'PAA CONSOLIDADO'!R3123</f>
        <v>0</v>
      </c>
      <c r="K3120" s="219">
        <f>+'PAA CONSOLIDADO'!S3123</f>
        <v>0</v>
      </c>
      <c r="L3120" s="217" t="e">
        <f>+VLOOKUP('PAA CONSOLIDADO'!T3123,LISTAS!$B$29:$C$31,2,0)</f>
        <v>#N/A</v>
      </c>
      <c r="M3120" s="217" t="e">
        <f>+VLOOKUP('PAA CONSOLIDADO'!U3123,LISTAS!$B$36:$C$39,2,0)</f>
        <v>#N/A</v>
      </c>
      <c r="N3120" s="217" t="str">
        <f t="shared" si="145"/>
        <v>Unidad de Contratación (1)</v>
      </c>
      <c r="O3120" s="217" t="str">
        <f t="shared" si="146"/>
        <v>CO-DC-11001</v>
      </c>
      <c r="P3120" s="217">
        <f>+'PAA CONSOLIDADO'!V3123</f>
        <v>0</v>
      </c>
      <c r="Q3120" s="217">
        <f>+'PAA CONSOLIDADO'!X3123</f>
        <v>0</v>
      </c>
      <c r="R3120" s="217">
        <f>+'PAA CONSOLIDADO'!Y3123</f>
        <v>0</v>
      </c>
    </row>
    <row r="3121" spans="1:18" s="217" customFormat="1" x14ac:dyDescent="0.25">
      <c r="A3121" s="211">
        <f>+'PAA CONSOLIDADO'!C3124</f>
        <v>0</v>
      </c>
      <c r="B3121" s="211">
        <f>+'PAA CONSOLIDADO'!I3124</f>
        <v>0</v>
      </c>
      <c r="C3121" s="217" t="str">
        <f>+CONCATENATE('PAA CONSOLIDADO'!A3124,"-",'PAA CONSOLIDADO'!D3124,"-",'PAA CONSOLIDADO'!K3124)</f>
        <v>--</v>
      </c>
      <c r="D3121" s="217" t="e">
        <f>+VLOOKUP('PAA CONSOLIDADO'!L3124,LISTAS!$D$4:$E$15,2,0)</f>
        <v>#N/A</v>
      </c>
      <c r="E3121" s="217" t="e">
        <f>+VLOOKUP('PAA CONSOLIDADO'!M3124,LISTAS!$D$4:$E$15,2,0)</f>
        <v>#N/A</v>
      </c>
      <c r="F3121" s="217">
        <f>+'PAA CONSOLIDADO'!O3124</f>
        <v>0</v>
      </c>
      <c r="G3121" s="217">
        <f t="shared" si="144"/>
        <v>1</v>
      </c>
      <c r="H3121" s="217" t="e">
        <f>+VLOOKUP('PAA CONSOLIDADO'!P3124,LISTAS!$B$4:$C$17,2,0)</f>
        <v>#N/A</v>
      </c>
      <c r="I3121" s="217" t="e">
        <f>+VLOOKUP('PAA CONSOLIDADO'!Q3124,LISTAS!$B$22:$C$25,2,0)</f>
        <v>#N/A</v>
      </c>
      <c r="J3121" s="219">
        <f>'PAA CONSOLIDADO'!R3124</f>
        <v>0</v>
      </c>
      <c r="K3121" s="219">
        <f>+'PAA CONSOLIDADO'!S3124</f>
        <v>0</v>
      </c>
      <c r="L3121" s="217" t="e">
        <f>+VLOOKUP('PAA CONSOLIDADO'!T3124,LISTAS!$B$29:$C$31,2,0)</f>
        <v>#N/A</v>
      </c>
      <c r="M3121" s="217" t="e">
        <f>+VLOOKUP('PAA CONSOLIDADO'!U3124,LISTAS!$B$36:$C$39,2,0)</f>
        <v>#N/A</v>
      </c>
      <c r="N3121" s="217" t="str">
        <f t="shared" si="145"/>
        <v>Unidad de Contratación (1)</v>
      </c>
      <c r="O3121" s="217" t="str">
        <f t="shared" si="146"/>
        <v>CO-DC-11001</v>
      </c>
      <c r="P3121" s="217">
        <f>+'PAA CONSOLIDADO'!V3124</f>
        <v>0</v>
      </c>
      <c r="Q3121" s="217">
        <f>+'PAA CONSOLIDADO'!X3124</f>
        <v>0</v>
      </c>
      <c r="R3121" s="217">
        <f>+'PAA CONSOLIDADO'!Y3124</f>
        <v>0</v>
      </c>
    </row>
    <row r="3122" spans="1:18" s="217" customFormat="1" x14ac:dyDescent="0.25">
      <c r="A3122" s="211">
        <f>+'PAA CONSOLIDADO'!C3125</f>
        <v>0</v>
      </c>
      <c r="B3122" s="211">
        <f>+'PAA CONSOLIDADO'!I3125</f>
        <v>0</v>
      </c>
      <c r="C3122" s="217" t="str">
        <f>+CONCATENATE('PAA CONSOLIDADO'!A3125,"-",'PAA CONSOLIDADO'!D3125,"-",'PAA CONSOLIDADO'!K3125)</f>
        <v>--</v>
      </c>
      <c r="D3122" s="217" t="e">
        <f>+VLOOKUP('PAA CONSOLIDADO'!L3125,LISTAS!$D$4:$E$15,2,0)</f>
        <v>#N/A</v>
      </c>
      <c r="E3122" s="217" t="e">
        <f>+VLOOKUP('PAA CONSOLIDADO'!M3125,LISTAS!$D$4:$E$15,2,0)</f>
        <v>#N/A</v>
      </c>
      <c r="F3122" s="217">
        <f>+'PAA CONSOLIDADO'!O3125</f>
        <v>0</v>
      </c>
      <c r="G3122" s="217">
        <f t="shared" si="144"/>
        <v>1</v>
      </c>
      <c r="H3122" s="217" t="e">
        <f>+VLOOKUP('PAA CONSOLIDADO'!P3125,LISTAS!$B$4:$C$17,2,0)</f>
        <v>#N/A</v>
      </c>
      <c r="I3122" s="217" t="e">
        <f>+VLOOKUP('PAA CONSOLIDADO'!Q3125,LISTAS!$B$22:$C$25,2,0)</f>
        <v>#N/A</v>
      </c>
      <c r="J3122" s="219">
        <f>'PAA CONSOLIDADO'!R3125</f>
        <v>0</v>
      </c>
      <c r="K3122" s="219">
        <f>+'PAA CONSOLIDADO'!S3125</f>
        <v>0</v>
      </c>
      <c r="L3122" s="217" t="e">
        <f>+VLOOKUP('PAA CONSOLIDADO'!T3125,LISTAS!$B$29:$C$31,2,0)</f>
        <v>#N/A</v>
      </c>
      <c r="M3122" s="217" t="e">
        <f>+VLOOKUP('PAA CONSOLIDADO'!U3125,LISTAS!$B$36:$C$39,2,0)</f>
        <v>#N/A</v>
      </c>
      <c r="N3122" s="217" t="str">
        <f t="shared" si="145"/>
        <v>Unidad de Contratación (1)</v>
      </c>
      <c r="O3122" s="217" t="str">
        <f t="shared" si="146"/>
        <v>CO-DC-11001</v>
      </c>
      <c r="P3122" s="217">
        <f>+'PAA CONSOLIDADO'!V3125</f>
        <v>0</v>
      </c>
      <c r="Q3122" s="217">
        <f>+'PAA CONSOLIDADO'!X3125</f>
        <v>0</v>
      </c>
      <c r="R3122" s="217">
        <f>+'PAA CONSOLIDADO'!Y3125</f>
        <v>0</v>
      </c>
    </row>
    <row r="3123" spans="1:18" s="217" customFormat="1" x14ac:dyDescent="0.25">
      <c r="A3123" s="211">
        <f>+'PAA CONSOLIDADO'!C3126</f>
        <v>0</v>
      </c>
      <c r="B3123" s="211">
        <f>+'PAA CONSOLIDADO'!I3126</f>
        <v>0</v>
      </c>
      <c r="C3123" s="217" t="str">
        <f>+CONCATENATE('PAA CONSOLIDADO'!A3126,"-",'PAA CONSOLIDADO'!D3126,"-",'PAA CONSOLIDADO'!K3126)</f>
        <v>--</v>
      </c>
      <c r="D3123" s="217" t="e">
        <f>+VLOOKUP('PAA CONSOLIDADO'!L3126,LISTAS!$D$4:$E$15,2,0)</f>
        <v>#N/A</v>
      </c>
      <c r="E3123" s="217" t="e">
        <f>+VLOOKUP('PAA CONSOLIDADO'!M3126,LISTAS!$D$4:$E$15,2,0)</f>
        <v>#N/A</v>
      </c>
      <c r="F3123" s="217">
        <f>+'PAA CONSOLIDADO'!O3126</f>
        <v>0</v>
      </c>
      <c r="G3123" s="217">
        <f t="shared" si="144"/>
        <v>1</v>
      </c>
      <c r="H3123" s="217" t="e">
        <f>+VLOOKUP('PAA CONSOLIDADO'!P3126,LISTAS!$B$4:$C$17,2,0)</f>
        <v>#N/A</v>
      </c>
      <c r="I3123" s="217" t="e">
        <f>+VLOOKUP('PAA CONSOLIDADO'!Q3126,LISTAS!$B$22:$C$25,2,0)</f>
        <v>#N/A</v>
      </c>
      <c r="J3123" s="219">
        <f>'PAA CONSOLIDADO'!R3126</f>
        <v>0</v>
      </c>
      <c r="K3123" s="219">
        <f>+'PAA CONSOLIDADO'!S3126</f>
        <v>0</v>
      </c>
      <c r="L3123" s="217" t="e">
        <f>+VLOOKUP('PAA CONSOLIDADO'!T3126,LISTAS!$B$29:$C$31,2,0)</f>
        <v>#N/A</v>
      </c>
      <c r="M3123" s="217" t="e">
        <f>+VLOOKUP('PAA CONSOLIDADO'!U3126,LISTAS!$B$36:$C$39,2,0)</f>
        <v>#N/A</v>
      </c>
      <c r="N3123" s="217" t="str">
        <f t="shared" si="145"/>
        <v>Unidad de Contratación (1)</v>
      </c>
      <c r="O3123" s="217" t="str">
        <f t="shared" si="146"/>
        <v>CO-DC-11001</v>
      </c>
      <c r="P3123" s="217">
        <f>+'PAA CONSOLIDADO'!V3126</f>
        <v>0</v>
      </c>
      <c r="Q3123" s="217">
        <f>+'PAA CONSOLIDADO'!X3126</f>
        <v>0</v>
      </c>
      <c r="R3123" s="217">
        <f>+'PAA CONSOLIDADO'!Y3126</f>
        <v>0</v>
      </c>
    </row>
    <row r="3124" spans="1:18" s="217" customFormat="1" x14ac:dyDescent="0.25">
      <c r="A3124" s="211">
        <f>+'PAA CONSOLIDADO'!C3127</f>
        <v>0</v>
      </c>
      <c r="B3124" s="211">
        <f>+'PAA CONSOLIDADO'!I3127</f>
        <v>0</v>
      </c>
      <c r="C3124" s="217" t="str">
        <f>+CONCATENATE('PAA CONSOLIDADO'!A3127,"-",'PAA CONSOLIDADO'!D3127,"-",'PAA CONSOLIDADO'!K3127)</f>
        <v>--</v>
      </c>
      <c r="D3124" s="217" t="e">
        <f>+VLOOKUP('PAA CONSOLIDADO'!L3127,LISTAS!$D$4:$E$15,2,0)</f>
        <v>#N/A</v>
      </c>
      <c r="E3124" s="217" t="e">
        <f>+VLOOKUP('PAA CONSOLIDADO'!M3127,LISTAS!$D$4:$E$15,2,0)</f>
        <v>#N/A</v>
      </c>
      <c r="F3124" s="217">
        <f>+'PAA CONSOLIDADO'!O3127</f>
        <v>0</v>
      </c>
      <c r="G3124" s="217">
        <f t="shared" si="144"/>
        <v>1</v>
      </c>
      <c r="H3124" s="217" t="e">
        <f>+VLOOKUP('PAA CONSOLIDADO'!P3127,LISTAS!$B$4:$C$17,2,0)</f>
        <v>#N/A</v>
      </c>
      <c r="I3124" s="217" t="e">
        <f>+VLOOKUP('PAA CONSOLIDADO'!Q3127,LISTAS!$B$22:$C$25,2,0)</f>
        <v>#N/A</v>
      </c>
      <c r="J3124" s="219">
        <f>'PAA CONSOLIDADO'!R3127</f>
        <v>0</v>
      </c>
      <c r="K3124" s="219">
        <f>+'PAA CONSOLIDADO'!S3127</f>
        <v>0</v>
      </c>
      <c r="L3124" s="217" t="e">
        <f>+VLOOKUP('PAA CONSOLIDADO'!T3127,LISTAS!$B$29:$C$31,2,0)</f>
        <v>#N/A</v>
      </c>
      <c r="M3124" s="217" t="e">
        <f>+VLOOKUP('PAA CONSOLIDADO'!U3127,LISTAS!$B$36:$C$39,2,0)</f>
        <v>#N/A</v>
      </c>
      <c r="N3124" s="217" t="str">
        <f t="shared" si="145"/>
        <v>Unidad de Contratación (1)</v>
      </c>
      <c r="O3124" s="217" t="str">
        <f t="shared" si="146"/>
        <v>CO-DC-11001</v>
      </c>
      <c r="P3124" s="217">
        <f>+'PAA CONSOLIDADO'!V3127</f>
        <v>0</v>
      </c>
      <c r="Q3124" s="217">
        <f>+'PAA CONSOLIDADO'!X3127</f>
        <v>0</v>
      </c>
      <c r="R3124" s="217">
        <f>+'PAA CONSOLIDADO'!Y3127</f>
        <v>0</v>
      </c>
    </row>
    <row r="3125" spans="1:18" s="217" customFormat="1" x14ac:dyDescent="0.25">
      <c r="A3125" s="211">
        <f>+'PAA CONSOLIDADO'!C3128</f>
        <v>0</v>
      </c>
      <c r="B3125" s="211">
        <f>+'PAA CONSOLIDADO'!I3128</f>
        <v>0</v>
      </c>
      <c r="C3125" s="217" t="str">
        <f>+CONCATENATE('PAA CONSOLIDADO'!A3128,"-",'PAA CONSOLIDADO'!D3128,"-",'PAA CONSOLIDADO'!K3128)</f>
        <v>--</v>
      </c>
      <c r="D3125" s="217" t="e">
        <f>+VLOOKUP('PAA CONSOLIDADO'!L3128,LISTAS!$D$4:$E$15,2,0)</f>
        <v>#N/A</v>
      </c>
      <c r="E3125" s="217" t="e">
        <f>+VLOOKUP('PAA CONSOLIDADO'!M3128,LISTAS!$D$4:$E$15,2,0)</f>
        <v>#N/A</v>
      </c>
      <c r="F3125" s="217">
        <f>+'PAA CONSOLIDADO'!O3128</f>
        <v>0</v>
      </c>
      <c r="G3125" s="217">
        <f t="shared" si="144"/>
        <v>1</v>
      </c>
      <c r="H3125" s="217" t="e">
        <f>+VLOOKUP('PAA CONSOLIDADO'!P3128,LISTAS!$B$4:$C$17,2,0)</f>
        <v>#N/A</v>
      </c>
      <c r="I3125" s="217" t="e">
        <f>+VLOOKUP('PAA CONSOLIDADO'!Q3128,LISTAS!$B$22:$C$25,2,0)</f>
        <v>#N/A</v>
      </c>
      <c r="J3125" s="219">
        <f>'PAA CONSOLIDADO'!R3128</f>
        <v>0</v>
      </c>
      <c r="K3125" s="219">
        <f>+'PAA CONSOLIDADO'!S3128</f>
        <v>0</v>
      </c>
      <c r="L3125" s="217" t="e">
        <f>+VLOOKUP('PAA CONSOLIDADO'!T3128,LISTAS!$B$29:$C$31,2,0)</f>
        <v>#N/A</v>
      </c>
      <c r="M3125" s="217" t="e">
        <f>+VLOOKUP('PAA CONSOLIDADO'!U3128,LISTAS!$B$36:$C$39,2,0)</f>
        <v>#N/A</v>
      </c>
      <c r="N3125" s="217" t="str">
        <f t="shared" si="145"/>
        <v>Unidad de Contratación (1)</v>
      </c>
      <c r="O3125" s="217" t="str">
        <f t="shared" si="146"/>
        <v>CO-DC-11001</v>
      </c>
      <c r="P3125" s="217">
        <f>+'PAA CONSOLIDADO'!V3128</f>
        <v>0</v>
      </c>
      <c r="Q3125" s="217">
        <f>+'PAA CONSOLIDADO'!X3128</f>
        <v>0</v>
      </c>
      <c r="R3125" s="217">
        <f>+'PAA CONSOLIDADO'!Y3128</f>
        <v>0</v>
      </c>
    </row>
    <row r="3126" spans="1:18" s="217" customFormat="1" x14ac:dyDescent="0.25">
      <c r="A3126" s="211">
        <f>+'PAA CONSOLIDADO'!C3129</f>
        <v>0</v>
      </c>
      <c r="B3126" s="211">
        <f>+'PAA CONSOLIDADO'!I3129</f>
        <v>0</v>
      </c>
      <c r="C3126" s="217" t="str">
        <f>+CONCATENATE('PAA CONSOLIDADO'!A3129,"-",'PAA CONSOLIDADO'!D3129,"-",'PAA CONSOLIDADO'!K3129)</f>
        <v>--</v>
      </c>
      <c r="D3126" s="217" t="e">
        <f>+VLOOKUP('PAA CONSOLIDADO'!L3129,LISTAS!$D$4:$E$15,2,0)</f>
        <v>#N/A</v>
      </c>
      <c r="E3126" s="217" t="e">
        <f>+VLOOKUP('PAA CONSOLIDADO'!M3129,LISTAS!$D$4:$E$15,2,0)</f>
        <v>#N/A</v>
      </c>
      <c r="F3126" s="217">
        <f>+'PAA CONSOLIDADO'!O3129</f>
        <v>0</v>
      </c>
      <c r="G3126" s="217">
        <f t="shared" si="144"/>
        <v>1</v>
      </c>
      <c r="H3126" s="217" t="e">
        <f>+VLOOKUP('PAA CONSOLIDADO'!P3129,LISTAS!$B$4:$C$17,2,0)</f>
        <v>#N/A</v>
      </c>
      <c r="I3126" s="217" t="e">
        <f>+VLOOKUP('PAA CONSOLIDADO'!Q3129,LISTAS!$B$22:$C$25,2,0)</f>
        <v>#N/A</v>
      </c>
      <c r="J3126" s="219">
        <f>'PAA CONSOLIDADO'!R3129</f>
        <v>0</v>
      </c>
      <c r="K3126" s="219">
        <f>+'PAA CONSOLIDADO'!S3129</f>
        <v>0</v>
      </c>
      <c r="L3126" s="217" t="e">
        <f>+VLOOKUP('PAA CONSOLIDADO'!T3129,LISTAS!$B$29:$C$31,2,0)</f>
        <v>#N/A</v>
      </c>
      <c r="M3126" s="217" t="e">
        <f>+VLOOKUP('PAA CONSOLIDADO'!U3129,LISTAS!$B$36:$C$39,2,0)</f>
        <v>#N/A</v>
      </c>
      <c r="N3126" s="217" t="str">
        <f t="shared" si="145"/>
        <v>Unidad de Contratación (1)</v>
      </c>
      <c r="O3126" s="217" t="str">
        <f t="shared" si="146"/>
        <v>CO-DC-11001</v>
      </c>
      <c r="P3126" s="217">
        <f>+'PAA CONSOLIDADO'!V3129</f>
        <v>0</v>
      </c>
      <c r="Q3126" s="217">
        <f>+'PAA CONSOLIDADO'!X3129</f>
        <v>0</v>
      </c>
      <c r="R3126" s="217">
        <f>+'PAA CONSOLIDADO'!Y3129</f>
        <v>0</v>
      </c>
    </row>
    <row r="3127" spans="1:18" s="217" customFormat="1" x14ac:dyDescent="0.25">
      <c r="A3127" s="211">
        <f>+'PAA CONSOLIDADO'!C3130</f>
        <v>0</v>
      </c>
      <c r="B3127" s="211">
        <f>+'PAA CONSOLIDADO'!I3130</f>
        <v>0</v>
      </c>
      <c r="C3127" s="217" t="str">
        <f>+CONCATENATE('PAA CONSOLIDADO'!A3130,"-",'PAA CONSOLIDADO'!D3130,"-",'PAA CONSOLIDADO'!K3130)</f>
        <v>--</v>
      </c>
      <c r="D3127" s="217" t="e">
        <f>+VLOOKUP('PAA CONSOLIDADO'!L3130,LISTAS!$D$4:$E$15,2,0)</f>
        <v>#N/A</v>
      </c>
      <c r="E3127" s="217" t="e">
        <f>+VLOOKUP('PAA CONSOLIDADO'!M3130,LISTAS!$D$4:$E$15,2,0)</f>
        <v>#N/A</v>
      </c>
      <c r="F3127" s="217">
        <f>+'PAA CONSOLIDADO'!O3130</f>
        <v>0</v>
      </c>
      <c r="G3127" s="217">
        <f t="shared" si="144"/>
        <v>1</v>
      </c>
      <c r="H3127" s="217" t="e">
        <f>+VLOOKUP('PAA CONSOLIDADO'!P3130,LISTAS!$B$4:$C$17,2,0)</f>
        <v>#N/A</v>
      </c>
      <c r="I3127" s="217" t="e">
        <f>+VLOOKUP('PAA CONSOLIDADO'!Q3130,LISTAS!$B$22:$C$25,2,0)</f>
        <v>#N/A</v>
      </c>
      <c r="J3127" s="219">
        <f>'PAA CONSOLIDADO'!R3130</f>
        <v>0</v>
      </c>
      <c r="K3127" s="219">
        <f>+'PAA CONSOLIDADO'!S3130</f>
        <v>0</v>
      </c>
      <c r="L3127" s="217" t="e">
        <f>+VLOOKUP('PAA CONSOLIDADO'!T3130,LISTAS!$B$29:$C$31,2,0)</f>
        <v>#N/A</v>
      </c>
      <c r="M3127" s="217" t="e">
        <f>+VLOOKUP('PAA CONSOLIDADO'!U3130,LISTAS!$B$36:$C$39,2,0)</f>
        <v>#N/A</v>
      </c>
      <c r="N3127" s="217" t="str">
        <f t="shared" si="145"/>
        <v>Unidad de Contratación (1)</v>
      </c>
      <c r="O3127" s="217" t="str">
        <f t="shared" si="146"/>
        <v>CO-DC-11001</v>
      </c>
      <c r="P3127" s="217">
        <f>+'PAA CONSOLIDADO'!V3130</f>
        <v>0</v>
      </c>
      <c r="Q3127" s="217">
        <f>+'PAA CONSOLIDADO'!X3130</f>
        <v>0</v>
      </c>
      <c r="R3127" s="217">
        <f>+'PAA CONSOLIDADO'!Y3130</f>
        <v>0</v>
      </c>
    </row>
    <row r="3128" spans="1:18" s="217" customFormat="1" x14ac:dyDescent="0.25">
      <c r="A3128" s="211">
        <f>+'PAA CONSOLIDADO'!C3131</f>
        <v>0</v>
      </c>
      <c r="B3128" s="211">
        <f>+'PAA CONSOLIDADO'!I3131</f>
        <v>0</v>
      </c>
      <c r="C3128" s="217" t="str">
        <f>+CONCATENATE('PAA CONSOLIDADO'!A3131,"-",'PAA CONSOLIDADO'!D3131,"-",'PAA CONSOLIDADO'!K3131)</f>
        <v>--</v>
      </c>
      <c r="D3128" s="217" t="e">
        <f>+VLOOKUP('PAA CONSOLIDADO'!L3131,LISTAS!$D$4:$E$15,2,0)</f>
        <v>#N/A</v>
      </c>
      <c r="E3128" s="217" t="e">
        <f>+VLOOKUP('PAA CONSOLIDADO'!M3131,LISTAS!$D$4:$E$15,2,0)</f>
        <v>#N/A</v>
      </c>
      <c r="F3128" s="217">
        <f>+'PAA CONSOLIDADO'!O3131</f>
        <v>0</v>
      </c>
      <c r="G3128" s="217">
        <f t="shared" si="144"/>
        <v>1</v>
      </c>
      <c r="H3128" s="217" t="e">
        <f>+VLOOKUP('PAA CONSOLIDADO'!P3131,LISTAS!$B$4:$C$17,2,0)</f>
        <v>#N/A</v>
      </c>
      <c r="I3128" s="217" t="e">
        <f>+VLOOKUP('PAA CONSOLIDADO'!Q3131,LISTAS!$B$22:$C$25,2,0)</f>
        <v>#N/A</v>
      </c>
      <c r="J3128" s="219">
        <f>'PAA CONSOLIDADO'!R3131</f>
        <v>0</v>
      </c>
      <c r="K3128" s="219">
        <f>+'PAA CONSOLIDADO'!S3131</f>
        <v>0</v>
      </c>
      <c r="L3128" s="217" t="e">
        <f>+VLOOKUP('PAA CONSOLIDADO'!T3131,LISTAS!$B$29:$C$31,2,0)</f>
        <v>#N/A</v>
      </c>
      <c r="M3128" s="217" t="e">
        <f>+VLOOKUP('PAA CONSOLIDADO'!U3131,LISTAS!$B$36:$C$39,2,0)</f>
        <v>#N/A</v>
      </c>
      <c r="N3128" s="217" t="str">
        <f t="shared" si="145"/>
        <v>Unidad de Contratación (1)</v>
      </c>
      <c r="O3128" s="217" t="str">
        <f t="shared" si="146"/>
        <v>CO-DC-11001</v>
      </c>
      <c r="P3128" s="217">
        <f>+'PAA CONSOLIDADO'!V3131</f>
        <v>0</v>
      </c>
      <c r="Q3128" s="217">
        <f>+'PAA CONSOLIDADO'!X3131</f>
        <v>0</v>
      </c>
      <c r="R3128" s="217">
        <f>+'PAA CONSOLIDADO'!Y3131</f>
        <v>0</v>
      </c>
    </row>
    <row r="3129" spans="1:18" s="217" customFormat="1" x14ac:dyDescent="0.25">
      <c r="A3129" s="211">
        <f>+'PAA CONSOLIDADO'!C3132</f>
        <v>0</v>
      </c>
      <c r="B3129" s="211">
        <f>+'PAA CONSOLIDADO'!I3132</f>
        <v>0</v>
      </c>
      <c r="C3129" s="217" t="str">
        <f>+CONCATENATE('PAA CONSOLIDADO'!A3132,"-",'PAA CONSOLIDADO'!D3132,"-",'PAA CONSOLIDADO'!K3132)</f>
        <v>--</v>
      </c>
      <c r="D3129" s="217" t="e">
        <f>+VLOOKUP('PAA CONSOLIDADO'!L3132,LISTAS!$D$4:$E$15,2,0)</f>
        <v>#N/A</v>
      </c>
      <c r="E3129" s="217" t="e">
        <f>+VLOOKUP('PAA CONSOLIDADO'!M3132,LISTAS!$D$4:$E$15,2,0)</f>
        <v>#N/A</v>
      </c>
      <c r="F3129" s="217">
        <f>+'PAA CONSOLIDADO'!O3132</f>
        <v>0</v>
      </c>
      <c r="G3129" s="217">
        <f t="shared" si="144"/>
        <v>1</v>
      </c>
      <c r="H3129" s="217" t="e">
        <f>+VLOOKUP('PAA CONSOLIDADO'!P3132,LISTAS!$B$4:$C$17,2,0)</f>
        <v>#N/A</v>
      </c>
      <c r="I3129" s="217" t="e">
        <f>+VLOOKUP('PAA CONSOLIDADO'!Q3132,LISTAS!$B$22:$C$25,2,0)</f>
        <v>#N/A</v>
      </c>
      <c r="J3129" s="219">
        <f>'PAA CONSOLIDADO'!R3132</f>
        <v>0</v>
      </c>
      <c r="K3129" s="219">
        <f>+'PAA CONSOLIDADO'!S3132</f>
        <v>0</v>
      </c>
      <c r="L3129" s="217" t="e">
        <f>+VLOOKUP('PAA CONSOLIDADO'!T3132,LISTAS!$B$29:$C$31,2,0)</f>
        <v>#N/A</v>
      </c>
      <c r="M3129" s="217" t="e">
        <f>+VLOOKUP('PAA CONSOLIDADO'!U3132,LISTAS!$B$36:$C$39,2,0)</f>
        <v>#N/A</v>
      </c>
      <c r="N3129" s="217" t="str">
        <f t="shared" si="145"/>
        <v>Unidad de Contratación (1)</v>
      </c>
      <c r="O3129" s="217" t="str">
        <f t="shared" si="146"/>
        <v>CO-DC-11001</v>
      </c>
      <c r="P3129" s="217">
        <f>+'PAA CONSOLIDADO'!V3132</f>
        <v>0</v>
      </c>
      <c r="Q3129" s="217">
        <f>+'PAA CONSOLIDADO'!X3132</f>
        <v>0</v>
      </c>
      <c r="R3129" s="217">
        <f>+'PAA CONSOLIDADO'!Y3132</f>
        <v>0</v>
      </c>
    </row>
    <row r="3130" spans="1:18" s="217" customFormat="1" x14ac:dyDescent="0.25">
      <c r="A3130" s="211">
        <f>+'PAA CONSOLIDADO'!C3133</f>
        <v>0</v>
      </c>
      <c r="B3130" s="211">
        <f>+'PAA CONSOLIDADO'!I3133</f>
        <v>0</v>
      </c>
      <c r="C3130" s="217" t="str">
        <f>+CONCATENATE('PAA CONSOLIDADO'!A3133,"-",'PAA CONSOLIDADO'!D3133,"-",'PAA CONSOLIDADO'!K3133)</f>
        <v>--</v>
      </c>
      <c r="D3130" s="217" t="e">
        <f>+VLOOKUP('PAA CONSOLIDADO'!L3133,LISTAS!$D$4:$E$15,2,0)</f>
        <v>#N/A</v>
      </c>
      <c r="E3130" s="217" t="e">
        <f>+VLOOKUP('PAA CONSOLIDADO'!M3133,LISTAS!$D$4:$E$15,2,0)</f>
        <v>#N/A</v>
      </c>
      <c r="F3130" s="217">
        <f>+'PAA CONSOLIDADO'!O3133</f>
        <v>0</v>
      </c>
      <c r="G3130" s="217">
        <f t="shared" si="144"/>
        <v>1</v>
      </c>
      <c r="H3130" s="217" t="e">
        <f>+VLOOKUP('PAA CONSOLIDADO'!P3133,LISTAS!$B$4:$C$17,2,0)</f>
        <v>#N/A</v>
      </c>
      <c r="I3130" s="217" t="e">
        <f>+VLOOKUP('PAA CONSOLIDADO'!Q3133,LISTAS!$B$22:$C$25,2,0)</f>
        <v>#N/A</v>
      </c>
      <c r="J3130" s="219">
        <f>'PAA CONSOLIDADO'!R3133</f>
        <v>0</v>
      </c>
      <c r="K3130" s="219">
        <f>+'PAA CONSOLIDADO'!S3133</f>
        <v>0</v>
      </c>
      <c r="L3130" s="217" t="e">
        <f>+VLOOKUP('PAA CONSOLIDADO'!T3133,LISTAS!$B$29:$C$31,2,0)</f>
        <v>#N/A</v>
      </c>
      <c r="M3130" s="217" t="e">
        <f>+VLOOKUP('PAA CONSOLIDADO'!U3133,LISTAS!$B$36:$C$39,2,0)</f>
        <v>#N/A</v>
      </c>
      <c r="N3130" s="217" t="str">
        <f t="shared" si="145"/>
        <v>Unidad de Contratación (1)</v>
      </c>
      <c r="O3130" s="217" t="str">
        <f t="shared" si="146"/>
        <v>CO-DC-11001</v>
      </c>
      <c r="P3130" s="217">
        <f>+'PAA CONSOLIDADO'!V3133</f>
        <v>0</v>
      </c>
      <c r="Q3130" s="217">
        <f>+'PAA CONSOLIDADO'!X3133</f>
        <v>0</v>
      </c>
      <c r="R3130" s="217">
        <f>+'PAA CONSOLIDADO'!Y3133</f>
        <v>0</v>
      </c>
    </row>
    <row r="3131" spans="1:18" s="217" customFormat="1" x14ac:dyDescent="0.25">
      <c r="A3131" s="211">
        <f>+'PAA CONSOLIDADO'!C3134</f>
        <v>0</v>
      </c>
      <c r="B3131" s="211">
        <f>+'PAA CONSOLIDADO'!I3134</f>
        <v>0</v>
      </c>
      <c r="C3131" s="217" t="str">
        <f>+CONCATENATE('PAA CONSOLIDADO'!A3134,"-",'PAA CONSOLIDADO'!D3134,"-",'PAA CONSOLIDADO'!K3134)</f>
        <v>--</v>
      </c>
      <c r="D3131" s="217" t="e">
        <f>+VLOOKUP('PAA CONSOLIDADO'!L3134,LISTAS!$D$4:$E$15,2,0)</f>
        <v>#N/A</v>
      </c>
      <c r="E3131" s="217" t="e">
        <f>+VLOOKUP('PAA CONSOLIDADO'!M3134,LISTAS!$D$4:$E$15,2,0)</f>
        <v>#N/A</v>
      </c>
      <c r="F3131" s="217">
        <f>+'PAA CONSOLIDADO'!O3134</f>
        <v>0</v>
      </c>
      <c r="G3131" s="217">
        <f t="shared" si="144"/>
        <v>1</v>
      </c>
      <c r="H3131" s="217" t="e">
        <f>+VLOOKUP('PAA CONSOLIDADO'!P3134,LISTAS!$B$4:$C$17,2,0)</f>
        <v>#N/A</v>
      </c>
      <c r="I3131" s="217" t="e">
        <f>+VLOOKUP('PAA CONSOLIDADO'!Q3134,LISTAS!$B$22:$C$25,2,0)</f>
        <v>#N/A</v>
      </c>
      <c r="J3131" s="219">
        <f>'PAA CONSOLIDADO'!R3134</f>
        <v>0</v>
      </c>
      <c r="K3131" s="219">
        <f>+'PAA CONSOLIDADO'!S3134</f>
        <v>0</v>
      </c>
      <c r="L3131" s="217" t="e">
        <f>+VLOOKUP('PAA CONSOLIDADO'!T3134,LISTAS!$B$29:$C$31,2,0)</f>
        <v>#N/A</v>
      </c>
      <c r="M3131" s="217" t="e">
        <f>+VLOOKUP('PAA CONSOLIDADO'!U3134,LISTAS!$B$36:$C$39,2,0)</f>
        <v>#N/A</v>
      </c>
      <c r="N3131" s="217" t="str">
        <f t="shared" si="145"/>
        <v>Unidad de Contratación (1)</v>
      </c>
      <c r="O3131" s="217" t="str">
        <f t="shared" si="146"/>
        <v>CO-DC-11001</v>
      </c>
      <c r="P3131" s="217">
        <f>+'PAA CONSOLIDADO'!V3134</f>
        <v>0</v>
      </c>
      <c r="Q3131" s="217">
        <f>+'PAA CONSOLIDADO'!X3134</f>
        <v>0</v>
      </c>
      <c r="R3131" s="217">
        <f>+'PAA CONSOLIDADO'!Y3134</f>
        <v>0</v>
      </c>
    </row>
    <row r="3132" spans="1:18" s="217" customFormat="1" x14ac:dyDescent="0.25">
      <c r="A3132" s="211">
        <f>+'PAA CONSOLIDADO'!C3135</f>
        <v>0</v>
      </c>
      <c r="B3132" s="211">
        <f>+'PAA CONSOLIDADO'!I3135</f>
        <v>0</v>
      </c>
      <c r="C3132" s="217" t="str">
        <f>+CONCATENATE('PAA CONSOLIDADO'!A3135,"-",'PAA CONSOLIDADO'!D3135,"-",'PAA CONSOLIDADO'!K3135)</f>
        <v>--</v>
      </c>
      <c r="D3132" s="217" t="e">
        <f>+VLOOKUP('PAA CONSOLIDADO'!L3135,LISTAS!$D$4:$E$15,2,0)</f>
        <v>#N/A</v>
      </c>
      <c r="E3132" s="217" t="e">
        <f>+VLOOKUP('PAA CONSOLIDADO'!M3135,LISTAS!$D$4:$E$15,2,0)</f>
        <v>#N/A</v>
      </c>
      <c r="F3132" s="217">
        <f>+'PAA CONSOLIDADO'!O3135</f>
        <v>0</v>
      </c>
      <c r="G3132" s="217">
        <f t="shared" si="144"/>
        <v>1</v>
      </c>
      <c r="H3132" s="217" t="e">
        <f>+VLOOKUP('PAA CONSOLIDADO'!P3135,LISTAS!$B$4:$C$17,2,0)</f>
        <v>#N/A</v>
      </c>
      <c r="I3132" s="217" t="e">
        <f>+VLOOKUP('PAA CONSOLIDADO'!Q3135,LISTAS!$B$22:$C$25,2,0)</f>
        <v>#N/A</v>
      </c>
      <c r="J3132" s="219">
        <f>'PAA CONSOLIDADO'!R3135</f>
        <v>0</v>
      </c>
      <c r="K3132" s="219">
        <f>+'PAA CONSOLIDADO'!S3135</f>
        <v>0</v>
      </c>
      <c r="L3132" s="217" t="e">
        <f>+VLOOKUP('PAA CONSOLIDADO'!T3135,LISTAS!$B$29:$C$31,2,0)</f>
        <v>#N/A</v>
      </c>
      <c r="M3132" s="217" t="e">
        <f>+VLOOKUP('PAA CONSOLIDADO'!U3135,LISTAS!$B$36:$C$39,2,0)</f>
        <v>#N/A</v>
      </c>
      <c r="N3132" s="217" t="str">
        <f t="shared" si="145"/>
        <v>Unidad de Contratación (1)</v>
      </c>
      <c r="O3132" s="217" t="str">
        <f t="shared" si="146"/>
        <v>CO-DC-11001</v>
      </c>
      <c r="P3132" s="217">
        <f>+'PAA CONSOLIDADO'!V3135</f>
        <v>0</v>
      </c>
      <c r="Q3132" s="217">
        <f>+'PAA CONSOLIDADO'!X3135</f>
        <v>0</v>
      </c>
      <c r="R3132" s="217">
        <f>+'PAA CONSOLIDADO'!Y3135</f>
        <v>0</v>
      </c>
    </row>
    <row r="3133" spans="1:18" s="217" customFormat="1" x14ac:dyDescent="0.25">
      <c r="A3133" s="211">
        <f>+'PAA CONSOLIDADO'!C3136</f>
        <v>0</v>
      </c>
      <c r="B3133" s="211">
        <f>+'PAA CONSOLIDADO'!I3136</f>
        <v>0</v>
      </c>
      <c r="C3133" s="217" t="str">
        <f>+CONCATENATE('PAA CONSOLIDADO'!A3136,"-",'PAA CONSOLIDADO'!D3136,"-",'PAA CONSOLIDADO'!K3136)</f>
        <v>--</v>
      </c>
      <c r="D3133" s="217" t="e">
        <f>+VLOOKUP('PAA CONSOLIDADO'!L3136,LISTAS!$D$4:$E$15,2,0)</f>
        <v>#N/A</v>
      </c>
      <c r="E3133" s="217" t="e">
        <f>+VLOOKUP('PAA CONSOLIDADO'!M3136,LISTAS!$D$4:$E$15,2,0)</f>
        <v>#N/A</v>
      </c>
      <c r="F3133" s="217">
        <f>+'PAA CONSOLIDADO'!O3136</f>
        <v>0</v>
      </c>
      <c r="G3133" s="217">
        <f t="shared" si="144"/>
        <v>1</v>
      </c>
      <c r="H3133" s="217" t="e">
        <f>+VLOOKUP('PAA CONSOLIDADO'!P3136,LISTAS!$B$4:$C$17,2,0)</f>
        <v>#N/A</v>
      </c>
      <c r="I3133" s="217" t="e">
        <f>+VLOOKUP('PAA CONSOLIDADO'!Q3136,LISTAS!$B$22:$C$25,2,0)</f>
        <v>#N/A</v>
      </c>
      <c r="J3133" s="219">
        <f>'PAA CONSOLIDADO'!R3136</f>
        <v>0</v>
      </c>
      <c r="K3133" s="219">
        <f>+'PAA CONSOLIDADO'!S3136</f>
        <v>0</v>
      </c>
      <c r="L3133" s="217" t="e">
        <f>+VLOOKUP('PAA CONSOLIDADO'!T3136,LISTAS!$B$29:$C$31,2,0)</f>
        <v>#N/A</v>
      </c>
      <c r="M3133" s="217" t="e">
        <f>+VLOOKUP('PAA CONSOLIDADO'!U3136,LISTAS!$B$36:$C$39,2,0)</f>
        <v>#N/A</v>
      </c>
      <c r="N3133" s="217" t="str">
        <f t="shared" si="145"/>
        <v>Unidad de Contratación (1)</v>
      </c>
      <c r="O3133" s="217" t="str">
        <f t="shared" si="146"/>
        <v>CO-DC-11001</v>
      </c>
      <c r="P3133" s="217">
        <f>+'PAA CONSOLIDADO'!V3136</f>
        <v>0</v>
      </c>
      <c r="Q3133" s="217">
        <f>+'PAA CONSOLIDADO'!X3136</f>
        <v>0</v>
      </c>
      <c r="R3133" s="217">
        <f>+'PAA CONSOLIDADO'!Y3136</f>
        <v>0</v>
      </c>
    </row>
    <row r="3134" spans="1:18" s="217" customFormat="1" x14ac:dyDescent="0.25">
      <c r="A3134" s="211">
        <f>+'PAA CONSOLIDADO'!C3137</f>
        <v>0</v>
      </c>
      <c r="B3134" s="211">
        <f>+'PAA CONSOLIDADO'!I3137</f>
        <v>0</v>
      </c>
      <c r="C3134" s="217" t="str">
        <f>+CONCATENATE('PAA CONSOLIDADO'!A3137,"-",'PAA CONSOLIDADO'!D3137,"-",'PAA CONSOLIDADO'!K3137)</f>
        <v>--</v>
      </c>
      <c r="D3134" s="217" t="e">
        <f>+VLOOKUP('PAA CONSOLIDADO'!L3137,LISTAS!$D$4:$E$15,2,0)</f>
        <v>#N/A</v>
      </c>
      <c r="E3134" s="217" t="e">
        <f>+VLOOKUP('PAA CONSOLIDADO'!M3137,LISTAS!$D$4:$E$15,2,0)</f>
        <v>#N/A</v>
      </c>
      <c r="F3134" s="217">
        <f>+'PAA CONSOLIDADO'!O3137</f>
        <v>0</v>
      </c>
      <c r="G3134" s="217">
        <f t="shared" si="144"/>
        <v>1</v>
      </c>
      <c r="H3134" s="217" t="e">
        <f>+VLOOKUP('PAA CONSOLIDADO'!P3137,LISTAS!$B$4:$C$17,2,0)</f>
        <v>#N/A</v>
      </c>
      <c r="I3134" s="217" t="e">
        <f>+VLOOKUP('PAA CONSOLIDADO'!Q3137,LISTAS!$B$22:$C$25,2,0)</f>
        <v>#N/A</v>
      </c>
      <c r="J3134" s="219">
        <f>'PAA CONSOLIDADO'!R3137</f>
        <v>0</v>
      </c>
      <c r="K3134" s="219">
        <f>+'PAA CONSOLIDADO'!S3137</f>
        <v>0</v>
      </c>
      <c r="L3134" s="217" t="e">
        <f>+VLOOKUP('PAA CONSOLIDADO'!T3137,LISTAS!$B$29:$C$31,2,0)</f>
        <v>#N/A</v>
      </c>
      <c r="M3134" s="217" t="e">
        <f>+VLOOKUP('PAA CONSOLIDADO'!U3137,LISTAS!$B$36:$C$39,2,0)</f>
        <v>#N/A</v>
      </c>
      <c r="N3134" s="217" t="str">
        <f t="shared" si="145"/>
        <v>Unidad de Contratación (1)</v>
      </c>
      <c r="O3134" s="217" t="str">
        <f t="shared" si="146"/>
        <v>CO-DC-11001</v>
      </c>
      <c r="P3134" s="217">
        <f>+'PAA CONSOLIDADO'!V3137</f>
        <v>0</v>
      </c>
      <c r="Q3134" s="217">
        <f>+'PAA CONSOLIDADO'!X3137</f>
        <v>0</v>
      </c>
      <c r="R3134" s="217">
        <f>+'PAA CONSOLIDADO'!Y3137</f>
        <v>0</v>
      </c>
    </row>
    <row r="3135" spans="1:18" s="217" customFormat="1" x14ac:dyDescent="0.25">
      <c r="A3135" s="211">
        <f>+'PAA CONSOLIDADO'!C3138</f>
        <v>0</v>
      </c>
      <c r="B3135" s="211">
        <f>+'PAA CONSOLIDADO'!I3138</f>
        <v>0</v>
      </c>
      <c r="C3135" s="217" t="str">
        <f>+CONCATENATE('PAA CONSOLIDADO'!A3138,"-",'PAA CONSOLIDADO'!D3138,"-",'PAA CONSOLIDADO'!K3138)</f>
        <v>--</v>
      </c>
      <c r="D3135" s="217" t="e">
        <f>+VLOOKUP('PAA CONSOLIDADO'!L3138,LISTAS!$D$4:$E$15,2,0)</f>
        <v>#N/A</v>
      </c>
      <c r="E3135" s="217" t="e">
        <f>+VLOOKUP('PAA CONSOLIDADO'!M3138,LISTAS!$D$4:$E$15,2,0)</f>
        <v>#N/A</v>
      </c>
      <c r="F3135" s="217">
        <f>+'PAA CONSOLIDADO'!O3138</f>
        <v>0</v>
      </c>
      <c r="G3135" s="217">
        <f t="shared" si="144"/>
        <v>1</v>
      </c>
      <c r="H3135" s="217" t="e">
        <f>+VLOOKUP('PAA CONSOLIDADO'!P3138,LISTAS!$B$4:$C$17,2,0)</f>
        <v>#N/A</v>
      </c>
      <c r="I3135" s="217" t="e">
        <f>+VLOOKUP('PAA CONSOLIDADO'!Q3138,LISTAS!$B$22:$C$25,2,0)</f>
        <v>#N/A</v>
      </c>
      <c r="J3135" s="219">
        <f>'PAA CONSOLIDADO'!R3138</f>
        <v>0</v>
      </c>
      <c r="K3135" s="219">
        <f>+'PAA CONSOLIDADO'!S3138</f>
        <v>0</v>
      </c>
      <c r="L3135" s="217" t="e">
        <f>+VLOOKUP('PAA CONSOLIDADO'!T3138,LISTAS!$B$29:$C$31,2,0)</f>
        <v>#N/A</v>
      </c>
      <c r="M3135" s="217" t="e">
        <f>+VLOOKUP('PAA CONSOLIDADO'!U3138,LISTAS!$B$36:$C$39,2,0)</f>
        <v>#N/A</v>
      </c>
      <c r="N3135" s="217" t="str">
        <f t="shared" si="145"/>
        <v>Unidad de Contratación (1)</v>
      </c>
      <c r="O3135" s="217" t="str">
        <f t="shared" si="146"/>
        <v>CO-DC-11001</v>
      </c>
      <c r="P3135" s="217">
        <f>+'PAA CONSOLIDADO'!V3138</f>
        <v>0</v>
      </c>
      <c r="Q3135" s="217">
        <f>+'PAA CONSOLIDADO'!X3138</f>
        <v>0</v>
      </c>
      <c r="R3135" s="217">
        <f>+'PAA CONSOLIDADO'!Y3138</f>
        <v>0</v>
      </c>
    </row>
    <row r="3136" spans="1:18" s="217" customFormat="1" x14ac:dyDescent="0.25">
      <c r="A3136" s="211">
        <f>+'PAA CONSOLIDADO'!C3139</f>
        <v>0</v>
      </c>
      <c r="B3136" s="211">
        <f>+'PAA CONSOLIDADO'!I3139</f>
        <v>0</v>
      </c>
      <c r="C3136" s="217" t="str">
        <f>+CONCATENATE('PAA CONSOLIDADO'!A3139,"-",'PAA CONSOLIDADO'!D3139,"-",'PAA CONSOLIDADO'!K3139)</f>
        <v>--</v>
      </c>
      <c r="D3136" s="217" t="e">
        <f>+VLOOKUP('PAA CONSOLIDADO'!L3139,LISTAS!$D$4:$E$15,2,0)</f>
        <v>#N/A</v>
      </c>
      <c r="E3136" s="217" t="e">
        <f>+VLOOKUP('PAA CONSOLIDADO'!M3139,LISTAS!$D$4:$E$15,2,0)</f>
        <v>#N/A</v>
      </c>
      <c r="F3136" s="217">
        <f>+'PAA CONSOLIDADO'!O3139</f>
        <v>0</v>
      </c>
      <c r="G3136" s="217">
        <f t="shared" si="144"/>
        <v>1</v>
      </c>
      <c r="H3136" s="217" t="e">
        <f>+VLOOKUP('PAA CONSOLIDADO'!P3139,LISTAS!$B$4:$C$17,2,0)</f>
        <v>#N/A</v>
      </c>
      <c r="I3136" s="217" t="e">
        <f>+VLOOKUP('PAA CONSOLIDADO'!Q3139,LISTAS!$B$22:$C$25,2,0)</f>
        <v>#N/A</v>
      </c>
      <c r="J3136" s="219">
        <f>'PAA CONSOLIDADO'!R3139</f>
        <v>0</v>
      </c>
      <c r="K3136" s="219">
        <f>+'PAA CONSOLIDADO'!S3139</f>
        <v>0</v>
      </c>
      <c r="L3136" s="217" t="e">
        <f>+VLOOKUP('PAA CONSOLIDADO'!T3139,LISTAS!$B$29:$C$31,2,0)</f>
        <v>#N/A</v>
      </c>
      <c r="M3136" s="217" t="e">
        <f>+VLOOKUP('PAA CONSOLIDADO'!U3139,LISTAS!$B$36:$C$39,2,0)</f>
        <v>#N/A</v>
      </c>
      <c r="N3136" s="217" t="str">
        <f t="shared" si="145"/>
        <v>Unidad de Contratación (1)</v>
      </c>
      <c r="O3136" s="217" t="str">
        <f t="shared" si="146"/>
        <v>CO-DC-11001</v>
      </c>
      <c r="P3136" s="217">
        <f>+'PAA CONSOLIDADO'!V3139</f>
        <v>0</v>
      </c>
      <c r="Q3136" s="217">
        <f>+'PAA CONSOLIDADO'!X3139</f>
        <v>0</v>
      </c>
      <c r="R3136" s="217">
        <f>+'PAA CONSOLIDADO'!Y3139</f>
        <v>0</v>
      </c>
    </row>
    <row r="3137" spans="1:18" s="217" customFormat="1" x14ac:dyDescent="0.25">
      <c r="A3137" s="211">
        <f>+'PAA CONSOLIDADO'!C3140</f>
        <v>0</v>
      </c>
      <c r="B3137" s="211">
        <f>+'PAA CONSOLIDADO'!I3140</f>
        <v>0</v>
      </c>
      <c r="C3137" s="217" t="str">
        <f>+CONCATENATE('PAA CONSOLIDADO'!A3140,"-",'PAA CONSOLIDADO'!D3140,"-",'PAA CONSOLIDADO'!K3140)</f>
        <v>--</v>
      </c>
      <c r="D3137" s="217" t="e">
        <f>+VLOOKUP('PAA CONSOLIDADO'!L3140,LISTAS!$D$4:$E$15,2,0)</f>
        <v>#N/A</v>
      </c>
      <c r="E3137" s="217" t="e">
        <f>+VLOOKUP('PAA CONSOLIDADO'!M3140,LISTAS!$D$4:$E$15,2,0)</f>
        <v>#N/A</v>
      </c>
      <c r="F3137" s="217">
        <f>+'PAA CONSOLIDADO'!O3140</f>
        <v>0</v>
      </c>
      <c r="G3137" s="217">
        <f t="shared" si="144"/>
        <v>1</v>
      </c>
      <c r="H3137" s="217" t="e">
        <f>+VLOOKUP('PAA CONSOLIDADO'!P3140,LISTAS!$B$4:$C$17,2,0)</f>
        <v>#N/A</v>
      </c>
      <c r="I3137" s="217" t="e">
        <f>+VLOOKUP('PAA CONSOLIDADO'!Q3140,LISTAS!$B$22:$C$25,2,0)</f>
        <v>#N/A</v>
      </c>
      <c r="J3137" s="219">
        <f>'PAA CONSOLIDADO'!R3140</f>
        <v>0</v>
      </c>
      <c r="K3137" s="219">
        <f>+'PAA CONSOLIDADO'!S3140</f>
        <v>0</v>
      </c>
      <c r="L3137" s="217" t="e">
        <f>+VLOOKUP('PAA CONSOLIDADO'!T3140,LISTAS!$B$29:$C$31,2,0)</f>
        <v>#N/A</v>
      </c>
      <c r="M3137" s="217" t="e">
        <f>+VLOOKUP('PAA CONSOLIDADO'!U3140,LISTAS!$B$36:$C$39,2,0)</f>
        <v>#N/A</v>
      </c>
      <c r="N3137" s="217" t="str">
        <f t="shared" si="145"/>
        <v>Unidad de Contratación (1)</v>
      </c>
      <c r="O3137" s="217" t="str">
        <f t="shared" si="146"/>
        <v>CO-DC-11001</v>
      </c>
      <c r="P3137" s="217">
        <f>+'PAA CONSOLIDADO'!V3140</f>
        <v>0</v>
      </c>
      <c r="Q3137" s="217">
        <f>+'PAA CONSOLIDADO'!X3140</f>
        <v>0</v>
      </c>
      <c r="R3137" s="217">
        <f>+'PAA CONSOLIDADO'!Y3140</f>
        <v>0</v>
      </c>
    </row>
    <row r="3138" spans="1:18" s="217" customFormat="1" x14ac:dyDescent="0.25">
      <c r="A3138" s="211">
        <f>+'PAA CONSOLIDADO'!C3141</f>
        <v>0</v>
      </c>
      <c r="B3138" s="211">
        <f>+'PAA CONSOLIDADO'!I3141</f>
        <v>0</v>
      </c>
      <c r="C3138" s="217" t="str">
        <f>+CONCATENATE('PAA CONSOLIDADO'!A3141,"-",'PAA CONSOLIDADO'!D3141,"-",'PAA CONSOLIDADO'!K3141)</f>
        <v>--</v>
      </c>
      <c r="D3138" s="217" t="e">
        <f>+VLOOKUP('PAA CONSOLIDADO'!L3141,LISTAS!$D$4:$E$15,2,0)</f>
        <v>#N/A</v>
      </c>
      <c r="E3138" s="217" t="e">
        <f>+VLOOKUP('PAA CONSOLIDADO'!M3141,LISTAS!$D$4:$E$15,2,0)</f>
        <v>#N/A</v>
      </c>
      <c r="F3138" s="217">
        <f>+'PAA CONSOLIDADO'!O3141</f>
        <v>0</v>
      </c>
      <c r="G3138" s="217">
        <f t="shared" si="144"/>
        <v>1</v>
      </c>
      <c r="H3138" s="217" t="e">
        <f>+VLOOKUP('PAA CONSOLIDADO'!P3141,LISTAS!$B$4:$C$17,2,0)</f>
        <v>#N/A</v>
      </c>
      <c r="I3138" s="217" t="e">
        <f>+VLOOKUP('PAA CONSOLIDADO'!Q3141,LISTAS!$B$22:$C$25,2,0)</f>
        <v>#N/A</v>
      </c>
      <c r="J3138" s="219">
        <f>'PAA CONSOLIDADO'!R3141</f>
        <v>0</v>
      </c>
      <c r="K3138" s="219">
        <f>+'PAA CONSOLIDADO'!S3141</f>
        <v>0</v>
      </c>
      <c r="L3138" s="217" t="e">
        <f>+VLOOKUP('PAA CONSOLIDADO'!T3141,LISTAS!$B$29:$C$31,2,0)</f>
        <v>#N/A</v>
      </c>
      <c r="M3138" s="217" t="e">
        <f>+VLOOKUP('PAA CONSOLIDADO'!U3141,LISTAS!$B$36:$C$39,2,0)</f>
        <v>#N/A</v>
      </c>
      <c r="N3138" s="217" t="str">
        <f t="shared" si="145"/>
        <v>Unidad de Contratación (1)</v>
      </c>
      <c r="O3138" s="217" t="str">
        <f t="shared" si="146"/>
        <v>CO-DC-11001</v>
      </c>
      <c r="P3138" s="217">
        <f>+'PAA CONSOLIDADO'!V3141</f>
        <v>0</v>
      </c>
      <c r="Q3138" s="217">
        <f>+'PAA CONSOLIDADO'!X3141</f>
        <v>0</v>
      </c>
      <c r="R3138" s="217">
        <f>+'PAA CONSOLIDADO'!Y3141</f>
        <v>0</v>
      </c>
    </row>
    <row r="3139" spans="1:18" s="217" customFormat="1" x14ac:dyDescent="0.25">
      <c r="A3139" s="211">
        <f>+'PAA CONSOLIDADO'!C3142</f>
        <v>0</v>
      </c>
      <c r="B3139" s="211">
        <f>+'PAA CONSOLIDADO'!I3142</f>
        <v>0</v>
      </c>
      <c r="C3139" s="217" t="str">
        <f>+CONCATENATE('PAA CONSOLIDADO'!A3142,"-",'PAA CONSOLIDADO'!D3142,"-",'PAA CONSOLIDADO'!K3142)</f>
        <v>--</v>
      </c>
      <c r="D3139" s="217" t="e">
        <f>+VLOOKUP('PAA CONSOLIDADO'!L3142,LISTAS!$D$4:$E$15,2,0)</f>
        <v>#N/A</v>
      </c>
      <c r="E3139" s="217" t="e">
        <f>+VLOOKUP('PAA CONSOLIDADO'!M3142,LISTAS!$D$4:$E$15,2,0)</f>
        <v>#N/A</v>
      </c>
      <c r="F3139" s="217">
        <f>+'PAA CONSOLIDADO'!O3142</f>
        <v>0</v>
      </c>
      <c r="G3139" s="217">
        <f t="shared" si="144"/>
        <v>1</v>
      </c>
      <c r="H3139" s="217" t="e">
        <f>+VLOOKUP('PAA CONSOLIDADO'!P3142,LISTAS!$B$4:$C$17,2,0)</f>
        <v>#N/A</v>
      </c>
      <c r="I3139" s="217" t="e">
        <f>+VLOOKUP('PAA CONSOLIDADO'!Q3142,LISTAS!$B$22:$C$25,2,0)</f>
        <v>#N/A</v>
      </c>
      <c r="J3139" s="219">
        <f>'PAA CONSOLIDADO'!R3142</f>
        <v>0</v>
      </c>
      <c r="K3139" s="219">
        <f>+'PAA CONSOLIDADO'!S3142</f>
        <v>0</v>
      </c>
      <c r="L3139" s="217" t="e">
        <f>+VLOOKUP('PAA CONSOLIDADO'!T3142,LISTAS!$B$29:$C$31,2,0)</f>
        <v>#N/A</v>
      </c>
      <c r="M3139" s="217" t="e">
        <f>+VLOOKUP('PAA CONSOLIDADO'!U3142,LISTAS!$B$36:$C$39,2,0)</f>
        <v>#N/A</v>
      </c>
      <c r="N3139" s="217" t="str">
        <f t="shared" si="145"/>
        <v>Unidad de Contratación (1)</v>
      </c>
      <c r="O3139" s="217" t="str">
        <f t="shared" si="146"/>
        <v>CO-DC-11001</v>
      </c>
      <c r="P3139" s="217">
        <f>+'PAA CONSOLIDADO'!V3142</f>
        <v>0</v>
      </c>
      <c r="Q3139" s="217">
        <f>+'PAA CONSOLIDADO'!X3142</f>
        <v>0</v>
      </c>
      <c r="R3139" s="217">
        <f>+'PAA CONSOLIDADO'!Y3142</f>
        <v>0</v>
      </c>
    </row>
    <row r="3140" spans="1:18" s="217" customFormat="1" x14ac:dyDescent="0.25">
      <c r="A3140" s="211">
        <f>+'PAA CONSOLIDADO'!C3143</f>
        <v>0</v>
      </c>
      <c r="B3140" s="211">
        <f>+'PAA CONSOLIDADO'!I3143</f>
        <v>0</v>
      </c>
      <c r="C3140" s="217" t="str">
        <f>+CONCATENATE('PAA CONSOLIDADO'!A3143,"-",'PAA CONSOLIDADO'!D3143,"-",'PAA CONSOLIDADO'!K3143)</f>
        <v>--</v>
      </c>
      <c r="D3140" s="217" t="e">
        <f>+VLOOKUP('PAA CONSOLIDADO'!L3143,LISTAS!$D$4:$E$15,2,0)</f>
        <v>#N/A</v>
      </c>
      <c r="E3140" s="217" t="e">
        <f>+VLOOKUP('PAA CONSOLIDADO'!M3143,LISTAS!$D$4:$E$15,2,0)</f>
        <v>#N/A</v>
      </c>
      <c r="F3140" s="217">
        <f>+'PAA CONSOLIDADO'!O3143</f>
        <v>0</v>
      </c>
      <c r="G3140" s="217">
        <f t="shared" si="144"/>
        <v>1</v>
      </c>
      <c r="H3140" s="217" t="e">
        <f>+VLOOKUP('PAA CONSOLIDADO'!P3143,LISTAS!$B$4:$C$17,2,0)</f>
        <v>#N/A</v>
      </c>
      <c r="I3140" s="217" t="e">
        <f>+VLOOKUP('PAA CONSOLIDADO'!Q3143,LISTAS!$B$22:$C$25,2,0)</f>
        <v>#N/A</v>
      </c>
      <c r="J3140" s="219">
        <f>'PAA CONSOLIDADO'!R3143</f>
        <v>0</v>
      </c>
      <c r="K3140" s="219">
        <f>+'PAA CONSOLIDADO'!S3143</f>
        <v>0</v>
      </c>
      <c r="L3140" s="217" t="e">
        <f>+VLOOKUP('PAA CONSOLIDADO'!T3143,LISTAS!$B$29:$C$31,2,0)</f>
        <v>#N/A</v>
      </c>
      <c r="M3140" s="217" t="e">
        <f>+VLOOKUP('PAA CONSOLIDADO'!U3143,LISTAS!$B$36:$C$39,2,0)</f>
        <v>#N/A</v>
      </c>
      <c r="N3140" s="217" t="str">
        <f t="shared" si="145"/>
        <v>Unidad de Contratación (1)</v>
      </c>
      <c r="O3140" s="217" t="str">
        <f t="shared" si="146"/>
        <v>CO-DC-11001</v>
      </c>
      <c r="P3140" s="217">
        <f>+'PAA CONSOLIDADO'!V3143</f>
        <v>0</v>
      </c>
      <c r="Q3140" s="217">
        <f>+'PAA CONSOLIDADO'!X3143</f>
        <v>0</v>
      </c>
      <c r="R3140" s="217">
        <f>+'PAA CONSOLIDADO'!Y3143</f>
        <v>0</v>
      </c>
    </row>
    <row r="3141" spans="1:18" s="217" customFormat="1" x14ac:dyDescent="0.25">
      <c r="A3141" s="211">
        <f>+'PAA CONSOLIDADO'!C3144</f>
        <v>0</v>
      </c>
      <c r="B3141" s="211">
        <f>+'PAA CONSOLIDADO'!I3144</f>
        <v>0</v>
      </c>
      <c r="C3141" s="217" t="str">
        <f>+CONCATENATE('PAA CONSOLIDADO'!A3144,"-",'PAA CONSOLIDADO'!D3144,"-",'PAA CONSOLIDADO'!K3144)</f>
        <v>--</v>
      </c>
      <c r="D3141" s="217" t="e">
        <f>+VLOOKUP('PAA CONSOLIDADO'!L3144,LISTAS!$D$4:$E$15,2,0)</f>
        <v>#N/A</v>
      </c>
      <c r="E3141" s="217" t="e">
        <f>+VLOOKUP('PAA CONSOLIDADO'!M3144,LISTAS!$D$4:$E$15,2,0)</f>
        <v>#N/A</v>
      </c>
      <c r="F3141" s="217">
        <f>+'PAA CONSOLIDADO'!O3144</f>
        <v>0</v>
      </c>
      <c r="G3141" s="217">
        <f t="shared" ref="G3141:G3204" si="147">+IF(ISBLANK(B3141),"",1)</f>
        <v>1</v>
      </c>
      <c r="H3141" s="217" t="e">
        <f>+VLOOKUP('PAA CONSOLIDADO'!P3144,LISTAS!$B$4:$C$17,2,0)</f>
        <v>#N/A</v>
      </c>
      <c r="I3141" s="217" t="e">
        <f>+VLOOKUP('PAA CONSOLIDADO'!Q3144,LISTAS!$B$22:$C$25,2,0)</f>
        <v>#N/A</v>
      </c>
      <c r="J3141" s="219">
        <f>'PAA CONSOLIDADO'!R3144</f>
        <v>0</v>
      </c>
      <c r="K3141" s="219">
        <f>+'PAA CONSOLIDADO'!S3144</f>
        <v>0</v>
      </c>
      <c r="L3141" s="217" t="e">
        <f>+VLOOKUP('PAA CONSOLIDADO'!T3144,LISTAS!$B$29:$C$31,2,0)</f>
        <v>#N/A</v>
      </c>
      <c r="M3141" s="217" t="e">
        <f>+VLOOKUP('PAA CONSOLIDADO'!U3144,LISTAS!$B$36:$C$39,2,0)</f>
        <v>#N/A</v>
      </c>
      <c r="N3141" s="217" t="str">
        <f t="shared" ref="N3141:N3204" si="148">+IF(ISBLANK(B3141),"","Unidad de Contratación (1)")</f>
        <v>Unidad de Contratación (1)</v>
      </c>
      <c r="O3141" s="217" t="str">
        <f t="shared" ref="O3141:O3204" si="149">+IF(ISBLANK(B3141),"","CO-DC-11001")</f>
        <v>CO-DC-11001</v>
      </c>
      <c r="P3141" s="217">
        <f>+'PAA CONSOLIDADO'!V3144</f>
        <v>0</v>
      </c>
      <c r="Q3141" s="217">
        <f>+'PAA CONSOLIDADO'!X3144</f>
        <v>0</v>
      </c>
      <c r="R3141" s="217">
        <f>+'PAA CONSOLIDADO'!Y3144</f>
        <v>0</v>
      </c>
    </row>
    <row r="3142" spans="1:18" s="217" customFormat="1" x14ac:dyDescent="0.25">
      <c r="A3142" s="211">
        <f>+'PAA CONSOLIDADO'!C3145</f>
        <v>0</v>
      </c>
      <c r="B3142" s="211">
        <f>+'PAA CONSOLIDADO'!I3145</f>
        <v>0</v>
      </c>
      <c r="C3142" s="217" t="str">
        <f>+CONCATENATE('PAA CONSOLIDADO'!A3145,"-",'PAA CONSOLIDADO'!D3145,"-",'PAA CONSOLIDADO'!K3145)</f>
        <v>--</v>
      </c>
      <c r="D3142" s="217" t="e">
        <f>+VLOOKUP('PAA CONSOLIDADO'!L3145,LISTAS!$D$4:$E$15,2,0)</f>
        <v>#N/A</v>
      </c>
      <c r="E3142" s="217" t="e">
        <f>+VLOOKUP('PAA CONSOLIDADO'!M3145,LISTAS!$D$4:$E$15,2,0)</f>
        <v>#N/A</v>
      </c>
      <c r="F3142" s="217">
        <f>+'PAA CONSOLIDADO'!O3145</f>
        <v>0</v>
      </c>
      <c r="G3142" s="217">
        <f t="shared" si="147"/>
        <v>1</v>
      </c>
      <c r="H3142" s="217" t="e">
        <f>+VLOOKUP('PAA CONSOLIDADO'!P3145,LISTAS!$B$4:$C$17,2,0)</f>
        <v>#N/A</v>
      </c>
      <c r="I3142" s="217" t="e">
        <f>+VLOOKUP('PAA CONSOLIDADO'!Q3145,LISTAS!$B$22:$C$25,2,0)</f>
        <v>#N/A</v>
      </c>
      <c r="J3142" s="219">
        <f>'PAA CONSOLIDADO'!R3145</f>
        <v>0</v>
      </c>
      <c r="K3142" s="219">
        <f>+'PAA CONSOLIDADO'!S3145</f>
        <v>0</v>
      </c>
      <c r="L3142" s="217" t="e">
        <f>+VLOOKUP('PAA CONSOLIDADO'!T3145,LISTAS!$B$29:$C$31,2,0)</f>
        <v>#N/A</v>
      </c>
      <c r="M3142" s="217" t="e">
        <f>+VLOOKUP('PAA CONSOLIDADO'!U3145,LISTAS!$B$36:$C$39,2,0)</f>
        <v>#N/A</v>
      </c>
      <c r="N3142" s="217" t="str">
        <f t="shared" si="148"/>
        <v>Unidad de Contratación (1)</v>
      </c>
      <c r="O3142" s="217" t="str">
        <f t="shared" si="149"/>
        <v>CO-DC-11001</v>
      </c>
      <c r="P3142" s="217">
        <f>+'PAA CONSOLIDADO'!V3145</f>
        <v>0</v>
      </c>
      <c r="Q3142" s="217">
        <f>+'PAA CONSOLIDADO'!X3145</f>
        <v>0</v>
      </c>
      <c r="R3142" s="217">
        <f>+'PAA CONSOLIDADO'!Y3145</f>
        <v>0</v>
      </c>
    </row>
    <row r="3143" spans="1:18" s="217" customFormat="1" x14ac:dyDescent="0.25">
      <c r="A3143" s="211">
        <f>+'PAA CONSOLIDADO'!C3146</f>
        <v>0</v>
      </c>
      <c r="B3143" s="211">
        <f>+'PAA CONSOLIDADO'!I3146</f>
        <v>0</v>
      </c>
      <c r="C3143" s="217" t="str">
        <f>+CONCATENATE('PAA CONSOLIDADO'!A3146,"-",'PAA CONSOLIDADO'!D3146,"-",'PAA CONSOLIDADO'!K3146)</f>
        <v>--</v>
      </c>
      <c r="D3143" s="217" t="e">
        <f>+VLOOKUP('PAA CONSOLIDADO'!L3146,LISTAS!$D$4:$E$15,2,0)</f>
        <v>#N/A</v>
      </c>
      <c r="E3143" s="217" t="e">
        <f>+VLOOKUP('PAA CONSOLIDADO'!M3146,LISTAS!$D$4:$E$15,2,0)</f>
        <v>#N/A</v>
      </c>
      <c r="F3143" s="217">
        <f>+'PAA CONSOLIDADO'!O3146</f>
        <v>0</v>
      </c>
      <c r="G3143" s="217">
        <f t="shared" si="147"/>
        <v>1</v>
      </c>
      <c r="H3143" s="217" t="e">
        <f>+VLOOKUP('PAA CONSOLIDADO'!P3146,LISTAS!$B$4:$C$17,2,0)</f>
        <v>#N/A</v>
      </c>
      <c r="I3143" s="217" t="e">
        <f>+VLOOKUP('PAA CONSOLIDADO'!Q3146,LISTAS!$B$22:$C$25,2,0)</f>
        <v>#N/A</v>
      </c>
      <c r="J3143" s="219">
        <f>'PAA CONSOLIDADO'!R3146</f>
        <v>0</v>
      </c>
      <c r="K3143" s="219">
        <f>+'PAA CONSOLIDADO'!S3146</f>
        <v>0</v>
      </c>
      <c r="L3143" s="217" t="e">
        <f>+VLOOKUP('PAA CONSOLIDADO'!T3146,LISTAS!$B$29:$C$31,2,0)</f>
        <v>#N/A</v>
      </c>
      <c r="M3143" s="217" t="e">
        <f>+VLOOKUP('PAA CONSOLIDADO'!U3146,LISTAS!$B$36:$C$39,2,0)</f>
        <v>#N/A</v>
      </c>
      <c r="N3143" s="217" t="str">
        <f t="shared" si="148"/>
        <v>Unidad de Contratación (1)</v>
      </c>
      <c r="O3143" s="217" t="str">
        <f t="shared" si="149"/>
        <v>CO-DC-11001</v>
      </c>
      <c r="P3143" s="217">
        <f>+'PAA CONSOLIDADO'!V3146</f>
        <v>0</v>
      </c>
      <c r="Q3143" s="217">
        <f>+'PAA CONSOLIDADO'!X3146</f>
        <v>0</v>
      </c>
      <c r="R3143" s="217">
        <f>+'PAA CONSOLIDADO'!Y3146</f>
        <v>0</v>
      </c>
    </row>
    <row r="3144" spans="1:18" s="217" customFormat="1" x14ac:dyDescent="0.25">
      <c r="A3144" s="211">
        <f>+'PAA CONSOLIDADO'!C3147</f>
        <v>0</v>
      </c>
      <c r="B3144" s="211">
        <f>+'PAA CONSOLIDADO'!I3147</f>
        <v>0</v>
      </c>
      <c r="C3144" s="217" t="str">
        <f>+CONCATENATE('PAA CONSOLIDADO'!A3147,"-",'PAA CONSOLIDADO'!D3147,"-",'PAA CONSOLIDADO'!K3147)</f>
        <v>--</v>
      </c>
      <c r="D3144" s="217" t="e">
        <f>+VLOOKUP('PAA CONSOLIDADO'!L3147,LISTAS!$D$4:$E$15,2,0)</f>
        <v>#N/A</v>
      </c>
      <c r="E3144" s="217" t="e">
        <f>+VLOOKUP('PAA CONSOLIDADO'!M3147,LISTAS!$D$4:$E$15,2,0)</f>
        <v>#N/A</v>
      </c>
      <c r="F3144" s="217">
        <f>+'PAA CONSOLIDADO'!O3147</f>
        <v>0</v>
      </c>
      <c r="G3144" s="217">
        <f t="shared" si="147"/>
        <v>1</v>
      </c>
      <c r="H3144" s="217" t="e">
        <f>+VLOOKUP('PAA CONSOLIDADO'!P3147,LISTAS!$B$4:$C$17,2,0)</f>
        <v>#N/A</v>
      </c>
      <c r="I3144" s="217" t="e">
        <f>+VLOOKUP('PAA CONSOLIDADO'!Q3147,LISTAS!$B$22:$C$25,2,0)</f>
        <v>#N/A</v>
      </c>
      <c r="J3144" s="219">
        <f>'PAA CONSOLIDADO'!R3147</f>
        <v>0</v>
      </c>
      <c r="K3144" s="219">
        <f>+'PAA CONSOLIDADO'!S3147</f>
        <v>0</v>
      </c>
      <c r="L3144" s="217" t="e">
        <f>+VLOOKUP('PAA CONSOLIDADO'!T3147,LISTAS!$B$29:$C$31,2,0)</f>
        <v>#N/A</v>
      </c>
      <c r="M3144" s="217" t="e">
        <f>+VLOOKUP('PAA CONSOLIDADO'!U3147,LISTAS!$B$36:$C$39,2,0)</f>
        <v>#N/A</v>
      </c>
      <c r="N3144" s="217" t="str">
        <f t="shared" si="148"/>
        <v>Unidad de Contratación (1)</v>
      </c>
      <c r="O3144" s="217" t="str">
        <f t="shared" si="149"/>
        <v>CO-DC-11001</v>
      </c>
      <c r="P3144" s="217">
        <f>+'PAA CONSOLIDADO'!V3147</f>
        <v>0</v>
      </c>
      <c r="Q3144" s="217">
        <f>+'PAA CONSOLIDADO'!X3147</f>
        <v>0</v>
      </c>
      <c r="R3144" s="217">
        <f>+'PAA CONSOLIDADO'!Y3147</f>
        <v>0</v>
      </c>
    </row>
    <row r="3145" spans="1:18" s="217" customFormat="1" x14ac:dyDescent="0.25">
      <c r="A3145" s="211">
        <f>+'PAA CONSOLIDADO'!C3148</f>
        <v>0</v>
      </c>
      <c r="B3145" s="211">
        <f>+'PAA CONSOLIDADO'!I3148</f>
        <v>0</v>
      </c>
      <c r="C3145" s="217" t="str">
        <f>+CONCATENATE('PAA CONSOLIDADO'!A3148,"-",'PAA CONSOLIDADO'!D3148,"-",'PAA CONSOLIDADO'!K3148)</f>
        <v>--</v>
      </c>
      <c r="D3145" s="217" t="e">
        <f>+VLOOKUP('PAA CONSOLIDADO'!L3148,LISTAS!$D$4:$E$15,2,0)</f>
        <v>#N/A</v>
      </c>
      <c r="E3145" s="217" t="e">
        <f>+VLOOKUP('PAA CONSOLIDADO'!M3148,LISTAS!$D$4:$E$15,2,0)</f>
        <v>#N/A</v>
      </c>
      <c r="F3145" s="217">
        <f>+'PAA CONSOLIDADO'!O3148</f>
        <v>0</v>
      </c>
      <c r="G3145" s="217">
        <f t="shared" si="147"/>
        <v>1</v>
      </c>
      <c r="H3145" s="217" t="e">
        <f>+VLOOKUP('PAA CONSOLIDADO'!P3148,LISTAS!$B$4:$C$17,2,0)</f>
        <v>#N/A</v>
      </c>
      <c r="I3145" s="217" t="e">
        <f>+VLOOKUP('PAA CONSOLIDADO'!Q3148,LISTAS!$B$22:$C$25,2,0)</f>
        <v>#N/A</v>
      </c>
      <c r="J3145" s="219">
        <f>'PAA CONSOLIDADO'!R3148</f>
        <v>0</v>
      </c>
      <c r="K3145" s="219">
        <f>+'PAA CONSOLIDADO'!S3148</f>
        <v>0</v>
      </c>
      <c r="L3145" s="217" t="e">
        <f>+VLOOKUP('PAA CONSOLIDADO'!T3148,LISTAS!$B$29:$C$31,2,0)</f>
        <v>#N/A</v>
      </c>
      <c r="M3145" s="217" t="e">
        <f>+VLOOKUP('PAA CONSOLIDADO'!U3148,LISTAS!$B$36:$C$39,2,0)</f>
        <v>#N/A</v>
      </c>
      <c r="N3145" s="217" t="str">
        <f t="shared" si="148"/>
        <v>Unidad de Contratación (1)</v>
      </c>
      <c r="O3145" s="217" t="str">
        <f t="shared" si="149"/>
        <v>CO-DC-11001</v>
      </c>
      <c r="P3145" s="217">
        <f>+'PAA CONSOLIDADO'!V3148</f>
        <v>0</v>
      </c>
      <c r="Q3145" s="217">
        <f>+'PAA CONSOLIDADO'!X3148</f>
        <v>0</v>
      </c>
      <c r="R3145" s="217">
        <f>+'PAA CONSOLIDADO'!Y3148</f>
        <v>0</v>
      </c>
    </row>
    <row r="3146" spans="1:18" s="217" customFormat="1" x14ac:dyDescent="0.25">
      <c r="A3146" s="211">
        <f>+'PAA CONSOLIDADO'!C3149</f>
        <v>0</v>
      </c>
      <c r="B3146" s="211">
        <f>+'PAA CONSOLIDADO'!I3149</f>
        <v>0</v>
      </c>
      <c r="C3146" s="217" t="str">
        <f>+CONCATENATE('PAA CONSOLIDADO'!A3149,"-",'PAA CONSOLIDADO'!D3149,"-",'PAA CONSOLIDADO'!K3149)</f>
        <v>--</v>
      </c>
      <c r="D3146" s="217" t="e">
        <f>+VLOOKUP('PAA CONSOLIDADO'!L3149,LISTAS!$D$4:$E$15,2,0)</f>
        <v>#N/A</v>
      </c>
      <c r="E3146" s="217" t="e">
        <f>+VLOOKUP('PAA CONSOLIDADO'!M3149,LISTAS!$D$4:$E$15,2,0)</f>
        <v>#N/A</v>
      </c>
      <c r="F3146" s="217">
        <f>+'PAA CONSOLIDADO'!O3149</f>
        <v>0</v>
      </c>
      <c r="G3146" s="217">
        <f t="shared" si="147"/>
        <v>1</v>
      </c>
      <c r="H3146" s="217" t="e">
        <f>+VLOOKUP('PAA CONSOLIDADO'!P3149,LISTAS!$B$4:$C$17,2,0)</f>
        <v>#N/A</v>
      </c>
      <c r="I3146" s="217" t="e">
        <f>+VLOOKUP('PAA CONSOLIDADO'!Q3149,LISTAS!$B$22:$C$25,2,0)</f>
        <v>#N/A</v>
      </c>
      <c r="J3146" s="219">
        <f>'PAA CONSOLIDADO'!R3149</f>
        <v>0</v>
      </c>
      <c r="K3146" s="219">
        <f>+'PAA CONSOLIDADO'!S3149</f>
        <v>0</v>
      </c>
      <c r="L3146" s="217" t="e">
        <f>+VLOOKUP('PAA CONSOLIDADO'!T3149,LISTAS!$B$29:$C$31,2,0)</f>
        <v>#N/A</v>
      </c>
      <c r="M3146" s="217" t="e">
        <f>+VLOOKUP('PAA CONSOLIDADO'!U3149,LISTAS!$B$36:$C$39,2,0)</f>
        <v>#N/A</v>
      </c>
      <c r="N3146" s="217" t="str">
        <f t="shared" si="148"/>
        <v>Unidad de Contratación (1)</v>
      </c>
      <c r="O3146" s="217" t="str">
        <f t="shared" si="149"/>
        <v>CO-DC-11001</v>
      </c>
      <c r="P3146" s="217">
        <f>+'PAA CONSOLIDADO'!V3149</f>
        <v>0</v>
      </c>
      <c r="Q3146" s="217">
        <f>+'PAA CONSOLIDADO'!X3149</f>
        <v>0</v>
      </c>
      <c r="R3146" s="217">
        <f>+'PAA CONSOLIDADO'!Y3149</f>
        <v>0</v>
      </c>
    </row>
    <row r="3147" spans="1:18" s="217" customFormat="1" x14ac:dyDescent="0.25">
      <c r="A3147" s="211">
        <f>+'PAA CONSOLIDADO'!C3150</f>
        <v>0</v>
      </c>
      <c r="B3147" s="211">
        <f>+'PAA CONSOLIDADO'!I3150</f>
        <v>0</v>
      </c>
      <c r="C3147" s="217" t="str">
        <f>+CONCATENATE('PAA CONSOLIDADO'!A3150,"-",'PAA CONSOLIDADO'!D3150,"-",'PAA CONSOLIDADO'!K3150)</f>
        <v>--</v>
      </c>
      <c r="D3147" s="217" t="e">
        <f>+VLOOKUP('PAA CONSOLIDADO'!L3150,LISTAS!$D$4:$E$15,2,0)</f>
        <v>#N/A</v>
      </c>
      <c r="E3147" s="217" t="e">
        <f>+VLOOKUP('PAA CONSOLIDADO'!M3150,LISTAS!$D$4:$E$15,2,0)</f>
        <v>#N/A</v>
      </c>
      <c r="F3147" s="217">
        <f>+'PAA CONSOLIDADO'!O3150</f>
        <v>0</v>
      </c>
      <c r="G3147" s="217">
        <f t="shared" si="147"/>
        <v>1</v>
      </c>
      <c r="H3147" s="217" t="e">
        <f>+VLOOKUP('PAA CONSOLIDADO'!P3150,LISTAS!$B$4:$C$17,2,0)</f>
        <v>#N/A</v>
      </c>
      <c r="I3147" s="217" t="e">
        <f>+VLOOKUP('PAA CONSOLIDADO'!Q3150,LISTAS!$B$22:$C$25,2,0)</f>
        <v>#N/A</v>
      </c>
      <c r="J3147" s="219">
        <f>'PAA CONSOLIDADO'!R3150</f>
        <v>0</v>
      </c>
      <c r="K3147" s="219">
        <f>+'PAA CONSOLIDADO'!S3150</f>
        <v>0</v>
      </c>
      <c r="L3147" s="217" t="e">
        <f>+VLOOKUP('PAA CONSOLIDADO'!T3150,LISTAS!$B$29:$C$31,2,0)</f>
        <v>#N/A</v>
      </c>
      <c r="M3147" s="217" t="e">
        <f>+VLOOKUP('PAA CONSOLIDADO'!U3150,LISTAS!$B$36:$C$39,2,0)</f>
        <v>#N/A</v>
      </c>
      <c r="N3147" s="217" t="str">
        <f t="shared" si="148"/>
        <v>Unidad de Contratación (1)</v>
      </c>
      <c r="O3147" s="217" t="str">
        <f t="shared" si="149"/>
        <v>CO-DC-11001</v>
      </c>
      <c r="P3147" s="217">
        <f>+'PAA CONSOLIDADO'!V3150</f>
        <v>0</v>
      </c>
      <c r="Q3147" s="217">
        <f>+'PAA CONSOLIDADO'!X3150</f>
        <v>0</v>
      </c>
      <c r="R3147" s="217">
        <f>+'PAA CONSOLIDADO'!Y3150</f>
        <v>0</v>
      </c>
    </row>
    <row r="3148" spans="1:18" s="217" customFormat="1" x14ac:dyDescent="0.25">
      <c r="A3148" s="211">
        <f>+'PAA CONSOLIDADO'!C3151</f>
        <v>0</v>
      </c>
      <c r="B3148" s="211">
        <f>+'PAA CONSOLIDADO'!I3151</f>
        <v>0</v>
      </c>
      <c r="C3148" s="217" t="str">
        <f>+CONCATENATE('PAA CONSOLIDADO'!A3151,"-",'PAA CONSOLIDADO'!D3151,"-",'PAA CONSOLIDADO'!K3151)</f>
        <v>--</v>
      </c>
      <c r="D3148" s="217" t="e">
        <f>+VLOOKUP('PAA CONSOLIDADO'!L3151,LISTAS!$D$4:$E$15,2,0)</f>
        <v>#N/A</v>
      </c>
      <c r="E3148" s="217" t="e">
        <f>+VLOOKUP('PAA CONSOLIDADO'!M3151,LISTAS!$D$4:$E$15,2,0)</f>
        <v>#N/A</v>
      </c>
      <c r="F3148" s="217">
        <f>+'PAA CONSOLIDADO'!O3151</f>
        <v>0</v>
      </c>
      <c r="G3148" s="217">
        <f t="shared" si="147"/>
        <v>1</v>
      </c>
      <c r="H3148" s="217" t="e">
        <f>+VLOOKUP('PAA CONSOLIDADO'!P3151,LISTAS!$B$4:$C$17,2,0)</f>
        <v>#N/A</v>
      </c>
      <c r="I3148" s="217" t="e">
        <f>+VLOOKUP('PAA CONSOLIDADO'!Q3151,LISTAS!$B$22:$C$25,2,0)</f>
        <v>#N/A</v>
      </c>
      <c r="J3148" s="219">
        <f>'PAA CONSOLIDADO'!R3151</f>
        <v>0</v>
      </c>
      <c r="K3148" s="219">
        <f>+'PAA CONSOLIDADO'!S3151</f>
        <v>0</v>
      </c>
      <c r="L3148" s="217" t="e">
        <f>+VLOOKUP('PAA CONSOLIDADO'!T3151,LISTAS!$B$29:$C$31,2,0)</f>
        <v>#N/A</v>
      </c>
      <c r="M3148" s="217" t="e">
        <f>+VLOOKUP('PAA CONSOLIDADO'!U3151,LISTAS!$B$36:$C$39,2,0)</f>
        <v>#N/A</v>
      </c>
      <c r="N3148" s="217" t="str">
        <f t="shared" si="148"/>
        <v>Unidad de Contratación (1)</v>
      </c>
      <c r="O3148" s="217" t="str">
        <f t="shared" si="149"/>
        <v>CO-DC-11001</v>
      </c>
      <c r="P3148" s="217">
        <f>+'PAA CONSOLIDADO'!V3151</f>
        <v>0</v>
      </c>
      <c r="Q3148" s="217">
        <f>+'PAA CONSOLIDADO'!X3151</f>
        <v>0</v>
      </c>
      <c r="R3148" s="217">
        <f>+'PAA CONSOLIDADO'!Y3151</f>
        <v>0</v>
      </c>
    </row>
    <row r="3149" spans="1:18" s="217" customFormat="1" x14ac:dyDescent="0.25">
      <c r="A3149" s="211">
        <f>+'PAA CONSOLIDADO'!C3152</f>
        <v>0</v>
      </c>
      <c r="B3149" s="211">
        <f>+'PAA CONSOLIDADO'!I3152</f>
        <v>0</v>
      </c>
      <c r="C3149" s="217" t="str">
        <f>+CONCATENATE('PAA CONSOLIDADO'!A3152,"-",'PAA CONSOLIDADO'!D3152,"-",'PAA CONSOLIDADO'!K3152)</f>
        <v>--</v>
      </c>
      <c r="D3149" s="217" t="e">
        <f>+VLOOKUP('PAA CONSOLIDADO'!L3152,LISTAS!$D$4:$E$15,2,0)</f>
        <v>#N/A</v>
      </c>
      <c r="E3149" s="217" t="e">
        <f>+VLOOKUP('PAA CONSOLIDADO'!M3152,LISTAS!$D$4:$E$15,2,0)</f>
        <v>#N/A</v>
      </c>
      <c r="F3149" s="217">
        <f>+'PAA CONSOLIDADO'!O3152</f>
        <v>0</v>
      </c>
      <c r="G3149" s="217">
        <f t="shared" si="147"/>
        <v>1</v>
      </c>
      <c r="H3149" s="217" t="e">
        <f>+VLOOKUP('PAA CONSOLIDADO'!P3152,LISTAS!$B$4:$C$17,2,0)</f>
        <v>#N/A</v>
      </c>
      <c r="I3149" s="217" t="e">
        <f>+VLOOKUP('PAA CONSOLIDADO'!Q3152,LISTAS!$B$22:$C$25,2,0)</f>
        <v>#N/A</v>
      </c>
      <c r="J3149" s="219">
        <f>'PAA CONSOLIDADO'!R3152</f>
        <v>0</v>
      </c>
      <c r="K3149" s="219">
        <f>+'PAA CONSOLIDADO'!S3152</f>
        <v>0</v>
      </c>
      <c r="L3149" s="217" t="e">
        <f>+VLOOKUP('PAA CONSOLIDADO'!T3152,LISTAS!$B$29:$C$31,2,0)</f>
        <v>#N/A</v>
      </c>
      <c r="M3149" s="217" t="e">
        <f>+VLOOKUP('PAA CONSOLIDADO'!U3152,LISTAS!$B$36:$C$39,2,0)</f>
        <v>#N/A</v>
      </c>
      <c r="N3149" s="217" t="str">
        <f t="shared" si="148"/>
        <v>Unidad de Contratación (1)</v>
      </c>
      <c r="O3149" s="217" t="str">
        <f t="shared" si="149"/>
        <v>CO-DC-11001</v>
      </c>
      <c r="P3149" s="217">
        <f>+'PAA CONSOLIDADO'!V3152</f>
        <v>0</v>
      </c>
      <c r="Q3149" s="217">
        <f>+'PAA CONSOLIDADO'!X3152</f>
        <v>0</v>
      </c>
      <c r="R3149" s="217">
        <f>+'PAA CONSOLIDADO'!Y3152</f>
        <v>0</v>
      </c>
    </row>
    <row r="3150" spans="1:18" s="217" customFormat="1" x14ac:dyDescent="0.25">
      <c r="A3150" s="211">
        <f>+'PAA CONSOLIDADO'!C3153</f>
        <v>0</v>
      </c>
      <c r="B3150" s="211">
        <f>+'PAA CONSOLIDADO'!I3153</f>
        <v>0</v>
      </c>
      <c r="C3150" s="217" t="str">
        <f>+CONCATENATE('PAA CONSOLIDADO'!A3153,"-",'PAA CONSOLIDADO'!D3153,"-",'PAA CONSOLIDADO'!K3153)</f>
        <v>--</v>
      </c>
      <c r="D3150" s="217" t="e">
        <f>+VLOOKUP('PAA CONSOLIDADO'!L3153,LISTAS!$D$4:$E$15,2,0)</f>
        <v>#N/A</v>
      </c>
      <c r="E3150" s="217" t="e">
        <f>+VLOOKUP('PAA CONSOLIDADO'!M3153,LISTAS!$D$4:$E$15,2,0)</f>
        <v>#N/A</v>
      </c>
      <c r="F3150" s="217">
        <f>+'PAA CONSOLIDADO'!O3153</f>
        <v>0</v>
      </c>
      <c r="G3150" s="217">
        <f t="shared" si="147"/>
        <v>1</v>
      </c>
      <c r="H3150" s="217" t="e">
        <f>+VLOOKUP('PAA CONSOLIDADO'!P3153,LISTAS!$B$4:$C$17,2,0)</f>
        <v>#N/A</v>
      </c>
      <c r="I3150" s="217" t="e">
        <f>+VLOOKUP('PAA CONSOLIDADO'!Q3153,LISTAS!$B$22:$C$25,2,0)</f>
        <v>#N/A</v>
      </c>
      <c r="J3150" s="219">
        <f>'PAA CONSOLIDADO'!R3153</f>
        <v>0</v>
      </c>
      <c r="K3150" s="219">
        <f>+'PAA CONSOLIDADO'!S3153</f>
        <v>0</v>
      </c>
      <c r="L3150" s="217" t="e">
        <f>+VLOOKUP('PAA CONSOLIDADO'!T3153,LISTAS!$B$29:$C$31,2,0)</f>
        <v>#N/A</v>
      </c>
      <c r="M3150" s="217" t="e">
        <f>+VLOOKUP('PAA CONSOLIDADO'!U3153,LISTAS!$B$36:$C$39,2,0)</f>
        <v>#N/A</v>
      </c>
      <c r="N3150" s="217" t="str">
        <f t="shared" si="148"/>
        <v>Unidad de Contratación (1)</v>
      </c>
      <c r="O3150" s="217" t="str">
        <f t="shared" si="149"/>
        <v>CO-DC-11001</v>
      </c>
      <c r="P3150" s="217">
        <f>+'PAA CONSOLIDADO'!V3153</f>
        <v>0</v>
      </c>
      <c r="Q3150" s="217">
        <f>+'PAA CONSOLIDADO'!X3153</f>
        <v>0</v>
      </c>
      <c r="R3150" s="217">
        <f>+'PAA CONSOLIDADO'!Y3153</f>
        <v>0</v>
      </c>
    </row>
    <row r="3151" spans="1:18" s="217" customFormat="1" x14ac:dyDescent="0.25">
      <c r="A3151" s="211">
        <f>+'PAA CONSOLIDADO'!C3154</f>
        <v>0</v>
      </c>
      <c r="B3151" s="211">
        <f>+'PAA CONSOLIDADO'!I3154</f>
        <v>0</v>
      </c>
      <c r="C3151" s="217" t="str">
        <f>+CONCATENATE('PAA CONSOLIDADO'!A3154,"-",'PAA CONSOLIDADO'!D3154,"-",'PAA CONSOLIDADO'!K3154)</f>
        <v>--</v>
      </c>
      <c r="D3151" s="217" t="e">
        <f>+VLOOKUP('PAA CONSOLIDADO'!L3154,LISTAS!$D$4:$E$15,2,0)</f>
        <v>#N/A</v>
      </c>
      <c r="E3151" s="217" t="e">
        <f>+VLOOKUP('PAA CONSOLIDADO'!M3154,LISTAS!$D$4:$E$15,2,0)</f>
        <v>#N/A</v>
      </c>
      <c r="F3151" s="217">
        <f>+'PAA CONSOLIDADO'!O3154</f>
        <v>0</v>
      </c>
      <c r="G3151" s="217">
        <f t="shared" si="147"/>
        <v>1</v>
      </c>
      <c r="H3151" s="217" t="e">
        <f>+VLOOKUP('PAA CONSOLIDADO'!P3154,LISTAS!$B$4:$C$17,2,0)</f>
        <v>#N/A</v>
      </c>
      <c r="I3151" s="217" t="e">
        <f>+VLOOKUP('PAA CONSOLIDADO'!Q3154,LISTAS!$B$22:$C$25,2,0)</f>
        <v>#N/A</v>
      </c>
      <c r="J3151" s="219">
        <f>'PAA CONSOLIDADO'!R3154</f>
        <v>0</v>
      </c>
      <c r="K3151" s="219">
        <f>+'PAA CONSOLIDADO'!S3154</f>
        <v>0</v>
      </c>
      <c r="L3151" s="217" t="e">
        <f>+VLOOKUP('PAA CONSOLIDADO'!T3154,LISTAS!$B$29:$C$31,2,0)</f>
        <v>#N/A</v>
      </c>
      <c r="M3151" s="217" t="e">
        <f>+VLOOKUP('PAA CONSOLIDADO'!U3154,LISTAS!$B$36:$C$39,2,0)</f>
        <v>#N/A</v>
      </c>
      <c r="N3151" s="217" t="str">
        <f t="shared" si="148"/>
        <v>Unidad de Contratación (1)</v>
      </c>
      <c r="O3151" s="217" t="str">
        <f t="shared" si="149"/>
        <v>CO-DC-11001</v>
      </c>
      <c r="P3151" s="217">
        <f>+'PAA CONSOLIDADO'!V3154</f>
        <v>0</v>
      </c>
      <c r="Q3151" s="217">
        <f>+'PAA CONSOLIDADO'!X3154</f>
        <v>0</v>
      </c>
      <c r="R3151" s="217">
        <f>+'PAA CONSOLIDADO'!Y3154</f>
        <v>0</v>
      </c>
    </row>
    <row r="3152" spans="1:18" s="217" customFormat="1" x14ac:dyDescent="0.25">
      <c r="A3152" s="211">
        <f>+'PAA CONSOLIDADO'!C3155</f>
        <v>0</v>
      </c>
      <c r="B3152" s="211">
        <f>+'PAA CONSOLIDADO'!I3155</f>
        <v>0</v>
      </c>
      <c r="C3152" s="217" t="str">
        <f>+CONCATENATE('PAA CONSOLIDADO'!A3155,"-",'PAA CONSOLIDADO'!D3155,"-",'PAA CONSOLIDADO'!K3155)</f>
        <v>--</v>
      </c>
      <c r="D3152" s="217" t="e">
        <f>+VLOOKUP('PAA CONSOLIDADO'!L3155,LISTAS!$D$4:$E$15,2,0)</f>
        <v>#N/A</v>
      </c>
      <c r="E3152" s="217" t="e">
        <f>+VLOOKUP('PAA CONSOLIDADO'!M3155,LISTAS!$D$4:$E$15,2,0)</f>
        <v>#N/A</v>
      </c>
      <c r="F3152" s="217">
        <f>+'PAA CONSOLIDADO'!O3155</f>
        <v>0</v>
      </c>
      <c r="G3152" s="217">
        <f t="shared" si="147"/>
        <v>1</v>
      </c>
      <c r="H3152" s="217" t="e">
        <f>+VLOOKUP('PAA CONSOLIDADO'!P3155,LISTAS!$B$4:$C$17,2,0)</f>
        <v>#N/A</v>
      </c>
      <c r="I3152" s="217" t="e">
        <f>+VLOOKUP('PAA CONSOLIDADO'!Q3155,LISTAS!$B$22:$C$25,2,0)</f>
        <v>#N/A</v>
      </c>
      <c r="J3152" s="219">
        <f>'PAA CONSOLIDADO'!R3155</f>
        <v>0</v>
      </c>
      <c r="K3152" s="219">
        <f>+'PAA CONSOLIDADO'!S3155</f>
        <v>0</v>
      </c>
      <c r="L3152" s="217" t="e">
        <f>+VLOOKUP('PAA CONSOLIDADO'!T3155,LISTAS!$B$29:$C$31,2,0)</f>
        <v>#N/A</v>
      </c>
      <c r="M3152" s="217" t="e">
        <f>+VLOOKUP('PAA CONSOLIDADO'!U3155,LISTAS!$B$36:$C$39,2,0)</f>
        <v>#N/A</v>
      </c>
      <c r="N3152" s="217" t="str">
        <f t="shared" si="148"/>
        <v>Unidad de Contratación (1)</v>
      </c>
      <c r="O3152" s="217" t="str">
        <f t="shared" si="149"/>
        <v>CO-DC-11001</v>
      </c>
      <c r="P3152" s="217">
        <f>+'PAA CONSOLIDADO'!V3155</f>
        <v>0</v>
      </c>
      <c r="Q3152" s="217">
        <f>+'PAA CONSOLIDADO'!X3155</f>
        <v>0</v>
      </c>
      <c r="R3152" s="217">
        <f>+'PAA CONSOLIDADO'!Y3155</f>
        <v>0</v>
      </c>
    </row>
    <row r="3153" spans="1:18" s="217" customFormat="1" x14ac:dyDescent="0.25">
      <c r="A3153" s="211">
        <f>+'PAA CONSOLIDADO'!C3156</f>
        <v>0</v>
      </c>
      <c r="B3153" s="211">
        <f>+'PAA CONSOLIDADO'!I3156</f>
        <v>0</v>
      </c>
      <c r="C3153" s="217" t="str">
        <f>+CONCATENATE('PAA CONSOLIDADO'!A3156,"-",'PAA CONSOLIDADO'!D3156,"-",'PAA CONSOLIDADO'!K3156)</f>
        <v>--</v>
      </c>
      <c r="D3153" s="217" t="e">
        <f>+VLOOKUP('PAA CONSOLIDADO'!L3156,LISTAS!$D$4:$E$15,2,0)</f>
        <v>#N/A</v>
      </c>
      <c r="E3153" s="217" t="e">
        <f>+VLOOKUP('PAA CONSOLIDADO'!M3156,LISTAS!$D$4:$E$15,2,0)</f>
        <v>#N/A</v>
      </c>
      <c r="F3153" s="217">
        <f>+'PAA CONSOLIDADO'!O3156</f>
        <v>0</v>
      </c>
      <c r="G3153" s="217">
        <f t="shared" si="147"/>
        <v>1</v>
      </c>
      <c r="H3153" s="217" t="e">
        <f>+VLOOKUP('PAA CONSOLIDADO'!P3156,LISTAS!$B$4:$C$17,2,0)</f>
        <v>#N/A</v>
      </c>
      <c r="I3153" s="217" t="e">
        <f>+VLOOKUP('PAA CONSOLIDADO'!Q3156,LISTAS!$B$22:$C$25,2,0)</f>
        <v>#N/A</v>
      </c>
      <c r="J3153" s="219">
        <f>'PAA CONSOLIDADO'!R3156</f>
        <v>0</v>
      </c>
      <c r="K3153" s="219">
        <f>+'PAA CONSOLIDADO'!S3156</f>
        <v>0</v>
      </c>
      <c r="L3153" s="217" t="e">
        <f>+VLOOKUP('PAA CONSOLIDADO'!T3156,LISTAS!$B$29:$C$31,2,0)</f>
        <v>#N/A</v>
      </c>
      <c r="M3153" s="217" t="e">
        <f>+VLOOKUP('PAA CONSOLIDADO'!U3156,LISTAS!$B$36:$C$39,2,0)</f>
        <v>#N/A</v>
      </c>
      <c r="N3153" s="217" t="str">
        <f t="shared" si="148"/>
        <v>Unidad de Contratación (1)</v>
      </c>
      <c r="O3153" s="217" t="str">
        <f t="shared" si="149"/>
        <v>CO-DC-11001</v>
      </c>
      <c r="P3153" s="217">
        <f>+'PAA CONSOLIDADO'!V3156</f>
        <v>0</v>
      </c>
      <c r="Q3153" s="217">
        <f>+'PAA CONSOLIDADO'!X3156</f>
        <v>0</v>
      </c>
      <c r="R3153" s="217">
        <f>+'PAA CONSOLIDADO'!Y3156</f>
        <v>0</v>
      </c>
    </row>
    <row r="3154" spans="1:18" s="217" customFormat="1" x14ac:dyDescent="0.25">
      <c r="A3154" s="211">
        <f>+'PAA CONSOLIDADO'!C3157</f>
        <v>0</v>
      </c>
      <c r="B3154" s="211">
        <f>+'PAA CONSOLIDADO'!I3157</f>
        <v>0</v>
      </c>
      <c r="C3154" s="217" t="str">
        <f>+CONCATENATE('PAA CONSOLIDADO'!A3157,"-",'PAA CONSOLIDADO'!D3157,"-",'PAA CONSOLIDADO'!K3157)</f>
        <v>--</v>
      </c>
      <c r="D3154" s="217" t="e">
        <f>+VLOOKUP('PAA CONSOLIDADO'!L3157,LISTAS!$D$4:$E$15,2,0)</f>
        <v>#N/A</v>
      </c>
      <c r="E3154" s="217" t="e">
        <f>+VLOOKUP('PAA CONSOLIDADO'!M3157,LISTAS!$D$4:$E$15,2,0)</f>
        <v>#N/A</v>
      </c>
      <c r="F3154" s="217">
        <f>+'PAA CONSOLIDADO'!O3157</f>
        <v>0</v>
      </c>
      <c r="G3154" s="217">
        <f t="shared" si="147"/>
        <v>1</v>
      </c>
      <c r="H3154" s="217" t="e">
        <f>+VLOOKUP('PAA CONSOLIDADO'!P3157,LISTAS!$B$4:$C$17,2,0)</f>
        <v>#N/A</v>
      </c>
      <c r="I3154" s="217" t="e">
        <f>+VLOOKUP('PAA CONSOLIDADO'!Q3157,LISTAS!$B$22:$C$25,2,0)</f>
        <v>#N/A</v>
      </c>
      <c r="J3154" s="219">
        <f>'PAA CONSOLIDADO'!R3157</f>
        <v>0</v>
      </c>
      <c r="K3154" s="219">
        <f>+'PAA CONSOLIDADO'!S3157</f>
        <v>0</v>
      </c>
      <c r="L3154" s="217" t="e">
        <f>+VLOOKUP('PAA CONSOLIDADO'!T3157,LISTAS!$B$29:$C$31,2,0)</f>
        <v>#N/A</v>
      </c>
      <c r="M3154" s="217" t="e">
        <f>+VLOOKUP('PAA CONSOLIDADO'!U3157,LISTAS!$B$36:$C$39,2,0)</f>
        <v>#N/A</v>
      </c>
      <c r="N3154" s="217" t="str">
        <f t="shared" si="148"/>
        <v>Unidad de Contratación (1)</v>
      </c>
      <c r="O3154" s="217" t="str">
        <f t="shared" si="149"/>
        <v>CO-DC-11001</v>
      </c>
      <c r="P3154" s="217">
        <f>+'PAA CONSOLIDADO'!V3157</f>
        <v>0</v>
      </c>
      <c r="Q3154" s="217">
        <f>+'PAA CONSOLIDADO'!X3157</f>
        <v>0</v>
      </c>
      <c r="R3154" s="217">
        <f>+'PAA CONSOLIDADO'!Y3157</f>
        <v>0</v>
      </c>
    </row>
    <row r="3155" spans="1:18" s="217" customFormat="1" x14ac:dyDescent="0.25">
      <c r="A3155" s="211">
        <f>+'PAA CONSOLIDADO'!C3158</f>
        <v>0</v>
      </c>
      <c r="B3155" s="211">
        <f>+'PAA CONSOLIDADO'!I3158</f>
        <v>0</v>
      </c>
      <c r="C3155" s="217" t="str">
        <f>+CONCATENATE('PAA CONSOLIDADO'!A3158,"-",'PAA CONSOLIDADO'!D3158,"-",'PAA CONSOLIDADO'!K3158)</f>
        <v>--</v>
      </c>
      <c r="D3155" s="217" t="e">
        <f>+VLOOKUP('PAA CONSOLIDADO'!L3158,LISTAS!$D$4:$E$15,2,0)</f>
        <v>#N/A</v>
      </c>
      <c r="E3155" s="217" t="e">
        <f>+VLOOKUP('PAA CONSOLIDADO'!M3158,LISTAS!$D$4:$E$15,2,0)</f>
        <v>#N/A</v>
      </c>
      <c r="F3155" s="217">
        <f>+'PAA CONSOLIDADO'!O3158</f>
        <v>0</v>
      </c>
      <c r="G3155" s="217">
        <f t="shared" si="147"/>
        <v>1</v>
      </c>
      <c r="H3155" s="217" t="e">
        <f>+VLOOKUP('PAA CONSOLIDADO'!P3158,LISTAS!$B$4:$C$17,2,0)</f>
        <v>#N/A</v>
      </c>
      <c r="I3155" s="217" t="e">
        <f>+VLOOKUP('PAA CONSOLIDADO'!Q3158,LISTAS!$B$22:$C$25,2,0)</f>
        <v>#N/A</v>
      </c>
      <c r="J3155" s="219">
        <f>'PAA CONSOLIDADO'!R3158</f>
        <v>0</v>
      </c>
      <c r="K3155" s="219">
        <f>+'PAA CONSOLIDADO'!S3158</f>
        <v>0</v>
      </c>
      <c r="L3155" s="217" t="e">
        <f>+VLOOKUP('PAA CONSOLIDADO'!T3158,LISTAS!$B$29:$C$31,2,0)</f>
        <v>#N/A</v>
      </c>
      <c r="M3155" s="217" t="e">
        <f>+VLOOKUP('PAA CONSOLIDADO'!U3158,LISTAS!$B$36:$C$39,2,0)</f>
        <v>#N/A</v>
      </c>
      <c r="N3155" s="217" t="str">
        <f t="shared" si="148"/>
        <v>Unidad de Contratación (1)</v>
      </c>
      <c r="O3155" s="217" t="str">
        <f t="shared" si="149"/>
        <v>CO-DC-11001</v>
      </c>
      <c r="P3155" s="217">
        <f>+'PAA CONSOLIDADO'!V3158</f>
        <v>0</v>
      </c>
      <c r="Q3155" s="217">
        <f>+'PAA CONSOLIDADO'!X3158</f>
        <v>0</v>
      </c>
      <c r="R3155" s="217">
        <f>+'PAA CONSOLIDADO'!Y3158</f>
        <v>0</v>
      </c>
    </row>
    <row r="3156" spans="1:18" s="217" customFormat="1" x14ac:dyDescent="0.25">
      <c r="A3156" s="211">
        <f>+'PAA CONSOLIDADO'!C3159</f>
        <v>0</v>
      </c>
      <c r="B3156" s="211">
        <f>+'PAA CONSOLIDADO'!I3159</f>
        <v>0</v>
      </c>
      <c r="C3156" s="217" t="str">
        <f>+CONCATENATE('PAA CONSOLIDADO'!A3159,"-",'PAA CONSOLIDADO'!D3159,"-",'PAA CONSOLIDADO'!K3159)</f>
        <v>--</v>
      </c>
      <c r="D3156" s="217" t="e">
        <f>+VLOOKUP('PAA CONSOLIDADO'!L3159,LISTAS!$D$4:$E$15,2,0)</f>
        <v>#N/A</v>
      </c>
      <c r="E3156" s="217" t="e">
        <f>+VLOOKUP('PAA CONSOLIDADO'!M3159,LISTAS!$D$4:$E$15,2,0)</f>
        <v>#N/A</v>
      </c>
      <c r="F3156" s="217">
        <f>+'PAA CONSOLIDADO'!O3159</f>
        <v>0</v>
      </c>
      <c r="G3156" s="217">
        <f t="shared" si="147"/>
        <v>1</v>
      </c>
      <c r="H3156" s="217" t="e">
        <f>+VLOOKUP('PAA CONSOLIDADO'!P3159,LISTAS!$B$4:$C$17,2,0)</f>
        <v>#N/A</v>
      </c>
      <c r="I3156" s="217" t="e">
        <f>+VLOOKUP('PAA CONSOLIDADO'!Q3159,LISTAS!$B$22:$C$25,2,0)</f>
        <v>#N/A</v>
      </c>
      <c r="J3156" s="219">
        <f>'PAA CONSOLIDADO'!R3159</f>
        <v>0</v>
      </c>
      <c r="K3156" s="219">
        <f>+'PAA CONSOLIDADO'!S3159</f>
        <v>0</v>
      </c>
      <c r="L3156" s="217" t="e">
        <f>+VLOOKUP('PAA CONSOLIDADO'!T3159,LISTAS!$B$29:$C$31,2,0)</f>
        <v>#N/A</v>
      </c>
      <c r="M3156" s="217" t="e">
        <f>+VLOOKUP('PAA CONSOLIDADO'!U3159,LISTAS!$B$36:$C$39,2,0)</f>
        <v>#N/A</v>
      </c>
      <c r="N3156" s="217" t="str">
        <f t="shared" si="148"/>
        <v>Unidad de Contratación (1)</v>
      </c>
      <c r="O3156" s="217" t="str">
        <f t="shared" si="149"/>
        <v>CO-DC-11001</v>
      </c>
      <c r="P3156" s="217">
        <f>+'PAA CONSOLIDADO'!V3159</f>
        <v>0</v>
      </c>
      <c r="Q3156" s="217">
        <f>+'PAA CONSOLIDADO'!X3159</f>
        <v>0</v>
      </c>
      <c r="R3156" s="217">
        <f>+'PAA CONSOLIDADO'!Y3159</f>
        <v>0</v>
      </c>
    </row>
    <row r="3157" spans="1:18" s="217" customFormat="1" x14ac:dyDescent="0.25">
      <c r="A3157" s="211">
        <f>+'PAA CONSOLIDADO'!C3160</f>
        <v>0</v>
      </c>
      <c r="B3157" s="211">
        <f>+'PAA CONSOLIDADO'!I3160</f>
        <v>0</v>
      </c>
      <c r="C3157" s="217" t="str">
        <f>+CONCATENATE('PAA CONSOLIDADO'!A3160,"-",'PAA CONSOLIDADO'!D3160,"-",'PAA CONSOLIDADO'!K3160)</f>
        <v>--</v>
      </c>
      <c r="D3157" s="217" t="e">
        <f>+VLOOKUP('PAA CONSOLIDADO'!L3160,LISTAS!$D$4:$E$15,2,0)</f>
        <v>#N/A</v>
      </c>
      <c r="E3157" s="217" t="e">
        <f>+VLOOKUP('PAA CONSOLIDADO'!M3160,LISTAS!$D$4:$E$15,2,0)</f>
        <v>#N/A</v>
      </c>
      <c r="F3157" s="217">
        <f>+'PAA CONSOLIDADO'!O3160</f>
        <v>0</v>
      </c>
      <c r="G3157" s="217">
        <f t="shared" si="147"/>
        <v>1</v>
      </c>
      <c r="H3157" s="217" t="e">
        <f>+VLOOKUP('PAA CONSOLIDADO'!P3160,LISTAS!$B$4:$C$17,2,0)</f>
        <v>#N/A</v>
      </c>
      <c r="I3157" s="217" t="e">
        <f>+VLOOKUP('PAA CONSOLIDADO'!Q3160,LISTAS!$B$22:$C$25,2,0)</f>
        <v>#N/A</v>
      </c>
      <c r="J3157" s="219">
        <f>'PAA CONSOLIDADO'!R3160</f>
        <v>0</v>
      </c>
      <c r="K3157" s="219">
        <f>+'PAA CONSOLIDADO'!S3160</f>
        <v>0</v>
      </c>
      <c r="L3157" s="217" t="e">
        <f>+VLOOKUP('PAA CONSOLIDADO'!T3160,LISTAS!$B$29:$C$31,2,0)</f>
        <v>#N/A</v>
      </c>
      <c r="M3157" s="217" t="e">
        <f>+VLOOKUP('PAA CONSOLIDADO'!U3160,LISTAS!$B$36:$C$39,2,0)</f>
        <v>#N/A</v>
      </c>
      <c r="N3157" s="217" t="str">
        <f t="shared" si="148"/>
        <v>Unidad de Contratación (1)</v>
      </c>
      <c r="O3157" s="217" t="str">
        <f t="shared" si="149"/>
        <v>CO-DC-11001</v>
      </c>
      <c r="P3157" s="217">
        <f>+'PAA CONSOLIDADO'!V3160</f>
        <v>0</v>
      </c>
      <c r="Q3157" s="217">
        <f>+'PAA CONSOLIDADO'!X3160</f>
        <v>0</v>
      </c>
      <c r="R3157" s="217">
        <f>+'PAA CONSOLIDADO'!Y3160</f>
        <v>0</v>
      </c>
    </row>
    <row r="3158" spans="1:18" s="217" customFormat="1" x14ac:dyDescent="0.25">
      <c r="A3158" s="211">
        <f>+'PAA CONSOLIDADO'!C3161</f>
        <v>0</v>
      </c>
      <c r="B3158" s="211">
        <f>+'PAA CONSOLIDADO'!I3161</f>
        <v>0</v>
      </c>
      <c r="C3158" s="217" t="str">
        <f>+CONCATENATE('PAA CONSOLIDADO'!A3161,"-",'PAA CONSOLIDADO'!D3161,"-",'PAA CONSOLIDADO'!K3161)</f>
        <v>--</v>
      </c>
      <c r="D3158" s="217" t="e">
        <f>+VLOOKUP('PAA CONSOLIDADO'!L3161,LISTAS!$D$4:$E$15,2,0)</f>
        <v>#N/A</v>
      </c>
      <c r="E3158" s="217" t="e">
        <f>+VLOOKUP('PAA CONSOLIDADO'!M3161,LISTAS!$D$4:$E$15,2,0)</f>
        <v>#N/A</v>
      </c>
      <c r="F3158" s="217">
        <f>+'PAA CONSOLIDADO'!O3161</f>
        <v>0</v>
      </c>
      <c r="G3158" s="217">
        <f t="shared" si="147"/>
        <v>1</v>
      </c>
      <c r="H3158" s="217" t="e">
        <f>+VLOOKUP('PAA CONSOLIDADO'!P3161,LISTAS!$B$4:$C$17,2,0)</f>
        <v>#N/A</v>
      </c>
      <c r="I3158" s="217" t="e">
        <f>+VLOOKUP('PAA CONSOLIDADO'!Q3161,LISTAS!$B$22:$C$25,2,0)</f>
        <v>#N/A</v>
      </c>
      <c r="J3158" s="219">
        <f>'PAA CONSOLIDADO'!R3161</f>
        <v>0</v>
      </c>
      <c r="K3158" s="219">
        <f>+'PAA CONSOLIDADO'!S3161</f>
        <v>0</v>
      </c>
      <c r="L3158" s="217" t="e">
        <f>+VLOOKUP('PAA CONSOLIDADO'!T3161,LISTAS!$B$29:$C$31,2,0)</f>
        <v>#N/A</v>
      </c>
      <c r="M3158" s="217" t="e">
        <f>+VLOOKUP('PAA CONSOLIDADO'!U3161,LISTAS!$B$36:$C$39,2,0)</f>
        <v>#N/A</v>
      </c>
      <c r="N3158" s="217" t="str">
        <f t="shared" si="148"/>
        <v>Unidad de Contratación (1)</v>
      </c>
      <c r="O3158" s="217" t="str">
        <f t="shared" si="149"/>
        <v>CO-DC-11001</v>
      </c>
      <c r="P3158" s="217">
        <f>+'PAA CONSOLIDADO'!V3161</f>
        <v>0</v>
      </c>
      <c r="Q3158" s="217">
        <f>+'PAA CONSOLIDADO'!X3161</f>
        <v>0</v>
      </c>
      <c r="R3158" s="217">
        <f>+'PAA CONSOLIDADO'!Y3161</f>
        <v>0</v>
      </c>
    </row>
    <row r="3159" spans="1:18" s="217" customFormat="1" x14ac:dyDescent="0.25">
      <c r="A3159" s="211">
        <f>+'PAA CONSOLIDADO'!C3162</f>
        <v>0</v>
      </c>
      <c r="B3159" s="211">
        <f>+'PAA CONSOLIDADO'!I3162</f>
        <v>0</v>
      </c>
      <c r="C3159" s="217" t="str">
        <f>+CONCATENATE('PAA CONSOLIDADO'!A3162,"-",'PAA CONSOLIDADO'!D3162,"-",'PAA CONSOLIDADO'!K3162)</f>
        <v>--</v>
      </c>
      <c r="D3159" s="217" t="e">
        <f>+VLOOKUP('PAA CONSOLIDADO'!L3162,LISTAS!$D$4:$E$15,2,0)</f>
        <v>#N/A</v>
      </c>
      <c r="E3159" s="217" t="e">
        <f>+VLOOKUP('PAA CONSOLIDADO'!M3162,LISTAS!$D$4:$E$15,2,0)</f>
        <v>#N/A</v>
      </c>
      <c r="F3159" s="217">
        <f>+'PAA CONSOLIDADO'!O3162</f>
        <v>0</v>
      </c>
      <c r="G3159" s="217">
        <f t="shared" si="147"/>
        <v>1</v>
      </c>
      <c r="H3159" s="217" t="e">
        <f>+VLOOKUP('PAA CONSOLIDADO'!P3162,LISTAS!$B$4:$C$17,2,0)</f>
        <v>#N/A</v>
      </c>
      <c r="I3159" s="217" t="e">
        <f>+VLOOKUP('PAA CONSOLIDADO'!Q3162,LISTAS!$B$22:$C$25,2,0)</f>
        <v>#N/A</v>
      </c>
      <c r="J3159" s="219">
        <f>'PAA CONSOLIDADO'!R3162</f>
        <v>0</v>
      </c>
      <c r="K3159" s="219">
        <f>+'PAA CONSOLIDADO'!S3162</f>
        <v>0</v>
      </c>
      <c r="L3159" s="217" t="e">
        <f>+VLOOKUP('PAA CONSOLIDADO'!T3162,LISTAS!$B$29:$C$31,2,0)</f>
        <v>#N/A</v>
      </c>
      <c r="M3159" s="217" t="e">
        <f>+VLOOKUP('PAA CONSOLIDADO'!U3162,LISTAS!$B$36:$C$39,2,0)</f>
        <v>#N/A</v>
      </c>
      <c r="N3159" s="217" t="str">
        <f t="shared" si="148"/>
        <v>Unidad de Contratación (1)</v>
      </c>
      <c r="O3159" s="217" t="str">
        <f t="shared" si="149"/>
        <v>CO-DC-11001</v>
      </c>
      <c r="P3159" s="217">
        <f>+'PAA CONSOLIDADO'!V3162</f>
        <v>0</v>
      </c>
      <c r="Q3159" s="217">
        <f>+'PAA CONSOLIDADO'!X3162</f>
        <v>0</v>
      </c>
      <c r="R3159" s="217">
        <f>+'PAA CONSOLIDADO'!Y3162</f>
        <v>0</v>
      </c>
    </row>
    <row r="3160" spans="1:18" s="217" customFormat="1" x14ac:dyDescent="0.25">
      <c r="A3160" s="211">
        <f>+'PAA CONSOLIDADO'!C3163</f>
        <v>0</v>
      </c>
      <c r="B3160" s="211">
        <f>+'PAA CONSOLIDADO'!I3163</f>
        <v>0</v>
      </c>
      <c r="C3160" s="217" t="str">
        <f>+CONCATENATE('PAA CONSOLIDADO'!A3163,"-",'PAA CONSOLIDADO'!D3163,"-",'PAA CONSOLIDADO'!K3163)</f>
        <v>--</v>
      </c>
      <c r="D3160" s="217" t="e">
        <f>+VLOOKUP('PAA CONSOLIDADO'!L3163,LISTAS!$D$4:$E$15,2,0)</f>
        <v>#N/A</v>
      </c>
      <c r="E3160" s="217" t="e">
        <f>+VLOOKUP('PAA CONSOLIDADO'!M3163,LISTAS!$D$4:$E$15,2,0)</f>
        <v>#N/A</v>
      </c>
      <c r="F3160" s="217">
        <f>+'PAA CONSOLIDADO'!O3163</f>
        <v>0</v>
      </c>
      <c r="G3160" s="217">
        <f t="shared" si="147"/>
        <v>1</v>
      </c>
      <c r="H3160" s="217" t="e">
        <f>+VLOOKUP('PAA CONSOLIDADO'!P3163,LISTAS!$B$4:$C$17,2,0)</f>
        <v>#N/A</v>
      </c>
      <c r="I3160" s="217" t="e">
        <f>+VLOOKUP('PAA CONSOLIDADO'!Q3163,LISTAS!$B$22:$C$25,2,0)</f>
        <v>#N/A</v>
      </c>
      <c r="J3160" s="219">
        <f>'PAA CONSOLIDADO'!R3163</f>
        <v>0</v>
      </c>
      <c r="K3160" s="219">
        <f>+'PAA CONSOLIDADO'!S3163</f>
        <v>0</v>
      </c>
      <c r="L3160" s="217" t="e">
        <f>+VLOOKUP('PAA CONSOLIDADO'!T3163,LISTAS!$B$29:$C$31,2,0)</f>
        <v>#N/A</v>
      </c>
      <c r="M3160" s="217" t="e">
        <f>+VLOOKUP('PAA CONSOLIDADO'!U3163,LISTAS!$B$36:$C$39,2,0)</f>
        <v>#N/A</v>
      </c>
      <c r="N3160" s="217" t="str">
        <f t="shared" si="148"/>
        <v>Unidad de Contratación (1)</v>
      </c>
      <c r="O3160" s="217" t="str">
        <f t="shared" si="149"/>
        <v>CO-DC-11001</v>
      </c>
      <c r="P3160" s="217">
        <f>+'PAA CONSOLIDADO'!V3163</f>
        <v>0</v>
      </c>
      <c r="Q3160" s="217">
        <f>+'PAA CONSOLIDADO'!X3163</f>
        <v>0</v>
      </c>
      <c r="R3160" s="217">
        <f>+'PAA CONSOLIDADO'!Y3163</f>
        <v>0</v>
      </c>
    </row>
    <row r="3161" spans="1:18" s="217" customFormat="1" x14ac:dyDescent="0.25">
      <c r="A3161" s="211">
        <f>+'PAA CONSOLIDADO'!C3164</f>
        <v>0</v>
      </c>
      <c r="B3161" s="211">
        <f>+'PAA CONSOLIDADO'!I3164</f>
        <v>0</v>
      </c>
      <c r="C3161" s="217" t="str">
        <f>+CONCATENATE('PAA CONSOLIDADO'!A3164,"-",'PAA CONSOLIDADO'!D3164,"-",'PAA CONSOLIDADO'!K3164)</f>
        <v>--</v>
      </c>
      <c r="D3161" s="217" t="e">
        <f>+VLOOKUP('PAA CONSOLIDADO'!L3164,LISTAS!$D$4:$E$15,2,0)</f>
        <v>#N/A</v>
      </c>
      <c r="E3161" s="217" t="e">
        <f>+VLOOKUP('PAA CONSOLIDADO'!M3164,LISTAS!$D$4:$E$15,2,0)</f>
        <v>#N/A</v>
      </c>
      <c r="F3161" s="217">
        <f>+'PAA CONSOLIDADO'!O3164</f>
        <v>0</v>
      </c>
      <c r="G3161" s="217">
        <f t="shared" si="147"/>
        <v>1</v>
      </c>
      <c r="H3161" s="217" t="e">
        <f>+VLOOKUP('PAA CONSOLIDADO'!P3164,LISTAS!$B$4:$C$17,2,0)</f>
        <v>#N/A</v>
      </c>
      <c r="I3161" s="217" t="e">
        <f>+VLOOKUP('PAA CONSOLIDADO'!Q3164,LISTAS!$B$22:$C$25,2,0)</f>
        <v>#N/A</v>
      </c>
      <c r="J3161" s="219">
        <f>'PAA CONSOLIDADO'!R3164</f>
        <v>0</v>
      </c>
      <c r="K3161" s="219">
        <f>+'PAA CONSOLIDADO'!S3164</f>
        <v>0</v>
      </c>
      <c r="L3161" s="217" t="e">
        <f>+VLOOKUP('PAA CONSOLIDADO'!T3164,LISTAS!$B$29:$C$31,2,0)</f>
        <v>#N/A</v>
      </c>
      <c r="M3161" s="217" t="e">
        <f>+VLOOKUP('PAA CONSOLIDADO'!U3164,LISTAS!$B$36:$C$39,2,0)</f>
        <v>#N/A</v>
      </c>
      <c r="N3161" s="217" t="str">
        <f t="shared" si="148"/>
        <v>Unidad de Contratación (1)</v>
      </c>
      <c r="O3161" s="217" t="str">
        <f t="shared" si="149"/>
        <v>CO-DC-11001</v>
      </c>
      <c r="P3161" s="217">
        <f>+'PAA CONSOLIDADO'!V3164</f>
        <v>0</v>
      </c>
      <c r="Q3161" s="217">
        <f>+'PAA CONSOLIDADO'!X3164</f>
        <v>0</v>
      </c>
      <c r="R3161" s="217">
        <f>+'PAA CONSOLIDADO'!Y3164</f>
        <v>0</v>
      </c>
    </row>
    <row r="3162" spans="1:18" s="217" customFormat="1" x14ac:dyDescent="0.25">
      <c r="A3162" s="211">
        <f>+'PAA CONSOLIDADO'!C3165</f>
        <v>0</v>
      </c>
      <c r="B3162" s="211">
        <f>+'PAA CONSOLIDADO'!I3165</f>
        <v>0</v>
      </c>
      <c r="C3162" s="217" t="str">
        <f>+CONCATENATE('PAA CONSOLIDADO'!A3165,"-",'PAA CONSOLIDADO'!D3165,"-",'PAA CONSOLIDADO'!K3165)</f>
        <v>--</v>
      </c>
      <c r="D3162" s="217" t="e">
        <f>+VLOOKUP('PAA CONSOLIDADO'!L3165,LISTAS!$D$4:$E$15,2,0)</f>
        <v>#N/A</v>
      </c>
      <c r="E3162" s="217" t="e">
        <f>+VLOOKUP('PAA CONSOLIDADO'!M3165,LISTAS!$D$4:$E$15,2,0)</f>
        <v>#N/A</v>
      </c>
      <c r="F3162" s="217">
        <f>+'PAA CONSOLIDADO'!O3165</f>
        <v>0</v>
      </c>
      <c r="G3162" s="217">
        <f t="shared" si="147"/>
        <v>1</v>
      </c>
      <c r="H3162" s="217" t="e">
        <f>+VLOOKUP('PAA CONSOLIDADO'!P3165,LISTAS!$B$4:$C$17,2,0)</f>
        <v>#N/A</v>
      </c>
      <c r="I3162" s="217" t="e">
        <f>+VLOOKUP('PAA CONSOLIDADO'!Q3165,LISTAS!$B$22:$C$25,2,0)</f>
        <v>#N/A</v>
      </c>
      <c r="J3162" s="219">
        <f>'PAA CONSOLIDADO'!R3165</f>
        <v>0</v>
      </c>
      <c r="K3162" s="219">
        <f>+'PAA CONSOLIDADO'!S3165</f>
        <v>0</v>
      </c>
      <c r="L3162" s="217" t="e">
        <f>+VLOOKUP('PAA CONSOLIDADO'!T3165,LISTAS!$B$29:$C$31,2,0)</f>
        <v>#N/A</v>
      </c>
      <c r="M3162" s="217" t="e">
        <f>+VLOOKUP('PAA CONSOLIDADO'!U3165,LISTAS!$B$36:$C$39,2,0)</f>
        <v>#N/A</v>
      </c>
      <c r="N3162" s="217" t="str">
        <f t="shared" si="148"/>
        <v>Unidad de Contratación (1)</v>
      </c>
      <c r="O3162" s="217" t="str">
        <f t="shared" si="149"/>
        <v>CO-DC-11001</v>
      </c>
      <c r="P3162" s="217">
        <f>+'PAA CONSOLIDADO'!V3165</f>
        <v>0</v>
      </c>
      <c r="Q3162" s="217">
        <f>+'PAA CONSOLIDADO'!X3165</f>
        <v>0</v>
      </c>
      <c r="R3162" s="217">
        <f>+'PAA CONSOLIDADO'!Y3165</f>
        <v>0</v>
      </c>
    </row>
    <row r="3163" spans="1:18" s="217" customFormat="1" x14ac:dyDescent="0.25">
      <c r="A3163" s="211">
        <f>+'PAA CONSOLIDADO'!C3166</f>
        <v>0</v>
      </c>
      <c r="B3163" s="211">
        <f>+'PAA CONSOLIDADO'!I3166</f>
        <v>0</v>
      </c>
      <c r="C3163" s="217" t="str">
        <f>+CONCATENATE('PAA CONSOLIDADO'!A3166,"-",'PAA CONSOLIDADO'!D3166,"-",'PAA CONSOLIDADO'!K3166)</f>
        <v>--</v>
      </c>
      <c r="D3163" s="217" t="e">
        <f>+VLOOKUP('PAA CONSOLIDADO'!L3166,LISTAS!$D$4:$E$15,2,0)</f>
        <v>#N/A</v>
      </c>
      <c r="E3163" s="217" t="e">
        <f>+VLOOKUP('PAA CONSOLIDADO'!M3166,LISTAS!$D$4:$E$15,2,0)</f>
        <v>#N/A</v>
      </c>
      <c r="F3163" s="217">
        <f>+'PAA CONSOLIDADO'!O3166</f>
        <v>0</v>
      </c>
      <c r="G3163" s="217">
        <f t="shared" si="147"/>
        <v>1</v>
      </c>
      <c r="H3163" s="217" t="e">
        <f>+VLOOKUP('PAA CONSOLIDADO'!P3166,LISTAS!$B$4:$C$17,2,0)</f>
        <v>#N/A</v>
      </c>
      <c r="I3163" s="217" t="e">
        <f>+VLOOKUP('PAA CONSOLIDADO'!Q3166,LISTAS!$B$22:$C$25,2,0)</f>
        <v>#N/A</v>
      </c>
      <c r="J3163" s="219">
        <f>'PAA CONSOLIDADO'!R3166</f>
        <v>0</v>
      </c>
      <c r="K3163" s="219">
        <f>+'PAA CONSOLIDADO'!S3166</f>
        <v>0</v>
      </c>
      <c r="L3163" s="217" t="e">
        <f>+VLOOKUP('PAA CONSOLIDADO'!T3166,LISTAS!$B$29:$C$31,2,0)</f>
        <v>#N/A</v>
      </c>
      <c r="M3163" s="217" t="e">
        <f>+VLOOKUP('PAA CONSOLIDADO'!U3166,LISTAS!$B$36:$C$39,2,0)</f>
        <v>#N/A</v>
      </c>
      <c r="N3163" s="217" t="str">
        <f t="shared" si="148"/>
        <v>Unidad de Contratación (1)</v>
      </c>
      <c r="O3163" s="217" t="str">
        <f t="shared" si="149"/>
        <v>CO-DC-11001</v>
      </c>
      <c r="P3163" s="217">
        <f>+'PAA CONSOLIDADO'!V3166</f>
        <v>0</v>
      </c>
      <c r="Q3163" s="217">
        <f>+'PAA CONSOLIDADO'!X3166</f>
        <v>0</v>
      </c>
      <c r="R3163" s="217">
        <f>+'PAA CONSOLIDADO'!Y3166</f>
        <v>0</v>
      </c>
    </row>
    <row r="3164" spans="1:18" s="217" customFormat="1" x14ac:dyDescent="0.25">
      <c r="A3164" s="211">
        <f>+'PAA CONSOLIDADO'!C3167</f>
        <v>0</v>
      </c>
      <c r="B3164" s="211">
        <f>+'PAA CONSOLIDADO'!I3167</f>
        <v>0</v>
      </c>
      <c r="C3164" s="217" t="str">
        <f>+CONCATENATE('PAA CONSOLIDADO'!A3167,"-",'PAA CONSOLIDADO'!D3167,"-",'PAA CONSOLIDADO'!K3167)</f>
        <v>--</v>
      </c>
      <c r="D3164" s="217" t="e">
        <f>+VLOOKUP('PAA CONSOLIDADO'!L3167,LISTAS!$D$4:$E$15,2,0)</f>
        <v>#N/A</v>
      </c>
      <c r="E3164" s="217" t="e">
        <f>+VLOOKUP('PAA CONSOLIDADO'!M3167,LISTAS!$D$4:$E$15,2,0)</f>
        <v>#N/A</v>
      </c>
      <c r="F3164" s="217">
        <f>+'PAA CONSOLIDADO'!O3167</f>
        <v>0</v>
      </c>
      <c r="G3164" s="217">
        <f t="shared" si="147"/>
        <v>1</v>
      </c>
      <c r="H3164" s="217" t="e">
        <f>+VLOOKUP('PAA CONSOLIDADO'!P3167,LISTAS!$B$4:$C$17,2,0)</f>
        <v>#N/A</v>
      </c>
      <c r="I3164" s="217" t="e">
        <f>+VLOOKUP('PAA CONSOLIDADO'!Q3167,LISTAS!$B$22:$C$25,2,0)</f>
        <v>#N/A</v>
      </c>
      <c r="J3164" s="219">
        <f>'PAA CONSOLIDADO'!R3167</f>
        <v>0</v>
      </c>
      <c r="K3164" s="219">
        <f>+'PAA CONSOLIDADO'!S3167</f>
        <v>0</v>
      </c>
      <c r="L3164" s="217" t="e">
        <f>+VLOOKUP('PAA CONSOLIDADO'!T3167,LISTAS!$B$29:$C$31,2,0)</f>
        <v>#N/A</v>
      </c>
      <c r="M3164" s="217" t="e">
        <f>+VLOOKUP('PAA CONSOLIDADO'!U3167,LISTAS!$B$36:$C$39,2,0)</f>
        <v>#N/A</v>
      </c>
      <c r="N3164" s="217" t="str">
        <f t="shared" si="148"/>
        <v>Unidad de Contratación (1)</v>
      </c>
      <c r="O3164" s="217" t="str">
        <f t="shared" si="149"/>
        <v>CO-DC-11001</v>
      </c>
      <c r="P3164" s="217">
        <f>+'PAA CONSOLIDADO'!V3167</f>
        <v>0</v>
      </c>
      <c r="Q3164" s="217">
        <f>+'PAA CONSOLIDADO'!X3167</f>
        <v>0</v>
      </c>
      <c r="R3164" s="217">
        <f>+'PAA CONSOLIDADO'!Y3167</f>
        <v>0</v>
      </c>
    </row>
    <row r="3165" spans="1:18" s="217" customFormat="1" x14ac:dyDescent="0.25">
      <c r="A3165" s="211">
        <f>+'PAA CONSOLIDADO'!C3168</f>
        <v>0</v>
      </c>
      <c r="B3165" s="211">
        <f>+'PAA CONSOLIDADO'!I3168</f>
        <v>0</v>
      </c>
      <c r="C3165" s="217" t="str">
        <f>+CONCATENATE('PAA CONSOLIDADO'!A3168,"-",'PAA CONSOLIDADO'!D3168,"-",'PAA CONSOLIDADO'!K3168)</f>
        <v>--</v>
      </c>
      <c r="D3165" s="217" t="e">
        <f>+VLOOKUP('PAA CONSOLIDADO'!L3168,LISTAS!$D$4:$E$15,2,0)</f>
        <v>#N/A</v>
      </c>
      <c r="E3165" s="217" t="e">
        <f>+VLOOKUP('PAA CONSOLIDADO'!M3168,LISTAS!$D$4:$E$15,2,0)</f>
        <v>#N/A</v>
      </c>
      <c r="F3165" s="217">
        <f>+'PAA CONSOLIDADO'!O3168</f>
        <v>0</v>
      </c>
      <c r="G3165" s="217">
        <f t="shared" si="147"/>
        <v>1</v>
      </c>
      <c r="H3165" s="217" t="e">
        <f>+VLOOKUP('PAA CONSOLIDADO'!P3168,LISTAS!$B$4:$C$17,2,0)</f>
        <v>#N/A</v>
      </c>
      <c r="I3165" s="217" t="e">
        <f>+VLOOKUP('PAA CONSOLIDADO'!Q3168,LISTAS!$B$22:$C$25,2,0)</f>
        <v>#N/A</v>
      </c>
      <c r="J3165" s="219">
        <f>'PAA CONSOLIDADO'!R3168</f>
        <v>0</v>
      </c>
      <c r="K3165" s="219">
        <f>+'PAA CONSOLIDADO'!S3168</f>
        <v>0</v>
      </c>
      <c r="L3165" s="217" t="e">
        <f>+VLOOKUP('PAA CONSOLIDADO'!T3168,LISTAS!$B$29:$C$31,2,0)</f>
        <v>#N/A</v>
      </c>
      <c r="M3165" s="217" t="e">
        <f>+VLOOKUP('PAA CONSOLIDADO'!U3168,LISTAS!$B$36:$C$39,2,0)</f>
        <v>#N/A</v>
      </c>
      <c r="N3165" s="217" t="str">
        <f t="shared" si="148"/>
        <v>Unidad de Contratación (1)</v>
      </c>
      <c r="O3165" s="217" t="str">
        <f t="shared" si="149"/>
        <v>CO-DC-11001</v>
      </c>
      <c r="P3165" s="217">
        <f>+'PAA CONSOLIDADO'!V3168</f>
        <v>0</v>
      </c>
      <c r="Q3165" s="217">
        <f>+'PAA CONSOLIDADO'!X3168</f>
        <v>0</v>
      </c>
      <c r="R3165" s="217">
        <f>+'PAA CONSOLIDADO'!Y3168</f>
        <v>0</v>
      </c>
    </row>
    <row r="3166" spans="1:18" s="217" customFormat="1" x14ac:dyDescent="0.25">
      <c r="A3166" s="211">
        <f>+'PAA CONSOLIDADO'!C3169</f>
        <v>0</v>
      </c>
      <c r="B3166" s="211">
        <f>+'PAA CONSOLIDADO'!I3169</f>
        <v>0</v>
      </c>
      <c r="C3166" s="217" t="str">
        <f>+CONCATENATE('PAA CONSOLIDADO'!A3169,"-",'PAA CONSOLIDADO'!D3169,"-",'PAA CONSOLIDADO'!K3169)</f>
        <v>--</v>
      </c>
      <c r="D3166" s="217" t="e">
        <f>+VLOOKUP('PAA CONSOLIDADO'!L3169,LISTAS!$D$4:$E$15,2,0)</f>
        <v>#N/A</v>
      </c>
      <c r="E3166" s="217" t="e">
        <f>+VLOOKUP('PAA CONSOLIDADO'!M3169,LISTAS!$D$4:$E$15,2,0)</f>
        <v>#N/A</v>
      </c>
      <c r="F3166" s="217">
        <f>+'PAA CONSOLIDADO'!O3169</f>
        <v>0</v>
      </c>
      <c r="G3166" s="217">
        <f t="shared" si="147"/>
        <v>1</v>
      </c>
      <c r="H3166" s="217" t="e">
        <f>+VLOOKUP('PAA CONSOLIDADO'!P3169,LISTAS!$B$4:$C$17,2,0)</f>
        <v>#N/A</v>
      </c>
      <c r="I3166" s="217" t="e">
        <f>+VLOOKUP('PAA CONSOLIDADO'!Q3169,LISTAS!$B$22:$C$25,2,0)</f>
        <v>#N/A</v>
      </c>
      <c r="J3166" s="219">
        <f>'PAA CONSOLIDADO'!R3169</f>
        <v>0</v>
      </c>
      <c r="K3166" s="219">
        <f>+'PAA CONSOLIDADO'!S3169</f>
        <v>0</v>
      </c>
      <c r="L3166" s="217" t="e">
        <f>+VLOOKUP('PAA CONSOLIDADO'!T3169,LISTAS!$B$29:$C$31,2,0)</f>
        <v>#N/A</v>
      </c>
      <c r="M3166" s="217" t="e">
        <f>+VLOOKUP('PAA CONSOLIDADO'!U3169,LISTAS!$B$36:$C$39,2,0)</f>
        <v>#N/A</v>
      </c>
      <c r="N3166" s="217" t="str">
        <f t="shared" si="148"/>
        <v>Unidad de Contratación (1)</v>
      </c>
      <c r="O3166" s="217" t="str">
        <f t="shared" si="149"/>
        <v>CO-DC-11001</v>
      </c>
      <c r="P3166" s="217">
        <f>+'PAA CONSOLIDADO'!V3169</f>
        <v>0</v>
      </c>
      <c r="Q3166" s="217">
        <f>+'PAA CONSOLIDADO'!X3169</f>
        <v>0</v>
      </c>
      <c r="R3166" s="217">
        <f>+'PAA CONSOLIDADO'!Y3169</f>
        <v>0</v>
      </c>
    </row>
    <row r="3167" spans="1:18" s="217" customFormat="1" x14ac:dyDescent="0.25">
      <c r="A3167" s="211">
        <f>+'PAA CONSOLIDADO'!C3170</f>
        <v>0</v>
      </c>
      <c r="B3167" s="211">
        <f>+'PAA CONSOLIDADO'!I3170</f>
        <v>0</v>
      </c>
      <c r="C3167" s="217" t="str">
        <f>+CONCATENATE('PAA CONSOLIDADO'!A3170,"-",'PAA CONSOLIDADO'!D3170,"-",'PAA CONSOLIDADO'!K3170)</f>
        <v>--</v>
      </c>
      <c r="D3167" s="217" t="e">
        <f>+VLOOKUP('PAA CONSOLIDADO'!L3170,LISTAS!$D$4:$E$15,2,0)</f>
        <v>#N/A</v>
      </c>
      <c r="E3167" s="217" t="e">
        <f>+VLOOKUP('PAA CONSOLIDADO'!M3170,LISTAS!$D$4:$E$15,2,0)</f>
        <v>#N/A</v>
      </c>
      <c r="F3167" s="217">
        <f>+'PAA CONSOLIDADO'!O3170</f>
        <v>0</v>
      </c>
      <c r="G3167" s="217">
        <f t="shared" si="147"/>
        <v>1</v>
      </c>
      <c r="H3167" s="217" t="e">
        <f>+VLOOKUP('PAA CONSOLIDADO'!P3170,LISTAS!$B$4:$C$17,2,0)</f>
        <v>#N/A</v>
      </c>
      <c r="I3167" s="217" t="e">
        <f>+VLOOKUP('PAA CONSOLIDADO'!Q3170,LISTAS!$B$22:$C$25,2,0)</f>
        <v>#N/A</v>
      </c>
      <c r="J3167" s="219">
        <f>'PAA CONSOLIDADO'!R3170</f>
        <v>0</v>
      </c>
      <c r="K3167" s="219">
        <f>+'PAA CONSOLIDADO'!S3170</f>
        <v>0</v>
      </c>
      <c r="L3167" s="217" t="e">
        <f>+VLOOKUP('PAA CONSOLIDADO'!T3170,LISTAS!$B$29:$C$31,2,0)</f>
        <v>#N/A</v>
      </c>
      <c r="M3167" s="217" t="e">
        <f>+VLOOKUP('PAA CONSOLIDADO'!U3170,LISTAS!$B$36:$C$39,2,0)</f>
        <v>#N/A</v>
      </c>
      <c r="N3167" s="217" t="str">
        <f t="shared" si="148"/>
        <v>Unidad de Contratación (1)</v>
      </c>
      <c r="O3167" s="217" t="str">
        <f t="shared" si="149"/>
        <v>CO-DC-11001</v>
      </c>
      <c r="P3167" s="217">
        <f>+'PAA CONSOLIDADO'!V3170</f>
        <v>0</v>
      </c>
      <c r="Q3167" s="217">
        <f>+'PAA CONSOLIDADO'!X3170</f>
        <v>0</v>
      </c>
      <c r="R3167" s="217">
        <f>+'PAA CONSOLIDADO'!Y3170</f>
        <v>0</v>
      </c>
    </row>
    <row r="3168" spans="1:18" s="217" customFormat="1" x14ac:dyDescent="0.25">
      <c r="A3168" s="211">
        <f>+'PAA CONSOLIDADO'!C3171</f>
        <v>0</v>
      </c>
      <c r="B3168" s="211">
        <f>+'PAA CONSOLIDADO'!I3171</f>
        <v>0</v>
      </c>
      <c r="C3168" s="217" t="str">
        <f>+CONCATENATE('PAA CONSOLIDADO'!A3171,"-",'PAA CONSOLIDADO'!D3171,"-",'PAA CONSOLIDADO'!K3171)</f>
        <v>--</v>
      </c>
      <c r="D3168" s="217" t="e">
        <f>+VLOOKUP('PAA CONSOLIDADO'!L3171,LISTAS!$D$4:$E$15,2,0)</f>
        <v>#N/A</v>
      </c>
      <c r="E3168" s="217" t="e">
        <f>+VLOOKUP('PAA CONSOLIDADO'!M3171,LISTAS!$D$4:$E$15,2,0)</f>
        <v>#N/A</v>
      </c>
      <c r="F3168" s="217">
        <f>+'PAA CONSOLIDADO'!O3171</f>
        <v>0</v>
      </c>
      <c r="G3168" s="217">
        <f t="shared" si="147"/>
        <v>1</v>
      </c>
      <c r="H3168" s="217" t="e">
        <f>+VLOOKUP('PAA CONSOLIDADO'!P3171,LISTAS!$B$4:$C$17,2,0)</f>
        <v>#N/A</v>
      </c>
      <c r="I3168" s="217" t="e">
        <f>+VLOOKUP('PAA CONSOLIDADO'!Q3171,LISTAS!$B$22:$C$25,2,0)</f>
        <v>#N/A</v>
      </c>
      <c r="J3168" s="219">
        <f>'PAA CONSOLIDADO'!R3171</f>
        <v>0</v>
      </c>
      <c r="K3168" s="219">
        <f>+'PAA CONSOLIDADO'!S3171</f>
        <v>0</v>
      </c>
      <c r="L3168" s="217" t="e">
        <f>+VLOOKUP('PAA CONSOLIDADO'!T3171,LISTAS!$B$29:$C$31,2,0)</f>
        <v>#N/A</v>
      </c>
      <c r="M3168" s="217" t="e">
        <f>+VLOOKUP('PAA CONSOLIDADO'!U3171,LISTAS!$B$36:$C$39,2,0)</f>
        <v>#N/A</v>
      </c>
      <c r="N3168" s="217" t="str">
        <f t="shared" si="148"/>
        <v>Unidad de Contratación (1)</v>
      </c>
      <c r="O3168" s="217" t="str">
        <f t="shared" si="149"/>
        <v>CO-DC-11001</v>
      </c>
      <c r="P3168" s="217">
        <f>+'PAA CONSOLIDADO'!V3171</f>
        <v>0</v>
      </c>
      <c r="Q3168" s="217">
        <f>+'PAA CONSOLIDADO'!X3171</f>
        <v>0</v>
      </c>
      <c r="R3168" s="217">
        <f>+'PAA CONSOLIDADO'!Y3171</f>
        <v>0</v>
      </c>
    </row>
    <row r="3169" spans="1:18" s="217" customFormat="1" x14ac:dyDescent="0.25">
      <c r="A3169" s="211">
        <f>+'PAA CONSOLIDADO'!C3172</f>
        <v>0</v>
      </c>
      <c r="B3169" s="211">
        <f>+'PAA CONSOLIDADO'!I3172</f>
        <v>0</v>
      </c>
      <c r="C3169" s="217" t="str">
        <f>+CONCATENATE('PAA CONSOLIDADO'!A3172,"-",'PAA CONSOLIDADO'!D3172,"-",'PAA CONSOLIDADO'!K3172)</f>
        <v>--</v>
      </c>
      <c r="D3169" s="217" t="e">
        <f>+VLOOKUP('PAA CONSOLIDADO'!L3172,LISTAS!$D$4:$E$15,2,0)</f>
        <v>#N/A</v>
      </c>
      <c r="E3169" s="217" t="e">
        <f>+VLOOKUP('PAA CONSOLIDADO'!M3172,LISTAS!$D$4:$E$15,2,0)</f>
        <v>#N/A</v>
      </c>
      <c r="F3169" s="217">
        <f>+'PAA CONSOLIDADO'!O3172</f>
        <v>0</v>
      </c>
      <c r="G3169" s="217">
        <f t="shared" si="147"/>
        <v>1</v>
      </c>
      <c r="H3169" s="217" t="e">
        <f>+VLOOKUP('PAA CONSOLIDADO'!P3172,LISTAS!$B$4:$C$17,2,0)</f>
        <v>#N/A</v>
      </c>
      <c r="I3169" s="217" t="e">
        <f>+VLOOKUP('PAA CONSOLIDADO'!Q3172,LISTAS!$B$22:$C$25,2,0)</f>
        <v>#N/A</v>
      </c>
      <c r="J3169" s="219">
        <f>'PAA CONSOLIDADO'!R3172</f>
        <v>0</v>
      </c>
      <c r="K3169" s="219">
        <f>+'PAA CONSOLIDADO'!S3172</f>
        <v>0</v>
      </c>
      <c r="L3169" s="217" t="e">
        <f>+VLOOKUP('PAA CONSOLIDADO'!T3172,LISTAS!$B$29:$C$31,2,0)</f>
        <v>#N/A</v>
      </c>
      <c r="M3169" s="217" t="e">
        <f>+VLOOKUP('PAA CONSOLIDADO'!U3172,LISTAS!$B$36:$C$39,2,0)</f>
        <v>#N/A</v>
      </c>
      <c r="N3169" s="217" t="str">
        <f t="shared" si="148"/>
        <v>Unidad de Contratación (1)</v>
      </c>
      <c r="O3169" s="217" t="str">
        <f t="shared" si="149"/>
        <v>CO-DC-11001</v>
      </c>
      <c r="P3169" s="217">
        <f>+'PAA CONSOLIDADO'!V3172</f>
        <v>0</v>
      </c>
      <c r="Q3169" s="217">
        <f>+'PAA CONSOLIDADO'!X3172</f>
        <v>0</v>
      </c>
      <c r="R3169" s="217">
        <f>+'PAA CONSOLIDADO'!Y3172</f>
        <v>0</v>
      </c>
    </row>
    <row r="3170" spans="1:18" s="217" customFormat="1" x14ac:dyDescent="0.25">
      <c r="A3170" s="211">
        <f>+'PAA CONSOLIDADO'!C3173</f>
        <v>0</v>
      </c>
      <c r="B3170" s="211">
        <f>+'PAA CONSOLIDADO'!I3173</f>
        <v>0</v>
      </c>
      <c r="C3170" s="217" t="str">
        <f>+CONCATENATE('PAA CONSOLIDADO'!A3173,"-",'PAA CONSOLIDADO'!D3173,"-",'PAA CONSOLIDADO'!K3173)</f>
        <v>--</v>
      </c>
      <c r="D3170" s="217" t="e">
        <f>+VLOOKUP('PAA CONSOLIDADO'!L3173,LISTAS!$D$4:$E$15,2,0)</f>
        <v>#N/A</v>
      </c>
      <c r="E3170" s="217" t="e">
        <f>+VLOOKUP('PAA CONSOLIDADO'!M3173,LISTAS!$D$4:$E$15,2,0)</f>
        <v>#N/A</v>
      </c>
      <c r="F3170" s="217">
        <f>+'PAA CONSOLIDADO'!O3173</f>
        <v>0</v>
      </c>
      <c r="G3170" s="217">
        <f t="shared" si="147"/>
        <v>1</v>
      </c>
      <c r="H3170" s="217" t="e">
        <f>+VLOOKUP('PAA CONSOLIDADO'!P3173,LISTAS!$B$4:$C$17,2,0)</f>
        <v>#N/A</v>
      </c>
      <c r="I3170" s="217" t="e">
        <f>+VLOOKUP('PAA CONSOLIDADO'!Q3173,LISTAS!$B$22:$C$25,2,0)</f>
        <v>#N/A</v>
      </c>
      <c r="J3170" s="219">
        <f>'PAA CONSOLIDADO'!R3173</f>
        <v>0</v>
      </c>
      <c r="K3170" s="219">
        <f>+'PAA CONSOLIDADO'!S3173</f>
        <v>0</v>
      </c>
      <c r="L3170" s="217" t="e">
        <f>+VLOOKUP('PAA CONSOLIDADO'!T3173,LISTAS!$B$29:$C$31,2,0)</f>
        <v>#N/A</v>
      </c>
      <c r="M3170" s="217" t="e">
        <f>+VLOOKUP('PAA CONSOLIDADO'!U3173,LISTAS!$B$36:$C$39,2,0)</f>
        <v>#N/A</v>
      </c>
      <c r="N3170" s="217" t="str">
        <f t="shared" si="148"/>
        <v>Unidad de Contratación (1)</v>
      </c>
      <c r="O3170" s="217" t="str">
        <f t="shared" si="149"/>
        <v>CO-DC-11001</v>
      </c>
      <c r="P3170" s="217">
        <f>+'PAA CONSOLIDADO'!V3173</f>
        <v>0</v>
      </c>
      <c r="Q3170" s="217">
        <f>+'PAA CONSOLIDADO'!X3173</f>
        <v>0</v>
      </c>
      <c r="R3170" s="217">
        <f>+'PAA CONSOLIDADO'!Y3173</f>
        <v>0</v>
      </c>
    </row>
    <row r="3171" spans="1:18" s="217" customFormat="1" x14ac:dyDescent="0.25">
      <c r="A3171" s="211">
        <f>+'PAA CONSOLIDADO'!C3174</f>
        <v>0</v>
      </c>
      <c r="B3171" s="211">
        <f>+'PAA CONSOLIDADO'!I3174</f>
        <v>0</v>
      </c>
      <c r="C3171" s="217" t="str">
        <f>+CONCATENATE('PAA CONSOLIDADO'!A3174,"-",'PAA CONSOLIDADO'!D3174,"-",'PAA CONSOLIDADO'!K3174)</f>
        <v>--</v>
      </c>
      <c r="D3171" s="217" t="e">
        <f>+VLOOKUP('PAA CONSOLIDADO'!L3174,LISTAS!$D$4:$E$15,2,0)</f>
        <v>#N/A</v>
      </c>
      <c r="E3171" s="217" t="e">
        <f>+VLOOKUP('PAA CONSOLIDADO'!M3174,LISTAS!$D$4:$E$15,2,0)</f>
        <v>#N/A</v>
      </c>
      <c r="F3171" s="217">
        <f>+'PAA CONSOLIDADO'!O3174</f>
        <v>0</v>
      </c>
      <c r="G3171" s="217">
        <f t="shared" si="147"/>
        <v>1</v>
      </c>
      <c r="H3171" s="217" t="e">
        <f>+VLOOKUP('PAA CONSOLIDADO'!P3174,LISTAS!$B$4:$C$17,2,0)</f>
        <v>#N/A</v>
      </c>
      <c r="I3171" s="217" t="e">
        <f>+VLOOKUP('PAA CONSOLIDADO'!Q3174,LISTAS!$B$22:$C$25,2,0)</f>
        <v>#N/A</v>
      </c>
      <c r="J3171" s="219">
        <f>'PAA CONSOLIDADO'!R3174</f>
        <v>0</v>
      </c>
      <c r="K3171" s="219">
        <f>+'PAA CONSOLIDADO'!S3174</f>
        <v>0</v>
      </c>
      <c r="L3171" s="217" t="e">
        <f>+VLOOKUP('PAA CONSOLIDADO'!T3174,LISTAS!$B$29:$C$31,2,0)</f>
        <v>#N/A</v>
      </c>
      <c r="M3171" s="217" t="e">
        <f>+VLOOKUP('PAA CONSOLIDADO'!U3174,LISTAS!$B$36:$C$39,2,0)</f>
        <v>#N/A</v>
      </c>
      <c r="N3171" s="217" t="str">
        <f t="shared" si="148"/>
        <v>Unidad de Contratación (1)</v>
      </c>
      <c r="O3171" s="217" t="str">
        <f t="shared" si="149"/>
        <v>CO-DC-11001</v>
      </c>
      <c r="P3171" s="217">
        <f>+'PAA CONSOLIDADO'!V3174</f>
        <v>0</v>
      </c>
      <c r="Q3171" s="217">
        <f>+'PAA CONSOLIDADO'!X3174</f>
        <v>0</v>
      </c>
      <c r="R3171" s="217">
        <f>+'PAA CONSOLIDADO'!Y3174</f>
        <v>0</v>
      </c>
    </row>
    <row r="3172" spans="1:18" s="217" customFormat="1" x14ac:dyDescent="0.25">
      <c r="A3172" s="211">
        <f>+'PAA CONSOLIDADO'!C3175</f>
        <v>0</v>
      </c>
      <c r="B3172" s="211">
        <f>+'PAA CONSOLIDADO'!I3175</f>
        <v>0</v>
      </c>
      <c r="C3172" s="217" t="str">
        <f>+CONCATENATE('PAA CONSOLIDADO'!A3175,"-",'PAA CONSOLIDADO'!D3175,"-",'PAA CONSOLIDADO'!K3175)</f>
        <v>--</v>
      </c>
      <c r="D3172" s="217" t="e">
        <f>+VLOOKUP('PAA CONSOLIDADO'!L3175,LISTAS!$D$4:$E$15,2,0)</f>
        <v>#N/A</v>
      </c>
      <c r="E3172" s="217" t="e">
        <f>+VLOOKUP('PAA CONSOLIDADO'!M3175,LISTAS!$D$4:$E$15,2,0)</f>
        <v>#N/A</v>
      </c>
      <c r="F3172" s="217">
        <f>+'PAA CONSOLIDADO'!O3175</f>
        <v>0</v>
      </c>
      <c r="G3172" s="217">
        <f t="shared" si="147"/>
        <v>1</v>
      </c>
      <c r="H3172" s="217" t="e">
        <f>+VLOOKUP('PAA CONSOLIDADO'!P3175,LISTAS!$B$4:$C$17,2,0)</f>
        <v>#N/A</v>
      </c>
      <c r="I3172" s="217" t="e">
        <f>+VLOOKUP('PAA CONSOLIDADO'!Q3175,LISTAS!$B$22:$C$25,2,0)</f>
        <v>#N/A</v>
      </c>
      <c r="J3172" s="219">
        <f>'PAA CONSOLIDADO'!R3175</f>
        <v>0</v>
      </c>
      <c r="K3172" s="219">
        <f>+'PAA CONSOLIDADO'!S3175</f>
        <v>0</v>
      </c>
      <c r="L3172" s="217" t="e">
        <f>+VLOOKUP('PAA CONSOLIDADO'!T3175,LISTAS!$B$29:$C$31,2,0)</f>
        <v>#N/A</v>
      </c>
      <c r="M3172" s="217" t="e">
        <f>+VLOOKUP('PAA CONSOLIDADO'!U3175,LISTAS!$B$36:$C$39,2,0)</f>
        <v>#N/A</v>
      </c>
      <c r="N3172" s="217" t="str">
        <f t="shared" si="148"/>
        <v>Unidad de Contratación (1)</v>
      </c>
      <c r="O3172" s="217" t="str">
        <f t="shared" si="149"/>
        <v>CO-DC-11001</v>
      </c>
      <c r="P3172" s="217">
        <f>+'PAA CONSOLIDADO'!V3175</f>
        <v>0</v>
      </c>
      <c r="Q3172" s="217">
        <f>+'PAA CONSOLIDADO'!X3175</f>
        <v>0</v>
      </c>
      <c r="R3172" s="217">
        <f>+'PAA CONSOLIDADO'!Y3175</f>
        <v>0</v>
      </c>
    </row>
    <row r="3173" spans="1:18" s="217" customFormat="1" x14ac:dyDescent="0.25">
      <c r="A3173" s="211">
        <f>+'PAA CONSOLIDADO'!C3176</f>
        <v>0</v>
      </c>
      <c r="B3173" s="211">
        <f>+'PAA CONSOLIDADO'!I3176</f>
        <v>0</v>
      </c>
      <c r="C3173" s="217" t="str">
        <f>+CONCATENATE('PAA CONSOLIDADO'!A3176,"-",'PAA CONSOLIDADO'!D3176,"-",'PAA CONSOLIDADO'!K3176)</f>
        <v>--</v>
      </c>
      <c r="D3173" s="217" t="e">
        <f>+VLOOKUP('PAA CONSOLIDADO'!L3176,LISTAS!$D$4:$E$15,2,0)</f>
        <v>#N/A</v>
      </c>
      <c r="E3173" s="217" t="e">
        <f>+VLOOKUP('PAA CONSOLIDADO'!M3176,LISTAS!$D$4:$E$15,2,0)</f>
        <v>#N/A</v>
      </c>
      <c r="F3173" s="217">
        <f>+'PAA CONSOLIDADO'!O3176</f>
        <v>0</v>
      </c>
      <c r="G3173" s="217">
        <f t="shared" si="147"/>
        <v>1</v>
      </c>
      <c r="H3173" s="217" t="e">
        <f>+VLOOKUP('PAA CONSOLIDADO'!P3176,LISTAS!$B$4:$C$17,2,0)</f>
        <v>#N/A</v>
      </c>
      <c r="I3173" s="217" t="e">
        <f>+VLOOKUP('PAA CONSOLIDADO'!Q3176,LISTAS!$B$22:$C$25,2,0)</f>
        <v>#N/A</v>
      </c>
      <c r="J3173" s="219">
        <f>'PAA CONSOLIDADO'!R3176</f>
        <v>0</v>
      </c>
      <c r="K3173" s="219">
        <f>+'PAA CONSOLIDADO'!S3176</f>
        <v>0</v>
      </c>
      <c r="L3173" s="217" t="e">
        <f>+VLOOKUP('PAA CONSOLIDADO'!T3176,LISTAS!$B$29:$C$31,2,0)</f>
        <v>#N/A</v>
      </c>
      <c r="M3173" s="217" t="e">
        <f>+VLOOKUP('PAA CONSOLIDADO'!U3176,LISTAS!$B$36:$C$39,2,0)</f>
        <v>#N/A</v>
      </c>
      <c r="N3173" s="217" t="str">
        <f t="shared" si="148"/>
        <v>Unidad de Contratación (1)</v>
      </c>
      <c r="O3173" s="217" t="str">
        <f t="shared" si="149"/>
        <v>CO-DC-11001</v>
      </c>
      <c r="P3173" s="217">
        <f>+'PAA CONSOLIDADO'!V3176</f>
        <v>0</v>
      </c>
      <c r="Q3173" s="217">
        <f>+'PAA CONSOLIDADO'!X3176</f>
        <v>0</v>
      </c>
      <c r="R3173" s="217">
        <f>+'PAA CONSOLIDADO'!Y3176</f>
        <v>0</v>
      </c>
    </row>
    <row r="3174" spans="1:18" s="217" customFormat="1" x14ac:dyDescent="0.25">
      <c r="A3174" s="211">
        <f>+'PAA CONSOLIDADO'!C3177</f>
        <v>0</v>
      </c>
      <c r="B3174" s="211">
        <f>+'PAA CONSOLIDADO'!I3177</f>
        <v>0</v>
      </c>
      <c r="C3174" s="217" t="str">
        <f>+CONCATENATE('PAA CONSOLIDADO'!A3177,"-",'PAA CONSOLIDADO'!D3177,"-",'PAA CONSOLIDADO'!K3177)</f>
        <v>--</v>
      </c>
      <c r="D3174" s="217" t="e">
        <f>+VLOOKUP('PAA CONSOLIDADO'!L3177,LISTAS!$D$4:$E$15,2,0)</f>
        <v>#N/A</v>
      </c>
      <c r="E3174" s="217" t="e">
        <f>+VLOOKUP('PAA CONSOLIDADO'!M3177,LISTAS!$D$4:$E$15,2,0)</f>
        <v>#N/A</v>
      </c>
      <c r="F3174" s="217">
        <f>+'PAA CONSOLIDADO'!O3177</f>
        <v>0</v>
      </c>
      <c r="G3174" s="217">
        <f t="shared" si="147"/>
        <v>1</v>
      </c>
      <c r="H3174" s="217" t="e">
        <f>+VLOOKUP('PAA CONSOLIDADO'!P3177,LISTAS!$B$4:$C$17,2,0)</f>
        <v>#N/A</v>
      </c>
      <c r="I3174" s="217" t="e">
        <f>+VLOOKUP('PAA CONSOLIDADO'!Q3177,LISTAS!$B$22:$C$25,2,0)</f>
        <v>#N/A</v>
      </c>
      <c r="J3174" s="219">
        <f>'PAA CONSOLIDADO'!R3177</f>
        <v>0</v>
      </c>
      <c r="K3174" s="219">
        <f>+'PAA CONSOLIDADO'!S3177</f>
        <v>0</v>
      </c>
      <c r="L3174" s="217" t="e">
        <f>+VLOOKUP('PAA CONSOLIDADO'!T3177,LISTAS!$B$29:$C$31,2,0)</f>
        <v>#N/A</v>
      </c>
      <c r="M3174" s="217" t="e">
        <f>+VLOOKUP('PAA CONSOLIDADO'!U3177,LISTAS!$B$36:$C$39,2,0)</f>
        <v>#N/A</v>
      </c>
      <c r="N3174" s="217" t="str">
        <f t="shared" si="148"/>
        <v>Unidad de Contratación (1)</v>
      </c>
      <c r="O3174" s="217" t="str">
        <f t="shared" si="149"/>
        <v>CO-DC-11001</v>
      </c>
      <c r="P3174" s="217">
        <f>+'PAA CONSOLIDADO'!V3177</f>
        <v>0</v>
      </c>
      <c r="Q3174" s="217">
        <f>+'PAA CONSOLIDADO'!X3177</f>
        <v>0</v>
      </c>
      <c r="R3174" s="217">
        <f>+'PAA CONSOLIDADO'!Y3177</f>
        <v>0</v>
      </c>
    </row>
    <row r="3175" spans="1:18" s="217" customFormat="1" x14ac:dyDescent="0.25">
      <c r="A3175" s="211">
        <f>+'PAA CONSOLIDADO'!C3178</f>
        <v>0</v>
      </c>
      <c r="B3175" s="211">
        <f>+'PAA CONSOLIDADO'!I3178</f>
        <v>0</v>
      </c>
      <c r="C3175" s="217" t="str">
        <f>+CONCATENATE('PAA CONSOLIDADO'!A3178,"-",'PAA CONSOLIDADO'!D3178,"-",'PAA CONSOLIDADO'!K3178)</f>
        <v>--</v>
      </c>
      <c r="D3175" s="217" t="e">
        <f>+VLOOKUP('PAA CONSOLIDADO'!L3178,LISTAS!$D$4:$E$15,2,0)</f>
        <v>#N/A</v>
      </c>
      <c r="E3175" s="217" t="e">
        <f>+VLOOKUP('PAA CONSOLIDADO'!M3178,LISTAS!$D$4:$E$15,2,0)</f>
        <v>#N/A</v>
      </c>
      <c r="F3175" s="217">
        <f>+'PAA CONSOLIDADO'!O3178</f>
        <v>0</v>
      </c>
      <c r="G3175" s="217">
        <f t="shared" si="147"/>
        <v>1</v>
      </c>
      <c r="H3175" s="217" t="e">
        <f>+VLOOKUP('PAA CONSOLIDADO'!P3178,LISTAS!$B$4:$C$17,2,0)</f>
        <v>#N/A</v>
      </c>
      <c r="I3175" s="217" t="e">
        <f>+VLOOKUP('PAA CONSOLIDADO'!Q3178,LISTAS!$B$22:$C$25,2,0)</f>
        <v>#N/A</v>
      </c>
      <c r="J3175" s="219">
        <f>'PAA CONSOLIDADO'!R3178</f>
        <v>0</v>
      </c>
      <c r="K3175" s="219">
        <f>+'PAA CONSOLIDADO'!S3178</f>
        <v>0</v>
      </c>
      <c r="L3175" s="217" t="e">
        <f>+VLOOKUP('PAA CONSOLIDADO'!T3178,LISTAS!$B$29:$C$31,2,0)</f>
        <v>#N/A</v>
      </c>
      <c r="M3175" s="217" t="e">
        <f>+VLOOKUP('PAA CONSOLIDADO'!U3178,LISTAS!$B$36:$C$39,2,0)</f>
        <v>#N/A</v>
      </c>
      <c r="N3175" s="217" t="str">
        <f t="shared" si="148"/>
        <v>Unidad de Contratación (1)</v>
      </c>
      <c r="O3175" s="217" t="str">
        <f t="shared" si="149"/>
        <v>CO-DC-11001</v>
      </c>
      <c r="P3175" s="217">
        <f>+'PAA CONSOLIDADO'!V3178</f>
        <v>0</v>
      </c>
      <c r="Q3175" s="217">
        <f>+'PAA CONSOLIDADO'!X3178</f>
        <v>0</v>
      </c>
      <c r="R3175" s="217">
        <f>+'PAA CONSOLIDADO'!Y3178</f>
        <v>0</v>
      </c>
    </row>
    <row r="3176" spans="1:18" s="217" customFormat="1" x14ac:dyDescent="0.25">
      <c r="A3176" s="211">
        <f>+'PAA CONSOLIDADO'!C3179</f>
        <v>0</v>
      </c>
      <c r="B3176" s="211">
        <f>+'PAA CONSOLIDADO'!I3179</f>
        <v>0</v>
      </c>
      <c r="C3176" s="217" t="str">
        <f>+CONCATENATE('PAA CONSOLIDADO'!A3179,"-",'PAA CONSOLIDADO'!D3179,"-",'PAA CONSOLIDADO'!K3179)</f>
        <v>--</v>
      </c>
      <c r="D3176" s="217" t="e">
        <f>+VLOOKUP('PAA CONSOLIDADO'!L3179,LISTAS!$D$4:$E$15,2,0)</f>
        <v>#N/A</v>
      </c>
      <c r="E3176" s="217" t="e">
        <f>+VLOOKUP('PAA CONSOLIDADO'!M3179,LISTAS!$D$4:$E$15,2,0)</f>
        <v>#N/A</v>
      </c>
      <c r="F3176" s="217">
        <f>+'PAA CONSOLIDADO'!O3179</f>
        <v>0</v>
      </c>
      <c r="G3176" s="217">
        <f t="shared" si="147"/>
        <v>1</v>
      </c>
      <c r="H3176" s="217" t="e">
        <f>+VLOOKUP('PAA CONSOLIDADO'!P3179,LISTAS!$B$4:$C$17,2,0)</f>
        <v>#N/A</v>
      </c>
      <c r="I3176" s="217" t="e">
        <f>+VLOOKUP('PAA CONSOLIDADO'!Q3179,LISTAS!$B$22:$C$25,2,0)</f>
        <v>#N/A</v>
      </c>
      <c r="J3176" s="219">
        <f>'PAA CONSOLIDADO'!R3179</f>
        <v>0</v>
      </c>
      <c r="K3176" s="219">
        <f>+'PAA CONSOLIDADO'!S3179</f>
        <v>0</v>
      </c>
      <c r="L3176" s="217" t="e">
        <f>+VLOOKUP('PAA CONSOLIDADO'!T3179,LISTAS!$B$29:$C$31,2,0)</f>
        <v>#N/A</v>
      </c>
      <c r="M3176" s="217" t="e">
        <f>+VLOOKUP('PAA CONSOLIDADO'!U3179,LISTAS!$B$36:$C$39,2,0)</f>
        <v>#N/A</v>
      </c>
      <c r="N3176" s="217" t="str">
        <f t="shared" si="148"/>
        <v>Unidad de Contratación (1)</v>
      </c>
      <c r="O3176" s="217" t="str">
        <f t="shared" si="149"/>
        <v>CO-DC-11001</v>
      </c>
      <c r="P3176" s="217">
        <f>+'PAA CONSOLIDADO'!V3179</f>
        <v>0</v>
      </c>
      <c r="Q3176" s="217">
        <f>+'PAA CONSOLIDADO'!X3179</f>
        <v>0</v>
      </c>
      <c r="R3176" s="217">
        <f>+'PAA CONSOLIDADO'!Y3179</f>
        <v>0</v>
      </c>
    </row>
    <row r="3177" spans="1:18" s="217" customFormat="1" x14ac:dyDescent="0.25">
      <c r="A3177" s="211">
        <f>+'PAA CONSOLIDADO'!C3180</f>
        <v>0</v>
      </c>
      <c r="B3177" s="211">
        <f>+'PAA CONSOLIDADO'!I3180</f>
        <v>0</v>
      </c>
      <c r="C3177" s="217" t="str">
        <f>+CONCATENATE('PAA CONSOLIDADO'!A3180,"-",'PAA CONSOLIDADO'!D3180,"-",'PAA CONSOLIDADO'!K3180)</f>
        <v>--</v>
      </c>
      <c r="D3177" s="217" t="e">
        <f>+VLOOKUP('PAA CONSOLIDADO'!L3180,LISTAS!$D$4:$E$15,2,0)</f>
        <v>#N/A</v>
      </c>
      <c r="E3177" s="217" t="e">
        <f>+VLOOKUP('PAA CONSOLIDADO'!M3180,LISTAS!$D$4:$E$15,2,0)</f>
        <v>#N/A</v>
      </c>
      <c r="F3177" s="217">
        <f>+'PAA CONSOLIDADO'!O3180</f>
        <v>0</v>
      </c>
      <c r="G3177" s="217">
        <f t="shared" si="147"/>
        <v>1</v>
      </c>
      <c r="H3177" s="217" t="e">
        <f>+VLOOKUP('PAA CONSOLIDADO'!P3180,LISTAS!$B$4:$C$17,2,0)</f>
        <v>#N/A</v>
      </c>
      <c r="I3177" s="217" t="e">
        <f>+VLOOKUP('PAA CONSOLIDADO'!Q3180,LISTAS!$B$22:$C$25,2,0)</f>
        <v>#N/A</v>
      </c>
      <c r="J3177" s="219">
        <f>'PAA CONSOLIDADO'!R3180</f>
        <v>0</v>
      </c>
      <c r="K3177" s="219">
        <f>+'PAA CONSOLIDADO'!S3180</f>
        <v>0</v>
      </c>
      <c r="L3177" s="217" t="e">
        <f>+VLOOKUP('PAA CONSOLIDADO'!T3180,LISTAS!$B$29:$C$31,2,0)</f>
        <v>#N/A</v>
      </c>
      <c r="M3177" s="217" t="e">
        <f>+VLOOKUP('PAA CONSOLIDADO'!U3180,LISTAS!$B$36:$C$39,2,0)</f>
        <v>#N/A</v>
      </c>
      <c r="N3177" s="217" t="str">
        <f t="shared" si="148"/>
        <v>Unidad de Contratación (1)</v>
      </c>
      <c r="O3177" s="217" t="str">
        <f t="shared" si="149"/>
        <v>CO-DC-11001</v>
      </c>
      <c r="P3177" s="217">
        <f>+'PAA CONSOLIDADO'!V3180</f>
        <v>0</v>
      </c>
      <c r="Q3177" s="217">
        <f>+'PAA CONSOLIDADO'!X3180</f>
        <v>0</v>
      </c>
      <c r="R3177" s="217">
        <f>+'PAA CONSOLIDADO'!Y3180</f>
        <v>0</v>
      </c>
    </row>
    <row r="3178" spans="1:18" s="217" customFormat="1" x14ac:dyDescent="0.25">
      <c r="A3178" s="211">
        <f>+'PAA CONSOLIDADO'!C3181</f>
        <v>0</v>
      </c>
      <c r="B3178" s="211">
        <f>+'PAA CONSOLIDADO'!I3181</f>
        <v>0</v>
      </c>
      <c r="C3178" s="217" t="str">
        <f>+CONCATENATE('PAA CONSOLIDADO'!A3181,"-",'PAA CONSOLIDADO'!D3181,"-",'PAA CONSOLIDADO'!K3181)</f>
        <v>--</v>
      </c>
      <c r="D3178" s="217" t="e">
        <f>+VLOOKUP('PAA CONSOLIDADO'!L3181,LISTAS!$D$4:$E$15,2,0)</f>
        <v>#N/A</v>
      </c>
      <c r="E3178" s="217" t="e">
        <f>+VLOOKUP('PAA CONSOLIDADO'!M3181,LISTAS!$D$4:$E$15,2,0)</f>
        <v>#N/A</v>
      </c>
      <c r="F3178" s="217">
        <f>+'PAA CONSOLIDADO'!O3181</f>
        <v>0</v>
      </c>
      <c r="G3178" s="217">
        <f t="shared" si="147"/>
        <v>1</v>
      </c>
      <c r="H3178" s="217" t="e">
        <f>+VLOOKUP('PAA CONSOLIDADO'!P3181,LISTAS!$B$4:$C$17,2,0)</f>
        <v>#N/A</v>
      </c>
      <c r="I3178" s="217" t="e">
        <f>+VLOOKUP('PAA CONSOLIDADO'!Q3181,LISTAS!$B$22:$C$25,2,0)</f>
        <v>#N/A</v>
      </c>
      <c r="J3178" s="219">
        <f>'PAA CONSOLIDADO'!R3181</f>
        <v>0</v>
      </c>
      <c r="K3178" s="219">
        <f>+'PAA CONSOLIDADO'!S3181</f>
        <v>0</v>
      </c>
      <c r="L3178" s="217" t="e">
        <f>+VLOOKUP('PAA CONSOLIDADO'!T3181,LISTAS!$B$29:$C$31,2,0)</f>
        <v>#N/A</v>
      </c>
      <c r="M3178" s="217" t="e">
        <f>+VLOOKUP('PAA CONSOLIDADO'!U3181,LISTAS!$B$36:$C$39,2,0)</f>
        <v>#N/A</v>
      </c>
      <c r="N3178" s="217" t="str">
        <f t="shared" si="148"/>
        <v>Unidad de Contratación (1)</v>
      </c>
      <c r="O3178" s="217" t="str">
        <f t="shared" si="149"/>
        <v>CO-DC-11001</v>
      </c>
      <c r="P3178" s="217">
        <f>+'PAA CONSOLIDADO'!V3181</f>
        <v>0</v>
      </c>
      <c r="Q3178" s="217">
        <f>+'PAA CONSOLIDADO'!X3181</f>
        <v>0</v>
      </c>
      <c r="R3178" s="217">
        <f>+'PAA CONSOLIDADO'!Y3181</f>
        <v>0</v>
      </c>
    </row>
    <row r="3179" spans="1:18" s="217" customFormat="1" x14ac:dyDescent="0.25">
      <c r="A3179" s="211">
        <f>+'PAA CONSOLIDADO'!C3182</f>
        <v>0</v>
      </c>
      <c r="B3179" s="211">
        <f>+'PAA CONSOLIDADO'!I3182</f>
        <v>0</v>
      </c>
      <c r="C3179" s="217" t="str">
        <f>+CONCATENATE('PAA CONSOLIDADO'!A3182,"-",'PAA CONSOLIDADO'!D3182,"-",'PAA CONSOLIDADO'!K3182)</f>
        <v>--</v>
      </c>
      <c r="D3179" s="217" t="e">
        <f>+VLOOKUP('PAA CONSOLIDADO'!L3182,LISTAS!$D$4:$E$15,2,0)</f>
        <v>#N/A</v>
      </c>
      <c r="E3179" s="217" t="e">
        <f>+VLOOKUP('PAA CONSOLIDADO'!M3182,LISTAS!$D$4:$E$15,2,0)</f>
        <v>#N/A</v>
      </c>
      <c r="F3179" s="217">
        <f>+'PAA CONSOLIDADO'!O3182</f>
        <v>0</v>
      </c>
      <c r="G3179" s="217">
        <f t="shared" si="147"/>
        <v>1</v>
      </c>
      <c r="H3179" s="217" t="e">
        <f>+VLOOKUP('PAA CONSOLIDADO'!P3182,LISTAS!$B$4:$C$17,2,0)</f>
        <v>#N/A</v>
      </c>
      <c r="I3179" s="217" t="e">
        <f>+VLOOKUP('PAA CONSOLIDADO'!Q3182,LISTAS!$B$22:$C$25,2,0)</f>
        <v>#N/A</v>
      </c>
      <c r="J3179" s="219">
        <f>'PAA CONSOLIDADO'!R3182</f>
        <v>0</v>
      </c>
      <c r="K3179" s="219">
        <f>+'PAA CONSOLIDADO'!S3182</f>
        <v>0</v>
      </c>
      <c r="L3179" s="217" t="e">
        <f>+VLOOKUP('PAA CONSOLIDADO'!T3182,LISTAS!$B$29:$C$31,2,0)</f>
        <v>#N/A</v>
      </c>
      <c r="M3179" s="217" t="e">
        <f>+VLOOKUP('PAA CONSOLIDADO'!U3182,LISTAS!$B$36:$C$39,2,0)</f>
        <v>#N/A</v>
      </c>
      <c r="N3179" s="217" t="str">
        <f t="shared" si="148"/>
        <v>Unidad de Contratación (1)</v>
      </c>
      <c r="O3179" s="217" t="str">
        <f t="shared" si="149"/>
        <v>CO-DC-11001</v>
      </c>
      <c r="P3179" s="217">
        <f>+'PAA CONSOLIDADO'!V3182</f>
        <v>0</v>
      </c>
      <c r="Q3179" s="217">
        <f>+'PAA CONSOLIDADO'!X3182</f>
        <v>0</v>
      </c>
      <c r="R3179" s="217">
        <f>+'PAA CONSOLIDADO'!Y3182</f>
        <v>0</v>
      </c>
    </row>
    <row r="3180" spans="1:18" s="217" customFormat="1" x14ac:dyDescent="0.25">
      <c r="A3180" s="211">
        <f>+'PAA CONSOLIDADO'!C3183</f>
        <v>0</v>
      </c>
      <c r="B3180" s="211">
        <f>+'PAA CONSOLIDADO'!I3183</f>
        <v>0</v>
      </c>
      <c r="C3180" s="217" t="str">
        <f>+CONCATENATE('PAA CONSOLIDADO'!A3183,"-",'PAA CONSOLIDADO'!D3183,"-",'PAA CONSOLIDADO'!K3183)</f>
        <v>--</v>
      </c>
      <c r="D3180" s="217" t="e">
        <f>+VLOOKUP('PAA CONSOLIDADO'!L3183,LISTAS!$D$4:$E$15,2,0)</f>
        <v>#N/A</v>
      </c>
      <c r="E3180" s="217" t="e">
        <f>+VLOOKUP('PAA CONSOLIDADO'!M3183,LISTAS!$D$4:$E$15,2,0)</f>
        <v>#N/A</v>
      </c>
      <c r="F3180" s="217">
        <f>+'PAA CONSOLIDADO'!O3183</f>
        <v>0</v>
      </c>
      <c r="G3180" s="217">
        <f t="shared" si="147"/>
        <v>1</v>
      </c>
      <c r="H3180" s="217" t="e">
        <f>+VLOOKUP('PAA CONSOLIDADO'!P3183,LISTAS!$B$4:$C$17,2,0)</f>
        <v>#N/A</v>
      </c>
      <c r="I3180" s="217" t="e">
        <f>+VLOOKUP('PAA CONSOLIDADO'!Q3183,LISTAS!$B$22:$C$25,2,0)</f>
        <v>#N/A</v>
      </c>
      <c r="J3180" s="219">
        <f>'PAA CONSOLIDADO'!R3183</f>
        <v>0</v>
      </c>
      <c r="K3180" s="219">
        <f>+'PAA CONSOLIDADO'!S3183</f>
        <v>0</v>
      </c>
      <c r="L3180" s="217" t="e">
        <f>+VLOOKUP('PAA CONSOLIDADO'!T3183,LISTAS!$B$29:$C$31,2,0)</f>
        <v>#N/A</v>
      </c>
      <c r="M3180" s="217" t="e">
        <f>+VLOOKUP('PAA CONSOLIDADO'!U3183,LISTAS!$B$36:$C$39,2,0)</f>
        <v>#N/A</v>
      </c>
      <c r="N3180" s="217" t="str">
        <f t="shared" si="148"/>
        <v>Unidad de Contratación (1)</v>
      </c>
      <c r="O3180" s="217" t="str">
        <f t="shared" si="149"/>
        <v>CO-DC-11001</v>
      </c>
      <c r="P3180" s="217">
        <f>+'PAA CONSOLIDADO'!V3183</f>
        <v>0</v>
      </c>
      <c r="Q3180" s="217">
        <f>+'PAA CONSOLIDADO'!X3183</f>
        <v>0</v>
      </c>
      <c r="R3180" s="217">
        <f>+'PAA CONSOLIDADO'!Y3183</f>
        <v>0</v>
      </c>
    </row>
    <row r="3181" spans="1:18" s="217" customFormat="1" x14ac:dyDescent="0.25">
      <c r="A3181" s="211">
        <f>+'PAA CONSOLIDADO'!C3184</f>
        <v>0</v>
      </c>
      <c r="B3181" s="211">
        <f>+'PAA CONSOLIDADO'!I3184</f>
        <v>0</v>
      </c>
      <c r="C3181" s="217" t="str">
        <f>+CONCATENATE('PAA CONSOLIDADO'!A3184,"-",'PAA CONSOLIDADO'!D3184,"-",'PAA CONSOLIDADO'!K3184)</f>
        <v>--</v>
      </c>
      <c r="D3181" s="217" t="e">
        <f>+VLOOKUP('PAA CONSOLIDADO'!L3184,LISTAS!$D$4:$E$15,2,0)</f>
        <v>#N/A</v>
      </c>
      <c r="E3181" s="217" t="e">
        <f>+VLOOKUP('PAA CONSOLIDADO'!M3184,LISTAS!$D$4:$E$15,2,0)</f>
        <v>#N/A</v>
      </c>
      <c r="F3181" s="217">
        <f>+'PAA CONSOLIDADO'!O3184</f>
        <v>0</v>
      </c>
      <c r="G3181" s="217">
        <f t="shared" si="147"/>
        <v>1</v>
      </c>
      <c r="H3181" s="217" t="e">
        <f>+VLOOKUP('PAA CONSOLIDADO'!P3184,LISTAS!$B$4:$C$17,2,0)</f>
        <v>#N/A</v>
      </c>
      <c r="I3181" s="217" t="e">
        <f>+VLOOKUP('PAA CONSOLIDADO'!Q3184,LISTAS!$B$22:$C$25,2,0)</f>
        <v>#N/A</v>
      </c>
      <c r="J3181" s="219">
        <f>'PAA CONSOLIDADO'!R3184</f>
        <v>0</v>
      </c>
      <c r="K3181" s="219">
        <f>+'PAA CONSOLIDADO'!S3184</f>
        <v>0</v>
      </c>
      <c r="L3181" s="217" t="e">
        <f>+VLOOKUP('PAA CONSOLIDADO'!T3184,LISTAS!$B$29:$C$31,2,0)</f>
        <v>#N/A</v>
      </c>
      <c r="M3181" s="217" t="e">
        <f>+VLOOKUP('PAA CONSOLIDADO'!U3184,LISTAS!$B$36:$C$39,2,0)</f>
        <v>#N/A</v>
      </c>
      <c r="N3181" s="217" t="str">
        <f t="shared" si="148"/>
        <v>Unidad de Contratación (1)</v>
      </c>
      <c r="O3181" s="217" t="str">
        <f t="shared" si="149"/>
        <v>CO-DC-11001</v>
      </c>
      <c r="P3181" s="217">
        <f>+'PAA CONSOLIDADO'!V3184</f>
        <v>0</v>
      </c>
      <c r="Q3181" s="217">
        <f>+'PAA CONSOLIDADO'!X3184</f>
        <v>0</v>
      </c>
      <c r="R3181" s="217">
        <f>+'PAA CONSOLIDADO'!Y3184</f>
        <v>0</v>
      </c>
    </row>
    <row r="3182" spans="1:18" s="217" customFormat="1" x14ac:dyDescent="0.25">
      <c r="A3182" s="211">
        <f>+'PAA CONSOLIDADO'!C3185</f>
        <v>0</v>
      </c>
      <c r="B3182" s="211">
        <f>+'PAA CONSOLIDADO'!I3185</f>
        <v>0</v>
      </c>
      <c r="C3182" s="217" t="str">
        <f>+CONCATENATE('PAA CONSOLIDADO'!A3185,"-",'PAA CONSOLIDADO'!D3185,"-",'PAA CONSOLIDADO'!K3185)</f>
        <v>--</v>
      </c>
      <c r="D3182" s="217" t="e">
        <f>+VLOOKUP('PAA CONSOLIDADO'!L3185,LISTAS!$D$4:$E$15,2,0)</f>
        <v>#N/A</v>
      </c>
      <c r="E3182" s="217" t="e">
        <f>+VLOOKUP('PAA CONSOLIDADO'!M3185,LISTAS!$D$4:$E$15,2,0)</f>
        <v>#N/A</v>
      </c>
      <c r="F3182" s="217">
        <f>+'PAA CONSOLIDADO'!O3185</f>
        <v>0</v>
      </c>
      <c r="G3182" s="217">
        <f t="shared" si="147"/>
        <v>1</v>
      </c>
      <c r="H3182" s="217" t="e">
        <f>+VLOOKUP('PAA CONSOLIDADO'!P3185,LISTAS!$B$4:$C$17,2,0)</f>
        <v>#N/A</v>
      </c>
      <c r="I3182" s="217" t="e">
        <f>+VLOOKUP('PAA CONSOLIDADO'!Q3185,LISTAS!$B$22:$C$25,2,0)</f>
        <v>#N/A</v>
      </c>
      <c r="J3182" s="219">
        <f>'PAA CONSOLIDADO'!R3185</f>
        <v>0</v>
      </c>
      <c r="K3182" s="219">
        <f>+'PAA CONSOLIDADO'!S3185</f>
        <v>0</v>
      </c>
      <c r="L3182" s="217" t="e">
        <f>+VLOOKUP('PAA CONSOLIDADO'!T3185,LISTAS!$B$29:$C$31,2,0)</f>
        <v>#N/A</v>
      </c>
      <c r="M3182" s="217" t="e">
        <f>+VLOOKUP('PAA CONSOLIDADO'!U3185,LISTAS!$B$36:$C$39,2,0)</f>
        <v>#N/A</v>
      </c>
      <c r="N3182" s="217" t="str">
        <f t="shared" si="148"/>
        <v>Unidad de Contratación (1)</v>
      </c>
      <c r="O3182" s="217" t="str">
        <f t="shared" si="149"/>
        <v>CO-DC-11001</v>
      </c>
      <c r="P3182" s="217">
        <f>+'PAA CONSOLIDADO'!V3185</f>
        <v>0</v>
      </c>
      <c r="Q3182" s="217">
        <f>+'PAA CONSOLIDADO'!X3185</f>
        <v>0</v>
      </c>
      <c r="R3182" s="217">
        <f>+'PAA CONSOLIDADO'!Y3185</f>
        <v>0</v>
      </c>
    </row>
    <row r="3183" spans="1:18" s="217" customFormat="1" x14ac:dyDescent="0.25">
      <c r="A3183" s="211">
        <f>+'PAA CONSOLIDADO'!C3186</f>
        <v>0</v>
      </c>
      <c r="B3183" s="211">
        <f>+'PAA CONSOLIDADO'!I3186</f>
        <v>0</v>
      </c>
      <c r="C3183" s="217" t="str">
        <f>+CONCATENATE('PAA CONSOLIDADO'!A3186,"-",'PAA CONSOLIDADO'!D3186,"-",'PAA CONSOLIDADO'!K3186)</f>
        <v>--</v>
      </c>
      <c r="D3183" s="217" t="e">
        <f>+VLOOKUP('PAA CONSOLIDADO'!L3186,LISTAS!$D$4:$E$15,2,0)</f>
        <v>#N/A</v>
      </c>
      <c r="E3183" s="217" t="e">
        <f>+VLOOKUP('PAA CONSOLIDADO'!M3186,LISTAS!$D$4:$E$15,2,0)</f>
        <v>#N/A</v>
      </c>
      <c r="F3183" s="217">
        <f>+'PAA CONSOLIDADO'!O3186</f>
        <v>0</v>
      </c>
      <c r="G3183" s="217">
        <f t="shared" si="147"/>
        <v>1</v>
      </c>
      <c r="H3183" s="217" t="e">
        <f>+VLOOKUP('PAA CONSOLIDADO'!P3186,LISTAS!$B$4:$C$17,2,0)</f>
        <v>#N/A</v>
      </c>
      <c r="I3183" s="217" t="e">
        <f>+VLOOKUP('PAA CONSOLIDADO'!Q3186,LISTAS!$B$22:$C$25,2,0)</f>
        <v>#N/A</v>
      </c>
      <c r="J3183" s="219">
        <f>'PAA CONSOLIDADO'!R3186</f>
        <v>0</v>
      </c>
      <c r="K3183" s="219">
        <f>+'PAA CONSOLIDADO'!S3186</f>
        <v>0</v>
      </c>
      <c r="L3183" s="217" t="e">
        <f>+VLOOKUP('PAA CONSOLIDADO'!T3186,LISTAS!$B$29:$C$31,2,0)</f>
        <v>#N/A</v>
      </c>
      <c r="M3183" s="217" t="e">
        <f>+VLOOKUP('PAA CONSOLIDADO'!U3186,LISTAS!$B$36:$C$39,2,0)</f>
        <v>#N/A</v>
      </c>
      <c r="N3183" s="217" t="str">
        <f t="shared" si="148"/>
        <v>Unidad de Contratación (1)</v>
      </c>
      <c r="O3183" s="217" t="str">
        <f t="shared" si="149"/>
        <v>CO-DC-11001</v>
      </c>
      <c r="P3183" s="217">
        <f>+'PAA CONSOLIDADO'!V3186</f>
        <v>0</v>
      </c>
      <c r="Q3183" s="217">
        <f>+'PAA CONSOLIDADO'!X3186</f>
        <v>0</v>
      </c>
      <c r="R3183" s="217">
        <f>+'PAA CONSOLIDADO'!Y3186</f>
        <v>0</v>
      </c>
    </row>
    <row r="3184" spans="1:18" s="217" customFormat="1" x14ac:dyDescent="0.25">
      <c r="A3184" s="211">
        <f>+'PAA CONSOLIDADO'!C3187</f>
        <v>0</v>
      </c>
      <c r="B3184" s="211">
        <f>+'PAA CONSOLIDADO'!I3187</f>
        <v>0</v>
      </c>
      <c r="C3184" s="217" t="str">
        <f>+CONCATENATE('PAA CONSOLIDADO'!A3187,"-",'PAA CONSOLIDADO'!D3187,"-",'PAA CONSOLIDADO'!K3187)</f>
        <v>--</v>
      </c>
      <c r="D3184" s="217" t="e">
        <f>+VLOOKUP('PAA CONSOLIDADO'!L3187,LISTAS!$D$4:$E$15,2,0)</f>
        <v>#N/A</v>
      </c>
      <c r="E3184" s="217" t="e">
        <f>+VLOOKUP('PAA CONSOLIDADO'!M3187,LISTAS!$D$4:$E$15,2,0)</f>
        <v>#N/A</v>
      </c>
      <c r="F3184" s="217">
        <f>+'PAA CONSOLIDADO'!O3187</f>
        <v>0</v>
      </c>
      <c r="G3184" s="217">
        <f t="shared" si="147"/>
        <v>1</v>
      </c>
      <c r="H3184" s="217" t="e">
        <f>+VLOOKUP('PAA CONSOLIDADO'!P3187,LISTAS!$B$4:$C$17,2,0)</f>
        <v>#N/A</v>
      </c>
      <c r="I3184" s="217" t="e">
        <f>+VLOOKUP('PAA CONSOLIDADO'!Q3187,LISTAS!$B$22:$C$25,2,0)</f>
        <v>#N/A</v>
      </c>
      <c r="J3184" s="219">
        <f>'PAA CONSOLIDADO'!R3187</f>
        <v>0</v>
      </c>
      <c r="K3184" s="219">
        <f>+'PAA CONSOLIDADO'!S3187</f>
        <v>0</v>
      </c>
      <c r="L3184" s="217" t="e">
        <f>+VLOOKUP('PAA CONSOLIDADO'!T3187,LISTAS!$B$29:$C$31,2,0)</f>
        <v>#N/A</v>
      </c>
      <c r="M3184" s="217" t="e">
        <f>+VLOOKUP('PAA CONSOLIDADO'!U3187,LISTAS!$B$36:$C$39,2,0)</f>
        <v>#N/A</v>
      </c>
      <c r="N3184" s="217" t="str">
        <f t="shared" si="148"/>
        <v>Unidad de Contratación (1)</v>
      </c>
      <c r="O3184" s="217" t="str">
        <f t="shared" si="149"/>
        <v>CO-DC-11001</v>
      </c>
      <c r="P3184" s="217">
        <f>+'PAA CONSOLIDADO'!V3187</f>
        <v>0</v>
      </c>
      <c r="Q3184" s="217">
        <f>+'PAA CONSOLIDADO'!X3187</f>
        <v>0</v>
      </c>
      <c r="R3184" s="217">
        <f>+'PAA CONSOLIDADO'!Y3187</f>
        <v>0</v>
      </c>
    </row>
    <row r="3185" spans="1:18" s="217" customFormat="1" x14ac:dyDescent="0.25">
      <c r="A3185" s="211">
        <f>+'PAA CONSOLIDADO'!C3188</f>
        <v>0</v>
      </c>
      <c r="B3185" s="211">
        <f>+'PAA CONSOLIDADO'!I3188</f>
        <v>0</v>
      </c>
      <c r="C3185" s="217" t="str">
        <f>+CONCATENATE('PAA CONSOLIDADO'!A3188,"-",'PAA CONSOLIDADO'!D3188,"-",'PAA CONSOLIDADO'!K3188)</f>
        <v>--</v>
      </c>
      <c r="D3185" s="217" t="e">
        <f>+VLOOKUP('PAA CONSOLIDADO'!L3188,LISTAS!$D$4:$E$15,2,0)</f>
        <v>#N/A</v>
      </c>
      <c r="E3185" s="217" t="e">
        <f>+VLOOKUP('PAA CONSOLIDADO'!M3188,LISTAS!$D$4:$E$15,2,0)</f>
        <v>#N/A</v>
      </c>
      <c r="F3185" s="217">
        <f>+'PAA CONSOLIDADO'!O3188</f>
        <v>0</v>
      </c>
      <c r="G3185" s="217">
        <f t="shared" si="147"/>
        <v>1</v>
      </c>
      <c r="H3185" s="217" t="e">
        <f>+VLOOKUP('PAA CONSOLIDADO'!P3188,LISTAS!$B$4:$C$17,2,0)</f>
        <v>#N/A</v>
      </c>
      <c r="I3185" s="217" t="e">
        <f>+VLOOKUP('PAA CONSOLIDADO'!Q3188,LISTAS!$B$22:$C$25,2,0)</f>
        <v>#N/A</v>
      </c>
      <c r="J3185" s="219">
        <f>'PAA CONSOLIDADO'!R3188</f>
        <v>0</v>
      </c>
      <c r="K3185" s="219">
        <f>+'PAA CONSOLIDADO'!S3188</f>
        <v>0</v>
      </c>
      <c r="L3185" s="217" t="e">
        <f>+VLOOKUP('PAA CONSOLIDADO'!T3188,LISTAS!$B$29:$C$31,2,0)</f>
        <v>#N/A</v>
      </c>
      <c r="M3185" s="217" t="e">
        <f>+VLOOKUP('PAA CONSOLIDADO'!U3188,LISTAS!$B$36:$C$39,2,0)</f>
        <v>#N/A</v>
      </c>
      <c r="N3185" s="217" t="str">
        <f t="shared" si="148"/>
        <v>Unidad de Contratación (1)</v>
      </c>
      <c r="O3185" s="217" t="str">
        <f t="shared" si="149"/>
        <v>CO-DC-11001</v>
      </c>
      <c r="P3185" s="217">
        <f>+'PAA CONSOLIDADO'!V3188</f>
        <v>0</v>
      </c>
      <c r="Q3185" s="217">
        <f>+'PAA CONSOLIDADO'!X3188</f>
        <v>0</v>
      </c>
      <c r="R3185" s="217">
        <f>+'PAA CONSOLIDADO'!Y3188</f>
        <v>0</v>
      </c>
    </row>
    <row r="3186" spans="1:18" s="217" customFormat="1" x14ac:dyDescent="0.25">
      <c r="A3186" s="211">
        <f>+'PAA CONSOLIDADO'!C3189</f>
        <v>0</v>
      </c>
      <c r="B3186" s="211">
        <f>+'PAA CONSOLIDADO'!I3189</f>
        <v>0</v>
      </c>
      <c r="C3186" s="217" t="str">
        <f>+CONCATENATE('PAA CONSOLIDADO'!A3189,"-",'PAA CONSOLIDADO'!D3189,"-",'PAA CONSOLIDADO'!K3189)</f>
        <v>--</v>
      </c>
      <c r="D3186" s="217" t="e">
        <f>+VLOOKUP('PAA CONSOLIDADO'!L3189,LISTAS!$D$4:$E$15,2,0)</f>
        <v>#N/A</v>
      </c>
      <c r="E3186" s="217" t="e">
        <f>+VLOOKUP('PAA CONSOLIDADO'!M3189,LISTAS!$D$4:$E$15,2,0)</f>
        <v>#N/A</v>
      </c>
      <c r="F3186" s="217">
        <f>+'PAA CONSOLIDADO'!O3189</f>
        <v>0</v>
      </c>
      <c r="G3186" s="217">
        <f t="shared" si="147"/>
        <v>1</v>
      </c>
      <c r="H3186" s="217" t="e">
        <f>+VLOOKUP('PAA CONSOLIDADO'!P3189,LISTAS!$B$4:$C$17,2,0)</f>
        <v>#N/A</v>
      </c>
      <c r="I3186" s="217" t="e">
        <f>+VLOOKUP('PAA CONSOLIDADO'!Q3189,LISTAS!$B$22:$C$25,2,0)</f>
        <v>#N/A</v>
      </c>
      <c r="J3186" s="219">
        <f>'PAA CONSOLIDADO'!R3189</f>
        <v>0</v>
      </c>
      <c r="K3186" s="219">
        <f>+'PAA CONSOLIDADO'!S3189</f>
        <v>0</v>
      </c>
      <c r="L3186" s="217" t="e">
        <f>+VLOOKUP('PAA CONSOLIDADO'!T3189,LISTAS!$B$29:$C$31,2,0)</f>
        <v>#N/A</v>
      </c>
      <c r="M3186" s="217" t="e">
        <f>+VLOOKUP('PAA CONSOLIDADO'!U3189,LISTAS!$B$36:$C$39,2,0)</f>
        <v>#N/A</v>
      </c>
      <c r="N3186" s="217" t="str">
        <f t="shared" si="148"/>
        <v>Unidad de Contratación (1)</v>
      </c>
      <c r="O3186" s="217" t="str">
        <f t="shared" si="149"/>
        <v>CO-DC-11001</v>
      </c>
      <c r="P3186" s="217">
        <f>+'PAA CONSOLIDADO'!V3189</f>
        <v>0</v>
      </c>
      <c r="Q3186" s="217">
        <f>+'PAA CONSOLIDADO'!X3189</f>
        <v>0</v>
      </c>
      <c r="R3186" s="217">
        <f>+'PAA CONSOLIDADO'!Y3189</f>
        <v>0</v>
      </c>
    </row>
    <row r="3187" spans="1:18" s="217" customFormat="1" x14ac:dyDescent="0.25">
      <c r="A3187" s="211">
        <f>+'PAA CONSOLIDADO'!C3190</f>
        <v>0</v>
      </c>
      <c r="B3187" s="211">
        <f>+'PAA CONSOLIDADO'!I3190</f>
        <v>0</v>
      </c>
      <c r="C3187" s="217" t="str">
        <f>+CONCATENATE('PAA CONSOLIDADO'!A3190,"-",'PAA CONSOLIDADO'!D3190,"-",'PAA CONSOLIDADO'!K3190)</f>
        <v>--</v>
      </c>
      <c r="D3187" s="217" t="e">
        <f>+VLOOKUP('PAA CONSOLIDADO'!L3190,LISTAS!$D$4:$E$15,2,0)</f>
        <v>#N/A</v>
      </c>
      <c r="E3187" s="217" t="e">
        <f>+VLOOKUP('PAA CONSOLIDADO'!M3190,LISTAS!$D$4:$E$15,2,0)</f>
        <v>#N/A</v>
      </c>
      <c r="F3187" s="217">
        <f>+'PAA CONSOLIDADO'!O3190</f>
        <v>0</v>
      </c>
      <c r="G3187" s="217">
        <f t="shared" si="147"/>
        <v>1</v>
      </c>
      <c r="H3187" s="217" t="e">
        <f>+VLOOKUP('PAA CONSOLIDADO'!P3190,LISTAS!$B$4:$C$17,2,0)</f>
        <v>#N/A</v>
      </c>
      <c r="I3187" s="217" t="e">
        <f>+VLOOKUP('PAA CONSOLIDADO'!Q3190,LISTAS!$B$22:$C$25,2,0)</f>
        <v>#N/A</v>
      </c>
      <c r="J3187" s="219">
        <f>'PAA CONSOLIDADO'!R3190</f>
        <v>0</v>
      </c>
      <c r="K3187" s="219">
        <f>+'PAA CONSOLIDADO'!S3190</f>
        <v>0</v>
      </c>
      <c r="L3187" s="217" t="e">
        <f>+VLOOKUP('PAA CONSOLIDADO'!T3190,LISTAS!$B$29:$C$31,2,0)</f>
        <v>#N/A</v>
      </c>
      <c r="M3187" s="217" t="e">
        <f>+VLOOKUP('PAA CONSOLIDADO'!U3190,LISTAS!$B$36:$C$39,2,0)</f>
        <v>#N/A</v>
      </c>
      <c r="N3187" s="217" t="str">
        <f t="shared" si="148"/>
        <v>Unidad de Contratación (1)</v>
      </c>
      <c r="O3187" s="217" t="str">
        <f t="shared" si="149"/>
        <v>CO-DC-11001</v>
      </c>
      <c r="P3187" s="217">
        <f>+'PAA CONSOLIDADO'!V3190</f>
        <v>0</v>
      </c>
      <c r="Q3187" s="217">
        <f>+'PAA CONSOLIDADO'!X3190</f>
        <v>0</v>
      </c>
      <c r="R3187" s="217">
        <f>+'PAA CONSOLIDADO'!Y3190</f>
        <v>0</v>
      </c>
    </row>
    <row r="3188" spans="1:18" s="217" customFormat="1" x14ac:dyDescent="0.25">
      <c r="A3188" s="211">
        <f>+'PAA CONSOLIDADO'!C3191</f>
        <v>0</v>
      </c>
      <c r="B3188" s="211">
        <f>+'PAA CONSOLIDADO'!I3191</f>
        <v>0</v>
      </c>
      <c r="C3188" s="217" t="str">
        <f>+CONCATENATE('PAA CONSOLIDADO'!A3191,"-",'PAA CONSOLIDADO'!D3191,"-",'PAA CONSOLIDADO'!K3191)</f>
        <v>--</v>
      </c>
      <c r="D3188" s="217" t="e">
        <f>+VLOOKUP('PAA CONSOLIDADO'!L3191,LISTAS!$D$4:$E$15,2,0)</f>
        <v>#N/A</v>
      </c>
      <c r="E3188" s="217" t="e">
        <f>+VLOOKUP('PAA CONSOLIDADO'!M3191,LISTAS!$D$4:$E$15,2,0)</f>
        <v>#N/A</v>
      </c>
      <c r="F3188" s="217">
        <f>+'PAA CONSOLIDADO'!O3191</f>
        <v>0</v>
      </c>
      <c r="G3188" s="217">
        <f t="shared" si="147"/>
        <v>1</v>
      </c>
      <c r="H3188" s="217" t="e">
        <f>+VLOOKUP('PAA CONSOLIDADO'!P3191,LISTAS!$B$4:$C$17,2,0)</f>
        <v>#N/A</v>
      </c>
      <c r="I3188" s="217" t="e">
        <f>+VLOOKUP('PAA CONSOLIDADO'!Q3191,LISTAS!$B$22:$C$25,2,0)</f>
        <v>#N/A</v>
      </c>
      <c r="J3188" s="219">
        <f>'PAA CONSOLIDADO'!R3191</f>
        <v>0</v>
      </c>
      <c r="K3188" s="219">
        <f>+'PAA CONSOLIDADO'!S3191</f>
        <v>0</v>
      </c>
      <c r="L3188" s="217" t="e">
        <f>+VLOOKUP('PAA CONSOLIDADO'!T3191,LISTAS!$B$29:$C$31,2,0)</f>
        <v>#N/A</v>
      </c>
      <c r="M3188" s="217" t="e">
        <f>+VLOOKUP('PAA CONSOLIDADO'!U3191,LISTAS!$B$36:$C$39,2,0)</f>
        <v>#N/A</v>
      </c>
      <c r="N3188" s="217" t="str">
        <f t="shared" si="148"/>
        <v>Unidad de Contratación (1)</v>
      </c>
      <c r="O3188" s="217" t="str">
        <f t="shared" si="149"/>
        <v>CO-DC-11001</v>
      </c>
      <c r="P3188" s="217">
        <f>+'PAA CONSOLIDADO'!V3191</f>
        <v>0</v>
      </c>
      <c r="Q3188" s="217">
        <f>+'PAA CONSOLIDADO'!X3191</f>
        <v>0</v>
      </c>
      <c r="R3188" s="217">
        <f>+'PAA CONSOLIDADO'!Y3191</f>
        <v>0</v>
      </c>
    </row>
    <row r="3189" spans="1:18" s="217" customFormat="1" x14ac:dyDescent="0.25">
      <c r="A3189" s="211">
        <f>+'PAA CONSOLIDADO'!C3192</f>
        <v>0</v>
      </c>
      <c r="B3189" s="211">
        <f>+'PAA CONSOLIDADO'!I3192</f>
        <v>0</v>
      </c>
      <c r="C3189" s="217" t="str">
        <f>+CONCATENATE('PAA CONSOLIDADO'!A3192,"-",'PAA CONSOLIDADO'!D3192,"-",'PAA CONSOLIDADO'!K3192)</f>
        <v>--</v>
      </c>
      <c r="D3189" s="217" t="e">
        <f>+VLOOKUP('PAA CONSOLIDADO'!L3192,LISTAS!$D$4:$E$15,2,0)</f>
        <v>#N/A</v>
      </c>
      <c r="E3189" s="217" t="e">
        <f>+VLOOKUP('PAA CONSOLIDADO'!M3192,LISTAS!$D$4:$E$15,2,0)</f>
        <v>#N/A</v>
      </c>
      <c r="F3189" s="217">
        <f>+'PAA CONSOLIDADO'!O3192</f>
        <v>0</v>
      </c>
      <c r="G3189" s="217">
        <f t="shared" si="147"/>
        <v>1</v>
      </c>
      <c r="H3189" s="217" t="e">
        <f>+VLOOKUP('PAA CONSOLIDADO'!P3192,LISTAS!$B$4:$C$17,2,0)</f>
        <v>#N/A</v>
      </c>
      <c r="I3189" s="217" t="e">
        <f>+VLOOKUP('PAA CONSOLIDADO'!Q3192,LISTAS!$B$22:$C$25,2,0)</f>
        <v>#N/A</v>
      </c>
      <c r="J3189" s="219">
        <f>'PAA CONSOLIDADO'!R3192</f>
        <v>0</v>
      </c>
      <c r="K3189" s="219">
        <f>+'PAA CONSOLIDADO'!S3192</f>
        <v>0</v>
      </c>
      <c r="L3189" s="217" t="e">
        <f>+VLOOKUP('PAA CONSOLIDADO'!T3192,LISTAS!$B$29:$C$31,2,0)</f>
        <v>#N/A</v>
      </c>
      <c r="M3189" s="217" t="e">
        <f>+VLOOKUP('PAA CONSOLIDADO'!U3192,LISTAS!$B$36:$C$39,2,0)</f>
        <v>#N/A</v>
      </c>
      <c r="N3189" s="217" t="str">
        <f t="shared" si="148"/>
        <v>Unidad de Contratación (1)</v>
      </c>
      <c r="O3189" s="217" t="str">
        <f t="shared" si="149"/>
        <v>CO-DC-11001</v>
      </c>
      <c r="P3189" s="217">
        <f>+'PAA CONSOLIDADO'!V3192</f>
        <v>0</v>
      </c>
      <c r="Q3189" s="217">
        <f>+'PAA CONSOLIDADO'!X3192</f>
        <v>0</v>
      </c>
      <c r="R3189" s="217">
        <f>+'PAA CONSOLIDADO'!Y3192</f>
        <v>0</v>
      </c>
    </row>
    <row r="3190" spans="1:18" s="217" customFormat="1" x14ac:dyDescent="0.25">
      <c r="A3190" s="211">
        <f>+'PAA CONSOLIDADO'!C3193</f>
        <v>0</v>
      </c>
      <c r="B3190" s="211">
        <f>+'PAA CONSOLIDADO'!I3193</f>
        <v>0</v>
      </c>
      <c r="C3190" s="217" t="str">
        <f>+CONCATENATE('PAA CONSOLIDADO'!A3193,"-",'PAA CONSOLIDADO'!D3193,"-",'PAA CONSOLIDADO'!K3193)</f>
        <v>--</v>
      </c>
      <c r="D3190" s="217" t="e">
        <f>+VLOOKUP('PAA CONSOLIDADO'!L3193,LISTAS!$D$4:$E$15,2,0)</f>
        <v>#N/A</v>
      </c>
      <c r="E3190" s="217" t="e">
        <f>+VLOOKUP('PAA CONSOLIDADO'!M3193,LISTAS!$D$4:$E$15,2,0)</f>
        <v>#N/A</v>
      </c>
      <c r="F3190" s="217">
        <f>+'PAA CONSOLIDADO'!O3193</f>
        <v>0</v>
      </c>
      <c r="G3190" s="217">
        <f t="shared" si="147"/>
        <v>1</v>
      </c>
      <c r="H3190" s="217" t="e">
        <f>+VLOOKUP('PAA CONSOLIDADO'!P3193,LISTAS!$B$4:$C$17,2,0)</f>
        <v>#N/A</v>
      </c>
      <c r="I3190" s="217" t="e">
        <f>+VLOOKUP('PAA CONSOLIDADO'!Q3193,LISTAS!$B$22:$C$25,2,0)</f>
        <v>#N/A</v>
      </c>
      <c r="J3190" s="219">
        <f>'PAA CONSOLIDADO'!R3193</f>
        <v>0</v>
      </c>
      <c r="K3190" s="219">
        <f>+'PAA CONSOLIDADO'!S3193</f>
        <v>0</v>
      </c>
      <c r="L3190" s="217" t="e">
        <f>+VLOOKUP('PAA CONSOLIDADO'!T3193,LISTAS!$B$29:$C$31,2,0)</f>
        <v>#N/A</v>
      </c>
      <c r="M3190" s="217" t="e">
        <f>+VLOOKUP('PAA CONSOLIDADO'!U3193,LISTAS!$B$36:$C$39,2,0)</f>
        <v>#N/A</v>
      </c>
      <c r="N3190" s="217" t="str">
        <f t="shared" si="148"/>
        <v>Unidad de Contratación (1)</v>
      </c>
      <c r="O3190" s="217" t="str">
        <f t="shared" si="149"/>
        <v>CO-DC-11001</v>
      </c>
      <c r="P3190" s="217">
        <f>+'PAA CONSOLIDADO'!V3193</f>
        <v>0</v>
      </c>
      <c r="Q3190" s="217">
        <f>+'PAA CONSOLIDADO'!X3193</f>
        <v>0</v>
      </c>
      <c r="R3190" s="217">
        <f>+'PAA CONSOLIDADO'!Y3193</f>
        <v>0</v>
      </c>
    </row>
    <row r="3191" spans="1:18" s="217" customFormat="1" x14ac:dyDescent="0.25">
      <c r="A3191" s="211">
        <f>+'PAA CONSOLIDADO'!C3194</f>
        <v>0</v>
      </c>
      <c r="B3191" s="211">
        <f>+'PAA CONSOLIDADO'!I3194</f>
        <v>0</v>
      </c>
      <c r="C3191" s="217" t="str">
        <f>+CONCATENATE('PAA CONSOLIDADO'!A3194,"-",'PAA CONSOLIDADO'!D3194,"-",'PAA CONSOLIDADO'!K3194)</f>
        <v>--</v>
      </c>
      <c r="D3191" s="217" t="e">
        <f>+VLOOKUP('PAA CONSOLIDADO'!L3194,LISTAS!$D$4:$E$15,2,0)</f>
        <v>#N/A</v>
      </c>
      <c r="E3191" s="217" t="e">
        <f>+VLOOKUP('PAA CONSOLIDADO'!M3194,LISTAS!$D$4:$E$15,2,0)</f>
        <v>#N/A</v>
      </c>
      <c r="F3191" s="217">
        <f>+'PAA CONSOLIDADO'!O3194</f>
        <v>0</v>
      </c>
      <c r="G3191" s="217">
        <f t="shared" si="147"/>
        <v>1</v>
      </c>
      <c r="H3191" s="217" t="e">
        <f>+VLOOKUP('PAA CONSOLIDADO'!P3194,LISTAS!$B$4:$C$17,2,0)</f>
        <v>#N/A</v>
      </c>
      <c r="I3191" s="217" t="e">
        <f>+VLOOKUP('PAA CONSOLIDADO'!Q3194,LISTAS!$B$22:$C$25,2,0)</f>
        <v>#N/A</v>
      </c>
      <c r="J3191" s="219">
        <f>'PAA CONSOLIDADO'!R3194</f>
        <v>0</v>
      </c>
      <c r="K3191" s="219">
        <f>+'PAA CONSOLIDADO'!S3194</f>
        <v>0</v>
      </c>
      <c r="L3191" s="217" t="e">
        <f>+VLOOKUP('PAA CONSOLIDADO'!T3194,LISTAS!$B$29:$C$31,2,0)</f>
        <v>#N/A</v>
      </c>
      <c r="M3191" s="217" t="e">
        <f>+VLOOKUP('PAA CONSOLIDADO'!U3194,LISTAS!$B$36:$C$39,2,0)</f>
        <v>#N/A</v>
      </c>
      <c r="N3191" s="217" t="str">
        <f t="shared" si="148"/>
        <v>Unidad de Contratación (1)</v>
      </c>
      <c r="O3191" s="217" t="str">
        <f t="shared" si="149"/>
        <v>CO-DC-11001</v>
      </c>
      <c r="P3191" s="217">
        <f>+'PAA CONSOLIDADO'!V3194</f>
        <v>0</v>
      </c>
      <c r="Q3191" s="217">
        <f>+'PAA CONSOLIDADO'!X3194</f>
        <v>0</v>
      </c>
      <c r="R3191" s="217">
        <f>+'PAA CONSOLIDADO'!Y3194</f>
        <v>0</v>
      </c>
    </row>
    <row r="3192" spans="1:18" s="217" customFormat="1" x14ac:dyDescent="0.25">
      <c r="A3192" s="211">
        <f>+'PAA CONSOLIDADO'!C3195</f>
        <v>0</v>
      </c>
      <c r="B3192" s="211">
        <f>+'PAA CONSOLIDADO'!I3195</f>
        <v>0</v>
      </c>
      <c r="C3192" s="217" t="str">
        <f>+CONCATENATE('PAA CONSOLIDADO'!A3195,"-",'PAA CONSOLIDADO'!D3195,"-",'PAA CONSOLIDADO'!K3195)</f>
        <v>--</v>
      </c>
      <c r="D3192" s="217" t="e">
        <f>+VLOOKUP('PAA CONSOLIDADO'!L3195,LISTAS!$D$4:$E$15,2,0)</f>
        <v>#N/A</v>
      </c>
      <c r="E3192" s="217" t="e">
        <f>+VLOOKUP('PAA CONSOLIDADO'!M3195,LISTAS!$D$4:$E$15,2,0)</f>
        <v>#N/A</v>
      </c>
      <c r="F3192" s="217">
        <f>+'PAA CONSOLIDADO'!O3195</f>
        <v>0</v>
      </c>
      <c r="G3192" s="217">
        <f t="shared" si="147"/>
        <v>1</v>
      </c>
      <c r="H3192" s="217" t="e">
        <f>+VLOOKUP('PAA CONSOLIDADO'!P3195,LISTAS!$B$4:$C$17,2,0)</f>
        <v>#N/A</v>
      </c>
      <c r="I3192" s="217" t="e">
        <f>+VLOOKUP('PAA CONSOLIDADO'!Q3195,LISTAS!$B$22:$C$25,2,0)</f>
        <v>#N/A</v>
      </c>
      <c r="J3192" s="219">
        <f>'PAA CONSOLIDADO'!R3195</f>
        <v>0</v>
      </c>
      <c r="K3192" s="219">
        <f>+'PAA CONSOLIDADO'!S3195</f>
        <v>0</v>
      </c>
      <c r="L3192" s="217" t="e">
        <f>+VLOOKUP('PAA CONSOLIDADO'!T3195,LISTAS!$B$29:$C$31,2,0)</f>
        <v>#N/A</v>
      </c>
      <c r="M3192" s="217" t="e">
        <f>+VLOOKUP('PAA CONSOLIDADO'!U3195,LISTAS!$B$36:$C$39,2,0)</f>
        <v>#N/A</v>
      </c>
      <c r="N3192" s="217" t="str">
        <f t="shared" si="148"/>
        <v>Unidad de Contratación (1)</v>
      </c>
      <c r="O3192" s="217" t="str">
        <f t="shared" si="149"/>
        <v>CO-DC-11001</v>
      </c>
      <c r="P3192" s="217">
        <f>+'PAA CONSOLIDADO'!V3195</f>
        <v>0</v>
      </c>
      <c r="Q3192" s="217">
        <f>+'PAA CONSOLIDADO'!X3195</f>
        <v>0</v>
      </c>
      <c r="R3192" s="217">
        <f>+'PAA CONSOLIDADO'!Y3195</f>
        <v>0</v>
      </c>
    </row>
    <row r="3193" spans="1:18" s="217" customFormat="1" x14ac:dyDescent="0.25">
      <c r="A3193" s="211">
        <f>+'PAA CONSOLIDADO'!C3196</f>
        <v>0</v>
      </c>
      <c r="B3193" s="211">
        <f>+'PAA CONSOLIDADO'!I3196</f>
        <v>0</v>
      </c>
      <c r="C3193" s="217" t="str">
        <f>+CONCATENATE('PAA CONSOLIDADO'!A3196,"-",'PAA CONSOLIDADO'!D3196,"-",'PAA CONSOLIDADO'!K3196)</f>
        <v>--</v>
      </c>
      <c r="D3193" s="217" t="e">
        <f>+VLOOKUP('PAA CONSOLIDADO'!L3196,LISTAS!$D$4:$E$15,2,0)</f>
        <v>#N/A</v>
      </c>
      <c r="E3193" s="217" t="e">
        <f>+VLOOKUP('PAA CONSOLIDADO'!M3196,LISTAS!$D$4:$E$15,2,0)</f>
        <v>#N/A</v>
      </c>
      <c r="F3193" s="217">
        <f>+'PAA CONSOLIDADO'!O3196</f>
        <v>0</v>
      </c>
      <c r="G3193" s="217">
        <f t="shared" si="147"/>
        <v>1</v>
      </c>
      <c r="H3193" s="217" t="e">
        <f>+VLOOKUP('PAA CONSOLIDADO'!P3196,LISTAS!$B$4:$C$17,2,0)</f>
        <v>#N/A</v>
      </c>
      <c r="I3193" s="217" t="e">
        <f>+VLOOKUP('PAA CONSOLIDADO'!Q3196,LISTAS!$B$22:$C$25,2,0)</f>
        <v>#N/A</v>
      </c>
      <c r="J3193" s="219">
        <f>'PAA CONSOLIDADO'!R3196</f>
        <v>0</v>
      </c>
      <c r="K3193" s="219">
        <f>+'PAA CONSOLIDADO'!S3196</f>
        <v>0</v>
      </c>
      <c r="L3193" s="217" t="e">
        <f>+VLOOKUP('PAA CONSOLIDADO'!T3196,LISTAS!$B$29:$C$31,2,0)</f>
        <v>#N/A</v>
      </c>
      <c r="M3193" s="217" t="e">
        <f>+VLOOKUP('PAA CONSOLIDADO'!U3196,LISTAS!$B$36:$C$39,2,0)</f>
        <v>#N/A</v>
      </c>
      <c r="N3193" s="217" t="str">
        <f t="shared" si="148"/>
        <v>Unidad de Contratación (1)</v>
      </c>
      <c r="O3193" s="217" t="str">
        <f t="shared" si="149"/>
        <v>CO-DC-11001</v>
      </c>
      <c r="P3193" s="217">
        <f>+'PAA CONSOLIDADO'!V3196</f>
        <v>0</v>
      </c>
      <c r="Q3193" s="217">
        <f>+'PAA CONSOLIDADO'!X3196</f>
        <v>0</v>
      </c>
      <c r="R3193" s="217">
        <f>+'PAA CONSOLIDADO'!Y3196</f>
        <v>0</v>
      </c>
    </row>
    <row r="3194" spans="1:18" s="217" customFormat="1" x14ac:dyDescent="0.25">
      <c r="A3194" s="211">
        <f>+'PAA CONSOLIDADO'!C3197</f>
        <v>0</v>
      </c>
      <c r="B3194" s="211">
        <f>+'PAA CONSOLIDADO'!I3197</f>
        <v>0</v>
      </c>
      <c r="C3194" s="217" t="str">
        <f>+CONCATENATE('PAA CONSOLIDADO'!A3197,"-",'PAA CONSOLIDADO'!D3197,"-",'PAA CONSOLIDADO'!K3197)</f>
        <v>--</v>
      </c>
      <c r="D3194" s="217" t="e">
        <f>+VLOOKUP('PAA CONSOLIDADO'!L3197,LISTAS!$D$4:$E$15,2,0)</f>
        <v>#N/A</v>
      </c>
      <c r="E3194" s="217" t="e">
        <f>+VLOOKUP('PAA CONSOLIDADO'!M3197,LISTAS!$D$4:$E$15,2,0)</f>
        <v>#N/A</v>
      </c>
      <c r="F3194" s="217">
        <f>+'PAA CONSOLIDADO'!O3197</f>
        <v>0</v>
      </c>
      <c r="G3194" s="217">
        <f t="shared" si="147"/>
        <v>1</v>
      </c>
      <c r="H3194" s="217" t="e">
        <f>+VLOOKUP('PAA CONSOLIDADO'!P3197,LISTAS!$B$4:$C$17,2,0)</f>
        <v>#N/A</v>
      </c>
      <c r="I3194" s="217" t="e">
        <f>+VLOOKUP('PAA CONSOLIDADO'!Q3197,LISTAS!$B$22:$C$25,2,0)</f>
        <v>#N/A</v>
      </c>
      <c r="J3194" s="219">
        <f>'PAA CONSOLIDADO'!R3197</f>
        <v>0</v>
      </c>
      <c r="K3194" s="219">
        <f>+'PAA CONSOLIDADO'!S3197</f>
        <v>0</v>
      </c>
      <c r="L3194" s="217" t="e">
        <f>+VLOOKUP('PAA CONSOLIDADO'!T3197,LISTAS!$B$29:$C$31,2,0)</f>
        <v>#N/A</v>
      </c>
      <c r="M3194" s="217" t="e">
        <f>+VLOOKUP('PAA CONSOLIDADO'!U3197,LISTAS!$B$36:$C$39,2,0)</f>
        <v>#N/A</v>
      </c>
      <c r="N3194" s="217" t="str">
        <f t="shared" si="148"/>
        <v>Unidad de Contratación (1)</v>
      </c>
      <c r="O3194" s="217" t="str">
        <f t="shared" si="149"/>
        <v>CO-DC-11001</v>
      </c>
      <c r="P3194" s="217">
        <f>+'PAA CONSOLIDADO'!V3197</f>
        <v>0</v>
      </c>
      <c r="Q3194" s="217">
        <f>+'PAA CONSOLIDADO'!X3197</f>
        <v>0</v>
      </c>
      <c r="R3194" s="217">
        <f>+'PAA CONSOLIDADO'!Y3197</f>
        <v>0</v>
      </c>
    </row>
    <row r="3195" spans="1:18" s="217" customFormat="1" x14ac:dyDescent="0.25">
      <c r="A3195" s="211">
        <f>+'PAA CONSOLIDADO'!C3198</f>
        <v>0</v>
      </c>
      <c r="B3195" s="211">
        <f>+'PAA CONSOLIDADO'!I3198</f>
        <v>0</v>
      </c>
      <c r="C3195" s="217" t="str">
        <f>+CONCATENATE('PAA CONSOLIDADO'!A3198,"-",'PAA CONSOLIDADO'!D3198,"-",'PAA CONSOLIDADO'!K3198)</f>
        <v>--</v>
      </c>
      <c r="D3195" s="217" t="e">
        <f>+VLOOKUP('PAA CONSOLIDADO'!L3198,LISTAS!$D$4:$E$15,2,0)</f>
        <v>#N/A</v>
      </c>
      <c r="E3195" s="217" t="e">
        <f>+VLOOKUP('PAA CONSOLIDADO'!M3198,LISTAS!$D$4:$E$15,2,0)</f>
        <v>#N/A</v>
      </c>
      <c r="F3195" s="217">
        <f>+'PAA CONSOLIDADO'!O3198</f>
        <v>0</v>
      </c>
      <c r="G3195" s="217">
        <f t="shared" si="147"/>
        <v>1</v>
      </c>
      <c r="H3195" s="217" t="e">
        <f>+VLOOKUP('PAA CONSOLIDADO'!P3198,LISTAS!$B$4:$C$17,2,0)</f>
        <v>#N/A</v>
      </c>
      <c r="I3195" s="217" t="e">
        <f>+VLOOKUP('PAA CONSOLIDADO'!Q3198,LISTAS!$B$22:$C$25,2,0)</f>
        <v>#N/A</v>
      </c>
      <c r="J3195" s="219">
        <f>'PAA CONSOLIDADO'!R3198</f>
        <v>0</v>
      </c>
      <c r="K3195" s="219">
        <f>+'PAA CONSOLIDADO'!S3198</f>
        <v>0</v>
      </c>
      <c r="L3195" s="217" t="e">
        <f>+VLOOKUP('PAA CONSOLIDADO'!T3198,LISTAS!$B$29:$C$31,2,0)</f>
        <v>#N/A</v>
      </c>
      <c r="M3195" s="217" t="e">
        <f>+VLOOKUP('PAA CONSOLIDADO'!U3198,LISTAS!$B$36:$C$39,2,0)</f>
        <v>#N/A</v>
      </c>
      <c r="N3195" s="217" t="str">
        <f t="shared" si="148"/>
        <v>Unidad de Contratación (1)</v>
      </c>
      <c r="O3195" s="217" t="str">
        <f t="shared" si="149"/>
        <v>CO-DC-11001</v>
      </c>
      <c r="P3195" s="217">
        <f>+'PAA CONSOLIDADO'!V3198</f>
        <v>0</v>
      </c>
      <c r="Q3195" s="217">
        <f>+'PAA CONSOLIDADO'!X3198</f>
        <v>0</v>
      </c>
      <c r="R3195" s="217">
        <f>+'PAA CONSOLIDADO'!Y3198</f>
        <v>0</v>
      </c>
    </row>
    <row r="3196" spans="1:18" s="217" customFormat="1" x14ac:dyDescent="0.25">
      <c r="A3196" s="211">
        <f>+'PAA CONSOLIDADO'!C3199</f>
        <v>0</v>
      </c>
      <c r="B3196" s="211">
        <f>+'PAA CONSOLIDADO'!I3199</f>
        <v>0</v>
      </c>
      <c r="C3196" s="217" t="str">
        <f>+CONCATENATE('PAA CONSOLIDADO'!A3199,"-",'PAA CONSOLIDADO'!D3199,"-",'PAA CONSOLIDADO'!K3199)</f>
        <v>--</v>
      </c>
      <c r="D3196" s="217" t="e">
        <f>+VLOOKUP('PAA CONSOLIDADO'!L3199,LISTAS!$D$4:$E$15,2,0)</f>
        <v>#N/A</v>
      </c>
      <c r="E3196" s="217" t="e">
        <f>+VLOOKUP('PAA CONSOLIDADO'!M3199,LISTAS!$D$4:$E$15,2,0)</f>
        <v>#N/A</v>
      </c>
      <c r="F3196" s="217">
        <f>+'PAA CONSOLIDADO'!O3199</f>
        <v>0</v>
      </c>
      <c r="G3196" s="217">
        <f t="shared" si="147"/>
        <v>1</v>
      </c>
      <c r="H3196" s="217" t="e">
        <f>+VLOOKUP('PAA CONSOLIDADO'!P3199,LISTAS!$B$4:$C$17,2,0)</f>
        <v>#N/A</v>
      </c>
      <c r="I3196" s="217" t="e">
        <f>+VLOOKUP('PAA CONSOLIDADO'!Q3199,LISTAS!$B$22:$C$25,2,0)</f>
        <v>#N/A</v>
      </c>
      <c r="J3196" s="219">
        <f>'PAA CONSOLIDADO'!R3199</f>
        <v>0</v>
      </c>
      <c r="K3196" s="219">
        <f>+'PAA CONSOLIDADO'!S3199</f>
        <v>0</v>
      </c>
      <c r="L3196" s="217" t="e">
        <f>+VLOOKUP('PAA CONSOLIDADO'!T3199,LISTAS!$B$29:$C$31,2,0)</f>
        <v>#N/A</v>
      </c>
      <c r="M3196" s="217" t="e">
        <f>+VLOOKUP('PAA CONSOLIDADO'!U3199,LISTAS!$B$36:$C$39,2,0)</f>
        <v>#N/A</v>
      </c>
      <c r="N3196" s="217" t="str">
        <f t="shared" si="148"/>
        <v>Unidad de Contratación (1)</v>
      </c>
      <c r="O3196" s="217" t="str">
        <f t="shared" si="149"/>
        <v>CO-DC-11001</v>
      </c>
      <c r="P3196" s="217">
        <f>+'PAA CONSOLIDADO'!V3199</f>
        <v>0</v>
      </c>
      <c r="Q3196" s="217">
        <f>+'PAA CONSOLIDADO'!X3199</f>
        <v>0</v>
      </c>
      <c r="R3196" s="217">
        <f>+'PAA CONSOLIDADO'!Y3199</f>
        <v>0</v>
      </c>
    </row>
    <row r="3197" spans="1:18" s="217" customFormat="1" x14ac:dyDescent="0.25">
      <c r="A3197" s="211">
        <f>+'PAA CONSOLIDADO'!C3200</f>
        <v>0</v>
      </c>
      <c r="B3197" s="211">
        <f>+'PAA CONSOLIDADO'!I3200</f>
        <v>0</v>
      </c>
      <c r="C3197" s="217" t="str">
        <f>+CONCATENATE('PAA CONSOLIDADO'!A3200,"-",'PAA CONSOLIDADO'!D3200,"-",'PAA CONSOLIDADO'!K3200)</f>
        <v>--</v>
      </c>
      <c r="D3197" s="217" t="e">
        <f>+VLOOKUP('PAA CONSOLIDADO'!L3200,LISTAS!$D$4:$E$15,2,0)</f>
        <v>#N/A</v>
      </c>
      <c r="E3197" s="217" t="e">
        <f>+VLOOKUP('PAA CONSOLIDADO'!M3200,LISTAS!$D$4:$E$15,2,0)</f>
        <v>#N/A</v>
      </c>
      <c r="F3197" s="217">
        <f>+'PAA CONSOLIDADO'!O3200</f>
        <v>0</v>
      </c>
      <c r="G3197" s="217">
        <f t="shared" si="147"/>
        <v>1</v>
      </c>
      <c r="H3197" s="217" t="e">
        <f>+VLOOKUP('PAA CONSOLIDADO'!P3200,LISTAS!$B$4:$C$17,2,0)</f>
        <v>#N/A</v>
      </c>
      <c r="I3197" s="217" t="e">
        <f>+VLOOKUP('PAA CONSOLIDADO'!Q3200,LISTAS!$B$22:$C$25,2,0)</f>
        <v>#N/A</v>
      </c>
      <c r="J3197" s="219">
        <f>'PAA CONSOLIDADO'!R3200</f>
        <v>0</v>
      </c>
      <c r="K3197" s="219">
        <f>+'PAA CONSOLIDADO'!S3200</f>
        <v>0</v>
      </c>
      <c r="L3197" s="217" t="e">
        <f>+VLOOKUP('PAA CONSOLIDADO'!T3200,LISTAS!$B$29:$C$31,2,0)</f>
        <v>#N/A</v>
      </c>
      <c r="M3197" s="217" t="e">
        <f>+VLOOKUP('PAA CONSOLIDADO'!U3200,LISTAS!$B$36:$C$39,2,0)</f>
        <v>#N/A</v>
      </c>
      <c r="N3197" s="217" t="str">
        <f t="shared" si="148"/>
        <v>Unidad de Contratación (1)</v>
      </c>
      <c r="O3197" s="217" t="str">
        <f t="shared" si="149"/>
        <v>CO-DC-11001</v>
      </c>
      <c r="P3197" s="217">
        <f>+'PAA CONSOLIDADO'!V3200</f>
        <v>0</v>
      </c>
      <c r="Q3197" s="217">
        <f>+'PAA CONSOLIDADO'!X3200</f>
        <v>0</v>
      </c>
      <c r="R3197" s="217">
        <f>+'PAA CONSOLIDADO'!Y3200</f>
        <v>0</v>
      </c>
    </row>
    <row r="3198" spans="1:18" s="217" customFormat="1" x14ac:dyDescent="0.25">
      <c r="A3198" s="211">
        <f>+'PAA CONSOLIDADO'!C3201</f>
        <v>0</v>
      </c>
      <c r="B3198" s="211">
        <f>+'PAA CONSOLIDADO'!I3201</f>
        <v>0</v>
      </c>
      <c r="C3198" s="217" t="str">
        <f>+CONCATENATE('PAA CONSOLIDADO'!A3201,"-",'PAA CONSOLIDADO'!D3201,"-",'PAA CONSOLIDADO'!K3201)</f>
        <v>--</v>
      </c>
      <c r="D3198" s="217" t="e">
        <f>+VLOOKUP('PAA CONSOLIDADO'!L3201,LISTAS!$D$4:$E$15,2,0)</f>
        <v>#N/A</v>
      </c>
      <c r="E3198" s="217" t="e">
        <f>+VLOOKUP('PAA CONSOLIDADO'!M3201,LISTAS!$D$4:$E$15,2,0)</f>
        <v>#N/A</v>
      </c>
      <c r="F3198" s="217">
        <f>+'PAA CONSOLIDADO'!O3201</f>
        <v>0</v>
      </c>
      <c r="G3198" s="217">
        <f t="shared" si="147"/>
        <v>1</v>
      </c>
      <c r="H3198" s="217" t="e">
        <f>+VLOOKUP('PAA CONSOLIDADO'!P3201,LISTAS!$B$4:$C$17,2,0)</f>
        <v>#N/A</v>
      </c>
      <c r="I3198" s="217" t="e">
        <f>+VLOOKUP('PAA CONSOLIDADO'!Q3201,LISTAS!$B$22:$C$25,2,0)</f>
        <v>#N/A</v>
      </c>
      <c r="J3198" s="219">
        <f>'PAA CONSOLIDADO'!R3201</f>
        <v>0</v>
      </c>
      <c r="K3198" s="219">
        <f>+'PAA CONSOLIDADO'!S3201</f>
        <v>0</v>
      </c>
      <c r="L3198" s="217" t="e">
        <f>+VLOOKUP('PAA CONSOLIDADO'!T3201,LISTAS!$B$29:$C$31,2,0)</f>
        <v>#N/A</v>
      </c>
      <c r="M3198" s="217" t="e">
        <f>+VLOOKUP('PAA CONSOLIDADO'!U3201,LISTAS!$B$36:$C$39,2,0)</f>
        <v>#N/A</v>
      </c>
      <c r="N3198" s="217" t="str">
        <f t="shared" si="148"/>
        <v>Unidad de Contratación (1)</v>
      </c>
      <c r="O3198" s="217" t="str">
        <f t="shared" si="149"/>
        <v>CO-DC-11001</v>
      </c>
      <c r="P3198" s="217">
        <f>+'PAA CONSOLIDADO'!V3201</f>
        <v>0</v>
      </c>
      <c r="Q3198" s="217">
        <f>+'PAA CONSOLIDADO'!X3201</f>
        <v>0</v>
      </c>
      <c r="R3198" s="217">
        <f>+'PAA CONSOLIDADO'!Y3201</f>
        <v>0</v>
      </c>
    </row>
    <row r="3199" spans="1:18" s="217" customFormat="1" x14ac:dyDescent="0.25">
      <c r="A3199" s="211">
        <f>+'PAA CONSOLIDADO'!C3202</f>
        <v>0</v>
      </c>
      <c r="B3199" s="211">
        <f>+'PAA CONSOLIDADO'!I3202</f>
        <v>0</v>
      </c>
      <c r="C3199" s="217" t="str">
        <f>+CONCATENATE('PAA CONSOLIDADO'!A3202,"-",'PAA CONSOLIDADO'!D3202,"-",'PAA CONSOLIDADO'!K3202)</f>
        <v>--</v>
      </c>
      <c r="D3199" s="217" t="e">
        <f>+VLOOKUP('PAA CONSOLIDADO'!L3202,LISTAS!$D$4:$E$15,2,0)</f>
        <v>#N/A</v>
      </c>
      <c r="E3199" s="217" t="e">
        <f>+VLOOKUP('PAA CONSOLIDADO'!M3202,LISTAS!$D$4:$E$15,2,0)</f>
        <v>#N/A</v>
      </c>
      <c r="F3199" s="217">
        <f>+'PAA CONSOLIDADO'!O3202</f>
        <v>0</v>
      </c>
      <c r="G3199" s="217">
        <f t="shared" si="147"/>
        <v>1</v>
      </c>
      <c r="H3199" s="217" t="e">
        <f>+VLOOKUP('PAA CONSOLIDADO'!P3202,LISTAS!$B$4:$C$17,2,0)</f>
        <v>#N/A</v>
      </c>
      <c r="I3199" s="217" t="e">
        <f>+VLOOKUP('PAA CONSOLIDADO'!Q3202,LISTAS!$B$22:$C$25,2,0)</f>
        <v>#N/A</v>
      </c>
      <c r="J3199" s="219">
        <f>'PAA CONSOLIDADO'!R3202</f>
        <v>0</v>
      </c>
      <c r="K3199" s="219">
        <f>+'PAA CONSOLIDADO'!S3202</f>
        <v>0</v>
      </c>
      <c r="L3199" s="217" t="e">
        <f>+VLOOKUP('PAA CONSOLIDADO'!T3202,LISTAS!$B$29:$C$31,2,0)</f>
        <v>#N/A</v>
      </c>
      <c r="M3199" s="217" t="e">
        <f>+VLOOKUP('PAA CONSOLIDADO'!U3202,LISTAS!$B$36:$C$39,2,0)</f>
        <v>#N/A</v>
      </c>
      <c r="N3199" s="217" t="str">
        <f t="shared" si="148"/>
        <v>Unidad de Contratación (1)</v>
      </c>
      <c r="O3199" s="217" t="str">
        <f t="shared" si="149"/>
        <v>CO-DC-11001</v>
      </c>
      <c r="P3199" s="217">
        <f>+'PAA CONSOLIDADO'!V3202</f>
        <v>0</v>
      </c>
      <c r="Q3199" s="217">
        <f>+'PAA CONSOLIDADO'!X3202</f>
        <v>0</v>
      </c>
      <c r="R3199" s="217">
        <f>+'PAA CONSOLIDADO'!Y3202</f>
        <v>0</v>
      </c>
    </row>
    <row r="3200" spans="1:18" s="217" customFormat="1" x14ac:dyDescent="0.25">
      <c r="A3200" s="211">
        <f>+'PAA CONSOLIDADO'!C3203</f>
        <v>0</v>
      </c>
      <c r="B3200" s="211">
        <f>+'PAA CONSOLIDADO'!I3203</f>
        <v>0</v>
      </c>
      <c r="C3200" s="217" t="str">
        <f>+CONCATENATE('PAA CONSOLIDADO'!A3203,"-",'PAA CONSOLIDADO'!D3203,"-",'PAA CONSOLIDADO'!K3203)</f>
        <v>--</v>
      </c>
      <c r="D3200" s="217" t="e">
        <f>+VLOOKUP('PAA CONSOLIDADO'!L3203,LISTAS!$D$4:$E$15,2,0)</f>
        <v>#N/A</v>
      </c>
      <c r="E3200" s="217" t="e">
        <f>+VLOOKUP('PAA CONSOLIDADO'!M3203,LISTAS!$D$4:$E$15,2,0)</f>
        <v>#N/A</v>
      </c>
      <c r="F3200" s="217">
        <f>+'PAA CONSOLIDADO'!O3203</f>
        <v>0</v>
      </c>
      <c r="G3200" s="217">
        <f t="shared" si="147"/>
        <v>1</v>
      </c>
      <c r="H3200" s="217" t="e">
        <f>+VLOOKUP('PAA CONSOLIDADO'!P3203,LISTAS!$B$4:$C$17,2,0)</f>
        <v>#N/A</v>
      </c>
      <c r="I3200" s="217" t="e">
        <f>+VLOOKUP('PAA CONSOLIDADO'!Q3203,LISTAS!$B$22:$C$25,2,0)</f>
        <v>#N/A</v>
      </c>
      <c r="J3200" s="219">
        <f>'PAA CONSOLIDADO'!R3203</f>
        <v>0</v>
      </c>
      <c r="K3200" s="219">
        <f>+'PAA CONSOLIDADO'!S3203</f>
        <v>0</v>
      </c>
      <c r="L3200" s="217" t="e">
        <f>+VLOOKUP('PAA CONSOLIDADO'!T3203,LISTAS!$B$29:$C$31,2,0)</f>
        <v>#N/A</v>
      </c>
      <c r="M3200" s="217" t="e">
        <f>+VLOOKUP('PAA CONSOLIDADO'!U3203,LISTAS!$B$36:$C$39,2,0)</f>
        <v>#N/A</v>
      </c>
      <c r="N3200" s="217" t="str">
        <f t="shared" si="148"/>
        <v>Unidad de Contratación (1)</v>
      </c>
      <c r="O3200" s="217" t="str">
        <f t="shared" si="149"/>
        <v>CO-DC-11001</v>
      </c>
      <c r="P3200" s="217">
        <f>+'PAA CONSOLIDADO'!V3203</f>
        <v>0</v>
      </c>
      <c r="Q3200" s="217">
        <f>+'PAA CONSOLIDADO'!X3203</f>
        <v>0</v>
      </c>
      <c r="R3200" s="217">
        <f>+'PAA CONSOLIDADO'!Y3203</f>
        <v>0</v>
      </c>
    </row>
    <row r="3201" spans="1:18" s="217" customFormat="1" x14ac:dyDescent="0.25">
      <c r="A3201" s="211">
        <f>+'PAA CONSOLIDADO'!C3204</f>
        <v>0</v>
      </c>
      <c r="B3201" s="211">
        <f>+'PAA CONSOLIDADO'!I3204</f>
        <v>0</v>
      </c>
      <c r="C3201" s="217" t="str">
        <f>+CONCATENATE('PAA CONSOLIDADO'!A3204,"-",'PAA CONSOLIDADO'!D3204,"-",'PAA CONSOLIDADO'!K3204)</f>
        <v>--</v>
      </c>
      <c r="D3201" s="217" t="e">
        <f>+VLOOKUP('PAA CONSOLIDADO'!L3204,LISTAS!$D$4:$E$15,2,0)</f>
        <v>#N/A</v>
      </c>
      <c r="E3201" s="217" t="e">
        <f>+VLOOKUP('PAA CONSOLIDADO'!M3204,LISTAS!$D$4:$E$15,2,0)</f>
        <v>#N/A</v>
      </c>
      <c r="F3201" s="217">
        <f>+'PAA CONSOLIDADO'!O3204</f>
        <v>0</v>
      </c>
      <c r="G3201" s="217">
        <f t="shared" si="147"/>
        <v>1</v>
      </c>
      <c r="H3201" s="217" t="e">
        <f>+VLOOKUP('PAA CONSOLIDADO'!P3204,LISTAS!$B$4:$C$17,2,0)</f>
        <v>#N/A</v>
      </c>
      <c r="I3201" s="217" t="e">
        <f>+VLOOKUP('PAA CONSOLIDADO'!Q3204,LISTAS!$B$22:$C$25,2,0)</f>
        <v>#N/A</v>
      </c>
      <c r="J3201" s="219">
        <f>'PAA CONSOLIDADO'!R3204</f>
        <v>0</v>
      </c>
      <c r="K3201" s="219">
        <f>+'PAA CONSOLIDADO'!S3204</f>
        <v>0</v>
      </c>
      <c r="L3201" s="217" t="e">
        <f>+VLOOKUP('PAA CONSOLIDADO'!T3204,LISTAS!$B$29:$C$31,2,0)</f>
        <v>#N/A</v>
      </c>
      <c r="M3201" s="217" t="e">
        <f>+VLOOKUP('PAA CONSOLIDADO'!U3204,LISTAS!$B$36:$C$39,2,0)</f>
        <v>#N/A</v>
      </c>
      <c r="N3201" s="217" t="str">
        <f t="shared" si="148"/>
        <v>Unidad de Contratación (1)</v>
      </c>
      <c r="O3201" s="217" t="str">
        <f t="shared" si="149"/>
        <v>CO-DC-11001</v>
      </c>
      <c r="P3201" s="217">
        <f>+'PAA CONSOLIDADO'!V3204</f>
        <v>0</v>
      </c>
      <c r="Q3201" s="217">
        <f>+'PAA CONSOLIDADO'!X3204</f>
        <v>0</v>
      </c>
      <c r="R3201" s="217">
        <f>+'PAA CONSOLIDADO'!Y3204</f>
        <v>0</v>
      </c>
    </row>
    <row r="3202" spans="1:18" s="217" customFormat="1" x14ac:dyDescent="0.25">
      <c r="A3202" s="211">
        <f>+'PAA CONSOLIDADO'!C3205</f>
        <v>0</v>
      </c>
      <c r="B3202" s="211">
        <f>+'PAA CONSOLIDADO'!I3205</f>
        <v>0</v>
      </c>
      <c r="C3202" s="217" t="str">
        <f>+CONCATENATE('PAA CONSOLIDADO'!A3205,"-",'PAA CONSOLIDADO'!D3205,"-",'PAA CONSOLIDADO'!K3205)</f>
        <v>--</v>
      </c>
      <c r="D3202" s="217" t="e">
        <f>+VLOOKUP('PAA CONSOLIDADO'!L3205,LISTAS!$D$4:$E$15,2,0)</f>
        <v>#N/A</v>
      </c>
      <c r="E3202" s="217" t="e">
        <f>+VLOOKUP('PAA CONSOLIDADO'!M3205,LISTAS!$D$4:$E$15,2,0)</f>
        <v>#N/A</v>
      </c>
      <c r="F3202" s="217">
        <f>+'PAA CONSOLIDADO'!O3205</f>
        <v>0</v>
      </c>
      <c r="G3202" s="217">
        <f t="shared" si="147"/>
        <v>1</v>
      </c>
      <c r="H3202" s="217" t="e">
        <f>+VLOOKUP('PAA CONSOLIDADO'!P3205,LISTAS!$B$4:$C$17,2,0)</f>
        <v>#N/A</v>
      </c>
      <c r="I3202" s="217" t="e">
        <f>+VLOOKUP('PAA CONSOLIDADO'!Q3205,LISTAS!$B$22:$C$25,2,0)</f>
        <v>#N/A</v>
      </c>
      <c r="J3202" s="219">
        <f>'PAA CONSOLIDADO'!R3205</f>
        <v>0</v>
      </c>
      <c r="K3202" s="219">
        <f>+'PAA CONSOLIDADO'!S3205</f>
        <v>0</v>
      </c>
      <c r="L3202" s="217" t="e">
        <f>+VLOOKUP('PAA CONSOLIDADO'!T3205,LISTAS!$B$29:$C$31,2,0)</f>
        <v>#N/A</v>
      </c>
      <c r="M3202" s="217" t="e">
        <f>+VLOOKUP('PAA CONSOLIDADO'!U3205,LISTAS!$B$36:$C$39,2,0)</f>
        <v>#N/A</v>
      </c>
      <c r="N3202" s="217" t="str">
        <f t="shared" si="148"/>
        <v>Unidad de Contratación (1)</v>
      </c>
      <c r="O3202" s="217" t="str">
        <f t="shared" si="149"/>
        <v>CO-DC-11001</v>
      </c>
      <c r="P3202" s="217">
        <f>+'PAA CONSOLIDADO'!V3205</f>
        <v>0</v>
      </c>
      <c r="Q3202" s="217">
        <f>+'PAA CONSOLIDADO'!X3205</f>
        <v>0</v>
      </c>
      <c r="R3202" s="217">
        <f>+'PAA CONSOLIDADO'!Y3205</f>
        <v>0</v>
      </c>
    </row>
    <row r="3203" spans="1:18" s="217" customFormat="1" x14ac:dyDescent="0.25">
      <c r="A3203" s="211">
        <f>+'PAA CONSOLIDADO'!C3206</f>
        <v>0</v>
      </c>
      <c r="B3203" s="211">
        <f>+'PAA CONSOLIDADO'!I3206</f>
        <v>0</v>
      </c>
      <c r="C3203" s="217" t="str">
        <f>+CONCATENATE('PAA CONSOLIDADO'!A3206,"-",'PAA CONSOLIDADO'!D3206,"-",'PAA CONSOLIDADO'!K3206)</f>
        <v>--</v>
      </c>
      <c r="D3203" s="217" t="e">
        <f>+VLOOKUP('PAA CONSOLIDADO'!L3206,LISTAS!$D$4:$E$15,2,0)</f>
        <v>#N/A</v>
      </c>
      <c r="E3203" s="217" t="e">
        <f>+VLOOKUP('PAA CONSOLIDADO'!M3206,LISTAS!$D$4:$E$15,2,0)</f>
        <v>#N/A</v>
      </c>
      <c r="F3203" s="217">
        <f>+'PAA CONSOLIDADO'!O3206</f>
        <v>0</v>
      </c>
      <c r="G3203" s="217">
        <f t="shared" si="147"/>
        <v>1</v>
      </c>
      <c r="H3203" s="217" t="e">
        <f>+VLOOKUP('PAA CONSOLIDADO'!P3206,LISTAS!$B$4:$C$17,2,0)</f>
        <v>#N/A</v>
      </c>
      <c r="I3203" s="217" t="e">
        <f>+VLOOKUP('PAA CONSOLIDADO'!Q3206,LISTAS!$B$22:$C$25,2,0)</f>
        <v>#N/A</v>
      </c>
      <c r="J3203" s="219">
        <f>'PAA CONSOLIDADO'!R3206</f>
        <v>0</v>
      </c>
      <c r="K3203" s="219">
        <f>+'PAA CONSOLIDADO'!S3206</f>
        <v>0</v>
      </c>
      <c r="L3203" s="217" t="e">
        <f>+VLOOKUP('PAA CONSOLIDADO'!T3206,LISTAS!$B$29:$C$31,2,0)</f>
        <v>#N/A</v>
      </c>
      <c r="M3203" s="217" t="e">
        <f>+VLOOKUP('PAA CONSOLIDADO'!U3206,LISTAS!$B$36:$C$39,2,0)</f>
        <v>#N/A</v>
      </c>
      <c r="N3203" s="217" t="str">
        <f t="shared" si="148"/>
        <v>Unidad de Contratación (1)</v>
      </c>
      <c r="O3203" s="217" t="str">
        <f t="shared" si="149"/>
        <v>CO-DC-11001</v>
      </c>
      <c r="P3203" s="217">
        <f>+'PAA CONSOLIDADO'!V3206</f>
        <v>0</v>
      </c>
      <c r="Q3203" s="217">
        <f>+'PAA CONSOLIDADO'!X3206</f>
        <v>0</v>
      </c>
      <c r="R3203" s="217">
        <f>+'PAA CONSOLIDADO'!Y3206</f>
        <v>0</v>
      </c>
    </row>
    <row r="3204" spans="1:18" s="217" customFormat="1" x14ac:dyDescent="0.25">
      <c r="A3204" s="211">
        <f>+'PAA CONSOLIDADO'!C3207</f>
        <v>0</v>
      </c>
      <c r="B3204" s="211">
        <f>+'PAA CONSOLIDADO'!I3207</f>
        <v>0</v>
      </c>
      <c r="C3204" s="217" t="str">
        <f>+CONCATENATE('PAA CONSOLIDADO'!A3207,"-",'PAA CONSOLIDADO'!D3207,"-",'PAA CONSOLIDADO'!K3207)</f>
        <v>--</v>
      </c>
      <c r="D3204" s="217" t="e">
        <f>+VLOOKUP('PAA CONSOLIDADO'!L3207,LISTAS!$D$4:$E$15,2,0)</f>
        <v>#N/A</v>
      </c>
      <c r="E3204" s="217" t="e">
        <f>+VLOOKUP('PAA CONSOLIDADO'!M3207,LISTAS!$D$4:$E$15,2,0)</f>
        <v>#N/A</v>
      </c>
      <c r="F3204" s="217">
        <f>+'PAA CONSOLIDADO'!O3207</f>
        <v>0</v>
      </c>
      <c r="G3204" s="217">
        <f t="shared" si="147"/>
        <v>1</v>
      </c>
      <c r="H3204" s="217" t="e">
        <f>+VLOOKUP('PAA CONSOLIDADO'!P3207,LISTAS!$B$4:$C$17,2,0)</f>
        <v>#N/A</v>
      </c>
      <c r="I3204" s="217" t="e">
        <f>+VLOOKUP('PAA CONSOLIDADO'!Q3207,LISTAS!$B$22:$C$25,2,0)</f>
        <v>#N/A</v>
      </c>
      <c r="J3204" s="219">
        <f>'PAA CONSOLIDADO'!R3207</f>
        <v>0</v>
      </c>
      <c r="K3204" s="219">
        <f>+'PAA CONSOLIDADO'!S3207</f>
        <v>0</v>
      </c>
      <c r="L3204" s="217" t="e">
        <f>+VLOOKUP('PAA CONSOLIDADO'!T3207,LISTAS!$B$29:$C$31,2,0)</f>
        <v>#N/A</v>
      </c>
      <c r="M3204" s="217" t="e">
        <f>+VLOOKUP('PAA CONSOLIDADO'!U3207,LISTAS!$B$36:$C$39,2,0)</f>
        <v>#N/A</v>
      </c>
      <c r="N3204" s="217" t="str">
        <f t="shared" si="148"/>
        <v>Unidad de Contratación (1)</v>
      </c>
      <c r="O3204" s="217" t="str">
        <f t="shared" si="149"/>
        <v>CO-DC-11001</v>
      </c>
      <c r="P3204" s="217">
        <f>+'PAA CONSOLIDADO'!V3207</f>
        <v>0</v>
      </c>
      <c r="Q3204" s="217">
        <f>+'PAA CONSOLIDADO'!X3207</f>
        <v>0</v>
      </c>
      <c r="R3204" s="217">
        <f>+'PAA CONSOLIDADO'!Y3207</f>
        <v>0</v>
      </c>
    </row>
    <row r="3205" spans="1:18" s="217" customFormat="1" x14ac:dyDescent="0.25">
      <c r="A3205" s="211">
        <f>+'PAA CONSOLIDADO'!C3208</f>
        <v>0</v>
      </c>
      <c r="B3205" s="211">
        <f>+'PAA CONSOLIDADO'!I3208</f>
        <v>0</v>
      </c>
      <c r="C3205" s="217" t="str">
        <f>+CONCATENATE('PAA CONSOLIDADO'!A3208,"-",'PAA CONSOLIDADO'!D3208,"-",'PAA CONSOLIDADO'!K3208)</f>
        <v>--</v>
      </c>
      <c r="D3205" s="217" t="e">
        <f>+VLOOKUP('PAA CONSOLIDADO'!L3208,LISTAS!$D$4:$E$15,2,0)</f>
        <v>#N/A</v>
      </c>
      <c r="E3205" s="217" t="e">
        <f>+VLOOKUP('PAA CONSOLIDADO'!M3208,LISTAS!$D$4:$E$15,2,0)</f>
        <v>#N/A</v>
      </c>
      <c r="F3205" s="217">
        <f>+'PAA CONSOLIDADO'!O3208</f>
        <v>0</v>
      </c>
      <c r="G3205" s="217">
        <f t="shared" ref="G3205:G3268" si="150">+IF(ISBLANK(B3205),"",1)</f>
        <v>1</v>
      </c>
      <c r="H3205" s="217" t="e">
        <f>+VLOOKUP('PAA CONSOLIDADO'!P3208,LISTAS!$B$4:$C$17,2,0)</f>
        <v>#N/A</v>
      </c>
      <c r="I3205" s="217" t="e">
        <f>+VLOOKUP('PAA CONSOLIDADO'!Q3208,LISTAS!$B$22:$C$25,2,0)</f>
        <v>#N/A</v>
      </c>
      <c r="J3205" s="219">
        <f>'PAA CONSOLIDADO'!R3208</f>
        <v>0</v>
      </c>
      <c r="K3205" s="219">
        <f>+'PAA CONSOLIDADO'!S3208</f>
        <v>0</v>
      </c>
      <c r="L3205" s="217" t="e">
        <f>+VLOOKUP('PAA CONSOLIDADO'!T3208,LISTAS!$B$29:$C$31,2,0)</f>
        <v>#N/A</v>
      </c>
      <c r="M3205" s="217" t="e">
        <f>+VLOOKUP('PAA CONSOLIDADO'!U3208,LISTAS!$B$36:$C$39,2,0)</f>
        <v>#N/A</v>
      </c>
      <c r="N3205" s="217" t="str">
        <f t="shared" ref="N3205:N3268" si="151">+IF(ISBLANK(B3205),"","Unidad de Contratación (1)")</f>
        <v>Unidad de Contratación (1)</v>
      </c>
      <c r="O3205" s="217" t="str">
        <f t="shared" ref="O3205:O3268" si="152">+IF(ISBLANK(B3205),"","CO-DC-11001")</f>
        <v>CO-DC-11001</v>
      </c>
      <c r="P3205" s="217">
        <f>+'PAA CONSOLIDADO'!V3208</f>
        <v>0</v>
      </c>
      <c r="Q3205" s="217">
        <f>+'PAA CONSOLIDADO'!X3208</f>
        <v>0</v>
      </c>
      <c r="R3205" s="217">
        <f>+'PAA CONSOLIDADO'!Y3208</f>
        <v>0</v>
      </c>
    </row>
    <row r="3206" spans="1:18" s="217" customFormat="1" x14ac:dyDescent="0.25">
      <c r="A3206" s="211">
        <f>+'PAA CONSOLIDADO'!C3209</f>
        <v>0</v>
      </c>
      <c r="B3206" s="211">
        <f>+'PAA CONSOLIDADO'!I3209</f>
        <v>0</v>
      </c>
      <c r="C3206" s="217" t="str">
        <f>+CONCATENATE('PAA CONSOLIDADO'!A3209,"-",'PAA CONSOLIDADO'!D3209,"-",'PAA CONSOLIDADO'!K3209)</f>
        <v>--</v>
      </c>
      <c r="D3206" s="217" t="e">
        <f>+VLOOKUP('PAA CONSOLIDADO'!L3209,LISTAS!$D$4:$E$15,2,0)</f>
        <v>#N/A</v>
      </c>
      <c r="E3206" s="217" t="e">
        <f>+VLOOKUP('PAA CONSOLIDADO'!M3209,LISTAS!$D$4:$E$15,2,0)</f>
        <v>#N/A</v>
      </c>
      <c r="F3206" s="217">
        <f>+'PAA CONSOLIDADO'!O3209</f>
        <v>0</v>
      </c>
      <c r="G3206" s="217">
        <f t="shared" si="150"/>
        <v>1</v>
      </c>
      <c r="H3206" s="217" t="e">
        <f>+VLOOKUP('PAA CONSOLIDADO'!P3209,LISTAS!$B$4:$C$17,2,0)</f>
        <v>#N/A</v>
      </c>
      <c r="I3206" s="217" t="e">
        <f>+VLOOKUP('PAA CONSOLIDADO'!Q3209,LISTAS!$B$22:$C$25,2,0)</f>
        <v>#N/A</v>
      </c>
      <c r="J3206" s="219">
        <f>'PAA CONSOLIDADO'!R3209</f>
        <v>0</v>
      </c>
      <c r="K3206" s="219">
        <f>+'PAA CONSOLIDADO'!S3209</f>
        <v>0</v>
      </c>
      <c r="L3206" s="217" t="e">
        <f>+VLOOKUP('PAA CONSOLIDADO'!T3209,LISTAS!$B$29:$C$31,2,0)</f>
        <v>#N/A</v>
      </c>
      <c r="M3206" s="217" t="e">
        <f>+VLOOKUP('PAA CONSOLIDADO'!U3209,LISTAS!$B$36:$C$39,2,0)</f>
        <v>#N/A</v>
      </c>
      <c r="N3206" s="217" t="str">
        <f t="shared" si="151"/>
        <v>Unidad de Contratación (1)</v>
      </c>
      <c r="O3206" s="217" t="str">
        <f t="shared" si="152"/>
        <v>CO-DC-11001</v>
      </c>
      <c r="P3206" s="217">
        <f>+'PAA CONSOLIDADO'!V3209</f>
        <v>0</v>
      </c>
      <c r="Q3206" s="217">
        <f>+'PAA CONSOLIDADO'!X3209</f>
        <v>0</v>
      </c>
      <c r="R3206" s="217">
        <f>+'PAA CONSOLIDADO'!Y3209</f>
        <v>0</v>
      </c>
    </row>
    <row r="3207" spans="1:18" s="217" customFormat="1" x14ac:dyDescent="0.25">
      <c r="A3207" s="211">
        <f>+'PAA CONSOLIDADO'!C3210</f>
        <v>0</v>
      </c>
      <c r="B3207" s="211">
        <f>+'PAA CONSOLIDADO'!I3210</f>
        <v>0</v>
      </c>
      <c r="C3207" s="217" t="str">
        <f>+CONCATENATE('PAA CONSOLIDADO'!A3210,"-",'PAA CONSOLIDADO'!D3210,"-",'PAA CONSOLIDADO'!K3210)</f>
        <v>--</v>
      </c>
      <c r="D3207" s="217" t="e">
        <f>+VLOOKUP('PAA CONSOLIDADO'!L3210,LISTAS!$D$4:$E$15,2,0)</f>
        <v>#N/A</v>
      </c>
      <c r="E3207" s="217" t="e">
        <f>+VLOOKUP('PAA CONSOLIDADO'!M3210,LISTAS!$D$4:$E$15,2,0)</f>
        <v>#N/A</v>
      </c>
      <c r="F3207" s="217">
        <f>+'PAA CONSOLIDADO'!O3210</f>
        <v>0</v>
      </c>
      <c r="G3207" s="217">
        <f t="shared" si="150"/>
        <v>1</v>
      </c>
      <c r="H3207" s="217" t="e">
        <f>+VLOOKUP('PAA CONSOLIDADO'!P3210,LISTAS!$B$4:$C$17,2,0)</f>
        <v>#N/A</v>
      </c>
      <c r="I3207" s="217" t="e">
        <f>+VLOOKUP('PAA CONSOLIDADO'!Q3210,LISTAS!$B$22:$C$25,2,0)</f>
        <v>#N/A</v>
      </c>
      <c r="J3207" s="219">
        <f>'PAA CONSOLIDADO'!R3210</f>
        <v>0</v>
      </c>
      <c r="K3207" s="219">
        <f>+'PAA CONSOLIDADO'!S3210</f>
        <v>0</v>
      </c>
      <c r="L3207" s="217" t="e">
        <f>+VLOOKUP('PAA CONSOLIDADO'!T3210,LISTAS!$B$29:$C$31,2,0)</f>
        <v>#N/A</v>
      </c>
      <c r="M3207" s="217" t="e">
        <f>+VLOOKUP('PAA CONSOLIDADO'!U3210,LISTAS!$B$36:$C$39,2,0)</f>
        <v>#N/A</v>
      </c>
      <c r="N3207" s="217" t="str">
        <f t="shared" si="151"/>
        <v>Unidad de Contratación (1)</v>
      </c>
      <c r="O3207" s="217" t="str">
        <f t="shared" si="152"/>
        <v>CO-DC-11001</v>
      </c>
      <c r="P3207" s="217">
        <f>+'PAA CONSOLIDADO'!V3210</f>
        <v>0</v>
      </c>
      <c r="Q3207" s="217">
        <f>+'PAA CONSOLIDADO'!X3210</f>
        <v>0</v>
      </c>
      <c r="R3207" s="217">
        <f>+'PAA CONSOLIDADO'!Y3210</f>
        <v>0</v>
      </c>
    </row>
    <row r="3208" spans="1:18" s="217" customFormat="1" x14ac:dyDescent="0.25">
      <c r="A3208" s="211">
        <f>+'PAA CONSOLIDADO'!C3211</f>
        <v>0</v>
      </c>
      <c r="B3208" s="211">
        <f>+'PAA CONSOLIDADO'!I3211</f>
        <v>0</v>
      </c>
      <c r="C3208" s="217" t="str">
        <f>+CONCATENATE('PAA CONSOLIDADO'!A3211,"-",'PAA CONSOLIDADO'!D3211,"-",'PAA CONSOLIDADO'!K3211)</f>
        <v>--</v>
      </c>
      <c r="D3208" s="217" t="e">
        <f>+VLOOKUP('PAA CONSOLIDADO'!L3211,LISTAS!$D$4:$E$15,2,0)</f>
        <v>#N/A</v>
      </c>
      <c r="E3208" s="217" t="e">
        <f>+VLOOKUP('PAA CONSOLIDADO'!M3211,LISTAS!$D$4:$E$15,2,0)</f>
        <v>#N/A</v>
      </c>
      <c r="F3208" s="217">
        <f>+'PAA CONSOLIDADO'!O3211</f>
        <v>0</v>
      </c>
      <c r="G3208" s="217">
        <f t="shared" si="150"/>
        <v>1</v>
      </c>
      <c r="H3208" s="217" t="e">
        <f>+VLOOKUP('PAA CONSOLIDADO'!P3211,LISTAS!$B$4:$C$17,2,0)</f>
        <v>#N/A</v>
      </c>
      <c r="I3208" s="217" t="e">
        <f>+VLOOKUP('PAA CONSOLIDADO'!Q3211,LISTAS!$B$22:$C$25,2,0)</f>
        <v>#N/A</v>
      </c>
      <c r="J3208" s="219">
        <f>'PAA CONSOLIDADO'!R3211</f>
        <v>0</v>
      </c>
      <c r="K3208" s="219">
        <f>+'PAA CONSOLIDADO'!S3211</f>
        <v>0</v>
      </c>
      <c r="L3208" s="217" t="e">
        <f>+VLOOKUP('PAA CONSOLIDADO'!T3211,LISTAS!$B$29:$C$31,2,0)</f>
        <v>#N/A</v>
      </c>
      <c r="M3208" s="217" t="e">
        <f>+VLOOKUP('PAA CONSOLIDADO'!U3211,LISTAS!$B$36:$C$39,2,0)</f>
        <v>#N/A</v>
      </c>
      <c r="N3208" s="217" t="str">
        <f t="shared" si="151"/>
        <v>Unidad de Contratación (1)</v>
      </c>
      <c r="O3208" s="217" t="str">
        <f t="shared" si="152"/>
        <v>CO-DC-11001</v>
      </c>
      <c r="P3208" s="217">
        <f>+'PAA CONSOLIDADO'!V3211</f>
        <v>0</v>
      </c>
      <c r="Q3208" s="217">
        <f>+'PAA CONSOLIDADO'!X3211</f>
        <v>0</v>
      </c>
      <c r="R3208" s="217">
        <f>+'PAA CONSOLIDADO'!Y3211</f>
        <v>0</v>
      </c>
    </row>
    <row r="3209" spans="1:18" s="217" customFormat="1" x14ac:dyDescent="0.25">
      <c r="A3209" s="211">
        <f>+'PAA CONSOLIDADO'!C3212</f>
        <v>0</v>
      </c>
      <c r="B3209" s="211">
        <f>+'PAA CONSOLIDADO'!I3212</f>
        <v>0</v>
      </c>
      <c r="C3209" s="217" t="str">
        <f>+CONCATENATE('PAA CONSOLIDADO'!A3212,"-",'PAA CONSOLIDADO'!D3212,"-",'PAA CONSOLIDADO'!K3212)</f>
        <v>--</v>
      </c>
      <c r="D3209" s="217" t="e">
        <f>+VLOOKUP('PAA CONSOLIDADO'!L3212,LISTAS!$D$4:$E$15,2,0)</f>
        <v>#N/A</v>
      </c>
      <c r="E3209" s="217" t="e">
        <f>+VLOOKUP('PAA CONSOLIDADO'!M3212,LISTAS!$D$4:$E$15,2,0)</f>
        <v>#N/A</v>
      </c>
      <c r="F3209" s="217">
        <f>+'PAA CONSOLIDADO'!O3212</f>
        <v>0</v>
      </c>
      <c r="G3209" s="217">
        <f t="shared" si="150"/>
        <v>1</v>
      </c>
      <c r="H3209" s="217" t="e">
        <f>+VLOOKUP('PAA CONSOLIDADO'!P3212,LISTAS!$B$4:$C$17,2,0)</f>
        <v>#N/A</v>
      </c>
      <c r="I3209" s="217" t="e">
        <f>+VLOOKUP('PAA CONSOLIDADO'!Q3212,LISTAS!$B$22:$C$25,2,0)</f>
        <v>#N/A</v>
      </c>
      <c r="J3209" s="219">
        <f>'PAA CONSOLIDADO'!R3212</f>
        <v>0</v>
      </c>
      <c r="K3209" s="219">
        <f>+'PAA CONSOLIDADO'!S3212</f>
        <v>0</v>
      </c>
      <c r="L3209" s="217" t="e">
        <f>+VLOOKUP('PAA CONSOLIDADO'!T3212,LISTAS!$B$29:$C$31,2,0)</f>
        <v>#N/A</v>
      </c>
      <c r="M3209" s="217" t="e">
        <f>+VLOOKUP('PAA CONSOLIDADO'!U3212,LISTAS!$B$36:$C$39,2,0)</f>
        <v>#N/A</v>
      </c>
      <c r="N3209" s="217" t="str">
        <f t="shared" si="151"/>
        <v>Unidad de Contratación (1)</v>
      </c>
      <c r="O3209" s="217" t="str">
        <f t="shared" si="152"/>
        <v>CO-DC-11001</v>
      </c>
      <c r="P3209" s="217">
        <f>+'PAA CONSOLIDADO'!V3212</f>
        <v>0</v>
      </c>
      <c r="Q3209" s="217">
        <f>+'PAA CONSOLIDADO'!X3212</f>
        <v>0</v>
      </c>
      <c r="R3209" s="217">
        <f>+'PAA CONSOLIDADO'!Y3212</f>
        <v>0</v>
      </c>
    </row>
    <row r="3210" spans="1:18" s="217" customFormat="1" x14ac:dyDescent="0.25">
      <c r="A3210" s="211">
        <f>+'PAA CONSOLIDADO'!C3213</f>
        <v>0</v>
      </c>
      <c r="B3210" s="211">
        <f>+'PAA CONSOLIDADO'!I3213</f>
        <v>0</v>
      </c>
      <c r="C3210" s="217" t="str">
        <f>+CONCATENATE('PAA CONSOLIDADO'!A3213,"-",'PAA CONSOLIDADO'!D3213,"-",'PAA CONSOLIDADO'!K3213)</f>
        <v>--</v>
      </c>
      <c r="D3210" s="217" t="e">
        <f>+VLOOKUP('PAA CONSOLIDADO'!L3213,LISTAS!$D$4:$E$15,2,0)</f>
        <v>#N/A</v>
      </c>
      <c r="E3210" s="217" t="e">
        <f>+VLOOKUP('PAA CONSOLIDADO'!M3213,LISTAS!$D$4:$E$15,2,0)</f>
        <v>#N/A</v>
      </c>
      <c r="F3210" s="217">
        <f>+'PAA CONSOLIDADO'!O3213</f>
        <v>0</v>
      </c>
      <c r="G3210" s="217">
        <f t="shared" si="150"/>
        <v>1</v>
      </c>
      <c r="H3210" s="217" t="e">
        <f>+VLOOKUP('PAA CONSOLIDADO'!P3213,LISTAS!$B$4:$C$17,2,0)</f>
        <v>#N/A</v>
      </c>
      <c r="I3210" s="217" t="e">
        <f>+VLOOKUP('PAA CONSOLIDADO'!Q3213,LISTAS!$B$22:$C$25,2,0)</f>
        <v>#N/A</v>
      </c>
      <c r="J3210" s="219">
        <f>'PAA CONSOLIDADO'!R3213</f>
        <v>0</v>
      </c>
      <c r="K3210" s="219">
        <f>+'PAA CONSOLIDADO'!S3213</f>
        <v>0</v>
      </c>
      <c r="L3210" s="217" t="e">
        <f>+VLOOKUP('PAA CONSOLIDADO'!T3213,LISTAS!$B$29:$C$31,2,0)</f>
        <v>#N/A</v>
      </c>
      <c r="M3210" s="217" t="e">
        <f>+VLOOKUP('PAA CONSOLIDADO'!U3213,LISTAS!$B$36:$C$39,2,0)</f>
        <v>#N/A</v>
      </c>
      <c r="N3210" s="217" t="str">
        <f t="shared" si="151"/>
        <v>Unidad de Contratación (1)</v>
      </c>
      <c r="O3210" s="217" t="str">
        <f t="shared" si="152"/>
        <v>CO-DC-11001</v>
      </c>
      <c r="P3210" s="217">
        <f>+'PAA CONSOLIDADO'!V3213</f>
        <v>0</v>
      </c>
      <c r="Q3210" s="217">
        <f>+'PAA CONSOLIDADO'!X3213</f>
        <v>0</v>
      </c>
      <c r="R3210" s="217">
        <f>+'PAA CONSOLIDADO'!Y3213</f>
        <v>0</v>
      </c>
    </row>
    <row r="3211" spans="1:18" s="217" customFormat="1" x14ac:dyDescent="0.25">
      <c r="A3211" s="211">
        <f>+'PAA CONSOLIDADO'!C3214</f>
        <v>0</v>
      </c>
      <c r="B3211" s="211">
        <f>+'PAA CONSOLIDADO'!I3214</f>
        <v>0</v>
      </c>
      <c r="C3211" s="217" t="str">
        <f>+CONCATENATE('PAA CONSOLIDADO'!A3214,"-",'PAA CONSOLIDADO'!D3214,"-",'PAA CONSOLIDADO'!K3214)</f>
        <v>--</v>
      </c>
      <c r="D3211" s="217" t="e">
        <f>+VLOOKUP('PAA CONSOLIDADO'!L3214,LISTAS!$D$4:$E$15,2,0)</f>
        <v>#N/A</v>
      </c>
      <c r="E3211" s="217" t="e">
        <f>+VLOOKUP('PAA CONSOLIDADO'!M3214,LISTAS!$D$4:$E$15,2,0)</f>
        <v>#N/A</v>
      </c>
      <c r="F3211" s="217">
        <f>+'PAA CONSOLIDADO'!O3214</f>
        <v>0</v>
      </c>
      <c r="G3211" s="217">
        <f t="shared" si="150"/>
        <v>1</v>
      </c>
      <c r="H3211" s="217" t="e">
        <f>+VLOOKUP('PAA CONSOLIDADO'!P3214,LISTAS!$B$4:$C$17,2,0)</f>
        <v>#N/A</v>
      </c>
      <c r="I3211" s="217" t="e">
        <f>+VLOOKUP('PAA CONSOLIDADO'!Q3214,LISTAS!$B$22:$C$25,2,0)</f>
        <v>#N/A</v>
      </c>
      <c r="J3211" s="219">
        <f>'PAA CONSOLIDADO'!R3214</f>
        <v>0</v>
      </c>
      <c r="K3211" s="219">
        <f>+'PAA CONSOLIDADO'!S3214</f>
        <v>0</v>
      </c>
      <c r="L3211" s="217" t="e">
        <f>+VLOOKUP('PAA CONSOLIDADO'!T3214,LISTAS!$B$29:$C$31,2,0)</f>
        <v>#N/A</v>
      </c>
      <c r="M3211" s="217" t="e">
        <f>+VLOOKUP('PAA CONSOLIDADO'!U3214,LISTAS!$B$36:$C$39,2,0)</f>
        <v>#N/A</v>
      </c>
      <c r="N3211" s="217" t="str">
        <f t="shared" si="151"/>
        <v>Unidad de Contratación (1)</v>
      </c>
      <c r="O3211" s="217" t="str">
        <f t="shared" si="152"/>
        <v>CO-DC-11001</v>
      </c>
      <c r="P3211" s="217">
        <f>+'PAA CONSOLIDADO'!V3214</f>
        <v>0</v>
      </c>
      <c r="Q3211" s="217">
        <f>+'PAA CONSOLIDADO'!X3214</f>
        <v>0</v>
      </c>
      <c r="R3211" s="217">
        <f>+'PAA CONSOLIDADO'!Y3214</f>
        <v>0</v>
      </c>
    </row>
    <row r="3212" spans="1:18" s="217" customFormat="1" x14ac:dyDescent="0.25">
      <c r="A3212" s="211">
        <f>+'PAA CONSOLIDADO'!C3215</f>
        <v>0</v>
      </c>
      <c r="B3212" s="211">
        <f>+'PAA CONSOLIDADO'!I3215</f>
        <v>0</v>
      </c>
      <c r="C3212" s="217" t="str">
        <f>+CONCATENATE('PAA CONSOLIDADO'!A3215,"-",'PAA CONSOLIDADO'!D3215,"-",'PAA CONSOLIDADO'!K3215)</f>
        <v>--</v>
      </c>
      <c r="D3212" s="217" t="e">
        <f>+VLOOKUP('PAA CONSOLIDADO'!L3215,LISTAS!$D$4:$E$15,2,0)</f>
        <v>#N/A</v>
      </c>
      <c r="E3212" s="217" t="e">
        <f>+VLOOKUP('PAA CONSOLIDADO'!M3215,LISTAS!$D$4:$E$15,2,0)</f>
        <v>#N/A</v>
      </c>
      <c r="F3212" s="217">
        <f>+'PAA CONSOLIDADO'!O3215</f>
        <v>0</v>
      </c>
      <c r="G3212" s="217">
        <f t="shared" si="150"/>
        <v>1</v>
      </c>
      <c r="H3212" s="217" t="e">
        <f>+VLOOKUP('PAA CONSOLIDADO'!P3215,LISTAS!$B$4:$C$17,2,0)</f>
        <v>#N/A</v>
      </c>
      <c r="I3212" s="217" t="e">
        <f>+VLOOKUP('PAA CONSOLIDADO'!Q3215,LISTAS!$B$22:$C$25,2,0)</f>
        <v>#N/A</v>
      </c>
      <c r="J3212" s="219">
        <f>'PAA CONSOLIDADO'!R3215</f>
        <v>0</v>
      </c>
      <c r="K3212" s="219">
        <f>+'PAA CONSOLIDADO'!S3215</f>
        <v>0</v>
      </c>
      <c r="L3212" s="217" t="e">
        <f>+VLOOKUP('PAA CONSOLIDADO'!T3215,LISTAS!$B$29:$C$31,2,0)</f>
        <v>#N/A</v>
      </c>
      <c r="M3212" s="217" t="e">
        <f>+VLOOKUP('PAA CONSOLIDADO'!U3215,LISTAS!$B$36:$C$39,2,0)</f>
        <v>#N/A</v>
      </c>
      <c r="N3212" s="217" t="str">
        <f t="shared" si="151"/>
        <v>Unidad de Contratación (1)</v>
      </c>
      <c r="O3212" s="217" t="str">
        <f t="shared" si="152"/>
        <v>CO-DC-11001</v>
      </c>
      <c r="P3212" s="217">
        <f>+'PAA CONSOLIDADO'!V3215</f>
        <v>0</v>
      </c>
      <c r="Q3212" s="217">
        <f>+'PAA CONSOLIDADO'!X3215</f>
        <v>0</v>
      </c>
      <c r="R3212" s="217">
        <f>+'PAA CONSOLIDADO'!Y3215</f>
        <v>0</v>
      </c>
    </row>
    <row r="3213" spans="1:18" s="217" customFormat="1" x14ac:dyDescent="0.25">
      <c r="A3213" s="211">
        <f>+'PAA CONSOLIDADO'!C3216</f>
        <v>0</v>
      </c>
      <c r="B3213" s="211">
        <f>+'PAA CONSOLIDADO'!I3216</f>
        <v>0</v>
      </c>
      <c r="C3213" s="217" t="str">
        <f>+CONCATENATE('PAA CONSOLIDADO'!A3216,"-",'PAA CONSOLIDADO'!D3216,"-",'PAA CONSOLIDADO'!K3216)</f>
        <v>--</v>
      </c>
      <c r="D3213" s="217" t="e">
        <f>+VLOOKUP('PAA CONSOLIDADO'!L3216,LISTAS!$D$4:$E$15,2,0)</f>
        <v>#N/A</v>
      </c>
      <c r="E3213" s="217" t="e">
        <f>+VLOOKUP('PAA CONSOLIDADO'!M3216,LISTAS!$D$4:$E$15,2,0)</f>
        <v>#N/A</v>
      </c>
      <c r="F3213" s="217">
        <f>+'PAA CONSOLIDADO'!O3216</f>
        <v>0</v>
      </c>
      <c r="G3213" s="217">
        <f t="shared" si="150"/>
        <v>1</v>
      </c>
      <c r="H3213" s="217" t="e">
        <f>+VLOOKUP('PAA CONSOLIDADO'!P3216,LISTAS!$B$4:$C$17,2,0)</f>
        <v>#N/A</v>
      </c>
      <c r="I3213" s="217" t="e">
        <f>+VLOOKUP('PAA CONSOLIDADO'!Q3216,LISTAS!$B$22:$C$25,2,0)</f>
        <v>#N/A</v>
      </c>
      <c r="J3213" s="219">
        <f>'PAA CONSOLIDADO'!R3216</f>
        <v>0</v>
      </c>
      <c r="K3213" s="219">
        <f>+'PAA CONSOLIDADO'!S3216</f>
        <v>0</v>
      </c>
      <c r="L3213" s="217" t="e">
        <f>+VLOOKUP('PAA CONSOLIDADO'!T3216,LISTAS!$B$29:$C$31,2,0)</f>
        <v>#N/A</v>
      </c>
      <c r="M3213" s="217" t="e">
        <f>+VLOOKUP('PAA CONSOLIDADO'!U3216,LISTAS!$B$36:$C$39,2,0)</f>
        <v>#N/A</v>
      </c>
      <c r="N3213" s="217" t="str">
        <f t="shared" si="151"/>
        <v>Unidad de Contratación (1)</v>
      </c>
      <c r="O3213" s="217" t="str">
        <f t="shared" si="152"/>
        <v>CO-DC-11001</v>
      </c>
      <c r="P3213" s="217">
        <f>+'PAA CONSOLIDADO'!V3216</f>
        <v>0</v>
      </c>
      <c r="Q3213" s="217">
        <f>+'PAA CONSOLIDADO'!X3216</f>
        <v>0</v>
      </c>
      <c r="R3213" s="217">
        <f>+'PAA CONSOLIDADO'!Y3216</f>
        <v>0</v>
      </c>
    </row>
    <row r="3214" spans="1:18" s="217" customFormat="1" x14ac:dyDescent="0.25">
      <c r="A3214" s="211">
        <f>+'PAA CONSOLIDADO'!C3217</f>
        <v>0</v>
      </c>
      <c r="B3214" s="211">
        <f>+'PAA CONSOLIDADO'!I3217</f>
        <v>0</v>
      </c>
      <c r="C3214" s="217" t="str">
        <f>+CONCATENATE('PAA CONSOLIDADO'!A3217,"-",'PAA CONSOLIDADO'!D3217,"-",'PAA CONSOLIDADO'!K3217)</f>
        <v>--</v>
      </c>
      <c r="D3214" s="217" t="e">
        <f>+VLOOKUP('PAA CONSOLIDADO'!L3217,LISTAS!$D$4:$E$15,2,0)</f>
        <v>#N/A</v>
      </c>
      <c r="E3214" s="217" t="e">
        <f>+VLOOKUP('PAA CONSOLIDADO'!M3217,LISTAS!$D$4:$E$15,2,0)</f>
        <v>#N/A</v>
      </c>
      <c r="F3214" s="217">
        <f>+'PAA CONSOLIDADO'!O3217</f>
        <v>0</v>
      </c>
      <c r="G3214" s="217">
        <f t="shared" si="150"/>
        <v>1</v>
      </c>
      <c r="H3214" s="217" t="e">
        <f>+VLOOKUP('PAA CONSOLIDADO'!P3217,LISTAS!$B$4:$C$17,2,0)</f>
        <v>#N/A</v>
      </c>
      <c r="I3214" s="217" t="e">
        <f>+VLOOKUP('PAA CONSOLIDADO'!Q3217,LISTAS!$B$22:$C$25,2,0)</f>
        <v>#N/A</v>
      </c>
      <c r="J3214" s="219">
        <f>'PAA CONSOLIDADO'!R3217</f>
        <v>0</v>
      </c>
      <c r="K3214" s="219">
        <f>+'PAA CONSOLIDADO'!S3217</f>
        <v>0</v>
      </c>
      <c r="L3214" s="217" t="e">
        <f>+VLOOKUP('PAA CONSOLIDADO'!T3217,LISTAS!$B$29:$C$31,2,0)</f>
        <v>#N/A</v>
      </c>
      <c r="M3214" s="217" t="e">
        <f>+VLOOKUP('PAA CONSOLIDADO'!U3217,LISTAS!$B$36:$C$39,2,0)</f>
        <v>#N/A</v>
      </c>
      <c r="N3214" s="217" t="str">
        <f t="shared" si="151"/>
        <v>Unidad de Contratación (1)</v>
      </c>
      <c r="O3214" s="217" t="str">
        <f t="shared" si="152"/>
        <v>CO-DC-11001</v>
      </c>
      <c r="P3214" s="217">
        <f>+'PAA CONSOLIDADO'!V3217</f>
        <v>0</v>
      </c>
      <c r="Q3214" s="217">
        <f>+'PAA CONSOLIDADO'!X3217</f>
        <v>0</v>
      </c>
      <c r="R3214" s="217">
        <f>+'PAA CONSOLIDADO'!Y3217</f>
        <v>0</v>
      </c>
    </row>
    <row r="3215" spans="1:18" s="217" customFormat="1" x14ac:dyDescent="0.25">
      <c r="A3215" s="211">
        <f>+'PAA CONSOLIDADO'!C3218</f>
        <v>0</v>
      </c>
      <c r="B3215" s="211">
        <f>+'PAA CONSOLIDADO'!I3218</f>
        <v>0</v>
      </c>
      <c r="C3215" s="217" t="str">
        <f>+CONCATENATE('PAA CONSOLIDADO'!A3218,"-",'PAA CONSOLIDADO'!D3218,"-",'PAA CONSOLIDADO'!K3218)</f>
        <v>--</v>
      </c>
      <c r="D3215" s="217" t="e">
        <f>+VLOOKUP('PAA CONSOLIDADO'!L3218,LISTAS!$D$4:$E$15,2,0)</f>
        <v>#N/A</v>
      </c>
      <c r="E3215" s="217" t="e">
        <f>+VLOOKUP('PAA CONSOLIDADO'!M3218,LISTAS!$D$4:$E$15,2,0)</f>
        <v>#N/A</v>
      </c>
      <c r="F3215" s="217">
        <f>+'PAA CONSOLIDADO'!O3218</f>
        <v>0</v>
      </c>
      <c r="G3215" s="217">
        <f t="shared" si="150"/>
        <v>1</v>
      </c>
      <c r="H3215" s="217" t="e">
        <f>+VLOOKUP('PAA CONSOLIDADO'!P3218,LISTAS!$B$4:$C$17,2,0)</f>
        <v>#N/A</v>
      </c>
      <c r="I3215" s="217" t="e">
        <f>+VLOOKUP('PAA CONSOLIDADO'!Q3218,LISTAS!$B$22:$C$25,2,0)</f>
        <v>#N/A</v>
      </c>
      <c r="J3215" s="219">
        <f>'PAA CONSOLIDADO'!R3218</f>
        <v>0</v>
      </c>
      <c r="K3215" s="219">
        <f>+'PAA CONSOLIDADO'!S3218</f>
        <v>0</v>
      </c>
      <c r="L3215" s="217" t="e">
        <f>+VLOOKUP('PAA CONSOLIDADO'!T3218,LISTAS!$B$29:$C$31,2,0)</f>
        <v>#N/A</v>
      </c>
      <c r="M3215" s="217" t="e">
        <f>+VLOOKUP('PAA CONSOLIDADO'!U3218,LISTAS!$B$36:$C$39,2,0)</f>
        <v>#N/A</v>
      </c>
      <c r="N3215" s="217" t="str">
        <f t="shared" si="151"/>
        <v>Unidad de Contratación (1)</v>
      </c>
      <c r="O3215" s="217" t="str">
        <f t="shared" si="152"/>
        <v>CO-DC-11001</v>
      </c>
      <c r="P3215" s="217">
        <f>+'PAA CONSOLIDADO'!V3218</f>
        <v>0</v>
      </c>
      <c r="Q3215" s="217">
        <f>+'PAA CONSOLIDADO'!X3218</f>
        <v>0</v>
      </c>
      <c r="R3215" s="217">
        <f>+'PAA CONSOLIDADO'!Y3218</f>
        <v>0</v>
      </c>
    </row>
    <row r="3216" spans="1:18" s="217" customFormat="1" x14ac:dyDescent="0.25">
      <c r="A3216" s="211">
        <f>+'PAA CONSOLIDADO'!C3219</f>
        <v>0</v>
      </c>
      <c r="B3216" s="211">
        <f>+'PAA CONSOLIDADO'!I3219</f>
        <v>0</v>
      </c>
      <c r="C3216" s="217" t="str">
        <f>+CONCATENATE('PAA CONSOLIDADO'!A3219,"-",'PAA CONSOLIDADO'!D3219,"-",'PAA CONSOLIDADO'!K3219)</f>
        <v>--</v>
      </c>
      <c r="D3216" s="217" t="e">
        <f>+VLOOKUP('PAA CONSOLIDADO'!L3219,LISTAS!$D$4:$E$15,2,0)</f>
        <v>#N/A</v>
      </c>
      <c r="E3216" s="217" t="e">
        <f>+VLOOKUP('PAA CONSOLIDADO'!M3219,LISTAS!$D$4:$E$15,2,0)</f>
        <v>#N/A</v>
      </c>
      <c r="F3216" s="217">
        <f>+'PAA CONSOLIDADO'!O3219</f>
        <v>0</v>
      </c>
      <c r="G3216" s="217">
        <f t="shared" si="150"/>
        <v>1</v>
      </c>
      <c r="H3216" s="217" t="e">
        <f>+VLOOKUP('PAA CONSOLIDADO'!P3219,LISTAS!$B$4:$C$17,2,0)</f>
        <v>#N/A</v>
      </c>
      <c r="I3216" s="217" t="e">
        <f>+VLOOKUP('PAA CONSOLIDADO'!Q3219,LISTAS!$B$22:$C$25,2,0)</f>
        <v>#N/A</v>
      </c>
      <c r="J3216" s="219">
        <f>'PAA CONSOLIDADO'!R3219</f>
        <v>0</v>
      </c>
      <c r="K3216" s="219">
        <f>+'PAA CONSOLIDADO'!S3219</f>
        <v>0</v>
      </c>
      <c r="L3216" s="217" t="e">
        <f>+VLOOKUP('PAA CONSOLIDADO'!T3219,LISTAS!$B$29:$C$31,2,0)</f>
        <v>#N/A</v>
      </c>
      <c r="M3216" s="217" t="e">
        <f>+VLOOKUP('PAA CONSOLIDADO'!U3219,LISTAS!$B$36:$C$39,2,0)</f>
        <v>#N/A</v>
      </c>
      <c r="N3216" s="217" t="str">
        <f t="shared" si="151"/>
        <v>Unidad de Contratación (1)</v>
      </c>
      <c r="O3216" s="217" t="str">
        <f t="shared" si="152"/>
        <v>CO-DC-11001</v>
      </c>
      <c r="P3216" s="217">
        <f>+'PAA CONSOLIDADO'!V3219</f>
        <v>0</v>
      </c>
      <c r="Q3216" s="217">
        <f>+'PAA CONSOLIDADO'!X3219</f>
        <v>0</v>
      </c>
      <c r="R3216" s="217">
        <f>+'PAA CONSOLIDADO'!Y3219</f>
        <v>0</v>
      </c>
    </row>
    <row r="3217" spans="1:18" s="217" customFormat="1" x14ac:dyDescent="0.25">
      <c r="A3217" s="211">
        <f>+'PAA CONSOLIDADO'!C3220</f>
        <v>0</v>
      </c>
      <c r="B3217" s="211">
        <f>+'PAA CONSOLIDADO'!I3220</f>
        <v>0</v>
      </c>
      <c r="C3217" s="217" t="str">
        <f>+CONCATENATE('PAA CONSOLIDADO'!A3220,"-",'PAA CONSOLIDADO'!D3220,"-",'PAA CONSOLIDADO'!K3220)</f>
        <v>--</v>
      </c>
      <c r="D3217" s="217" t="e">
        <f>+VLOOKUP('PAA CONSOLIDADO'!L3220,LISTAS!$D$4:$E$15,2,0)</f>
        <v>#N/A</v>
      </c>
      <c r="E3217" s="217" t="e">
        <f>+VLOOKUP('PAA CONSOLIDADO'!M3220,LISTAS!$D$4:$E$15,2,0)</f>
        <v>#N/A</v>
      </c>
      <c r="F3217" s="217">
        <f>+'PAA CONSOLIDADO'!O3220</f>
        <v>0</v>
      </c>
      <c r="G3217" s="217">
        <f t="shared" si="150"/>
        <v>1</v>
      </c>
      <c r="H3217" s="217" t="e">
        <f>+VLOOKUP('PAA CONSOLIDADO'!P3220,LISTAS!$B$4:$C$17,2,0)</f>
        <v>#N/A</v>
      </c>
      <c r="I3217" s="217" t="e">
        <f>+VLOOKUP('PAA CONSOLIDADO'!Q3220,LISTAS!$B$22:$C$25,2,0)</f>
        <v>#N/A</v>
      </c>
      <c r="J3217" s="219">
        <f>'PAA CONSOLIDADO'!R3220</f>
        <v>0</v>
      </c>
      <c r="K3217" s="219">
        <f>+'PAA CONSOLIDADO'!S3220</f>
        <v>0</v>
      </c>
      <c r="L3217" s="217" t="e">
        <f>+VLOOKUP('PAA CONSOLIDADO'!T3220,LISTAS!$B$29:$C$31,2,0)</f>
        <v>#N/A</v>
      </c>
      <c r="M3217" s="217" t="e">
        <f>+VLOOKUP('PAA CONSOLIDADO'!U3220,LISTAS!$B$36:$C$39,2,0)</f>
        <v>#N/A</v>
      </c>
      <c r="N3217" s="217" t="str">
        <f t="shared" si="151"/>
        <v>Unidad de Contratación (1)</v>
      </c>
      <c r="O3217" s="217" t="str">
        <f t="shared" si="152"/>
        <v>CO-DC-11001</v>
      </c>
      <c r="P3217" s="217">
        <f>+'PAA CONSOLIDADO'!V3220</f>
        <v>0</v>
      </c>
      <c r="Q3217" s="217">
        <f>+'PAA CONSOLIDADO'!X3220</f>
        <v>0</v>
      </c>
      <c r="R3217" s="217">
        <f>+'PAA CONSOLIDADO'!Y3220</f>
        <v>0</v>
      </c>
    </row>
    <row r="3218" spans="1:18" s="217" customFormat="1" x14ac:dyDescent="0.25">
      <c r="A3218" s="211">
        <f>+'PAA CONSOLIDADO'!C3221</f>
        <v>0</v>
      </c>
      <c r="B3218" s="211">
        <f>+'PAA CONSOLIDADO'!I3221</f>
        <v>0</v>
      </c>
      <c r="C3218" s="217" t="str">
        <f>+CONCATENATE('PAA CONSOLIDADO'!A3221,"-",'PAA CONSOLIDADO'!D3221,"-",'PAA CONSOLIDADO'!K3221)</f>
        <v>--</v>
      </c>
      <c r="D3218" s="217" t="e">
        <f>+VLOOKUP('PAA CONSOLIDADO'!L3221,LISTAS!$D$4:$E$15,2,0)</f>
        <v>#N/A</v>
      </c>
      <c r="E3218" s="217" t="e">
        <f>+VLOOKUP('PAA CONSOLIDADO'!M3221,LISTAS!$D$4:$E$15,2,0)</f>
        <v>#N/A</v>
      </c>
      <c r="F3218" s="217">
        <f>+'PAA CONSOLIDADO'!O3221</f>
        <v>0</v>
      </c>
      <c r="G3218" s="217">
        <f t="shared" si="150"/>
        <v>1</v>
      </c>
      <c r="H3218" s="217" t="e">
        <f>+VLOOKUP('PAA CONSOLIDADO'!P3221,LISTAS!$B$4:$C$17,2,0)</f>
        <v>#N/A</v>
      </c>
      <c r="I3218" s="217" t="e">
        <f>+VLOOKUP('PAA CONSOLIDADO'!Q3221,LISTAS!$B$22:$C$25,2,0)</f>
        <v>#N/A</v>
      </c>
      <c r="J3218" s="219">
        <f>'PAA CONSOLIDADO'!R3221</f>
        <v>0</v>
      </c>
      <c r="K3218" s="219">
        <f>+'PAA CONSOLIDADO'!S3221</f>
        <v>0</v>
      </c>
      <c r="L3218" s="217" t="e">
        <f>+VLOOKUP('PAA CONSOLIDADO'!T3221,LISTAS!$B$29:$C$31,2,0)</f>
        <v>#N/A</v>
      </c>
      <c r="M3218" s="217" t="e">
        <f>+VLOOKUP('PAA CONSOLIDADO'!U3221,LISTAS!$B$36:$C$39,2,0)</f>
        <v>#N/A</v>
      </c>
      <c r="N3218" s="217" t="str">
        <f t="shared" si="151"/>
        <v>Unidad de Contratación (1)</v>
      </c>
      <c r="O3218" s="217" t="str">
        <f t="shared" si="152"/>
        <v>CO-DC-11001</v>
      </c>
      <c r="P3218" s="217">
        <f>+'PAA CONSOLIDADO'!V3221</f>
        <v>0</v>
      </c>
      <c r="Q3218" s="217">
        <f>+'PAA CONSOLIDADO'!X3221</f>
        <v>0</v>
      </c>
      <c r="R3218" s="217">
        <f>+'PAA CONSOLIDADO'!Y3221</f>
        <v>0</v>
      </c>
    </row>
    <row r="3219" spans="1:18" s="217" customFormat="1" x14ac:dyDescent="0.25">
      <c r="A3219" s="211">
        <f>+'PAA CONSOLIDADO'!C3222</f>
        <v>0</v>
      </c>
      <c r="B3219" s="211">
        <f>+'PAA CONSOLIDADO'!I3222</f>
        <v>0</v>
      </c>
      <c r="C3219" s="217" t="str">
        <f>+CONCATENATE('PAA CONSOLIDADO'!A3222,"-",'PAA CONSOLIDADO'!D3222,"-",'PAA CONSOLIDADO'!K3222)</f>
        <v>--</v>
      </c>
      <c r="D3219" s="217" t="e">
        <f>+VLOOKUP('PAA CONSOLIDADO'!L3222,LISTAS!$D$4:$E$15,2,0)</f>
        <v>#N/A</v>
      </c>
      <c r="E3219" s="217" t="e">
        <f>+VLOOKUP('PAA CONSOLIDADO'!M3222,LISTAS!$D$4:$E$15,2,0)</f>
        <v>#N/A</v>
      </c>
      <c r="F3219" s="217">
        <f>+'PAA CONSOLIDADO'!O3222</f>
        <v>0</v>
      </c>
      <c r="G3219" s="217">
        <f t="shared" si="150"/>
        <v>1</v>
      </c>
      <c r="H3219" s="217" t="e">
        <f>+VLOOKUP('PAA CONSOLIDADO'!P3222,LISTAS!$B$4:$C$17,2,0)</f>
        <v>#N/A</v>
      </c>
      <c r="I3219" s="217" t="e">
        <f>+VLOOKUP('PAA CONSOLIDADO'!Q3222,LISTAS!$B$22:$C$25,2,0)</f>
        <v>#N/A</v>
      </c>
      <c r="J3219" s="219">
        <f>'PAA CONSOLIDADO'!R3222</f>
        <v>0</v>
      </c>
      <c r="K3219" s="219">
        <f>+'PAA CONSOLIDADO'!S3222</f>
        <v>0</v>
      </c>
      <c r="L3219" s="217" t="e">
        <f>+VLOOKUP('PAA CONSOLIDADO'!T3222,LISTAS!$B$29:$C$31,2,0)</f>
        <v>#N/A</v>
      </c>
      <c r="M3219" s="217" t="e">
        <f>+VLOOKUP('PAA CONSOLIDADO'!U3222,LISTAS!$B$36:$C$39,2,0)</f>
        <v>#N/A</v>
      </c>
      <c r="N3219" s="217" t="str">
        <f t="shared" si="151"/>
        <v>Unidad de Contratación (1)</v>
      </c>
      <c r="O3219" s="217" t="str">
        <f t="shared" si="152"/>
        <v>CO-DC-11001</v>
      </c>
      <c r="P3219" s="217">
        <f>+'PAA CONSOLIDADO'!V3222</f>
        <v>0</v>
      </c>
      <c r="Q3219" s="217">
        <f>+'PAA CONSOLIDADO'!X3222</f>
        <v>0</v>
      </c>
      <c r="R3219" s="217">
        <f>+'PAA CONSOLIDADO'!Y3222</f>
        <v>0</v>
      </c>
    </row>
    <row r="3220" spans="1:18" s="217" customFormat="1" x14ac:dyDescent="0.25">
      <c r="A3220" s="211">
        <f>+'PAA CONSOLIDADO'!C3223</f>
        <v>0</v>
      </c>
      <c r="B3220" s="211">
        <f>+'PAA CONSOLIDADO'!I3223</f>
        <v>0</v>
      </c>
      <c r="C3220" s="217" t="str">
        <f>+CONCATENATE('PAA CONSOLIDADO'!A3223,"-",'PAA CONSOLIDADO'!D3223,"-",'PAA CONSOLIDADO'!K3223)</f>
        <v>--</v>
      </c>
      <c r="D3220" s="217" t="e">
        <f>+VLOOKUP('PAA CONSOLIDADO'!L3223,LISTAS!$D$4:$E$15,2,0)</f>
        <v>#N/A</v>
      </c>
      <c r="E3220" s="217" t="e">
        <f>+VLOOKUP('PAA CONSOLIDADO'!M3223,LISTAS!$D$4:$E$15,2,0)</f>
        <v>#N/A</v>
      </c>
      <c r="F3220" s="217">
        <f>+'PAA CONSOLIDADO'!O3223</f>
        <v>0</v>
      </c>
      <c r="G3220" s="217">
        <f t="shared" si="150"/>
        <v>1</v>
      </c>
      <c r="H3220" s="217" t="e">
        <f>+VLOOKUP('PAA CONSOLIDADO'!P3223,LISTAS!$B$4:$C$17,2,0)</f>
        <v>#N/A</v>
      </c>
      <c r="I3220" s="217" t="e">
        <f>+VLOOKUP('PAA CONSOLIDADO'!Q3223,LISTAS!$B$22:$C$25,2,0)</f>
        <v>#N/A</v>
      </c>
      <c r="J3220" s="219">
        <f>'PAA CONSOLIDADO'!R3223</f>
        <v>0</v>
      </c>
      <c r="K3220" s="219">
        <f>+'PAA CONSOLIDADO'!S3223</f>
        <v>0</v>
      </c>
      <c r="L3220" s="217" t="e">
        <f>+VLOOKUP('PAA CONSOLIDADO'!T3223,LISTAS!$B$29:$C$31,2,0)</f>
        <v>#N/A</v>
      </c>
      <c r="M3220" s="217" t="e">
        <f>+VLOOKUP('PAA CONSOLIDADO'!U3223,LISTAS!$B$36:$C$39,2,0)</f>
        <v>#N/A</v>
      </c>
      <c r="N3220" s="217" t="str">
        <f t="shared" si="151"/>
        <v>Unidad de Contratación (1)</v>
      </c>
      <c r="O3220" s="217" t="str">
        <f t="shared" si="152"/>
        <v>CO-DC-11001</v>
      </c>
      <c r="P3220" s="217">
        <f>+'PAA CONSOLIDADO'!V3223</f>
        <v>0</v>
      </c>
      <c r="Q3220" s="217">
        <f>+'PAA CONSOLIDADO'!X3223</f>
        <v>0</v>
      </c>
      <c r="R3220" s="217">
        <f>+'PAA CONSOLIDADO'!Y3223</f>
        <v>0</v>
      </c>
    </row>
    <row r="3221" spans="1:18" s="217" customFormat="1" x14ac:dyDescent="0.25">
      <c r="A3221" s="211">
        <f>+'PAA CONSOLIDADO'!C3224</f>
        <v>0</v>
      </c>
      <c r="B3221" s="211">
        <f>+'PAA CONSOLIDADO'!I3224</f>
        <v>0</v>
      </c>
      <c r="C3221" s="217" t="str">
        <f>+CONCATENATE('PAA CONSOLIDADO'!A3224,"-",'PAA CONSOLIDADO'!D3224,"-",'PAA CONSOLIDADO'!K3224)</f>
        <v>--</v>
      </c>
      <c r="D3221" s="217" t="e">
        <f>+VLOOKUP('PAA CONSOLIDADO'!L3224,LISTAS!$D$4:$E$15,2,0)</f>
        <v>#N/A</v>
      </c>
      <c r="E3221" s="217" t="e">
        <f>+VLOOKUP('PAA CONSOLIDADO'!M3224,LISTAS!$D$4:$E$15,2,0)</f>
        <v>#N/A</v>
      </c>
      <c r="F3221" s="217">
        <f>+'PAA CONSOLIDADO'!O3224</f>
        <v>0</v>
      </c>
      <c r="G3221" s="217">
        <f t="shared" si="150"/>
        <v>1</v>
      </c>
      <c r="H3221" s="217" t="e">
        <f>+VLOOKUP('PAA CONSOLIDADO'!P3224,LISTAS!$B$4:$C$17,2,0)</f>
        <v>#N/A</v>
      </c>
      <c r="I3221" s="217" t="e">
        <f>+VLOOKUP('PAA CONSOLIDADO'!Q3224,LISTAS!$B$22:$C$25,2,0)</f>
        <v>#N/A</v>
      </c>
      <c r="J3221" s="219">
        <f>'PAA CONSOLIDADO'!R3224</f>
        <v>0</v>
      </c>
      <c r="K3221" s="219">
        <f>+'PAA CONSOLIDADO'!S3224</f>
        <v>0</v>
      </c>
      <c r="L3221" s="217" t="e">
        <f>+VLOOKUP('PAA CONSOLIDADO'!T3224,LISTAS!$B$29:$C$31,2,0)</f>
        <v>#N/A</v>
      </c>
      <c r="M3221" s="217" t="e">
        <f>+VLOOKUP('PAA CONSOLIDADO'!U3224,LISTAS!$B$36:$C$39,2,0)</f>
        <v>#N/A</v>
      </c>
      <c r="N3221" s="217" t="str">
        <f t="shared" si="151"/>
        <v>Unidad de Contratación (1)</v>
      </c>
      <c r="O3221" s="217" t="str">
        <f t="shared" si="152"/>
        <v>CO-DC-11001</v>
      </c>
      <c r="P3221" s="217">
        <f>+'PAA CONSOLIDADO'!V3224</f>
        <v>0</v>
      </c>
      <c r="Q3221" s="217">
        <f>+'PAA CONSOLIDADO'!X3224</f>
        <v>0</v>
      </c>
      <c r="R3221" s="217">
        <f>+'PAA CONSOLIDADO'!Y3224</f>
        <v>0</v>
      </c>
    </row>
    <row r="3222" spans="1:18" s="217" customFormat="1" x14ac:dyDescent="0.25">
      <c r="A3222" s="211">
        <f>+'PAA CONSOLIDADO'!C3225</f>
        <v>0</v>
      </c>
      <c r="B3222" s="211">
        <f>+'PAA CONSOLIDADO'!I3225</f>
        <v>0</v>
      </c>
      <c r="C3222" s="217" t="str">
        <f>+CONCATENATE('PAA CONSOLIDADO'!A3225,"-",'PAA CONSOLIDADO'!D3225,"-",'PAA CONSOLIDADO'!K3225)</f>
        <v>--</v>
      </c>
      <c r="D3222" s="217" t="e">
        <f>+VLOOKUP('PAA CONSOLIDADO'!L3225,LISTAS!$D$4:$E$15,2,0)</f>
        <v>#N/A</v>
      </c>
      <c r="E3222" s="217" t="e">
        <f>+VLOOKUP('PAA CONSOLIDADO'!M3225,LISTAS!$D$4:$E$15,2,0)</f>
        <v>#N/A</v>
      </c>
      <c r="F3222" s="217">
        <f>+'PAA CONSOLIDADO'!O3225</f>
        <v>0</v>
      </c>
      <c r="G3222" s="217">
        <f t="shared" si="150"/>
        <v>1</v>
      </c>
      <c r="H3222" s="217" t="e">
        <f>+VLOOKUP('PAA CONSOLIDADO'!P3225,LISTAS!$B$4:$C$17,2,0)</f>
        <v>#N/A</v>
      </c>
      <c r="I3222" s="217" t="e">
        <f>+VLOOKUP('PAA CONSOLIDADO'!Q3225,LISTAS!$B$22:$C$25,2,0)</f>
        <v>#N/A</v>
      </c>
      <c r="J3222" s="219">
        <f>'PAA CONSOLIDADO'!R3225</f>
        <v>0</v>
      </c>
      <c r="K3222" s="219">
        <f>+'PAA CONSOLIDADO'!S3225</f>
        <v>0</v>
      </c>
      <c r="L3222" s="217" t="e">
        <f>+VLOOKUP('PAA CONSOLIDADO'!T3225,LISTAS!$B$29:$C$31,2,0)</f>
        <v>#N/A</v>
      </c>
      <c r="M3222" s="217" t="e">
        <f>+VLOOKUP('PAA CONSOLIDADO'!U3225,LISTAS!$B$36:$C$39,2,0)</f>
        <v>#N/A</v>
      </c>
      <c r="N3222" s="217" t="str">
        <f t="shared" si="151"/>
        <v>Unidad de Contratación (1)</v>
      </c>
      <c r="O3222" s="217" t="str">
        <f t="shared" si="152"/>
        <v>CO-DC-11001</v>
      </c>
      <c r="P3222" s="217">
        <f>+'PAA CONSOLIDADO'!V3225</f>
        <v>0</v>
      </c>
      <c r="Q3222" s="217">
        <f>+'PAA CONSOLIDADO'!X3225</f>
        <v>0</v>
      </c>
      <c r="R3222" s="217">
        <f>+'PAA CONSOLIDADO'!Y3225</f>
        <v>0</v>
      </c>
    </row>
    <row r="3223" spans="1:18" s="217" customFormat="1" x14ac:dyDescent="0.25">
      <c r="A3223" s="211">
        <f>+'PAA CONSOLIDADO'!C3226</f>
        <v>0</v>
      </c>
      <c r="B3223" s="211">
        <f>+'PAA CONSOLIDADO'!I3226</f>
        <v>0</v>
      </c>
      <c r="C3223" s="217" t="str">
        <f>+CONCATENATE('PAA CONSOLIDADO'!A3226,"-",'PAA CONSOLIDADO'!D3226,"-",'PAA CONSOLIDADO'!K3226)</f>
        <v>--</v>
      </c>
      <c r="D3223" s="217" t="e">
        <f>+VLOOKUP('PAA CONSOLIDADO'!L3226,LISTAS!$D$4:$E$15,2,0)</f>
        <v>#N/A</v>
      </c>
      <c r="E3223" s="217" t="e">
        <f>+VLOOKUP('PAA CONSOLIDADO'!M3226,LISTAS!$D$4:$E$15,2,0)</f>
        <v>#N/A</v>
      </c>
      <c r="F3223" s="217">
        <f>+'PAA CONSOLIDADO'!O3226</f>
        <v>0</v>
      </c>
      <c r="G3223" s="217">
        <f t="shared" si="150"/>
        <v>1</v>
      </c>
      <c r="H3223" s="217" t="e">
        <f>+VLOOKUP('PAA CONSOLIDADO'!P3226,LISTAS!$B$4:$C$17,2,0)</f>
        <v>#N/A</v>
      </c>
      <c r="I3223" s="217" t="e">
        <f>+VLOOKUP('PAA CONSOLIDADO'!Q3226,LISTAS!$B$22:$C$25,2,0)</f>
        <v>#N/A</v>
      </c>
      <c r="J3223" s="219">
        <f>'PAA CONSOLIDADO'!R3226</f>
        <v>0</v>
      </c>
      <c r="K3223" s="219">
        <f>+'PAA CONSOLIDADO'!S3226</f>
        <v>0</v>
      </c>
      <c r="L3223" s="217" t="e">
        <f>+VLOOKUP('PAA CONSOLIDADO'!T3226,LISTAS!$B$29:$C$31,2,0)</f>
        <v>#N/A</v>
      </c>
      <c r="M3223" s="217" t="e">
        <f>+VLOOKUP('PAA CONSOLIDADO'!U3226,LISTAS!$B$36:$C$39,2,0)</f>
        <v>#N/A</v>
      </c>
      <c r="N3223" s="217" t="str">
        <f t="shared" si="151"/>
        <v>Unidad de Contratación (1)</v>
      </c>
      <c r="O3223" s="217" t="str">
        <f t="shared" si="152"/>
        <v>CO-DC-11001</v>
      </c>
      <c r="P3223" s="217">
        <f>+'PAA CONSOLIDADO'!V3226</f>
        <v>0</v>
      </c>
      <c r="Q3223" s="217">
        <f>+'PAA CONSOLIDADO'!X3226</f>
        <v>0</v>
      </c>
      <c r="R3223" s="217">
        <f>+'PAA CONSOLIDADO'!Y3226</f>
        <v>0</v>
      </c>
    </row>
    <row r="3224" spans="1:18" s="217" customFormat="1" x14ac:dyDescent="0.25">
      <c r="A3224" s="211">
        <f>+'PAA CONSOLIDADO'!C3227</f>
        <v>0</v>
      </c>
      <c r="B3224" s="211">
        <f>+'PAA CONSOLIDADO'!I3227</f>
        <v>0</v>
      </c>
      <c r="C3224" s="217" t="str">
        <f>+CONCATENATE('PAA CONSOLIDADO'!A3227,"-",'PAA CONSOLIDADO'!D3227,"-",'PAA CONSOLIDADO'!K3227)</f>
        <v>--</v>
      </c>
      <c r="D3224" s="217" t="e">
        <f>+VLOOKUP('PAA CONSOLIDADO'!L3227,LISTAS!$D$4:$E$15,2,0)</f>
        <v>#N/A</v>
      </c>
      <c r="E3224" s="217" t="e">
        <f>+VLOOKUP('PAA CONSOLIDADO'!M3227,LISTAS!$D$4:$E$15,2,0)</f>
        <v>#N/A</v>
      </c>
      <c r="F3224" s="217">
        <f>+'PAA CONSOLIDADO'!O3227</f>
        <v>0</v>
      </c>
      <c r="G3224" s="217">
        <f t="shared" si="150"/>
        <v>1</v>
      </c>
      <c r="H3224" s="217" t="e">
        <f>+VLOOKUP('PAA CONSOLIDADO'!P3227,LISTAS!$B$4:$C$17,2,0)</f>
        <v>#N/A</v>
      </c>
      <c r="I3224" s="217" t="e">
        <f>+VLOOKUP('PAA CONSOLIDADO'!Q3227,LISTAS!$B$22:$C$25,2,0)</f>
        <v>#N/A</v>
      </c>
      <c r="J3224" s="219">
        <f>'PAA CONSOLIDADO'!R3227</f>
        <v>0</v>
      </c>
      <c r="K3224" s="219">
        <f>+'PAA CONSOLIDADO'!S3227</f>
        <v>0</v>
      </c>
      <c r="L3224" s="217" t="e">
        <f>+VLOOKUP('PAA CONSOLIDADO'!T3227,LISTAS!$B$29:$C$31,2,0)</f>
        <v>#N/A</v>
      </c>
      <c r="M3224" s="217" t="e">
        <f>+VLOOKUP('PAA CONSOLIDADO'!U3227,LISTAS!$B$36:$C$39,2,0)</f>
        <v>#N/A</v>
      </c>
      <c r="N3224" s="217" t="str">
        <f t="shared" si="151"/>
        <v>Unidad de Contratación (1)</v>
      </c>
      <c r="O3224" s="217" t="str">
        <f t="shared" si="152"/>
        <v>CO-DC-11001</v>
      </c>
      <c r="P3224" s="217">
        <f>+'PAA CONSOLIDADO'!V3227</f>
        <v>0</v>
      </c>
      <c r="Q3224" s="217">
        <f>+'PAA CONSOLIDADO'!X3227</f>
        <v>0</v>
      </c>
      <c r="R3224" s="217">
        <f>+'PAA CONSOLIDADO'!Y3227</f>
        <v>0</v>
      </c>
    </row>
    <row r="3225" spans="1:18" s="217" customFormat="1" x14ac:dyDescent="0.25">
      <c r="A3225" s="211">
        <f>+'PAA CONSOLIDADO'!C3228</f>
        <v>0</v>
      </c>
      <c r="B3225" s="211">
        <f>+'PAA CONSOLIDADO'!I3228</f>
        <v>0</v>
      </c>
      <c r="C3225" s="217" t="str">
        <f>+CONCATENATE('PAA CONSOLIDADO'!A3228,"-",'PAA CONSOLIDADO'!D3228,"-",'PAA CONSOLIDADO'!K3228)</f>
        <v>--</v>
      </c>
      <c r="D3225" s="217" t="e">
        <f>+VLOOKUP('PAA CONSOLIDADO'!L3228,LISTAS!$D$4:$E$15,2,0)</f>
        <v>#N/A</v>
      </c>
      <c r="E3225" s="217" t="e">
        <f>+VLOOKUP('PAA CONSOLIDADO'!M3228,LISTAS!$D$4:$E$15,2,0)</f>
        <v>#N/A</v>
      </c>
      <c r="F3225" s="217">
        <f>+'PAA CONSOLIDADO'!O3228</f>
        <v>0</v>
      </c>
      <c r="G3225" s="217">
        <f t="shared" si="150"/>
        <v>1</v>
      </c>
      <c r="H3225" s="217" t="e">
        <f>+VLOOKUP('PAA CONSOLIDADO'!P3228,LISTAS!$B$4:$C$17,2,0)</f>
        <v>#N/A</v>
      </c>
      <c r="I3225" s="217" t="e">
        <f>+VLOOKUP('PAA CONSOLIDADO'!Q3228,LISTAS!$B$22:$C$25,2,0)</f>
        <v>#N/A</v>
      </c>
      <c r="J3225" s="219">
        <f>'PAA CONSOLIDADO'!R3228</f>
        <v>0</v>
      </c>
      <c r="K3225" s="219">
        <f>+'PAA CONSOLIDADO'!S3228</f>
        <v>0</v>
      </c>
      <c r="L3225" s="217" t="e">
        <f>+VLOOKUP('PAA CONSOLIDADO'!T3228,LISTAS!$B$29:$C$31,2,0)</f>
        <v>#N/A</v>
      </c>
      <c r="M3225" s="217" t="e">
        <f>+VLOOKUP('PAA CONSOLIDADO'!U3228,LISTAS!$B$36:$C$39,2,0)</f>
        <v>#N/A</v>
      </c>
      <c r="N3225" s="217" t="str">
        <f t="shared" si="151"/>
        <v>Unidad de Contratación (1)</v>
      </c>
      <c r="O3225" s="217" t="str">
        <f t="shared" si="152"/>
        <v>CO-DC-11001</v>
      </c>
      <c r="P3225" s="217">
        <f>+'PAA CONSOLIDADO'!V3228</f>
        <v>0</v>
      </c>
      <c r="Q3225" s="217">
        <f>+'PAA CONSOLIDADO'!X3228</f>
        <v>0</v>
      </c>
      <c r="R3225" s="217">
        <f>+'PAA CONSOLIDADO'!Y3228</f>
        <v>0</v>
      </c>
    </row>
    <row r="3226" spans="1:18" s="217" customFormat="1" x14ac:dyDescent="0.25">
      <c r="A3226" s="211">
        <f>+'PAA CONSOLIDADO'!C3229</f>
        <v>0</v>
      </c>
      <c r="B3226" s="211">
        <f>+'PAA CONSOLIDADO'!I3229</f>
        <v>0</v>
      </c>
      <c r="C3226" s="217" t="str">
        <f>+CONCATENATE('PAA CONSOLIDADO'!A3229,"-",'PAA CONSOLIDADO'!D3229,"-",'PAA CONSOLIDADO'!K3229)</f>
        <v>--</v>
      </c>
      <c r="D3226" s="217" t="e">
        <f>+VLOOKUP('PAA CONSOLIDADO'!L3229,LISTAS!$D$4:$E$15,2,0)</f>
        <v>#N/A</v>
      </c>
      <c r="E3226" s="217" t="e">
        <f>+VLOOKUP('PAA CONSOLIDADO'!M3229,LISTAS!$D$4:$E$15,2,0)</f>
        <v>#N/A</v>
      </c>
      <c r="F3226" s="217">
        <f>+'PAA CONSOLIDADO'!O3229</f>
        <v>0</v>
      </c>
      <c r="G3226" s="217">
        <f t="shared" si="150"/>
        <v>1</v>
      </c>
      <c r="H3226" s="217" t="e">
        <f>+VLOOKUP('PAA CONSOLIDADO'!P3229,LISTAS!$B$4:$C$17,2,0)</f>
        <v>#N/A</v>
      </c>
      <c r="I3226" s="217" t="e">
        <f>+VLOOKUP('PAA CONSOLIDADO'!Q3229,LISTAS!$B$22:$C$25,2,0)</f>
        <v>#N/A</v>
      </c>
      <c r="J3226" s="219">
        <f>'PAA CONSOLIDADO'!R3229</f>
        <v>0</v>
      </c>
      <c r="K3226" s="219">
        <f>+'PAA CONSOLIDADO'!S3229</f>
        <v>0</v>
      </c>
      <c r="L3226" s="217" t="e">
        <f>+VLOOKUP('PAA CONSOLIDADO'!T3229,LISTAS!$B$29:$C$31,2,0)</f>
        <v>#N/A</v>
      </c>
      <c r="M3226" s="217" t="e">
        <f>+VLOOKUP('PAA CONSOLIDADO'!U3229,LISTAS!$B$36:$C$39,2,0)</f>
        <v>#N/A</v>
      </c>
      <c r="N3226" s="217" t="str">
        <f t="shared" si="151"/>
        <v>Unidad de Contratación (1)</v>
      </c>
      <c r="O3226" s="217" t="str">
        <f t="shared" si="152"/>
        <v>CO-DC-11001</v>
      </c>
      <c r="P3226" s="217">
        <f>+'PAA CONSOLIDADO'!V3229</f>
        <v>0</v>
      </c>
      <c r="Q3226" s="217">
        <f>+'PAA CONSOLIDADO'!X3229</f>
        <v>0</v>
      </c>
      <c r="R3226" s="217">
        <f>+'PAA CONSOLIDADO'!Y3229</f>
        <v>0</v>
      </c>
    </row>
    <row r="3227" spans="1:18" s="217" customFormat="1" x14ac:dyDescent="0.25">
      <c r="A3227" s="211">
        <f>+'PAA CONSOLIDADO'!C3230</f>
        <v>0</v>
      </c>
      <c r="B3227" s="211">
        <f>+'PAA CONSOLIDADO'!I3230</f>
        <v>0</v>
      </c>
      <c r="C3227" s="217" t="str">
        <f>+CONCATENATE('PAA CONSOLIDADO'!A3230,"-",'PAA CONSOLIDADO'!D3230,"-",'PAA CONSOLIDADO'!K3230)</f>
        <v>--</v>
      </c>
      <c r="D3227" s="217" t="e">
        <f>+VLOOKUP('PAA CONSOLIDADO'!L3230,LISTAS!$D$4:$E$15,2,0)</f>
        <v>#N/A</v>
      </c>
      <c r="E3227" s="217" t="e">
        <f>+VLOOKUP('PAA CONSOLIDADO'!M3230,LISTAS!$D$4:$E$15,2,0)</f>
        <v>#N/A</v>
      </c>
      <c r="F3227" s="217">
        <f>+'PAA CONSOLIDADO'!O3230</f>
        <v>0</v>
      </c>
      <c r="G3227" s="217">
        <f t="shared" si="150"/>
        <v>1</v>
      </c>
      <c r="H3227" s="217" t="e">
        <f>+VLOOKUP('PAA CONSOLIDADO'!P3230,LISTAS!$B$4:$C$17,2,0)</f>
        <v>#N/A</v>
      </c>
      <c r="I3227" s="217" t="e">
        <f>+VLOOKUP('PAA CONSOLIDADO'!Q3230,LISTAS!$B$22:$C$25,2,0)</f>
        <v>#N/A</v>
      </c>
      <c r="J3227" s="219">
        <f>'PAA CONSOLIDADO'!R3230</f>
        <v>0</v>
      </c>
      <c r="K3227" s="219">
        <f>+'PAA CONSOLIDADO'!S3230</f>
        <v>0</v>
      </c>
      <c r="L3227" s="217" t="e">
        <f>+VLOOKUP('PAA CONSOLIDADO'!T3230,LISTAS!$B$29:$C$31,2,0)</f>
        <v>#N/A</v>
      </c>
      <c r="M3227" s="217" t="e">
        <f>+VLOOKUP('PAA CONSOLIDADO'!U3230,LISTAS!$B$36:$C$39,2,0)</f>
        <v>#N/A</v>
      </c>
      <c r="N3227" s="217" t="str">
        <f t="shared" si="151"/>
        <v>Unidad de Contratación (1)</v>
      </c>
      <c r="O3227" s="217" t="str">
        <f t="shared" si="152"/>
        <v>CO-DC-11001</v>
      </c>
      <c r="P3227" s="217">
        <f>+'PAA CONSOLIDADO'!V3230</f>
        <v>0</v>
      </c>
      <c r="Q3227" s="217">
        <f>+'PAA CONSOLIDADO'!X3230</f>
        <v>0</v>
      </c>
      <c r="R3227" s="217">
        <f>+'PAA CONSOLIDADO'!Y3230</f>
        <v>0</v>
      </c>
    </row>
    <row r="3228" spans="1:18" s="217" customFormat="1" x14ac:dyDescent="0.25">
      <c r="A3228" s="211">
        <f>+'PAA CONSOLIDADO'!C3231</f>
        <v>0</v>
      </c>
      <c r="B3228" s="211">
        <f>+'PAA CONSOLIDADO'!I3231</f>
        <v>0</v>
      </c>
      <c r="C3228" s="217" t="str">
        <f>+CONCATENATE('PAA CONSOLIDADO'!A3231,"-",'PAA CONSOLIDADO'!D3231,"-",'PAA CONSOLIDADO'!K3231)</f>
        <v>--</v>
      </c>
      <c r="D3228" s="217" t="e">
        <f>+VLOOKUP('PAA CONSOLIDADO'!L3231,LISTAS!$D$4:$E$15,2,0)</f>
        <v>#N/A</v>
      </c>
      <c r="E3228" s="217" t="e">
        <f>+VLOOKUP('PAA CONSOLIDADO'!M3231,LISTAS!$D$4:$E$15,2,0)</f>
        <v>#N/A</v>
      </c>
      <c r="F3228" s="217">
        <f>+'PAA CONSOLIDADO'!O3231</f>
        <v>0</v>
      </c>
      <c r="G3228" s="217">
        <f t="shared" si="150"/>
        <v>1</v>
      </c>
      <c r="H3228" s="217" t="e">
        <f>+VLOOKUP('PAA CONSOLIDADO'!P3231,LISTAS!$B$4:$C$17,2,0)</f>
        <v>#N/A</v>
      </c>
      <c r="I3228" s="217" t="e">
        <f>+VLOOKUP('PAA CONSOLIDADO'!Q3231,LISTAS!$B$22:$C$25,2,0)</f>
        <v>#N/A</v>
      </c>
      <c r="J3228" s="219">
        <f>'PAA CONSOLIDADO'!R3231</f>
        <v>0</v>
      </c>
      <c r="K3228" s="219">
        <f>+'PAA CONSOLIDADO'!S3231</f>
        <v>0</v>
      </c>
      <c r="L3228" s="217" t="e">
        <f>+VLOOKUP('PAA CONSOLIDADO'!T3231,LISTAS!$B$29:$C$31,2,0)</f>
        <v>#N/A</v>
      </c>
      <c r="M3228" s="217" t="e">
        <f>+VLOOKUP('PAA CONSOLIDADO'!U3231,LISTAS!$B$36:$C$39,2,0)</f>
        <v>#N/A</v>
      </c>
      <c r="N3228" s="217" t="str">
        <f t="shared" si="151"/>
        <v>Unidad de Contratación (1)</v>
      </c>
      <c r="O3228" s="217" t="str">
        <f t="shared" si="152"/>
        <v>CO-DC-11001</v>
      </c>
      <c r="P3228" s="217">
        <f>+'PAA CONSOLIDADO'!V3231</f>
        <v>0</v>
      </c>
      <c r="Q3228" s="217">
        <f>+'PAA CONSOLIDADO'!X3231</f>
        <v>0</v>
      </c>
      <c r="R3228" s="217">
        <f>+'PAA CONSOLIDADO'!Y3231</f>
        <v>0</v>
      </c>
    </row>
    <row r="3229" spans="1:18" s="217" customFormat="1" x14ac:dyDescent="0.25">
      <c r="A3229" s="211">
        <f>+'PAA CONSOLIDADO'!C3232</f>
        <v>0</v>
      </c>
      <c r="B3229" s="211">
        <f>+'PAA CONSOLIDADO'!I3232</f>
        <v>0</v>
      </c>
      <c r="C3229" s="217" t="str">
        <f>+CONCATENATE('PAA CONSOLIDADO'!A3232,"-",'PAA CONSOLIDADO'!D3232,"-",'PAA CONSOLIDADO'!K3232)</f>
        <v>--</v>
      </c>
      <c r="D3229" s="217" t="e">
        <f>+VLOOKUP('PAA CONSOLIDADO'!L3232,LISTAS!$D$4:$E$15,2,0)</f>
        <v>#N/A</v>
      </c>
      <c r="E3229" s="217" t="e">
        <f>+VLOOKUP('PAA CONSOLIDADO'!M3232,LISTAS!$D$4:$E$15,2,0)</f>
        <v>#N/A</v>
      </c>
      <c r="F3229" s="217">
        <f>+'PAA CONSOLIDADO'!O3232</f>
        <v>0</v>
      </c>
      <c r="G3229" s="217">
        <f t="shared" si="150"/>
        <v>1</v>
      </c>
      <c r="H3229" s="217" t="e">
        <f>+VLOOKUP('PAA CONSOLIDADO'!P3232,LISTAS!$B$4:$C$17,2,0)</f>
        <v>#N/A</v>
      </c>
      <c r="I3229" s="217" t="e">
        <f>+VLOOKUP('PAA CONSOLIDADO'!Q3232,LISTAS!$B$22:$C$25,2,0)</f>
        <v>#N/A</v>
      </c>
      <c r="J3229" s="219">
        <f>'PAA CONSOLIDADO'!R3232</f>
        <v>0</v>
      </c>
      <c r="K3229" s="219">
        <f>+'PAA CONSOLIDADO'!S3232</f>
        <v>0</v>
      </c>
      <c r="L3229" s="217" t="e">
        <f>+VLOOKUP('PAA CONSOLIDADO'!T3232,LISTAS!$B$29:$C$31,2,0)</f>
        <v>#N/A</v>
      </c>
      <c r="M3229" s="217" t="e">
        <f>+VLOOKUP('PAA CONSOLIDADO'!U3232,LISTAS!$B$36:$C$39,2,0)</f>
        <v>#N/A</v>
      </c>
      <c r="N3229" s="217" t="str">
        <f t="shared" si="151"/>
        <v>Unidad de Contratación (1)</v>
      </c>
      <c r="O3229" s="217" t="str">
        <f t="shared" si="152"/>
        <v>CO-DC-11001</v>
      </c>
      <c r="P3229" s="217">
        <f>+'PAA CONSOLIDADO'!V3232</f>
        <v>0</v>
      </c>
      <c r="Q3229" s="217">
        <f>+'PAA CONSOLIDADO'!X3232</f>
        <v>0</v>
      </c>
      <c r="R3229" s="217">
        <f>+'PAA CONSOLIDADO'!Y3232</f>
        <v>0</v>
      </c>
    </row>
    <row r="3230" spans="1:18" s="217" customFormat="1" x14ac:dyDescent="0.25">
      <c r="A3230" s="211">
        <f>+'PAA CONSOLIDADO'!C3233</f>
        <v>0</v>
      </c>
      <c r="B3230" s="211">
        <f>+'PAA CONSOLIDADO'!I3233</f>
        <v>0</v>
      </c>
      <c r="C3230" s="217" t="str">
        <f>+CONCATENATE('PAA CONSOLIDADO'!A3233,"-",'PAA CONSOLIDADO'!D3233,"-",'PAA CONSOLIDADO'!K3233)</f>
        <v>--</v>
      </c>
      <c r="D3230" s="217" t="e">
        <f>+VLOOKUP('PAA CONSOLIDADO'!L3233,LISTAS!$D$4:$E$15,2,0)</f>
        <v>#N/A</v>
      </c>
      <c r="E3230" s="217" t="e">
        <f>+VLOOKUP('PAA CONSOLIDADO'!M3233,LISTAS!$D$4:$E$15,2,0)</f>
        <v>#N/A</v>
      </c>
      <c r="F3230" s="217">
        <f>+'PAA CONSOLIDADO'!O3233</f>
        <v>0</v>
      </c>
      <c r="G3230" s="217">
        <f t="shared" si="150"/>
        <v>1</v>
      </c>
      <c r="H3230" s="217" t="e">
        <f>+VLOOKUP('PAA CONSOLIDADO'!P3233,LISTAS!$B$4:$C$17,2,0)</f>
        <v>#N/A</v>
      </c>
      <c r="I3230" s="217" t="e">
        <f>+VLOOKUP('PAA CONSOLIDADO'!Q3233,LISTAS!$B$22:$C$25,2,0)</f>
        <v>#N/A</v>
      </c>
      <c r="J3230" s="219">
        <f>'PAA CONSOLIDADO'!R3233</f>
        <v>0</v>
      </c>
      <c r="K3230" s="219">
        <f>+'PAA CONSOLIDADO'!S3233</f>
        <v>0</v>
      </c>
      <c r="L3230" s="217" t="e">
        <f>+VLOOKUP('PAA CONSOLIDADO'!T3233,LISTAS!$B$29:$C$31,2,0)</f>
        <v>#N/A</v>
      </c>
      <c r="M3230" s="217" t="e">
        <f>+VLOOKUP('PAA CONSOLIDADO'!U3233,LISTAS!$B$36:$C$39,2,0)</f>
        <v>#N/A</v>
      </c>
      <c r="N3230" s="217" t="str">
        <f t="shared" si="151"/>
        <v>Unidad de Contratación (1)</v>
      </c>
      <c r="O3230" s="217" t="str">
        <f t="shared" si="152"/>
        <v>CO-DC-11001</v>
      </c>
      <c r="P3230" s="217">
        <f>+'PAA CONSOLIDADO'!V3233</f>
        <v>0</v>
      </c>
      <c r="Q3230" s="217">
        <f>+'PAA CONSOLIDADO'!X3233</f>
        <v>0</v>
      </c>
      <c r="R3230" s="217">
        <f>+'PAA CONSOLIDADO'!Y3233</f>
        <v>0</v>
      </c>
    </row>
    <row r="3231" spans="1:18" s="217" customFormat="1" x14ac:dyDescent="0.25">
      <c r="A3231" s="211">
        <f>+'PAA CONSOLIDADO'!C3234</f>
        <v>0</v>
      </c>
      <c r="B3231" s="211">
        <f>+'PAA CONSOLIDADO'!I3234</f>
        <v>0</v>
      </c>
      <c r="C3231" s="217" t="str">
        <f>+CONCATENATE('PAA CONSOLIDADO'!A3234,"-",'PAA CONSOLIDADO'!D3234,"-",'PAA CONSOLIDADO'!K3234)</f>
        <v>--</v>
      </c>
      <c r="D3231" s="217" t="e">
        <f>+VLOOKUP('PAA CONSOLIDADO'!L3234,LISTAS!$D$4:$E$15,2,0)</f>
        <v>#N/A</v>
      </c>
      <c r="E3231" s="217" t="e">
        <f>+VLOOKUP('PAA CONSOLIDADO'!M3234,LISTAS!$D$4:$E$15,2,0)</f>
        <v>#N/A</v>
      </c>
      <c r="F3231" s="217">
        <f>+'PAA CONSOLIDADO'!O3234</f>
        <v>0</v>
      </c>
      <c r="G3231" s="217">
        <f t="shared" si="150"/>
        <v>1</v>
      </c>
      <c r="H3231" s="217" t="e">
        <f>+VLOOKUP('PAA CONSOLIDADO'!P3234,LISTAS!$B$4:$C$17,2,0)</f>
        <v>#N/A</v>
      </c>
      <c r="I3231" s="217" t="e">
        <f>+VLOOKUP('PAA CONSOLIDADO'!Q3234,LISTAS!$B$22:$C$25,2,0)</f>
        <v>#N/A</v>
      </c>
      <c r="J3231" s="219">
        <f>'PAA CONSOLIDADO'!R3234</f>
        <v>0</v>
      </c>
      <c r="K3231" s="219">
        <f>+'PAA CONSOLIDADO'!S3234</f>
        <v>0</v>
      </c>
      <c r="L3231" s="217" t="e">
        <f>+VLOOKUP('PAA CONSOLIDADO'!T3234,LISTAS!$B$29:$C$31,2,0)</f>
        <v>#N/A</v>
      </c>
      <c r="M3231" s="217" t="e">
        <f>+VLOOKUP('PAA CONSOLIDADO'!U3234,LISTAS!$B$36:$C$39,2,0)</f>
        <v>#N/A</v>
      </c>
      <c r="N3231" s="217" t="str">
        <f t="shared" si="151"/>
        <v>Unidad de Contratación (1)</v>
      </c>
      <c r="O3231" s="217" t="str">
        <f t="shared" si="152"/>
        <v>CO-DC-11001</v>
      </c>
      <c r="P3231" s="217">
        <f>+'PAA CONSOLIDADO'!V3234</f>
        <v>0</v>
      </c>
      <c r="Q3231" s="217">
        <f>+'PAA CONSOLIDADO'!X3234</f>
        <v>0</v>
      </c>
      <c r="R3231" s="217">
        <f>+'PAA CONSOLIDADO'!Y3234</f>
        <v>0</v>
      </c>
    </row>
    <row r="3232" spans="1:18" s="217" customFormat="1" x14ac:dyDescent="0.25">
      <c r="A3232" s="211">
        <f>+'PAA CONSOLIDADO'!C3235</f>
        <v>0</v>
      </c>
      <c r="B3232" s="211">
        <f>+'PAA CONSOLIDADO'!I3235</f>
        <v>0</v>
      </c>
      <c r="C3232" s="217" t="str">
        <f>+CONCATENATE('PAA CONSOLIDADO'!A3235,"-",'PAA CONSOLIDADO'!D3235,"-",'PAA CONSOLIDADO'!K3235)</f>
        <v>--</v>
      </c>
      <c r="D3232" s="217" t="e">
        <f>+VLOOKUP('PAA CONSOLIDADO'!L3235,LISTAS!$D$4:$E$15,2,0)</f>
        <v>#N/A</v>
      </c>
      <c r="E3232" s="217" t="e">
        <f>+VLOOKUP('PAA CONSOLIDADO'!M3235,LISTAS!$D$4:$E$15,2,0)</f>
        <v>#N/A</v>
      </c>
      <c r="F3232" s="217">
        <f>+'PAA CONSOLIDADO'!O3235</f>
        <v>0</v>
      </c>
      <c r="G3232" s="217">
        <f t="shared" si="150"/>
        <v>1</v>
      </c>
      <c r="H3232" s="217" t="e">
        <f>+VLOOKUP('PAA CONSOLIDADO'!P3235,LISTAS!$B$4:$C$17,2,0)</f>
        <v>#N/A</v>
      </c>
      <c r="I3232" s="217" t="e">
        <f>+VLOOKUP('PAA CONSOLIDADO'!Q3235,LISTAS!$B$22:$C$25,2,0)</f>
        <v>#N/A</v>
      </c>
      <c r="J3232" s="219">
        <f>'PAA CONSOLIDADO'!R3235</f>
        <v>0</v>
      </c>
      <c r="K3232" s="219">
        <f>+'PAA CONSOLIDADO'!S3235</f>
        <v>0</v>
      </c>
      <c r="L3232" s="217" t="e">
        <f>+VLOOKUP('PAA CONSOLIDADO'!T3235,LISTAS!$B$29:$C$31,2,0)</f>
        <v>#N/A</v>
      </c>
      <c r="M3232" s="217" t="e">
        <f>+VLOOKUP('PAA CONSOLIDADO'!U3235,LISTAS!$B$36:$C$39,2,0)</f>
        <v>#N/A</v>
      </c>
      <c r="N3232" s="217" t="str">
        <f t="shared" si="151"/>
        <v>Unidad de Contratación (1)</v>
      </c>
      <c r="O3232" s="217" t="str">
        <f t="shared" si="152"/>
        <v>CO-DC-11001</v>
      </c>
      <c r="P3232" s="217">
        <f>+'PAA CONSOLIDADO'!V3235</f>
        <v>0</v>
      </c>
      <c r="Q3232" s="217">
        <f>+'PAA CONSOLIDADO'!X3235</f>
        <v>0</v>
      </c>
      <c r="R3232" s="217">
        <f>+'PAA CONSOLIDADO'!Y3235</f>
        <v>0</v>
      </c>
    </row>
    <row r="3233" spans="1:18" s="217" customFormat="1" x14ac:dyDescent="0.25">
      <c r="A3233" s="211">
        <f>+'PAA CONSOLIDADO'!C3236</f>
        <v>0</v>
      </c>
      <c r="B3233" s="211">
        <f>+'PAA CONSOLIDADO'!I3236</f>
        <v>0</v>
      </c>
      <c r="C3233" s="217" t="str">
        <f>+CONCATENATE('PAA CONSOLIDADO'!A3236,"-",'PAA CONSOLIDADO'!D3236,"-",'PAA CONSOLIDADO'!K3236)</f>
        <v>--</v>
      </c>
      <c r="D3233" s="217" t="e">
        <f>+VLOOKUP('PAA CONSOLIDADO'!L3236,LISTAS!$D$4:$E$15,2,0)</f>
        <v>#N/A</v>
      </c>
      <c r="E3233" s="217" t="e">
        <f>+VLOOKUP('PAA CONSOLIDADO'!M3236,LISTAS!$D$4:$E$15,2,0)</f>
        <v>#N/A</v>
      </c>
      <c r="F3233" s="217">
        <f>+'PAA CONSOLIDADO'!O3236</f>
        <v>0</v>
      </c>
      <c r="G3233" s="217">
        <f t="shared" si="150"/>
        <v>1</v>
      </c>
      <c r="H3233" s="217" t="e">
        <f>+VLOOKUP('PAA CONSOLIDADO'!P3236,LISTAS!$B$4:$C$17,2,0)</f>
        <v>#N/A</v>
      </c>
      <c r="I3233" s="217" t="e">
        <f>+VLOOKUP('PAA CONSOLIDADO'!Q3236,LISTAS!$B$22:$C$25,2,0)</f>
        <v>#N/A</v>
      </c>
      <c r="J3233" s="219">
        <f>'PAA CONSOLIDADO'!R3236</f>
        <v>0</v>
      </c>
      <c r="K3233" s="219">
        <f>+'PAA CONSOLIDADO'!S3236</f>
        <v>0</v>
      </c>
      <c r="L3233" s="217" t="e">
        <f>+VLOOKUP('PAA CONSOLIDADO'!T3236,LISTAS!$B$29:$C$31,2,0)</f>
        <v>#N/A</v>
      </c>
      <c r="M3233" s="217" t="e">
        <f>+VLOOKUP('PAA CONSOLIDADO'!U3236,LISTAS!$B$36:$C$39,2,0)</f>
        <v>#N/A</v>
      </c>
      <c r="N3233" s="217" t="str">
        <f t="shared" si="151"/>
        <v>Unidad de Contratación (1)</v>
      </c>
      <c r="O3233" s="217" t="str">
        <f t="shared" si="152"/>
        <v>CO-DC-11001</v>
      </c>
      <c r="P3233" s="217">
        <f>+'PAA CONSOLIDADO'!V3236</f>
        <v>0</v>
      </c>
      <c r="Q3233" s="217">
        <f>+'PAA CONSOLIDADO'!X3236</f>
        <v>0</v>
      </c>
      <c r="R3233" s="217">
        <f>+'PAA CONSOLIDADO'!Y3236</f>
        <v>0</v>
      </c>
    </row>
    <row r="3234" spans="1:18" s="217" customFormat="1" x14ac:dyDescent="0.25">
      <c r="A3234" s="211">
        <f>+'PAA CONSOLIDADO'!C3237</f>
        <v>0</v>
      </c>
      <c r="B3234" s="211">
        <f>+'PAA CONSOLIDADO'!I3237</f>
        <v>0</v>
      </c>
      <c r="C3234" s="217" t="str">
        <f>+CONCATENATE('PAA CONSOLIDADO'!A3237,"-",'PAA CONSOLIDADO'!D3237,"-",'PAA CONSOLIDADO'!K3237)</f>
        <v>--</v>
      </c>
      <c r="D3234" s="217" t="e">
        <f>+VLOOKUP('PAA CONSOLIDADO'!L3237,LISTAS!$D$4:$E$15,2,0)</f>
        <v>#N/A</v>
      </c>
      <c r="E3234" s="217" t="e">
        <f>+VLOOKUP('PAA CONSOLIDADO'!M3237,LISTAS!$D$4:$E$15,2,0)</f>
        <v>#N/A</v>
      </c>
      <c r="F3234" s="217">
        <f>+'PAA CONSOLIDADO'!O3237</f>
        <v>0</v>
      </c>
      <c r="G3234" s="217">
        <f t="shared" si="150"/>
        <v>1</v>
      </c>
      <c r="H3234" s="217" t="e">
        <f>+VLOOKUP('PAA CONSOLIDADO'!P3237,LISTAS!$B$4:$C$17,2,0)</f>
        <v>#N/A</v>
      </c>
      <c r="I3234" s="217" t="e">
        <f>+VLOOKUP('PAA CONSOLIDADO'!Q3237,LISTAS!$B$22:$C$25,2,0)</f>
        <v>#N/A</v>
      </c>
      <c r="J3234" s="219">
        <f>'PAA CONSOLIDADO'!R3237</f>
        <v>0</v>
      </c>
      <c r="K3234" s="219">
        <f>+'PAA CONSOLIDADO'!S3237</f>
        <v>0</v>
      </c>
      <c r="L3234" s="217" t="e">
        <f>+VLOOKUP('PAA CONSOLIDADO'!T3237,LISTAS!$B$29:$C$31,2,0)</f>
        <v>#N/A</v>
      </c>
      <c r="M3234" s="217" t="e">
        <f>+VLOOKUP('PAA CONSOLIDADO'!U3237,LISTAS!$B$36:$C$39,2,0)</f>
        <v>#N/A</v>
      </c>
      <c r="N3234" s="217" t="str">
        <f t="shared" si="151"/>
        <v>Unidad de Contratación (1)</v>
      </c>
      <c r="O3234" s="217" t="str">
        <f t="shared" si="152"/>
        <v>CO-DC-11001</v>
      </c>
      <c r="P3234" s="217">
        <f>+'PAA CONSOLIDADO'!V3237</f>
        <v>0</v>
      </c>
      <c r="Q3234" s="217">
        <f>+'PAA CONSOLIDADO'!X3237</f>
        <v>0</v>
      </c>
      <c r="R3234" s="217">
        <f>+'PAA CONSOLIDADO'!Y3237</f>
        <v>0</v>
      </c>
    </row>
    <row r="3235" spans="1:18" s="217" customFormat="1" x14ac:dyDescent="0.25">
      <c r="A3235" s="211">
        <f>+'PAA CONSOLIDADO'!C3238</f>
        <v>0</v>
      </c>
      <c r="B3235" s="211">
        <f>+'PAA CONSOLIDADO'!I3238</f>
        <v>0</v>
      </c>
      <c r="C3235" s="217" t="str">
        <f>+CONCATENATE('PAA CONSOLIDADO'!A3238,"-",'PAA CONSOLIDADO'!D3238,"-",'PAA CONSOLIDADO'!K3238)</f>
        <v>--</v>
      </c>
      <c r="D3235" s="217" t="e">
        <f>+VLOOKUP('PAA CONSOLIDADO'!L3238,LISTAS!$D$4:$E$15,2,0)</f>
        <v>#N/A</v>
      </c>
      <c r="E3235" s="217" t="e">
        <f>+VLOOKUP('PAA CONSOLIDADO'!M3238,LISTAS!$D$4:$E$15,2,0)</f>
        <v>#N/A</v>
      </c>
      <c r="F3235" s="217">
        <f>+'PAA CONSOLIDADO'!O3238</f>
        <v>0</v>
      </c>
      <c r="G3235" s="217">
        <f t="shared" si="150"/>
        <v>1</v>
      </c>
      <c r="H3235" s="217" t="e">
        <f>+VLOOKUP('PAA CONSOLIDADO'!P3238,LISTAS!$B$4:$C$17,2,0)</f>
        <v>#N/A</v>
      </c>
      <c r="I3235" s="217" t="e">
        <f>+VLOOKUP('PAA CONSOLIDADO'!Q3238,LISTAS!$B$22:$C$25,2,0)</f>
        <v>#N/A</v>
      </c>
      <c r="J3235" s="219">
        <f>'PAA CONSOLIDADO'!R3238</f>
        <v>0</v>
      </c>
      <c r="K3235" s="219">
        <f>+'PAA CONSOLIDADO'!S3238</f>
        <v>0</v>
      </c>
      <c r="L3235" s="217" t="e">
        <f>+VLOOKUP('PAA CONSOLIDADO'!T3238,LISTAS!$B$29:$C$31,2,0)</f>
        <v>#N/A</v>
      </c>
      <c r="M3235" s="217" t="e">
        <f>+VLOOKUP('PAA CONSOLIDADO'!U3238,LISTAS!$B$36:$C$39,2,0)</f>
        <v>#N/A</v>
      </c>
      <c r="N3235" s="217" t="str">
        <f t="shared" si="151"/>
        <v>Unidad de Contratación (1)</v>
      </c>
      <c r="O3235" s="217" t="str">
        <f t="shared" si="152"/>
        <v>CO-DC-11001</v>
      </c>
      <c r="P3235" s="217">
        <f>+'PAA CONSOLIDADO'!V3238</f>
        <v>0</v>
      </c>
      <c r="Q3235" s="217">
        <f>+'PAA CONSOLIDADO'!X3238</f>
        <v>0</v>
      </c>
      <c r="R3235" s="217">
        <f>+'PAA CONSOLIDADO'!Y3238</f>
        <v>0</v>
      </c>
    </row>
    <row r="3236" spans="1:18" s="217" customFormat="1" x14ac:dyDescent="0.25">
      <c r="A3236" s="211">
        <f>+'PAA CONSOLIDADO'!C3239</f>
        <v>0</v>
      </c>
      <c r="B3236" s="211">
        <f>+'PAA CONSOLIDADO'!I3239</f>
        <v>0</v>
      </c>
      <c r="C3236" s="217" t="str">
        <f>+CONCATENATE('PAA CONSOLIDADO'!A3239,"-",'PAA CONSOLIDADO'!D3239,"-",'PAA CONSOLIDADO'!K3239)</f>
        <v>--</v>
      </c>
      <c r="D3236" s="217" t="e">
        <f>+VLOOKUP('PAA CONSOLIDADO'!L3239,LISTAS!$D$4:$E$15,2,0)</f>
        <v>#N/A</v>
      </c>
      <c r="E3236" s="217" t="e">
        <f>+VLOOKUP('PAA CONSOLIDADO'!M3239,LISTAS!$D$4:$E$15,2,0)</f>
        <v>#N/A</v>
      </c>
      <c r="F3236" s="217">
        <f>+'PAA CONSOLIDADO'!O3239</f>
        <v>0</v>
      </c>
      <c r="G3236" s="217">
        <f t="shared" si="150"/>
        <v>1</v>
      </c>
      <c r="H3236" s="217" t="e">
        <f>+VLOOKUP('PAA CONSOLIDADO'!P3239,LISTAS!$B$4:$C$17,2,0)</f>
        <v>#N/A</v>
      </c>
      <c r="I3236" s="217" t="e">
        <f>+VLOOKUP('PAA CONSOLIDADO'!Q3239,LISTAS!$B$22:$C$25,2,0)</f>
        <v>#N/A</v>
      </c>
      <c r="J3236" s="219">
        <f>'PAA CONSOLIDADO'!R3239</f>
        <v>0</v>
      </c>
      <c r="K3236" s="219">
        <f>+'PAA CONSOLIDADO'!S3239</f>
        <v>0</v>
      </c>
      <c r="L3236" s="217" t="e">
        <f>+VLOOKUP('PAA CONSOLIDADO'!T3239,LISTAS!$B$29:$C$31,2,0)</f>
        <v>#N/A</v>
      </c>
      <c r="M3236" s="217" t="e">
        <f>+VLOOKUP('PAA CONSOLIDADO'!U3239,LISTAS!$B$36:$C$39,2,0)</f>
        <v>#N/A</v>
      </c>
      <c r="N3236" s="217" t="str">
        <f t="shared" si="151"/>
        <v>Unidad de Contratación (1)</v>
      </c>
      <c r="O3236" s="217" t="str">
        <f t="shared" si="152"/>
        <v>CO-DC-11001</v>
      </c>
      <c r="P3236" s="217">
        <f>+'PAA CONSOLIDADO'!V3239</f>
        <v>0</v>
      </c>
      <c r="Q3236" s="217">
        <f>+'PAA CONSOLIDADO'!X3239</f>
        <v>0</v>
      </c>
      <c r="R3236" s="217">
        <f>+'PAA CONSOLIDADO'!Y3239</f>
        <v>0</v>
      </c>
    </row>
    <row r="3237" spans="1:18" s="217" customFormat="1" x14ac:dyDescent="0.25">
      <c r="A3237" s="211">
        <f>+'PAA CONSOLIDADO'!C3240</f>
        <v>0</v>
      </c>
      <c r="B3237" s="211">
        <f>+'PAA CONSOLIDADO'!I3240</f>
        <v>0</v>
      </c>
      <c r="C3237" s="217" t="str">
        <f>+CONCATENATE('PAA CONSOLIDADO'!A3240,"-",'PAA CONSOLIDADO'!D3240,"-",'PAA CONSOLIDADO'!K3240)</f>
        <v>--</v>
      </c>
      <c r="D3237" s="217" t="e">
        <f>+VLOOKUP('PAA CONSOLIDADO'!L3240,LISTAS!$D$4:$E$15,2,0)</f>
        <v>#N/A</v>
      </c>
      <c r="E3237" s="217" t="e">
        <f>+VLOOKUP('PAA CONSOLIDADO'!M3240,LISTAS!$D$4:$E$15,2,0)</f>
        <v>#N/A</v>
      </c>
      <c r="F3237" s="217">
        <f>+'PAA CONSOLIDADO'!O3240</f>
        <v>0</v>
      </c>
      <c r="G3237" s="217">
        <f t="shared" si="150"/>
        <v>1</v>
      </c>
      <c r="H3237" s="217" t="e">
        <f>+VLOOKUP('PAA CONSOLIDADO'!P3240,LISTAS!$B$4:$C$17,2,0)</f>
        <v>#N/A</v>
      </c>
      <c r="I3237" s="217" t="e">
        <f>+VLOOKUP('PAA CONSOLIDADO'!Q3240,LISTAS!$B$22:$C$25,2,0)</f>
        <v>#N/A</v>
      </c>
      <c r="J3237" s="219">
        <f>'PAA CONSOLIDADO'!R3240</f>
        <v>0</v>
      </c>
      <c r="K3237" s="219">
        <f>+'PAA CONSOLIDADO'!S3240</f>
        <v>0</v>
      </c>
      <c r="L3237" s="217" t="e">
        <f>+VLOOKUP('PAA CONSOLIDADO'!T3240,LISTAS!$B$29:$C$31,2,0)</f>
        <v>#N/A</v>
      </c>
      <c r="M3237" s="217" t="e">
        <f>+VLOOKUP('PAA CONSOLIDADO'!U3240,LISTAS!$B$36:$C$39,2,0)</f>
        <v>#N/A</v>
      </c>
      <c r="N3237" s="217" t="str">
        <f t="shared" si="151"/>
        <v>Unidad de Contratación (1)</v>
      </c>
      <c r="O3237" s="217" t="str">
        <f t="shared" si="152"/>
        <v>CO-DC-11001</v>
      </c>
      <c r="P3237" s="217">
        <f>+'PAA CONSOLIDADO'!V3240</f>
        <v>0</v>
      </c>
      <c r="Q3237" s="217">
        <f>+'PAA CONSOLIDADO'!X3240</f>
        <v>0</v>
      </c>
      <c r="R3237" s="217">
        <f>+'PAA CONSOLIDADO'!Y3240</f>
        <v>0</v>
      </c>
    </row>
    <row r="3238" spans="1:18" s="217" customFormat="1" x14ac:dyDescent="0.25">
      <c r="A3238" s="211">
        <f>+'PAA CONSOLIDADO'!C3241</f>
        <v>0</v>
      </c>
      <c r="B3238" s="211">
        <f>+'PAA CONSOLIDADO'!I3241</f>
        <v>0</v>
      </c>
      <c r="C3238" s="217" t="str">
        <f>+CONCATENATE('PAA CONSOLIDADO'!A3241,"-",'PAA CONSOLIDADO'!D3241,"-",'PAA CONSOLIDADO'!K3241)</f>
        <v>--</v>
      </c>
      <c r="D3238" s="217" t="e">
        <f>+VLOOKUP('PAA CONSOLIDADO'!L3241,LISTAS!$D$4:$E$15,2,0)</f>
        <v>#N/A</v>
      </c>
      <c r="E3238" s="217" t="e">
        <f>+VLOOKUP('PAA CONSOLIDADO'!M3241,LISTAS!$D$4:$E$15,2,0)</f>
        <v>#N/A</v>
      </c>
      <c r="F3238" s="217">
        <f>+'PAA CONSOLIDADO'!O3241</f>
        <v>0</v>
      </c>
      <c r="G3238" s="217">
        <f t="shared" si="150"/>
        <v>1</v>
      </c>
      <c r="H3238" s="217" t="e">
        <f>+VLOOKUP('PAA CONSOLIDADO'!P3241,LISTAS!$B$4:$C$17,2,0)</f>
        <v>#N/A</v>
      </c>
      <c r="I3238" s="217" t="e">
        <f>+VLOOKUP('PAA CONSOLIDADO'!Q3241,LISTAS!$B$22:$C$25,2,0)</f>
        <v>#N/A</v>
      </c>
      <c r="J3238" s="219">
        <f>'PAA CONSOLIDADO'!R3241</f>
        <v>0</v>
      </c>
      <c r="K3238" s="219">
        <f>+'PAA CONSOLIDADO'!S3241</f>
        <v>0</v>
      </c>
      <c r="L3238" s="217" t="e">
        <f>+VLOOKUP('PAA CONSOLIDADO'!T3241,LISTAS!$B$29:$C$31,2,0)</f>
        <v>#N/A</v>
      </c>
      <c r="M3238" s="217" t="e">
        <f>+VLOOKUP('PAA CONSOLIDADO'!U3241,LISTAS!$B$36:$C$39,2,0)</f>
        <v>#N/A</v>
      </c>
      <c r="N3238" s="217" t="str">
        <f t="shared" si="151"/>
        <v>Unidad de Contratación (1)</v>
      </c>
      <c r="O3238" s="217" t="str">
        <f t="shared" si="152"/>
        <v>CO-DC-11001</v>
      </c>
      <c r="P3238" s="217">
        <f>+'PAA CONSOLIDADO'!V3241</f>
        <v>0</v>
      </c>
      <c r="Q3238" s="217">
        <f>+'PAA CONSOLIDADO'!X3241</f>
        <v>0</v>
      </c>
      <c r="R3238" s="217">
        <f>+'PAA CONSOLIDADO'!Y3241</f>
        <v>0</v>
      </c>
    </row>
    <row r="3239" spans="1:18" s="217" customFormat="1" x14ac:dyDescent="0.25">
      <c r="A3239" s="211">
        <f>+'PAA CONSOLIDADO'!C3242</f>
        <v>0</v>
      </c>
      <c r="B3239" s="211">
        <f>+'PAA CONSOLIDADO'!I3242</f>
        <v>0</v>
      </c>
      <c r="C3239" s="217" t="str">
        <f>+CONCATENATE('PAA CONSOLIDADO'!A3242,"-",'PAA CONSOLIDADO'!D3242,"-",'PAA CONSOLIDADO'!K3242)</f>
        <v>--</v>
      </c>
      <c r="D3239" s="217" t="e">
        <f>+VLOOKUP('PAA CONSOLIDADO'!L3242,LISTAS!$D$4:$E$15,2,0)</f>
        <v>#N/A</v>
      </c>
      <c r="E3239" s="217" t="e">
        <f>+VLOOKUP('PAA CONSOLIDADO'!M3242,LISTAS!$D$4:$E$15,2,0)</f>
        <v>#N/A</v>
      </c>
      <c r="F3239" s="217">
        <f>+'PAA CONSOLIDADO'!O3242</f>
        <v>0</v>
      </c>
      <c r="G3239" s="217">
        <f t="shared" si="150"/>
        <v>1</v>
      </c>
      <c r="H3239" s="217" t="e">
        <f>+VLOOKUP('PAA CONSOLIDADO'!P3242,LISTAS!$B$4:$C$17,2,0)</f>
        <v>#N/A</v>
      </c>
      <c r="I3239" s="217" t="e">
        <f>+VLOOKUP('PAA CONSOLIDADO'!Q3242,LISTAS!$B$22:$C$25,2,0)</f>
        <v>#N/A</v>
      </c>
      <c r="J3239" s="219">
        <f>'PAA CONSOLIDADO'!R3242</f>
        <v>0</v>
      </c>
      <c r="K3239" s="219">
        <f>+'PAA CONSOLIDADO'!S3242</f>
        <v>0</v>
      </c>
      <c r="L3239" s="217" t="e">
        <f>+VLOOKUP('PAA CONSOLIDADO'!T3242,LISTAS!$B$29:$C$31,2,0)</f>
        <v>#N/A</v>
      </c>
      <c r="M3239" s="217" t="e">
        <f>+VLOOKUP('PAA CONSOLIDADO'!U3242,LISTAS!$B$36:$C$39,2,0)</f>
        <v>#N/A</v>
      </c>
      <c r="N3239" s="217" t="str">
        <f t="shared" si="151"/>
        <v>Unidad de Contratación (1)</v>
      </c>
      <c r="O3239" s="217" t="str">
        <f t="shared" si="152"/>
        <v>CO-DC-11001</v>
      </c>
      <c r="P3239" s="217">
        <f>+'PAA CONSOLIDADO'!V3242</f>
        <v>0</v>
      </c>
      <c r="Q3239" s="217">
        <f>+'PAA CONSOLIDADO'!X3242</f>
        <v>0</v>
      </c>
      <c r="R3239" s="217">
        <f>+'PAA CONSOLIDADO'!Y3242</f>
        <v>0</v>
      </c>
    </row>
    <row r="3240" spans="1:18" s="217" customFormat="1" x14ac:dyDescent="0.25">
      <c r="A3240" s="211">
        <f>+'PAA CONSOLIDADO'!C3243</f>
        <v>0</v>
      </c>
      <c r="B3240" s="211">
        <f>+'PAA CONSOLIDADO'!I3243</f>
        <v>0</v>
      </c>
      <c r="C3240" s="217" t="str">
        <f>+CONCATENATE('PAA CONSOLIDADO'!A3243,"-",'PAA CONSOLIDADO'!D3243,"-",'PAA CONSOLIDADO'!K3243)</f>
        <v>--</v>
      </c>
      <c r="D3240" s="217" t="e">
        <f>+VLOOKUP('PAA CONSOLIDADO'!L3243,LISTAS!$D$4:$E$15,2,0)</f>
        <v>#N/A</v>
      </c>
      <c r="E3240" s="217" t="e">
        <f>+VLOOKUP('PAA CONSOLIDADO'!M3243,LISTAS!$D$4:$E$15,2,0)</f>
        <v>#N/A</v>
      </c>
      <c r="F3240" s="217">
        <f>+'PAA CONSOLIDADO'!O3243</f>
        <v>0</v>
      </c>
      <c r="G3240" s="217">
        <f t="shared" si="150"/>
        <v>1</v>
      </c>
      <c r="H3240" s="217" t="e">
        <f>+VLOOKUP('PAA CONSOLIDADO'!P3243,LISTAS!$B$4:$C$17,2,0)</f>
        <v>#N/A</v>
      </c>
      <c r="I3240" s="217" t="e">
        <f>+VLOOKUP('PAA CONSOLIDADO'!Q3243,LISTAS!$B$22:$C$25,2,0)</f>
        <v>#N/A</v>
      </c>
      <c r="J3240" s="219">
        <f>'PAA CONSOLIDADO'!R3243</f>
        <v>0</v>
      </c>
      <c r="K3240" s="219">
        <f>+'PAA CONSOLIDADO'!S3243</f>
        <v>0</v>
      </c>
      <c r="L3240" s="217" t="e">
        <f>+VLOOKUP('PAA CONSOLIDADO'!T3243,LISTAS!$B$29:$C$31,2,0)</f>
        <v>#N/A</v>
      </c>
      <c r="M3240" s="217" t="e">
        <f>+VLOOKUP('PAA CONSOLIDADO'!U3243,LISTAS!$B$36:$C$39,2,0)</f>
        <v>#N/A</v>
      </c>
      <c r="N3240" s="217" t="str">
        <f t="shared" si="151"/>
        <v>Unidad de Contratación (1)</v>
      </c>
      <c r="O3240" s="217" t="str">
        <f t="shared" si="152"/>
        <v>CO-DC-11001</v>
      </c>
      <c r="P3240" s="217">
        <f>+'PAA CONSOLIDADO'!V3243</f>
        <v>0</v>
      </c>
      <c r="Q3240" s="217">
        <f>+'PAA CONSOLIDADO'!X3243</f>
        <v>0</v>
      </c>
      <c r="R3240" s="217">
        <f>+'PAA CONSOLIDADO'!Y3243</f>
        <v>0</v>
      </c>
    </row>
    <row r="3241" spans="1:18" s="217" customFormat="1" x14ac:dyDescent="0.25">
      <c r="A3241" s="211">
        <f>+'PAA CONSOLIDADO'!C3244</f>
        <v>0</v>
      </c>
      <c r="B3241" s="211">
        <f>+'PAA CONSOLIDADO'!I3244</f>
        <v>0</v>
      </c>
      <c r="C3241" s="217" t="str">
        <f>+CONCATENATE('PAA CONSOLIDADO'!A3244,"-",'PAA CONSOLIDADO'!D3244,"-",'PAA CONSOLIDADO'!K3244)</f>
        <v>--</v>
      </c>
      <c r="D3241" s="217" t="e">
        <f>+VLOOKUP('PAA CONSOLIDADO'!L3244,LISTAS!$D$4:$E$15,2,0)</f>
        <v>#N/A</v>
      </c>
      <c r="E3241" s="217" t="e">
        <f>+VLOOKUP('PAA CONSOLIDADO'!M3244,LISTAS!$D$4:$E$15,2,0)</f>
        <v>#N/A</v>
      </c>
      <c r="F3241" s="217">
        <f>+'PAA CONSOLIDADO'!O3244</f>
        <v>0</v>
      </c>
      <c r="G3241" s="217">
        <f t="shared" si="150"/>
        <v>1</v>
      </c>
      <c r="H3241" s="217" t="e">
        <f>+VLOOKUP('PAA CONSOLIDADO'!P3244,LISTAS!$B$4:$C$17,2,0)</f>
        <v>#N/A</v>
      </c>
      <c r="I3241" s="217" t="e">
        <f>+VLOOKUP('PAA CONSOLIDADO'!Q3244,LISTAS!$B$22:$C$25,2,0)</f>
        <v>#N/A</v>
      </c>
      <c r="J3241" s="219">
        <f>'PAA CONSOLIDADO'!R3244</f>
        <v>0</v>
      </c>
      <c r="K3241" s="219">
        <f>+'PAA CONSOLIDADO'!S3244</f>
        <v>0</v>
      </c>
      <c r="L3241" s="217" t="e">
        <f>+VLOOKUP('PAA CONSOLIDADO'!T3244,LISTAS!$B$29:$C$31,2,0)</f>
        <v>#N/A</v>
      </c>
      <c r="M3241" s="217" t="e">
        <f>+VLOOKUP('PAA CONSOLIDADO'!U3244,LISTAS!$B$36:$C$39,2,0)</f>
        <v>#N/A</v>
      </c>
      <c r="N3241" s="217" t="str">
        <f t="shared" si="151"/>
        <v>Unidad de Contratación (1)</v>
      </c>
      <c r="O3241" s="217" t="str">
        <f t="shared" si="152"/>
        <v>CO-DC-11001</v>
      </c>
      <c r="P3241" s="217">
        <f>+'PAA CONSOLIDADO'!V3244</f>
        <v>0</v>
      </c>
      <c r="Q3241" s="217">
        <f>+'PAA CONSOLIDADO'!X3244</f>
        <v>0</v>
      </c>
      <c r="R3241" s="217">
        <f>+'PAA CONSOLIDADO'!Y3244</f>
        <v>0</v>
      </c>
    </row>
    <row r="3242" spans="1:18" s="217" customFormat="1" x14ac:dyDescent="0.25">
      <c r="A3242" s="211">
        <f>+'PAA CONSOLIDADO'!C3245</f>
        <v>0</v>
      </c>
      <c r="B3242" s="211">
        <f>+'PAA CONSOLIDADO'!I3245</f>
        <v>0</v>
      </c>
      <c r="C3242" s="217" t="str">
        <f>+CONCATENATE('PAA CONSOLIDADO'!A3245,"-",'PAA CONSOLIDADO'!D3245,"-",'PAA CONSOLIDADO'!K3245)</f>
        <v>--</v>
      </c>
      <c r="D3242" s="217" t="e">
        <f>+VLOOKUP('PAA CONSOLIDADO'!L3245,LISTAS!$D$4:$E$15,2,0)</f>
        <v>#N/A</v>
      </c>
      <c r="E3242" s="217" t="e">
        <f>+VLOOKUP('PAA CONSOLIDADO'!M3245,LISTAS!$D$4:$E$15,2,0)</f>
        <v>#N/A</v>
      </c>
      <c r="F3242" s="217">
        <f>+'PAA CONSOLIDADO'!O3245</f>
        <v>0</v>
      </c>
      <c r="G3242" s="217">
        <f t="shared" si="150"/>
        <v>1</v>
      </c>
      <c r="H3242" s="217" t="e">
        <f>+VLOOKUP('PAA CONSOLIDADO'!P3245,LISTAS!$B$4:$C$17,2,0)</f>
        <v>#N/A</v>
      </c>
      <c r="I3242" s="217" t="e">
        <f>+VLOOKUP('PAA CONSOLIDADO'!Q3245,LISTAS!$B$22:$C$25,2,0)</f>
        <v>#N/A</v>
      </c>
      <c r="J3242" s="219">
        <f>'PAA CONSOLIDADO'!R3245</f>
        <v>0</v>
      </c>
      <c r="K3242" s="219">
        <f>+'PAA CONSOLIDADO'!S3245</f>
        <v>0</v>
      </c>
      <c r="L3242" s="217" t="e">
        <f>+VLOOKUP('PAA CONSOLIDADO'!T3245,LISTAS!$B$29:$C$31,2,0)</f>
        <v>#N/A</v>
      </c>
      <c r="M3242" s="217" t="e">
        <f>+VLOOKUP('PAA CONSOLIDADO'!U3245,LISTAS!$B$36:$C$39,2,0)</f>
        <v>#N/A</v>
      </c>
      <c r="N3242" s="217" t="str">
        <f t="shared" si="151"/>
        <v>Unidad de Contratación (1)</v>
      </c>
      <c r="O3242" s="217" t="str">
        <f t="shared" si="152"/>
        <v>CO-DC-11001</v>
      </c>
      <c r="P3242" s="217">
        <f>+'PAA CONSOLIDADO'!V3245</f>
        <v>0</v>
      </c>
      <c r="Q3242" s="217">
        <f>+'PAA CONSOLIDADO'!X3245</f>
        <v>0</v>
      </c>
      <c r="R3242" s="217">
        <f>+'PAA CONSOLIDADO'!Y3245</f>
        <v>0</v>
      </c>
    </row>
    <row r="3243" spans="1:18" s="217" customFormat="1" x14ac:dyDescent="0.25">
      <c r="A3243" s="211">
        <f>+'PAA CONSOLIDADO'!C3246</f>
        <v>0</v>
      </c>
      <c r="B3243" s="211">
        <f>+'PAA CONSOLIDADO'!I3246</f>
        <v>0</v>
      </c>
      <c r="C3243" s="217" t="str">
        <f>+CONCATENATE('PAA CONSOLIDADO'!A3246,"-",'PAA CONSOLIDADO'!D3246,"-",'PAA CONSOLIDADO'!K3246)</f>
        <v>--</v>
      </c>
      <c r="D3243" s="217" t="e">
        <f>+VLOOKUP('PAA CONSOLIDADO'!L3246,LISTAS!$D$4:$E$15,2,0)</f>
        <v>#N/A</v>
      </c>
      <c r="E3243" s="217" t="e">
        <f>+VLOOKUP('PAA CONSOLIDADO'!M3246,LISTAS!$D$4:$E$15,2,0)</f>
        <v>#N/A</v>
      </c>
      <c r="F3243" s="217">
        <f>+'PAA CONSOLIDADO'!O3246</f>
        <v>0</v>
      </c>
      <c r="G3243" s="217">
        <f t="shared" si="150"/>
        <v>1</v>
      </c>
      <c r="H3243" s="217" t="e">
        <f>+VLOOKUP('PAA CONSOLIDADO'!P3246,LISTAS!$B$4:$C$17,2,0)</f>
        <v>#N/A</v>
      </c>
      <c r="I3243" s="217" t="e">
        <f>+VLOOKUP('PAA CONSOLIDADO'!Q3246,LISTAS!$B$22:$C$25,2,0)</f>
        <v>#N/A</v>
      </c>
      <c r="J3243" s="219">
        <f>'PAA CONSOLIDADO'!R3246</f>
        <v>0</v>
      </c>
      <c r="K3243" s="219">
        <f>+'PAA CONSOLIDADO'!S3246</f>
        <v>0</v>
      </c>
      <c r="L3243" s="217" t="e">
        <f>+VLOOKUP('PAA CONSOLIDADO'!T3246,LISTAS!$B$29:$C$31,2,0)</f>
        <v>#N/A</v>
      </c>
      <c r="M3243" s="217" t="e">
        <f>+VLOOKUP('PAA CONSOLIDADO'!U3246,LISTAS!$B$36:$C$39,2,0)</f>
        <v>#N/A</v>
      </c>
      <c r="N3243" s="217" t="str">
        <f t="shared" si="151"/>
        <v>Unidad de Contratación (1)</v>
      </c>
      <c r="O3243" s="217" t="str">
        <f t="shared" si="152"/>
        <v>CO-DC-11001</v>
      </c>
      <c r="P3243" s="217">
        <f>+'PAA CONSOLIDADO'!V3246</f>
        <v>0</v>
      </c>
      <c r="Q3243" s="217">
        <f>+'PAA CONSOLIDADO'!X3246</f>
        <v>0</v>
      </c>
      <c r="R3243" s="217">
        <f>+'PAA CONSOLIDADO'!Y3246</f>
        <v>0</v>
      </c>
    </row>
    <row r="3244" spans="1:18" s="217" customFormat="1" x14ac:dyDescent="0.25">
      <c r="A3244" s="211">
        <f>+'PAA CONSOLIDADO'!C3247</f>
        <v>0</v>
      </c>
      <c r="B3244" s="211">
        <f>+'PAA CONSOLIDADO'!I3247</f>
        <v>0</v>
      </c>
      <c r="C3244" s="217" t="str">
        <f>+CONCATENATE('PAA CONSOLIDADO'!A3247,"-",'PAA CONSOLIDADO'!D3247,"-",'PAA CONSOLIDADO'!K3247)</f>
        <v>--</v>
      </c>
      <c r="D3244" s="217" t="e">
        <f>+VLOOKUP('PAA CONSOLIDADO'!L3247,LISTAS!$D$4:$E$15,2,0)</f>
        <v>#N/A</v>
      </c>
      <c r="E3244" s="217" t="e">
        <f>+VLOOKUP('PAA CONSOLIDADO'!M3247,LISTAS!$D$4:$E$15,2,0)</f>
        <v>#N/A</v>
      </c>
      <c r="F3244" s="217">
        <f>+'PAA CONSOLIDADO'!O3247</f>
        <v>0</v>
      </c>
      <c r="G3244" s="217">
        <f t="shared" si="150"/>
        <v>1</v>
      </c>
      <c r="H3244" s="217" t="e">
        <f>+VLOOKUP('PAA CONSOLIDADO'!P3247,LISTAS!$B$4:$C$17,2,0)</f>
        <v>#N/A</v>
      </c>
      <c r="I3244" s="217" t="e">
        <f>+VLOOKUP('PAA CONSOLIDADO'!Q3247,LISTAS!$B$22:$C$25,2,0)</f>
        <v>#N/A</v>
      </c>
      <c r="J3244" s="219">
        <f>'PAA CONSOLIDADO'!R3247</f>
        <v>0</v>
      </c>
      <c r="K3244" s="219">
        <f>+'PAA CONSOLIDADO'!S3247</f>
        <v>0</v>
      </c>
      <c r="L3244" s="217" t="e">
        <f>+VLOOKUP('PAA CONSOLIDADO'!T3247,LISTAS!$B$29:$C$31,2,0)</f>
        <v>#N/A</v>
      </c>
      <c r="M3244" s="217" t="e">
        <f>+VLOOKUP('PAA CONSOLIDADO'!U3247,LISTAS!$B$36:$C$39,2,0)</f>
        <v>#N/A</v>
      </c>
      <c r="N3244" s="217" t="str">
        <f t="shared" si="151"/>
        <v>Unidad de Contratación (1)</v>
      </c>
      <c r="O3244" s="217" t="str">
        <f t="shared" si="152"/>
        <v>CO-DC-11001</v>
      </c>
      <c r="P3244" s="217">
        <f>+'PAA CONSOLIDADO'!V3247</f>
        <v>0</v>
      </c>
      <c r="Q3244" s="217">
        <f>+'PAA CONSOLIDADO'!X3247</f>
        <v>0</v>
      </c>
      <c r="R3244" s="217">
        <f>+'PAA CONSOLIDADO'!Y3247</f>
        <v>0</v>
      </c>
    </row>
    <row r="3245" spans="1:18" s="217" customFormat="1" x14ac:dyDescent="0.25">
      <c r="A3245" s="211">
        <f>+'PAA CONSOLIDADO'!C3248</f>
        <v>0</v>
      </c>
      <c r="B3245" s="211">
        <f>+'PAA CONSOLIDADO'!I3248</f>
        <v>0</v>
      </c>
      <c r="C3245" s="217" t="str">
        <f>+CONCATENATE('PAA CONSOLIDADO'!A3248,"-",'PAA CONSOLIDADO'!D3248,"-",'PAA CONSOLIDADO'!K3248)</f>
        <v>--</v>
      </c>
      <c r="D3245" s="217" t="e">
        <f>+VLOOKUP('PAA CONSOLIDADO'!L3248,LISTAS!$D$4:$E$15,2,0)</f>
        <v>#N/A</v>
      </c>
      <c r="E3245" s="217" t="e">
        <f>+VLOOKUP('PAA CONSOLIDADO'!M3248,LISTAS!$D$4:$E$15,2,0)</f>
        <v>#N/A</v>
      </c>
      <c r="F3245" s="217">
        <f>+'PAA CONSOLIDADO'!O3248</f>
        <v>0</v>
      </c>
      <c r="G3245" s="217">
        <f t="shared" si="150"/>
        <v>1</v>
      </c>
      <c r="H3245" s="217" t="e">
        <f>+VLOOKUP('PAA CONSOLIDADO'!P3248,LISTAS!$B$4:$C$17,2,0)</f>
        <v>#N/A</v>
      </c>
      <c r="I3245" s="217" t="e">
        <f>+VLOOKUP('PAA CONSOLIDADO'!Q3248,LISTAS!$B$22:$C$25,2,0)</f>
        <v>#N/A</v>
      </c>
      <c r="J3245" s="219">
        <f>'PAA CONSOLIDADO'!R3248</f>
        <v>0</v>
      </c>
      <c r="K3245" s="219">
        <f>+'PAA CONSOLIDADO'!S3248</f>
        <v>0</v>
      </c>
      <c r="L3245" s="217" t="e">
        <f>+VLOOKUP('PAA CONSOLIDADO'!T3248,LISTAS!$B$29:$C$31,2,0)</f>
        <v>#N/A</v>
      </c>
      <c r="M3245" s="217" t="e">
        <f>+VLOOKUP('PAA CONSOLIDADO'!U3248,LISTAS!$B$36:$C$39,2,0)</f>
        <v>#N/A</v>
      </c>
      <c r="N3245" s="217" t="str">
        <f t="shared" si="151"/>
        <v>Unidad de Contratación (1)</v>
      </c>
      <c r="O3245" s="217" t="str">
        <f t="shared" si="152"/>
        <v>CO-DC-11001</v>
      </c>
      <c r="P3245" s="217">
        <f>+'PAA CONSOLIDADO'!V3248</f>
        <v>0</v>
      </c>
      <c r="Q3245" s="217">
        <f>+'PAA CONSOLIDADO'!X3248</f>
        <v>0</v>
      </c>
      <c r="R3245" s="217">
        <f>+'PAA CONSOLIDADO'!Y3248</f>
        <v>0</v>
      </c>
    </row>
    <row r="3246" spans="1:18" s="217" customFormat="1" x14ac:dyDescent="0.25">
      <c r="A3246" s="211">
        <f>+'PAA CONSOLIDADO'!C3249</f>
        <v>0</v>
      </c>
      <c r="B3246" s="211">
        <f>+'PAA CONSOLIDADO'!I3249</f>
        <v>0</v>
      </c>
      <c r="C3246" s="217" t="str">
        <f>+CONCATENATE('PAA CONSOLIDADO'!A3249,"-",'PAA CONSOLIDADO'!D3249,"-",'PAA CONSOLIDADO'!K3249)</f>
        <v>--</v>
      </c>
      <c r="D3246" s="217" t="e">
        <f>+VLOOKUP('PAA CONSOLIDADO'!L3249,LISTAS!$D$4:$E$15,2,0)</f>
        <v>#N/A</v>
      </c>
      <c r="E3246" s="217" t="e">
        <f>+VLOOKUP('PAA CONSOLIDADO'!M3249,LISTAS!$D$4:$E$15,2,0)</f>
        <v>#N/A</v>
      </c>
      <c r="F3246" s="217">
        <f>+'PAA CONSOLIDADO'!O3249</f>
        <v>0</v>
      </c>
      <c r="G3246" s="217">
        <f t="shared" si="150"/>
        <v>1</v>
      </c>
      <c r="H3246" s="217" t="e">
        <f>+VLOOKUP('PAA CONSOLIDADO'!P3249,LISTAS!$B$4:$C$17,2,0)</f>
        <v>#N/A</v>
      </c>
      <c r="I3246" s="217" t="e">
        <f>+VLOOKUP('PAA CONSOLIDADO'!Q3249,LISTAS!$B$22:$C$25,2,0)</f>
        <v>#N/A</v>
      </c>
      <c r="J3246" s="219">
        <f>'PAA CONSOLIDADO'!R3249</f>
        <v>0</v>
      </c>
      <c r="K3246" s="219">
        <f>+'PAA CONSOLIDADO'!S3249</f>
        <v>0</v>
      </c>
      <c r="L3246" s="217" t="e">
        <f>+VLOOKUP('PAA CONSOLIDADO'!T3249,LISTAS!$B$29:$C$31,2,0)</f>
        <v>#N/A</v>
      </c>
      <c r="M3246" s="217" t="e">
        <f>+VLOOKUP('PAA CONSOLIDADO'!U3249,LISTAS!$B$36:$C$39,2,0)</f>
        <v>#N/A</v>
      </c>
      <c r="N3246" s="217" t="str">
        <f t="shared" si="151"/>
        <v>Unidad de Contratación (1)</v>
      </c>
      <c r="O3246" s="217" t="str">
        <f t="shared" si="152"/>
        <v>CO-DC-11001</v>
      </c>
      <c r="P3246" s="217">
        <f>+'PAA CONSOLIDADO'!V3249</f>
        <v>0</v>
      </c>
      <c r="Q3246" s="217">
        <f>+'PAA CONSOLIDADO'!X3249</f>
        <v>0</v>
      </c>
      <c r="R3246" s="217">
        <f>+'PAA CONSOLIDADO'!Y3249</f>
        <v>0</v>
      </c>
    </row>
    <row r="3247" spans="1:18" s="217" customFormat="1" x14ac:dyDescent="0.25">
      <c r="A3247" s="211">
        <f>+'PAA CONSOLIDADO'!C3250</f>
        <v>0</v>
      </c>
      <c r="B3247" s="211">
        <f>+'PAA CONSOLIDADO'!I3250</f>
        <v>0</v>
      </c>
      <c r="C3247" s="217" t="str">
        <f>+CONCATENATE('PAA CONSOLIDADO'!A3250,"-",'PAA CONSOLIDADO'!D3250,"-",'PAA CONSOLIDADO'!K3250)</f>
        <v>--</v>
      </c>
      <c r="D3247" s="217" t="e">
        <f>+VLOOKUP('PAA CONSOLIDADO'!L3250,LISTAS!$D$4:$E$15,2,0)</f>
        <v>#N/A</v>
      </c>
      <c r="E3247" s="217" t="e">
        <f>+VLOOKUP('PAA CONSOLIDADO'!M3250,LISTAS!$D$4:$E$15,2,0)</f>
        <v>#N/A</v>
      </c>
      <c r="F3247" s="217">
        <f>+'PAA CONSOLIDADO'!O3250</f>
        <v>0</v>
      </c>
      <c r="G3247" s="217">
        <f t="shared" si="150"/>
        <v>1</v>
      </c>
      <c r="H3247" s="217" t="e">
        <f>+VLOOKUP('PAA CONSOLIDADO'!P3250,LISTAS!$B$4:$C$17,2,0)</f>
        <v>#N/A</v>
      </c>
      <c r="I3247" s="217" t="e">
        <f>+VLOOKUP('PAA CONSOLIDADO'!Q3250,LISTAS!$B$22:$C$25,2,0)</f>
        <v>#N/A</v>
      </c>
      <c r="J3247" s="219">
        <f>'PAA CONSOLIDADO'!R3250</f>
        <v>0</v>
      </c>
      <c r="K3247" s="219">
        <f>+'PAA CONSOLIDADO'!S3250</f>
        <v>0</v>
      </c>
      <c r="L3247" s="217" t="e">
        <f>+VLOOKUP('PAA CONSOLIDADO'!T3250,LISTAS!$B$29:$C$31,2,0)</f>
        <v>#N/A</v>
      </c>
      <c r="M3247" s="217" t="e">
        <f>+VLOOKUP('PAA CONSOLIDADO'!U3250,LISTAS!$B$36:$C$39,2,0)</f>
        <v>#N/A</v>
      </c>
      <c r="N3247" s="217" t="str">
        <f t="shared" si="151"/>
        <v>Unidad de Contratación (1)</v>
      </c>
      <c r="O3247" s="217" t="str">
        <f t="shared" si="152"/>
        <v>CO-DC-11001</v>
      </c>
      <c r="P3247" s="217">
        <f>+'PAA CONSOLIDADO'!V3250</f>
        <v>0</v>
      </c>
      <c r="Q3247" s="217">
        <f>+'PAA CONSOLIDADO'!X3250</f>
        <v>0</v>
      </c>
      <c r="R3247" s="217">
        <f>+'PAA CONSOLIDADO'!Y3250</f>
        <v>0</v>
      </c>
    </row>
    <row r="3248" spans="1:18" s="217" customFormat="1" x14ac:dyDescent="0.25">
      <c r="A3248" s="211">
        <f>+'PAA CONSOLIDADO'!C3251</f>
        <v>0</v>
      </c>
      <c r="B3248" s="211">
        <f>+'PAA CONSOLIDADO'!I3251</f>
        <v>0</v>
      </c>
      <c r="C3248" s="217" t="str">
        <f>+CONCATENATE('PAA CONSOLIDADO'!A3251,"-",'PAA CONSOLIDADO'!D3251,"-",'PAA CONSOLIDADO'!K3251)</f>
        <v>--</v>
      </c>
      <c r="D3248" s="217" t="e">
        <f>+VLOOKUP('PAA CONSOLIDADO'!L3251,LISTAS!$D$4:$E$15,2,0)</f>
        <v>#N/A</v>
      </c>
      <c r="E3248" s="217" t="e">
        <f>+VLOOKUP('PAA CONSOLIDADO'!M3251,LISTAS!$D$4:$E$15,2,0)</f>
        <v>#N/A</v>
      </c>
      <c r="F3248" s="217">
        <f>+'PAA CONSOLIDADO'!O3251</f>
        <v>0</v>
      </c>
      <c r="G3248" s="217">
        <f t="shared" si="150"/>
        <v>1</v>
      </c>
      <c r="H3248" s="217" t="e">
        <f>+VLOOKUP('PAA CONSOLIDADO'!P3251,LISTAS!$B$4:$C$17,2,0)</f>
        <v>#N/A</v>
      </c>
      <c r="I3248" s="217" t="e">
        <f>+VLOOKUP('PAA CONSOLIDADO'!Q3251,LISTAS!$B$22:$C$25,2,0)</f>
        <v>#N/A</v>
      </c>
      <c r="J3248" s="219">
        <f>'PAA CONSOLIDADO'!R3251</f>
        <v>0</v>
      </c>
      <c r="K3248" s="219">
        <f>+'PAA CONSOLIDADO'!S3251</f>
        <v>0</v>
      </c>
      <c r="L3248" s="217" t="e">
        <f>+VLOOKUP('PAA CONSOLIDADO'!T3251,LISTAS!$B$29:$C$31,2,0)</f>
        <v>#N/A</v>
      </c>
      <c r="M3248" s="217" t="e">
        <f>+VLOOKUP('PAA CONSOLIDADO'!U3251,LISTAS!$B$36:$C$39,2,0)</f>
        <v>#N/A</v>
      </c>
      <c r="N3248" s="217" t="str">
        <f t="shared" si="151"/>
        <v>Unidad de Contratación (1)</v>
      </c>
      <c r="O3248" s="217" t="str">
        <f t="shared" si="152"/>
        <v>CO-DC-11001</v>
      </c>
      <c r="P3248" s="217">
        <f>+'PAA CONSOLIDADO'!V3251</f>
        <v>0</v>
      </c>
      <c r="Q3248" s="217">
        <f>+'PAA CONSOLIDADO'!X3251</f>
        <v>0</v>
      </c>
      <c r="R3248" s="217">
        <f>+'PAA CONSOLIDADO'!Y3251</f>
        <v>0</v>
      </c>
    </row>
    <row r="3249" spans="1:18" s="217" customFormat="1" x14ac:dyDescent="0.25">
      <c r="A3249" s="211">
        <f>+'PAA CONSOLIDADO'!C3252</f>
        <v>0</v>
      </c>
      <c r="B3249" s="211">
        <f>+'PAA CONSOLIDADO'!I3252</f>
        <v>0</v>
      </c>
      <c r="C3249" s="217" t="str">
        <f>+CONCATENATE('PAA CONSOLIDADO'!A3252,"-",'PAA CONSOLIDADO'!D3252,"-",'PAA CONSOLIDADO'!K3252)</f>
        <v>--</v>
      </c>
      <c r="D3249" s="217" t="e">
        <f>+VLOOKUP('PAA CONSOLIDADO'!L3252,LISTAS!$D$4:$E$15,2,0)</f>
        <v>#N/A</v>
      </c>
      <c r="E3249" s="217" t="e">
        <f>+VLOOKUP('PAA CONSOLIDADO'!M3252,LISTAS!$D$4:$E$15,2,0)</f>
        <v>#N/A</v>
      </c>
      <c r="F3249" s="217">
        <f>+'PAA CONSOLIDADO'!O3252</f>
        <v>0</v>
      </c>
      <c r="G3249" s="217">
        <f t="shared" si="150"/>
        <v>1</v>
      </c>
      <c r="H3249" s="217" t="e">
        <f>+VLOOKUP('PAA CONSOLIDADO'!P3252,LISTAS!$B$4:$C$17,2,0)</f>
        <v>#N/A</v>
      </c>
      <c r="I3249" s="217" t="e">
        <f>+VLOOKUP('PAA CONSOLIDADO'!Q3252,LISTAS!$B$22:$C$25,2,0)</f>
        <v>#N/A</v>
      </c>
      <c r="J3249" s="219">
        <f>'PAA CONSOLIDADO'!R3252</f>
        <v>0</v>
      </c>
      <c r="K3249" s="219">
        <f>+'PAA CONSOLIDADO'!S3252</f>
        <v>0</v>
      </c>
      <c r="L3249" s="217" t="e">
        <f>+VLOOKUP('PAA CONSOLIDADO'!T3252,LISTAS!$B$29:$C$31,2,0)</f>
        <v>#N/A</v>
      </c>
      <c r="M3249" s="217" t="e">
        <f>+VLOOKUP('PAA CONSOLIDADO'!U3252,LISTAS!$B$36:$C$39,2,0)</f>
        <v>#N/A</v>
      </c>
      <c r="N3249" s="217" t="str">
        <f t="shared" si="151"/>
        <v>Unidad de Contratación (1)</v>
      </c>
      <c r="O3249" s="217" t="str">
        <f t="shared" si="152"/>
        <v>CO-DC-11001</v>
      </c>
      <c r="P3249" s="217">
        <f>+'PAA CONSOLIDADO'!V3252</f>
        <v>0</v>
      </c>
      <c r="Q3249" s="217">
        <f>+'PAA CONSOLIDADO'!X3252</f>
        <v>0</v>
      </c>
      <c r="R3249" s="217">
        <f>+'PAA CONSOLIDADO'!Y3252</f>
        <v>0</v>
      </c>
    </row>
    <row r="3250" spans="1:18" s="217" customFormat="1" x14ac:dyDescent="0.25">
      <c r="A3250" s="211">
        <f>+'PAA CONSOLIDADO'!C3253</f>
        <v>0</v>
      </c>
      <c r="B3250" s="211">
        <f>+'PAA CONSOLIDADO'!I3253</f>
        <v>0</v>
      </c>
      <c r="C3250" s="217" t="str">
        <f>+CONCATENATE('PAA CONSOLIDADO'!A3253,"-",'PAA CONSOLIDADO'!D3253,"-",'PAA CONSOLIDADO'!K3253)</f>
        <v>--</v>
      </c>
      <c r="D3250" s="217" t="e">
        <f>+VLOOKUP('PAA CONSOLIDADO'!L3253,LISTAS!$D$4:$E$15,2,0)</f>
        <v>#N/A</v>
      </c>
      <c r="E3250" s="217" t="e">
        <f>+VLOOKUP('PAA CONSOLIDADO'!M3253,LISTAS!$D$4:$E$15,2,0)</f>
        <v>#N/A</v>
      </c>
      <c r="F3250" s="217">
        <f>+'PAA CONSOLIDADO'!O3253</f>
        <v>0</v>
      </c>
      <c r="G3250" s="217">
        <f t="shared" si="150"/>
        <v>1</v>
      </c>
      <c r="H3250" s="217" t="e">
        <f>+VLOOKUP('PAA CONSOLIDADO'!P3253,LISTAS!$B$4:$C$17,2,0)</f>
        <v>#N/A</v>
      </c>
      <c r="I3250" s="217" t="e">
        <f>+VLOOKUP('PAA CONSOLIDADO'!Q3253,LISTAS!$B$22:$C$25,2,0)</f>
        <v>#N/A</v>
      </c>
      <c r="J3250" s="219">
        <f>'PAA CONSOLIDADO'!R3253</f>
        <v>0</v>
      </c>
      <c r="K3250" s="219">
        <f>+'PAA CONSOLIDADO'!S3253</f>
        <v>0</v>
      </c>
      <c r="L3250" s="217" t="e">
        <f>+VLOOKUP('PAA CONSOLIDADO'!T3253,LISTAS!$B$29:$C$31,2,0)</f>
        <v>#N/A</v>
      </c>
      <c r="M3250" s="217" t="e">
        <f>+VLOOKUP('PAA CONSOLIDADO'!U3253,LISTAS!$B$36:$C$39,2,0)</f>
        <v>#N/A</v>
      </c>
      <c r="N3250" s="217" t="str">
        <f t="shared" si="151"/>
        <v>Unidad de Contratación (1)</v>
      </c>
      <c r="O3250" s="217" t="str">
        <f t="shared" si="152"/>
        <v>CO-DC-11001</v>
      </c>
      <c r="P3250" s="217">
        <f>+'PAA CONSOLIDADO'!V3253</f>
        <v>0</v>
      </c>
      <c r="Q3250" s="217">
        <f>+'PAA CONSOLIDADO'!X3253</f>
        <v>0</v>
      </c>
      <c r="R3250" s="217">
        <f>+'PAA CONSOLIDADO'!Y3253</f>
        <v>0</v>
      </c>
    </row>
    <row r="3251" spans="1:18" s="217" customFormat="1" x14ac:dyDescent="0.25">
      <c r="A3251" s="211">
        <f>+'PAA CONSOLIDADO'!C3254</f>
        <v>0</v>
      </c>
      <c r="B3251" s="211">
        <f>+'PAA CONSOLIDADO'!I3254</f>
        <v>0</v>
      </c>
      <c r="C3251" s="217" t="str">
        <f>+CONCATENATE('PAA CONSOLIDADO'!A3254,"-",'PAA CONSOLIDADO'!D3254,"-",'PAA CONSOLIDADO'!K3254)</f>
        <v>--</v>
      </c>
      <c r="D3251" s="217" t="e">
        <f>+VLOOKUP('PAA CONSOLIDADO'!L3254,LISTAS!$D$4:$E$15,2,0)</f>
        <v>#N/A</v>
      </c>
      <c r="E3251" s="217" t="e">
        <f>+VLOOKUP('PAA CONSOLIDADO'!M3254,LISTAS!$D$4:$E$15,2,0)</f>
        <v>#N/A</v>
      </c>
      <c r="F3251" s="217">
        <f>+'PAA CONSOLIDADO'!O3254</f>
        <v>0</v>
      </c>
      <c r="G3251" s="217">
        <f t="shared" si="150"/>
        <v>1</v>
      </c>
      <c r="H3251" s="217" t="e">
        <f>+VLOOKUP('PAA CONSOLIDADO'!P3254,LISTAS!$B$4:$C$17,2,0)</f>
        <v>#N/A</v>
      </c>
      <c r="I3251" s="217" t="e">
        <f>+VLOOKUP('PAA CONSOLIDADO'!Q3254,LISTAS!$B$22:$C$25,2,0)</f>
        <v>#N/A</v>
      </c>
      <c r="J3251" s="219">
        <f>'PAA CONSOLIDADO'!R3254</f>
        <v>0</v>
      </c>
      <c r="K3251" s="219">
        <f>+'PAA CONSOLIDADO'!S3254</f>
        <v>0</v>
      </c>
      <c r="L3251" s="217" t="e">
        <f>+VLOOKUP('PAA CONSOLIDADO'!T3254,LISTAS!$B$29:$C$31,2,0)</f>
        <v>#N/A</v>
      </c>
      <c r="M3251" s="217" t="e">
        <f>+VLOOKUP('PAA CONSOLIDADO'!U3254,LISTAS!$B$36:$C$39,2,0)</f>
        <v>#N/A</v>
      </c>
      <c r="N3251" s="217" t="str">
        <f t="shared" si="151"/>
        <v>Unidad de Contratación (1)</v>
      </c>
      <c r="O3251" s="217" t="str">
        <f t="shared" si="152"/>
        <v>CO-DC-11001</v>
      </c>
      <c r="P3251" s="217">
        <f>+'PAA CONSOLIDADO'!V3254</f>
        <v>0</v>
      </c>
      <c r="Q3251" s="217">
        <f>+'PAA CONSOLIDADO'!X3254</f>
        <v>0</v>
      </c>
      <c r="R3251" s="217">
        <f>+'PAA CONSOLIDADO'!Y3254</f>
        <v>0</v>
      </c>
    </row>
    <row r="3252" spans="1:18" s="217" customFormat="1" x14ac:dyDescent="0.25">
      <c r="A3252" s="211">
        <f>+'PAA CONSOLIDADO'!C3255</f>
        <v>0</v>
      </c>
      <c r="B3252" s="211">
        <f>+'PAA CONSOLIDADO'!I3255</f>
        <v>0</v>
      </c>
      <c r="C3252" s="217" t="str">
        <f>+CONCATENATE('PAA CONSOLIDADO'!A3255,"-",'PAA CONSOLIDADO'!D3255,"-",'PAA CONSOLIDADO'!K3255)</f>
        <v>--</v>
      </c>
      <c r="D3252" s="217" t="e">
        <f>+VLOOKUP('PAA CONSOLIDADO'!L3255,LISTAS!$D$4:$E$15,2,0)</f>
        <v>#N/A</v>
      </c>
      <c r="E3252" s="217" t="e">
        <f>+VLOOKUP('PAA CONSOLIDADO'!M3255,LISTAS!$D$4:$E$15,2,0)</f>
        <v>#N/A</v>
      </c>
      <c r="F3252" s="217">
        <f>+'PAA CONSOLIDADO'!O3255</f>
        <v>0</v>
      </c>
      <c r="G3252" s="217">
        <f t="shared" si="150"/>
        <v>1</v>
      </c>
      <c r="H3252" s="217" t="e">
        <f>+VLOOKUP('PAA CONSOLIDADO'!P3255,LISTAS!$B$4:$C$17,2,0)</f>
        <v>#N/A</v>
      </c>
      <c r="I3252" s="217" t="e">
        <f>+VLOOKUP('PAA CONSOLIDADO'!Q3255,LISTAS!$B$22:$C$25,2,0)</f>
        <v>#N/A</v>
      </c>
      <c r="J3252" s="219">
        <f>'PAA CONSOLIDADO'!R3255</f>
        <v>0</v>
      </c>
      <c r="K3252" s="219">
        <f>+'PAA CONSOLIDADO'!S3255</f>
        <v>0</v>
      </c>
      <c r="L3252" s="217" t="e">
        <f>+VLOOKUP('PAA CONSOLIDADO'!T3255,LISTAS!$B$29:$C$31,2,0)</f>
        <v>#N/A</v>
      </c>
      <c r="M3252" s="217" t="e">
        <f>+VLOOKUP('PAA CONSOLIDADO'!U3255,LISTAS!$B$36:$C$39,2,0)</f>
        <v>#N/A</v>
      </c>
      <c r="N3252" s="217" t="str">
        <f t="shared" si="151"/>
        <v>Unidad de Contratación (1)</v>
      </c>
      <c r="O3252" s="217" t="str">
        <f t="shared" si="152"/>
        <v>CO-DC-11001</v>
      </c>
      <c r="P3252" s="217">
        <f>+'PAA CONSOLIDADO'!V3255</f>
        <v>0</v>
      </c>
      <c r="Q3252" s="217">
        <f>+'PAA CONSOLIDADO'!X3255</f>
        <v>0</v>
      </c>
      <c r="R3252" s="217">
        <f>+'PAA CONSOLIDADO'!Y3255</f>
        <v>0</v>
      </c>
    </row>
    <row r="3253" spans="1:18" s="217" customFormat="1" x14ac:dyDescent="0.25">
      <c r="A3253" s="211">
        <f>+'PAA CONSOLIDADO'!C3256</f>
        <v>0</v>
      </c>
      <c r="B3253" s="211">
        <f>+'PAA CONSOLIDADO'!I3256</f>
        <v>0</v>
      </c>
      <c r="C3253" s="217" t="str">
        <f>+CONCATENATE('PAA CONSOLIDADO'!A3256,"-",'PAA CONSOLIDADO'!D3256,"-",'PAA CONSOLIDADO'!K3256)</f>
        <v>--</v>
      </c>
      <c r="D3253" s="217" t="e">
        <f>+VLOOKUP('PAA CONSOLIDADO'!L3256,LISTAS!$D$4:$E$15,2,0)</f>
        <v>#N/A</v>
      </c>
      <c r="E3253" s="217" t="e">
        <f>+VLOOKUP('PAA CONSOLIDADO'!M3256,LISTAS!$D$4:$E$15,2,0)</f>
        <v>#N/A</v>
      </c>
      <c r="F3253" s="217">
        <f>+'PAA CONSOLIDADO'!O3256</f>
        <v>0</v>
      </c>
      <c r="G3253" s="217">
        <f t="shared" si="150"/>
        <v>1</v>
      </c>
      <c r="H3253" s="217" t="e">
        <f>+VLOOKUP('PAA CONSOLIDADO'!P3256,LISTAS!$B$4:$C$17,2,0)</f>
        <v>#N/A</v>
      </c>
      <c r="I3253" s="217" t="e">
        <f>+VLOOKUP('PAA CONSOLIDADO'!Q3256,LISTAS!$B$22:$C$25,2,0)</f>
        <v>#N/A</v>
      </c>
      <c r="J3253" s="219">
        <f>'PAA CONSOLIDADO'!R3256</f>
        <v>0</v>
      </c>
      <c r="K3253" s="219">
        <f>+'PAA CONSOLIDADO'!S3256</f>
        <v>0</v>
      </c>
      <c r="L3253" s="217" t="e">
        <f>+VLOOKUP('PAA CONSOLIDADO'!T3256,LISTAS!$B$29:$C$31,2,0)</f>
        <v>#N/A</v>
      </c>
      <c r="M3253" s="217" t="e">
        <f>+VLOOKUP('PAA CONSOLIDADO'!U3256,LISTAS!$B$36:$C$39,2,0)</f>
        <v>#N/A</v>
      </c>
      <c r="N3253" s="217" t="str">
        <f t="shared" si="151"/>
        <v>Unidad de Contratación (1)</v>
      </c>
      <c r="O3253" s="217" t="str">
        <f t="shared" si="152"/>
        <v>CO-DC-11001</v>
      </c>
      <c r="P3253" s="217">
        <f>+'PAA CONSOLIDADO'!V3256</f>
        <v>0</v>
      </c>
      <c r="Q3253" s="217">
        <f>+'PAA CONSOLIDADO'!X3256</f>
        <v>0</v>
      </c>
      <c r="R3253" s="217">
        <f>+'PAA CONSOLIDADO'!Y3256</f>
        <v>0</v>
      </c>
    </row>
    <row r="3254" spans="1:18" s="217" customFormat="1" x14ac:dyDescent="0.25">
      <c r="A3254" s="211">
        <f>+'PAA CONSOLIDADO'!C3257</f>
        <v>0</v>
      </c>
      <c r="B3254" s="211">
        <f>+'PAA CONSOLIDADO'!I3257</f>
        <v>0</v>
      </c>
      <c r="C3254" s="217" t="str">
        <f>+CONCATENATE('PAA CONSOLIDADO'!A3257,"-",'PAA CONSOLIDADO'!D3257,"-",'PAA CONSOLIDADO'!K3257)</f>
        <v>--</v>
      </c>
      <c r="D3254" s="217" t="e">
        <f>+VLOOKUP('PAA CONSOLIDADO'!L3257,LISTAS!$D$4:$E$15,2,0)</f>
        <v>#N/A</v>
      </c>
      <c r="E3254" s="217" t="e">
        <f>+VLOOKUP('PAA CONSOLIDADO'!M3257,LISTAS!$D$4:$E$15,2,0)</f>
        <v>#N/A</v>
      </c>
      <c r="F3254" s="217">
        <f>+'PAA CONSOLIDADO'!O3257</f>
        <v>0</v>
      </c>
      <c r="G3254" s="217">
        <f t="shared" si="150"/>
        <v>1</v>
      </c>
      <c r="H3254" s="217" t="e">
        <f>+VLOOKUP('PAA CONSOLIDADO'!P3257,LISTAS!$B$4:$C$17,2,0)</f>
        <v>#N/A</v>
      </c>
      <c r="I3254" s="217" t="e">
        <f>+VLOOKUP('PAA CONSOLIDADO'!Q3257,LISTAS!$B$22:$C$25,2,0)</f>
        <v>#N/A</v>
      </c>
      <c r="J3254" s="219">
        <f>'PAA CONSOLIDADO'!R3257</f>
        <v>0</v>
      </c>
      <c r="K3254" s="219">
        <f>+'PAA CONSOLIDADO'!S3257</f>
        <v>0</v>
      </c>
      <c r="L3254" s="217" t="e">
        <f>+VLOOKUP('PAA CONSOLIDADO'!T3257,LISTAS!$B$29:$C$31,2,0)</f>
        <v>#N/A</v>
      </c>
      <c r="M3254" s="217" t="e">
        <f>+VLOOKUP('PAA CONSOLIDADO'!U3257,LISTAS!$B$36:$C$39,2,0)</f>
        <v>#N/A</v>
      </c>
      <c r="N3254" s="217" t="str">
        <f t="shared" si="151"/>
        <v>Unidad de Contratación (1)</v>
      </c>
      <c r="O3254" s="217" t="str">
        <f t="shared" si="152"/>
        <v>CO-DC-11001</v>
      </c>
      <c r="P3254" s="217">
        <f>+'PAA CONSOLIDADO'!V3257</f>
        <v>0</v>
      </c>
      <c r="Q3254" s="217">
        <f>+'PAA CONSOLIDADO'!X3257</f>
        <v>0</v>
      </c>
      <c r="R3254" s="217">
        <f>+'PAA CONSOLIDADO'!Y3257</f>
        <v>0</v>
      </c>
    </row>
    <row r="3255" spans="1:18" s="217" customFormat="1" x14ac:dyDescent="0.25">
      <c r="A3255" s="211">
        <f>+'PAA CONSOLIDADO'!C3258</f>
        <v>0</v>
      </c>
      <c r="B3255" s="211">
        <f>+'PAA CONSOLIDADO'!I3258</f>
        <v>0</v>
      </c>
      <c r="C3255" s="217" t="str">
        <f>+CONCATENATE('PAA CONSOLIDADO'!A3258,"-",'PAA CONSOLIDADO'!D3258,"-",'PAA CONSOLIDADO'!K3258)</f>
        <v>--</v>
      </c>
      <c r="D3255" s="217" t="e">
        <f>+VLOOKUP('PAA CONSOLIDADO'!L3258,LISTAS!$D$4:$E$15,2,0)</f>
        <v>#N/A</v>
      </c>
      <c r="E3255" s="217" t="e">
        <f>+VLOOKUP('PAA CONSOLIDADO'!M3258,LISTAS!$D$4:$E$15,2,0)</f>
        <v>#N/A</v>
      </c>
      <c r="F3255" s="217">
        <f>+'PAA CONSOLIDADO'!O3258</f>
        <v>0</v>
      </c>
      <c r="G3255" s="217">
        <f t="shared" si="150"/>
        <v>1</v>
      </c>
      <c r="H3255" s="217" t="e">
        <f>+VLOOKUP('PAA CONSOLIDADO'!P3258,LISTAS!$B$4:$C$17,2,0)</f>
        <v>#N/A</v>
      </c>
      <c r="I3255" s="217" t="e">
        <f>+VLOOKUP('PAA CONSOLIDADO'!Q3258,LISTAS!$B$22:$C$25,2,0)</f>
        <v>#N/A</v>
      </c>
      <c r="J3255" s="219">
        <f>'PAA CONSOLIDADO'!R3258</f>
        <v>0</v>
      </c>
      <c r="K3255" s="219">
        <f>+'PAA CONSOLIDADO'!S3258</f>
        <v>0</v>
      </c>
      <c r="L3255" s="217" t="e">
        <f>+VLOOKUP('PAA CONSOLIDADO'!T3258,LISTAS!$B$29:$C$31,2,0)</f>
        <v>#N/A</v>
      </c>
      <c r="M3255" s="217" t="e">
        <f>+VLOOKUP('PAA CONSOLIDADO'!U3258,LISTAS!$B$36:$C$39,2,0)</f>
        <v>#N/A</v>
      </c>
      <c r="N3255" s="217" t="str">
        <f t="shared" si="151"/>
        <v>Unidad de Contratación (1)</v>
      </c>
      <c r="O3255" s="217" t="str">
        <f t="shared" si="152"/>
        <v>CO-DC-11001</v>
      </c>
      <c r="P3255" s="217">
        <f>+'PAA CONSOLIDADO'!V3258</f>
        <v>0</v>
      </c>
      <c r="Q3255" s="217">
        <f>+'PAA CONSOLIDADO'!X3258</f>
        <v>0</v>
      </c>
      <c r="R3255" s="217">
        <f>+'PAA CONSOLIDADO'!Y3258</f>
        <v>0</v>
      </c>
    </row>
    <row r="3256" spans="1:18" s="217" customFormat="1" x14ac:dyDescent="0.25">
      <c r="A3256" s="211">
        <f>+'PAA CONSOLIDADO'!C3259</f>
        <v>0</v>
      </c>
      <c r="B3256" s="211">
        <f>+'PAA CONSOLIDADO'!I3259</f>
        <v>0</v>
      </c>
      <c r="C3256" s="217" t="str">
        <f>+CONCATENATE('PAA CONSOLIDADO'!A3259,"-",'PAA CONSOLIDADO'!D3259,"-",'PAA CONSOLIDADO'!K3259)</f>
        <v>--</v>
      </c>
      <c r="D3256" s="217" t="e">
        <f>+VLOOKUP('PAA CONSOLIDADO'!L3259,LISTAS!$D$4:$E$15,2,0)</f>
        <v>#N/A</v>
      </c>
      <c r="E3256" s="217" t="e">
        <f>+VLOOKUP('PAA CONSOLIDADO'!M3259,LISTAS!$D$4:$E$15,2,0)</f>
        <v>#N/A</v>
      </c>
      <c r="F3256" s="217">
        <f>+'PAA CONSOLIDADO'!O3259</f>
        <v>0</v>
      </c>
      <c r="G3256" s="217">
        <f t="shared" si="150"/>
        <v>1</v>
      </c>
      <c r="H3256" s="217" t="e">
        <f>+VLOOKUP('PAA CONSOLIDADO'!P3259,LISTAS!$B$4:$C$17,2,0)</f>
        <v>#N/A</v>
      </c>
      <c r="I3256" s="217" t="e">
        <f>+VLOOKUP('PAA CONSOLIDADO'!Q3259,LISTAS!$B$22:$C$25,2,0)</f>
        <v>#N/A</v>
      </c>
      <c r="J3256" s="219">
        <f>'PAA CONSOLIDADO'!R3259</f>
        <v>0</v>
      </c>
      <c r="K3256" s="219">
        <f>+'PAA CONSOLIDADO'!S3259</f>
        <v>0</v>
      </c>
      <c r="L3256" s="217" t="e">
        <f>+VLOOKUP('PAA CONSOLIDADO'!T3259,LISTAS!$B$29:$C$31,2,0)</f>
        <v>#N/A</v>
      </c>
      <c r="M3256" s="217" t="e">
        <f>+VLOOKUP('PAA CONSOLIDADO'!U3259,LISTAS!$B$36:$C$39,2,0)</f>
        <v>#N/A</v>
      </c>
      <c r="N3256" s="217" t="str">
        <f t="shared" si="151"/>
        <v>Unidad de Contratación (1)</v>
      </c>
      <c r="O3256" s="217" t="str">
        <f t="shared" si="152"/>
        <v>CO-DC-11001</v>
      </c>
      <c r="P3256" s="217">
        <f>+'PAA CONSOLIDADO'!V3259</f>
        <v>0</v>
      </c>
      <c r="Q3256" s="217">
        <f>+'PAA CONSOLIDADO'!X3259</f>
        <v>0</v>
      </c>
      <c r="R3256" s="217">
        <f>+'PAA CONSOLIDADO'!Y3259</f>
        <v>0</v>
      </c>
    </row>
    <row r="3257" spans="1:18" s="217" customFormat="1" x14ac:dyDescent="0.25">
      <c r="A3257" s="211">
        <f>+'PAA CONSOLIDADO'!C3260</f>
        <v>0</v>
      </c>
      <c r="B3257" s="211">
        <f>+'PAA CONSOLIDADO'!I3260</f>
        <v>0</v>
      </c>
      <c r="C3257" s="217" t="str">
        <f>+CONCATENATE('PAA CONSOLIDADO'!A3260,"-",'PAA CONSOLIDADO'!D3260,"-",'PAA CONSOLIDADO'!K3260)</f>
        <v>--</v>
      </c>
      <c r="D3257" s="217" t="e">
        <f>+VLOOKUP('PAA CONSOLIDADO'!L3260,LISTAS!$D$4:$E$15,2,0)</f>
        <v>#N/A</v>
      </c>
      <c r="E3257" s="217" t="e">
        <f>+VLOOKUP('PAA CONSOLIDADO'!M3260,LISTAS!$D$4:$E$15,2,0)</f>
        <v>#N/A</v>
      </c>
      <c r="F3257" s="217">
        <f>+'PAA CONSOLIDADO'!O3260</f>
        <v>0</v>
      </c>
      <c r="G3257" s="217">
        <f t="shared" si="150"/>
        <v>1</v>
      </c>
      <c r="H3257" s="217" t="e">
        <f>+VLOOKUP('PAA CONSOLIDADO'!P3260,LISTAS!$B$4:$C$17,2,0)</f>
        <v>#N/A</v>
      </c>
      <c r="I3257" s="217" t="e">
        <f>+VLOOKUP('PAA CONSOLIDADO'!Q3260,LISTAS!$B$22:$C$25,2,0)</f>
        <v>#N/A</v>
      </c>
      <c r="J3257" s="219">
        <f>'PAA CONSOLIDADO'!R3260</f>
        <v>0</v>
      </c>
      <c r="K3257" s="219">
        <f>+'PAA CONSOLIDADO'!S3260</f>
        <v>0</v>
      </c>
      <c r="L3257" s="217" t="e">
        <f>+VLOOKUP('PAA CONSOLIDADO'!T3260,LISTAS!$B$29:$C$31,2,0)</f>
        <v>#N/A</v>
      </c>
      <c r="M3257" s="217" t="e">
        <f>+VLOOKUP('PAA CONSOLIDADO'!U3260,LISTAS!$B$36:$C$39,2,0)</f>
        <v>#N/A</v>
      </c>
      <c r="N3257" s="217" t="str">
        <f t="shared" si="151"/>
        <v>Unidad de Contratación (1)</v>
      </c>
      <c r="O3257" s="217" t="str">
        <f t="shared" si="152"/>
        <v>CO-DC-11001</v>
      </c>
      <c r="P3257" s="217">
        <f>+'PAA CONSOLIDADO'!V3260</f>
        <v>0</v>
      </c>
      <c r="Q3257" s="217">
        <f>+'PAA CONSOLIDADO'!X3260</f>
        <v>0</v>
      </c>
      <c r="R3257" s="217">
        <f>+'PAA CONSOLIDADO'!Y3260</f>
        <v>0</v>
      </c>
    </row>
    <row r="3258" spans="1:18" s="217" customFormat="1" x14ac:dyDescent="0.25">
      <c r="A3258" s="211">
        <f>+'PAA CONSOLIDADO'!C3261</f>
        <v>0</v>
      </c>
      <c r="B3258" s="211">
        <f>+'PAA CONSOLIDADO'!I3261</f>
        <v>0</v>
      </c>
      <c r="C3258" s="217" t="str">
        <f>+CONCATENATE('PAA CONSOLIDADO'!A3261,"-",'PAA CONSOLIDADO'!D3261,"-",'PAA CONSOLIDADO'!K3261)</f>
        <v>--</v>
      </c>
      <c r="D3258" s="217" t="e">
        <f>+VLOOKUP('PAA CONSOLIDADO'!L3261,LISTAS!$D$4:$E$15,2,0)</f>
        <v>#N/A</v>
      </c>
      <c r="E3258" s="217" t="e">
        <f>+VLOOKUP('PAA CONSOLIDADO'!M3261,LISTAS!$D$4:$E$15,2,0)</f>
        <v>#N/A</v>
      </c>
      <c r="F3258" s="217">
        <f>+'PAA CONSOLIDADO'!O3261</f>
        <v>0</v>
      </c>
      <c r="G3258" s="217">
        <f t="shared" si="150"/>
        <v>1</v>
      </c>
      <c r="H3258" s="217" t="e">
        <f>+VLOOKUP('PAA CONSOLIDADO'!P3261,LISTAS!$B$4:$C$17,2,0)</f>
        <v>#N/A</v>
      </c>
      <c r="I3258" s="217" t="e">
        <f>+VLOOKUP('PAA CONSOLIDADO'!Q3261,LISTAS!$B$22:$C$25,2,0)</f>
        <v>#N/A</v>
      </c>
      <c r="J3258" s="219">
        <f>'PAA CONSOLIDADO'!R3261</f>
        <v>0</v>
      </c>
      <c r="K3258" s="219">
        <f>+'PAA CONSOLIDADO'!S3261</f>
        <v>0</v>
      </c>
      <c r="L3258" s="217" t="e">
        <f>+VLOOKUP('PAA CONSOLIDADO'!T3261,LISTAS!$B$29:$C$31,2,0)</f>
        <v>#N/A</v>
      </c>
      <c r="M3258" s="217" t="e">
        <f>+VLOOKUP('PAA CONSOLIDADO'!U3261,LISTAS!$B$36:$C$39,2,0)</f>
        <v>#N/A</v>
      </c>
      <c r="N3258" s="217" t="str">
        <f t="shared" si="151"/>
        <v>Unidad de Contratación (1)</v>
      </c>
      <c r="O3258" s="217" t="str">
        <f t="shared" si="152"/>
        <v>CO-DC-11001</v>
      </c>
      <c r="P3258" s="217">
        <f>+'PAA CONSOLIDADO'!V3261</f>
        <v>0</v>
      </c>
      <c r="Q3258" s="217">
        <f>+'PAA CONSOLIDADO'!X3261</f>
        <v>0</v>
      </c>
      <c r="R3258" s="217">
        <f>+'PAA CONSOLIDADO'!Y3261</f>
        <v>0</v>
      </c>
    </row>
    <row r="3259" spans="1:18" s="217" customFormat="1" x14ac:dyDescent="0.25">
      <c r="A3259" s="211">
        <f>+'PAA CONSOLIDADO'!C3262</f>
        <v>0</v>
      </c>
      <c r="B3259" s="211">
        <f>+'PAA CONSOLIDADO'!I3262</f>
        <v>0</v>
      </c>
      <c r="C3259" s="217" t="str">
        <f>+CONCATENATE('PAA CONSOLIDADO'!A3262,"-",'PAA CONSOLIDADO'!D3262,"-",'PAA CONSOLIDADO'!K3262)</f>
        <v>--</v>
      </c>
      <c r="D3259" s="217" t="e">
        <f>+VLOOKUP('PAA CONSOLIDADO'!L3262,LISTAS!$D$4:$E$15,2,0)</f>
        <v>#N/A</v>
      </c>
      <c r="E3259" s="217" t="e">
        <f>+VLOOKUP('PAA CONSOLIDADO'!M3262,LISTAS!$D$4:$E$15,2,0)</f>
        <v>#N/A</v>
      </c>
      <c r="F3259" s="217">
        <f>+'PAA CONSOLIDADO'!O3262</f>
        <v>0</v>
      </c>
      <c r="G3259" s="217">
        <f t="shared" si="150"/>
        <v>1</v>
      </c>
      <c r="H3259" s="217" t="e">
        <f>+VLOOKUP('PAA CONSOLIDADO'!P3262,LISTAS!$B$4:$C$17,2,0)</f>
        <v>#N/A</v>
      </c>
      <c r="I3259" s="217" t="e">
        <f>+VLOOKUP('PAA CONSOLIDADO'!Q3262,LISTAS!$B$22:$C$25,2,0)</f>
        <v>#N/A</v>
      </c>
      <c r="J3259" s="219">
        <f>'PAA CONSOLIDADO'!R3262</f>
        <v>0</v>
      </c>
      <c r="K3259" s="219">
        <f>+'PAA CONSOLIDADO'!S3262</f>
        <v>0</v>
      </c>
      <c r="L3259" s="217" t="e">
        <f>+VLOOKUP('PAA CONSOLIDADO'!T3262,LISTAS!$B$29:$C$31,2,0)</f>
        <v>#N/A</v>
      </c>
      <c r="M3259" s="217" t="e">
        <f>+VLOOKUP('PAA CONSOLIDADO'!U3262,LISTAS!$B$36:$C$39,2,0)</f>
        <v>#N/A</v>
      </c>
      <c r="N3259" s="217" t="str">
        <f t="shared" si="151"/>
        <v>Unidad de Contratación (1)</v>
      </c>
      <c r="O3259" s="217" t="str">
        <f t="shared" si="152"/>
        <v>CO-DC-11001</v>
      </c>
      <c r="P3259" s="217">
        <f>+'PAA CONSOLIDADO'!V3262</f>
        <v>0</v>
      </c>
      <c r="Q3259" s="217">
        <f>+'PAA CONSOLIDADO'!X3262</f>
        <v>0</v>
      </c>
      <c r="R3259" s="217">
        <f>+'PAA CONSOLIDADO'!Y3262</f>
        <v>0</v>
      </c>
    </row>
    <row r="3260" spans="1:18" s="217" customFormat="1" x14ac:dyDescent="0.25">
      <c r="A3260" s="211">
        <f>+'PAA CONSOLIDADO'!C3263</f>
        <v>0</v>
      </c>
      <c r="B3260" s="211">
        <f>+'PAA CONSOLIDADO'!I3263</f>
        <v>0</v>
      </c>
      <c r="C3260" s="217" t="str">
        <f>+CONCATENATE('PAA CONSOLIDADO'!A3263,"-",'PAA CONSOLIDADO'!D3263,"-",'PAA CONSOLIDADO'!K3263)</f>
        <v>--</v>
      </c>
      <c r="D3260" s="217" t="e">
        <f>+VLOOKUP('PAA CONSOLIDADO'!L3263,LISTAS!$D$4:$E$15,2,0)</f>
        <v>#N/A</v>
      </c>
      <c r="E3260" s="217" t="e">
        <f>+VLOOKUP('PAA CONSOLIDADO'!M3263,LISTAS!$D$4:$E$15,2,0)</f>
        <v>#N/A</v>
      </c>
      <c r="F3260" s="217">
        <f>+'PAA CONSOLIDADO'!O3263</f>
        <v>0</v>
      </c>
      <c r="G3260" s="217">
        <f t="shared" si="150"/>
        <v>1</v>
      </c>
      <c r="H3260" s="217" t="e">
        <f>+VLOOKUP('PAA CONSOLIDADO'!P3263,LISTAS!$B$4:$C$17,2,0)</f>
        <v>#N/A</v>
      </c>
      <c r="I3260" s="217" t="e">
        <f>+VLOOKUP('PAA CONSOLIDADO'!Q3263,LISTAS!$B$22:$C$25,2,0)</f>
        <v>#N/A</v>
      </c>
      <c r="J3260" s="219">
        <f>'PAA CONSOLIDADO'!R3263</f>
        <v>0</v>
      </c>
      <c r="K3260" s="219">
        <f>+'PAA CONSOLIDADO'!S3263</f>
        <v>0</v>
      </c>
      <c r="L3260" s="217" t="e">
        <f>+VLOOKUP('PAA CONSOLIDADO'!T3263,LISTAS!$B$29:$C$31,2,0)</f>
        <v>#N/A</v>
      </c>
      <c r="M3260" s="217" t="e">
        <f>+VLOOKUP('PAA CONSOLIDADO'!U3263,LISTAS!$B$36:$C$39,2,0)</f>
        <v>#N/A</v>
      </c>
      <c r="N3260" s="217" t="str">
        <f t="shared" si="151"/>
        <v>Unidad de Contratación (1)</v>
      </c>
      <c r="O3260" s="217" t="str">
        <f t="shared" si="152"/>
        <v>CO-DC-11001</v>
      </c>
      <c r="P3260" s="217">
        <f>+'PAA CONSOLIDADO'!V3263</f>
        <v>0</v>
      </c>
      <c r="Q3260" s="217">
        <f>+'PAA CONSOLIDADO'!X3263</f>
        <v>0</v>
      </c>
      <c r="R3260" s="217">
        <f>+'PAA CONSOLIDADO'!Y3263</f>
        <v>0</v>
      </c>
    </row>
    <row r="3261" spans="1:18" s="217" customFormat="1" x14ac:dyDescent="0.25">
      <c r="A3261" s="211">
        <f>+'PAA CONSOLIDADO'!C3264</f>
        <v>0</v>
      </c>
      <c r="B3261" s="211">
        <f>+'PAA CONSOLIDADO'!I3264</f>
        <v>0</v>
      </c>
      <c r="C3261" s="217" t="str">
        <f>+CONCATENATE('PAA CONSOLIDADO'!A3264,"-",'PAA CONSOLIDADO'!D3264,"-",'PAA CONSOLIDADO'!K3264)</f>
        <v>--</v>
      </c>
      <c r="D3261" s="217" t="e">
        <f>+VLOOKUP('PAA CONSOLIDADO'!L3264,LISTAS!$D$4:$E$15,2,0)</f>
        <v>#N/A</v>
      </c>
      <c r="E3261" s="217" t="e">
        <f>+VLOOKUP('PAA CONSOLIDADO'!M3264,LISTAS!$D$4:$E$15,2,0)</f>
        <v>#N/A</v>
      </c>
      <c r="F3261" s="217">
        <f>+'PAA CONSOLIDADO'!O3264</f>
        <v>0</v>
      </c>
      <c r="G3261" s="217">
        <f t="shared" si="150"/>
        <v>1</v>
      </c>
      <c r="H3261" s="217" t="e">
        <f>+VLOOKUP('PAA CONSOLIDADO'!P3264,LISTAS!$B$4:$C$17,2,0)</f>
        <v>#N/A</v>
      </c>
      <c r="I3261" s="217" t="e">
        <f>+VLOOKUP('PAA CONSOLIDADO'!Q3264,LISTAS!$B$22:$C$25,2,0)</f>
        <v>#N/A</v>
      </c>
      <c r="J3261" s="219">
        <f>'PAA CONSOLIDADO'!R3264</f>
        <v>0</v>
      </c>
      <c r="K3261" s="219">
        <f>+'PAA CONSOLIDADO'!S3264</f>
        <v>0</v>
      </c>
      <c r="L3261" s="217" t="e">
        <f>+VLOOKUP('PAA CONSOLIDADO'!T3264,LISTAS!$B$29:$C$31,2,0)</f>
        <v>#N/A</v>
      </c>
      <c r="M3261" s="217" t="e">
        <f>+VLOOKUP('PAA CONSOLIDADO'!U3264,LISTAS!$B$36:$C$39,2,0)</f>
        <v>#N/A</v>
      </c>
      <c r="N3261" s="217" t="str">
        <f t="shared" si="151"/>
        <v>Unidad de Contratación (1)</v>
      </c>
      <c r="O3261" s="217" t="str">
        <f t="shared" si="152"/>
        <v>CO-DC-11001</v>
      </c>
      <c r="P3261" s="217">
        <f>+'PAA CONSOLIDADO'!V3264</f>
        <v>0</v>
      </c>
      <c r="Q3261" s="217">
        <f>+'PAA CONSOLIDADO'!X3264</f>
        <v>0</v>
      </c>
      <c r="R3261" s="217">
        <f>+'PAA CONSOLIDADO'!Y3264</f>
        <v>0</v>
      </c>
    </row>
    <row r="3262" spans="1:18" s="217" customFormat="1" x14ac:dyDescent="0.25">
      <c r="A3262" s="211">
        <f>+'PAA CONSOLIDADO'!C3265</f>
        <v>0</v>
      </c>
      <c r="B3262" s="211">
        <f>+'PAA CONSOLIDADO'!I3265</f>
        <v>0</v>
      </c>
      <c r="C3262" s="217" t="str">
        <f>+CONCATENATE('PAA CONSOLIDADO'!A3265,"-",'PAA CONSOLIDADO'!D3265,"-",'PAA CONSOLIDADO'!K3265)</f>
        <v>--</v>
      </c>
      <c r="D3262" s="217" t="e">
        <f>+VLOOKUP('PAA CONSOLIDADO'!L3265,LISTAS!$D$4:$E$15,2,0)</f>
        <v>#N/A</v>
      </c>
      <c r="E3262" s="217" t="e">
        <f>+VLOOKUP('PAA CONSOLIDADO'!M3265,LISTAS!$D$4:$E$15,2,0)</f>
        <v>#N/A</v>
      </c>
      <c r="F3262" s="217">
        <f>+'PAA CONSOLIDADO'!O3265</f>
        <v>0</v>
      </c>
      <c r="G3262" s="217">
        <f t="shared" si="150"/>
        <v>1</v>
      </c>
      <c r="H3262" s="217" t="e">
        <f>+VLOOKUP('PAA CONSOLIDADO'!P3265,LISTAS!$B$4:$C$17,2,0)</f>
        <v>#N/A</v>
      </c>
      <c r="I3262" s="217" t="e">
        <f>+VLOOKUP('PAA CONSOLIDADO'!Q3265,LISTAS!$B$22:$C$25,2,0)</f>
        <v>#N/A</v>
      </c>
      <c r="J3262" s="219">
        <f>'PAA CONSOLIDADO'!R3265</f>
        <v>0</v>
      </c>
      <c r="K3262" s="219">
        <f>+'PAA CONSOLIDADO'!S3265</f>
        <v>0</v>
      </c>
      <c r="L3262" s="217" t="e">
        <f>+VLOOKUP('PAA CONSOLIDADO'!T3265,LISTAS!$B$29:$C$31,2,0)</f>
        <v>#N/A</v>
      </c>
      <c r="M3262" s="217" t="e">
        <f>+VLOOKUP('PAA CONSOLIDADO'!U3265,LISTAS!$B$36:$C$39,2,0)</f>
        <v>#N/A</v>
      </c>
      <c r="N3262" s="217" t="str">
        <f t="shared" si="151"/>
        <v>Unidad de Contratación (1)</v>
      </c>
      <c r="O3262" s="217" t="str">
        <f t="shared" si="152"/>
        <v>CO-DC-11001</v>
      </c>
      <c r="P3262" s="217">
        <f>+'PAA CONSOLIDADO'!V3265</f>
        <v>0</v>
      </c>
      <c r="Q3262" s="217">
        <f>+'PAA CONSOLIDADO'!X3265</f>
        <v>0</v>
      </c>
      <c r="R3262" s="217">
        <f>+'PAA CONSOLIDADO'!Y3265</f>
        <v>0</v>
      </c>
    </row>
    <row r="3263" spans="1:18" s="217" customFormat="1" x14ac:dyDescent="0.25">
      <c r="A3263" s="211">
        <f>+'PAA CONSOLIDADO'!C3266</f>
        <v>0</v>
      </c>
      <c r="B3263" s="211">
        <f>+'PAA CONSOLIDADO'!I3266</f>
        <v>0</v>
      </c>
      <c r="C3263" s="217" t="str">
        <f>+CONCATENATE('PAA CONSOLIDADO'!A3266,"-",'PAA CONSOLIDADO'!D3266,"-",'PAA CONSOLIDADO'!K3266)</f>
        <v>--</v>
      </c>
      <c r="D3263" s="217" t="e">
        <f>+VLOOKUP('PAA CONSOLIDADO'!L3266,LISTAS!$D$4:$E$15,2,0)</f>
        <v>#N/A</v>
      </c>
      <c r="E3263" s="217" t="e">
        <f>+VLOOKUP('PAA CONSOLIDADO'!M3266,LISTAS!$D$4:$E$15,2,0)</f>
        <v>#N/A</v>
      </c>
      <c r="F3263" s="217">
        <f>+'PAA CONSOLIDADO'!O3266</f>
        <v>0</v>
      </c>
      <c r="G3263" s="217">
        <f t="shared" si="150"/>
        <v>1</v>
      </c>
      <c r="H3263" s="217" t="e">
        <f>+VLOOKUP('PAA CONSOLIDADO'!P3266,LISTAS!$B$4:$C$17,2,0)</f>
        <v>#N/A</v>
      </c>
      <c r="I3263" s="217" t="e">
        <f>+VLOOKUP('PAA CONSOLIDADO'!Q3266,LISTAS!$B$22:$C$25,2,0)</f>
        <v>#N/A</v>
      </c>
      <c r="J3263" s="219">
        <f>'PAA CONSOLIDADO'!R3266</f>
        <v>0</v>
      </c>
      <c r="K3263" s="219">
        <f>+'PAA CONSOLIDADO'!S3266</f>
        <v>0</v>
      </c>
      <c r="L3263" s="217" t="e">
        <f>+VLOOKUP('PAA CONSOLIDADO'!T3266,LISTAS!$B$29:$C$31,2,0)</f>
        <v>#N/A</v>
      </c>
      <c r="M3263" s="217" t="e">
        <f>+VLOOKUP('PAA CONSOLIDADO'!U3266,LISTAS!$B$36:$C$39,2,0)</f>
        <v>#N/A</v>
      </c>
      <c r="N3263" s="217" t="str">
        <f t="shared" si="151"/>
        <v>Unidad de Contratación (1)</v>
      </c>
      <c r="O3263" s="217" t="str">
        <f t="shared" si="152"/>
        <v>CO-DC-11001</v>
      </c>
      <c r="P3263" s="217">
        <f>+'PAA CONSOLIDADO'!V3266</f>
        <v>0</v>
      </c>
      <c r="Q3263" s="217">
        <f>+'PAA CONSOLIDADO'!X3266</f>
        <v>0</v>
      </c>
      <c r="R3263" s="217">
        <f>+'PAA CONSOLIDADO'!Y3266</f>
        <v>0</v>
      </c>
    </row>
    <row r="3264" spans="1:18" s="217" customFormat="1" x14ac:dyDescent="0.25">
      <c r="A3264" s="211">
        <f>+'PAA CONSOLIDADO'!C3267</f>
        <v>0</v>
      </c>
      <c r="B3264" s="211">
        <f>+'PAA CONSOLIDADO'!I3267</f>
        <v>0</v>
      </c>
      <c r="C3264" s="217" t="str">
        <f>+CONCATENATE('PAA CONSOLIDADO'!A3267,"-",'PAA CONSOLIDADO'!D3267,"-",'PAA CONSOLIDADO'!K3267)</f>
        <v>--</v>
      </c>
      <c r="D3264" s="217" t="e">
        <f>+VLOOKUP('PAA CONSOLIDADO'!L3267,LISTAS!$D$4:$E$15,2,0)</f>
        <v>#N/A</v>
      </c>
      <c r="E3264" s="217" t="e">
        <f>+VLOOKUP('PAA CONSOLIDADO'!M3267,LISTAS!$D$4:$E$15,2,0)</f>
        <v>#N/A</v>
      </c>
      <c r="F3264" s="217">
        <f>+'PAA CONSOLIDADO'!O3267</f>
        <v>0</v>
      </c>
      <c r="G3264" s="217">
        <f t="shared" si="150"/>
        <v>1</v>
      </c>
      <c r="H3264" s="217" t="e">
        <f>+VLOOKUP('PAA CONSOLIDADO'!P3267,LISTAS!$B$4:$C$17,2,0)</f>
        <v>#N/A</v>
      </c>
      <c r="I3264" s="217" t="e">
        <f>+VLOOKUP('PAA CONSOLIDADO'!Q3267,LISTAS!$B$22:$C$25,2,0)</f>
        <v>#N/A</v>
      </c>
      <c r="J3264" s="219">
        <f>'PAA CONSOLIDADO'!R3267</f>
        <v>0</v>
      </c>
      <c r="K3264" s="219">
        <f>+'PAA CONSOLIDADO'!S3267</f>
        <v>0</v>
      </c>
      <c r="L3264" s="217" t="e">
        <f>+VLOOKUP('PAA CONSOLIDADO'!T3267,LISTAS!$B$29:$C$31,2,0)</f>
        <v>#N/A</v>
      </c>
      <c r="M3264" s="217" t="e">
        <f>+VLOOKUP('PAA CONSOLIDADO'!U3267,LISTAS!$B$36:$C$39,2,0)</f>
        <v>#N/A</v>
      </c>
      <c r="N3264" s="217" t="str">
        <f t="shared" si="151"/>
        <v>Unidad de Contratación (1)</v>
      </c>
      <c r="O3264" s="217" t="str">
        <f t="shared" si="152"/>
        <v>CO-DC-11001</v>
      </c>
      <c r="P3264" s="217">
        <f>+'PAA CONSOLIDADO'!V3267</f>
        <v>0</v>
      </c>
      <c r="Q3264" s="217">
        <f>+'PAA CONSOLIDADO'!X3267</f>
        <v>0</v>
      </c>
      <c r="R3264" s="217">
        <f>+'PAA CONSOLIDADO'!Y3267</f>
        <v>0</v>
      </c>
    </row>
    <row r="3265" spans="1:18" s="217" customFormat="1" x14ac:dyDescent="0.25">
      <c r="A3265" s="211">
        <f>+'PAA CONSOLIDADO'!C3268</f>
        <v>0</v>
      </c>
      <c r="B3265" s="211">
        <f>+'PAA CONSOLIDADO'!I3268</f>
        <v>0</v>
      </c>
      <c r="C3265" s="217" t="str">
        <f>+CONCATENATE('PAA CONSOLIDADO'!A3268,"-",'PAA CONSOLIDADO'!D3268,"-",'PAA CONSOLIDADO'!K3268)</f>
        <v>--</v>
      </c>
      <c r="D3265" s="217" t="e">
        <f>+VLOOKUP('PAA CONSOLIDADO'!L3268,LISTAS!$D$4:$E$15,2,0)</f>
        <v>#N/A</v>
      </c>
      <c r="E3265" s="217" t="e">
        <f>+VLOOKUP('PAA CONSOLIDADO'!M3268,LISTAS!$D$4:$E$15,2,0)</f>
        <v>#N/A</v>
      </c>
      <c r="F3265" s="217">
        <f>+'PAA CONSOLIDADO'!O3268</f>
        <v>0</v>
      </c>
      <c r="G3265" s="217">
        <f t="shared" si="150"/>
        <v>1</v>
      </c>
      <c r="H3265" s="217" t="e">
        <f>+VLOOKUP('PAA CONSOLIDADO'!P3268,LISTAS!$B$4:$C$17,2,0)</f>
        <v>#N/A</v>
      </c>
      <c r="I3265" s="217" t="e">
        <f>+VLOOKUP('PAA CONSOLIDADO'!Q3268,LISTAS!$B$22:$C$25,2,0)</f>
        <v>#N/A</v>
      </c>
      <c r="J3265" s="219">
        <f>'PAA CONSOLIDADO'!R3268</f>
        <v>0</v>
      </c>
      <c r="K3265" s="219">
        <f>+'PAA CONSOLIDADO'!S3268</f>
        <v>0</v>
      </c>
      <c r="L3265" s="217" t="e">
        <f>+VLOOKUP('PAA CONSOLIDADO'!T3268,LISTAS!$B$29:$C$31,2,0)</f>
        <v>#N/A</v>
      </c>
      <c r="M3265" s="217" t="e">
        <f>+VLOOKUP('PAA CONSOLIDADO'!U3268,LISTAS!$B$36:$C$39,2,0)</f>
        <v>#N/A</v>
      </c>
      <c r="N3265" s="217" t="str">
        <f t="shared" si="151"/>
        <v>Unidad de Contratación (1)</v>
      </c>
      <c r="O3265" s="217" t="str">
        <f t="shared" si="152"/>
        <v>CO-DC-11001</v>
      </c>
      <c r="P3265" s="217">
        <f>+'PAA CONSOLIDADO'!V3268</f>
        <v>0</v>
      </c>
      <c r="Q3265" s="217">
        <f>+'PAA CONSOLIDADO'!X3268</f>
        <v>0</v>
      </c>
      <c r="R3265" s="217">
        <f>+'PAA CONSOLIDADO'!Y3268</f>
        <v>0</v>
      </c>
    </row>
    <row r="3266" spans="1:18" s="217" customFormat="1" x14ac:dyDescent="0.25">
      <c r="A3266" s="211">
        <f>+'PAA CONSOLIDADO'!C3269</f>
        <v>0</v>
      </c>
      <c r="B3266" s="211">
        <f>+'PAA CONSOLIDADO'!I3269</f>
        <v>0</v>
      </c>
      <c r="C3266" s="217" t="str">
        <f>+CONCATENATE('PAA CONSOLIDADO'!A3269,"-",'PAA CONSOLIDADO'!D3269,"-",'PAA CONSOLIDADO'!K3269)</f>
        <v>--</v>
      </c>
      <c r="D3266" s="217" t="e">
        <f>+VLOOKUP('PAA CONSOLIDADO'!L3269,LISTAS!$D$4:$E$15,2,0)</f>
        <v>#N/A</v>
      </c>
      <c r="E3266" s="217" t="e">
        <f>+VLOOKUP('PAA CONSOLIDADO'!M3269,LISTAS!$D$4:$E$15,2,0)</f>
        <v>#N/A</v>
      </c>
      <c r="F3266" s="217">
        <f>+'PAA CONSOLIDADO'!O3269</f>
        <v>0</v>
      </c>
      <c r="G3266" s="217">
        <f t="shared" si="150"/>
        <v>1</v>
      </c>
      <c r="H3266" s="217" t="e">
        <f>+VLOOKUP('PAA CONSOLIDADO'!P3269,LISTAS!$B$4:$C$17,2,0)</f>
        <v>#N/A</v>
      </c>
      <c r="I3266" s="217" t="e">
        <f>+VLOOKUP('PAA CONSOLIDADO'!Q3269,LISTAS!$B$22:$C$25,2,0)</f>
        <v>#N/A</v>
      </c>
      <c r="J3266" s="219">
        <f>'PAA CONSOLIDADO'!R3269</f>
        <v>0</v>
      </c>
      <c r="K3266" s="219">
        <f>+'PAA CONSOLIDADO'!S3269</f>
        <v>0</v>
      </c>
      <c r="L3266" s="217" t="e">
        <f>+VLOOKUP('PAA CONSOLIDADO'!T3269,LISTAS!$B$29:$C$31,2,0)</f>
        <v>#N/A</v>
      </c>
      <c r="M3266" s="217" t="e">
        <f>+VLOOKUP('PAA CONSOLIDADO'!U3269,LISTAS!$B$36:$C$39,2,0)</f>
        <v>#N/A</v>
      </c>
      <c r="N3266" s="217" t="str">
        <f t="shared" si="151"/>
        <v>Unidad de Contratación (1)</v>
      </c>
      <c r="O3266" s="217" t="str">
        <f t="shared" si="152"/>
        <v>CO-DC-11001</v>
      </c>
      <c r="P3266" s="217">
        <f>+'PAA CONSOLIDADO'!V3269</f>
        <v>0</v>
      </c>
      <c r="Q3266" s="217">
        <f>+'PAA CONSOLIDADO'!X3269</f>
        <v>0</v>
      </c>
      <c r="R3266" s="217">
        <f>+'PAA CONSOLIDADO'!Y3269</f>
        <v>0</v>
      </c>
    </row>
    <row r="3267" spans="1:18" s="217" customFormat="1" x14ac:dyDescent="0.25">
      <c r="A3267" s="211">
        <f>+'PAA CONSOLIDADO'!C3270</f>
        <v>0</v>
      </c>
      <c r="B3267" s="211">
        <f>+'PAA CONSOLIDADO'!I3270</f>
        <v>0</v>
      </c>
      <c r="C3267" s="217" t="str">
        <f>+CONCATENATE('PAA CONSOLIDADO'!A3270,"-",'PAA CONSOLIDADO'!D3270,"-",'PAA CONSOLIDADO'!K3270)</f>
        <v>--</v>
      </c>
      <c r="D3267" s="217" t="e">
        <f>+VLOOKUP('PAA CONSOLIDADO'!L3270,LISTAS!$D$4:$E$15,2,0)</f>
        <v>#N/A</v>
      </c>
      <c r="E3267" s="217" t="e">
        <f>+VLOOKUP('PAA CONSOLIDADO'!M3270,LISTAS!$D$4:$E$15,2,0)</f>
        <v>#N/A</v>
      </c>
      <c r="F3267" s="217">
        <f>+'PAA CONSOLIDADO'!O3270</f>
        <v>0</v>
      </c>
      <c r="G3267" s="217">
        <f t="shared" si="150"/>
        <v>1</v>
      </c>
      <c r="H3267" s="217" t="e">
        <f>+VLOOKUP('PAA CONSOLIDADO'!P3270,LISTAS!$B$4:$C$17,2,0)</f>
        <v>#N/A</v>
      </c>
      <c r="I3267" s="217" t="e">
        <f>+VLOOKUP('PAA CONSOLIDADO'!Q3270,LISTAS!$B$22:$C$25,2,0)</f>
        <v>#N/A</v>
      </c>
      <c r="J3267" s="219">
        <f>'PAA CONSOLIDADO'!R3270</f>
        <v>0</v>
      </c>
      <c r="K3267" s="219">
        <f>+'PAA CONSOLIDADO'!S3270</f>
        <v>0</v>
      </c>
      <c r="L3267" s="217" t="e">
        <f>+VLOOKUP('PAA CONSOLIDADO'!T3270,LISTAS!$B$29:$C$31,2,0)</f>
        <v>#N/A</v>
      </c>
      <c r="M3267" s="217" t="e">
        <f>+VLOOKUP('PAA CONSOLIDADO'!U3270,LISTAS!$B$36:$C$39,2,0)</f>
        <v>#N/A</v>
      </c>
      <c r="N3267" s="217" t="str">
        <f t="shared" si="151"/>
        <v>Unidad de Contratación (1)</v>
      </c>
      <c r="O3267" s="217" t="str">
        <f t="shared" si="152"/>
        <v>CO-DC-11001</v>
      </c>
      <c r="P3267" s="217">
        <f>+'PAA CONSOLIDADO'!V3270</f>
        <v>0</v>
      </c>
      <c r="Q3267" s="217">
        <f>+'PAA CONSOLIDADO'!X3270</f>
        <v>0</v>
      </c>
      <c r="R3267" s="217">
        <f>+'PAA CONSOLIDADO'!Y3270</f>
        <v>0</v>
      </c>
    </row>
    <row r="3268" spans="1:18" s="217" customFormat="1" x14ac:dyDescent="0.25">
      <c r="A3268" s="211">
        <f>+'PAA CONSOLIDADO'!C3271</f>
        <v>0</v>
      </c>
      <c r="B3268" s="211">
        <f>+'PAA CONSOLIDADO'!I3271</f>
        <v>0</v>
      </c>
      <c r="C3268" s="217" t="str">
        <f>+CONCATENATE('PAA CONSOLIDADO'!A3271,"-",'PAA CONSOLIDADO'!D3271,"-",'PAA CONSOLIDADO'!K3271)</f>
        <v>--</v>
      </c>
      <c r="D3268" s="217" t="e">
        <f>+VLOOKUP('PAA CONSOLIDADO'!L3271,LISTAS!$D$4:$E$15,2,0)</f>
        <v>#N/A</v>
      </c>
      <c r="E3268" s="217" t="e">
        <f>+VLOOKUP('PAA CONSOLIDADO'!M3271,LISTAS!$D$4:$E$15,2,0)</f>
        <v>#N/A</v>
      </c>
      <c r="F3268" s="217">
        <f>+'PAA CONSOLIDADO'!O3271</f>
        <v>0</v>
      </c>
      <c r="G3268" s="217">
        <f t="shared" si="150"/>
        <v>1</v>
      </c>
      <c r="H3268" s="217" t="e">
        <f>+VLOOKUP('PAA CONSOLIDADO'!P3271,LISTAS!$B$4:$C$17,2,0)</f>
        <v>#N/A</v>
      </c>
      <c r="I3268" s="217" t="e">
        <f>+VLOOKUP('PAA CONSOLIDADO'!Q3271,LISTAS!$B$22:$C$25,2,0)</f>
        <v>#N/A</v>
      </c>
      <c r="J3268" s="219">
        <f>'PAA CONSOLIDADO'!R3271</f>
        <v>0</v>
      </c>
      <c r="K3268" s="219">
        <f>+'PAA CONSOLIDADO'!S3271</f>
        <v>0</v>
      </c>
      <c r="L3268" s="217" t="e">
        <f>+VLOOKUP('PAA CONSOLIDADO'!T3271,LISTAS!$B$29:$C$31,2,0)</f>
        <v>#N/A</v>
      </c>
      <c r="M3268" s="217" t="e">
        <f>+VLOOKUP('PAA CONSOLIDADO'!U3271,LISTAS!$B$36:$C$39,2,0)</f>
        <v>#N/A</v>
      </c>
      <c r="N3268" s="217" t="str">
        <f t="shared" si="151"/>
        <v>Unidad de Contratación (1)</v>
      </c>
      <c r="O3268" s="217" t="str">
        <f t="shared" si="152"/>
        <v>CO-DC-11001</v>
      </c>
      <c r="P3268" s="217">
        <f>+'PAA CONSOLIDADO'!V3271</f>
        <v>0</v>
      </c>
      <c r="Q3268" s="217">
        <f>+'PAA CONSOLIDADO'!X3271</f>
        <v>0</v>
      </c>
      <c r="R3268" s="217">
        <f>+'PAA CONSOLIDADO'!Y3271</f>
        <v>0</v>
      </c>
    </row>
    <row r="3269" spans="1:18" s="217" customFormat="1" x14ac:dyDescent="0.25">
      <c r="A3269" s="211">
        <f>+'PAA CONSOLIDADO'!C3272</f>
        <v>0</v>
      </c>
      <c r="B3269" s="211">
        <f>+'PAA CONSOLIDADO'!I3272</f>
        <v>0</v>
      </c>
      <c r="C3269" s="217" t="str">
        <f>+CONCATENATE('PAA CONSOLIDADO'!A3272,"-",'PAA CONSOLIDADO'!D3272,"-",'PAA CONSOLIDADO'!K3272)</f>
        <v>--</v>
      </c>
      <c r="D3269" s="217" t="e">
        <f>+VLOOKUP('PAA CONSOLIDADO'!L3272,LISTAS!$D$4:$E$15,2,0)</f>
        <v>#N/A</v>
      </c>
      <c r="E3269" s="217" t="e">
        <f>+VLOOKUP('PAA CONSOLIDADO'!M3272,LISTAS!$D$4:$E$15,2,0)</f>
        <v>#N/A</v>
      </c>
      <c r="F3269" s="217">
        <f>+'PAA CONSOLIDADO'!O3272</f>
        <v>0</v>
      </c>
      <c r="G3269" s="217">
        <f t="shared" ref="G3269:G3332" si="153">+IF(ISBLANK(B3269),"",1)</f>
        <v>1</v>
      </c>
      <c r="H3269" s="217" t="e">
        <f>+VLOOKUP('PAA CONSOLIDADO'!P3272,LISTAS!$B$4:$C$17,2,0)</f>
        <v>#N/A</v>
      </c>
      <c r="I3269" s="217" t="e">
        <f>+VLOOKUP('PAA CONSOLIDADO'!Q3272,LISTAS!$B$22:$C$25,2,0)</f>
        <v>#N/A</v>
      </c>
      <c r="J3269" s="219">
        <f>'PAA CONSOLIDADO'!R3272</f>
        <v>0</v>
      </c>
      <c r="K3269" s="219">
        <f>+'PAA CONSOLIDADO'!S3272</f>
        <v>0</v>
      </c>
      <c r="L3269" s="217" t="e">
        <f>+VLOOKUP('PAA CONSOLIDADO'!T3272,LISTAS!$B$29:$C$31,2,0)</f>
        <v>#N/A</v>
      </c>
      <c r="M3269" s="217" t="e">
        <f>+VLOOKUP('PAA CONSOLIDADO'!U3272,LISTAS!$B$36:$C$39,2,0)</f>
        <v>#N/A</v>
      </c>
      <c r="N3269" s="217" t="str">
        <f t="shared" ref="N3269:N3332" si="154">+IF(ISBLANK(B3269),"","Unidad de Contratación (1)")</f>
        <v>Unidad de Contratación (1)</v>
      </c>
      <c r="O3269" s="217" t="str">
        <f t="shared" ref="O3269:O3332" si="155">+IF(ISBLANK(B3269),"","CO-DC-11001")</f>
        <v>CO-DC-11001</v>
      </c>
      <c r="P3269" s="217">
        <f>+'PAA CONSOLIDADO'!V3272</f>
        <v>0</v>
      </c>
      <c r="Q3269" s="217">
        <f>+'PAA CONSOLIDADO'!X3272</f>
        <v>0</v>
      </c>
      <c r="R3269" s="217">
        <f>+'PAA CONSOLIDADO'!Y3272</f>
        <v>0</v>
      </c>
    </row>
    <row r="3270" spans="1:18" s="217" customFormat="1" x14ac:dyDescent="0.25">
      <c r="A3270" s="211">
        <f>+'PAA CONSOLIDADO'!C3273</f>
        <v>0</v>
      </c>
      <c r="B3270" s="211">
        <f>+'PAA CONSOLIDADO'!I3273</f>
        <v>0</v>
      </c>
      <c r="C3270" s="217" t="str">
        <f>+CONCATENATE('PAA CONSOLIDADO'!A3273,"-",'PAA CONSOLIDADO'!D3273,"-",'PAA CONSOLIDADO'!K3273)</f>
        <v>--</v>
      </c>
      <c r="D3270" s="217" t="e">
        <f>+VLOOKUP('PAA CONSOLIDADO'!L3273,LISTAS!$D$4:$E$15,2,0)</f>
        <v>#N/A</v>
      </c>
      <c r="E3270" s="217" t="e">
        <f>+VLOOKUP('PAA CONSOLIDADO'!M3273,LISTAS!$D$4:$E$15,2,0)</f>
        <v>#N/A</v>
      </c>
      <c r="F3270" s="217">
        <f>+'PAA CONSOLIDADO'!O3273</f>
        <v>0</v>
      </c>
      <c r="G3270" s="217">
        <f t="shared" si="153"/>
        <v>1</v>
      </c>
      <c r="H3270" s="217" t="e">
        <f>+VLOOKUP('PAA CONSOLIDADO'!P3273,LISTAS!$B$4:$C$17,2,0)</f>
        <v>#N/A</v>
      </c>
      <c r="I3270" s="217" t="e">
        <f>+VLOOKUP('PAA CONSOLIDADO'!Q3273,LISTAS!$B$22:$C$25,2,0)</f>
        <v>#N/A</v>
      </c>
      <c r="J3270" s="219">
        <f>'PAA CONSOLIDADO'!R3273</f>
        <v>0</v>
      </c>
      <c r="K3270" s="219">
        <f>+'PAA CONSOLIDADO'!S3273</f>
        <v>0</v>
      </c>
      <c r="L3270" s="217" t="e">
        <f>+VLOOKUP('PAA CONSOLIDADO'!T3273,LISTAS!$B$29:$C$31,2,0)</f>
        <v>#N/A</v>
      </c>
      <c r="M3270" s="217" t="e">
        <f>+VLOOKUP('PAA CONSOLIDADO'!U3273,LISTAS!$B$36:$C$39,2,0)</f>
        <v>#N/A</v>
      </c>
      <c r="N3270" s="217" t="str">
        <f t="shared" si="154"/>
        <v>Unidad de Contratación (1)</v>
      </c>
      <c r="O3270" s="217" t="str">
        <f t="shared" si="155"/>
        <v>CO-DC-11001</v>
      </c>
      <c r="P3270" s="217">
        <f>+'PAA CONSOLIDADO'!V3273</f>
        <v>0</v>
      </c>
      <c r="Q3270" s="217">
        <f>+'PAA CONSOLIDADO'!X3273</f>
        <v>0</v>
      </c>
      <c r="R3270" s="217">
        <f>+'PAA CONSOLIDADO'!Y3273</f>
        <v>0</v>
      </c>
    </row>
    <row r="3271" spans="1:18" s="217" customFormat="1" x14ac:dyDescent="0.25">
      <c r="A3271" s="211">
        <f>+'PAA CONSOLIDADO'!C3274</f>
        <v>0</v>
      </c>
      <c r="B3271" s="211">
        <f>+'PAA CONSOLIDADO'!I3274</f>
        <v>0</v>
      </c>
      <c r="C3271" s="217" t="str">
        <f>+CONCATENATE('PAA CONSOLIDADO'!A3274,"-",'PAA CONSOLIDADO'!D3274,"-",'PAA CONSOLIDADO'!K3274)</f>
        <v>--</v>
      </c>
      <c r="D3271" s="217" t="e">
        <f>+VLOOKUP('PAA CONSOLIDADO'!L3274,LISTAS!$D$4:$E$15,2,0)</f>
        <v>#N/A</v>
      </c>
      <c r="E3271" s="217" t="e">
        <f>+VLOOKUP('PAA CONSOLIDADO'!M3274,LISTAS!$D$4:$E$15,2,0)</f>
        <v>#N/A</v>
      </c>
      <c r="F3271" s="217">
        <f>+'PAA CONSOLIDADO'!O3274</f>
        <v>0</v>
      </c>
      <c r="G3271" s="217">
        <f t="shared" si="153"/>
        <v>1</v>
      </c>
      <c r="H3271" s="217" t="e">
        <f>+VLOOKUP('PAA CONSOLIDADO'!P3274,LISTAS!$B$4:$C$17,2,0)</f>
        <v>#N/A</v>
      </c>
      <c r="I3271" s="217" t="e">
        <f>+VLOOKUP('PAA CONSOLIDADO'!Q3274,LISTAS!$B$22:$C$25,2,0)</f>
        <v>#N/A</v>
      </c>
      <c r="J3271" s="219">
        <f>'PAA CONSOLIDADO'!R3274</f>
        <v>0</v>
      </c>
      <c r="K3271" s="219">
        <f>+'PAA CONSOLIDADO'!S3274</f>
        <v>0</v>
      </c>
      <c r="L3271" s="217" t="e">
        <f>+VLOOKUP('PAA CONSOLIDADO'!T3274,LISTAS!$B$29:$C$31,2,0)</f>
        <v>#N/A</v>
      </c>
      <c r="M3271" s="217" t="e">
        <f>+VLOOKUP('PAA CONSOLIDADO'!U3274,LISTAS!$B$36:$C$39,2,0)</f>
        <v>#N/A</v>
      </c>
      <c r="N3271" s="217" t="str">
        <f t="shared" si="154"/>
        <v>Unidad de Contratación (1)</v>
      </c>
      <c r="O3271" s="217" t="str">
        <f t="shared" si="155"/>
        <v>CO-DC-11001</v>
      </c>
      <c r="P3271" s="217">
        <f>+'PAA CONSOLIDADO'!V3274</f>
        <v>0</v>
      </c>
      <c r="Q3271" s="217">
        <f>+'PAA CONSOLIDADO'!X3274</f>
        <v>0</v>
      </c>
      <c r="R3271" s="217">
        <f>+'PAA CONSOLIDADO'!Y3274</f>
        <v>0</v>
      </c>
    </row>
    <row r="3272" spans="1:18" s="217" customFormat="1" x14ac:dyDescent="0.25">
      <c r="A3272" s="211">
        <f>+'PAA CONSOLIDADO'!C3275</f>
        <v>0</v>
      </c>
      <c r="B3272" s="211">
        <f>+'PAA CONSOLIDADO'!I3275</f>
        <v>0</v>
      </c>
      <c r="C3272" s="217" t="str">
        <f>+CONCATENATE('PAA CONSOLIDADO'!A3275,"-",'PAA CONSOLIDADO'!D3275,"-",'PAA CONSOLIDADO'!K3275)</f>
        <v>--</v>
      </c>
      <c r="D3272" s="217" t="e">
        <f>+VLOOKUP('PAA CONSOLIDADO'!L3275,LISTAS!$D$4:$E$15,2,0)</f>
        <v>#N/A</v>
      </c>
      <c r="E3272" s="217" t="e">
        <f>+VLOOKUP('PAA CONSOLIDADO'!M3275,LISTAS!$D$4:$E$15,2,0)</f>
        <v>#N/A</v>
      </c>
      <c r="F3272" s="217">
        <f>+'PAA CONSOLIDADO'!O3275</f>
        <v>0</v>
      </c>
      <c r="G3272" s="217">
        <f t="shared" si="153"/>
        <v>1</v>
      </c>
      <c r="H3272" s="217" t="e">
        <f>+VLOOKUP('PAA CONSOLIDADO'!P3275,LISTAS!$B$4:$C$17,2,0)</f>
        <v>#N/A</v>
      </c>
      <c r="I3272" s="217" t="e">
        <f>+VLOOKUP('PAA CONSOLIDADO'!Q3275,LISTAS!$B$22:$C$25,2,0)</f>
        <v>#N/A</v>
      </c>
      <c r="J3272" s="219">
        <f>'PAA CONSOLIDADO'!R3275</f>
        <v>0</v>
      </c>
      <c r="K3272" s="219">
        <f>+'PAA CONSOLIDADO'!S3275</f>
        <v>0</v>
      </c>
      <c r="L3272" s="217" t="e">
        <f>+VLOOKUP('PAA CONSOLIDADO'!T3275,LISTAS!$B$29:$C$31,2,0)</f>
        <v>#N/A</v>
      </c>
      <c r="M3272" s="217" t="e">
        <f>+VLOOKUP('PAA CONSOLIDADO'!U3275,LISTAS!$B$36:$C$39,2,0)</f>
        <v>#N/A</v>
      </c>
      <c r="N3272" s="217" t="str">
        <f t="shared" si="154"/>
        <v>Unidad de Contratación (1)</v>
      </c>
      <c r="O3272" s="217" t="str">
        <f t="shared" si="155"/>
        <v>CO-DC-11001</v>
      </c>
      <c r="P3272" s="217">
        <f>+'PAA CONSOLIDADO'!V3275</f>
        <v>0</v>
      </c>
      <c r="Q3272" s="217">
        <f>+'PAA CONSOLIDADO'!X3275</f>
        <v>0</v>
      </c>
      <c r="R3272" s="217">
        <f>+'PAA CONSOLIDADO'!Y3275</f>
        <v>0</v>
      </c>
    </row>
    <row r="3273" spans="1:18" s="217" customFormat="1" x14ac:dyDescent="0.25">
      <c r="A3273" s="211">
        <f>+'PAA CONSOLIDADO'!C3276</f>
        <v>0</v>
      </c>
      <c r="B3273" s="211">
        <f>+'PAA CONSOLIDADO'!I3276</f>
        <v>0</v>
      </c>
      <c r="C3273" s="217" t="str">
        <f>+CONCATENATE('PAA CONSOLIDADO'!A3276,"-",'PAA CONSOLIDADO'!D3276,"-",'PAA CONSOLIDADO'!K3276)</f>
        <v>--</v>
      </c>
      <c r="D3273" s="217" t="e">
        <f>+VLOOKUP('PAA CONSOLIDADO'!L3276,LISTAS!$D$4:$E$15,2,0)</f>
        <v>#N/A</v>
      </c>
      <c r="E3273" s="217" t="e">
        <f>+VLOOKUP('PAA CONSOLIDADO'!M3276,LISTAS!$D$4:$E$15,2,0)</f>
        <v>#N/A</v>
      </c>
      <c r="F3273" s="217">
        <f>+'PAA CONSOLIDADO'!O3276</f>
        <v>0</v>
      </c>
      <c r="G3273" s="217">
        <f t="shared" si="153"/>
        <v>1</v>
      </c>
      <c r="H3273" s="217" t="e">
        <f>+VLOOKUP('PAA CONSOLIDADO'!P3276,LISTAS!$B$4:$C$17,2,0)</f>
        <v>#N/A</v>
      </c>
      <c r="I3273" s="217" t="e">
        <f>+VLOOKUP('PAA CONSOLIDADO'!Q3276,LISTAS!$B$22:$C$25,2,0)</f>
        <v>#N/A</v>
      </c>
      <c r="J3273" s="219">
        <f>'PAA CONSOLIDADO'!R3276</f>
        <v>0</v>
      </c>
      <c r="K3273" s="219">
        <f>+'PAA CONSOLIDADO'!S3276</f>
        <v>0</v>
      </c>
      <c r="L3273" s="217" t="e">
        <f>+VLOOKUP('PAA CONSOLIDADO'!T3276,LISTAS!$B$29:$C$31,2,0)</f>
        <v>#N/A</v>
      </c>
      <c r="M3273" s="217" t="e">
        <f>+VLOOKUP('PAA CONSOLIDADO'!U3276,LISTAS!$B$36:$C$39,2,0)</f>
        <v>#N/A</v>
      </c>
      <c r="N3273" s="217" t="str">
        <f t="shared" si="154"/>
        <v>Unidad de Contratación (1)</v>
      </c>
      <c r="O3273" s="217" t="str">
        <f t="shared" si="155"/>
        <v>CO-DC-11001</v>
      </c>
      <c r="P3273" s="217">
        <f>+'PAA CONSOLIDADO'!V3276</f>
        <v>0</v>
      </c>
      <c r="Q3273" s="217">
        <f>+'PAA CONSOLIDADO'!X3276</f>
        <v>0</v>
      </c>
      <c r="R3273" s="217">
        <f>+'PAA CONSOLIDADO'!Y3276</f>
        <v>0</v>
      </c>
    </row>
    <row r="3274" spans="1:18" s="217" customFormat="1" x14ac:dyDescent="0.25">
      <c r="A3274" s="211">
        <f>+'PAA CONSOLIDADO'!C3277</f>
        <v>0</v>
      </c>
      <c r="B3274" s="211">
        <f>+'PAA CONSOLIDADO'!I3277</f>
        <v>0</v>
      </c>
      <c r="C3274" s="217" t="str">
        <f>+CONCATENATE('PAA CONSOLIDADO'!A3277,"-",'PAA CONSOLIDADO'!D3277,"-",'PAA CONSOLIDADO'!K3277)</f>
        <v>--</v>
      </c>
      <c r="D3274" s="217" t="e">
        <f>+VLOOKUP('PAA CONSOLIDADO'!L3277,LISTAS!$D$4:$E$15,2,0)</f>
        <v>#N/A</v>
      </c>
      <c r="E3274" s="217" t="e">
        <f>+VLOOKUP('PAA CONSOLIDADO'!M3277,LISTAS!$D$4:$E$15,2,0)</f>
        <v>#N/A</v>
      </c>
      <c r="F3274" s="217">
        <f>+'PAA CONSOLIDADO'!O3277</f>
        <v>0</v>
      </c>
      <c r="G3274" s="217">
        <f t="shared" si="153"/>
        <v>1</v>
      </c>
      <c r="H3274" s="217" t="e">
        <f>+VLOOKUP('PAA CONSOLIDADO'!P3277,LISTAS!$B$4:$C$17,2,0)</f>
        <v>#N/A</v>
      </c>
      <c r="I3274" s="217" t="e">
        <f>+VLOOKUP('PAA CONSOLIDADO'!Q3277,LISTAS!$B$22:$C$25,2,0)</f>
        <v>#N/A</v>
      </c>
      <c r="J3274" s="219">
        <f>'PAA CONSOLIDADO'!R3277</f>
        <v>0</v>
      </c>
      <c r="K3274" s="219">
        <f>+'PAA CONSOLIDADO'!S3277</f>
        <v>0</v>
      </c>
      <c r="L3274" s="217" t="e">
        <f>+VLOOKUP('PAA CONSOLIDADO'!T3277,LISTAS!$B$29:$C$31,2,0)</f>
        <v>#N/A</v>
      </c>
      <c r="M3274" s="217" t="e">
        <f>+VLOOKUP('PAA CONSOLIDADO'!U3277,LISTAS!$B$36:$C$39,2,0)</f>
        <v>#N/A</v>
      </c>
      <c r="N3274" s="217" t="str">
        <f t="shared" si="154"/>
        <v>Unidad de Contratación (1)</v>
      </c>
      <c r="O3274" s="217" t="str">
        <f t="shared" si="155"/>
        <v>CO-DC-11001</v>
      </c>
      <c r="P3274" s="217">
        <f>+'PAA CONSOLIDADO'!V3277</f>
        <v>0</v>
      </c>
      <c r="Q3274" s="217">
        <f>+'PAA CONSOLIDADO'!X3277</f>
        <v>0</v>
      </c>
      <c r="R3274" s="217">
        <f>+'PAA CONSOLIDADO'!Y3277</f>
        <v>0</v>
      </c>
    </row>
    <row r="3275" spans="1:18" s="217" customFormat="1" x14ac:dyDescent="0.25">
      <c r="A3275" s="211">
        <f>+'PAA CONSOLIDADO'!C3278</f>
        <v>0</v>
      </c>
      <c r="B3275" s="211">
        <f>+'PAA CONSOLIDADO'!I3278</f>
        <v>0</v>
      </c>
      <c r="C3275" s="217" t="str">
        <f>+CONCATENATE('PAA CONSOLIDADO'!A3278,"-",'PAA CONSOLIDADO'!D3278,"-",'PAA CONSOLIDADO'!K3278)</f>
        <v>--</v>
      </c>
      <c r="D3275" s="217" t="e">
        <f>+VLOOKUP('PAA CONSOLIDADO'!L3278,LISTAS!$D$4:$E$15,2,0)</f>
        <v>#N/A</v>
      </c>
      <c r="E3275" s="217" t="e">
        <f>+VLOOKUP('PAA CONSOLIDADO'!M3278,LISTAS!$D$4:$E$15,2,0)</f>
        <v>#N/A</v>
      </c>
      <c r="F3275" s="217">
        <f>+'PAA CONSOLIDADO'!O3278</f>
        <v>0</v>
      </c>
      <c r="G3275" s="217">
        <f t="shared" si="153"/>
        <v>1</v>
      </c>
      <c r="H3275" s="217" t="e">
        <f>+VLOOKUP('PAA CONSOLIDADO'!P3278,LISTAS!$B$4:$C$17,2,0)</f>
        <v>#N/A</v>
      </c>
      <c r="I3275" s="217" t="e">
        <f>+VLOOKUP('PAA CONSOLIDADO'!Q3278,LISTAS!$B$22:$C$25,2,0)</f>
        <v>#N/A</v>
      </c>
      <c r="J3275" s="219">
        <f>'PAA CONSOLIDADO'!R3278</f>
        <v>0</v>
      </c>
      <c r="K3275" s="219">
        <f>+'PAA CONSOLIDADO'!S3278</f>
        <v>0</v>
      </c>
      <c r="L3275" s="217" t="e">
        <f>+VLOOKUP('PAA CONSOLIDADO'!T3278,LISTAS!$B$29:$C$31,2,0)</f>
        <v>#N/A</v>
      </c>
      <c r="M3275" s="217" t="e">
        <f>+VLOOKUP('PAA CONSOLIDADO'!U3278,LISTAS!$B$36:$C$39,2,0)</f>
        <v>#N/A</v>
      </c>
      <c r="N3275" s="217" t="str">
        <f t="shared" si="154"/>
        <v>Unidad de Contratación (1)</v>
      </c>
      <c r="O3275" s="217" t="str">
        <f t="shared" si="155"/>
        <v>CO-DC-11001</v>
      </c>
      <c r="P3275" s="217">
        <f>+'PAA CONSOLIDADO'!V3278</f>
        <v>0</v>
      </c>
      <c r="Q3275" s="217">
        <f>+'PAA CONSOLIDADO'!X3278</f>
        <v>0</v>
      </c>
      <c r="R3275" s="217">
        <f>+'PAA CONSOLIDADO'!Y3278</f>
        <v>0</v>
      </c>
    </row>
    <row r="3276" spans="1:18" s="217" customFormat="1" x14ac:dyDescent="0.25">
      <c r="A3276" s="211">
        <f>+'PAA CONSOLIDADO'!C3279</f>
        <v>0</v>
      </c>
      <c r="B3276" s="211">
        <f>+'PAA CONSOLIDADO'!I3279</f>
        <v>0</v>
      </c>
      <c r="C3276" s="217" t="str">
        <f>+CONCATENATE('PAA CONSOLIDADO'!A3279,"-",'PAA CONSOLIDADO'!D3279,"-",'PAA CONSOLIDADO'!K3279)</f>
        <v>--</v>
      </c>
      <c r="D3276" s="217" t="e">
        <f>+VLOOKUP('PAA CONSOLIDADO'!L3279,LISTAS!$D$4:$E$15,2,0)</f>
        <v>#N/A</v>
      </c>
      <c r="E3276" s="217" t="e">
        <f>+VLOOKUP('PAA CONSOLIDADO'!M3279,LISTAS!$D$4:$E$15,2,0)</f>
        <v>#N/A</v>
      </c>
      <c r="F3276" s="217">
        <f>+'PAA CONSOLIDADO'!O3279</f>
        <v>0</v>
      </c>
      <c r="G3276" s="217">
        <f t="shared" si="153"/>
        <v>1</v>
      </c>
      <c r="H3276" s="217" t="e">
        <f>+VLOOKUP('PAA CONSOLIDADO'!P3279,LISTAS!$B$4:$C$17,2,0)</f>
        <v>#N/A</v>
      </c>
      <c r="I3276" s="217" t="e">
        <f>+VLOOKUP('PAA CONSOLIDADO'!Q3279,LISTAS!$B$22:$C$25,2,0)</f>
        <v>#N/A</v>
      </c>
      <c r="J3276" s="219">
        <f>'PAA CONSOLIDADO'!R3279</f>
        <v>0</v>
      </c>
      <c r="K3276" s="219">
        <f>+'PAA CONSOLIDADO'!S3279</f>
        <v>0</v>
      </c>
      <c r="L3276" s="217" t="e">
        <f>+VLOOKUP('PAA CONSOLIDADO'!T3279,LISTAS!$B$29:$C$31,2,0)</f>
        <v>#N/A</v>
      </c>
      <c r="M3276" s="217" t="e">
        <f>+VLOOKUP('PAA CONSOLIDADO'!U3279,LISTAS!$B$36:$C$39,2,0)</f>
        <v>#N/A</v>
      </c>
      <c r="N3276" s="217" t="str">
        <f t="shared" si="154"/>
        <v>Unidad de Contratación (1)</v>
      </c>
      <c r="O3276" s="217" t="str">
        <f t="shared" si="155"/>
        <v>CO-DC-11001</v>
      </c>
      <c r="P3276" s="217">
        <f>+'PAA CONSOLIDADO'!V3279</f>
        <v>0</v>
      </c>
      <c r="Q3276" s="217">
        <f>+'PAA CONSOLIDADO'!X3279</f>
        <v>0</v>
      </c>
      <c r="R3276" s="217">
        <f>+'PAA CONSOLIDADO'!Y3279</f>
        <v>0</v>
      </c>
    </row>
    <row r="3277" spans="1:18" s="217" customFormat="1" x14ac:dyDescent="0.25">
      <c r="A3277" s="211">
        <f>+'PAA CONSOLIDADO'!C3280</f>
        <v>0</v>
      </c>
      <c r="B3277" s="211">
        <f>+'PAA CONSOLIDADO'!I3280</f>
        <v>0</v>
      </c>
      <c r="C3277" s="217" t="str">
        <f>+CONCATENATE('PAA CONSOLIDADO'!A3280,"-",'PAA CONSOLIDADO'!D3280,"-",'PAA CONSOLIDADO'!K3280)</f>
        <v>--</v>
      </c>
      <c r="D3277" s="217" t="e">
        <f>+VLOOKUP('PAA CONSOLIDADO'!L3280,LISTAS!$D$4:$E$15,2,0)</f>
        <v>#N/A</v>
      </c>
      <c r="E3277" s="217" t="e">
        <f>+VLOOKUP('PAA CONSOLIDADO'!M3280,LISTAS!$D$4:$E$15,2,0)</f>
        <v>#N/A</v>
      </c>
      <c r="F3277" s="217">
        <f>+'PAA CONSOLIDADO'!O3280</f>
        <v>0</v>
      </c>
      <c r="G3277" s="217">
        <f t="shared" si="153"/>
        <v>1</v>
      </c>
      <c r="H3277" s="217" t="e">
        <f>+VLOOKUP('PAA CONSOLIDADO'!P3280,LISTAS!$B$4:$C$17,2,0)</f>
        <v>#N/A</v>
      </c>
      <c r="I3277" s="217" t="e">
        <f>+VLOOKUP('PAA CONSOLIDADO'!Q3280,LISTAS!$B$22:$C$25,2,0)</f>
        <v>#N/A</v>
      </c>
      <c r="J3277" s="219">
        <f>'PAA CONSOLIDADO'!R3280</f>
        <v>0</v>
      </c>
      <c r="K3277" s="219">
        <f>+'PAA CONSOLIDADO'!S3280</f>
        <v>0</v>
      </c>
      <c r="L3277" s="217" t="e">
        <f>+VLOOKUP('PAA CONSOLIDADO'!T3280,LISTAS!$B$29:$C$31,2,0)</f>
        <v>#N/A</v>
      </c>
      <c r="M3277" s="217" t="e">
        <f>+VLOOKUP('PAA CONSOLIDADO'!U3280,LISTAS!$B$36:$C$39,2,0)</f>
        <v>#N/A</v>
      </c>
      <c r="N3277" s="217" t="str">
        <f t="shared" si="154"/>
        <v>Unidad de Contratación (1)</v>
      </c>
      <c r="O3277" s="217" t="str">
        <f t="shared" si="155"/>
        <v>CO-DC-11001</v>
      </c>
      <c r="P3277" s="217">
        <f>+'PAA CONSOLIDADO'!V3280</f>
        <v>0</v>
      </c>
      <c r="Q3277" s="217">
        <f>+'PAA CONSOLIDADO'!X3280</f>
        <v>0</v>
      </c>
      <c r="R3277" s="217">
        <f>+'PAA CONSOLIDADO'!Y3280</f>
        <v>0</v>
      </c>
    </row>
    <row r="3278" spans="1:18" s="217" customFormat="1" x14ac:dyDescent="0.25">
      <c r="A3278" s="211">
        <f>+'PAA CONSOLIDADO'!C3281</f>
        <v>0</v>
      </c>
      <c r="B3278" s="211">
        <f>+'PAA CONSOLIDADO'!I3281</f>
        <v>0</v>
      </c>
      <c r="C3278" s="217" t="str">
        <f>+CONCATENATE('PAA CONSOLIDADO'!A3281,"-",'PAA CONSOLIDADO'!D3281,"-",'PAA CONSOLIDADO'!K3281)</f>
        <v>--</v>
      </c>
      <c r="D3278" s="217" t="e">
        <f>+VLOOKUP('PAA CONSOLIDADO'!L3281,LISTAS!$D$4:$E$15,2,0)</f>
        <v>#N/A</v>
      </c>
      <c r="E3278" s="217" t="e">
        <f>+VLOOKUP('PAA CONSOLIDADO'!M3281,LISTAS!$D$4:$E$15,2,0)</f>
        <v>#N/A</v>
      </c>
      <c r="F3278" s="217">
        <f>+'PAA CONSOLIDADO'!O3281</f>
        <v>0</v>
      </c>
      <c r="G3278" s="217">
        <f t="shared" si="153"/>
        <v>1</v>
      </c>
      <c r="H3278" s="217" t="e">
        <f>+VLOOKUP('PAA CONSOLIDADO'!P3281,LISTAS!$B$4:$C$17,2,0)</f>
        <v>#N/A</v>
      </c>
      <c r="I3278" s="217" t="e">
        <f>+VLOOKUP('PAA CONSOLIDADO'!Q3281,LISTAS!$B$22:$C$25,2,0)</f>
        <v>#N/A</v>
      </c>
      <c r="J3278" s="219">
        <f>'PAA CONSOLIDADO'!R3281</f>
        <v>0</v>
      </c>
      <c r="K3278" s="219">
        <f>+'PAA CONSOLIDADO'!S3281</f>
        <v>0</v>
      </c>
      <c r="L3278" s="217" t="e">
        <f>+VLOOKUP('PAA CONSOLIDADO'!T3281,LISTAS!$B$29:$C$31,2,0)</f>
        <v>#N/A</v>
      </c>
      <c r="M3278" s="217" t="e">
        <f>+VLOOKUP('PAA CONSOLIDADO'!U3281,LISTAS!$B$36:$C$39,2,0)</f>
        <v>#N/A</v>
      </c>
      <c r="N3278" s="217" t="str">
        <f t="shared" si="154"/>
        <v>Unidad de Contratación (1)</v>
      </c>
      <c r="O3278" s="217" t="str">
        <f t="shared" si="155"/>
        <v>CO-DC-11001</v>
      </c>
      <c r="P3278" s="217">
        <f>+'PAA CONSOLIDADO'!V3281</f>
        <v>0</v>
      </c>
      <c r="Q3278" s="217">
        <f>+'PAA CONSOLIDADO'!X3281</f>
        <v>0</v>
      </c>
      <c r="R3278" s="217">
        <f>+'PAA CONSOLIDADO'!Y3281</f>
        <v>0</v>
      </c>
    </row>
    <row r="3279" spans="1:18" s="217" customFormat="1" x14ac:dyDescent="0.25">
      <c r="A3279" s="211">
        <f>+'PAA CONSOLIDADO'!C3282</f>
        <v>0</v>
      </c>
      <c r="B3279" s="211">
        <f>+'PAA CONSOLIDADO'!I3282</f>
        <v>0</v>
      </c>
      <c r="C3279" s="217" t="str">
        <f>+CONCATENATE('PAA CONSOLIDADO'!A3282,"-",'PAA CONSOLIDADO'!D3282,"-",'PAA CONSOLIDADO'!K3282)</f>
        <v>--</v>
      </c>
      <c r="D3279" s="217" t="e">
        <f>+VLOOKUP('PAA CONSOLIDADO'!L3282,LISTAS!$D$4:$E$15,2,0)</f>
        <v>#N/A</v>
      </c>
      <c r="E3279" s="217" t="e">
        <f>+VLOOKUP('PAA CONSOLIDADO'!M3282,LISTAS!$D$4:$E$15,2,0)</f>
        <v>#N/A</v>
      </c>
      <c r="F3279" s="217">
        <f>+'PAA CONSOLIDADO'!O3282</f>
        <v>0</v>
      </c>
      <c r="G3279" s="217">
        <f t="shared" si="153"/>
        <v>1</v>
      </c>
      <c r="H3279" s="217" t="e">
        <f>+VLOOKUP('PAA CONSOLIDADO'!P3282,LISTAS!$B$4:$C$17,2,0)</f>
        <v>#N/A</v>
      </c>
      <c r="I3279" s="217" t="e">
        <f>+VLOOKUP('PAA CONSOLIDADO'!Q3282,LISTAS!$B$22:$C$25,2,0)</f>
        <v>#N/A</v>
      </c>
      <c r="J3279" s="219">
        <f>'PAA CONSOLIDADO'!R3282</f>
        <v>0</v>
      </c>
      <c r="K3279" s="219">
        <f>+'PAA CONSOLIDADO'!S3282</f>
        <v>0</v>
      </c>
      <c r="L3279" s="217" t="e">
        <f>+VLOOKUP('PAA CONSOLIDADO'!T3282,LISTAS!$B$29:$C$31,2,0)</f>
        <v>#N/A</v>
      </c>
      <c r="M3279" s="217" t="e">
        <f>+VLOOKUP('PAA CONSOLIDADO'!U3282,LISTAS!$B$36:$C$39,2,0)</f>
        <v>#N/A</v>
      </c>
      <c r="N3279" s="217" t="str">
        <f t="shared" si="154"/>
        <v>Unidad de Contratación (1)</v>
      </c>
      <c r="O3279" s="217" t="str">
        <f t="shared" si="155"/>
        <v>CO-DC-11001</v>
      </c>
      <c r="P3279" s="217">
        <f>+'PAA CONSOLIDADO'!V3282</f>
        <v>0</v>
      </c>
      <c r="Q3279" s="217">
        <f>+'PAA CONSOLIDADO'!X3282</f>
        <v>0</v>
      </c>
      <c r="R3279" s="217">
        <f>+'PAA CONSOLIDADO'!Y3282</f>
        <v>0</v>
      </c>
    </row>
    <row r="3280" spans="1:18" s="217" customFormat="1" x14ac:dyDescent="0.25">
      <c r="A3280" s="211">
        <f>+'PAA CONSOLIDADO'!C3283</f>
        <v>0</v>
      </c>
      <c r="B3280" s="211">
        <f>+'PAA CONSOLIDADO'!I3283</f>
        <v>0</v>
      </c>
      <c r="C3280" s="217" t="str">
        <f>+CONCATENATE('PAA CONSOLIDADO'!A3283,"-",'PAA CONSOLIDADO'!D3283,"-",'PAA CONSOLIDADO'!K3283)</f>
        <v>--</v>
      </c>
      <c r="D3280" s="217" t="e">
        <f>+VLOOKUP('PAA CONSOLIDADO'!L3283,LISTAS!$D$4:$E$15,2,0)</f>
        <v>#N/A</v>
      </c>
      <c r="E3280" s="217" t="e">
        <f>+VLOOKUP('PAA CONSOLIDADO'!M3283,LISTAS!$D$4:$E$15,2,0)</f>
        <v>#N/A</v>
      </c>
      <c r="F3280" s="217">
        <f>+'PAA CONSOLIDADO'!O3283</f>
        <v>0</v>
      </c>
      <c r="G3280" s="217">
        <f t="shared" si="153"/>
        <v>1</v>
      </c>
      <c r="H3280" s="217" t="e">
        <f>+VLOOKUP('PAA CONSOLIDADO'!P3283,LISTAS!$B$4:$C$17,2,0)</f>
        <v>#N/A</v>
      </c>
      <c r="I3280" s="217" t="e">
        <f>+VLOOKUP('PAA CONSOLIDADO'!Q3283,LISTAS!$B$22:$C$25,2,0)</f>
        <v>#N/A</v>
      </c>
      <c r="J3280" s="219">
        <f>'PAA CONSOLIDADO'!R3283</f>
        <v>0</v>
      </c>
      <c r="K3280" s="219">
        <f>+'PAA CONSOLIDADO'!S3283</f>
        <v>0</v>
      </c>
      <c r="L3280" s="217" t="e">
        <f>+VLOOKUP('PAA CONSOLIDADO'!T3283,LISTAS!$B$29:$C$31,2,0)</f>
        <v>#N/A</v>
      </c>
      <c r="M3280" s="217" t="e">
        <f>+VLOOKUP('PAA CONSOLIDADO'!U3283,LISTAS!$B$36:$C$39,2,0)</f>
        <v>#N/A</v>
      </c>
      <c r="N3280" s="217" t="str">
        <f t="shared" si="154"/>
        <v>Unidad de Contratación (1)</v>
      </c>
      <c r="O3280" s="217" t="str">
        <f t="shared" si="155"/>
        <v>CO-DC-11001</v>
      </c>
      <c r="P3280" s="217">
        <f>+'PAA CONSOLIDADO'!V3283</f>
        <v>0</v>
      </c>
      <c r="Q3280" s="217">
        <f>+'PAA CONSOLIDADO'!X3283</f>
        <v>0</v>
      </c>
      <c r="R3280" s="217">
        <f>+'PAA CONSOLIDADO'!Y3283</f>
        <v>0</v>
      </c>
    </row>
    <row r="3281" spans="1:18" s="217" customFormat="1" x14ac:dyDescent="0.25">
      <c r="A3281" s="211">
        <f>+'PAA CONSOLIDADO'!C3284</f>
        <v>0</v>
      </c>
      <c r="B3281" s="211">
        <f>+'PAA CONSOLIDADO'!I3284</f>
        <v>0</v>
      </c>
      <c r="C3281" s="217" t="str">
        <f>+CONCATENATE('PAA CONSOLIDADO'!A3284,"-",'PAA CONSOLIDADO'!D3284,"-",'PAA CONSOLIDADO'!K3284)</f>
        <v>--</v>
      </c>
      <c r="D3281" s="217" t="e">
        <f>+VLOOKUP('PAA CONSOLIDADO'!L3284,LISTAS!$D$4:$E$15,2,0)</f>
        <v>#N/A</v>
      </c>
      <c r="E3281" s="217" t="e">
        <f>+VLOOKUP('PAA CONSOLIDADO'!M3284,LISTAS!$D$4:$E$15,2,0)</f>
        <v>#N/A</v>
      </c>
      <c r="F3281" s="217">
        <f>+'PAA CONSOLIDADO'!O3284</f>
        <v>0</v>
      </c>
      <c r="G3281" s="217">
        <f t="shared" si="153"/>
        <v>1</v>
      </c>
      <c r="H3281" s="217" t="e">
        <f>+VLOOKUP('PAA CONSOLIDADO'!P3284,LISTAS!$B$4:$C$17,2,0)</f>
        <v>#N/A</v>
      </c>
      <c r="I3281" s="217" t="e">
        <f>+VLOOKUP('PAA CONSOLIDADO'!Q3284,LISTAS!$B$22:$C$25,2,0)</f>
        <v>#N/A</v>
      </c>
      <c r="J3281" s="219">
        <f>'PAA CONSOLIDADO'!R3284</f>
        <v>0</v>
      </c>
      <c r="K3281" s="219">
        <f>+'PAA CONSOLIDADO'!S3284</f>
        <v>0</v>
      </c>
      <c r="L3281" s="217" t="e">
        <f>+VLOOKUP('PAA CONSOLIDADO'!T3284,LISTAS!$B$29:$C$31,2,0)</f>
        <v>#N/A</v>
      </c>
      <c r="M3281" s="217" t="e">
        <f>+VLOOKUP('PAA CONSOLIDADO'!U3284,LISTAS!$B$36:$C$39,2,0)</f>
        <v>#N/A</v>
      </c>
      <c r="N3281" s="217" t="str">
        <f t="shared" si="154"/>
        <v>Unidad de Contratación (1)</v>
      </c>
      <c r="O3281" s="217" t="str">
        <f t="shared" si="155"/>
        <v>CO-DC-11001</v>
      </c>
      <c r="P3281" s="217">
        <f>+'PAA CONSOLIDADO'!V3284</f>
        <v>0</v>
      </c>
      <c r="Q3281" s="217">
        <f>+'PAA CONSOLIDADO'!X3284</f>
        <v>0</v>
      </c>
      <c r="R3281" s="217">
        <f>+'PAA CONSOLIDADO'!Y3284</f>
        <v>0</v>
      </c>
    </row>
    <row r="3282" spans="1:18" s="217" customFormat="1" x14ac:dyDescent="0.25">
      <c r="A3282" s="211">
        <f>+'PAA CONSOLIDADO'!C3285</f>
        <v>0</v>
      </c>
      <c r="B3282" s="211">
        <f>+'PAA CONSOLIDADO'!I3285</f>
        <v>0</v>
      </c>
      <c r="C3282" s="217" t="str">
        <f>+CONCATENATE('PAA CONSOLIDADO'!A3285,"-",'PAA CONSOLIDADO'!D3285,"-",'PAA CONSOLIDADO'!K3285)</f>
        <v>--</v>
      </c>
      <c r="D3282" s="217" t="e">
        <f>+VLOOKUP('PAA CONSOLIDADO'!L3285,LISTAS!$D$4:$E$15,2,0)</f>
        <v>#N/A</v>
      </c>
      <c r="E3282" s="217" t="e">
        <f>+VLOOKUP('PAA CONSOLIDADO'!M3285,LISTAS!$D$4:$E$15,2,0)</f>
        <v>#N/A</v>
      </c>
      <c r="F3282" s="217">
        <f>+'PAA CONSOLIDADO'!O3285</f>
        <v>0</v>
      </c>
      <c r="G3282" s="217">
        <f t="shared" si="153"/>
        <v>1</v>
      </c>
      <c r="H3282" s="217" t="e">
        <f>+VLOOKUP('PAA CONSOLIDADO'!P3285,LISTAS!$B$4:$C$17,2,0)</f>
        <v>#N/A</v>
      </c>
      <c r="I3282" s="217" t="e">
        <f>+VLOOKUP('PAA CONSOLIDADO'!Q3285,LISTAS!$B$22:$C$25,2,0)</f>
        <v>#N/A</v>
      </c>
      <c r="J3282" s="219">
        <f>'PAA CONSOLIDADO'!R3285</f>
        <v>0</v>
      </c>
      <c r="K3282" s="219">
        <f>+'PAA CONSOLIDADO'!S3285</f>
        <v>0</v>
      </c>
      <c r="L3282" s="217" t="e">
        <f>+VLOOKUP('PAA CONSOLIDADO'!T3285,LISTAS!$B$29:$C$31,2,0)</f>
        <v>#N/A</v>
      </c>
      <c r="M3282" s="217" t="e">
        <f>+VLOOKUP('PAA CONSOLIDADO'!U3285,LISTAS!$B$36:$C$39,2,0)</f>
        <v>#N/A</v>
      </c>
      <c r="N3282" s="217" t="str">
        <f t="shared" si="154"/>
        <v>Unidad de Contratación (1)</v>
      </c>
      <c r="O3282" s="217" t="str">
        <f t="shared" si="155"/>
        <v>CO-DC-11001</v>
      </c>
      <c r="P3282" s="217">
        <f>+'PAA CONSOLIDADO'!V3285</f>
        <v>0</v>
      </c>
      <c r="Q3282" s="217">
        <f>+'PAA CONSOLIDADO'!X3285</f>
        <v>0</v>
      </c>
      <c r="R3282" s="217">
        <f>+'PAA CONSOLIDADO'!Y3285</f>
        <v>0</v>
      </c>
    </row>
    <row r="3283" spans="1:18" s="217" customFormat="1" x14ac:dyDescent="0.25">
      <c r="A3283" s="211">
        <f>+'PAA CONSOLIDADO'!C3286</f>
        <v>0</v>
      </c>
      <c r="B3283" s="211">
        <f>+'PAA CONSOLIDADO'!I3286</f>
        <v>0</v>
      </c>
      <c r="C3283" s="217" t="str">
        <f>+CONCATENATE('PAA CONSOLIDADO'!A3286,"-",'PAA CONSOLIDADO'!D3286,"-",'PAA CONSOLIDADO'!K3286)</f>
        <v>--</v>
      </c>
      <c r="D3283" s="217" t="e">
        <f>+VLOOKUP('PAA CONSOLIDADO'!L3286,LISTAS!$D$4:$E$15,2,0)</f>
        <v>#N/A</v>
      </c>
      <c r="E3283" s="217" t="e">
        <f>+VLOOKUP('PAA CONSOLIDADO'!M3286,LISTAS!$D$4:$E$15,2,0)</f>
        <v>#N/A</v>
      </c>
      <c r="F3283" s="217">
        <f>+'PAA CONSOLIDADO'!O3286</f>
        <v>0</v>
      </c>
      <c r="G3283" s="217">
        <f t="shared" si="153"/>
        <v>1</v>
      </c>
      <c r="H3283" s="217" t="e">
        <f>+VLOOKUP('PAA CONSOLIDADO'!P3286,LISTAS!$B$4:$C$17,2,0)</f>
        <v>#N/A</v>
      </c>
      <c r="I3283" s="217" t="e">
        <f>+VLOOKUP('PAA CONSOLIDADO'!Q3286,LISTAS!$B$22:$C$25,2,0)</f>
        <v>#N/A</v>
      </c>
      <c r="J3283" s="219">
        <f>'PAA CONSOLIDADO'!R3286</f>
        <v>0</v>
      </c>
      <c r="K3283" s="219">
        <f>+'PAA CONSOLIDADO'!S3286</f>
        <v>0</v>
      </c>
      <c r="L3283" s="217" t="e">
        <f>+VLOOKUP('PAA CONSOLIDADO'!T3286,LISTAS!$B$29:$C$31,2,0)</f>
        <v>#N/A</v>
      </c>
      <c r="M3283" s="217" t="e">
        <f>+VLOOKUP('PAA CONSOLIDADO'!U3286,LISTAS!$B$36:$C$39,2,0)</f>
        <v>#N/A</v>
      </c>
      <c r="N3283" s="217" t="str">
        <f t="shared" si="154"/>
        <v>Unidad de Contratación (1)</v>
      </c>
      <c r="O3283" s="217" t="str">
        <f t="shared" si="155"/>
        <v>CO-DC-11001</v>
      </c>
      <c r="P3283" s="217">
        <f>+'PAA CONSOLIDADO'!V3286</f>
        <v>0</v>
      </c>
      <c r="Q3283" s="217">
        <f>+'PAA CONSOLIDADO'!X3286</f>
        <v>0</v>
      </c>
      <c r="R3283" s="217">
        <f>+'PAA CONSOLIDADO'!Y3286</f>
        <v>0</v>
      </c>
    </row>
    <row r="3284" spans="1:18" s="217" customFormat="1" x14ac:dyDescent="0.25">
      <c r="A3284" s="211">
        <f>+'PAA CONSOLIDADO'!C3287</f>
        <v>0</v>
      </c>
      <c r="B3284" s="211">
        <f>+'PAA CONSOLIDADO'!I3287</f>
        <v>0</v>
      </c>
      <c r="C3284" s="217" t="str">
        <f>+CONCATENATE('PAA CONSOLIDADO'!A3287,"-",'PAA CONSOLIDADO'!D3287,"-",'PAA CONSOLIDADO'!K3287)</f>
        <v>--</v>
      </c>
      <c r="D3284" s="217" t="e">
        <f>+VLOOKUP('PAA CONSOLIDADO'!L3287,LISTAS!$D$4:$E$15,2,0)</f>
        <v>#N/A</v>
      </c>
      <c r="E3284" s="217" t="e">
        <f>+VLOOKUP('PAA CONSOLIDADO'!M3287,LISTAS!$D$4:$E$15,2,0)</f>
        <v>#N/A</v>
      </c>
      <c r="F3284" s="217">
        <f>+'PAA CONSOLIDADO'!O3287</f>
        <v>0</v>
      </c>
      <c r="G3284" s="217">
        <f t="shared" si="153"/>
        <v>1</v>
      </c>
      <c r="H3284" s="217" t="e">
        <f>+VLOOKUP('PAA CONSOLIDADO'!P3287,LISTAS!$B$4:$C$17,2,0)</f>
        <v>#N/A</v>
      </c>
      <c r="I3284" s="217" t="e">
        <f>+VLOOKUP('PAA CONSOLIDADO'!Q3287,LISTAS!$B$22:$C$25,2,0)</f>
        <v>#N/A</v>
      </c>
      <c r="J3284" s="219">
        <f>'PAA CONSOLIDADO'!R3287</f>
        <v>0</v>
      </c>
      <c r="K3284" s="219">
        <f>+'PAA CONSOLIDADO'!S3287</f>
        <v>0</v>
      </c>
      <c r="L3284" s="217" t="e">
        <f>+VLOOKUP('PAA CONSOLIDADO'!T3287,LISTAS!$B$29:$C$31,2,0)</f>
        <v>#N/A</v>
      </c>
      <c r="M3284" s="217" t="e">
        <f>+VLOOKUP('PAA CONSOLIDADO'!U3287,LISTAS!$B$36:$C$39,2,0)</f>
        <v>#N/A</v>
      </c>
      <c r="N3284" s="217" t="str">
        <f t="shared" si="154"/>
        <v>Unidad de Contratación (1)</v>
      </c>
      <c r="O3284" s="217" t="str">
        <f t="shared" si="155"/>
        <v>CO-DC-11001</v>
      </c>
      <c r="P3284" s="217">
        <f>+'PAA CONSOLIDADO'!V3287</f>
        <v>0</v>
      </c>
      <c r="Q3284" s="217">
        <f>+'PAA CONSOLIDADO'!X3287</f>
        <v>0</v>
      </c>
      <c r="R3284" s="217">
        <f>+'PAA CONSOLIDADO'!Y3287</f>
        <v>0</v>
      </c>
    </row>
    <row r="3285" spans="1:18" s="217" customFormat="1" x14ac:dyDescent="0.25">
      <c r="A3285" s="211">
        <f>+'PAA CONSOLIDADO'!C3288</f>
        <v>0</v>
      </c>
      <c r="B3285" s="211">
        <f>+'PAA CONSOLIDADO'!I3288</f>
        <v>0</v>
      </c>
      <c r="C3285" s="217" t="str">
        <f>+CONCATENATE('PAA CONSOLIDADO'!A3288,"-",'PAA CONSOLIDADO'!D3288,"-",'PAA CONSOLIDADO'!K3288)</f>
        <v>--</v>
      </c>
      <c r="D3285" s="217" t="e">
        <f>+VLOOKUP('PAA CONSOLIDADO'!L3288,LISTAS!$D$4:$E$15,2,0)</f>
        <v>#N/A</v>
      </c>
      <c r="E3285" s="217" t="e">
        <f>+VLOOKUP('PAA CONSOLIDADO'!M3288,LISTAS!$D$4:$E$15,2,0)</f>
        <v>#N/A</v>
      </c>
      <c r="F3285" s="217">
        <f>+'PAA CONSOLIDADO'!O3288</f>
        <v>0</v>
      </c>
      <c r="G3285" s="217">
        <f t="shared" si="153"/>
        <v>1</v>
      </c>
      <c r="H3285" s="217" t="e">
        <f>+VLOOKUP('PAA CONSOLIDADO'!P3288,LISTAS!$B$4:$C$17,2,0)</f>
        <v>#N/A</v>
      </c>
      <c r="I3285" s="217" t="e">
        <f>+VLOOKUP('PAA CONSOLIDADO'!Q3288,LISTAS!$B$22:$C$25,2,0)</f>
        <v>#N/A</v>
      </c>
      <c r="J3285" s="219">
        <f>'PAA CONSOLIDADO'!R3288</f>
        <v>0</v>
      </c>
      <c r="K3285" s="219">
        <f>+'PAA CONSOLIDADO'!S3288</f>
        <v>0</v>
      </c>
      <c r="L3285" s="217" t="e">
        <f>+VLOOKUP('PAA CONSOLIDADO'!T3288,LISTAS!$B$29:$C$31,2,0)</f>
        <v>#N/A</v>
      </c>
      <c r="M3285" s="217" t="e">
        <f>+VLOOKUP('PAA CONSOLIDADO'!U3288,LISTAS!$B$36:$C$39,2,0)</f>
        <v>#N/A</v>
      </c>
      <c r="N3285" s="217" t="str">
        <f t="shared" si="154"/>
        <v>Unidad de Contratación (1)</v>
      </c>
      <c r="O3285" s="217" t="str">
        <f t="shared" si="155"/>
        <v>CO-DC-11001</v>
      </c>
      <c r="P3285" s="217">
        <f>+'PAA CONSOLIDADO'!V3288</f>
        <v>0</v>
      </c>
      <c r="Q3285" s="217">
        <f>+'PAA CONSOLIDADO'!X3288</f>
        <v>0</v>
      </c>
      <c r="R3285" s="217">
        <f>+'PAA CONSOLIDADO'!Y3288</f>
        <v>0</v>
      </c>
    </row>
    <row r="3286" spans="1:18" s="217" customFormat="1" x14ac:dyDescent="0.25">
      <c r="A3286" s="211">
        <f>+'PAA CONSOLIDADO'!C3289</f>
        <v>0</v>
      </c>
      <c r="B3286" s="211">
        <f>+'PAA CONSOLIDADO'!I3289</f>
        <v>0</v>
      </c>
      <c r="C3286" s="217" t="str">
        <f>+CONCATENATE('PAA CONSOLIDADO'!A3289,"-",'PAA CONSOLIDADO'!D3289,"-",'PAA CONSOLIDADO'!K3289)</f>
        <v>--</v>
      </c>
      <c r="D3286" s="217" t="e">
        <f>+VLOOKUP('PAA CONSOLIDADO'!L3289,LISTAS!$D$4:$E$15,2,0)</f>
        <v>#N/A</v>
      </c>
      <c r="E3286" s="217" t="e">
        <f>+VLOOKUP('PAA CONSOLIDADO'!M3289,LISTAS!$D$4:$E$15,2,0)</f>
        <v>#N/A</v>
      </c>
      <c r="F3286" s="217">
        <f>+'PAA CONSOLIDADO'!O3289</f>
        <v>0</v>
      </c>
      <c r="G3286" s="217">
        <f t="shared" si="153"/>
        <v>1</v>
      </c>
      <c r="H3286" s="217" t="e">
        <f>+VLOOKUP('PAA CONSOLIDADO'!P3289,LISTAS!$B$4:$C$17,2,0)</f>
        <v>#N/A</v>
      </c>
      <c r="I3286" s="217" t="e">
        <f>+VLOOKUP('PAA CONSOLIDADO'!Q3289,LISTAS!$B$22:$C$25,2,0)</f>
        <v>#N/A</v>
      </c>
      <c r="J3286" s="219">
        <f>'PAA CONSOLIDADO'!R3289</f>
        <v>0</v>
      </c>
      <c r="K3286" s="219">
        <f>+'PAA CONSOLIDADO'!S3289</f>
        <v>0</v>
      </c>
      <c r="L3286" s="217" t="e">
        <f>+VLOOKUP('PAA CONSOLIDADO'!T3289,LISTAS!$B$29:$C$31,2,0)</f>
        <v>#N/A</v>
      </c>
      <c r="M3286" s="217" t="e">
        <f>+VLOOKUP('PAA CONSOLIDADO'!U3289,LISTAS!$B$36:$C$39,2,0)</f>
        <v>#N/A</v>
      </c>
      <c r="N3286" s="217" t="str">
        <f t="shared" si="154"/>
        <v>Unidad de Contratación (1)</v>
      </c>
      <c r="O3286" s="217" t="str">
        <f t="shared" si="155"/>
        <v>CO-DC-11001</v>
      </c>
      <c r="P3286" s="217">
        <f>+'PAA CONSOLIDADO'!V3289</f>
        <v>0</v>
      </c>
      <c r="Q3286" s="217">
        <f>+'PAA CONSOLIDADO'!X3289</f>
        <v>0</v>
      </c>
      <c r="R3286" s="217">
        <f>+'PAA CONSOLIDADO'!Y3289</f>
        <v>0</v>
      </c>
    </row>
    <row r="3287" spans="1:18" s="217" customFormat="1" x14ac:dyDescent="0.25">
      <c r="A3287" s="211">
        <f>+'PAA CONSOLIDADO'!C3290</f>
        <v>0</v>
      </c>
      <c r="B3287" s="211">
        <f>+'PAA CONSOLIDADO'!I3290</f>
        <v>0</v>
      </c>
      <c r="C3287" s="217" t="str">
        <f>+CONCATENATE('PAA CONSOLIDADO'!A3290,"-",'PAA CONSOLIDADO'!D3290,"-",'PAA CONSOLIDADO'!K3290)</f>
        <v>--</v>
      </c>
      <c r="D3287" s="217" t="e">
        <f>+VLOOKUP('PAA CONSOLIDADO'!L3290,LISTAS!$D$4:$E$15,2,0)</f>
        <v>#N/A</v>
      </c>
      <c r="E3287" s="217" t="e">
        <f>+VLOOKUP('PAA CONSOLIDADO'!M3290,LISTAS!$D$4:$E$15,2,0)</f>
        <v>#N/A</v>
      </c>
      <c r="F3287" s="217">
        <f>+'PAA CONSOLIDADO'!O3290</f>
        <v>0</v>
      </c>
      <c r="G3287" s="217">
        <f t="shared" si="153"/>
        <v>1</v>
      </c>
      <c r="H3287" s="217" t="e">
        <f>+VLOOKUP('PAA CONSOLIDADO'!P3290,LISTAS!$B$4:$C$17,2,0)</f>
        <v>#N/A</v>
      </c>
      <c r="I3287" s="217" t="e">
        <f>+VLOOKUP('PAA CONSOLIDADO'!Q3290,LISTAS!$B$22:$C$25,2,0)</f>
        <v>#N/A</v>
      </c>
      <c r="J3287" s="219">
        <f>'PAA CONSOLIDADO'!R3290</f>
        <v>0</v>
      </c>
      <c r="K3287" s="219">
        <f>+'PAA CONSOLIDADO'!S3290</f>
        <v>0</v>
      </c>
      <c r="L3287" s="217" t="e">
        <f>+VLOOKUP('PAA CONSOLIDADO'!T3290,LISTAS!$B$29:$C$31,2,0)</f>
        <v>#N/A</v>
      </c>
      <c r="M3287" s="217" t="e">
        <f>+VLOOKUP('PAA CONSOLIDADO'!U3290,LISTAS!$B$36:$C$39,2,0)</f>
        <v>#N/A</v>
      </c>
      <c r="N3287" s="217" t="str">
        <f t="shared" si="154"/>
        <v>Unidad de Contratación (1)</v>
      </c>
      <c r="O3287" s="217" t="str">
        <f t="shared" si="155"/>
        <v>CO-DC-11001</v>
      </c>
      <c r="P3287" s="217">
        <f>+'PAA CONSOLIDADO'!V3290</f>
        <v>0</v>
      </c>
      <c r="Q3287" s="217">
        <f>+'PAA CONSOLIDADO'!X3290</f>
        <v>0</v>
      </c>
      <c r="R3287" s="217">
        <f>+'PAA CONSOLIDADO'!Y3290</f>
        <v>0</v>
      </c>
    </row>
    <row r="3288" spans="1:18" s="217" customFormat="1" x14ac:dyDescent="0.25">
      <c r="A3288" s="211">
        <f>+'PAA CONSOLIDADO'!C3291</f>
        <v>0</v>
      </c>
      <c r="B3288" s="211">
        <f>+'PAA CONSOLIDADO'!I3291</f>
        <v>0</v>
      </c>
      <c r="C3288" s="217" t="str">
        <f>+CONCATENATE('PAA CONSOLIDADO'!A3291,"-",'PAA CONSOLIDADO'!D3291,"-",'PAA CONSOLIDADO'!K3291)</f>
        <v>--</v>
      </c>
      <c r="D3288" s="217" t="e">
        <f>+VLOOKUP('PAA CONSOLIDADO'!L3291,LISTAS!$D$4:$E$15,2,0)</f>
        <v>#N/A</v>
      </c>
      <c r="E3288" s="217" t="e">
        <f>+VLOOKUP('PAA CONSOLIDADO'!M3291,LISTAS!$D$4:$E$15,2,0)</f>
        <v>#N/A</v>
      </c>
      <c r="F3288" s="217">
        <f>+'PAA CONSOLIDADO'!O3291</f>
        <v>0</v>
      </c>
      <c r="G3288" s="217">
        <f t="shared" si="153"/>
        <v>1</v>
      </c>
      <c r="H3288" s="217" t="e">
        <f>+VLOOKUP('PAA CONSOLIDADO'!P3291,LISTAS!$B$4:$C$17,2,0)</f>
        <v>#N/A</v>
      </c>
      <c r="I3288" s="217" t="e">
        <f>+VLOOKUP('PAA CONSOLIDADO'!Q3291,LISTAS!$B$22:$C$25,2,0)</f>
        <v>#N/A</v>
      </c>
      <c r="J3288" s="219">
        <f>'PAA CONSOLIDADO'!R3291</f>
        <v>0</v>
      </c>
      <c r="K3288" s="219">
        <f>+'PAA CONSOLIDADO'!S3291</f>
        <v>0</v>
      </c>
      <c r="L3288" s="217" t="e">
        <f>+VLOOKUP('PAA CONSOLIDADO'!T3291,LISTAS!$B$29:$C$31,2,0)</f>
        <v>#N/A</v>
      </c>
      <c r="M3288" s="217" t="e">
        <f>+VLOOKUP('PAA CONSOLIDADO'!U3291,LISTAS!$B$36:$C$39,2,0)</f>
        <v>#N/A</v>
      </c>
      <c r="N3288" s="217" t="str">
        <f t="shared" si="154"/>
        <v>Unidad de Contratación (1)</v>
      </c>
      <c r="O3288" s="217" t="str">
        <f t="shared" si="155"/>
        <v>CO-DC-11001</v>
      </c>
      <c r="P3288" s="217">
        <f>+'PAA CONSOLIDADO'!V3291</f>
        <v>0</v>
      </c>
      <c r="Q3288" s="217">
        <f>+'PAA CONSOLIDADO'!X3291</f>
        <v>0</v>
      </c>
      <c r="R3288" s="217">
        <f>+'PAA CONSOLIDADO'!Y3291</f>
        <v>0</v>
      </c>
    </row>
    <row r="3289" spans="1:18" s="217" customFormat="1" x14ac:dyDescent="0.25">
      <c r="A3289" s="211">
        <f>+'PAA CONSOLIDADO'!C3292</f>
        <v>0</v>
      </c>
      <c r="B3289" s="211">
        <f>+'PAA CONSOLIDADO'!I3292</f>
        <v>0</v>
      </c>
      <c r="C3289" s="217" t="str">
        <f>+CONCATENATE('PAA CONSOLIDADO'!A3292,"-",'PAA CONSOLIDADO'!D3292,"-",'PAA CONSOLIDADO'!K3292)</f>
        <v>--</v>
      </c>
      <c r="D3289" s="217" t="e">
        <f>+VLOOKUP('PAA CONSOLIDADO'!L3292,LISTAS!$D$4:$E$15,2,0)</f>
        <v>#N/A</v>
      </c>
      <c r="E3289" s="217" t="e">
        <f>+VLOOKUP('PAA CONSOLIDADO'!M3292,LISTAS!$D$4:$E$15,2,0)</f>
        <v>#N/A</v>
      </c>
      <c r="F3289" s="217">
        <f>+'PAA CONSOLIDADO'!O3292</f>
        <v>0</v>
      </c>
      <c r="G3289" s="217">
        <f t="shared" si="153"/>
        <v>1</v>
      </c>
      <c r="H3289" s="217" t="e">
        <f>+VLOOKUP('PAA CONSOLIDADO'!P3292,LISTAS!$B$4:$C$17,2,0)</f>
        <v>#N/A</v>
      </c>
      <c r="I3289" s="217" t="e">
        <f>+VLOOKUP('PAA CONSOLIDADO'!Q3292,LISTAS!$B$22:$C$25,2,0)</f>
        <v>#N/A</v>
      </c>
      <c r="J3289" s="219">
        <f>'PAA CONSOLIDADO'!R3292</f>
        <v>0</v>
      </c>
      <c r="K3289" s="219">
        <f>+'PAA CONSOLIDADO'!S3292</f>
        <v>0</v>
      </c>
      <c r="L3289" s="217" t="e">
        <f>+VLOOKUP('PAA CONSOLIDADO'!T3292,LISTAS!$B$29:$C$31,2,0)</f>
        <v>#N/A</v>
      </c>
      <c r="M3289" s="217" t="e">
        <f>+VLOOKUP('PAA CONSOLIDADO'!U3292,LISTAS!$B$36:$C$39,2,0)</f>
        <v>#N/A</v>
      </c>
      <c r="N3289" s="217" t="str">
        <f t="shared" si="154"/>
        <v>Unidad de Contratación (1)</v>
      </c>
      <c r="O3289" s="217" t="str">
        <f t="shared" si="155"/>
        <v>CO-DC-11001</v>
      </c>
      <c r="P3289" s="217">
        <f>+'PAA CONSOLIDADO'!V3292</f>
        <v>0</v>
      </c>
      <c r="Q3289" s="217">
        <f>+'PAA CONSOLIDADO'!X3292</f>
        <v>0</v>
      </c>
      <c r="R3289" s="217">
        <f>+'PAA CONSOLIDADO'!Y3292</f>
        <v>0</v>
      </c>
    </row>
    <row r="3290" spans="1:18" s="217" customFormat="1" x14ac:dyDescent="0.25">
      <c r="A3290" s="211">
        <f>+'PAA CONSOLIDADO'!C3293</f>
        <v>0</v>
      </c>
      <c r="B3290" s="211">
        <f>+'PAA CONSOLIDADO'!I3293</f>
        <v>0</v>
      </c>
      <c r="C3290" s="217" t="str">
        <f>+CONCATENATE('PAA CONSOLIDADO'!A3293,"-",'PAA CONSOLIDADO'!D3293,"-",'PAA CONSOLIDADO'!K3293)</f>
        <v>--</v>
      </c>
      <c r="D3290" s="217" t="e">
        <f>+VLOOKUP('PAA CONSOLIDADO'!L3293,LISTAS!$D$4:$E$15,2,0)</f>
        <v>#N/A</v>
      </c>
      <c r="E3290" s="217" t="e">
        <f>+VLOOKUP('PAA CONSOLIDADO'!M3293,LISTAS!$D$4:$E$15,2,0)</f>
        <v>#N/A</v>
      </c>
      <c r="F3290" s="217">
        <f>+'PAA CONSOLIDADO'!O3293</f>
        <v>0</v>
      </c>
      <c r="G3290" s="217">
        <f t="shared" si="153"/>
        <v>1</v>
      </c>
      <c r="H3290" s="217" t="e">
        <f>+VLOOKUP('PAA CONSOLIDADO'!P3293,LISTAS!$B$4:$C$17,2,0)</f>
        <v>#N/A</v>
      </c>
      <c r="I3290" s="217" t="e">
        <f>+VLOOKUP('PAA CONSOLIDADO'!Q3293,LISTAS!$B$22:$C$25,2,0)</f>
        <v>#N/A</v>
      </c>
      <c r="J3290" s="219">
        <f>'PAA CONSOLIDADO'!R3293</f>
        <v>0</v>
      </c>
      <c r="K3290" s="219">
        <f>+'PAA CONSOLIDADO'!S3293</f>
        <v>0</v>
      </c>
      <c r="L3290" s="217" t="e">
        <f>+VLOOKUP('PAA CONSOLIDADO'!T3293,LISTAS!$B$29:$C$31,2,0)</f>
        <v>#N/A</v>
      </c>
      <c r="M3290" s="217" t="e">
        <f>+VLOOKUP('PAA CONSOLIDADO'!U3293,LISTAS!$B$36:$C$39,2,0)</f>
        <v>#N/A</v>
      </c>
      <c r="N3290" s="217" t="str">
        <f t="shared" si="154"/>
        <v>Unidad de Contratación (1)</v>
      </c>
      <c r="O3290" s="217" t="str">
        <f t="shared" si="155"/>
        <v>CO-DC-11001</v>
      </c>
      <c r="P3290" s="217">
        <f>+'PAA CONSOLIDADO'!V3293</f>
        <v>0</v>
      </c>
      <c r="Q3290" s="217">
        <f>+'PAA CONSOLIDADO'!X3293</f>
        <v>0</v>
      </c>
      <c r="R3290" s="217">
        <f>+'PAA CONSOLIDADO'!Y3293</f>
        <v>0</v>
      </c>
    </row>
    <row r="3291" spans="1:18" s="217" customFormat="1" x14ac:dyDescent="0.25">
      <c r="A3291" s="211">
        <f>+'PAA CONSOLIDADO'!C3294</f>
        <v>0</v>
      </c>
      <c r="B3291" s="211">
        <f>+'PAA CONSOLIDADO'!I3294</f>
        <v>0</v>
      </c>
      <c r="C3291" s="217" t="str">
        <f>+CONCATENATE('PAA CONSOLIDADO'!A3294,"-",'PAA CONSOLIDADO'!D3294,"-",'PAA CONSOLIDADO'!K3294)</f>
        <v>--</v>
      </c>
      <c r="D3291" s="217" t="e">
        <f>+VLOOKUP('PAA CONSOLIDADO'!L3294,LISTAS!$D$4:$E$15,2,0)</f>
        <v>#N/A</v>
      </c>
      <c r="E3291" s="217" t="e">
        <f>+VLOOKUP('PAA CONSOLIDADO'!M3294,LISTAS!$D$4:$E$15,2,0)</f>
        <v>#N/A</v>
      </c>
      <c r="F3291" s="217">
        <f>+'PAA CONSOLIDADO'!O3294</f>
        <v>0</v>
      </c>
      <c r="G3291" s="217">
        <f t="shared" si="153"/>
        <v>1</v>
      </c>
      <c r="H3291" s="217" t="e">
        <f>+VLOOKUP('PAA CONSOLIDADO'!P3294,LISTAS!$B$4:$C$17,2,0)</f>
        <v>#N/A</v>
      </c>
      <c r="I3291" s="217" t="e">
        <f>+VLOOKUP('PAA CONSOLIDADO'!Q3294,LISTAS!$B$22:$C$25,2,0)</f>
        <v>#N/A</v>
      </c>
      <c r="J3291" s="219">
        <f>'PAA CONSOLIDADO'!R3294</f>
        <v>0</v>
      </c>
      <c r="K3291" s="219">
        <f>+'PAA CONSOLIDADO'!S3294</f>
        <v>0</v>
      </c>
      <c r="L3291" s="217" t="e">
        <f>+VLOOKUP('PAA CONSOLIDADO'!T3294,LISTAS!$B$29:$C$31,2,0)</f>
        <v>#N/A</v>
      </c>
      <c r="M3291" s="217" t="e">
        <f>+VLOOKUP('PAA CONSOLIDADO'!U3294,LISTAS!$B$36:$C$39,2,0)</f>
        <v>#N/A</v>
      </c>
      <c r="N3291" s="217" t="str">
        <f t="shared" si="154"/>
        <v>Unidad de Contratación (1)</v>
      </c>
      <c r="O3291" s="217" t="str">
        <f t="shared" si="155"/>
        <v>CO-DC-11001</v>
      </c>
      <c r="P3291" s="217">
        <f>+'PAA CONSOLIDADO'!V3294</f>
        <v>0</v>
      </c>
      <c r="Q3291" s="217">
        <f>+'PAA CONSOLIDADO'!X3294</f>
        <v>0</v>
      </c>
      <c r="R3291" s="217">
        <f>+'PAA CONSOLIDADO'!Y3294</f>
        <v>0</v>
      </c>
    </row>
    <row r="3292" spans="1:18" s="217" customFormat="1" x14ac:dyDescent="0.25">
      <c r="A3292" s="211">
        <f>+'PAA CONSOLIDADO'!C3295</f>
        <v>0</v>
      </c>
      <c r="B3292" s="211">
        <f>+'PAA CONSOLIDADO'!I3295</f>
        <v>0</v>
      </c>
      <c r="C3292" s="217" t="str">
        <f>+CONCATENATE('PAA CONSOLIDADO'!A3295,"-",'PAA CONSOLIDADO'!D3295,"-",'PAA CONSOLIDADO'!K3295)</f>
        <v>--</v>
      </c>
      <c r="D3292" s="217" t="e">
        <f>+VLOOKUP('PAA CONSOLIDADO'!L3295,LISTAS!$D$4:$E$15,2,0)</f>
        <v>#N/A</v>
      </c>
      <c r="E3292" s="217" t="e">
        <f>+VLOOKUP('PAA CONSOLIDADO'!M3295,LISTAS!$D$4:$E$15,2,0)</f>
        <v>#N/A</v>
      </c>
      <c r="F3292" s="217">
        <f>+'PAA CONSOLIDADO'!O3295</f>
        <v>0</v>
      </c>
      <c r="G3292" s="217">
        <f t="shared" si="153"/>
        <v>1</v>
      </c>
      <c r="H3292" s="217" t="e">
        <f>+VLOOKUP('PAA CONSOLIDADO'!P3295,LISTAS!$B$4:$C$17,2,0)</f>
        <v>#N/A</v>
      </c>
      <c r="I3292" s="217" t="e">
        <f>+VLOOKUP('PAA CONSOLIDADO'!Q3295,LISTAS!$B$22:$C$25,2,0)</f>
        <v>#N/A</v>
      </c>
      <c r="J3292" s="219">
        <f>'PAA CONSOLIDADO'!R3295</f>
        <v>0</v>
      </c>
      <c r="K3292" s="219">
        <f>+'PAA CONSOLIDADO'!S3295</f>
        <v>0</v>
      </c>
      <c r="L3292" s="217" t="e">
        <f>+VLOOKUP('PAA CONSOLIDADO'!T3295,LISTAS!$B$29:$C$31,2,0)</f>
        <v>#N/A</v>
      </c>
      <c r="M3292" s="217" t="e">
        <f>+VLOOKUP('PAA CONSOLIDADO'!U3295,LISTAS!$B$36:$C$39,2,0)</f>
        <v>#N/A</v>
      </c>
      <c r="N3292" s="217" t="str">
        <f t="shared" si="154"/>
        <v>Unidad de Contratación (1)</v>
      </c>
      <c r="O3292" s="217" t="str">
        <f t="shared" si="155"/>
        <v>CO-DC-11001</v>
      </c>
      <c r="P3292" s="217">
        <f>+'PAA CONSOLIDADO'!V3295</f>
        <v>0</v>
      </c>
      <c r="Q3292" s="217">
        <f>+'PAA CONSOLIDADO'!X3295</f>
        <v>0</v>
      </c>
      <c r="R3292" s="217">
        <f>+'PAA CONSOLIDADO'!Y3295</f>
        <v>0</v>
      </c>
    </row>
    <row r="3293" spans="1:18" s="217" customFormat="1" x14ac:dyDescent="0.25">
      <c r="A3293" s="211">
        <f>+'PAA CONSOLIDADO'!C3296</f>
        <v>0</v>
      </c>
      <c r="B3293" s="211">
        <f>+'PAA CONSOLIDADO'!I3296</f>
        <v>0</v>
      </c>
      <c r="C3293" s="217" t="str">
        <f>+CONCATENATE('PAA CONSOLIDADO'!A3296,"-",'PAA CONSOLIDADO'!D3296,"-",'PAA CONSOLIDADO'!K3296)</f>
        <v>--</v>
      </c>
      <c r="D3293" s="217" t="e">
        <f>+VLOOKUP('PAA CONSOLIDADO'!L3296,LISTAS!$D$4:$E$15,2,0)</f>
        <v>#N/A</v>
      </c>
      <c r="E3293" s="217" t="e">
        <f>+VLOOKUP('PAA CONSOLIDADO'!M3296,LISTAS!$D$4:$E$15,2,0)</f>
        <v>#N/A</v>
      </c>
      <c r="F3293" s="217">
        <f>+'PAA CONSOLIDADO'!O3296</f>
        <v>0</v>
      </c>
      <c r="G3293" s="217">
        <f t="shared" si="153"/>
        <v>1</v>
      </c>
      <c r="H3293" s="217" t="e">
        <f>+VLOOKUP('PAA CONSOLIDADO'!P3296,LISTAS!$B$4:$C$17,2,0)</f>
        <v>#N/A</v>
      </c>
      <c r="I3293" s="217" t="e">
        <f>+VLOOKUP('PAA CONSOLIDADO'!Q3296,LISTAS!$B$22:$C$25,2,0)</f>
        <v>#N/A</v>
      </c>
      <c r="J3293" s="219">
        <f>'PAA CONSOLIDADO'!R3296</f>
        <v>0</v>
      </c>
      <c r="K3293" s="219">
        <f>+'PAA CONSOLIDADO'!S3296</f>
        <v>0</v>
      </c>
      <c r="L3293" s="217" t="e">
        <f>+VLOOKUP('PAA CONSOLIDADO'!T3296,LISTAS!$B$29:$C$31,2,0)</f>
        <v>#N/A</v>
      </c>
      <c r="M3293" s="217" t="e">
        <f>+VLOOKUP('PAA CONSOLIDADO'!U3296,LISTAS!$B$36:$C$39,2,0)</f>
        <v>#N/A</v>
      </c>
      <c r="N3293" s="217" t="str">
        <f t="shared" si="154"/>
        <v>Unidad de Contratación (1)</v>
      </c>
      <c r="O3293" s="217" t="str">
        <f t="shared" si="155"/>
        <v>CO-DC-11001</v>
      </c>
      <c r="P3293" s="217">
        <f>+'PAA CONSOLIDADO'!V3296</f>
        <v>0</v>
      </c>
      <c r="Q3293" s="217">
        <f>+'PAA CONSOLIDADO'!X3296</f>
        <v>0</v>
      </c>
      <c r="R3293" s="217">
        <f>+'PAA CONSOLIDADO'!Y3296</f>
        <v>0</v>
      </c>
    </row>
    <row r="3294" spans="1:18" s="217" customFormat="1" x14ac:dyDescent="0.25">
      <c r="A3294" s="211">
        <f>+'PAA CONSOLIDADO'!C3297</f>
        <v>0</v>
      </c>
      <c r="B3294" s="211">
        <f>+'PAA CONSOLIDADO'!I3297</f>
        <v>0</v>
      </c>
      <c r="C3294" s="217" t="str">
        <f>+CONCATENATE('PAA CONSOLIDADO'!A3297,"-",'PAA CONSOLIDADO'!D3297,"-",'PAA CONSOLIDADO'!K3297)</f>
        <v>--</v>
      </c>
      <c r="D3294" s="217" t="e">
        <f>+VLOOKUP('PAA CONSOLIDADO'!L3297,LISTAS!$D$4:$E$15,2,0)</f>
        <v>#N/A</v>
      </c>
      <c r="E3294" s="217" t="e">
        <f>+VLOOKUP('PAA CONSOLIDADO'!M3297,LISTAS!$D$4:$E$15,2,0)</f>
        <v>#N/A</v>
      </c>
      <c r="F3294" s="217">
        <f>+'PAA CONSOLIDADO'!O3297</f>
        <v>0</v>
      </c>
      <c r="G3294" s="217">
        <f t="shared" si="153"/>
        <v>1</v>
      </c>
      <c r="H3294" s="217" t="e">
        <f>+VLOOKUP('PAA CONSOLIDADO'!P3297,LISTAS!$B$4:$C$17,2,0)</f>
        <v>#N/A</v>
      </c>
      <c r="I3294" s="217" t="e">
        <f>+VLOOKUP('PAA CONSOLIDADO'!Q3297,LISTAS!$B$22:$C$25,2,0)</f>
        <v>#N/A</v>
      </c>
      <c r="J3294" s="219">
        <f>'PAA CONSOLIDADO'!R3297</f>
        <v>0</v>
      </c>
      <c r="K3294" s="219">
        <f>+'PAA CONSOLIDADO'!S3297</f>
        <v>0</v>
      </c>
      <c r="L3294" s="217" t="e">
        <f>+VLOOKUP('PAA CONSOLIDADO'!T3297,LISTAS!$B$29:$C$31,2,0)</f>
        <v>#N/A</v>
      </c>
      <c r="M3294" s="217" t="e">
        <f>+VLOOKUP('PAA CONSOLIDADO'!U3297,LISTAS!$B$36:$C$39,2,0)</f>
        <v>#N/A</v>
      </c>
      <c r="N3294" s="217" t="str">
        <f t="shared" si="154"/>
        <v>Unidad de Contratación (1)</v>
      </c>
      <c r="O3294" s="217" t="str">
        <f t="shared" si="155"/>
        <v>CO-DC-11001</v>
      </c>
      <c r="P3294" s="217">
        <f>+'PAA CONSOLIDADO'!V3297</f>
        <v>0</v>
      </c>
      <c r="Q3294" s="217">
        <f>+'PAA CONSOLIDADO'!X3297</f>
        <v>0</v>
      </c>
      <c r="R3294" s="217">
        <f>+'PAA CONSOLIDADO'!Y3297</f>
        <v>0</v>
      </c>
    </row>
    <row r="3295" spans="1:18" s="217" customFormat="1" x14ac:dyDescent="0.25">
      <c r="A3295" s="211">
        <f>+'PAA CONSOLIDADO'!C3298</f>
        <v>0</v>
      </c>
      <c r="B3295" s="211">
        <f>+'PAA CONSOLIDADO'!I3298</f>
        <v>0</v>
      </c>
      <c r="C3295" s="217" t="str">
        <f>+CONCATENATE('PAA CONSOLIDADO'!A3298,"-",'PAA CONSOLIDADO'!D3298,"-",'PAA CONSOLIDADO'!K3298)</f>
        <v>--</v>
      </c>
      <c r="D3295" s="217" t="e">
        <f>+VLOOKUP('PAA CONSOLIDADO'!L3298,LISTAS!$D$4:$E$15,2,0)</f>
        <v>#N/A</v>
      </c>
      <c r="E3295" s="217" t="e">
        <f>+VLOOKUP('PAA CONSOLIDADO'!M3298,LISTAS!$D$4:$E$15,2,0)</f>
        <v>#N/A</v>
      </c>
      <c r="F3295" s="217">
        <f>+'PAA CONSOLIDADO'!O3298</f>
        <v>0</v>
      </c>
      <c r="G3295" s="217">
        <f t="shared" si="153"/>
        <v>1</v>
      </c>
      <c r="H3295" s="217" t="e">
        <f>+VLOOKUP('PAA CONSOLIDADO'!P3298,LISTAS!$B$4:$C$17,2,0)</f>
        <v>#N/A</v>
      </c>
      <c r="I3295" s="217" t="e">
        <f>+VLOOKUP('PAA CONSOLIDADO'!Q3298,LISTAS!$B$22:$C$25,2,0)</f>
        <v>#N/A</v>
      </c>
      <c r="J3295" s="219">
        <f>'PAA CONSOLIDADO'!R3298</f>
        <v>0</v>
      </c>
      <c r="K3295" s="219">
        <f>+'PAA CONSOLIDADO'!S3298</f>
        <v>0</v>
      </c>
      <c r="L3295" s="217" t="e">
        <f>+VLOOKUP('PAA CONSOLIDADO'!T3298,LISTAS!$B$29:$C$31,2,0)</f>
        <v>#N/A</v>
      </c>
      <c r="M3295" s="217" t="e">
        <f>+VLOOKUP('PAA CONSOLIDADO'!U3298,LISTAS!$B$36:$C$39,2,0)</f>
        <v>#N/A</v>
      </c>
      <c r="N3295" s="217" t="str">
        <f t="shared" si="154"/>
        <v>Unidad de Contratación (1)</v>
      </c>
      <c r="O3295" s="217" t="str">
        <f t="shared" si="155"/>
        <v>CO-DC-11001</v>
      </c>
      <c r="P3295" s="217">
        <f>+'PAA CONSOLIDADO'!V3298</f>
        <v>0</v>
      </c>
      <c r="Q3295" s="217">
        <f>+'PAA CONSOLIDADO'!X3298</f>
        <v>0</v>
      </c>
      <c r="R3295" s="217">
        <f>+'PAA CONSOLIDADO'!Y3298</f>
        <v>0</v>
      </c>
    </row>
    <row r="3296" spans="1:18" s="217" customFormat="1" x14ac:dyDescent="0.25">
      <c r="A3296" s="211">
        <f>+'PAA CONSOLIDADO'!C3299</f>
        <v>0</v>
      </c>
      <c r="B3296" s="211">
        <f>+'PAA CONSOLIDADO'!I3299</f>
        <v>0</v>
      </c>
      <c r="C3296" s="217" t="str">
        <f>+CONCATENATE('PAA CONSOLIDADO'!A3299,"-",'PAA CONSOLIDADO'!D3299,"-",'PAA CONSOLIDADO'!K3299)</f>
        <v>--</v>
      </c>
      <c r="D3296" s="217" t="e">
        <f>+VLOOKUP('PAA CONSOLIDADO'!L3299,LISTAS!$D$4:$E$15,2,0)</f>
        <v>#N/A</v>
      </c>
      <c r="E3296" s="217" t="e">
        <f>+VLOOKUP('PAA CONSOLIDADO'!M3299,LISTAS!$D$4:$E$15,2,0)</f>
        <v>#N/A</v>
      </c>
      <c r="F3296" s="217">
        <f>+'PAA CONSOLIDADO'!O3299</f>
        <v>0</v>
      </c>
      <c r="G3296" s="217">
        <f t="shared" si="153"/>
        <v>1</v>
      </c>
      <c r="H3296" s="217" t="e">
        <f>+VLOOKUP('PAA CONSOLIDADO'!P3299,LISTAS!$B$4:$C$17,2,0)</f>
        <v>#N/A</v>
      </c>
      <c r="I3296" s="217" t="e">
        <f>+VLOOKUP('PAA CONSOLIDADO'!Q3299,LISTAS!$B$22:$C$25,2,0)</f>
        <v>#N/A</v>
      </c>
      <c r="J3296" s="219">
        <f>'PAA CONSOLIDADO'!R3299</f>
        <v>0</v>
      </c>
      <c r="K3296" s="219">
        <f>+'PAA CONSOLIDADO'!S3299</f>
        <v>0</v>
      </c>
      <c r="L3296" s="217" t="e">
        <f>+VLOOKUP('PAA CONSOLIDADO'!T3299,LISTAS!$B$29:$C$31,2,0)</f>
        <v>#N/A</v>
      </c>
      <c r="M3296" s="217" t="e">
        <f>+VLOOKUP('PAA CONSOLIDADO'!U3299,LISTAS!$B$36:$C$39,2,0)</f>
        <v>#N/A</v>
      </c>
      <c r="N3296" s="217" t="str">
        <f t="shared" si="154"/>
        <v>Unidad de Contratación (1)</v>
      </c>
      <c r="O3296" s="217" t="str">
        <f t="shared" si="155"/>
        <v>CO-DC-11001</v>
      </c>
      <c r="P3296" s="217">
        <f>+'PAA CONSOLIDADO'!V3299</f>
        <v>0</v>
      </c>
      <c r="Q3296" s="217">
        <f>+'PAA CONSOLIDADO'!X3299</f>
        <v>0</v>
      </c>
      <c r="R3296" s="217">
        <f>+'PAA CONSOLIDADO'!Y3299</f>
        <v>0</v>
      </c>
    </row>
    <row r="3297" spans="1:18" s="217" customFormat="1" x14ac:dyDescent="0.25">
      <c r="A3297" s="211">
        <f>+'PAA CONSOLIDADO'!C3300</f>
        <v>0</v>
      </c>
      <c r="B3297" s="211">
        <f>+'PAA CONSOLIDADO'!I3300</f>
        <v>0</v>
      </c>
      <c r="C3297" s="217" t="str">
        <f>+CONCATENATE('PAA CONSOLIDADO'!A3300,"-",'PAA CONSOLIDADO'!D3300,"-",'PAA CONSOLIDADO'!K3300)</f>
        <v>--</v>
      </c>
      <c r="D3297" s="217" t="e">
        <f>+VLOOKUP('PAA CONSOLIDADO'!L3300,LISTAS!$D$4:$E$15,2,0)</f>
        <v>#N/A</v>
      </c>
      <c r="E3297" s="217" t="e">
        <f>+VLOOKUP('PAA CONSOLIDADO'!M3300,LISTAS!$D$4:$E$15,2,0)</f>
        <v>#N/A</v>
      </c>
      <c r="F3297" s="217">
        <f>+'PAA CONSOLIDADO'!O3300</f>
        <v>0</v>
      </c>
      <c r="G3297" s="217">
        <f t="shared" si="153"/>
        <v>1</v>
      </c>
      <c r="H3297" s="217" t="e">
        <f>+VLOOKUP('PAA CONSOLIDADO'!P3300,LISTAS!$B$4:$C$17,2,0)</f>
        <v>#N/A</v>
      </c>
      <c r="I3297" s="217" t="e">
        <f>+VLOOKUP('PAA CONSOLIDADO'!Q3300,LISTAS!$B$22:$C$25,2,0)</f>
        <v>#N/A</v>
      </c>
      <c r="J3297" s="219">
        <f>'PAA CONSOLIDADO'!R3300</f>
        <v>0</v>
      </c>
      <c r="K3297" s="219">
        <f>+'PAA CONSOLIDADO'!S3300</f>
        <v>0</v>
      </c>
      <c r="L3297" s="217" t="e">
        <f>+VLOOKUP('PAA CONSOLIDADO'!T3300,LISTAS!$B$29:$C$31,2,0)</f>
        <v>#N/A</v>
      </c>
      <c r="M3297" s="217" t="e">
        <f>+VLOOKUP('PAA CONSOLIDADO'!U3300,LISTAS!$B$36:$C$39,2,0)</f>
        <v>#N/A</v>
      </c>
      <c r="N3297" s="217" t="str">
        <f t="shared" si="154"/>
        <v>Unidad de Contratación (1)</v>
      </c>
      <c r="O3297" s="217" t="str">
        <f t="shared" si="155"/>
        <v>CO-DC-11001</v>
      </c>
      <c r="P3297" s="217">
        <f>+'PAA CONSOLIDADO'!V3300</f>
        <v>0</v>
      </c>
      <c r="Q3297" s="217">
        <f>+'PAA CONSOLIDADO'!X3300</f>
        <v>0</v>
      </c>
      <c r="R3297" s="217">
        <f>+'PAA CONSOLIDADO'!Y3300</f>
        <v>0</v>
      </c>
    </row>
    <row r="3298" spans="1:18" s="217" customFormat="1" x14ac:dyDescent="0.25">
      <c r="A3298" s="211">
        <f>+'PAA CONSOLIDADO'!C3301</f>
        <v>0</v>
      </c>
      <c r="B3298" s="211">
        <f>+'PAA CONSOLIDADO'!I3301</f>
        <v>0</v>
      </c>
      <c r="C3298" s="217" t="str">
        <f>+CONCATENATE('PAA CONSOLIDADO'!A3301,"-",'PAA CONSOLIDADO'!D3301,"-",'PAA CONSOLIDADO'!K3301)</f>
        <v>--</v>
      </c>
      <c r="D3298" s="217" t="e">
        <f>+VLOOKUP('PAA CONSOLIDADO'!L3301,LISTAS!$D$4:$E$15,2,0)</f>
        <v>#N/A</v>
      </c>
      <c r="E3298" s="217" t="e">
        <f>+VLOOKUP('PAA CONSOLIDADO'!M3301,LISTAS!$D$4:$E$15,2,0)</f>
        <v>#N/A</v>
      </c>
      <c r="F3298" s="217">
        <f>+'PAA CONSOLIDADO'!O3301</f>
        <v>0</v>
      </c>
      <c r="G3298" s="217">
        <f t="shared" si="153"/>
        <v>1</v>
      </c>
      <c r="H3298" s="217" t="e">
        <f>+VLOOKUP('PAA CONSOLIDADO'!P3301,LISTAS!$B$4:$C$17,2,0)</f>
        <v>#N/A</v>
      </c>
      <c r="I3298" s="217" t="e">
        <f>+VLOOKUP('PAA CONSOLIDADO'!Q3301,LISTAS!$B$22:$C$25,2,0)</f>
        <v>#N/A</v>
      </c>
      <c r="J3298" s="219">
        <f>'PAA CONSOLIDADO'!R3301</f>
        <v>0</v>
      </c>
      <c r="K3298" s="219">
        <f>+'PAA CONSOLIDADO'!S3301</f>
        <v>0</v>
      </c>
      <c r="L3298" s="217" t="e">
        <f>+VLOOKUP('PAA CONSOLIDADO'!T3301,LISTAS!$B$29:$C$31,2,0)</f>
        <v>#N/A</v>
      </c>
      <c r="M3298" s="217" t="e">
        <f>+VLOOKUP('PAA CONSOLIDADO'!U3301,LISTAS!$B$36:$C$39,2,0)</f>
        <v>#N/A</v>
      </c>
      <c r="N3298" s="217" t="str">
        <f t="shared" si="154"/>
        <v>Unidad de Contratación (1)</v>
      </c>
      <c r="O3298" s="217" t="str">
        <f t="shared" si="155"/>
        <v>CO-DC-11001</v>
      </c>
      <c r="P3298" s="217">
        <f>+'PAA CONSOLIDADO'!V3301</f>
        <v>0</v>
      </c>
      <c r="Q3298" s="217">
        <f>+'PAA CONSOLIDADO'!X3301</f>
        <v>0</v>
      </c>
      <c r="R3298" s="217">
        <f>+'PAA CONSOLIDADO'!Y3301</f>
        <v>0</v>
      </c>
    </row>
    <row r="3299" spans="1:18" s="217" customFormat="1" x14ac:dyDescent="0.25">
      <c r="A3299" s="211">
        <f>+'PAA CONSOLIDADO'!C3302</f>
        <v>0</v>
      </c>
      <c r="B3299" s="211">
        <f>+'PAA CONSOLIDADO'!I3302</f>
        <v>0</v>
      </c>
      <c r="C3299" s="217" t="str">
        <f>+CONCATENATE('PAA CONSOLIDADO'!A3302,"-",'PAA CONSOLIDADO'!D3302,"-",'PAA CONSOLIDADO'!K3302)</f>
        <v>--</v>
      </c>
      <c r="D3299" s="217" t="e">
        <f>+VLOOKUP('PAA CONSOLIDADO'!L3302,LISTAS!$D$4:$E$15,2,0)</f>
        <v>#N/A</v>
      </c>
      <c r="E3299" s="217" t="e">
        <f>+VLOOKUP('PAA CONSOLIDADO'!M3302,LISTAS!$D$4:$E$15,2,0)</f>
        <v>#N/A</v>
      </c>
      <c r="F3299" s="217">
        <f>+'PAA CONSOLIDADO'!O3302</f>
        <v>0</v>
      </c>
      <c r="G3299" s="217">
        <f t="shared" si="153"/>
        <v>1</v>
      </c>
      <c r="H3299" s="217" t="e">
        <f>+VLOOKUP('PAA CONSOLIDADO'!P3302,LISTAS!$B$4:$C$17,2,0)</f>
        <v>#N/A</v>
      </c>
      <c r="I3299" s="217" t="e">
        <f>+VLOOKUP('PAA CONSOLIDADO'!Q3302,LISTAS!$B$22:$C$25,2,0)</f>
        <v>#N/A</v>
      </c>
      <c r="J3299" s="219">
        <f>'PAA CONSOLIDADO'!R3302</f>
        <v>0</v>
      </c>
      <c r="K3299" s="219">
        <f>+'PAA CONSOLIDADO'!S3302</f>
        <v>0</v>
      </c>
      <c r="L3299" s="217" t="e">
        <f>+VLOOKUP('PAA CONSOLIDADO'!T3302,LISTAS!$B$29:$C$31,2,0)</f>
        <v>#N/A</v>
      </c>
      <c r="M3299" s="217" t="e">
        <f>+VLOOKUP('PAA CONSOLIDADO'!U3302,LISTAS!$B$36:$C$39,2,0)</f>
        <v>#N/A</v>
      </c>
      <c r="N3299" s="217" t="str">
        <f t="shared" si="154"/>
        <v>Unidad de Contratación (1)</v>
      </c>
      <c r="O3299" s="217" t="str">
        <f t="shared" si="155"/>
        <v>CO-DC-11001</v>
      </c>
      <c r="P3299" s="217">
        <f>+'PAA CONSOLIDADO'!V3302</f>
        <v>0</v>
      </c>
      <c r="Q3299" s="217">
        <f>+'PAA CONSOLIDADO'!X3302</f>
        <v>0</v>
      </c>
      <c r="R3299" s="217">
        <f>+'PAA CONSOLIDADO'!Y3302</f>
        <v>0</v>
      </c>
    </row>
    <row r="3300" spans="1:18" s="217" customFormat="1" x14ac:dyDescent="0.25">
      <c r="A3300" s="211">
        <f>+'PAA CONSOLIDADO'!C3303</f>
        <v>0</v>
      </c>
      <c r="B3300" s="211">
        <f>+'PAA CONSOLIDADO'!I3303</f>
        <v>0</v>
      </c>
      <c r="C3300" s="217" t="str">
        <f>+CONCATENATE('PAA CONSOLIDADO'!A3303,"-",'PAA CONSOLIDADO'!D3303,"-",'PAA CONSOLIDADO'!K3303)</f>
        <v>--</v>
      </c>
      <c r="D3300" s="217" t="e">
        <f>+VLOOKUP('PAA CONSOLIDADO'!L3303,LISTAS!$D$4:$E$15,2,0)</f>
        <v>#N/A</v>
      </c>
      <c r="E3300" s="217" t="e">
        <f>+VLOOKUP('PAA CONSOLIDADO'!M3303,LISTAS!$D$4:$E$15,2,0)</f>
        <v>#N/A</v>
      </c>
      <c r="F3300" s="217">
        <f>+'PAA CONSOLIDADO'!O3303</f>
        <v>0</v>
      </c>
      <c r="G3300" s="217">
        <f t="shared" si="153"/>
        <v>1</v>
      </c>
      <c r="H3300" s="217" t="e">
        <f>+VLOOKUP('PAA CONSOLIDADO'!P3303,LISTAS!$B$4:$C$17,2,0)</f>
        <v>#N/A</v>
      </c>
      <c r="I3300" s="217" t="e">
        <f>+VLOOKUP('PAA CONSOLIDADO'!Q3303,LISTAS!$B$22:$C$25,2,0)</f>
        <v>#N/A</v>
      </c>
      <c r="J3300" s="219">
        <f>'PAA CONSOLIDADO'!R3303</f>
        <v>0</v>
      </c>
      <c r="K3300" s="219">
        <f>+'PAA CONSOLIDADO'!S3303</f>
        <v>0</v>
      </c>
      <c r="L3300" s="217" t="e">
        <f>+VLOOKUP('PAA CONSOLIDADO'!T3303,LISTAS!$B$29:$C$31,2,0)</f>
        <v>#N/A</v>
      </c>
      <c r="M3300" s="217" t="e">
        <f>+VLOOKUP('PAA CONSOLIDADO'!U3303,LISTAS!$B$36:$C$39,2,0)</f>
        <v>#N/A</v>
      </c>
      <c r="N3300" s="217" t="str">
        <f t="shared" si="154"/>
        <v>Unidad de Contratación (1)</v>
      </c>
      <c r="O3300" s="217" t="str">
        <f t="shared" si="155"/>
        <v>CO-DC-11001</v>
      </c>
      <c r="P3300" s="217">
        <f>+'PAA CONSOLIDADO'!V3303</f>
        <v>0</v>
      </c>
      <c r="Q3300" s="217">
        <f>+'PAA CONSOLIDADO'!X3303</f>
        <v>0</v>
      </c>
      <c r="R3300" s="217">
        <f>+'PAA CONSOLIDADO'!Y3303</f>
        <v>0</v>
      </c>
    </row>
    <row r="3301" spans="1:18" s="217" customFormat="1" x14ac:dyDescent="0.25">
      <c r="A3301" s="211">
        <f>+'PAA CONSOLIDADO'!C3304</f>
        <v>0</v>
      </c>
      <c r="B3301" s="211">
        <f>+'PAA CONSOLIDADO'!I3304</f>
        <v>0</v>
      </c>
      <c r="C3301" s="217" t="str">
        <f>+CONCATENATE('PAA CONSOLIDADO'!A3304,"-",'PAA CONSOLIDADO'!D3304,"-",'PAA CONSOLIDADO'!K3304)</f>
        <v>--</v>
      </c>
      <c r="D3301" s="217" t="e">
        <f>+VLOOKUP('PAA CONSOLIDADO'!L3304,LISTAS!$D$4:$E$15,2,0)</f>
        <v>#N/A</v>
      </c>
      <c r="E3301" s="217" t="e">
        <f>+VLOOKUP('PAA CONSOLIDADO'!M3304,LISTAS!$D$4:$E$15,2,0)</f>
        <v>#N/A</v>
      </c>
      <c r="F3301" s="217">
        <f>+'PAA CONSOLIDADO'!O3304</f>
        <v>0</v>
      </c>
      <c r="G3301" s="217">
        <f t="shared" si="153"/>
        <v>1</v>
      </c>
      <c r="H3301" s="217" t="e">
        <f>+VLOOKUP('PAA CONSOLIDADO'!P3304,LISTAS!$B$4:$C$17,2,0)</f>
        <v>#N/A</v>
      </c>
      <c r="I3301" s="217" t="e">
        <f>+VLOOKUP('PAA CONSOLIDADO'!Q3304,LISTAS!$B$22:$C$25,2,0)</f>
        <v>#N/A</v>
      </c>
      <c r="J3301" s="219">
        <f>'PAA CONSOLIDADO'!R3304</f>
        <v>0</v>
      </c>
      <c r="K3301" s="219">
        <f>+'PAA CONSOLIDADO'!S3304</f>
        <v>0</v>
      </c>
      <c r="L3301" s="217" t="e">
        <f>+VLOOKUP('PAA CONSOLIDADO'!T3304,LISTAS!$B$29:$C$31,2,0)</f>
        <v>#N/A</v>
      </c>
      <c r="M3301" s="217" t="e">
        <f>+VLOOKUP('PAA CONSOLIDADO'!U3304,LISTAS!$B$36:$C$39,2,0)</f>
        <v>#N/A</v>
      </c>
      <c r="N3301" s="217" t="str">
        <f t="shared" si="154"/>
        <v>Unidad de Contratación (1)</v>
      </c>
      <c r="O3301" s="217" t="str">
        <f t="shared" si="155"/>
        <v>CO-DC-11001</v>
      </c>
      <c r="P3301" s="217">
        <f>+'PAA CONSOLIDADO'!V3304</f>
        <v>0</v>
      </c>
      <c r="Q3301" s="217">
        <f>+'PAA CONSOLIDADO'!X3304</f>
        <v>0</v>
      </c>
      <c r="R3301" s="217">
        <f>+'PAA CONSOLIDADO'!Y3304</f>
        <v>0</v>
      </c>
    </row>
    <row r="3302" spans="1:18" s="217" customFormat="1" x14ac:dyDescent="0.25">
      <c r="A3302" s="211">
        <f>+'PAA CONSOLIDADO'!C3305</f>
        <v>0</v>
      </c>
      <c r="B3302" s="211">
        <f>+'PAA CONSOLIDADO'!I3305</f>
        <v>0</v>
      </c>
      <c r="C3302" s="217" t="str">
        <f>+CONCATENATE('PAA CONSOLIDADO'!A3305,"-",'PAA CONSOLIDADO'!D3305,"-",'PAA CONSOLIDADO'!K3305)</f>
        <v>--</v>
      </c>
      <c r="D3302" s="217" t="e">
        <f>+VLOOKUP('PAA CONSOLIDADO'!L3305,LISTAS!$D$4:$E$15,2,0)</f>
        <v>#N/A</v>
      </c>
      <c r="E3302" s="217" t="e">
        <f>+VLOOKUP('PAA CONSOLIDADO'!M3305,LISTAS!$D$4:$E$15,2,0)</f>
        <v>#N/A</v>
      </c>
      <c r="F3302" s="217">
        <f>+'PAA CONSOLIDADO'!O3305</f>
        <v>0</v>
      </c>
      <c r="G3302" s="217">
        <f t="shared" si="153"/>
        <v>1</v>
      </c>
      <c r="H3302" s="217" t="e">
        <f>+VLOOKUP('PAA CONSOLIDADO'!P3305,LISTAS!$B$4:$C$17,2,0)</f>
        <v>#N/A</v>
      </c>
      <c r="I3302" s="217" t="e">
        <f>+VLOOKUP('PAA CONSOLIDADO'!Q3305,LISTAS!$B$22:$C$25,2,0)</f>
        <v>#N/A</v>
      </c>
      <c r="J3302" s="219">
        <f>'PAA CONSOLIDADO'!R3305</f>
        <v>0</v>
      </c>
      <c r="K3302" s="219">
        <f>+'PAA CONSOLIDADO'!S3305</f>
        <v>0</v>
      </c>
      <c r="L3302" s="217" t="e">
        <f>+VLOOKUP('PAA CONSOLIDADO'!T3305,LISTAS!$B$29:$C$31,2,0)</f>
        <v>#N/A</v>
      </c>
      <c r="M3302" s="217" t="e">
        <f>+VLOOKUP('PAA CONSOLIDADO'!U3305,LISTAS!$B$36:$C$39,2,0)</f>
        <v>#N/A</v>
      </c>
      <c r="N3302" s="217" t="str">
        <f t="shared" si="154"/>
        <v>Unidad de Contratación (1)</v>
      </c>
      <c r="O3302" s="217" t="str">
        <f t="shared" si="155"/>
        <v>CO-DC-11001</v>
      </c>
      <c r="P3302" s="217">
        <f>+'PAA CONSOLIDADO'!V3305</f>
        <v>0</v>
      </c>
      <c r="Q3302" s="217">
        <f>+'PAA CONSOLIDADO'!X3305</f>
        <v>0</v>
      </c>
      <c r="R3302" s="217">
        <f>+'PAA CONSOLIDADO'!Y3305</f>
        <v>0</v>
      </c>
    </row>
    <row r="3303" spans="1:18" s="217" customFormat="1" x14ac:dyDescent="0.25">
      <c r="A3303" s="211">
        <f>+'PAA CONSOLIDADO'!C3306</f>
        <v>0</v>
      </c>
      <c r="B3303" s="211">
        <f>+'PAA CONSOLIDADO'!I3306</f>
        <v>0</v>
      </c>
      <c r="C3303" s="217" t="str">
        <f>+CONCATENATE('PAA CONSOLIDADO'!A3306,"-",'PAA CONSOLIDADO'!D3306,"-",'PAA CONSOLIDADO'!K3306)</f>
        <v>--</v>
      </c>
      <c r="D3303" s="217" t="e">
        <f>+VLOOKUP('PAA CONSOLIDADO'!L3306,LISTAS!$D$4:$E$15,2,0)</f>
        <v>#N/A</v>
      </c>
      <c r="E3303" s="217" t="e">
        <f>+VLOOKUP('PAA CONSOLIDADO'!M3306,LISTAS!$D$4:$E$15,2,0)</f>
        <v>#N/A</v>
      </c>
      <c r="F3303" s="217">
        <f>+'PAA CONSOLIDADO'!O3306</f>
        <v>0</v>
      </c>
      <c r="G3303" s="217">
        <f t="shared" si="153"/>
        <v>1</v>
      </c>
      <c r="H3303" s="217" t="e">
        <f>+VLOOKUP('PAA CONSOLIDADO'!P3306,LISTAS!$B$4:$C$17,2,0)</f>
        <v>#N/A</v>
      </c>
      <c r="I3303" s="217" t="e">
        <f>+VLOOKUP('PAA CONSOLIDADO'!Q3306,LISTAS!$B$22:$C$25,2,0)</f>
        <v>#N/A</v>
      </c>
      <c r="J3303" s="219">
        <f>'PAA CONSOLIDADO'!R3306</f>
        <v>0</v>
      </c>
      <c r="K3303" s="219">
        <f>+'PAA CONSOLIDADO'!S3306</f>
        <v>0</v>
      </c>
      <c r="L3303" s="217" t="e">
        <f>+VLOOKUP('PAA CONSOLIDADO'!T3306,LISTAS!$B$29:$C$31,2,0)</f>
        <v>#N/A</v>
      </c>
      <c r="M3303" s="217" t="e">
        <f>+VLOOKUP('PAA CONSOLIDADO'!U3306,LISTAS!$B$36:$C$39,2,0)</f>
        <v>#N/A</v>
      </c>
      <c r="N3303" s="217" t="str">
        <f t="shared" si="154"/>
        <v>Unidad de Contratación (1)</v>
      </c>
      <c r="O3303" s="217" t="str">
        <f t="shared" si="155"/>
        <v>CO-DC-11001</v>
      </c>
      <c r="P3303" s="217">
        <f>+'PAA CONSOLIDADO'!V3306</f>
        <v>0</v>
      </c>
      <c r="Q3303" s="217">
        <f>+'PAA CONSOLIDADO'!X3306</f>
        <v>0</v>
      </c>
      <c r="R3303" s="217">
        <f>+'PAA CONSOLIDADO'!Y3306</f>
        <v>0</v>
      </c>
    </row>
    <row r="3304" spans="1:18" s="217" customFormat="1" x14ac:dyDescent="0.25">
      <c r="A3304" s="211">
        <f>+'PAA CONSOLIDADO'!C3307</f>
        <v>0</v>
      </c>
      <c r="B3304" s="211">
        <f>+'PAA CONSOLIDADO'!I3307</f>
        <v>0</v>
      </c>
      <c r="C3304" s="217" t="str">
        <f>+CONCATENATE('PAA CONSOLIDADO'!A3307,"-",'PAA CONSOLIDADO'!D3307,"-",'PAA CONSOLIDADO'!K3307)</f>
        <v>--</v>
      </c>
      <c r="D3304" s="217" t="e">
        <f>+VLOOKUP('PAA CONSOLIDADO'!L3307,LISTAS!$D$4:$E$15,2,0)</f>
        <v>#N/A</v>
      </c>
      <c r="E3304" s="217" t="e">
        <f>+VLOOKUP('PAA CONSOLIDADO'!M3307,LISTAS!$D$4:$E$15,2,0)</f>
        <v>#N/A</v>
      </c>
      <c r="F3304" s="217">
        <f>+'PAA CONSOLIDADO'!O3307</f>
        <v>0</v>
      </c>
      <c r="G3304" s="217">
        <f t="shared" si="153"/>
        <v>1</v>
      </c>
      <c r="H3304" s="217" t="e">
        <f>+VLOOKUP('PAA CONSOLIDADO'!P3307,LISTAS!$B$4:$C$17,2,0)</f>
        <v>#N/A</v>
      </c>
      <c r="I3304" s="217" t="e">
        <f>+VLOOKUP('PAA CONSOLIDADO'!Q3307,LISTAS!$B$22:$C$25,2,0)</f>
        <v>#N/A</v>
      </c>
      <c r="J3304" s="219">
        <f>'PAA CONSOLIDADO'!R3307</f>
        <v>0</v>
      </c>
      <c r="K3304" s="219">
        <f>+'PAA CONSOLIDADO'!S3307</f>
        <v>0</v>
      </c>
      <c r="L3304" s="217" t="e">
        <f>+VLOOKUP('PAA CONSOLIDADO'!T3307,LISTAS!$B$29:$C$31,2,0)</f>
        <v>#N/A</v>
      </c>
      <c r="M3304" s="217" t="e">
        <f>+VLOOKUP('PAA CONSOLIDADO'!U3307,LISTAS!$B$36:$C$39,2,0)</f>
        <v>#N/A</v>
      </c>
      <c r="N3304" s="217" t="str">
        <f t="shared" si="154"/>
        <v>Unidad de Contratación (1)</v>
      </c>
      <c r="O3304" s="217" t="str">
        <f t="shared" si="155"/>
        <v>CO-DC-11001</v>
      </c>
      <c r="P3304" s="217">
        <f>+'PAA CONSOLIDADO'!V3307</f>
        <v>0</v>
      </c>
      <c r="Q3304" s="217">
        <f>+'PAA CONSOLIDADO'!X3307</f>
        <v>0</v>
      </c>
      <c r="R3304" s="217">
        <f>+'PAA CONSOLIDADO'!Y3307</f>
        <v>0</v>
      </c>
    </row>
    <row r="3305" spans="1:18" s="217" customFormat="1" x14ac:dyDescent="0.25">
      <c r="A3305" s="211">
        <f>+'PAA CONSOLIDADO'!C3308</f>
        <v>0</v>
      </c>
      <c r="B3305" s="211">
        <f>+'PAA CONSOLIDADO'!I3308</f>
        <v>0</v>
      </c>
      <c r="C3305" s="217" t="str">
        <f>+CONCATENATE('PAA CONSOLIDADO'!A3308,"-",'PAA CONSOLIDADO'!D3308,"-",'PAA CONSOLIDADO'!K3308)</f>
        <v>--</v>
      </c>
      <c r="D3305" s="217" t="e">
        <f>+VLOOKUP('PAA CONSOLIDADO'!L3308,LISTAS!$D$4:$E$15,2,0)</f>
        <v>#N/A</v>
      </c>
      <c r="E3305" s="217" t="e">
        <f>+VLOOKUP('PAA CONSOLIDADO'!M3308,LISTAS!$D$4:$E$15,2,0)</f>
        <v>#N/A</v>
      </c>
      <c r="F3305" s="217">
        <f>+'PAA CONSOLIDADO'!O3308</f>
        <v>0</v>
      </c>
      <c r="G3305" s="217">
        <f t="shared" si="153"/>
        <v>1</v>
      </c>
      <c r="H3305" s="217" t="e">
        <f>+VLOOKUP('PAA CONSOLIDADO'!P3308,LISTAS!$B$4:$C$17,2,0)</f>
        <v>#N/A</v>
      </c>
      <c r="I3305" s="217" t="e">
        <f>+VLOOKUP('PAA CONSOLIDADO'!Q3308,LISTAS!$B$22:$C$25,2,0)</f>
        <v>#N/A</v>
      </c>
      <c r="J3305" s="219">
        <f>'PAA CONSOLIDADO'!R3308</f>
        <v>0</v>
      </c>
      <c r="K3305" s="219">
        <f>+'PAA CONSOLIDADO'!S3308</f>
        <v>0</v>
      </c>
      <c r="L3305" s="217" t="e">
        <f>+VLOOKUP('PAA CONSOLIDADO'!T3308,LISTAS!$B$29:$C$31,2,0)</f>
        <v>#N/A</v>
      </c>
      <c r="M3305" s="217" t="e">
        <f>+VLOOKUP('PAA CONSOLIDADO'!U3308,LISTAS!$B$36:$C$39,2,0)</f>
        <v>#N/A</v>
      </c>
      <c r="N3305" s="217" t="str">
        <f t="shared" si="154"/>
        <v>Unidad de Contratación (1)</v>
      </c>
      <c r="O3305" s="217" t="str">
        <f t="shared" si="155"/>
        <v>CO-DC-11001</v>
      </c>
      <c r="P3305" s="217">
        <f>+'PAA CONSOLIDADO'!V3308</f>
        <v>0</v>
      </c>
      <c r="Q3305" s="217">
        <f>+'PAA CONSOLIDADO'!X3308</f>
        <v>0</v>
      </c>
      <c r="R3305" s="217">
        <f>+'PAA CONSOLIDADO'!Y3308</f>
        <v>0</v>
      </c>
    </row>
    <row r="3306" spans="1:18" s="217" customFormat="1" x14ac:dyDescent="0.25">
      <c r="A3306" s="211">
        <f>+'PAA CONSOLIDADO'!C3309</f>
        <v>0</v>
      </c>
      <c r="B3306" s="211">
        <f>+'PAA CONSOLIDADO'!I3309</f>
        <v>0</v>
      </c>
      <c r="C3306" s="217" t="str">
        <f>+CONCATENATE('PAA CONSOLIDADO'!A3309,"-",'PAA CONSOLIDADO'!D3309,"-",'PAA CONSOLIDADO'!K3309)</f>
        <v>--</v>
      </c>
      <c r="D3306" s="217" t="e">
        <f>+VLOOKUP('PAA CONSOLIDADO'!L3309,LISTAS!$D$4:$E$15,2,0)</f>
        <v>#N/A</v>
      </c>
      <c r="E3306" s="217" t="e">
        <f>+VLOOKUP('PAA CONSOLIDADO'!M3309,LISTAS!$D$4:$E$15,2,0)</f>
        <v>#N/A</v>
      </c>
      <c r="F3306" s="217">
        <f>+'PAA CONSOLIDADO'!O3309</f>
        <v>0</v>
      </c>
      <c r="G3306" s="217">
        <f t="shared" si="153"/>
        <v>1</v>
      </c>
      <c r="H3306" s="217" t="e">
        <f>+VLOOKUP('PAA CONSOLIDADO'!P3309,LISTAS!$B$4:$C$17,2,0)</f>
        <v>#N/A</v>
      </c>
      <c r="I3306" s="217" t="e">
        <f>+VLOOKUP('PAA CONSOLIDADO'!Q3309,LISTAS!$B$22:$C$25,2,0)</f>
        <v>#N/A</v>
      </c>
      <c r="J3306" s="219">
        <f>'PAA CONSOLIDADO'!R3309</f>
        <v>0</v>
      </c>
      <c r="K3306" s="219">
        <f>+'PAA CONSOLIDADO'!S3309</f>
        <v>0</v>
      </c>
      <c r="L3306" s="217" t="e">
        <f>+VLOOKUP('PAA CONSOLIDADO'!T3309,LISTAS!$B$29:$C$31,2,0)</f>
        <v>#N/A</v>
      </c>
      <c r="M3306" s="217" t="e">
        <f>+VLOOKUP('PAA CONSOLIDADO'!U3309,LISTAS!$B$36:$C$39,2,0)</f>
        <v>#N/A</v>
      </c>
      <c r="N3306" s="217" t="str">
        <f t="shared" si="154"/>
        <v>Unidad de Contratación (1)</v>
      </c>
      <c r="O3306" s="217" t="str">
        <f t="shared" si="155"/>
        <v>CO-DC-11001</v>
      </c>
      <c r="P3306" s="217">
        <f>+'PAA CONSOLIDADO'!V3309</f>
        <v>0</v>
      </c>
      <c r="Q3306" s="217">
        <f>+'PAA CONSOLIDADO'!X3309</f>
        <v>0</v>
      </c>
      <c r="R3306" s="217">
        <f>+'PAA CONSOLIDADO'!Y3309</f>
        <v>0</v>
      </c>
    </row>
    <row r="3307" spans="1:18" s="217" customFormat="1" x14ac:dyDescent="0.25">
      <c r="A3307" s="211">
        <f>+'PAA CONSOLIDADO'!C3310</f>
        <v>0</v>
      </c>
      <c r="B3307" s="211">
        <f>+'PAA CONSOLIDADO'!I3310</f>
        <v>0</v>
      </c>
      <c r="C3307" s="217" t="str">
        <f>+CONCATENATE('PAA CONSOLIDADO'!A3310,"-",'PAA CONSOLIDADO'!D3310,"-",'PAA CONSOLIDADO'!K3310)</f>
        <v>--</v>
      </c>
      <c r="D3307" s="217" t="e">
        <f>+VLOOKUP('PAA CONSOLIDADO'!L3310,LISTAS!$D$4:$E$15,2,0)</f>
        <v>#N/A</v>
      </c>
      <c r="E3307" s="217" t="e">
        <f>+VLOOKUP('PAA CONSOLIDADO'!M3310,LISTAS!$D$4:$E$15,2,0)</f>
        <v>#N/A</v>
      </c>
      <c r="F3307" s="217">
        <f>+'PAA CONSOLIDADO'!O3310</f>
        <v>0</v>
      </c>
      <c r="G3307" s="217">
        <f t="shared" si="153"/>
        <v>1</v>
      </c>
      <c r="H3307" s="217" t="e">
        <f>+VLOOKUP('PAA CONSOLIDADO'!P3310,LISTAS!$B$4:$C$17,2,0)</f>
        <v>#N/A</v>
      </c>
      <c r="I3307" s="217" t="e">
        <f>+VLOOKUP('PAA CONSOLIDADO'!Q3310,LISTAS!$B$22:$C$25,2,0)</f>
        <v>#N/A</v>
      </c>
      <c r="J3307" s="219">
        <f>'PAA CONSOLIDADO'!R3310</f>
        <v>0</v>
      </c>
      <c r="K3307" s="219">
        <f>+'PAA CONSOLIDADO'!S3310</f>
        <v>0</v>
      </c>
      <c r="L3307" s="217" t="e">
        <f>+VLOOKUP('PAA CONSOLIDADO'!T3310,LISTAS!$B$29:$C$31,2,0)</f>
        <v>#N/A</v>
      </c>
      <c r="M3307" s="217" t="e">
        <f>+VLOOKUP('PAA CONSOLIDADO'!U3310,LISTAS!$B$36:$C$39,2,0)</f>
        <v>#N/A</v>
      </c>
      <c r="N3307" s="217" t="str">
        <f t="shared" si="154"/>
        <v>Unidad de Contratación (1)</v>
      </c>
      <c r="O3307" s="217" t="str">
        <f t="shared" si="155"/>
        <v>CO-DC-11001</v>
      </c>
      <c r="P3307" s="217">
        <f>+'PAA CONSOLIDADO'!V3310</f>
        <v>0</v>
      </c>
      <c r="Q3307" s="217">
        <f>+'PAA CONSOLIDADO'!X3310</f>
        <v>0</v>
      </c>
      <c r="R3307" s="217">
        <f>+'PAA CONSOLIDADO'!Y3310</f>
        <v>0</v>
      </c>
    </row>
    <row r="3308" spans="1:18" s="217" customFormat="1" x14ac:dyDescent="0.25">
      <c r="A3308" s="211">
        <f>+'PAA CONSOLIDADO'!C3311</f>
        <v>0</v>
      </c>
      <c r="B3308" s="211">
        <f>+'PAA CONSOLIDADO'!I3311</f>
        <v>0</v>
      </c>
      <c r="C3308" s="217" t="str">
        <f>+CONCATENATE('PAA CONSOLIDADO'!A3311,"-",'PAA CONSOLIDADO'!D3311,"-",'PAA CONSOLIDADO'!K3311)</f>
        <v>--</v>
      </c>
      <c r="D3308" s="217" t="e">
        <f>+VLOOKUP('PAA CONSOLIDADO'!L3311,LISTAS!$D$4:$E$15,2,0)</f>
        <v>#N/A</v>
      </c>
      <c r="E3308" s="217" t="e">
        <f>+VLOOKUP('PAA CONSOLIDADO'!M3311,LISTAS!$D$4:$E$15,2,0)</f>
        <v>#N/A</v>
      </c>
      <c r="F3308" s="217">
        <f>+'PAA CONSOLIDADO'!O3311</f>
        <v>0</v>
      </c>
      <c r="G3308" s="217">
        <f t="shared" si="153"/>
        <v>1</v>
      </c>
      <c r="H3308" s="217" t="e">
        <f>+VLOOKUP('PAA CONSOLIDADO'!P3311,LISTAS!$B$4:$C$17,2,0)</f>
        <v>#N/A</v>
      </c>
      <c r="I3308" s="217" t="e">
        <f>+VLOOKUP('PAA CONSOLIDADO'!Q3311,LISTAS!$B$22:$C$25,2,0)</f>
        <v>#N/A</v>
      </c>
      <c r="J3308" s="219">
        <f>'PAA CONSOLIDADO'!R3311</f>
        <v>0</v>
      </c>
      <c r="K3308" s="219">
        <f>+'PAA CONSOLIDADO'!S3311</f>
        <v>0</v>
      </c>
      <c r="L3308" s="217" t="e">
        <f>+VLOOKUP('PAA CONSOLIDADO'!T3311,LISTAS!$B$29:$C$31,2,0)</f>
        <v>#N/A</v>
      </c>
      <c r="M3308" s="217" t="e">
        <f>+VLOOKUP('PAA CONSOLIDADO'!U3311,LISTAS!$B$36:$C$39,2,0)</f>
        <v>#N/A</v>
      </c>
      <c r="N3308" s="217" t="str">
        <f t="shared" si="154"/>
        <v>Unidad de Contratación (1)</v>
      </c>
      <c r="O3308" s="217" t="str">
        <f t="shared" si="155"/>
        <v>CO-DC-11001</v>
      </c>
      <c r="P3308" s="217">
        <f>+'PAA CONSOLIDADO'!V3311</f>
        <v>0</v>
      </c>
      <c r="Q3308" s="217">
        <f>+'PAA CONSOLIDADO'!X3311</f>
        <v>0</v>
      </c>
      <c r="R3308" s="217">
        <f>+'PAA CONSOLIDADO'!Y3311</f>
        <v>0</v>
      </c>
    </row>
    <row r="3309" spans="1:18" s="217" customFormat="1" x14ac:dyDescent="0.25">
      <c r="A3309" s="211">
        <f>+'PAA CONSOLIDADO'!C3312</f>
        <v>0</v>
      </c>
      <c r="B3309" s="211">
        <f>+'PAA CONSOLIDADO'!I3312</f>
        <v>0</v>
      </c>
      <c r="C3309" s="217" t="str">
        <f>+CONCATENATE('PAA CONSOLIDADO'!A3312,"-",'PAA CONSOLIDADO'!D3312,"-",'PAA CONSOLIDADO'!K3312)</f>
        <v>--</v>
      </c>
      <c r="D3309" s="217" t="e">
        <f>+VLOOKUP('PAA CONSOLIDADO'!L3312,LISTAS!$D$4:$E$15,2,0)</f>
        <v>#N/A</v>
      </c>
      <c r="E3309" s="217" t="e">
        <f>+VLOOKUP('PAA CONSOLIDADO'!M3312,LISTAS!$D$4:$E$15,2,0)</f>
        <v>#N/A</v>
      </c>
      <c r="F3309" s="217">
        <f>+'PAA CONSOLIDADO'!O3312</f>
        <v>0</v>
      </c>
      <c r="G3309" s="217">
        <f t="shared" si="153"/>
        <v>1</v>
      </c>
      <c r="H3309" s="217" t="e">
        <f>+VLOOKUP('PAA CONSOLIDADO'!P3312,LISTAS!$B$4:$C$17,2,0)</f>
        <v>#N/A</v>
      </c>
      <c r="I3309" s="217" t="e">
        <f>+VLOOKUP('PAA CONSOLIDADO'!Q3312,LISTAS!$B$22:$C$25,2,0)</f>
        <v>#N/A</v>
      </c>
      <c r="J3309" s="219">
        <f>'PAA CONSOLIDADO'!R3312</f>
        <v>0</v>
      </c>
      <c r="K3309" s="219">
        <f>+'PAA CONSOLIDADO'!S3312</f>
        <v>0</v>
      </c>
      <c r="L3309" s="217" t="e">
        <f>+VLOOKUP('PAA CONSOLIDADO'!T3312,LISTAS!$B$29:$C$31,2,0)</f>
        <v>#N/A</v>
      </c>
      <c r="M3309" s="217" t="e">
        <f>+VLOOKUP('PAA CONSOLIDADO'!U3312,LISTAS!$B$36:$C$39,2,0)</f>
        <v>#N/A</v>
      </c>
      <c r="N3309" s="217" t="str">
        <f t="shared" si="154"/>
        <v>Unidad de Contratación (1)</v>
      </c>
      <c r="O3309" s="217" t="str">
        <f t="shared" si="155"/>
        <v>CO-DC-11001</v>
      </c>
      <c r="P3309" s="217">
        <f>+'PAA CONSOLIDADO'!V3312</f>
        <v>0</v>
      </c>
      <c r="Q3309" s="217">
        <f>+'PAA CONSOLIDADO'!X3312</f>
        <v>0</v>
      </c>
      <c r="R3309" s="217">
        <f>+'PAA CONSOLIDADO'!Y3312</f>
        <v>0</v>
      </c>
    </row>
    <row r="3310" spans="1:18" s="217" customFormat="1" x14ac:dyDescent="0.25">
      <c r="A3310" s="211">
        <f>+'PAA CONSOLIDADO'!C3313</f>
        <v>0</v>
      </c>
      <c r="B3310" s="211">
        <f>+'PAA CONSOLIDADO'!I3313</f>
        <v>0</v>
      </c>
      <c r="C3310" s="217" t="str">
        <f>+CONCATENATE('PAA CONSOLIDADO'!A3313,"-",'PAA CONSOLIDADO'!D3313,"-",'PAA CONSOLIDADO'!K3313)</f>
        <v>--</v>
      </c>
      <c r="D3310" s="217" t="e">
        <f>+VLOOKUP('PAA CONSOLIDADO'!L3313,LISTAS!$D$4:$E$15,2,0)</f>
        <v>#N/A</v>
      </c>
      <c r="E3310" s="217" t="e">
        <f>+VLOOKUP('PAA CONSOLIDADO'!M3313,LISTAS!$D$4:$E$15,2,0)</f>
        <v>#N/A</v>
      </c>
      <c r="F3310" s="217">
        <f>+'PAA CONSOLIDADO'!O3313</f>
        <v>0</v>
      </c>
      <c r="G3310" s="217">
        <f t="shared" si="153"/>
        <v>1</v>
      </c>
      <c r="H3310" s="217" t="e">
        <f>+VLOOKUP('PAA CONSOLIDADO'!P3313,LISTAS!$B$4:$C$17,2,0)</f>
        <v>#N/A</v>
      </c>
      <c r="I3310" s="217" t="e">
        <f>+VLOOKUP('PAA CONSOLIDADO'!Q3313,LISTAS!$B$22:$C$25,2,0)</f>
        <v>#N/A</v>
      </c>
      <c r="J3310" s="219">
        <f>'PAA CONSOLIDADO'!R3313</f>
        <v>0</v>
      </c>
      <c r="K3310" s="219">
        <f>+'PAA CONSOLIDADO'!S3313</f>
        <v>0</v>
      </c>
      <c r="L3310" s="217" t="e">
        <f>+VLOOKUP('PAA CONSOLIDADO'!T3313,LISTAS!$B$29:$C$31,2,0)</f>
        <v>#N/A</v>
      </c>
      <c r="M3310" s="217" t="e">
        <f>+VLOOKUP('PAA CONSOLIDADO'!U3313,LISTAS!$B$36:$C$39,2,0)</f>
        <v>#N/A</v>
      </c>
      <c r="N3310" s="217" t="str">
        <f t="shared" si="154"/>
        <v>Unidad de Contratación (1)</v>
      </c>
      <c r="O3310" s="217" t="str">
        <f t="shared" si="155"/>
        <v>CO-DC-11001</v>
      </c>
      <c r="P3310" s="217">
        <f>+'PAA CONSOLIDADO'!V3313</f>
        <v>0</v>
      </c>
      <c r="Q3310" s="217">
        <f>+'PAA CONSOLIDADO'!X3313</f>
        <v>0</v>
      </c>
      <c r="R3310" s="217">
        <f>+'PAA CONSOLIDADO'!Y3313</f>
        <v>0</v>
      </c>
    </row>
    <row r="3311" spans="1:18" s="217" customFormat="1" x14ac:dyDescent="0.25">
      <c r="A3311" s="211">
        <f>+'PAA CONSOLIDADO'!C3314</f>
        <v>0</v>
      </c>
      <c r="B3311" s="211">
        <f>+'PAA CONSOLIDADO'!I3314</f>
        <v>0</v>
      </c>
      <c r="C3311" s="217" t="str">
        <f>+CONCATENATE('PAA CONSOLIDADO'!A3314,"-",'PAA CONSOLIDADO'!D3314,"-",'PAA CONSOLIDADO'!K3314)</f>
        <v>--</v>
      </c>
      <c r="D3311" s="217" t="e">
        <f>+VLOOKUP('PAA CONSOLIDADO'!L3314,LISTAS!$D$4:$E$15,2,0)</f>
        <v>#N/A</v>
      </c>
      <c r="E3311" s="217" t="e">
        <f>+VLOOKUP('PAA CONSOLIDADO'!M3314,LISTAS!$D$4:$E$15,2,0)</f>
        <v>#N/A</v>
      </c>
      <c r="F3311" s="217">
        <f>+'PAA CONSOLIDADO'!O3314</f>
        <v>0</v>
      </c>
      <c r="G3311" s="217">
        <f t="shared" si="153"/>
        <v>1</v>
      </c>
      <c r="H3311" s="217" t="e">
        <f>+VLOOKUP('PAA CONSOLIDADO'!P3314,LISTAS!$B$4:$C$17,2,0)</f>
        <v>#N/A</v>
      </c>
      <c r="I3311" s="217" t="e">
        <f>+VLOOKUP('PAA CONSOLIDADO'!Q3314,LISTAS!$B$22:$C$25,2,0)</f>
        <v>#N/A</v>
      </c>
      <c r="J3311" s="219">
        <f>'PAA CONSOLIDADO'!R3314</f>
        <v>0</v>
      </c>
      <c r="K3311" s="219">
        <f>+'PAA CONSOLIDADO'!S3314</f>
        <v>0</v>
      </c>
      <c r="L3311" s="217" t="e">
        <f>+VLOOKUP('PAA CONSOLIDADO'!T3314,LISTAS!$B$29:$C$31,2,0)</f>
        <v>#N/A</v>
      </c>
      <c r="M3311" s="217" t="e">
        <f>+VLOOKUP('PAA CONSOLIDADO'!U3314,LISTAS!$B$36:$C$39,2,0)</f>
        <v>#N/A</v>
      </c>
      <c r="N3311" s="217" t="str">
        <f t="shared" si="154"/>
        <v>Unidad de Contratación (1)</v>
      </c>
      <c r="O3311" s="217" t="str">
        <f t="shared" si="155"/>
        <v>CO-DC-11001</v>
      </c>
      <c r="P3311" s="217">
        <f>+'PAA CONSOLIDADO'!V3314</f>
        <v>0</v>
      </c>
      <c r="Q3311" s="217">
        <f>+'PAA CONSOLIDADO'!X3314</f>
        <v>0</v>
      </c>
      <c r="R3311" s="217">
        <f>+'PAA CONSOLIDADO'!Y3314</f>
        <v>0</v>
      </c>
    </row>
    <row r="3312" spans="1:18" s="217" customFormat="1" x14ac:dyDescent="0.25">
      <c r="A3312" s="211">
        <f>+'PAA CONSOLIDADO'!C3315</f>
        <v>0</v>
      </c>
      <c r="B3312" s="211">
        <f>+'PAA CONSOLIDADO'!I3315</f>
        <v>0</v>
      </c>
      <c r="C3312" s="217" t="str">
        <f>+CONCATENATE('PAA CONSOLIDADO'!A3315,"-",'PAA CONSOLIDADO'!D3315,"-",'PAA CONSOLIDADO'!K3315)</f>
        <v>--</v>
      </c>
      <c r="D3312" s="217" t="e">
        <f>+VLOOKUP('PAA CONSOLIDADO'!L3315,LISTAS!$D$4:$E$15,2,0)</f>
        <v>#N/A</v>
      </c>
      <c r="E3312" s="217" t="e">
        <f>+VLOOKUP('PAA CONSOLIDADO'!M3315,LISTAS!$D$4:$E$15,2,0)</f>
        <v>#N/A</v>
      </c>
      <c r="F3312" s="217">
        <f>+'PAA CONSOLIDADO'!O3315</f>
        <v>0</v>
      </c>
      <c r="G3312" s="217">
        <f t="shared" si="153"/>
        <v>1</v>
      </c>
      <c r="H3312" s="217" t="e">
        <f>+VLOOKUP('PAA CONSOLIDADO'!P3315,LISTAS!$B$4:$C$17,2,0)</f>
        <v>#N/A</v>
      </c>
      <c r="I3312" s="217" t="e">
        <f>+VLOOKUP('PAA CONSOLIDADO'!Q3315,LISTAS!$B$22:$C$25,2,0)</f>
        <v>#N/A</v>
      </c>
      <c r="J3312" s="219">
        <f>'PAA CONSOLIDADO'!R3315</f>
        <v>0</v>
      </c>
      <c r="K3312" s="219">
        <f>+'PAA CONSOLIDADO'!S3315</f>
        <v>0</v>
      </c>
      <c r="L3312" s="217" t="e">
        <f>+VLOOKUP('PAA CONSOLIDADO'!T3315,LISTAS!$B$29:$C$31,2,0)</f>
        <v>#N/A</v>
      </c>
      <c r="M3312" s="217" t="e">
        <f>+VLOOKUP('PAA CONSOLIDADO'!U3315,LISTAS!$B$36:$C$39,2,0)</f>
        <v>#N/A</v>
      </c>
      <c r="N3312" s="217" t="str">
        <f t="shared" si="154"/>
        <v>Unidad de Contratación (1)</v>
      </c>
      <c r="O3312" s="217" t="str">
        <f t="shared" si="155"/>
        <v>CO-DC-11001</v>
      </c>
      <c r="P3312" s="217">
        <f>+'PAA CONSOLIDADO'!V3315</f>
        <v>0</v>
      </c>
      <c r="Q3312" s="217">
        <f>+'PAA CONSOLIDADO'!X3315</f>
        <v>0</v>
      </c>
      <c r="R3312" s="217">
        <f>+'PAA CONSOLIDADO'!Y3315</f>
        <v>0</v>
      </c>
    </row>
    <row r="3313" spans="1:18" s="217" customFormat="1" x14ac:dyDescent="0.25">
      <c r="A3313" s="211">
        <f>+'PAA CONSOLIDADO'!C3316</f>
        <v>0</v>
      </c>
      <c r="B3313" s="211">
        <f>+'PAA CONSOLIDADO'!I3316</f>
        <v>0</v>
      </c>
      <c r="C3313" s="217" t="str">
        <f>+CONCATENATE('PAA CONSOLIDADO'!A3316,"-",'PAA CONSOLIDADO'!D3316,"-",'PAA CONSOLIDADO'!K3316)</f>
        <v>--</v>
      </c>
      <c r="D3313" s="217" t="e">
        <f>+VLOOKUP('PAA CONSOLIDADO'!L3316,LISTAS!$D$4:$E$15,2,0)</f>
        <v>#N/A</v>
      </c>
      <c r="E3313" s="217" t="e">
        <f>+VLOOKUP('PAA CONSOLIDADO'!M3316,LISTAS!$D$4:$E$15,2,0)</f>
        <v>#N/A</v>
      </c>
      <c r="F3313" s="217">
        <f>+'PAA CONSOLIDADO'!O3316</f>
        <v>0</v>
      </c>
      <c r="G3313" s="217">
        <f t="shared" si="153"/>
        <v>1</v>
      </c>
      <c r="H3313" s="217" t="e">
        <f>+VLOOKUP('PAA CONSOLIDADO'!P3316,LISTAS!$B$4:$C$17,2,0)</f>
        <v>#N/A</v>
      </c>
      <c r="I3313" s="217" t="e">
        <f>+VLOOKUP('PAA CONSOLIDADO'!Q3316,LISTAS!$B$22:$C$25,2,0)</f>
        <v>#N/A</v>
      </c>
      <c r="J3313" s="219">
        <f>'PAA CONSOLIDADO'!R3316</f>
        <v>0</v>
      </c>
      <c r="K3313" s="219">
        <f>+'PAA CONSOLIDADO'!S3316</f>
        <v>0</v>
      </c>
      <c r="L3313" s="217" t="e">
        <f>+VLOOKUP('PAA CONSOLIDADO'!T3316,LISTAS!$B$29:$C$31,2,0)</f>
        <v>#N/A</v>
      </c>
      <c r="M3313" s="217" t="e">
        <f>+VLOOKUP('PAA CONSOLIDADO'!U3316,LISTAS!$B$36:$C$39,2,0)</f>
        <v>#N/A</v>
      </c>
      <c r="N3313" s="217" t="str">
        <f t="shared" si="154"/>
        <v>Unidad de Contratación (1)</v>
      </c>
      <c r="O3313" s="217" t="str">
        <f t="shared" si="155"/>
        <v>CO-DC-11001</v>
      </c>
      <c r="P3313" s="217">
        <f>+'PAA CONSOLIDADO'!V3316</f>
        <v>0</v>
      </c>
      <c r="Q3313" s="217">
        <f>+'PAA CONSOLIDADO'!X3316</f>
        <v>0</v>
      </c>
      <c r="R3313" s="217">
        <f>+'PAA CONSOLIDADO'!Y3316</f>
        <v>0</v>
      </c>
    </row>
    <row r="3314" spans="1:18" s="217" customFormat="1" x14ac:dyDescent="0.25">
      <c r="A3314" s="211">
        <f>+'PAA CONSOLIDADO'!C3317</f>
        <v>0</v>
      </c>
      <c r="B3314" s="211">
        <f>+'PAA CONSOLIDADO'!I3317</f>
        <v>0</v>
      </c>
      <c r="C3314" s="217" t="str">
        <f>+CONCATENATE('PAA CONSOLIDADO'!A3317,"-",'PAA CONSOLIDADO'!D3317,"-",'PAA CONSOLIDADO'!K3317)</f>
        <v>--</v>
      </c>
      <c r="D3314" s="217" t="e">
        <f>+VLOOKUP('PAA CONSOLIDADO'!L3317,LISTAS!$D$4:$E$15,2,0)</f>
        <v>#N/A</v>
      </c>
      <c r="E3314" s="217" t="e">
        <f>+VLOOKUP('PAA CONSOLIDADO'!M3317,LISTAS!$D$4:$E$15,2,0)</f>
        <v>#N/A</v>
      </c>
      <c r="F3314" s="217">
        <f>+'PAA CONSOLIDADO'!O3317</f>
        <v>0</v>
      </c>
      <c r="G3314" s="217">
        <f t="shared" si="153"/>
        <v>1</v>
      </c>
      <c r="H3314" s="217" t="e">
        <f>+VLOOKUP('PAA CONSOLIDADO'!P3317,LISTAS!$B$4:$C$17,2,0)</f>
        <v>#N/A</v>
      </c>
      <c r="I3314" s="217" t="e">
        <f>+VLOOKUP('PAA CONSOLIDADO'!Q3317,LISTAS!$B$22:$C$25,2,0)</f>
        <v>#N/A</v>
      </c>
      <c r="J3314" s="219">
        <f>'PAA CONSOLIDADO'!R3317</f>
        <v>0</v>
      </c>
      <c r="K3314" s="219">
        <f>+'PAA CONSOLIDADO'!S3317</f>
        <v>0</v>
      </c>
      <c r="L3314" s="217" t="e">
        <f>+VLOOKUP('PAA CONSOLIDADO'!T3317,LISTAS!$B$29:$C$31,2,0)</f>
        <v>#N/A</v>
      </c>
      <c r="M3314" s="217" t="e">
        <f>+VLOOKUP('PAA CONSOLIDADO'!U3317,LISTAS!$B$36:$C$39,2,0)</f>
        <v>#N/A</v>
      </c>
      <c r="N3314" s="217" t="str">
        <f t="shared" si="154"/>
        <v>Unidad de Contratación (1)</v>
      </c>
      <c r="O3314" s="217" t="str">
        <f t="shared" si="155"/>
        <v>CO-DC-11001</v>
      </c>
      <c r="P3314" s="217">
        <f>+'PAA CONSOLIDADO'!V3317</f>
        <v>0</v>
      </c>
      <c r="Q3314" s="217">
        <f>+'PAA CONSOLIDADO'!X3317</f>
        <v>0</v>
      </c>
      <c r="R3314" s="217">
        <f>+'PAA CONSOLIDADO'!Y3317</f>
        <v>0</v>
      </c>
    </row>
    <row r="3315" spans="1:18" s="217" customFormat="1" x14ac:dyDescent="0.25">
      <c r="A3315" s="211">
        <f>+'PAA CONSOLIDADO'!C3318</f>
        <v>0</v>
      </c>
      <c r="B3315" s="211">
        <f>+'PAA CONSOLIDADO'!I3318</f>
        <v>0</v>
      </c>
      <c r="C3315" s="217" t="str">
        <f>+CONCATENATE('PAA CONSOLIDADO'!A3318,"-",'PAA CONSOLIDADO'!D3318,"-",'PAA CONSOLIDADO'!K3318)</f>
        <v>--</v>
      </c>
      <c r="D3315" s="217" t="e">
        <f>+VLOOKUP('PAA CONSOLIDADO'!L3318,LISTAS!$D$4:$E$15,2,0)</f>
        <v>#N/A</v>
      </c>
      <c r="E3315" s="217" t="e">
        <f>+VLOOKUP('PAA CONSOLIDADO'!M3318,LISTAS!$D$4:$E$15,2,0)</f>
        <v>#N/A</v>
      </c>
      <c r="F3315" s="217">
        <f>+'PAA CONSOLIDADO'!O3318</f>
        <v>0</v>
      </c>
      <c r="G3315" s="217">
        <f t="shared" si="153"/>
        <v>1</v>
      </c>
      <c r="H3315" s="217" t="e">
        <f>+VLOOKUP('PAA CONSOLIDADO'!P3318,LISTAS!$B$4:$C$17,2,0)</f>
        <v>#N/A</v>
      </c>
      <c r="I3315" s="217" t="e">
        <f>+VLOOKUP('PAA CONSOLIDADO'!Q3318,LISTAS!$B$22:$C$25,2,0)</f>
        <v>#N/A</v>
      </c>
      <c r="J3315" s="219">
        <f>'PAA CONSOLIDADO'!R3318</f>
        <v>0</v>
      </c>
      <c r="K3315" s="219">
        <f>+'PAA CONSOLIDADO'!S3318</f>
        <v>0</v>
      </c>
      <c r="L3315" s="217" t="e">
        <f>+VLOOKUP('PAA CONSOLIDADO'!T3318,LISTAS!$B$29:$C$31,2,0)</f>
        <v>#N/A</v>
      </c>
      <c r="M3315" s="217" t="e">
        <f>+VLOOKUP('PAA CONSOLIDADO'!U3318,LISTAS!$B$36:$C$39,2,0)</f>
        <v>#N/A</v>
      </c>
      <c r="N3315" s="217" t="str">
        <f t="shared" si="154"/>
        <v>Unidad de Contratación (1)</v>
      </c>
      <c r="O3315" s="217" t="str">
        <f t="shared" si="155"/>
        <v>CO-DC-11001</v>
      </c>
      <c r="P3315" s="217">
        <f>+'PAA CONSOLIDADO'!V3318</f>
        <v>0</v>
      </c>
      <c r="Q3315" s="217">
        <f>+'PAA CONSOLIDADO'!X3318</f>
        <v>0</v>
      </c>
      <c r="R3315" s="217">
        <f>+'PAA CONSOLIDADO'!Y3318</f>
        <v>0</v>
      </c>
    </row>
    <row r="3316" spans="1:18" s="217" customFormat="1" x14ac:dyDescent="0.25">
      <c r="A3316" s="211">
        <f>+'PAA CONSOLIDADO'!C3319</f>
        <v>0</v>
      </c>
      <c r="B3316" s="211">
        <f>+'PAA CONSOLIDADO'!I3319</f>
        <v>0</v>
      </c>
      <c r="C3316" s="217" t="str">
        <f>+CONCATENATE('PAA CONSOLIDADO'!A3319,"-",'PAA CONSOLIDADO'!D3319,"-",'PAA CONSOLIDADO'!K3319)</f>
        <v>--</v>
      </c>
      <c r="D3316" s="217" t="e">
        <f>+VLOOKUP('PAA CONSOLIDADO'!L3319,LISTAS!$D$4:$E$15,2,0)</f>
        <v>#N/A</v>
      </c>
      <c r="E3316" s="217" t="e">
        <f>+VLOOKUP('PAA CONSOLIDADO'!M3319,LISTAS!$D$4:$E$15,2,0)</f>
        <v>#N/A</v>
      </c>
      <c r="F3316" s="217">
        <f>+'PAA CONSOLIDADO'!O3319</f>
        <v>0</v>
      </c>
      <c r="G3316" s="217">
        <f t="shared" si="153"/>
        <v>1</v>
      </c>
      <c r="H3316" s="217" t="e">
        <f>+VLOOKUP('PAA CONSOLIDADO'!P3319,LISTAS!$B$4:$C$17,2,0)</f>
        <v>#N/A</v>
      </c>
      <c r="I3316" s="217" t="e">
        <f>+VLOOKUP('PAA CONSOLIDADO'!Q3319,LISTAS!$B$22:$C$25,2,0)</f>
        <v>#N/A</v>
      </c>
      <c r="J3316" s="219">
        <f>'PAA CONSOLIDADO'!R3319</f>
        <v>0</v>
      </c>
      <c r="K3316" s="219">
        <f>+'PAA CONSOLIDADO'!S3319</f>
        <v>0</v>
      </c>
      <c r="L3316" s="217" t="e">
        <f>+VLOOKUP('PAA CONSOLIDADO'!T3319,LISTAS!$B$29:$C$31,2,0)</f>
        <v>#N/A</v>
      </c>
      <c r="M3316" s="217" t="e">
        <f>+VLOOKUP('PAA CONSOLIDADO'!U3319,LISTAS!$B$36:$C$39,2,0)</f>
        <v>#N/A</v>
      </c>
      <c r="N3316" s="217" t="str">
        <f t="shared" si="154"/>
        <v>Unidad de Contratación (1)</v>
      </c>
      <c r="O3316" s="217" t="str">
        <f t="shared" si="155"/>
        <v>CO-DC-11001</v>
      </c>
      <c r="P3316" s="217">
        <f>+'PAA CONSOLIDADO'!V3319</f>
        <v>0</v>
      </c>
      <c r="Q3316" s="217">
        <f>+'PAA CONSOLIDADO'!X3319</f>
        <v>0</v>
      </c>
      <c r="R3316" s="217">
        <f>+'PAA CONSOLIDADO'!Y3319</f>
        <v>0</v>
      </c>
    </row>
    <row r="3317" spans="1:18" s="217" customFormat="1" x14ac:dyDescent="0.25">
      <c r="A3317" s="211">
        <f>+'PAA CONSOLIDADO'!C3320</f>
        <v>0</v>
      </c>
      <c r="B3317" s="211">
        <f>+'PAA CONSOLIDADO'!I3320</f>
        <v>0</v>
      </c>
      <c r="C3317" s="217" t="str">
        <f>+CONCATENATE('PAA CONSOLIDADO'!A3320,"-",'PAA CONSOLIDADO'!D3320,"-",'PAA CONSOLIDADO'!K3320)</f>
        <v>--</v>
      </c>
      <c r="D3317" s="217" t="e">
        <f>+VLOOKUP('PAA CONSOLIDADO'!L3320,LISTAS!$D$4:$E$15,2,0)</f>
        <v>#N/A</v>
      </c>
      <c r="E3317" s="217" t="e">
        <f>+VLOOKUP('PAA CONSOLIDADO'!M3320,LISTAS!$D$4:$E$15,2,0)</f>
        <v>#N/A</v>
      </c>
      <c r="F3317" s="217">
        <f>+'PAA CONSOLIDADO'!O3320</f>
        <v>0</v>
      </c>
      <c r="G3317" s="217">
        <f t="shared" si="153"/>
        <v>1</v>
      </c>
      <c r="H3317" s="217" t="e">
        <f>+VLOOKUP('PAA CONSOLIDADO'!P3320,LISTAS!$B$4:$C$17,2,0)</f>
        <v>#N/A</v>
      </c>
      <c r="I3317" s="217" t="e">
        <f>+VLOOKUP('PAA CONSOLIDADO'!Q3320,LISTAS!$B$22:$C$25,2,0)</f>
        <v>#N/A</v>
      </c>
      <c r="J3317" s="219">
        <f>'PAA CONSOLIDADO'!R3320</f>
        <v>0</v>
      </c>
      <c r="K3317" s="219">
        <f>+'PAA CONSOLIDADO'!S3320</f>
        <v>0</v>
      </c>
      <c r="L3317" s="217" t="e">
        <f>+VLOOKUP('PAA CONSOLIDADO'!T3320,LISTAS!$B$29:$C$31,2,0)</f>
        <v>#N/A</v>
      </c>
      <c r="M3317" s="217" t="e">
        <f>+VLOOKUP('PAA CONSOLIDADO'!U3320,LISTAS!$B$36:$C$39,2,0)</f>
        <v>#N/A</v>
      </c>
      <c r="N3317" s="217" t="str">
        <f t="shared" si="154"/>
        <v>Unidad de Contratación (1)</v>
      </c>
      <c r="O3317" s="217" t="str">
        <f t="shared" si="155"/>
        <v>CO-DC-11001</v>
      </c>
      <c r="P3317" s="217">
        <f>+'PAA CONSOLIDADO'!V3320</f>
        <v>0</v>
      </c>
      <c r="Q3317" s="217">
        <f>+'PAA CONSOLIDADO'!X3320</f>
        <v>0</v>
      </c>
      <c r="R3317" s="217">
        <f>+'PAA CONSOLIDADO'!Y3320</f>
        <v>0</v>
      </c>
    </row>
    <row r="3318" spans="1:18" s="217" customFormat="1" x14ac:dyDescent="0.25">
      <c r="A3318" s="211">
        <f>+'PAA CONSOLIDADO'!C3321</f>
        <v>0</v>
      </c>
      <c r="B3318" s="211">
        <f>+'PAA CONSOLIDADO'!I3321</f>
        <v>0</v>
      </c>
      <c r="C3318" s="217" t="str">
        <f>+CONCATENATE('PAA CONSOLIDADO'!A3321,"-",'PAA CONSOLIDADO'!D3321,"-",'PAA CONSOLIDADO'!K3321)</f>
        <v>--</v>
      </c>
      <c r="D3318" s="217" t="e">
        <f>+VLOOKUP('PAA CONSOLIDADO'!L3321,LISTAS!$D$4:$E$15,2,0)</f>
        <v>#N/A</v>
      </c>
      <c r="E3318" s="217" t="e">
        <f>+VLOOKUP('PAA CONSOLIDADO'!M3321,LISTAS!$D$4:$E$15,2,0)</f>
        <v>#N/A</v>
      </c>
      <c r="F3318" s="217">
        <f>+'PAA CONSOLIDADO'!O3321</f>
        <v>0</v>
      </c>
      <c r="G3318" s="217">
        <f t="shared" si="153"/>
        <v>1</v>
      </c>
      <c r="H3318" s="217" t="e">
        <f>+VLOOKUP('PAA CONSOLIDADO'!P3321,LISTAS!$B$4:$C$17,2,0)</f>
        <v>#N/A</v>
      </c>
      <c r="I3318" s="217" t="e">
        <f>+VLOOKUP('PAA CONSOLIDADO'!Q3321,LISTAS!$B$22:$C$25,2,0)</f>
        <v>#N/A</v>
      </c>
      <c r="J3318" s="219">
        <f>'PAA CONSOLIDADO'!R3321</f>
        <v>0</v>
      </c>
      <c r="K3318" s="219">
        <f>+'PAA CONSOLIDADO'!S3321</f>
        <v>0</v>
      </c>
      <c r="L3318" s="217" t="e">
        <f>+VLOOKUP('PAA CONSOLIDADO'!T3321,LISTAS!$B$29:$C$31,2,0)</f>
        <v>#N/A</v>
      </c>
      <c r="M3318" s="217" t="e">
        <f>+VLOOKUP('PAA CONSOLIDADO'!U3321,LISTAS!$B$36:$C$39,2,0)</f>
        <v>#N/A</v>
      </c>
      <c r="N3318" s="217" t="str">
        <f t="shared" si="154"/>
        <v>Unidad de Contratación (1)</v>
      </c>
      <c r="O3318" s="217" t="str">
        <f t="shared" si="155"/>
        <v>CO-DC-11001</v>
      </c>
      <c r="P3318" s="217">
        <f>+'PAA CONSOLIDADO'!V3321</f>
        <v>0</v>
      </c>
      <c r="Q3318" s="217">
        <f>+'PAA CONSOLIDADO'!X3321</f>
        <v>0</v>
      </c>
      <c r="R3318" s="217">
        <f>+'PAA CONSOLIDADO'!Y3321</f>
        <v>0</v>
      </c>
    </row>
    <row r="3319" spans="1:18" s="217" customFormat="1" x14ac:dyDescent="0.25">
      <c r="A3319" s="211">
        <f>+'PAA CONSOLIDADO'!C3322</f>
        <v>0</v>
      </c>
      <c r="B3319" s="211">
        <f>+'PAA CONSOLIDADO'!I3322</f>
        <v>0</v>
      </c>
      <c r="C3319" s="217" t="str">
        <f>+CONCATENATE('PAA CONSOLIDADO'!A3322,"-",'PAA CONSOLIDADO'!D3322,"-",'PAA CONSOLIDADO'!K3322)</f>
        <v>--</v>
      </c>
      <c r="D3319" s="217" t="e">
        <f>+VLOOKUP('PAA CONSOLIDADO'!L3322,LISTAS!$D$4:$E$15,2,0)</f>
        <v>#N/A</v>
      </c>
      <c r="E3319" s="217" t="e">
        <f>+VLOOKUP('PAA CONSOLIDADO'!M3322,LISTAS!$D$4:$E$15,2,0)</f>
        <v>#N/A</v>
      </c>
      <c r="F3319" s="217">
        <f>+'PAA CONSOLIDADO'!O3322</f>
        <v>0</v>
      </c>
      <c r="G3319" s="217">
        <f t="shared" si="153"/>
        <v>1</v>
      </c>
      <c r="H3319" s="217" t="e">
        <f>+VLOOKUP('PAA CONSOLIDADO'!P3322,LISTAS!$B$4:$C$17,2,0)</f>
        <v>#N/A</v>
      </c>
      <c r="I3319" s="217" t="e">
        <f>+VLOOKUP('PAA CONSOLIDADO'!Q3322,LISTAS!$B$22:$C$25,2,0)</f>
        <v>#N/A</v>
      </c>
      <c r="J3319" s="219">
        <f>'PAA CONSOLIDADO'!R3322</f>
        <v>0</v>
      </c>
      <c r="K3319" s="219">
        <f>+'PAA CONSOLIDADO'!S3322</f>
        <v>0</v>
      </c>
      <c r="L3319" s="217" t="e">
        <f>+VLOOKUP('PAA CONSOLIDADO'!T3322,LISTAS!$B$29:$C$31,2,0)</f>
        <v>#N/A</v>
      </c>
      <c r="M3319" s="217" t="e">
        <f>+VLOOKUP('PAA CONSOLIDADO'!U3322,LISTAS!$B$36:$C$39,2,0)</f>
        <v>#N/A</v>
      </c>
      <c r="N3319" s="217" t="str">
        <f t="shared" si="154"/>
        <v>Unidad de Contratación (1)</v>
      </c>
      <c r="O3319" s="217" t="str">
        <f t="shared" si="155"/>
        <v>CO-DC-11001</v>
      </c>
      <c r="P3319" s="217">
        <f>+'PAA CONSOLIDADO'!V3322</f>
        <v>0</v>
      </c>
      <c r="Q3319" s="217">
        <f>+'PAA CONSOLIDADO'!X3322</f>
        <v>0</v>
      </c>
      <c r="R3319" s="217">
        <f>+'PAA CONSOLIDADO'!Y3322</f>
        <v>0</v>
      </c>
    </row>
    <row r="3320" spans="1:18" s="217" customFormat="1" x14ac:dyDescent="0.25">
      <c r="A3320" s="211">
        <f>+'PAA CONSOLIDADO'!C3323</f>
        <v>0</v>
      </c>
      <c r="B3320" s="211">
        <f>+'PAA CONSOLIDADO'!I3323</f>
        <v>0</v>
      </c>
      <c r="C3320" s="217" t="str">
        <f>+CONCATENATE('PAA CONSOLIDADO'!A3323,"-",'PAA CONSOLIDADO'!D3323,"-",'PAA CONSOLIDADO'!K3323)</f>
        <v>--</v>
      </c>
      <c r="D3320" s="217" t="e">
        <f>+VLOOKUP('PAA CONSOLIDADO'!L3323,LISTAS!$D$4:$E$15,2,0)</f>
        <v>#N/A</v>
      </c>
      <c r="E3320" s="217" t="e">
        <f>+VLOOKUP('PAA CONSOLIDADO'!M3323,LISTAS!$D$4:$E$15,2,0)</f>
        <v>#N/A</v>
      </c>
      <c r="F3320" s="217">
        <f>+'PAA CONSOLIDADO'!O3323</f>
        <v>0</v>
      </c>
      <c r="G3320" s="217">
        <f t="shared" si="153"/>
        <v>1</v>
      </c>
      <c r="H3320" s="217" t="e">
        <f>+VLOOKUP('PAA CONSOLIDADO'!P3323,LISTAS!$B$4:$C$17,2,0)</f>
        <v>#N/A</v>
      </c>
      <c r="I3320" s="217" t="e">
        <f>+VLOOKUP('PAA CONSOLIDADO'!Q3323,LISTAS!$B$22:$C$25,2,0)</f>
        <v>#N/A</v>
      </c>
      <c r="J3320" s="219">
        <f>'PAA CONSOLIDADO'!R3323</f>
        <v>0</v>
      </c>
      <c r="K3320" s="219">
        <f>+'PAA CONSOLIDADO'!S3323</f>
        <v>0</v>
      </c>
      <c r="L3320" s="217" t="e">
        <f>+VLOOKUP('PAA CONSOLIDADO'!T3323,LISTAS!$B$29:$C$31,2,0)</f>
        <v>#N/A</v>
      </c>
      <c r="M3320" s="217" t="e">
        <f>+VLOOKUP('PAA CONSOLIDADO'!U3323,LISTAS!$B$36:$C$39,2,0)</f>
        <v>#N/A</v>
      </c>
      <c r="N3320" s="217" t="str">
        <f t="shared" si="154"/>
        <v>Unidad de Contratación (1)</v>
      </c>
      <c r="O3320" s="217" t="str">
        <f t="shared" si="155"/>
        <v>CO-DC-11001</v>
      </c>
      <c r="P3320" s="217">
        <f>+'PAA CONSOLIDADO'!V3323</f>
        <v>0</v>
      </c>
      <c r="Q3320" s="217">
        <f>+'PAA CONSOLIDADO'!X3323</f>
        <v>0</v>
      </c>
      <c r="R3320" s="217">
        <f>+'PAA CONSOLIDADO'!Y3323</f>
        <v>0</v>
      </c>
    </row>
    <row r="3321" spans="1:18" s="217" customFormat="1" x14ac:dyDescent="0.25">
      <c r="A3321" s="211">
        <f>+'PAA CONSOLIDADO'!C3324</f>
        <v>0</v>
      </c>
      <c r="B3321" s="211">
        <f>+'PAA CONSOLIDADO'!I3324</f>
        <v>0</v>
      </c>
      <c r="C3321" s="217" t="str">
        <f>+CONCATENATE('PAA CONSOLIDADO'!A3324,"-",'PAA CONSOLIDADO'!D3324,"-",'PAA CONSOLIDADO'!K3324)</f>
        <v>--</v>
      </c>
      <c r="D3321" s="217" t="e">
        <f>+VLOOKUP('PAA CONSOLIDADO'!L3324,LISTAS!$D$4:$E$15,2,0)</f>
        <v>#N/A</v>
      </c>
      <c r="E3321" s="217" t="e">
        <f>+VLOOKUP('PAA CONSOLIDADO'!M3324,LISTAS!$D$4:$E$15,2,0)</f>
        <v>#N/A</v>
      </c>
      <c r="F3321" s="217">
        <f>+'PAA CONSOLIDADO'!O3324</f>
        <v>0</v>
      </c>
      <c r="G3321" s="217">
        <f t="shared" si="153"/>
        <v>1</v>
      </c>
      <c r="H3321" s="217" t="e">
        <f>+VLOOKUP('PAA CONSOLIDADO'!P3324,LISTAS!$B$4:$C$17,2,0)</f>
        <v>#N/A</v>
      </c>
      <c r="I3321" s="217" t="e">
        <f>+VLOOKUP('PAA CONSOLIDADO'!Q3324,LISTAS!$B$22:$C$25,2,0)</f>
        <v>#N/A</v>
      </c>
      <c r="J3321" s="219">
        <f>'PAA CONSOLIDADO'!R3324</f>
        <v>0</v>
      </c>
      <c r="K3321" s="219">
        <f>+'PAA CONSOLIDADO'!S3324</f>
        <v>0</v>
      </c>
      <c r="L3321" s="217" t="e">
        <f>+VLOOKUP('PAA CONSOLIDADO'!T3324,LISTAS!$B$29:$C$31,2,0)</f>
        <v>#N/A</v>
      </c>
      <c r="M3321" s="217" t="e">
        <f>+VLOOKUP('PAA CONSOLIDADO'!U3324,LISTAS!$B$36:$C$39,2,0)</f>
        <v>#N/A</v>
      </c>
      <c r="N3321" s="217" t="str">
        <f t="shared" si="154"/>
        <v>Unidad de Contratación (1)</v>
      </c>
      <c r="O3321" s="217" t="str">
        <f t="shared" si="155"/>
        <v>CO-DC-11001</v>
      </c>
      <c r="P3321" s="217">
        <f>+'PAA CONSOLIDADO'!V3324</f>
        <v>0</v>
      </c>
      <c r="Q3321" s="217">
        <f>+'PAA CONSOLIDADO'!X3324</f>
        <v>0</v>
      </c>
      <c r="R3321" s="217">
        <f>+'PAA CONSOLIDADO'!Y3324</f>
        <v>0</v>
      </c>
    </row>
    <row r="3322" spans="1:18" s="217" customFormat="1" x14ac:dyDescent="0.25">
      <c r="A3322" s="211">
        <f>+'PAA CONSOLIDADO'!C3325</f>
        <v>0</v>
      </c>
      <c r="B3322" s="211">
        <f>+'PAA CONSOLIDADO'!I3325</f>
        <v>0</v>
      </c>
      <c r="C3322" s="217" t="str">
        <f>+CONCATENATE('PAA CONSOLIDADO'!A3325,"-",'PAA CONSOLIDADO'!D3325,"-",'PAA CONSOLIDADO'!K3325)</f>
        <v>--</v>
      </c>
      <c r="D3322" s="217" t="e">
        <f>+VLOOKUP('PAA CONSOLIDADO'!L3325,LISTAS!$D$4:$E$15,2,0)</f>
        <v>#N/A</v>
      </c>
      <c r="E3322" s="217" t="e">
        <f>+VLOOKUP('PAA CONSOLIDADO'!M3325,LISTAS!$D$4:$E$15,2,0)</f>
        <v>#N/A</v>
      </c>
      <c r="F3322" s="217">
        <f>+'PAA CONSOLIDADO'!O3325</f>
        <v>0</v>
      </c>
      <c r="G3322" s="217">
        <f t="shared" si="153"/>
        <v>1</v>
      </c>
      <c r="H3322" s="217" t="e">
        <f>+VLOOKUP('PAA CONSOLIDADO'!P3325,LISTAS!$B$4:$C$17,2,0)</f>
        <v>#N/A</v>
      </c>
      <c r="I3322" s="217" t="e">
        <f>+VLOOKUP('PAA CONSOLIDADO'!Q3325,LISTAS!$B$22:$C$25,2,0)</f>
        <v>#N/A</v>
      </c>
      <c r="J3322" s="219">
        <f>'PAA CONSOLIDADO'!R3325</f>
        <v>0</v>
      </c>
      <c r="K3322" s="219">
        <f>+'PAA CONSOLIDADO'!S3325</f>
        <v>0</v>
      </c>
      <c r="L3322" s="217" t="e">
        <f>+VLOOKUP('PAA CONSOLIDADO'!T3325,LISTAS!$B$29:$C$31,2,0)</f>
        <v>#N/A</v>
      </c>
      <c r="M3322" s="217" t="e">
        <f>+VLOOKUP('PAA CONSOLIDADO'!U3325,LISTAS!$B$36:$C$39,2,0)</f>
        <v>#N/A</v>
      </c>
      <c r="N3322" s="217" t="str">
        <f t="shared" si="154"/>
        <v>Unidad de Contratación (1)</v>
      </c>
      <c r="O3322" s="217" t="str">
        <f t="shared" si="155"/>
        <v>CO-DC-11001</v>
      </c>
      <c r="P3322" s="217">
        <f>+'PAA CONSOLIDADO'!V3325</f>
        <v>0</v>
      </c>
      <c r="Q3322" s="217">
        <f>+'PAA CONSOLIDADO'!X3325</f>
        <v>0</v>
      </c>
      <c r="R3322" s="217">
        <f>+'PAA CONSOLIDADO'!Y3325</f>
        <v>0</v>
      </c>
    </row>
    <row r="3323" spans="1:18" s="217" customFormat="1" x14ac:dyDescent="0.25">
      <c r="A3323" s="211">
        <f>+'PAA CONSOLIDADO'!C3326</f>
        <v>0</v>
      </c>
      <c r="B3323" s="211">
        <f>+'PAA CONSOLIDADO'!I3326</f>
        <v>0</v>
      </c>
      <c r="C3323" s="217" t="str">
        <f>+CONCATENATE('PAA CONSOLIDADO'!A3326,"-",'PAA CONSOLIDADO'!D3326,"-",'PAA CONSOLIDADO'!K3326)</f>
        <v>--</v>
      </c>
      <c r="D3323" s="217" t="e">
        <f>+VLOOKUP('PAA CONSOLIDADO'!L3326,LISTAS!$D$4:$E$15,2,0)</f>
        <v>#N/A</v>
      </c>
      <c r="E3323" s="217" t="e">
        <f>+VLOOKUP('PAA CONSOLIDADO'!M3326,LISTAS!$D$4:$E$15,2,0)</f>
        <v>#N/A</v>
      </c>
      <c r="F3323" s="217">
        <f>+'PAA CONSOLIDADO'!O3326</f>
        <v>0</v>
      </c>
      <c r="G3323" s="217">
        <f t="shared" si="153"/>
        <v>1</v>
      </c>
      <c r="H3323" s="217" t="e">
        <f>+VLOOKUP('PAA CONSOLIDADO'!P3326,LISTAS!$B$4:$C$17,2,0)</f>
        <v>#N/A</v>
      </c>
      <c r="I3323" s="217" t="e">
        <f>+VLOOKUP('PAA CONSOLIDADO'!Q3326,LISTAS!$B$22:$C$25,2,0)</f>
        <v>#N/A</v>
      </c>
      <c r="J3323" s="219">
        <f>'PAA CONSOLIDADO'!R3326</f>
        <v>0</v>
      </c>
      <c r="K3323" s="219">
        <f>+'PAA CONSOLIDADO'!S3326</f>
        <v>0</v>
      </c>
      <c r="L3323" s="217" t="e">
        <f>+VLOOKUP('PAA CONSOLIDADO'!T3326,LISTAS!$B$29:$C$31,2,0)</f>
        <v>#N/A</v>
      </c>
      <c r="M3323" s="217" t="e">
        <f>+VLOOKUP('PAA CONSOLIDADO'!U3326,LISTAS!$B$36:$C$39,2,0)</f>
        <v>#N/A</v>
      </c>
      <c r="N3323" s="217" t="str">
        <f t="shared" si="154"/>
        <v>Unidad de Contratación (1)</v>
      </c>
      <c r="O3323" s="217" t="str">
        <f t="shared" si="155"/>
        <v>CO-DC-11001</v>
      </c>
      <c r="P3323" s="217">
        <f>+'PAA CONSOLIDADO'!V3326</f>
        <v>0</v>
      </c>
      <c r="Q3323" s="217">
        <f>+'PAA CONSOLIDADO'!X3326</f>
        <v>0</v>
      </c>
      <c r="R3323" s="217">
        <f>+'PAA CONSOLIDADO'!Y3326</f>
        <v>0</v>
      </c>
    </row>
    <row r="3324" spans="1:18" s="217" customFormat="1" x14ac:dyDescent="0.25">
      <c r="A3324" s="211">
        <f>+'PAA CONSOLIDADO'!C3327</f>
        <v>0</v>
      </c>
      <c r="B3324" s="211">
        <f>+'PAA CONSOLIDADO'!I3327</f>
        <v>0</v>
      </c>
      <c r="C3324" s="217" t="str">
        <f>+CONCATENATE('PAA CONSOLIDADO'!A3327,"-",'PAA CONSOLIDADO'!D3327,"-",'PAA CONSOLIDADO'!K3327)</f>
        <v>--</v>
      </c>
      <c r="D3324" s="217" t="e">
        <f>+VLOOKUP('PAA CONSOLIDADO'!L3327,LISTAS!$D$4:$E$15,2,0)</f>
        <v>#N/A</v>
      </c>
      <c r="E3324" s="217" t="e">
        <f>+VLOOKUP('PAA CONSOLIDADO'!M3327,LISTAS!$D$4:$E$15,2,0)</f>
        <v>#N/A</v>
      </c>
      <c r="F3324" s="217">
        <f>+'PAA CONSOLIDADO'!O3327</f>
        <v>0</v>
      </c>
      <c r="G3324" s="217">
        <f t="shared" si="153"/>
        <v>1</v>
      </c>
      <c r="H3324" s="217" t="e">
        <f>+VLOOKUP('PAA CONSOLIDADO'!P3327,LISTAS!$B$4:$C$17,2,0)</f>
        <v>#N/A</v>
      </c>
      <c r="I3324" s="217" t="e">
        <f>+VLOOKUP('PAA CONSOLIDADO'!Q3327,LISTAS!$B$22:$C$25,2,0)</f>
        <v>#N/A</v>
      </c>
      <c r="J3324" s="219">
        <f>'PAA CONSOLIDADO'!R3327</f>
        <v>0</v>
      </c>
      <c r="K3324" s="219">
        <f>+'PAA CONSOLIDADO'!S3327</f>
        <v>0</v>
      </c>
      <c r="L3324" s="217" t="e">
        <f>+VLOOKUP('PAA CONSOLIDADO'!T3327,LISTAS!$B$29:$C$31,2,0)</f>
        <v>#N/A</v>
      </c>
      <c r="M3324" s="217" t="e">
        <f>+VLOOKUP('PAA CONSOLIDADO'!U3327,LISTAS!$B$36:$C$39,2,0)</f>
        <v>#N/A</v>
      </c>
      <c r="N3324" s="217" t="str">
        <f t="shared" si="154"/>
        <v>Unidad de Contratación (1)</v>
      </c>
      <c r="O3324" s="217" t="str">
        <f t="shared" si="155"/>
        <v>CO-DC-11001</v>
      </c>
      <c r="P3324" s="217">
        <f>+'PAA CONSOLIDADO'!V3327</f>
        <v>0</v>
      </c>
      <c r="Q3324" s="217">
        <f>+'PAA CONSOLIDADO'!X3327</f>
        <v>0</v>
      </c>
      <c r="R3324" s="217">
        <f>+'PAA CONSOLIDADO'!Y3327</f>
        <v>0</v>
      </c>
    </row>
    <row r="3325" spans="1:18" s="217" customFormat="1" x14ac:dyDescent="0.25">
      <c r="A3325" s="211">
        <f>+'PAA CONSOLIDADO'!C3328</f>
        <v>0</v>
      </c>
      <c r="B3325" s="211">
        <f>+'PAA CONSOLIDADO'!I3328</f>
        <v>0</v>
      </c>
      <c r="C3325" s="217" t="str">
        <f>+CONCATENATE('PAA CONSOLIDADO'!A3328,"-",'PAA CONSOLIDADO'!D3328,"-",'PAA CONSOLIDADO'!K3328)</f>
        <v>--</v>
      </c>
      <c r="D3325" s="217" t="e">
        <f>+VLOOKUP('PAA CONSOLIDADO'!L3328,LISTAS!$D$4:$E$15,2,0)</f>
        <v>#N/A</v>
      </c>
      <c r="E3325" s="217" t="e">
        <f>+VLOOKUP('PAA CONSOLIDADO'!M3328,LISTAS!$D$4:$E$15,2,0)</f>
        <v>#N/A</v>
      </c>
      <c r="F3325" s="217">
        <f>+'PAA CONSOLIDADO'!O3328</f>
        <v>0</v>
      </c>
      <c r="G3325" s="217">
        <f t="shared" si="153"/>
        <v>1</v>
      </c>
      <c r="H3325" s="217" t="e">
        <f>+VLOOKUP('PAA CONSOLIDADO'!P3328,LISTAS!$B$4:$C$17,2,0)</f>
        <v>#N/A</v>
      </c>
      <c r="I3325" s="217" t="e">
        <f>+VLOOKUP('PAA CONSOLIDADO'!Q3328,LISTAS!$B$22:$C$25,2,0)</f>
        <v>#N/A</v>
      </c>
      <c r="J3325" s="219">
        <f>'PAA CONSOLIDADO'!R3328</f>
        <v>0</v>
      </c>
      <c r="K3325" s="219">
        <f>+'PAA CONSOLIDADO'!S3328</f>
        <v>0</v>
      </c>
      <c r="L3325" s="217" t="e">
        <f>+VLOOKUP('PAA CONSOLIDADO'!T3328,LISTAS!$B$29:$C$31,2,0)</f>
        <v>#N/A</v>
      </c>
      <c r="M3325" s="217" t="e">
        <f>+VLOOKUP('PAA CONSOLIDADO'!U3328,LISTAS!$B$36:$C$39,2,0)</f>
        <v>#N/A</v>
      </c>
      <c r="N3325" s="217" t="str">
        <f t="shared" si="154"/>
        <v>Unidad de Contratación (1)</v>
      </c>
      <c r="O3325" s="217" t="str">
        <f t="shared" si="155"/>
        <v>CO-DC-11001</v>
      </c>
      <c r="P3325" s="217">
        <f>+'PAA CONSOLIDADO'!V3328</f>
        <v>0</v>
      </c>
      <c r="Q3325" s="217">
        <f>+'PAA CONSOLIDADO'!X3328</f>
        <v>0</v>
      </c>
      <c r="R3325" s="217">
        <f>+'PAA CONSOLIDADO'!Y3328</f>
        <v>0</v>
      </c>
    </row>
    <row r="3326" spans="1:18" s="217" customFormat="1" x14ac:dyDescent="0.25">
      <c r="A3326" s="211">
        <f>+'PAA CONSOLIDADO'!C3329</f>
        <v>0</v>
      </c>
      <c r="B3326" s="211">
        <f>+'PAA CONSOLIDADO'!I3329</f>
        <v>0</v>
      </c>
      <c r="C3326" s="217" t="str">
        <f>+CONCATENATE('PAA CONSOLIDADO'!A3329,"-",'PAA CONSOLIDADO'!D3329,"-",'PAA CONSOLIDADO'!K3329)</f>
        <v>--</v>
      </c>
      <c r="D3326" s="217" t="e">
        <f>+VLOOKUP('PAA CONSOLIDADO'!L3329,LISTAS!$D$4:$E$15,2,0)</f>
        <v>#N/A</v>
      </c>
      <c r="E3326" s="217" t="e">
        <f>+VLOOKUP('PAA CONSOLIDADO'!M3329,LISTAS!$D$4:$E$15,2,0)</f>
        <v>#N/A</v>
      </c>
      <c r="F3326" s="217">
        <f>+'PAA CONSOLIDADO'!O3329</f>
        <v>0</v>
      </c>
      <c r="G3326" s="217">
        <f t="shared" si="153"/>
        <v>1</v>
      </c>
      <c r="H3326" s="217" t="e">
        <f>+VLOOKUP('PAA CONSOLIDADO'!P3329,LISTAS!$B$4:$C$17,2,0)</f>
        <v>#N/A</v>
      </c>
      <c r="I3326" s="217" t="e">
        <f>+VLOOKUP('PAA CONSOLIDADO'!Q3329,LISTAS!$B$22:$C$25,2,0)</f>
        <v>#N/A</v>
      </c>
      <c r="J3326" s="219">
        <f>'PAA CONSOLIDADO'!R3329</f>
        <v>0</v>
      </c>
      <c r="K3326" s="219">
        <f>+'PAA CONSOLIDADO'!S3329</f>
        <v>0</v>
      </c>
      <c r="L3326" s="217" t="e">
        <f>+VLOOKUP('PAA CONSOLIDADO'!T3329,LISTAS!$B$29:$C$31,2,0)</f>
        <v>#N/A</v>
      </c>
      <c r="M3326" s="217" t="e">
        <f>+VLOOKUP('PAA CONSOLIDADO'!U3329,LISTAS!$B$36:$C$39,2,0)</f>
        <v>#N/A</v>
      </c>
      <c r="N3326" s="217" t="str">
        <f t="shared" si="154"/>
        <v>Unidad de Contratación (1)</v>
      </c>
      <c r="O3326" s="217" t="str">
        <f t="shared" si="155"/>
        <v>CO-DC-11001</v>
      </c>
      <c r="P3326" s="217">
        <f>+'PAA CONSOLIDADO'!V3329</f>
        <v>0</v>
      </c>
      <c r="Q3326" s="217">
        <f>+'PAA CONSOLIDADO'!X3329</f>
        <v>0</v>
      </c>
      <c r="R3326" s="217">
        <f>+'PAA CONSOLIDADO'!Y3329</f>
        <v>0</v>
      </c>
    </row>
    <row r="3327" spans="1:18" s="217" customFormat="1" x14ac:dyDescent="0.25">
      <c r="A3327" s="211">
        <f>+'PAA CONSOLIDADO'!C3330</f>
        <v>0</v>
      </c>
      <c r="B3327" s="211">
        <f>+'PAA CONSOLIDADO'!I3330</f>
        <v>0</v>
      </c>
      <c r="C3327" s="217" t="str">
        <f>+CONCATENATE('PAA CONSOLIDADO'!A3330,"-",'PAA CONSOLIDADO'!D3330,"-",'PAA CONSOLIDADO'!K3330)</f>
        <v>--</v>
      </c>
      <c r="D3327" s="217" t="e">
        <f>+VLOOKUP('PAA CONSOLIDADO'!L3330,LISTAS!$D$4:$E$15,2,0)</f>
        <v>#N/A</v>
      </c>
      <c r="E3327" s="217" t="e">
        <f>+VLOOKUP('PAA CONSOLIDADO'!M3330,LISTAS!$D$4:$E$15,2,0)</f>
        <v>#N/A</v>
      </c>
      <c r="F3327" s="217">
        <f>+'PAA CONSOLIDADO'!O3330</f>
        <v>0</v>
      </c>
      <c r="G3327" s="217">
        <f t="shared" si="153"/>
        <v>1</v>
      </c>
      <c r="H3327" s="217" t="e">
        <f>+VLOOKUP('PAA CONSOLIDADO'!P3330,LISTAS!$B$4:$C$17,2,0)</f>
        <v>#N/A</v>
      </c>
      <c r="I3327" s="217" t="e">
        <f>+VLOOKUP('PAA CONSOLIDADO'!Q3330,LISTAS!$B$22:$C$25,2,0)</f>
        <v>#N/A</v>
      </c>
      <c r="J3327" s="219">
        <f>'PAA CONSOLIDADO'!R3330</f>
        <v>0</v>
      </c>
      <c r="K3327" s="219">
        <f>+'PAA CONSOLIDADO'!S3330</f>
        <v>0</v>
      </c>
      <c r="L3327" s="217" t="e">
        <f>+VLOOKUP('PAA CONSOLIDADO'!T3330,LISTAS!$B$29:$C$31,2,0)</f>
        <v>#N/A</v>
      </c>
      <c r="M3327" s="217" t="e">
        <f>+VLOOKUP('PAA CONSOLIDADO'!U3330,LISTAS!$B$36:$C$39,2,0)</f>
        <v>#N/A</v>
      </c>
      <c r="N3327" s="217" t="str">
        <f t="shared" si="154"/>
        <v>Unidad de Contratación (1)</v>
      </c>
      <c r="O3327" s="217" t="str">
        <f t="shared" si="155"/>
        <v>CO-DC-11001</v>
      </c>
      <c r="P3327" s="217">
        <f>+'PAA CONSOLIDADO'!V3330</f>
        <v>0</v>
      </c>
      <c r="Q3327" s="217">
        <f>+'PAA CONSOLIDADO'!X3330</f>
        <v>0</v>
      </c>
      <c r="R3327" s="217">
        <f>+'PAA CONSOLIDADO'!Y3330</f>
        <v>0</v>
      </c>
    </row>
    <row r="3328" spans="1:18" s="217" customFormat="1" x14ac:dyDescent="0.25">
      <c r="A3328" s="211">
        <f>+'PAA CONSOLIDADO'!C3331</f>
        <v>0</v>
      </c>
      <c r="B3328" s="211">
        <f>+'PAA CONSOLIDADO'!I3331</f>
        <v>0</v>
      </c>
      <c r="C3328" s="217" t="str">
        <f>+CONCATENATE('PAA CONSOLIDADO'!A3331,"-",'PAA CONSOLIDADO'!D3331,"-",'PAA CONSOLIDADO'!K3331)</f>
        <v>--</v>
      </c>
      <c r="D3328" s="217" t="e">
        <f>+VLOOKUP('PAA CONSOLIDADO'!L3331,LISTAS!$D$4:$E$15,2,0)</f>
        <v>#N/A</v>
      </c>
      <c r="E3328" s="217" t="e">
        <f>+VLOOKUP('PAA CONSOLIDADO'!M3331,LISTAS!$D$4:$E$15,2,0)</f>
        <v>#N/A</v>
      </c>
      <c r="F3328" s="217">
        <f>+'PAA CONSOLIDADO'!O3331</f>
        <v>0</v>
      </c>
      <c r="G3328" s="217">
        <f t="shared" si="153"/>
        <v>1</v>
      </c>
      <c r="H3328" s="217" t="e">
        <f>+VLOOKUP('PAA CONSOLIDADO'!P3331,LISTAS!$B$4:$C$17,2,0)</f>
        <v>#N/A</v>
      </c>
      <c r="I3328" s="217" t="e">
        <f>+VLOOKUP('PAA CONSOLIDADO'!Q3331,LISTAS!$B$22:$C$25,2,0)</f>
        <v>#N/A</v>
      </c>
      <c r="J3328" s="219">
        <f>'PAA CONSOLIDADO'!R3331</f>
        <v>0</v>
      </c>
      <c r="K3328" s="219">
        <f>+'PAA CONSOLIDADO'!S3331</f>
        <v>0</v>
      </c>
      <c r="L3328" s="217" t="e">
        <f>+VLOOKUP('PAA CONSOLIDADO'!T3331,LISTAS!$B$29:$C$31,2,0)</f>
        <v>#N/A</v>
      </c>
      <c r="M3328" s="217" t="e">
        <f>+VLOOKUP('PAA CONSOLIDADO'!U3331,LISTAS!$B$36:$C$39,2,0)</f>
        <v>#N/A</v>
      </c>
      <c r="N3328" s="217" t="str">
        <f t="shared" si="154"/>
        <v>Unidad de Contratación (1)</v>
      </c>
      <c r="O3328" s="217" t="str">
        <f t="shared" si="155"/>
        <v>CO-DC-11001</v>
      </c>
      <c r="P3328" s="217">
        <f>+'PAA CONSOLIDADO'!V3331</f>
        <v>0</v>
      </c>
      <c r="Q3328" s="217">
        <f>+'PAA CONSOLIDADO'!X3331</f>
        <v>0</v>
      </c>
      <c r="R3328" s="217">
        <f>+'PAA CONSOLIDADO'!Y3331</f>
        <v>0</v>
      </c>
    </row>
    <row r="3329" spans="1:18" s="217" customFormat="1" x14ac:dyDescent="0.25">
      <c r="A3329" s="211">
        <f>+'PAA CONSOLIDADO'!C3332</f>
        <v>0</v>
      </c>
      <c r="B3329" s="211">
        <f>+'PAA CONSOLIDADO'!I3332</f>
        <v>0</v>
      </c>
      <c r="C3329" s="217" t="str">
        <f>+CONCATENATE('PAA CONSOLIDADO'!A3332,"-",'PAA CONSOLIDADO'!D3332,"-",'PAA CONSOLIDADO'!K3332)</f>
        <v>--</v>
      </c>
      <c r="D3329" s="217" t="e">
        <f>+VLOOKUP('PAA CONSOLIDADO'!L3332,LISTAS!$D$4:$E$15,2,0)</f>
        <v>#N/A</v>
      </c>
      <c r="E3329" s="217" t="e">
        <f>+VLOOKUP('PAA CONSOLIDADO'!M3332,LISTAS!$D$4:$E$15,2,0)</f>
        <v>#N/A</v>
      </c>
      <c r="F3329" s="217">
        <f>+'PAA CONSOLIDADO'!O3332</f>
        <v>0</v>
      </c>
      <c r="G3329" s="217">
        <f t="shared" si="153"/>
        <v>1</v>
      </c>
      <c r="H3329" s="217" t="e">
        <f>+VLOOKUP('PAA CONSOLIDADO'!P3332,LISTAS!$B$4:$C$17,2,0)</f>
        <v>#N/A</v>
      </c>
      <c r="I3329" s="217" t="e">
        <f>+VLOOKUP('PAA CONSOLIDADO'!Q3332,LISTAS!$B$22:$C$25,2,0)</f>
        <v>#N/A</v>
      </c>
      <c r="J3329" s="219">
        <f>'PAA CONSOLIDADO'!R3332</f>
        <v>0</v>
      </c>
      <c r="K3329" s="219">
        <f>+'PAA CONSOLIDADO'!S3332</f>
        <v>0</v>
      </c>
      <c r="L3329" s="217" t="e">
        <f>+VLOOKUP('PAA CONSOLIDADO'!T3332,LISTAS!$B$29:$C$31,2,0)</f>
        <v>#N/A</v>
      </c>
      <c r="M3329" s="217" t="e">
        <f>+VLOOKUP('PAA CONSOLIDADO'!U3332,LISTAS!$B$36:$C$39,2,0)</f>
        <v>#N/A</v>
      </c>
      <c r="N3329" s="217" t="str">
        <f t="shared" si="154"/>
        <v>Unidad de Contratación (1)</v>
      </c>
      <c r="O3329" s="217" t="str">
        <f t="shared" si="155"/>
        <v>CO-DC-11001</v>
      </c>
      <c r="P3329" s="217">
        <f>+'PAA CONSOLIDADO'!V3332</f>
        <v>0</v>
      </c>
      <c r="Q3329" s="217">
        <f>+'PAA CONSOLIDADO'!X3332</f>
        <v>0</v>
      </c>
      <c r="R3329" s="217">
        <f>+'PAA CONSOLIDADO'!Y3332</f>
        <v>0</v>
      </c>
    </row>
    <row r="3330" spans="1:18" s="217" customFormat="1" x14ac:dyDescent="0.25">
      <c r="A3330" s="211">
        <f>+'PAA CONSOLIDADO'!C3333</f>
        <v>0</v>
      </c>
      <c r="B3330" s="211">
        <f>+'PAA CONSOLIDADO'!I3333</f>
        <v>0</v>
      </c>
      <c r="C3330" s="217" t="str">
        <f>+CONCATENATE('PAA CONSOLIDADO'!A3333,"-",'PAA CONSOLIDADO'!D3333,"-",'PAA CONSOLIDADO'!K3333)</f>
        <v>--</v>
      </c>
      <c r="D3330" s="217" t="e">
        <f>+VLOOKUP('PAA CONSOLIDADO'!L3333,LISTAS!$D$4:$E$15,2,0)</f>
        <v>#N/A</v>
      </c>
      <c r="E3330" s="217" t="e">
        <f>+VLOOKUP('PAA CONSOLIDADO'!M3333,LISTAS!$D$4:$E$15,2,0)</f>
        <v>#N/A</v>
      </c>
      <c r="F3330" s="217">
        <f>+'PAA CONSOLIDADO'!O3333</f>
        <v>0</v>
      </c>
      <c r="G3330" s="217">
        <f t="shared" si="153"/>
        <v>1</v>
      </c>
      <c r="H3330" s="217" t="e">
        <f>+VLOOKUP('PAA CONSOLIDADO'!P3333,LISTAS!$B$4:$C$17,2,0)</f>
        <v>#N/A</v>
      </c>
      <c r="I3330" s="217" t="e">
        <f>+VLOOKUP('PAA CONSOLIDADO'!Q3333,LISTAS!$B$22:$C$25,2,0)</f>
        <v>#N/A</v>
      </c>
      <c r="J3330" s="219">
        <f>'PAA CONSOLIDADO'!R3333</f>
        <v>0</v>
      </c>
      <c r="K3330" s="219">
        <f>+'PAA CONSOLIDADO'!S3333</f>
        <v>0</v>
      </c>
      <c r="L3330" s="217" t="e">
        <f>+VLOOKUP('PAA CONSOLIDADO'!T3333,LISTAS!$B$29:$C$31,2,0)</f>
        <v>#N/A</v>
      </c>
      <c r="M3330" s="217" t="e">
        <f>+VLOOKUP('PAA CONSOLIDADO'!U3333,LISTAS!$B$36:$C$39,2,0)</f>
        <v>#N/A</v>
      </c>
      <c r="N3330" s="217" t="str">
        <f t="shared" si="154"/>
        <v>Unidad de Contratación (1)</v>
      </c>
      <c r="O3330" s="217" t="str">
        <f t="shared" si="155"/>
        <v>CO-DC-11001</v>
      </c>
      <c r="P3330" s="217">
        <f>+'PAA CONSOLIDADO'!V3333</f>
        <v>0</v>
      </c>
      <c r="Q3330" s="217">
        <f>+'PAA CONSOLIDADO'!X3333</f>
        <v>0</v>
      </c>
      <c r="R3330" s="217">
        <f>+'PAA CONSOLIDADO'!Y3333</f>
        <v>0</v>
      </c>
    </row>
    <row r="3331" spans="1:18" s="217" customFormat="1" x14ac:dyDescent="0.25">
      <c r="A3331" s="211">
        <f>+'PAA CONSOLIDADO'!C3334</f>
        <v>0</v>
      </c>
      <c r="B3331" s="211">
        <f>+'PAA CONSOLIDADO'!I3334</f>
        <v>0</v>
      </c>
      <c r="C3331" s="217" t="str">
        <f>+CONCATENATE('PAA CONSOLIDADO'!A3334,"-",'PAA CONSOLIDADO'!D3334,"-",'PAA CONSOLIDADO'!K3334)</f>
        <v>--</v>
      </c>
      <c r="D3331" s="217" t="e">
        <f>+VLOOKUP('PAA CONSOLIDADO'!L3334,LISTAS!$D$4:$E$15,2,0)</f>
        <v>#N/A</v>
      </c>
      <c r="E3331" s="217" t="e">
        <f>+VLOOKUP('PAA CONSOLIDADO'!M3334,LISTAS!$D$4:$E$15,2,0)</f>
        <v>#N/A</v>
      </c>
      <c r="F3331" s="217">
        <f>+'PAA CONSOLIDADO'!O3334</f>
        <v>0</v>
      </c>
      <c r="G3331" s="217">
        <f t="shared" si="153"/>
        <v>1</v>
      </c>
      <c r="H3331" s="217" t="e">
        <f>+VLOOKUP('PAA CONSOLIDADO'!P3334,LISTAS!$B$4:$C$17,2,0)</f>
        <v>#N/A</v>
      </c>
      <c r="I3331" s="217" t="e">
        <f>+VLOOKUP('PAA CONSOLIDADO'!Q3334,LISTAS!$B$22:$C$25,2,0)</f>
        <v>#N/A</v>
      </c>
      <c r="J3331" s="219">
        <f>'PAA CONSOLIDADO'!R3334</f>
        <v>0</v>
      </c>
      <c r="K3331" s="219">
        <f>+'PAA CONSOLIDADO'!S3334</f>
        <v>0</v>
      </c>
      <c r="L3331" s="217" t="e">
        <f>+VLOOKUP('PAA CONSOLIDADO'!T3334,LISTAS!$B$29:$C$31,2,0)</f>
        <v>#N/A</v>
      </c>
      <c r="M3331" s="217" t="e">
        <f>+VLOOKUP('PAA CONSOLIDADO'!U3334,LISTAS!$B$36:$C$39,2,0)</f>
        <v>#N/A</v>
      </c>
      <c r="N3331" s="217" t="str">
        <f t="shared" si="154"/>
        <v>Unidad de Contratación (1)</v>
      </c>
      <c r="O3331" s="217" t="str">
        <f t="shared" si="155"/>
        <v>CO-DC-11001</v>
      </c>
      <c r="P3331" s="217">
        <f>+'PAA CONSOLIDADO'!V3334</f>
        <v>0</v>
      </c>
      <c r="Q3331" s="217">
        <f>+'PAA CONSOLIDADO'!X3334</f>
        <v>0</v>
      </c>
      <c r="R3331" s="217">
        <f>+'PAA CONSOLIDADO'!Y3334</f>
        <v>0</v>
      </c>
    </row>
    <row r="3332" spans="1:18" s="217" customFormat="1" x14ac:dyDescent="0.25">
      <c r="A3332" s="211">
        <f>+'PAA CONSOLIDADO'!C3335</f>
        <v>0</v>
      </c>
      <c r="B3332" s="211">
        <f>+'PAA CONSOLIDADO'!I3335</f>
        <v>0</v>
      </c>
      <c r="C3332" s="217" t="str">
        <f>+CONCATENATE('PAA CONSOLIDADO'!A3335,"-",'PAA CONSOLIDADO'!D3335,"-",'PAA CONSOLIDADO'!K3335)</f>
        <v>--</v>
      </c>
      <c r="D3332" s="217" t="e">
        <f>+VLOOKUP('PAA CONSOLIDADO'!L3335,LISTAS!$D$4:$E$15,2,0)</f>
        <v>#N/A</v>
      </c>
      <c r="E3332" s="217" t="e">
        <f>+VLOOKUP('PAA CONSOLIDADO'!M3335,LISTAS!$D$4:$E$15,2,0)</f>
        <v>#N/A</v>
      </c>
      <c r="F3332" s="217">
        <f>+'PAA CONSOLIDADO'!O3335</f>
        <v>0</v>
      </c>
      <c r="G3332" s="217">
        <f t="shared" si="153"/>
        <v>1</v>
      </c>
      <c r="H3332" s="217" t="e">
        <f>+VLOOKUP('PAA CONSOLIDADO'!P3335,LISTAS!$B$4:$C$17,2,0)</f>
        <v>#N/A</v>
      </c>
      <c r="I3332" s="217" t="e">
        <f>+VLOOKUP('PAA CONSOLIDADO'!Q3335,LISTAS!$B$22:$C$25,2,0)</f>
        <v>#N/A</v>
      </c>
      <c r="J3332" s="219">
        <f>'PAA CONSOLIDADO'!R3335</f>
        <v>0</v>
      </c>
      <c r="K3332" s="219">
        <f>+'PAA CONSOLIDADO'!S3335</f>
        <v>0</v>
      </c>
      <c r="L3332" s="217" t="e">
        <f>+VLOOKUP('PAA CONSOLIDADO'!T3335,LISTAS!$B$29:$C$31,2,0)</f>
        <v>#N/A</v>
      </c>
      <c r="M3332" s="217" t="e">
        <f>+VLOOKUP('PAA CONSOLIDADO'!U3335,LISTAS!$B$36:$C$39,2,0)</f>
        <v>#N/A</v>
      </c>
      <c r="N3332" s="217" t="str">
        <f t="shared" si="154"/>
        <v>Unidad de Contratación (1)</v>
      </c>
      <c r="O3332" s="217" t="str">
        <f t="shared" si="155"/>
        <v>CO-DC-11001</v>
      </c>
      <c r="P3332" s="217">
        <f>+'PAA CONSOLIDADO'!V3335</f>
        <v>0</v>
      </c>
      <c r="Q3332" s="217">
        <f>+'PAA CONSOLIDADO'!X3335</f>
        <v>0</v>
      </c>
      <c r="R3332" s="217">
        <f>+'PAA CONSOLIDADO'!Y3335</f>
        <v>0</v>
      </c>
    </row>
    <row r="3333" spans="1:18" s="217" customFormat="1" x14ac:dyDescent="0.25">
      <c r="A3333" s="211">
        <f>+'PAA CONSOLIDADO'!C3336</f>
        <v>0</v>
      </c>
      <c r="B3333" s="211">
        <f>+'PAA CONSOLIDADO'!I3336</f>
        <v>0</v>
      </c>
      <c r="C3333" s="217" t="str">
        <f>+CONCATENATE('PAA CONSOLIDADO'!A3336,"-",'PAA CONSOLIDADO'!D3336,"-",'PAA CONSOLIDADO'!K3336)</f>
        <v>--</v>
      </c>
      <c r="D3333" s="217" t="e">
        <f>+VLOOKUP('PAA CONSOLIDADO'!L3336,LISTAS!$D$4:$E$15,2,0)</f>
        <v>#N/A</v>
      </c>
      <c r="E3333" s="217" t="e">
        <f>+VLOOKUP('PAA CONSOLIDADO'!M3336,LISTAS!$D$4:$E$15,2,0)</f>
        <v>#N/A</v>
      </c>
      <c r="F3333" s="217">
        <f>+'PAA CONSOLIDADO'!O3336</f>
        <v>0</v>
      </c>
      <c r="G3333" s="217">
        <f t="shared" ref="G3333:G3396" si="156">+IF(ISBLANK(B3333),"",1)</f>
        <v>1</v>
      </c>
      <c r="H3333" s="217" t="e">
        <f>+VLOOKUP('PAA CONSOLIDADO'!P3336,LISTAS!$B$4:$C$17,2,0)</f>
        <v>#N/A</v>
      </c>
      <c r="I3333" s="217" t="e">
        <f>+VLOOKUP('PAA CONSOLIDADO'!Q3336,LISTAS!$B$22:$C$25,2,0)</f>
        <v>#N/A</v>
      </c>
      <c r="J3333" s="219">
        <f>'PAA CONSOLIDADO'!R3336</f>
        <v>0</v>
      </c>
      <c r="K3333" s="219">
        <f>+'PAA CONSOLIDADO'!S3336</f>
        <v>0</v>
      </c>
      <c r="L3333" s="217" t="e">
        <f>+VLOOKUP('PAA CONSOLIDADO'!T3336,LISTAS!$B$29:$C$31,2,0)</f>
        <v>#N/A</v>
      </c>
      <c r="M3333" s="217" t="e">
        <f>+VLOOKUP('PAA CONSOLIDADO'!U3336,LISTAS!$B$36:$C$39,2,0)</f>
        <v>#N/A</v>
      </c>
      <c r="N3333" s="217" t="str">
        <f t="shared" ref="N3333:N3396" si="157">+IF(ISBLANK(B3333),"","Unidad de Contratación (1)")</f>
        <v>Unidad de Contratación (1)</v>
      </c>
      <c r="O3333" s="217" t="str">
        <f t="shared" ref="O3333:O3396" si="158">+IF(ISBLANK(B3333),"","CO-DC-11001")</f>
        <v>CO-DC-11001</v>
      </c>
      <c r="P3333" s="217">
        <f>+'PAA CONSOLIDADO'!V3336</f>
        <v>0</v>
      </c>
      <c r="Q3333" s="217">
        <f>+'PAA CONSOLIDADO'!X3336</f>
        <v>0</v>
      </c>
      <c r="R3333" s="217">
        <f>+'PAA CONSOLIDADO'!Y3336</f>
        <v>0</v>
      </c>
    </row>
    <row r="3334" spans="1:18" s="217" customFormat="1" x14ac:dyDescent="0.25">
      <c r="A3334" s="211">
        <f>+'PAA CONSOLIDADO'!C3337</f>
        <v>0</v>
      </c>
      <c r="B3334" s="211">
        <f>+'PAA CONSOLIDADO'!I3337</f>
        <v>0</v>
      </c>
      <c r="C3334" s="217" t="str">
        <f>+CONCATENATE('PAA CONSOLIDADO'!A3337,"-",'PAA CONSOLIDADO'!D3337,"-",'PAA CONSOLIDADO'!K3337)</f>
        <v>--</v>
      </c>
      <c r="D3334" s="217" t="e">
        <f>+VLOOKUP('PAA CONSOLIDADO'!L3337,LISTAS!$D$4:$E$15,2,0)</f>
        <v>#N/A</v>
      </c>
      <c r="E3334" s="217" t="e">
        <f>+VLOOKUP('PAA CONSOLIDADO'!M3337,LISTAS!$D$4:$E$15,2,0)</f>
        <v>#N/A</v>
      </c>
      <c r="F3334" s="217">
        <f>+'PAA CONSOLIDADO'!O3337</f>
        <v>0</v>
      </c>
      <c r="G3334" s="217">
        <f t="shared" si="156"/>
        <v>1</v>
      </c>
      <c r="H3334" s="217" t="e">
        <f>+VLOOKUP('PAA CONSOLIDADO'!P3337,LISTAS!$B$4:$C$17,2,0)</f>
        <v>#N/A</v>
      </c>
      <c r="I3334" s="217" t="e">
        <f>+VLOOKUP('PAA CONSOLIDADO'!Q3337,LISTAS!$B$22:$C$25,2,0)</f>
        <v>#N/A</v>
      </c>
      <c r="J3334" s="219">
        <f>'PAA CONSOLIDADO'!R3337</f>
        <v>0</v>
      </c>
      <c r="K3334" s="219">
        <f>+'PAA CONSOLIDADO'!S3337</f>
        <v>0</v>
      </c>
      <c r="L3334" s="217" t="e">
        <f>+VLOOKUP('PAA CONSOLIDADO'!T3337,LISTAS!$B$29:$C$31,2,0)</f>
        <v>#N/A</v>
      </c>
      <c r="M3334" s="217" t="e">
        <f>+VLOOKUP('PAA CONSOLIDADO'!U3337,LISTAS!$B$36:$C$39,2,0)</f>
        <v>#N/A</v>
      </c>
      <c r="N3334" s="217" t="str">
        <f t="shared" si="157"/>
        <v>Unidad de Contratación (1)</v>
      </c>
      <c r="O3334" s="217" t="str">
        <f t="shared" si="158"/>
        <v>CO-DC-11001</v>
      </c>
      <c r="P3334" s="217">
        <f>+'PAA CONSOLIDADO'!V3337</f>
        <v>0</v>
      </c>
      <c r="Q3334" s="217">
        <f>+'PAA CONSOLIDADO'!X3337</f>
        <v>0</v>
      </c>
      <c r="R3334" s="217">
        <f>+'PAA CONSOLIDADO'!Y3337</f>
        <v>0</v>
      </c>
    </row>
    <row r="3335" spans="1:18" s="217" customFormat="1" x14ac:dyDescent="0.25">
      <c r="A3335" s="211">
        <f>+'PAA CONSOLIDADO'!C3338</f>
        <v>0</v>
      </c>
      <c r="B3335" s="211">
        <f>+'PAA CONSOLIDADO'!I3338</f>
        <v>0</v>
      </c>
      <c r="C3335" s="217" t="str">
        <f>+CONCATENATE('PAA CONSOLIDADO'!A3338,"-",'PAA CONSOLIDADO'!D3338,"-",'PAA CONSOLIDADO'!K3338)</f>
        <v>--</v>
      </c>
      <c r="D3335" s="217" t="e">
        <f>+VLOOKUP('PAA CONSOLIDADO'!L3338,LISTAS!$D$4:$E$15,2,0)</f>
        <v>#N/A</v>
      </c>
      <c r="E3335" s="217" t="e">
        <f>+VLOOKUP('PAA CONSOLIDADO'!M3338,LISTAS!$D$4:$E$15,2,0)</f>
        <v>#N/A</v>
      </c>
      <c r="F3335" s="217">
        <f>+'PAA CONSOLIDADO'!O3338</f>
        <v>0</v>
      </c>
      <c r="G3335" s="217">
        <f t="shared" si="156"/>
        <v>1</v>
      </c>
      <c r="H3335" s="217" t="e">
        <f>+VLOOKUP('PAA CONSOLIDADO'!P3338,LISTAS!$B$4:$C$17,2,0)</f>
        <v>#N/A</v>
      </c>
      <c r="I3335" s="217" t="e">
        <f>+VLOOKUP('PAA CONSOLIDADO'!Q3338,LISTAS!$B$22:$C$25,2,0)</f>
        <v>#N/A</v>
      </c>
      <c r="J3335" s="219">
        <f>'PAA CONSOLIDADO'!R3338</f>
        <v>0</v>
      </c>
      <c r="K3335" s="219">
        <f>+'PAA CONSOLIDADO'!S3338</f>
        <v>0</v>
      </c>
      <c r="L3335" s="217" t="e">
        <f>+VLOOKUP('PAA CONSOLIDADO'!T3338,LISTAS!$B$29:$C$31,2,0)</f>
        <v>#N/A</v>
      </c>
      <c r="M3335" s="217" t="e">
        <f>+VLOOKUP('PAA CONSOLIDADO'!U3338,LISTAS!$B$36:$C$39,2,0)</f>
        <v>#N/A</v>
      </c>
      <c r="N3335" s="217" t="str">
        <f t="shared" si="157"/>
        <v>Unidad de Contratación (1)</v>
      </c>
      <c r="O3335" s="217" t="str">
        <f t="shared" si="158"/>
        <v>CO-DC-11001</v>
      </c>
      <c r="P3335" s="217">
        <f>+'PAA CONSOLIDADO'!V3338</f>
        <v>0</v>
      </c>
      <c r="Q3335" s="217">
        <f>+'PAA CONSOLIDADO'!X3338</f>
        <v>0</v>
      </c>
      <c r="R3335" s="217">
        <f>+'PAA CONSOLIDADO'!Y3338</f>
        <v>0</v>
      </c>
    </row>
    <row r="3336" spans="1:18" s="217" customFormat="1" x14ac:dyDescent="0.25">
      <c r="A3336" s="211">
        <f>+'PAA CONSOLIDADO'!C3339</f>
        <v>0</v>
      </c>
      <c r="B3336" s="211">
        <f>+'PAA CONSOLIDADO'!I3339</f>
        <v>0</v>
      </c>
      <c r="C3336" s="217" t="str">
        <f>+CONCATENATE('PAA CONSOLIDADO'!A3339,"-",'PAA CONSOLIDADO'!D3339,"-",'PAA CONSOLIDADO'!K3339)</f>
        <v>--</v>
      </c>
      <c r="D3336" s="217" t="e">
        <f>+VLOOKUP('PAA CONSOLIDADO'!L3339,LISTAS!$D$4:$E$15,2,0)</f>
        <v>#N/A</v>
      </c>
      <c r="E3336" s="217" t="e">
        <f>+VLOOKUP('PAA CONSOLIDADO'!M3339,LISTAS!$D$4:$E$15,2,0)</f>
        <v>#N/A</v>
      </c>
      <c r="F3336" s="217">
        <f>+'PAA CONSOLIDADO'!O3339</f>
        <v>0</v>
      </c>
      <c r="G3336" s="217">
        <f t="shared" si="156"/>
        <v>1</v>
      </c>
      <c r="H3336" s="217" t="e">
        <f>+VLOOKUP('PAA CONSOLIDADO'!P3339,LISTAS!$B$4:$C$17,2,0)</f>
        <v>#N/A</v>
      </c>
      <c r="I3336" s="217" t="e">
        <f>+VLOOKUP('PAA CONSOLIDADO'!Q3339,LISTAS!$B$22:$C$25,2,0)</f>
        <v>#N/A</v>
      </c>
      <c r="J3336" s="219">
        <f>'PAA CONSOLIDADO'!R3339</f>
        <v>0</v>
      </c>
      <c r="K3336" s="219">
        <f>+'PAA CONSOLIDADO'!S3339</f>
        <v>0</v>
      </c>
      <c r="L3336" s="217" t="e">
        <f>+VLOOKUP('PAA CONSOLIDADO'!T3339,LISTAS!$B$29:$C$31,2,0)</f>
        <v>#N/A</v>
      </c>
      <c r="M3336" s="217" t="e">
        <f>+VLOOKUP('PAA CONSOLIDADO'!U3339,LISTAS!$B$36:$C$39,2,0)</f>
        <v>#N/A</v>
      </c>
      <c r="N3336" s="217" t="str">
        <f t="shared" si="157"/>
        <v>Unidad de Contratación (1)</v>
      </c>
      <c r="O3336" s="217" t="str">
        <f t="shared" si="158"/>
        <v>CO-DC-11001</v>
      </c>
      <c r="P3336" s="217">
        <f>+'PAA CONSOLIDADO'!V3339</f>
        <v>0</v>
      </c>
      <c r="Q3336" s="217">
        <f>+'PAA CONSOLIDADO'!X3339</f>
        <v>0</v>
      </c>
      <c r="R3336" s="217">
        <f>+'PAA CONSOLIDADO'!Y3339</f>
        <v>0</v>
      </c>
    </row>
    <row r="3337" spans="1:18" s="217" customFormat="1" x14ac:dyDescent="0.25">
      <c r="A3337" s="211">
        <f>+'PAA CONSOLIDADO'!C3340</f>
        <v>0</v>
      </c>
      <c r="B3337" s="211">
        <f>+'PAA CONSOLIDADO'!I3340</f>
        <v>0</v>
      </c>
      <c r="C3337" s="217" t="str">
        <f>+CONCATENATE('PAA CONSOLIDADO'!A3340,"-",'PAA CONSOLIDADO'!D3340,"-",'PAA CONSOLIDADO'!K3340)</f>
        <v>--</v>
      </c>
      <c r="D3337" s="217" t="e">
        <f>+VLOOKUP('PAA CONSOLIDADO'!L3340,LISTAS!$D$4:$E$15,2,0)</f>
        <v>#N/A</v>
      </c>
      <c r="E3337" s="217" t="e">
        <f>+VLOOKUP('PAA CONSOLIDADO'!M3340,LISTAS!$D$4:$E$15,2,0)</f>
        <v>#N/A</v>
      </c>
      <c r="F3337" s="217">
        <f>+'PAA CONSOLIDADO'!O3340</f>
        <v>0</v>
      </c>
      <c r="G3337" s="217">
        <f t="shared" si="156"/>
        <v>1</v>
      </c>
      <c r="H3337" s="217" t="e">
        <f>+VLOOKUP('PAA CONSOLIDADO'!P3340,LISTAS!$B$4:$C$17,2,0)</f>
        <v>#N/A</v>
      </c>
      <c r="I3337" s="217" t="e">
        <f>+VLOOKUP('PAA CONSOLIDADO'!Q3340,LISTAS!$B$22:$C$25,2,0)</f>
        <v>#N/A</v>
      </c>
      <c r="J3337" s="219">
        <f>'PAA CONSOLIDADO'!R3340</f>
        <v>0</v>
      </c>
      <c r="K3337" s="219">
        <f>+'PAA CONSOLIDADO'!S3340</f>
        <v>0</v>
      </c>
      <c r="L3337" s="217" t="e">
        <f>+VLOOKUP('PAA CONSOLIDADO'!T3340,LISTAS!$B$29:$C$31,2,0)</f>
        <v>#N/A</v>
      </c>
      <c r="M3337" s="217" t="e">
        <f>+VLOOKUP('PAA CONSOLIDADO'!U3340,LISTAS!$B$36:$C$39,2,0)</f>
        <v>#N/A</v>
      </c>
      <c r="N3337" s="217" t="str">
        <f t="shared" si="157"/>
        <v>Unidad de Contratación (1)</v>
      </c>
      <c r="O3337" s="217" t="str">
        <f t="shared" si="158"/>
        <v>CO-DC-11001</v>
      </c>
      <c r="P3337" s="217">
        <f>+'PAA CONSOLIDADO'!V3340</f>
        <v>0</v>
      </c>
      <c r="Q3337" s="217">
        <f>+'PAA CONSOLIDADO'!X3340</f>
        <v>0</v>
      </c>
      <c r="R3337" s="217">
        <f>+'PAA CONSOLIDADO'!Y3340</f>
        <v>0</v>
      </c>
    </row>
    <row r="3338" spans="1:18" s="217" customFormat="1" x14ac:dyDescent="0.25">
      <c r="A3338" s="211">
        <f>+'PAA CONSOLIDADO'!C3341</f>
        <v>0</v>
      </c>
      <c r="B3338" s="211">
        <f>+'PAA CONSOLIDADO'!I3341</f>
        <v>0</v>
      </c>
      <c r="C3338" s="217" t="str">
        <f>+CONCATENATE('PAA CONSOLIDADO'!A3341,"-",'PAA CONSOLIDADO'!D3341,"-",'PAA CONSOLIDADO'!K3341)</f>
        <v>--</v>
      </c>
      <c r="D3338" s="217" t="e">
        <f>+VLOOKUP('PAA CONSOLIDADO'!L3341,LISTAS!$D$4:$E$15,2,0)</f>
        <v>#N/A</v>
      </c>
      <c r="E3338" s="217" t="e">
        <f>+VLOOKUP('PAA CONSOLIDADO'!M3341,LISTAS!$D$4:$E$15,2,0)</f>
        <v>#N/A</v>
      </c>
      <c r="F3338" s="217">
        <f>+'PAA CONSOLIDADO'!O3341</f>
        <v>0</v>
      </c>
      <c r="G3338" s="217">
        <f t="shared" si="156"/>
        <v>1</v>
      </c>
      <c r="H3338" s="217" t="e">
        <f>+VLOOKUP('PAA CONSOLIDADO'!P3341,LISTAS!$B$4:$C$17,2,0)</f>
        <v>#N/A</v>
      </c>
      <c r="I3338" s="217" t="e">
        <f>+VLOOKUP('PAA CONSOLIDADO'!Q3341,LISTAS!$B$22:$C$25,2,0)</f>
        <v>#N/A</v>
      </c>
      <c r="J3338" s="219">
        <f>'PAA CONSOLIDADO'!R3341</f>
        <v>0</v>
      </c>
      <c r="K3338" s="219">
        <f>+'PAA CONSOLIDADO'!S3341</f>
        <v>0</v>
      </c>
      <c r="L3338" s="217" t="e">
        <f>+VLOOKUP('PAA CONSOLIDADO'!T3341,LISTAS!$B$29:$C$31,2,0)</f>
        <v>#N/A</v>
      </c>
      <c r="M3338" s="217" t="e">
        <f>+VLOOKUP('PAA CONSOLIDADO'!U3341,LISTAS!$B$36:$C$39,2,0)</f>
        <v>#N/A</v>
      </c>
      <c r="N3338" s="217" t="str">
        <f t="shared" si="157"/>
        <v>Unidad de Contratación (1)</v>
      </c>
      <c r="O3338" s="217" t="str">
        <f t="shared" si="158"/>
        <v>CO-DC-11001</v>
      </c>
      <c r="P3338" s="217">
        <f>+'PAA CONSOLIDADO'!V3341</f>
        <v>0</v>
      </c>
      <c r="Q3338" s="217">
        <f>+'PAA CONSOLIDADO'!X3341</f>
        <v>0</v>
      </c>
      <c r="R3338" s="217">
        <f>+'PAA CONSOLIDADO'!Y3341</f>
        <v>0</v>
      </c>
    </row>
    <row r="3339" spans="1:18" s="217" customFormat="1" x14ac:dyDescent="0.25">
      <c r="A3339" s="211">
        <f>+'PAA CONSOLIDADO'!C3342</f>
        <v>0</v>
      </c>
      <c r="B3339" s="211">
        <f>+'PAA CONSOLIDADO'!I3342</f>
        <v>0</v>
      </c>
      <c r="C3339" s="217" t="str">
        <f>+CONCATENATE('PAA CONSOLIDADO'!A3342,"-",'PAA CONSOLIDADO'!D3342,"-",'PAA CONSOLIDADO'!K3342)</f>
        <v>--</v>
      </c>
      <c r="D3339" s="217" t="e">
        <f>+VLOOKUP('PAA CONSOLIDADO'!L3342,LISTAS!$D$4:$E$15,2,0)</f>
        <v>#N/A</v>
      </c>
      <c r="E3339" s="217" t="e">
        <f>+VLOOKUP('PAA CONSOLIDADO'!M3342,LISTAS!$D$4:$E$15,2,0)</f>
        <v>#N/A</v>
      </c>
      <c r="F3339" s="217">
        <f>+'PAA CONSOLIDADO'!O3342</f>
        <v>0</v>
      </c>
      <c r="G3339" s="217">
        <f t="shared" si="156"/>
        <v>1</v>
      </c>
      <c r="H3339" s="217" t="e">
        <f>+VLOOKUP('PAA CONSOLIDADO'!P3342,LISTAS!$B$4:$C$17,2,0)</f>
        <v>#N/A</v>
      </c>
      <c r="I3339" s="217" t="e">
        <f>+VLOOKUP('PAA CONSOLIDADO'!Q3342,LISTAS!$B$22:$C$25,2,0)</f>
        <v>#N/A</v>
      </c>
      <c r="J3339" s="219">
        <f>'PAA CONSOLIDADO'!R3342</f>
        <v>0</v>
      </c>
      <c r="K3339" s="219">
        <f>+'PAA CONSOLIDADO'!S3342</f>
        <v>0</v>
      </c>
      <c r="L3339" s="217" t="e">
        <f>+VLOOKUP('PAA CONSOLIDADO'!T3342,LISTAS!$B$29:$C$31,2,0)</f>
        <v>#N/A</v>
      </c>
      <c r="M3339" s="217" t="e">
        <f>+VLOOKUP('PAA CONSOLIDADO'!U3342,LISTAS!$B$36:$C$39,2,0)</f>
        <v>#N/A</v>
      </c>
      <c r="N3339" s="217" t="str">
        <f t="shared" si="157"/>
        <v>Unidad de Contratación (1)</v>
      </c>
      <c r="O3339" s="217" t="str">
        <f t="shared" si="158"/>
        <v>CO-DC-11001</v>
      </c>
      <c r="P3339" s="217">
        <f>+'PAA CONSOLIDADO'!V3342</f>
        <v>0</v>
      </c>
      <c r="Q3339" s="217">
        <f>+'PAA CONSOLIDADO'!X3342</f>
        <v>0</v>
      </c>
      <c r="R3339" s="217">
        <f>+'PAA CONSOLIDADO'!Y3342</f>
        <v>0</v>
      </c>
    </row>
    <row r="3340" spans="1:18" s="217" customFormat="1" x14ac:dyDescent="0.25">
      <c r="A3340" s="211">
        <f>+'PAA CONSOLIDADO'!C3343</f>
        <v>0</v>
      </c>
      <c r="B3340" s="211">
        <f>+'PAA CONSOLIDADO'!I3343</f>
        <v>0</v>
      </c>
      <c r="C3340" s="217" t="str">
        <f>+CONCATENATE('PAA CONSOLIDADO'!A3343,"-",'PAA CONSOLIDADO'!D3343,"-",'PAA CONSOLIDADO'!K3343)</f>
        <v>--</v>
      </c>
      <c r="D3340" s="217" t="e">
        <f>+VLOOKUP('PAA CONSOLIDADO'!L3343,LISTAS!$D$4:$E$15,2,0)</f>
        <v>#N/A</v>
      </c>
      <c r="E3340" s="217" t="e">
        <f>+VLOOKUP('PAA CONSOLIDADO'!M3343,LISTAS!$D$4:$E$15,2,0)</f>
        <v>#N/A</v>
      </c>
      <c r="F3340" s="217">
        <f>+'PAA CONSOLIDADO'!O3343</f>
        <v>0</v>
      </c>
      <c r="G3340" s="217">
        <f t="shared" si="156"/>
        <v>1</v>
      </c>
      <c r="H3340" s="217" t="e">
        <f>+VLOOKUP('PAA CONSOLIDADO'!P3343,LISTAS!$B$4:$C$17,2,0)</f>
        <v>#N/A</v>
      </c>
      <c r="I3340" s="217" t="e">
        <f>+VLOOKUP('PAA CONSOLIDADO'!Q3343,LISTAS!$B$22:$C$25,2,0)</f>
        <v>#N/A</v>
      </c>
      <c r="J3340" s="219">
        <f>'PAA CONSOLIDADO'!R3343</f>
        <v>0</v>
      </c>
      <c r="K3340" s="219">
        <f>+'PAA CONSOLIDADO'!S3343</f>
        <v>0</v>
      </c>
      <c r="L3340" s="217" t="e">
        <f>+VLOOKUP('PAA CONSOLIDADO'!T3343,LISTAS!$B$29:$C$31,2,0)</f>
        <v>#N/A</v>
      </c>
      <c r="M3340" s="217" t="e">
        <f>+VLOOKUP('PAA CONSOLIDADO'!U3343,LISTAS!$B$36:$C$39,2,0)</f>
        <v>#N/A</v>
      </c>
      <c r="N3340" s="217" t="str">
        <f t="shared" si="157"/>
        <v>Unidad de Contratación (1)</v>
      </c>
      <c r="O3340" s="217" t="str">
        <f t="shared" si="158"/>
        <v>CO-DC-11001</v>
      </c>
      <c r="P3340" s="217">
        <f>+'PAA CONSOLIDADO'!V3343</f>
        <v>0</v>
      </c>
      <c r="Q3340" s="217">
        <f>+'PAA CONSOLIDADO'!X3343</f>
        <v>0</v>
      </c>
      <c r="R3340" s="217">
        <f>+'PAA CONSOLIDADO'!Y3343</f>
        <v>0</v>
      </c>
    </row>
    <row r="3341" spans="1:18" s="217" customFormat="1" x14ac:dyDescent="0.25">
      <c r="A3341" s="211">
        <f>+'PAA CONSOLIDADO'!C3344</f>
        <v>0</v>
      </c>
      <c r="B3341" s="211">
        <f>+'PAA CONSOLIDADO'!I3344</f>
        <v>0</v>
      </c>
      <c r="C3341" s="217" t="str">
        <f>+CONCATENATE('PAA CONSOLIDADO'!A3344,"-",'PAA CONSOLIDADO'!D3344,"-",'PAA CONSOLIDADO'!K3344)</f>
        <v>--</v>
      </c>
      <c r="D3341" s="217" t="e">
        <f>+VLOOKUP('PAA CONSOLIDADO'!L3344,LISTAS!$D$4:$E$15,2,0)</f>
        <v>#N/A</v>
      </c>
      <c r="E3341" s="217" t="e">
        <f>+VLOOKUP('PAA CONSOLIDADO'!M3344,LISTAS!$D$4:$E$15,2,0)</f>
        <v>#N/A</v>
      </c>
      <c r="F3341" s="217">
        <f>+'PAA CONSOLIDADO'!O3344</f>
        <v>0</v>
      </c>
      <c r="G3341" s="217">
        <f t="shared" si="156"/>
        <v>1</v>
      </c>
      <c r="H3341" s="217" t="e">
        <f>+VLOOKUP('PAA CONSOLIDADO'!P3344,LISTAS!$B$4:$C$17,2,0)</f>
        <v>#N/A</v>
      </c>
      <c r="I3341" s="217" t="e">
        <f>+VLOOKUP('PAA CONSOLIDADO'!Q3344,LISTAS!$B$22:$C$25,2,0)</f>
        <v>#N/A</v>
      </c>
      <c r="J3341" s="219">
        <f>'PAA CONSOLIDADO'!R3344</f>
        <v>0</v>
      </c>
      <c r="K3341" s="219">
        <f>+'PAA CONSOLIDADO'!S3344</f>
        <v>0</v>
      </c>
      <c r="L3341" s="217" t="e">
        <f>+VLOOKUP('PAA CONSOLIDADO'!T3344,LISTAS!$B$29:$C$31,2,0)</f>
        <v>#N/A</v>
      </c>
      <c r="M3341" s="217" t="e">
        <f>+VLOOKUP('PAA CONSOLIDADO'!U3344,LISTAS!$B$36:$C$39,2,0)</f>
        <v>#N/A</v>
      </c>
      <c r="N3341" s="217" t="str">
        <f t="shared" si="157"/>
        <v>Unidad de Contratación (1)</v>
      </c>
      <c r="O3341" s="217" t="str">
        <f t="shared" si="158"/>
        <v>CO-DC-11001</v>
      </c>
      <c r="P3341" s="217">
        <f>+'PAA CONSOLIDADO'!V3344</f>
        <v>0</v>
      </c>
      <c r="Q3341" s="217">
        <f>+'PAA CONSOLIDADO'!X3344</f>
        <v>0</v>
      </c>
      <c r="R3341" s="217">
        <f>+'PAA CONSOLIDADO'!Y3344</f>
        <v>0</v>
      </c>
    </row>
    <row r="3342" spans="1:18" s="217" customFormat="1" x14ac:dyDescent="0.25">
      <c r="A3342" s="211">
        <f>+'PAA CONSOLIDADO'!C3345</f>
        <v>0</v>
      </c>
      <c r="B3342" s="211">
        <f>+'PAA CONSOLIDADO'!I3345</f>
        <v>0</v>
      </c>
      <c r="C3342" s="217" t="str">
        <f>+CONCATENATE('PAA CONSOLIDADO'!A3345,"-",'PAA CONSOLIDADO'!D3345,"-",'PAA CONSOLIDADO'!K3345)</f>
        <v>--</v>
      </c>
      <c r="D3342" s="217" t="e">
        <f>+VLOOKUP('PAA CONSOLIDADO'!L3345,LISTAS!$D$4:$E$15,2,0)</f>
        <v>#N/A</v>
      </c>
      <c r="E3342" s="217" t="e">
        <f>+VLOOKUP('PAA CONSOLIDADO'!M3345,LISTAS!$D$4:$E$15,2,0)</f>
        <v>#N/A</v>
      </c>
      <c r="F3342" s="217">
        <f>+'PAA CONSOLIDADO'!O3345</f>
        <v>0</v>
      </c>
      <c r="G3342" s="217">
        <f t="shared" si="156"/>
        <v>1</v>
      </c>
      <c r="H3342" s="217" t="e">
        <f>+VLOOKUP('PAA CONSOLIDADO'!P3345,LISTAS!$B$4:$C$17,2,0)</f>
        <v>#N/A</v>
      </c>
      <c r="I3342" s="217" t="e">
        <f>+VLOOKUP('PAA CONSOLIDADO'!Q3345,LISTAS!$B$22:$C$25,2,0)</f>
        <v>#N/A</v>
      </c>
      <c r="J3342" s="219">
        <f>'PAA CONSOLIDADO'!R3345</f>
        <v>0</v>
      </c>
      <c r="K3342" s="219">
        <f>+'PAA CONSOLIDADO'!S3345</f>
        <v>0</v>
      </c>
      <c r="L3342" s="217" t="e">
        <f>+VLOOKUP('PAA CONSOLIDADO'!T3345,LISTAS!$B$29:$C$31,2,0)</f>
        <v>#N/A</v>
      </c>
      <c r="M3342" s="217" t="e">
        <f>+VLOOKUP('PAA CONSOLIDADO'!U3345,LISTAS!$B$36:$C$39,2,0)</f>
        <v>#N/A</v>
      </c>
      <c r="N3342" s="217" t="str">
        <f t="shared" si="157"/>
        <v>Unidad de Contratación (1)</v>
      </c>
      <c r="O3342" s="217" t="str">
        <f t="shared" si="158"/>
        <v>CO-DC-11001</v>
      </c>
      <c r="P3342" s="217">
        <f>+'PAA CONSOLIDADO'!V3345</f>
        <v>0</v>
      </c>
      <c r="Q3342" s="217">
        <f>+'PAA CONSOLIDADO'!X3345</f>
        <v>0</v>
      </c>
      <c r="R3342" s="217">
        <f>+'PAA CONSOLIDADO'!Y3345</f>
        <v>0</v>
      </c>
    </row>
    <row r="3343" spans="1:18" s="217" customFormat="1" x14ac:dyDescent="0.25">
      <c r="A3343" s="211">
        <f>+'PAA CONSOLIDADO'!C3346</f>
        <v>0</v>
      </c>
      <c r="B3343" s="211">
        <f>+'PAA CONSOLIDADO'!I3346</f>
        <v>0</v>
      </c>
      <c r="C3343" s="217" t="str">
        <f>+CONCATENATE('PAA CONSOLIDADO'!A3346,"-",'PAA CONSOLIDADO'!D3346,"-",'PAA CONSOLIDADO'!K3346)</f>
        <v>--</v>
      </c>
      <c r="D3343" s="217" t="e">
        <f>+VLOOKUP('PAA CONSOLIDADO'!L3346,LISTAS!$D$4:$E$15,2,0)</f>
        <v>#N/A</v>
      </c>
      <c r="E3343" s="217" t="e">
        <f>+VLOOKUP('PAA CONSOLIDADO'!M3346,LISTAS!$D$4:$E$15,2,0)</f>
        <v>#N/A</v>
      </c>
      <c r="F3343" s="217">
        <f>+'PAA CONSOLIDADO'!O3346</f>
        <v>0</v>
      </c>
      <c r="G3343" s="217">
        <f t="shared" si="156"/>
        <v>1</v>
      </c>
      <c r="H3343" s="217" t="e">
        <f>+VLOOKUP('PAA CONSOLIDADO'!P3346,LISTAS!$B$4:$C$17,2,0)</f>
        <v>#N/A</v>
      </c>
      <c r="I3343" s="217" t="e">
        <f>+VLOOKUP('PAA CONSOLIDADO'!Q3346,LISTAS!$B$22:$C$25,2,0)</f>
        <v>#N/A</v>
      </c>
      <c r="J3343" s="219">
        <f>'PAA CONSOLIDADO'!R3346</f>
        <v>0</v>
      </c>
      <c r="K3343" s="219">
        <f>+'PAA CONSOLIDADO'!S3346</f>
        <v>0</v>
      </c>
      <c r="L3343" s="217" t="e">
        <f>+VLOOKUP('PAA CONSOLIDADO'!T3346,LISTAS!$B$29:$C$31,2,0)</f>
        <v>#N/A</v>
      </c>
      <c r="M3343" s="217" t="e">
        <f>+VLOOKUP('PAA CONSOLIDADO'!U3346,LISTAS!$B$36:$C$39,2,0)</f>
        <v>#N/A</v>
      </c>
      <c r="N3343" s="217" t="str">
        <f t="shared" si="157"/>
        <v>Unidad de Contratación (1)</v>
      </c>
      <c r="O3343" s="217" t="str">
        <f t="shared" si="158"/>
        <v>CO-DC-11001</v>
      </c>
      <c r="P3343" s="217">
        <f>+'PAA CONSOLIDADO'!V3346</f>
        <v>0</v>
      </c>
      <c r="Q3343" s="217">
        <f>+'PAA CONSOLIDADO'!X3346</f>
        <v>0</v>
      </c>
      <c r="R3343" s="217">
        <f>+'PAA CONSOLIDADO'!Y3346</f>
        <v>0</v>
      </c>
    </row>
    <row r="3344" spans="1:18" s="217" customFormat="1" x14ac:dyDescent="0.25">
      <c r="A3344" s="211">
        <f>+'PAA CONSOLIDADO'!C3347</f>
        <v>0</v>
      </c>
      <c r="B3344" s="211">
        <f>+'PAA CONSOLIDADO'!I3347</f>
        <v>0</v>
      </c>
      <c r="C3344" s="217" t="str">
        <f>+CONCATENATE('PAA CONSOLIDADO'!A3347,"-",'PAA CONSOLIDADO'!D3347,"-",'PAA CONSOLIDADO'!K3347)</f>
        <v>--</v>
      </c>
      <c r="D3344" s="217" t="e">
        <f>+VLOOKUP('PAA CONSOLIDADO'!L3347,LISTAS!$D$4:$E$15,2,0)</f>
        <v>#N/A</v>
      </c>
      <c r="E3344" s="217" t="e">
        <f>+VLOOKUP('PAA CONSOLIDADO'!M3347,LISTAS!$D$4:$E$15,2,0)</f>
        <v>#N/A</v>
      </c>
      <c r="F3344" s="217">
        <f>+'PAA CONSOLIDADO'!O3347</f>
        <v>0</v>
      </c>
      <c r="G3344" s="217">
        <f t="shared" si="156"/>
        <v>1</v>
      </c>
      <c r="H3344" s="217" t="e">
        <f>+VLOOKUP('PAA CONSOLIDADO'!P3347,LISTAS!$B$4:$C$17,2,0)</f>
        <v>#N/A</v>
      </c>
      <c r="I3344" s="217" t="e">
        <f>+VLOOKUP('PAA CONSOLIDADO'!Q3347,LISTAS!$B$22:$C$25,2,0)</f>
        <v>#N/A</v>
      </c>
      <c r="J3344" s="219">
        <f>'PAA CONSOLIDADO'!R3347</f>
        <v>0</v>
      </c>
      <c r="K3344" s="219">
        <f>+'PAA CONSOLIDADO'!S3347</f>
        <v>0</v>
      </c>
      <c r="L3344" s="217" t="e">
        <f>+VLOOKUP('PAA CONSOLIDADO'!T3347,LISTAS!$B$29:$C$31,2,0)</f>
        <v>#N/A</v>
      </c>
      <c r="M3344" s="217" t="e">
        <f>+VLOOKUP('PAA CONSOLIDADO'!U3347,LISTAS!$B$36:$C$39,2,0)</f>
        <v>#N/A</v>
      </c>
      <c r="N3344" s="217" t="str">
        <f t="shared" si="157"/>
        <v>Unidad de Contratación (1)</v>
      </c>
      <c r="O3344" s="217" t="str">
        <f t="shared" si="158"/>
        <v>CO-DC-11001</v>
      </c>
      <c r="P3344" s="217">
        <f>+'PAA CONSOLIDADO'!V3347</f>
        <v>0</v>
      </c>
      <c r="Q3344" s="217">
        <f>+'PAA CONSOLIDADO'!X3347</f>
        <v>0</v>
      </c>
      <c r="R3344" s="217">
        <f>+'PAA CONSOLIDADO'!Y3347</f>
        <v>0</v>
      </c>
    </row>
    <row r="3345" spans="1:18" s="217" customFormat="1" x14ac:dyDescent="0.25">
      <c r="A3345" s="211">
        <f>+'PAA CONSOLIDADO'!C3348</f>
        <v>0</v>
      </c>
      <c r="B3345" s="211">
        <f>+'PAA CONSOLIDADO'!I3348</f>
        <v>0</v>
      </c>
      <c r="C3345" s="217" t="str">
        <f>+CONCATENATE('PAA CONSOLIDADO'!A3348,"-",'PAA CONSOLIDADO'!D3348,"-",'PAA CONSOLIDADO'!K3348)</f>
        <v>--</v>
      </c>
      <c r="D3345" s="217" t="e">
        <f>+VLOOKUP('PAA CONSOLIDADO'!L3348,LISTAS!$D$4:$E$15,2,0)</f>
        <v>#N/A</v>
      </c>
      <c r="E3345" s="217" t="e">
        <f>+VLOOKUP('PAA CONSOLIDADO'!M3348,LISTAS!$D$4:$E$15,2,0)</f>
        <v>#N/A</v>
      </c>
      <c r="F3345" s="217">
        <f>+'PAA CONSOLIDADO'!O3348</f>
        <v>0</v>
      </c>
      <c r="G3345" s="217">
        <f t="shared" si="156"/>
        <v>1</v>
      </c>
      <c r="H3345" s="217" t="e">
        <f>+VLOOKUP('PAA CONSOLIDADO'!P3348,LISTAS!$B$4:$C$17,2,0)</f>
        <v>#N/A</v>
      </c>
      <c r="I3345" s="217" t="e">
        <f>+VLOOKUP('PAA CONSOLIDADO'!Q3348,LISTAS!$B$22:$C$25,2,0)</f>
        <v>#N/A</v>
      </c>
      <c r="J3345" s="219">
        <f>'PAA CONSOLIDADO'!R3348</f>
        <v>0</v>
      </c>
      <c r="K3345" s="219">
        <f>+'PAA CONSOLIDADO'!S3348</f>
        <v>0</v>
      </c>
      <c r="L3345" s="217" t="e">
        <f>+VLOOKUP('PAA CONSOLIDADO'!T3348,LISTAS!$B$29:$C$31,2,0)</f>
        <v>#N/A</v>
      </c>
      <c r="M3345" s="217" t="e">
        <f>+VLOOKUP('PAA CONSOLIDADO'!U3348,LISTAS!$B$36:$C$39,2,0)</f>
        <v>#N/A</v>
      </c>
      <c r="N3345" s="217" t="str">
        <f t="shared" si="157"/>
        <v>Unidad de Contratación (1)</v>
      </c>
      <c r="O3345" s="217" t="str">
        <f t="shared" si="158"/>
        <v>CO-DC-11001</v>
      </c>
      <c r="P3345" s="217">
        <f>+'PAA CONSOLIDADO'!V3348</f>
        <v>0</v>
      </c>
      <c r="Q3345" s="217">
        <f>+'PAA CONSOLIDADO'!X3348</f>
        <v>0</v>
      </c>
      <c r="R3345" s="217">
        <f>+'PAA CONSOLIDADO'!Y3348</f>
        <v>0</v>
      </c>
    </row>
    <row r="3346" spans="1:18" s="217" customFormat="1" x14ac:dyDescent="0.25">
      <c r="A3346" s="211">
        <f>+'PAA CONSOLIDADO'!C3349</f>
        <v>0</v>
      </c>
      <c r="B3346" s="211">
        <f>+'PAA CONSOLIDADO'!I3349</f>
        <v>0</v>
      </c>
      <c r="C3346" s="217" t="str">
        <f>+CONCATENATE('PAA CONSOLIDADO'!A3349,"-",'PAA CONSOLIDADO'!D3349,"-",'PAA CONSOLIDADO'!K3349)</f>
        <v>--</v>
      </c>
      <c r="D3346" s="217" t="e">
        <f>+VLOOKUP('PAA CONSOLIDADO'!L3349,LISTAS!$D$4:$E$15,2,0)</f>
        <v>#N/A</v>
      </c>
      <c r="E3346" s="217" t="e">
        <f>+VLOOKUP('PAA CONSOLIDADO'!M3349,LISTAS!$D$4:$E$15,2,0)</f>
        <v>#N/A</v>
      </c>
      <c r="F3346" s="217">
        <f>+'PAA CONSOLIDADO'!O3349</f>
        <v>0</v>
      </c>
      <c r="G3346" s="217">
        <f t="shared" si="156"/>
        <v>1</v>
      </c>
      <c r="H3346" s="217" t="e">
        <f>+VLOOKUP('PAA CONSOLIDADO'!P3349,LISTAS!$B$4:$C$17,2,0)</f>
        <v>#N/A</v>
      </c>
      <c r="I3346" s="217" t="e">
        <f>+VLOOKUP('PAA CONSOLIDADO'!Q3349,LISTAS!$B$22:$C$25,2,0)</f>
        <v>#N/A</v>
      </c>
      <c r="J3346" s="219">
        <f>'PAA CONSOLIDADO'!R3349</f>
        <v>0</v>
      </c>
      <c r="K3346" s="219">
        <f>+'PAA CONSOLIDADO'!S3349</f>
        <v>0</v>
      </c>
      <c r="L3346" s="217" t="e">
        <f>+VLOOKUP('PAA CONSOLIDADO'!T3349,LISTAS!$B$29:$C$31,2,0)</f>
        <v>#N/A</v>
      </c>
      <c r="M3346" s="217" t="e">
        <f>+VLOOKUP('PAA CONSOLIDADO'!U3349,LISTAS!$B$36:$C$39,2,0)</f>
        <v>#N/A</v>
      </c>
      <c r="N3346" s="217" t="str">
        <f t="shared" si="157"/>
        <v>Unidad de Contratación (1)</v>
      </c>
      <c r="O3346" s="217" t="str">
        <f t="shared" si="158"/>
        <v>CO-DC-11001</v>
      </c>
      <c r="P3346" s="217">
        <f>+'PAA CONSOLIDADO'!V3349</f>
        <v>0</v>
      </c>
      <c r="Q3346" s="217">
        <f>+'PAA CONSOLIDADO'!X3349</f>
        <v>0</v>
      </c>
      <c r="R3346" s="217">
        <f>+'PAA CONSOLIDADO'!Y3349</f>
        <v>0</v>
      </c>
    </row>
    <row r="3347" spans="1:18" s="217" customFormat="1" x14ac:dyDescent="0.25">
      <c r="A3347" s="211">
        <f>+'PAA CONSOLIDADO'!C3350</f>
        <v>0</v>
      </c>
      <c r="B3347" s="211">
        <f>+'PAA CONSOLIDADO'!I3350</f>
        <v>0</v>
      </c>
      <c r="C3347" s="217" t="str">
        <f>+CONCATENATE('PAA CONSOLIDADO'!A3350,"-",'PAA CONSOLIDADO'!D3350,"-",'PAA CONSOLIDADO'!K3350)</f>
        <v>--</v>
      </c>
      <c r="D3347" s="217" t="e">
        <f>+VLOOKUP('PAA CONSOLIDADO'!L3350,LISTAS!$D$4:$E$15,2,0)</f>
        <v>#N/A</v>
      </c>
      <c r="E3347" s="217" t="e">
        <f>+VLOOKUP('PAA CONSOLIDADO'!M3350,LISTAS!$D$4:$E$15,2,0)</f>
        <v>#N/A</v>
      </c>
      <c r="F3347" s="217">
        <f>+'PAA CONSOLIDADO'!O3350</f>
        <v>0</v>
      </c>
      <c r="G3347" s="217">
        <f t="shared" si="156"/>
        <v>1</v>
      </c>
      <c r="H3347" s="217" t="e">
        <f>+VLOOKUP('PAA CONSOLIDADO'!P3350,LISTAS!$B$4:$C$17,2,0)</f>
        <v>#N/A</v>
      </c>
      <c r="I3347" s="217" t="e">
        <f>+VLOOKUP('PAA CONSOLIDADO'!Q3350,LISTAS!$B$22:$C$25,2,0)</f>
        <v>#N/A</v>
      </c>
      <c r="J3347" s="219">
        <f>'PAA CONSOLIDADO'!R3350</f>
        <v>0</v>
      </c>
      <c r="K3347" s="219">
        <f>+'PAA CONSOLIDADO'!S3350</f>
        <v>0</v>
      </c>
      <c r="L3347" s="217" t="e">
        <f>+VLOOKUP('PAA CONSOLIDADO'!T3350,LISTAS!$B$29:$C$31,2,0)</f>
        <v>#N/A</v>
      </c>
      <c r="M3347" s="217" t="e">
        <f>+VLOOKUP('PAA CONSOLIDADO'!U3350,LISTAS!$B$36:$C$39,2,0)</f>
        <v>#N/A</v>
      </c>
      <c r="N3347" s="217" t="str">
        <f t="shared" si="157"/>
        <v>Unidad de Contratación (1)</v>
      </c>
      <c r="O3347" s="217" t="str">
        <f t="shared" si="158"/>
        <v>CO-DC-11001</v>
      </c>
      <c r="P3347" s="217">
        <f>+'PAA CONSOLIDADO'!V3350</f>
        <v>0</v>
      </c>
      <c r="Q3347" s="217">
        <f>+'PAA CONSOLIDADO'!X3350</f>
        <v>0</v>
      </c>
      <c r="R3347" s="217">
        <f>+'PAA CONSOLIDADO'!Y3350</f>
        <v>0</v>
      </c>
    </row>
    <row r="3348" spans="1:18" s="217" customFormat="1" x14ac:dyDescent="0.25">
      <c r="A3348" s="211">
        <f>+'PAA CONSOLIDADO'!C3351</f>
        <v>0</v>
      </c>
      <c r="B3348" s="211">
        <f>+'PAA CONSOLIDADO'!I3351</f>
        <v>0</v>
      </c>
      <c r="C3348" s="217" t="str">
        <f>+CONCATENATE('PAA CONSOLIDADO'!A3351,"-",'PAA CONSOLIDADO'!D3351,"-",'PAA CONSOLIDADO'!K3351)</f>
        <v>--</v>
      </c>
      <c r="D3348" s="217" t="e">
        <f>+VLOOKUP('PAA CONSOLIDADO'!L3351,LISTAS!$D$4:$E$15,2,0)</f>
        <v>#N/A</v>
      </c>
      <c r="E3348" s="217" t="e">
        <f>+VLOOKUP('PAA CONSOLIDADO'!M3351,LISTAS!$D$4:$E$15,2,0)</f>
        <v>#N/A</v>
      </c>
      <c r="F3348" s="217">
        <f>+'PAA CONSOLIDADO'!O3351</f>
        <v>0</v>
      </c>
      <c r="G3348" s="217">
        <f t="shared" si="156"/>
        <v>1</v>
      </c>
      <c r="H3348" s="217" t="e">
        <f>+VLOOKUP('PAA CONSOLIDADO'!P3351,LISTAS!$B$4:$C$17,2,0)</f>
        <v>#N/A</v>
      </c>
      <c r="I3348" s="217" t="e">
        <f>+VLOOKUP('PAA CONSOLIDADO'!Q3351,LISTAS!$B$22:$C$25,2,0)</f>
        <v>#N/A</v>
      </c>
      <c r="J3348" s="219">
        <f>'PAA CONSOLIDADO'!R3351</f>
        <v>0</v>
      </c>
      <c r="K3348" s="219">
        <f>+'PAA CONSOLIDADO'!S3351</f>
        <v>0</v>
      </c>
      <c r="L3348" s="217" t="e">
        <f>+VLOOKUP('PAA CONSOLIDADO'!T3351,LISTAS!$B$29:$C$31,2,0)</f>
        <v>#N/A</v>
      </c>
      <c r="M3348" s="217" t="e">
        <f>+VLOOKUP('PAA CONSOLIDADO'!U3351,LISTAS!$B$36:$C$39,2,0)</f>
        <v>#N/A</v>
      </c>
      <c r="N3348" s="217" t="str">
        <f t="shared" si="157"/>
        <v>Unidad de Contratación (1)</v>
      </c>
      <c r="O3348" s="217" t="str">
        <f t="shared" si="158"/>
        <v>CO-DC-11001</v>
      </c>
      <c r="P3348" s="217">
        <f>+'PAA CONSOLIDADO'!V3351</f>
        <v>0</v>
      </c>
      <c r="Q3348" s="217">
        <f>+'PAA CONSOLIDADO'!X3351</f>
        <v>0</v>
      </c>
      <c r="R3348" s="217">
        <f>+'PAA CONSOLIDADO'!Y3351</f>
        <v>0</v>
      </c>
    </row>
    <row r="3349" spans="1:18" s="217" customFormat="1" x14ac:dyDescent="0.25">
      <c r="A3349" s="211">
        <f>+'PAA CONSOLIDADO'!C3352</f>
        <v>0</v>
      </c>
      <c r="B3349" s="211">
        <f>+'PAA CONSOLIDADO'!I3352</f>
        <v>0</v>
      </c>
      <c r="C3349" s="217" t="str">
        <f>+CONCATENATE('PAA CONSOLIDADO'!A3352,"-",'PAA CONSOLIDADO'!D3352,"-",'PAA CONSOLIDADO'!K3352)</f>
        <v>--</v>
      </c>
      <c r="D3349" s="217" t="e">
        <f>+VLOOKUP('PAA CONSOLIDADO'!L3352,LISTAS!$D$4:$E$15,2,0)</f>
        <v>#N/A</v>
      </c>
      <c r="E3349" s="217" t="e">
        <f>+VLOOKUP('PAA CONSOLIDADO'!M3352,LISTAS!$D$4:$E$15,2,0)</f>
        <v>#N/A</v>
      </c>
      <c r="F3349" s="217">
        <f>+'PAA CONSOLIDADO'!O3352</f>
        <v>0</v>
      </c>
      <c r="G3349" s="217">
        <f t="shared" si="156"/>
        <v>1</v>
      </c>
      <c r="H3349" s="217" t="e">
        <f>+VLOOKUP('PAA CONSOLIDADO'!P3352,LISTAS!$B$4:$C$17,2,0)</f>
        <v>#N/A</v>
      </c>
      <c r="I3349" s="217" t="e">
        <f>+VLOOKUP('PAA CONSOLIDADO'!Q3352,LISTAS!$B$22:$C$25,2,0)</f>
        <v>#N/A</v>
      </c>
      <c r="J3349" s="219">
        <f>'PAA CONSOLIDADO'!R3352</f>
        <v>0</v>
      </c>
      <c r="K3349" s="219">
        <f>+'PAA CONSOLIDADO'!S3352</f>
        <v>0</v>
      </c>
      <c r="L3349" s="217" t="e">
        <f>+VLOOKUP('PAA CONSOLIDADO'!T3352,LISTAS!$B$29:$C$31,2,0)</f>
        <v>#N/A</v>
      </c>
      <c r="M3349" s="217" t="e">
        <f>+VLOOKUP('PAA CONSOLIDADO'!U3352,LISTAS!$B$36:$C$39,2,0)</f>
        <v>#N/A</v>
      </c>
      <c r="N3349" s="217" t="str">
        <f t="shared" si="157"/>
        <v>Unidad de Contratación (1)</v>
      </c>
      <c r="O3349" s="217" t="str">
        <f t="shared" si="158"/>
        <v>CO-DC-11001</v>
      </c>
      <c r="P3349" s="217">
        <f>+'PAA CONSOLIDADO'!V3352</f>
        <v>0</v>
      </c>
      <c r="Q3349" s="217">
        <f>+'PAA CONSOLIDADO'!X3352</f>
        <v>0</v>
      </c>
      <c r="R3349" s="217">
        <f>+'PAA CONSOLIDADO'!Y3352</f>
        <v>0</v>
      </c>
    </row>
    <row r="3350" spans="1:18" s="217" customFormat="1" x14ac:dyDescent="0.25">
      <c r="A3350" s="211">
        <f>+'PAA CONSOLIDADO'!C3353</f>
        <v>0</v>
      </c>
      <c r="B3350" s="211">
        <f>+'PAA CONSOLIDADO'!I3353</f>
        <v>0</v>
      </c>
      <c r="C3350" s="217" t="str">
        <f>+CONCATENATE('PAA CONSOLIDADO'!A3353,"-",'PAA CONSOLIDADO'!D3353,"-",'PAA CONSOLIDADO'!K3353)</f>
        <v>--</v>
      </c>
      <c r="D3350" s="217" t="e">
        <f>+VLOOKUP('PAA CONSOLIDADO'!L3353,LISTAS!$D$4:$E$15,2,0)</f>
        <v>#N/A</v>
      </c>
      <c r="E3350" s="217" t="e">
        <f>+VLOOKUP('PAA CONSOLIDADO'!M3353,LISTAS!$D$4:$E$15,2,0)</f>
        <v>#N/A</v>
      </c>
      <c r="F3350" s="217">
        <f>+'PAA CONSOLIDADO'!O3353</f>
        <v>0</v>
      </c>
      <c r="G3350" s="217">
        <f t="shared" si="156"/>
        <v>1</v>
      </c>
      <c r="H3350" s="217" t="e">
        <f>+VLOOKUP('PAA CONSOLIDADO'!P3353,LISTAS!$B$4:$C$17,2,0)</f>
        <v>#N/A</v>
      </c>
      <c r="I3350" s="217" t="e">
        <f>+VLOOKUP('PAA CONSOLIDADO'!Q3353,LISTAS!$B$22:$C$25,2,0)</f>
        <v>#N/A</v>
      </c>
      <c r="J3350" s="219">
        <f>'PAA CONSOLIDADO'!R3353</f>
        <v>0</v>
      </c>
      <c r="K3350" s="219">
        <f>+'PAA CONSOLIDADO'!S3353</f>
        <v>0</v>
      </c>
      <c r="L3350" s="217" t="e">
        <f>+VLOOKUP('PAA CONSOLIDADO'!T3353,LISTAS!$B$29:$C$31,2,0)</f>
        <v>#N/A</v>
      </c>
      <c r="M3350" s="217" t="e">
        <f>+VLOOKUP('PAA CONSOLIDADO'!U3353,LISTAS!$B$36:$C$39,2,0)</f>
        <v>#N/A</v>
      </c>
      <c r="N3350" s="217" t="str">
        <f t="shared" si="157"/>
        <v>Unidad de Contratación (1)</v>
      </c>
      <c r="O3350" s="217" t="str">
        <f t="shared" si="158"/>
        <v>CO-DC-11001</v>
      </c>
      <c r="P3350" s="217">
        <f>+'PAA CONSOLIDADO'!V3353</f>
        <v>0</v>
      </c>
      <c r="Q3350" s="217">
        <f>+'PAA CONSOLIDADO'!X3353</f>
        <v>0</v>
      </c>
      <c r="R3350" s="217">
        <f>+'PAA CONSOLIDADO'!Y3353</f>
        <v>0</v>
      </c>
    </row>
    <row r="3351" spans="1:18" s="217" customFormat="1" x14ac:dyDescent="0.25">
      <c r="A3351" s="211">
        <f>+'PAA CONSOLIDADO'!C3354</f>
        <v>0</v>
      </c>
      <c r="B3351" s="211">
        <f>+'PAA CONSOLIDADO'!I3354</f>
        <v>0</v>
      </c>
      <c r="C3351" s="217" t="str">
        <f>+CONCATENATE('PAA CONSOLIDADO'!A3354,"-",'PAA CONSOLIDADO'!D3354,"-",'PAA CONSOLIDADO'!K3354)</f>
        <v>--</v>
      </c>
      <c r="D3351" s="217" t="e">
        <f>+VLOOKUP('PAA CONSOLIDADO'!L3354,LISTAS!$D$4:$E$15,2,0)</f>
        <v>#N/A</v>
      </c>
      <c r="E3351" s="217" t="e">
        <f>+VLOOKUP('PAA CONSOLIDADO'!M3354,LISTAS!$D$4:$E$15,2,0)</f>
        <v>#N/A</v>
      </c>
      <c r="F3351" s="217">
        <f>+'PAA CONSOLIDADO'!O3354</f>
        <v>0</v>
      </c>
      <c r="G3351" s="217">
        <f t="shared" si="156"/>
        <v>1</v>
      </c>
      <c r="H3351" s="217" t="e">
        <f>+VLOOKUP('PAA CONSOLIDADO'!P3354,LISTAS!$B$4:$C$17,2,0)</f>
        <v>#N/A</v>
      </c>
      <c r="I3351" s="217" t="e">
        <f>+VLOOKUP('PAA CONSOLIDADO'!Q3354,LISTAS!$B$22:$C$25,2,0)</f>
        <v>#N/A</v>
      </c>
      <c r="J3351" s="219">
        <f>'PAA CONSOLIDADO'!R3354</f>
        <v>0</v>
      </c>
      <c r="K3351" s="219">
        <f>+'PAA CONSOLIDADO'!S3354</f>
        <v>0</v>
      </c>
      <c r="L3351" s="217" t="e">
        <f>+VLOOKUP('PAA CONSOLIDADO'!T3354,LISTAS!$B$29:$C$31,2,0)</f>
        <v>#N/A</v>
      </c>
      <c r="M3351" s="217" t="e">
        <f>+VLOOKUP('PAA CONSOLIDADO'!U3354,LISTAS!$B$36:$C$39,2,0)</f>
        <v>#N/A</v>
      </c>
      <c r="N3351" s="217" t="str">
        <f t="shared" si="157"/>
        <v>Unidad de Contratación (1)</v>
      </c>
      <c r="O3351" s="217" t="str">
        <f t="shared" si="158"/>
        <v>CO-DC-11001</v>
      </c>
      <c r="P3351" s="217">
        <f>+'PAA CONSOLIDADO'!V3354</f>
        <v>0</v>
      </c>
      <c r="Q3351" s="217">
        <f>+'PAA CONSOLIDADO'!X3354</f>
        <v>0</v>
      </c>
      <c r="R3351" s="217">
        <f>+'PAA CONSOLIDADO'!Y3354</f>
        <v>0</v>
      </c>
    </row>
    <row r="3352" spans="1:18" s="217" customFormat="1" x14ac:dyDescent="0.25">
      <c r="A3352" s="211">
        <f>+'PAA CONSOLIDADO'!C3355</f>
        <v>0</v>
      </c>
      <c r="B3352" s="211">
        <f>+'PAA CONSOLIDADO'!I3355</f>
        <v>0</v>
      </c>
      <c r="C3352" s="217" t="str">
        <f>+CONCATENATE('PAA CONSOLIDADO'!A3355,"-",'PAA CONSOLIDADO'!D3355,"-",'PAA CONSOLIDADO'!K3355)</f>
        <v>--</v>
      </c>
      <c r="D3352" s="217" t="e">
        <f>+VLOOKUP('PAA CONSOLIDADO'!L3355,LISTAS!$D$4:$E$15,2,0)</f>
        <v>#N/A</v>
      </c>
      <c r="E3352" s="217" t="e">
        <f>+VLOOKUP('PAA CONSOLIDADO'!M3355,LISTAS!$D$4:$E$15,2,0)</f>
        <v>#N/A</v>
      </c>
      <c r="F3352" s="217">
        <f>+'PAA CONSOLIDADO'!O3355</f>
        <v>0</v>
      </c>
      <c r="G3352" s="217">
        <f t="shared" si="156"/>
        <v>1</v>
      </c>
      <c r="H3352" s="217" t="e">
        <f>+VLOOKUP('PAA CONSOLIDADO'!P3355,LISTAS!$B$4:$C$17,2,0)</f>
        <v>#N/A</v>
      </c>
      <c r="I3352" s="217" t="e">
        <f>+VLOOKUP('PAA CONSOLIDADO'!Q3355,LISTAS!$B$22:$C$25,2,0)</f>
        <v>#N/A</v>
      </c>
      <c r="J3352" s="219">
        <f>'PAA CONSOLIDADO'!R3355</f>
        <v>0</v>
      </c>
      <c r="K3352" s="219">
        <f>+'PAA CONSOLIDADO'!S3355</f>
        <v>0</v>
      </c>
      <c r="L3352" s="217" t="e">
        <f>+VLOOKUP('PAA CONSOLIDADO'!T3355,LISTAS!$B$29:$C$31,2,0)</f>
        <v>#N/A</v>
      </c>
      <c r="M3352" s="217" t="e">
        <f>+VLOOKUP('PAA CONSOLIDADO'!U3355,LISTAS!$B$36:$C$39,2,0)</f>
        <v>#N/A</v>
      </c>
      <c r="N3352" s="217" t="str">
        <f t="shared" si="157"/>
        <v>Unidad de Contratación (1)</v>
      </c>
      <c r="O3352" s="217" t="str">
        <f t="shared" si="158"/>
        <v>CO-DC-11001</v>
      </c>
      <c r="P3352" s="217">
        <f>+'PAA CONSOLIDADO'!V3355</f>
        <v>0</v>
      </c>
      <c r="Q3352" s="217">
        <f>+'PAA CONSOLIDADO'!X3355</f>
        <v>0</v>
      </c>
      <c r="R3352" s="217">
        <f>+'PAA CONSOLIDADO'!Y3355</f>
        <v>0</v>
      </c>
    </row>
    <row r="3353" spans="1:18" s="217" customFormat="1" x14ac:dyDescent="0.25">
      <c r="A3353" s="211">
        <f>+'PAA CONSOLIDADO'!C3356</f>
        <v>0</v>
      </c>
      <c r="B3353" s="211">
        <f>+'PAA CONSOLIDADO'!I3356</f>
        <v>0</v>
      </c>
      <c r="C3353" s="217" t="str">
        <f>+CONCATENATE('PAA CONSOLIDADO'!A3356,"-",'PAA CONSOLIDADO'!D3356,"-",'PAA CONSOLIDADO'!K3356)</f>
        <v>--</v>
      </c>
      <c r="D3353" s="217" t="e">
        <f>+VLOOKUP('PAA CONSOLIDADO'!L3356,LISTAS!$D$4:$E$15,2,0)</f>
        <v>#N/A</v>
      </c>
      <c r="E3353" s="217" t="e">
        <f>+VLOOKUP('PAA CONSOLIDADO'!M3356,LISTAS!$D$4:$E$15,2,0)</f>
        <v>#N/A</v>
      </c>
      <c r="F3353" s="217">
        <f>+'PAA CONSOLIDADO'!O3356</f>
        <v>0</v>
      </c>
      <c r="G3353" s="217">
        <f t="shared" si="156"/>
        <v>1</v>
      </c>
      <c r="H3353" s="217" t="e">
        <f>+VLOOKUP('PAA CONSOLIDADO'!P3356,LISTAS!$B$4:$C$17,2,0)</f>
        <v>#N/A</v>
      </c>
      <c r="I3353" s="217" t="e">
        <f>+VLOOKUP('PAA CONSOLIDADO'!Q3356,LISTAS!$B$22:$C$25,2,0)</f>
        <v>#N/A</v>
      </c>
      <c r="J3353" s="219">
        <f>'PAA CONSOLIDADO'!R3356</f>
        <v>0</v>
      </c>
      <c r="K3353" s="219">
        <f>+'PAA CONSOLIDADO'!S3356</f>
        <v>0</v>
      </c>
      <c r="L3353" s="217" t="e">
        <f>+VLOOKUP('PAA CONSOLIDADO'!T3356,LISTAS!$B$29:$C$31,2,0)</f>
        <v>#N/A</v>
      </c>
      <c r="M3353" s="217" t="e">
        <f>+VLOOKUP('PAA CONSOLIDADO'!U3356,LISTAS!$B$36:$C$39,2,0)</f>
        <v>#N/A</v>
      </c>
      <c r="N3353" s="217" t="str">
        <f t="shared" si="157"/>
        <v>Unidad de Contratación (1)</v>
      </c>
      <c r="O3353" s="217" t="str">
        <f t="shared" si="158"/>
        <v>CO-DC-11001</v>
      </c>
      <c r="P3353" s="217">
        <f>+'PAA CONSOLIDADO'!V3356</f>
        <v>0</v>
      </c>
      <c r="Q3353" s="217">
        <f>+'PAA CONSOLIDADO'!X3356</f>
        <v>0</v>
      </c>
      <c r="R3353" s="217">
        <f>+'PAA CONSOLIDADO'!Y3356</f>
        <v>0</v>
      </c>
    </row>
    <row r="3354" spans="1:18" s="217" customFormat="1" x14ac:dyDescent="0.25">
      <c r="A3354" s="211">
        <f>+'PAA CONSOLIDADO'!C3357</f>
        <v>0</v>
      </c>
      <c r="B3354" s="211">
        <f>+'PAA CONSOLIDADO'!I3357</f>
        <v>0</v>
      </c>
      <c r="C3354" s="217" t="str">
        <f>+CONCATENATE('PAA CONSOLIDADO'!A3357,"-",'PAA CONSOLIDADO'!D3357,"-",'PAA CONSOLIDADO'!K3357)</f>
        <v>--</v>
      </c>
      <c r="D3354" s="217" t="e">
        <f>+VLOOKUP('PAA CONSOLIDADO'!L3357,LISTAS!$D$4:$E$15,2,0)</f>
        <v>#N/A</v>
      </c>
      <c r="E3354" s="217" t="e">
        <f>+VLOOKUP('PAA CONSOLIDADO'!M3357,LISTAS!$D$4:$E$15,2,0)</f>
        <v>#N/A</v>
      </c>
      <c r="F3354" s="217">
        <f>+'PAA CONSOLIDADO'!O3357</f>
        <v>0</v>
      </c>
      <c r="G3354" s="217">
        <f t="shared" si="156"/>
        <v>1</v>
      </c>
      <c r="H3354" s="217" t="e">
        <f>+VLOOKUP('PAA CONSOLIDADO'!P3357,LISTAS!$B$4:$C$17,2,0)</f>
        <v>#N/A</v>
      </c>
      <c r="I3354" s="217" t="e">
        <f>+VLOOKUP('PAA CONSOLIDADO'!Q3357,LISTAS!$B$22:$C$25,2,0)</f>
        <v>#N/A</v>
      </c>
      <c r="J3354" s="219">
        <f>'PAA CONSOLIDADO'!R3357</f>
        <v>0</v>
      </c>
      <c r="K3354" s="219">
        <f>+'PAA CONSOLIDADO'!S3357</f>
        <v>0</v>
      </c>
      <c r="L3354" s="217" t="e">
        <f>+VLOOKUP('PAA CONSOLIDADO'!T3357,LISTAS!$B$29:$C$31,2,0)</f>
        <v>#N/A</v>
      </c>
      <c r="M3354" s="217" t="e">
        <f>+VLOOKUP('PAA CONSOLIDADO'!U3357,LISTAS!$B$36:$C$39,2,0)</f>
        <v>#N/A</v>
      </c>
      <c r="N3354" s="217" t="str">
        <f t="shared" si="157"/>
        <v>Unidad de Contratación (1)</v>
      </c>
      <c r="O3354" s="217" t="str">
        <f t="shared" si="158"/>
        <v>CO-DC-11001</v>
      </c>
      <c r="P3354" s="217">
        <f>+'PAA CONSOLIDADO'!V3357</f>
        <v>0</v>
      </c>
      <c r="Q3354" s="217">
        <f>+'PAA CONSOLIDADO'!X3357</f>
        <v>0</v>
      </c>
      <c r="R3354" s="217">
        <f>+'PAA CONSOLIDADO'!Y3357</f>
        <v>0</v>
      </c>
    </row>
    <row r="3355" spans="1:18" s="217" customFormat="1" x14ac:dyDescent="0.25">
      <c r="A3355" s="211">
        <f>+'PAA CONSOLIDADO'!C3358</f>
        <v>0</v>
      </c>
      <c r="B3355" s="211">
        <f>+'PAA CONSOLIDADO'!I3358</f>
        <v>0</v>
      </c>
      <c r="C3355" s="217" t="str">
        <f>+CONCATENATE('PAA CONSOLIDADO'!A3358,"-",'PAA CONSOLIDADO'!D3358,"-",'PAA CONSOLIDADO'!K3358)</f>
        <v>--</v>
      </c>
      <c r="D3355" s="217" t="e">
        <f>+VLOOKUP('PAA CONSOLIDADO'!L3358,LISTAS!$D$4:$E$15,2,0)</f>
        <v>#N/A</v>
      </c>
      <c r="E3355" s="217" t="e">
        <f>+VLOOKUP('PAA CONSOLIDADO'!M3358,LISTAS!$D$4:$E$15,2,0)</f>
        <v>#N/A</v>
      </c>
      <c r="F3355" s="217">
        <f>+'PAA CONSOLIDADO'!O3358</f>
        <v>0</v>
      </c>
      <c r="G3355" s="217">
        <f t="shared" si="156"/>
        <v>1</v>
      </c>
      <c r="H3355" s="217" t="e">
        <f>+VLOOKUP('PAA CONSOLIDADO'!P3358,LISTAS!$B$4:$C$17,2,0)</f>
        <v>#N/A</v>
      </c>
      <c r="I3355" s="217" t="e">
        <f>+VLOOKUP('PAA CONSOLIDADO'!Q3358,LISTAS!$B$22:$C$25,2,0)</f>
        <v>#N/A</v>
      </c>
      <c r="J3355" s="219">
        <f>'PAA CONSOLIDADO'!R3358</f>
        <v>0</v>
      </c>
      <c r="K3355" s="219">
        <f>+'PAA CONSOLIDADO'!S3358</f>
        <v>0</v>
      </c>
      <c r="L3355" s="217" t="e">
        <f>+VLOOKUP('PAA CONSOLIDADO'!T3358,LISTAS!$B$29:$C$31,2,0)</f>
        <v>#N/A</v>
      </c>
      <c r="M3355" s="217" t="e">
        <f>+VLOOKUP('PAA CONSOLIDADO'!U3358,LISTAS!$B$36:$C$39,2,0)</f>
        <v>#N/A</v>
      </c>
      <c r="N3355" s="217" t="str">
        <f t="shared" si="157"/>
        <v>Unidad de Contratación (1)</v>
      </c>
      <c r="O3355" s="217" t="str">
        <f t="shared" si="158"/>
        <v>CO-DC-11001</v>
      </c>
      <c r="P3355" s="217">
        <f>+'PAA CONSOLIDADO'!V3358</f>
        <v>0</v>
      </c>
      <c r="Q3355" s="217">
        <f>+'PAA CONSOLIDADO'!X3358</f>
        <v>0</v>
      </c>
      <c r="R3355" s="217">
        <f>+'PAA CONSOLIDADO'!Y3358</f>
        <v>0</v>
      </c>
    </row>
    <row r="3356" spans="1:18" s="217" customFormat="1" x14ac:dyDescent="0.25">
      <c r="A3356" s="211">
        <f>+'PAA CONSOLIDADO'!C3359</f>
        <v>0</v>
      </c>
      <c r="B3356" s="211">
        <f>+'PAA CONSOLIDADO'!I3359</f>
        <v>0</v>
      </c>
      <c r="C3356" s="217" t="str">
        <f>+CONCATENATE('PAA CONSOLIDADO'!A3359,"-",'PAA CONSOLIDADO'!D3359,"-",'PAA CONSOLIDADO'!K3359)</f>
        <v>--</v>
      </c>
      <c r="D3356" s="217" t="e">
        <f>+VLOOKUP('PAA CONSOLIDADO'!L3359,LISTAS!$D$4:$E$15,2,0)</f>
        <v>#N/A</v>
      </c>
      <c r="E3356" s="217" t="e">
        <f>+VLOOKUP('PAA CONSOLIDADO'!M3359,LISTAS!$D$4:$E$15,2,0)</f>
        <v>#N/A</v>
      </c>
      <c r="F3356" s="217">
        <f>+'PAA CONSOLIDADO'!O3359</f>
        <v>0</v>
      </c>
      <c r="G3356" s="217">
        <f t="shared" si="156"/>
        <v>1</v>
      </c>
      <c r="H3356" s="217" t="e">
        <f>+VLOOKUP('PAA CONSOLIDADO'!P3359,LISTAS!$B$4:$C$17,2,0)</f>
        <v>#N/A</v>
      </c>
      <c r="I3356" s="217" t="e">
        <f>+VLOOKUP('PAA CONSOLIDADO'!Q3359,LISTAS!$B$22:$C$25,2,0)</f>
        <v>#N/A</v>
      </c>
      <c r="J3356" s="219">
        <f>'PAA CONSOLIDADO'!R3359</f>
        <v>0</v>
      </c>
      <c r="K3356" s="219">
        <f>+'PAA CONSOLIDADO'!S3359</f>
        <v>0</v>
      </c>
      <c r="L3356" s="217" t="e">
        <f>+VLOOKUP('PAA CONSOLIDADO'!T3359,LISTAS!$B$29:$C$31,2,0)</f>
        <v>#N/A</v>
      </c>
      <c r="M3356" s="217" t="e">
        <f>+VLOOKUP('PAA CONSOLIDADO'!U3359,LISTAS!$B$36:$C$39,2,0)</f>
        <v>#N/A</v>
      </c>
      <c r="N3356" s="217" t="str">
        <f t="shared" si="157"/>
        <v>Unidad de Contratación (1)</v>
      </c>
      <c r="O3356" s="217" t="str">
        <f t="shared" si="158"/>
        <v>CO-DC-11001</v>
      </c>
      <c r="P3356" s="217">
        <f>+'PAA CONSOLIDADO'!V3359</f>
        <v>0</v>
      </c>
      <c r="Q3356" s="217">
        <f>+'PAA CONSOLIDADO'!X3359</f>
        <v>0</v>
      </c>
      <c r="R3356" s="217">
        <f>+'PAA CONSOLIDADO'!Y3359</f>
        <v>0</v>
      </c>
    </row>
    <row r="3357" spans="1:18" s="217" customFormat="1" x14ac:dyDescent="0.25">
      <c r="A3357" s="211">
        <f>+'PAA CONSOLIDADO'!C3360</f>
        <v>0</v>
      </c>
      <c r="B3357" s="211">
        <f>+'PAA CONSOLIDADO'!I3360</f>
        <v>0</v>
      </c>
      <c r="C3357" s="217" t="str">
        <f>+CONCATENATE('PAA CONSOLIDADO'!A3360,"-",'PAA CONSOLIDADO'!D3360,"-",'PAA CONSOLIDADO'!K3360)</f>
        <v>--</v>
      </c>
      <c r="D3357" s="217" t="e">
        <f>+VLOOKUP('PAA CONSOLIDADO'!L3360,LISTAS!$D$4:$E$15,2,0)</f>
        <v>#N/A</v>
      </c>
      <c r="E3357" s="217" t="e">
        <f>+VLOOKUP('PAA CONSOLIDADO'!M3360,LISTAS!$D$4:$E$15,2,0)</f>
        <v>#N/A</v>
      </c>
      <c r="F3357" s="217">
        <f>+'PAA CONSOLIDADO'!O3360</f>
        <v>0</v>
      </c>
      <c r="G3357" s="217">
        <f t="shared" si="156"/>
        <v>1</v>
      </c>
      <c r="H3357" s="217" t="e">
        <f>+VLOOKUP('PAA CONSOLIDADO'!P3360,LISTAS!$B$4:$C$17,2,0)</f>
        <v>#N/A</v>
      </c>
      <c r="I3357" s="217" t="e">
        <f>+VLOOKUP('PAA CONSOLIDADO'!Q3360,LISTAS!$B$22:$C$25,2,0)</f>
        <v>#N/A</v>
      </c>
      <c r="J3357" s="219">
        <f>'PAA CONSOLIDADO'!R3360</f>
        <v>0</v>
      </c>
      <c r="K3357" s="219">
        <f>+'PAA CONSOLIDADO'!S3360</f>
        <v>0</v>
      </c>
      <c r="L3357" s="217" t="e">
        <f>+VLOOKUP('PAA CONSOLIDADO'!T3360,LISTAS!$B$29:$C$31,2,0)</f>
        <v>#N/A</v>
      </c>
      <c r="M3357" s="217" t="e">
        <f>+VLOOKUP('PAA CONSOLIDADO'!U3360,LISTAS!$B$36:$C$39,2,0)</f>
        <v>#N/A</v>
      </c>
      <c r="N3357" s="217" t="str">
        <f t="shared" si="157"/>
        <v>Unidad de Contratación (1)</v>
      </c>
      <c r="O3357" s="217" t="str">
        <f t="shared" si="158"/>
        <v>CO-DC-11001</v>
      </c>
      <c r="P3357" s="217">
        <f>+'PAA CONSOLIDADO'!V3360</f>
        <v>0</v>
      </c>
      <c r="Q3357" s="217">
        <f>+'PAA CONSOLIDADO'!X3360</f>
        <v>0</v>
      </c>
      <c r="R3357" s="217">
        <f>+'PAA CONSOLIDADO'!Y3360</f>
        <v>0</v>
      </c>
    </row>
    <row r="3358" spans="1:18" s="217" customFormat="1" x14ac:dyDescent="0.25">
      <c r="A3358" s="211">
        <f>+'PAA CONSOLIDADO'!C3361</f>
        <v>0</v>
      </c>
      <c r="B3358" s="211">
        <f>+'PAA CONSOLIDADO'!I3361</f>
        <v>0</v>
      </c>
      <c r="C3358" s="217" t="str">
        <f>+CONCATENATE('PAA CONSOLIDADO'!A3361,"-",'PAA CONSOLIDADO'!D3361,"-",'PAA CONSOLIDADO'!K3361)</f>
        <v>--</v>
      </c>
      <c r="D3358" s="217" t="e">
        <f>+VLOOKUP('PAA CONSOLIDADO'!L3361,LISTAS!$D$4:$E$15,2,0)</f>
        <v>#N/A</v>
      </c>
      <c r="E3358" s="217" t="e">
        <f>+VLOOKUP('PAA CONSOLIDADO'!M3361,LISTAS!$D$4:$E$15,2,0)</f>
        <v>#N/A</v>
      </c>
      <c r="F3358" s="217">
        <f>+'PAA CONSOLIDADO'!O3361</f>
        <v>0</v>
      </c>
      <c r="G3358" s="217">
        <f t="shared" si="156"/>
        <v>1</v>
      </c>
      <c r="H3358" s="217" t="e">
        <f>+VLOOKUP('PAA CONSOLIDADO'!P3361,LISTAS!$B$4:$C$17,2,0)</f>
        <v>#N/A</v>
      </c>
      <c r="I3358" s="217" t="e">
        <f>+VLOOKUP('PAA CONSOLIDADO'!Q3361,LISTAS!$B$22:$C$25,2,0)</f>
        <v>#N/A</v>
      </c>
      <c r="J3358" s="219">
        <f>'PAA CONSOLIDADO'!R3361</f>
        <v>0</v>
      </c>
      <c r="K3358" s="219">
        <f>+'PAA CONSOLIDADO'!S3361</f>
        <v>0</v>
      </c>
      <c r="L3358" s="217" t="e">
        <f>+VLOOKUP('PAA CONSOLIDADO'!T3361,LISTAS!$B$29:$C$31,2,0)</f>
        <v>#N/A</v>
      </c>
      <c r="M3358" s="217" t="e">
        <f>+VLOOKUP('PAA CONSOLIDADO'!U3361,LISTAS!$B$36:$C$39,2,0)</f>
        <v>#N/A</v>
      </c>
      <c r="N3358" s="217" t="str">
        <f t="shared" si="157"/>
        <v>Unidad de Contratación (1)</v>
      </c>
      <c r="O3358" s="217" t="str">
        <f t="shared" si="158"/>
        <v>CO-DC-11001</v>
      </c>
      <c r="P3358" s="217">
        <f>+'PAA CONSOLIDADO'!V3361</f>
        <v>0</v>
      </c>
      <c r="Q3358" s="217">
        <f>+'PAA CONSOLIDADO'!X3361</f>
        <v>0</v>
      </c>
      <c r="R3358" s="217">
        <f>+'PAA CONSOLIDADO'!Y3361</f>
        <v>0</v>
      </c>
    </row>
    <row r="3359" spans="1:18" s="217" customFormat="1" x14ac:dyDescent="0.25">
      <c r="A3359" s="211">
        <f>+'PAA CONSOLIDADO'!C3362</f>
        <v>0</v>
      </c>
      <c r="B3359" s="211">
        <f>+'PAA CONSOLIDADO'!I3362</f>
        <v>0</v>
      </c>
      <c r="C3359" s="217" t="str">
        <f>+CONCATENATE('PAA CONSOLIDADO'!A3362,"-",'PAA CONSOLIDADO'!D3362,"-",'PAA CONSOLIDADO'!K3362)</f>
        <v>--</v>
      </c>
      <c r="D3359" s="217" t="e">
        <f>+VLOOKUP('PAA CONSOLIDADO'!L3362,LISTAS!$D$4:$E$15,2,0)</f>
        <v>#N/A</v>
      </c>
      <c r="E3359" s="217" t="e">
        <f>+VLOOKUP('PAA CONSOLIDADO'!M3362,LISTAS!$D$4:$E$15,2,0)</f>
        <v>#N/A</v>
      </c>
      <c r="F3359" s="217">
        <f>+'PAA CONSOLIDADO'!O3362</f>
        <v>0</v>
      </c>
      <c r="G3359" s="217">
        <f t="shared" si="156"/>
        <v>1</v>
      </c>
      <c r="H3359" s="217" t="e">
        <f>+VLOOKUP('PAA CONSOLIDADO'!P3362,LISTAS!$B$4:$C$17,2,0)</f>
        <v>#N/A</v>
      </c>
      <c r="I3359" s="217" t="e">
        <f>+VLOOKUP('PAA CONSOLIDADO'!Q3362,LISTAS!$B$22:$C$25,2,0)</f>
        <v>#N/A</v>
      </c>
      <c r="J3359" s="219">
        <f>'PAA CONSOLIDADO'!R3362</f>
        <v>0</v>
      </c>
      <c r="K3359" s="219">
        <f>+'PAA CONSOLIDADO'!S3362</f>
        <v>0</v>
      </c>
      <c r="L3359" s="217" t="e">
        <f>+VLOOKUP('PAA CONSOLIDADO'!T3362,LISTAS!$B$29:$C$31,2,0)</f>
        <v>#N/A</v>
      </c>
      <c r="M3359" s="217" t="e">
        <f>+VLOOKUP('PAA CONSOLIDADO'!U3362,LISTAS!$B$36:$C$39,2,0)</f>
        <v>#N/A</v>
      </c>
      <c r="N3359" s="217" t="str">
        <f t="shared" si="157"/>
        <v>Unidad de Contratación (1)</v>
      </c>
      <c r="O3359" s="217" t="str">
        <f t="shared" si="158"/>
        <v>CO-DC-11001</v>
      </c>
      <c r="P3359" s="217">
        <f>+'PAA CONSOLIDADO'!V3362</f>
        <v>0</v>
      </c>
      <c r="Q3359" s="217">
        <f>+'PAA CONSOLIDADO'!X3362</f>
        <v>0</v>
      </c>
      <c r="R3359" s="217">
        <f>+'PAA CONSOLIDADO'!Y3362</f>
        <v>0</v>
      </c>
    </row>
    <row r="3360" spans="1:18" s="217" customFormat="1" x14ac:dyDescent="0.25">
      <c r="A3360" s="211">
        <f>+'PAA CONSOLIDADO'!C3363</f>
        <v>0</v>
      </c>
      <c r="B3360" s="211">
        <f>+'PAA CONSOLIDADO'!I3363</f>
        <v>0</v>
      </c>
      <c r="C3360" s="217" t="str">
        <f>+CONCATENATE('PAA CONSOLIDADO'!A3363,"-",'PAA CONSOLIDADO'!D3363,"-",'PAA CONSOLIDADO'!K3363)</f>
        <v>--</v>
      </c>
      <c r="D3360" s="217" t="e">
        <f>+VLOOKUP('PAA CONSOLIDADO'!L3363,LISTAS!$D$4:$E$15,2,0)</f>
        <v>#N/A</v>
      </c>
      <c r="E3360" s="217" t="e">
        <f>+VLOOKUP('PAA CONSOLIDADO'!M3363,LISTAS!$D$4:$E$15,2,0)</f>
        <v>#N/A</v>
      </c>
      <c r="F3360" s="217">
        <f>+'PAA CONSOLIDADO'!O3363</f>
        <v>0</v>
      </c>
      <c r="G3360" s="217">
        <f t="shared" si="156"/>
        <v>1</v>
      </c>
      <c r="H3360" s="217" t="e">
        <f>+VLOOKUP('PAA CONSOLIDADO'!P3363,LISTAS!$B$4:$C$17,2,0)</f>
        <v>#N/A</v>
      </c>
      <c r="I3360" s="217" t="e">
        <f>+VLOOKUP('PAA CONSOLIDADO'!Q3363,LISTAS!$B$22:$C$25,2,0)</f>
        <v>#N/A</v>
      </c>
      <c r="J3360" s="219">
        <f>'PAA CONSOLIDADO'!R3363</f>
        <v>0</v>
      </c>
      <c r="K3360" s="219">
        <f>+'PAA CONSOLIDADO'!S3363</f>
        <v>0</v>
      </c>
      <c r="L3360" s="217" t="e">
        <f>+VLOOKUP('PAA CONSOLIDADO'!T3363,LISTAS!$B$29:$C$31,2,0)</f>
        <v>#N/A</v>
      </c>
      <c r="M3360" s="217" t="e">
        <f>+VLOOKUP('PAA CONSOLIDADO'!U3363,LISTAS!$B$36:$C$39,2,0)</f>
        <v>#N/A</v>
      </c>
      <c r="N3360" s="217" t="str">
        <f t="shared" si="157"/>
        <v>Unidad de Contratación (1)</v>
      </c>
      <c r="O3360" s="217" t="str">
        <f t="shared" si="158"/>
        <v>CO-DC-11001</v>
      </c>
      <c r="P3360" s="217">
        <f>+'PAA CONSOLIDADO'!V3363</f>
        <v>0</v>
      </c>
      <c r="Q3360" s="217">
        <f>+'PAA CONSOLIDADO'!X3363</f>
        <v>0</v>
      </c>
      <c r="R3360" s="217">
        <f>+'PAA CONSOLIDADO'!Y3363</f>
        <v>0</v>
      </c>
    </row>
    <row r="3361" spans="1:18" s="217" customFormat="1" x14ac:dyDescent="0.25">
      <c r="A3361" s="211">
        <f>+'PAA CONSOLIDADO'!C3364</f>
        <v>0</v>
      </c>
      <c r="B3361" s="211">
        <f>+'PAA CONSOLIDADO'!I3364</f>
        <v>0</v>
      </c>
      <c r="C3361" s="217" t="str">
        <f>+CONCATENATE('PAA CONSOLIDADO'!A3364,"-",'PAA CONSOLIDADO'!D3364,"-",'PAA CONSOLIDADO'!K3364)</f>
        <v>--</v>
      </c>
      <c r="D3361" s="217" t="e">
        <f>+VLOOKUP('PAA CONSOLIDADO'!L3364,LISTAS!$D$4:$E$15,2,0)</f>
        <v>#N/A</v>
      </c>
      <c r="E3361" s="217" t="e">
        <f>+VLOOKUP('PAA CONSOLIDADO'!M3364,LISTAS!$D$4:$E$15,2,0)</f>
        <v>#N/A</v>
      </c>
      <c r="F3361" s="217">
        <f>+'PAA CONSOLIDADO'!O3364</f>
        <v>0</v>
      </c>
      <c r="G3361" s="217">
        <f t="shared" si="156"/>
        <v>1</v>
      </c>
      <c r="H3361" s="217" t="e">
        <f>+VLOOKUP('PAA CONSOLIDADO'!P3364,LISTAS!$B$4:$C$17,2,0)</f>
        <v>#N/A</v>
      </c>
      <c r="I3361" s="217" t="e">
        <f>+VLOOKUP('PAA CONSOLIDADO'!Q3364,LISTAS!$B$22:$C$25,2,0)</f>
        <v>#N/A</v>
      </c>
      <c r="J3361" s="219">
        <f>'PAA CONSOLIDADO'!R3364</f>
        <v>0</v>
      </c>
      <c r="K3361" s="219">
        <f>+'PAA CONSOLIDADO'!S3364</f>
        <v>0</v>
      </c>
      <c r="L3361" s="217" t="e">
        <f>+VLOOKUP('PAA CONSOLIDADO'!T3364,LISTAS!$B$29:$C$31,2,0)</f>
        <v>#N/A</v>
      </c>
      <c r="M3361" s="217" t="e">
        <f>+VLOOKUP('PAA CONSOLIDADO'!U3364,LISTAS!$B$36:$C$39,2,0)</f>
        <v>#N/A</v>
      </c>
      <c r="N3361" s="217" t="str">
        <f t="shared" si="157"/>
        <v>Unidad de Contratación (1)</v>
      </c>
      <c r="O3361" s="217" t="str">
        <f t="shared" si="158"/>
        <v>CO-DC-11001</v>
      </c>
      <c r="P3361" s="217">
        <f>+'PAA CONSOLIDADO'!V3364</f>
        <v>0</v>
      </c>
      <c r="Q3361" s="217">
        <f>+'PAA CONSOLIDADO'!X3364</f>
        <v>0</v>
      </c>
      <c r="R3361" s="217">
        <f>+'PAA CONSOLIDADO'!Y3364</f>
        <v>0</v>
      </c>
    </row>
    <row r="3362" spans="1:18" s="217" customFormat="1" x14ac:dyDescent="0.25">
      <c r="A3362" s="211">
        <f>+'PAA CONSOLIDADO'!C3365</f>
        <v>0</v>
      </c>
      <c r="B3362" s="211">
        <f>+'PAA CONSOLIDADO'!I3365</f>
        <v>0</v>
      </c>
      <c r="C3362" s="217" t="str">
        <f>+CONCATENATE('PAA CONSOLIDADO'!A3365,"-",'PAA CONSOLIDADO'!D3365,"-",'PAA CONSOLIDADO'!K3365)</f>
        <v>--</v>
      </c>
      <c r="D3362" s="217" t="e">
        <f>+VLOOKUP('PAA CONSOLIDADO'!L3365,LISTAS!$D$4:$E$15,2,0)</f>
        <v>#N/A</v>
      </c>
      <c r="E3362" s="217" t="e">
        <f>+VLOOKUP('PAA CONSOLIDADO'!M3365,LISTAS!$D$4:$E$15,2,0)</f>
        <v>#N/A</v>
      </c>
      <c r="F3362" s="217">
        <f>+'PAA CONSOLIDADO'!O3365</f>
        <v>0</v>
      </c>
      <c r="G3362" s="217">
        <f t="shared" si="156"/>
        <v>1</v>
      </c>
      <c r="H3362" s="217" t="e">
        <f>+VLOOKUP('PAA CONSOLIDADO'!P3365,LISTAS!$B$4:$C$17,2,0)</f>
        <v>#N/A</v>
      </c>
      <c r="I3362" s="217" t="e">
        <f>+VLOOKUP('PAA CONSOLIDADO'!Q3365,LISTAS!$B$22:$C$25,2,0)</f>
        <v>#N/A</v>
      </c>
      <c r="J3362" s="219">
        <f>'PAA CONSOLIDADO'!R3365</f>
        <v>0</v>
      </c>
      <c r="K3362" s="219">
        <f>+'PAA CONSOLIDADO'!S3365</f>
        <v>0</v>
      </c>
      <c r="L3362" s="217" t="e">
        <f>+VLOOKUP('PAA CONSOLIDADO'!T3365,LISTAS!$B$29:$C$31,2,0)</f>
        <v>#N/A</v>
      </c>
      <c r="M3362" s="217" t="e">
        <f>+VLOOKUP('PAA CONSOLIDADO'!U3365,LISTAS!$B$36:$C$39,2,0)</f>
        <v>#N/A</v>
      </c>
      <c r="N3362" s="217" t="str">
        <f t="shared" si="157"/>
        <v>Unidad de Contratación (1)</v>
      </c>
      <c r="O3362" s="217" t="str">
        <f t="shared" si="158"/>
        <v>CO-DC-11001</v>
      </c>
      <c r="P3362" s="217">
        <f>+'PAA CONSOLIDADO'!V3365</f>
        <v>0</v>
      </c>
      <c r="Q3362" s="217">
        <f>+'PAA CONSOLIDADO'!X3365</f>
        <v>0</v>
      </c>
      <c r="R3362" s="217">
        <f>+'PAA CONSOLIDADO'!Y3365</f>
        <v>0</v>
      </c>
    </row>
    <row r="3363" spans="1:18" s="217" customFormat="1" x14ac:dyDescent="0.25">
      <c r="A3363" s="211">
        <f>+'PAA CONSOLIDADO'!C3366</f>
        <v>0</v>
      </c>
      <c r="B3363" s="211">
        <f>+'PAA CONSOLIDADO'!I3366</f>
        <v>0</v>
      </c>
      <c r="C3363" s="217" t="str">
        <f>+CONCATENATE('PAA CONSOLIDADO'!A3366,"-",'PAA CONSOLIDADO'!D3366,"-",'PAA CONSOLIDADO'!K3366)</f>
        <v>--</v>
      </c>
      <c r="D3363" s="217" t="e">
        <f>+VLOOKUP('PAA CONSOLIDADO'!L3366,LISTAS!$D$4:$E$15,2,0)</f>
        <v>#N/A</v>
      </c>
      <c r="E3363" s="217" t="e">
        <f>+VLOOKUP('PAA CONSOLIDADO'!M3366,LISTAS!$D$4:$E$15,2,0)</f>
        <v>#N/A</v>
      </c>
      <c r="F3363" s="217">
        <f>+'PAA CONSOLIDADO'!O3366</f>
        <v>0</v>
      </c>
      <c r="G3363" s="217">
        <f t="shared" si="156"/>
        <v>1</v>
      </c>
      <c r="H3363" s="217" t="e">
        <f>+VLOOKUP('PAA CONSOLIDADO'!P3366,LISTAS!$B$4:$C$17,2,0)</f>
        <v>#N/A</v>
      </c>
      <c r="I3363" s="217" t="e">
        <f>+VLOOKUP('PAA CONSOLIDADO'!Q3366,LISTAS!$B$22:$C$25,2,0)</f>
        <v>#N/A</v>
      </c>
      <c r="J3363" s="219">
        <f>'PAA CONSOLIDADO'!R3366</f>
        <v>0</v>
      </c>
      <c r="K3363" s="219">
        <f>+'PAA CONSOLIDADO'!S3366</f>
        <v>0</v>
      </c>
      <c r="L3363" s="217" t="e">
        <f>+VLOOKUP('PAA CONSOLIDADO'!T3366,LISTAS!$B$29:$C$31,2,0)</f>
        <v>#N/A</v>
      </c>
      <c r="M3363" s="217" t="e">
        <f>+VLOOKUP('PAA CONSOLIDADO'!U3366,LISTAS!$B$36:$C$39,2,0)</f>
        <v>#N/A</v>
      </c>
      <c r="N3363" s="217" t="str">
        <f t="shared" si="157"/>
        <v>Unidad de Contratación (1)</v>
      </c>
      <c r="O3363" s="217" t="str">
        <f t="shared" si="158"/>
        <v>CO-DC-11001</v>
      </c>
      <c r="P3363" s="217">
        <f>+'PAA CONSOLIDADO'!V3366</f>
        <v>0</v>
      </c>
      <c r="Q3363" s="217">
        <f>+'PAA CONSOLIDADO'!X3366</f>
        <v>0</v>
      </c>
      <c r="R3363" s="217">
        <f>+'PAA CONSOLIDADO'!Y3366</f>
        <v>0</v>
      </c>
    </row>
    <row r="3364" spans="1:18" s="217" customFormat="1" x14ac:dyDescent="0.25">
      <c r="A3364" s="211">
        <f>+'PAA CONSOLIDADO'!C3367</f>
        <v>0</v>
      </c>
      <c r="B3364" s="211">
        <f>+'PAA CONSOLIDADO'!I3367</f>
        <v>0</v>
      </c>
      <c r="C3364" s="217" t="str">
        <f>+CONCATENATE('PAA CONSOLIDADO'!A3367,"-",'PAA CONSOLIDADO'!D3367,"-",'PAA CONSOLIDADO'!K3367)</f>
        <v>--</v>
      </c>
      <c r="D3364" s="217" t="e">
        <f>+VLOOKUP('PAA CONSOLIDADO'!L3367,LISTAS!$D$4:$E$15,2,0)</f>
        <v>#N/A</v>
      </c>
      <c r="E3364" s="217" t="e">
        <f>+VLOOKUP('PAA CONSOLIDADO'!M3367,LISTAS!$D$4:$E$15,2,0)</f>
        <v>#N/A</v>
      </c>
      <c r="F3364" s="217">
        <f>+'PAA CONSOLIDADO'!O3367</f>
        <v>0</v>
      </c>
      <c r="G3364" s="217">
        <f t="shared" si="156"/>
        <v>1</v>
      </c>
      <c r="H3364" s="217" t="e">
        <f>+VLOOKUP('PAA CONSOLIDADO'!P3367,LISTAS!$B$4:$C$17,2,0)</f>
        <v>#N/A</v>
      </c>
      <c r="I3364" s="217" t="e">
        <f>+VLOOKUP('PAA CONSOLIDADO'!Q3367,LISTAS!$B$22:$C$25,2,0)</f>
        <v>#N/A</v>
      </c>
      <c r="J3364" s="219">
        <f>'PAA CONSOLIDADO'!R3367</f>
        <v>0</v>
      </c>
      <c r="K3364" s="219">
        <f>+'PAA CONSOLIDADO'!S3367</f>
        <v>0</v>
      </c>
      <c r="L3364" s="217" t="e">
        <f>+VLOOKUP('PAA CONSOLIDADO'!T3367,LISTAS!$B$29:$C$31,2,0)</f>
        <v>#N/A</v>
      </c>
      <c r="M3364" s="217" t="e">
        <f>+VLOOKUP('PAA CONSOLIDADO'!U3367,LISTAS!$B$36:$C$39,2,0)</f>
        <v>#N/A</v>
      </c>
      <c r="N3364" s="217" t="str">
        <f t="shared" si="157"/>
        <v>Unidad de Contratación (1)</v>
      </c>
      <c r="O3364" s="217" t="str">
        <f t="shared" si="158"/>
        <v>CO-DC-11001</v>
      </c>
      <c r="P3364" s="217">
        <f>+'PAA CONSOLIDADO'!V3367</f>
        <v>0</v>
      </c>
      <c r="Q3364" s="217">
        <f>+'PAA CONSOLIDADO'!X3367</f>
        <v>0</v>
      </c>
      <c r="R3364" s="217">
        <f>+'PAA CONSOLIDADO'!Y3367</f>
        <v>0</v>
      </c>
    </row>
    <row r="3365" spans="1:18" s="217" customFormat="1" x14ac:dyDescent="0.25">
      <c r="A3365" s="211">
        <f>+'PAA CONSOLIDADO'!C3368</f>
        <v>0</v>
      </c>
      <c r="B3365" s="211">
        <f>+'PAA CONSOLIDADO'!I3368</f>
        <v>0</v>
      </c>
      <c r="C3365" s="217" t="str">
        <f>+CONCATENATE('PAA CONSOLIDADO'!A3368,"-",'PAA CONSOLIDADO'!D3368,"-",'PAA CONSOLIDADO'!K3368)</f>
        <v>--</v>
      </c>
      <c r="D3365" s="217" t="e">
        <f>+VLOOKUP('PAA CONSOLIDADO'!L3368,LISTAS!$D$4:$E$15,2,0)</f>
        <v>#N/A</v>
      </c>
      <c r="E3365" s="217" t="e">
        <f>+VLOOKUP('PAA CONSOLIDADO'!M3368,LISTAS!$D$4:$E$15,2,0)</f>
        <v>#N/A</v>
      </c>
      <c r="F3365" s="217">
        <f>+'PAA CONSOLIDADO'!O3368</f>
        <v>0</v>
      </c>
      <c r="G3365" s="217">
        <f t="shared" si="156"/>
        <v>1</v>
      </c>
      <c r="H3365" s="217" t="e">
        <f>+VLOOKUP('PAA CONSOLIDADO'!P3368,LISTAS!$B$4:$C$17,2,0)</f>
        <v>#N/A</v>
      </c>
      <c r="I3365" s="217" t="e">
        <f>+VLOOKUP('PAA CONSOLIDADO'!Q3368,LISTAS!$B$22:$C$25,2,0)</f>
        <v>#N/A</v>
      </c>
      <c r="J3365" s="219">
        <f>'PAA CONSOLIDADO'!R3368</f>
        <v>0</v>
      </c>
      <c r="K3365" s="219">
        <f>+'PAA CONSOLIDADO'!S3368</f>
        <v>0</v>
      </c>
      <c r="L3365" s="217" t="e">
        <f>+VLOOKUP('PAA CONSOLIDADO'!T3368,LISTAS!$B$29:$C$31,2,0)</f>
        <v>#N/A</v>
      </c>
      <c r="M3365" s="217" t="e">
        <f>+VLOOKUP('PAA CONSOLIDADO'!U3368,LISTAS!$B$36:$C$39,2,0)</f>
        <v>#N/A</v>
      </c>
      <c r="N3365" s="217" t="str">
        <f t="shared" si="157"/>
        <v>Unidad de Contratación (1)</v>
      </c>
      <c r="O3365" s="217" t="str">
        <f t="shared" si="158"/>
        <v>CO-DC-11001</v>
      </c>
      <c r="P3365" s="217">
        <f>+'PAA CONSOLIDADO'!V3368</f>
        <v>0</v>
      </c>
      <c r="Q3365" s="217">
        <f>+'PAA CONSOLIDADO'!X3368</f>
        <v>0</v>
      </c>
      <c r="R3365" s="217">
        <f>+'PAA CONSOLIDADO'!Y3368</f>
        <v>0</v>
      </c>
    </row>
    <row r="3366" spans="1:18" s="217" customFormat="1" x14ac:dyDescent="0.25">
      <c r="A3366" s="211">
        <f>+'PAA CONSOLIDADO'!C3369</f>
        <v>0</v>
      </c>
      <c r="B3366" s="211">
        <f>+'PAA CONSOLIDADO'!I3369</f>
        <v>0</v>
      </c>
      <c r="C3366" s="217" t="str">
        <f>+CONCATENATE('PAA CONSOLIDADO'!A3369,"-",'PAA CONSOLIDADO'!D3369,"-",'PAA CONSOLIDADO'!K3369)</f>
        <v>--</v>
      </c>
      <c r="D3366" s="217" t="e">
        <f>+VLOOKUP('PAA CONSOLIDADO'!L3369,LISTAS!$D$4:$E$15,2,0)</f>
        <v>#N/A</v>
      </c>
      <c r="E3366" s="217" t="e">
        <f>+VLOOKUP('PAA CONSOLIDADO'!M3369,LISTAS!$D$4:$E$15,2,0)</f>
        <v>#N/A</v>
      </c>
      <c r="F3366" s="217">
        <f>+'PAA CONSOLIDADO'!O3369</f>
        <v>0</v>
      </c>
      <c r="G3366" s="217">
        <f t="shared" si="156"/>
        <v>1</v>
      </c>
      <c r="H3366" s="217" t="e">
        <f>+VLOOKUP('PAA CONSOLIDADO'!P3369,LISTAS!$B$4:$C$17,2,0)</f>
        <v>#N/A</v>
      </c>
      <c r="I3366" s="217" t="e">
        <f>+VLOOKUP('PAA CONSOLIDADO'!Q3369,LISTAS!$B$22:$C$25,2,0)</f>
        <v>#N/A</v>
      </c>
      <c r="J3366" s="219">
        <f>'PAA CONSOLIDADO'!R3369</f>
        <v>0</v>
      </c>
      <c r="K3366" s="219">
        <f>+'PAA CONSOLIDADO'!S3369</f>
        <v>0</v>
      </c>
      <c r="L3366" s="217" t="e">
        <f>+VLOOKUP('PAA CONSOLIDADO'!T3369,LISTAS!$B$29:$C$31,2,0)</f>
        <v>#N/A</v>
      </c>
      <c r="M3366" s="217" t="e">
        <f>+VLOOKUP('PAA CONSOLIDADO'!U3369,LISTAS!$B$36:$C$39,2,0)</f>
        <v>#N/A</v>
      </c>
      <c r="N3366" s="217" t="str">
        <f t="shared" si="157"/>
        <v>Unidad de Contratación (1)</v>
      </c>
      <c r="O3366" s="217" t="str">
        <f t="shared" si="158"/>
        <v>CO-DC-11001</v>
      </c>
      <c r="P3366" s="217">
        <f>+'PAA CONSOLIDADO'!V3369</f>
        <v>0</v>
      </c>
      <c r="Q3366" s="217">
        <f>+'PAA CONSOLIDADO'!X3369</f>
        <v>0</v>
      </c>
      <c r="R3366" s="217">
        <f>+'PAA CONSOLIDADO'!Y3369</f>
        <v>0</v>
      </c>
    </row>
    <row r="3367" spans="1:18" s="217" customFormat="1" x14ac:dyDescent="0.25">
      <c r="A3367" s="211">
        <f>+'PAA CONSOLIDADO'!C3370</f>
        <v>0</v>
      </c>
      <c r="B3367" s="211">
        <f>+'PAA CONSOLIDADO'!I3370</f>
        <v>0</v>
      </c>
      <c r="C3367" s="217" t="str">
        <f>+CONCATENATE('PAA CONSOLIDADO'!A3370,"-",'PAA CONSOLIDADO'!D3370,"-",'PAA CONSOLIDADO'!K3370)</f>
        <v>--</v>
      </c>
      <c r="D3367" s="217" t="e">
        <f>+VLOOKUP('PAA CONSOLIDADO'!L3370,LISTAS!$D$4:$E$15,2,0)</f>
        <v>#N/A</v>
      </c>
      <c r="E3367" s="217" t="e">
        <f>+VLOOKUP('PAA CONSOLIDADO'!M3370,LISTAS!$D$4:$E$15,2,0)</f>
        <v>#N/A</v>
      </c>
      <c r="F3367" s="217">
        <f>+'PAA CONSOLIDADO'!O3370</f>
        <v>0</v>
      </c>
      <c r="G3367" s="217">
        <f t="shared" si="156"/>
        <v>1</v>
      </c>
      <c r="H3367" s="217" t="e">
        <f>+VLOOKUP('PAA CONSOLIDADO'!P3370,LISTAS!$B$4:$C$17,2,0)</f>
        <v>#N/A</v>
      </c>
      <c r="I3367" s="217" t="e">
        <f>+VLOOKUP('PAA CONSOLIDADO'!Q3370,LISTAS!$B$22:$C$25,2,0)</f>
        <v>#N/A</v>
      </c>
      <c r="J3367" s="219">
        <f>'PAA CONSOLIDADO'!R3370</f>
        <v>0</v>
      </c>
      <c r="K3367" s="219">
        <f>+'PAA CONSOLIDADO'!S3370</f>
        <v>0</v>
      </c>
      <c r="L3367" s="217" t="e">
        <f>+VLOOKUP('PAA CONSOLIDADO'!T3370,LISTAS!$B$29:$C$31,2,0)</f>
        <v>#N/A</v>
      </c>
      <c r="M3367" s="217" t="e">
        <f>+VLOOKUP('PAA CONSOLIDADO'!U3370,LISTAS!$B$36:$C$39,2,0)</f>
        <v>#N/A</v>
      </c>
      <c r="N3367" s="217" t="str">
        <f t="shared" si="157"/>
        <v>Unidad de Contratación (1)</v>
      </c>
      <c r="O3367" s="217" t="str">
        <f t="shared" si="158"/>
        <v>CO-DC-11001</v>
      </c>
      <c r="P3367" s="217">
        <f>+'PAA CONSOLIDADO'!V3370</f>
        <v>0</v>
      </c>
      <c r="Q3367" s="217">
        <f>+'PAA CONSOLIDADO'!X3370</f>
        <v>0</v>
      </c>
      <c r="R3367" s="217">
        <f>+'PAA CONSOLIDADO'!Y3370</f>
        <v>0</v>
      </c>
    </row>
    <row r="3368" spans="1:18" s="217" customFormat="1" x14ac:dyDescent="0.25">
      <c r="A3368" s="211">
        <f>+'PAA CONSOLIDADO'!C3371</f>
        <v>0</v>
      </c>
      <c r="B3368" s="211">
        <f>+'PAA CONSOLIDADO'!I3371</f>
        <v>0</v>
      </c>
      <c r="C3368" s="217" t="str">
        <f>+CONCATENATE('PAA CONSOLIDADO'!A3371,"-",'PAA CONSOLIDADO'!D3371,"-",'PAA CONSOLIDADO'!K3371)</f>
        <v>--</v>
      </c>
      <c r="D3368" s="217" t="e">
        <f>+VLOOKUP('PAA CONSOLIDADO'!L3371,LISTAS!$D$4:$E$15,2,0)</f>
        <v>#N/A</v>
      </c>
      <c r="E3368" s="217" t="e">
        <f>+VLOOKUP('PAA CONSOLIDADO'!M3371,LISTAS!$D$4:$E$15,2,0)</f>
        <v>#N/A</v>
      </c>
      <c r="F3368" s="217">
        <f>+'PAA CONSOLIDADO'!O3371</f>
        <v>0</v>
      </c>
      <c r="G3368" s="217">
        <f t="shared" si="156"/>
        <v>1</v>
      </c>
      <c r="H3368" s="217" t="e">
        <f>+VLOOKUP('PAA CONSOLIDADO'!P3371,LISTAS!$B$4:$C$17,2,0)</f>
        <v>#N/A</v>
      </c>
      <c r="I3368" s="217" t="e">
        <f>+VLOOKUP('PAA CONSOLIDADO'!Q3371,LISTAS!$B$22:$C$25,2,0)</f>
        <v>#N/A</v>
      </c>
      <c r="J3368" s="219">
        <f>'PAA CONSOLIDADO'!R3371</f>
        <v>0</v>
      </c>
      <c r="K3368" s="219">
        <f>+'PAA CONSOLIDADO'!S3371</f>
        <v>0</v>
      </c>
      <c r="L3368" s="217" t="e">
        <f>+VLOOKUP('PAA CONSOLIDADO'!T3371,LISTAS!$B$29:$C$31,2,0)</f>
        <v>#N/A</v>
      </c>
      <c r="M3368" s="217" t="e">
        <f>+VLOOKUP('PAA CONSOLIDADO'!U3371,LISTAS!$B$36:$C$39,2,0)</f>
        <v>#N/A</v>
      </c>
      <c r="N3368" s="217" t="str">
        <f t="shared" si="157"/>
        <v>Unidad de Contratación (1)</v>
      </c>
      <c r="O3368" s="217" t="str">
        <f t="shared" si="158"/>
        <v>CO-DC-11001</v>
      </c>
      <c r="P3368" s="217">
        <f>+'PAA CONSOLIDADO'!V3371</f>
        <v>0</v>
      </c>
      <c r="Q3368" s="217">
        <f>+'PAA CONSOLIDADO'!X3371</f>
        <v>0</v>
      </c>
      <c r="R3368" s="217">
        <f>+'PAA CONSOLIDADO'!Y3371</f>
        <v>0</v>
      </c>
    </row>
    <row r="3369" spans="1:18" s="217" customFormat="1" x14ac:dyDescent="0.25">
      <c r="A3369" s="211">
        <f>+'PAA CONSOLIDADO'!C3372</f>
        <v>0</v>
      </c>
      <c r="B3369" s="211">
        <f>+'PAA CONSOLIDADO'!I3372</f>
        <v>0</v>
      </c>
      <c r="C3369" s="217" t="str">
        <f>+CONCATENATE('PAA CONSOLIDADO'!A3372,"-",'PAA CONSOLIDADO'!D3372,"-",'PAA CONSOLIDADO'!K3372)</f>
        <v>--</v>
      </c>
      <c r="D3369" s="217" t="e">
        <f>+VLOOKUP('PAA CONSOLIDADO'!L3372,LISTAS!$D$4:$E$15,2,0)</f>
        <v>#N/A</v>
      </c>
      <c r="E3369" s="217" t="e">
        <f>+VLOOKUP('PAA CONSOLIDADO'!M3372,LISTAS!$D$4:$E$15,2,0)</f>
        <v>#N/A</v>
      </c>
      <c r="F3369" s="217">
        <f>+'PAA CONSOLIDADO'!O3372</f>
        <v>0</v>
      </c>
      <c r="G3369" s="217">
        <f t="shared" si="156"/>
        <v>1</v>
      </c>
      <c r="H3369" s="217" t="e">
        <f>+VLOOKUP('PAA CONSOLIDADO'!P3372,LISTAS!$B$4:$C$17,2,0)</f>
        <v>#N/A</v>
      </c>
      <c r="I3369" s="217" t="e">
        <f>+VLOOKUP('PAA CONSOLIDADO'!Q3372,LISTAS!$B$22:$C$25,2,0)</f>
        <v>#N/A</v>
      </c>
      <c r="J3369" s="219">
        <f>'PAA CONSOLIDADO'!R3372</f>
        <v>0</v>
      </c>
      <c r="K3369" s="219">
        <f>+'PAA CONSOLIDADO'!S3372</f>
        <v>0</v>
      </c>
      <c r="L3369" s="217" t="e">
        <f>+VLOOKUP('PAA CONSOLIDADO'!T3372,LISTAS!$B$29:$C$31,2,0)</f>
        <v>#N/A</v>
      </c>
      <c r="M3369" s="217" t="e">
        <f>+VLOOKUP('PAA CONSOLIDADO'!U3372,LISTAS!$B$36:$C$39,2,0)</f>
        <v>#N/A</v>
      </c>
      <c r="N3369" s="217" t="str">
        <f t="shared" si="157"/>
        <v>Unidad de Contratación (1)</v>
      </c>
      <c r="O3369" s="217" t="str">
        <f t="shared" si="158"/>
        <v>CO-DC-11001</v>
      </c>
      <c r="P3369" s="217">
        <f>+'PAA CONSOLIDADO'!V3372</f>
        <v>0</v>
      </c>
      <c r="Q3369" s="217">
        <f>+'PAA CONSOLIDADO'!X3372</f>
        <v>0</v>
      </c>
      <c r="R3369" s="217">
        <f>+'PAA CONSOLIDADO'!Y3372</f>
        <v>0</v>
      </c>
    </row>
    <row r="3370" spans="1:18" s="217" customFormat="1" x14ac:dyDescent="0.25">
      <c r="A3370" s="211">
        <f>+'PAA CONSOLIDADO'!C3373</f>
        <v>0</v>
      </c>
      <c r="B3370" s="211">
        <f>+'PAA CONSOLIDADO'!I3373</f>
        <v>0</v>
      </c>
      <c r="C3370" s="217" t="str">
        <f>+CONCATENATE('PAA CONSOLIDADO'!A3373,"-",'PAA CONSOLIDADO'!D3373,"-",'PAA CONSOLIDADO'!K3373)</f>
        <v>--</v>
      </c>
      <c r="D3370" s="217" t="e">
        <f>+VLOOKUP('PAA CONSOLIDADO'!L3373,LISTAS!$D$4:$E$15,2,0)</f>
        <v>#N/A</v>
      </c>
      <c r="E3370" s="217" t="e">
        <f>+VLOOKUP('PAA CONSOLIDADO'!M3373,LISTAS!$D$4:$E$15,2,0)</f>
        <v>#N/A</v>
      </c>
      <c r="F3370" s="217">
        <f>+'PAA CONSOLIDADO'!O3373</f>
        <v>0</v>
      </c>
      <c r="G3370" s="217">
        <f t="shared" si="156"/>
        <v>1</v>
      </c>
      <c r="H3370" s="217" t="e">
        <f>+VLOOKUP('PAA CONSOLIDADO'!P3373,LISTAS!$B$4:$C$17,2,0)</f>
        <v>#N/A</v>
      </c>
      <c r="I3370" s="217" t="e">
        <f>+VLOOKUP('PAA CONSOLIDADO'!Q3373,LISTAS!$B$22:$C$25,2,0)</f>
        <v>#N/A</v>
      </c>
      <c r="J3370" s="219">
        <f>'PAA CONSOLIDADO'!R3373</f>
        <v>0</v>
      </c>
      <c r="K3370" s="219">
        <f>+'PAA CONSOLIDADO'!S3373</f>
        <v>0</v>
      </c>
      <c r="L3370" s="217" t="e">
        <f>+VLOOKUP('PAA CONSOLIDADO'!T3373,LISTAS!$B$29:$C$31,2,0)</f>
        <v>#N/A</v>
      </c>
      <c r="M3370" s="217" t="e">
        <f>+VLOOKUP('PAA CONSOLIDADO'!U3373,LISTAS!$B$36:$C$39,2,0)</f>
        <v>#N/A</v>
      </c>
      <c r="N3370" s="217" t="str">
        <f t="shared" si="157"/>
        <v>Unidad de Contratación (1)</v>
      </c>
      <c r="O3370" s="217" t="str">
        <f t="shared" si="158"/>
        <v>CO-DC-11001</v>
      </c>
      <c r="P3370" s="217">
        <f>+'PAA CONSOLIDADO'!V3373</f>
        <v>0</v>
      </c>
      <c r="Q3370" s="217">
        <f>+'PAA CONSOLIDADO'!X3373</f>
        <v>0</v>
      </c>
      <c r="R3370" s="217">
        <f>+'PAA CONSOLIDADO'!Y3373</f>
        <v>0</v>
      </c>
    </row>
    <row r="3371" spans="1:18" s="217" customFormat="1" x14ac:dyDescent="0.25">
      <c r="A3371" s="211">
        <f>+'PAA CONSOLIDADO'!C3374</f>
        <v>0</v>
      </c>
      <c r="B3371" s="211">
        <f>+'PAA CONSOLIDADO'!I3374</f>
        <v>0</v>
      </c>
      <c r="C3371" s="217" t="str">
        <f>+CONCATENATE('PAA CONSOLIDADO'!A3374,"-",'PAA CONSOLIDADO'!D3374,"-",'PAA CONSOLIDADO'!K3374)</f>
        <v>--</v>
      </c>
      <c r="D3371" s="217" t="e">
        <f>+VLOOKUP('PAA CONSOLIDADO'!L3374,LISTAS!$D$4:$E$15,2,0)</f>
        <v>#N/A</v>
      </c>
      <c r="E3371" s="217" t="e">
        <f>+VLOOKUP('PAA CONSOLIDADO'!M3374,LISTAS!$D$4:$E$15,2,0)</f>
        <v>#N/A</v>
      </c>
      <c r="F3371" s="217">
        <f>+'PAA CONSOLIDADO'!O3374</f>
        <v>0</v>
      </c>
      <c r="G3371" s="217">
        <f t="shared" si="156"/>
        <v>1</v>
      </c>
      <c r="H3371" s="217" t="e">
        <f>+VLOOKUP('PAA CONSOLIDADO'!P3374,LISTAS!$B$4:$C$17,2,0)</f>
        <v>#N/A</v>
      </c>
      <c r="I3371" s="217" t="e">
        <f>+VLOOKUP('PAA CONSOLIDADO'!Q3374,LISTAS!$B$22:$C$25,2,0)</f>
        <v>#N/A</v>
      </c>
      <c r="J3371" s="219">
        <f>'PAA CONSOLIDADO'!R3374</f>
        <v>0</v>
      </c>
      <c r="K3371" s="219">
        <f>+'PAA CONSOLIDADO'!S3374</f>
        <v>0</v>
      </c>
      <c r="L3371" s="217" t="e">
        <f>+VLOOKUP('PAA CONSOLIDADO'!T3374,LISTAS!$B$29:$C$31,2,0)</f>
        <v>#N/A</v>
      </c>
      <c r="M3371" s="217" t="e">
        <f>+VLOOKUP('PAA CONSOLIDADO'!U3374,LISTAS!$B$36:$C$39,2,0)</f>
        <v>#N/A</v>
      </c>
      <c r="N3371" s="217" t="str">
        <f t="shared" si="157"/>
        <v>Unidad de Contratación (1)</v>
      </c>
      <c r="O3371" s="217" t="str">
        <f t="shared" si="158"/>
        <v>CO-DC-11001</v>
      </c>
      <c r="P3371" s="217">
        <f>+'PAA CONSOLIDADO'!V3374</f>
        <v>0</v>
      </c>
      <c r="Q3371" s="217">
        <f>+'PAA CONSOLIDADO'!X3374</f>
        <v>0</v>
      </c>
      <c r="R3371" s="217">
        <f>+'PAA CONSOLIDADO'!Y3374</f>
        <v>0</v>
      </c>
    </row>
    <row r="3372" spans="1:18" s="217" customFormat="1" x14ac:dyDescent="0.25">
      <c r="A3372" s="211">
        <f>+'PAA CONSOLIDADO'!C3375</f>
        <v>0</v>
      </c>
      <c r="B3372" s="211">
        <f>+'PAA CONSOLIDADO'!I3375</f>
        <v>0</v>
      </c>
      <c r="C3372" s="217" t="str">
        <f>+CONCATENATE('PAA CONSOLIDADO'!A3375,"-",'PAA CONSOLIDADO'!D3375,"-",'PAA CONSOLIDADO'!K3375)</f>
        <v>--</v>
      </c>
      <c r="D3372" s="217" t="e">
        <f>+VLOOKUP('PAA CONSOLIDADO'!L3375,LISTAS!$D$4:$E$15,2,0)</f>
        <v>#N/A</v>
      </c>
      <c r="E3372" s="217" t="e">
        <f>+VLOOKUP('PAA CONSOLIDADO'!M3375,LISTAS!$D$4:$E$15,2,0)</f>
        <v>#N/A</v>
      </c>
      <c r="F3372" s="217">
        <f>+'PAA CONSOLIDADO'!O3375</f>
        <v>0</v>
      </c>
      <c r="G3372" s="217">
        <f t="shared" si="156"/>
        <v>1</v>
      </c>
      <c r="H3372" s="217" t="e">
        <f>+VLOOKUP('PAA CONSOLIDADO'!P3375,LISTAS!$B$4:$C$17,2,0)</f>
        <v>#N/A</v>
      </c>
      <c r="I3372" s="217" t="e">
        <f>+VLOOKUP('PAA CONSOLIDADO'!Q3375,LISTAS!$B$22:$C$25,2,0)</f>
        <v>#N/A</v>
      </c>
      <c r="J3372" s="219">
        <f>'PAA CONSOLIDADO'!R3375</f>
        <v>0</v>
      </c>
      <c r="K3372" s="219">
        <f>+'PAA CONSOLIDADO'!S3375</f>
        <v>0</v>
      </c>
      <c r="L3372" s="217" t="e">
        <f>+VLOOKUP('PAA CONSOLIDADO'!T3375,LISTAS!$B$29:$C$31,2,0)</f>
        <v>#N/A</v>
      </c>
      <c r="M3372" s="217" t="e">
        <f>+VLOOKUP('PAA CONSOLIDADO'!U3375,LISTAS!$B$36:$C$39,2,0)</f>
        <v>#N/A</v>
      </c>
      <c r="N3372" s="217" t="str">
        <f t="shared" si="157"/>
        <v>Unidad de Contratación (1)</v>
      </c>
      <c r="O3372" s="217" t="str">
        <f t="shared" si="158"/>
        <v>CO-DC-11001</v>
      </c>
      <c r="P3372" s="217">
        <f>+'PAA CONSOLIDADO'!V3375</f>
        <v>0</v>
      </c>
      <c r="Q3372" s="217">
        <f>+'PAA CONSOLIDADO'!X3375</f>
        <v>0</v>
      </c>
      <c r="R3372" s="217">
        <f>+'PAA CONSOLIDADO'!Y3375</f>
        <v>0</v>
      </c>
    </row>
    <row r="3373" spans="1:18" s="217" customFormat="1" x14ac:dyDescent="0.25">
      <c r="A3373" s="211">
        <f>+'PAA CONSOLIDADO'!C3376</f>
        <v>0</v>
      </c>
      <c r="B3373" s="211">
        <f>+'PAA CONSOLIDADO'!I3376</f>
        <v>0</v>
      </c>
      <c r="C3373" s="217" t="str">
        <f>+CONCATENATE('PAA CONSOLIDADO'!A3376,"-",'PAA CONSOLIDADO'!D3376,"-",'PAA CONSOLIDADO'!K3376)</f>
        <v>--</v>
      </c>
      <c r="D3373" s="217" t="e">
        <f>+VLOOKUP('PAA CONSOLIDADO'!L3376,LISTAS!$D$4:$E$15,2,0)</f>
        <v>#N/A</v>
      </c>
      <c r="E3373" s="217" t="e">
        <f>+VLOOKUP('PAA CONSOLIDADO'!M3376,LISTAS!$D$4:$E$15,2,0)</f>
        <v>#N/A</v>
      </c>
      <c r="F3373" s="217">
        <f>+'PAA CONSOLIDADO'!O3376</f>
        <v>0</v>
      </c>
      <c r="G3373" s="217">
        <f t="shared" si="156"/>
        <v>1</v>
      </c>
      <c r="H3373" s="217" t="e">
        <f>+VLOOKUP('PAA CONSOLIDADO'!P3376,LISTAS!$B$4:$C$17,2,0)</f>
        <v>#N/A</v>
      </c>
      <c r="I3373" s="217" t="e">
        <f>+VLOOKUP('PAA CONSOLIDADO'!Q3376,LISTAS!$B$22:$C$25,2,0)</f>
        <v>#N/A</v>
      </c>
      <c r="J3373" s="219">
        <f>'PAA CONSOLIDADO'!R3376</f>
        <v>0</v>
      </c>
      <c r="K3373" s="219">
        <f>+'PAA CONSOLIDADO'!S3376</f>
        <v>0</v>
      </c>
      <c r="L3373" s="217" t="e">
        <f>+VLOOKUP('PAA CONSOLIDADO'!T3376,LISTAS!$B$29:$C$31,2,0)</f>
        <v>#N/A</v>
      </c>
      <c r="M3373" s="217" t="e">
        <f>+VLOOKUP('PAA CONSOLIDADO'!U3376,LISTAS!$B$36:$C$39,2,0)</f>
        <v>#N/A</v>
      </c>
      <c r="N3373" s="217" t="str">
        <f t="shared" si="157"/>
        <v>Unidad de Contratación (1)</v>
      </c>
      <c r="O3373" s="217" t="str">
        <f t="shared" si="158"/>
        <v>CO-DC-11001</v>
      </c>
      <c r="P3373" s="217">
        <f>+'PAA CONSOLIDADO'!V3376</f>
        <v>0</v>
      </c>
      <c r="Q3373" s="217">
        <f>+'PAA CONSOLIDADO'!X3376</f>
        <v>0</v>
      </c>
      <c r="R3373" s="217">
        <f>+'PAA CONSOLIDADO'!Y3376</f>
        <v>0</v>
      </c>
    </row>
    <row r="3374" spans="1:18" s="217" customFormat="1" x14ac:dyDescent="0.25">
      <c r="A3374" s="211">
        <f>+'PAA CONSOLIDADO'!C3377</f>
        <v>0</v>
      </c>
      <c r="B3374" s="211">
        <f>+'PAA CONSOLIDADO'!I3377</f>
        <v>0</v>
      </c>
      <c r="C3374" s="217" t="str">
        <f>+CONCATENATE('PAA CONSOLIDADO'!A3377,"-",'PAA CONSOLIDADO'!D3377,"-",'PAA CONSOLIDADO'!K3377)</f>
        <v>--</v>
      </c>
      <c r="D3374" s="217" t="e">
        <f>+VLOOKUP('PAA CONSOLIDADO'!L3377,LISTAS!$D$4:$E$15,2,0)</f>
        <v>#N/A</v>
      </c>
      <c r="E3374" s="217" t="e">
        <f>+VLOOKUP('PAA CONSOLIDADO'!M3377,LISTAS!$D$4:$E$15,2,0)</f>
        <v>#N/A</v>
      </c>
      <c r="F3374" s="217">
        <f>+'PAA CONSOLIDADO'!O3377</f>
        <v>0</v>
      </c>
      <c r="G3374" s="217">
        <f t="shared" si="156"/>
        <v>1</v>
      </c>
      <c r="H3374" s="217" t="e">
        <f>+VLOOKUP('PAA CONSOLIDADO'!P3377,LISTAS!$B$4:$C$17,2,0)</f>
        <v>#N/A</v>
      </c>
      <c r="I3374" s="217" t="e">
        <f>+VLOOKUP('PAA CONSOLIDADO'!Q3377,LISTAS!$B$22:$C$25,2,0)</f>
        <v>#N/A</v>
      </c>
      <c r="J3374" s="219">
        <f>'PAA CONSOLIDADO'!R3377</f>
        <v>0</v>
      </c>
      <c r="K3374" s="219">
        <f>+'PAA CONSOLIDADO'!S3377</f>
        <v>0</v>
      </c>
      <c r="L3374" s="217" t="e">
        <f>+VLOOKUP('PAA CONSOLIDADO'!T3377,LISTAS!$B$29:$C$31,2,0)</f>
        <v>#N/A</v>
      </c>
      <c r="M3374" s="217" t="e">
        <f>+VLOOKUP('PAA CONSOLIDADO'!U3377,LISTAS!$B$36:$C$39,2,0)</f>
        <v>#N/A</v>
      </c>
      <c r="N3374" s="217" t="str">
        <f t="shared" si="157"/>
        <v>Unidad de Contratación (1)</v>
      </c>
      <c r="O3374" s="217" t="str">
        <f t="shared" si="158"/>
        <v>CO-DC-11001</v>
      </c>
      <c r="P3374" s="217">
        <f>+'PAA CONSOLIDADO'!V3377</f>
        <v>0</v>
      </c>
      <c r="Q3374" s="217">
        <f>+'PAA CONSOLIDADO'!X3377</f>
        <v>0</v>
      </c>
      <c r="R3374" s="217">
        <f>+'PAA CONSOLIDADO'!Y3377</f>
        <v>0</v>
      </c>
    </row>
    <row r="3375" spans="1:18" s="217" customFormat="1" x14ac:dyDescent="0.25">
      <c r="A3375" s="211">
        <f>+'PAA CONSOLIDADO'!C3378</f>
        <v>0</v>
      </c>
      <c r="B3375" s="211">
        <f>+'PAA CONSOLIDADO'!I3378</f>
        <v>0</v>
      </c>
      <c r="C3375" s="217" t="str">
        <f>+CONCATENATE('PAA CONSOLIDADO'!A3378,"-",'PAA CONSOLIDADO'!D3378,"-",'PAA CONSOLIDADO'!K3378)</f>
        <v>--</v>
      </c>
      <c r="D3375" s="217" t="e">
        <f>+VLOOKUP('PAA CONSOLIDADO'!L3378,LISTAS!$D$4:$E$15,2,0)</f>
        <v>#N/A</v>
      </c>
      <c r="E3375" s="217" t="e">
        <f>+VLOOKUP('PAA CONSOLIDADO'!M3378,LISTAS!$D$4:$E$15,2,0)</f>
        <v>#N/A</v>
      </c>
      <c r="F3375" s="217">
        <f>+'PAA CONSOLIDADO'!O3378</f>
        <v>0</v>
      </c>
      <c r="G3375" s="217">
        <f t="shared" si="156"/>
        <v>1</v>
      </c>
      <c r="H3375" s="217" t="e">
        <f>+VLOOKUP('PAA CONSOLIDADO'!P3378,LISTAS!$B$4:$C$17,2,0)</f>
        <v>#N/A</v>
      </c>
      <c r="I3375" s="217" t="e">
        <f>+VLOOKUP('PAA CONSOLIDADO'!Q3378,LISTAS!$B$22:$C$25,2,0)</f>
        <v>#N/A</v>
      </c>
      <c r="J3375" s="219">
        <f>'PAA CONSOLIDADO'!R3378</f>
        <v>0</v>
      </c>
      <c r="K3375" s="219">
        <f>+'PAA CONSOLIDADO'!S3378</f>
        <v>0</v>
      </c>
      <c r="L3375" s="217" t="e">
        <f>+VLOOKUP('PAA CONSOLIDADO'!T3378,LISTAS!$B$29:$C$31,2,0)</f>
        <v>#N/A</v>
      </c>
      <c r="M3375" s="217" t="e">
        <f>+VLOOKUP('PAA CONSOLIDADO'!U3378,LISTAS!$B$36:$C$39,2,0)</f>
        <v>#N/A</v>
      </c>
      <c r="N3375" s="217" t="str">
        <f t="shared" si="157"/>
        <v>Unidad de Contratación (1)</v>
      </c>
      <c r="O3375" s="217" t="str">
        <f t="shared" si="158"/>
        <v>CO-DC-11001</v>
      </c>
      <c r="P3375" s="217">
        <f>+'PAA CONSOLIDADO'!V3378</f>
        <v>0</v>
      </c>
      <c r="Q3375" s="217">
        <f>+'PAA CONSOLIDADO'!X3378</f>
        <v>0</v>
      </c>
      <c r="R3375" s="217">
        <f>+'PAA CONSOLIDADO'!Y3378</f>
        <v>0</v>
      </c>
    </row>
    <row r="3376" spans="1:18" s="217" customFormat="1" x14ac:dyDescent="0.25">
      <c r="A3376" s="211">
        <f>+'PAA CONSOLIDADO'!C3379</f>
        <v>0</v>
      </c>
      <c r="B3376" s="211">
        <f>+'PAA CONSOLIDADO'!I3379</f>
        <v>0</v>
      </c>
      <c r="C3376" s="217" t="str">
        <f>+CONCATENATE('PAA CONSOLIDADO'!A3379,"-",'PAA CONSOLIDADO'!D3379,"-",'PAA CONSOLIDADO'!K3379)</f>
        <v>--</v>
      </c>
      <c r="D3376" s="217" t="e">
        <f>+VLOOKUP('PAA CONSOLIDADO'!L3379,LISTAS!$D$4:$E$15,2,0)</f>
        <v>#N/A</v>
      </c>
      <c r="E3376" s="217" t="e">
        <f>+VLOOKUP('PAA CONSOLIDADO'!M3379,LISTAS!$D$4:$E$15,2,0)</f>
        <v>#N/A</v>
      </c>
      <c r="F3376" s="217">
        <f>+'PAA CONSOLIDADO'!O3379</f>
        <v>0</v>
      </c>
      <c r="G3376" s="217">
        <f t="shared" si="156"/>
        <v>1</v>
      </c>
      <c r="H3376" s="217" t="e">
        <f>+VLOOKUP('PAA CONSOLIDADO'!P3379,LISTAS!$B$4:$C$17,2,0)</f>
        <v>#N/A</v>
      </c>
      <c r="I3376" s="217" t="e">
        <f>+VLOOKUP('PAA CONSOLIDADO'!Q3379,LISTAS!$B$22:$C$25,2,0)</f>
        <v>#N/A</v>
      </c>
      <c r="J3376" s="219">
        <f>'PAA CONSOLIDADO'!R3379</f>
        <v>0</v>
      </c>
      <c r="K3376" s="219">
        <f>+'PAA CONSOLIDADO'!S3379</f>
        <v>0</v>
      </c>
      <c r="L3376" s="217" t="e">
        <f>+VLOOKUP('PAA CONSOLIDADO'!T3379,LISTAS!$B$29:$C$31,2,0)</f>
        <v>#N/A</v>
      </c>
      <c r="M3376" s="217" t="e">
        <f>+VLOOKUP('PAA CONSOLIDADO'!U3379,LISTAS!$B$36:$C$39,2,0)</f>
        <v>#N/A</v>
      </c>
      <c r="N3376" s="217" t="str">
        <f t="shared" si="157"/>
        <v>Unidad de Contratación (1)</v>
      </c>
      <c r="O3376" s="217" t="str">
        <f t="shared" si="158"/>
        <v>CO-DC-11001</v>
      </c>
      <c r="P3376" s="217">
        <f>+'PAA CONSOLIDADO'!V3379</f>
        <v>0</v>
      </c>
      <c r="Q3376" s="217">
        <f>+'PAA CONSOLIDADO'!X3379</f>
        <v>0</v>
      </c>
      <c r="R3376" s="217">
        <f>+'PAA CONSOLIDADO'!Y3379</f>
        <v>0</v>
      </c>
    </row>
    <row r="3377" spans="1:18" s="217" customFormat="1" x14ac:dyDescent="0.25">
      <c r="A3377" s="211">
        <f>+'PAA CONSOLIDADO'!C3380</f>
        <v>0</v>
      </c>
      <c r="B3377" s="211">
        <f>+'PAA CONSOLIDADO'!I3380</f>
        <v>0</v>
      </c>
      <c r="C3377" s="217" t="str">
        <f>+CONCATENATE('PAA CONSOLIDADO'!A3380,"-",'PAA CONSOLIDADO'!D3380,"-",'PAA CONSOLIDADO'!K3380)</f>
        <v>--</v>
      </c>
      <c r="D3377" s="217" t="e">
        <f>+VLOOKUP('PAA CONSOLIDADO'!L3380,LISTAS!$D$4:$E$15,2,0)</f>
        <v>#N/A</v>
      </c>
      <c r="E3377" s="217" t="e">
        <f>+VLOOKUP('PAA CONSOLIDADO'!M3380,LISTAS!$D$4:$E$15,2,0)</f>
        <v>#N/A</v>
      </c>
      <c r="F3377" s="217">
        <f>+'PAA CONSOLIDADO'!O3380</f>
        <v>0</v>
      </c>
      <c r="G3377" s="217">
        <f t="shared" si="156"/>
        <v>1</v>
      </c>
      <c r="H3377" s="217" t="e">
        <f>+VLOOKUP('PAA CONSOLIDADO'!P3380,LISTAS!$B$4:$C$17,2,0)</f>
        <v>#N/A</v>
      </c>
      <c r="I3377" s="217" t="e">
        <f>+VLOOKUP('PAA CONSOLIDADO'!Q3380,LISTAS!$B$22:$C$25,2,0)</f>
        <v>#N/A</v>
      </c>
      <c r="J3377" s="219">
        <f>'PAA CONSOLIDADO'!R3380</f>
        <v>0</v>
      </c>
      <c r="K3377" s="219">
        <f>+'PAA CONSOLIDADO'!S3380</f>
        <v>0</v>
      </c>
      <c r="L3377" s="217" t="e">
        <f>+VLOOKUP('PAA CONSOLIDADO'!T3380,LISTAS!$B$29:$C$31,2,0)</f>
        <v>#N/A</v>
      </c>
      <c r="M3377" s="217" t="e">
        <f>+VLOOKUP('PAA CONSOLIDADO'!U3380,LISTAS!$B$36:$C$39,2,0)</f>
        <v>#N/A</v>
      </c>
      <c r="N3377" s="217" t="str">
        <f t="shared" si="157"/>
        <v>Unidad de Contratación (1)</v>
      </c>
      <c r="O3377" s="217" t="str">
        <f t="shared" si="158"/>
        <v>CO-DC-11001</v>
      </c>
      <c r="P3377" s="217">
        <f>+'PAA CONSOLIDADO'!V3380</f>
        <v>0</v>
      </c>
      <c r="Q3377" s="217">
        <f>+'PAA CONSOLIDADO'!X3380</f>
        <v>0</v>
      </c>
      <c r="R3377" s="217">
        <f>+'PAA CONSOLIDADO'!Y3380</f>
        <v>0</v>
      </c>
    </row>
    <row r="3378" spans="1:18" s="217" customFormat="1" x14ac:dyDescent="0.25">
      <c r="A3378" s="211">
        <f>+'PAA CONSOLIDADO'!C3381</f>
        <v>0</v>
      </c>
      <c r="B3378" s="211">
        <f>+'PAA CONSOLIDADO'!I3381</f>
        <v>0</v>
      </c>
      <c r="C3378" s="217" t="str">
        <f>+CONCATENATE('PAA CONSOLIDADO'!A3381,"-",'PAA CONSOLIDADO'!D3381,"-",'PAA CONSOLIDADO'!K3381)</f>
        <v>--</v>
      </c>
      <c r="D3378" s="217" t="e">
        <f>+VLOOKUP('PAA CONSOLIDADO'!L3381,LISTAS!$D$4:$E$15,2,0)</f>
        <v>#N/A</v>
      </c>
      <c r="E3378" s="217" t="e">
        <f>+VLOOKUP('PAA CONSOLIDADO'!M3381,LISTAS!$D$4:$E$15,2,0)</f>
        <v>#N/A</v>
      </c>
      <c r="F3378" s="217">
        <f>+'PAA CONSOLIDADO'!O3381</f>
        <v>0</v>
      </c>
      <c r="G3378" s="217">
        <f t="shared" si="156"/>
        <v>1</v>
      </c>
      <c r="H3378" s="217" t="e">
        <f>+VLOOKUP('PAA CONSOLIDADO'!P3381,LISTAS!$B$4:$C$17,2,0)</f>
        <v>#N/A</v>
      </c>
      <c r="I3378" s="217" t="e">
        <f>+VLOOKUP('PAA CONSOLIDADO'!Q3381,LISTAS!$B$22:$C$25,2,0)</f>
        <v>#N/A</v>
      </c>
      <c r="J3378" s="219">
        <f>'PAA CONSOLIDADO'!R3381</f>
        <v>0</v>
      </c>
      <c r="K3378" s="219">
        <f>+'PAA CONSOLIDADO'!S3381</f>
        <v>0</v>
      </c>
      <c r="L3378" s="217" t="e">
        <f>+VLOOKUP('PAA CONSOLIDADO'!T3381,LISTAS!$B$29:$C$31,2,0)</f>
        <v>#N/A</v>
      </c>
      <c r="M3378" s="217" t="e">
        <f>+VLOOKUP('PAA CONSOLIDADO'!U3381,LISTAS!$B$36:$C$39,2,0)</f>
        <v>#N/A</v>
      </c>
      <c r="N3378" s="217" t="str">
        <f t="shared" si="157"/>
        <v>Unidad de Contratación (1)</v>
      </c>
      <c r="O3378" s="217" t="str">
        <f t="shared" si="158"/>
        <v>CO-DC-11001</v>
      </c>
      <c r="P3378" s="217">
        <f>+'PAA CONSOLIDADO'!V3381</f>
        <v>0</v>
      </c>
      <c r="Q3378" s="217">
        <f>+'PAA CONSOLIDADO'!X3381</f>
        <v>0</v>
      </c>
      <c r="R3378" s="217">
        <f>+'PAA CONSOLIDADO'!Y3381</f>
        <v>0</v>
      </c>
    </row>
    <row r="3379" spans="1:18" s="217" customFormat="1" x14ac:dyDescent="0.25">
      <c r="A3379" s="211">
        <f>+'PAA CONSOLIDADO'!C3382</f>
        <v>0</v>
      </c>
      <c r="B3379" s="211">
        <f>+'PAA CONSOLIDADO'!I3382</f>
        <v>0</v>
      </c>
      <c r="C3379" s="217" t="str">
        <f>+CONCATENATE('PAA CONSOLIDADO'!A3382,"-",'PAA CONSOLIDADO'!D3382,"-",'PAA CONSOLIDADO'!K3382)</f>
        <v>--</v>
      </c>
      <c r="D3379" s="217" t="e">
        <f>+VLOOKUP('PAA CONSOLIDADO'!L3382,LISTAS!$D$4:$E$15,2,0)</f>
        <v>#N/A</v>
      </c>
      <c r="E3379" s="217" t="e">
        <f>+VLOOKUP('PAA CONSOLIDADO'!M3382,LISTAS!$D$4:$E$15,2,0)</f>
        <v>#N/A</v>
      </c>
      <c r="F3379" s="217">
        <f>+'PAA CONSOLIDADO'!O3382</f>
        <v>0</v>
      </c>
      <c r="G3379" s="217">
        <f t="shared" si="156"/>
        <v>1</v>
      </c>
      <c r="H3379" s="217" t="e">
        <f>+VLOOKUP('PAA CONSOLIDADO'!P3382,LISTAS!$B$4:$C$17,2,0)</f>
        <v>#N/A</v>
      </c>
      <c r="I3379" s="217" t="e">
        <f>+VLOOKUP('PAA CONSOLIDADO'!Q3382,LISTAS!$B$22:$C$25,2,0)</f>
        <v>#N/A</v>
      </c>
      <c r="J3379" s="219">
        <f>'PAA CONSOLIDADO'!R3382</f>
        <v>0</v>
      </c>
      <c r="K3379" s="219">
        <f>+'PAA CONSOLIDADO'!S3382</f>
        <v>0</v>
      </c>
      <c r="L3379" s="217" t="e">
        <f>+VLOOKUP('PAA CONSOLIDADO'!T3382,LISTAS!$B$29:$C$31,2,0)</f>
        <v>#N/A</v>
      </c>
      <c r="M3379" s="217" t="e">
        <f>+VLOOKUP('PAA CONSOLIDADO'!U3382,LISTAS!$B$36:$C$39,2,0)</f>
        <v>#N/A</v>
      </c>
      <c r="N3379" s="217" t="str">
        <f t="shared" si="157"/>
        <v>Unidad de Contratación (1)</v>
      </c>
      <c r="O3379" s="217" t="str">
        <f t="shared" si="158"/>
        <v>CO-DC-11001</v>
      </c>
      <c r="P3379" s="217">
        <f>+'PAA CONSOLIDADO'!V3382</f>
        <v>0</v>
      </c>
      <c r="Q3379" s="217">
        <f>+'PAA CONSOLIDADO'!X3382</f>
        <v>0</v>
      </c>
      <c r="R3379" s="217">
        <f>+'PAA CONSOLIDADO'!Y3382</f>
        <v>0</v>
      </c>
    </row>
    <row r="3380" spans="1:18" s="217" customFormat="1" x14ac:dyDescent="0.25">
      <c r="A3380" s="211">
        <f>+'PAA CONSOLIDADO'!C3383</f>
        <v>0</v>
      </c>
      <c r="B3380" s="211">
        <f>+'PAA CONSOLIDADO'!I3383</f>
        <v>0</v>
      </c>
      <c r="C3380" s="217" t="str">
        <f>+CONCATENATE('PAA CONSOLIDADO'!A3383,"-",'PAA CONSOLIDADO'!D3383,"-",'PAA CONSOLIDADO'!K3383)</f>
        <v>--</v>
      </c>
      <c r="D3380" s="217" t="e">
        <f>+VLOOKUP('PAA CONSOLIDADO'!L3383,LISTAS!$D$4:$E$15,2,0)</f>
        <v>#N/A</v>
      </c>
      <c r="E3380" s="217" t="e">
        <f>+VLOOKUP('PAA CONSOLIDADO'!M3383,LISTAS!$D$4:$E$15,2,0)</f>
        <v>#N/A</v>
      </c>
      <c r="F3380" s="217">
        <f>+'PAA CONSOLIDADO'!O3383</f>
        <v>0</v>
      </c>
      <c r="G3380" s="217">
        <f t="shared" si="156"/>
        <v>1</v>
      </c>
      <c r="H3380" s="217" t="e">
        <f>+VLOOKUP('PAA CONSOLIDADO'!P3383,LISTAS!$B$4:$C$17,2,0)</f>
        <v>#N/A</v>
      </c>
      <c r="I3380" s="217" t="e">
        <f>+VLOOKUP('PAA CONSOLIDADO'!Q3383,LISTAS!$B$22:$C$25,2,0)</f>
        <v>#N/A</v>
      </c>
      <c r="J3380" s="219">
        <f>'PAA CONSOLIDADO'!R3383</f>
        <v>0</v>
      </c>
      <c r="K3380" s="219">
        <f>+'PAA CONSOLIDADO'!S3383</f>
        <v>0</v>
      </c>
      <c r="L3380" s="217" t="e">
        <f>+VLOOKUP('PAA CONSOLIDADO'!T3383,LISTAS!$B$29:$C$31,2,0)</f>
        <v>#N/A</v>
      </c>
      <c r="M3380" s="217" t="e">
        <f>+VLOOKUP('PAA CONSOLIDADO'!U3383,LISTAS!$B$36:$C$39,2,0)</f>
        <v>#N/A</v>
      </c>
      <c r="N3380" s="217" t="str">
        <f t="shared" si="157"/>
        <v>Unidad de Contratación (1)</v>
      </c>
      <c r="O3380" s="217" t="str">
        <f t="shared" si="158"/>
        <v>CO-DC-11001</v>
      </c>
      <c r="P3380" s="217">
        <f>+'PAA CONSOLIDADO'!V3383</f>
        <v>0</v>
      </c>
      <c r="Q3380" s="217">
        <f>+'PAA CONSOLIDADO'!X3383</f>
        <v>0</v>
      </c>
      <c r="R3380" s="217">
        <f>+'PAA CONSOLIDADO'!Y3383</f>
        <v>0</v>
      </c>
    </row>
    <row r="3381" spans="1:18" s="217" customFormat="1" x14ac:dyDescent="0.25">
      <c r="A3381" s="211">
        <f>+'PAA CONSOLIDADO'!C3384</f>
        <v>0</v>
      </c>
      <c r="B3381" s="211">
        <f>+'PAA CONSOLIDADO'!I3384</f>
        <v>0</v>
      </c>
      <c r="C3381" s="217" t="str">
        <f>+CONCATENATE('PAA CONSOLIDADO'!A3384,"-",'PAA CONSOLIDADO'!D3384,"-",'PAA CONSOLIDADO'!K3384)</f>
        <v>--</v>
      </c>
      <c r="D3381" s="217" t="e">
        <f>+VLOOKUP('PAA CONSOLIDADO'!L3384,LISTAS!$D$4:$E$15,2,0)</f>
        <v>#N/A</v>
      </c>
      <c r="E3381" s="217" t="e">
        <f>+VLOOKUP('PAA CONSOLIDADO'!M3384,LISTAS!$D$4:$E$15,2,0)</f>
        <v>#N/A</v>
      </c>
      <c r="F3381" s="217">
        <f>+'PAA CONSOLIDADO'!O3384</f>
        <v>0</v>
      </c>
      <c r="G3381" s="217">
        <f t="shared" si="156"/>
        <v>1</v>
      </c>
      <c r="H3381" s="217" t="e">
        <f>+VLOOKUP('PAA CONSOLIDADO'!P3384,LISTAS!$B$4:$C$17,2,0)</f>
        <v>#N/A</v>
      </c>
      <c r="I3381" s="217" t="e">
        <f>+VLOOKUP('PAA CONSOLIDADO'!Q3384,LISTAS!$B$22:$C$25,2,0)</f>
        <v>#N/A</v>
      </c>
      <c r="J3381" s="219">
        <f>'PAA CONSOLIDADO'!R3384</f>
        <v>0</v>
      </c>
      <c r="K3381" s="219">
        <f>+'PAA CONSOLIDADO'!S3384</f>
        <v>0</v>
      </c>
      <c r="L3381" s="217" t="e">
        <f>+VLOOKUP('PAA CONSOLIDADO'!T3384,LISTAS!$B$29:$C$31,2,0)</f>
        <v>#N/A</v>
      </c>
      <c r="M3381" s="217" t="e">
        <f>+VLOOKUP('PAA CONSOLIDADO'!U3384,LISTAS!$B$36:$C$39,2,0)</f>
        <v>#N/A</v>
      </c>
      <c r="N3381" s="217" t="str">
        <f t="shared" si="157"/>
        <v>Unidad de Contratación (1)</v>
      </c>
      <c r="O3381" s="217" t="str">
        <f t="shared" si="158"/>
        <v>CO-DC-11001</v>
      </c>
      <c r="P3381" s="217">
        <f>+'PAA CONSOLIDADO'!V3384</f>
        <v>0</v>
      </c>
      <c r="Q3381" s="217">
        <f>+'PAA CONSOLIDADO'!X3384</f>
        <v>0</v>
      </c>
      <c r="R3381" s="217">
        <f>+'PAA CONSOLIDADO'!Y3384</f>
        <v>0</v>
      </c>
    </row>
    <row r="3382" spans="1:18" s="217" customFormat="1" x14ac:dyDescent="0.25">
      <c r="A3382" s="211">
        <f>+'PAA CONSOLIDADO'!C3385</f>
        <v>0</v>
      </c>
      <c r="B3382" s="211">
        <f>+'PAA CONSOLIDADO'!I3385</f>
        <v>0</v>
      </c>
      <c r="C3382" s="217" t="str">
        <f>+CONCATENATE('PAA CONSOLIDADO'!A3385,"-",'PAA CONSOLIDADO'!D3385,"-",'PAA CONSOLIDADO'!K3385)</f>
        <v>--</v>
      </c>
      <c r="D3382" s="217" t="e">
        <f>+VLOOKUP('PAA CONSOLIDADO'!L3385,LISTAS!$D$4:$E$15,2,0)</f>
        <v>#N/A</v>
      </c>
      <c r="E3382" s="217" t="e">
        <f>+VLOOKUP('PAA CONSOLIDADO'!M3385,LISTAS!$D$4:$E$15,2,0)</f>
        <v>#N/A</v>
      </c>
      <c r="F3382" s="217">
        <f>+'PAA CONSOLIDADO'!O3385</f>
        <v>0</v>
      </c>
      <c r="G3382" s="217">
        <f t="shared" si="156"/>
        <v>1</v>
      </c>
      <c r="H3382" s="217" t="e">
        <f>+VLOOKUP('PAA CONSOLIDADO'!P3385,LISTAS!$B$4:$C$17,2,0)</f>
        <v>#N/A</v>
      </c>
      <c r="I3382" s="217" t="e">
        <f>+VLOOKUP('PAA CONSOLIDADO'!Q3385,LISTAS!$B$22:$C$25,2,0)</f>
        <v>#N/A</v>
      </c>
      <c r="J3382" s="219">
        <f>'PAA CONSOLIDADO'!R3385</f>
        <v>0</v>
      </c>
      <c r="K3382" s="219">
        <f>+'PAA CONSOLIDADO'!S3385</f>
        <v>0</v>
      </c>
      <c r="L3382" s="217" t="e">
        <f>+VLOOKUP('PAA CONSOLIDADO'!T3385,LISTAS!$B$29:$C$31,2,0)</f>
        <v>#N/A</v>
      </c>
      <c r="M3382" s="217" t="e">
        <f>+VLOOKUP('PAA CONSOLIDADO'!U3385,LISTAS!$B$36:$C$39,2,0)</f>
        <v>#N/A</v>
      </c>
      <c r="N3382" s="217" t="str">
        <f t="shared" si="157"/>
        <v>Unidad de Contratación (1)</v>
      </c>
      <c r="O3382" s="217" t="str">
        <f t="shared" si="158"/>
        <v>CO-DC-11001</v>
      </c>
      <c r="P3382" s="217">
        <f>+'PAA CONSOLIDADO'!V3385</f>
        <v>0</v>
      </c>
      <c r="Q3382" s="217">
        <f>+'PAA CONSOLIDADO'!X3385</f>
        <v>0</v>
      </c>
      <c r="R3382" s="217">
        <f>+'PAA CONSOLIDADO'!Y3385</f>
        <v>0</v>
      </c>
    </row>
    <row r="3383" spans="1:18" s="217" customFormat="1" x14ac:dyDescent="0.25">
      <c r="A3383" s="211">
        <f>+'PAA CONSOLIDADO'!C3386</f>
        <v>0</v>
      </c>
      <c r="B3383" s="211">
        <f>+'PAA CONSOLIDADO'!I3386</f>
        <v>0</v>
      </c>
      <c r="C3383" s="217" t="str">
        <f>+CONCATENATE('PAA CONSOLIDADO'!A3386,"-",'PAA CONSOLIDADO'!D3386,"-",'PAA CONSOLIDADO'!K3386)</f>
        <v>--</v>
      </c>
      <c r="D3383" s="217" t="e">
        <f>+VLOOKUP('PAA CONSOLIDADO'!L3386,LISTAS!$D$4:$E$15,2,0)</f>
        <v>#N/A</v>
      </c>
      <c r="E3383" s="217" t="e">
        <f>+VLOOKUP('PAA CONSOLIDADO'!M3386,LISTAS!$D$4:$E$15,2,0)</f>
        <v>#N/A</v>
      </c>
      <c r="F3383" s="217">
        <f>+'PAA CONSOLIDADO'!O3386</f>
        <v>0</v>
      </c>
      <c r="G3383" s="217">
        <f t="shared" si="156"/>
        <v>1</v>
      </c>
      <c r="H3383" s="217" t="e">
        <f>+VLOOKUP('PAA CONSOLIDADO'!P3386,LISTAS!$B$4:$C$17,2,0)</f>
        <v>#N/A</v>
      </c>
      <c r="I3383" s="217" t="e">
        <f>+VLOOKUP('PAA CONSOLIDADO'!Q3386,LISTAS!$B$22:$C$25,2,0)</f>
        <v>#N/A</v>
      </c>
      <c r="J3383" s="219">
        <f>'PAA CONSOLIDADO'!R3386</f>
        <v>0</v>
      </c>
      <c r="K3383" s="219">
        <f>+'PAA CONSOLIDADO'!S3386</f>
        <v>0</v>
      </c>
      <c r="L3383" s="217" t="e">
        <f>+VLOOKUP('PAA CONSOLIDADO'!T3386,LISTAS!$B$29:$C$31,2,0)</f>
        <v>#N/A</v>
      </c>
      <c r="M3383" s="217" t="e">
        <f>+VLOOKUP('PAA CONSOLIDADO'!U3386,LISTAS!$B$36:$C$39,2,0)</f>
        <v>#N/A</v>
      </c>
      <c r="N3383" s="217" t="str">
        <f t="shared" si="157"/>
        <v>Unidad de Contratación (1)</v>
      </c>
      <c r="O3383" s="217" t="str">
        <f t="shared" si="158"/>
        <v>CO-DC-11001</v>
      </c>
      <c r="P3383" s="217">
        <f>+'PAA CONSOLIDADO'!V3386</f>
        <v>0</v>
      </c>
      <c r="Q3383" s="217">
        <f>+'PAA CONSOLIDADO'!X3386</f>
        <v>0</v>
      </c>
      <c r="R3383" s="217">
        <f>+'PAA CONSOLIDADO'!Y3386</f>
        <v>0</v>
      </c>
    </row>
    <row r="3384" spans="1:18" s="217" customFormat="1" x14ac:dyDescent="0.25">
      <c r="A3384" s="211">
        <f>+'PAA CONSOLIDADO'!C3387</f>
        <v>0</v>
      </c>
      <c r="B3384" s="211">
        <f>+'PAA CONSOLIDADO'!I3387</f>
        <v>0</v>
      </c>
      <c r="C3384" s="217" t="str">
        <f>+CONCATENATE('PAA CONSOLIDADO'!A3387,"-",'PAA CONSOLIDADO'!D3387,"-",'PAA CONSOLIDADO'!K3387)</f>
        <v>--</v>
      </c>
      <c r="D3384" s="217" t="e">
        <f>+VLOOKUP('PAA CONSOLIDADO'!L3387,LISTAS!$D$4:$E$15,2,0)</f>
        <v>#N/A</v>
      </c>
      <c r="E3384" s="217" t="e">
        <f>+VLOOKUP('PAA CONSOLIDADO'!M3387,LISTAS!$D$4:$E$15,2,0)</f>
        <v>#N/A</v>
      </c>
      <c r="F3384" s="217">
        <f>+'PAA CONSOLIDADO'!O3387</f>
        <v>0</v>
      </c>
      <c r="G3384" s="217">
        <f t="shared" si="156"/>
        <v>1</v>
      </c>
      <c r="H3384" s="217" t="e">
        <f>+VLOOKUP('PAA CONSOLIDADO'!P3387,LISTAS!$B$4:$C$17,2,0)</f>
        <v>#N/A</v>
      </c>
      <c r="I3384" s="217" t="e">
        <f>+VLOOKUP('PAA CONSOLIDADO'!Q3387,LISTAS!$B$22:$C$25,2,0)</f>
        <v>#N/A</v>
      </c>
      <c r="J3384" s="219">
        <f>'PAA CONSOLIDADO'!R3387</f>
        <v>0</v>
      </c>
      <c r="K3384" s="219">
        <f>+'PAA CONSOLIDADO'!S3387</f>
        <v>0</v>
      </c>
      <c r="L3384" s="217" t="e">
        <f>+VLOOKUP('PAA CONSOLIDADO'!T3387,LISTAS!$B$29:$C$31,2,0)</f>
        <v>#N/A</v>
      </c>
      <c r="M3384" s="217" t="e">
        <f>+VLOOKUP('PAA CONSOLIDADO'!U3387,LISTAS!$B$36:$C$39,2,0)</f>
        <v>#N/A</v>
      </c>
      <c r="N3384" s="217" t="str">
        <f t="shared" si="157"/>
        <v>Unidad de Contratación (1)</v>
      </c>
      <c r="O3384" s="217" t="str">
        <f t="shared" si="158"/>
        <v>CO-DC-11001</v>
      </c>
      <c r="P3384" s="217">
        <f>+'PAA CONSOLIDADO'!V3387</f>
        <v>0</v>
      </c>
      <c r="Q3384" s="217">
        <f>+'PAA CONSOLIDADO'!X3387</f>
        <v>0</v>
      </c>
      <c r="R3384" s="217">
        <f>+'PAA CONSOLIDADO'!Y3387</f>
        <v>0</v>
      </c>
    </row>
    <row r="3385" spans="1:18" s="217" customFormat="1" x14ac:dyDescent="0.25">
      <c r="A3385" s="211">
        <f>+'PAA CONSOLIDADO'!C3388</f>
        <v>0</v>
      </c>
      <c r="B3385" s="211">
        <f>+'PAA CONSOLIDADO'!I3388</f>
        <v>0</v>
      </c>
      <c r="C3385" s="217" t="str">
        <f>+CONCATENATE('PAA CONSOLIDADO'!A3388,"-",'PAA CONSOLIDADO'!D3388,"-",'PAA CONSOLIDADO'!K3388)</f>
        <v>--</v>
      </c>
      <c r="D3385" s="217" t="e">
        <f>+VLOOKUP('PAA CONSOLIDADO'!L3388,LISTAS!$D$4:$E$15,2,0)</f>
        <v>#N/A</v>
      </c>
      <c r="E3385" s="217" t="e">
        <f>+VLOOKUP('PAA CONSOLIDADO'!M3388,LISTAS!$D$4:$E$15,2,0)</f>
        <v>#N/A</v>
      </c>
      <c r="F3385" s="217">
        <f>+'PAA CONSOLIDADO'!O3388</f>
        <v>0</v>
      </c>
      <c r="G3385" s="217">
        <f t="shared" si="156"/>
        <v>1</v>
      </c>
      <c r="H3385" s="217" t="e">
        <f>+VLOOKUP('PAA CONSOLIDADO'!P3388,LISTAS!$B$4:$C$17,2,0)</f>
        <v>#N/A</v>
      </c>
      <c r="I3385" s="217" t="e">
        <f>+VLOOKUP('PAA CONSOLIDADO'!Q3388,LISTAS!$B$22:$C$25,2,0)</f>
        <v>#N/A</v>
      </c>
      <c r="J3385" s="219">
        <f>'PAA CONSOLIDADO'!R3388</f>
        <v>0</v>
      </c>
      <c r="K3385" s="219">
        <f>+'PAA CONSOLIDADO'!S3388</f>
        <v>0</v>
      </c>
      <c r="L3385" s="217" t="e">
        <f>+VLOOKUP('PAA CONSOLIDADO'!T3388,LISTAS!$B$29:$C$31,2,0)</f>
        <v>#N/A</v>
      </c>
      <c r="M3385" s="217" t="e">
        <f>+VLOOKUP('PAA CONSOLIDADO'!U3388,LISTAS!$B$36:$C$39,2,0)</f>
        <v>#N/A</v>
      </c>
      <c r="N3385" s="217" t="str">
        <f t="shared" si="157"/>
        <v>Unidad de Contratación (1)</v>
      </c>
      <c r="O3385" s="217" t="str">
        <f t="shared" si="158"/>
        <v>CO-DC-11001</v>
      </c>
      <c r="P3385" s="217">
        <f>+'PAA CONSOLIDADO'!V3388</f>
        <v>0</v>
      </c>
      <c r="Q3385" s="217">
        <f>+'PAA CONSOLIDADO'!X3388</f>
        <v>0</v>
      </c>
      <c r="R3385" s="217">
        <f>+'PAA CONSOLIDADO'!Y3388</f>
        <v>0</v>
      </c>
    </row>
    <row r="3386" spans="1:18" s="217" customFormat="1" x14ac:dyDescent="0.25">
      <c r="A3386" s="211">
        <f>+'PAA CONSOLIDADO'!C3389</f>
        <v>0</v>
      </c>
      <c r="B3386" s="211">
        <f>+'PAA CONSOLIDADO'!I3389</f>
        <v>0</v>
      </c>
      <c r="C3386" s="217" t="str">
        <f>+CONCATENATE('PAA CONSOLIDADO'!A3389,"-",'PAA CONSOLIDADO'!D3389,"-",'PAA CONSOLIDADO'!K3389)</f>
        <v>--</v>
      </c>
      <c r="D3386" s="217" t="e">
        <f>+VLOOKUP('PAA CONSOLIDADO'!L3389,LISTAS!$D$4:$E$15,2,0)</f>
        <v>#N/A</v>
      </c>
      <c r="E3386" s="217" t="e">
        <f>+VLOOKUP('PAA CONSOLIDADO'!M3389,LISTAS!$D$4:$E$15,2,0)</f>
        <v>#N/A</v>
      </c>
      <c r="F3386" s="217">
        <f>+'PAA CONSOLIDADO'!O3389</f>
        <v>0</v>
      </c>
      <c r="G3386" s="217">
        <f t="shared" si="156"/>
        <v>1</v>
      </c>
      <c r="H3386" s="217" t="e">
        <f>+VLOOKUP('PAA CONSOLIDADO'!P3389,LISTAS!$B$4:$C$17,2,0)</f>
        <v>#N/A</v>
      </c>
      <c r="I3386" s="217" t="e">
        <f>+VLOOKUP('PAA CONSOLIDADO'!Q3389,LISTAS!$B$22:$C$25,2,0)</f>
        <v>#N/A</v>
      </c>
      <c r="J3386" s="219">
        <f>'PAA CONSOLIDADO'!R3389</f>
        <v>0</v>
      </c>
      <c r="K3386" s="219">
        <f>+'PAA CONSOLIDADO'!S3389</f>
        <v>0</v>
      </c>
      <c r="L3386" s="217" t="e">
        <f>+VLOOKUP('PAA CONSOLIDADO'!T3389,LISTAS!$B$29:$C$31,2,0)</f>
        <v>#N/A</v>
      </c>
      <c r="M3386" s="217" t="e">
        <f>+VLOOKUP('PAA CONSOLIDADO'!U3389,LISTAS!$B$36:$C$39,2,0)</f>
        <v>#N/A</v>
      </c>
      <c r="N3386" s="217" t="str">
        <f t="shared" si="157"/>
        <v>Unidad de Contratación (1)</v>
      </c>
      <c r="O3386" s="217" t="str">
        <f t="shared" si="158"/>
        <v>CO-DC-11001</v>
      </c>
      <c r="P3386" s="217">
        <f>+'PAA CONSOLIDADO'!V3389</f>
        <v>0</v>
      </c>
      <c r="Q3386" s="217">
        <f>+'PAA CONSOLIDADO'!X3389</f>
        <v>0</v>
      </c>
      <c r="R3386" s="217">
        <f>+'PAA CONSOLIDADO'!Y3389</f>
        <v>0</v>
      </c>
    </row>
    <row r="3387" spans="1:18" s="217" customFormat="1" x14ac:dyDescent="0.25">
      <c r="A3387" s="211">
        <f>+'PAA CONSOLIDADO'!C3390</f>
        <v>0</v>
      </c>
      <c r="B3387" s="211">
        <f>+'PAA CONSOLIDADO'!I3390</f>
        <v>0</v>
      </c>
      <c r="C3387" s="217" t="str">
        <f>+CONCATENATE('PAA CONSOLIDADO'!A3390,"-",'PAA CONSOLIDADO'!D3390,"-",'PAA CONSOLIDADO'!K3390)</f>
        <v>--</v>
      </c>
      <c r="D3387" s="217" t="e">
        <f>+VLOOKUP('PAA CONSOLIDADO'!L3390,LISTAS!$D$4:$E$15,2,0)</f>
        <v>#N/A</v>
      </c>
      <c r="E3387" s="217" t="e">
        <f>+VLOOKUP('PAA CONSOLIDADO'!M3390,LISTAS!$D$4:$E$15,2,0)</f>
        <v>#N/A</v>
      </c>
      <c r="F3387" s="217">
        <f>+'PAA CONSOLIDADO'!O3390</f>
        <v>0</v>
      </c>
      <c r="G3387" s="217">
        <f t="shared" si="156"/>
        <v>1</v>
      </c>
      <c r="H3387" s="217" t="e">
        <f>+VLOOKUP('PAA CONSOLIDADO'!P3390,LISTAS!$B$4:$C$17,2,0)</f>
        <v>#N/A</v>
      </c>
      <c r="I3387" s="217" t="e">
        <f>+VLOOKUP('PAA CONSOLIDADO'!Q3390,LISTAS!$B$22:$C$25,2,0)</f>
        <v>#N/A</v>
      </c>
      <c r="J3387" s="219">
        <f>'PAA CONSOLIDADO'!R3390</f>
        <v>0</v>
      </c>
      <c r="K3387" s="219">
        <f>+'PAA CONSOLIDADO'!S3390</f>
        <v>0</v>
      </c>
      <c r="L3387" s="217" t="e">
        <f>+VLOOKUP('PAA CONSOLIDADO'!T3390,LISTAS!$B$29:$C$31,2,0)</f>
        <v>#N/A</v>
      </c>
      <c r="M3387" s="217" t="e">
        <f>+VLOOKUP('PAA CONSOLIDADO'!U3390,LISTAS!$B$36:$C$39,2,0)</f>
        <v>#N/A</v>
      </c>
      <c r="N3387" s="217" t="str">
        <f t="shared" si="157"/>
        <v>Unidad de Contratación (1)</v>
      </c>
      <c r="O3387" s="217" t="str">
        <f t="shared" si="158"/>
        <v>CO-DC-11001</v>
      </c>
      <c r="P3387" s="217">
        <f>+'PAA CONSOLIDADO'!V3390</f>
        <v>0</v>
      </c>
      <c r="Q3387" s="217">
        <f>+'PAA CONSOLIDADO'!X3390</f>
        <v>0</v>
      </c>
      <c r="R3387" s="217">
        <f>+'PAA CONSOLIDADO'!Y3390</f>
        <v>0</v>
      </c>
    </row>
    <row r="3388" spans="1:18" s="217" customFormat="1" x14ac:dyDescent="0.25">
      <c r="A3388" s="211">
        <f>+'PAA CONSOLIDADO'!C3391</f>
        <v>0</v>
      </c>
      <c r="B3388" s="211">
        <f>+'PAA CONSOLIDADO'!I3391</f>
        <v>0</v>
      </c>
      <c r="C3388" s="217" t="str">
        <f>+CONCATENATE('PAA CONSOLIDADO'!A3391,"-",'PAA CONSOLIDADO'!D3391,"-",'PAA CONSOLIDADO'!K3391)</f>
        <v>--</v>
      </c>
      <c r="D3388" s="217" t="e">
        <f>+VLOOKUP('PAA CONSOLIDADO'!L3391,LISTAS!$D$4:$E$15,2,0)</f>
        <v>#N/A</v>
      </c>
      <c r="E3388" s="217" t="e">
        <f>+VLOOKUP('PAA CONSOLIDADO'!M3391,LISTAS!$D$4:$E$15,2,0)</f>
        <v>#N/A</v>
      </c>
      <c r="F3388" s="217">
        <f>+'PAA CONSOLIDADO'!O3391</f>
        <v>0</v>
      </c>
      <c r="G3388" s="217">
        <f t="shared" si="156"/>
        <v>1</v>
      </c>
      <c r="H3388" s="217" t="e">
        <f>+VLOOKUP('PAA CONSOLIDADO'!P3391,LISTAS!$B$4:$C$17,2,0)</f>
        <v>#N/A</v>
      </c>
      <c r="I3388" s="217" t="e">
        <f>+VLOOKUP('PAA CONSOLIDADO'!Q3391,LISTAS!$B$22:$C$25,2,0)</f>
        <v>#N/A</v>
      </c>
      <c r="J3388" s="219">
        <f>'PAA CONSOLIDADO'!R3391</f>
        <v>0</v>
      </c>
      <c r="K3388" s="219">
        <f>+'PAA CONSOLIDADO'!S3391</f>
        <v>0</v>
      </c>
      <c r="L3388" s="217" t="e">
        <f>+VLOOKUP('PAA CONSOLIDADO'!T3391,LISTAS!$B$29:$C$31,2,0)</f>
        <v>#N/A</v>
      </c>
      <c r="M3388" s="217" t="e">
        <f>+VLOOKUP('PAA CONSOLIDADO'!U3391,LISTAS!$B$36:$C$39,2,0)</f>
        <v>#N/A</v>
      </c>
      <c r="N3388" s="217" t="str">
        <f t="shared" si="157"/>
        <v>Unidad de Contratación (1)</v>
      </c>
      <c r="O3388" s="217" t="str">
        <f t="shared" si="158"/>
        <v>CO-DC-11001</v>
      </c>
      <c r="P3388" s="217">
        <f>+'PAA CONSOLIDADO'!V3391</f>
        <v>0</v>
      </c>
      <c r="Q3388" s="217">
        <f>+'PAA CONSOLIDADO'!X3391</f>
        <v>0</v>
      </c>
      <c r="R3388" s="217">
        <f>+'PAA CONSOLIDADO'!Y3391</f>
        <v>0</v>
      </c>
    </row>
    <row r="3389" spans="1:18" s="217" customFormat="1" x14ac:dyDescent="0.25">
      <c r="A3389" s="211">
        <f>+'PAA CONSOLIDADO'!C3392</f>
        <v>0</v>
      </c>
      <c r="B3389" s="211">
        <f>+'PAA CONSOLIDADO'!I3392</f>
        <v>0</v>
      </c>
      <c r="C3389" s="217" t="str">
        <f>+CONCATENATE('PAA CONSOLIDADO'!A3392,"-",'PAA CONSOLIDADO'!D3392,"-",'PAA CONSOLIDADO'!K3392)</f>
        <v>--</v>
      </c>
      <c r="D3389" s="217" t="e">
        <f>+VLOOKUP('PAA CONSOLIDADO'!L3392,LISTAS!$D$4:$E$15,2,0)</f>
        <v>#N/A</v>
      </c>
      <c r="E3389" s="217" t="e">
        <f>+VLOOKUP('PAA CONSOLIDADO'!M3392,LISTAS!$D$4:$E$15,2,0)</f>
        <v>#N/A</v>
      </c>
      <c r="F3389" s="217">
        <f>+'PAA CONSOLIDADO'!O3392</f>
        <v>0</v>
      </c>
      <c r="G3389" s="217">
        <f t="shared" si="156"/>
        <v>1</v>
      </c>
      <c r="H3389" s="217" t="e">
        <f>+VLOOKUP('PAA CONSOLIDADO'!P3392,LISTAS!$B$4:$C$17,2,0)</f>
        <v>#N/A</v>
      </c>
      <c r="I3389" s="217" t="e">
        <f>+VLOOKUP('PAA CONSOLIDADO'!Q3392,LISTAS!$B$22:$C$25,2,0)</f>
        <v>#N/A</v>
      </c>
      <c r="J3389" s="219">
        <f>'PAA CONSOLIDADO'!R3392</f>
        <v>0</v>
      </c>
      <c r="K3389" s="219">
        <f>+'PAA CONSOLIDADO'!S3392</f>
        <v>0</v>
      </c>
      <c r="L3389" s="217" t="e">
        <f>+VLOOKUP('PAA CONSOLIDADO'!T3392,LISTAS!$B$29:$C$31,2,0)</f>
        <v>#N/A</v>
      </c>
      <c r="M3389" s="217" t="e">
        <f>+VLOOKUP('PAA CONSOLIDADO'!U3392,LISTAS!$B$36:$C$39,2,0)</f>
        <v>#N/A</v>
      </c>
      <c r="N3389" s="217" t="str">
        <f t="shared" si="157"/>
        <v>Unidad de Contratación (1)</v>
      </c>
      <c r="O3389" s="217" t="str">
        <f t="shared" si="158"/>
        <v>CO-DC-11001</v>
      </c>
      <c r="P3389" s="217">
        <f>+'PAA CONSOLIDADO'!V3392</f>
        <v>0</v>
      </c>
      <c r="Q3389" s="217">
        <f>+'PAA CONSOLIDADO'!X3392</f>
        <v>0</v>
      </c>
      <c r="R3389" s="217">
        <f>+'PAA CONSOLIDADO'!Y3392</f>
        <v>0</v>
      </c>
    </row>
    <row r="3390" spans="1:18" s="217" customFormat="1" x14ac:dyDescent="0.25">
      <c r="A3390" s="211">
        <f>+'PAA CONSOLIDADO'!C3393</f>
        <v>0</v>
      </c>
      <c r="B3390" s="211">
        <f>+'PAA CONSOLIDADO'!I3393</f>
        <v>0</v>
      </c>
      <c r="C3390" s="217" t="str">
        <f>+CONCATENATE('PAA CONSOLIDADO'!A3393,"-",'PAA CONSOLIDADO'!D3393,"-",'PAA CONSOLIDADO'!K3393)</f>
        <v>--</v>
      </c>
      <c r="D3390" s="217" t="e">
        <f>+VLOOKUP('PAA CONSOLIDADO'!L3393,LISTAS!$D$4:$E$15,2,0)</f>
        <v>#N/A</v>
      </c>
      <c r="E3390" s="217" t="e">
        <f>+VLOOKUP('PAA CONSOLIDADO'!M3393,LISTAS!$D$4:$E$15,2,0)</f>
        <v>#N/A</v>
      </c>
      <c r="F3390" s="217">
        <f>+'PAA CONSOLIDADO'!O3393</f>
        <v>0</v>
      </c>
      <c r="G3390" s="217">
        <f t="shared" si="156"/>
        <v>1</v>
      </c>
      <c r="H3390" s="217" t="e">
        <f>+VLOOKUP('PAA CONSOLIDADO'!P3393,LISTAS!$B$4:$C$17,2,0)</f>
        <v>#N/A</v>
      </c>
      <c r="I3390" s="217" t="e">
        <f>+VLOOKUP('PAA CONSOLIDADO'!Q3393,LISTAS!$B$22:$C$25,2,0)</f>
        <v>#N/A</v>
      </c>
      <c r="J3390" s="219">
        <f>'PAA CONSOLIDADO'!R3393</f>
        <v>0</v>
      </c>
      <c r="K3390" s="219">
        <f>+'PAA CONSOLIDADO'!S3393</f>
        <v>0</v>
      </c>
      <c r="L3390" s="217" t="e">
        <f>+VLOOKUP('PAA CONSOLIDADO'!T3393,LISTAS!$B$29:$C$31,2,0)</f>
        <v>#N/A</v>
      </c>
      <c r="M3390" s="217" t="e">
        <f>+VLOOKUP('PAA CONSOLIDADO'!U3393,LISTAS!$B$36:$C$39,2,0)</f>
        <v>#N/A</v>
      </c>
      <c r="N3390" s="217" t="str">
        <f t="shared" si="157"/>
        <v>Unidad de Contratación (1)</v>
      </c>
      <c r="O3390" s="217" t="str">
        <f t="shared" si="158"/>
        <v>CO-DC-11001</v>
      </c>
      <c r="P3390" s="217">
        <f>+'PAA CONSOLIDADO'!V3393</f>
        <v>0</v>
      </c>
      <c r="Q3390" s="217">
        <f>+'PAA CONSOLIDADO'!X3393</f>
        <v>0</v>
      </c>
      <c r="R3390" s="217">
        <f>+'PAA CONSOLIDADO'!Y3393</f>
        <v>0</v>
      </c>
    </row>
    <row r="3391" spans="1:18" s="217" customFormat="1" x14ac:dyDescent="0.25">
      <c r="A3391" s="211">
        <f>+'PAA CONSOLIDADO'!C3394</f>
        <v>0</v>
      </c>
      <c r="B3391" s="211">
        <f>+'PAA CONSOLIDADO'!I3394</f>
        <v>0</v>
      </c>
      <c r="C3391" s="217" t="str">
        <f>+CONCATENATE('PAA CONSOLIDADO'!A3394,"-",'PAA CONSOLIDADO'!D3394,"-",'PAA CONSOLIDADO'!K3394)</f>
        <v>--</v>
      </c>
      <c r="D3391" s="217" t="e">
        <f>+VLOOKUP('PAA CONSOLIDADO'!L3394,LISTAS!$D$4:$E$15,2,0)</f>
        <v>#N/A</v>
      </c>
      <c r="E3391" s="217" t="e">
        <f>+VLOOKUP('PAA CONSOLIDADO'!M3394,LISTAS!$D$4:$E$15,2,0)</f>
        <v>#N/A</v>
      </c>
      <c r="F3391" s="217">
        <f>+'PAA CONSOLIDADO'!O3394</f>
        <v>0</v>
      </c>
      <c r="G3391" s="217">
        <f t="shared" si="156"/>
        <v>1</v>
      </c>
      <c r="H3391" s="217" t="e">
        <f>+VLOOKUP('PAA CONSOLIDADO'!P3394,LISTAS!$B$4:$C$17,2,0)</f>
        <v>#N/A</v>
      </c>
      <c r="I3391" s="217" t="e">
        <f>+VLOOKUP('PAA CONSOLIDADO'!Q3394,LISTAS!$B$22:$C$25,2,0)</f>
        <v>#N/A</v>
      </c>
      <c r="J3391" s="219">
        <f>'PAA CONSOLIDADO'!R3394</f>
        <v>0</v>
      </c>
      <c r="K3391" s="219">
        <f>+'PAA CONSOLIDADO'!S3394</f>
        <v>0</v>
      </c>
      <c r="L3391" s="217" t="e">
        <f>+VLOOKUP('PAA CONSOLIDADO'!T3394,LISTAS!$B$29:$C$31,2,0)</f>
        <v>#N/A</v>
      </c>
      <c r="M3391" s="217" t="e">
        <f>+VLOOKUP('PAA CONSOLIDADO'!U3394,LISTAS!$B$36:$C$39,2,0)</f>
        <v>#N/A</v>
      </c>
      <c r="N3391" s="217" t="str">
        <f t="shared" si="157"/>
        <v>Unidad de Contratación (1)</v>
      </c>
      <c r="O3391" s="217" t="str">
        <f t="shared" si="158"/>
        <v>CO-DC-11001</v>
      </c>
      <c r="P3391" s="217">
        <f>+'PAA CONSOLIDADO'!V3394</f>
        <v>0</v>
      </c>
      <c r="Q3391" s="217">
        <f>+'PAA CONSOLIDADO'!X3394</f>
        <v>0</v>
      </c>
      <c r="R3391" s="217">
        <f>+'PAA CONSOLIDADO'!Y3394</f>
        <v>0</v>
      </c>
    </row>
    <row r="3392" spans="1:18" s="217" customFormat="1" x14ac:dyDescent="0.25">
      <c r="A3392" s="211">
        <f>+'PAA CONSOLIDADO'!C3395</f>
        <v>0</v>
      </c>
      <c r="B3392" s="211">
        <f>+'PAA CONSOLIDADO'!I3395</f>
        <v>0</v>
      </c>
      <c r="C3392" s="217" t="str">
        <f>+CONCATENATE('PAA CONSOLIDADO'!A3395,"-",'PAA CONSOLIDADO'!D3395,"-",'PAA CONSOLIDADO'!K3395)</f>
        <v>--</v>
      </c>
      <c r="D3392" s="217" t="e">
        <f>+VLOOKUP('PAA CONSOLIDADO'!L3395,LISTAS!$D$4:$E$15,2,0)</f>
        <v>#N/A</v>
      </c>
      <c r="E3392" s="217" t="e">
        <f>+VLOOKUP('PAA CONSOLIDADO'!M3395,LISTAS!$D$4:$E$15,2,0)</f>
        <v>#N/A</v>
      </c>
      <c r="F3392" s="217">
        <f>+'PAA CONSOLIDADO'!O3395</f>
        <v>0</v>
      </c>
      <c r="G3392" s="217">
        <f t="shared" si="156"/>
        <v>1</v>
      </c>
      <c r="H3392" s="217" t="e">
        <f>+VLOOKUP('PAA CONSOLIDADO'!P3395,LISTAS!$B$4:$C$17,2,0)</f>
        <v>#N/A</v>
      </c>
      <c r="I3392" s="217" t="e">
        <f>+VLOOKUP('PAA CONSOLIDADO'!Q3395,LISTAS!$B$22:$C$25,2,0)</f>
        <v>#N/A</v>
      </c>
      <c r="J3392" s="219">
        <f>'PAA CONSOLIDADO'!R3395</f>
        <v>0</v>
      </c>
      <c r="K3392" s="219">
        <f>+'PAA CONSOLIDADO'!S3395</f>
        <v>0</v>
      </c>
      <c r="L3392" s="217" t="e">
        <f>+VLOOKUP('PAA CONSOLIDADO'!T3395,LISTAS!$B$29:$C$31,2,0)</f>
        <v>#N/A</v>
      </c>
      <c r="M3392" s="217" t="e">
        <f>+VLOOKUP('PAA CONSOLIDADO'!U3395,LISTAS!$B$36:$C$39,2,0)</f>
        <v>#N/A</v>
      </c>
      <c r="N3392" s="217" t="str">
        <f t="shared" si="157"/>
        <v>Unidad de Contratación (1)</v>
      </c>
      <c r="O3392" s="217" t="str">
        <f t="shared" si="158"/>
        <v>CO-DC-11001</v>
      </c>
      <c r="P3392" s="217">
        <f>+'PAA CONSOLIDADO'!V3395</f>
        <v>0</v>
      </c>
      <c r="Q3392" s="217">
        <f>+'PAA CONSOLIDADO'!X3395</f>
        <v>0</v>
      </c>
      <c r="R3392" s="217">
        <f>+'PAA CONSOLIDADO'!Y3395</f>
        <v>0</v>
      </c>
    </row>
    <row r="3393" spans="1:18" s="217" customFormat="1" x14ac:dyDescent="0.25">
      <c r="A3393" s="211">
        <f>+'PAA CONSOLIDADO'!C3396</f>
        <v>0</v>
      </c>
      <c r="B3393" s="211">
        <f>+'PAA CONSOLIDADO'!I3396</f>
        <v>0</v>
      </c>
      <c r="C3393" s="217" t="str">
        <f>+CONCATENATE('PAA CONSOLIDADO'!A3396,"-",'PAA CONSOLIDADO'!D3396,"-",'PAA CONSOLIDADO'!K3396)</f>
        <v>--</v>
      </c>
      <c r="D3393" s="217" t="e">
        <f>+VLOOKUP('PAA CONSOLIDADO'!L3396,LISTAS!$D$4:$E$15,2,0)</f>
        <v>#N/A</v>
      </c>
      <c r="E3393" s="217" t="e">
        <f>+VLOOKUP('PAA CONSOLIDADO'!M3396,LISTAS!$D$4:$E$15,2,0)</f>
        <v>#N/A</v>
      </c>
      <c r="F3393" s="217">
        <f>+'PAA CONSOLIDADO'!O3396</f>
        <v>0</v>
      </c>
      <c r="G3393" s="217">
        <f t="shared" si="156"/>
        <v>1</v>
      </c>
      <c r="H3393" s="217" t="e">
        <f>+VLOOKUP('PAA CONSOLIDADO'!P3396,LISTAS!$B$4:$C$17,2,0)</f>
        <v>#N/A</v>
      </c>
      <c r="I3393" s="217" t="e">
        <f>+VLOOKUP('PAA CONSOLIDADO'!Q3396,LISTAS!$B$22:$C$25,2,0)</f>
        <v>#N/A</v>
      </c>
      <c r="J3393" s="219">
        <f>'PAA CONSOLIDADO'!R3396</f>
        <v>0</v>
      </c>
      <c r="K3393" s="219">
        <f>+'PAA CONSOLIDADO'!S3396</f>
        <v>0</v>
      </c>
      <c r="L3393" s="217" t="e">
        <f>+VLOOKUP('PAA CONSOLIDADO'!T3396,LISTAS!$B$29:$C$31,2,0)</f>
        <v>#N/A</v>
      </c>
      <c r="M3393" s="217" t="e">
        <f>+VLOOKUP('PAA CONSOLIDADO'!U3396,LISTAS!$B$36:$C$39,2,0)</f>
        <v>#N/A</v>
      </c>
      <c r="N3393" s="217" t="str">
        <f t="shared" si="157"/>
        <v>Unidad de Contratación (1)</v>
      </c>
      <c r="O3393" s="217" t="str">
        <f t="shared" si="158"/>
        <v>CO-DC-11001</v>
      </c>
      <c r="P3393" s="217">
        <f>+'PAA CONSOLIDADO'!V3396</f>
        <v>0</v>
      </c>
      <c r="Q3393" s="217">
        <f>+'PAA CONSOLIDADO'!X3396</f>
        <v>0</v>
      </c>
      <c r="R3393" s="217">
        <f>+'PAA CONSOLIDADO'!Y3396</f>
        <v>0</v>
      </c>
    </row>
    <row r="3394" spans="1:18" s="217" customFormat="1" x14ac:dyDescent="0.25">
      <c r="A3394" s="211">
        <f>+'PAA CONSOLIDADO'!C3397</f>
        <v>0</v>
      </c>
      <c r="B3394" s="211">
        <f>+'PAA CONSOLIDADO'!I3397</f>
        <v>0</v>
      </c>
      <c r="C3394" s="217" t="str">
        <f>+CONCATENATE('PAA CONSOLIDADO'!A3397,"-",'PAA CONSOLIDADO'!D3397,"-",'PAA CONSOLIDADO'!K3397)</f>
        <v>--</v>
      </c>
      <c r="D3394" s="217" t="e">
        <f>+VLOOKUP('PAA CONSOLIDADO'!L3397,LISTAS!$D$4:$E$15,2,0)</f>
        <v>#N/A</v>
      </c>
      <c r="E3394" s="217" t="e">
        <f>+VLOOKUP('PAA CONSOLIDADO'!M3397,LISTAS!$D$4:$E$15,2,0)</f>
        <v>#N/A</v>
      </c>
      <c r="F3394" s="217">
        <f>+'PAA CONSOLIDADO'!O3397</f>
        <v>0</v>
      </c>
      <c r="G3394" s="217">
        <f t="shared" si="156"/>
        <v>1</v>
      </c>
      <c r="H3394" s="217" t="e">
        <f>+VLOOKUP('PAA CONSOLIDADO'!P3397,LISTAS!$B$4:$C$17,2,0)</f>
        <v>#N/A</v>
      </c>
      <c r="I3394" s="217" t="e">
        <f>+VLOOKUP('PAA CONSOLIDADO'!Q3397,LISTAS!$B$22:$C$25,2,0)</f>
        <v>#N/A</v>
      </c>
      <c r="J3394" s="219">
        <f>'PAA CONSOLIDADO'!R3397</f>
        <v>0</v>
      </c>
      <c r="K3394" s="219">
        <f>+'PAA CONSOLIDADO'!S3397</f>
        <v>0</v>
      </c>
      <c r="L3394" s="217" t="e">
        <f>+VLOOKUP('PAA CONSOLIDADO'!T3397,LISTAS!$B$29:$C$31,2,0)</f>
        <v>#N/A</v>
      </c>
      <c r="M3394" s="217" t="e">
        <f>+VLOOKUP('PAA CONSOLIDADO'!U3397,LISTAS!$B$36:$C$39,2,0)</f>
        <v>#N/A</v>
      </c>
      <c r="N3394" s="217" t="str">
        <f t="shared" si="157"/>
        <v>Unidad de Contratación (1)</v>
      </c>
      <c r="O3394" s="217" t="str">
        <f t="shared" si="158"/>
        <v>CO-DC-11001</v>
      </c>
      <c r="P3394" s="217">
        <f>+'PAA CONSOLIDADO'!V3397</f>
        <v>0</v>
      </c>
      <c r="Q3394" s="217">
        <f>+'PAA CONSOLIDADO'!X3397</f>
        <v>0</v>
      </c>
      <c r="R3394" s="217">
        <f>+'PAA CONSOLIDADO'!Y3397</f>
        <v>0</v>
      </c>
    </row>
    <row r="3395" spans="1:18" s="217" customFormat="1" x14ac:dyDescent="0.25">
      <c r="A3395" s="211">
        <f>+'PAA CONSOLIDADO'!C3398</f>
        <v>0</v>
      </c>
      <c r="B3395" s="211">
        <f>+'PAA CONSOLIDADO'!I3398</f>
        <v>0</v>
      </c>
      <c r="C3395" s="217" t="str">
        <f>+CONCATENATE('PAA CONSOLIDADO'!A3398,"-",'PAA CONSOLIDADO'!D3398,"-",'PAA CONSOLIDADO'!K3398)</f>
        <v>--</v>
      </c>
      <c r="D3395" s="217" t="e">
        <f>+VLOOKUP('PAA CONSOLIDADO'!L3398,LISTAS!$D$4:$E$15,2,0)</f>
        <v>#N/A</v>
      </c>
      <c r="E3395" s="217" t="e">
        <f>+VLOOKUP('PAA CONSOLIDADO'!M3398,LISTAS!$D$4:$E$15,2,0)</f>
        <v>#N/A</v>
      </c>
      <c r="F3395" s="217">
        <f>+'PAA CONSOLIDADO'!O3398</f>
        <v>0</v>
      </c>
      <c r="G3395" s="217">
        <f t="shared" si="156"/>
        <v>1</v>
      </c>
      <c r="H3395" s="217" t="e">
        <f>+VLOOKUP('PAA CONSOLIDADO'!P3398,LISTAS!$B$4:$C$17,2,0)</f>
        <v>#N/A</v>
      </c>
      <c r="I3395" s="217" t="e">
        <f>+VLOOKUP('PAA CONSOLIDADO'!Q3398,LISTAS!$B$22:$C$25,2,0)</f>
        <v>#N/A</v>
      </c>
      <c r="J3395" s="219">
        <f>'PAA CONSOLIDADO'!R3398</f>
        <v>0</v>
      </c>
      <c r="K3395" s="219">
        <f>+'PAA CONSOLIDADO'!S3398</f>
        <v>0</v>
      </c>
      <c r="L3395" s="217" t="e">
        <f>+VLOOKUP('PAA CONSOLIDADO'!T3398,LISTAS!$B$29:$C$31,2,0)</f>
        <v>#N/A</v>
      </c>
      <c r="M3395" s="217" t="e">
        <f>+VLOOKUP('PAA CONSOLIDADO'!U3398,LISTAS!$B$36:$C$39,2,0)</f>
        <v>#N/A</v>
      </c>
      <c r="N3395" s="217" t="str">
        <f t="shared" si="157"/>
        <v>Unidad de Contratación (1)</v>
      </c>
      <c r="O3395" s="217" t="str">
        <f t="shared" si="158"/>
        <v>CO-DC-11001</v>
      </c>
      <c r="P3395" s="217">
        <f>+'PAA CONSOLIDADO'!V3398</f>
        <v>0</v>
      </c>
      <c r="Q3395" s="217">
        <f>+'PAA CONSOLIDADO'!X3398</f>
        <v>0</v>
      </c>
      <c r="R3395" s="217">
        <f>+'PAA CONSOLIDADO'!Y3398</f>
        <v>0</v>
      </c>
    </row>
    <row r="3396" spans="1:18" s="217" customFormat="1" x14ac:dyDescent="0.25">
      <c r="A3396" s="211">
        <f>+'PAA CONSOLIDADO'!C3399</f>
        <v>0</v>
      </c>
      <c r="B3396" s="211">
        <f>+'PAA CONSOLIDADO'!I3399</f>
        <v>0</v>
      </c>
      <c r="C3396" s="217" t="str">
        <f>+CONCATENATE('PAA CONSOLIDADO'!A3399,"-",'PAA CONSOLIDADO'!D3399,"-",'PAA CONSOLIDADO'!K3399)</f>
        <v>--</v>
      </c>
      <c r="D3396" s="217" t="e">
        <f>+VLOOKUP('PAA CONSOLIDADO'!L3399,LISTAS!$D$4:$E$15,2,0)</f>
        <v>#N/A</v>
      </c>
      <c r="E3396" s="217" t="e">
        <f>+VLOOKUP('PAA CONSOLIDADO'!M3399,LISTAS!$D$4:$E$15,2,0)</f>
        <v>#N/A</v>
      </c>
      <c r="F3396" s="217">
        <f>+'PAA CONSOLIDADO'!O3399</f>
        <v>0</v>
      </c>
      <c r="G3396" s="217">
        <f t="shared" si="156"/>
        <v>1</v>
      </c>
      <c r="H3396" s="217" t="e">
        <f>+VLOOKUP('PAA CONSOLIDADO'!P3399,LISTAS!$B$4:$C$17,2,0)</f>
        <v>#N/A</v>
      </c>
      <c r="I3396" s="217" t="e">
        <f>+VLOOKUP('PAA CONSOLIDADO'!Q3399,LISTAS!$B$22:$C$25,2,0)</f>
        <v>#N/A</v>
      </c>
      <c r="J3396" s="219">
        <f>'PAA CONSOLIDADO'!R3399</f>
        <v>0</v>
      </c>
      <c r="K3396" s="219">
        <f>+'PAA CONSOLIDADO'!S3399</f>
        <v>0</v>
      </c>
      <c r="L3396" s="217" t="e">
        <f>+VLOOKUP('PAA CONSOLIDADO'!T3399,LISTAS!$B$29:$C$31,2,0)</f>
        <v>#N/A</v>
      </c>
      <c r="M3396" s="217" t="e">
        <f>+VLOOKUP('PAA CONSOLIDADO'!U3399,LISTAS!$B$36:$C$39,2,0)</f>
        <v>#N/A</v>
      </c>
      <c r="N3396" s="217" t="str">
        <f t="shared" si="157"/>
        <v>Unidad de Contratación (1)</v>
      </c>
      <c r="O3396" s="217" t="str">
        <f t="shared" si="158"/>
        <v>CO-DC-11001</v>
      </c>
      <c r="P3396" s="217">
        <f>+'PAA CONSOLIDADO'!V3399</f>
        <v>0</v>
      </c>
      <c r="Q3396" s="217">
        <f>+'PAA CONSOLIDADO'!X3399</f>
        <v>0</v>
      </c>
      <c r="R3396" s="217">
        <f>+'PAA CONSOLIDADO'!Y3399</f>
        <v>0</v>
      </c>
    </row>
    <row r="3397" spans="1:18" s="217" customFormat="1" x14ac:dyDescent="0.25">
      <c r="A3397" s="211">
        <f>+'PAA CONSOLIDADO'!C3400</f>
        <v>0</v>
      </c>
      <c r="B3397" s="211">
        <f>+'PAA CONSOLIDADO'!I3400</f>
        <v>0</v>
      </c>
      <c r="C3397" s="217" t="str">
        <f>+CONCATENATE('PAA CONSOLIDADO'!A3400,"-",'PAA CONSOLIDADO'!D3400,"-",'PAA CONSOLIDADO'!K3400)</f>
        <v>--</v>
      </c>
      <c r="D3397" s="217" t="e">
        <f>+VLOOKUP('PAA CONSOLIDADO'!L3400,LISTAS!$D$4:$E$15,2,0)</f>
        <v>#N/A</v>
      </c>
      <c r="E3397" s="217" t="e">
        <f>+VLOOKUP('PAA CONSOLIDADO'!M3400,LISTAS!$D$4:$E$15,2,0)</f>
        <v>#N/A</v>
      </c>
      <c r="F3397" s="217">
        <f>+'PAA CONSOLIDADO'!O3400</f>
        <v>0</v>
      </c>
      <c r="G3397" s="217">
        <f t="shared" ref="G3397:G3460" si="159">+IF(ISBLANK(B3397),"",1)</f>
        <v>1</v>
      </c>
      <c r="H3397" s="217" t="e">
        <f>+VLOOKUP('PAA CONSOLIDADO'!P3400,LISTAS!$B$4:$C$17,2,0)</f>
        <v>#N/A</v>
      </c>
      <c r="I3397" s="217" t="e">
        <f>+VLOOKUP('PAA CONSOLIDADO'!Q3400,LISTAS!$B$22:$C$25,2,0)</f>
        <v>#N/A</v>
      </c>
      <c r="J3397" s="219">
        <f>'PAA CONSOLIDADO'!R3400</f>
        <v>0</v>
      </c>
      <c r="K3397" s="219">
        <f>+'PAA CONSOLIDADO'!S3400</f>
        <v>0</v>
      </c>
      <c r="L3397" s="217" t="e">
        <f>+VLOOKUP('PAA CONSOLIDADO'!T3400,LISTAS!$B$29:$C$31,2,0)</f>
        <v>#N/A</v>
      </c>
      <c r="M3397" s="217" t="e">
        <f>+VLOOKUP('PAA CONSOLIDADO'!U3400,LISTAS!$B$36:$C$39,2,0)</f>
        <v>#N/A</v>
      </c>
      <c r="N3397" s="217" t="str">
        <f t="shared" ref="N3397:N3460" si="160">+IF(ISBLANK(B3397),"","Unidad de Contratación (1)")</f>
        <v>Unidad de Contratación (1)</v>
      </c>
      <c r="O3397" s="217" t="str">
        <f t="shared" ref="O3397:O3460" si="161">+IF(ISBLANK(B3397),"","CO-DC-11001")</f>
        <v>CO-DC-11001</v>
      </c>
      <c r="P3397" s="217">
        <f>+'PAA CONSOLIDADO'!V3400</f>
        <v>0</v>
      </c>
      <c r="Q3397" s="217">
        <f>+'PAA CONSOLIDADO'!X3400</f>
        <v>0</v>
      </c>
      <c r="R3397" s="217">
        <f>+'PAA CONSOLIDADO'!Y3400</f>
        <v>0</v>
      </c>
    </row>
    <row r="3398" spans="1:18" s="217" customFormat="1" x14ac:dyDescent="0.25">
      <c r="A3398" s="211">
        <f>+'PAA CONSOLIDADO'!C3401</f>
        <v>0</v>
      </c>
      <c r="B3398" s="211">
        <f>+'PAA CONSOLIDADO'!I3401</f>
        <v>0</v>
      </c>
      <c r="C3398" s="217" t="str">
        <f>+CONCATENATE('PAA CONSOLIDADO'!A3401,"-",'PAA CONSOLIDADO'!D3401,"-",'PAA CONSOLIDADO'!K3401)</f>
        <v>--</v>
      </c>
      <c r="D3398" s="217" t="e">
        <f>+VLOOKUP('PAA CONSOLIDADO'!L3401,LISTAS!$D$4:$E$15,2,0)</f>
        <v>#N/A</v>
      </c>
      <c r="E3398" s="217" t="e">
        <f>+VLOOKUP('PAA CONSOLIDADO'!M3401,LISTAS!$D$4:$E$15,2,0)</f>
        <v>#N/A</v>
      </c>
      <c r="F3398" s="217">
        <f>+'PAA CONSOLIDADO'!O3401</f>
        <v>0</v>
      </c>
      <c r="G3398" s="217">
        <f t="shared" si="159"/>
        <v>1</v>
      </c>
      <c r="H3398" s="217" t="e">
        <f>+VLOOKUP('PAA CONSOLIDADO'!P3401,LISTAS!$B$4:$C$17,2,0)</f>
        <v>#N/A</v>
      </c>
      <c r="I3398" s="217" t="e">
        <f>+VLOOKUP('PAA CONSOLIDADO'!Q3401,LISTAS!$B$22:$C$25,2,0)</f>
        <v>#N/A</v>
      </c>
      <c r="J3398" s="219">
        <f>'PAA CONSOLIDADO'!R3401</f>
        <v>0</v>
      </c>
      <c r="K3398" s="219">
        <f>+'PAA CONSOLIDADO'!S3401</f>
        <v>0</v>
      </c>
      <c r="L3398" s="217" t="e">
        <f>+VLOOKUP('PAA CONSOLIDADO'!T3401,LISTAS!$B$29:$C$31,2,0)</f>
        <v>#N/A</v>
      </c>
      <c r="M3398" s="217" t="e">
        <f>+VLOOKUP('PAA CONSOLIDADO'!U3401,LISTAS!$B$36:$C$39,2,0)</f>
        <v>#N/A</v>
      </c>
      <c r="N3398" s="217" t="str">
        <f t="shared" si="160"/>
        <v>Unidad de Contratación (1)</v>
      </c>
      <c r="O3398" s="217" t="str">
        <f t="shared" si="161"/>
        <v>CO-DC-11001</v>
      </c>
      <c r="P3398" s="217">
        <f>+'PAA CONSOLIDADO'!V3401</f>
        <v>0</v>
      </c>
      <c r="Q3398" s="217">
        <f>+'PAA CONSOLIDADO'!X3401</f>
        <v>0</v>
      </c>
      <c r="R3398" s="217">
        <f>+'PAA CONSOLIDADO'!Y3401</f>
        <v>0</v>
      </c>
    </row>
    <row r="3399" spans="1:18" s="217" customFormat="1" x14ac:dyDescent="0.25">
      <c r="A3399" s="211">
        <f>+'PAA CONSOLIDADO'!C3402</f>
        <v>0</v>
      </c>
      <c r="B3399" s="211">
        <f>+'PAA CONSOLIDADO'!I3402</f>
        <v>0</v>
      </c>
      <c r="C3399" s="217" t="str">
        <f>+CONCATENATE('PAA CONSOLIDADO'!A3402,"-",'PAA CONSOLIDADO'!D3402,"-",'PAA CONSOLIDADO'!K3402)</f>
        <v>--</v>
      </c>
      <c r="D3399" s="217" t="e">
        <f>+VLOOKUP('PAA CONSOLIDADO'!L3402,LISTAS!$D$4:$E$15,2,0)</f>
        <v>#N/A</v>
      </c>
      <c r="E3399" s="217" t="e">
        <f>+VLOOKUP('PAA CONSOLIDADO'!M3402,LISTAS!$D$4:$E$15,2,0)</f>
        <v>#N/A</v>
      </c>
      <c r="F3399" s="217">
        <f>+'PAA CONSOLIDADO'!O3402</f>
        <v>0</v>
      </c>
      <c r="G3399" s="217">
        <f t="shared" si="159"/>
        <v>1</v>
      </c>
      <c r="H3399" s="217" t="e">
        <f>+VLOOKUP('PAA CONSOLIDADO'!P3402,LISTAS!$B$4:$C$17,2,0)</f>
        <v>#N/A</v>
      </c>
      <c r="I3399" s="217" t="e">
        <f>+VLOOKUP('PAA CONSOLIDADO'!Q3402,LISTAS!$B$22:$C$25,2,0)</f>
        <v>#N/A</v>
      </c>
      <c r="J3399" s="219">
        <f>'PAA CONSOLIDADO'!R3402</f>
        <v>0</v>
      </c>
      <c r="K3399" s="219">
        <f>+'PAA CONSOLIDADO'!S3402</f>
        <v>0</v>
      </c>
      <c r="L3399" s="217" t="e">
        <f>+VLOOKUP('PAA CONSOLIDADO'!T3402,LISTAS!$B$29:$C$31,2,0)</f>
        <v>#N/A</v>
      </c>
      <c r="M3399" s="217" t="e">
        <f>+VLOOKUP('PAA CONSOLIDADO'!U3402,LISTAS!$B$36:$C$39,2,0)</f>
        <v>#N/A</v>
      </c>
      <c r="N3399" s="217" t="str">
        <f t="shared" si="160"/>
        <v>Unidad de Contratación (1)</v>
      </c>
      <c r="O3399" s="217" t="str">
        <f t="shared" si="161"/>
        <v>CO-DC-11001</v>
      </c>
      <c r="P3399" s="217">
        <f>+'PAA CONSOLIDADO'!V3402</f>
        <v>0</v>
      </c>
      <c r="Q3399" s="217">
        <f>+'PAA CONSOLIDADO'!X3402</f>
        <v>0</v>
      </c>
      <c r="R3399" s="217">
        <f>+'PAA CONSOLIDADO'!Y3402</f>
        <v>0</v>
      </c>
    </row>
    <row r="3400" spans="1:18" s="217" customFormat="1" x14ac:dyDescent="0.25">
      <c r="A3400" s="211">
        <f>+'PAA CONSOLIDADO'!C3403</f>
        <v>0</v>
      </c>
      <c r="B3400" s="211">
        <f>+'PAA CONSOLIDADO'!I3403</f>
        <v>0</v>
      </c>
      <c r="C3400" s="217" t="str">
        <f>+CONCATENATE('PAA CONSOLIDADO'!A3403,"-",'PAA CONSOLIDADO'!D3403,"-",'PAA CONSOLIDADO'!K3403)</f>
        <v>--</v>
      </c>
      <c r="D3400" s="217" t="e">
        <f>+VLOOKUP('PAA CONSOLIDADO'!L3403,LISTAS!$D$4:$E$15,2,0)</f>
        <v>#N/A</v>
      </c>
      <c r="E3400" s="217" t="e">
        <f>+VLOOKUP('PAA CONSOLIDADO'!M3403,LISTAS!$D$4:$E$15,2,0)</f>
        <v>#N/A</v>
      </c>
      <c r="F3400" s="217">
        <f>+'PAA CONSOLIDADO'!O3403</f>
        <v>0</v>
      </c>
      <c r="G3400" s="217">
        <f t="shared" si="159"/>
        <v>1</v>
      </c>
      <c r="H3400" s="217" t="e">
        <f>+VLOOKUP('PAA CONSOLIDADO'!P3403,LISTAS!$B$4:$C$17,2,0)</f>
        <v>#N/A</v>
      </c>
      <c r="I3400" s="217" t="e">
        <f>+VLOOKUP('PAA CONSOLIDADO'!Q3403,LISTAS!$B$22:$C$25,2,0)</f>
        <v>#N/A</v>
      </c>
      <c r="J3400" s="219">
        <f>'PAA CONSOLIDADO'!R3403</f>
        <v>0</v>
      </c>
      <c r="K3400" s="219">
        <f>+'PAA CONSOLIDADO'!S3403</f>
        <v>0</v>
      </c>
      <c r="L3400" s="217" t="e">
        <f>+VLOOKUP('PAA CONSOLIDADO'!T3403,LISTAS!$B$29:$C$31,2,0)</f>
        <v>#N/A</v>
      </c>
      <c r="M3400" s="217" t="e">
        <f>+VLOOKUP('PAA CONSOLIDADO'!U3403,LISTAS!$B$36:$C$39,2,0)</f>
        <v>#N/A</v>
      </c>
      <c r="N3400" s="217" t="str">
        <f t="shared" si="160"/>
        <v>Unidad de Contratación (1)</v>
      </c>
      <c r="O3400" s="217" t="str">
        <f t="shared" si="161"/>
        <v>CO-DC-11001</v>
      </c>
      <c r="P3400" s="217">
        <f>+'PAA CONSOLIDADO'!V3403</f>
        <v>0</v>
      </c>
      <c r="Q3400" s="217">
        <f>+'PAA CONSOLIDADO'!X3403</f>
        <v>0</v>
      </c>
      <c r="R3400" s="217">
        <f>+'PAA CONSOLIDADO'!Y3403</f>
        <v>0</v>
      </c>
    </row>
    <row r="3401" spans="1:18" s="217" customFormat="1" x14ac:dyDescent="0.25">
      <c r="A3401" s="211">
        <f>+'PAA CONSOLIDADO'!C3404</f>
        <v>0</v>
      </c>
      <c r="B3401" s="211">
        <f>+'PAA CONSOLIDADO'!I3404</f>
        <v>0</v>
      </c>
      <c r="C3401" s="217" t="str">
        <f>+CONCATENATE('PAA CONSOLIDADO'!A3404,"-",'PAA CONSOLIDADO'!D3404,"-",'PAA CONSOLIDADO'!K3404)</f>
        <v>--</v>
      </c>
      <c r="D3401" s="217" t="e">
        <f>+VLOOKUP('PAA CONSOLIDADO'!L3404,LISTAS!$D$4:$E$15,2,0)</f>
        <v>#N/A</v>
      </c>
      <c r="E3401" s="217" t="e">
        <f>+VLOOKUP('PAA CONSOLIDADO'!M3404,LISTAS!$D$4:$E$15,2,0)</f>
        <v>#N/A</v>
      </c>
      <c r="F3401" s="217">
        <f>+'PAA CONSOLIDADO'!O3404</f>
        <v>0</v>
      </c>
      <c r="G3401" s="217">
        <f t="shared" si="159"/>
        <v>1</v>
      </c>
      <c r="H3401" s="217" t="e">
        <f>+VLOOKUP('PAA CONSOLIDADO'!P3404,LISTAS!$B$4:$C$17,2,0)</f>
        <v>#N/A</v>
      </c>
      <c r="I3401" s="217" t="e">
        <f>+VLOOKUP('PAA CONSOLIDADO'!Q3404,LISTAS!$B$22:$C$25,2,0)</f>
        <v>#N/A</v>
      </c>
      <c r="J3401" s="219">
        <f>'PAA CONSOLIDADO'!R3404</f>
        <v>0</v>
      </c>
      <c r="K3401" s="219">
        <f>+'PAA CONSOLIDADO'!S3404</f>
        <v>0</v>
      </c>
      <c r="L3401" s="217" t="e">
        <f>+VLOOKUP('PAA CONSOLIDADO'!T3404,LISTAS!$B$29:$C$31,2,0)</f>
        <v>#N/A</v>
      </c>
      <c r="M3401" s="217" t="e">
        <f>+VLOOKUP('PAA CONSOLIDADO'!U3404,LISTAS!$B$36:$C$39,2,0)</f>
        <v>#N/A</v>
      </c>
      <c r="N3401" s="217" t="str">
        <f t="shared" si="160"/>
        <v>Unidad de Contratación (1)</v>
      </c>
      <c r="O3401" s="217" t="str">
        <f t="shared" si="161"/>
        <v>CO-DC-11001</v>
      </c>
      <c r="P3401" s="217">
        <f>+'PAA CONSOLIDADO'!V3404</f>
        <v>0</v>
      </c>
      <c r="Q3401" s="217">
        <f>+'PAA CONSOLIDADO'!X3404</f>
        <v>0</v>
      </c>
      <c r="R3401" s="217">
        <f>+'PAA CONSOLIDADO'!Y3404</f>
        <v>0</v>
      </c>
    </row>
    <row r="3402" spans="1:18" s="217" customFormat="1" x14ac:dyDescent="0.25">
      <c r="A3402" s="211">
        <f>+'PAA CONSOLIDADO'!C3405</f>
        <v>0</v>
      </c>
      <c r="B3402" s="211">
        <f>+'PAA CONSOLIDADO'!I3405</f>
        <v>0</v>
      </c>
      <c r="C3402" s="217" t="str">
        <f>+CONCATENATE('PAA CONSOLIDADO'!A3405,"-",'PAA CONSOLIDADO'!D3405,"-",'PAA CONSOLIDADO'!K3405)</f>
        <v>--</v>
      </c>
      <c r="D3402" s="217" t="e">
        <f>+VLOOKUP('PAA CONSOLIDADO'!L3405,LISTAS!$D$4:$E$15,2,0)</f>
        <v>#N/A</v>
      </c>
      <c r="E3402" s="217" t="e">
        <f>+VLOOKUP('PAA CONSOLIDADO'!M3405,LISTAS!$D$4:$E$15,2,0)</f>
        <v>#N/A</v>
      </c>
      <c r="F3402" s="217">
        <f>+'PAA CONSOLIDADO'!O3405</f>
        <v>0</v>
      </c>
      <c r="G3402" s="217">
        <f t="shared" si="159"/>
        <v>1</v>
      </c>
      <c r="H3402" s="217" t="e">
        <f>+VLOOKUP('PAA CONSOLIDADO'!P3405,LISTAS!$B$4:$C$17,2,0)</f>
        <v>#N/A</v>
      </c>
      <c r="I3402" s="217" t="e">
        <f>+VLOOKUP('PAA CONSOLIDADO'!Q3405,LISTAS!$B$22:$C$25,2,0)</f>
        <v>#N/A</v>
      </c>
      <c r="J3402" s="219">
        <f>'PAA CONSOLIDADO'!R3405</f>
        <v>0</v>
      </c>
      <c r="K3402" s="219">
        <f>+'PAA CONSOLIDADO'!S3405</f>
        <v>0</v>
      </c>
      <c r="L3402" s="217" t="e">
        <f>+VLOOKUP('PAA CONSOLIDADO'!T3405,LISTAS!$B$29:$C$31,2,0)</f>
        <v>#N/A</v>
      </c>
      <c r="M3402" s="217" t="e">
        <f>+VLOOKUP('PAA CONSOLIDADO'!U3405,LISTAS!$B$36:$C$39,2,0)</f>
        <v>#N/A</v>
      </c>
      <c r="N3402" s="217" t="str">
        <f t="shared" si="160"/>
        <v>Unidad de Contratación (1)</v>
      </c>
      <c r="O3402" s="217" t="str">
        <f t="shared" si="161"/>
        <v>CO-DC-11001</v>
      </c>
      <c r="P3402" s="217">
        <f>+'PAA CONSOLIDADO'!V3405</f>
        <v>0</v>
      </c>
      <c r="Q3402" s="217">
        <f>+'PAA CONSOLIDADO'!X3405</f>
        <v>0</v>
      </c>
      <c r="R3402" s="217">
        <f>+'PAA CONSOLIDADO'!Y3405</f>
        <v>0</v>
      </c>
    </row>
    <row r="3403" spans="1:18" s="217" customFormat="1" x14ac:dyDescent="0.25">
      <c r="A3403" s="211">
        <f>+'PAA CONSOLIDADO'!C3406</f>
        <v>0</v>
      </c>
      <c r="B3403" s="211">
        <f>+'PAA CONSOLIDADO'!I3406</f>
        <v>0</v>
      </c>
      <c r="C3403" s="217" t="str">
        <f>+CONCATENATE('PAA CONSOLIDADO'!A3406,"-",'PAA CONSOLIDADO'!D3406,"-",'PAA CONSOLIDADO'!K3406)</f>
        <v>--</v>
      </c>
      <c r="D3403" s="217" t="e">
        <f>+VLOOKUP('PAA CONSOLIDADO'!L3406,LISTAS!$D$4:$E$15,2,0)</f>
        <v>#N/A</v>
      </c>
      <c r="E3403" s="217" t="e">
        <f>+VLOOKUP('PAA CONSOLIDADO'!M3406,LISTAS!$D$4:$E$15,2,0)</f>
        <v>#N/A</v>
      </c>
      <c r="F3403" s="217">
        <f>+'PAA CONSOLIDADO'!O3406</f>
        <v>0</v>
      </c>
      <c r="G3403" s="217">
        <f t="shared" si="159"/>
        <v>1</v>
      </c>
      <c r="H3403" s="217" t="e">
        <f>+VLOOKUP('PAA CONSOLIDADO'!P3406,LISTAS!$B$4:$C$17,2,0)</f>
        <v>#N/A</v>
      </c>
      <c r="I3403" s="217" t="e">
        <f>+VLOOKUP('PAA CONSOLIDADO'!Q3406,LISTAS!$B$22:$C$25,2,0)</f>
        <v>#N/A</v>
      </c>
      <c r="J3403" s="219">
        <f>'PAA CONSOLIDADO'!R3406</f>
        <v>0</v>
      </c>
      <c r="K3403" s="219">
        <f>+'PAA CONSOLIDADO'!S3406</f>
        <v>0</v>
      </c>
      <c r="L3403" s="217" t="e">
        <f>+VLOOKUP('PAA CONSOLIDADO'!T3406,LISTAS!$B$29:$C$31,2,0)</f>
        <v>#N/A</v>
      </c>
      <c r="M3403" s="217" t="e">
        <f>+VLOOKUP('PAA CONSOLIDADO'!U3406,LISTAS!$B$36:$C$39,2,0)</f>
        <v>#N/A</v>
      </c>
      <c r="N3403" s="217" t="str">
        <f t="shared" si="160"/>
        <v>Unidad de Contratación (1)</v>
      </c>
      <c r="O3403" s="217" t="str">
        <f t="shared" si="161"/>
        <v>CO-DC-11001</v>
      </c>
      <c r="P3403" s="217">
        <f>+'PAA CONSOLIDADO'!V3406</f>
        <v>0</v>
      </c>
      <c r="Q3403" s="217">
        <f>+'PAA CONSOLIDADO'!X3406</f>
        <v>0</v>
      </c>
      <c r="R3403" s="217">
        <f>+'PAA CONSOLIDADO'!Y3406</f>
        <v>0</v>
      </c>
    </row>
    <row r="3404" spans="1:18" s="217" customFormat="1" x14ac:dyDescent="0.25">
      <c r="A3404" s="211">
        <f>+'PAA CONSOLIDADO'!C3407</f>
        <v>0</v>
      </c>
      <c r="B3404" s="211">
        <f>+'PAA CONSOLIDADO'!I3407</f>
        <v>0</v>
      </c>
      <c r="C3404" s="217" t="str">
        <f>+CONCATENATE('PAA CONSOLIDADO'!A3407,"-",'PAA CONSOLIDADO'!D3407,"-",'PAA CONSOLIDADO'!K3407)</f>
        <v>--</v>
      </c>
      <c r="D3404" s="217" t="e">
        <f>+VLOOKUP('PAA CONSOLIDADO'!L3407,LISTAS!$D$4:$E$15,2,0)</f>
        <v>#N/A</v>
      </c>
      <c r="E3404" s="217" t="e">
        <f>+VLOOKUP('PAA CONSOLIDADO'!M3407,LISTAS!$D$4:$E$15,2,0)</f>
        <v>#N/A</v>
      </c>
      <c r="F3404" s="217">
        <f>+'PAA CONSOLIDADO'!O3407</f>
        <v>0</v>
      </c>
      <c r="G3404" s="217">
        <f t="shared" si="159"/>
        <v>1</v>
      </c>
      <c r="H3404" s="217" t="e">
        <f>+VLOOKUP('PAA CONSOLIDADO'!P3407,LISTAS!$B$4:$C$17,2,0)</f>
        <v>#N/A</v>
      </c>
      <c r="I3404" s="217" t="e">
        <f>+VLOOKUP('PAA CONSOLIDADO'!Q3407,LISTAS!$B$22:$C$25,2,0)</f>
        <v>#N/A</v>
      </c>
      <c r="J3404" s="219">
        <f>'PAA CONSOLIDADO'!R3407</f>
        <v>0</v>
      </c>
      <c r="K3404" s="219">
        <f>+'PAA CONSOLIDADO'!S3407</f>
        <v>0</v>
      </c>
      <c r="L3404" s="217" t="e">
        <f>+VLOOKUP('PAA CONSOLIDADO'!T3407,LISTAS!$B$29:$C$31,2,0)</f>
        <v>#N/A</v>
      </c>
      <c r="M3404" s="217" t="e">
        <f>+VLOOKUP('PAA CONSOLIDADO'!U3407,LISTAS!$B$36:$C$39,2,0)</f>
        <v>#N/A</v>
      </c>
      <c r="N3404" s="217" t="str">
        <f t="shared" si="160"/>
        <v>Unidad de Contratación (1)</v>
      </c>
      <c r="O3404" s="217" t="str">
        <f t="shared" si="161"/>
        <v>CO-DC-11001</v>
      </c>
      <c r="P3404" s="217">
        <f>+'PAA CONSOLIDADO'!V3407</f>
        <v>0</v>
      </c>
      <c r="Q3404" s="217">
        <f>+'PAA CONSOLIDADO'!X3407</f>
        <v>0</v>
      </c>
      <c r="R3404" s="217">
        <f>+'PAA CONSOLIDADO'!Y3407</f>
        <v>0</v>
      </c>
    </row>
    <row r="3405" spans="1:18" s="217" customFormat="1" x14ac:dyDescent="0.25">
      <c r="A3405" s="211">
        <f>+'PAA CONSOLIDADO'!C3408</f>
        <v>0</v>
      </c>
      <c r="B3405" s="211">
        <f>+'PAA CONSOLIDADO'!I3408</f>
        <v>0</v>
      </c>
      <c r="C3405" s="217" t="str">
        <f>+CONCATENATE('PAA CONSOLIDADO'!A3408,"-",'PAA CONSOLIDADO'!D3408,"-",'PAA CONSOLIDADO'!K3408)</f>
        <v>--</v>
      </c>
      <c r="D3405" s="217" t="e">
        <f>+VLOOKUP('PAA CONSOLIDADO'!L3408,LISTAS!$D$4:$E$15,2,0)</f>
        <v>#N/A</v>
      </c>
      <c r="E3405" s="217" t="e">
        <f>+VLOOKUP('PAA CONSOLIDADO'!M3408,LISTAS!$D$4:$E$15,2,0)</f>
        <v>#N/A</v>
      </c>
      <c r="F3405" s="217">
        <f>+'PAA CONSOLIDADO'!O3408</f>
        <v>0</v>
      </c>
      <c r="G3405" s="217">
        <f t="shared" si="159"/>
        <v>1</v>
      </c>
      <c r="H3405" s="217" t="e">
        <f>+VLOOKUP('PAA CONSOLIDADO'!P3408,LISTAS!$B$4:$C$17,2,0)</f>
        <v>#N/A</v>
      </c>
      <c r="I3405" s="217" t="e">
        <f>+VLOOKUP('PAA CONSOLIDADO'!Q3408,LISTAS!$B$22:$C$25,2,0)</f>
        <v>#N/A</v>
      </c>
      <c r="J3405" s="219">
        <f>'PAA CONSOLIDADO'!R3408</f>
        <v>0</v>
      </c>
      <c r="K3405" s="219">
        <f>+'PAA CONSOLIDADO'!S3408</f>
        <v>0</v>
      </c>
      <c r="L3405" s="217" t="e">
        <f>+VLOOKUP('PAA CONSOLIDADO'!T3408,LISTAS!$B$29:$C$31,2,0)</f>
        <v>#N/A</v>
      </c>
      <c r="M3405" s="217" t="e">
        <f>+VLOOKUP('PAA CONSOLIDADO'!U3408,LISTAS!$B$36:$C$39,2,0)</f>
        <v>#N/A</v>
      </c>
      <c r="N3405" s="217" t="str">
        <f t="shared" si="160"/>
        <v>Unidad de Contratación (1)</v>
      </c>
      <c r="O3405" s="217" t="str">
        <f t="shared" si="161"/>
        <v>CO-DC-11001</v>
      </c>
      <c r="P3405" s="217">
        <f>+'PAA CONSOLIDADO'!V3408</f>
        <v>0</v>
      </c>
      <c r="Q3405" s="217">
        <f>+'PAA CONSOLIDADO'!X3408</f>
        <v>0</v>
      </c>
      <c r="R3405" s="217">
        <f>+'PAA CONSOLIDADO'!Y3408</f>
        <v>0</v>
      </c>
    </row>
    <row r="3406" spans="1:18" s="217" customFormat="1" x14ac:dyDescent="0.25">
      <c r="A3406" s="211">
        <f>+'PAA CONSOLIDADO'!C3409</f>
        <v>0</v>
      </c>
      <c r="B3406" s="211">
        <f>+'PAA CONSOLIDADO'!I3409</f>
        <v>0</v>
      </c>
      <c r="C3406" s="217" t="str">
        <f>+CONCATENATE('PAA CONSOLIDADO'!A3409,"-",'PAA CONSOLIDADO'!D3409,"-",'PAA CONSOLIDADO'!K3409)</f>
        <v>--</v>
      </c>
      <c r="D3406" s="217" t="e">
        <f>+VLOOKUP('PAA CONSOLIDADO'!L3409,LISTAS!$D$4:$E$15,2,0)</f>
        <v>#N/A</v>
      </c>
      <c r="E3406" s="217" t="e">
        <f>+VLOOKUP('PAA CONSOLIDADO'!M3409,LISTAS!$D$4:$E$15,2,0)</f>
        <v>#N/A</v>
      </c>
      <c r="F3406" s="217">
        <f>+'PAA CONSOLIDADO'!O3409</f>
        <v>0</v>
      </c>
      <c r="G3406" s="217">
        <f t="shared" si="159"/>
        <v>1</v>
      </c>
      <c r="H3406" s="217" t="e">
        <f>+VLOOKUP('PAA CONSOLIDADO'!P3409,LISTAS!$B$4:$C$17,2,0)</f>
        <v>#N/A</v>
      </c>
      <c r="I3406" s="217" t="e">
        <f>+VLOOKUP('PAA CONSOLIDADO'!Q3409,LISTAS!$B$22:$C$25,2,0)</f>
        <v>#N/A</v>
      </c>
      <c r="J3406" s="219">
        <f>'PAA CONSOLIDADO'!R3409</f>
        <v>0</v>
      </c>
      <c r="K3406" s="219">
        <f>+'PAA CONSOLIDADO'!S3409</f>
        <v>0</v>
      </c>
      <c r="L3406" s="217" t="e">
        <f>+VLOOKUP('PAA CONSOLIDADO'!T3409,LISTAS!$B$29:$C$31,2,0)</f>
        <v>#N/A</v>
      </c>
      <c r="M3406" s="217" t="e">
        <f>+VLOOKUP('PAA CONSOLIDADO'!U3409,LISTAS!$B$36:$C$39,2,0)</f>
        <v>#N/A</v>
      </c>
      <c r="N3406" s="217" t="str">
        <f t="shared" si="160"/>
        <v>Unidad de Contratación (1)</v>
      </c>
      <c r="O3406" s="217" t="str">
        <f t="shared" si="161"/>
        <v>CO-DC-11001</v>
      </c>
      <c r="P3406" s="217">
        <f>+'PAA CONSOLIDADO'!V3409</f>
        <v>0</v>
      </c>
      <c r="Q3406" s="217">
        <f>+'PAA CONSOLIDADO'!X3409</f>
        <v>0</v>
      </c>
      <c r="R3406" s="217">
        <f>+'PAA CONSOLIDADO'!Y3409</f>
        <v>0</v>
      </c>
    </row>
    <row r="3407" spans="1:18" s="217" customFormat="1" x14ac:dyDescent="0.25">
      <c r="A3407" s="211">
        <f>+'PAA CONSOLIDADO'!C3410</f>
        <v>0</v>
      </c>
      <c r="B3407" s="211">
        <f>+'PAA CONSOLIDADO'!I3410</f>
        <v>0</v>
      </c>
      <c r="C3407" s="217" t="str">
        <f>+CONCATENATE('PAA CONSOLIDADO'!A3410,"-",'PAA CONSOLIDADO'!D3410,"-",'PAA CONSOLIDADO'!K3410)</f>
        <v>--</v>
      </c>
      <c r="D3407" s="217" t="e">
        <f>+VLOOKUP('PAA CONSOLIDADO'!L3410,LISTAS!$D$4:$E$15,2,0)</f>
        <v>#N/A</v>
      </c>
      <c r="E3407" s="217" t="e">
        <f>+VLOOKUP('PAA CONSOLIDADO'!M3410,LISTAS!$D$4:$E$15,2,0)</f>
        <v>#N/A</v>
      </c>
      <c r="F3407" s="217">
        <f>+'PAA CONSOLIDADO'!O3410</f>
        <v>0</v>
      </c>
      <c r="G3407" s="217">
        <f t="shared" si="159"/>
        <v>1</v>
      </c>
      <c r="H3407" s="217" t="e">
        <f>+VLOOKUP('PAA CONSOLIDADO'!P3410,LISTAS!$B$4:$C$17,2,0)</f>
        <v>#N/A</v>
      </c>
      <c r="I3407" s="217" t="e">
        <f>+VLOOKUP('PAA CONSOLIDADO'!Q3410,LISTAS!$B$22:$C$25,2,0)</f>
        <v>#N/A</v>
      </c>
      <c r="J3407" s="219">
        <f>'PAA CONSOLIDADO'!R3410</f>
        <v>0</v>
      </c>
      <c r="K3407" s="219">
        <f>+'PAA CONSOLIDADO'!S3410</f>
        <v>0</v>
      </c>
      <c r="L3407" s="217" t="e">
        <f>+VLOOKUP('PAA CONSOLIDADO'!T3410,LISTAS!$B$29:$C$31,2,0)</f>
        <v>#N/A</v>
      </c>
      <c r="M3407" s="217" t="e">
        <f>+VLOOKUP('PAA CONSOLIDADO'!U3410,LISTAS!$B$36:$C$39,2,0)</f>
        <v>#N/A</v>
      </c>
      <c r="N3407" s="217" t="str">
        <f t="shared" si="160"/>
        <v>Unidad de Contratación (1)</v>
      </c>
      <c r="O3407" s="217" t="str">
        <f t="shared" si="161"/>
        <v>CO-DC-11001</v>
      </c>
      <c r="P3407" s="217">
        <f>+'PAA CONSOLIDADO'!V3410</f>
        <v>0</v>
      </c>
      <c r="Q3407" s="217">
        <f>+'PAA CONSOLIDADO'!X3410</f>
        <v>0</v>
      </c>
      <c r="R3407" s="217">
        <f>+'PAA CONSOLIDADO'!Y3410</f>
        <v>0</v>
      </c>
    </row>
    <row r="3408" spans="1:18" s="217" customFormat="1" x14ac:dyDescent="0.25">
      <c r="A3408" s="211">
        <f>+'PAA CONSOLIDADO'!C3411</f>
        <v>0</v>
      </c>
      <c r="B3408" s="211">
        <f>+'PAA CONSOLIDADO'!I3411</f>
        <v>0</v>
      </c>
      <c r="C3408" s="217" t="str">
        <f>+CONCATENATE('PAA CONSOLIDADO'!A3411,"-",'PAA CONSOLIDADO'!D3411,"-",'PAA CONSOLIDADO'!K3411)</f>
        <v>--</v>
      </c>
      <c r="D3408" s="217" t="e">
        <f>+VLOOKUP('PAA CONSOLIDADO'!L3411,LISTAS!$D$4:$E$15,2,0)</f>
        <v>#N/A</v>
      </c>
      <c r="E3408" s="217" t="e">
        <f>+VLOOKUP('PAA CONSOLIDADO'!M3411,LISTAS!$D$4:$E$15,2,0)</f>
        <v>#N/A</v>
      </c>
      <c r="F3408" s="217">
        <f>+'PAA CONSOLIDADO'!O3411</f>
        <v>0</v>
      </c>
      <c r="G3408" s="217">
        <f t="shared" si="159"/>
        <v>1</v>
      </c>
      <c r="H3408" s="217" t="e">
        <f>+VLOOKUP('PAA CONSOLIDADO'!P3411,LISTAS!$B$4:$C$17,2,0)</f>
        <v>#N/A</v>
      </c>
      <c r="I3408" s="217" t="e">
        <f>+VLOOKUP('PAA CONSOLIDADO'!Q3411,LISTAS!$B$22:$C$25,2,0)</f>
        <v>#N/A</v>
      </c>
      <c r="J3408" s="219">
        <f>'PAA CONSOLIDADO'!R3411</f>
        <v>0</v>
      </c>
      <c r="K3408" s="219">
        <f>+'PAA CONSOLIDADO'!S3411</f>
        <v>0</v>
      </c>
      <c r="L3408" s="217" t="e">
        <f>+VLOOKUP('PAA CONSOLIDADO'!T3411,LISTAS!$B$29:$C$31,2,0)</f>
        <v>#N/A</v>
      </c>
      <c r="M3408" s="217" t="e">
        <f>+VLOOKUP('PAA CONSOLIDADO'!U3411,LISTAS!$B$36:$C$39,2,0)</f>
        <v>#N/A</v>
      </c>
      <c r="N3408" s="217" t="str">
        <f t="shared" si="160"/>
        <v>Unidad de Contratación (1)</v>
      </c>
      <c r="O3408" s="217" t="str">
        <f t="shared" si="161"/>
        <v>CO-DC-11001</v>
      </c>
      <c r="P3408" s="217">
        <f>+'PAA CONSOLIDADO'!V3411</f>
        <v>0</v>
      </c>
      <c r="Q3408" s="217">
        <f>+'PAA CONSOLIDADO'!X3411</f>
        <v>0</v>
      </c>
      <c r="R3408" s="217">
        <f>+'PAA CONSOLIDADO'!Y3411</f>
        <v>0</v>
      </c>
    </row>
    <row r="3409" spans="1:18" s="217" customFormat="1" x14ac:dyDescent="0.25">
      <c r="A3409" s="211">
        <f>+'PAA CONSOLIDADO'!C3412</f>
        <v>0</v>
      </c>
      <c r="B3409" s="211">
        <f>+'PAA CONSOLIDADO'!I3412</f>
        <v>0</v>
      </c>
      <c r="C3409" s="217" t="str">
        <f>+CONCATENATE('PAA CONSOLIDADO'!A3412,"-",'PAA CONSOLIDADO'!D3412,"-",'PAA CONSOLIDADO'!K3412)</f>
        <v>--</v>
      </c>
      <c r="D3409" s="217" t="e">
        <f>+VLOOKUP('PAA CONSOLIDADO'!L3412,LISTAS!$D$4:$E$15,2,0)</f>
        <v>#N/A</v>
      </c>
      <c r="E3409" s="217" t="e">
        <f>+VLOOKUP('PAA CONSOLIDADO'!M3412,LISTAS!$D$4:$E$15,2,0)</f>
        <v>#N/A</v>
      </c>
      <c r="F3409" s="217">
        <f>+'PAA CONSOLIDADO'!O3412</f>
        <v>0</v>
      </c>
      <c r="G3409" s="217">
        <f t="shared" si="159"/>
        <v>1</v>
      </c>
      <c r="H3409" s="217" t="e">
        <f>+VLOOKUP('PAA CONSOLIDADO'!P3412,LISTAS!$B$4:$C$17,2,0)</f>
        <v>#N/A</v>
      </c>
      <c r="I3409" s="217" t="e">
        <f>+VLOOKUP('PAA CONSOLIDADO'!Q3412,LISTAS!$B$22:$C$25,2,0)</f>
        <v>#N/A</v>
      </c>
      <c r="J3409" s="219">
        <f>'PAA CONSOLIDADO'!R3412</f>
        <v>0</v>
      </c>
      <c r="K3409" s="219">
        <f>+'PAA CONSOLIDADO'!S3412</f>
        <v>0</v>
      </c>
      <c r="L3409" s="217" t="e">
        <f>+VLOOKUP('PAA CONSOLIDADO'!T3412,LISTAS!$B$29:$C$31,2,0)</f>
        <v>#N/A</v>
      </c>
      <c r="M3409" s="217" t="e">
        <f>+VLOOKUP('PAA CONSOLIDADO'!U3412,LISTAS!$B$36:$C$39,2,0)</f>
        <v>#N/A</v>
      </c>
      <c r="N3409" s="217" t="str">
        <f t="shared" si="160"/>
        <v>Unidad de Contratación (1)</v>
      </c>
      <c r="O3409" s="217" t="str">
        <f t="shared" si="161"/>
        <v>CO-DC-11001</v>
      </c>
      <c r="P3409" s="217">
        <f>+'PAA CONSOLIDADO'!V3412</f>
        <v>0</v>
      </c>
      <c r="Q3409" s="217">
        <f>+'PAA CONSOLIDADO'!X3412</f>
        <v>0</v>
      </c>
      <c r="R3409" s="217">
        <f>+'PAA CONSOLIDADO'!Y3412</f>
        <v>0</v>
      </c>
    </row>
    <row r="3410" spans="1:18" s="217" customFormat="1" x14ac:dyDescent="0.25">
      <c r="A3410" s="211">
        <f>+'PAA CONSOLIDADO'!C3413</f>
        <v>0</v>
      </c>
      <c r="B3410" s="211">
        <f>+'PAA CONSOLIDADO'!I3413</f>
        <v>0</v>
      </c>
      <c r="C3410" s="217" t="str">
        <f>+CONCATENATE('PAA CONSOLIDADO'!A3413,"-",'PAA CONSOLIDADO'!D3413,"-",'PAA CONSOLIDADO'!K3413)</f>
        <v>--</v>
      </c>
      <c r="D3410" s="217" t="e">
        <f>+VLOOKUP('PAA CONSOLIDADO'!L3413,LISTAS!$D$4:$E$15,2,0)</f>
        <v>#N/A</v>
      </c>
      <c r="E3410" s="217" t="e">
        <f>+VLOOKUP('PAA CONSOLIDADO'!M3413,LISTAS!$D$4:$E$15,2,0)</f>
        <v>#N/A</v>
      </c>
      <c r="F3410" s="217">
        <f>+'PAA CONSOLIDADO'!O3413</f>
        <v>0</v>
      </c>
      <c r="G3410" s="217">
        <f t="shared" si="159"/>
        <v>1</v>
      </c>
      <c r="H3410" s="217" t="e">
        <f>+VLOOKUP('PAA CONSOLIDADO'!P3413,LISTAS!$B$4:$C$17,2,0)</f>
        <v>#N/A</v>
      </c>
      <c r="I3410" s="217" t="e">
        <f>+VLOOKUP('PAA CONSOLIDADO'!Q3413,LISTAS!$B$22:$C$25,2,0)</f>
        <v>#N/A</v>
      </c>
      <c r="J3410" s="219">
        <f>'PAA CONSOLIDADO'!R3413</f>
        <v>0</v>
      </c>
      <c r="K3410" s="219">
        <f>+'PAA CONSOLIDADO'!S3413</f>
        <v>0</v>
      </c>
      <c r="L3410" s="217" t="e">
        <f>+VLOOKUP('PAA CONSOLIDADO'!T3413,LISTAS!$B$29:$C$31,2,0)</f>
        <v>#N/A</v>
      </c>
      <c r="M3410" s="217" t="e">
        <f>+VLOOKUP('PAA CONSOLIDADO'!U3413,LISTAS!$B$36:$C$39,2,0)</f>
        <v>#N/A</v>
      </c>
      <c r="N3410" s="217" t="str">
        <f t="shared" si="160"/>
        <v>Unidad de Contratación (1)</v>
      </c>
      <c r="O3410" s="217" t="str">
        <f t="shared" si="161"/>
        <v>CO-DC-11001</v>
      </c>
      <c r="P3410" s="217">
        <f>+'PAA CONSOLIDADO'!V3413</f>
        <v>0</v>
      </c>
      <c r="Q3410" s="217">
        <f>+'PAA CONSOLIDADO'!X3413</f>
        <v>0</v>
      </c>
      <c r="R3410" s="217">
        <f>+'PAA CONSOLIDADO'!Y3413</f>
        <v>0</v>
      </c>
    </row>
    <row r="3411" spans="1:18" s="217" customFormat="1" x14ac:dyDescent="0.25">
      <c r="A3411" s="211">
        <f>+'PAA CONSOLIDADO'!C3414</f>
        <v>0</v>
      </c>
      <c r="B3411" s="211">
        <f>+'PAA CONSOLIDADO'!I3414</f>
        <v>0</v>
      </c>
      <c r="C3411" s="217" t="str">
        <f>+CONCATENATE('PAA CONSOLIDADO'!A3414,"-",'PAA CONSOLIDADO'!D3414,"-",'PAA CONSOLIDADO'!K3414)</f>
        <v>--</v>
      </c>
      <c r="D3411" s="217" t="e">
        <f>+VLOOKUP('PAA CONSOLIDADO'!L3414,LISTAS!$D$4:$E$15,2,0)</f>
        <v>#N/A</v>
      </c>
      <c r="E3411" s="217" t="e">
        <f>+VLOOKUP('PAA CONSOLIDADO'!M3414,LISTAS!$D$4:$E$15,2,0)</f>
        <v>#N/A</v>
      </c>
      <c r="F3411" s="217">
        <f>+'PAA CONSOLIDADO'!O3414</f>
        <v>0</v>
      </c>
      <c r="G3411" s="217">
        <f t="shared" si="159"/>
        <v>1</v>
      </c>
      <c r="H3411" s="217" t="e">
        <f>+VLOOKUP('PAA CONSOLIDADO'!P3414,LISTAS!$B$4:$C$17,2,0)</f>
        <v>#N/A</v>
      </c>
      <c r="I3411" s="217" t="e">
        <f>+VLOOKUP('PAA CONSOLIDADO'!Q3414,LISTAS!$B$22:$C$25,2,0)</f>
        <v>#N/A</v>
      </c>
      <c r="J3411" s="219">
        <f>'PAA CONSOLIDADO'!R3414</f>
        <v>0</v>
      </c>
      <c r="K3411" s="219">
        <f>+'PAA CONSOLIDADO'!S3414</f>
        <v>0</v>
      </c>
      <c r="L3411" s="217" t="e">
        <f>+VLOOKUP('PAA CONSOLIDADO'!T3414,LISTAS!$B$29:$C$31,2,0)</f>
        <v>#N/A</v>
      </c>
      <c r="M3411" s="217" t="e">
        <f>+VLOOKUP('PAA CONSOLIDADO'!U3414,LISTAS!$B$36:$C$39,2,0)</f>
        <v>#N/A</v>
      </c>
      <c r="N3411" s="217" t="str">
        <f t="shared" si="160"/>
        <v>Unidad de Contratación (1)</v>
      </c>
      <c r="O3411" s="217" t="str">
        <f t="shared" si="161"/>
        <v>CO-DC-11001</v>
      </c>
      <c r="P3411" s="217">
        <f>+'PAA CONSOLIDADO'!V3414</f>
        <v>0</v>
      </c>
      <c r="Q3411" s="217">
        <f>+'PAA CONSOLIDADO'!X3414</f>
        <v>0</v>
      </c>
      <c r="R3411" s="217">
        <f>+'PAA CONSOLIDADO'!Y3414</f>
        <v>0</v>
      </c>
    </row>
    <row r="3412" spans="1:18" s="217" customFormat="1" x14ac:dyDescent="0.25">
      <c r="A3412" s="211">
        <f>+'PAA CONSOLIDADO'!C3415</f>
        <v>0</v>
      </c>
      <c r="B3412" s="211">
        <f>+'PAA CONSOLIDADO'!I3415</f>
        <v>0</v>
      </c>
      <c r="C3412" s="217" t="str">
        <f>+CONCATENATE('PAA CONSOLIDADO'!A3415,"-",'PAA CONSOLIDADO'!D3415,"-",'PAA CONSOLIDADO'!K3415)</f>
        <v>--</v>
      </c>
      <c r="D3412" s="217" t="e">
        <f>+VLOOKUP('PAA CONSOLIDADO'!L3415,LISTAS!$D$4:$E$15,2,0)</f>
        <v>#N/A</v>
      </c>
      <c r="E3412" s="217" t="e">
        <f>+VLOOKUP('PAA CONSOLIDADO'!M3415,LISTAS!$D$4:$E$15,2,0)</f>
        <v>#N/A</v>
      </c>
      <c r="F3412" s="217">
        <f>+'PAA CONSOLIDADO'!O3415</f>
        <v>0</v>
      </c>
      <c r="G3412" s="217">
        <f t="shared" si="159"/>
        <v>1</v>
      </c>
      <c r="H3412" s="217" t="e">
        <f>+VLOOKUP('PAA CONSOLIDADO'!P3415,LISTAS!$B$4:$C$17,2,0)</f>
        <v>#N/A</v>
      </c>
      <c r="I3412" s="217" t="e">
        <f>+VLOOKUP('PAA CONSOLIDADO'!Q3415,LISTAS!$B$22:$C$25,2,0)</f>
        <v>#N/A</v>
      </c>
      <c r="J3412" s="219">
        <f>'PAA CONSOLIDADO'!R3415</f>
        <v>0</v>
      </c>
      <c r="K3412" s="219">
        <f>+'PAA CONSOLIDADO'!S3415</f>
        <v>0</v>
      </c>
      <c r="L3412" s="217" t="e">
        <f>+VLOOKUP('PAA CONSOLIDADO'!T3415,LISTAS!$B$29:$C$31,2,0)</f>
        <v>#N/A</v>
      </c>
      <c r="M3412" s="217" t="e">
        <f>+VLOOKUP('PAA CONSOLIDADO'!U3415,LISTAS!$B$36:$C$39,2,0)</f>
        <v>#N/A</v>
      </c>
      <c r="N3412" s="217" t="str">
        <f t="shared" si="160"/>
        <v>Unidad de Contratación (1)</v>
      </c>
      <c r="O3412" s="217" t="str">
        <f t="shared" si="161"/>
        <v>CO-DC-11001</v>
      </c>
      <c r="P3412" s="217">
        <f>+'PAA CONSOLIDADO'!V3415</f>
        <v>0</v>
      </c>
      <c r="Q3412" s="217">
        <f>+'PAA CONSOLIDADO'!X3415</f>
        <v>0</v>
      </c>
      <c r="R3412" s="217">
        <f>+'PAA CONSOLIDADO'!Y3415</f>
        <v>0</v>
      </c>
    </row>
    <row r="3413" spans="1:18" s="217" customFormat="1" x14ac:dyDescent="0.25">
      <c r="A3413" s="211">
        <f>+'PAA CONSOLIDADO'!C3416</f>
        <v>0</v>
      </c>
      <c r="B3413" s="211">
        <f>+'PAA CONSOLIDADO'!I3416</f>
        <v>0</v>
      </c>
      <c r="C3413" s="217" t="str">
        <f>+CONCATENATE('PAA CONSOLIDADO'!A3416,"-",'PAA CONSOLIDADO'!D3416,"-",'PAA CONSOLIDADO'!K3416)</f>
        <v>--</v>
      </c>
      <c r="D3413" s="217" t="e">
        <f>+VLOOKUP('PAA CONSOLIDADO'!L3416,LISTAS!$D$4:$E$15,2,0)</f>
        <v>#N/A</v>
      </c>
      <c r="E3413" s="217" t="e">
        <f>+VLOOKUP('PAA CONSOLIDADO'!M3416,LISTAS!$D$4:$E$15,2,0)</f>
        <v>#N/A</v>
      </c>
      <c r="F3413" s="217">
        <f>+'PAA CONSOLIDADO'!O3416</f>
        <v>0</v>
      </c>
      <c r="G3413" s="217">
        <f t="shared" si="159"/>
        <v>1</v>
      </c>
      <c r="H3413" s="217" t="e">
        <f>+VLOOKUP('PAA CONSOLIDADO'!P3416,LISTAS!$B$4:$C$17,2,0)</f>
        <v>#N/A</v>
      </c>
      <c r="I3413" s="217" t="e">
        <f>+VLOOKUP('PAA CONSOLIDADO'!Q3416,LISTAS!$B$22:$C$25,2,0)</f>
        <v>#N/A</v>
      </c>
      <c r="J3413" s="219">
        <f>'PAA CONSOLIDADO'!R3416</f>
        <v>0</v>
      </c>
      <c r="K3413" s="219">
        <f>+'PAA CONSOLIDADO'!S3416</f>
        <v>0</v>
      </c>
      <c r="L3413" s="217" t="e">
        <f>+VLOOKUP('PAA CONSOLIDADO'!T3416,LISTAS!$B$29:$C$31,2,0)</f>
        <v>#N/A</v>
      </c>
      <c r="M3413" s="217" t="e">
        <f>+VLOOKUP('PAA CONSOLIDADO'!U3416,LISTAS!$B$36:$C$39,2,0)</f>
        <v>#N/A</v>
      </c>
      <c r="N3413" s="217" t="str">
        <f t="shared" si="160"/>
        <v>Unidad de Contratación (1)</v>
      </c>
      <c r="O3413" s="217" t="str">
        <f t="shared" si="161"/>
        <v>CO-DC-11001</v>
      </c>
      <c r="P3413" s="217">
        <f>+'PAA CONSOLIDADO'!V3416</f>
        <v>0</v>
      </c>
      <c r="Q3413" s="217">
        <f>+'PAA CONSOLIDADO'!X3416</f>
        <v>0</v>
      </c>
      <c r="R3413" s="217">
        <f>+'PAA CONSOLIDADO'!Y3416</f>
        <v>0</v>
      </c>
    </row>
    <row r="3414" spans="1:18" s="217" customFormat="1" x14ac:dyDescent="0.25">
      <c r="A3414" s="211">
        <f>+'PAA CONSOLIDADO'!C3417</f>
        <v>0</v>
      </c>
      <c r="B3414" s="211">
        <f>+'PAA CONSOLIDADO'!I3417</f>
        <v>0</v>
      </c>
      <c r="C3414" s="217" t="str">
        <f>+CONCATENATE('PAA CONSOLIDADO'!A3417,"-",'PAA CONSOLIDADO'!D3417,"-",'PAA CONSOLIDADO'!K3417)</f>
        <v>--</v>
      </c>
      <c r="D3414" s="217" t="e">
        <f>+VLOOKUP('PAA CONSOLIDADO'!L3417,LISTAS!$D$4:$E$15,2,0)</f>
        <v>#N/A</v>
      </c>
      <c r="E3414" s="217" t="e">
        <f>+VLOOKUP('PAA CONSOLIDADO'!M3417,LISTAS!$D$4:$E$15,2,0)</f>
        <v>#N/A</v>
      </c>
      <c r="F3414" s="217">
        <f>+'PAA CONSOLIDADO'!O3417</f>
        <v>0</v>
      </c>
      <c r="G3414" s="217">
        <f t="shared" si="159"/>
        <v>1</v>
      </c>
      <c r="H3414" s="217" t="e">
        <f>+VLOOKUP('PAA CONSOLIDADO'!P3417,LISTAS!$B$4:$C$17,2,0)</f>
        <v>#N/A</v>
      </c>
      <c r="I3414" s="217" t="e">
        <f>+VLOOKUP('PAA CONSOLIDADO'!Q3417,LISTAS!$B$22:$C$25,2,0)</f>
        <v>#N/A</v>
      </c>
      <c r="J3414" s="219">
        <f>'PAA CONSOLIDADO'!R3417</f>
        <v>0</v>
      </c>
      <c r="K3414" s="219">
        <f>+'PAA CONSOLIDADO'!S3417</f>
        <v>0</v>
      </c>
      <c r="L3414" s="217" t="e">
        <f>+VLOOKUP('PAA CONSOLIDADO'!T3417,LISTAS!$B$29:$C$31,2,0)</f>
        <v>#N/A</v>
      </c>
      <c r="M3414" s="217" t="e">
        <f>+VLOOKUP('PAA CONSOLIDADO'!U3417,LISTAS!$B$36:$C$39,2,0)</f>
        <v>#N/A</v>
      </c>
      <c r="N3414" s="217" t="str">
        <f t="shared" si="160"/>
        <v>Unidad de Contratación (1)</v>
      </c>
      <c r="O3414" s="217" t="str">
        <f t="shared" si="161"/>
        <v>CO-DC-11001</v>
      </c>
      <c r="P3414" s="217">
        <f>+'PAA CONSOLIDADO'!V3417</f>
        <v>0</v>
      </c>
      <c r="Q3414" s="217">
        <f>+'PAA CONSOLIDADO'!X3417</f>
        <v>0</v>
      </c>
      <c r="R3414" s="217">
        <f>+'PAA CONSOLIDADO'!Y3417</f>
        <v>0</v>
      </c>
    </row>
    <row r="3415" spans="1:18" s="217" customFormat="1" x14ac:dyDescent="0.25">
      <c r="A3415" s="211">
        <f>+'PAA CONSOLIDADO'!C3418</f>
        <v>0</v>
      </c>
      <c r="B3415" s="211">
        <f>+'PAA CONSOLIDADO'!I3418</f>
        <v>0</v>
      </c>
      <c r="C3415" s="217" t="str">
        <f>+CONCATENATE('PAA CONSOLIDADO'!A3418,"-",'PAA CONSOLIDADO'!D3418,"-",'PAA CONSOLIDADO'!K3418)</f>
        <v>--</v>
      </c>
      <c r="D3415" s="217" t="e">
        <f>+VLOOKUP('PAA CONSOLIDADO'!L3418,LISTAS!$D$4:$E$15,2,0)</f>
        <v>#N/A</v>
      </c>
      <c r="E3415" s="217" t="e">
        <f>+VLOOKUP('PAA CONSOLIDADO'!M3418,LISTAS!$D$4:$E$15,2,0)</f>
        <v>#N/A</v>
      </c>
      <c r="F3415" s="217">
        <f>+'PAA CONSOLIDADO'!O3418</f>
        <v>0</v>
      </c>
      <c r="G3415" s="217">
        <f t="shared" si="159"/>
        <v>1</v>
      </c>
      <c r="H3415" s="217" t="e">
        <f>+VLOOKUP('PAA CONSOLIDADO'!P3418,LISTAS!$B$4:$C$17,2,0)</f>
        <v>#N/A</v>
      </c>
      <c r="I3415" s="217" t="e">
        <f>+VLOOKUP('PAA CONSOLIDADO'!Q3418,LISTAS!$B$22:$C$25,2,0)</f>
        <v>#N/A</v>
      </c>
      <c r="J3415" s="219">
        <f>'PAA CONSOLIDADO'!R3418</f>
        <v>0</v>
      </c>
      <c r="K3415" s="219">
        <f>+'PAA CONSOLIDADO'!S3418</f>
        <v>0</v>
      </c>
      <c r="L3415" s="217" t="e">
        <f>+VLOOKUP('PAA CONSOLIDADO'!T3418,LISTAS!$B$29:$C$31,2,0)</f>
        <v>#N/A</v>
      </c>
      <c r="M3415" s="217" t="e">
        <f>+VLOOKUP('PAA CONSOLIDADO'!U3418,LISTAS!$B$36:$C$39,2,0)</f>
        <v>#N/A</v>
      </c>
      <c r="N3415" s="217" t="str">
        <f t="shared" si="160"/>
        <v>Unidad de Contratación (1)</v>
      </c>
      <c r="O3415" s="217" t="str">
        <f t="shared" si="161"/>
        <v>CO-DC-11001</v>
      </c>
      <c r="P3415" s="217">
        <f>+'PAA CONSOLIDADO'!V3418</f>
        <v>0</v>
      </c>
      <c r="Q3415" s="217">
        <f>+'PAA CONSOLIDADO'!X3418</f>
        <v>0</v>
      </c>
      <c r="R3415" s="217">
        <f>+'PAA CONSOLIDADO'!Y3418</f>
        <v>0</v>
      </c>
    </row>
    <row r="3416" spans="1:18" s="217" customFormat="1" x14ac:dyDescent="0.25">
      <c r="A3416" s="211">
        <f>+'PAA CONSOLIDADO'!C3419</f>
        <v>0</v>
      </c>
      <c r="B3416" s="211">
        <f>+'PAA CONSOLIDADO'!I3419</f>
        <v>0</v>
      </c>
      <c r="C3416" s="217" t="str">
        <f>+CONCATENATE('PAA CONSOLIDADO'!A3419,"-",'PAA CONSOLIDADO'!D3419,"-",'PAA CONSOLIDADO'!K3419)</f>
        <v>--</v>
      </c>
      <c r="D3416" s="217" t="e">
        <f>+VLOOKUP('PAA CONSOLIDADO'!L3419,LISTAS!$D$4:$E$15,2,0)</f>
        <v>#N/A</v>
      </c>
      <c r="E3416" s="217" t="e">
        <f>+VLOOKUP('PAA CONSOLIDADO'!M3419,LISTAS!$D$4:$E$15,2,0)</f>
        <v>#N/A</v>
      </c>
      <c r="F3416" s="217">
        <f>+'PAA CONSOLIDADO'!O3419</f>
        <v>0</v>
      </c>
      <c r="G3416" s="217">
        <f t="shared" si="159"/>
        <v>1</v>
      </c>
      <c r="H3416" s="217" t="e">
        <f>+VLOOKUP('PAA CONSOLIDADO'!P3419,LISTAS!$B$4:$C$17,2,0)</f>
        <v>#N/A</v>
      </c>
      <c r="I3416" s="217" t="e">
        <f>+VLOOKUP('PAA CONSOLIDADO'!Q3419,LISTAS!$B$22:$C$25,2,0)</f>
        <v>#N/A</v>
      </c>
      <c r="J3416" s="219">
        <f>'PAA CONSOLIDADO'!R3419</f>
        <v>0</v>
      </c>
      <c r="K3416" s="219">
        <f>+'PAA CONSOLIDADO'!S3419</f>
        <v>0</v>
      </c>
      <c r="L3416" s="217" t="e">
        <f>+VLOOKUP('PAA CONSOLIDADO'!T3419,LISTAS!$B$29:$C$31,2,0)</f>
        <v>#N/A</v>
      </c>
      <c r="M3416" s="217" t="e">
        <f>+VLOOKUP('PAA CONSOLIDADO'!U3419,LISTAS!$B$36:$C$39,2,0)</f>
        <v>#N/A</v>
      </c>
      <c r="N3416" s="217" t="str">
        <f t="shared" si="160"/>
        <v>Unidad de Contratación (1)</v>
      </c>
      <c r="O3416" s="217" t="str">
        <f t="shared" si="161"/>
        <v>CO-DC-11001</v>
      </c>
      <c r="P3416" s="217">
        <f>+'PAA CONSOLIDADO'!V3419</f>
        <v>0</v>
      </c>
      <c r="Q3416" s="217">
        <f>+'PAA CONSOLIDADO'!X3419</f>
        <v>0</v>
      </c>
      <c r="R3416" s="217">
        <f>+'PAA CONSOLIDADO'!Y3419</f>
        <v>0</v>
      </c>
    </row>
    <row r="3417" spans="1:18" s="217" customFormat="1" x14ac:dyDescent="0.25">
      <c r="A3417" s="211">
        <f>+'PAA CONSOLIDADO'!C3420</f>
        <v>0</v>
      </c>
      <c r="B3417" s="211">
        <f>+'PAA CONSOLIDADO'!I3420</f>
        <v>0</v>
      </c>
      <c r="C3417" s="217" t="str">
        <f>+CONCATENATE('PAA CONSOLIDADO'!A3420,"-",'PAA CONSOLIDADO'!D3420,"-",'PAA CONSOLIDADO'!K3420)</f>
        <v>--</v>
      </c>
      <c r="D3417" s="217" t="e">
        <f>+VLOOKUP('PAA CONSOLIDADO'!L3420,LISTAS!$D$4:$E$15,2,0)</f>
        <v>#N/A</v>
      </c>
      <c r="E3417" s="217" t="e">
        <f>+VLOOKUP('PAA CONSOLIDADO'!M3420,LISTAS!$D$4:$E$15,2,0)</f>
        <v>#N/A</v>
      </c>
      <c r="F3417" s="217">
        <f>+'PAA CONSOLIDADO'!O3420</f>
        <v>0</v>
      </c>
      <c r="G3417" s="217">
        <f t="shared" si="159"/>
        <v>1</v>
      </c>
      <c r="H3417" s="217" t="e">
        <f>+VLOOKUP('PAA CONSOLIDADO'!P3420,LISTAS!$B$4:$C$17,2,0)</f>
        <v>#N/A</v>
      </c>
      <c r="I3417" s="217" t="e">
        <f>+VLOOKUP('PAA CONSOLIDADO'!Q3420,LISTAS!$B$22:$C$25,2,0)</f>
        <v>#N/A</v>
      </c>
      <c r="J3417" s="219">
        <f>'PAA CONSOLIDADO'!R3420</f>
        <v>0</v>
      </c>
      <c r="K3417" s="219">
        <f>+'PAA CONSOLIDADO'!S3420</f>
        <v>0</v>
      </c>
      <c r="L3417" s="217" t="e">
        <f>+VLOOKUP('PAA CONSOLIDADO'!T3420,LISTAS!$B$29:$C$31,2,0)</f>
        <v>#N/A</v>
      </c>
      <c r="M3417" s="217" t="e">
        <f>+VLOOKUP('PAA CONSOLIDADO'!U3420,LISTAS!$B$36:$C$39,2,0)</f>
        <v>#N/A</v>
      </c>
      <c r="N3417" s="217" t="str">
        <f t="shared" si="160"/>
        <v>Unidad de Contratación (1)</v>
      </c>
      <c r="O3417" s="217" t="str">
        <f t="shared" si="161"/>
        <v>CO-DC-11001</v>
      </c>
      <c r="P3417" s="217">
        <f>+'PAA CONSOLIDADO'!V3420</f>
        <v>0</v>
      </c>
      <c r="Q3417" s="217">
        <f>+'PAA CONSOLIDADO'!X3420</f>
        <v>0</v>
      </c>
      <c r="R3417" s="217">
        <f>+'PAA CONSOLIDADO'!Y3420</f>
        <v>0</v>
      </c>
    </row>
    <row r="3418" spans="1:18" s="217" customFormat="1" x14ac:dyDescent="0.25">
      <c r="A3418" s="211">
        <f>+'PAA CONSOLIDADO'!C3421</f>
        <v>0</v>
      </c>
      <c r="B3418" s="211">
        <f>+'PAA CONSOLIDADO'!I3421</f>
        <v>0</v>
      </c>
      <c r="C3418" s="217" t="str">
        <f>+CONCATENATE('PAA CONSOLIDADO'!A3421,"-",'PAA CONSOLIDADO'!D3421,"-",'PAA CONSOLIDADO'!K3421)</f>
        <v>--</v>
      </c>
      <c r="D3418" s="217" t="e">
        <f>+VLOOKUP('PAA CONSOLIDADO'!L3421,LISTAS!$D$4:$E$15,2,0)</f>
        <v>#N/A</v>
      </c>
      <c r="E3418" s="217" t="e">
        <f>+VLOOKUP('PAA CONSOLIDADO'!M3421,LISTAS!$D$4:$E$15,2,0)</f>
        <v>#N/A</v>
      </c>
      <c r="F3418" s="217">
        <f>+'PAA CONSOLIDADO'!O3421</f>
        <v>0</v>
      </c>
      <c r="G3418" s="217">
        <f t="shared" si="159"/>
        <v>1</v>
      </c>
      <c r="H3418" s="217" t="e">
        <f>+VLOOKUP('PAA CONSOLIDADO'!P3421,LISTAS!$B$4:$C$17,2,0)</f>
        <v>#N/A</v>
      </c>
      <c r="I3418" s="217" t="e">
        <f>+VLOOKUP('PAA CONSOLIDADO'!Q3421,LISTAS!$B$22:$C$25,2,0)</f>
        <v>#N/A</v>
      </c>
      <c r="J3418" s="219">
        <f>'PAA CONSOLIDADO'!R3421</f>
        <v>0</v>
      </c>
      <c r="K3418" s="219">
        <f>+'PAA CONSOLIDADO'!S3421</f>
        <v>0</v>
      </c>
      <c r="L3418" s="217" t="e">
        <f>+VLOOKUP('PAA CONSOLIDADO'!T3421,LISTAS!$B$29:$C$31,2,0)</f>
        <v>#N/A</v>
      </c>
      <c r="M3418" s="217" t="e">
        <f>+VLOOKUP('PAA CONSOLIDADO'!U3421,LISTAS!$B$36:$C$39,2,0)</f>
        <v>#N/A</v>
      </c>
      <c r="N3418" s="217" t="str">
        <f t="shared" si="160"/>
        <v>Unidad de Contratación (1)</v>
      </c>
      <c r="O3418" s="217" t="str">
        <f t="shared" si="161"/>
        <v>CO-DC-11001</v>
      </c>
      <c r="P3418" s="217">
        <f>+'PAA CONSOLIDADO'!V3421</f>
        <v>0</v>
      </c>
      <c r="Q3418" s="217">
        <f>+'PAA CONSOLIDADO'!X3421</f>
        <v>0</v>
      </c>
      <c r="R3418" s="217">
        <f>+'PAA CONSOLIDADO'!Y3421</f>
        <v>0</v>
      </c>
    </row>
    <row r="3419" spans="1:18" s="217" customFormat="1" x14ac:dyDescent="0.25">
      <c r="A3419" s="211">
        <f>+'PAA CONSOLIDADO'!C3422</f>
        <v>0</v>
      </c>
      <c r="B3419" s="211">
        <f>+'PAA CONSOLIDADO'!I3422</f>
        <v>0</v>
      </c>
      <c r="C3419" s="217" t="str">
        <f>+CONCATENATE('PAA CONSOLIDADO'!A3422,"-",'PAA CONSOLIDADO'!D3422,"-",'PAA CONSOLIDADO'!K3422)</f>
        <v>--</v>
      </c>
      <c r="D3419" s="217" t="e">
        <f>+VLOOKUP('PAA CONSOLIDADO'!L3422,LISTAS!$D$4:$E$15,2,0)</f>
        <v>#N/A</v>
      </c>
      <c r="E3419" s="217" t="e">
        <f>+VLOOKUP('PAA CONSOLIDADO'!M3422,LISTAS!$D$4:$E$15,2,0)</f>
        <v>#N/A</v>
      </c>
      <c r="F3419" s="217">
        <f>+'PAA CONSOLIDADO'!O3422</f>
        <v>0</v>
      </c>
      <c r="G3419" s="217">
        <f t="shared" si="159"/>
        <v>1</v>
      </c>
      <c r="H3419" s="217" t="e">
        <f>+VLOOKUP('PAA CONSOLIDADO'!P3422,LISTAS!$B$4:$C$17,2,0)</f>
        <v>#N/A</v>
      </c>
      <c r="I3419" s="217" t="e">
        <f>+VLOOKUP('PAA CONSOLIDADO'!Q3422,LISTAS!$B$22:$C$25,2,0)</f>
        <v>#N/A</v>
      </c>
      <c r="J3419" s="219">
        <f>'PAA CONSOLIDADO'!R3422</f>
        <v>0</v>
      </c>
      <c r="K3419" s="219">
        <f>+'PAA CONSOLIDADO'!S3422</f>
        <v>0</v>
      </c>
      <c r="L3419" s="217" t="e">
        <f>+VLOOKUP('PAA CONSOLIDADO'!T3422,LISTAS!$B$29:$C$31,2,0)</f>
        <v>#N/A</v>
      </c>
      <c r="M3419" s="217" t="e">
        <f>+VLOOKUP('PAA CONSOLIDADO'!U3422,LISTAS!$B$36:$C$39,2,0)</f>
        <v>#N/A</v>
      </c>
      <c r="N3419" s="217" t="str">
        <f t="shared" si="160"/>
        <v>Unidad de Contratación (1)</v>
      </c>
      <c r="O3419" s="217" t="str">
        <f t="shared" si="161"/>
        <v>CO-DC-11001</v>
      </c>
      <c r="P3419" s="217">
        <f>+'PAA CONSOLIDADO'!V3422</f>
        <v>0</v>
      </c>
      <c r="Q3419" s="217">
        <f>+'PAA CONSOLIDADO'!X3422</f>
        <v>0</v>
      </c>
      <c r="R3419" s="217">
        <f>+'PAA CONSOLIDADO'!Y3422</f>
        <v>0</v>
      </c>
    </row>
    <row r="3420" spans="1:18" s="217" customFormat="1" x14ac:dyDescent="0.25">
      <c r="A3420" s="211">
        <f>+'PAA CONSOLIDADO'!C3423</f>
        <v>0</v>
      </c>
      <c r="B3420" s="211">
        <f>+'PAA CONSOLIDADO'!I3423</f>
        <v>0</v>
      </c>
      <c r="C3420" s="217" t="str">
        <f>+CONCATENATE('PAA CONSOLIDADO'!A3423,"-",'PAA CONSOLIDADO'!D3423,"-",'PAA CONSOLIDADO'!K3423)</f>
        <v>--</v>
      </c>
      <c r="D3420" s="217" t="e">
        <f>+VLOOKUP('PAA CONSOLIDADO'!L3423,LISTAS!$D$4:$E$15,2,0)</f>
        <v>#N/A</v>
      </c>
      <c r="E3420" s="217" t="e">
        <f>+VLOOKUP('PAA CONSOLIDADO'!M3423,LISTAS!$D$4:$E$15,2,0)</f>
        <v>#N/A</v>
      </c>
      <c r="F3420" s="217">
        <f>+'PAA CONSOLIDADO'!O3423</f>
        <v>0</v>
      </c>
      <c r="G3420" s="217">
        <f t="shared" si="159"/>
        <v>1</v>
      </c>
      <c r="H3420" s="217" t="e">
        <f>+VLOOKUP('PAA CONSOLIDADO'!P3423,LISTAS!$B$4:$C$17,2,0)</f>
        <v>#N/A</v>
      </c>
      <c r="I3420" s="217" t="e">
        <f>+VLOOKUP('PAA CONSOLIDADO'!Q3423,LISTAS!$B$22:$C$25,2,0)</f>
        <v>#N/A</v>
      </c>
      <c r="J3420" s="219">
        <f>'PAA CONSOLIDADO'!R3423</f>
        <v>0</v>
      </c>
      <c r="K3420" s="219">
        <f>+'PAA CONSOLIDADO'!S3423</f>
        <v>0</v>
      </c>
      <c r="L3420" s="217" t="e">
        <f>+VLOOKUP('PAA CONSOLIDADO'!T3423,LISTAS!$B$29:$C$31,2,0)</f>
        <v>#N/A</v>
      </c>
      <c r="M3420" s="217" t="e">
        <f>+VLOOKUP('PAA CONSOLIDADO'!U3423,LISTAS!$B$36:$C$39,2,0)</f>
        <v>#N/A</v>
      </c>
      <c r="N3420" s="217" t="str">
        <f t="shared" si="160"/>
        <v>Unidad de Contratación (1)</v>
      </c>
      <c r="O3420" s="217" t="str">
        <f t="shared" si="161"/>
        <v>CO-DC-11001</v>
      </c>
      <c r="P3420" s="217">
        <f>+'PAA CONSOLIDADO'!V3423</f>
        <v>0</v>
      </c>
      <c r="Q3420" s="217">
        <f>+'PAA CONSOLIDADO'!X3423</f>
        <v>0</v>
      </c>
      <c r="R3420" s="217">
        <f>+'PAA CONSOLIDADO'!Y3423</f>
        <v>0</v>
      </c>
    </row>
    <row r="3421" spans="1:18" s="217" customFormat="1" x14ac:dyDescent="0.25">
      <c r="A3421" s="211">
        <f>+'PAA CONSOLIDADO'!C3424</f>
        <v>0</v>
      </c>
      <c r="B3421" s="211">
        <f>+'PAA CONSOLIDADO'!I3424</f>
        <v>0</v>
      </c>
      <c r="C3421" s="217" t="str">
        <f>+CONCATENATE('PAA CONSOLIDADO'!A3424,"-",'PAA CONSOLIDADO'!D3424,"-",'PAA CONSOLIDADO'!K3424)</f>
        <v>--</v>
      </c>
      <c r="D3421" s="217" t="e">
        <f>+VLOOKUP('PAA CONSOLIDADO'!L3424,LISTAS!$D$4:$E$15,2,0)</f>
        <v>#N/A</v>
      </c>
      <c r="E3421" s="217" t="e">
        <f>+VLOOKUP('PAA CONSOLIDADO'!M3424,LISTAS!$D$4:$E$15,2,0)</f>
        <v>#N/A</v>
      </c>
      <c r="F3421" s="217">
        <f>+'PAA CONSOLIDADO'!O3424</f>
        <v>0</v>
      </c>
      <c r="G3421" s="217">
        <f t="shared" si="159"/>
        <v>1</v>
      </c>
      <c r="H3421" s="217" t="e">
        <f>+VLOOKUP('PAA CONSOLIDADO'!P3424,LISTAS!$B$4:$C$17,2,0)</f>
        <v>#N/A</v>
      </c>
      <c r="I3421" s="217" t="e">
        <f>+VLOOKUP('PAA CONSOLIDADO'!Q3424,LISTAS!$B$22:$C$25,2,0)</f>
        <v>#N/A</v>
      </c>
      <c r="J3421" s="219">
        <f>'PAA CONSOLIDADO'!R3424</f>
        <v>0</v>
      </c>
      <c r="K3421" s="219">
        <f>+'PAA CONSOLIDADO'!S3424</f>
        <v>0</v>
      </c>
      <c r="L3421" s="217" t="e">
        <f>+VLOOKUP('PAA CONSOLIDADO'!T3424,LISTAS!$B$29:$C$31,2,0)</f>
        <v>#N/A</v>
      </c>
      <c r="M3421" s="217" t="e">
        <f>+VLOOKUP('PAA CONSOLIDADO'!U3424,LISTAS!$B$36:$C$39,2,0)</f>
        <v>#N/A</v>
      </c>
      <c r="N3421" s="217" t="str">
        <f t="shared" si="160"/>
        <v>Unidad de Contratación (1)</v>
      </c>
      <c r="O3421" s="217" t="str">
        <f t="shared" si="161"/>
        <v>CO-DC-11001</v>
      </c>
      <c r="P3421" s="217">
        <f>+'PAA CONSOLIDADO'!V3424</f>
        <v>0</v>
      </c>
      <c r="Q3421" s="217">
        <f>+'PAA CONSOLIDADO'!X3424</f>
        <v>0</v>
      </c>
      <c r="R3421" s="217">
        <f>+'PAA CONSOLIDADO'!Y3424</f>
        <v>0</v>
      </c>
    </row>
    <row r="3422" spans="1:18" s="217" customFormat="1" x14ac:dyDescent="0.25">
      <c r="A3422" s="211">
        <f>+'PAA CONSOLIDADO'!C3425</f>
        <v>0</v>
      </c>
      <c r="B3422" s="211">
        <f>+'PAA CONSOLIDADO'!I3425</f>
        <v>0</v>
      </c>
      <c r="C3422" s="217" t="str">
        <f>+CONCATENATE('PAA CONSOLIDADO'!A3425,"-",'PAA CONSOLIDADO'!D3425,"-",'PAA CONSOLIDADO'!K3425)</f>
        <v>--</v>
      </c>
      <c r="D3422" s="217" t="e">
        <f>+VLOOKUP('PAA CONSOLIDADO'!L3425,LISTAS!$D$4:$E$15,2,0)</f>
        <v>#N/A</v>
      </c>
      <c r="E3422" s="217" t="e">
        <f>+VLOOKUP('PAA CONSOLIDADO'!M3425,LISTAS!$D$4:$E$15,2,0)</f>
        <v>#N/A</v>
      </c>
      <c r="F3422" s="217">
        <f>+'PAA CONSOLIDADO'!O3425</f>
        <v>0</v>
      </c>
      <c r="G3422" s="217">
        <f t="shared" si="159"/>
        <v>1</v>
      </c>
      <c r="H3422" s="217" t="e">
        <f>+VLOOKUP('PAA CONSOLIDADO'!P3425,LISTAS!$B$4:$C$17,2,0)</f>
        <v>#N/A</v>
      </c>
      <c r="I3422" s="217" t="e">
        <f>+VLOOKUP('PAA CONSOLIDADO'!Q3425,LISTAS!$B$22:$C$25,2,0)</f>
        <v>#N/A</v>
      </c>
      <c r="J3422" s="219">
        <f>'PAA CONSOLIDADO'!R3425</f>
        <v>0</v>
      </c>
      <c r="K3422" s="219">
        <f>+'PAA CONSOLIDADO'!S3425</f>
        <v>0</v>
      </c>
      <c r="L3422" s="217" t="e">
        <f>+VLOOKUP('PAA CONSOLIDADO'!T3425,LISTAS!$B$29:$C$31,2,0)</f>
        <v>#N/A</v>
      </c>
      <c r="M3422" s="217" t="e">
        <f>+VLOOKUP('PAA CONSOLIDADO'!U3425,LISTAS!$B$36:$C$39,2,0)</f>
        <v>#N/A</v>
      </c>
      <c r="N3422" s="217" t="str">
        <f t="shared" si="160"/>
        <v>Unidad de Contratación (1)</v>
      </c>
      <c r="O3422" s="217" t="str">
        <f t="shared" si="161"/>
        <v>CO-DC-11001</v>
      </c>
      <c r="P3422" s="217">
        <f>+'PAA CONSOLIDADO'!V3425</f>
        <v>0</v>
      </c>
      <c r="Q3422" s="217">
        <f>+'PAA CONSOLIDADO'!X3425</f>
        <v>0</v>
      </c>
      <c r="R3422" s="217">
        <f>+'PAA CONSOLIDADO'!Y3425</f>
        <v>0</v>
      </c>
    </row>
    <row r="3423" spans="1:18" s="217" customFormat="1" x14ac:dyDescent="0.25">
      <c r="A3423" s="211">
        <f>+'PAA CONSOLIDADO'!C3426</f>
        <v>0</v>
      </c>
      <c r="B3423" s="211">
        <f>+'PAA CONSOLIDADO'!I3426</f>
        <v>0</v>
      </c>
      <c r="C3423" s="217" t="str">
        <f>+CONCATENATE('PAA CONSOLIDADO'!A3426,"-",'PAA CONSOLIDADO'!D3426,"-",'PAA CONSOLIDADO'!K3426)</f>
        <v>--</v>
      </c>
      <c r="D3423" s="217" t="e">
        <f>+VLOOKUP('PAA CONSOLIDADO'!L3426,LISTAS!$D$4:$E$15,2,0)</f>
        <v>#N/A</v>
      </c>
      <c r="E3423" s="217" t="e">
        <f>+VLOOKUP('PAA CONSOLIDADO'!M3426,LISTAS!$D$4:$E$15,2,0)</f>
        <v>#N/A</v>
      </c>
      <c r="F3423" s="217">
        <f>+'PAA CONSOLIDADO'!O3426</f>
        <v>0</v>
      </c>
      <c r="G3423" s="217">
        <f t="shared" si="159"/>
        <v>1</v>
      </c>
      <c r="H3423" s="217" t="e">
        <f>+VLOOKUP('PAA CONSOLIDADO'!P3426,LISTAS!$B$4:$C$17,2,0)</f>
        <v>#N/A</v>
      </c>
      <c r="I3423" s="217" t="e">
        <f>+VLOOKUP('PAA CONSOLIDADO'!Q3426,LISTAS!$B$22:$C$25,2,0)</f>
        <v>#N/A</v>
      </c>
      <c r="J3423" s="219">
        <f>'PAA CONSOLIDADO'!R3426</f>
        <v>0</v>
      </c>
      <c r="K3423" s="219">
        <f>+'PAA CONSOLIDADO'!S3426</f>
        <v>0</v>
      </c>
      <c r="L3423" s="217" t="e">
        <f>+VLOOKUP('PAA CONSOLIDADO'!T3426,LISTAS!$B$29:$C$31,2,0)</f>
        <v>#N/A</v>
      </c>
      <c r="M3423" s="217" t="e">
        <f>+VLOOKUP('PAA CONSOLIDADO'!U3426,LISTAS!$B$36:$C$39,2,0)</f>
        <v>#N/A</v>
      </c>
      <c r="N3423" s="217" t="str">
        <f t="shared" si="160"/>
        <v>Unidad de Contratación (1)</v>
      </c>
      <c r="O3423" s="217" t="str">
        <f t="shared" si="161"/>
        <v>CO-DC-11001</v>
      </c>
      <c r="P3423" s="217">
        <f>+'PAA CONSOLIDADO'!V3426</f>
        <v>0</v>
      </c>
      <c r="Q3423" s="217">
        <f>+'PAA CONSOLIDADO'!X3426</f>
        <v>0</v>
      </c>
      <c r="R3423" s="217">
        <f>+'PAA CONSOLIDADO'!Y3426</f>
        <v>0</v>
      </c>
    </row>
    <row r="3424" spans="1:18" s="217" customFormat="1" x14ac:dyDescent="0.25">
      <c r="A3424" s="211">
        <f>+'PAA CONSOLIDADO'!C3427</f>
        <v>0</v>
      </c>
      <c r="B3424" s="211">
        <f>+'PAA CONSOLIDADO'!I3427</f>
        <v>0</v>
      </c>
      <c r="C3424" s="217" t="str">
        <f>+CONCATENATE('PAA CONSOLIDADO'!A3427,"-",'PAA CONSOLIDADO'!D3427,"-",'PAA CONSOLIDADO'!K3427)</f>
        <v>--</v>
      </c>
      <c r="D3424" s="217" t="e">
        <f>+VLOOKUP('PAA CONSOLIDADO'!L3427,LISTAS!$D$4:$E$15,2,0)</f>
        <v>#N/A</v>
      </c>
      <c r="E3424" s="217" t="e">
        <f>+VLOOKUP('PAA CONSOLIDADO'!M3427,LISTAS!$D$4:$E$15,2,0)</f>
        <v>#N/A</v>
      </c>
      <c r="F3424" s="217">
        <f>+'PAA CONSOLIDADO'!O3427</f>
        <v>0</v>
      </c>
      <c r="G3424" s="217">
        <f t="shared" si="159"/>
        <v>1</v>
      </c>
      <c r="H3424" s="217" t="e">
        <f>+VLOOKUP('PAA CONSOLIDADO'!P3427,LISTAS!$B$4:$C$17,2,0)</f>
        <v>#N/A</v>
      </c>
      <c r="I3424" s="217" t="e">
        <f>+VLOOKUP('PAA CONSOLIDADO'!Q3427,LISTAS!$B$22:$C$25,2,0)</f>
        <v>#N/A</v>
      </c>
      <c r="J3424" s="219">
        <f>'PAA CONSOLIDADO'!R3427</f>
        <v>0</v>
      </c>
      <c r="K3424" s="219">
        <f>+'PAA CONSOLIDADO'!S3427</f>
        <v>0</v>
      </c>
      <c r="L3424" s="217" t="e">
        <f>+VLOOKUP('PAA CONSOLIDADO'!T3427,LISTAS!$B$29:$C$31,2,0)</f>
        <v>#N/A</v>
      </c>
      <c r="M3424" s="217" t="e">
        <f>+VLOOKUP('PAA CONSOLIDADO'!U3427,LISTAS!$B$36:$C$39,2,0)</f>
        <v>#N/A</v>
      </c>
      <c r="N3424" s="217" t="str">
        <f t="shared" si="160"/>
        <v>Unidad de Contratación (1)</v>
      </c>
      <c r="O3424" s="217" t="str">
        <f t="shared" si="161"/>
        <v>CO-DC-11001</v>
      </c>
      <c r="P3424" s="217">
        <f>+'PAA CONSOLIDADO'!V3427</f>
        <v>0</v>
      </c>
      <c r="Q3424" s="217">
        <f>+'PAA CONSOLIDADO'!X3427</f>
        <v>0</v>
      </c>
      <c r="R3424" s="217">
        <f>+'PAA CONSOLIDADO'!Y3427</f>
        <v>0</v>
      </c>
    </row>
    <row r="3425" spans="1:18" s="217" customFormat="1" x14ac:dyDescent="0.25">
      <c r="A3425" s="211">
        <f>+'PAA CONSOLIDADO'!C3428</f>
        <v>0</v>
      </c>
      <c r="B3425" s="211">
        <f>+'PAA CONSOLIDADO'!I3428</f>
        <v>0</v>
      </c>
      <c r="C3425" s="217" t="str">
        <f>+CONCATENATE('PAA CONSOLIDADO'!A3428,"-",'PAA CONSOLIDADO'!D3428,"-",'PAA CONSOLIDADO'!K3428)</f>
        <v>--</v>
      </c>
      <c r="D3425" s="217" t="e">
        <f>+VLOOKUP('PAA CONSOLIDADO'!L3428,LISTAS!$D$4:$E$15,2,0)</f>
        <v>#N/A</v>
      </c>
      <c r="E3425" s="217" t="e">
        <f>+VLOOKUP('PAA CONSOLIDADO'!M3428,LISTAS!$D$4:$E$15,2,0)</f>
        <v>#N/A</v>
      </c>
      <c r="F3425" s="217">
        <f>+'PAA CONSOLIDADO'!O3428</f>
        <v>0</v>
      </c>
      <c r="G3425" s="217">
        <f t="shared" si="159"/>
        <v>1</v>
      </c>
      <c r="H3425" s="217" t="e">
        <f>+VLOOKUP('PAA CONSOLIDADO'!P3428,LISTAS!$B$4:$C$17,2,0)</f>
        <v>#N/A</v>
      </c>
      <c r="I3425" s="217" t="e">
        <f>+VLOOKUP('PAA CONSOLIDADO'!Q3428,LISTAS!$B$22:$C$25,2,0)</f>
        <v>#N/A</v>
      </c>
      <c r="J3425" s="219">
        <f>'PAA CONSOLIDADO'!R3428</f>
        <v>0</v>
      </c>
      <c r="K3425" s="219">
        <f>+'PAA CONSOLIDADO'!S3428</f>
        <v>0</v>
      </c>
      <c r="L3425" s="217" t="e">
        <f>+VLOOKUP('PAA CONSOLIDADO'!T3428,LISTAS!$B$29:$C$31,2,0)</f>
        <v>#N/A</v>
      </c>
      <c r="M3425" s="217" t="e">
        <f>+VLOOKUP('PAA CONSOLIDADO'!U3428,LISTAS!$B$36:$C$39,2,0)</f>
        <v>#N/A</v>
      </c>
      <c r="N3425" s="217" t="str">
        <f t="shared" si="160"/>
        <v>Unidad de Contratación (1)</v>
      </c>
      <c r="O3425" s="217" t="str">
        <f t="shared" si="161"/>
        <v>CO-DC-11001</v>
      </c>
      <c r="P3425" s="217">
        <f>+'PAA CONSOLIDADO'!V3428</f>
        <v>0</v>
      </c>
      <c r="Q3425" s="217">
        <f>+'PAA CONSOLIDADO'!X3428</f>
        <v>0</v>
      </c>
      <c r="R3425" s="217">
        <f>+'PAA CONSOLIDADO'!Y3428</f>
        <v>0</v>
      </c>
    </row>
    <row r="3426" spans="1:18" s="217" customFormat="1" x14ac:dyDescent="0.25">
      <c r="A3426" s="211">
        <f>+'PAA CONSOLIDADO'!C3429</f>
        <v>0</v>
      </c>
      <c r="B3426" s="211">
        <f>+'PAA CONSOLIDADO'!I3429</f>
        <v>0</v>
      </c>
      <c r="C3426" s="217" t="str">
        <f>+CONCATENATE('PAA CONSOLIDADO'!A3429,"-",'PAA CONSOLIDADO'!D3429,"-",'PAA CONSOLIDADO'!K3429)</f>
        <v>--</v>
      </c>
      <c r="D3426" s="217" t="e">
        <f>+VLOOKUP('PAA CONSOLIDADO'!L3429,LISTAS!$D$4:$E$15,2,0)</f>
        <v>#N/A</v>
      </c>
      <c r="E3426" s="217" t="e">
        <f>+VLOOKUP('PAA CONSOLIDADO'!M3429,LISTAS!$D$4:$E$15,2,0)</f>
        <v>#N/A</v>
      </c>
      <c r="F3426" s="217">
        <f>+'PAA CONSOLIDADO'!O3429</f>
        <v>0</v>
      </c>
      <c r="G3426" s="217">
        <f t="shared" si="159"/>
        <v>1</v>
      </c>
      <c r="H3426" s="217" t="e">
        <f>+VLOOKUP('PAA CONSOLIDADO'!P3429,LISTAS!$B$4:$C$17,2,0)</f>
        <v>#N/A</v>
      </c>
      <c r="I3426" s="217" t="e">
        <f>+VLOOKUP('PAA CONSOLIDADO'!Q3429,LISTAS!$B$22:$C$25,2,0)</f>
        <v>#N/A</v>
      </c>
      <c r="J3426" s="219">
        <f>'PAA CONSOLIDADO'!R3429</f>
        <v>0</v>
      </c>
      <c r="K3426" s="219">
        <f>+'PAA CONSOLIDADO'!S3429</f>
        <v>0</v>
      </c>
      <c r="L3426" s="217" t="e">
        <f>+VLOOKUP('PAA CONSOLIDADO'!T3429,LISTAS!$B$29:$C$31,2,0)</f>
        <v>#N/A</v>
      </c>
      <c r="M3426" s="217" t="e">
        <f>+VLOOKUP('PAA CONSOLIDADO'!U3429,LISTAS!$B$36:$C$39,2,0)</f>
        <v>#N/A</v>
      </c>
      <c r="N3426" s="217" t="str">
        <f t="shared" si="160"/>
        <v>Unidad de Contratación (1)</v>
      </c>
      <c r="O3426" s="217" t="str">
        <f t="shared" si="161"/>
        <v>CO-DC-11001</v>
      </c>
      <c r="P3426" s="217">
        <f>+'PAA CONSOLIDADO'!V3429</f>
        <v>0</v>
      </c>
      <c r="Q3426" s="217">
        <f>+'PAA CONSOLIDADO'!X3429</f>
        <v>0</v>
      </c>
      <c r="R3426" s="217">
        <f>+'PAA CONSOLIDADO'!Y3429</f>
        <v>0</v>
      </c>
    </row>
    <row r="3427" spans="1:18" s="217" customFormat="1" x14ac:dyDescent="0.25">
      <c r="A3427" s="211">
        <f>+'PAA CONSOLIDADO'!C3430</f>
        <v>0</v>
      </c>
      <c r="B3427" s="211">
        <f>+'PAA CONSOLIDADO'!I3430</f>
        <v>0</v>
      </c>
      <c r="C3427" s="217" t="str">
        <f>+CONCATENATE('PAA CONSOLIDADO'!A3430,"-",'PAA CONSOLIDADO'!D3430,"-",'PAA CONSOLIDADO'!K3430)</f>
        <v>--</v>
      </c>
      <c r="D3427" s="217" t="e">
        <f>+VLOOKUP('PAA CONSOLIDADO'!L3430,LISTAS!$D$4:$E$15,2,0)</f>
        <v>#N/A</v>
      </c>
      <c r="E3427" s="217" t="e">
        <f>+VLOOKUP('PAA CONSOLIDADO'!M3430,LISTAS!$D$4:$E$15,2,0)</f>
        <v>#N/A</v>
      </c>
      <c r="F3427" s="217">
        <f>+'PAA CONSOLIDADO'!O3430</f>
        <v>0</v>
      </c>
      <c r="G3427" s="217">
        <f t="shared" si="159"/>
        <v>1</v>
      </c>
      <c r="H3427" s="217" t="e">
        <f>+VLOOKUP('PAA CONSOLIDADO'!P3430,LISTAS!$B$4:$C$17,2,0)</f>
        <v>#N/A</v>
      </c>
      <c r="I3427" s="217" t="e">
        <f>+VLOOKUP('PAA CONSOLIDADO'!Q3430,LISTAS!$B$22:$C$25,2,0)</f>
        <v>#N/A</v>
      </c>
      <c r="J3427" s="219">
        <f>'PAA CONSOLIDADO'!R3430</f>
        <v>0</v>
      </c>
      <c r="K3427" s="219">
        <f>+'PAA CONSOLIDADO'!S3430</f>
        <v>0</v>
      </c>
      <c r="L3427" s="217" t="e">
        <f>+VLOOKUP('PAA CONSOLIDADO'!T3430,LISTAS!$B$29:$C$31,2,0)</f>
        <v>#N/A</v>
      </c>
      <c r="M3427" s="217" t="e">
        <f>+VLOOKUP('PAA CONSOLIDADO'!U3430,LISTAS!$B$36:$C$39,2,0)</f>
        <v>#N/A</v>
      </c>
      <c r="N3427" s="217" t="str">
        <f t="shared" si="160"/>
        <v>Unidad de Contratación (1)</v>
      </c>
      <c r="O3427" s="217" t="str">
        <f t="shared" si="161"/>
        <v>CO-DC-11001</v>
      </c>
      <c r="P3427" s="217">
        <f>+'PAA CONSOLIDADO'!V3430</f>
        <v>0</v>
      </c>
      <c r="Q3427" s="217">
        <f>+'PAA CONSOLIDADO'!X3430</f>
        <v>0</v>
      </c>
      <c r="R3427" s="217">
        <f>+'PAA CONSOLIDADO'!Y3430</f>
        <v>0</v>
      </c>
    </row>
    <row r="3428" spans="1:18" s="217" customFormat="1" x14ac:dyDescent="0.25">
      <c r="A3428" s="211">
        <f>+'PAA CONSOLIDADO'!C3431</f>
        <v>0</v>
      </c>
      <c r="B3428" s="211">
        <f>+'PAA CONSOLIDADO'!I3431</f>
        <v>0</v>
      </c>
      <c r="C3428" s="217" t="str">
        <f>+CONCATENATE('PAA CONSOLIDADO'!A3431,"-",'PAA CONSOLIDADO'!D3431,"-",'PAA CONSOLIDADO'!K3431)</f>
        <v>--</v>
      </c>
      <c r="D3428" s="217" t="e">
        <f>+VLOOKUP('PAA CONSOLIDADO'!L3431,LISTAS!$D$4:$E$15,2,0)</f>
        <v>#N/A</v>
      </c>
      <c r="E3428" s="217" t="e">
        <f>+VLOOKUP('PAA CONSOLIDADO'!M3431,LISTAS!$D$4:$E$15,2,0)</f>
        <v>#N/A</v>
      </c>
      <c r="F3428" s="217">
        <f>+'PAA CONSOLIDADO'!O3431</f>
        <v>0</v>
      </c>
      <c r="G3428" s="217">
        <f t="shared" si="159"/>
        <v>1</v>
      </c>
      <c r="H3428" s="217" t="e">
        <f>+VLOOKUP('PAA CONSOLIDADO'!P3431,LISTAS!$B$4:$C$17,2,0)</f>
        <v>#N/A</v>
      </c>
      <c r="I3428" s="217" t="e">
        <f>+VLOOKUP('PAA CONSOLIDADO'!Q3431,LISTAS!$B$22:$C$25,2,0)</f>
        <v>#N/A</v>
      </c>
      <c r="J3428" s="219">
        <f>'PAA CONSOLIDADO'!R3431</f>
        <v>0</v>
      </c>
      <c r="K3428" s="219">
        <f>+'PAA CONSOLIDADO'!S3431</f>
        <v>0</v>
      </c>
      <c r="L3428" s="217" t="e">
        <f>+VLOOKUP('PAA CONSOLIDADO'!T3431,LISTAS!$B$29:$C$31,2,0)</f>
        <v>#N/A</v>
      </c>
      <c r="M3428" s="217" t="e">
        <f>+VLOOKUP('PAA CONSOLIDADO'!U3431,LISTAS!$B$36:$C$39,2,0)</f>
        <v>#N/A</v>
      </c>
      <c r="N3428" s="217" t="str">
        <f t="shared" si="160"/>
        <v>Unidad de Contratación (1)</v>
      </c>
      <c r="O3428" s="217" t="str">
        <f t="shared" si="161"/>
        <v>CO-DC-11001</v>
      </c>
      <c r="P3428" s="217">
        <f>+'PAA CONSOLIDADO'!V3431</f>
        <v>0</v>
      </c>
      <c r="Q3428" s="217">
        <f>+'PAA CONSOLIDADO'!X3431</f>
        <v>0</v>
      </c>
      <c r="R3428" s="217">
        <f>+'PAA CONSOLIDADO'!Y3431</f>
        <v>0</v>
      </c>
    </row>
    <row r="3429" spans="1:18" s="217" customFormat="1" x14ac:dyDescent="0.25">
      <c r="A3429" s="211">
        <f>+'PAA CONSOLIDADO'!C3432</f>
        <v>0</v>
      </c>
      <c r="B3429" s="211">
        <f>+'PAA CONSOLIDADO'!I3432</f>
        <v>0</v>
      </c>
      <c r="C3429" s="217" t="str">
        <f>+CONCATENATE('PAA CONSOLIDADO'!A3432,"-",'PAA CONSOLIDADO'!D3432,"-",'PAA CONSOLIDADO'!K3432)</f>
        <v>--</v>
      </c>
      <c r="D3429" s="217" t="e">
        <f>+VLOOKUP('PAA CONSOLIDADO'!L3432,LISTAS!$D$4:$E$15,2,0)</f>
        <v>#N/A</v>
      </c>
      <c r="E3429" s="217" t="e">
        <f>+VLOOKUP('PAA CONSOLIDADO'!M3432,LISTAS!$D$4:$E$15,2,0)</f>
        <v>#N/A</v>
      </c>
      <c r="F3429" s="217">
        <f>+'PAA CONSOLIDADO'!O3432</f>
        <v>0</v>
      </c>
      <c r="G3429" s="217">
        <f t="shared" si="159"/>
        <v>1</v>
      </c>
      <c r="H3429" s="217" t="e">
        <f>+VLOOKUP('PAA CONSOLIDADO'!P3432,LISTAS!$B$4:$C$17,2,0)</f>
        <v>#N/A</v>
      </c>
      <c r="I3429" s="217" t="e">
        <f>+VLOOKUP('PAA CONSOLIDADO'!Q3432,LISTAS!$B$22:$C$25,2,0)</f>
        <v>#N/A</v>
      </c>
      <c r="J3429" s="219">
        <f>'PAA CONSOLIDADO'!R3432</f>
        <v>0</v>
      </c>
      <c r="K3429" s="219">
        <f>+'PAA CONSOLIDADO'!S3432</f>
        <v>0</v>
      </c>
      <c r="L3429" s="217" t="e">
        <f>+VLOOKUP('PAA CONSOLIDADO'!T3432,LISTAS!$B$29:$C$31,2,0)</f>
        <v>#N/A</v>
      </c>
      <c r="M3429" s="217" t="e">
        <f>+VLOOKUP('PAA CONSOLIDADO'!U3432,LISTAS!$B$36:$C$39,2,0)</f>
        <v>#N/A</v>
      </c>
      <c r="N3429" s="217" t="str">
        <f t="shared" si="160"/>
        <v>Unidad de Contratación (1)</v>
      </c>
      <c r="O3429" s="217" t="str">
        <f t="shared" si="161"/>
        <v>CO-DC-11001</v>
      </c>
      <c r="P3429" s="217">
        <f>+'PAA CONSOLIDADO'!V3432</f>
        <v>0</v>
      </c>
      <c r="Q3429" s="217">
        <f>+'PAA CONSOLIDADO'!X3432</f>
        <v>0</v>
      </c>
      <c r="R3429" s="217">
        <f>+'PAA CONSOLIDADO'!Y3432</f>
        <v>0</v>
      </c>
    </row>
    <row r="3430" spans="1:18" s="217" customFormat="1" x14ac:dyDescent="0.25">
      <c r="A3430" s="211">
        <f>+'PAA CONSOLIDADO'!C3433</f>
        <v>0</v>
      </c>
      <c r="B3430" s="211">
        <f>+'PAA CONSOLIDADO'!I3433</f>
        <v>0</v>
      </c>
      <c r="C3430" s="217" t="str">
        <f>+CONCATENATE('PAA CONSOLIDADO'!A3433,"-",'PAA CONSOLIDADO'!D3433,"-",'PAA CONSOLIDADO'!K3433)</f>
        <v>--</v>
      </c>
      <c r="D3430" s="217" t="e">
        <f>+VLOOKUP('PAA CONSOLIDADO'!L3433,LISTAS!$D$4:$E$15,2,0)</f>
        <v>#N/A</v>
      </c>
      <c r="E3430" s="217" t="e">
        <f>+VLOOKUP('PAA CONSOLIDADO'!M3433,LISTAS!$D$4:$E$15,2,0)</f>
        <v>#N/A</v>
      </c>
      <c r="F3430" s="217">
        <f>+'PAA CONSOLIDADO'!O3433</f>
        <v>0</v>
      </c>
      <c r="G3430" s="217">
        <f t="shared" si="159"/>
        <v>1</v>
      </c>
      <c r="H3430" s="217" t="e">
        <f>+VLOOKUP('PAA CONSOLIDADO'!P3433,LISTAS!$B$4:$C$17,2,0)</f>
        <v>#N/A</v>
      </c>
      <c r="I3430" s="217" t="e">
        <f>+VLOOKUP('PAA CONSOLIDADO'!Q3433,LISTAS!$B$22:$C$25,2,0)</f>
        <v>#N/A</v>
      </c>
      <c r="J3430" s="219">
        <f>'PAA CONSOLIDADO'!R3433</f>
        <v>0</v>
      </c>
      <c r="K3430" s="219">
        <f>+'PAA CONSOLIDADO'!S3433</f>
        <v>0</v>
      </c>
      <c r="L3430" s="217" t="e">
        <f>+VLOOKUP('PAA CONSOLIDADO'!T3433,LISTAS!$B$29:$C$31,2,0)</f>
        <v>#N/A</v>
      </c>
      <c r="M3430" s="217" t="e">
        <f>+VLOOKUP('PAA CONSOLIDADO'!U3433,LISTAS!$B$36:$C$39,2,0)</f>
        <v>#N/A</v>
      </c>
      <c r="N3430" s="217" t="str">
        <f t="shared" si="160"/>
        <v>Unidad de Contratación (1)</v>
      </c>
      <c r="O3430" s="217" t="str">
        <f t="shared" si="161"/>
        <v>CO-DC-11001</v>
      </c>
      <c r="P3430" s="217">
        <f>+'PAA CONSOLIDADO'!V3433</f>
        <v>0</v>
      </c>
      <c r="Q3430" s="217">
        <f>+'PAA CONSOLIDADO'!X3433</f>
        <v>0</v>
      </c>
      <c r="R3430" s="217">
        <f>+'PAA CONSOLIDADO'!Y3433</f>
        <v>0</v>
      </c>
    </row>
    <row r="3431" spans="1:18" s="217" customFormat="1" x14ac:dyDescent="0.25">
      <c r="A3431" s="211">
        <f>+'PAA CONSOLIDADO'!C3434</f>
        <v>0</v>
      </c>
      <c r="B3431" s="211">
        <f>+'PAA CONSOLIDADO'!I3434</f>
        <v>0</v>
      </c>
      <c r="C3431" s="217" t="str">
        <f>+CONCATENATE('PAA CONSOLIDADO'!A3434,"-",'PAA CONSOLIDADO'!D3434,"-",'PAA CONSOLIDADO'!K3434)</f>
        <v>--</v>
      </c>
      <c r="D3431" s="217" t="e">
        <f>+VLOOKUP('PAA CONSOLIDADO'!L3434,LISTAS!$D$4:$E$15,2,0)</f>
        <v>#N/A</v>
      </c>
      <c r="E3431" s="217" t="e">
        <f>+VLOOKUP('PAA CONSOLIDADO'!M3434,LISTAS!$D$4:$E$15,2,0)</f>
        <v>#N/A</v>
      </c>
      <c r="F3431" s="217">
        <f>+'PAA CONSOLIDADO'!O3434</f>
        <v>0</v>
      </c>
      <c r="G3431" s="217">
        <f t="shared" si="159"/>
        <v>1</v>
      </c>
      <c r="H3431" s="217" t="e">
        <f>+VLOOKUP('PAA CONSOLIDADO'!P3434,LISTAS!$B$4:$C$17,2,0)</f>
        <v>#N/A</v>
      </c>
      <c r="I3431" s="217" t="e">
        <f>+VLOOKUP('PAA CONSOLIDADO'!Q3434,LISTAS!$B$22:$C$25,2,0)</f>
        <v>#N/A</v>
      </c>
      <c r="J3431" s="219">
        <f>'PAA CONSOLIDADO'!R3434</f>
        <v>0</v>
      </c>
      <c r="K3431" s="219">
        <f>+'PAA CONSOLIDADO'!S3434</f>
        <v>0</v>
      </c>
      <c r="L3431" s="217" t="e">
        <f>+VLOOKUP('PAA CONSOLIDADO'!T3434,LISTAS!$B$29:$C$31,2,0)</f>
        <v>#N/A</v>
      </c>
      <c r="M3431" s="217" t="e">
        <f>+VLOOKUP('PAA CONSOLIDADO'!U3434,LISTAS!$B$36:$C$39,2,0)</f>
        <v>#N/A</v>
      </c>
      <c r="N3431" s="217" t="str">
        <f t="shared" si="160"/>
        <v>Unidad de Contratación (1)</v>
      </c>
      <c r="O3431" s="217" t="str">
        <f t="shared" si="161"/>
        <v>CO-DC-11001</v>
      </c>
      <c r="P3431" s="217">
        <f>+'PAA CONSOLIDADO'!V3434</f>
        <v>0</v>
      </c>
      <c r="Q3431" s="217">
        <f>+'PAA CONSOLIDADO'!X3434</f>
        <v>0</v>
      </c>
      <c r="R3431" s="217">
        <f>+'PAA CONSOLIDADO'!Y3434</f>
        <v>0</v>
      </c>
    </row>
    <row r="3432" spans="1:18" s="217" customFormat="1" x14ac:dyDescent="0.25">
      <c r="A3432" s="211">
        <f>+'PAA CONSOLIDADO'!C3435</f>
        <v>0</v>
      </c>
      <c r="B3432" s="211">
        <f>+'PAA CONSOLIDADO'!I3435</f>
        <v>0</v>
      </c>
      <c r="C3432" s="217" t="str">
        <f>+CONCATENATE('PAA CONSOLIDADO'!A3435,"-",'PAA CONSOLIDADO'!D3435,"-",'PAA CONSOLIDADO'!K3435)</f>
        <v>--</v>
      </c>
      <c r="D3432" s="217" t="e">
        <f>+VLOOKUP('PAA CONSOLIDADO'!L3435,LISTAS!$D$4:$E$15,2,0)</f>
        <v>#N/A</v>
      </c>
      <c r="E3432" s="217" t="e">
        <f>+VLOOKUP('PAA CONSOLIDADO'!M3435,LISTAS!$D$4:$E$15,2,0)</f>
        <v>#N/A</v>
      </c>
      <c r="F3432" s="217">
        <f>+'PAA CONSOLIDADO'!O3435</f>
        <v>0</v>
      </c>
      <c r="G3432" s="217">
        <f t="shared" si="159"/>
        <v>1</v>
      </c>
      <c r="H3432" s="217" t="e">
        <f>+VLOOKUP('PAA CONSOLIDADO'!P3435,LISTAS!$B$4:$C$17,2,0)</f>
        <v>#N/A</v>
      </c>
      <c r="I3432" s="217" t="e">
        <f>+VLOOKUP('PAA CONSOLIDADO'!Q3435,LISTAS!$B$22:$C$25,2,0)</f>
        <v>#N/A</v>
      </c>
      <c r="J3432" s="219">
        <f>'PAA CONSOLIDADO'!R3435</f>
        <v>0</v>
      </c>
      <c r="K3432" s="219">
        <f>+'PAA CONSOLIDADO'!S3435</f>
        <v>0</v>
      </c>
      <c r="L3432" s="217" t="e">
        <f>+VLOOKUP('PAA CONSOLIDADO'!T3435,LISTAS!$B$29:$C$31,2,0)</f>
        <v>#N/A</v>
      </c>
      <c r="M3432" s="217" t="e">
        <f>+VLOOKUP('PAA CONSOLIDADO'!U3435,LISTAS!$B$36:$C$39,2,0)</f>
        <v>#N/A</v>
      </c>
      <c r="N3432" s="217" t="str">
        <f t="shared" si="160"/>
        <v>Unidad de Contratación (1)</v>
      </c>
      <c r="O3432" s="217" t="str">
        <f t="shared" si="161"/>
        <v>CO-DC-11001</v>
      </c>
      <c r="P3432" s="217">
        <f>+'PAA CONSOLIDADO'!V3435</f>
        <v>0</v>
      </c>
      <c r="Q3432" s="217">
        <f>+'PAA CONSOLIDADO'!X3435</f>
        <v>0</v>
      </c>
      <c r="R3432" s="217">
        <f>+'PAA CONSOLIDADO'!Y3435</f>
        <v>0</v>
      </c>
    </row>
    <row r="3433" spans="1:18" s="217" customFormat="1" x14ac:dyDescent="0.25">
      <c r="A3433" s="211">
        <f>+'PAA CONSOLIDADO'!C3436</f>
        <v>0</v>
      </c>
      <c r="B3433" s="211">
        <f>+'PAA CONSOLIDADO'!I3436</f>
        <v>0</v>
      </c>
      <c r="C3433" s="217" t="str">
        <f>+CONCATENATE('PAA CONSOLIDADO'!A3436,"-",'PAA CONSOLIDADO'!D3436,"-",'PAA CONSOLIDADO'!K3436)</f>
        <v>--</v>
      </c>
      <c r="D3433" s="217" t="e">
        <f>+VLOOKUP('PAA CONSOLIDADO'!L3436,LISTAS!$D$4:$E$15,2,0)</f>
        <v>#N/A</v>
      </c>
      <c r="E3433" s="217" t="e">
        <f>+VLOOKUP('PAA CONSOLIDADO'!M3436,LISTAS!$D$4:$E$15,2,0)</f>
        <v>#N/A</v>
      </c>
      <c r="F3433" s="217">
        <f>+'PAA CONSOLIDADO'!O3436</f>
        <v>0</v>
      </c>
      <c r="G3433" s="217">
        <f t="shared" si="159"/>
        <v>1</v>
      </c>
      <c r="H3433" s="217" t="e">
        <f>+VLOOKUP('PAA CONSOLIDADO'!P3436,LISTAS!$B$4:$C$17,2,0)</f>
        <v>#N/A</v>
      </c>
      <c r="I3433" s="217" t="e">
        <f>+VLOOKUP('PAA CONSOLIDADO'!Q3436,LISTAS!$B$22:$C$25,2,0)</f>
        <v>#N/A</v>
      </c>
      <c r="J3433" s="219">
        <f>'PAA CONSOLIDADO'!R3436</f>
        <v>0</v>
      </c>
      <c r="K3433" s="219">
        <f>+'PAA CONSOLIDADO'!S3436</f>
        <v>0</v>
      </c>
      <c r="L3433" s="217" t="e">
        <f>+VLOOKUP('PAA CONSOLIDADO'!T3436,LISTAS!$B$29:$C$31,2,0)</f>
        <v>#N/A</v>
      </c>
      <c r="M3433" s="217" t="e">
        <f>+VLOOKUP('PAA CONSOLIDADO'!U3436,LISTAS!$B$36:$C$39,2,0)</f>
        <v>#N/A</v>
      </c>
      <c r="N3433" s="217" t="str">
        <f t="shared" si="160"/>
        <v>Unidad de Contratación (1)</v>
      </c>
      <c r="O3433" s="217" t="str">
        <f t="shared" si="161"/>
        <v>CO-DC-11001</v>
      </c>
      <c r="P3433" s="217">
        <f>+'PAA CONSOLIDADO'!V3436</f>
        <v>0</v>
      </c>
      <c r="Q3433" s="217">
        <f>+'PAA CONSOLIDADO'!X3436</f>
        <v>0</v>
      </c>
      <c r="R3433" s="217">
        <f>+'PAA CONSOLIDADO'!Y3436</f>
        <v>0</v>
      </c>
    </row>
    <row r="3434" spans="1:18" s="217" customFormat="1" x14ac:dyDescent="0.25">
      <c r="A3434" s="211">
        <f>+'PAA CONSOLIDADO'!C3437</f>
        <v>0</v>
      </c>
      <c r="B3434" s="211">
        <f>+'PAA CONSOLIDADO'!I3437</f>
        <v>0</v>
      </c>
      <c r="C3434" s="217" t="str">
        <f>+CONCATENATE('PAA CONSOLIDADO'!A3437,"-",'PAA CONSOLIDADO'!D3437,"-",'PAA CONSOLIDADO'!K3437)</f>
        <v>--</v>
      </c>
      <c r="D3434" s="217" t="e">
        <f>+VLOOKUP('PAA CONSOLIDADO'!L3437,LISTAS!$D$4:$E$15,2,0)</f>
        <v>#N/A</v>
      </c>
      <c r="E3434" s="217" t="e">
        <f>+VLOOKUP('PAA CONSOLIDADO'!M3437,LISTAS!$D$4:$E$15,2,0)</f>
        <v>#N/A</v>
      </c>
      <c r="F3434" s="217">
        <f>+'PAA CONSOLIDADO'!O3437</f>
        <v>0</v>
      </c>
      <c r="G3434" s="217">
        <f t="shared" si="159"/>
        <v>1</v>
      </c>
      <c r="H3434" s="217" t="e">
        <f>+VLOOKUP('PAA CONSOLIDADO'!P3437,LISTAS!$B$4:$C$17,2,0)</f>
        <v>#N/A</v>
      </c>
      <c r="I3434" s="217" t="e">
        <f>+VLOOKUP('PAA CONSOLIDADO'!Q3437,LISTAS!$B$22:$C$25,2,0)</f>
        <v>#N/A</v>
      </c>
      <c r="J3434" s="219">
        <f>'PAA CONSOLIDADO'!R3437</f>
        <v>0</v>
      </c>
      <c r="K3434" s="219">
        <f>+'PAA CONSOLIDADO'!S3437</f>
        <v>0</v>
      </c>
      <c r="L3434" s="217" t="e">
        <f>+VLOOKUP('PAA CONSOLIDADO'!T3437,LISTAS!$B$29:$C$31,2,0)</f>
        <v>#N/A</v>
      </c>
      <c r="M3434" s="217" t="e">
        <f>+VLOOKUP('PAA CONSOLIDADO'!U3437,LISTAS!$B$36:$C$39,2,0)</f>
        <v>#N/A</v>
      </c>
      <c r="N3434" s="217" t="str">
        <f t="shared" si="160"/>
        <v>Unidad de Contratación (1)</v>
      </c>
      <c r="O3434" s="217" t="str">
        <f t="shared" si="161"/>
        <v>CO-DC-11001</v>
      </c>
      <c r="P3434" s="217">
        <f>+'PAA CONSOLIDADO'!V3437</f>
        <v>0</v>
      </c>
      <c r="Q3434" s="217">
        <f>+'PAA CONSOLIDADO'!X3437</f>
        <v>0</v>
      </c>
      <c r="R3434" s="217">
        <f>+'PAA CONSOLIDADO'!Y3437</f>
        <v>0</v>
      </c>
    </row>
    <row r="3435" spans="1:18" s="217" customFormat="1" x14ac:dyDescent="0.25">
      <c r="A3435" s="211">
        <f>+'PAA CONSOLIDADO'!C3438</f>
        <v>0</v>
      </c>
      <c r="B3435" s="211">
        <f>+'PAA CONSOLIDADO'!I3438</f>
        <v>0</v>
      </c>
      <c r="C3435" s="217" t="str">
        <f>+CONCATENATE('PAA CONSOLIDADO'!A3438,"-",'PAA CONSOLIDADO'!D3438,"-",'PAA CONSOLIDADO'!K3438)</f>
        <v>--</v>
      </c>
      <c r="D3435" s="217" t="e">
        <f>+VLOOKUP('PAA CONSOLIDADO'!L3438,LISTAS!$D$4:$E$15,2,0)</f>
        <v>#N/A</v>
      </c>
      <c r="E3435" s="217" t="e">
        <f>+VLOOKUP('PAA CONSOLIDADO'!M3438,LISTAS!$D$4:$E$15,2,0)</f>
        <v>#N/A</v>
      </c>
      <c r="F3435" s="217">
        <f>+'PAA CONSOLIDADO'!O3438</f>
        <v>0</v>
      </c>
      <c r="G3435" s="217">
        <f t="shared" si="159"/>
        <v>1</v>
      </c>
      <c r="H3435" s="217" t="e">
        <f>+VLOOKUP('PAA CONSOLIDADO'!P3438,LISTAS!$B$4:$C$17,2,0)</f>
        <v>#N/A</v>
      </c>
      <c r="I3435" s="217" t="e">
        <f>+VLOOKUP('PAA CONSOLIDADO'!Q3438,LISTAS!$B$22:$C$25,2,0)</f>
        <v>#N/A</v>
      </c>
      <c r="J3435" s="219">
        <f>'PAA CONSOLIDADO'!R3438</f>
        <v>0</v>
      </c>
      <c r="K3435" s="219">
        <f>+'PAA CONSOLIDADO'!S3438</f>
        <v>0</v>
      </c>
      <c r="L3435" s="217" t="e">
        <f>+VLOOKUP('PAA CONSOLIDADO'!T3438,LISTAS!$B$29:$C$31,2,0)</f>
        <v>#N/A</v>
      </c>
      <c r="M3435" s="217" t="e">
        <f>+VLOOKUP('PAA CONSOLIDADO'!U3438,LISTAS!$B$36:$C$39,2,0)</f>
        <v>#N/A</v>
      </c>
      <c r="N3435" s="217" t="str">
        <f t="shared" si="160"/>
        <v>Unidad de Contratación (1)</v>
      </c>
      <c r="O3435" s="217" t="str">
        <f t="shared" si="161"/>
        <v>CO-DC-11001</v>
      </c>
      <c r="P3435" s="217">
        <f>+'PAA CONSOLIDADO'!V3438</f>
        <v>0</v>
      </c>
      <c r="Q3435" s="217">
        <f>+'PAA CONSOLIDADO'!X3438</f>
        <v>0</v>
      </c>
      <c r="R3435" s="217">
        <f>+'PAA CONSOLIDADO'!Y3438</f>
        <v>0</v>
      </c>
    </row>
    <row r="3436" spans="1:18" s="217" customFormat="1" x14ac:dyDescent="0.25">
      <c r="A3436" s="211">
        <f>+'PAA CONSOLIDADO'!C3439</f>
        <v>0</v>
      </c>
      <c r="B3436" s="211">
        <f>+'PAA CONSOLIDADO'!I3439</f>
        <v>0</v>
      </c>
      <c r="C3436" s="217" t="str">
        <f>+CONCATENATE('PAA CONSOLIDADO'!A3439,"-",'PAA CONSOLIDADO'!D3439,"-",'PAA CONSOLIDADO'!K3439)</f>
        <v>--</v>
      </c>
      <c r="D3436" s="217" t="e">
        <f>+VLOOKUP('PAA CONSOLIDADO'!L3439,LISTAS!$D$4:$E$15,2,0)</f>
        <v>#N/A</v>
      </c>
      <c r="E3436" s="217" t="e">
        <f>+VLOOKUP('PAA CONSOLIDADO'!M3439,LISTAS!$D$4:$E$15,2,0)</f>
        <v>#N/A</v>
      </c>
      <c r="F3436" s="217">
        <f>+'PAA CONSOLIDADO'!O3439</f>
        <v>0</v>
      </c>
      <c r="G3436" s="217">
        <f t="shared" si="159"/>
        <v>1</v>
      </c>
      <c r="H3436" s="217" t="e">
        <f>+VLOOKUP('PAA CONSOLIDADO'!P3439,LISTAS!$B$4:$C$17,2,0)</f>
        <v>#N/A</v>
      </c>
      <c r="I3436" s="217" t="e">
        <f>+VLOOKUP('PAA CONSOLIDADO'!Q3439,LISTAS!$B$22:$C$25,2,0)</f>
        <v>#N/A</v>
      </c>
      <c r="J3436" s="219">
        <f>'PAA CONSOLIDADO'!R3439</f>
        <v>0</v>
      </c>
      <c r="K3436" s="219">
        <f>+'PAA CONSOLIDADO'!S3439</f>
        <v>0</v>
      </c>
      <c r="L3436" s="217" t="e">
        <f>+VLOOKUP('PAA CONSOLIDADO'!T3439,LISTAS!$B$29:$C$31,2,0)</f>
        <v>#N/A</v>
      </c>
      <c r="M3436" s="217" t="e">
        <f>+VLOOKUP('PAA CONSOLIDADO'!U3439,LISTAS!$B$36:$C$39,2,0)</f>
        <v>#N/A</v>
      </c>
      <c r="N3436" s="217" t="str">
        <f t="shared" si="160"/>
        <v>Unidad de Contratación (1)</v>
      </c>
      <c r="O3436" s="217" t="str">
        <f t="shared" si="161"/>
        <v>CO-DC-11001</v>
      </c>
      <c r="P3436" s="217">
        <f>+'PAA CONSOLIDADO'!V3439</f>
        <v>0</v>
      </c>
      <c r="Q3436" s="217">
        <f>+'PAA CONSOLIDADO'!X3439</f>
        <v>0</v>
      </c>
      <c r="R3436" s="217">
        <f>+'PAA CONSOLIDADO'!Y3439</f>
        <v>0</v>
      </c>
    </row>
    <row r="3437" spans="1:18" s="217" customFormat="1" x14ac:dyDescent="0.25">
      <c r="A3437" s="211">
        <f>+'PAA CONSOLIDADO'!C3440</f>
        <v>0</v>
      </c>
      <c r="B3437" s="211">
        <f>+'PAA CONSOLIDADO'!I3440</f>
        <v>0</v>
      </c>
      <c r="C3437" s="217" t="str">
        <f>+CONCATENATE('PAA CONSOLIDADO'!A3440,"-",'PAA CONSOLIDADO'!D3440,"-",'PAA CONSOLIDADO'!K3440)</f>
        <v>--</v>
      </c>
      <c r="D3437" s="217" t="e">
        <f>+VLOOKUP('PAA CONSOLIDADO'!L3440,LISTAS!$D$4:$E$15,2,0)</f>
        <v>#N/A</v>
      </c>
      <c r="E3437" s="217" t="e">
        <f>+VLOOKUP('PAA CONSOLIDADO'!M3440,LISTAS!$D$4:$E$15,2,0)</f>
        <v>#N/A</v>
      </c>
      <c r="F3437" s="217">
        <f>+'PAA CONSOLIDADO'!O3440</f>
        <v>0</v>
      </c>
      <c r="G3437" s="217">
        <f t="shared" si="159"/>
        <v>1</v>
      </c>
      <c r="H3437" s="217" t="e">
        <f>+VLOOKUP('PAA CONSOLIDADO'!P3440,LISTAS!$B$4:$C$17,2,0)</f>
        <v>#N/A</v>
      </c>
      <c r="I3437" s="217" t="e">
        <f>+VLOOKUP('PAA CONSOLIDADO'!Q3440,LISTAS!$B$22:$C$25,2,0)</f>
        <v>#N/A</v>
      </c>
      <c r="J3437" s="219">
        <f>'PAA CONSOLIDADO'!R3440</f>
        <v>0</v>
      </c>
      <c r="K3437" s="219">
        <f>+'PAA CONSOLIDADO'!S3440</f>
        <v>0</v>
      </c>
      <c r="L3437" s="217" t="e">
        <f>+VLOOKUP('PAA CONSOLIDADO'!T3440,LISTAS!$B$29:$C$31,2,0)</f>
        <v>#N/A</v>
      </c>
      <c r="M3437" s="217" t="e">
        <f>+VLOOKUP('PAA CONSOLIDADO'!U3440,LISTAS!$B$36:$C$39,2,0)</f>
        <v>#N/A</v>
      </c>
      <c r="N3437" s="217" t="str">
        <f t="shared" si="160"/>
        <v>Unidad de Contratación (1)</v>
      </c>
      <c r="O3437" s="217" t="str">
        <f t="shared" si="161"/>
        <v>CO-DC-11001</v>
      </c>
      <c r="P3437" s="217">
        <f>+'PAA CONSOLIDADO'!V3440</f>
        <v>0</v>
      </c>
      <c r="Q3437" s="217">
        <f>+'PAA CONSOLIDADO'!X3440</f>
        <v>0</v>
      </c>
      <c r="R3437" s="217">
        <f>+'PAA CONSOLIDADO'!Y3440</f>
        <v>0</v>
      </c>
    </row>
    <row r="3438" spans="1:18" s="217" customFormat="1" x14ac:dyDescent="0.25">
      <c r="A3438" s="211">
        <f>+'PAA CONSOLIDADO'!C3441</f>
        <v>0</v>
      </c>
      <c r="B3438" s="211">
        <f>+'PAA CONSOLIDADO'!I3441</f>
        <v>0</v>
      </c>
      <c r="C3438" s="217" t="str">
        <f>+CONCATENATE('PAA CONSOLIDADO'!A3441,"-",'PAA CONSOLIDADO'!D3441,"-",'PAA CONSOLIDADO'!K3441)</f>
        <v>--</v>
      </c>
      <c r="D3438" s="217" t="e">
        <f>+VLOOKUP('PAA CONSOLIDADO'!L3441,LISTAS!$D$4:$E$15,2,0)</f>
        <v>#N/A</v>
      </c>
      <c r="E3438" s="217" t="e">
        <f>+VLOOKUP('PAA CONSOLIDADO'!M3441,LISTAS!$D$4:$E$15,2,0)</f>
        <v>#N/A</v>
      </c>
      <c r="F3438" s="217">
        <f>+'PAA CONSOLIDADO'!O3441</f>
        <v>0</v>
      </c>
      <c r="G3438" s="217">
        <f t="shared" si="159"/>
        <v>1</v>
      </c>
      <c r="H3438" s="217" t="e">
        <f>+VLOOKUP('PAA CONSOLIDADO'!P3441,LISTAS!$B$4:$C$17,2,0)</f>
        <v>#N/A</v>
      </c>
      <c r="I3438" s="217" t="e">
        <f>+VLOOKUP('PAA CONSOLIDADO'!Q3441,LISTAS!$B$22:$C$25,2,0)</f>
        <v>#N/A</v>
      </c>
      <c r="J3438" s="219">
        <f>'PAA CONSOLIDADO'!R3441</f>
        <v>0</v>
      </c>
      <c r="K3438" s="219">
        <f>+'PAA CONSOLIDADO'!S3441</f>
        <v>0</v>
      </c>
      <c r="L3438" s="217" t="e">
        <f>+VLOOKUP('PAA CONSOLIDADO'!T3441,LISTAS!$B$29:$C$31,2,0)</f>
        <v>#N/A</v>
      </c>
      <c r="M3438" s="217" t="e">
        <f>+VLOOKUP('PAA CONSOLIDADO'!U3441,LISTAS!$B$36:$C$39,2,0)</f>
        <v>#N/A</v>
      </c>
      <c r="N3438" s="217" t="str">
        <f t="shared" si="160"/>
        <v>Unidad de Contratación (1)</v>
      </c>
      <c r="O3438" s="217" t="str">
        <f t="shared" si="161"/>
        <v>CO-DC-11001</v>
      </c>
      <c r="P3438" s="217">
        <f>+'PAA CONSOLIDADO'!V3441</f>
        <v>0</v>
      </c>
      <c r="Q3438" s="217">
        <f>+'PAA CONSOLIDADO'!X3441</f>
        <v>0</v>
      </c>
      <c r="R3438" s="217">
        <f>+'PAA CONSOLIDADO'!Y3441</f>
        <v>0</v>
      </c>
    </row>
    <row r="3439" spans="1:18" s="217" customFormat="1" x14ac:dyDescent="0.25">
      <c r="A3439" s="211">
        <f>+'PAA CONSOLIDADO'!C3442</f>
        <v>0</v>
      </c>
      <c r="B3439" s="211">
        <f>+'PAA CONSOLIDADO'!I3442</f>
        <v>0</v>
      </c>
      <c r="C3439" s="217" t="str">
        <f>+CONCATENATE('PAA CONSOLIDADO'!A3442,"-",'PAA CONSOLIDADO'!D3442,"-",'PAA CONSOLIDADO'!K3442)</f>
        <v>--</v>
      </c>
      <c r="D3439" s="217" t="e">
        <f>+VLOOKUP('PAA CONSOLIDADO'!L3442,LISTAS!$D$4:$E$15,2,0)</f>
        <v>#N/A</v>
      </c>
      <c r="E3439" s="217" t="e">
        <f>+VLOOKUP('PAA CONSOLIDADO'!M3442,LISTAS!$D$4:$E$15,2,0)</f>
        <v>#N/A</v>
      </c>
      <c r="F3439" s="217">
        <f>+'PAA CONSOLIDADO'!O3442</f>
        <v>0</v>
      </c>
      <c r="G3439" s="217">
        <f t="shared" si="159"/>
        <v>1</v>
      </c>
      <c r="H3439" s="217" t="e">
        <f>+VLOOKUP('PAA CONSOLIDADO'!P3442,LISTAS!$B$4:$C$17,2,0)</f>
        <v>#N/A</v>
      </c>
      <c r="I3439" s="217" t="e">
        <f>+VLOOKUP('PAA CONSOLIDADO'!Q3442,LISTAS!$B$22:$C$25,2,0)</f>
        <v>#N/A</v>
      </c>
      <c r="J3439" s="219">
        <f>'PAA CONSOLIDADO'!R3442</f>
        <v>0</v>
      </c>
      <c r="K3439" s="219">
        <f>+'PAA CONSOLIDADO'!S3442</f>
        <v>0</v>
      </c>
      <c r="L3439" s="217" t="e">
        <f>+VLOOKUP('PAA CONSOLIDADO'!T3442,LISTAS!$B$29:$C$31,2,0)</f>
        <v>#N/A</v>
      </c>
      <c r="M3439" s="217" t="e">
        <f>+VLOOKUP('PAA CONSOLIDADO'!U3442,LISTAS!$B$36:$C$39,2,0)</f>
        <v>#N/A</v>
      </c>
      <c r="N3439" s="217" t="str">
        <f t="shared" si="160"/>
        <v>Unidad de Contratación (1)</v>
      </c>
      <c r="O3439" s="217" t="str">
        <f t="shared" si="161"/>
        <v>CO-DC-11001</v>
      </c>
      <c r="P3439" s="217">
        <f>+'PAA CONSOLIDADO'!V3442</f>
        <v>0</v>
      </c>
      <c r="Q3439" s="217">
        <f>+'PAA CONSOLIDADO'!X3442</f>
        <v>0</v>
      </c>
      <c r="R3439" s="217">
        <f>+'PAA CONSOLIDADO'!Y3442</f>
        <v>0</v>
      </c>
    </row>
    <row r="3440" spans="1:18" s="217" customFormat="1" x14ac:dyDescent="0.25">
      <c r="A3440" s="211">
        <f>+'PAA CONSOLIDADO'!C3443</f>
        <v>0</v>
      </c>
      <c r="B3440" s="211">
        <f>+'PAA CONSOLIDADO'!I3443</f>
        <v>0</v>
      </c>
      <c r="C3440" s="217" t="str">
        <f>+CONCATENATE('PAA CONSOLIDADO'!A3443,"-",'PAA CONSOLIDADO'!D3443,"-",'PAA CONSOLIDADO'!K3443)</f>
        <v>--</v>
      </c>
      <c r="D3440" s="217" t="e">
        <f>+VLOOKUP('PAA CONSOLIDADO'!L3443,LISTAS!$D$4:$E$15,2,0)</f>
        <v>#N/A</v>
      </c>
      <c r="E3440" s="217" t="e">
        <f>+VLOOKUP('PAA CONSOLIDADO'!M3443,LISTAS!$D$4:$E$15,2,0)</f>
        <v>#N/A</v>
      </c>
      <c r="F3440" s="217">
        <f>+'PAA CONSOLIDADO'!O3443</f>
        <v>0</v>
      </c>
      <c r="G3440" s="217">
        <f t="shared" si="159"/>
        <v>1</v>
      </c>
      <c r="H3440" s="217" t="e">
        <f>+VLOOKUP('PAA CONSOLIDADO'!P3443,LISTAS!$B$4:$C$17,2,0)</f>
        <v>#N/A</v>
      </c>
      <c r="I3440" s="217" t="e">
        <f>+VLOOKUP('PAA CONSOLIDADO'!Q3443,LISTAS!$B$22:$C$25,2,0)</f>
        <v>#N/A</v>
      </c>
      <c r="J3440" s="219">
        <f>'PAA CONSOLIDADO'!R3443</f>
        <v>0</v>
      </c>
      <c r="K3440" s="219">
        <f>+'PAA CONSOLIDADO'!S3443</f>
        <v>0</v>
      </c>
      <c r="L3440" s="217" t="e">
        <f>+VLOOKUP('PAA CONSOLIDADO'!T3443,LISTAS!$B$29:$C$31,2,0)</f>
        <v>#N/A</v>
      </c>
      <c r="M3440" s="217" t="e">
        <f>+VLOOKUP('PAA CONSOLIDADO'!U3443,LISTAS!$B$36:$C$39,2,0)</f>
        <v>#N/A</v>
      </c>
      <c r="N3440" s="217" t="str">
        <f t="shared" si="160"/>
        <v>Unidad de Contratación (1)</v>
      </c>
      <c r="O3440" s="217" t="str">
        <f t="shared" si="161"/>
        <v>CO-DC-11001</v>
      </c>
      <c r="P3440" s="217">
        <f>+'PAA CONSOLIDADO'!V3443</f>
        <v>0</v>
      </c>
      <c r="Q3440" s="217">
        <f>+'PAA CONSOLIDADO'!X3443</f>
        <v>0</v>
      </c>
      <c r="R3440" s="217">
        <f>+'PAA CONSOLIDADO'!Y3443</f>
        <v>0</v>
      </c>
    </row>
    <row r="3441" spans="1:18" s="217" customFormat="1" x14ac:dyDescent="0.25">
      <c r="A3441" s="211">
        <f>+'PAA CONSOLIDADO'!C3444</f>
        <v>0</v>
      </c>
      <c r="B3441" s="211">
        <f>+'PAA CONSOLIDADO'!I3444</f>
        <v>0</v>
      </c>
      <c r="C3441" s="217" t="str">
        <f>+CONCATENATE('PAA CONSOLIDADO'!A3444,"-",'PAA CONSOLIDADO'!D3444,"-",'PAA CONSOLIDADO'!K3444)</f>
        <v>--</v>
      </c>
      <c r="D3441" s="217" t="e">
        <f>+VLOOKUP('PAA CONSOLIDADO'!L3444,LISTAS!$D$4:$E$15,2,0)</f>
        <v>#N/A</v>
      </c>
      <c r="E3441" s="217" t="e">
        <f>+VLOOKUP('PAA CONSOLIDADO'!M3444,LISTAS!$D$4:$E$15,2,0)</f>
        <v>#N/A</v>
      </c>
      <c r="F3441" s="217">
        <f>+'PAA CONSOLIDADO'!O3444</f>
        <v>0</v>
      </c>
      <c r="G3441" s="217">
        <f t="shared" si="159"/>
        <v>1</v>
      </c>
      <c r="H3441" s="217" t="e">
        <f>+VLOOKUP('PAA CONSOLIDADO'!P3444,LISTAS!$B$4:$C$17,2,0)</f>
        <v>#N/A</v>
      </c>
      <c r="I3441" s="217" t="e">
        <f>+VLOOKUP('PAA CONSOLIDADO'!Q3444,LISTAS!$B$22:$C$25,2,0)</f>
        <v>#N/A</v>
      </c>
      <c r="J3441" s="219">
        <f>'PAA CONSOLIDADO'!R3444</f>
        <v>0</v>
      </c>
      <c r="K3441" s="219">
        <f>+'PAA CONSOLIDADO'!S3444</f>
        <v>0</v>
      </c>
      <c r="L3441" s="217" t="e">
        <f>+VLOOKUP('PAA CONSOLIDADO'!T3444,LISTAS!$B$29:$C$31,2,0)</f>
        <v>#N/A</v>
      </c>
      <c r="M3441" s="217" t="e">
        <f>+VLOOKUP('PAA CONSOLIDADO'!U3444,LISTAS!$B$36:$C$39,2,0)</f>
        <v>#N/A</v>
      </c>
      <c r="N3441" s="217" t="str">
        <f t="shared" si="160"/>
        <v>Unidad de Contratación (1)</v>
      </c>
      <c r="O3441" s="217" t="str">
        <f t="shared" si="161"/>
        <v>CO-DC-11001</v>
      </c>
      <c r="P3441" s="217">
        <f>+'PAA CONSOLIDADO'!V3444</f>
        <v>0</v>
      </c>
      <c r="Q3441" s="217">
        <f>+'PAA CONSOLIDADO'!X3444</f>
        <v>0</v>
      </c>
      <c r="R3441" s="217">
        <f>+'PAA CONSOLIDADO'!Y3444</f>
        <v>0</v>
      </c>
    </row>
    <row r="3442" spans="1:18" s="217" customFormat="1" x14ac:dyDescent="0.25">
      <c r="A3442" s="211">
        <f>+'PAA CONSOLIDADO'!C3445</f>
        <v>0</v>
      </c>
      <c r="B3442" s="211">
        <f>+'PAA CONSOLIDADO'!I3445</f>
        <v>0</v>
      </c>
      <c r="C3442" s="217" t="str">
        <f>+CONCATENATE('PAA CONSOLIDADO'!A3445,"-",'PAA CONSOLIDADO'!D3445,"-",'PAA CONSOLIDADO'!K3445)</f>
        <v>--</v>
      </c>
      <c r="D3442" s="217" t="e">
        <f>+VLOOKUP('PAA CONSOLIDADO'!L3445,LISTAS!$D$4:$E$15,2,0)</f>
        <v>#N/A</v>
      </c>
      <c r="E3442" s="217" t="e">
        <f>+VLOOKUP('PAA CONSOLIDADO'!M3445,LISTAS!$D$4:$E$15,2,0)</f>
        <v>#N/A</v>
      </c>
      <c r="F3442" s="217">
        <f>+'PAA CONSOLIDADO'!O3445</f>
        <v>0</v>
      </c>
      <c r="G3442" s="217">
        <f t="shared" si="159"/>
        <v>1</v>
      </c>
      <c r="H3442" s="217" t="e">
        <f>+VLOOKUP('PAA CONSOLIDADO'!P3445,LISTAS!$B$4:$C$17,2,0)</f>
        <v>#N/A</v>
      </c>
      <c r="I3442" s="217" t="e">
        <f>+VLOOKUP('PAA CONSOLIDADO'!Q3445,LISTAS!$B$22:$C$25,2,0)</f>
        <v>#N/A</v>
      </c>
      <c r="J3442" s="219">
        <f>'PAA CONSOLIDADO'!R3445</f>
        <v>0</v>
      </c>
      <c r="K3442" s="219">
        <f>+'PAA CONSOLIDADO'!S3445</f>
        <v>0</v>
      </c>
      <c r="L3442" s="217" t="e">
        <f>+VLOOKUP('PAA CONSOLIDADO'!T3445,LISTAS!$B$29:$C$31,2,0)</f>
        <v>#N/A</v>
      </c>
      <c r="M3442" s="217" t="e">
        <f>+VLOOKUP('PAA CONSOLIDADO'!U3445,LISTAS!$B$36:$C$39,2,0)</f>
        <v>#N/A</v>
      </c>
      <c r="N3442" s="217" t="str">
        <f t="shared" si="160"/>
        <v>Unidad de Contratación (1)</v>
      </c>
      <c r="O3442" s="217" t="str">
        <f t="shared" si="161"/>
        <v>CO-DC-11001</v>
      </c>
      <c r="P3442" s="217">
        <f>+'PAA CONSOLIDADO'!V3445</f>
        <v>0</v>
      </c>
      <c r="Q3442" s="217">
        <f>+'PAA CONSOLIDADO'!X3445</f>
        <v>0</v>
      </c>
      <c r="R3442" s="217">
        <f>+'PAA CONSOLIDADO'!Y3445</f>
        <v>0</v>
      </c>
    </row>
    <row r="3443" spans="1:18" s="217" customFormat="1" x14ac:dyDescent="0.25">
      <c r="A3443" s="211">
        <f>+'PAA CONSOLIDADO'!C3446</f>
        <v>0</v>
      </c>
      <c r="B3443" s="211">
        <f>+'PAA CONSOLIDADO'!I3446</f>
        <v>0</v>
      </c>
      <c r="C3443" s="217" t="str">
        <f>+CONCATENATE('PAA CONSOLIDADO'!A3446,"-",'PAA CONSOLIDADO'!D3446,"-",'PAA CONSOLIDADO'!K3446)</f>
        <v>--</v>
      </c>
      <c r="D3443" s="217" t="e">
        <f>+VLOOKUP('PAA CONSOLIDADO'!L3446,LISTAS!$D$4:$E$15,2,0)</f>
        <v>#N/A</v>
      </c>
      <c r="E3443" s="217" t="e">
        <f>+VLOOKUP('PAA CONSOLIDADO'!M3446,LISTAS!$D$4:$E$15,2,0)</f>
        <v>#N/A</v>
      </c>
      <c r="F3443" s="217">
        <f>+'PAA CONSOLIDADO'!O3446</f>
        <v>0</v>
      </c>
      <c r="G3443" s="217">
        <f t="shared" si="159"/>
        <v>1</v>
      </c>
      <c r="H3443" s="217" t="e">
        <f>+VLOOKUP('PAA CONSOLIDADO'!P3446,LISTAS!$B$4:$C$17,2,0)</f>
        <v>#N/A</v>
      </c>
      <c r="I3443" s="217" t="e">
        <f>+VLOOKUP('PAA CONSOLIDADO'!Q3446,LISTAS!$B$22:$C$25,2,0)</f>
        <v>#N/A</v>
      </c>
      <c r="J3443" s="219">
        <f>'PAA CONSOLIDADO'!R3446</f>
        <v>0</v>
      </c>
      <c r="K3443" s="219">
        <f>+'PAA CONSOLIDADO'!S3446</f>
        <v>0</v>
      </c>
      <c r="L3443" s="217" t="e">
        <f>+VLOOKUP('PAA CONSOLIDADO'!T3446,LISTAS!$B$29:$C$31,2,0)</f>
        <v>#N/A</v>
      </c>
      <c r="M3443" s="217" t="e">
        <f>+VLOOKUP('PAA CONSOLIDADO'!U3446,LISTAS!$B$36:$C$39,2,0)</f>
        <v>#N/A</v>
      </c>
      <c r="N3443" s="217" t="str">
        <f t="shared" si="160"/>
        <v>Unidad de Contratación (1)</v>
      </c>
      <c r="O3443" s="217" t="str">
        <f t="shared" si="161"/>
        <v>CO-DC-11001</v>
      </c>
      <c r="P3443" s="217">
        <f>+'PAA CONSOLIDADO'!V3446</f>
        <v>0</v>
      </c>
      <c r="Q3443" s="217">
        <f>+'PAA CONSOLIDADO'!X3446</f>
        <v>0</v>
      </c>
      <c r="R3443" s="217">
        <f>+'PAA CONSOLIDADO'!Y3446</f>
        <v>0</v>
      </c>
    </row>
    <row r="3444" spans="1:18" s="217" customFormat="1" x14ac:dyDescent="0.25">
      <c r="A3444" s="211">
        <f>+'PAA CONSOLIDADO'!C3447</f>
        <v>0</v>
      </c>
      <c r="B3444" s="211">
        <f>+'PAA CONSOLIDADO'!I3447</f>
        <v>0</v>
      </c>
      <c r="C3444" s="217" t="str">
        <f>+CONCATENATE('PAA CONSOLIDADO'!A3447,"-",'PAA CONSOLIDADO'!D3447,"-",'PAA CONSOLIDADO'!K3447)</f>
        <v>--</v>
      </c>
      <c r="D3444" s="217" t="e">
        <f>+VLOOKUP('PAA CONSOLIDADO'!L3447,LISTAS!$D$4:$E$15,2,0)</f>
        <v>#N/A</v>
      </c>
      <c r="E3444" s="217" t="e">
        <f>+VLOOKUP('PAA CONSOLIDADO'!M3447,LISTAS!$D$4:$E$15,2,0)</f>
        <v>#N/A</v>
      </c>
      <c r="F3444" s="217">
        <f>+'PAA CONSOLIDADO'!O3447</f>
        <v>0</v>
      </c>
      <c r="G3444" s="217">
        <f t="shared" si="159"/>
        <v>1</v>
      </c>
      <c r="H3444" s="217" t="e">
        <f>+VLOOKUP('PAA CONSOLIDADO'!P3447,LISTAS!$B$4:$C$17,2,0)</f>
        <v>#N/A</v>
      </c>
      <c r="I3444" s="217" t="e">
        <f>+VLOOKUP('PAA CONSOLIDADO'!Q3447,LISTAS!$B$22:$C$25,2,0)</f>
        <v>#N/A</v>
      </c>
      <c r="J3444" s="219">
        <f>'PAA CONSOLIDADO'!R3447</f>
        <v>0</v>
      </c>
      <c r="K3444" s="219">
        <f>+'PAA CONSOLIDADO'!S3447</f>
        <v>0</v>
      </c>
      <c r="L3444" s="217" t="e">
        <f>+VLOOKUP('PAA CONSOLIDADO'!T3447,LISTAS!$B$29:$C$31,2,0)</f>
        <v>#N/A</v>
      </c>
      <c r="M3444" s="217" t="e">
        <f>+VLOOKUP('PAA CONSOLIDADO'!U3447,LISTAS!$B$36:$C$39,2,0)</f>
        <v>#N/A</v>
      </c>
      <c r="N3444" s="217" t="str">
        <f t="shared" si="160"/>
        <v>Unidad de Contratación (1)</v>
      </c>
      <c r="O3444" s="217" t="str">
        <f t="shared" si="161"/>
        <v>CO-DC-11001</v>
      </c>
      <c r="P3444" s="217">
        <f>+'PAA CONSOLIDADO'!V3447</f>
        <v>0</v>
      </c>
      <c r="Q3444" s="217">
        <f>+'PAA CONSOLIDADO'!X3447</f>
        <v>0</v>
      </c>
      <c r="R3444" s="217">
        <f>+'PAA CONSOLIDADO'!Y3447</f>
        <v>0</v>
      </c>
    </row>
    <row r="3445" spans="1:18" s="217" customFormat="1" x14ac:dyDescent="0.25">
      <c r="A3445" s="211">
        <f>+'PAA CONSOLIDADO'!C3448</f>
        <v>0</v>
      </c>
      <c r="B3445" s="211">
        <f>+'PAA CONSOLIDADO'!I3448</f>
        <v>0</v>
      </c>
      <c r="C3445" s="217" t="str">
        <f>+CONCATENATE('PAA CONSOLIDADO'!A3448,"-",'PAA CONSOLIDADO'!D3448,"-",'PAA CONSOLIDADO'!K3448)</f>
        <v>--</v>
      </c>
      <c r="D3445" s="217" t="e">
        <f>+VLOOKUP('PAA CONSOLIDADO'!L3448,LISTAS!$D$4:$E$15,2,0)</f>
        <v>#N/A</v>
      </c>
      <c r="E3445" s="217" t="e">
        <f>+VLOOKUP('PAA CONSOLIDADO'!M3448,LISTAS!$D$4:$E$15,2,0)</f>
        <v>#N/A</v>
      </c>
      <c r="F3445" s="217">
        <f>+'PAA CONSOLIDADO'!O3448</f>
        <v>0</v>
      </c>
      <c r="G3445" s="217">
        <f t="shared" si="159"/>
        <v>1</v>
      </c>
      <c r="H3445" s="217" t="e">
        <f>+VLOOKUP('PAA CONSOLIDADO'!P3448,LISTAS!$B$4:$C$17,2,0)</f>
        <v>#N/A</v>
      </c>
      <c r="I3445" s="217" t="e">
        <f>+VLOOKUP('PAA CONSOLIDADO'!Q3448,LISTAS!$B$22:$C$25,2,0)</f>
        <v>#N/A</v>
      </c>
      <c r="J3445" s="219">
        <f>'PAA CONSOLIDADO'!R3448</f>
        <v>0</v>
      </c>
      <c r="K3445" s="219">
        <f>+'PAA CONSOLIDADO'!S3448</f>
        <v>0</v>
      </c>
      <c r="L3445" s="217" t="e">
        <f>+VLOOKUP('PAA CONSOLIDADO'!T3448,LISTAS!$B$29:$C$31,2,0)</f>
        <v>#N/A</v>
      </c>
      <c r="M3445" s="217" t="e">
        <f>+VLOOKUP('PAA CONSOLIDADO'!U3448,LISTAS!$B$36:$C$39,2,0)</f>
        <v>#N/A</v>
      </c>
      <c r="N3445" s="217" t="str">
        <f t="shared" si="160"/>
        <v>Unidad de Contratación (1)</v>
      </c>
      <c r="O3445" s="217" t="str">
        <f t="shared" si="161"/>
        <v>CO-DC-11001</v>
      </c>
      <c r="P3445" s="217">
        <f>+'PAA CONSOLIDADO'!V3448</f>
        <v>0</v>
      </c>
      <c r="Q3445" s="217">
        <f>+'PAA CONSOLIDADO'!X3448</f>
        <v>0</v>
      </c>
      <c r="R3445" s="217">
        <f>+'PAA CONSOLIDADO'!Y3448</f>
        <v>0</v>
      </c>
    </row>
    <row r="3446" spans="1:18" s="217" customFormat="1" x14ac:dyDescent="0.25">
      <c r="A3446" s="211">
        <f>+'PAA CONSOLIDADO'!C3449</f>
        <v>0</v>
      </c>
      <c r="B3446" s="211">
        <f>+'PAA CONSOLIDADO'!I3449</f>
        <v>0</v>
      </c>
      <c r="C3446" s="217" t="str">
        <f>+CONCATENATE('PAA CONSOLIDADO'!A3449,"-",'PAA CONSOLIDADO'!D3449,"-",'PAA CONSOLIDADO'!K3449)</f>
        <v>--</v>
      </c>
      <c r="D3446" s="217" t="e">
        <f>+VLOOKUP('PAA CONSOLIDADO'!L3449,LISTAS!$D$4:$E$15,2,0)</f>
        <v>#N/A</v>
      </c>
      <c r="E3446" s="217" t="e">
        <f>+VLOOKUP('PAA CONSOLIDADO'!M3449,LISTAS!$D$4:$E$15,2,0)</f>
        <v>#N/A</v>
      </c>
      <c r="F3446" s="217">
        <f>+'PAA CONSOLIDADO'!O3449</f>
        <v>0</v>
      </c>
      <c r="G3446" s="217">
        <f t="shared" si="159"/>
        <v>1</v>
      </c>
      <c r="H3446" s="217" t="e">
        <f>+VLOOKUP('PAA CONSOLIDADO'!P3449,LISTAS!$B$4:$C$17,2,0)</f>
        <v>#N/A</v>
      </c>
      <c r="I3446" s="217" t="e">
        <f>+VLOOKUP('PAA CONSOLIDADO'!Q3449,LISTAS!$B$22:$C$25,2,0)</f>
        <v>#N/A</v>
      </c>
      <c r="J3446" s="219">
        <f>'PAA CONSOLIDADO'!R3449</f>
        <v>0</v>
      </c>
      <c r="K3446" s="219">
        <f>+'PAA CONSOLIDADO'!S3449</f>
        <v>0</v>
      </c>
      <c r="L3446" s="217" t="e">
        <f>+VLOOKUP('PAA CONSOLIDADO'!T3449,LISTAS!$B$29:$C$31,2,0)</f>
        <v>#N/A</v>
      </c>
      <c r="M3446" s="217" t="e">
        <f>+VLOOKUP('PAA CONSOLIDADO'!U3449,LISTAS!$B$36:$C$39,2,0)</f>
        <v>#N/A</v>
      </c>
      <c r="N3446" s="217" t="str">
        <f t="shared" si="160"/>
        <v>Unidad de Contratación (1)</v>
      </c>
      <c r="O3446" s="217" t="str">
        <f t="shared" si="161"/>
        <v>CO-DC-11001</v>
      </c>
      <c r="P3446" s="217">
        <f>+'PAA CONSOLIDADO'!V3449</f>
        <v>0</v>
      </c>
      <c r="Q3446" s="217">
        <f>+'PAA CONSOLIDADO'!X3449</f>
        <v>0</v>
      </c>
      <c r="R3446" s="217">
        <f>+'PAA CONSOLIDADO'!Y3449</f>
        <v>0</v>
      </c>
    </row>
    <row r="3447" spans="1:18" s="217" customFormat="1" x14ac:dyDescent="0.25">
      <c r="A3447" s="211">
        <f>+'PAA CONSOLIDADO'!C3450</f>
        <v>0</v>
      </c>
      <c r="B3447" s="211">
        <f>+'PAA CONSOLIDADO'!I3450</f>
        <v>0</v>
      </c>
      <c r="C3447" s="217" t="str">
        <f>+CONCATENATE('PAA CONSOLIDADO'!A3450,"-",'PAA CONSOLIDADO'!D3450,"-",'PAA CONSOLIDADO'!K3450)</f>
        <v>--</v>
      </c>
      <c r="D3447" s="217" t="e">
        <f>+VLOOKUP('PAA CONSOLIDADO'!L3450,LISTAS!$D$4:$E$15,2,0)</f>
        <v>#N/A</v>
      </c>
      <c r="E3447" s="217" t="e">
        <f>+VLOOKUP('PAA CONSOLIDADO'!M3450,LISTAS!$D$4:$E$15,2,0)</f>
        <v>#N/A</v>
      </c>
      <c r="F3447" s="217">
        <f>+'PAA CONSOLIDADO'!O3450</f>
        <v>0</v>
      </c>
      <c r="G3447" s="217">
        <f t="shared" si="159"/>
        <v>1</v>
      </c>
      <c r="H3447" s="217" t="e">
        <f>+VLOOKUP('PAA CONSOLIDADO'!P3450,LISTAS!$B$4:$C$17,2,0)</f>
        <v>#N/A</v>
      </c>
      <c r="I3447" s="217" t="e">
        <f>+VLOOKUP('PAA CONSOLIDADO'!Q3450,LISTAS!$B$22:$C$25,2,0)</f>
        <v>#N/A</v>
      </c>
      <c r="J3447" s="219">
        <f>'PAA CONSOLIDADO'!R3450</f>
        <v>0</v>
      </c>
      <c r="K3447" s="219">
        <f>+'PAA CONSOLIDADO'!S3450</f>
        <v>0</v>
      </c>
      <c r="L3447" s="217" t="e">
        <f>+VLOOKUP('PAA CONSOLIDADO'!T3450,LISTAS!$B$29:$C$31,2,0)</f>
        <v>#N/A</v>
      </c>
      <c r="M3447" s="217" t="e">
        <f>+VLOOKUP('PAA CONSOLIDADO'!U3450,LISTAS!$B$36:$C$39,2,0)</f>
        <v>#N/A</v>
      </c>
      <c r="N3447" s="217" t="str">
        <f t="shared" si="160"/>
        <v>Unidad de Contratación (1)</v>
      </c>
      <c r="O3447" s="217" t="str">
        <f t="shared" si="161"/>
        <v>CO-DC-11001</v>
      </c>
      <c r="P3447" s="217">
        <f>+'PAA CONSOLIDADO'!V3450</f>
        <v>0</v>
      </c>
      <c r="Q3447" s="217">
        <f>+'PAA CONSOLIDADO'!X3450</f>
        <v>0</v>
      </c>
      <c r="R3447" s="217">
        <f>+'PAA CONSOLIDADO'!Y3450</f>
        <v>0</v>
      </c>
    </row>
    <row r="3448" spans="1:18" s="217" customFormat="1" x14ac:dyDescent="0.25">
      <c r="A3448" s="211">
        <f>+'PAA CONSOLIDADO'!C3451</f>
        <v>0</v>
      </c>
      <c r="B3448" s="211">
        <f>+'PAA CONSOLIDADO'!I3451</f>
        <v>0</v>
      </c>
      <c r="C3448" s="217" t="str">
        <f>+CONCATENATE('PAA CONSOLIDADO'!A3451,"-",'PAA CONSOLIDADO'!D3451,"-",'PAA CONSOLIDADO'!K3451)</f>
        <v>--</v>
      </c>
      <c r="D3448" s="217" t="e">
        <f>+VLOOKUP('PAA CONSOLIDADO'!L3451,LISTAS!$D$4:$E$15,2,0)</f>
        <v>#N/A</v>
      </c>
      <c r="E3448" s="217" t="e">
        <f>+VLOOKUP('PAA CONSOLIDADO'!M3451,LISTAS!$D$4:$E$15,2,0)</f>
        <v>#N/A</v>
      </c>
      <c r="F3448" s="217">
        <f>+'PAA CONSOLIDADO'!O3451</f>
        <v>0</v>
      </c>
      <c r="G3448" s="217">
        <f t="shared" si="159"/>
        <v>1</v>
      </c>
      <c r="H3448" s="217" t="e">
        <f>+VLOOKUP('PAA CONSOLIDADO'!P3451,LISTAS!$B$4:$C$17,2,0)</f>
        <v>#N/A</v>
      </c>
      <c r="I3448" s="217" t="e">
        <f>+VLOOKUP('PAA CONSOLIDADO'!Q3451,LISTAS!$B$22:$C$25,2,0)</f>
        <v>#N/A</v>
      </c>
      <c r="J3448" s="219">
        <f>'PAA CONSOLIDADO'!R3451</f>
        <v>0</v>
      </c>
      <c r="K3448" s="219">
        <f>+'PAA CONSOLIDADO'!S3451</f>
        <v>0</v>
      </c>
      <c r="L3448" s="217" t="e">
        <f>+VLOOKUP('PAA CONSOLIDADO'!T3451,LISTAS!$B$29:$C$31,2,0)</f>
        <v>#N/A</v>
      </c>
      <c r="M3448" s="217" t="e">
        <f>+VLOOKUP('PAA CONSOLIDADO'!U3451,LISTAS!$B$36:$C$39,2,0)</f>
        <v>#N/A</v>
      </c>
      <c r="N3448" s="217" t="str">
        <f t="shared" si="160"/>
        <v>Unidad de Contratación (1)</v>
      </c>
      <c r="O3448" s="217" t="str">
        <f t="shared" si="161"/>
        <v>CO-DC-11001</v>
      </c>
      <c r="P3448" s="217">
        <f>+'PAA CONSOLIDADO'!V3451</f>
        <v>0</v>
      </c>
      <c r="Q3448" s="217">
        <f>+'PAA CONSOLIDADO'!X3451</f>
        <v>0</v>
      </c>
      <c r="R3448" s="217">
        <f>+'PAA CONSOLIDADO'!Y3451</f>
        <v>0</v>
      </c>
    </row>
    <row r="3449" spans="1:18" s="217" customFormat="1" x14ac:dyDescent="0.25">
      <c r="A3449" s="211">
        <f>+'PAA CONSOLIDADO'!C3452</f>
        <v>0</v>
      </c>
      <c r="B3449" s="211">
        <f>+'PAA CONSOLIDADO'!I3452</f>
        <v>0</v>
      </c>
      <c r="C3449" s="217" t="str">
        <f>+CONCATENATE('PAA CONSOLIDADO'!A3452,"-",'PAA CONSOLIDADO'!D3452,"-",'PAA CONSOLIDADO'!K3452)</f>
        <v>--</v>
      </c>
      <c r="D3449" s="217" t="e">
        <f>+VLOOKUP('PAA CONSOLIDADO'!L3452,LISTAS!$D$4:$E$15,2,0)</f>
        <v>#N/A</v>
      </c>
      <c r="E3449" s="217" t="e">
        <f>+VLOOKUP('PAA CONSOLIDADO'!M3452,LISTAS!$D$4:$E$15,2,0)</f>
        <v>#N/A</v>
      </c>
      <c r="F3449" s="217">
        <f>+'PAA CONSOLIDADO'!O3452</f>
        <v>0</v>
      </c>
      <c r="G3449" s="217">
        <f t="shared" si="159"/>
        <v>1</v>
      </c>
      <c r="H3449" s="217" t="e">
        <f>+VLOOKUP('PAA CONSOLIDADO'!P3452,LISTAS!$B$4:$C$17,2,0)</f>
        <v>#N/A</v>
      </c>
      <c r="I3449" s="217" t="e">
        <f>+VLOOKUP('PAA CONSOLIDADO'!Q3452,LISTAS!$B$22:$C$25,2,0)</f>
        <v>#N/A</v>
      </c>
      <c r="J3449" s="219">
        <f>'PAA CONSOLIDADO'!R3452</f>
        <v>0</v>
      </c>
      <c r="K3449" s="219">
        <f>+'PAA CONSOLIDADO'!S3452</f>
        <v>0</v>
      </c>
      <c r="L3449" s="217" t="e">
        <f>+VLOOKUP('PAA CONSOLIDADO'!T3452,LISTAS!$B$29:$C$31,2,0)</f>
        <v>#N/A</v>
      </c>
      <c r="M3449" s="217" t="e">
        <f>+VLOOKUP('PAA CONSOLIDADO'!U3452,LISTAS!$B$36:$C$39,2,0)</f>
        <v>#N/A</v>
      </c>
      <c r="N3449" s="217" t="str">
        <f t="shared" si="160"/>
        <v>Unidad de Contratación (1)</v>
      </c>
      <c r="O3449" s="217" t="str">
        <f t="shared" si="161"/>
        <v>CO-DC-11001</v>
      </c>
      <c r="P3449" s="217">
        <f>+'PAA CONSOLIDADO'!V3452</f>
        <v>0</v>
      </c>
      <c r="Q3449" s="217">
        <f>+'PAA CONSOLIDADO'!X3452</f>
        <v>0</v>
      </c>
      <c r="R3449" s="217">
        <f>+'PAA CONSOLIDADO'!Y3452</f>
        <v>0</v>
      </c>
    </row>
    <row r="3450" spans="1:18" s="217" customFormat="1" x14ac:dyDescent="0.25">
      <c r="A3450" s="211">
        <f>+'PAA CONSOLIDADO'!C3453</f>
        <v>0</v>
      </c>
      <c r="B3450" s="211">
        <f>+'PAA CONSOLIDADO'!I3453</f>
        <v>0</v>
      </c>
      <c r="C3450" s="217" t="str">
        <f>+CONCATENATE('PAA CONSOLIDADO'!A3453,"-",'PAA CONSOLIDADO'!D3453,"-",'PAA CONSOLIDADO'!K3453)</f>
        <v>--</v>
      </c>
      <c r="D3450" s="217" t="e">
        <f>+VLOOKUP('PAA CONSOLIDADO'!L3453,LISTAS!$D$4:$E$15,2,0)</f>
        <v>#N/A</v>
      </c>
      <c r="E3450" s="217" t="e">
        <f>+VLOOKUP('PAA CONSOLIDADO'!M3453,LISTAS!$D$4:$E$15,2,0)</f>
        <v>#N/A</v>
      </c>
      <c r="F3450" s="217">
        <f>+'PAA CONSOLIDADO'!O3453</f>
        <v>0</v>
      </c>
      <c r="G3450" s="217">
        <f t="shared" si="159"/>
        <v>1</v>
      </c>
      <c r="H3450" s="217" t="e">
        <f>+VLOOKUP('PAA CONSOLIDADO'!P3453,LISTAS!$B$4:$C$17,2,0)</f>
        <v>#N/A</v>
      </c>
      <c r="I3450" s="217" t="e">
        <f>+VLOOKUP('PAA CONSOLIDADO'!Q3453,LISTAS!$B$22:$C$25,2,0)</f>
        <v>#N/A</v>
      </c>
      <c r="J3450" s="219">
        <f>'PAA CONSOLIDADO'!R3453</f>
        <v>0</v>
      </c>
      <c r="K3450" s="219">
        <f>+'PAA CONSOLIDADO'!S3453</f>
        <v>0</v>
      </c>
      <c r="L3450" s="217" t="e">
        <f>+VLOOKUP('PAA CONSOLIDADO'!T3453,LISTAS!$B$29:$C$31,2,0)</f>
        <v>#N/A</v>
      </c>
      <c r="M3450" s="217" t="e">
        <f>+VLOOKUP('PAA CONSOLIDADO'!U3453,LISTAS!$B$36:$C$39,2,0)</f>
        <v>#N/A</v>
      </c>
      <c r="N3450" s="217" t="str">
        <f t="shared" si="160"/>
        <v>Unidad de Contratación (1)</v>
      </c>
      <c r="O3450" s="217" t="str">
        <f t="shared" si="161"/>
        <v>CO-DC-11001</v>
      </c>
      <c r="P3450" s="217">
        <f>+'PAA CONSOLIDADO'!V3453</f>
        <v>0</v>
      </c>
      <c r="Q3450" s="217">
        <f>+'PAA CONSOLIDADO'!X3453</f>
        <v>0</v>
      </c>
      <c r="R3450" s="217">
        <f>+'PAA CONSOLIDADO'!Y3453</f>
        <v>0</v>
      </c>
    </row>
    <row r="3451" spans="1:18" s="217" customFormat="1" x14ac:dyDescent="0.25">
      <c r="A3451" s="211">
        <f>+'PAA CONSOLIDADO'!C3454</f>
        <v>0</v>
      </c>
      <c r="B3451" s="211">
        <f>+'PAA CONSOLIDADO'!I3454</f>
        <v>0</v>
      </c>
      <c r="C3451" s="217" t="str">
        <f>+CONCATENATE('PAA CONSOLIDADO'!A3454,"-",'PAA CONSOLIDADO'!D3454,"-",'PAA CONSOLIDADO'!K3454)</f>
        <v>--</v>
      </c>
      <c r="D3451" s="217" t="e">
        <f>+VLOOKUP('PAA CONSOLIDADO'!L3454,LISTAS!$D$4:$E$15,2,0)</f>
        <v>#N/A</v>
      </c>
      <c r="E3451" s="217" t="e">
        <f>+VLOOKUP('PAA CONSOLIDADO'!M3454,LISTAS!$D$4:$E$15,2,0)</f>
        <v>#N/A</v>
      </c>
      <c r="F3451" s="217">
        <f>+'PAA CONSOLIDADO'!O3454</f>
        <v>0</v>
      </c>
      <c r="G3451" s="217">
        <f t="shared" si="159"/>
        <v>1</v>
      </c>
      <c r="H3451" s="217" t="e">
        <f>+VLOOKUP('PAA CONSOLIDADO'!P3454,LISTAS!$B$4:$C$17,2,0)</f>
        <v>#N/A</v>
      </c>
      <c r="I3451" s="217" t="e">
        <f>+VLOOKUP('PAA CONSOLIDADO'!Q3454,LISTAS!$B$22:$C$25,2,0)</f>
        <v>#N/A</v>
      </c>
      <c r="J3451" s="219">
        <f>'PAA CONSOLIDADO'!R3454</f>
        <v>0</v>
      </c>
      <c r="K3451" s="219">
        <f>+'PAA CONSOLIDADO'!S3454</f>
        <v>0</v>
      </c>
      <c r="L3451" s="217" t="e">
        <f>+VLOOKUP('PAA CONSOLIDADO'!T3454,LISTAS!$B$29:$C$31,2,0)</f>
        <v>#N/A</v>
      </c>
      <c r="M3451" s="217" t="e">
        <f>+VLOOKUP('PAA CONSOLIDADO'!U3454,LISTAS!$B$36:$C$39,2,0)</f>
        <v>#N/A</v>
      </c>
      <c r="N3451" s="217" t="str">
        <f t="shared" si="160"/>
        <v>Unidad de Contratación (1)</v>
      </c>
      <c r="O3451" s="217" t="str">
        <f t="shared" si="161"/>
        <v>CO-DC-11001</v>
      </c>
      <c r="P3451" s="217">
        <f>+'PAA CONSOLIDADO'!V3454</f>
        <v>0</v>
      </c>
      <c r="Q3451" s="217">
        <f>+'PAA CONSOLIDADO'!X3454</f>
        <v>0</v>
      </c>
      <c r="R3451" s="217">
        <f>+'PAA CONSOLIDADO'!Y3454</f>
        <v>0</v>
      </c>
    </row>
    <row r="3452" spans="1:18" s="217" customFormat="1" x14ac:dyDescent="0.25">
      <c r="A3452" s="211">
        <f>+'PAA CONSOLIDADO'!C3455</f>
        <v>0</v>
      </c>
      <c r="B3452" s="211">
        <f>+'PAA CONSOLIDADO'!I3455</f>
        <v>0</v>
      </c>
      <c r="C3452" s="217" t="str">
        <f>+CONCATENATE('PAA CONSOLIDADO'!A3455,"-",'PAA CONSOLIDADO'!D3455,"-",'PAA CONSOLIDADO'!K3455)</f>
        <v>--</v>
      </c>
      <c r="D3452" s="217" t="e">
        <f>+VLOOKUP('PAA CONSOLIDADO'!L3455,LISTAS!$D$4:$E$15,2,0)</f>
        <v>#N/A</v>
      </c>
      <c r="E3452" s="217" t="e">
        <f>+VLOOKUP('PAA CONSOLIDADO'!M3455,LISTAS!$D$4:$E$15,2,0)</f>
        <v>#N/A</v>
      </c>
      <c r="F3452" s="217">
        <f>+'PAA CONSOLIDADO'!O3455</f>
        <v>0</v>
      </c>
      <c r="G3452" s="217">
        <f t="shared" si="159"/>
        <v>1</v>
      </c>
      <c r="H3452" s="217" t="e">
        <f>+VLOOKUP('PAA CONSOLIDADO'!P3455,LISTAS!$B$4:$C$17,2,0)</f>
        <v>#N/A</v>
      </c>
      <c r="I3452" s="217" t="e">
        <f>+VLOOKUP('PAA CONSOLIDADO'!Q3455,LISTAS!$B$22:$C$25,2,0)</f>
        <v>#N/A</v>
      </c>
      <c r="J3452" s="219">
        <f>'PAA CONSOLIDADO'!R3455</f>
        <v>0</v>
      </c>
      <c r="K3452" s="219">
        <f>+'PAA CONSOLIDADO'!S3455</f>
        <v>0</v>
      </c>
      <c r="L3452" s="217" t="e">
        <f>+VLOOKUP('PAA CONSOLIDADO'!T3455,LISTAS!$B$29:$C$31,2,0)</f>
        <v>#N/A</v>
      </c>
      <c r="M3452" s="217" t="e">
        <f>+VLOOKUP('PAA CONSOLIDADO'!U3455,LISTAS!$B$36:$C$39,2,0)</f>
        <v>#N/A</v>
      </c>
      <c r="N3452" s="217" t="str">
        <f t="shared" si="160"/>
        <v>Unidad de Contratación (1)</v>
      </c>
      <c r="O3452" s="217" t="str">
        <f t="shared" si="161"/>
        <v>CO-DC-11001</v>
      </c>
      <c r="P3452" s="217">
        <f>+'PAA CONSOLIDADO'!V3455</f>
        <v>0</v>
      </c>
      <c r="Q3452" s="217">
        <f>+'PAA CONSOLIDADO'!X3455</f>
        <v>0</v>
      </c>
      <c r="R3452" s="217">
        <f>+'PAA CONSOLIDADO'!Y3455</f>
        <v>0</v>
      </c>
    </row>
    <row r="3453" spans="1:18" s="217" customFormat="1" x14ac:dyDescent="0.25">
      <c r="A3453" s="211">
        <f>+'PAA CONSOLIDADO'!C3456</f>
        <v>0</v>
      </c>
      <c r="B3453" s="211">
        <f>+'PAA CONSOLIDADO'!I3456</f>
        <v>0</v>
      </c>
      <c r="C3453" s="217" t="str">
        <f>+CONCATENATE('PAA CONSOLIDADO'!A3456,"-",'PAA CONSOLIDADO'!D3456,"-",'PAA CONSOLIDADO'!K3456)</f>
        <v>--</v>
      </c>
      <c r="D3453" s="217" t="e">
        <f>+VLOOKUP('PAA CONSOLIDADO'!L3456,LISTAS!$D$4:$E$15,2,0)</f>
        <v>#N/A</v>
      </c>
      <c r="E3453" s="217" t="e">
        <f>+VLOOKUP('PAA CONSOLIDADO'!M3456,LISTAS!$D$4:$E$15,2,0)</f>
        <v>#N/A</v>
      </c>
      <c r="F3453" s="217">
        <f>+'PAA CONSOLIDADO'!O3456</f>
        <v>0</v>
      </c>
      <c r="G3453" s="217">
        <f t="shared" si="159"/>
        <v>1</v>
      </c>
      <c r="H3453" s="217" t="e">
        <f>+VLOOKUP('PAA CONSOLIDADO'!P3456,LISTAS!$B$4:$C$17,2,0)</f>
        <v>#N/A</v>
      </c>
      <c r="I3453" s="217" t="e">
        <f>+VLOOKUP('PAA CONSOLIDADO'!Q3456,LISTAS!$B$22:$C$25,2,0)</f>
        <v>#N/A</v>
      </c>
      <c r="J3453" s="219">
        <f>'PAA CONSOLIDADO'!R3456</f>
        <v>0</v>
      </c>
      <c r="K3453" s="219">
        <f>+'PAA CONSOLIDADO'!S3456</f>
        <v>0</v>
      </c>
      <c r="L3453" s="217" t="e">
        <f>+VLOOKUP('PAA CONSOLIDADO'!T3456,LISTAS!$B$29:$C$31,2,0)</f>
        <v>#N/A</v>
      </c>
      <c r="M3453" s="217" t="e">
        <f>+VLOOKUP('PAA CONSOLIDADO'!U3456,LISTAS!$B$36:$C$39,2,0)</f>
        <v>#N/A</v>
      </c>
      <c r="N3453" s="217" t="str">
        <f t="shared" si="160"/>
        <v>Unidad de Contratación (1)</v>
      </c>
      <c r="O3453" s="217" t="str">
        <f t="shared" si="161"/>
        <v>CO-DC-11001</v>
      </c>
      <c r="P3453" s="217">
        <f>+'PAA CONSOLIDADO'!V3456</f>
        <v>0</v>
      </c>
      <c r="Q3453" s="217">
        <f>+'PAA CONSOLIDADO'!X3456</f>
        <v>0</v>
      </c>
      <c r="R3453" s="217">
        <f>+'PAA CONSOLIDADO'!Y3456</f>
        <v>0</v>
      </c>
    </row>
    <row r="3454" spans="1:18" s="217" customFormat="1" x14ac:dyDescent="0.25">
      <c r="A3454" s="211">
        <f>+'PAA CONSOLIDADO'!C3457</f>
        <v>0</v>
      </c>
      <c r="B3454" s="211">
        <f>+'PAA CONSOLIDADO'!I3457</f>
        <v>0</v>
      </c>
      <c r="C3454" s="217" t="str">
        <f>+CONCATENATE('PAA CONSOLIDADO'!A3457,"-",'PAA CONSOLIDADO'!D3457,"-",'PAA CONSOLIDADO'!K3457)</f>
        <v>--</v>
      </c>
      <c r="D3454" s="217" t="e">
        <f>+VLOOKUP('PAA CONSOLIDADO'!L3457,LISTAS!$D$4:$E$15,2,0)</f>
        <v>#N/A</v>
      </c>
      <c r="E3454" s="217" t="e">
        <f>+VLOOKUP('PAA CONSOLIDADO'!M3457,LISTAS!$D$4:$E$15,2,0)</f>
        <v>#N/A</v>
      </c>
      <c r="F3454" s="217">
        <f>+'PAA CONSOLIDADO'!O3457</f>
        <v>0</v>
      </c>
      <c r="G3454" s="217">
        <f t="shared" si="159"/>
        <v>1</v>
      </c>
      <c r="H3454" s="217" t="e">
        <f>+VLOOKUP('PAA CONSOLIDADO'!P3457,LISTAS!$B$4:$C$17,2,0)</f>
        <v>#N/A</v>
      </c>
      <c r="I3454" s="217" t="e">
        <f>+VLOOKUP('PAA CONSOLIDADO'!Q3457,LISTAS!$B$22:$C$25,2,0)</f>
        <v>#N/A</v>
      </c>
      <c r="J3454" s="219">
        <f>'PAA CONSOLIDADO'!R3457</f>
        <v>0</v>
      </c>
      <c r="K3454" s="219">
        <f>+'PAA CONSOLIDADO'!S3457</f>
        <v>0</v>
      </c>
      <c r="L3454" s="217" t="e">
        <f>+VLOOKUP('PAA CONSOLIDADO'!T3457,LISTAS!$B$29:$C$31,2,0)</f>
        <v>#N/A</v>
      </c>
      <c r="M3454" s="217" t="e">
        <f>+VLOOKUP('PAA CONSOLIDADO'!U3457,LISTAS!$B$36:$C$39,2,0)</f>
        <v>#N/A</v>
      </c>
      <c r="N3454" s="217" t="str">
        <f t="shared" si="160"/>
        <v>Unidad de Contratación (1)</v>
      </c>
      <c r="O3454" s="217" t="str">
        <f t="shared" si="161"/>
        <v>CO-DC-11001</v>
      </c>
      <c r="P3454" s="217">
        <f>+'PAA CONSOLIDADO'!V3457</f>
        <v>0</v>
      </c>
      <c r="Q3454" s="217">
        <f>+'PAA CONSOLIDADO'!X3457</f>
        <v>0</v>
      </c>
      <c r="R3454" s="217">
        <f>+'PAA CONSOLIDADO'!Y3457</f>
        <v>0</v>
      </c>
    </row>
    <row r="3455" spans="1:18" s="217" customFormat="1" x14ac:dyDescent="0.25">
      <c r="A3455" s="211">
        <f>+'PAA CONSOLIDADO'!C3458</f>
        <v>0</v>
      </c>
      <c r="B3455" s="211">
        <f>+'PAA CONSOLIDADO'!I3458</f>
        <v>0</v>
      </c>
      <c r="C3455" s="217" t="str">
        <f>+CONCATENATE('PAA CONSOLIDADO'!A3458,"-",'PAA CONSOLIDADO'!D3458,"-",'PAA CONSOLIDADO'!K3458)</f>
        <v>--</v>
      </c>
      <c r="D3455" s="217" t="e">
        <f>+VLOOKUP('PAA CONSOLIDADO'!L3458,LISTAS!$D$4:$E$15,2,0)</f>
        <v>#N/A</v>
      </c>
      <c r="E3455" s="217" t="e">
        <f>+VLOOKUP('PAA CONSOLIDADO'!M3458,LISTAS!$D$4:$E$15,2,0)</f>
        <v>#N/A</v>
      </c>
      <c r="F3455" s="217">
        <f>+'PAA CONSOLIDADO'!O3458</f>
        <v>0</v>
      </c>
      <c r="G3455" s="217">
        <f t="shared" si="159"/>
        <v>1</v>
      </c>
      <c r="H3455" s="217" t="e">
        <f>+VLOOKUP('PAA CONSOLIDADO'!P3458,LISTAS!$B$4:$C$17,2,0)</f>
        <v>#N/A</v>
      </c>
      <c r="I3455" s="217" t="e">
        <f>+VLOOKUP('PAA CONSOLIDADO'!Q3458,LISTAS!$B$22:$C$25,2,0)</f>
        <v>#N/A</v>
      </c>
      <c r="J3455" s="219">
        <f>'PAA CONSOLIDADO'!R3458</f>
        <v>0</v>
      </c>
      <c r="K3455" s="219">
        <f>+'PAA CONSOLIDADO'!S3458</f>
        <v>0</v>
      </c>
      <c r="L3455" s="217" t="e">
        <f>+VLOOKUP('PAA CONSOLIDADO'!T3458,LISTAS!$B$29:$C$31,2,0)</f>
        <v>#N/A</v>
      </c>
      <c r="M3455" s="217" t="e">
        <f>+VLOOKUP('PAA CONSOLIDADO'!U3458,LISTAS!$B$36:$C$39,2,0)</f>
        <v>#N/A</v>
      </c>
      <c r="N3455" s="217" t="str">
        <f t="shared" si="160"/>
        <v>Unidad de Contratación (1)</v>
      </c>
      <c r="O3455" s="217" t="str">
        <f t="shared" si="161"/>
        <v>CO-DC-11001</v>
      </c>
      <c r="P3455" s="217">
        <f>+'PAA CONSOLIDADO'!V3458</f>
        <v>0</v>
      </c>
      <c r="Q3455" s="217">
        <f>+'PAA CONSOLIDADO'!X3458</f>
        <v>0</v>
      </c>
      <c r="R3455" s="217">
        <f>+'PAA CONSOLIDADO'!Y3458</f>
        <v>0</v>
      </c>
    </row>
    <row r="3456" spans="1:18" s="217" customFormat="1" x14ac:dyDescent="0.25">
      <c r="A3456" s="211">
        <f>+'PAA CONSOLIDADO'!C3459</f>
        <v>0</v>
      </c>
      <c r="B3456" s="211">
        <f>+'PAA CONSOLIDADO'!I3459</f>
        <v>0</v>
      </c>
      <c r="C3456" s="217" t="str">
        <f>+CONCATENATE('PAA CONSOLIDADO'!A3459,"-",'PAA CONSOLIDADO'!D3459,"-",'PAA CONSOLIDADO'!K3459)</f>
        <v>--</v>
      </c>
      <c r="D3456" s="217" t="e">
        <f>+VLOOKUP('PAA CONSOLIDADO'!L3459,LISTAS!$D$4:$E$15,2,0)</f>
        <v>#N/A</v>
      </c>
      <c r="E3456" s="217" t="e">
        <f>+VLOOKUP('PAA CONSOLIDADO'!M3459,LISTAS!$D$4:$E$15,2,0)</f>
        <v>#N/A</v>
      </c>
      <c r="F3456" s="217">
        <f>+'PAA CONSOLIDADO'!O3459</f>
        <v>0</v>
      </c>
      <c r="G3456" s="217">
        <f t="shared" si="159"/>
        <v>1</v>
      </c>
      <c r="H3456" s="217" t="e">
        <f>+VLOOKUP('PAA CONSOLIDADO'!P3459,LISTAS!$B$4:$C$17,2,0)</f>
        <v>#N/A</v>
      </c>
      <c r="I3456" s="217" t="e">
        <f>+VLOOKUP('PAA CONSOLIDADO'!Q3459,LISTAS!$B$22:$C$25,2,0)</f>
        <v>#N/A</v>
      </c>
      <c r="J3456" s="219">
        <f>'PAA CONSOLIDADO'!R3459</f>
        <v>0</v>
      </c>
      <c r="K3456" s="219">
        <f>+'PAA CONSOLIDADO'!S3459</f>
        <v>0</v>
      </c>
      <c r="L3456" s="217" t="e">
        <f>+VLOOKUP('PAA CONSOLIDADO'!T3459,LISTAS!$B$29:$C$31,2,0)</f>
        <v>#N/A</v>
      </c>
      <c r="M3456" s="217" t="e">
        <f>+VLOOKUP('PAA CONSOLIDADO'!U3459,LISTAS!$B$36:$C$39,2,0)</f>
        <v>#N/A</v>
      </c>
      <c r="N3456" s="217" t="str">
        <f t="shared" si="160"/>
        <v>Unidad de Contratación (1)</v>
      </c>
      <c r="O3456" s="217" t="str">
        <f t="shared" si="161"/>
        <v>CO-DC-11001</v>
      </c>
      <c r="P3456" s="217">
        <f>+'PAA CONSOLIDADO'!V3459</f>
        <v>0</v>
      </c>
      <c r="Q3456" s="217">
        <f>+'PAA CONSOLIDADO'!X3459</f>
        <v>0</v>
      </c>
      <c r="R3456" s="217">
        <f>+'PAA CONSOLIDADO'!Y3459</f>
        <v>0</v>
      </c>
    </row>
    <row r="3457" spans="1:18" s="217" customFormat="1" x14ac:dyDescent="0.25">
      <c r="A3457" s="211">
        <f>+'PAA CONSOLIDADO'!C3460</f>
        <v>0</v>
      </c>
      <c r="B3457" s="211">
        <f>+'PAA CONSOLIDADO'!I3460</f>
        <v>0</v>
      </c>
      <c r="C3457" s="217" t="str">
        <f>+CONCATENATE('PAA CONSOLIDADO'!A3460,"-",'PAA CONSOLIDADO'!D3460,"-",'PAA CONSOLIDADO'!K3460)</f>
        <v>--</v>
      </c>
      <c r="D3457" s="217" t="e">
        <f>+VLOOKUP('PAA CONSOLIDADO'!L3460,LISTAS!$D$4:$E$15,2,0)</f>
        <v>#N/A</v>
      </c>
      <c r="E3457" s="217" t="e">
        <f>+VLOOKUP('PAA CONSOLIDADO'!M3460,LISTAS!$D$4:$E$15,2,0)</f>
        <v>#N/A</v>
      </c>
      <c r="F3457" s="217">
        <f>+'PAA CONSOLIDADO'!O3460</f>
        <v>0</v>
      </c>
      <c r="G3457" s="217">
        <f t="shared" si="159"/>
        <v>1</v>
      </c>
      <c r="H3457" s="217" t="e">
        <f>+VLOOKUP('PAA CONSOLIDADO'!P3460,LISTAS!$B$4:$C$17,2,0)</f>
        <v>#N/A</v>
      </c>
      <c r="I3457" s="217" t="e">
        <f>+VLOOKUP('PAA CONSOLIDADO'!Q3460,LISTAS!$B$22:$C$25,2,0)</f>
        <v>#N/A</v>
      </c>
      <c r="J3457" s="219">
        <f>'PAA CONSOLIDADO'!R3460</f>
        <v>0</v>
      </c>
      <c r="K3457" s="219">
        <f>+'PAA CONSOLIDADO'!S3460</f>
        <v>0</v>
      </c>
      <c r="L3457" s="217" t="e">
        <f>+VLOOKUP('PAA CONSOLIDADO'!T3460,LISTAS!$B$29:$C$31,2,0)</f>
        <v>#N/A</v>
      </c>
      <c r="M3457" s="217" t="e">
        <f>+VLOOKUP('PAA CONSOLIDADO'!U3460,LISTAS!$B$36:$C$39,2,0)</f>
        <v>#N/A</v>
      </c>
      <c r="N3457" s="217" t="str">
        <f t="shared" si="160"/>
        <v>Unidad de Contratación (1)</v>
      </c>
      <c r="O3457" s="217" t="str">
        <f t="shared" si="161"/>
        <v>CO-DC-11001</v>
      </c>
      <c r="P3457" s="217">
        <f>+'PAA CONSOLIDADO'!V3460</f>
        <v>0</v>
      </c>
      <c r="Q3457" s="217">
        <f>+'PAA CONSOLIDADO'!X3460</f>
        <v>0</v>
      </c>
      <c r="R3457" s="217">
        <f>+'PAA CONSOLIDADO'!Y3460</f>
        <v>0</v>
      </c>
    </row>
    <row r="3458" spans="1:18" s="217" customFormat="1" x14ac:dyDescent="0.25">
      <c r="A3458" s="211">
        <f>+'PAA CONSOLIDADO'!C3461</f>
        <v>0</v>
      </c>
      <c r="B3458" s="211">
        <f>+'PAA CONSOLIDADO'!I3461</f>
        <v>0</v>
      </c>
      <c r="C3458" s="217" t="str">
        <f>+CONCATENATE('PAA CONSOLIDADO'!A3461,"-",'PAA CONSOLIDADO'!D3461,"-",'PAA CONSOLIDADO'!K3461)</f>
        <v>--</v>
      </c>
      <c r="D3458" s="217" t="e">
        <f>+VLOOKUP('PAA CONSOLIDADO'!L3461,LISTAS!$D$4:$E$15,2,0)</f>
        <v>#N/A</v>
      </c>
      <c r="E3458" s="217" t="e">
        <f>+VLOOKUP('PAA CONSOLIDADO'!M3461,LISTAS!$D$4:$E$15,2,0)</f>
        <v>#N/A</v>
      </c>
      <c r="F3458" s="217">
        <f>+'PAA CONSOLIDADO'!O3461</f>
        <v>0</v>
      </c>
      <c r="G3458" s="217">
        <f t="shared" si="159"/>
        <v>1</v>
      </c>
      <c r="H3458" s="217" t="e">
        <f>+VLOOKUP('PAA CONSOLIDADO'!P3461,LISTAS!$B$4:$C$17,2,0)</f>
        <v>#N/A</v>
      </c>
      <c r="I3458" s="217" t="e">
        <f>+VLOOKUP('PAA CONSOLIDADO'!Q3461,LISTAS!$B$22:$C$25,2,0)</f>
        <v>#N/A</v>
      </c>
      <c r="J3458" s="219">
        <f>'PAA CONSOLIDADO'!R3461</f>
        <v>0</v>
      </c>
      <c r="K3458" s="219">
        <f>+'PAA CONSOLIDADO'!S3461</f>
        <v>0</v>
      </c>
      <c r="L3458" s="217" t="e">
        <f>+VLOOKUP('PAA CONSOLIDADO'!T3461,LISTAS!$B$29:$C$31,2,0)</f>
        <v>#N/A</v>
      </c>
      <c r="M3458" s="217" t="e">
        <f>+VLOOKUP('PAA CONSOLIDADO'!U3461,LISTAS!$B$36:$C$39,2,0)</f>
        <v>#N/A</v>
      </c>
      <c r="N3458" s="217" t="str">
        <f t="shared" si="160"/>
        <v>Unidad de Contratación (1)</v>
      </c>
      <c r="O3458" s="217" t="str">
        <f t="shared" si="161"/>
        <v>CO-DC-11001</v>
      </c>
      <c r="P3458" s="217">
        <f>+'PAA CONSOLIDADO'!V3461</f>
        <v>0</v>
      </c>
      <c r="Q3458" s="217">
        <f>+'PAA CONSOLIDADO'!X3461</f>
        <v>0</v>
      </c>
      <c r="R3458" s="217">
        <f>+'PAA CONSOLIDADO'!Y3461</f>
        <v>0</v>
      </c>
    </row>
    <row r="3459" spans="1:18" s="217" customFormat="1" x14ac:dyDescent="0.25">
      <c r="A3459" s="211">
        <f>+'PAA CONSOLIDADO'!C3462</f>
        <v>0</v>
      </c>
      <c r="B3459" s="211">
        <f>+'PAA CONSOLIDADO'!I3462</f>
        <v>0</v>
      </c>
      <c r="C3459" s="217" t="str">
        <f>+CONCATENATE('PAA CONSOLIDADO'!A3462,"-",'PAA CONSOLIDADO'!D3462,"-",'PAA CONSOLIDADO'!K3462)</f>
        <v>--</v>
      </c>
      <c r="D3459" s="217" t="e">
        <f>+VLOOKUP('PAA CONSOLIDADO'!L3462,LISTAS!$D$4:$E$15,2,0)</f>
        <v>#N/A</v>
      </c>
      <c r="E3459" s="217" t="e">
        <f>+VLOOKUP('PAA CONSOLIDADO'!M3462,LISTAS!$D$4:$E$15,2,0)</f>
        <v>#N/A</v>
      </c>
      <c r="F3459" s="217">
        <f>+'PAA CONSOLIDADO'!O3462</f>
        <v>0</v>
      </c>
      <c r="G3459" s="217">
        <f t="shared" si="159"/>
        <v>1</v>
      </c>
      <c r="H3459" s="217" t="e">
        <f>+VLOOKUP('PAA CONSOLIDADO'!P3462,LISTAS!$B$4:$C$17,2,0)</f>
        <v>#N/A</v>
      </c>
      <c r="I3459" s="217" t="e">
        <f>+VLOOKUP('PAA CONSOLIDADO'!Q3462,LISTAS!$B$22:$C$25,2,0)</f>
        <v>#N/A</v>
      </c>
      <c r="J3459" s="219">
        <f>'PAA CONSOLIDADO'!R3462</f>
        <v>0</v>
      </c>
      <c r="K3459" s="219">
        <f>+'PAA CONSOLIDADO'!S3462</f>
        <v>0</v>
      </c>
      <c r="L3459" s="217" t="e">
        <f>+VLOOKUP('PAA CONSOLIDADO'!T3462,LISTAS!$B$29:$C$31,2,0)</f>
        <v>#N/A</v>
      </c>
      <c r="M3459" s="217" t="e">
        <f>+VLOOKUP('PAA CONSOLIDADO'!U3462,LISTAS!$B$36:$C$39,2,0)</f>
        <v>#N/A</v>
      </c>
      <c r="N3459" s="217" t="str">
        <f t="shared" si="160"/>
        <v>Unidad de Contratación (1)</v>
      </c>
      <c r="O3459" s="217" t="str">
        <f t="shared" si="161"/>
        <v>CO-DC-11001</v>
      </c>
      <c r="P3459" s="217">
        <f>+'PAA CONSOLIDADO'!V3462</f>
        <v>0</v>
      </c>
      <c r="Q3459" s="217">
        <f>+'PAA CONSOLIDADO'!X3462</f>
        <v>0</v>
      </c>
      <c r="R3459" s="217">
        <f>+'PAA CONSOLIDADO'!Y3462</f>
        <v>0</v>
      </c>
    </row>
    <row r="3460" spans="1:18" s="217" customFormat="1" x14ac:dyDescent="0.25">
      <c r="A3460" s="211">
        <f>+'PAA CONSOLIDADO'!C3463</f>
        <v>0</v>
      </c>
      <c r="B3460" s="211">
        <f>+'PAA CONSOLIDADO'!I3463</f>
        <v>0</v>
      </c>
      <c r="C3460" s="217" t="str">
        <f>+CONCATENATE('PAA CONSOLIDADO'!A3463,"-",'PAA CONSOLIDADO'!D3463,"-",'PAA CONSOLIDADO'!K3463)</f>
        <v>--</v>
      </c>
      <c r="D3460" s="217" t="e">
        <f>+VLOOKUP('PAA CONSOLIDADO'!L3463,LISTAS!$D$4:$E$15,2,0)</f>
        <v>#N/A</v>
      </c>
      <c r="E3460" s="217" t="e">
        <f>+VLOOKUP('PAA CONSOLIDADO'!M3463,LISTAS!$D$4:$E$15,2,0)</f>
        <v>#N/A</v>
      </c>
      <c r="F3460" s="217">
        <f>+'PAA CONSOLIDADO'!O3463</f>
        <v>0</v>
      </c>
      <c r="G3460" s="217">
        <f t="shared" si="159"/>
        <v>1</v>
      </c>
      <c r="H3460" s="217" t="e">
        <f>+VLOOKUP('PAA CONSOLIDADO'!P3463,LISTAS!$B$4:$C$17,2,0)</f>
        <v>#N/A</v>
      </c>
      <c r="I3460" s="217" t="e">
        <f>+VLOOKUP('PAA CONSOLIDADO'!Q3463,LISTAS!$B$22:$C$25,2,0)</f>
        <v>#N/A</v>
      </c>
      <c r="J3460" s="219">
        <f>'PAA CONSOLIDADO'!R3463</f>
        <v>0</v>
      </c>
      <c r="K3460" s="219">
        <f>+'PAA CONSOLIDADO'!S3463</f>
        <v>0</v>
      </c>
      <c r="L3460" s="217" t="e">
        <f>+VLOOKUP('PAA CONSOLIDADO'!T3463,LISTAS!$B$29:$C$31,2,0)</f>
        <v>#N/A</v>
      </c>
      <c r="M3460" s="217" t="e">
        <f>+VLOOKUP('PAA CONSOLIDADO'!U3463,LISTAS!$B$36:$C$39,2,0)</f>
        <v>#N/A</v>
      </c>
      <c r="N3460" s="217" t="str">
        <f t="shared" si="160"/>
        <v>Unidad de Contratación (1)</v>
      </c>
      <c r="O3460" s="217" t="str">
        <f t="shared" si="161"/>
        <v>CO-DC-11001</v>
      </c>
      <c r="P3460" s="217">
        <f>+'PAA CONSOLIDADO'!V3463</f>
        <v>0</v>
      </c>
      <c r="Q3460" s="217">
        <f>+'PAA CONSOLIDADO'!X3463</f>
        <v>0</v>
      </c>
      <c r="R3460" s="217">
        <f>+'PAA CONSOLIDADO'!Y3463</f>
        <v>0</v>
      </c>
    </row>
    <row r="3461" spans="1:18" s="217" customFormat="1" x14ac:dyDescent="0.25">
      <c r="A3461" s="211">
        <f>+'PAA CONSOLIDADO'!C3464</f>
        <v>0</v>
      </c>
      <c r="B3461" s="211">
        <f>+'PAA CONSOLIDADO'!I3464</f>
        <v>0</v>
      </c>
      <c r="C3461" s="217" t="str">
        <f>+CONCATENATE('PAA CONSOLIDADO'!A3464,"-",'PAA CONSOLIDADO'!D3464,"-",'PAA CONSOLIDADO'!K3464)</f>
        <v>--</v>
      </c>
      <c r="D3461" s="217" t="e">
        <f>+VLOOKUP('PAA CONSOLIDADO'!L3464,LISTAS!$D$4:$E$15,2,0)</f>
        <v>#N/A</v>
      </c>
      <c r="E3461" s="217" t="e">
        <f>+VLOOKUP('PAA CONSOLIDADO'!M3464,LISTAS!$D$4:$E$15,2,0)</f>
        <v>#N/A</v>
      </c>
      <c r="F3461" s="217">
        <f>+'PAA CONSOLIDADO'!O3464</f>
        <v>0</v>
      </c>
      <c r="G3461" s="217">
        <f t="shared" ref="G3461:G3524" si="162">+IF(ISBLANK(B3461),"",1)</f>
        <v>1</v>
      </c>
      <c r="H3461" s="217" t="e">
        <f>+VLOOKUP('PAA CONSOLIDADO'!P3464,LISTAS!$B$4:$C$17,2,0)</f>
        <v>#N/A</v>
      </c>
      <c r="I3461" s="217" t="e">
        <f>+VLOOKUP('PAA CONSOLIDADO'!Q3464,LISTAS!$B$22:$C$25,2,0)</f>
        <v>#N/A</v>
      </c>
      <c r="J3461" s="219">
        <f>'PAA CONSOLIDADO'!R3464</f>
        <v>0</v>
      </c>
      <c r="K3461" s="219">
        <f>+'PAA CONSOLIDADO'!S3464</f>
        <v>0</v>
      </c>
      <c r="L3461" s="217" t="e">
        <f>+VLOOKUP('PAA CONSOLIDADO'!T3464,LISTAS!$B$29:$C$31,2,0)</f>
        <v>#N/A</v>
      </c>
      <c r="M3461" s="217" t="e">
        <f>+VLOOKUP('PAA CONSOLIDADO'!U3464,LISTAS!$B$36:$C$39,2,0)</f>
        <v>#N/A</v>
      </c>
      <c r="N3461" s="217" t="str">
        <f t="shared" ref="N3461:N3524" si="163">+IF(ISBLANK(B3461),"","Unidad de Contratación (1)")</f>
        <v>Unidad de Contratación (1)</v>
      </c>
      <c r="O3461" s="217" t="str">
        <f t="shared" ref="O3461:O3524" si="164">+IF(ISBLANK(B3461),"","CO-DC-11001")</f>
        <v>CO-DC-11001</v>
      </c>
      <c r="P3461" s="217">
        <f>+'PAA CONSOLIDADO'!V3464</f>
        <v>0</v>
      </c>
      <c r="Q3461" s="217">
        <f>+'PAA CONSOLIDADO'!X3464</f>
        <v>0</v>
      </c>
      <c r="R3461" s="217">
        <f>+'PAA CONSOLIDADO'!Y3464</f>
        <v>0</v>
      </c>
    </row>
    <row r="3462" spans="1:18" s="217" customFormat="1" x14ac:dyDescent="0.25">
      <c r="A3462" s="211">
        <f>+'PAA CONSOLIDADO'!C3465</f>
        <v>0</v>
      </c>
      <c r="B3462" s="211">
        <f>+'PAA CONSOLIDADO'!I3465</f>
        <v>0</v>
      </c>
      <c r="C3462" s="217" t="str">
        <f>+CONCATENATE('PAA CONSOLIDADO'!A3465,"-",'PAA CONSOLIDADO'!D3465,"-",'PAA CONSOLIDADO'!K3465)</f>
        <v>--</v>
      </c>
      <c r="D3462" s="217" t="e">
        <f>+VLOOKUP('PAA CONSOLIDADO'!L3465,LISTAS!$D$4:$E$15,2,0)</f>
        <v>#N/A</v>
      </c>
      <c r="E3462" s="217" t="e">
        <f>+VLOOKUP('PAA CONSOLIDADO'!M3465,LISTAS!$D$4:$E$15,2,0)</f>
        <v>#N/A</v>
      </c>
      <c r="F3462" s="217">
        <f>+'PAA CONSOLIDADO'!O3465</f>
        <v>0</v>
      </c>
      <c r="G3462" s="217">
        <f t="shared" si="162"/>
        <v>1</v>
      </c>
      <c r="H3462" s="217" t="e">
        <f>+VLOOKUP('PAA CONSOLIDADO'!P3465,LISTAS!$B$4:$C$17,2,0)</f>
        <v>#N/A</v>
      </c>
      <c r="I3462" s="217" t="e">
        <f>+VLOOKUP('PAA CONSOLIDADO'!Q3465,LISTAS!$B$22:$C$25,2,0)</f>
        <v>#N/A</v>
      </c>
      <c r="J3462" s="219">
        <f>'PAA CONSOLIDADO'!R3465</f>
        <v>0</v>
      </c>
      <c r="K3462" s="219">
        <f>+'PAA CONSOLIDADO'!S3465</f>
        <v>0</v>
      </c>
      <c r="L3462" s="217" t="e">
        <f>+VLOOKUP('PAA CONSOLIDADO'!T3465,LISTAS!$B$29:$C$31,2,0)</f>
        <v>#N/A</v>
      </c>
      <c r="M3462" s="217" t="e">
        <f>+VLOOKUP('PAA CONSOLIDADO'!U3465,LISTAS!$B$36:$C$39,2,0)</f>
        <v>#N/A</v>
      </c>
      <c r="N3462" s="217" t="str">
        <f t="shared" si="163"/>
        <v>Unidad de Contratación (1)</v>
      </c>
      <c r="O3462" s="217" t="str">
        <f t="shared" si="164"/>
        <v>CO-DC-11001</v>
      </c>
      <c r="P3462" s="217">
        <f>+'PAA CONSOLIDADO'!V3465</f>
        <v>0</v>
      </c>
      <c r="Q3462" s="217">
        <f>+'PAA CONSOLIDADO'!X3465</f>
        <v>0</v>
      </c>
      <c r="R3462" s="217">
        <f>+'PAA CONSOLIDADO'!Y3465</f>
        <v>0</v>
      </c>
    </row>
    <row r="3463" spans="1:18" s="217" customFormat="1" x14ac:dyDescent="0.25">
      <c r="A3463" s="211">
        <f>+'PAA CONSOLIDADO'!C3466</f>
        <v>0</v>
      </c>
      <c r="B3463" s="211">
        <f>+'PAA CONSOLIDADO'!I3466</f>
        <v>0</v>
      </c>
      <c r="C3463" s="217" t="str">
        <f>+CONCATENATE('PAA CONSOLIDADO'!A3466,"-",'PAA CONSOLIDADO'!D3466,"-",'PAA CONSOLIDADO'!K3466)</f>
        <v>--</v>
      </c>
      <c r="D3463" s="217" t="e">
        <f>+VLOOKUP('PAA CONSOLIDADO'!L3466,LISTAS!$D$4:$E$15,2,0)</f>
        <v>#N/A</v>
      </c>
      <c r="E3463" s="217" t="e">
        <f>+VLOOKUP('PAA CONSOLIDADO'!M3466,LISTAS!$D$4:$E$15,2,0)</f>
        <v>#N/A</v>
      </c>
      <c r="F3463" s="217">
        <f>+'PAA CONSOLIDADO'!O3466</f>
        <v>0</v>
      </c>
      <c r="G3463" s="217">
        <f t="shared" si="162"/>
        <v>1</v>
      </c>
      <c r="H3463" s="217" t="e">
        <f>+VLOOKUP('PAA CONSOLIDADO'!P3466,LISTAS!$B$4:$C$17,2,0)</f>
        <v>#N/A</v>
      </c>
      <c r="I3463" s="217" t="e">
        <f>+VLOOKUP('PAA CONSOLIDADO'!Q3466,LISTAS!$B$22:$C$25,2,0)</f>
        <v>#N/A</v>
      </c>
      <c r="J3463" s="219">
        <f>'PAA CONSOLIDADO'!R3466</f>
        <v>0</v>
      </c>
      <c r="K3463" s="219">
        <f>+'PAA CONSOLIDADO'!S3466</f>
        <v>0</v>
      </c>
      <c r="L3463" s="217" t="e">
        <f>+VLOOKUP('PAA CONSOLIDADO'!T3466,LISTAS!$B$29:$C$31,2,0)</f>
        <v>#N/A</v>
      </c>
      <c r="M3463" s="217" t="e">
        <f>+VLOOKUP('PAA CONSOLIDADO'!U3466,LISTAS!$B$36:$C$39,2,0)</f>
        <v>#N/A</v>
      </c>
      <c r="N3463" s="217" t="str">
        <f t="shared" si="163"/>
        <v>Unidad de Contratación (1)</v>
      </c>
      <c r="O3463" s="217" t="str">
        <f t="shared" si="164"/>
        <v>CO-DC-11001</v>
      </c>
      <c r="P3463" s="217">
        <f>+'PAA CONSOLIDADO'!V3466</f>
        <v>0</v>
      </c>
      <c r="Q3463" s="217">
        <f>+'PAA CONSOLIDADO'!X3466</f>
        <v>0</v>
      </c>
      <c r="R3463" s="217">
        <f>+'PAA CONSOLIDADO'!Y3466</f>
        <v>0</v>
      </c>
    </row>
    <row r="3464" spans="1:18" s="217" customFormat="1" x14ac:dyDescent="0.25">
      <c r="A3464" s="211">
        <f>+'PAA CONSOLIDADO'!C3467</f>
        <v>0</v>
      </c>
      <c r="B3464" s="211">
        <f>+'PAA CONSOLIDADO'!I3467</f>
        <v>0</v>
      </c>
      <c r="C3464" s="217" t="str">
        <f>+CONCATENATE('PAA CONSOLIDADO'!A3467,"-",'PAA CONSOLIDADO'!D3467,"-",'PAA CONSOLIDADO'!K3467)</f>
        <v>--</v>
      </c>
      <c r="D3464" s="217" t="e">
        <f>+VLOOKUP('PAA CONSOLIDADO'!L3467,LISTAS!$D$4:$E$15,2,0)</f>
        <v>#N/A</v>
      </c>
      <c r="E3464" s="217" t="e">
        <f>+VLOOKUP('PAA CONSOLIDADO'!M3467,LISTAS!$D$4:$E$15,2,0)</f>
        <v>#N/A</v>
      </c>
      <c r="F3464" s="217">
        <f>+'PAA CONSOLIDADO'!O3467</f>
        <v>0</v>
      </c>
      <c r="G3464" s="217">
        <f t="shared" si="162"/>
        <v>1</v>
      </c>
      <c r="H3464" s="217" t="e">
        <f>+VLOOKUP('PAA CONSOLIDADO'!P3467,LISTAS!$B$4:$C$17,2,0)</f>
        <v>#N/A</v>
      </c>
      <c r="I3464" s="217" t="e">
        <f>+VLOOKUP('PAA CONSOLIDADO'!Q3467,LISTAS!$B$22:$C$25,2,0)</f>
        <v>#N/A</v>
      </c>
      <c r="J3464" s="219">
        <f>'PAA CONSOLIDADO'!R3467</f>
        <v>0</v>
      </c>
      <c r="K3464" s="219">
        <f>+'PAA CONSOLIDADO'!S3467</f>
        <v>0</v>
      </c>
      <c r="L3464" s="217" t="e">
        <f>+VLOOKUP('PAA CONSOLIDADO'!T3467,LISTAS!$B$29:$C$31,2,0)</f>
        <v>#N/A</v>
      </c>
      <c r="M3464" s="217" t="e">
        <f>+VLOOKUP('PAA CONSOLIDADO'!U3467,LISTAS!$B$36:$C$39,2,0)</f>
        <v>#N/A</v>
      </c>
      <c r="N3464" s="217" t="str">
        <f t="shared" si="163"/>
        <v>Unidad de Contratación (1)</v>
      </c>
      <c r="O3464" s="217" t="str">
        <f t="shared" si="164"/>
        <v>CO-DC-11001</v>
      </c>
      <c r="P3464" s="217">
        <f>+'PAA CONSOLIDADO'!V3467</f>
        <v>0</v>
      </c>
      <c r="Q3464" s="217">
        <f>+'PAA CONSOLIDADO'!X3467</f>
        <v>0</v>
      </c>
      <c r="R3464" s="217">
        <f>+'PAA CONSOLIDADO'!Y3467</f>
        <v>0</v>
      </c>
    </row>
    <row r="3465" spans="1:18" s="217" customFormat="1" x14ac:dyDescent="0.25">
      <c r="A3465" s="211">
        <f>+'PAA CONSOLIDADO'!C3468</f>
        <v>0</v>
      </c>
      <c r="B3465" s="211">
        <f>+'PAA CONSOLIDADO'!I3468</f>
        <v>0</v>
      </c>
      <c r="C3465" s="217" t="str">
        <f>+CONCATENATE('PAA CONSOLIDADO'!A3468,"-",'PAA CONSOLIDADO'!D3468,"-",'PAA CONSOLIDADO'!K3468)</f>
        <v>--</v>
      </c>
      <c r="D3465" s="217" t="e">
        <f>+VLOOKUP('PAA CONSOLIDADO'!L3468,LISTAS!$D$4:$E$15,2,0)</f>
        <v>#N/A</v>
      </c>
      <c r="E3465" s="217" t="e">
        <f>+VLOOKUP('PAA CONSOLIDADO'!M3468,LISTAS!$D$4:$E$15,2,0)</f>
        <v>#N/A</v>
      </c>
      <c r="F3465" s="217">
        <f>+'PAA CONSOLIDADO'!O3468</f>
        <v>0</v>
      </c>
      <c r="G3465" s="217">
        <f t="shared" si="162"/>
        <v>1</v>
      </c>
      <c r="H3465" s="217" t="e">
        <f>+VLOOKUP('PAA CONSOLIDADO'!P3468,LISTAS!$B$4:$C$17,2,0)</f>
        <v>#N/A</v>
      </c>
      <c r="I3465" s="217" t="e">
        <f>+VLOOKUP('PAA CONSOLIDADO'!Q3468,LISTAS!$B$22:$C$25,2,0)</f>
        <v>#N/A</v>
      </c>
      <c r="J3465" s="219">
        <f>'PAA CONSOLIDADO'!R3468</f>
        <v>0</v>
      </c>
      <c r="K3465" s="219">
        <f>+'PAA CONSOLIDADO'!S3468</f>
        <v>0</v>
      </c>
      <c r="L3465" s="217" t="e">
        <f>+VLOOKUP('PAA CONSOLIDADO'!T3468,LISTAS!$B$29:$C$31,2,0)</f>
        <v>#N/A</v>
      </c>
      <c r="M3465" s="217" t="e">
        <f>+VLOOKUP('PAA CONSOLIDADO'!U3468,LISTAS!$B$36:$C$39,2,0)</f>
        <v>#N/A</v>
      </c>
      <c r="N3465" s="217" t="str">
        <f t="shared" si="163"/>
        <v>Unidad de Contratación (1)</v>
      </c>
      <c r="O3465" s="217" t="str">
        <f t="shared" si="164"/>
        <v>CO-DC-11001</v>
      </c>
      <c r="P3465" s="217">
        <f>+'PAA CONSOLIDADO'!V3468</f>
        <v>0</v>
      </c>
      <c r="Q3465" s="217">
        <f>+'PAA CONSOLIDADO'!X3468</f>
        <v>0</v>
      </c>
      <c r="R3465" s="217">
        <f>+'PAA CONSOLIDADO'!Y3468</f>
        <v>0</v>
      </c>
    </row>
    <row r="3466" spans="1:18" s="217" customFormat="1" x14ac:dyDescent="0.25">
      <c r="A3466" s="211">
        <f>+'PAA CONSOLIDADO'!C3469</f>
        <v>0</v>
      </c>
      <c r="B3466" s="211">
        <f>+'PAA CONSOLIDADO'!I3469</f>
        <v>0</v>
      </c>
      <c r="C3466" s="217" t="str">
        <f>+CONCATENATE('PAA CONSOLIDADO'!A3469,"-",'PAA CONSOLIDADO'!D3469,"-",'PAA CONSOLIDADO'!K3469)</f>
        <v>--</v>
      </c>
      <c r="D3466" s="217" t="e">
        <f>+VLOOKUP('PAA CONSOLIDADO'!L3469,LISTAS!$D$4:$E$15,2,0)</f>
        <v>#N/A</v>
      </c>
      <c r="E3466" s="217" t="e">
        <f>+VLOOKUP('PAA CONSOLIDADO'!M3469,LISTAS!$D$4:$E$15,2,0)</f>
        <v>#N/A</v>
      </c>
      <c r="F3466" s="217">
        <f>+'PAA CONSOLIDADO'!O3469</f>
        <v>0</v>
      </c>
      <c r="G3466" s="217">
        <f t="shared" si="162"/>
        <v>1</v>
      </c>
      <c r="H3466" s="217" t="e">
        <f>+VLOOKUP('PAA CONSOLIDADO'!P3469,LISTAS!$B$4:$C$17,2,0)</f>
        <v>#N/A</v>
      </c>
      <c r="I3466" s="217" t="e">
        <f>+VLOOKUP('PAA CONSOLIDADO'!Q3469,LISTAS!$B$22:$C$25,2,0)</f>
        <v>#N/A</v>
      </c>
      <c r="J3466" s="219">
        <f>'PAA CONSOLIDADO'!R3469</f>
        <v>0</v>
      </c>
      <c r="K3466" s="219">
        <f>+'PAA CONSOLIDADO'!S3469</f>
        <v>0</v>
      </c>
      <c r="L3466" s="217" t="e">
        <f>+VLOOKUP('PAA CONSOLIDADO'!T3469,LISTAS!$B$29:$C$31,2,0)</f>
        <v>#N/A</v>
      </c>
      <c r="M3466" s="217" t="e">
        <f>+VLOOKUP('PAA CONSOLIDADO'!U3469,LISTAS!$B$36:$C$39,2,0)</f>
        <v>#N/A</v>
      </c>
      <c r="N3466" s="217" t="str">
        <f t="shared" si="163"/>
        <v>Unidad de Contratación (1)</v>
      </c>
      <c r="O3466" s="217" t="str">
        <f t="shared" si="164"/>
        <v>CO-DC-11001</v>
      </c>
      <c r="P3466" s="217">
        <f>+'PAA CONSOLIDADO'!V3469</f>
        <v>0</v>
      </c>
      <c r="Q3466" s="217">
        <f>+'PAA CONSOLIDADO'!X3469</f>
        <v>0</v>
      </c>
      <c r="R3466" s="217">
        <f>+'PAA CONSOLIDADO'!Y3469</f>
        <v>0</v>
      </c>
    </row>
    <row r="3467" spans="1:18" s="217" customFormat="1" x14ac:dyDescent="0.25">
      <c r="A3467" s="211">
        <f>+'PAA CONSOLIDADO'!C3470</f>
        <v>0</v>
      </c>
      <c r="B3467" s="211">
        <f>+'PAA CONSOLIDADO'!I3470</f>
        <v>0</v>
      </c>
      <c r="C3467" s="217" t="str">
        <f>+CONCATENATE('PAA CONSOLIDADO'!A3470,"-",'PAA CONSOLIDADO'!D3470,"-",'PAA CONSOLIDADO'!K3470)</f>
        <v>--</v>
      </c>
      <c r="D3467" s="217" t="e">
        <f>+VLOOKUP('PAA CONSOLIDADO'!L3470,LISTAS!$D$4:$E$15,2,0)</f>
        <v>#N/A</v>
      </c>
      <c r="E3467" s="217" t="e">
        <f>+VLOOKUP('PAA CONSOLIDADO'!M3470,LISTAS!$D$4:$E$15,2,0)</f>
        <v>#N/A</v>
      </c>
      <c r="F3467" s="217">
        <f>+'PAA CONSOLIDADO'!O3470</f>
        <v>0</v>
      </c>
      <c r="G3467" s="217">
        <f t="shared" si="162"/>
        <v>1</v>
      </c>
      <c r="H3467" s="217" t="e">
        <f>+VLOOKUP('PAA CONSOLIDADO'!P3470,LISTAS!$B$4:$C$17,2,0)</f>
        <v>#N/A</v>
      </c>
      <c r="I3467" s="217" t="e">
        <f>+VLOOKUP('PAA CONSOLIDADO'!Q3470,LISTAS!$B$22:$C$25,2,0)</f>
        <v>#N/A</v>
      </c>
      <c r="J3467" s="219">
        <f>'PAA CONSOLIDADO'!R3470</f>
        <v>0</v>
      </c>
      <c r="K3467" s="219">
        <f>+'PAA CONSOLIDADO'!S3470</f>
        <v>0</v>
      </c>
      <c r="L3467" s="217" t="e">
        <f>+VLOOKUP('PAA CONSOLIDADO'!T3470,LISTAS!$B$29:$C$31,2,0)</f>
        <v>#N/A</v>
      </c>
      <c r="M3467" s="217" t="e">
        <f>+VLOOKUP('PAA CONSOLIDADO'!U3470,LISTAS!$B$36:$C$39,2,0)</f>
        <v>#N/A</v>
      </c>
      <c r="N3467" s="217" t="str">
        <f t="shared" si="163"/>
        <v>Unidad de Contratación (1)</v>
      </c>
      <c r="O3467" s="217" t="str">
        <f t="shared" si="164"/>
        <v>CO-DC-11001</v>
      </c>
      <c r="P3467" s="217">
        <f>+'PAA CONSOLIDADO'!V3470</f>
        <v>0</v>
      </c>
      <c r="Q3467" s="217">
        <f>+'PAA CONSOLIDADO'!X3470</f>
        <v>0</v>
      </c>
      <c r="R3467" s="217">
        <f>+'PAA CONSOLIDADO'!Y3470</f>
        <v>0</v>
      </c>
    </row>
    <row r="3468" spans="1:18" s="217" customFormat="1" x14ac:dyDescent="0.25">
      <c r="A3468" s="211">
        <f>+'PAA CONSOLIDADO'!C3471</f>
        <v>0</v>
      </c>
      <c r="B3468" s="211">
        <f>+'PAA CONSOLIDADO'!I3471</f>
        <v>0</v>
      </c>
      <c r="C3468" s="217" t="str">
        <f>+CONCATENATE('PAA CONSOLIDADO'!A3471,"-",'PAA CONSOLIDADO'!D3471,"-",'PAA CONSOLIDADO'!K3471)</f>
        <v>--</v>
      </c>
      <c r="D3468" s="217" t="e">
        <f>+VLOOKUP('PAA CONSOLIDADO'!L3471,LISTAS!$D$4:$E$15,2,0)</f>
        <v>#N/A</v>
      </c>
      <c r="E3468" s="217" t="e">
        <f>+VLOOKUP('PAA CONSOLIDADO'!M3471,LISTAS!$D$4:$E$15,2,0)</f>
        <v>#N/A</v>
      </c>
      <c r="F3468" s="217">
        <f>+'PAA CONSOLIDADO'!O3471</f>
        <v>0</v>
      </c>
      <c r="G3468" s="217">
        <f t="shared" si="162"/>
        <v>1</v>
      </c>
      <c r="H3468" s="217" t="e">
        <f>+VLOOKUP('PAA CONSOLIDADO'!P3471,LISTAS!$B$4:$C$17,2,0)</f>
        <v>#N/A</v>
      </c>
      <c r="I3468" s="217" t="e">
        <f>+VLOOKUP('PAA CONSOLIDADO'!Q3471,LISTAS!$B$22:$C$25,2,0)</f>
        <v>#N/A</v>
      </c>
      <c r="J3468" s="219">
        <f>'PAA CONSOLIDADO'!R3471</f>
        <v>0</v>
      </c>
      <c r="K3468" s="219">
        <f>+'PAA CONSOLIDADO'!S3471</f>
        <v>0</v>
      </c>
      <c r="L3468" s="217" t="e">
        <f>+VLOOKUP('PAA CONSOLIDADO'!T3471,LISTAS!$B$29:$C$31,2,0)</f>
        <v>#N/A</v>
      </c>
      <c r="M3468" s="217" t="e">
        <f>+VLOOKUP('PAA CONSOLIDADO'!U3471,LISTAS!$B$36:$C$39,2,0)</f>
        <v>#N/A</v>
      </c>
      <c r="N3468" s="217" t="str">
        <f t="shared" si="163"/>
        <v>Unidad de Contratación (1)</v>
      </c>
      <c r="O3468" s="217" t="str">
        <f t="shared" si="164"/>
        <v>CO-DC-11001</v>
      </c>
      <c r="P3468" s="217">
        <f>+'PAA CONSOLIDADO'!V3471</f>
        <v>0</v>
      </c>
      <c r="Q3468" s="217">
        <f>+'PAA CONSOLIDADO'!X3471</f>
        <v>0</v>
      </c>
      <c r="R3468" s="217">
        <f>+'PAA CONSOLIDADO'!Y3471</f>
        <v>0</v>
      </c>
    </row>
    <row r="3469" spans="1:18" s="217" customFormat="1" x14ac:dyDescent="0.25">
      <c r="A3469" s="211">
        <f>+'PAA CONSOLIDADO'!C3472</f>
        <v>0</v>
      </c>
      <c r="B3469" s="211">
        <f>+'PAA CONSOLIDADO'!I3472</f>
        <v>0</v>
      </c>
      <c r="C3469" s="217" t="str">
        <f>+CONCATENATE('PAA CONSOLIDADO'!A3472,"-",'PAA CONSOLIDADO'!D3472,"-",'PAA CONSOLIDADO'!K3472)</f>
        <v>--</v>
      </c>
      <c r="D3469" s="217" t="e">
        <f>+VLOOKUP('PAA CONSOLIDADO'!L3472,LISTAS!$D$4:$E$15,2,0)</f>
        <v>#N/A</v>
      </c>
      <c r="E3469" s="217" t="e">
        <f>+VLOOKUP('PAA CONSOLIDADO'!M3472,LISTAS!$D$4:$E$15,2,0)</f>
        <v>#N/A</v>
      </c>
      <c r="F3469" s="217">
        <f>+'PAA CONSOLIDADO'!O3472</f>
        <v>0</v>
      </c>
      <c r="G3469" s="217">
        <f t="shared" si="162"/>
        <v>1</v>
      </c>
      <c r="H3469" s="217" t="e">
        <f>+VLOOKUP('PAA CONSOLIDADO'!P3472,LISTAS!$B$4:$C$17,2,0)</f>
        <v>#N/A</v>
      </c>
      <c r="I3469" s="217" t="e">
        <f>+VLOOKUP('PAA CONSOLIDADO'!Q3472,LISTAS!$B$22:$C$25,2,0)</f>
        <v>#N/A</v>
      </c>
      <c r="J3469" s="219">
        <f>'PAA CONSOLIDADO'!R3472</f>
        <v>0</v>
      </c>
      <c r="K3469" s="219">
        <f>+'PAA CONSOLIDADO'!S3472</f>
        <v>0</v>
      </c>
      <c r="L3469" s="217" t="e">
        <f>+VLOOKUP('PAA CONSOLIDADO'!T3472,LISTAS!$B$29:$C$31,2,0)</f>
        <v>#N/A</v>
      </c>
      <c r="M3469" s="217" t="e">
        <f>+VLOOKUP('PAA CONSOLIDADO'!U3472,LISTAS!$B$36:$C$39,2,0)</f>
        <v>#N/A</v>
      </c>
      <c r="N3469" s="217" t="str">
        <f t="shared" si="163"/>
        <v>Unidad de Contratación (1)</v>
      </c>
      <c r="O3469" s="217" t="str">
        <f t="shared" si="164"/>
        <v>CO-DC-11001</v>
      </c>
      <c r="P3469" s="217">
        <f>+'PAA CONSOLIDADO'!V3472</f>
        <v>0</v>
      </c>
      <c r="Q3469" s="217">
        <f>+'PAA CONSOLIDADO'!X3472</f>
        <v>0</v>
      </c>
      <c r="R3469" s="217">
        <f>+'PAA CONSOLIDADO'!Y3472</f>
        <v>0</v>
      </c>
    </row>
    <row r="3470" spans="1:18" s="217" customFormat="1" x14ac:dyDescent="0.25">
      <c r="A3470" s="211">
        <f>+'PAA CONSOLIDADO'!C3473</f>
        <v>0</v>
      </c>
      <c r="B3470" s="211">
        <f>+'PAA CONSOLIDADO'!I3473</f>
        <v>0</v>
      </c>
      <c r="C3470" s="217" t="str">
        <f>+CONCATENATE('PAA CONSOLIDADO'!A3473,"-",'PAA CONSOLIDADO'!D3473,"-",'PAA CONSOLIDADO'!K3473)</f>
        <v>--</v>
      </c>
      <c r="D3470" s="217" t="e">
        <f>+VLOOKUP('PAA CONSOLIDADO'!L3473,LISTAS!$D$4:$E$15,2,0)</f>
        <v>#N/A</v>
      </c>
      <c r="E3470" s="217" t="e">
        <f>+VLOOKUP('PAA CONSOLIDADO'!M3473,LISTAS!$D$4:$E$15,2,0)</f>
        <v>#N/A</v>
      </c>
      <c r="F3470" s="217">
        <f>+'PAA CONSOLIDADO'!O3473</f>
        <v>0</v>
      </c>
      <c r="G3470" s="217">
        <f t="shared" si="162"/>
        <v>1</v>
      </c>
      <c r="H3470" s="217" t="e">
        <f>+VLOOKUP('PAA CONSOLIDADO'!P3473,LISTAS!$B$4:$C$17,2,0)</f>
        <v>#N/A</v>
      </c>
      <c r="I3470" s="217" t="e">
        <f>+VLOOKUP('PAA CONSOLIDADO'!Q3473,LISTAS!$B$22:$C$25,2,0)</f>
        <v>#N/A</v>
      </c>
      <c r="J3470" s="219">
        <f>'PAA CONSOLIDADO'!R3473</f>
        <v>0</v>
      </c>
      <c r="K3470" s="219">
        <f>+'PAA CONSOLIDADO'!S3473</f>
        <v>0</v>
      </c>
      <c r="L3470" s="217" t="e">
        <f>+VLOOKUP('PAA CONSOLIDADO'!T3473,LISTAS!$B$29:$C$31,2,0)</f>
        <v>#N/A</v>
      </c>
      <c r="M3470" s="217" t="e">
        <f>+VLOOKUP('PAA CONSOLIDADO'!U3473,LISTAS!$B$36:$C$39,2,0)</f>
        <v>#N/A</v>
      </c>
      <c r="N3470" s="217" t="str">
        <f t="shared" si="163"/>
        <v>Unidad de Contratación (1)</v>
      </c>
      <c r="O3470" s="217" t="str">
        <f t="shared" si="164"/>
        <v>CO-DC-11001</v>
      </c>
      <c r="P3470" s="217">
        <f>+'PAA CONSOLIDADO'!V3473</f>
        <v>0</v>
      </c>
      <c r="Q3470" s="217">
        <f>+'PAA CONSOLIDADO'!X3473</f>
        <v>0</v>
      </c>
      <c r="R3470" s="217">
        <f>+'PAA CONSOLIDADO'!Y3473</f>
        <v>0</v>
      </c>
    </row>
    <row r="3471" spans="1:18" s="217" customFormat="1" x14ac:dyDescent="0.25">
      <c r="A3471" s="211">
        <f>+'PAA CONSOLIDADO'!C3474</f>
        <v>0</v>
      </c>
      <c r="B3471" s="211">
        <f>+'PAA CONSOLIDADO'!I3474</f>
        <v>0</v>
      </c>
      <c r="C3471" s="217" t="str">
        <f>+CONCATENATE('PAA CONSOLIDADO'!A3474,"-",'PAA CONSOLIDADO'!D3474,"-",'PAA CONSOLIDADO'!K3474)</f>
        <v>--</v>
      </c>
      <c r="D3471" s="217" t="e">
        <f>+VLOOKUP('PAA CONSOLIDADO'!L3474,LISTAS!$D$4:$E$15,2,0)</f>
        <v>#N/A</v>
      </c>
      <c r="E3471" s="217" t="e">
        <f>+VLOOKUP('PAA CONSOLIDADO'!M3474,LISTAS!$D$4:$E$15,2,0)</f>
        <v>#N/A</v>
      </c>
      <c r="F3471" s="217">
        <f>+'PAA CONSOLIDADO'!O3474</f>
        <v>0</v>
      </c>
      <c r="G3471" s="217">
        <f t="shared" si="162"/>
        <v>1</v>
      </c>
      <c r="H3471" s="217" t="e">
        <f>+VLOOKUP('PAA CONSOLIDADO'!P3474,LISTAS!$B$4:$C$17,2,0)</f>
        <v>#N/A</v>
      </c>
      <c r="I3471" s="217" t="e">
        <f>+VLOOKUP('PAA CONSOLIDADO'!Q3474,LISTAS!$B$22:$C$25,2,0)</f>
        <v>#N/A</v>
      </c>
      <c r="J3471" s="219">
        <f>'PAA CONSOLIDADO'!R3474</f>
        <v>0</v>
      </c>
      <c r="K3471" s="219">
        <f>+'PAA CONSOLIDADO'!S3474</f>
        <v>0</v>
      </c>
      <c r="L3471" s="217" t="e">
        <f>+VLOOKUP('PAA CONSOLIDADO'!T3474,LISTAS!$B$29:$C$31,2,0)</f>
        <v>#N/A</v>
      </c>
      <c r="M3471" s="217" t="e">
        <f>+VLOOKUP('PAA CONSOLIDADO'!U3474,LISTAS!$B$36:$C$39,2,0)</f>
        <v>#N/A</v>
      </c>
      <c r="N3471" s="217" t="str">
        <f t="shared" si="163"/>
        <v>Unidad de Contratación (1)</v>
      </c>
      <c r="O3471" s="217" t="str">
        <f t="shared" si="164"/>
        <v>CO-DC-11001</v>
      </c>
      <c r="P3471" s="217">
        <f>+'PAA CONSOLIDADO'!V3474</f>
        <v>0</v>
      </c>
      <c r="Q3471" s="217">
        <f>+'PAA CONSOLIDADO'!X3474</f>
        <v>0</v>
      </c>
      <c r="R3471" s="217">
        <f>+'PAA CONSOLIDADO'!Y3474</f>
        <v>0</v>
      </c>
    </row>
    <row r="3472" spans="1:18" s="217" customFormat="1" x14ac:dyDescent="0.25">
      <c r="A3472" s="211">
        <f>+'PAA CONSOLIDADO'!C3475</f>
        <v>0</v>
      </c>
      <c r="B3472" s="211">
        <f>+'PAA CONSOLIDADO'!I3475</f>
        <v>0</v>
      </c>
      <c r="C3472" s="217" t="str">
        <f>+CONCATENATE('PAA CONSOLIDADO'!A3475,"-",'PAA CONSOLIDADO'!D3475,"-",'PAA CONSOLIDADO'!K3475)</f>
        <v>--</v>
      </c>
      <c r="D3472" s="217" t="e">
        <f>+VLOOKUP('PAA CONSOLIDADO'!L3475,LISTAS!$D$4:$E$15,2,0)</f>
        <v>#N/A</v>
      </c>
      <c r="E3472" s="217" t="e">
        <f>+VLOOKUP('PAA CONSOLIDADO'!M3475,LISTAS!$D$4:$E$15,2,0)</f>
        <v>#N/A</v>
      </c>
      <c r="F3472" s="217">
        <f>+'PAA CONSOLIDADO'!O3475</f>
        <v>0</v>
      </c>
      <c r="G3472" s="217">
        <f t="shared" si="162"/>
        <v>1</v>
      </c>
      <c r="H3472" s="217" t="e">
        <f>+VLOOKUP('PAA CONSOLIDADO'!P3475,LISTAS!$B$4:$C$17,2,0)</f>
        <v>#N/A</v>
      </c>
      <c r="I3472" s="217" t="e">
        <f>+VLOOKUP('PAA CONSOLIDADO'!Q3475,LISTAS!$B$22:$C$25,2,0)</f>
        <v>#N/A</v>
      </c>
      <c r="J3472" s="219">
        <f>'PAA CONSOLIDADO'!R3475</f>
        <v>0</v>
      </c>
      <c r="K3472" s="219">
        <f>+'PAA CONSOLIDADO'!S3475</f>
        <v>0</v>
      </c>
      <c r="L3472" s="217" t="e">
        <f>+VLOOKUP('PAA CONSOLIDADO'!T3475,LISTAS!$B$29:$C$31,2,0)</f>
        <v>#N/A</v>
      </c>
      <c r="M3472" s="217" t="e">
        <f>+VLOOKUP('PAA CONSOLIDADO'!U3475,LISTAS!$B$36:$C$39,2,0)</f>
        <v>#N/A</v>
      </c>
      <c r="N3472" s="217" t="str">
        <f t="shared" si="163"/>
        <v>Unidad de Contratación (1)</v>
      </c>
      <c r="O3472" s="217" t="str">
        <f t="shared" si="164"/>
        <v>CO-DC-11001</v>
      </c>
      <c r="P3472" s="217">
        <f>+'PAA CONSOLIDADO'!V3475</f>
        <v>0</v>
      </c>
      <c r="Q3472" s="217">
        <f>+'PAA CONSOLIDADO'!X3475</f>
        <v>0</v>
      </c>
      <c r="R3472" s="217">
        <f>+'PAA CONSOLIDADO'!Y3475</f>
        <v>0</v>
      </c>
    </row>
    <row r="3473" spans="1:18" s="217" customFormat="1" x14ac:dyDescent="0.25">
      <c r="A3473" s="211">
        <f>+'PAA CONSOLIDADO'!C3476</f>
        <v>0</v>
      </c>
      <c r="B3473" s="211">
        <f>+'PAA CONSOLIDADO'!I3476</f>
        <v>0</v>
      </c>
      <c r="C3473" s="217" t="str">
        <f>+CONCATENATE('PAA CONSOLIDADO'!A3476,"-",'PAA CONSOLIDADO'!D3476,"-",'PAA CONSOLIDADO'!K3476)</f>
        <v>--</v>
      </c>
      <c r="D3473" s="217" t="e">
        <f>+VLOOKUP('PAA CONSOLIDADO'!L3476,LISTAS!$D$4:$E$15,2,0)</f>
        <v>#N/A</v>
      </c>
      <c r="E3473" s="217" t="e">
        <f>+VLOOKUP('PAA CONSOLIDADO'!M3476,LISTAS!$D$4:$E$15,2,0)</f>
        <v>#N/A</v>
      </c>
      <c r="F3473" s="217">
        <f>+'PAA CONSOLIDADO'!O3476</f>
        <v>0</v>
      </c>
      <c r="G3473" s="217">
        <f t="shared" si="162"/>
        <v>1</v>
      </c>
      <c r="H3473" s="217" t="e">
        <f>+VLOOKUP('PAA CONSOLIDADO'!P3476,LISTAS!$B$4:$C$17,2,0)</f>
        <v>#N/A</v>
      </c>
      <c r="I3473" s="217" t="e">
        <f>+VLOOKUP('PAA CONSOLIDADO'!Q3476,LISTAS!$B$22:$C$25,2,0)</f>
        <v>#N/A</v>
      </c>
      <c r="J3473" s="219">
        <f>'PAA CONSOLIDADO'!R3476</f>
        <v>0</v>
      </c>
      <c r="K3473" s="219">
        <f>+'PAA CONSOLIDADO'!S3476</f>
        <v>0</v>
      </c>
      <c r="L3473" s="217" t="e">
        <f>+VLOOKUP('PAA CONSOLIDADO'!T3476,LISTAS!$B$29:$C$31,2,0)</f>
        <v>#N/A</v>
      </c>
      <c r="M3473" s="217" t="e">
        <f>+VLOOKUP('PAA CONSOLIDADO'!U3476,LISTAS!$B$36:$C$39,2,0)</f>
        <v>#N/A</v>
      </c>
      <c r="N3473" s="217" t="str">
        <f t="shared" si="163"/>
        <v>Unidad de Contratación (1)</v>
      </c>
      <c r="O3473" s="217" t="str">
        <f t="shared" si="164"/>
        <v>CO-DC-11001</v>
      </c>
      <c r="P3473" s="217">
        <f>+'PAA CONSOLIDADO'!V3476</f>
        <v>0</v>
      </c>
      <c r="Q3473" s="217">
        <f>+'PAA CONSOLIDADO'!X3476</f>
        <v>0</v>
      </c>
      <c r="R3473" s="217">
        <f>+'PAA CONSOLIDADO'!Y3476</f>
        <v>0</v>
      </c>
    </row>
    <row r="3474" spans="1:18" s="217" customFormat="1" x14ac:dyDescent="0.25">
      <c r="A3474" s="211">
        <f>+'PAA CONSOLIDADO'!C3477</f>
        <v>0</v>
      </c>
      <c r="B3474" s="211">
        <f>+'PAA CONSOLIDADO'!I3477</f>
        <v>0</v>
      </c>
      <c r="C3474" s="217" t="str">
        <f>+CONCATENATE('PAA CONSOLIDADO'!A3477,"-",'PAA CONSOLIDADO'!D3477,"-",'PAA CONSOLIDADO'!K3477)</f>
        <v>--</v>
      </c>
      <c r="D3474" s="217" t="e">
        <f>+VLOOKUP('PAA CONSOLIDADO'!L3477,LISTAS!$D$4:$E$15,2,0)</f>
        <v>#N/A</v>
      </c>
      <c r="E3474" s="217" t="e">
        <f>+VLOOKUP('PAA CONSOLIDADO'!M3477,LISTAS!$D$4:$E$15,2,0)</f>
        <v>#N/A</v>
      </c>
      <c r="F3474" s="217">
        <f>+'PAA CONSOLIDADO'!O3477</f>
        <v>0</v>
      </c>
      <c r="G3474" s="217">
        <f t="shared" si="162"/>
        <v>1</v>
      </c>
      <c r="H3474" s="217" t="e">
        <f>+VLOOKUP('PAA CONSOLIDADO'!P3477,LISTAS!$B$4:$C$17,2,0)</f>
        <v>#N/A</v>
      </c>
      <c r="I3474" s="217" t="e">
        <f>+VLOOKUP('PAA CONSOLIDADO'!Q3477,LISTAS!$B$22:$C$25,2,0)</f>
        <v>#N/A</v>
      </c>
      <c r="J3474" s="219">
        <f>'PAA CONSOLIDADO'!R3477</f>
        <v>0</v>
      </c>
      <c r="K3474" s="219">
        <f>+'PAA CONSOLIDADO'!S3477</f>
        <v>0</v>
      </c>
      <c r="L3474" s="217" t="e">
        <f>+VLOOKUP('PAA CONSOLIDADO'!T3477,LISTAS!$B$29:$C$31,2,0)</f>
        <v>#N/A</v>
      </c>
      <c r="M3474" s="217" t="e">
        <f>+VLOOKUP('PAA CONSOLIDADO'!U3477,LISTAS!$B$36:$C$39,2,0)</f>
        <v>#N/A</v>
      </c>
      <c r="N3474" s="217" t="str">
        <f t="shared" si="163"/>
        <v>Unidad de Contratación (1)</v>
      </c>
      <c r="O3474" s="217" t="str">
        <f t="shared" si="164"/>
        <v>CO-DC-11001</v>
      </c>
      <c r="P3474" s="217">
        <f>+'PAA CONSOLIDADO'!V3477</f>
        <v>0</v>
      </c>
      <c r="Q3474" s="217">
        <f>+'PAA CONSOLIDADO'!X3477</f>
        <v>0</v>
      </c>
      <c r="R3474" s="217">
        <f>+'PAA CONSOLIDADO'!Y3477</f>
        <v>0</v>
      </c>
    </row>
    <row r="3475" spans="1:18" s="217" customFormat="1" x14ac:dyDescent="0.25">
      <c r="A3475" s="211">
        <f>+'PAA CONSOLIDADO'!C3478</f>
        <v>0</v>
      </c>
      <c r="B3475" s="211">
        <f>+'PAA CONSOLIDADO'!I3478</f>
        <v>0</v>
      </c>
      <c r="C3475" s="217" t="str">
        <f>+CONCATENATE('PAA CONSOLIDADO'!A3478,"-",'PAA CONSOLIDADO'!D3478,"-",'PAA CONSOLIDADO'!K3478)</f>
        <v>--</v>
      </c>
      <c r="D3475" s="217" t="e">
        <f>+VLOOKUP('PAA CONSOLIDADO'!L3478,LISTAS!$D$4:$E$15,2,0)</f>
        <v>#N/A</v>
      </c>
      <c r="E3475" s="217" t="e">
        <f>+VLOOKUP('PAA CONSOLIDADO'!M3478,LISTAS!$D$4:$E$15,2,0)</f>
        <v>#N/A</v>
      </c>
      <c r="F3475" s="217">
        <f>+'PAA CONSOLIDADO'!O3478</f>
        <v>0</v>
      </c>
      <c r="G3475" s="217">
        <f t="shared" si="162"/>
        <v>1</v>
      </c>
      <c r="H3475" s="217" t="e">
        <f>+VLOOKUP('PAA CONSOLIDADO'!P3478,LISTAS!$B$4:$C$17,2,0)</f>
        <v>#N/A</v>
      </c>
      <c r="I3475" s="217" t="e">
        <f>+VLOOKUP('PAA CONSOLIDADO'!Q3478,LISTAS!$B$22:$C$25,2,0)</f>
        <v>#N/A</v>
      </c>
      <c r="J3475" s="219">
        <f>'PAA CONSOLIDADO'!R3478</f>
        <v>0</v>
      </c>
      <c r="K3475" s="219">
        <f>+'PAA CONSOLIDADO'!S3478</f>
        <v>0</v>
      </c>
      <c r="L3475" s="217" t="e">
        <f>+VLOOKUP('PAA CONSOLIDADO'!T3478,LISTAS!$B$29:$C$31,2,0)</f>
        <v>#N/A</v>
      </c>
      <c r="M3475" s="217" t="e">
        <f>+VLOOKUP('PAA CONSOLIDADO'!U3478,LISTAS!$B$36:$C$39,2,0)</f>
        <v>#N/A</v>
      </c>
      <c r="N3475" s="217" t="str">
        <f t="shared" si="163"/>
        <v>Unidad de Contratación (1)</v>
      </c>
      <c r="O3475" s="217" t="str">
        <f t="shared" si="164"/>
        <v>CO-DC-11001</v>
      </c>
      <c r="P3475" s="217">
        <f>+'PAA CONSOLIDADO'!V3478</f>
        <v>0</v>
      </c>
      <c r="Q3475" s="217">
        <f>+'PAA CONSOLIDADO'!X3478</f>
        <v>0</v>
      </c>
      <c r="R3475" s="217">
        <f>+'PAA CONSOLIDADO'!Y3478</f>
        <v>0</v>
      </c>
    </row>
    <row r="3476" spans="1:18" s="217" customFormat="1" x14ac:dyDescent="0.25">
      <c r="A3476" s="211">
        <f>+'PAA CONSOLIDADO'!C3479</f>
        <v>0</v>
      </c>
      <c r="B3476" s="211">
        <f>+'PAA CONSOLIDADO'!I3479</f>
        <v>0</v>
      </c>
      <c r="C3476" s="217" t="str">
        <f>+CONCATENATE('PAA CONSOLIDADO'!A3479,"-",'PAA CONSOLIDADO'!D3479,"-",'PAA CONSOLIDADO'!K3479)</f>
        <v>--</v>
      </c>
      <c r="D3476" s="217" t="e">
        <f>+VLOOKUP('PAA CONSOLIDADO'!L3479,LISTAS!$D$4:$E$15,2,0)</f>
        <v>#N/A</v>
      </c>
      <c r="E3476" s="217" t="e">
        <f>+VLOOKUP('PAA CONSOLIDADO'!M3479,LISTAS!$D$4:$E$15,2,0)</f>
        <v>#N/A</v>
      </c>
      <c r="F3476" s="217">
        <f>+'PAA CONSOLIDADO'!O3479</f>
        <v>0</v>
      </c>
      <c r="G3476" s="217">
        <f t="shared" si="162"/>
        <v>1</v>
      </c>
      <c r="H3476" s="217" t="e">
        <f>+VLOOKUP('PAA CONSOLIDADO'!P3479,LISTAS!$B$4:$C$17,2,0)</f>
        <v>#N/A</v>
      </c>
      <c r="I3476" s="217" t="e">
        <f>+VLOOKUP('PAA CONSOLIDADO'!Q3479,LISTAS!$B$22:$C$25,2,0)</f>
        <v>#N/A</v>
      </c>
      <c r="J3476" s="219">
        <f>'PAA CONSOLIDADO'!R3479</f>
        <v>0</v>
      </c>
      <c r="K3476" s="219">
        <f>+'PAA CONSOLIDADO'!S3479</f>
        <v>0</v>
      </c>
      <c r="L3476" s="217" t="e">
        <f>+VLOOKUP('PAA CONSOLIDADO'!T3479,LISTAS!$B$29:$C$31,2,0)</f>
        <v>#N/A</v>
      </c>
      <c r="M3476" s="217" t="e">
        <f>+VLOOKUP('PAA CONSOLIDADO'!U3479,LISTAS!$B$36:$C$39,2,0)</f>
        <v>#N/A</v>
      </c>
      <c r="N3476" s="217" t="str">
        <f t="shared" si="163"/>
        <v>Unidad de Contratación (1)</v>
      </c>
      <c r="O3476" s="217" t="str">
        <f t="shared" si="164"/>
        <v>CO-DC-11001</v>
      </c>
      <c r="P3476" s="217">
        <f>+'PAA CONSOLIDADO'!V3479</f>
        <v>0</v>
      </c>
      <c r="Q3476" s="217">
        <f>+'PAA CONSOLIDADO'!X3479</f>
        <v>0</v>
      </c>
      <c r="R3476" s="217">
        <f>+'PAA CONSOLIDADO'!Y3479</f>
        <v>0</v>
      </c>
    </row>
    <row r="3477" spans="1:18" s="217" customFormat="1" x14ac:dyDescent="0.25">
      <c r="A3477" s="211">
        <f>+'PAA CONSOLIDADO'!C3480</f>
        <v>0</v>
      </c>
      <c r="B3477" s="211">
        <f>+'PAA CONSOLIDADO'!I3480</f>
        <v>0</v>
      </c>
      <c r="C3477" s="217" t="str">
        <f>+CONCATENATE('PAA CONSOLIDADO'!A3480,"-",'PAA CONSOLIDADO'!D3480,"-",'PAA CONSOLIDADO'!K3480)</f>
        <v>--</v>
      </c>
      <c r="D3477" s="217" t="e">
        <f>+VLOOKUP('PAA CONSOLIDADO'!L3480,LISTAS!$D$4:$E$15,2,0)</f>
        <v>#N/A</v>
      </c>
      <c r="E3477" s="217" t="e">
        <f>+VLOOKUP('PAA CONSOLIDADO'!M3480,LISTAS!$D$4:$E$15,2,0)</f>
        <v>#N/A</v>
      </c>
      <c r="F3477" s="217">
        <f>+'PAA CONSOLIDADO'!O3480</f>
        <v>0</v>
      </c>
      <c r="G3477" s="217">
        <f t="shared" si="162"/>
        <v>1</v>
      </c>
      <c r="H3477" s="217" t="e">
        <f>+VLOOKUP('PAA CONSOLIDADO'!P3480,LISTAS!$B$4:$C$17,2,0)</f>
        <v>#N/A</v>
      </c>
      <c r="I3477" s="217" t="e">
        <f>+VLOOKUP('PAA CONSOLIDADO'!Q3480,LISTAS!$B$22:$C$25,2,0)</f>
        <v>#N/A</v>
      </c>
      <c r="J3477" s="219">
        <f>'PAA CONSOLIDADO'!R3480</f>
        <v>0</v>
      </c>
      <c r="K3477" s="219">
        <f>+'PAA CONSOLIDADO'!S3480</f>
        <v>0</v>
      </c>
      <c r="L3477" s="217" t="e">
        <f>+VLOOKUP('PAA CONSOLIDADO'!T3480,LISTAS!$B$29:$C$31,2,0)</f>
        <v>#N/A</v>
      </c>
      <c r="M3477" s="217" t="e">
        <f>+VLOOKUP('PAA CONSOLIDADO'!U3480,LISTAS!$B$36:$C$39,2,0)</f>
        <v>#N/A</v>
      </c>
      <c r="N3477" s="217" t="str">
        <f t="shared" si="163"/>
        <v>Unidad de Contratación (1)</v>
      </c>
      <c r="O3477" s="217" t="str">
        <f t="shared" si="164"/>
        <v>CO-DC-11001</v>
      </c>
      <c r="P3477" s="217">
        <f>+'PAA CONSOLIDADO'!V3480</f>
        <v>0</v>
      </c>
      <c r="Q3477" s="217">
        <f>+'PAA CONSOLIDADO'!X3480</f>
        <v>0</v>
      </c>
      <c r="R3477" s="217">
        <f>+'PAA CONSOLIDADO'!Y3480</f>
        <v>0</v>
      </c>
    </row>
    <row r="3478" spans="1:18" s="217" customFormat="1" x14ac:dyDescent="0.25">
      <c r="A3478" s="211">
        <f>+'PAA CONSOLIDADO'!C3481</f>
        <v>0</v>
      </c>
      <c r="B3478" s="211">
        <f>+'PAA CONSOLIDADO'!I3481</f>
        <v>0</v>
      </c>
      <c r="C3478" s="217" t="str">
        <f>+CONCATENATE('PAA CONSOLIDADO'!A3481,"-",'PAA CONSOLIDADO'!D3481,"-",'PAA CONSOLIDADO'!K3481)</f>
        <v>--</v>
      </c>
      <c r="D3478" s="217" t="e">
        <f>+VLOOKUP('PAA CONSOLIDADO'!L3481,LISTAS!$D$4:$E$15,2,0)</f>
        <v>#N/A</v>
      </c>
      <c r="E3478" s="217" t="e">
        <f>+VLOOKUP('PAA CONSOLIDADO'!M3481,LISTAS!$D$4:$E$15,2,0)</f>
        <v>#N/A</v>
      </c>
      <c r="F3478" s="217">
        <f>+'PAA CONSOLIDADO'!O3481</f>
        <v>0</v>
      </c>
      <c r="G3478" s="217">
        <f t="shared" si="162"/>
        <v>1</v>
      </c>
      <c r="H3478" s="217" t="e">
        <f>+VLOOKUP('PAA CONSOLIDADO'!P3481,LISTAS!$B$4:$C$17,2,0)</f>
        <v>#N/A</v>
      </c>
      <c r="I3478" s="217" t="e">
        <f>+VLOOKUP('PAA CONSOLIDADO'!Q3481,LISTAS!$B$22:$C$25,2,0)</f>
        <v>#N/A</v>
      </c>
      <c r="J3478" s="219">
        <f>'PAA CONSOLIDADO'!R3481</f>
        <v>0</v>
      </c>
      <c r="K3478" s="219">
        <f>+'PAA CONSOLIDADO'!S3481</f>
        <v>0</v>
      </c>
      <c r="L3478" s="217" t="e">
        <f>+VLOOKUP('PAA CONSOLIDADO'!T3481,LISTAS!$B$29:$C$31,2,0)</f>
        <v>#N/A</v>
      </c>
      <c r="M3478" s="217" t="e">
        <f>+VLOOKUP('PAA CONSOLIDADO'!U3481,LISTAS!$B$36:$C$39,2,0)</f>
        <v>#N/A</v>
      </c>
      <c r="N3478" s="217" t="str">
        <f t="shared" si="163"/>
        <v>Unidad de Contratación (1)</v>
      </c>
      <c r="O3478" s="217" t="str">
        <f t="shared" si="164"/>
        <v>CO-DC-11001</v>
      </c>
      <c r="P3478" s="217">
        <f>+'PAA CONSOLIDADO'!V3481</f>
        <v>0</v>
      </c>
      <c r="Q3478" s="217">
        <f>+'PAA CONSOLIDADO'!X3481</f>
        <v>0</v>
      </c>
      <c r="R3478" s="217">
        <f>+'PAA CONSOLIDADO'!Y3481</f>
        <v>0</v>
      </c>
    </row>
    <row r="3479" spans="1:18" s="217" customFormat="1" x14ac:dyDescent="0.25">
      <c r="A3479" s="211">
        <f>+'PAA CONSOLIDADO'!C3482</f>
        <v>0</v>
      </c>
      <c r="B3479" s="211">
        <f>+'PAA CONSOLIDADO'!I3482</f>
        <v>0</v>
      </c>
      <c r="C3479" s="217" t="str">
        <f>+CONCATENATE('PAA CONSOLIDADO'!A3482,"-",'PAA CONSOLIDADO'!D3482,"-",'PAA CONSOLIDADO'!K3482)</f>
        <v>--</v>
      </c>
      <c r="D3479" s="217" t="e">
        <f>+VLOOKUP('PAA CONSOLIDADO'!L3482,LISTAS!$D$4:$E$15,2,0)</f>
        <v>#N/A</v>
      </c>
      <c r="E3479" s="217" t="e">
        <f>+VLOOKUP('PAA CONSOLIDADO'!M3482,LISTAS!$D$4:$E$15,2,0)</f>
        <v>#N/A</v>
      </c>
      <c r="F3479" s="217">
        <f>+'PAA CONSOLIDADO'!O3482</f>
        <v>0</v>
      </c>
      <c r="G3479" s="217">
        <f t="shared" si="162"/>
        <v>1</v>
      </c>
      <c r="H3479" s="217" t="e">
        <f>+VLOOKUP('PAA CONSOLIDADO'!P3482,LISTAS!$B$4:$C$17,2,0)</f>
        <v>#N/A</v>
      </c>
      <c r="I3479" s="217" t="e">
        <f>+VLOOKUP('PAA CONSOLIDADO'!Q3482,LISTAS!$B$22:$C$25,2,0)</f>
        <v>#N/A</v>
      </c>
      <c r="J3479" s="219">
        <f>'PAA CONSOLIDADO'!R3482</f>
        <v>0</v>
      </c>
      <c r="K3479" s="219">
        <f>+'PAA CONSOLIDADO'!S3482</f>
        <v>0</v>
      </c>
      <c r="L3479" s="217" t="e">
        <f>+VLOOKUP('PAA CONSOLIDADO'!T3482,LISTAS!$B$29:$C$31,2,0)</f>
        <v>#N/A</v>
      </c>
      <c r="M3479" s="217" t="e">
        <f>+VLOOKUP('PAA CONSOLIDADO'!U3482,LISTAS!$B$36:$C$39,2,0)</f>
        <v>#N/A</v>
      </c>
      <c r="N3479" s="217" t="str">
        <f t="shared" si="163"/>
        <v>Unidad de Contratación (1)</v>
      </c>
      <c r="O3479" s="217" t="str">
        <f t="shared" si="164"/>
        <v>CO-DC-11001</v>
      </c>
      <c r="P3479" s="217">
        <f>+'PAA CONSOLIDADO'!V3482</f>
        <v>0</v>
      </c>
      <c r="Q3479" s="217">
        <f>+'PAA CONSOLIDADO'!X3482</f>
        <v>0</v>
      </c>
      <c r="R3479" s="217">
        <f>+'PAA CONSOLIDADO'!Y3482</f>
        <v>0</v>
      </c>
    </row>
    <row r="3480" spans="1:18" s="217" customFormat="1" x14ac:dyDescent="0.25">
      <c r="A3480" s="211">
        <f>+'PAA CONSOLIDADO'!C3483</f>
        <v>0</v>
      </c>
      <c r="B3480" s="211">
        <f>+'PAA CONSOLIDADO'!I3483</f>
        <v>0</v>
      </c>
      <c r="C3480" s="217" t="str">
        <f>+CONCATENATE('PAA CONSOLIDADO'!A3483,"-",'PAA CONSOLIDADO'!D3483,"-",'PAA CONSOLIDADO'!K3483)</f>
        <v>--</v>
      </c>
      <c r="D3480" s="217" t="e">
        <f>+VLOOKUP('PAA CONSOLIDADO'!L3483,LISTAS!$D$4:$E$15,2,0)</f>
        <v>#N/A</v>
      </c>
      <c r="E3480" s="217" t="e">
        <f>+VLOOKUP('PAA CONSOLIDADO'!M3483,LISTAS!$D$4:$E$15,2,0)</f>
        <v>#N/A</v>
      </c>
      <c r="F3480" s="217">
        <f>+'PAA CONSOLIDADO'!O3483</f>
        <v>0</v>
      </c>
      <c r="G3480" s="217">
        <f t="shared" si="162"/>
        <v>1</v>
      </c>
      <c r="H3480" s="217" t="e">
        <f>+VLOOKUP('PAA CONSOLIDADO'!P3483,LISTAS!$B$4:$C$17,2,0)</f>
        <v>#N/A</v>
      </c>
      <c r="I3480" s="217" t="e">
        <f>+VLOOKUP('PAA CONSOLIDADO'!Q3483,LISTAS!$B$22:$C$25,2,0)</f>
        <v>#N/A</v>
      </c>
      <c r="J3480" s="219">
        <f>'PAA CONSOLIDADO'!R3483</f>
        <v>0</v>
      </c>
      <c r="K3480" s="219">
        <f>+'PAA CONSOLIDADO'!S3483</f>
        <v>0</v>
      </c>
      <c r="L3480" s="217" t="e">
        <f>+VLOOKUP('PAA CONSOLIDADO'!T3483,LISTAS!$B$29:$C$31,2,0)</f>
        <v>#N/A</v>
      </c>
      <c r="M3480" s="217" t="e">
        <f>+VLOOKUP('PAA CONSOLIDADO'!U3483,LISTAS!$B$36:$C$39,2,0)</f>
        <v>#N/A</v>
      </c>
      <c r="N3480" s="217" t="str">
        <f t="shared" si="163"/>
        <v>Unidad de Contratación (1)</v>
      </c>
      <c r="O3480" s="217" t="str">
        <f t="shared" si="164"/>
        <v>CO-DC-11001</v>
      </c>
      <c r="P3480" s="217">
        <f>+'PAA CONSOLIDADO'!V3483</f>
        <v>0</v>
      </c>
      <c r="Q3480" s="217">
        <f>+'PAA CONSOLIDADO'!X3483</f>
        <v>0</v>
      </c>
      <c r="R3480" s="217">
        <f>+'PAA CONSOLIDADO'!Y3483</f>
        <v>0</v>
      </c>
    </row>
    <row r="3481" spans="1:18" s="217" customFormat="1" x14ac:dyDescent="0.25">
      <c r="A3481" s="211">
        <f>+'PAA CONSOLIDADO'!C3484</f>
        <v>0</v>
      </c>
      <c r="B3481" s="211">
        <f>+'PAA CONSOLIDADO'!I3484</f>
        <v>0</v>
      </c>
      <c r="C3481" s="217" t="str">
        <f>+CONCATENATE('PAA CONSOLIDADO'!A3484,"-",'PAA CONSOLIDADO'!D3484,"-",'PAA CONSOLIDADO'!K3484)</f>
        <v>--</v>
      </c>
      <c r="D3481" s="217" t="e">
        <f>+VLOOKUP('PAA CONSOLIDADO'!L3484,LISTAS!$D$4:$E$15,2,0)</f>
        <v>#N/A</v>
      </c>
      <c r="E3481" s="217" t="e">
        <f>+VLOOKUP('PAA CONSOLIDADO'!M3484,LISTAS!$D$4:$E$15,2,0)</f>
        <v>#N/A</v>
      </c>
      <c r="F3481" s="217">
        <f>+'PAA CONSOLIDADO'!O3484</f>
        <v>0</v>
      </c>
      <c r="G3481" s="217">
        <f t="shared" si="162"/>
        <v>1</v>
      </c>
      <c r="H3481" s="217" t="e">
        <f>+VLOOKUP('PAA CONSOLIDADO'!P3484,LISTAS!$B$4:$C$17,2,0)</f>
        <v>#N/A</v>
      </c>
      <c r="I3481" s="217" t="e">
        <f>+VLOOKUP('PAA CONSOLIDADO'!Q3484,LISTAS!$B$22:$C$25,2,0)</f>
        <v>#N/A</v>
      </c>
      <c r="J3481" s="219">
        <f>'PAA CONSOLIDADO'!R3484</f>
        <v>0</v>
      </c>
      <c r="K3481" s="219">
        <f>+'PAA CONSOLIDADO'!S3484</f>
        <v>0</v>
      </c>
      <c r="L3481" s="217" t="e">
        <f>+VLOOKUP('PAA CONSOLIDADO'!T3484,LISTAS!$B$29:$C$31,2,0)</f>
        <v>#N/A</v>
      </c>
      <c r="M3481" s="217" t="e">
        <f>+VLOOKUP('PAA CONSOLIDADO'!U3484,LISTAS!$B$36:$C$39,2,0)</f>
        <v>#N/A</v>
      </c>
      <c r="N3481" s="217" t="str">
        <f t="shared" si="163"/>
        <v>Unidad de Contratación (1)</v>
      </c>
      <c r="O3481" s="217" t="str">
        <f t="shared" si="164"/>
        <v>CO-DC-11001</v>
      </c>
      <c r="P3481" s="217">
        <f>+'PAA CONSOLIDADO'!V3484</f>
        <v>0</v>
      </c>
      <c r="Q3481" s="217">
        <f>+'PAA CONSOLIDADO'!X3484</f>
        <v>0</v>
      </c>
      <c r="R3481" s="217">
        <f>+'PAA CONSOLIDADO'!Y3484</f>
        <v>0</v>
      </c>
    </row>
    <row r="3482" spans="1:18" s="217" customFormat="1" x14ac:dyDescent="0.25">
      <c r="A3482" s="211">
        <f>+'PAA CONSOLIDADO'!C3485</f>
        <v>0</v>
      </c>
      <c r="B3482" s="211">
        <f>+'PAA CONSOLIDADO'!I3485</f>
        <v>0</v>
      </c>
      <c r="C3482" s="217" t="str">
        <f>+CONCATENATE('PAA CONSOLIDADO'!A3485,"-",'PAA CONSOLIDADO'!D3485,"-",'PAA CONSOLIDADO'!K3485)</f>
        <v>--</v>
      </c>
      <c r="D3482" s="217" t="e">
        <f>+VLOOKUP('PAA CONSOLIDADO'!L3485,LISTAS!$D$4:$E$15,2,0)</f>
        <v>#N/A</v>
      </c>
      <c r="E3482" s="217" t="e">
        <f>+VLOOKUP('PAA CONSOLIDADO'!M3485,LISTAS!$D$4:$E$15,2,0)</f>
        <v>#N/A</v>
      </c>
      <c r="F3482" s="217">
        <f>+'PAA CONSOLIDADO'!O3485</f>
        <v>0</v>
      </c>
      <c r="G3482" s="217">
        <f t="shared" si="162"/>
        <v>1</v>
      </c>
      <c r="H3482" s="217" t="e">
        <f>+VLOOKUP('PAA CONSOLIDADO'!P3485,LISTAS!$B$4:$C$17,2,0)</f>
        <v>#N/A</v>
      </c>
      <c r="I3482" s="217" t="e">
        <f>+VLOOKUP('PAA CONSOLIDADO'!Q3485,LISTAS!$B$22:$C$25,2,0)</f>
        <v>#N/A</v>
      </c>
      <c r="J3482" s="219">
        <f>'PAA CONSOLIDADO'!R3485</f>
        <v>0</v>
      </c>
      <c r="K3482" s="219">
        <f>+'PAA CONSOLIDADO'!S3485</f>
        <v>0</v>
      </c>
      <c r="L3482" s="217" t="e">
        <f>+VLOOKUP('PAA CONSOLIDADO'!T3485,LISTAS!$B$29:$C$31,2,0)</f>
        <v>#N/A</v>
      </c>
      <c r="M3482" s="217" t="e">
        <f>+VLOOKUP('PAA CONSOLIDADO'!U3485,LISTAS!$B$36:$C$39,2,0)</f>
        <v>#N/A</v>
      </c>
      <c r="N3482" s="217" t="str">
        <f t="shared" si="163"/>
        <v>Unidad de Contratación (1)</v>
      </c>
      <c r="O3482" s="217" t="str">
        <f t="shared" si="164"/>
        <v>CO-DC-11001</v>
      </c>
      <c r="P3482" s="217">
        <f>+'PAA CONSOLIDADO'!V3485</f>
        <v>0</v>
      </c>
      <c r="Q3482" s="217">
        <f>+'PAA CONSOLIDADO'!X3485</f>
        <v>0</v>
      </c>
      <c r="R3482" s="217">
        <f>+'PAA CONSOLIDADO'!Y3485</f>
        <v>0</v>
      </c>
    </row>
    <row r="3483" spans="1:18" s="217" customFormat="1" x14ac:dyDescent="0.25">
      <c r="A3483" s="211">
        <f>+'PAA CONSOLIDADO'!C3486</f>
        <v>0</v>
      </c>
      <c r="B3483" s="211">
        <f>+'PAA CONSOLIDADO'!I3486</f>
        <v>0</v>
      </c>
      <c r="C3483" s="217" t="str">
        <f>+CONCATENATE('PAA CONSOLIDADO'!A3486,"-",'PAA CONSOLIDADO'!D3486,"-",'PAA CONSOLIDADO'!K3486)</f>
        <v>--</v>
      </c>
      <c r="D3483" s="217" t="e">
        <f>+VLOOKUP('PAA CONSOLIDADO'!L3486,LISTAS!$D$4:$E$15,2,0)</f>
        <v>#N/A</v>
      </c>
      <c r="E3483" s="217" t="e">
        <f>+VLOOKUP('PAA CONSOLIDADO'!M3486,LISTAS!$D$4:$E$15,2,0)</f>
        <v>#N/A</v>
      </c>
      <c r="F3483" s="217">
        <f>+'PAA CONSOLIDADO'!O3486</f>
        <v>0</v>
      </c>
      <c r="G3483" s="217">
        <f t="shared" si="162"/>
        <v>1</v>
      </c>
      <c r="H3483" s="217" t="e">
        <f>+VLOOKUP('PAA CONSOLIDADO'!P3486,LISTAS!$B$4:$C$17,2,0)</f>
        <v>#N/A</v>
      </c>
      <c r="I3483" s="217" t="e">
        <f>+VLOOKUP('PAA CONSOLIDADO'!Q3486,LISTAS!$B$22:$C$25,2,0)</f>
        <v>#N/A</v>
      </c>
      <c r="J3483" s="219">
        <f>'PAA CONSOLIDADO'!R3486</f>
        <v>0</v>
      </c>
      <c r="K3483" s="219">
        <f>+'PAA CONSOLIDADO'!S3486</f>
        <v>0</v>
      </c>
      <c r="L3483" s="217" t="e">
        <f>+VLOOKUP('PAA CONSOLIDADO'!T3486,LISTAS!$B$29:$C$31,2,0)</f>
        <v>#N/A</v>
      </c>
      <c r="M3483" s="217" t="e">
        <f>+VLOOKUP('PAA CONSOLIDADO'!U3486,LISTAS!$B$36:$C$39,2,0)</f>
        <v>#N/A</v>
      </c>
      <c r="N3483" s="217" t="str">
        <f t="shared" si="163"/>
        <v>Unidad de Contratación (1)</v>
      </c>
      <c r="O3483" s="217" t="str">
        <f t="shared" si="164"/>
        <v>CO-DC-11001</v>
      </c>
      <c r="P3483" s="217">
        <f>+'PAA CONSOLIDADO'!V3486</f>
        <v>0</v>
      </c>
      <c r="Q3483" s="217">
        <f>+'PAA CONSOLIDADO'!X3486</f>
        <v>0</v>
      </c>
      <c r="R3483" s="217">
        <f>+'PAA CONSOLIDADO'!Y3486</f>
        <v>0</v>
      </c>
    </row>
    <row r="3484" spans="1:18" s="217" customFormat="1" x14ac:dyDescent="0.25">
      <c r="A3484" s="211">
        <f>+'PAA CONSOLIDADO'!C3487</f>
        <v>0</v>
      </c>
      <c r="B3484" s="211">
        <f>+'PAA CONSOLIDADO'!I3487</f>
        <v>0</v>
      </c>
      <c r="C3484" s="217" t="str">
        <f>+CONCATENATE('PAA CONSOLIDADO'!A3487,"-",'PAA CONSOLIDADO'!D3487,"-",'PAA CONSOLIDADO'!K3487)</f>
        <v>--</v>
      </c>
      <c r="D3484" s="217" t="e">
        <f>+VLOOKUP('PAA CONSOLIDADO'!L3487,LISTAS!$D$4:$E$15,2,0)</f>
        <v>#N/A</v>
      </c>
      <c r="E3484" s="217" t="e">
        <f>+VLOOKUP('PAA CONSOLIDADO'!M3487,LISTAS!$D$4:$E$15,2,0)</f>
        <v>#N/A</v>
      </c>
      <c r="F3484" s="217">
        <f>+'PAA CONSOLIDADO'!O3487</f>
        <v>0</v>
      </c>
      <c r="G3484" s="217">
        <f t="shared" si="162"/>
        <v>1</v>
      </c>
      <c r="H3484" s="217" t="e">
        <f>+VLOOKUP('PAA CONSOLIDADO'!P3487,LISTAS!$B$4:$C$17,2,0)</f>
        <v>#N/A</v>
      </c>
      <c r="I3484" s="217" t="e">
        <f>+VLOOKUP('PAA CONSOLIDADO'!Q3487,LISTAS!$B$22:$C$25,2,0)</f>
        <v>#N/A</v>
      </c>
      <c r="J3484" s="219">
        <f>'PAA CONSOLIDADO'!R3487</f>
        <v>0</v>
      </c>
      <c r="K3484" s="219">
        <f>+'PAA CONSOLIDADO'!S3487</f>
        <v>0</v>
      </c>
      <c r="L3484" s="217" t="e">
        <f>+VLOOKUP('PAA CONSOLIDADO'!T3487,LISTAS!$B$29:$C$31,2,0)</f>
        <v>#N/A</v>
      </c>
      <c r="M3484" s="217" t="e">
        <f>+VLOOKUP('PAA CONSOLIDADO'!U3487,LISTAS!$B$36:$C$39,2,0)</f>
        <v>#N/A</v>
      </c>
      <c r="N3484" s="217" t="str">
        <f t="shared" si="163"/>
        <v>Unidad de Contratación (1)</v>
      </c>
      <c r="O3484" s="217" t="str">
        <f t="shared" si="164"/>
        <v>CO-DC-11001</v>
      </c>
      <c r="P3484" s="217">
        <f>+'PAA CONSOLIDADO'!V3487</f>
        <v>0</v>
      </c>
      <c r="Q3484" s="217">
        <f>+'PAA CONSOLIDADO'!X3487</f>
        <v>0</v>
      </c>
      <c r="R3484" s="217">
        <f>+'PAA CONSOLIDADO'!Y3487</f>
        <v>0</v>
      </c>
    </row>
    <row r="3485" spans="1:18" s="217" customFormat="1" x14ac:dyDescent="0.25">
      <c r="A3485" s="211">
        <f>+'PAA CONSOLIDADO'!C3488</f>
        <v>0</v>
      </c>
      <c r="B3485" s="211">
        <f>+'PAA CONSOLIDADO'!I3488</f>
        <v>0</v>
      </c>
      <c r="C3485" s="217" t="str">
        <f>+CONCATENATE('PAA CONSOLIDADO'!A3488,"-",'PAA CONSOLIDADO'!D3488,"-",'PAA CONSOLIDADO'!K3488)</f>
        <v>--</v>
      </c>
      <c r="D3485" s="217" t="e">
        <f>+VLOOKUP('PAA CONSOLIDADO'!L3488,LISTAS!$D$4:$E$15,2,0)</f>
        <v>#N/A</v>
      </c>
      <c r="E3485" s="217" t="e">
        <f>+VLOOKUP('PAA CONSOLIDADO'!M3488,LISTAS!$D$4:$E$15,2,0)</f>
        <v>#N/A</v>
      </c>
      <c r="F3485" s="217">
        <f>+'PAA CONSOLIDADO'!O3488</f>
        <v>0</v>
      </c>
      <c r="G3485" s="217">
        <f t="shared" si="162"/>
        <v>1</v>
      </c>
      <c r="H3485" s="217" t="e">
        <f>+VLOOKUP('PAA CONSOLIDADO'!P3488,LISTAS!$B$4:$C$17,2,0)</f>
        <v>#N/A</v>
      </c>
      <c r="I3485" s="217" t="e">
        <f>+VLOOKUP('PAA CONSOLIDADO'!Q3488,LISTAS!$B$22:$C$25,2,0)</f>
        <v>#N/A</v>
      </c>
      <c r="J3485" s="219">
        <f>'PAA CONSOLIDADO'!R3488</f>
        <v>0</v>
      </c>
      <c r="K3485" s="219">
        <f>+'PAA CONSOLIDADO'!S3488</f>
        <v>0</v>
      </c>
      <c r="L3485" s="217" t="e">
        <f>+VLOOKUP('PAA CONSOLIDADO'!T3488,LISTAS!$B$29:$C$31,2,0)</f>
        <v>#N/A</v>
      </c>
      <c r="M3485" s="217" t="e">
        <f>+VLOOKUP('PAA CONSOLIDADO'!U3488,LISTAS!$B$36:$C$39,2,0)</f>
        <v>#N/A</v>
      </c>
      <c r="N3485" s="217" t="str">
        <f t="shared" si="163"/>
        <v>Unidad de Contratación (1)</v>
      </c>
      <c r="O3485" s="217" t="str">
        <f t="shared" si="164"/>
        <v>CO-DC-11001</v>
      </c>
      <c r="P3485" s="217">
        <f>+'PAA CONSOLIDADO'!V3488</f>
        <v>0</v>
      </c>
      <c r="Q3485" s="217">
        <f>+'PAA CONSOLIDADO'!X3488</f>
        <v>0</v>
      </c>
      <c r="R3485" s="217">
        <f>+'PAA CONSOLIDADO'!Y3488</f>
        <v>0</v>
      </c>
    </row>
    <row r="3486" spans="1:18" s="217" customFormat="1" x14ac:dyDescent="0.25">
      <c r="A3486" s="211">
        <f>+'PAA CONSOLIDADO'!C3489</f>
        <v>0</v>
      </c>
      <c r="B3486" s="211">
        <f>+'PAA CONSOLIDADO'!I3489</f>
        <v>0</v>
      </c>
      <c r="C3486" s="217" t="str">
        <f>+CONCATENATE('PAA CONSOLIDADO'!A3489,"-",'PAA CONSOLIDADO'!D3489,"-",'PAA CONSOLIDADO'!K3489)</f>
        <v>--</v>
      </c>
      <c r="D3486" s="217" t="e">
        <f>+VLOOKUP('PAA CONSOLIDADO'!L3489,LISTAS!$D$4:$E$15,2,0)</f>
        <v>#N/A</v>
      </c>
      <c r="E3486" s="217" t="e">
        <f>+VLOOKUP('PAA CONSOLIDADO'!M3489,LISTAS!$D$4:$E$15,2,0)</f>
        <v>#N/A</v>
      </c>
      <c r="F3486" s="217">
        <f>+'PAA CONSOLIDADO'!O3489</f>
        <v>0</v>
      </c>
      <c r="G3486" s="217">
        <f t="shared" si="162"/>
        <v>1</v>
      </c>
      <c r="H3486" s="217" t="e">
        <f>+VLOOKUP('PAA CONSOLIDADO'!P3489,LISTAS!$B$4:$C$17,2,0)</f>
        <v>#N/A</v>
      </c>
      <c r="I3486" s="217" t="e">
        <f>+VLOOKUP('PAA CONSOLIDADO'!Q3489,LISTAS!$B$22:$C$25,2,0)</f>
        <v>#N/A</v>
      </c>
      <c r="J3486" s="219">
        <f>'PAA CONSOLIDADO'!R3489</f>
        <v>0</v>
      </c>
      <c r="K3486" s="219">
        <f>+'PAA CONSOLIDADO'!S3489</f>
        <v>0</v>
      </c>
      <c r="L3486" s="217" t="e">
        <f>+VLOOKUP('PAA CONSOLIDADO'!T3489,LISTAS!$B$29:$C$31,2,0)</f>
        <v>#N/A</v>
      </c>
      <c r="M3486" s="217" t="e">
        <f>+VLOOKUP('PAA CONSOLIDADO'!U3489,LISTAS!$B$36:$C$39,2,0)</f>
        <v>#N/A</v>
      </c>
      <c r="N3486" s="217" t="str">
        <f t="shared" si="163"/>
        <v>Unidad de Contratación (1)</v>
      </c>
      <c r="O3486" s="217" t="str">
        <f t="shared" si="164"/>
        <v>CO-DC-11001</v>
      </c>
      <c r="P3486" s="217">
        <f>+'PAA CONSOLIDADO'!V3489</f>
        <v>0</v>
      </c>
      <c r="Q3486" s="217">
        <f>+'PAA CONSOLIDADO'!X3489</f>
        <v>0</v>
      </c>
      <c r="R3486" s="217">
        <f>+'PAA CONSOLIDADO'!Y3489</f>
        <v>0</v>
      </c>
    </row>
    <row r="3487" spans="1:18" s="217" customFormat="1" x14ac:dyDescent="0.25">
      <c r="A3487" s="211">
        <f>+'PAA CONSOLIDADO'!C3490</f>
        <v>0</v>
      </c>
      <c r="B3487" s="211">
        <f>+'PAA CONSOLIDADO'!I3490</f>
        <v>0</v>
      </c>
      <c r="C3487" s="217" t="str">
        <f>+CONCATENATE('PAA CONSOLIDADO'!A3490,"-",'PAA CONSOLIDADO'!D3490,"-",'PAA CONSOLIDADO'!K3490)</f>
        <v>--</v>
      </c>
      <c r="D3487" s="217" t="e">
        <f>+VLOOKUP('PAA CONSOLIDADO'!L3490,LISTAS!$D$4:$E$15,2,0)</f>
        <v>#N/A</v>
      </c>
      <c r="E3487" s="217" t="e">
        <f>+VLOOKUP('PAA CONSOLIDADO'!M3490,LISTAS!$D$4:$E$15,2,0)</f>
        <v>#N/A</v>
      </c>
      <c r="F3487" s="217">
        <f>+'PAA CONSOLIDADO'!O3490</f>
        <v>0</v>
      </c>
      <c r="G3487" s="217">
        <f t="shared" si="162"/>
        <v>1</v>
      </c>
      <c r="H3487" s="217" t="e">
        <f>+VLOOKUP('PAA CONSOLIDADO'!P3490,LISTAS!$B$4:$C$17,2,0)</f>
        <v>#N/A</v>
      </c>
      <c r="I3487" s="217" t="e">
        <f>+VLOOKUP('PAA CONSOLIDADO'!Q3490,LISTAS!$B$22:$C$25,2,0)</f>
        <v>#N/A</v>
      </c>
      <c r="J3487" s="219">
        <f>'PAA CONSOLIDADO'!R3490</f>
        <v>0</v>
      </c>
      <c r="K3487" s="219">
        <f>+'PAA CONSOLIDADO'!S3490</f>
        <v>0</v>
      </c>
      <c r="L3487" s="217" t="e">
        <f>+VLOOKUP('PAA CONSOLIDADO'!T3490,LISTAS!$B$29:$C$31,2,0)</f>
        <v>#N/A</v>
      </c>
      <c r="M3487" s="217" t="e">
        <f>+VLOOKUP('PAA CONSOLIDADO'!U3490,LISTAS!$B$36:$C$39,2,0)</f>
        <v>#N/A</v>
      </c>
      <c r="N3487" s="217" t="str">
        <f t="shared" si="163"/>
        <v>Unidad de Contratación (1)</v>
      </c>
      <c r="O3487" s="217" t="str">
        <f t="shared" si="164"/>
        <v>CO-DC-11001</v>
      </c>
      <c r="P3487" s="217">
        <f>+'PAA CONSOLIDADO'!V3490</f>
        <v>0</v>
      </c>
      <c r="Q3487" s="217">
        <f>+'PAA CONSOLIDADO'!X3490</f>
        <v>0</v>
      </c>
      <c r="R3487" s="217">
        <f>+'PAA CONSOLIDADO'!Y3490</f>
        <v>0</v>
      </c>
    </row>
    <row r="3488" spans="1:18" s="217" customFormat="1" x14ac:dyDescent="0.25">
      <c r="A3488" s="211">
        <f>+'PAA CONSOLIDADO'!C3491</f>
        <v>0</v>
      </c>
      <c r="B3488" s="211">
        <f>+'PAA CONSOLIDADO'!I3491</f>
        <v>0</v>
      </c>
      <c r="C3488" s="217" t="str">
        <f>+CONCATENATE('PAA CONSOLIDADO'!A3491,"-",'PAA CONSOLIDADO'!D3491,"-",'PAA CONSOLIDADO'!K3491)</f>
        <v>--</v>
      </c>
      <c r="D3488" s="217" t="e">
        <f>+VLOOKUP('PAA CONSOLIDADO'!L3491,LISTAS!$D$4:$E$15,2,0)</f>
        <v>#N/A</v>
      </c>
      <c r="E3488" s="217" t="e">
        <f>+VLOOKUP('PAA CONSOLIDADO'!M3491,LISTAS!$D$4:$E$15,2,0)</f>
        <v>#N/A</v>
      </c>
      <c r="F3488" s="217">
        <f>+'PAA CONSOLIDADO'!O3491</f>
        <v>0</v>
      </c>
      <c r="G3488" s="217">
        <f t="shared" si="162"/>
        <v>1</v>
      </c>
      <c r="H3488" s="217" t="e">
        <f>+VLOOKUP('PAA CONSOLIDADO'!P3491,LISTAS!$B$4:$C$17,2,0)</f>
        <v>#N/A</v>
      </c>
      <c r="I3488" s="217" t="e">
        <f>+VLOOKUP('PAA CONSOLIDADO'!Q3491,LISTAS!$B$22:$C$25,2,0)</f>
        <v>#N/A</v>
      </c>
      <c r="J3488" s="219">
        <f>'PAA CONSOLIDADO'!R3491</f>
        <v>0</v>
      </c>
      <c r="K3488" s="219">
        <f>+'PAA CONSOLIDADO'!S3491</f>
        <v>0</v>
      </c>
      <c r="L3488" s="217" t="e">
        <f>+VLOOKUP('PAA CONSOLIDADO'!T3491,LISTAS!$B$29:$C$31,2,0)</f>
        <v>#N/A</v>
      </c>
      <c r="M3488" s="217" t="e">
        <f>+VLOOKUP('PAA CONSOLIDADO'!U3491,LISTAS!$B$36:$C$39,2,0)</f>
        <v>#N/A</v>
      </c>
      <c r="N3488" s="217" t="str">
        <f t="shared" si="163"/>
        <v>Unidad de Contratación (1)</v>
      </c>
      <c r="O3488" s="217" t="str">
        <f t="shared" si="164"/>
        <v>CO-DC-11001</v>
      </c>
      <c r="P3488" s="217">
        <f>+'PAA CONSOLIDADO'!V3491</f>
        <v>0</v>
      </c>
      <c r="Q3488" s="217">
        <f>+'PAA CONSOLIDADO'!X3491</f>
        <v>0</v>
      </c>
      <c r="R3488" s="217">
        <f>+'PAA CONSOLIDADO'!Y3491</f>
        <v>0</v>
      </c>
    </row>
    <row r="3489" spans="1:18" s="217" customFormat="1" x14ac:dyDescent="0.25">
      <c r="A3489" s="211">
        <f>+'PAA CONSOLIDADO'!C3492</f>
        <v>0</v>
      </c>
      <c r="B3489" s="211">
        <f>+'PAA CONSOLIDADO'!I3492</f>
        <v>0</v>
      </c>
      <c r="C3489" s="217" t="str">
        <f>+CONCATENATE('PAA CONSOLIDADO'!A3492,"-",'PAA CONSOLIDADO'!D3492,"-",'PAA CONSOLIDADO'!K3492)</f>
        <v>--</v>
      </c>
      <c r="D3489" s="217" t="e">
        <f>+VLOOKUP('PAA CONSOLIDADO'!L3492,LISTAS!$D$4:$E$15,2,0)</f>
        <v>#N/A</v>
      </c>
      <c r="E3489" s="217" t="e">
        <f>+VLOOKUP('PAA CONSOLIDADO'!M3492,LISTAS!$D$4:$E$15,2,0)</f>
        <v>#N/A</v>
      </c>
      <c r="F3489" s="217">
        <f>+'PAA CONSOLIDADO'!O3492</f>
        <v>0</v>
      </c>
      <c r="G3489" s="217">
        <f t="shared" si="162"/>
        <v>1</v>
      </c>
      <c r="H3489" s="217" t="e">
        <f>+VLOOKUP('PAA CONSOLIDADO'!P3492,LISTAS!$B$4:$C$17,2,0)</f>
        <v>#N/A</v>
      </c>
      <c r="I3489" s="217" t="e">
        <f>+VLOOKUP('PAA CONSOLIDADO'!Q3492,LISTAS!$B$22:$C$25,2,0)</f>
        <v>#N/A</v>
      </c>
      <c r="J3489" s="219">
        <f>'PAA CONSOLIDADO'!R3492</f>
        <v>0</v>
      </c>
      <c r="K3489" s="219">
        <f>+'PAA CONSOLIDADO'!S3492</f>
        <v>0</v>
      </c>
      <c r="L3489" s="217" t="e">
        <f>+VLOOKUP('PAA CONSOLIDADO'!T3492,LISTAS!$B$29:$C$31,2,0)</f>
        <v>#N/A</v>
      </c>
      <c r="M3489" s="217" t="e">
        <f>+VLOOKUP('PAA CONSOLIDADO'!U3492,LISTAS!$B$36:$C$39,2,0)</f>
        <v>#N/A</v>
      </c>
      <c r="N3489" s="217" t="str">
        <f t="shared" si="163"/>
        <v>Unidad de Contratación (1)</v>
      </c>
      <c r="O3489" s="217" t="str">
        <f t="shared" si="164"/>
        <v>CO-DC-11001</v>
      </c>
      <c r="P3489" s="217">
        <f>+'PAA CONSOLIDADO'!V3492</f>
        <v>0</v>
      </c>
      <c r="Q3489" s="217">
        <f>+'PAA CONSOLIDADO'!X3492</f>
        <v>0</v>
      </c>
      <c r="R3489" s="217">
        <f>+'PAA CONSOLIDADO'!Y3492</f>
        <v>0</v>
      </c>
    </row>
    <row r="3490" spans="1:18" s="217" customFormat="1" x14ac:dyDescent="0.25">
      <c r="A3490" s="211">
        <f>+'PAA CONSOLIDADO'!C3493</f>
        <v>0</v>
      </c>
      <c r="B3490" s="211">
        <f>+'PAA CONSOLIDADO'!I3493</f>
        <v>0</v>
      </c>
      <c r="C3490" s="217" t="str">
        <f>+CONCATENATE('PAA CONSOLIDADO'!A3493,"-",'PAA CONSOLIDADO'!D3493,"-",'PAA CONSOLIDADO'!K3493)</f>
        <v>--</v>
      </c>
      <c r="D3490" s="217" t="e">
        <f>+VLOOKUP('PAA CONSOLIDADO'!L3493,LISTAS!$D$4:$E$15,2,0)</f>
        <v>#N/A</v>
      </c>
      <c r="E3490" s="217" t="e">
        <f>+VLOOKUP('PAA CONSOLIDADO'!M3493,LISTAS!$D$4:$E$15,2,0)</f>
        <v>#N/A</v>
      </c>
      <c r="F3490" s="217">
        <f>+'PAA CONSOLIDADO'!O3493</f>
        <v>0</v>
      </c>
      <c r="G3490" s="217">
        <f t="shared" si="162"/>
        <v>1</v>
      </c>
      <c r="H3490" s="217" t="e">
        <f>+VLOOKUP('PAA CONSOLIDADO'!P3493,LISTAS!$B$4:$C$17,2,0)</f>
        <v>#N/A</v>
      </c>
      <c r="I3490" s="217" t="e">
        <f>+VLOOKUP('PAA CONSOLIDADO'!Q3493,LISTAS!$B$22:$C$25,2,0)</f>
        <v>#N/A</v>
      </c>
      <c r="J3490" s="219">
        <f>'PAA CONSOLIDADO'!R3493</f>
        <v>0</v>
      </c>
      <c r="K3490" s="219">
        <f>+'PAA CONSOLIDADO'!S3493</f>
        <v>0</v>
      </c>
      <c r="L3490" s="217" t="e">
        <f>+VLOOKUP('PAA CONSOLIDADO'!T3493,LISTAS!$B$29:$C$31,2,0)</f>
        <v>#N/A</v>
      </c>
      <c r="M3490" s="217" t="e">
        <f>+VLOOKUP('PAA CONSOLIDADO'!U3493,LISTAS!$B$36:$C$39,2,0)</f>
        <v>#N/A</v>
      </c>
      <c r="N3490" s="217" t="str">
        <f t="shared" si="163"/>
        <v>Unidad de Contratación (1)</v>
      </c>
      <c r="O3490" s="217" t="str">
        <f t="shared" si="164"/>
        <v>CO-DC-11001</v>
      </c>
      <c r="P3490" s="217">
        <f>+'PAA CONSOLIDADO'!V3493</f>
        <v>0</v>
      </c>
      <c r="Q3490" s="217">
        <f>+'PAA CONSOLIDADO'!X3493</f>
        <v>0</v>
      </c>
      <c r="R3490" s="217">
        <f>+'PAA CONSOLIDADO'!Y3493</f>
        <v>0</v>
      </c>
    </row>
    <row r="3491" spans="1:18" s="217" customFormat="1" x14ac:dyDescent="0.25">
      <c r="A3491" s="211">
        <f>+'PAA CONSOLIDADO'!C3494</f>
        <v>0</v>
      </c>
      <c r="B3491" s="211">
        <f>+'PAA CONSOLIDADO'!I3494</f>
        <v>0</v>
      </c>
      <c r="C3491" s="217" t="str">
        <f>+CONCATENATE('PAA CONSOLIDADO'!A3494,"-",'PAA CONSOLIDADO'!D3494,"-",'PAA CONSOLIDADO'!K3494)</f>
        <v>--</v>
      </c>
      <c r="D3491" s="217" t="e">
        <f>+VLOOKUP('PAA CONSOLIDADO'!L3494,LISTAS!$D$4:$E$15,2,0)</f>
        <v>#N/A</v>
      </c>
      <c r="E3491" s="217" t="e">
        <f>+VLOOKUP('PAA CONSOLIDADO'!M3494,LISTAS!$D$4:$E$15,2,0)</f>
        <v>#N/A</v>
      </c>
      <c r="F3491" s="217">
        <f>+'PAA CONSOLIDADO'!O3494</f>
        <v>0</v>
      </c>
      <c r="G3491" s="217">
        <f t="shared" si="162"/>
        <v>1</v>
      </c>
      <c r="H3491" s="217" t="e">
        <f>+VLOOKUP('PAA CONSOLIDADO'!P3494,LISTAS!$B$4:$C$17,2,0)</f>
        <v>#N/A</v>
      </c>
      <c r="I3491" s="217" t="e">
        <f>+VLOOKUP('PAA CONSOLIDADO'!Q3494,LISTAS!$B$22:$C$25,2,0)</f>
        <v>#N/A</v>
      </c>
      <c r="J3491" s="219">
        <f>'PAA CONSOLIDADO'!R3494</f>
        <v>0</v>
      </c>
      <c r="K3491" s="219">
        <f>+'PAA CONSOLIDADO'!S3494</f>
        <v>0</v>
      </c>
      <c r="L3491" s="217" t="e">
        <f>+VLOOKUP('PAA CONSOLIDADO'!T3494,LISTAS!$B$29:$C$31,2,0)</f>
        <v>#N/A</v>
      </c>
      <c r="M3491" s="217" t="e">
        <f>+VLOOKUP('PAA CONSOLIDADO'!U3494,LISTAS!$B$36:$C$39,2,0)</f>
        <v>#N/A</v>
      </c>
      <c r="N3491" s="217" t="str">
        <f t="shared" si="163"/>
        <v>Unidad de Contratación (1)</v>
      </c>
      <c r="O3491" s="217" t="str">
        <f t="shared" si="164"/>
        <v>CO-DC-11001</v>
      </c>
      <c r="P3491" s="217">
        <f>+'PAA CONSOLIDADO'!V3494</f>
        <v>0</v>
      </c>
      <c r="Q3491" s="217">
        <f>+'PAA CONSOLIDADO'!X3494</f>
        <v>0</v>
      </c>
      <c r="R3491" s="217">
        <f>+'PAA CONSOLIDADO'!Y3494</f>
        <v>0</v>
      </c>
    </row>
    <row r="3492" spans="1:18" s="217" customFormat="1" x14ac:dyDescent="0.25">
      <c r="A3492" s="211">
        <f>+'PAA CONSOLIDADO'!C3495</f>
        <v>0</v>
      </c>
      <c r="B3492" s="211">
        <f>+'PAA CONSOLIDADO'!I3495</f>
        <v>0</v>
      </c>
      <c r="C3492" s="217" t="str">
        <f>+CONCATENATE('PAA CONSOLIDADO'!A3495,"-",'PAA CONSOLIDADO'!D3495,"-",'PAA CONSOLIDADO'!K3495)</f>
        <v>--</v>
      </c>
      <c r="D3492" s="217" t="e">
        <f>+VLOOKUP('PAA CONSOLIDADO'!L3495,LISTAS!$D$4:$E$15,2,0)</f>
        <v>#N/A</v>
      </c>
      <c r="E3492" s="217" t="e">
        <f>+VLOOKUP('PAA CONSOLIDADO'!M3495,LISTAS!$D$4:$E$15,2,0)</f>
        <v>#N/A</v>
      </c>
      <c r="F3492" s="217">
        <f>+'PAA CONSOLIDADO'!O3495</f>
        <v>0</v>
      </c>
      <c r="G3492" s="217">
        <f t="shared" si="162"/>
        <v>1</v>
      </c>
      <c r="H3492" s="217" t="e">
        <f>+VLOOKUP('PAA CONSOLIDADO'!P3495,LISTAS!$B$4:$C$17,2,0)</f>
        <v>#N/A</v>
      </c>
      <c r="I3492" s="217" t="e">
        <f>+VLOOKUP('PAA CONSOLIDADO'!Q3495,LISTAS!$B$22:$C$25,2,0)</f>
        <v>#N/A</v>
      </c>
      <c r="J3492" s="219">
        <f>'PAA CONSOLIDADO'!R3495</f>
        <v>0</v>
      </c>
      <c r="K3492" s="219">
        <f>+'PAA CONSOLIDADO'!S3495</f>
        <v>0</v>
      </c>
      <c r="L3492" s="217" t="e">
        <f>+VLOOKUP('PAA CONSOLIDADO'!T3495,LISTAS!$B$29:$C$31,2,0)</f>
        <v>#N/A</v>
      </c>
      <c r="M3492" s="217" t="e">
        <f>+VLOOKUP('PAA CONSOLIDADO'!U3495,LISTAS!$B$36:$C$39,2,0)</f>
        <v>#N/A</v>
      </c>
      <c r="N3492" s="217" t="str">
        <f t="shared" si="163"/>
        <v>Unidad de Contratación (1)</v>
      </c>
      <c r="O3492" s="217" t="str">
        <f t="shared" si="164"/>
        <v>CO-DC-11001</v>
      </c>
      <c r="P3492" s="217">
        <f>+'PAA CONSOLIDADO'!V3495</f>
        <v>0</v>
      </c>
      <c r="Q3492" s="217">
        <f>+'PAA CONSOLIDADO'!X3495</f>
        <v>0</v>
      </c>
      <c r="R3492" s="217">
        <f>+'PAA CONSOLIDADO'!Y3495</f>
        <v>0</v>
      </c>
    </row>
    <row r="3493" spans="1:18" s="217" customFormat="1" x14ac:dyDescent="0.25">
      <c r="A3493" s="211">
        <f>+'PAA CONSOLIDADO'!C3496</f>
        <v>0</v>
      </c>
      <c r="B3493" s="211">
        <f>+'PAA CONSOLIDADO'!I3496</f>
        <v>0</v>
      </c>
      <c r="C3493" s="217" t="str">
        <f>+CONCATENATE('PAA CONSOLIDADO'!A3496,"-",'PAA CONSOLIDADO'!D3496,"-",'PAA CONSOLIDADO'!K3496)</f>
        <v>--</v>
      </c>
      <c r="D3493" s="217" t="e">
        <f>+VLOOKUP('PAA CONSOLIDADO'!L3496,LISTAS!$D$4:$E$15,2,0)</f>
        <v>#N/A</v>
      </c>
      <c r="E3493" s="217" t="e">
        <f>+VLOOKUP('PAA CONSOLIDADO'!M3496,LISTAS!$D$4:$E$15,2,0)</f>
        <v>#N/A</v>
      </c>
      <c r="F3493" s="217">
        <f>+'PAA CONSOLIDADO'!O3496</f>
        <v>0</v>
      </c>
      <c r="G3493" s="217">
        <f t="shared" si="162"/>
        <v>1</v>
      </c>
      <c r="H3493" s="217" t="e">
        <f>+VLOOKUP('PAA CONSOLIDADO'!P3496,LISTAS!$B$4:$C$17,2,0)</f>
        <v>#N/A</v>
      </c>
      <c r="I3493" s="217" t="e">
        <f>+VLOOKUP('PAA CONSOLIDADO'!Q3496,LISTAS!$B$22:$C$25,2,0)</f>
        <v>#N/A</v>
      </c>
      <c r="J3493" s="219">
        <f>'PAA CONSOLIDADO'!R3496</f>
        <v>0</v>
      </c>
      <c r="K3493" s="219">
        <f>+'PAA CONSOLIDADO'!S3496</f>
        <v>0</v>
      </c>
      <c r="L3493" s="217" t="e">
        <f>+VLOOKUP('PAA CONSOLIDADO'!T3496,LISTAS!$B$29:$C$31,2,0)</f>
        <v>#N/A</v>
      </c>
      <c r="M3493" s="217" t="e">
        <f>+VLOOKUP('PAA CONSOLIDADO'!U3496,LISTAS!$B$36:$C$39,2,0)</f>
        <v>#N/A</v>
      </c>
      <c r="N3493" s="217" t="str">
        <f t="shared" si="163"/>
        <v>Unidad de Contratación (1)</v>
      </c>
      <c r="O3493" s="217" t="str">
        <f t="shared" si="164"/>
        <v>CO-DC-11001</v>
      </c>
      <c r="P3493" s="217">
        <f>+'PAA CONSOLIDADO'!V3496</f>
        <v>0</v>
      </c>
      <c r="Q3493" s="217">
        <f>+'PAA CONSOLIDADO'!X3496</f>
        <v>0</v>
      </c>
      <c r="R3493" s="217">
        <f>+'PAA CONSOLIDADO'!Y3496</f>
        <v>0</v>
      </c>
    </row>
    <row r="3494" spans="1:18" s="217" customFormat="1" x14ac:dyDescent="0.25">
      <c r="A3494" s="211">
        <f>+'PAA CONSOLIDADO'!C3497</f>
        <v>0</v>
      </c>
      <c r="B3494" s="211">
        <f>+'PAA CONSOLIDADO'!I3497</f>
        <v>0</v>
      </c>
      <c r="C3494" s="217" t="str">
        <f>+CONCATENATE('PAA CONSOLIDADO'!A3497,"-",'PAA CONSOLIDADO'!D3497,"-",'PAA CONSOLIDADO'!K3497)</f>
        <v>--</v>
      </c>
      <c r="D3494" s="217" t="e">
        <f>+VLOOKUP('PAA CONSOLIDADO'!L3497,LISTAS!$D$4:$E$15,2,0)</f>
        <v>#N/A</v>
      </c>
      <c r="E3494" s="217" t="e">
        <f>+VLOOKUP('PAA CONSOLIDADO'!M3497,LISTAS!$D$4:$E$15,2,0)</f>
        <v>#N/A</v>
      </c>
      <c r="F3494" s="217">
        <f>+'PAA CONSOLIDADO'!O3497</f>
        <v>0</v>
      </c>
      <c r="G3494" s="217">
        <f t="shared" si="162"/>
        <v>1</v>
      </c>
      <c r="H3494" s="217" t="e">
        <f>+VLOOKUP('PAA CONSOLIDADO'!P3497,LISTAS!$B$4:$C$17,2,0)</f>
        <v>#N/A</v>
      </c>
      <c r="I3494" s="217" t="e">
        <f>+VLOOKUP('PAA CONSOLIDADO'!Q3497,LISTAS!$B$22:$C$25,2,0)</f>
        <v>#N/A</v>
      </c>
      <c r="J3494" s="219">
        <f>'PAA CONSOLIDADO'!R3497</f>
        <v>0</v>
      </c>
      <c r="K3494" s="219">
        <f>+'PAA CONSOLIDADO'!S3497</f>
        <v>0</v>
      </c>
      <c r="L3494" s="217" t="e">
        <f>+VLOOKUP('PAA CONSOLIDADO'!T3497,LISTAS!$B$29:$C$31,2,0)</f>
        <v>#N/A</v>
      </c>
      <c r="M3494" s="217" t="e">
        <f>+VLOOKUP('PAA CONSOLIDADO'!U3497,LISTAS!$B$36:$C$39,2,0)</f>
        <v>#N/A</v>
      </c>
      <c r="N3494" s="217" t="str">
        <f t="shared" si="163"/>
        <v>Unidad de Contratación (1)</v>
      </c>
      <c r="O3494" s="217" t="str">
        <f t="shared" si="164"/>
        <v>CO-DC-11001</v>
      </c>
      <c r="P3494" s="217">
        <f>+'PAA CONSOLIDADO'!V3497</f>
        <v>0</v>
      </c>
      <c r="Q3494" s="217">
        <f>+'PAA CONSOLIDADO'!X3497</f>
        <v>0</v>
      </c>
      <c r="R3494" s="217">
        <f>+'PAA CONSOLIDADO'!Y3497</f>
        <v>0</v>
      </c>
    </row>
    <row r="3495" spans="1:18" s="217" customFormat="1" x14ac:dyDescent="0.25">
      <c r="A3495" s="211">
        <f>+'PAA CONSOLIDADO'!C3498</f>
        <v>0</v>
      </c>
      <c r="B3495" s="211">
        <f>+'PAA CONSOLIDADO'!I3498</f>
        <v>0</v>
      </c>
      <c r="C3495" s="217" t="str">
        <f>+CONCATENATE('PAA CONSOLIDADO'!A3498,"-",'PAA CONSOLIDADO'!D3498,"-",'PAA CONSOLIDADO'!K3498)</f>
        <v>--</v>
      </c>
      <c r="D3495" s="217" t="e">
        <f>+VLOOKUP('PAA CONSOLIDADO'!L3498,LISTAS!$D$4:$E$15,2,0)</f>
        <v>#N/A</v>
      </c>
      <c r="E3495" s="217" t="e">
        <f>+VLOOKUP('PAA CONSOLIDADO'!M3498,LISTAS!$D$4:$E$15,2,0)</f>
        <v>#N/A</v>
      </c>
      <c r="F3495" s="217">
        <f>+'PAA CONSOLIDADO'!O3498</f>
        <v>0</v>
      </c>
      <c r="G3495" s="217">
        <f t="shared" si="162"/>
        <v>1</v>
      </c>
      <c r="H3495" s="217" t="e">
        <f>+VLOOKUP('PAA CONSOLIDADO'!P3498,LISTAS!$B$4:$C$17,2,0)</f>
        <v>#N/A</v>
      </c>
      <c r="I3495" s="217" t="e">
        <f>+VLOOKUP('PAA CONSOLIDADO'!Q3498,LISTAS!$B$22:$C$25,2,0)</f>
        <v>#N/A</v>
      </c>
      <c r="J3495" s="219">
        <f>'PAA CONSOLIDADO'!R3498</f>
        <v>0</v>
      </c>
      <c r="K3495" s="219">
        <f>+'PAA CONSOLIDADO'!S3498</f>
        <v>0</v>
      </c>
      <c r="L3495" s="217" t="e">
        <f>+VLOOKUP('PAA CONSOLIDADO'!T3498,LISTAS!$B$29:$C$31,2,0)</f>
        <v>#N/A</v>
      </c>
      <c r="M3495" s="217" t="e">
        <f>+VLOOKUP('PAA CONSOLIDADO'!U3498,LISTAS!$B$36:$C$39,2,0)</f>
        <v>#N/A</v>
      </c>
      <c r="N3495" s="217" t="str">
        <f t="shared" si="163"/>
        <v>Unidad de Contratación (1)</v>
      </c>
      <c r="O3495" s="217" t="str">
        <f t="shared" si="164"/>
        <v>CO-DC-11001</v>
      </c>
      <c r="P3495" s="217">
        <f>+'PAA CONSOLIDADO'!V3498</f>
        <v>0</v>
      </c>
      <c r="Q3495" s="217">
        <f>+'PAA CONSOLIDADO'!X3498</f>
        <v>0</v>
      </c>
      <c r="R3495" s="217">
        <f>+'PAA CONSOLIDADO'!Y3498</f>
        <v>0</v>
      </c>
    </row>
    <row r="3496" spans="1:18" s="217" customFormat="1" x14ac:dyDescent="0.25">
      <c r="A3496" s="211">
        <f>+'PAA CONSOLIDADO'!C3499</f>
        <v>0</v>
      </c>
      <c r="B3496" s="211">
        <f>+'PAA CONSOLIDADO'!I3499</f>
        <v>0</v>
      </c>
      <c r="C3496" s="217" t="str">
        <f>+CONCATENATE('PAA CONSOLIDADO'!A3499,"-",'PAA CONSOLIDADO'!D3499,"-",'PAA CONSOLIDADO'!K3499)</f>
        <v>--</v>
      </c>
      <c r="D3496" s="217" t="e">
        <f>+VLOOKUP('PAA CONSOLIDADO'!L3499,LISTAS!$D$4:$E$15,2,0)</f>
        <v>#N/A</v>
      </c>
      <c r="E3496" s="217" t="e">
        <f>+VLOOKUP('PAA CONSOLIDADO'!M3499,LISTAS!$D$4:$E$15,2,0)</f>
        <v>#N/A</v>
      </c>
      <c r="F3496" s="217">
        <f>+'PAA CONSOLIDADO'!O3499</f>
        <v>0</v>
      </c>
      <c r="G3496" s="217">
        <f t="shared" si="162"/>
        <v>1</v>
      </c>
      <c r="H3496" s="217" t="e">
        <f>+VLOOKUP('PAA CONSOLIDADO'!P3499,LISTAS!$B$4:$C$17,2,0)</f>
        <v>#N/A</v>
      </c>
      <c r="I3496" s="217" t="e">
        <f>+VLOOKUP('PAA CONSOLIDADO'!Q3499,LISTAS!$B$22:$C$25,2,0)</f>
        <v>#N/A</v>
      </c>
      <c r="J3496" s="219">
        <f>'PAA CONSOLIDADO'!R3499</f>
        <v>0</v>
      </c>
      <c r="K3496" s="219">
        <f>+'PAA CONSOLIDADO'!S3499</f>
        <v>0</v>
      </c>
      <c r="L3496" s="217" t="e">
        <f>+VLOOKUP('PAA CONSOLIDADO'!T3499,LISTAS!$B$29:$C$31,2,0)</f>
        <v>#N/A</v>
      </c>
      <c r="M3496" s="217" t="e">
        <f>+VLOOKUP('PAA CONSOLIDADO'!U3499,LISTAS!$B$36:$C$39,2,0)</f>
        <v>#N/A</v>
      </c>
      <c r="N3496" s="217" t="str">
        <f t="shared" si="163"/>
        <v>Unidad de Contratación (1)</v>
      </c>
      <c r="O3496" s="217" t="str">
        <f t="shared" si="164"/>
        <v>CO-DC-11001</v>
      </c>
      <c r="P3496" s="217">
        <f>+'PAA CONSOLIDADO'!V3499</f>
        <v>0</v>
      </c>
      <c r="Q3496" s="217">
        <f>+'PAA CONSOLIDADO'!X3499</f>
        <v>0</v>
      </c>
      <c r="R3496" s="217">
        <f>+'PAA CONSOLIDADO'!Y3499</f>
        <v>0</v>
      </c>
    </row>
    <row r="3497" spans="1:18" s="217" customFormat="1" x14ac:dyDescent="0.25">
      <c r="A3497" s="211">
        <f>+'PAA CONSOLIDADO'!C3500</f>
        <v>0</v>
      </c>
      <c r="B3497" s="211">
        <f>+'PAA CONSOLIDADO'!I3500</f>
        <v>0</v>
      </c>
      <c r="C3497" s="217" t="str">
        <f>+CONCATENATE('PAA CONSOLIDADO'!A3500,"-",'PAA CONSOLIDADO'!D3500,"-",'PAA CONSOLIDADO'!K3500)</f>
        <v>--</v>
      </c>
      <c r="D3497" s="217" t="e">
        <f>+VLOOKUP('PAA CONSOLIDADO'!L3500,LISTAS!$D$4:$E$15,2,0)</f>
        <v>#N/A</v>
      </c>
      <c r="E3497" s="217" t="e">
        <f>+VLOOKUP('PAA CONSOLIDADO'!M3500,LISTAS!$D$4:$E$15,2,0)</f>
        <v>#N/A</v>
      </c>
      <c r="F3497" s="217">
        <f>+'PAA CONSOLIDADO'!O3500</f>
        <v>0</v>
      </c>
      <c r="G3497" s="217">
        <f t="shared" si="162"/>
        <v>1</v>
      </c>
      <c r="H3497" s="217" t="e">
        <f>+VLOOKUP('PAA CONSOLIDADO'!P3500,LISTAS!$B$4:$C$17,2,0)</f>
        <v>#N/A</v>
      </c>
      <c r="I3497" s="217" t="e">
        <f>+VLOOKUP('PAA CONSOLIDADO'!Q3500,LISTAS!$B$22:$C$25,2,0)</f>
        <v>#N/A</v>
      </c>
      <c r="J3497" s="219">
        <f>'PAA CONSOLIDADO'!R3500</f>
        <v>0</v>
      </c>
      <c r="K3497" s="219">
        <f>+'PAA CONSOLIDADO'!S3500</f>
        <v>0</v>
      </c>
      <c r="L3497" s="217" t="e">
        <f>+VLOOKUP('PAA CONSOLIDADO'!T3500,LISTAS!$B$29:$C$31,2,0)</f>
        <v>#N/A</v>
      </c>
      <c r="M3497" s="217" t="e">
        <f>+VLOOKUP('PAA CONSOLIDADO'!U3500,LISTAS!$B$36:$C$39,2,0)</f>
        <v>#N/A</v>
      </c>
      <c r="N3497" s="217" t="str">
        <f t="shared" si="163"/>
        <v>Unidad de Contratación (1)</v>
      </c>
      <c r="O3497" s="217" t="str">
        <f t="shared" si="164"/>
        <v>CO-DC-11001</v>
      </c>
      <c r="P3497" s="217">
        <f>+'PAA CONSOLIDADO'!V3500</f>
        <v>0</v>
      </c>
      <c r="Q3497" s="217">
        <f>+'PAA CONSOLIDADO'!X3500</f>
        <v>0</v>
      </c>
      <c r="R3497" s="217">
        <f>+'PAA CONSOLIDADO'!Y3500</f>
        <v>0</v>
      </c>
    </row>
    <row r="3498" spans="1:18" s="217" customFormat="1" x14ac:dyDescent="0.25">
      <c r="A3498" s="211">
        <f>+'PAA CONSOLIDADO'!C3501</f>
        <v>0</v>
      </c>
      <c r="B3498" s="211">
        <f>+'PAA CONSOLIDADO'!I3501</f>
        <v>0</v>
      </c>
      <c r="C3498" s="217" t="str">
        <f>+CONCATENATE('PAA CONSOLIDADO'!A3501,"-",'PAA CONSOLIDADO'!D3501,"-",'PAA CONSOLIDADO'!K3501)</f>
        <v>--</v>
      </c>
      <c r="D3498" s="217" t="e">
        <f>+VLOOKUP('PAA CONSOLIDADO'!L3501,LISTAS!$D$4:$E$15,2,0)</f>
        <v>#N/A</v>
      </c>
      <c r="E3498" s="217" t="e">
        <f>+VLOOKUP('PAA CONSOLIDADO'!M3501,LISTAS!$D$4:$E$15,2,0)</f>
        <v>#N/A</v>
      </c>
      <c r="F3498" s="217">
        <f>+'PAA CONSOLIDADO'!O3501</f>
        <v>0</v>
      </c>
      <c r="G3498" s="217">
        <f t="shared" si="162"/>
        <v>1</v>
      </c>
      <c r="H3498" s="217" t="e">
        <f>+VLOOKUP('PAA CONSOLIDADO'!P3501,LISTAS!$B$4:$C$17,2,0)</f>
        <v>#N/A</v>
      </c>
      <c r="I3498" s="217" t="e">
        <f>+VLOOKUP('PAA CONSOLIDADO'!Q3501,LISTAS!$B$22:$C$25,2,0)</f>
        <v>#N/A</v>
      </c>
      <c r="J3498" s="219">
        <f>'PAA CONSOLIDADO'!R3501</f>
        <v>0</v>
      </c>
      <c r="K3498" s="219">
        <f>+'PAA CONSOLIDADO'!S3501</f>
        <v>0</v>
      </c>
      <c r="L3498" s="217" t="e">
        <f>+VLOOKUP('PAA CONSOLIDADO'!T3501,LISTAS!$B$29:$C$31,2,0)</f>
        <v>#N/A</v>
      </c>
      <c r="M3498" s="217" t="e">
        <f>+VLOOKUP('PAA CONSOLIDADO'!U3501,LISTAS!$B$36:$C$39,2,0)</f>
        <v>#N/A</v>
      </c>
      <c r="N3498" s="217" t="str">
        <f t="shared" si="163"/>
        <v>Unidad de Contratación (1)</v>
      </c>
      <c r="O3498" s="217" t="str">
        <f t="shared" si="164"/>
        <v>CO-DC-11001</v>
      </c>
      <c r="P3498" s="217">
        <f>+'PAA CONSOLIDADO'!V3501</f>
        <v>0</v>
      </c>
      <c r="Q3498" s="217">
        <f>+'PAA CONSOLIDADO'!X3501</f>
        <v>0</v>
      </c>
      <c r="R3498" s="217">
        <f>+'PAA CONSOLIDADO'!Y3501</f>
        <v>0</v>
      </c>
    </row>
    <row r="3499" spans="1:18" s="217" customFormat="1" x14ac:dyDescent="0.25">
      <c r="A3499" s="211">
        <f>+'PAA CONSOLIDADO'!C3502</f>
        <v>0</v>
      </c>
      <c r="B3499" s="211">
        <f>+'PAA CONSOLIDADO'!I3502</f>
        <v>0</v>
      </c>
      <c r="C3499" s="217" t="str">
        <f>+CONCATENATE('PAA CONSOLIDADO'!A3502,"-",'PAA CONSOLIDADO'!D3502,"-",'PAA CONSOLIDADO'!K3502)</f>
        <v>--</v>
      </c>
      <c r="D3499" s="217" t="e">
        <f>+VLOOKUP('PAA CONSOLIDADO'!L3502,LISTAS!$D$4:$E$15,2,0)</f>
        <v>#N/A</v>
      </c>
      <c r="E3499" s="217" t="e">
        <f>+VLOOKUP('PAA CONSOLIDADO'!M3502,LISTAS!$D$4:$E$15,2,0)</f>
        <v>#N/A</v>
      </c>
      <c r="F3499" s="217">
        <f>+'PAA CONSOLIDADO'!O3502</f>
        <v>0</v>
      </c>
      <c r="G3499" s="217">
        <f t="shared" si="162"/>
        <v>1</v>
      </c>
      <c r="H3499" s="217" t="e">
        <f>+VLOOKUP('PAA CONSOLIDADO'!P3502,LISTAS!$B$4:$C$17,2,0)</f>
        <v>#N/A</v>
      </c>
      <c r="I3499" s="217" t="e">
        <f>+VLOOKUP('PAA CONSOLIDADO'!Q3502,LISTAS!$B$22:$C$25,2,0)</f>
        <v>#N/A</v>
      </c>
      <c r="J3499" s="219">
        <f>'PAA CONSOLIDADO'!R3502</f>
        <v>0</v>
      </c>
      <c r="K3499" s="219">
        <f>+'PAA CONSOLIDADO'!S3502</f>
        <v>0</v>
      </c>
      <c r="L3499" s="217" t="e">
        <f>+VLOOKUP('PAA CONSOLIDADO'!T3502,LISTAS!$B$29:$C$31,2,0)</f>
        <v>#N/A</v>
      </c>
      <c r="M3499" s="217" t="e">
        <f>+VLOOKUP('PAA CONSOLIDADO'!U3502,LISTAS!$B$36:$C$39,2,0)</f>
        <v>#N/A</v>
      </c>
      <c r="N3499" s="217" t="str">
        <f t="shared" si="163"/>
        <v>Unidad de Contratación (1)</v>
      </c>
      <c r="O3499" s="217" t="str">
        <f t="shared" si="164"/>
        <v>CO-DC-11001</v>
      </c>
      <c r="P3499" s="217">
        <f>+'PAA CONSOLIDADO'!V3502</f>
        <v>0</v>
      </c>
      <c r="Q3499" s="217">
        <f>+'PAA CONSOLIDADO'!X3502</f>
        <v>0</v>
      </c>
      <c r="R3499" s="217">
        <f>+'PAA CONSOLIDADO'!Y3502</f>
        <v>0</v>
      </c>
    </row>
    <row r="3500" spans="1:18" s="217" customFormat="1" x14ac:dyDescent="0.25">
      <c r="A3500" s="211">
        <f>+'PAA CONSOLIDADO'!C3503</f>
        <v>0</v>
      </c>
      <c r="B3500" s="211">
        <f>+'PAA CONSOLIDADO'!I3503</f>
        <v>0</v>
      </c>
      <c r="C3500" s="217" t="str">
        <f>+CONCATENATE('PAA CONSOLIDADO'!A3503,"-",'PAA CONSOLIDADO'!D3503,"-",'PAA CONSOLIDADO'!K3503)</f>
        <v>--</v>
      </c>
      <c r="D3500" s="217" t="e">
        <f>+VLOOKUP('PAA CONSOLIDADO'!L3503,LISTAS!$D$4:$E$15,2,0)</f>
        <v>#N/A</v>
      </c>
      <c r="E3500" s="217" t="e">
        <f>+VLOOKUP('PAA CONSOLIDADO'!M3503,LISTAS!$D$4:$E$15,2,0)</f>
        <v>#N/A</v>
      </c>
      <c r="F3500" s="217">
        <f>+'PAA CONSOLIDADO'!O3503</f>
        <v>0</v>
      </c>
      <c r="G3500" s="217">
        <f t="shared" si="162"/>
        <v>1</v>
      </c>
      <c r="H3500" s="217" t="e">
        <f>+VLOOKUP('PAA CONSOLIDADO'!P3503,LISTAS!$B$4:$C$17,2,0)</f>
        <v>#N/A</v>
      </c>
      <c r="I3500" s="217" t="e">
        <f>+VLOOKUP('PAA CONSOLIDADO'!Q3503,LISTAS!$B$22:$C$25,2,0)</f>
        <v>#N/A</v>
      </c>
      <c r="J3500" s="219">
        <f>'PAA CONSOLIDADO'!R3503</f>
        <v>0</v>
      </c>
      <c r="K3500" s="219">
        <f>+'PAA CONSOLIDADO'!S3503</f>
        <v>0</v>
      </c>
      <c r="L3500" s="217" t="e">
        <f>+VLOOKUP('PAA CONSOLIDADO'!T3503,LISTAS!$B$29:$C$31,2,0)</f>
        <v>#N/A</v>
      </c>
      <c r="M3500" s="217" t="e">
        <f>+VLOOKUP('PAA CONSOLIDADO'!U3503,LISTAS!$B$36:$C$39,2,0)</f>
        <v>#N/A</v>
      </c>
      <c r="N3500" s="217" t="str">
        <f t="shared" si="163"/>
        <v>Unidad de Contratación (1)</v>
      </c>
      <c r="O3500" s="217" t="str">
        <f t="shared" si="164"/>
        <v>CO-DC-11001</v>
      </c>
      <c r="P3500" s="217">
        <f>+'PAA CONSOLIDADO'!V3503</f>
        <v>0</v>
      </c>
      <c r="Q3500" s="217">
        <f>+'PAA CONSOLIDADO'!X3503</f>
        <v>0</v>
      </c>
      <c r="R3500" s="217">
        <f>+'PAA CONSOLIDADO'!Y3503</f>
        <v>0</v>
      </c>
    </row>
    <row r="3501" spans="1:18" s="217" customFormat="1" x14ac:dyDescent="0.25">
      <c r="A3501" s="211">
        <f>+'PAA CONSOLIDADO'!C3504</f>
        <v>0</v>
      </c>
      <c r="B3501" s="211">
        <f>+'PAA CONSOLIDADO'!I3504</f>
        <v>0</v>
      </c>
      <c r="C3501" s="217" t="str">
        <f>+CONCATENATE('PAA CONSOLIDADO'!A3504,"-",'PAA CONSOLIDADO'!D3504,"-",'PAA CONSOLIDADO'!K3504)</f>
        <v>--</v>
      </c>
      <c r="D3501" s="217" t="e">
        <f>+VLOOKUP('PAA CONSOLIDADO'!L3504,LISTAS!$D$4:$E$15,2,0)</f>
        <v>#N/A</v>
      </c>
      <c r="E3501" s="217" t="e">
        <f>+VLOOKUP('PAA CONSOLIDADO'!M3504,LISTAS!$D$4:$E$15,2,0)</f>
        <v>#N/A</v>
      </c>
      <c r="F3501" s="217">
        <f>+'PAA CONSOLIDADO'!O3504</f>
        <v>0</v>
      </c>
      <c r="G3501" s="217">
        <f t="shared" si="162"/>
        <v>1</v>
      </c>
      <c r="H3501" s="217" t="e">
        <f>+VLOOKUP('PAA CONSOLIDADO'!P3504,LISTAS!$B$4:$C$17,2,0)</f>
        <v>#N/A</v>
      </c>
      <c r="I3501" s="217" t="e">
        <f>+VLOOKUP('PAA CONSOLIDADO'!Q3504,LISTAS!$B$22:$C$25,2,0)</f>
        <v>#N/A</v>
      </c>
      <c r="J3501" s="219">
        <f>'PAA CONSOLIDADO'!R3504</f>
        <v>0</v>
      </c>
      <c r="K3501" s="219">
        <f>+'PAA CONSOLIDADO'!S3504</f>
        <v>0</v>
      </c>
      <c r="L3501" s="217" t="e">
        <f>+VLOOKUP('PAA CONSOLIDADO'!T3504,LISTAS!$B$29:$C$31,2,0)</f>
        <v>#N/A</v>
      </c>
      <c r="M3501" s="217" t="e">
        <f>+VLOOKUP('PAA CONSOLIDADO'!U3504,LISTAS!$B$36:$C$39,2,0)</f>
        <v>#N/A</v>
      </c>
      <c r="N3501" s="217" t="str">
        <f t="shared" si="163"/>
        <v>Unidad de Contratación (1)</v>
      </c>
      <c r="O3501" s="217" t="str">
        <f t="shared" si="164"/>
        <v>CO-DC-11001</v>
      </c>
      <c r="P3501" s="217">
        <f>+'PAA CONSOLIDADO'!V3504</f>
        <v>0</v>
      </c>
      <c r="Q3501" s="217">
        <f>+'PAA CONSOLIDADO'!X3504</f>
        <v>0</v>
      </c>
      <c r="R3501" s="217">
        <f>+'PAA CONSOLIDADO'!Y3504</f>
        <v>0</v>
      </c>
    </row>
    <row r="3502" spans="1:18" s="217" customFormat="1" x14ac:dyDescent="0.25">
      <c r="A3502" s="211">
        <f>+'PAA CONSOLIDADO'!C3505</f>
        <v>0</v>
      </c>
      <c r="B3502" s="211">
        <f>+'PAA CONSOLIDADO'!I3505</f>
        <v>0</v>
      </c>
      <c r="C3502" s="217" t="str">
        <f>+CONCATENATE('PAA CONSOLIDADO'!A3505,"-",'PAA CONSOLIDADO'!D3505,"-",'PAA CONSOLIDADO'!K3505)</f>
        <v>--</v>
      </c>
      <c r="D3502" s="217" t="e">
        <f>+VLOOKUP('PAA CONSOLIDADO'!L3505,LISTAS!$D$4:$E$15,2,0)</f>
        <v>#N/A</v>
      </c>
      <c r="E3502" s="217" t="e">
        <f>+VLOOKUP('PAA CONSOLIDADO'!M3505,LISTAS!$D$4:$E$15,2,0)</f>
        <v>#N/A</v>
      </c>
      <c r="F3502" s="217">
        <f>+'PAA CONSOLIDADO'!O3505</f>
        <v>0</v>
      </c>
      <c r="G3502" s="217">
        <f t="shared" si="162"/>
        <v>1</v>
      </c>
      <c r="H3502" s="217" t="e">
        <f>+VLOOKUP('PAA CONSOLIDADO'!P3505,LISTAS!$B$4:$C$17,2,0)</f>
        <v>#N/A</v>
      </c>
      <c r="I3502" s="217" t="e">
        <f>+VLOOKUP('PAA CONSOLIDADO'!Q3505,LISTAS!$B$22:$C$25,2,0)</f>
        <v>#N/A</v>
      </c>
      <c r="J3502" s="219">
        <f>'PAA CONSOLIDADO'!R3505</f>
        <v>0</v>
      </c>
      <c r="K3502" s="219">
        <f>+'PAA CONSOLIDADO'!S3505</f>
        <v>0</v>
      </c>
      <c r="L3502" s="217" t="e">
        <f>+VLOOKUP('PAA CONSOLIDADO'!T3505,LISTAS!$B$29:$C$31,2,0)</f>
        <v>#N/A</v>
      </c>
      <c r="M3502" s="217" t="e">
        <f>+VLOOKUP('PAA CONSOLIDADO'!U3505,LISTAS!$B$36:$C$39,2,0)</f>
        <v>#N/A</v>
      </c>
      <c r="N3502" s="217" t="str">
        <f t="shared" si="163"/>
        <v>Unidad de Contratación (1)</v>
      </c>
      <c r="O3502" s="217" t="str">
        <f t="shared" si="164"/>
        <v>CO-DC-11001</v>
      </c>
      <c r="P3502" s="217">
        <f>+'PAA CONSOLIDADO'!V3505</f>
        <v>0</v>
      </c>
      <c r="Q3502" s="217">
        <f>+'PAA CONSOLIDADO'!X3505</f>
        <v>0</v>
      </c>
      <c r="R3502" s="217">
        <f>+'PAA CONSOLIDADO'!Y3505</f>
        <v>0</v>
      </c>
    </row>
    <row r="3503" spans="1:18" s="217" customFormat="1" x14ac:dyDescent="0.25">
      <c r="A3503" s="211">
        <f>+'PAA CONSOLIDADO'!C3506</f>
        <v>0</v>
      </c>
      <c r="B3503" s="211">
        <f>+'PAA CONSOLIDADO'!I3506</f>
        <v>0</v>
      </c>
      <c r="C3503" s="217" t="str">
        <f>+CONCATENATE('PAA CONSOLIDADO'!A3506,"-",'PAA CONSOLIDADO'!D3506,"-",'PAA CONSOLIDADO'!K3506)</f>
        <v>--</v>
      </c>
      <c r="D3503" s="217" t="e">
        <f>+VLOOKUP('PAA CONSOLIDADO'!L3506,LISTAS!$D$4:$E$15,2,0)</f>
        <v>#N/A</v>
      </c>
      <c r="E3503" s="217" t="e">
        <f>+VLOOKUP('PAA CONSOLIDADO'!M3506,LISTAS!$D$4:$E$15,2,0)</f>
        <v>#N/A</v>
      </c>
      <c r="F3503" s="217">
        <f>+'PAA CONSOLIDADO'!O3506</f>
        <v>0</v>
      </c>
      <c r="G3503" s="217">
        <f t="shared" si="162"/>
        <v>1</v>
      </c>
      <c r="H3503" s="217" t="e">
        <f>+VLOOKUP('PAA CONSOLIDADO'!P3506,LISTAS!$B$4:$C$17,2,0)</f>
        <v>#N/A</v>
      </c>
      <c r="I3503" s="217" t="e">
        <f>+VLOOKUP('PAA CONSOLIDADO'!Q3506,LISTAS!$B$22:$C$25,2,0)</f>
        <v>#N/A</v>
      </c>
      <c r="J3503" s="219">
        <f>'PAA CONSOLIDADO'!R3506</f>
        <v>0</v>
      </c>
      <c r="K3503" s="219">
        <f>+'PAA CONSOLIDADO'!S3506</f>
        <v>0</v>
      </c>
      <c r="L3503" s="217" t="e">
        <f>+VLOOKUP('PAA CONSOLIDADO'!T3506,LISTAS!$B$29:$C$31,2,0)</f>
        <v>#N/A</v>
      </c>
      <c r="M3503" s="217" t="e">
        <f>+VLOOKUP('PAA CONSOLIDADO'!U3506,LISTAS!$B$36:$C$39,2,0)</f>
        <v>#N/A</v>
      </c>
      <c r="N3503" s="217" t="str">
        <f t="shared" si="163"/>
        <v>Unidad de Contratación (1)</v>
      </c>
      <c r="O3503" s="217" t="str">
        <f t="shared" si="164"/>
        <v>CO-DC-11001</v>
      </c>
      <c r="P3503" s="217">
        <f>+'PAA CONSOLIDADO'!V3506</f>
        <v>0</v>
      </c>
      <c r="Q3503" s="217">
        <f>+'PAA CONSOLIDADO'!X3506</f>
        <v>0</v>
      </c>
      <c r="R3503" s="217">
        <f>+'PAA CONSOLIDADO'!Y3506</f>
        <v>0</v>
      </c>
    </row>
    <row r="3504" spans="1:18" s="217" customFormat="1" x14ac:dyDescent="0.25">
      <c r="A3504" s="211">
        <f>+'PAA CONSOLIDADO'!C3507</f>
        <v>0</v>
      </c>
      <c r="B3504" s="211">
        <f>+'PAA CONSOLIDADO'!I3507</f>
        <v>0</v>
      </c>
      <c r="C3504" s="217" t="str">
        <f>+CONCATENATE('PAA CONSOLIDADO'!A3507,"-",'PAA CONSOLIDADO'!D3507,"-",'PAA CONSOLIDADO'!K3507)</f>
        <v>--</v>
      </c>
      <c r="D3504" s="217" t="e">
        <f>+VLOOKUP('PAA CONSOLIDADO'!L3507,LISTAS!$D$4:$E$15,2,0)</f>
        <v>#N/A</v>
      </c>
      <c r="E3504" s="217" t="e">
        <f>+VLOOKUP('PAA CONSOLIDADO'!M3507,LISTAS!$D$4:$E$15,2,0)</f>
        <v>#N/A</v>
      </c>
      <c r="F3504" s="217">
        <f>+'PAA CONSOLIDADO'!O3507</f>
        <v>0</v>
      </c>
      <c r="G3504" s="217">
        <f t="shared" si="162"/>
        <v>1</v>
      </c>
      <c r="H3504" s="217" t="e">
        <f>+VLOOKUP('PAA CONSOLIDADO'!P3507,LISTAS!$B$4:$C$17,2,0)</f>
        <v>#N/A</v>
      </c>
      <c r="I3504" s="217" t="e">
        <f>+VLOOKUP('PAA CONSOLIDADO'!Q3507,LISTAS!$B$22:$C$25,2,0)</f>
        <v>#N/A</v>
      </c>
      <c r="J3504" s="219">
        <f>'PAA CONSOLIDADO'!R3507</f>
        <v>0</v>
      </c>
      <c r="K3504" s="219">
        <f>+'PAA CONSOLIDADO'!S3507</f>
        <v>0</v>
      </c>
      <c r="L3504" s="217" t="e">
        <f>+VLOOKUP('PAA CONSOLIDADO'!T3507,LISTAS!$B$29:$C$31,2,0)</f>
        <v>#N/A</v>
      </c>
      <c r="M3504" s="217" t="e">
        <f>+VLOOKUP('PAA CONSOLIDADO'!U3507,LISTAS!$B$36:$C$39,2,0)</f>
        <v>#N/A</v>
      </c>
      <c r="N3504" s="217" t="str">
        <f t="shared" si="163"/>
        <v>Unidad de Contratación (1)</v>
      </c>
      <c r="O3504" s="217" t="str">
        <f t="shared" si="164"/>
        <v>CO-DC-11001</v>
      </c>
      <c r="P3504" s="217">
        <f>+'PAA CONSOLIDADO'!V3507</f>
        <v>0</v>
      </c>
      <c r="Q3504" s="217">
        <f>+'PAA CONSOLIDADO'!X3507</f>
        <v>0</v>
      </c>
      <c r="R3504" s="217">
        <f>+'PAA CONSOLIDADO'!Y3507</f>
        <v>0</v>
      </c>
    </row>
    <row r="3505" spans="1:18" s="217" customFormat="1" x14ac:dyDescent="0.25">
      <c r="A3505" s="211">
        <f>+'PAA CONSOLIDADO'!C3508</f>
        <v>0</v>
      </c>
      <c r="B3505" s="211">
        <f>+'PAA CONSOLIDADO'!I3508</f>
        <v>0</v>
      </c>
      <c r="C3505" s="217" t="str">
        <f>+CONCATENATE('PAA CONSOLIDADO'!A3508,"-",'PAA CONSOLIDADO'!D3508,"-",'PAA CONSOLIDADO'!K3508)</f>
        <v>--</v>
      </c>
      <c r="D3505" s="217" t="e">
        <f>+VLOOKUP('PAA CONSOLIDADO'!L3508,LISTAS!$D$4:$E$15,2,0)</f>
        <v>#N/A</v>
      </c>
      <c r="E3505" s="217" t="e">
        <f>+VLOOKUP('PAA CONSOLIDADO'!M3508,LISTAS!$D$4:$E$15,2,0)</f>
        <v>#N/A</v>
      </c>
      <c r="F3505" s="217">
        <f>+'PAA CONSOLIDADO'!O3508</f>
        <v>0</v>
      </c>
      <c r="G3505" s="217">
        <f t="shared" si="162"/>
        <v>1</v>
      </c>
      <c r="H3505" s="217" t="e">
        <f>+VLOOKUP('PAA CONSOLIDADO'!P3508,LISTAS!$B$4:$C$17,2,0)</f>
        <v>#N/A</v>
      </c>
      <c r="I3505" s="217" t="e">
        <f>+VLOOKUP('PAA CONSOLIDADO'!Q3508,LISTAS!$B$22:$C$25,2,0)</f>
        <v>#N/A</v>
      </c>
      <c r="J3505" s="219">
        <f>'PAA CONSOLIDADO'!R3508</f>
        <v>0</v>
      </c>
      <c r="K3505" s="219">
        <f>+'PAA CONSOLIDADO'!S3508</f>
        <v>0</v>
      </c>
      <c r="L3505" s="217" t="e">
        <f>+VLOOKUP('PAA CONSOLIDADO'!T3508,LISTAS!$B$29:$C$31,2,0)</f>
        <v>#N/A</v>
      </c>
      <c r="M3505" s="217" t="e">
        <f>+VLOOKUP('PAA CONSOLIDADO'!U3508,LISTAS!$B$36:$C$39,2,0)</f>
        <v>#N/A</v>
      </c>
      <c r="N3505" s="217" t="str">
        <f t="shared" si="163"/>
        <v>Unidad de Contratación (1)</v>
      </c>
      <c r="O3505" s="217" t="str">
        <f t="shared" si="164"/>
        <v>CO-DC-11001</v>
      </c>
      <c r="P3505" s="217">
        <f>+'PAA CONSOLIDADO'!V3508</f>
        <v>0</v>
      </c>
      <c r="Q3505" s="217">
        <f>+'PAA CONSOLIDADO'!X3508</f>
        <v>0</v>
      </c>
      <c r="R3505" s="217">
        <f>+'PAA CONSOLIDADO'!Y3508</f>
        <v>0</v>
      </c>
    </row>
    <row r="3506" spans="1:18" s="217" customFormat="1" x14ac:dyDescent="0.25">
      <c r="A3506" s="211">
        <f>+'PAA CONSOLIDADO'!C3509</f>
        <v>0</v>
      </c>
      <c r="B3506" s="211">
        <f>+'PAA CONSOLIDADO'!I3509</f>
        <v>0</v>
      </c>
      <c r="C3506" s="217" t="str">
        <f>+CONCATENATE('PAA CONSOLIDADO'!A3509,"-",'PAA CONSOLIDADO'!D3509,"-",'PAA CONSOLIDADO'!K3509)</f>
        <v>--</v>
      </c>
      <c r="D3506" s="217" t="e">
        <f>+VLOOKUP('PAA CONSOLIDADO'!L3509,LISTAS!$D$4:$E$15,2,0)</f>
        <v>#N/A</v>
      </c>
      <c r="E3506" s="217" t="e">
        <f>+VLOOKUP('PAA CONSOLIDADO'!M3509,LISTAS!$D$4:$E$15,2,0)</f>
        <v>#N/A</v>
      </c>
      <c r="F3506" s="217">
        <f>+'PAA CONSOLIDADO'!O3509</f>
        <v>0</v>
      </c>
      <c r="G3506" s="217">
        <f t="shared" si="162"/>
        <v>1</v>
      </c>
      <c r="H3506" s="217" t="e">
        <f>+VLOOKUP('PAA CONSOLIDADO'!P3509,LISTAS!$B$4:$C$17,2,0)</f>
        <v>#N/A</v>
      </c>
      <c r="I3506" s="217" t="e">
        <f>+VLOOKUP('PAA CONSOLIDADO'!Q3509,LISTAS!$B$22:$C$25,2,0)</f>
        <v>#N/A</v>
      </c>
      <c r="J3506" s="219">
        <f>'PAA CONSOLIDADO'!R3509</f>
        <v>0</v>
      </c>
      <c r="K3506" s="219">
        <f>+'PAA CONSOLIDADO'!S3509</f>
        <v>0</v>
      </c>
      <c r="L3506" s="217" t="e">
        <f>+VLOOKUP('PAA CONSOLIDADO'!T3509,LISTAS!$B$29:$C$31,2,0)</f>
        <v>#N/A</v>
      </c>
      <c r="M3506" s="217" t="e">
        <f>+VLOOKUP('PAA CONSOLIDADO'!U3509,LISTAS!$B$36:$C$39,2,0)</f>
        <v>#N/A</v>
      </c>
      <c r="N3506" s="217" t="str">
        <f t="shared" si="163"/>
        <v>Unidad de Contratación (1)</v>
      </c>
      <c r="O3506" s="217" t="str">
        <f t="shared" si="164"/>
        <v>CO-DC-11001</v>
      </c>
      <c r="P3506" s="217">
        <f>+'PAA CONSOLIDADO'!V3509</f>
        <v>0</v>
      </c>
      <c r="Q3506" s="217">
        <f>+'PAA CONSOLIDADO'!X3509</f>
        <v>0</v>
      </c>
      <c r="R3506" s="217">
        <f>+'PAA CONSOLIDADO'!Y3509</f>
        <v>0</v>
      </c>
    </row>
    <row r="3507" spans="1:18" s="217" customFormat="1" x14ac:dyDescent="0.25">
      <c r="A3507" s="211">
        <f>+'PAA CONSOLIDADO'!C3510</f>
        <v>0</v>
      </c>
      <c r="B3507" s="211">
        <f>+'PAA CONSOLIDADO'!I3510</f>
        <v>0</v>
      </c>
      <c r="C3507" s="217" t="str">
        <f>+CONCATENATE('PAA CONSOLIDADO'!A3510,"-",'PAA CONSOLIDADO'!D3510,"-",'PAA CONSOLIDADO'!K3510)</f>
        <v>--</v>
      </c>
      <c r="D3507" s="217" t="e">
        <f>+VLOOKUP('PAA CONSOLIDADO'!L3510,LISTAS!$D$4:$E$15,2,0)</f>
        <v>#N/A</v>
      </c>
      <c r="E3507" s="217" t="e">
        <f>+VLOOKUP('PAA CONSOLIDADO'!M3510,LISTAS!$D$4:$E$15,2,0)</f>
        <v>#N/A</v>
      </c>
      <c r="F3507" s="217">
        <f>+'PAA CONSOLIDADO'!O3510</f>
        <v>0</v>
      </c>
      <c r="G3507" s="217">
        <f t="shared" si="162"/>
        <v>1</v>
      </c>
      <c r="H3507" s="217" t="e">
        <f>+VLOOKUP('PAA CONSOLIDADO'!P3510,LISTAS!$B$4:$C$17,2,0)</f>
        <v>#N/A</v>
      </c>
      <c r="I3507" s="217" t="e">
        <f>+VLOOKUP('PAA CONSOLIDADO'!Q3510,LISTAS!$B$22:$C$25,2,0)</f>
        <v>#N/A</v>
      </c>
      <c r="J3507" s="219">
        <f>'PAA CONSOLIDADO'!R3510</f>
        <v>0</v>
      </c>
      <c r="K3507" s="219">
        <f>+'PAA CONSOLIDADO'!S3510</f>
        <v>0</v>
      </c>
      <c r="L3507" s="217" t="e">
        <f>+VLOOKUP('PAA CONSOLIDADO'!T3510,LISTAS!$B$29:$C$31,2,0)</f>
        <v>#N/A</v>
      </c>
      <c r="M3507" s="217" t="e">
        <f>+VLOOKUP('PAA CONSOLIDADO'!U3510,LISTAS!$B$36:$C$39,2,0)</f>
        <v>#N/A</v>
      </c>
      <c r="N3507" s="217" t="str">
        <f t="shared" si="163"/>
        <v>Unidad de Contratación (1)</v>
      </c>
      <c r="O3507" s="217" t="str">
        <f t="shared" si="164"/>
        <v>CO-DC-11001</v>
      </c>
      <c r="P3507" s="217">
        <f>+'PAA CONSOLIDADO'!V3510</f>
        <v>0</v>
      </c>
      <c r="Q3507" s="217">
        <f>+'PAA CONSOLIDADO'!X3510</f>
        <v>0</v>
      </c>
      <c r="R3507" s="217">
        <f>+'PAA CONSOLIDADO'!Y3510</f>
        <v>0</v>
      </c>
    </row>
    <row r="3508" spans="1:18" s="217" customFormat="1" x14ac:dyDescent="0.25">
      <c r="A3508" s="211">
        <f>+'PAA CONSOLIDADO'!C3511</f>
        <v>0</v>
      </c>
      <c r="B3508" s="211">
        <f>+'PAA CONSOLIDADO'!I3511</f>
        <v>0</v>
      </c>
      <c r="C3508" s="217" t="str">
        <f>+CONCATENATE('PAA CONSOLIDADO'!A3511,"-",'PAA CONSOLIDADO'!D3511,"-",'PAA CONSOLIDADO'!K3511)</f>
        <v>--</v>
      </c>
      <c r="D3508" s="217" t="e">
        <f>+VLOOKUP('PAA CONSOLIDADO'!L3511,LISTAS!$D$4:$E$15,2,0)</f>
        <v>#N/A</v>
      </c>
      <c r="E3508" s="217" t="e">
        <f>+VLOOKUP('PAA CONSOLIDADO'!M3511,LISTAS!$D$4:$E$15,2,0)</f>
        <v>#N/A</v>
      </c>
      <c r="F3508" s="217">
        <f>+'PAA CONSOLIDADO'!O3511</f>
        <v>0</v>
      </c>
      <c r="G3508" s="217">
        <f t="shared" si="162"/>
        <v>1</v>
      </c>
      <c r="H3508" s="217" t="e">
        <f>+VLOOKUP('PAA CONSOLIDADO'!P3511,LISTAS!$B$4:$C$17,2,0)</f>
        <v>#N/A</v>
      </c>
      <c r="I3508" s="217" t="e">
        <f>+VLOOKUP('PAA CONSOLIDADO'!Q3511,LISTAS!$B$22:$C$25,2,0)</f>
        <v>#N/A</v>
      </c>
      <c r="J3508" s="219">
        <f>'PAA CONSOLIDADO'!R3511</f>
        <v>0</v>
      </c>
      <c r="K3508" s="219">
        <f>+'PAA CONSOLIDADO'!S3511</f>
        <v>0</v>
      </c>
      <c r="L3508" s="217" t="e">
        <f>+VLOOKUP('PAA CONSOLIDADO'!T3511,LISTAS!$B$29:$C$31,2,0)</f>
        <v>#N/A</v>
      </c>
      <c r="M3508" s="217" t="e">
        <f>+VLOOKUP('PAA CONSOLIDADO'!U3511,LISTAS!$B$36:$C$39,2,0)</f>
        <v>#N/A</v>
      </c>
      <c r="N3508" s="217" t="str">
        <f t="shared" si="163"/>
        <v>Unidad de Contratación (1)</v>
      </c>
      <c r="O3508" s="217" t="str">
        <f t="shared" si="164"/>
        <v>CO-DC-11001</v>
      </c>
      <c r="P3508" s="217">
        <f>+'PAA CONSOLIDADO'!V3511</f>
        <v>0</v>
      </c>
      <c r="Q3508" s="217">
        <f>+'PAA CONSOLIDADO'!X3511</f>
        <v>0</v>
      </c>
      <c r="R3508" s="217">
        <f>+'PAA CONSOLIDADO'!Y3511</f>
        <v>0</v>
      </c>
    </row>
    <row r="3509" spans="1:18" s="217" customFormat="1" x14ac:dyDescent="0.25">
      <c r="A3509" s="211">
        <f>+'PAA CONSOLIDADO'!C3512</f>
        <v>0</v>
      </c>
      <c r="B3509" s="211">
        <f>+'PAA CONSOLIDADO'!I3512</f>
        <v>0</v>
      </c>
      <c r="C3509" s="217" t="str">
        <f>+CONCATENATE('PAA CONSOLIDADO'!A3512,"-",'PAA CONSOLIDADO'!D3512,"-",'PAA CONSOLIDADO'!K3512)</f>
        <v>--</v>
      </c>
      <c r="D3509" s="217" t="e">
        <f>+VLOOKUP('PAA CONSOLIDADO'!L3512,LISTAS!$D$4:$E$15,2,0)</f>
        <v>#N/A</v>
      </c>
      <c r="E3509" s="217" t="e">
        <f>+VLOOKUP('PAA CONSOLIDADO'!M3512,LISTAS!$D$4:$E$15,2,0)</f>
        <v>#N/A</v>
      </c>
      <c r="F3509" s="217">
        <f>+'PAA CONSOLIDADO'!O3512</f>
        <v>0</v>
      </c>
      <c r="G3509" s="217">
        <f t="shared" si="162"/>
        <v>1</v>
      </c>
      <c r="H3509" s="217" t="e">
        <f>+VLOOKUP('PAA CONSOLIDADO'!P3512,LISTAS!$B$4:$C$17,2,0)</f>
        <v>#N/A</v>
      </c>
      <c r="I3509" s="217" t="e">
        <f>+VLOOKUP('PAA CONSOLIDADO'!Q3512,LISTAS!$B$22:$C$25,2,0)</f>
        <v>#N/A</v>
      </c>
      <c r="J3509" s="219">
        <f>'PAA CONSOLIDADO'!R3512</f>
        <v>0</v>
      </c>
      <c r="K3509" s="219">
        <f>+'PAA CONSOLIDADO'!S3512</f>
        <v>0</v>
      </c>
      <c r="L3509" s="217" t="e">
        <f>+VLOOKUP('PAA CONSOLIDADO'!T3512,LISTAS!$B$29:$C$31,2,0)</f>
        <v>#N/A</v>
      </c>
      <c r="M3509" s="217" t="e">
        <f>+VLOOKUP('PAA CONSOLIDADO'!U3512,LISTAS!$B$36:$C$39,2,0)</f>
        <v>#N/A</v>
      </c>
      <c r="N3509" s="217" t="str">
        <f t="shared" si="163"/>
        <v>Unidad de Contratación (1)</v>
      </c>
      <c r="O3509" s="217" t="str">
        <f t="shared" si="164"/>
        <v>CO-DC-11001</v>
      </c>
      <c r="P3509" s="217">
        <f>+'PAA CONSOLIDADO'!V3512</f>
        <v>0</v>
      </c>
      <c r="Q3509" s="217">
        <f>+'PAA CONSOLIDADO'!X3512</f>
        <v>0</v>
      </c>
      <c r="R3509" s="217">
        <f>+'PAA CONSOLIDADO'!Y3512</f>
        <v>0</v>
      </c>
    </row>
    <row r="3510" spans="1:18" s="217" customFormat="1" x14ac:dyDescent="0.25">
      <c r="A3510" s="211">
        <f>+'PAA CONSOLIDADO'!C3513</f>
        <v>0</v>
      </c>
      <c r="B3510" s="211">
        <f>+'PAA CONSOLIDADO'!I3513</f>
        <v>0</v>
      </c>
      <c r="C3510" s="217" t="str">
        <f>+CONCATENATE('PAA CONSOLIDADO'!A3513,"-",'PAA CONSOLIDADO'!D3513,"-",'PAA CONSOLIDADO'!K3513)</f>
        <v>--</v>
      </c>
      <c r="D3510" s="217" t="e">
        <f>+VLOOKUP('PAA CONSOLIDADO'!L3513,LISTAS!$D$4:$E$15,2,0)</f>
        <v>#N/A</v>
      </c>
      <c r="E3510" s="217" t="e">
        <f>+VLOOKUP('PAA CONSOLIDADO'!M3513,LISTAS!$D$4:$E$15,2,0)</f>
        <v>#N/A</v>
      </c>
      <c r="F3510" s="217">
        <f>+'PAA CONSOLIDADO'!O3513</f>
        <v>0</v>
      </c>
      <c r="G3510" s="217">
        <f t="shared" si="162"/>
        <v>1</v>
      </c>
      <c r="H3510" s="217" t="e">
        <f>+VLOOKUP('PAA CONSOLIDADO'!P3513,LISTAS!$B$4:$C$17,2,0)</f>
        <v>#N/A</v>
      </c>
      <c r="I3510" s="217" t="e">
        <f>+VLOOKUP('PAA CONSOLIDADO'!Q3513,LISTAS!$B$22:$C$25,2,0)</f>
        <v>#N/A</v>
      </c>
      <c r="J3510" s="219">
        <f>'PAA CONSOLIDADO'!R3513</f>
        <v>0</v>
      </c>
      <c r="K3510" s="219">
        <f>+'PAA CONSOLIDADO'!S3513</f>
        <v>0</v>
      </c>
      <c r="L3510" s="217" t="e">
        <f>+VLOOKUP('PAA CONSOLIDADO'!T3513,LISTAS!$B$29:$C$31,2,0)</f>
        <v>#N/A</v>
      </c>
      <c r="M3510" s="217" t="e">
        <f>+VLOOKUP('PAA CONSOLIDADO'!U3513,LISTAS!$B$36:$C$39,2,0)</f>
        <v>#N/A</v>
      </c>
      <c r="N3510" s="217" t="str">
        <f t="shared" si="163"/>
        <v>Unidad de Contratación (1)</v>
      </c>
      <c r="O3510" s="217" t="str">
        <f t="shared" si="164"/>
        <v>CO-DC-11001</v>
      </c>
      <c r="P3510" s="217">
        <f>+'PAA CONSOLIDADO'!V3513</f>
        <v>0</v>
      </c>
      <c r="Q3510" s="217">
        <f>+'PAA CONSOLIDADO'!X3513</f>
        <v>0</v>
      </c>
      <c r="R3510" s="217">
        <f>+'PAA CONSOLIDADO'!Y3513</f>
        <v>0</v>
      </c>
    </row>
    <row r="3511" spans="1:18" s="217" customFormat="1" x14ac:dyDescent="0.25">
      <c r="A3511" s="211">
        <f>+'PAA CONSOLIDADO'!C3514</f>
        <v>0</v>
      </c>
      <c r="B3511" s="211">
        <f>+'PAA CONSOLIDADO'!I3514</f>
        <v>0</v>
      </c>
      <c r="C3511" s="217" t="str">
        <f>+CONCATENATE('PAA CONSOLIDADO'!A3514,"-",'PAA CONSOLIDADO'!D3514,"-",'PAA CONSOLIDADO'!K3514)</f>
        <v>--</v>
      </c>
      <c r="D3511" s="217" t="e">
        <f>+VLOOKUP('PAA CONSOLIDADO'!L3514,LISTAS!$D$4:$E$15,2,0)</f>
        <v>#N/A</v>
      </c>
      <c r="E3511" s="217" t="e">
        <f>+VLOOKUP('PAA CONSOLIDADO'!M3514,LISTAS!$D$4:$E$15,2,0)</f>
        <v>#N/A</v>
      </c>
      <c r="F3511" s="217">
        <f>+'PAA CONSOLIDADO'!O3514</f>
        <v>0</v>
      </c>
      <c r="G3511" s="217">
        <f t="shared" si="162"/>
        <v>1</v>
      </c>
      <c r="H3511" s="217" t="e">
        <f>+VLOOKUP('PAA CONSOLIDADO'!P3514,LISTAS!$B$4:$C$17,2,0)</f>
        <v>#N/A</v>
      </c>
      <c r="I3511" s="217" t="e">
        <f>+VLOOKUP('PAA CONSOLIDADO'!Q3514,LISTAS!$B$22:$C$25,2,0)</f>
        <v>#N/A</v>
      </c>
      <c r="J3511" s="219">
        <f>'PAA CONSOLIDADO'!R3514</f>
        <v>0</v>
      </c>
      <c r="K3511" s="219">
        <f>+'PAA CONSOLIDADO'!S3514</f>
        <v>0</v>
      </c>
      <c r="L3511" s="217" t="e">
        <f>+VLOOKUP('PAA CONSOLIDADO'!T3514,LISTAS!$B$29:$C$31,2,0)</f>
        <v>#N/A</v>
      </c>
      <c r="M3511" s="217" t="e">
        <f>+VLOOKUP('PAA CONSOLIDADO'!U3514,LISTAS!$B$36:$C$39,2,0)</f>
        <v>#N/A</v>
      </c>
      <c r="N3511" s="217" t="str">
        <f t="shared" si="163"/>
        <v>Unidad de Contratación (1)</v>
      </c>
      <c r="O3511" s="217" t="str">
        <f t="shared" si="164"/>
        <v>CO-DC-11001</v>
      </c>
      <c r="P3511" s="217">
        <f>+'PAA CONSOLIDADO'!V3514</f>
        <v>0</v>
      </c>
      <c r="Q3511" s="217">
        <f>+'PAA CONSOLIDADO'!X3514</f>
        <v>0</v>
      </c>
      <c r="R3511" s="217">
        <f>+'PAA CONSOLIDADO'!Y3514</f>
        <v>0</v>
      </c>
    </row>
    <row r="3512" spans="1:18" s="217" customFormat="1" x14ac:dyDescent="0.25">
      <c r="A3512" s="211">
        <f>+'PAA CONSOLIDADO'!C3515</f>
        <v>0</v>
      </c>
      <c r="B3512" s="211">
        <f>+'PAA CONSOLIDADO'!I3515</f>
        <v>0</v>
      </c>
      <c r="C3512" s="217" t="str">
        <f>+CONCATENATE('PAA CONSOLIDADO'!A3515,"-",'PAA CONSOLIDADO'!D3515,"-",'PAA CONSOLIDADO'!K3515)</f>
        <v>--</v>
      </c>
      <c r="D3512" s="217" t="e">
        <f>+VLOOKUP('PAA CONSOLIDADO'!L3515,LISTAS!$D$4:$E$15,2,0)</f>
        <v>#N/A</v>
      </c>
      <c r="E3512" s="217" t="e">
        <f>+VLOOKUP('PAA CONSOLIDADO'!M3515,LISTAS!$D$4:$E$15,2,0)</f>
        <v>#N/A</v>
      </c>
      <c r="F3512" s="217">
        <f>+'PAA CONSOLIDADO'!O3515</f>
        <v>0</v>
      </c>
      <c r="G3512" s="217">
        <f t="shared" si="162"/>
        <v>1</v>
      </c>
      <c r="H3512" s="217" t="e">
        <f>+VLOOKUP('PAA CONSOLIDADO'!P3515,LISTAS!$B$4:$C$17,2,0)</f>
        <v>#N/A</v>
      </c>
      <c r="I3512" s="217" t="e">
        <f>+VLOOKUP('PAA CONSOLIDADO'!Q3515,LISTAS!$B$22:$C$25,2,0)</f>
        <v>#N/A</v>
      </c>
      <c r="J3512" s="219">
        <f>'PAA CONSOLIDADO'!R3515</f>
        <v>0</v>
      </c>
      <c r="K3512" s="219">
        <f>+'PAA CONSOLIDADO'!S3515</f>
        <v>0</v>
      </c>
      <c r="L3512" s="217" t="e">
        <f>+VLOOKUP('PAA CONSOLIDADO'!T3515,LISTAS!$B$29:$C$31,2,0)</f>
        <v>#N/A</v>
      </c>
      <c r="M3512" s="217" t="e">
        <f>+VLOOKUP('PAA CONSOLIDADO'!U3515,LISTAS!$B$36:$C$39,2,0)</f>
        <v>#N/A</v>
      </c>
      <c r="N3512" s="217" t="str">
        <f t="shared" si="163"/>
        <v>Unidad de Contratación (1)</v>
      </c>
      <c r="O3512" s="217" t="str">
        <f t="shared" si="164"/>
        <v>CO-DC-11001</v>
      </c>
      <c r="P3512" s="217">
        <f>+'PAA CONSOLIDADO'!V3515</f>
        <v>0</v>
      </c>
      <c r="Q3512" s="217">
        <f>+'PAA CONSOLIDADO'!X3515</f>
        <v>0</v>
      </c>
      <c r="R3512" s="217">
        <f>+'PAA CONSOLIDADO'!Y3515</f>
        <v>0</v>
      </c>
    </row>
    <row r="3513" spans="1:18" s="217" customFormat="1" x14ac:dyDescent="0.25">
      <c r="A3513" s="211">
        <f>+'PAA CONSOLIDADO'!C3516</f>
        <v>0</v>
      </c>
      <c r="B3513" s="211">
        <f>+'PAA CONSOLIDADO'!I3516</f>
        <v>0</v>
      </c>
      <c r="C3513" s="217" t="str">
        <f>+CONCATENATE('PAA CONSOLIDADO'!A3516,"-",'PAA CONSOLIDADO'!D3516,"-",'PAA CONSOLIDADO'!K3516)</f>
        <v>--</v>
      </c>
      <c r="D3513" s="217" t="e">
        <f>+VLOOKUP('PAA CONSOLIDADO'!L3516,LISTAS!$D$4:$E$15,2,0)</f>
        <v>#N/A</v>
      </c>
      <c r="E3513" s="217" t="e">
        <f>+VLOOKUP('PAA CONSOLIDADO'!M3516,LISTAS!$D$4:$E$15,2,0)</f>
        <v>#N/A</v>
      </c>
      <c r="F3513" s="217">
        <f>+'PAA CONSOLIDADO'!O3516</f>
        <v>0</v>
      </c>
      <c r="G3513" s="217">
        <f t="shared" si="162"/>
        <v>1</v>
      </c>
      <c r="H3513" s="217" t="e">
        <f>+VLOOKUP('PAA CONSOLIDADO'!P3516,LISTAS!$B$4:$C$17,2,0)</f>
        <v>#N/A</v>
      </c>
      <c r="I3513" s="217" t="e">
        <f>+VLOOKUP('PAA CONSOLIDADO'!Q3516,LISTAS!$B$22:$C$25,2,0)</f>
        <v>#N/A</v>
      </c>
      <c r="J3513" s="219">
        <f>'PAA CONSOLIDADO'!R3516</f>
        <v>0</v>
      </c>
      <c r="K3513" s="219">
        <f>+'PAA CONSOLIDADO'!S3516</f>
        <v>0</v>
      </c>
      <c r="L3513" s="217" t="e">
        <f>+VLOOKUP('PAA CONSOLIDADO'!T3516,LISTAS!$B$29:$C$31,2,0)</f>
        <v>#N/A</v>
      </c>
      <c r="M3513" s="217" t="e">
        <f>+VLOOKUP('PAA CONSOLIDADO'!U3516,LISTAS!$B$36:$C$39,2,0)</f>
        <v>#N/A</v>
      </c>
      <c r="N3513" s="217" t="str">
        <f t="shared" si="163"/>
        <v>Unidad de Contratación (1)</v>
      </c>
      <c r="O3513" s="217" t="str">
        <f t="shared" si="164"/>
        <v>CO-DC-11001</v>
      </c>
      <c r="P3513" s="217">
        <f>+'PAA CONSOLIDADO'!V3516</f>
        <v>0</v>
      </c>
      <c r="Q3513" s="217">
        <f>+'PAA CONSOLIDADO'!X3516</f>
        <v>0</v>
      </c>
      <c r="R3513" s="217">
        <f>+'PAA CONSOLIDADO'!Y3516</f>
        <v>0</v>
      </c>
    </row>
    <row r="3514" spans="1:18" s="217" customFormat="1" x14ac:dyDescent="0.25">
      <c r="A3514" s="211">
        <f>+'PAA CONSOLIDADO'!C3517</f>
        <v>0</v>
      </c>
      <c r="B3514" s="211">
        <f>+'PAA CONSOLIDADO'!I3517</f>
        <v>0</v>
      </c>
      <c r="C3514" s="217" t="str">
        <f>+CONCATENATE('PAA CONSOLIDADO'!A3517,"-",'PAA CONSOLIDADO'!D3517,"-",'PAA CONSOLIDADO'!K3517)</f>
        <v>--</v>
      </c>
      <c r="D3514" s="217" t="e">
        <f>+VLOOKUP('PAA CONSOLIDADO'!L3517,LISTAS!$D$4:$E$15,2,0)</f>
        <v>#N/A</v>
      </c>
      <c r="E3514" s="217" t="e">
        <f>+VLOOKUP('PAA CONSOLIDADO'!M3517,LISTAS!$D$4:$E$15,2,0)</f>
        <v>#N/A</v>
      </c>
      <c r="F3514" s="217">
        <f>+'PAA CONSOLIDADO'!O3517</f>
        <v>0</v>
      </c>
      <c r="G3514" s="217">
        <f t="shared" si="162"/>
        <v>1</v>
      </c>
      <c r="H3514" s="217" t="e">
        <f>+VLOOKUP('PAA CONSOLIDADO'!P3517,LISTAS!$B$4:$C$17,2,0)</f>
        <v>#N/A</v>
      </c>
      <c r="I3514" s="217" t="e">
        <f>+VLOOKUP('PAA CONSOLIDADO'!Q3517,LISTAS!$B$22:$C$25,2,0)</f>
        <v>#N/A</v>
      </c>
      <c r="J3514" s="219">
        <f>'PAA CONSOLIDADO'!R3517</f>
        <v>0</v>
      </c>
      <c r="K3514" s="219">
        <f>+'PAA CONSOLIDADO'!S3517</f>
        <v>0</v>
      </c>
      <c r="L3514" s="217" t="e">
        <f>+VLOOKUP('PAA CONSOLIDADO'!T3517,LISTAS!$B$29:$C$31,2,0)</f>
        <v>#N/A</v>
      </c>
      <c r="M3514" s="217" t="e">
        <f>+VLOOKUP('PAA CONSOLIDADO'!U3517,LISTAS!$B$36:$C$39,2,0)</f>
        <v>#N/A</v>
      </c>
      <c r="N3514" s="217" t="str">
        <f t="shared" si="163"/>
        <v>Unidad de Contratación (1)</v>
      </c>
      <c r="O3514" s="217" t="str">
        <f t="shared" si="164"/>
        <v>CO-DC-11001</v>
      </c>
      <c r="P3514" s="217">
        <f>+'PAA CONSOLIDADO'!V3517</f>
        <v>0</v>
      </c>
      <c r="Q3514" s="217">
        <f>+'PAA CONSOLIDADO'!X3517</f>
        <v>0</v>
      </c>
      <c r="R3514" s="217">
        <f>+'PAA CONSOLIDADO'!Y3517</f>
        <v>0</v>
      </c>
    </row>
    <row r="3515" spans="1:18" s="217" customFormat="1" x14ac:dyDescent="0.25">
      <c r="A3515" s="211">
        <f>+'PAA CONSOLIDADO'!C3518</f>
        <v>0</v>
      </c>
      <c r="B3515" s="211">
        <f>+'PAA CONSOLIDADO'!I3518</f>
        <v>0</v>
      </c>
      <c r="C3515" s="217" t="str">
        <f>+CONCATENATE('PAA CONSOLIDADO'!A3518,"-",'PAA CONSOLIDADO'!D3518,"-",'PAA CONSOLIDADO'!K3518)</f>
        <v>--</v>
      </c>
      <c r="D3515" s="217" t="e">
        <f>+VLOOKUP('PAA CONSOLIDADO'!L3518,LISTAS!$D$4:$E$15,2,0)</f>
        <v>#N/A</v>
      </c>
      <c r="E3515" s="217" t="e">
        <f>+VLOOKUP('PAA CONSOLIDADO'!M3518,LISTAS!$D$4:$E$15,2,0)</f>
        <v>#N/A</v>
      </c>
      <c r="F3515" s="217">
        <f>+'PAA CONSOLIDADO'!O3518</f>
        <v>0</v>
      </c>
      <c r="G3515" s="217">
        <f t="shared" si="162"/>
        <v>1</v>
      </c>
      <c r="H3515" s="217" t="e">
        <f>+VLOOKUP('PAA CONSOLIDADO'!P3518,LISTAS!$B$4:$C$17,2,0)</f>
        <v>#N/A</v>
      </c>
      <c r="I3515" s="217" t="e">
        <f>+VLOOKUP('PAA CONSOLIDADO'!Q3518,LISTAS!$B$22:$C$25,2,0)</f>
        <v>#N/A</v>
      </c>
      <c r="J3515" s="219">
        <f>'PAA CONSOLIDADO'!R3518</f>
        <v>0</v>
      </c>
      <c r="K3515" s="219">
        <f>+'PAA CONSOLIDADO'!S3518</f>
        <v>0</v>
      </c>
      <c r="L3515" s="217" t="e">
        <f>+VLOOKUP('PAA CONSOLIDADO'!T3518,LISTAS!$B$29:$C$31,2,0)</f>
        <v>#N/A</v>
      </c>
      <c r="M3515" s="217" t="e">
        <f>+VLOOKUP('PAA CONSOLIDADO'!U3518,LISTAS!$B$36:$C$39,2,0)</f>
        <v>#N/A</v>
      </c>
      <c r="N3515" s="217" t="str">
        <f t="shared" si="163"/>
        <v>Unidad de Contratación (1)</v>
      </c>
      <c r="O3515" s="217" t="str">
        <f t="shared" si="164"/>
        <v>CO-DC-11001</v>
      </c>
      <c r="P3515" s="217">
        <f>+'PAA CONSOLIDADO'!V3518</f>
        <v>0</v>
      </c>
      <c r="Q3515" s="217">
        <f>+'PAA CONSOLIDADO'!X3518</f>
        <v>0</v>
      </c>
      <c r="R3515" s="217">
        <f>+'PAA CONSOLIDADO'!Y3518</f>
        <v>0</v>
      </c>
    </row>
    <row r="3516" spans="1:18" s="217" customFormat="1" x14ac:dyDescent="0.25">
      <c r="A3516" s="211">
        <f>+'PAA CONSOLIDADO'!C3519</f>
        <v>0</v>
      </c>
      <c r="B3516" s="211">
        <f>+'PAA CONSOLIDADO'!I3519</f>
        <v>0</v>
      </c>
      <c r="C3516" s="217" t="str">
        <f>+CONCATENATE('PAA CONSOLIDADO'!A3519,"-",'PAA CONSOLIDADO'!D3519,"-",'PAA CONSOLIDADO'!K3519)</f>
        <v>--</v>
      </c>
      <c r="D3516" s="217" t="e">
        <f>+VLOOKUP('PAA CONSOLIDADO'!L3519,LISTAS!$D$4:$E$15,2,0)</f>
        <v>#N/A</v>
      </c>
      <c r="E3516" s="217" t="e">
        <f>+VLOOKUP('PAA CONSOLIDADO'!M3519,LISTAS!$D$4:$E$15,2,0)</f>
        <v>#N/A</v>
      </c>
      <c r="F3516" s="217">
        <f>+'PAA CONSOLIDADO'!O3519</f>
        <v>0</v>
      </c>
      <c r="G3516" s="217">
        <f t="shared" si="162"/>
        <v>1</v>
      </c>
      <c r="H3516" s="217" t="e">
        <f>+VLOOKUP('PAA CONSOLIDADO'!P3519,LISTAS!$B$4:$C$17,2,0)</f>
        <v>#N/A</v>
      </c>
      <c r="I3516" s="217" t="e">
        <f>+VLOOKUP('PAA CONSOLIDADO'!Q3519,LISTAS!$B$22:$C$25,2,0)</f>
        <v>#N/A</v>
      </c>
      <c r="J3516" s="219">
        <f>'PAA CONSOLIDADO'!R3519</f>
        <v>0</v>
      </c>
      <c r="K3516" s="219">
        <f>+'PAA CONSOLIDADO'!S3519</f>
        <v>0</v>
      </c>
      <c r="L3516" s="217" t="e">
        <f>+VLOOKUP('PAA CONSOLIDADO'!T3519,LISTAS!$B$29:$C$31,2,0)</f>
        <v>#N/A</v>
      </c>
      <c r="M3516" s="217" t="e">
        <f>+VLOOKUP('PAA CONSOLIDADO'!U3519,LISTAS!$B$36:$C$39,2,0)</f>
        <v>#N/A</v>
      </c>
      <c r="N3516" s="217" t="str">
        <f t="shared" si="163"/>
        <v>Unidad de Contratación (1)</v>
      </c>
      <c r="O3516" s="217" t="str">
        <f t="shared" si="164"/>
        <v>CO-DC-11001</v>
      </c>
      <c r="P3516" s="217">
        <f>+'PAA CONSOLIDADO'!V3519</f>
        <v>0</v>
      </c>
      <c r="Q3516" s="217">
        <f>+'PAA CONSOLIDADO'!X3519</f>
        <v>0</v>
      </c>
      <c r="R3516" s="217">
        <f>+'PAA CONSOLIDADO'!Y3519</f>
        <v>0</v>
      </c>
    </row>
    <row r="3517" spans="1:18" s="217" customFormat="1" x14ac:dyDescent="0.25">
      <c r="A3517" s="211">
        <f>+'PAA CONSOLIDADO'!C3520</f>
        <v>0</v>
      </c>
      <c r="B3517" s="211">
        <f>+'PAA CONSOLIDADO'!I3520</f>
        <v>0</v>
      </c>
      <c r="C3517" s="217" t="str">
        <f>+CONCATENATE('PAA CONSOLIDADO'!A3520,"-",'PAA CONSOLIDADO'!D3520,"-",'PAA CONSOLIDADO'!K3520)</f>
        <v>--</v>
      </c>
      <c r="D3517" s="217" t="e">
        <f>+VLOOKUP('PAA CONSOLIDADO'!L3520,LISTAS!$D$4:$E$15,2,0)</f>
        <v>#N/A</v>
      </c>
      <c r="E3517" s="217" t="e">
        <f>+VLOOKUP('PAA CONSOLIDADO'!M3520,LISTAS!$D$4:$E$15,2,0)</f>
        <v>#N/A</v>
      </c>
      <c r="F3517" s="217">
        <f>+'PAA CONSOLIDADO'!O3520</f>
        <v>0</v>
      </c>
      <c r="G3517" s="217">
        <f t="shared" si="162"/>
        <v>1</v>
      </c>
      <c r="H3517" s="217" t="e">
        <f>+VLOOKUP('PAA CONSOLIDADO'!P3520,LISTAS!$B$4:$C$17,2,0)</f>
        <v>#N/A</v>
      </c>
      <c r="I3517" s="217" t="e">
        <f>+VLOOKUP('PAA CONSOLIDADO'!Q3520,LISTAS!$B$22:$C$25,2,0)</f>
        <v>#N/A</v>
      </c>
      <c r="J3517" s="219">
        <f>'PAA CONSOLIDADO'!R3520</f>
        <v>0</v>
      </c>
      <c r="K3517" s="219">
        <f>+'PAA CONSOLIDADO'!S3520</f>
        <v>0</v>
      </c>
      <c r="L3517" s="217" t="e">
        <f>+VLOOKUP('PAA CONSOLIDADO'!T3520,LISTAS!$B$29:$C$31,2,0)</f>
        <v>#N/A</v>
      </c>
      <c r="M3517" s="217" t="e">
        <f>+VLOOKUP('PAA CONSOLIDADO'!U3520,LISTAS!$B$36:$C$39,2,0)</f>
        <v>#N/A</v>
      </c>
      <c r="N3517" s="217" t="str">
        <f t="shared" si="163"/>
        <v>Unidad de Contratación (1)</v>
      </c>
      <c r="O3517" s="217" t="str">
        <f t="shared" si="164"/>
        <v>CO-DC-11001</v>
      </c>
      <c r="P3517" s="217">
        <f>+'PAA CONSOLIDADO'!V3520</f>
        <v>0</v>
      </c>
      <c r="Q3517" s="217">
        <f>+'PAA CONSOLIDADO'!X3520</f>
        <v>0</v>
      </c>
      <c r="R3517" s="217">
        <f>+'PAA CONSOLIDADO'!Y3520</f>
        <v>0</v>
      </c>
    </row>
    <row r="3518" spans="1:18" s="217" customFormat="1" x14ac:dyDescent="0.25">
      <c r="A3518" s="211">
        <f>+'PAA CONSOLIDADO'!C3521</f>
        <v>0</v>
      </c>
      <c r="B3518" s="211">
        <f>+'PAA CONSOLIDADO'!I3521</f>
        <v>0</v>
      </c>
      <c r="C3518" s="217" t="str">
        <f>+CONCATENATE('PAA CONSOLIDADO'!A3521,"-",'PAA CONSOLIDADO'!D3521,"-",'PAA CONSOLIDADO'!K3521)</f>
        <v>--</v>
      </c>
      <c r="D3518" s="217" t="e">
        <f>+VLOOKUP('PAA CONSOLIDADO'!L3521,LISTAS!$D$4:$E$15,2,0)</f>
        <v>#N/A</v>
      </c>
      <c r="E3518" s="217" t="e">
        <f>+VLOOKUP('PAA CONSOLIDADO'!M3521,LISTAS!$D$4:$E$15,2,0)</f>
        <v>#N/A</v>
      </c>
      <c r="F3518" s="217">
        <f>+'PAA CONSOLIDADO'!O3521</f>
        <v>0</v>
      </c>
      <c r="G3518" s="217">
        <f t="shared" si="162"/>
        <v>1</v>
      </c>
      <c r="H3518" s="217" t="e">
        <f>+VLOOKUP('PAA CONSOLIDADO'!P3521,LISTAS!$B$4:$C$17,2,0)</f>
        <v>#N/A</v>
      </c>
      <c r="I3518" s="217" t="e">
        <f>+VLOOKUP('PAA CONSOLIDADO'!Q3521,LISTAS!$B$22:$C$25,2,0)</f>
        <v>#N/A</v>
      </c>
      <c r="J3518" s="219">
        <f>'PAA CONSOLIDADO'!R3521</f>
        <v>0</v>
      </c>
      <c r="K3518" s="219">
        <f>+'PAA CONSOLIDADO'!S3521</f>
        <v>0</v>
      </c>
      <c r="L3518" s="217" t="e">
        <f>+VLOOKUP('PAA CONSOLIDADO'!T3521,LISTAS!$B$29:$C$31,2,0)</f>
        <v>#N/A</v>
      </c>
      <c r="M3518" s="217" t="e">
        <f>+VLOOKUP('PAA CONSOLIDADO'!U3521,LISTAS!$B$36:$C$39,2,0)</f>
        <v>#N/A</v>
      </c>
      <c r="N3518" s="217" t="str">
        <f t="shared" si="163"/>
        <v>Unidad de Contratación (1)</v>
      </c>
      <c r="O3518" s="217" t="str">
        <f t="shared" si="164"/>
        <v>CO-DC-11001</v>
      </c>
      <c r="P3518" s="217">
        <f>+'PAA CONSOLIDADO'!V3521</f>
        <v>0</v>
      </c>
      <c r="Q3518" s="217">
        <f>+'PAA CONSOLIDADO'!X3521</f>
        <v>0</v>
      </c>
      <c r="R3518" s="217">
        <f>+'PAA CONSOLIDADO'!Y3521</f>
        <v>0</v>
      </c>
    </row>
    <row r="3519" spans="1:18" s="217" customFormat="1" x14ac:dyDescent="0.25">
      <c r="A3519" s="211">
        <f>+'PAA CONSOLIDADO'!C3522</f>
        <v>0</v>
      </c>
      <c r="B3519" s="211">
        <f>+'PAA CONSOLIDADO'!I3522</f>
        <v>0</v>
      </c>
      <c r="C3519" s="217" t="str">
        <f>+CONCATENATE('PAA CONSOLIDADO'!A3522,"-",'PAA CONSOLIDADO'!D3522,"-",'PAA CONSOLIDADO'!K3522)</f>
        <v>--</v>
      </c>
      <c r="D3519" s="217" t="e">
        <f>+VLOOKUP('PAA CONSOLIDADO'!L3522,LISTAS!$D$4:$E$15,2,0)</f>
        <v>#N/A</v>
      </c>
      <c r="E3519" s="217" t="e">
        <f>+VLOOKUP('PAA CONSOLIDADO'!M3522,LISTAS!$D$4:$E$15,2,0)</f>
        <v>#N/A</v>
      </c>
      <c r="F3519" s="217">
        <f>+'PAA CONSOLIDADO'!O3522</f>
        <v>0</v>
      </c>
      <c r="G3519" s="217">
        <f t="shared" si="162"/>
        <v>1</v>
      </c>
      <c r="H3519" s="217" t="e">
        <f>+VLOOKUP('PAA CONSOLIDADO'!P3522,LISTAS!$B$4:$C$17,2,0)</f>
        <v>#N/A</v>
      </c>
      <c r="I3519" s="217" t="e">
        <f>+VLOOKUP('PAA CONSOLIDADO'!Q3522,LISTAS!$B$22:$C$25,2,0)</f>
        <v>#N/A</v>
      </c>
      <c r="J3519" s="219">
        <f>'PAA CONSOLIDADO'!R3522</f>
        <v>0</v>
      </c>
      <c r="K3519" s="219">
        <f>+'PAA CONSOLIDADO'!S3522</f>
        <v>0</v>
      </c>
      <c r="L3519" s="217" t="e">
        <f>+VLOOKUP('PAA CONSOLIDADO'!T3522,LISTAS!$B$29:$C$31,2,0)</f>
        <v>#N/A</v>
      </c>
      <c r="M3519" s="217" t="e">
        <f>+VLOOKUP('PAA CONSOLIDADO'!U3522,LISTAS!$B$36:$C$39,2,0)</f>
        <v>#N/A</v>
      </c>
      <c r="N3519" s="217" t="str">
        <f t="shared" si="163"/>
        <v>Unidad de Contratación (1)</v>
      </c>
      <c r="O3519" s="217" t="str">
        <f t="shared" si="164"/>
        <v>CO-DC-11001</v>
      </c>
      <c r="P3519" s="217">
        <f>+'PAA CONSOLIDADO'!V3522</f>
        <v>0</v>
      </c>
      <c r="Q3519" s="217">
        <f>+'PAA CONSOLIDADO'!X3522</f>
        <v>0</v>
      </c>
      <c r="R3519" s="217">
        <f>+'PAA CONSOLIDADO'!Y3522</f>
        <v>0</v>
      </c>
    </row>
    <row r="3520" spans="1:18" s="217" customFormat="1" x14ac:dyDescent="0.25">
      <c r="A3520" s="211">
        <f>+'PAA CONSOLIDADO'!C3523</f>
        <v>0</v>
      </c>
      <c r="B3520" s="211">
        <f>+'PAA CONSOLIDADO'!I3523</f>
        <v>0</v>
      </c>
      <c r="C3520" s="217" t="str">
        <f>+CONCATENATE('PAA CONSOLIDADO'!A3523,"-",'PAA CONSOLIDADO'!D3523,"-",'PAA CONSOLIDADO'!K3523)</f>
        <v>--</v>
      </c>
      <c r="D3520" s="217" t="e">
        <f>+VLOOKUP('PAA CONSOLIDADO'!L3523,LISTAS!$D$4:$E$15,2,0)</f>
        <v>#N/A</v>
      </c>
      <c r="E3520" s="217" t="e">
        <f>+VLOOKUP('PAA CONSOLIDADO'!M3523,LISTAS!$D$4:$E$15,2,0)</f>
        <v>#N/A</v>
      </c>
      <c r="F3520" s="217">
        <f>+'PAA CONSOLIDADO'!O3523</f>
        <v>0</v>
      </c>
      <c r="G3520" s="217">
        <f t="shared" si="162"/>
        <v>1</v>
      </c>
      <c r="H3520" s="217" t="e">
        <f>+VLOOKUP('PAA CONSOLIDADO'!P3523,LISTAS!$B$4:$C$17,2,0)</f>
        <v>#N/A</v>
      </c>
      <c r="I3520" s="217" t="e">
        <f>+VLOOKUP('PAA CONSOLIDADO'!Q3523,LISTAS!$B$22:$C$25,2,0)</f>
        <v>#N/A</v>
      </c>
      <c r="J3520" s="219">
        <f>'PAA CONSOLIDADO'!R3523</f>
        <v>0</v>
      </c>
      <c r="K3520" s="219">
        <f>+'PAA CONSOLIDADO'!S3523</f>
        <v>0</v>
      </c>
      <c r="L3520" s="217" t="e">
        <f>+VLOOKUP('PAA CONSOLIDADO'!T3523,LISTAS!$B$29:$C$31,2,0)</f>
        <v>#N/A</v>
      </c>
      <c r="M3520" s="217" t="e">
        <f>+VLOOKUP('PAA CONSOLIDADO'!U3523,LISTAS!$B$36:$C$39,2,0)</f>
        <v>#N/A</v>
      </c>
      <c r="N3520" s="217" t="str">
        <f t="shared" si="163"/>
        <v>Unidad de Contratación (1)</v>
      </c>
      <c r="O3520" s="217" t="str">
        <f t="shared" si="164"/>
        <v>CO-DC-11001</v>
      </c>
      <c r="P3520" s="217">
        <f>+'PAA CONSOLIDADO'!V3523</f>
        <v>0</v>
      </c>
      <c r="Q3520" s="217">
        <f>+'PAA CONSOLIDADO'!X3523</f>
        <v>0</v>
      </c>
      <c r="R3520" s="217">
        <f>+'PAA CONSOLIDADO'!Y3523</f>
        <v>0</v>
      </c>
    </row>
    <row r="3521" spans="1:18" s="217" customFormat="1" x14ac:dyDescent="0.25">
      <c r="A3521" s="211">
        <f>+'PAA CONSOLIDADO'!C3524</f>
        <v>0</v>
      </c>
      <c r="B3521" s="211">
        <f>+'PAA CONSOLIDADO'!I3524</f>
        <v>0</v>
      </c>
      <c r="C3521" s="217" t="str">
        <f>+CONCATENATE('PAA CONSOLIDADO'!A3524,"-",'PAA CONSOLIDADO'!D3524,"-",'PAA CONSOLIDADO'!K3524)</f>
        <v>--</v>
      </c>
      <c r="D3521" s="217" t="e">
        <f>+VLOOKUP('PAA CONSOLIDADO'!L3524,LISTAS!$D$4:$E$15,2,0)</f>
        <v>#N/A</v>
      </c>
      <c r="E3521" s="217" t="e">
        <f>+VLOOKUP('PAA CONSOLIDADO'!M3524,LISTAS!$D$4:$E$15,2,0)</f>
        <v>#N/A</v>
      </c>
      <c r="F3521" s="217">
        <f>+'PAA CONSOLIDADO'!O3524</f>
        <v>0</v>
      </c>
      <c r="G3521" s="217">
        <f t="shared" si="162"/>
        <v>1</v>
      </c>
      <c r="H3521" s="217" t="e">
        <f>+VLOOKUP('PAA CONSOLIDADO'!P3524,LISTAS!$B$4:$C$17,2,0)</f>
        <v>#N/A</v>
      </c>
      <c r="I3521" s="217" t="e">
        <f>+VLOOKUP('PAA CONSOLIDADO'!Q3524,LISTAS!$B$22:$C$25,2,0)</f>
        <v>#N/A</v>
      </c>
      <c r="J3521" s="219">
        <f>'PAA CONSOLIDADO'!R3524</f>
        <v>0</v>
      </c>
      <c r="K3521" s="219">
        <f>+'PAA CONSOLIDADO'!S3524</f>
        <v>0</v>
      </c>
      <c r="L3521" s="217" t="e">
        <f>+VLOOKUP('PAA CONSOLIDADO'!T3524,LISTAS!$B$29:$C$31,2,0)</f>
        <v>#N/A</v>
      </c>
      <c r="M3521" s="217" t="e">
        <f>+VLOOKUP('PAA CONSOLIDADO'!U3524,LISTAS!$B$36:$C$39,2,0)</f>
        <v>#N/A</v>
      </c>
      <c r="N3521" s="217" t="str">
        <f t="shared" si="163"/>
        <v>Unidad de Contratación (1)</v>
      </c>
      <c r="O3521" s="217" t="str">
        <f t="shared" si="164"/>
        <v>CO-DC-11001</v>
      </c>
      <c r="P3521" s="217">
        <f>+'PAA CONSOLIDADO'!V3524</f>
        <v>0</v>
      </c>
      <c r="Q3521" s="217">
        <f>+'PAA CONSOLIDADO'!X3524</f>
        <v>0</v>
      </c>
      <c r="R3521" s="217">
        <f>+'PAA CONSOLIDADO'!Y3524</f>
        <v>0</v>
      </c>
    </row>
    <row r="3522" spans="1:18" s="217" customFormat="1" x14ac:dyDescent="0.25">
      <c r="A3522" s="211">
        <f>+'PAA CONSOLIDADO'!C3525</f>
        <v>0</v>
      </c>
      <c r="B3522" s="211">
        <f>+'PAA CONSOLIDADO'!I3525</f>
        <v>0</v>
      </c>
      <c r="C3522" s="217" t="str">
        <f>+CONCATENATE('PAA CONSOLIDADO'!A3525,"-",'PAA CONSOLIDADO'!D3525,"-",'PAA CONSOLIDADO'!K3525)</f>
        <v>--</v>
      </c>
      <c r="D3522" s="217" t="e">
        <f>+VLOOKUP('PAA CONSOLIDADO'!L3525,LISTAS!$D$4:$E$15,2,0)</f>
        <v>#N/A</v>
      </c>
      <c r="E3522" s="217" t="e">
        <f>+VLOOKUP('PAA CONSOLIDADO'!M3525,LISTAS!$D$4:$E$15,2,0)</f>
        <v>#N/A</v>
      </c>
      <c r="F3522" s="217">
        <f>+'PAA CONSOLIDADO'!O3525</f>
        <v>0</v>
      </c>
      <c r="G3522" s="217">
        <f t="shared" si="162"/>
        <v>1</v>
      </c>
      <c r="H3522" s="217" t="e">
        <f>+VLOOKUP('PAA CONSOLIDADO'!P3525,LISTAS!$B$4:$C$17,2,0)</f>
        <v>#N/A</v>
      </c>
      <c r="I3522" s="217" t="e">
        <f>+VLOOKUP('PAA CONSOLIDADO'!Q3525,LISTAS!$B$22:$C$25,2,0)</f>
        <v>#N/A</v>
      </c>
      <c r="J3522" s="219">
        <f>'PAA CONSOLIDADO'!R3525</f>
        <v>0</v>
      </c>
      <c r="K3522" s="219">
        <f>+'PAA CONSOLIDADO'!S3525</f>
        <v>0</v>
      </c>
      <c r="L3522" s="217" t="e">
        <f>+VLOOKUP('PAA CONSOLIDADO'!T3525,LISTAS!$B$29:$C$31,2,0)</f>
        <v>#N/A</v>
      </c>
      <c r="M3522" s="217" t="e">
        <f>+VLOOKUP('PAA CONSOLIDADO'!U3525,LISTAS!$B$36:$C$39,2,0)</f>
        <v>#N/A</v>
      </c>
      <c r="N3522" s="217" t="str">
        <f t="shared" si="163"/>
        <v>Unidad de Contratación (1)</v>
      </c>
      <c r="O3522" s="217" t="str">
        <f t="shared" si="164"/>
        <v>CO-DC-11001</v>
      </c>
      <c r="P3522" s="217">
        <f>+'PAA CONSOLIDADO'!V3525</f>
        <v>0</v>
      </c>
      <c r="Q3522" s="217">
        <f>+'PAA CONSOLIDADO'!X3525</f>
        <v>0</v>
      </c>
      <c r="R3522" s="217">
        <f>+'PAA CONSOLIDADO'!Y3525</f>
        <v>0</v>
      </c>
    </row>
    <row r="3523" spans="1:18" s="217" customFormat="1" x14ac:dyDescent="0.25">
      <c r="A3523" s="211">
        <f>+'PAA CONSOLIDADO'!C3526</f>
        <v>0</v>
      </c>
      <c r="B3523" s="211">
        <f>+'PAA CONSOLIDADO'!I3526</f>
        <v>0</v>
      </c>
      <c r="C3523" s="217" t="str">
        <f>+CONCATENATE('PAA CONSOLIDADO'!A3526,"-",'PAA CONSOLIDADO'!D3526,"-",'PAA CONSOLIDADO'!K3526)</f>
        <v>--</v>
      </c>
      <c r="D3523" s="217" t="e">
        <f>+VLOOKUP('PAA CONSOLIDADO'!L3526,LISTAS!$D$4:$E$15,2,0)</f>
        <v>#N/A</v>
      </c>
      <c r="E3523" s="217" t="e">
        <f>+VLOOKUP('PAA CONSOLIDADO'!M3526,LISTAS!$D$4:$E$15,2,0)</f>
        <v>#N/A</v>
      </c>
      <c r="F3523" s="217">
        <f>+'PAA CONSOLIDADO'!O3526</f>
        <v>0</v>
      </c>
      <c r="G3523" s="217">
        <f t="shared" si="162"/>
        <v>1</v>
      </c>
      <c r="H3523" s="217" t="e">
        <f>+VLOOKUP('PAA CONSOLIDADO'!P3526,LISTAS!$B$4:$C$17,2,0)</f>
        <v>#N/A</v>
      </c>
      <c r="I3523" s="217" t="e">
        <f>+VLOOKUP('PAA CONSOLIDADO'!Q3526,LISTAS!$B$22:$C$25,2,0)</f>
        <v>#N/A</v>
      </c>
      <c r="J3523" s="219">
        <f>'PAA CONSOLIDADO'!R3526</f>
        <v>0</v>
      </c>
      <c r="K3523" s="219">
        <f>+'PAA CONSOLIDADO'!S3526</f>
        <v>0</v>
      </c>
      <c r="L3523" s="217" t="e">
        <f>+VLOOKUP('PAA CONSOLIDADO'!T3526,LISTAS!$B$29:$C$31,2,0)</f>
        <v>#N/A</v>
      </c>
      <c r="M3523" s="217" t="e">
        <f>+VLOOKUP('PAA CONSOLIDADO'!U3526,LISTAS!$B$36:$C$39,2,0)</f>
        <v>#N/A</v>
      </c>
      <c r="N3523" s="217" t="str">
        <f t="shared" si="163"/>
        <v>Unidad de Contratación (1)</v>
      </c>
      <c r="O3523" s="217" t="str">
        <f t="shared" si="164"/>
        <v>CO-DC-11001</v>
      </c>
      <c r="P3523" s="217">
        <f>+'PAA CONSOLIDADO'!V3526</f>
        <v>0</v>
      </c>
      <c r="Q3523" s="217">
        <f>+'PAA CONSOLIDADO'!X3526</f>
        <v>0</v>
      </c>
      <c r="R3523" s="217">
        <f>+'PAA CONSOLIDADO'!Y3526</f>
        <v>0</v>
      </c>
    </row>
    <row r="3524" spans="1:18" s="217" customFormat="1" x14ac:dyDescent="0.25">
      <c r="A3524" s="211">
        <f>+'PAA CONSOLIDADO'!C3527</f>
        <v>0</v>
      </c>
      <c r="B3524" s="211">
        <f>+'PAA CONSOLIDADO'!I3527</f>
        <v>0</v>
      </c>
      <c r="C3524" s="217" t="str">
        <f>+CONCATENATE('PAA CONSOLIDADO'!A3527,"-",'PAA CONSOLIDADO'!D3527,"-",'PAA CONSOLIDADO'!K3527)</f>
        <v>--</v>
      </c>
      <c r="D3524" s="217" t="e">
        <f>+VLOOKUP('PAA CONSOLIDADO'!L3527,LISTAS!$D$4:$E$15,2,0)</f>
        <v>#N/A</v>
      </c>
      <c r="E3524" s="217" t="e">
        <f>+VLOOKUP('PAA CONSOLIDADO'!M3527,LISTAS!$D$4:$E$15,2,0)</f>
        <v>#N/A</v>
      </c>
      <c r="F3524" s="217">
        <f>+'PAA CONSOLIDADO'!O3527</f>
        <v>0</v>
      </c>
      <c r="G3524" s="217">
        <f t="shared" si="162"/>
        <v>1</v>
      </c>
      <c r="H3524" s="217" t="e">
        <f>+VLOOKUP('PAA CONSOLIDADO'!P3527,LISTAS!$B$4:$C$17,2,0)</f>
        <v>#N/A</v>
      </c>
      <c r="I3524" s="217" t="e">
        <f>+VLOOKUP('PAA CONSOLIDADO'!Q3527,LISTAS!$B$22:$C$25,2,0)</f>
        <v>#N/A</v>
      </c>
      <c r="J3524" s="219">
        <f>'PAA CONSOLIDADO'!R3527</f>
        <v>0</v>
      </c>
      <c r="K3524" s="219">
        <f>+'PAA CONSOLIDADO'!S3527</f>
        <v>0</v>
      </c>
      <c r="L3524" s="217" t="e">
        <f>+VLOOKUP('PAA CONSOLIDADO'!T3527,LISTAS!$B$29:$C$31,2,0)</f>
        <v>#N/A</v>
      </c>
      <c r="M3524" s="217" t="e">
        <f>+VLOOKUP('PAA CONSOLIDADO'!U3527,LISTAS!$B$36:$C$39,2,0)</f>
        <v>#N/A</v>
      </c>
      <c r="N3524" s="217" t="str">
        <f t="shared" si="163"/>
        <v>Unidad de Contratación (1)</v>
      </c>
      <c r="O3524" s="217" t="str">
        <f t="shared" si="164"/>
        <v>CO-DC-11001</v>
      </c>
      <c r="P3524" s="217">
        <f>+'PAA CONSOLIDADO'!V3527</f>
        <v>0</v>
      </c>
      <c r="Q3524" s="217">
        <f>+'PAA CONSOLIDADO'!X3527</f>
        <v>0</v>
      </c>
      <c r="R3524" s="217">
        <f>+'PAA CONSOLIDADO'!Y3527</f>
        <v>0</v>
      </c>
    </row>
    <row r="3525" spans="1:18" s="217" customFormat="1" x14ac:dyDescent="0.25">
      <c r="A3525" s="211">
        <f>+'PAA CONSOLIDADO'!C3528</f>
        <v>0</v>
      </c>
      <c r="B3525" s="211">
        <f>+'PAA CONSOLIDADO'!I3528</f>
        <v>0</v>
      </c>
      <c r="C3525" s="217" t="str">
        <f>+CONCATENATE('PAA CONSOLIDADO'!A3528,"-",'PAA CONSOLIDADO'!D3528,"-",'PAA CONSOLIDADO'!K3528)</f>
        <v>--</v>
      </c>
      <c r="D3525" s="217" t="e">
        <f>+VLOOKUP('PAA CONSOLIDADO'!L3528,LISTAS!$D$4:$E$15,2,0)</f>
        <v>#N/A</v>
      </c>
      <c r="E3525" s="217" t="e">
        <f>+VLOOKUP('PAA CONSOLIDADO'!M3528,LISTAS!$D$4:$E$15,2,0)</f>
        <v>#N/A</v>
      </c>
      <c r="F3525" s="217">
        <f>+'PAA CONSOLIDADO'!O3528</f>
        <v>0</v>
      </c>
      <c r="G3525" s="217">
        <f t="shared" ref="G3525:G3588" si="165">+IF(ISBLANK(B3525),"",1)</f>
        <v>1</v>
      </c>
      <c r="H3525" s="217" t="e">
        <f>+VLOOKUP('PAA CONSOLIDADO'!P3528,LISTAS!$B$4:$C$17,2,0)</f>
        <v>#N/A</v>
      </c>
      <c r="I3525" s="217" t="e">
        <f>+VLOOKUP('PAA CONSOLIDADO'!Q3528,LISTAS!$B$22:$C$25,2,0)</f>
        <v>#N/A</v>
      </c>
      <c r="J3525" s="219">
        <f>'PAA CONSOLIDADO'!R3528</f>
        <v>0</v>
      </c>
      <c r="K3525" s="219">
        <f>+'PAA CONSOLIDADO'!S3528</f>
        <v>0</v>
      </c>
      <c r="L3525" s="217" t="e">
        <f>+VLOOKUP('PAA CONSOLIDADO'!T3528,LISTAS!$B$29:$C$31,2,0)</f>
        <v>#N/A</v>
      </c>
      <c r="M3525" s="217" t="e">
        <f>+VLOOKUP('PAA CONSOLIDADO'!U3528,LISTAS!$B$36:$C$39,2,0)</f>
        <v>#N/A</v>
      </c>
      <c r="N3525" s="217" t="str">
        <f t="shared" ref="N3525:N3588" si="166">+IF(ISBLANK(B3525),"","Unidad de Contratación (1)")</f>
        <v>Unidad de Contratación (1)</v>
      </c>
      <c r="O3525" s="217" t="str">
        <f t="shared" ref="O3525:O3588" si="167">+IF(ISBLANK(B3525),"","CO-DC-11001")</f>
        <v>CO-DC-11001</v>
      </c>
      <c r="P3525" s="217">
        <f>+'PAA CONSOLIDADO'!V3528</f>
        <v>0</v>
      </c>
      <c r="Q3525" s="217">
        <f>+'PAA CONSOLIDADO'!X3528</f>
        <v>0</v>
      </c>
      <c r="R3525" s="217">
        <f>+'PAA CONSOLIDADO'!Y3528</f>
        <v>0</v>
      </c>
    </row>
    <row r="3526" spans="1:18" s="217" customFormat="1" x14ac:dyDescent="0.25">
      <c r="A3526" s="211">
        <f>+'PAA CONSOLIDADO'!C3529</f>
        <v>0</v>
      </c>
      <c r="B3526" s="211">
        <f>+'PAA CONSOLIDADO'!I3529</f>
        <v>0</v>
      </c>
      <c r="C3526" s="217" t="str">
        <f>+CONCATENATE('PAA CONSOLIDADO'!A3529,"-",'PAA CONSOLIDADO'!D3529,"-",'PAA CONSOLIDADO'!K3529)</f>
        <v>--</v>
      </c>
      <c r="D3526" s="217" t="e">
        <f>+VLOOKUP('PAA CONSOLIDADO'!L3529,LISTAS!$D$4:$E$15,2,0)</f>
        <v>#N/A</v>
      </c>
      <c r="E3526" s="217" t="e">
        <f>+VLOOKUP('PAA CONSOLIDADO'!M3529,LISTAS!$D$4:$E$15,2,0)</f>
        <v>#N/A</v>
      </c>
      <c r="F3526" s="217">
        <f>+'PAA CONSOLIDADO'!O3529</f>
        <v>0</v>
      </c>
      <c r="G3526" s="217">
        <f t="shared" si="165"/>
        <v>1</v>
      </c>
      <c r="H3526" s="217" t="e">
        <f>+VLOOKUP('PAA CONSOLIDADO'!P3529,LISTAS!$B$4:$C$17,2,0)</f>
        <v>#N/A</v>
      </c>
      <c r="I3526" s="217" t="e">
        <f>+VLOOKUP('PAA CONSOLIDADO'!Q3529,LISTAS!$B$22:$C$25,2,0)</f>
        <v>#N/A</v>
      </c>
      <c r="J3526" s="219">
        <f>'PAA CONSOLIDADO'!R3529</f>
        <v>0</v>
      </c>
      <c r="K3526" s="219">
        <f>+'PAA CONSOLIDADO'!S3529</f>
        <v>0</v>
      </c>
      <c r="L3526" s="217" t="e">
        <f>+VLOOKUP('PAA CONSOLIDADO'!T3529,LISTAS!$B$29:$C$31,2,0)</f>
        <v>#N/A</v>
      </c>
      <c r="M3526" s="217" t="e">
        <f>+VLOOKUP('PAA CONSOLIDADO'!U3529,LISTAS!$B$36:$C$39,2,0)</f>
        <v>#N/A</v>
      </c>
      <c r="N3526" s="217" t="str">
        <f t="shared" si="166"/>
        <v>Unidad de Contratación (1)</v>
      </c>
      <c r="O3526" s="217" t="str">
        <f t="shared" si="167"/>
        <v>CO-DC-11001</v>
      </c>
      <c r="P3526" s="217">
        <f>+'PAA CONSOLIDADO'!V3529</f>
        <v>0</v>
      </c>
      <c r="Q3526" s="217">
        <f>+'PAA CONSOLIDADO'!X3529</f>
        <v>0</v>
      </c>
      <c r="R3526" s="217">
        <f>+'PAA CONSOLIDADO'!Y3529</f>
        <v>0</v>
      </c>
    </row>
    <row r="3527" spans="1:18" s="217" customFormat="1" x14ac:dyDescent="0.25">
      <c r="A3527" s="211">
        <f>+'PAA CONSOLIDADO'!C3530</f>
        <v>0</v>
      </c>
      <c r="B3527" s="211">
        <f>+'PAA CONSOLIDADO'!I3530</f>
        <v>0</v>
      </c>
      <c r="C3527" s="217" t="str">
        <f>+CONCATENATE('PAA CONSOLIDADO'!A3530,"-",'PAA CONSOLIDADO'!D3530,"-",'PAA CONSOLIDADO'!K3530)</f>
        <v>--</v>
      </c>
      <c r="D3527" s="217" t="e">
        <f>+VLOOKUP('PAA CONSOLIDADO'!L3530,LISTAS!$D$4:$E$15,2,0)</f>
        <v>#N/A</v>
      </c>
      <c r="E3527" s="217" t="e">
        <f>+VLOOKUP('PAA CONSOLIDADO'!M3530,LISTAS!$D$4:$E$15,2,0)</f>
        <v>#N/A</v>
      </c>
      <c r="F3527" s="217">
        <f>+'PAA CONSOLIDADO'!O3530</f>
        <v>0</v>
      </c>
      <c r="G3527" s="217">
        <f t="shared" si="165"/>
        <v>1</v>
      </c>
      <c r="H3527" s="217" t="e">
        <f>+VLOOKUP('PAA CONSOLIDADO'!P3530,LISTAS!$B$4:$C$17,2,0)</f>
        <v>#N/A</v>
      </c>
      <c r="I3527" s="217" t="e">
        <f>+VLOOKUP('PAA CONSOLIDADO'!Q3530,LISTAS!$B$22:$C$25,2,0)</f>
        <v>#N/A</v>
      </c>
      <c r="J3527" s="219">
        <f>'PAA CONSOLIDADO'!R3530</f>
        <v>0</v>
      </c>
      <c r="K3527" s="219">
        <f>+'PAA CONSOLIDADO'!S3530</f>
        <v>0</v>
      </c>
      <c r="L3527" s="217" t="e">
        <f>+VLOOKUP('PAA CONSOLIDADO'!T3530,LISTAS!$B$29:$C$31,2,0)</f>
        <v>#N/A</v>
      </c>
      <c r="M3527" s="217" t="e">
        <f>+VLOOKUP('PAA CONSOLIDADO'!U3530,LISTAS!$B$36:$C$39,2,0)</f>
        <v>#N/A</v>
      </c>
      <c r="N3527" s="217" t="str">
        <f t="shared" si="166"/>
        <v>Unidad de Contratación (1)</v>
      </c>
      <c r="O3527" s="217" t="str">
        <f t="shared" si="167"/>
        <v>CO-DC-11001</v>
      </c>
      <c r="P3527" s="217">
        <f>+'PAA CONSOLIDADO'!V3530</f>
        <v>0</v>
      </c>
      <c r="Q3527" s="217">
        <f>+'PAA CONSOLIDADO'!X3530</f>
        <v>0</v>
      </c>
      <c r="R3527" s="217">
        <f>+'PAA CONSOLIDADO'!Y3530</f>
        <v>0</v>
      </c>
    </row>
    <row r="3528" spans="1:18" s="217" customFormat="1" x14ac:dyDescent="0.25">
      <c r="A3528" s="211">
        <f>+'PAA CONSOLIDADO'!C3531</f>
        <v>0</v>
      </c>
      <c r="B3528" s="211">
        <f>+'PAA CONSOLIDADO'!I3531</f>
        <v>0</v>
      </c>
      <c r="C3528" s="217" t="str">
        <f>+CONCATENATE('PAA CONSOLIDADO'!A3531,"-",'PAA CONSOLIDADO'!D3531,"-",'PAA CONSOLIDADO'!K3531)</f>
        <v>--</v>
      </c>
      <c r="D3528" s="217" t="e">
        <f>+VLOOKUP('PAA CONSOLIDADO'!L3531,LISTAS!$D$4:$E$15,2,0)</f>
        <v>#N/A</v>
      </c>
      <c r="E3528" s="217" t="e">
        <f>+VLOOKUP('PAA CONSOLIDADO'!M3531,LISTAS!$D$4:$E$15,2,0)</f>
        <v>#N/A</v>
      </c>
      <c r="F3528" s="217">
        <f>+'PAA CONSOLIDADO'!O3531</f>
        <v>0</v>
      </c>
      <c r="G3528" s="217">
        <f t="shared" si="165"/>
        <v>1</v>
      </c>
      <c r="H3528" s="217" t="e">
        <f>+VLOOKUP('PAA CONSOLIDADO'!P3531,LISTAS!$B$4:$C$17,2,0)</f>
        <v>#N/A</v>
      </c>
      <c r="I3528" s="217" t="e">
        <f>+VLOOKUP('PAA CONSOLIDADO'!Q3531,LISTAS!$B$22:$C$25,2,0)</f>
        <v>#N/A</v>
      </c>
      <c r="J3528" s="219">
        <f>'PAA CONSOLIDADO'!R3531</f>
        <v>0</v>
      </c>
      <c r="K3528" s="219">
        <f>+'PAA CONSOLIDADO'!S3531</f>
        <v>0</v>
      </c>
      <c r="L3528" s="217" t="e">
        <f>+VLOOKUP('PAA CONSOLIDADO'!T3531,LISTAS!$B$29:$C$31,2,0)</f>
        <v>#N/A</v>
      </c>
      <c r="M3528" s="217" t="e">
        <f>+VLOOKUP('PAA CONSOLIDADO'!U3531,LISTAS!$B$36:$C$39,2,0)</f>
        <v>#N/A</v>
      </c>
      <c r="N3528" s="217" t="str">
        <f t="shared" si="166"/>
        <v>Unidad de Contratación (1)</v>
      </c>
      <c r="O3528" s="217" t="str">
        <f t="shared" si="167"/>
        <v>CO-DC-11001</v>
      </c>
      <c r="P3528" s="217">
        <f>+'PAA CONSOLIDADO'!V3531</f>
        <v>0</v>
      </c>
      <c r="Q3528" s="217">
        <f>+'PAA CONSOLIDADO'!X3531</f>
        <v>0</v>
      </c>
      <c r="R3528" s="217">
        <f>+'PAA CONSOLIDADO'!Y3531</f>
        <v>0</v>
      </c>
    </row>
    <row r="3529" spans="1:18" s="217" customFormat="1" x14ac:dyDescent="0.25">
      <c r="A3529" s="211">
        <f>+'PAA CONSOLIDADO'!C3532</f>
        <v>0</v>
      </c>
      <c r="B3529" s="211">
        <f>+'PAA CONSOLIDADO'!I3532</f>
        <v>0</v>
      </c>
      <c r="C3529" s="217" t="str">
        <f>+CONCATENATE('PAA CONSOLIDADO'!A3532,"-",'PAA CONSOLIDADO'!D3532,"-",'PAA CONSOLIDADO'!K3532)</f>
        <v>--</v>
      </c>
      <c r="D3529" s="217" t="e">
        <f>+VLOOKUP('PAA CONSOLIDADO'!L3532,LISTAS!$D$4:$E$15,2,0)</f>
        <v>#N/A</v>
      </c>
      <c r="E3529" s="217" t="e">
        <f>+VLOOKUP('PAA CONSOLIDADO'!M3532,LISTAS!$D$4:$E$15,2,0)</f>
        <v>#N/A</v>
      </c>
      <c r="F3529" s="217">
        <f>+'PAA CONSOLIDADO'!O3532</f>
        <v>0</v>
      </c>
      <c r="G3529" s="217">
        <f t="shared" si="165"/>
        <v>1</v>
      </c>
      <c r="H3529" s="217" t="e">
        <f>+VLOOKUP('PAA CONSOLIDADO'!P3532,LISTAS!$B$4:$C$17,2,0)</f>
        <v>#N/A</v>
      </c>
      <c r="I3529" s="217" t="e">
        <f>+VLOOKUP('PAA CONSOLIDADO'!Q3532,LISTAS!$B$22:$C$25,2,0)</f>
        <v>#N/A</v>
      </c>
      <c r="J3529" s="219">
        <f>'PAA CONSOLIDADO'!R3532</f>
        <v>0</v>
      </c>
      <c r="K3529" s="219">
        <f>+'PAA CONSOLIDADO'!S3532</f>
        <v>0</v>
      </c>
      <c r="L3529" s="217" t="e">
        <f>+VLOOKUP('PAA CONSOLIDADO'!T3532,LISTAS!$B$29:$C$31,2,0)</f>
        <v>#N/A</v>
      </c>
      <c r="M3529" s="217" t="e">
        <f>+VLOOKUP('PAA CONSOLIDADO'!U3532,LISTAS!$B$36:$C$39,2,0)</f>
        <v>#N/A</v>
      </c>
      <c r="N3529" s="217" t="str">
        <f t="shared" si="166"/>
        <v>Unidad de Contratación (1)</v>
      </c>
      <c r="O3529" s="217" t="str">
        <f t="shared" si="167"/>
        <v>CO-DC-11001</v>
      </c>
      <c r="P3529" s="217">
        <f>+'PAA CONSOLIDADO'!V3532</f>
        <v>0</v>
      </c>
      <c r="Q3529" s="217">
        <f>+'PAA CONSOLIDADO'!X3532</f>
        <v>0</v>
      </c>
      <c r="R3529" s="217">
        <f>+'PAA CONSOLIDADO'!Y3532</f>
        <v>0</v>
      </c>
    </row>
    <row r="3530" spans="1:18" s="217" customFormat="1" x14ac:dyDescent="0.25">
      <c r="A3530" s="211">
        <f>+'PAA CONSOLIDADO'!C3533</f>
        <v>0</v>
      </c>
      <c r="B3530" s="211">
        <f>+'PAA CONSOLIDADO'!I3533</f>
        <v>0</v>
      </c>
      <c r="C3530" s="217" t="str">
        <f>+CONCATENATE('PAA CONSOLIDADO'!A3533,"-",'PAA CONSOLIDADO'!D3533,"-",'PAA CONSOLIDADO'!K3533)</f>
        <v>--</v>
      </c>
      <c r="D3530" s="217" t="e">
        <f>+VLOOKUP('PAA CONSOLIDADO'!L3533,LISTAS!$D$4:$E$15,2,0)</f>
        <v>#N/A</v>
      </c>
      <c r="E3530" s="217" t="e">
        <f>+VLOOKUP('PAA CONSOLIDADO'!M3533,LISTAS!$D$4:$E$15,2,0)</f>
        <v>#N/A</v>
      </c>
      <c r="F3530" s="217">
        <f>+'PAA CONSOLIDADO'!O3533</f>
        <v>0</v>
      </c>
      <c r="G3530" s="217">
        <f t="shared" si="165"/>
        <v>1</v>
      </c>
      <c r="H3530" s="217" t="e">
        <f>+VLOOKUP('PAA CONSOLIDADO'!P3533,LISTAS!$B$4:$C$17,2,0)</f>
        <v>#N/A</v>
      </c>
      <c r="I3530" s="217" t="e">
        <f>+VLOOKUP('PAA CONSOLIDADO'!Q3533,LISTAS!$B$22:$C$25,2,0)</f>
        <v>#N/A</v>
      </c>
      <c r="J3530" s="219">
        <f>'PAA CONSOLIDADO'!R3533</f>
        <v>0</v>
      </c>
      <c r="K3530" s="219">
        <f>+'PAA CONSOLIDADO'!S3533</f>
        <v>0</v>
      </c>
      <c r="L3530" s="217" t="e">
        <f>+VLOOKUP('PAA CONSOLIDADO'!T3533,LISTAS!$B$29:$C$31,2,0)</f>
        <v>#N/A</v>
      </c>
      <c r="M3530" s="217" t="e">
        <f>+VLOOKUP('PAA CONSOLIDADO'!U3533,LISTAS!$B$36:$C$39,2,0)</f>
        <v>#N/A</v>
      </c>
      <c r="N3530" s="217" t="str">
        <f t="shared" si="166"/>
        <v>Unidad de Contratación (1)</v>
      </c>
      <c r="O3530" s="217" t="str">
        <f t="shared" si="167"/>
        <v>CO-DC-11001</v>
      </c>
      <c r="P3530" s="217">
        <f>+'PAA CONSOLIDADO'!V3533</f>
        <v>0</v>
      </c>
      <c r="Q3530" s="217">
        <f>+'PAA CONSOLIDADO'!X3533</f>
        <v>0</v>
      </c>
      <c r="R3530" s="217">
        <f>+'PAA CONSOLIDADO'!Y3533</f>
        <v>0</v>
      </c>
    </row>
    <row r="3531" spans="1:18" s="217" customFormat="1" x14ac:dyDescent="0.25">
      <c r="A3531" s="211">
        <f>+'PAA CONSOLIDADO'!C3534</f>
        <v>0</v>
      </c>
      <c r="B3531" s="211">
        <f>+'PAA CONSOLIDADO'!I3534</f>
        <v>0</v>
      </c>
      <c r="C3531" s="217" t="str">
        <f>+CONCATENATE('PAA CONSOLIDADO'!A3534,"-",'PAA CONSOLIDADO'!D3534,"-",'PAA CONSOLIDADO'!K3534)</f>
        <v>--</v>
      </c>
      <c r="D3531" s="217" t="e">
        <f>+VLOOKUP('PAA CONSOLIDADO'!L3534,LISTAS!$D$4:$E$15,2,0)</f>
        <v>#N/A</v>
      </c>
      <c r="E3531" s="217" t="e">
        <f>+VLOOKUP('PAA CONSOLIDADO'!M3534,LISTAS!$D$4:$E$15,2,0)</f>
        <v>#N/A</v>
      </c>
      <c r="F3531" s="217">
        <f>+'PAA CONSOLIDADO'!O3534</f>
        <v>0</v>
      </c>
      <c r="G3531" s="217">
        <f t="shared" si="165"/>
        <v>1</v>
      </c>
      <c r="H3531" s="217" t="e">
        <f>+VLOOKUP('PAA CONSOLIDADO'!P3534,LISTAS!$B$4:$C$17,2,0)</f>
        <v>#N/A</v>
      </c>
      <c r="I3531" s="217" t="e">
        <f>+VLOOKUP('PAA CONSOLIDADO'!Q3534,LISTAS!$B$22:$C$25,2,0)</f>
        <v>#N/A</v>
      </c>
      <c r="J3531" s="219">
        <f>'PAA CONSOLIDADO'!R3534</f>
        <v>0</v>
      </c>
      <c r="K3531" s="219">
        <f>+'PAA CONSOLIDADO'!S3534</f>
        <v>0</v>
      </c>
      <c r="L3531" s="217" t="e">
        <f>+VLOOKUP('PAA CONSOLIDADO'!T3534,LISTAS!$B$29:$C$31,2,0)</f>
        <v>#N/A</v>
      </c>
      <c r="M3531" s="217" t="e">
        <f>+VLOOKUP('PAA CONSOLIDADO'!U3534,LISTAS!$B$36:$C$39,2,0)</f>
        <v>#N/A</v>
      </c>
      <c r="N3531" s="217" t="str">
        <f t="shared" si="166"/>
        <v>Unidad de Contratación (1)</v>
      </c>
      <c r="O3531" s="217" t="str">
        <f t="shared" si="167"/>
        <v>CO-DC-11001</v>
      </c>
      <c r="P3531" s="217">
        <f>+'PAA CONSOLIDADO'!V3534</f>
        <v>0</v>
      </c>
      <c r="Q3531" s="217">
        <f>+'PAA CONSOLIDADO'!X3534</f>
        <v>0</v>
      </c>
      <c r="R3531" s="217">
        <f>+'PAA CONSOLIDADO'!Y3534</f>
        <v>0</v>
      </c>
    </row>
    <row r="3532" spans="1:18" s="217" customFormat="1" x14ac:dyDescent="0.25">
      <c r="A3532" s="211">
        <f>+'PAA CONSOLIDADO'!C3535</f>
        <v>0</v>
      </c>
      <c r="B3532" s="211">
        <f>+'PAA CONSOLIDADO'!I3535</f>
        <v>0</v>
      </c>
      <c r="C3532" s="217" t="str">
        <f>+CONCATENATE('PAA CONSOLIDADO'!A3535,"-",'PAA CONSOLIDADO'!D3535,"-",'PAA CONSOLIDADO'!K3535)</f>
        <v>--</v>
      </c>
      <c r="D3532" s="217" t="e">
        <f>+VLOOKUP('PAA CONSOLIDADO'!L3535,LISTAS!$D$4:$E$15,2,0)</f>
        <v>#N/A</v>
      </c>
      <c r="E3532" s="217" t="e">
        <f>+VLOOKUP('PAA CONSOLIDADO'!M3535,LISTAS!$D$4:$E$15,2,0)</f>
        <v>#N/A</v>
      </c>
      <c r="F3532" s="217">
        <f>+'PAA CONSOLIDADO'!O3535</f>
        <v>0</v>
      </c>
      <c r="G3532" s="217">
        <f t="shared" si="165"/>
        <v>1</v>
      </c>
      <c r="H3532" s="217" t="e">
        <f>+VLOOKUP('PAA CONSOLIDADO'!P3535,LISTAS!$B$4:$C$17,2,0)</f>
        <v>#N/A</v>
      </c>
      <c r="I3532" s="217" t="e">
        <f>+VLOOKUP('PAA CONSOLIDADO'!Q3535,LISTAS!$B$22:$C$25,2,0)</f>
        <v>#N/A</v>
      </c>
      <c r="J3532" s="219">
        <f>'PAA CONSOLIDADO'!R3535</f>
        <v>0</v>
      </c>
      <c r="K3532" s="219">
        <f>+'PAA CONSOLIDADO'!S3535</f>
        <v>0</v>
      </c>
      <c r="L3532" s="217" t="e">
        <f>+VLOOKUP('PAA CONSOLIDADO'!T3535,LISTAS!$B$29:$C$31,2,0)</f>
        <v>#N/A</v>
      </c>
      <c r="M3532" s="217" t="e">
        <f>+VLOOKUP('PAA CONSOLIDADO'!U3535,LISTAS!$B$36:$C$39,2,0)</f>
        <v>#N/A</v>
      </c>
      <c r="N3532" s="217" t="str">
        <f t="shared" si="166"/>
        <v>Unidad de Contratación (1)</v>
      </c>
      <c r="O3532" s="217" t="str">
        <f t="shared" si="167"/>
        <v>CO-DC-11001</v>
      </c>
      <c r="P3532" s="217">
        <f>+'PAA CONSOLIDADO'!V3535</f>
        <v>0</v>
      </c>
      <c r="Q3532" s="217">
        <f>+'PAA CONSOLIDADO'!X3535</f>
        <v>0</v>
      </c>
      <c r="R3532" s="217">
        <f>+'PAA CONSOLIDADO'!Y3535</f>
        <v>0</v>
      </c>
    </row>
    <row r="3533" spans="1:18" s="217" customFormat="1" x14ac:dyDescent="0.25">
      <c r="A3533" s="211">
        <f>+'PAA CONSOLIDADO'!C3536</f>
        <v>0</v>
      </c>
      <c r="B3533" s="211">
        <f>+'PAA CONSOLIDADO'!I3536</f>
        <v>0</v>
      </c>
      <c r="C3533" s="217" t="str">
        <f>+CONCATENATE('PAA CONSOLIDADO'!A3536,"-",'PAA CONSOLIDADO'!D3536,"-",'PAA CONSOLIDADO'!K3536)</f>
        <v>--</v>
      </c>
      <c r="D3533" s="217" t="e">
        <f>+VLOOKUP('PAA CONSOLIDADO'!L3536,LISTAS!$D$4:$E$15,2,0)</f>
        <v>#N/A</v>
      </c>
      <c r="E3533" s="217" t="e">
        <f>+VLOOKUP('PAA CONSOLIDADO'!M3536,LISTAS!$D$4:$E$15,2,0)</f>
        <v>#N/A</v>
      </c>
      <c r="F3533" s="217">
        <f>+'PAA CONSOLIDADO'!O3536</f>
        <v>0</v>
      </c>
      <c r="G3533" s="217">
        <f t="shared" si="165"/>
        <v>1</v>
      </c>
      <c r="H3533" s="217" t="e">
        <f>+VLOOKUP('PAA CONSOLIDADO'!P3536,LISTAS!$B$4:$C$17,2,0)</f>
        <v>#N/A</v>
      </c>
      <c r="I3533" s="217" t="e">
        <f>+VLOOKUP('PAA CONSOLIDADO'!Q3536,LISTAS!$B$22:$C$25,2,0)</f>
        <v>#N/A</v>
      </c>
      <c r="J3533" s="219">
        <f>'PAA CONSOLIDADO'!R3536</f>
        <v>0</v>
      </c>
      <c r="K3533" s="219">
        <f>+'PAA CONSOLIDADO'!S3536</f>
        <v>0</v>
      </c>
      <c r="L3533" s="217" t="e">
        <f>+VLOOKUP('PAA CONSOLIDADO'!T3536,LISTAS!$B$29:$C$31,2,0)</f>
        <v>#N/A</v>
      </c>
      <c r="M3533" s="217" t="e">
        <f>+VLOOKUP('PAA CONSOLIDADO'!U3536,LISTAS!$B$36:$C$39,2,0)</f>
        <v>#N/A</v>
      </c>
      <c r="N3533" s="217" t="str">
        <f t="shared" si="166"/>
        <v>Unidad de Contratación (1)</v>
      </c>
      <c r="O3533" s="217" t="str">
        <f t="shared" si="167"/>
        <v>CO-DC-11001</v>
      </c>
      <c r="P3533" s="217">
        <f>+'PAA CONSOLIDADO'!V3536</f>
        <v>0</v>
      </c>
      <c r="Q3533" s="217">
        <f>+'PAA CONSOLIDADO'!X3536</f>
        <v>0</v>
      </c>
      <c r="R3533" s="217">
        <f>+'PAA CONSOLIDADO'!Y3536</f>
        <v>0</v>
      </c>
    </row>
    <row r="3534" spans="1:18" s="217" customFormat="1" x14ac:dyDescent="0.25">
      <c r="A3534" s="211">
        <f>+'PAA CONSOLIDADO'!C3537</f>
        <v>0</v>
      </c>
      <c r="B3534" s="211">
        <f>+'PAA CONSOLIDADO'!I3537</f>
        <v>0</v>
      </c>
      <c r="C3534" s="217" t="str">
        <f>+CONCATENATE('PAA CONSOLIDADO'!A3537,"-",'PAA CONSOLIDADO'!D3537,"-",'PAA CONSOLIDADO'!K3537)</f>
        <v>--</v>
      </c>
      <c r="D3534" s="217" t="e">
        <f>+VLOOKUP('PAA CONSOLIDADO'!L3537,LISTAS!$D$4:$E$15,2,0)</f>
        <v>#N/A</v>
      </c>
      <c r="E3534" s="217" t="e">
        <f>+VLOOKUP('PAA CONSOLIDADO'!M3537,LISTAS!$D$4:$E$15,2,0)</f>
        <v>#N/A</v>
      </c>
      <c r="F3534" s="217">
        <f>+'PAA CONSOLIDADO'!O3537</f>
        <v>0</v>
      </c>
      <c r="G3534" s="217">
        <f t="shared" si="165"/>
        <v>1</v>
      </c>
      <c r="H3534" s="217" t="e">
        <f>+VLOOKUP('PAA CONSOLIDADO'!P3537,LISTAS!$B$4:$C$17,2,0)</f>
        <v>#N/A</v>
      </c>
      <c r="I3534" s="217" t="e">
        <f>+VLOOKUP('PAA CONSOLIDADO'!Q3537,LISTAS!$B$22:$C$25,2,0)</f>
        <v>#N/A</v>
      </c>
      <c r="J3534" s="219">
        <f>'PAA CONSOLIDADO'!R3537</f>
        <v>0</v>
      </c>
      <c r="K3534" s="219">
        <f>+'PAA CONSOLIDADO'!S3537</f>
        <v>0</v>
      </c>
      <c r="L3534" s="217" t="e">
        <f>+VLOOKUP('PAA CONSOLIDADO'!T3537,LISTAS!$B$29:$C$31,2,0)</f>
        <v>#N/A</v>
      </c>
      <c r="M3534" s="217" t="e">
        <f>+VLOOKUP('PAA CONSOLIDADO'!U3537,LISTAS!$B$36:$C$39,2,0)</f>
        <v>#N/A</v>
      </c>
      <c r="N3534" s="217" t="str">
        <f t="shared" si="166"/>
        <v>Unidad de Contratación (1)</v>
      </c>
      <c r="O3534" s="217" t="str">
        <f t="shared" si="167"/>
        <v>CO-DC-11001</v>
      </c>
      <c r="P3534" s="217">
        <f>+'PAA CONSOLIDADO'!V3537</f>
        <v>0</v>
      </c>
      <c r="Q3534" s="217">
        <f>+'PAA CONSOLIDADO'!X3537</f>
        <v>0</v>
      </c>
      <c r="R3534" s="217">
        <f>+'PAA CONSOLIDADO'!Y3537</f>
        <v>0</v>
      </c>
    </row>
    <row r="3535" spans="1:18" s="217" customFormat="1" x14ac:dyDescent="0.25">
      <c r="A3535" s="211">
        <f>+'PAA CONSOLIDADO'!C3538</f>
        <v>0</v>
      </c>
      <c r="B3535" s="211">
        <f>+'PAA CONSOLIDADO'!I3538</f>
        <v>0</v>
      </c>
      <c r="C3535" s="217" t="str">
        <f>+CONCATENATE('PAA CONSOLIDADO'!A3538,"-",'PAA CONSOLIDADO'!D3538,"-",'PAA CONSOLIDADO'!K3538)</f>
        <v>--</v>
      </c>
      <c r="D3535" s="217" t="e">
        <f>+VLOOKUP('PAA CONSOLIDADO'!L3538,LISTAS!$D$4:$E$15,2,0)</f>
        <v>#N/A</v>
      </c>
      <c r="E3535" s="217" t="e">
        <f>+VLOOKUP('PAA CONSOLIDADO'!M3538,LISTAS!$D$4:$E$15,2,0)</f>
        <v>#N/A</v>
      </c>
      <c r="F3535" s="217">
        <f>+'PAA CONSOLIDADO'!O3538</f>
        <v>0</v>
      </c>
      <c r="G3535" s="217">
        <f t="shared" si="165"/>
        <v>1</v>
      </c>
      <c r="H3535" s="217" t="e">
        <f>+VLOOKUP('PAA CONSOLIDADO'!P3538,LISTAS!$B$4:$C$17,2,0)</f>
        <v>#N/A</v>
      </c>
      <c r="I3535" s="217" t="e">
        <f>+VLOOKUP('PAA CONSOLIDADO'!Q3538,LISTAS!$B$22:$C$25,2,0)</f>
        <v>#N/A</v>
      </c>
      <c r="J3535" s="219">
        <f>'PAA CONSOLIDADO'!R3538</f>
        <v>0</v>
      </c>
      <c r="K3535" s="219">
        <f>+'PAA CONSOLIDADO'!S3538</f>
        <v>0</v>
      </c>
      <c r="L3535" s="217" t="e">
        <f>+VLOOKUP('PAA CONSOLIDADO'!T3538,LISTAS!$B$29:$C$31,2,0)</f>
        <v>#N/A</v>
      </c>
      <c r="M3535" s="217" t="e">
        <f>+VLOOKUP('PAA CONSOLIDADO'!U3538,LISTAS!$B$36:$C$39,2,0)</f>
        <v>#N/A</v>
      </c>
      <c r="N3535" s="217" t="str">
        <f t="shared" si="166"/>
        <v>Unidad de Contratación (1)</v>
      </c>
      <c r="O3535" s="217" t="str">
        <f t="shared" si="167"/>
        <v>CO-DC-11001</v>
      </c>
      <c r="P3535" s="217">
        <f>+'PAA CONSOLIDADO'!V3538</f>
        <v>0</v>
      </c>
      <c r="Q3535" s="217">
        <f>+'PAA CONSOLIDADO'!X3538</f>
        <v>0</v>
      </c>
      <c r="R3535" s="217">
        <f>+'PAA CONSOLIDADO'!Y3538</f>
        <v>0</v>
      </c>
    </row>
    <row r="3536" spans="1:18" s="217" customFormat="1" x14ac:dyDescent="0.25">
      <c r="A3536" s="211">
        <f>+'PAA CONSOLIDADO'!C3539</f>
        <v>0</v>
      </c>
      <c r="B3536" s="211">
        <f>+'PAA CONSOLIDADO'!I3539</f>
        <v>0</v>
      </c>
      <c r="C3536" s="217" t="str">
        <f>+CONCATENATE('PAA CONSOLIDADO'!A3539,"-",'PAA CONSOLIDADO'!D3539,"-",'PAA CONSOLIDADO'!K3539)</f>
        <v>--</v>
      </c>
      <c r="D3536" s="217" t="e">
        <f>+VLOOKUP('PAA CONSOLIDADO'!L3539,LISTAS!$D$4:$E$15,2,0)</f>
        <v>#N/A</v>
      </c>
      <c r="E3536" s="217" t="e">
        <f>+VLOOKUP('PAA CONSOLIDADO'!M3539,LISTAS!$D$4:$E$15,2,0)</f>
        <v>#N/A</v>
      </c>
      <c r="F3536" s="217">
        <f>+'PAA CONSOLIDADO'!O3539</f>
        <v>0</v>
      </c>
      <c r="G3536" s="217">
        <f t="shared" si="165"/>
        <v>1</v>
      </c>
      <c r="H3536" s="217" t="e">
        <f>+VLOOKUP('PAA CONSOLIDADO'!P3539,LISTAS!$B$4:$C$17,2,0)</f>
        <v>#N/A</v>
      </c>
      <c r="I3536" s="217" t="e">
        <f>+VLOOKUP('PAA CONSOLIDADO'!Q3539,LISTAS!$B$22:$C$25,2,0)</f>
        <v>#N/A</v>
      </c>
      <c r="J3536" s="219">
        <f>'PAA CONSOLIDADO'!R3539</f>
        <v>0</v>
      </c>
      <c r="K3536" s="219">
        <f>+'PAA CONSOLIDADO'!S3539</f>
        <v>0</v>
      </c>
      <c r="L3536" s="217" t="e">
        <f>+VLOOKUP('PAA CONSOLIDADO'!T3539,LISTAS!$B$29:$C$31,2,0)</f>
        <v>#N/A</v>
      </c>
      <c r="M3536" s="217" t="e">
        <f>+VLOOKUP('PAA CONSOLIDADO'!U3539,LISTAS!$B$36:$C$39,2,0)</f>
        <v>#N/A</v>
      </c>
      <c r="N3536" s="217" t="str">
        <f t="shared" si="166"/>
        <v>Unidad de Contratación (1)</v>
      </c>
      <c r="O3536" s="217" t="str">
        <f t="shared" si="167"/>
        <v>CO-DC-11001</v>
      </c>
      <c r="P3536" s="217">
        <f>+'PAA CONSOLIDADO'!V3539</f>
        <v>0</v>
      </c>
      <c r="Q3536" s="217">
        <f>+'PAA CONSOLIDADO'!X3539</f>
        <v>0</v>
      </c>
      <c r="R3536" s="217">
        <f>+'PAA CONSOLIDADO'!Y3539</f>
        <v>0</v>
      </c>
    </row>
    <row r="3537" spans="1:18" s="217" customFormat="1" x14ac:dyDescent="0.25">
      <c r="A3537" s="211">
        <f>+'PAA CONSOLIDADO'!C3540</f>
        <v>0</v>
      </c>
      <c r="B3537" s="211">
        <f>+'PAA CONSOLIDADO'!I3540</f>
        <v>0</v>
      </c>
      <c r="C3537" s="217" t="str">
        <f>+CONCATENATE('PAA CONSOLIDADO'!A3540,"-",'PAA CONSOLIDADO'!D3540,"-",'PAA CONSOLIDADO'!K3540)</f>
        <v>--</v>
      </c>
      <c r="D3537" s="217" t="e">
        <f>+VLOOKUP('PAA CONSOLIDADO'!L3540,LISTAS!$D$4:$E$15,2,0)</f>
        <v>#N/A</v>
      </c>
      <c r="E3537" s="217" t="e">
        <f>+VLOOKUP('PAA CONSOLIDADO'!M3540,LISTAS!$D$4:$E$15,2,0)</f>
        <v>#N/A</v>
      </c>
      <c r="F3537" s="217">
        <f>+'PAA CONSOLIDADO'!O3540</f>
        <v>0</v>
      </c>
      <c r="G3537" s="217">
        <f t="shared" si="165"/>
        <v>1</v>
      </c>
      <c r="H3537" s="217" t="e">
        <f>+VLOOKUP('PAA CONSOLIDADO'!P3540,LISTAS!$B$4:$C$17,2,0)</f>
        <v>#N/A</v>
      </c>
      <c r="I3537" s="217" t="e">
        <f>+VLOOKUP('PAA CONSOLIDADO'!Q3540,LISTAS!$B$22:$C$25,2,0)</f>
        <v>#N/A</v>
      </c>
      <c r="J3537" s="219">
        <f>'PAA CONSOLIDADO'!R3540</f>
        <v>0</v>
      </c>
      <c r="K3537" s="219">
        <f>+'PAA CONSOLIDADO'!S3540</f>
        <v>0</v>
      </c>
      <c r="L3537" s="217" t="e">
        <f>+VLOOKUP('PAA CONSOLIDADO'!T3540,LISTAS!$B$29:$C$31,2,0)</f>
        <v>#N/A</v>
      </c>
      <c r="M3537" s="217" t="e">
        <f>+VLOOKUP('PAA CONSOLIDADO'!U3540,LISTAS!$B$36:$C$39,2,0)</f>
        <v>#N/A</v>
      </c>
      <c r="N3537" s="217" t="str">
        <f t="shared" si="166"/>
        <v>Unidad de Contratación (1)</v>
      </c>
      <c r="O3537" s="217" t="str">
        <f t="shared" si="167"/>
        <v>CO-DC-11001</v>
      </c>
      <c r="P3537" s="217">
        <f>+'PAA CONSOLIDADO'!V3540</f>
        <v>0</v>
      </c>
      <c r="Q3537" s="217">
        <f>+'PAA CONSOLIDADO'!X3540</f>
        <v>0</v>
      </c>
      <c r="R3537" s="217">
        <f>+'PAA CONSOLIDADO'!Y3540</f>
        <v>0</v>
      </c>
    </row>
    <row r="3538" spans="1:18" s="217" customFormat="1" x14ac:dyDescent="0.25">
      <c r="A3538" s="211">
        <f>+'PAA CONSOLIDADO'!C3541</f>
        <v>0</v>
      </c>
      <c r="B3538" s="211">
        <f>+'PAA CONSOLIDADO'!I3541</f>
        <v>0</v>
      </c>
      <c r="C3538" s="217" t="str">
        <f>+CONCATENATE('PAA CONSOLIDADO'!A3541,"-",'PAA CONSOLIDADO'!D3541,"-",'PAA CONSOLIDADO'!K3541)</f>
        <v>--</v>
      </c>
      <c r="D3538" s="217" t="e">
        <f>+VLOOKUP('PAA CONSOLIDADO'!L3541,LISTAS!$D$4:$E$15,2,0)</f>
        <v>#N/A</v>
      </c>
      <c r="E3538" s="217" t="e">
        <f>+VLOOKUP('PAA CONSOLIDADO'!M3541,LISTAS!$D$4:$E$15,2,0)</f>
        <v>#N/A</v>
      </c>
      <c r="F3538" s="217">
        <f>+'PAA CONSOLIDADO'!O3541</f>
        <v>0</v>
      </c>
      <c r="G3538" s="217">
        <f t="shared" si="165"/>
        <v>1</v>
      </c>
      <c r="H3538" s="217" t="e">
        <f>+VLOOKUP('PAA CONSOLIDADO'!P3541,LISTAS!$B$4:$C$17,2,0)</f>
        <v>#N/A</v>
      </c>
      <c r="I3538" s="217" t="e">
        <f>+VLOOKUP('PAA CONSOLIDADO'!Q3541,LISTAS!$B$22:$C$25,2,0)</f>
        <v>#N/A</v>
      </c>
      <c r="J3538" s="219">
        <f>'PAA CONSOLIDADO'!R3541</f>
        <v>0</v>
      </c>
      <c r="K3538" s="219">
        <f>+'PAA CONSOLIDADO'!S3541</f>
        <v>0</v>
      </c>
      <c r="L3538" s="217" t="e">
        <f>+VLOOKUP('PAA CONSOLIDADO'!T3541,LISTAS!$B$29:$C$31,2,0)</f>
        <v>#N/A</v>
      </c>
      <c r="M3538" s="217" t="e">
        <f>+VLOOKUP('PAA CONSOLIDADO'!U3541,LISTAS!$B$36:$C$39,2,0)</f>
        <v>#N/A</v>
      </c>
      <c r="N3538" s="217" t="str">
        <f t="shared" si="166"/>
        <v>Unidad de Contratación (1)</v>
      </c>
      <c r="O3538" s="217" t="str">
        <f t="shared" si="167"/>
        <v>CO-DC-11001</v>
      </c>
      <c r="P3538" s="217">
        <f>+'PAA CONSOLIDADO'!V3541</f>
        <v>0</v>
      </c>
      <c r="Q3538" s="217">
        <f>+'PAA CONSOLIDADO'!X3541</f>
        <v>0</v>
      </c>
      <c r="R3538" s="217">
        <f>+'PAA CONSOLIDADO'!Y3541</f>
        <v>0</v>
      </c>
    </row>
    <row r="3539" spans="1:18" s="217" customFormat="1" x14ac:dyDescent="0.25">
      <c r="A3539" s="211">
        <f>+'PAA CONSOLIDADO'!C3542</f>
        <v>0</v>
      </c>
      <c r="B3539" s="211">
        <f>+'PAA CONSOLIDADO'!I3542</f>
        <v>0</v>
      </c>
      <c r="C3539" s="217" t="str">
        <f>+CONCATENATE('PAA CONSOLIDADO'!A3542,"-",'PAA CONSOLIDADO'!D3542,"-",'PAA CONSOLIDADO'!K3542)</f>
        <v>--</v>
      </c>
      <c r="D3539" s="217" t="e">
        <f>+VLOOKUP('PAA CONSOLIDADO'!L3542,LISTAS!$D$4:$E$15,2,0)</f>
        <v>#N/A</v>
      </c>
      <c r="E3539" s="217" t="e">
        <f>+VLOOKUP('PAA CONSOLIDADO'!M3542,LISTAS!$D$4:$E$15,2,0)</f>
        <v>#N/A</v>
      </c>
      <c r="F3539" s="217">
        <f>+'PAA CONSOLIDADO'!O3542</f>
        <v>0</v>
      </c>
      <c r="G3539" s="217">
        <f t="shared" si="165"/>
        <v>1</v>
      </c>
      <c r="H3539" s="217" t="e">
        <f>+VLOOKUP('PAA CONSOLIDADO'!P3542,LISTAS!$B$4:$C$17,2,0)</f>
        <v>#N/A</v>
      </c>
      <c r="I3539" s="217" t="e">
        <f>+VLOOKUP('PAA CONSOLIDADO'!Q3542,LISTAS!$B$22:$C$25,2,0)</f>
        <v>#N/A</v>
      </c>
      <c r="J3539" s="219">
        <f>'PAA CONSOLIDADO'!R3542</f>
        <v>0</v>
      </c>
      <c r="K3539" s="219">
        <f>+'PAA CONSOLIDADO'!S3542</f>
        <v>0</v>
      </c>
      <c r="L3539" s="217" t="e">
        <f>+VLOOKUP('PAA CONSOLIDADO'!T3542,LISTAS!$B$29:$C$31,2,0)</f>
        <v>#N/A</v>
      </c>
      <c r="M3539" s="217" t="e">
        <f>+VLOOKUP('PAA CONSOLIDADO'!U3542,LISTAS!$B$36:$C$39,2,0)</f>
        <v>#N/A</v>
      </c>
      <c r="N3539" s="217" t="str">
        <f t="shared" si="166"/>
        <v>Unidad de Contratación (1)</v>
      </c>
      <c r="O3539" s="217" t="str">
        <f t="shared" si="167"/>
        <v>CO-DC-11001</v>
      </c>
      <c r="P3539" s="217">
        <f>+'PAA CONSOLIDADO'!V3542</f>
        <v>0</v>
      </c>
      <c r="Q3539" s="217">
        <f>+'PAA CONSOLIDADO'!X3542</f>
        <v>0</v>
      </c>
      <c r="R3539" s="217">
        <f>+'PAA CONSOLIDADO'!Y3542</f>
        <v>0</v>
      </c>
    </row>
    <row r="3540" spans="1:18" s="217" customFormat="1" x14ac:dyDescent="0.25">
      <c r="A3540" s="211">
        <f>+'PAA CONSOLIDADO'!C3543</f>
        <v>0</v>
      </c>
      <c r="B3540" s="211">
        <f>+'PAA CONSOLIDADO'!I3543</f>
        <v>0</v>
      </c>
      <c r="C3540" s="217" t="str">
        <f>+CONCATENATE('PAA CONSOLIDADO'!A3543,"-",'PAA CONSOLIDADO'!D3543,"-",'PAA CONSOLIDADO'!K3543)</f>
        <v>--</v>
      </c>
      <c r="D3540" s="217" t="e">
        <f>+VLOOKUP('PAA CONSOLIDADO'!L3543,LISTAS!$D$4:$E$15,2,0)</f>
        <v>#N/A</v>
      </c>
      <c r="E3540" s="217" t="e">
        <f>+VLOOKUP('PAA CONSOLIDADO'!M3543,LISTAS!$D$4:$E$15,2,0)</f>
        <v>#N/A</v>
      </c>
      <c r="F3540" s="217">
        <f>+'PAA CONSOLIDADO'!O3543</f>
        <v>0</v>
      </c>
      <c r="G3540" s="217">
        <f t="shared" si="165"/>
        <v>1</v>
      </c>
      <c r="H3540" s="217" t="e">
        <f>+VLOOKUP('PAA CONSOLIDADO'!P3543,LISTAS!$B$4:$C$17,2,0)</f>
        <v>#N/A</v>
      </c>
      <c r="I3540" s="217" t="e">
        <f>+VLOOKUP('PAA CONSOLIDADO'!Q3543,LISTAS!$B$22:$C$25,2,0)</f>
        <v>#N/A</v>
      </c>
      <c r="J3540" s="219">
        <f>'PAA CONSOLIDADO'!R3543</f>
        <v>0</v>
      </c>
      <c r="K3540" s="219">
        <f>+'PAA CONSOLIDADO'!S3543</f>
        <v>0</v>
      </c>
      <c r="L3540" s="217" t="e">
        <f>+VLOOKUP('PAA CONSOLIDADO'!T3543,LISTAS!$B$29:$C$31,2,0)</f>
        <v>#N/A</v>
      </c>
      <c r="M3540" s="217" t="e">
        <f>+VLOOKUP('PAA CONSOLIDADO'!U3543,LISTAS!$B$36:$C$39,2,0)</f>
        <v>#N/A</v>
      </c>
      <c r="N3540" s="217" t="str">
        <f t="shared" si="166"/>
        <v>Unidad de Contratación (1)</v>
      </c>
      <c r="O3540" s="217" t="str">
        <f t="shared" si="167"/>
        <v>CO-DC-11001</v>
      </c>
      <c r="P3540" s="217">
        <f>+'PAA CONSOLIDADO'!V3543</f>
        <v>0</v>
      </c>
      <c r="Q3540" s="217">
        <f>+'PAA CONSOLIDADO'!X3543</f>
        <v>0</v>
      </c>
      <c r="R3540" s="217">
        <f>+'PAA CONSOLIDADO'!Y3543</f>
        <v>0</v>
      </c>
    </row>
    <row r="3541" spans="1:18" s="217" customFormat="1" x14ac:dyDescent="0.25">
      <c r="A3541" s="211">
        <f>+'PAA CONSOLIDADO'!C3544</f>
        <v>0</v>
      </c>
      <c r="B3541" s="211">
        <f>+'PAA CONSOLIDADO'!I3544</f>
        <v>0</v>
      </c>
      <c r="C3541" s="217" t="str">
        <f>+CONCATENATE('PAA CONSOLIDADO'!A3544,"-",'PAA CONSOLIDADO'!D3544,"-",'PAA CONSOLIDADO'!K3544)</f>
        <v>--</v>
      </c>
      <c r="D3541" s="217" t="e">
        <f>+VLOOKUP('PAA CONSOLIDADO'!L3544,LISTAS!$D$4:$E$15,2,0)</f>
        <v>#N/A</v>
      </c>
      <c r="E3541" s="217" t="e">
        <f>+VLOOKUP('PAA CONSOLIDADO'!M3544,LISTAS!$D$4:$E$15,2,0)</f>
        <v>#N/A</v>
      </c>
      <c r="F3541" s="217">
        <f>+'PAA CONSOLIDADO'!O3544</f>
        <v>0</v>
      </c>
      <c r="G3541" s="217">
        <f t="shared" si="165"/>
        <v>1</v>
      </c>
      <c r="H3541" s="217" t="e">
        <f>+VLOOKUP('PAA CONSOLIDADO'!P3544,LISTAS!$B$4:$C$17,2,0)</f>
        <v>#N/A</v>
      </c>
      <c r="I3541" s="217" t="e">
        <f>+VLOOKUP('PAA CONSOLIDADO'!Q3544,LISTAS!$B$22:$C$25,2,0)</f>
        <v>#N/A</v>
      </c>
      <c r="J3541" s="219">
        <f>'PAA CONSOLIDADO'!R3544</f>
        <v>0</v>
      </c>
      <c r="K3541" s="219">
        <f>+'PAA CONSOLIDADO'!S3544</f>
        <v>0</v>
      </c>
      <c r="L3541" s="217" t="e">
        <f>+VLOOKUP('PAA CONSOLIDADO'!T3544,LISTAS!$B$29:$C$31,2,0)</f>
        <v>#N/A</v>
      </c>
      <c r="M3541" s="217" t="e">
        <f>+VLOOKUP('PAA CONSOLIDADO'!U3544,LISTAS!$B$36:$C$39,2,0)</f>
        <v>#N/A</v>
      </c>
      <c r="N3541" s="217" t="str">
        <f t="shared" si="166"/>
        <v>Unidad de Contratación (1)</v>
      </c>
      <c r="O3541" s="217" t="str">
        <f t="shared" si="167"/>
        <v>CO-DC-11001</v>
      </c>
      <c r="P3541" s="217">
        <f>+'PAA CONSOLIDADO'!V3544</f>
        <v>0</v>
      </c>
      <c r="Q3541" s="217">
        <f>+'PAA CONSOLIDADO'!X3544</f>
        <v>0</v>
      </c>
      <c r="R3541" s="217">
        <f>+'PAA CONSOLIDADO'!Y3544</f>
        <v>0</v>
      </c>
    </row>
    <row r="3542" spans="1:18" s="217" customFormat="1" x14ac:dyDescent="0.25">
      <c r="A3542" s="211">
        <f>+'PAA CONSOLIDADO'!C3545</f>
        <v>0</v>
      </c>
      <c r="B3542" s="211">
        <f>+'PAA CONSOLIDADO'!I3545</f>
        <v>0</v>
      </c>
      <c r="C3542" s="217" t="str">
        <f>+CONCATENATE('PAA CONSOLIDADO'!A3545,"-",'PAA CONSOLIDADO'!D3545,"-",'PAA CONSOLIDADO'!K3545)</f>
        <v>--</v>
      </c>
      <c r="D3542" s="217" t="e">
        <f>+VLOOKUP('PAA CONSOLIDADO'!L3545,LISTAS!$D$4:$E$15,2,0)</f>
        <v>#N/A</v>
      </c>
      <c r="E3542" s="217" t="e">
        <f>+VLOOKUP('PAA CONSOLIDADO'!M3545,LISTAS!$D$4:$E$15,2,0)</f>
        <v>#N/A</v>
      </c>
      <c r="F3542" s="217">
        <f>+'PAA CONSOLIDADO'!O3545</f>
        <v>0</v>
      </c>
      <c r="G3542" s="217">
        <f t="shared" si="165"/>
        <v>1</v>
      </c>
      <c r="H3542" s="217" t="e">
        <f>+VLOOKUP('PAA CONSOLIDADO'!P3545,LISTAS!$B$4:$C$17,2,0)</f>
        <v>#N/A</v>
      </c>
      <c r="I3542" s="217" t="e">
        <f>+VLOOKUP('PAA CONSOLIDADO'!Q3545,LISTAS!$B$22:$C$25,2,0)</f>
        <v>#N/A</v>
      </c>
      <c r="J3542" s="219">
        <f>'PAA CONSOLIDADO'!R3545</f>
        <v>0</v>
      </c>
      <c r="K3542" s="219">
        <f>+'PAA CONSOLIDADO'!S3545</f>
        <v>0</v>
      </c>
      <c r="L3542" s="217" t="e">
        <f>+VLOOKUP('PAA CONSOLIDADO'!T3545,LISTAS!$B$29:$C$31,2,0)</f>
        <v>#N/A</v>
      </c>
      <c r="M3542" s="217" t="e">
        <f>+VLOOKUP('PAA CONSOLIDADO'!U3545,LISTAS!$B$36:$C$39,2,0)</f>
        <v>#N/A</v>
      </c>
      <c r="N3542" s="217" t="str">
        <f t="shared" si="166"/>
        <v>Unidad de Contratación (1)</v>
      </c>
      <c r="O3542" s="217" t="str">
        <f t="shared" si="167"/>
        <v>CO-DC-11001</v>
      </c>
      <c r="P3542" s="217">
        <f>+'PAA CONSOLIDADO'!V3545</f>
        <v>0</v>
      </c>
      <c r="Q3542" s="217">
        <f>+'PAA CONSOLIDADO'!X3545</f>
        <v>0</v>
      </c>
      <c r="R3542" s="217">
        <f>+'PAA CONSOLIDADO'!Y3545</f>
        <v>0</v>
      </c>
    </row>
    <row r="3543" spans="1:18" s="217" customFormat="1" x14ac:dyDescent="0.25">
      <c r="A3543" s="211">
        <f>+'PAA CONSOLIDADO'!C3546</f>
        <v>0</v>
      </c>
      <c r="B3543" s="211">
        <f>+'PAA CONSOLIDADO'!I3546</f>
        <v>0</v>
      </c>
      <c r="C3543" s="217" t="str">
        <f>+CONCATENATE('PAA CONSOLIDADO'!A3546,"-",'PAA CONSOLIDADO'!D3546,"-",'PAA CONSOLIDADO'!K3546)</f>
        <v>--</v>
      </c>
      <c r="D3543" s="217" t="e">
        <f>+VLOOKUP('PAA CONSOLIDADO'!L3546,LISTAS!$D$4:$E$15,2,0)</f>
        <v>#N/A</v>
      </c>
      <c r="E3543" s="217" t="e">
        <f>+VLOOKUP('PAA CONSOLIDADO'!M3546,LISTAS!$D$4:$E$15,2,0)</f>
        <v>#N/A</v>
      </c>
      <c r="F3543" s="217">
        <f>+'PAA CONSOLIDADO'!O3546</f>
        <v>0</v>
      </c>
      <c r="G3543" s="217">
        <f t="shared" si="165"/>
        <v>1</v>
      </c>
      <c r="H3543" s="217" t="e">
        <f>+VLOOKUP('PAA CONSOLIDADO'!P3546,LISTAS!$B$4:$C$17,2,0)</f>
        <v>#N/A</v>
      </c>
      <c r="I3543" s="217" t="e">
        <f>+VLOOKUP('PAA CONSOLIDADO'!Q3546,LISTAS!$B$22:$C$25,2,0)</f>
        <v>#N/A</v>
      </c>
      <c r="J3543" s="219">
        <f>'PAA CONSOLIDADO'!R3546</f>
        <v>0</v>
      </c>
      <c r="K3543" s="219">
        <f>+'PAA CONSOLIDADO'!S3546</f>
        <v>0</v>
      </c>
      <c r="L3543" s="217" t="e">
        <f>+VLOOKUP('PAA CONSOLIDADO'!T3546,LISTAS!$B$29:$C$31,2,0)</f>
        <v>#N/A</v>
      </c>
      <c r="M3543" s="217" t="e">
        <f>+VLOOKUP('PAA CONSOLIDADO'!U3546,LISTAS!$B$36:$C$39,2,0)</f>
        <v>#N/A</v>
      </c>
      <c r="N3543" s="217" t="str">
        <f t="shared" si="166"/>
        <v>Unidad de Contratación (1)</v>
      </c>
      <c r="O3543" s="217" t="str">
        <f t="shared" si="167"/>
        <v>CO-DC-11001</v>
      </c>
      <c r="P3543" s="217">
        <f>+'PAA CONSOLIDADO'!V3546</f>
        <v>0</v>
      </c>
      <c r="Q3543" s="217">
        <f>+'PAA CONSOLIDADO'!X3546</f>
        <v>0</v>
      </c>
      <c r="R3543" s="217">
        <f>+'PAA CONSOLIDADO'!Y3546</f>
        <v>0</v>
      </c>
    </row>
    <row r="3544" spans="1:18" s="217" customFormat="1" x14ac:dyDescent="0.25">
      <c r="A3544" s="211">
        <f>+'PAA CONSOLIDADO'!C3547</f>
        <v>0</v>
      </c>
      <c r="B3544" s="211">
        <f>+'PAA CONSOLIDADO'!I3547</f>
        <v>0</v>
      </c>
      <c r="C3544" s="217" t="str">
        <f>+CONCATENATE('PAA CONSOLIDADO'!A3547,"-",'PAA CONSOLIDADO'!D3547,"-",'PAA CONSOLIDADO'!K3547)</f>
        <v>--</v>
      </c>
      <c r="D3544" s="217" t="e">
        <f>+VLOOKUP('PAA CONSOLIDADO'!L3547,LISTAS!$D$4:$E$15,2,0)</f>
        <v>#N/A</v>
      </c>
      <c r="E3544" s="217" t="e">
        <f>+VLOOKUP('PAA CONSOLIDADO'!M3547,LISTAS!$D$4:$E$15,2,0)</f>
        <v>#N/A</v>
      </c>
      <c r="F3544" s="217">
        <f>+'PAA CONSOLIDADO'!O3547</f>
        <v>0</v>
      </c>
      <c r="G3544" s="217">
        <f t="shared" si="165"/>
        <v>1</v>
      </c>
      <c r="H3544" s="217" t="e">
        <f>+VLOOKUP('PAA CONSOLIDADO'!P3547,LISTAS!$B$4:$C$17,2,0)</f>
        <v>#N/A</v>
      </c>
      <c r="I3544" s="217" t="e">
        <f>+VLOOKUP('PAA CONSOLIDADO'!Q3547,LISTAS!$B$22:$C$25,2,0)</f>
        <v>#N/A</v>
      </c>
      <c r="J3544" s="219">
        <f>'PAA CONSOLIDADO'!R3547</f>
        <v>0</v>
      </c>
      <c r="K3544" s="219">
        <f>+'PAA CONSOLIDADO'!S3547</f>
        <v>0</v>
      </c>
      <c r="L3544" s="217" t="e">
        <f>+VLOOKUP('PAA CONSOLIDADO'!T3547,LISTAS!$B$29:$C$31,2,0)</f>
        <v>#N/A</v>
      </c>
      <c r="M3544" s="217" t="e">
        <f>+VLOOKUP('PAA CONSOLIDADO'!U3547,LISTAS!$B$36:$C$39,2,0)</f>
        <v>#N/A</v>
      </c>
      <c r="N3544" s="217" t="str">
        <f t="shared" si="166"/>
        <v>Unidad de Contratación (1)</v>
      </c>
      <c r="O3544" s="217" t="str">
        <f t="shared" si="167"/>
        <v>CO-DC-11001</v>
      </c>
      <c r="P3544" s="217">
        <f>+'PAA CONSOLIDADO'!V3547</f>
        <v>0</v>
      </c>
      <c r="Q3544" s="217">
        <f>+'PAA CONSOLIDADO'!X3547</f>
        <v>0</v>
      </c>
      <c r="R3544" s="217">
        <f>+'PAA CONSOLIDADO'!Y3547</f>
        <v>0</v>
      </c>
    </row>
    <row r="3545" spans="1:18" s="217" customFormat="1" x14ac:dyDescent="0.25">
      <c r="A3545" s="211">
        <f>+'PAA CONSOLIDADO'!C3548</f>
        <v>0</v>
      </c>
      <c r="B3545" s="211">
        <f>+'PAA CONSOLIDADO'!I3548</f>
        <v>0</v>
      </c>
      <c r="C3545" s="217" t="str">
        <f>+CONCATENATE('PAA CONSOLIDADO'!A3548,"-",'PAA CONSOLIDADO'!D3548,"-",'PAA CONSOLIDADO'!K3548)</f>
        <v>--</v>
      </c>
      <c r="D3545" s="217" t="e">
        <f>+VLOOKUP('PAA CONSOLIDADO'!L3548,LISTAS!$D$4:$E$15,2,0)</f>
        <v>#N/A</v>
      </c>
      <c r="E3545" s="217" t="e">
        <f>+VLOOKUP('PAA CONSOLIDADO'!M3548,LISTAS!$D$4:$E$15,2,0)</f>
        <v>#N/A</v>
      </c>
      <c r="F3545" s="217">
        <f>+'PAA CONSOLIDADO'!O3548</f>
        <v>0</v>
      </c>
      <c r="G3545" s="217">
        <f t="shared" si="165"/>
        <v>1</v>
      </c>
      <c r="H3545" s="217" t="e">
        <f>+VLOOKUP('PAA CONSOLIDADO'!P3548,LISTAS!$B$4:$C$17,2,0)</f>
        <v>#N/A</v>
      </c>
      <c r="I3545" s="217" t="e">
        <f>+VLOOKUP('PAA CONSOLIDADO'!Q3548,LISTAS!$B$22:$C$25,2,0)</f>
        <v>#N/A</v>
      </c>
      <c r="J3545" s="219">
        <f>'PAA CONSOLIDADO'!R3548</f>
        <v>0</v>
      </c>
      <c r="K3545" s="219">
        <f>+'PAA CONSOLIDADO'!S3548</f>
        <v>0</v>
      </c>
      <c r="L3545" s="217" t="e">
        <f>+VLOOKUP('PAA CONSOLIDADO'!T3548,LISTAS!$B$29:$C$31,2,0)</f>
        <v>#N/A</v>
      </c>
      <c r="M3545" s="217" t="e">
        <f>+VLOOKUP('PAA CONSOLIDADO'!U3548,LISTAS!$B$36:$C$39,2,0)</f>
        <v>#N/A</v>
      </c>
      <c r="N3545" s="217" t="str">
        <f t="shared" si="166"/>
        <v>Unidad de Contratación (1)</v>
      </c>
      <c r="O3545" s="217" t="str">
        <f t="shared" si="167"/>
        <v>CO-DC-11001</v>
      </c>
      <c r="P3545" s="217">
        <f>+'PAA CONSOLIDADO'!V3548</f>
        <v>0</v>
      </c>
      <c r="Q3545" s="217">
        <f>+'PAA CONSOLIDADO'!X3548</f>
        <v>0</v>
      </c>
      <c r="R3545" s="217">
        <f>+'PAA CONSOLIDADO'!Y3548</f>
        <v>0</v>
      </c>
    </row>
    <row r="3546" spans="1:18" s="217" customFormat="1" x14ac:dyDescent="0.25">
      <c r="A3546" s="211">
        <f>+'PAA CONSOLIDADO'!C3549</f>
        <v>0</v>
      </c>
      <c r="B3546" s="211">
        <f>+'PAA CONSOLIDADO'!I3549</f>
        <v>0</v>
      </c>
      <c r="C3546" s="217" t="str">
        <f>+CONCATENATE('PAA CONSOLIDADO'!A3549,"-",'PAA CONSOLIDADO'!D3549,"-",'PAA CONSOLIDADO'!K3549)</f>
        <v>--</v>
      </c>
      <c r="D3546" s="217" t="e">
        <f>+VLOOKUP('PAA CONSOLIDADO'!L3549,LISTAS!$D$4:$E$15,2,0)</f>
        <v>#N/A</v>
      </c>
      <c r="E3546" s="217" t="e">
        <f>+VLOOKUP('PAA CONSOLIDADO'!M3549,LISTAS!$D$4:$E$15,2,0)</f>
        <v>#N/A</v>
      </c>
      <c r="F3546" s="217">
        <f>+'PAA CONSOLIDADO'!O3549</f>
        <v>0</v>
      </c>
      <c r="G3546" s="217">
        <f t="shared" si="165"/>
        <v>1</v>
      </c>
      <c r="H3546" s="217" t="e">
        <f>+VLOOKUP('PAA CONSOLIDADO'!P3549,LISTAS!$B$4:$C$17,2,0)</f>
        <v>#N/A</v>
      </c>
      <c r="I3546" s="217" t="e">
        <f>+VLOOKUP('PAA CONSOLIDADO'!Q3549,LISTAS!$B$22:$C$25,2,0)</f>
        <v>#N/A</v>
      </c>
      <c r="J3546" s="219">
        <f>'PAA CONSOLIDADO'!R3549</f>
        <v>0</v>
      </c>
      <c r="K3546" s="219">
        <f>+'PAA CONSOLIDADO'!S3549</f>
        <v>0</v>
      </c>
      <c r="L3546" s="217" t="e">
        <f>+VLOOKUP('PAA CONSOLIDADO'!T3549,LISTAS!$B$29:$C$31,2,0)</f>
        <v>#N/A</v>
      </c>
      <c r="M3546" s="217" t="e">
        <f>+VLOOKUP('PAA CONSOLIDADO'!U3549,LISTAS!$B$36:$C$39,2,0)</f>
        <v>#N/A</v>
      </c>
      <c r="N3546" s="217" t="str">
        <f t="shared" si="166"/>
        <v>Unidad de Contratación (1)</v>
      </c>
      <c r="O3546" s="217" t="str">
        <f t="shared" si="167"/>
        <v>CO-DC-11001</v>
      </c>
      <c r="P3546" s="217">
        <f>+'PAA CONSOLIDADO'!V3549</f>
        <v>0</v>
      </c>
      <c r="Q3546" s="217">
        <f>+'PAA CONSOLIDADO'!X3549</f>
        <v>0</v>
      </c>
      <c r="R3546" s="217">
        <f>+'PAA CONSOLIDADO'!Y3549</f>
        <v>0</v>
      </c>
    </row>
    <row r="3547" spans="1:18" s="217" customFormat="1" x14ac:dyDescent="0.25">
      <c r="A3547" s="211">
        <f>+'PAA CONSOLIDADO'!C3550</f>
        <v>0</v>
      </c>
      <c r="B3547" s="211">
        <f>+'PAA CONSOLIDADO'!I3550</f>
        <v>0</v>
      </c>
      <c r="C3547" s="217" t="str">
        <f>+CONCATENATE('PAA CONSOLIDADO'!A3550,"-",'PAA CONSOLIDADO'!D3550,"-",'PAA CONSOLIDADO'!K3550)</f>
        <v>--</v>
      </c>
      <c r="D3547" s="217" t="e">
        <f>+VLOOKUP('PAA CONSOLIDADO'!L3550,LISTAS!$D$4:$E$15,2,0)</f>
        <v>#N/A</v>
      </c>
      <c r="E3547" s="217" t="e">
        <f>+VLOOKUP('PAA CONSOLIDADO'!M3550,LISTAS!$D$4:$E$15,2,0)</f>
        <v>#N/A</v>
      </c>
      <c r="F3547" s="217">
        <f>+'PAA CONSOLIDADO'!O3550</f>
        <v>0</v>
      </c>
      <c r="G3547" s="217">
        <f t="shared" si="165"/>
        <v>1</v>
      </c>
      <c r="H3547" s="217" t="e">
        <f>+VLOOKUP('PAA CONSOLIDADO'!P3550,LISTAS!$B$4:$C$17,2,0)</f>
        <v>#N/A</v>
      </c>
      <c r="I3547" s="217" t="e">
        <f>+VLOOKUP('PAA CONSOLIDADO'!Q3550,LISTAS!$B$22:$C$25,2,0)</f>
        <v>#N/A</v>
      </c>
      <c r="J3547" s="219">
        <f>'PAA CONSOLIDADO'!R3550</f>
        <v>0</v>
      </c>
      <c r="K3547" s="219">
        <f>+'PAA CONSOLIDADO'!S3550</f>
        <v>0</v>
      </c>
      <c r="L3547" s="217" t="e">
        <f>+VLOOKUP('PAA CONSOLIDADO'!T3550,LISTAS!$B$29:$C$31,2,0)</f>
        <v>#N/A</v>
      </c>
      <c r="M3547" s="217" t="e">
        <f>+VLOOKUP('PAA CONSOLIDADO'!U3550,LISTAS!$B$36:$C$39,2,0)</f>
        <v>#N/A</v>
      </c>
      <c r="N3547" s="217" t="str">
        <f t="shared" si="166"/>
        <v>Unidad de Contratación (1)</v>
      </c>
      <c r="O3547" s="217" t="str">
        <f t="shared" si="167"/>
        <v>CO-DC-11001</v>
      </c>
      <c r="P3547" s="217">
        <f>+'PAA CONSOLIDADO'!V3550</f>
        <v>0</v>
      </c>
      <c r="Q3547" s="217">
        <f>+'PAA CONSOLIDADO'!X3550</f>
        <v>0</v>
      </c>
      <c r="R3547" s="217">
        <f>+'PAA CONSOLIDADO'!Y3550</f>
        <v>0</v>
      </c>
    </row>
    <row r="3548" spans="1:18" s="217" customFormat="1" x14ac:dyDescent="0.25">
      <c r="A3548" s="211">
        <f>+'PAA CONSOLIDADO'!C3551</f>
        <v>0</v>
      </c>
      <c r="B3548" s="211">
        <f>+'PAA CONSOLIDADO'!I3551</f>
        <v>0</v>
      </c>
      <c r="C3548" s="217" t="str">
        <f>+CONCATENATE('PAA CONSOLIDADO'!A3551,"-",'PAA CONSOLIDADO'!D3551,"-",'PAA CONSOLIDADO'!K3551)</f>
        <v>--</v>
      </c>
      <c r="D3548" s="217" t="e">
        <f>+VLOOKUP('PAA CONSOLIDADO'!L3551,LISTAS!$D$4:$E$15,2,0)</f>
        <v>#N/A</v>
      </c>
      <c r="E3548" s="217" t="e">
        <f>+VLOOKUP('PAA CONSOLIDADO'!M3551,LISTAS!$D$4:$E$15,2,0)</f>
        <v>#N/A</v>
      </c>
      <c r="F3548" s="217">
        <f>+'PAA CONSOLIDADO'!O3551</f>
        <v>0</v>
      </c>
      <c r="G3548" s="217">
        <f t="shared" si="165"/>
        <v>1</v>
      </c>
      <c r="H3548" s="217" t="e">
        <f>+VLOOKUP('PAA CONSOLIDADO'!P3551,LISTAS!$B$4:$C$17,2,0)</f>
        <v>#N/A</v>
      </c>
      <c r="I3548" s="217" t="e">
        <f>+VLOOKUP('PAA CONSOLIDADO'!Q3551,LISTAS!$B$22:$C$25,2,0)</f>
        <v>#N/A</v>
      </c>
      <c r="J3548" s="219">
        <f>'PAA CONSOLIDADO'!R3551</f>
        <v>0</v>
      </c>
      <c r="K3548" s="219">
        <f>+'PAA CONSOLIDADO'!S3551</f>
        <v>0</v>
      </c>
      <c r="L3548" s="217" t="e">
        <f>+VLOOKUP('PAA CONSOLIDADO'!T3551,LISTAS!$B$29:$C$31,2,0)</f>
        <v>#N/A</v>
      </c>
      <c r="M3548" s="217" t="e">
        <f>+VLOOKUP('PAA CONSOLIDADO'!U3551,LISTAS!$B$36:$C$39,2,0)</f>
        <v>#N/A</v>
      </c>
      <c r="N3548" s="217" t="str">
        <f t="shared" si="166"/>
        <v>Unidad de Contratación (1)</v>
      </c>
      <c r="O3548" s="217" t="str">
        <f t="shared" si="167"/>
        <v>CO-DC-11001</v>
      </c>
      <c r="P3548" s="217">
        <f>+'PAA CONSOLIDADO'!V3551</f>
        <v>0</v>
      </c>
      <c r="Q3548" s="217">
        <f>+'PAA CONSOLIDADO'!X3551</f>
        <v>0</v>
      </c>
      <c r="R3548" s="217">
        <f>+'PAA CONSOLIDADO'!Y3551</f>
        <v>0</v>
      </c>
    </row>
    <row r="3549" spans="1:18" s="217" customFormat="1" x14ac:dyDescent="0.25">
      <c r="A3549" s="211">
        <f>+'PAA CONSOLIDADO'!C3552</f>
        <v>0</v>
      </c>
      <c r="B3549" s="211">
        <f>+'PAA CONSOLIDADO'!I3552</f>
        <v>0</v>
      </c>
      <c r="C3549" s="217" t="str">
        <f>+CONCATENATE('PAA CONSOLIDADO'!A3552,"-",'PAA CONSOLIDADO'!D3552,"-",'PAA CONSOLIDADO'!K3552)</f>
        <v>--</v>
      </c>
      <c r="D3549" s="217" t="e">
        <f>+VLOOKUP('PAA CONSOLIDADO'!L3552,LISTAS!$D$4:$E$15,2,0)</f>
        <v>#N/A</v>
      </c>
      <c r="E3549" s="217" t="e">
        <f>+VLOOKUP('PAA CONSOLIDADO'!M3552,LISTAS!$D$4:$E$15,2,0)</f>
        <v>#N/A</v>
      </c>
      <c r="F3549" s="217">
        <f>+'PAA CONSOLIDADO'!O3552</f>
        <v>0</v>
      </c>
      <c r="G3549" s="217">
        <f t="shared" si="165"/>
        <v>1</v>
      </c>
      <c r="H3549" s="217" t="e">
        <f>+VLOOKUP('PAA CONSOLIDADO'!P3552,LISTAS!$B$4:$C$17,2,0)</f>
        <v>#N/A</v>
      </c>
      <c r="I3549" s="217" t="e">
        <f>+VLOOKUP('PAA CONSOLIDADO'!Q3552,LISTAS!$B$22:$C$25,2,0)</f>
        <v>#N/A</v>
      </c>
      <c r="J3549" s="219">
        <f>'PAA CONSOLIDADO'!R3552</f>
        <v>0</v>
      </c>
      <c r="K3549" s="219">
        <f>+'PAA CONSOLIDADO'!S3552</f>
        <v>0</v>
      </c>
      <c r="L3549" s="217" t="e">
        <f>+VLOOKUP('PAA CONSOLIDADO'!T3552,LISTAS!$B$29:$C$31,2,0)</f>
        <v>#N/A</v>
      </c>
      <c r="M3549" s="217" t="e">
        <f>+VLOOKUP('PAA CONSOLIDADO'!U3552,LISTAS!$B$36:$C$39,2,0)</f>
        <v>#N/A</v>
      </c>
      <c r="N3549" s="217" t="str">
        <f t="shared" si="166"/>
        <v>Unidad de Contratación (1)</v>
      </c>
      <c r="O3549" s="217" t="str">
        <f t="shared" si="167"/>
        <v>CO-DC-11001</v>
      </c>
      <c r="P3549" s="217">
        <f>+'PAA CONSOLIDADO'!V3552</f>
        <v>0</v>
      </c>
      <c r="Q3549" s="217">
        <f>+'PAA CONSOLIDADO'!X3552</f>
        <v>0</v>
      </c>
      <c r="R3549" s="217">
        <f>+'PAA CONSOLIDADO'!Y3552</f>
        <v>0</v>
      </c>
    </row>
    <row r="3550" spans="1:18" s="217" customFormat="1" x14ac:dyDescent="0.25">
      <c r="A3550" s="211">
        <f>+'PAA CONSOLIDADO'!C3553</f>
        <v>0</v>
      </c>
      <c r="B3550" s="211">
        <f>+'PAA CONSOLIDADO'!I3553</f>
        <v>0</v>
      </c>
      <c r="C3550" s="217" t="str">
        <f>+CONCATENATE('PAA CONSOLIDADO'!A3553,"-",'PAA CONSOLIDADO'!D3553,"-",'PAA CONSOLIDADO'!K3553)</f>
        <v>--</v>
      </c>
      <c r="D3550" s="217" t="e">
        <f>+VLOOKUP('PAA CONSOLIDADO'!L3553,LISTAS!$D$4:$E$15,2,0)</f>
        <v>#N/A</v>
      </c>
      <c r="E3550" s="217" t="e">
        <f>+VLOOKUP('PAA CONSOLIDADO'!M3553,LISTAS!$D$4:$E$15,2,0)</f>
        <v>#N/A</v>
      </c>
      <c r="F3550" s="217">
        <f>+'PAA CONSOLIDADO'!O3553</f>
        <v>0</v>
      </c>
      <c r="G3550" s="217">
        <f t="shared" si="165"/>
        <v>1</v>
      </c>
      <c r="H3550" s="217" t="e">
        <f>+VLOOKUP('PAA CONSOLIDADO'!P3553,LISTAS!$B$4:$C$17,2,0)</f>
        <v>#N/A</v>
      </c>
      <c r="I3550" s="217" t="e">
        <f>+VLOOKUP('PAA CONSOLIDADO'!Q3553,LISTAS!$B$22:$C$25,2,0)</f>
        <v>#N/A</v>
      </c>
      <c r="J3550" s="219">
        <f>'PAA CONSOLIDADO'!R3553</f>
        <v>0</v>
      </c>
      <c r="K3550" s="219">
        <f>+'PAA CONSOLIDADO'!S3553</f>
        <v>0</v>
      </c>
      <c r="L3550" s="217" t="e">
        <f>+VLOOKUP('PAA CONSOLIDADO'!T3553,LISTAS!$B$29:$C$31,2,0)</f>
        <v>#N/A</v>
      </c>
      <c r="M3550" s="217" t="e">
        <f>+VLOOKUP('PAA CONSOLIDADO'!U3553,LISTAS!$B$36:$C$39,2,0)</f>
        <v>#N/A</v>
      </c>
      <c r="N3550" s="217" t="str">
        <f t="shared" si="166"/>
        <v>Unidad de Contratación (1)</v>
      </c>
      <c r="O3550" s="217" t="str">
        <f t="shared" si="167"/>
        <v>CO-DC-11001</v>
      </c>
      <c r="P3550" s="217">
        <f>+'PAA CONSOLIDADO'!V3553</f>
        <v>0</v>
      </c>
      <c r="Q3550" s="217">
        <f>+'PAA CONSOLIDADO'!X3553</f>
        <v>0</v>
      </c>
      <c r="R3550" s="217">
        <f>+'PAA CONSOLIDADO'!Y3553</f>
        <v>0</v>
      </c>
    </row>
    <row r="3551" spans="1:18" s="217" customFormat="1" x14ac:dyDescent="0.25">
      <c r="A3551" s="211">
        <f>+'PAA CONSOLIDADO'!C3554</f>
        <v>0</v>
      </c>
      <c r="B3551" s="211">
        <f>+'PAA CONSOLIDADO'!I3554</f>
        <v>0</v>
      </c>
      <c r="C3551" s="217" t="str">
        <f>+CONCATENATE('PAA CONSOLIDADO'!A3554,"-",'PAA CONSOLIDADO'!D3554,"-",'PAA CONSOLIDADO'!K3554)</f>
        <v>--</v>
      </c>
      <c r="D3551" s="217" t="e">
        <f>+VLOOKUP('PAA CONSOLIDADO'!L3554,LISTAS!$D$4:$E$15,2,0)</f>
        <v>#N/A</v>
      </c>
      <c r="E3551" s="217" t="e">
        <f>+VLOOKUP('PAA CONSOLIDADO'!M3554,LISTAS!$D$4:$E$15,2,0)</f>
        <v>#N/A</v>
      </c>
      <c r="F3551" s="217">
        <f>+'PAA CONSOLIDADO'!O3554</f>
        <v>0</v>
      </c>
      <c r="G3551" s="217">
        <f t="shared" si="165"/>
        <v>1</v>
      </c>
      <c r="H3551" s="217" t="e">
        <f>+VLOOKUP('PAA CONSOLIDADO'!P3554,LISTAS!$B$4:$C$17,2,0)</f>
        <v>#N/A</v>
      </c>
      <c r="I3551" s="217" t="e">
        <f>+VLOOKUP('PAA CONSOLIDADO'!Q3554,LISTAS!$B$22:$C$25,2,0)</f>
        <v>#N/A</v>
      </c>
      <c r="J3551" s="219">
        <f>'PAA CONSOLIDADO'!R3554</f>
        <v>0</v>
      </c>
      <c r="K3551" s="219">
        <f>+'PAA CONSOLIDADO'!S3554</f>
        <v>0</v>
      </c>
      <c r="L3551" s="217" t="e">
        <f>+VLOOKUP('PAA CONSOLIDADO'!T3554,LISTAS!$B$29:$C$31,2,0)</f>
        <v>#N/A</v>
      </c>
      <c r="M3551" s="217" t="e">
        <f>+VLOOKUP('PAA CONSOLIDADO'!U3554,LISTAS!$B$36:$C$39,2,0)</f>
        <v>#N/A</v>
      </c>
      <c r="N3551" s="217" t="str">
        <f t="shared" si="166"/>
        <v>Unidad de Contratación (1)</v>
      </c>
      <c r="O3551" s="217" t="str">
        <f t="shared" si="167"/>
        <v>CO-DC-11001</v>
      </c>
      <c r="P3551" s="217">
        <f>+'PAA CONSOLIDADO'!V3554</f>
        <v>0</v>
      </c>
      <c r="Q3551" s="217">
        <f>+'PAA CONSOLIDADO'!X3554</f>
        <v>0</v>
      </c>
      <c r="R3551" s="217">
        <f>+'PAA CONSOLIDADO'!Y3554</f>
        <v>0</v>
      </c>
    </row>
    <row r="3552" spans="1:18" s="217" customFormat="1" x14ac:dyDescent="0.25">
      <c r="A3552" s="211">
        <f>+'PAA CONSOLIDADO'!C3555</f>
        <v>0</v>
      </c>
      <c r="B3552" s="211">
        <f>+'PAA CONSOLIDADO'!I3555</f>
        <v>0</v>
      </c>
      <c r="C3552" s="217" t="str">
        <f>+CONCATENATE('PAA CONSOLIDADO'!A3555,"-",'PAA CONSOLIDADO'!D3555,"-",'PAA CONSOLIDADO'!K3555)</f>
        <v>--</v>
      </c>
      <c r="D3552" s="217" t="e">
        <f>+VLOOKUP('PAA CONSOLIDADO'!L3555,LISTAS!$D$4:$E$15,2,0)</f>
        <v>#N/A</v>
      </c>
      <c r="E3552" s="217" t="e">
        <f>+VLOOKUP('PAA CONSOLIDADO'!M3555,LISTAS!$D$4:$E$15,2,0)</f>
        <v>#N/A</v>
      </c>
      <c r="F3552" s="217">
        <f>+'PAA CONSOLIDADO'!O3555</f>
        <v>0</v>
      </c>
      <c r="G3552" s="217">
        <f t="shared" si="165"/>
        <v>1</v>
      </c>
      <c r="H3552" s="217" t="e">
        <f>+VLOOKUP('PAA CONSOLIDADO'!P3555,LISTAS!$B$4:$C$17,2,0)</f>
        <v>#N/A</v>
      </c>
      <c r="I3552" s="217" t="e">
        <f>+VLOOKUP('PAA CONSOLIDADO'!Q3555,LISTAS!$B$22:$C$25,2,0)</f>
        <v>#N/A</v>
      </c>
      <c r="J3552" s="219">
        <f>'PAA CONSOLIDADO'!R3555</f>
        <v>0</v>
      </c>
      <c r="K3552" s="219">
        <f>+'PAA CONSOLIDADO'!S3555</f>
        <v>0</v>
      </c>
      <c r="L3552" s="217" t="e">
        <f>+VLOOKUP('PAA CONSOLIDADO'!T3555,LISTAS!$B$29:$C$31,2,0)</f>
        <v>#N/A</v>
      </c>
      <c r="M3552" s="217" t="e">
        <f>+VLOOKUP('PAA CONSOLIDADO'!U3555,LISTAS!$B$36:$C$39,2,0)</f>
        <v>#N/A</v>
      </c>
      <c r="N3552" s="217" t="str">
        <f t="shared" si="166"/>
        <v>Unidad de Contratación (1)</v>
      </c>
      <c r="O3552" s="217" t="str">
        <f t="shared" si="167"/>
        <v>CO-DC-11001</v>
      </c>
      <c r="P3552" s="217">
        <f>+'PAA CONSOLIDADO'!V3555</f>
        <v>0</v>
      </c>
      <c r="Q3552" s="217">
        <f>+'PAA CONSOLIDADO'!X3555</f>
        <v>0</v>
      </c>
      <c r="R3552" s="217">
        <f>+'PAA CONSOLIDADO'!Y3555</f>
        <v>0</v>
      </c>
    </row>
    <row r="3553" spans="1:18" s="217" customFormat="1" x14ac:dyDescent="0.25">
      <c r="A3553" s="211">
        <f>+'PAA CONSOLIDADO'!C3556</f>
        <v>0</v>
      </c>
      <c r="B3553" s="211">
        <f>+'PAA CONSOLIDADO'!I3556</f>
        <v>0</v>
      </c>
      <c r="C3553" s="217" t="str">
        <f>+CONCATENATE('PAA CONSOLIDADO'!A3556,"-",'PAA CONSOLIDADO'!D3556,"-",'PAA CONSOLIDADO'!K3556)</f>
        <v>--</v>
      </c>
      <c r="D3553" s="217" t="e">
        <f>+VLOOKUP('PAA CONSOLIDADO'!L3556,LISTAS!$D$4:$E$15,2,0)</f>
        <v>#N/A</v>
      </c>
      <c r="E3553" s="217" t="e">
        <f>+VLOOKUP('PAA CONSOLIDADO'!M3556,LISTAS!$D$4:$E$15,2,0)</f>
        <v>#N/A</v>
      </c>
      <c r="F3553" s="217">
        <f>+'PAA CONSOLIDADO'!O3556</f>
        <v>0</v>
      </c>
      <c r="G3553" s="217">
        <f t="shared" si="165"/>
        <v>1</v>
      </c>
      <c r="H3553" s="217" t="e">
        <f>+VLOOKUP('PAA CONSOLIDADO'!P3556,LISTAS!$B$4:$C$17,2,0)</f>
        <v>#N/A</v>
      </c>
      <c r="I3553" s="217" t="e">
        <f>+VLOOKUP('PAA CONSOLIDADO'!Q3556,LISTAS!$B$22:$C$25,2,0)</f>
        <v>#N/A</v>
      </c>
      <c r="J3553" s="219">
        <f>'PAA CONSOLIDADO'!R3556</f>
        <v>0</v>
      </c>
      <c r="K3553" s="219">
        <f>+'PAA CONSOLIDADO'!S3556</f>
        <v>0</v>
      </c>
      <c r="L3553" s="217" t="e">
        <f>+VLOOKUP('PAA CONSOLIDADO'!T3556,LISTAS!$B$29:$C$31,2,0)</f>
        <v>#N/A</v>
      </c>
      <c r="M3553" s="217" t="e">
        <f>+VLOOKUP('PAA CONSOLIDADO'!U3556,LISTAS!$B$36:$C$39,2,0)</f>
        <v>#N/A</v>
      </c>
      <c r="N3553" s="217" t="str">
        <f t="shared" si="166"/>
        <v>Unidad de Contratación (1)</v>
      </c>
      <c r="O3553" s="217" t="str">
        <f t="shared" si="167"/>
        <v>CO-DC-11001</v>
      </c>
      <c r="P3553" s="217">
        <f>+'PAA CONSOLIDADO'!V3556</f>
        <v>0</v>
      </c>
      <c r="Q3553" s="217">
        <f>+'PAA CONSOLIDADO'!X3556</f>
        <v>0</v>
      </c>
      <c r="R3553" s="217">
        <f>+'PAA CONSOLIDADO'!Y3556</f>
        <v>0</v>
      </c>
    </row>
    <row r="3554" spans="1:18" s="217" customFormat="1" x14ac:dyDescent="0.25">
      <c r="A3554" s="211">
        <f>+'PAA CONSOLIDADO'!C3557</f>
        <v>0</v>
      </c>
      <c r="B3554" s="211">
        <f>+'PAA CONSOLIDADO'!I3557</f>
        <v>0</v>
      </c>
      <c r="C3554" s="217" t="str">
        <f>+CONCATENATE('PAA CONSOLIDADO'!A3557,"-",'PAA CONSOLIDADO'!D3557,"-",'PAA CONSOLIDADO'!K3557)</f>
        <v>--</v>
      </c>
      <c r="D3554" s="217" t="e">
        <f>+VLOOKUP('PAA CONSOLIDADO'!L3557,LISTAS!$D$4:$E$15,2,0)</f>
        <v>#N/A</v>
      </c>
      <c r="E3554" s="217" t="e">
        <f>+VLOOKUP('PAA CONSOLIDADO'!M3557,LISTAS!$D$4:$E$15,2,0)</f>
        <v>#N/A</v>
      </c>
      <c r="F3554" s="217">
        <f>+'PAA CONSOLIDADO'!O3557</f>
        <v>0</v>
      </c>
      <c r="G3554" s="217">
        <f t="shared" si="165"/>
        <v>1</v>
      </c>
      <c r="H3554" s="217" t="e">
        <f>+VLOOKUP('PAA CONSOLIDADO'!P3557,LISTAS!$B$4:$C$17,2,0)</f>
        <v>#N/A</v>
      </c>
      <c r="I3554" s="217" t="e">
        <f>+VLOOKUP('PAA CONSOLIDADO'!Q3557,LISTAS!$B$22:$C$25,2,0)</f>
        <v>#N/A</v>
      </c>
      <c r="J3554" s="219">
        <f>'PAA CONSOLIDADO'!R3557</f>
        <v>0</v>
      </c>
      <c r="K3554" s="219">
        <f>+'PAA CONSOLIDADO'!S3557</f>
        <v>0</v>
      </c>
      <c r="L3554" s="217" t="e">
        <f>+VLOOKUP('PAA CONSOLIDADO'!T3557,LISTAS!$B$29:$C$31,2,0)</f>
        <v>#N/A</v>
      </c>
      <c r="M3554" s="217" t="e">
        <f>+VLOOKUP('PAA CONSOLIDADO'!U3557,LISTAS!$B$36:$C$39,2,0)</f>
        <v>#N/A</v>
      </c>
      <c r="N3554" s="217" t="str">
        <f t="shared" si="166"/>
        <v>Unidad de Contratación (1)</v>
      </c>
      <c r="O3554" s="217" t="str">
        <f t="shared" si="167"/>
        <v>CO-DC-11001</v>
      </c>
      <c r="P3554" s="217">
        <f>+'PAA CONSOLIDADO'!V3557</f>
        <v>0</v>
      </c>
      <c r="Q3554" s="217">
        <f>+'PAA CONSOLIDADO'!X3557</f>
        <v>0</v>
      </c>
      <c r="R3554" s="217">
        <f>+'PAA CONSOLIDADO'!Y3557</f>
        <v>0</v>
      </c>
    </row>
    <row r="3555" spans="1:18" s="217" customFormat="1" x14ac:dyDescent="0.25">
      <c r="A3555" s="211">
        <f>+'PAA CONSOLIDADO'!C3558</f>
        <v>0</v>
      </c>
      <c r="B3555" s="211">
        <f>+'PAA CONSOLIDADO'!I3558</f>
        <v>0</v>
      </c>
      <c r="C3555" s="217" t="str">
        <f>+CONCATENATE('PAA CONSOLIDADO'!A3558,"-",'PAA CONSOLIDADO'!D3558,"-",'PAA CONSOLIDADO'!K3558)</f>
        <v>--</v>
      </c>
      <c r="D3555" s="217" t="e">
        <f>+VLOOKUP('PAA CONSOLIDADO'!L3558,LISTAS!$D$4:$E$15,2,0)</f>
        <v>#N/A</v>
      </c>
      <c r="E3555" s="217" t="e">
        <f>+VLOOKUP('PAA CONSOLIDADO'!M3558,LISTAS!$D$4:$E$15,2,0)</f>
        <v>#N/A</v>
      </c>
      <c r="F3555" s="217">
        <f>+'PAA CONSOLIDADO'!O3558</f>
        <v>0</v>
      </c>
      <c r="G3555" s="217">
        <f t="shared" si="165"/>
        <v>1</v>
      </c>
      <c r="H3555" s="217" t="e">
        <f>+VLOOKUP('PAA CONSOLIDADO'!P3558,LISTAS!$B$4:$C$17,2,0)</f>
        <v>#N/A</v>
      </c>
      <c r="I3555" s="217" t="e">
        <f>+VLOOKUP('PAA CONSOLIDADO'!Q3558,LISTAS!$B$22:$C$25,2,0)</f>
        <v>#N/A</v>
      </c>
      <c r="J3555" s="219">
        <f>'PAA CONSOLIDADO'!R3558</f>
        <v>0</v>
      </c>
      <c r="K3555" s="219">
        <f>+'PAA CONSOLIDADO'!S3558</f>
        <v>0</v>
      </c>
      <c r="L3555" s="217" t="e">
        <f>+VLOOKUP('PAA CONSOLIDADO'!T3558,LISTAS!$B$29:$C$31,2,0)</f>
        <v>#N/A</v>
      </c>
      <c r="M3555" s="217" t="e">
        <f>+VLOOKUP('PAA CONSOLIDADO'!U3558,LISTAS!$B$36:$C$39,2,0)</f>
        <v>#N/A</v>
      </c>
      <c r="N3555" s="217" t="str">
        <f t="shared" si="166"/>
        <v>Unidad de Contratación (1)</v>
      </c>
      <c r="O3555" s="217" t="str">
        <f t="shared" si="167"/>
        <v>CO-DC-11001</v>
      </c>
      <c r="P3555" s="217">
        <f>+'PAA CONSOLIDADO'!V3558</f>
        <v>0</v>
      </c>
      <c r="Q3555" s="217">
        <f>+'PAA CONSOLIDADO'!X3558</f>
        <v>0</v>
      </c>
      <c r="R3555" s="217">
        <f>+'PAA CONSOLIDADO'!Y3558</f>
        <v>0</v>
      </c>
    </row>
    <row r="3556" spans="1:18" s="217" customFormat="1" x14ac:dyDescent="0.25">
      <c r="A3556" s="211">
        <f>+'PAA CONSOLIDADO'!C3559</f>
        <v>0</v>
      </c>
      <c r="B3556" s="211">
        <f>+'PAA CONSOLIDADO'!I3559</f>
        <v>0</v>
      </c>
      <c r="C3556" s="217" t="str">
        <f>+CONCATENATE('PAA CONSOLIDADO'!A3559,"-",'PAA CONSOLIDADO'!D3559,"-",'PAA CONSOLIDADO'!K3559)</f>
        <v>--</v>
      </c>
      <c r="D3556" s="217" t="e">
        <f>+VLOOKUP('PAA CONSOLIDADO'!L3559,LISTAS!$D$4:$E$15,2,0)</f>
        <v>#N/A</v>
      </c>
      <c r="E3556" s="217" t="e">
        <f>+VLOOKUP('PAA CONSOLIDADO'!M3559,LISTAS!$D$4:$E$15,2,0)</f>
        <v>#N/A</v>
      </c>
      <c r="F3556" s="217">
        <f>+'PAA CONSOLIDADO'!O3559</f>
        <v>0</v>
      </c>
      <c r="G3556" s="217">
        <f t="shared" si="165"/>
        <v>1</v>
      </c>
      <c r="H3556" s="217" t="e">
        <f>+VLOOKUP('PAA CONSOLIDADO'!P3559,LISTAS!$B$4:$C$17,2,0)</f>
        <v>#N/A</v>
      </c>
      <c r="I3556" s="217" t="e">
        <f>+VLOOKUP('PAA CONSOLIDADO'!Q3559,LISTAS!$B$22:$C$25,2,0)</f>
        <v>#N/A</v>
      </c>
      <c r="J3556" s="219">
        <f>'PAA CONSOLIDADO'!R3559</f>
        <v>0</v>
      </c>
      <c r="K3556" s="219">
        <f>+'PAA CONSOLIDADO'!S3559</f>
        <v>0</v>
      </c>
      <c r="L3556" s="217" t="e">
        <f>+VLOOKUP('PAA CONSOLIDADO'!T3559,LISTAS!$B$29:$C$31,2,0)</f>
        <v>#N/A</v>
      </c>
      <c r="M3556" s="217" t="e">
        <f>+VLOOKUP('PAA CONSOLIDADO'!U3559,LISTAS!$B$36:$C$39,2,0)</f>
        <v>#N/A</v>
      </c>
      <c r="N3556" s="217" t="str">
        <f t="shared" si="166"/>
        <v>Unidad de Contratación (1)</v>
      </c>
      <c r="O3556" s="217" t="str">
        <f t="shared" si="167"/>
        <v>CO-DC-11001</v>
      </c>
      <c r="P3556" s="217">
        <f>+'PAA CONSOLIDADO'!V3559</f>
        <v>0</v>
      </c>
      <c r="Q3556" s="217">
        <f>+'PAA CONSOLIDADO'!X3559</f>
        <v>0</v>
      </c>
      <c r="R3556" s="217">
        <f>+'PAA CONSOLIDADO'!Y3559</f>
        <v>0</v>
      </c>
    </row>
    <row r="3557" spans="1:18" s="217" customFormat="1" x14ac:dyDescent="0.25">
      <c r="A3557" s="211">
        <f>+'PAA CONSOLIDADO'!C3560</f>
        <v>0</v>
      </c>
      <c r="B3557" s="211">
        <f>+'PAA CONSOLIDADO'!I3560</f>
        <v>0</v>
      </c>
      <c r="C3557" s="217" t="str">
        <f>+CONCATENATE('PAA CONSOLIDADO'!A3560,"-",'PAA CONSOLIDADO'!D3560,"-",'PAA CONSOLIDADO'!K3560)</f>
        <v>--</v>
      </c>
      <c r="D3557" s="217" t="e">
        <f>+VLOOKUP('PAA CONSOLIDADO'!L3560,LISTAS!$D$4:$E$15,2,0)</f>
        <v>#N/A</v>
      </c>
      <c r="E3557" s="217" t="e">
        <f>+VLOOKUP('PAA CONSOLIDADO'!M3560,LISTAS!$D$4:$E$15,2,0)</f>
        <v>#N/A</v>
      </c>
      <c r="F3557" s="217">
        <f>+'PAA CONSOLIDADO'!O3560</f>
        <v>0</v>
      </c>
      <c r="G3557" s="217">
        <f t="shared" si="165"/>
        <v>1</v>
      </c>
      <c r="H3557" s="217" t="e">
        <f>+VLOOKUP('PAA CONSOLIDADO'!P3560,LISTAS!$B$4:$C$17,2,0)</f>
        <v>#N/A</v>
      </c>
      <c r="I3557" s="217" t="e">
        <f>+VLOOKUP('PAA CONSOLIDADO'!Q3560,LISTAS!$B$22:$C$25,2,0)</f>
        <v>#N/A</v>
      </c>
      <c r="J3557" s="219">
        <f>'PAA CONSOLIDADO'!R3560</f>
        <v>0</v>
      </c>
      <c r="K3557" s="219">
        <f>+'PAA CONSOLIDADO'!S3560</f>
        <v>0</v>
      </c>
      <c r="L3557" s="217" t="e">
        <f>+VLOOKUP('PAA CONSOLIDADO'!T3560,LISTAS!$B$29:$C$31,2,0)</f>
        <v>#N/A</v>
      </c>
      <c r="M3557" s="217" t="e">
        <f>+VLOOKUP('PAA CONSOLIDADO'!U3560,LISTAS!$B$36:$C$39,2,0)</f>
        <v>#N/A</v>
      </c>
      <c r="N3557" s="217" t="str">
        <f t="shared" si="166"/>
        <v>Unidad de Contratación (1)</v>
      </c>
      <c r="O3557" s="217" t="str">
        <f t="shared" si="167"/>
        <v>CO-DC-11001</v>
      </c>
      <c r="P3557" s="217">
        <f>+'PAA CONSOLIDADO'!V3560</f>
        <v>0</v>
      </c>
      <c r="Q3557" s="217">
        <f>+'PAA CONSOLIDADO'!X3560</f>
        <v>0</v>
      </c>
      <c r="R3557" s="217">
        <f>+'PAA CONSOLIDADO'!Y3560</f>
        <v>0</v>
      </c>
    </row>
    <row r="3558" spans="1:18" s="217" customFormat="1" x14ac:dyDescent="0.25">
      <c r="A3558" s="211">
        <f>+'PAA CONSOLIDADO'!C3561</f>
        <v>0</v>
      </c>
      <c r="B3558" s="211">
        <f>+'PAA CONSOLIDADO'!I3561</f>
        <v>0</v>
      </c>
      <c r="C3558" s="217" t="str">
        <f>+CONCATENATE('PAA CONSOLIDADO'!A3561,"-",'PAA CONSOLIDADO'!D3561,"-",'PAA CONSOLIDADO'!K3561)</f>
        <v>--</v>
      </c>
      <c r="D3558" s="217" t="e">
        <f>+VLOOKUP('PAA CONSOLIDADO'!L3561,LISTAS!$D$4:$E$15,2,0)</f>
        <v>#N/A</v>
      </c>
      <c r="E3558" s="217" t="e">
        <f>+VLOOKUP('PAA CONSOLIDADO'!M3561,LISTAS!$D$4:$E$15,2,0)</f>
        <v>#N/A</v>
      </c>
      <c r="F3558" s="217">
        <f>+'PAA CONSOLIDADO'!O3561</f>
        <v>0</v>
      </c>
      <c r="G3558" s="217">
        <f t="shared" si="165"/>
        <v>1</v>
      </c>
      <c r="H3558" s="217" t="e">
        <f>+VLOOKUP('PAA CONSOLIDADO'!P3561,LISTAS!$B$4:$C$17,2,0)</f>
        <v>#N/A</v>
      </c>
      <c r="I3558" s="217" t="e">
        <f>+VLOOKUP('PAA CONSOLIDADO'!Q3561,LISTAS!$B$22:$C$25,2,0)</f>
        <v>#N/A</v>
      </c>
      <c r="J3558" s="219">
        <f>'PAA CONSOLIDADO'!R3561</f>
        <v>0</v>
      </c>
      <c r="K3558" s="219">
        <f>+'PAA CONSOLIDADO'!S3561</f>
        <v>0</v>
      </c>
      <c r="L3558" s="217" t="e">
        <f>+VLOOKUP('PAA CONSOLIDADO'!T3561,LISTAS!$B$29:$C$31,2,0)</f>
        <v>#N/A</v>
      </c>
      <c r="M3558" s="217" t="e">
        <f>+VLOOKUP('PAA CONSOLIDADO'!U3561,LISTAS!$B$36:$C$39,2,0)</f>
        <v>#N/A</v>
      </c>
      <c r="N3558" s="217" t="str">
        <f t="shared" si="166"/>
        <v>Unidad de Contratación (1)</v>
      </c>
      <c r="O3558" s="217" t="str">
        <f t="shared" si="167"/>
        <v>CO-DC-11001</v>
      </c>
      <c r="P3558" s="217">
        <f>+'PAA CONSOLIDADO'!V3561</f>
        <v>0</v>
      </c>
      <c r="Q3558" s="217">
        <f>+'PAA CONSOLIDADO'!X3561</f>
        <v>0</v>
      </c>
      <c r="R3558" s="217">
        <f>+'PAA CONSOLIDADO'!Y3561</f>
        <v>0</v>
      </c>
    </row>
    <row r="3559" spans="1:18" s="217" customFormat="1" x14ac:dyDescent="0.25">
      <c r="A3559" s="211">
        <f>+'PAA CONSOLIDADO'!C3562</f>
        <v>0</v>
      </c>
      <c r="B3559" s="211">
        <f>+'PAA CONSOLIDADO'!I3562</f>
        <v>0</v>
      </c>
      <c r="C3559" s="217" t="str">
        <f>+CONCATENATE('PAA CONSOLIDADO'!A3562,"-",'PAA CONSOLIDADO'!D3562,"-",'PAA CONSOLIDADO'!K3562)</f>
        <v>--</v>
      </c>
      <c r="D3559" s="217" t="e">
        <f>+VLOOKUP('PAA CONSOLIDADO'!L3562,LISTAS!$D$4:$E$15,2,0)</f>
        <v>#N/A</v>
      </c>
      <c r="E3559" s="217" t="e">
        <f>+VLOOKUP('PAA CONSOLIDADO'!M3562,LISTAS!$D$4:$E$15,2,0)</f>
        <v>#N/A</v>
      </c>
      <c r="F3559" s="217">
        <f>+'PAA CONSOLIDADO'!O3562</f>
        <v>0</v>
      </c>
      <c r="G3559" s="217">
        <f t="shared" si="165"/>
        <v>1</v>
      </c>
      <c r="H3559" s="217" t="e">
        <f>+VLOOKUP('PAA CONSOLIDADO'!P3562,LISTAS!$B$4:$C$17,2,0)</f>
        <v>#N/A</v>
      </c>
      <c r="I3559" s="217" t="e">
        <f>+VLOOKUP('PAA CONSOLIDADO'!Q3562,LISTAS!$B$22:$C$25,2,0)</f>
        <v>#N/A</v>
      </c>
      <c r="J3559" s="219">
        <f>'PAA CONSOLIDADO'!R3562</f>
        <v>0</v>
      </c>
      <c r="K3559" s="219">
        <f>+'PAA CONSOLIDADO'!S3562</f>
        <v>0</v>
      </c>
      <c r="L3559" s="217" t="e">
        <f>+VLOOKUP('PAA CONSOLIDADO'!T3562,LISTAS!$B$29:$C$31,2,0)</f>
        <v>#N/A</v>
      </c>
      <c r="M3559" s="217" t="e">
        <f>+VLOOKUP('PAA CONSOLIDADO'!U3562,LISTAS!$B$36:$C$39,2,0)</f>
        <v>#N/A</v>
      </c>
      <c r="N3559" s="217" t="str">
        <f t="shared" si="166"/>
        <v>Unidad de Contratación (1)</v>
      </c>
      <c r="O3559" s="217" t="str">
        <f t="shared" si="167"/>
        <v>CO-DC-11001</v>
      </c>
      <c r="P3559" s="217">
        <f>+'PAA CONSOLIDADO'!V3562</f>
        <v>0</v>
      </c>
      <c r="Q3559" s="217">
        <f>+'PAA CONSOLIDADO'!X3562</f>
        <v>0</v>
      </c>
      <c r="R3559" s="217">
        <f>+'PAA CONSOLIDADO'!Y3562</f>
        <v>0</v>
      </c>
    </row>
    <row r="3560" spans="1:18" s="217" customFormat="1" x14ac:dyDescent="0.25">
      <c r="A3560" s="211">
        <f>+'PAA CONSOLIDADO'!C3563</f>
        <v>0</v>
      </c>
      <c r="B3560" s="211">
        <f>+'PAA CONSOLIDADO'!I3563</f>
        <v>0</v>
      </c>
      <c r="C3560" s="217" t="str">
        <f>+CONCATENATE('PAA CONSOLIDADO'!A3563,"-",'PAA CONSOLIDADO'!D3563,"-",'PAA CONSOLIDADO'!K3563)</f>
        <v>--</v>
      </c>
      <c r="D3560" s="217" t="e">
        <f>+VLOOKUP('PAA CONSOLIDADO'!L3563,LISTAS!$D$4:$E$15,2,0)</f>
        <v>#N/A</v>
      </c>
      <c r="E3560" s="217" t="e">
        <f>+VLOOKUP('PAA CONSOLIDADO'!M3563,LISTAS!$D$4:$E$15,2,0)</f>
        <v>#N/A</v>
      </c>
      <c r="F3560" s="217">
        <f>+'PAA CONSOLIDADO'!O3563</f>
        <v>0</v>
      </c>
      <c r="G3560" s="217">
        <f t="shared" si="165"/>
        <v>1</v>
      </c>
      <c r="H3560" s="217" t="e">
        <f>+VLOOKUP('PAA CONSOLIDADO'!P3563,LISTAS!$B$4:$C$17,2,0)</f>
        <v>#N/A</v>
      </c>
      <c r="I3560" s="217" t="e">
        <f>+VLOOKUP('PAA CONSOLIDADO'!Q3563,LISTAS!$B$22:$C$25,2,0)</f>
        <v>#N/A</v>
      </c>
      <c r="J3560" s="219">
        <f>'PAA CONSOLIDADO'!R3563</f>
        <v>0</v>
      </c>
      <c r="K3560" s="219">
        <f>+'PAA CONSOLIDADO'!S3563</f>
        <v>0</v>
      </c>
      <c r="L3560" s="217" t="e">
        <f>+VLOOKUP('PAA CONSOLIDADO'!T3563,LISTAS!$B$29:$C$31,2,0)</f>
        <v>#N/A</v>
      </c>
      <c r="M3560" s="217" t="e">
        <f>+VLOOKUP('PAA CONSOLIDADO'!U3563,LISTAS!$B$36:$C$39,2,0)</f>
        <v>#N/A</v>
      </c>
      <c r="N3560" s="217" t="str">
        <f t="shared" si="166"/>
        <v>Unidad de Contratación (1)</v>
      </c>
      <c r="O3560" s="217" t="str">
        <f t="shared" si="167"/>
        <v>CO-DC-11001</v>
      </c>
      <c r="P3560" s="217">
        <f>+'PAA CONSOLIDADO'!V3563</f>
        <v>0</v>
      </c>
      <c r="Q3560" s="217">
        <f>+'PAA CONSOLIDADO'!X3563</f>
        <v>0</v>
      </c>
      <c r="R3560" s="217">
        <f>+'PAA CONSOLIDADO'!Y3563</f>
        <v>0</v>
      </c>
    </row>
    <row r="3561" spans="1:18" s="217" customFormat="1" x14ac:dyDescent="0.25">
      <c r="A3561" s="211">
        <f>+'PAA CONSOLIDADO'!C3564</f>
        <v>0</v>
      </c>
      <c r="B3561" s="211">
        <f>+'PAA CONSOLIDADO'!I3564</f>
        <v>0</v>
      </c>
      <c r="C3561" s="217" t="str">
        <f>+CONCATENATE('PAA CONSOLIDADO'!A3564,"-",'PAA CONSOLIDADO'!D3564,"-",'PAA CONSOLIDADO'!K3564)</f>
        <v>--</v>
      </c>
      <c r="D3561" s="217" t="e">
        <f>+VLOOKUP('PAA CONSOLIDADO'!L3564,LISTAS!$D$4:$E$15,2,0)</f>
        <v>#N/A</v>
      </c>
      <c r="E3561" s="217" t="e">
        <f>+VLOOKUP('PAA CONSOLIDADO'!M3564,LISTAS!$D$4:$E$15,2,0)</f>
        <v>#N/A</v>
      </c>
      <c r="F3561" s="217">
        <f>+'PAA CONSOLIDADO'!O3564</f>
        <v>0</v>
      </c>
      <c r="G3561" s="217">
        <f t="shared" si="165"/>
        <v>1</v>
      </c>
      <c r="H3561" s="217" t="e">
        <f>+VLOOKUP('PAA CONSOLIDADO'!P3564,LISTAS!$B$4:$C$17,2,0)</f>
        <v>#N/A</v>
      </c>
      <c r="I3561" s="217" t="e">
        <f>+VLOOKUP('PAA CONSOLIDADO'!Q3564,LISTAS!$B$22:$C$25,2,0)</f>
        <v>#N/A</v>
      </c>
      <c r="J3561" s="219">
        <f>'PAA CONSOLIDADO'!R3564</f>
        <v>0</v>
      </c>
      <c r="K3561" s="219">
        <f>+'PAA CONSOLIDADO'!S3564</f>
        <v>0</v>
      </c>
      <c r="L3561" s="217" t="e">
        <f>+VLOOKUP('PAA CONSOLIDADO'!T3564,LISTAS!$B$29:$C$31,2,0)</f>
        <v>#N/A</v>
      </c>
      <c r="M3561" s="217" t="e">
        <f>+VLOOKUP('PAA CONSOLIDADO'!U3564,LISTAS!$B$36:$C$39,2,0)</f>
        <v>#N/A</v>
      </c>
      <c r="N3561" s="217" t="str">
        <f t="shared" si="166"/>
        <v>Unidad de Contratación (1)</v>
      </c>
      <c r="O3561" s="217" t="str">
        <f t="shared" si="167"/>
        <v>CO-DC-11001</v>
      </c>
      <c r="P3561" s="217">
        <f>+'PAA CONSOLIDADO'!V3564</f>
        <v>0</v>
      </c>
      <c r="Q3561" s="217">
        <f>+'PAA CONSOLIDADO'!X3564</f>
        <v>0</v>
      </c>
      <c r="R3561" s="217">
        <f>+'PAA CONSOLIDADO'!Y3564</f>
        <v>0</v>
      </c>
    </row>
    <row r="3562" spans="1:18" s="217" customFormat="1" x14ac:dyDescent="0.25">
      <c r="A3562" s="211">
        <f>+'PAA CONSOLIDADO'!C3565</f>
        <v>0</v>
      </c>
      <c r="B3562" s="211">
        <f>+'PAA CONSOLIDADO'!I3565</f>
        <v>0</v>
      </c>
      <c r="C3562" s="217" t="str">
        <f>+CONCATENATE('PAA CONSOLIDADO'!A3565,"-",'PAA CONSOLIDADO'!D3565,"-",'PAA CONSOLIDADO'!K3565)</f>
        <v>--</v>
      </c>
      <c r="D3562" s="217" t="e">
        <f>+VLOOKUP('PAA CONSOLIDADO'!L3565,LISTAS!$D$4:$E$15,2,0)</f>
        <v>#N/A</v>
      </c>
      <c r="E3562" s="217" t="e">
        <f>+VLOOKUP('PAA CONSOLIDADO'!M3565,LISTAS!$D$4:$E$15,2,0)</f>
        <v>#N/A</v>
      </c>
      <c r="F3562" s="217">
        <f>+'PAA CONSOLIDADO'!O3565</f>
        <v>0</v>
      </c>
      <c r="G3562" s="217">
        <f t="shared" si="165"/>
        <v>1</v>
      </c>
      <c r="H3562" s="217" t="e">
        <f>+VLOOKUP('PAA CONSOLIDADO'!P3565,LISTAS!$B$4:$C$17,2,0)</f>
        <v>#N/A</v>
      </c>
      <c r="I3562" s="217" t="e">
        <f>+VLOOKUP('PAA CONSOLIDADO'!Q3565,LISTAS!$B$22:$C$25,2,0)</f>
        <v>#N/A</v>
      </c>
      <c r="J3562" s="219">
        <f>'PAA CONSOLIDADO'!R3565</f>
        <v>0</v>
      </c>
      <c r="K3562" s="219">
        <f>+'PAA CONSOLIDADO'!S3565</f>
        <v>0</v>
      </c>
      <c r="L3562" s="217" t="e">
        <f>+VLOOKUP('PAA CONSOLIDADO'!T3565,LISTAS!$B$29:$C$31,2,0)</f>
        <v>#N/A</v>
      </c>
      <c r="M3562" s="217" t="e">
        <f>+VLOOKUP('PAA CONSOLIDADO'!U3565,LISTAS!$B$36:$C$39,2,0)</f>
        <v>#N/A</v>
      </c>
      <c r="N3562" s="217" t="str">
        <f t="shared" si="166"/>
        <v>Unidad de Contratación (1)</v>
      </c>
      <c r="O3562" s="217" t="str">
        <f t="shared" si="167"/>
        <v>CO-DC-11001</v>
      </c>
      <c r="P3562" s="217">
        <f>+'PAA CONSOLIDADO'!V3565</f>
        <v>0</v>
      </c>
      <c r="Q3562" s="217">
        <f>+'PAA CONSOLIDADO'!X3565</f>
        <v>0</v>
      </c>
      <c r="R3562" s="217">
        <f>+'PAA CONSOLIDADO'!Y3565</f>
        <v>0</v>
      </c>
    </row>
    <row r="3563" spans="1:18" s="217" customFormat="1" x14ac:dyDescent="0.25">
      <c r="A3563" s="211">
        <f>+'PAA CONSOLIDADO'!C3566</f>
        <v>0</v>
      </c>
      <c r="B3563" s="211">
        <f>+'PAA CONSOLIDADO'!I3566</f>
        <v>0</v>
      </c>
      <c r="C3563" s="217" t="str">
        <f>+CONCATENATE('PAA CONSOLIDADO'!A3566,"-",'PAA CONSOLIDADO'!D3566,"-",'PAA CONSOLIDADO'!K3566)</f>
        <v>--</v>
      </c>
      <c r="D3563" s="217" t="e">
        <f>+VLOOKUP('PAA CONSOLIDADO'!L3566,LISTAS!$D$4:$E$15,2,0)</f>
        <v>#N/A</v>
      </c>
      <c r="E3563" s="217" t="e">
        <f>+VLOOKUP('PAA CONSOLIDADO'!M3566,LISTAS!$D$4:$E$15,2,0)</f>
        <v>#N/A</v>
      </c>
      <c r="F3563" s="217">
        <f>+'PAA CONSOLIDADO'!O3566</f>
        <v>0</v>
      </c>
      <c r="G3563" s="217">
        <f t="shared" si="165"/>
        <v>1</v>
      </c>
      <c r="H3563" s="217" t="e">
        <f>+VLOOKUP('PAA CONSOLIDADO'!P3566,LISTAS!$B$4:$C$17,2,0)</f>
        <v>#N/A</v>
      </c>
      <c r="I3563" s="217" t="e">
        <f>+VLOOKUP('PAA CONSOLIDADO'!Q3566,LISTAS!$B$22:$C$25,2,0)</f>
        <v>#N/A</v>
      </c>
      <c r="J3563" s="219">
        <f>'PAA CONSOLIDADO'!R3566</f>
        <v>0</v>
      </c>
      <c r="K3563" s="219">
        <f>+'PAA CONSOLIDADO'!S3566</f>
        <v>0</v>
      </c>
      <c r="L3563" s="217" t="e">
        <f>+VLOOKUP('PAA CONSOLIDADO'!T3566,LISTAS!$B$29:$C$31,2,0)</f>
        <v>#N/A</v>
      </c>
      <c r="M3563" s="217" t="e">
        <f>+VLOOKUP('PAA CONSOLIDADO'!U3566,LISTAS!$B$36:$C$39,2,0)</f>
        <v>#N/A</v>
      </c>
      <c r="N3563" s="217" t="str">
        <f t="shared" si="166"/>
        <v>Unidad de Contratación (1)</v>
      </c>
      <c r="O3563" s="217" t="str">
        <f t="shared" si="167"/>
        <v>CO-DC-11001</v>
      </c>
      <c r="P3563" s="217">
        <f>+'PAA CONSOLIDADO'!V3566</f>
        <v>0</v>
      </c>
      <c r="Q3563" s="217">
        <f>+'PAA CONSOLIDADO'!X3566</f>
        <v>0</v>
      </c>
      <c r="R3563" s="217">
        <f>+'PAA CONSOLIDADO'!Y3566</f>
        <v>0</v>
      </c>
    </row>
    <row r="3564" spans="1:18" s="217" customFormat="1" x14ac:dyDescent="0.25">
      <c r="A3564" s="211">
        <f>+'PAA CONSOLIDADO'!C3567</f>
        <v>0</v>
      </c>
      <c r="B3564" s="211">
        <f>+'PAA CONSOLIDADO'!I3567</f>
        <v>0</v>
      </c>
      <c r="C3564" s="217" t="str">
        <f>+CONCATENATE('PAA CONSOLIDADO'!A3567,"-",'PAA CONSOLIDADO'!D3567,"-",'PAA CONSOLIDADO'!K3567)</f>
        <v>--</v>
      </c>
      <c r="D3564" s="217" t="e">
        <f>+VLOOKUP('PAA CONSOLIDADO'!L3567,LISTAS!$D$4:$E$15,2,0)</f>
        <v>#N/A</v>
      </c>
      <c r="E3564" s="217" t="e">
        <f>+VLOOKUP('PAA CONSOLIDADO'!M3567,LISTAS!$D$4:$E$15,2,0)</f>
        <v>#N/A</v>
      </c>
      <c r="F3564" s="217">
        <f>+'PAA CONSOLIDADO'!O3567</f>
        <v>0</v>
      </c>
      <c r="G3564" s="217">
        <f t="shared" si="165"/>
        <v>1</v>
      </c>
      <c r="H3564" s="217" t="e">
        <f>+VLOOKUP('PAA CONSOLIDADO'!P3567,LISTAS!$B$4:$C$17,2,0)</f>
        <v>#N/A</v>
      </c>
      <c r="I3564" s="217" t="e">
        <f>+VLOOKUP('PAA CONSOLIDADO'!Q3567,LISTAS!$B$22:$C$25,2,0)</f>
        <v>#N/A</v>
      </c>
      <c r="J3564" s="219">
        <f>'PAA CONSOLIDADO'!R3567</f>
        <v>0</v>
      </c>
      <c r="K3564" s="219">
        <f>+'PAA CONSOLIDADO'!S3567</f>
        <v>0</v>
      </c>
      <c r="L3564" s="217" t="e">
        <f>+VLOOKUP('PAA CONSOLIDADO'!T3567,LISTAS!$B$29:$C$31,2,0)</f>
        <v>#N/A</v>
      </c>
      <c r="M3564" s="217" t="e">
        <f>+VLOOKUP('PAA CONSOLIDADO'!U3567,LISTAS!$B$36:$C$39,2,0)</f>
        <v>#N/A</v>
      </c>
      <c r="N3564" s="217" t="str">
        <f t="shared" si="166"/>
        <v>Unidad de Contratación (1)</v>
      </c>
      <c r="O3564" s="217" t="str">
        <f t="shared" si="167"/>
        <v>CO-DC-11001</v>
      </c>
      <c r="P3564" s="217">
        <f>+'PAA CONSOLIDADO'!V3567</f>
        <v>0</v>
      </c>
      <c r="Q3564" s="217">
        <f>+'PAA CONSOLIDADO'!X3567</f>
        <v>0</v>
      </c>
      <c r="R3564" s="217">
        <f>+'PAA CONSOLIDADO'!Y3567</f>
        <v>0</v>
      </c>
    </row>
    <row r="3565" spans="1:18" s="217" customFormat="1" x14ac:dyDescent="0.25">
      <c r="A3565" s="211">
        <f>+'PAA CONSOLIDADO'!C3568</f>
        <v>0</v>
      </c>
      <c r="B3565" s="211">
        <f>+'PAA CONSOLIDADO'!I3568</f>
        <v>0</v>
      </c>
      <c r="C3565" s="217" t="str">
        <f>+CONCATENATE('PAA CONSOLIDADO'!A3568,"-",'PAA CONSOLIDADO'!D3568,"-",'PAA CONSOLIDADO'!K3568)</f>
        <v>--</v>
      </c>
      <c r="D3565" s="217" t="e">
        <f>+VLOOKUP('PAA CONSOLIDADO'!L3568,LISTAS!$D$4:$E$15,2,0)</f>
        <v>#N/A</v>
      </c>
      <c r="E3565" s="217" t="e">
        <f>+VLOOKUP('PAA CONSOLIDADO'!M3568,LISTAS!$D$4:$E$15,2,0)</f>
        <v>#N/A</v>
      </c>
      <c r="F3565" s="217">
        <f>+'PAA CONSOLIDADO'!O3568</f>
        <v>0</v>
      </c>
      <c r="G3565" s="217">
        <f t="shared" si="165"/>
        <v>1</v>
      </c>
      <c r="H3565" s="217" t="e">
        <f>+VLOOKUP('PAA CONSOLIDADO'!P3568,LISTAS!$B$4:$C$17,2,0)</f>
        <v>#N/A</v>
      </c>
      <c r="I3565" s="217" t="e">
        <f>+VLOOKUP('PAA CONSOLIDADO'!Q3568,LISTAS!$B$22:$C$25,2,0)</f>
        <v>#N/A</v>
      </c>
      <c r="J3565" s="219">
        <f>'PAA CONSOLIDADO'!R3568</f>
        <v>0</v>
      </c>
      <c r="K3565" s="219">
        <f>+'PAA CONSOLIDADO'!S3568</f>
        <v>0</v>
      </c>
      <c r="L3565" s="217" t="e">
        <f>+VLOOKUP('PAA CONSOLIDADO'!T3568,LISTAS!$B$29:$C$31,2,0)</f>
        <v>#N/A</v>
      </c>
      <c r="M3565" s="217" t="e">
        <f>+VLOOKUP('PAA CONSOLIDADO'!U3568,LISTAS!$B$36:$C$39,2,0)</f>
        <v>#N/A</v>
      </c>
      <c r="N3565" s="217" t="str">
        <f t="shared" si="166"/>
        <v>Unidad de Contratación (1)</v>
      </c>
      <c r="O3565" s="217" t="str">
        <f t="shared" si="167"/>
        <v>CO-DC-11001</v>
      </c>
      <c r="P3565" s="217">
        <f>+'PAA CONSOLIDADO'!V3568</f>
        <v>0</v>
      </c>
      <c r="Q3565" s="217">
        <f>+'PAA CONSOLIDADO'!X3568</f>
        <v>0</v>
      </c>
      <c r="R3565" s="217">
        <f>+'PAA CONSOLIDADO'!Y3568</f>
        <v>0</v>
      </c>
    </row>
    <row r="3566" spans="1:18" s="217" customFormat="1" x14ac:dyDescent="0.25">
      <c r="A3566" s="211">
        <f>+'PAA CONSOLIDADO'!C3569</f>
        <v>0</v>
      </c>
      <c r="B3566" s="211">
        <f>+'PAA CONSOLIDADO'!I3569</f>
        <v>0</v>
      </c>
      <c r="C3566" s="217" t="str">
        <f>+CONCATENATE('PAA CONSOLIDADO'!A3569,"-",'PAA CONSOLIDADO'!D3569,"-",'PAA CONSOLIDADO'!K3569)</f>
        <v>--</v>
      </c>
      <c r="D3566" s="217" t="e">
        <f>+VLOOKUP('PAA CONSOLIDADO'!L3569,LISTAS!$D$4:$E$15,2,0)</f>
        <v>#N/A</v>
      </c>
      <c r="E3566" s="217" t="e">
        <f>+VLOOKUP('PAA CONSOLIDADO'!M3569,LISTAS!$D$4:$E$15,2,0)</f>
        <v>#N/A</v>
      </c>
      <c r="F3566" s="217">
        <f>+'PAA CONSOLIDADO'!O3569</f>
        <v>0</v>
      </c>
      <c r="G3566" s="217">
        <f t="shared" si="165"/>
        <v>1</v>
      </c>
      <c r="H3566" s="217" t="e">
        <f>+VLOOKUP('PAA CONSOLIDADO'!P3569,LISTAS!$B$4:$C$17,2,0)</f>
        <v>#N/A</v>
      </c>
      <c r="I3566" s="217" t="e">
        <f>+VLOOKUP('PAA CONSOLIDADO'!Q3569,LISTAS!$B$22:$C$25,2,0)</f>
        <v>#N/A</v>
      </c>
      <c r="J3566" s="219">
        <f>'PAA CONSOLIDADO'!R3569</f>
        <v>0</v>
      </c>
      <c r="K3566" s="219">
        <f>+'PAA CONSOLIDADO'!S3569</f>
        <v>0</v>
      </c>
      <c r="L3566" s="217" t="e">
        <f>+VLOOKUP('PAA CONSOLIDADO'!T3569,LISTAS!$B$29:$C$31,2,0)</f>
        <v>#N/A</v>
      </c>
      <c r="M3566" s="217" t="e">
        <f>+VLOOKUP('PAA CONSOLIDADO'!U3569,LISTAS!$B$36:$C$39,2,0)</f>
        <v>#N/A</v>
      </c>
      <c r="N3566" s="217" t="str">
        <f t="shared" si="166"/>
        <v>Unidad de Contratación (1)</v>
      </c>
      <c r="O3566" s="217" t="str">
        <f t="shared" si="167"/>
        <v>CO-DC-11001</v>
      </c>
      <c r="P3566" s="217">
        <f>+'PAA CONSOLIDADO'!V3569</f>
        <v>0</v>
      </c>
      <c r="Q3566" s="217">
        <f>+'PAA CONSOLIDADO'!X3569</f>
        <v>0</v>
      </c>
      <c r="R3566" s="217">
        <f>+'PAA CONSOLIDADO'!Y3569</f>
        <v>0</v>
      </c>
    </row>
    <row r="3567" spans="1:18" s="217" customFormat="1" x14ac:dyDescent="0.25">
      <c r="A3567" s="211">
        <f>+'PAA CONSOLIDADO'!C3570</f>
        <v>0</v>
      </c>
      <c r="B3567" s="211">
        <f>+'PAA CONSOLIDADO'!I3570</f>
        <v>0</v>
      </c>
      <c r="C3567" s="217" t="str">
        <f>+CONCATENATE('PAA CONSOLIDADO'!A3570,"-",'PAA CONSOLIDADO'!D3570,"-",'PAA CONSOLIDADO'!K3570)</f>
        <v>--</v>
      </c>
      <c r="D3567" s="217" t="e">
        <f>+VLOOKUP('PAA CONSOLIDADO'!L3570,LISTAS!$D$4:$E$15,2,0)</f>
        <v>#N/A</v>
      </c>
      <c r="E3567" s="217" t="e">
        <f>+VLOOKUP('PAA CONSOLIDADO'!M3570,LISTAS!$D$4:$E$15,2,0)</f>
        <v>#N/A</v>
      </c>
      <c r="F3567" s="217">
        <f>+'PAA CONSOLIDADO'!O3570</f>
        <v>0</v>
      </c>
      <c r="G3567" s="217">
        <f t="shared" si="165"/>
        <v>1</v>
      </c>
      <c r="H3567" s="217" t="e">
        <f>+VLOOKUP('PAA CONSOLIDADO'!P3570,LISTAS!$B$4:$C$17,2,0)</f>
        <v>#N/A</v>
      </c>
      <c r="I3567" s="217" t="e">
        <f>+VLOOKUP('PAA CONSOLIDADO'!Q3570,LISTAS!$B$22:$C$25,2,0)</f>
        <v>#N/A</v>
      </c>
      <c r="J3567" s="219">
        <f>'PAA CONSOLIDADO'!R3570</f>
        <v>0</v>
      </c>
      <c r="K3567" s="219">
        <f>+'PAA CONSOLIDADO'!S3570</f>
        <v>0</v>
      </c>
      <c r="L3567" s="217" t="e">
        <f>+VLOOKUP('PAA CONSOLIDADO'!T3570,LISTAS!$B$29:$C$31,2,0)</f>
        <v>#N/A</v>
      </c>
      <c r="M3567" s="217" t="e">
        <f>+VLOOKUP('PAA CONSOLIDADO'!U3570,LISTAS!$B$36:$C$39,2,0)</f>
        <v>#N/A</v>
      </c>
      <c r="N3567" s="217" t="str">
        <f t="shared" si="166"/>
        <v>Unidad de Contratación (1)</v>
      </c>
      <c r="O3567" s="217" t="str">
        <f t="shared" si="167"/>
        <v>CO-DC-11001</v>
      </c>
      <c r="P3567" s="217">
        <f>+'PAA CONSOLIDADO'!V3570</f>
        <v>0</v>
      </c>
      <c r="Q3567" s="217">
        <f>+'PAA CONSOLIDADO'!X3570</f>
        <v>0</v>
      </c>
      <c r="R3567" s="217">
        <f>+'PAA CONSOLIDADO'!Y3570</f>
        <v>0</v>
      </c>
    </row>
    <row r="3568" spans="1:18" s="217" customFormat="1" x14ac:dyDescent="0.25">
      <c r="A3568" s="211">
        <f>+'PAA CONSOLIDADO'!C3571</f>
        <v>0</v>
      </c>
      <c r="B3568" s="211">
        <f>+'PAA CONSOLIDADO'!I3571</f>
        <v>0</v>
      </c>
      <c r="C3568" s="217" t="str">
        <f>+CONCATENATE('PAA CONSOLIDADO'!A3571,"-",'PAA CONSOLIDADO'!D3571,"-",'PAA CONSOLIDADO'!K3571)</f>
        <v>--</v>
      </c>
      <c r="D3568" s="217" t="e">
        <f>+VLOOKUP('PAA CONSOLIDADO'!L3571,LISTAS!$D$4:$E$15,2,0)</f>
        <v>#N/A</v>
      </c>
      <c r="E3568" s="217" t="e">
        <f>+VLOOKUP('PAA CONSOLIDADO'!M3571,LISTAS!$D$4:$E$15,2,0)</f>
        <v>#N/A</v>
      </c>
      <c r="F3568" s="217">
        <f>+'PAA CONSOLIDADO'!O3571</f>
        <v>0</v>
      </c>
      <c r="G3568" s="217">
        <f t="shared" si="165"/>
        <v>1</v>
      </c>
      <c r="H3568" s="217" t="e">
        <f>+VLOOKUP('PAA CONSOLIDADO'!P3571,LISTAS!$B$4:$C$17,2,0)</f>
        <v>#N/A</v>
      </c>
      <c r="I3568" s="217" t="e">
        <f>+VLOOKUP('PAA CONSOLIDADO'!Q3571,LISTAS!$B$22:$C$25,2,0)</f>
        <v>#N/A</v>
      </c>
      <c r="J3568" s="219">
        <f>'PAA CONSOLIDADO'!R3571</f>
        <v>0</v>
      </c>
      <c r="K3568" s="219">
        <f>+'PAA CONSOLIDADO'!S3571</f>
        <v>0</v>
      </c>
      <c r="L3568" s="217" t="e">
        <f>+VLOOKUP('PAA CONSOLIDADO'!T3571,LISTAS!$B$29:$C$31,2,0)</f>
        <v>#N/A</v>
      </c>
      <c r="M3568" s="217" t="e">
        <f>+VLOOKUP('PAA CONSOLIDADO'!U3571,LISTAS!$B$36:$C$39,2,0)</f>
        <v>#N/A</v>
      </c>
      <c r="N3568" s="217" t="str">
        <f t="shared" si="166"/>
        <v>Unidad de Contratación (1)</v>
      </c>
      <c r="O3568" s="217" t="str">
        <f t="shared" si="167"/>
        <v>CO-DC-11001</v>
      </c>
      <c r="P3568" s="217">
        <f>+'PAA CONSOLIDADO'!V3571</f>
        <v>0</v>
      </c>
      <c r="Q3568" s="217">
        <f>+'PAA CONSOLIDADO'!X3571</f>
        <v>0</v>
      </c>
      <c r="R3568" s="217">
        <f>+'PAA CONSOLIDADO'!Y3571</f>
        <v>0</v>
      </c>
    </row>
    <row r="3569" spans="1:18" s="217" customFormat="1" x14ac:dyDescent="0.25">
      <c r="A3569" s="211">
        <f>+'PAA CONSOLIDADO'!C3572</f>
        <v>0</v>
      </c>
      <c r="B3569" s="211">
        <f>+'PAA CONSOLIDADO'!I3572</f>
        <v>0</v>
      </c>
      <c r="C3569" s="217" t="str">
        <f>+CONCATENATE('PAA CONSOLIDADO'!A3572,"-",'PAA CONSOLIDADO'!D3572,"-",'PAA CONSOLIDADO'!K3572)</f>
        <v>--</v>
      </c>
      <c r="D3569" s="217" t="e">
        <f>+VLOOKUP('PAA CONSOLIDADO'!L3572,LISTAS!$D$4:$E$15,2,0)</f>
        <v>#N/A</v>
      </c>
      <c r="E3569" s="217" t="e">
        <f>+VLOOKUP('PAA CONSOLIDADO'!M3572,LISTAS!$D$4:$E$15,2,0)</f>
        <v>#N/A</v>
      </c>
      <c r="F3569" s="217">
        <f>+'PAA CONSOLIDADO'!O3572</f>
        <v>0</v>
      </c>
      <c r="G3569" s="217">
        <f t="shared" si="165"/>
        <v>1</v>
      </c>
      <c r="H3569" s="217" t="e">
        <f>+VLOOKUP('PAA CONSOLIDADO'!P3572,LISTAS!$B$4:$C$17,2,0)</f>
        <v>#N/A</v>
      </c>
      <c r="I3569" s="217" t="e">
        <f>+VLOOKUP('PAA CONSOLIDADO'!Q3572,LISTAS!$B$22:$C$25,2,0)</f>
        <v>#N/A</v>
      </c>
      <c r="J3569" s="219">
        <f>'PAA CONSOLIDADO'!R3572</f>
        <v>0</v>
      </c>
      <c r="K3569" s="219">
        <f>+'PAA CONSOLIDADO'!S3572</f>
        <v>0</v>
      </c>
      <c r="L3569" s="217" t="e">
        <f>+VLOOKUP('PAA CONSOLIDADO'!T3572,LISTAS!$B$29:$C$31,2,0)</f>
        <v>#N/A</v>
      </c>
      <c r="M3569" s="217" t="e">
        <f>+VLOOKUP('PAA CONSOLIDADO'!U3572,LISTAS!$B$36:$C$39,2,0)</f>
        <v>#N/A</v>
      </c>
      <c r="N3569" s="217" t="str">
        <f t="shared" si="166"/>
        <v>Unidad de Contratación (1)</v>
      </c>
      <c r="O3569" s="217" t="str">
        <f t="shared" si="167"/>
        <v>CO-DC-11001</v>
      </c>
      <c r="P3569" s="217">
        <f>+'PAA CONSOLIDADO'!V3572</f>
        <v>0</v>
      </c>
      <c r="Q3569" s="217">
        <f>+'PAA CONSOLIDADO'!X3572</f>
        <v>0</v>
      </c>
      <c r="R3569" s="217">
        <f>+'PAA CONSOLIDADO'!Y3572</f>
        <v>0</v>
      </c>
    </row>
    <row r="3570" spans="1:18" s="217" customFormat="1" x14ac:dyDescent="0.25">
      <c r="A3570" s="211">
        <f>+'PAA CONSOLIDADO'!C3573</f>
        <v>0</v>
      </c>
      <c r="B3570" s="211">
        <f>+'PAA CONSOLIDADO'!I3573</f>
        <v>0</v>
      </c>
      <c r="C3570" s="217" t="str">
        <f>+CONCATENATE('PAA CONSOLIDADO'!A3573,"-",'PAA CONSOLIDADO'!D3573,"-",'PAA CONSOLIDADO'!K3573)</f>
        <v>--</v>
      </c>
      <c r="D3570" s="217" t="e">
        <f>+VLOOKUP('PAA CONSOLIDADO'!L3573,LISTAS!$D$4:$E$15,2,0)</f>
        <v>#N/A</v>
      </c>
      <c r="E3570" s="217" t="e">
        <f>+VLOOKUP('PAA CONSOLIDADO'!M3573,LISTAS!$D$4:$E$15,2,0)</f>
        <v>#N/A</v>
      </c>
      <c r="F3570" s="217">
        <f>+'PAA CONSOLIDADO'!O3573</f>
        <v>0</v>
      </c>
      <c r="G3570" s="217">
        <f t="shared" si="165"/>
        <v>1</v>
      </c>
      <c r="H3570" s="217" t="e">
        <f>+VLOOKUP('PAA CONSOLIDADO'!P3573,LISTAS!$B$4:$C$17,2,0)</f>
        <v>#N/A</v>
      </c>
      <c r="I3570" s="217" t="e">
        <f>+VLOOKUP('PAA CONSOLIDADO'!Q3573,LISTAS!$B$22:$C$25,2,0)</f>
        <v>#N/A</v>
      </c>
      <c r="J3570" s="219">
        <f>'PAA CONSOLIDADO'!R3573</f>
        <v>0</v>
      </c>
      <c r="K3570" s="219">
        <f>+'PAA CONSOLIDADO'!S3573</f>
        <v>0</v>
      </c>
      <c r="L3570" s="217" t="e">
        <f>+VLOOKUP('PAA CONSOLIDADO'!T3573,LISTAS!$B$29:$C$31,2,0)</f>
        <v>#N/A</v>
      </c>
      <c r="M3570" s="217" t="e">
        <f>+VLOOKUP('PAA CONSOLIDADO'!U3573,LISTAS!$B$36:$C$39,2,0)</f>
        <v>#N/A</v>
      </c>
      <c r="N3570" s="217" t="str">
        <f t="shared" si="166"/>
        <v>Unidad de Contratación (1)</v>
      </c>
      <c r="O3570" s="217" t="str">
        <f t="shared" si="167"/>
        <v>CO-DC-11001</v>
      </c>
      <c r="P3570" s="217">
        <f>+'PAA CONSOLIDADO'!V3573</f>
        <v>0</v>
      </c>
      <c r="Q3570" s="217">
        <f>+'PAA CONSOLIDADO'!X3573</f>
        <v>0</v>
      </c>
      <c r="R3570" s="217">
        <f>+'PAA CONSOLIDADO'!Y3573</f>
        <v>0</v>
      </c>
    </row>
    <row r="3571" spans="1:18" s="217" customFormat="1" x14ac:dyDescent="0.25">
      <c r="A3571" s="211">
        <f>+'PAA CONSOLIDADO'!C3574</f>
        <v>0</v>
      </c>
      <c r="B3571" s="211">
        <f>+'PAA CONSOLIDADO'!I3574</f>
        <v>0</v>
      </c>
      <c r="C3571" s="217" t="str">
        <f>+CONCATENATE('PAA CONSOLIDADO'!A3574,"-",'PAA CONSOLIDADO'!D3574,"-",'PAA CONSOLIDADO'!K3574)</f>
        <v>--</v>
      </c>
      <c r="D3571" s="217" t="e">
        <f>+VLOOKUP('PAA CONSOLIDADO'!L3574,LISTAS!$D$4:$E$15,2,0)</f>
        <v>#N/A</v>
      </c>
      <c r="E3571" s="217" t="e">
        <f>+VLOOKUP('PAA CONSOLIDADO'!M3574,LISTAS!$D$4:$E$15,2,0)</f>
        <v>#N/A</v>
      </c>
      <c r="F3571" s="217">
        <f>+'PAA CONSOLIDADO'!O3574</f>
        <v>0</v>
      </c>
      <c r="G3571" s="217">
        <f t="shared" si="165"/>
        <v>1</v>
      </c>
      <c r="H3571" s="217" t="e">
        <f>+VLOOKUP('PAA CONSOLIDADO'!P3574,LISTAS!$B$4:$C$17,2,0)</f>
        <v>#N/A</v>
      </c>
      <c r="I3571" s="217" t="e">
        <f>+VLOOKUP('PAA CONSOLIDADO'!Q3574,LISTAS!$B$22:$C$25,2,0)</f>
        <v>#N/A</v>
      </c>
      <c r="J3571" s="219">
        <f>'PAA CONSOLIDADO'!R3574</f>
        <v>0</v>
      </c>
      <c r="K3571" s="219">
        <f>+'PAA CONSOLIDADO'!S3574</f>
        <v>0</v>
      </c>
      <c r="L3571" s="217" t="e">
        <f>+VLOOKUP('PAA CONSOLIDADO'!T3574,LISTAS!$B$29:$C$31,2,0)</f>
        <v>#N/A</v>
      </c>
      <c r="M3571" s="217" t="e">
        <f>+VLOOKUP('PAA CONSOLIDADO'!U3574,LISTAS!$B$36:$C$39,2,0)</f>
        <v>#N/A</v>
      </c>
      <c r="N3571" s="217" t="str">
        <f t="shared" si="166"/>
        <v>Unidad de Contratación (1)</v>
      </c>
      <c r="O3571" s="217" t="str">
        <f t="shared" si="167"/>
        <v>CO-DC-11001</v>
      </c>
      <c r="P3571" s="217">
        <f>+'PAA CONSOLIDADO'!V3574</f>
        <v>0</v>
      </c>
      <c r="Q3571" s="217">
        <f>+'PAA CONSOLIDADO'!X3574</f>
        <v>0</v>
      </c>
      <c r="R3571" s="217">
        <f>+'PAA CONSOLIDADO'!Y3574</f>
        <v>0</v>
      </c>
    </row>
    <row r="3572" spans="1:18" s="217" customFormat="1" x14ac:dyDescent="0.25">
      <c r="A3572" s="211">
        <f>+'PAA CONSOLIDADO'!C3575</f>
        <v>0</v>
      </c>
      <c r="B3572" s="211">
        <f>+'PAA CONSOLIDADO'!I3575</f>
        <v>0</v>
      </c>
      <c r="C3572" s="217" t="str">
        <f>+CONCATENATE('PAA CONSOLIDADO'!A3575,"-",'PAA CONSOLIDADO'!D3575,"-",'PAA CONSOLIDADO'!K3575)</f>
        <v>--</v>
      </c>
      <c r="D3572" s="217" t="e">
        <f>+VLOOKUP('PAA CONSOLIDADO'!L3575,LISTAS!$D$4:$E$15,2,0)</f>
        <v>#N/A</v>
      </c>
      <c r="E3572" s="217" t="e">
        <f>+VLOOKUP('PAA CONSOLIDADO'!M3575,LISTAS!$D$4:$E$15,2,0)</f>
        <v>#N/A</v>
      </c>
      <c r="F3572" s="217">
        <f>+'PAA CONSOLIDADO'!O3575</f>
        <v>0</v>
      </c>
      <c r="G3572" s="217">
        <f t="shared" si="165"/>
        <v>1</v>
      </c>
      <c r="H3572" s="217" t="e">
        <f>+VLOOKUP('PAA CONSOLIDADO'!P3575,LISTAS!$B$4:$C$17,2,0)</f>
        <v>#N/A</v>
      </c>
      <c r="I3572" s="217" t="e">
        <f>+VLOOKUP('PAA CONSOLIDADO'!Q3575,LISTAS!$B$22:$C$25,2,0)</f>
        <v>#N/A</v>
      </c>
      <c r="J3572" s="219">
        <f>'PAA CONSOLIDADO'!R3575</f>
        <v>0</v>
      </c>
      <c r="K3572" s="219">
        <f>+'PAA CONSOLIDADO'!S3575</f>
        <v>0</v>
      </c>
      <c r="L3572" s="217" t="e">
        <f>+VLOOKUP('PAA CONSOLIDADO'!T3575,LISTAS!$B$29:$C$31,2,0)</f>
        <v>#N/A</v>
      </c>
      <c r="M3572" s="217" t="e">
        <f>+VLOOKUP('PAA CONSOLIDADO'!U3575,LISTAS!$B$36:$C$39,2,0)</f>
        <v>#N/A</v>
      </c>
      <c r="N3572" s="217" t="str">
        <f t="shared" si="166"/>
        <v>Unidad de Contratación (1)</v>
      </c>
      <c r="O3572" s="217" t="str">
        <f t="shared" si="167"/>
        <v>CO-DC-11001</v>
      </c>
      <c r="P3572" s="217">
        <f>+'PAA CONSOLIDADO'!V3575</f>
        <v>0</v>
      </c>
      <c r="Q3572" s="217">
        <f>+'PAA CONSOLIDADO'!X3575</f>
        <v>0</v>
      </c>
      <c r="R3572" s="217">
        <f>+'PAA CONSOLIDADO'!Y3575</f>
        <v>0</v>
      </c>
    </row>
    <row r="3573" spans="1:18" s="217" customFormat="1" x14ac:dyDescent="0.25">
      <c r="A3573" s="211">
        <f>+'PAA CONSOLIDADO'!C3576</f>
        <v>0</v>
      </c>
      <c r="B3573" s="211">
        <f>+'PAA CONSOLIDADO'!I3576</f>
        <v>0</v>
      </c>
      <c r="C3573" s="217" t="str">
        <f>+CONCATENATE('PAA CONSOLIDADO'!A3576,"-",'PAA CONSOLIDADO'!D3576,"-",'PAA CONSOLIDADO'!K3576)</f>
        <v>--</v>
      </c>
      <c r="D3573" s="217" t="e">
        <f>+VLOOKUP('PAA CONSOLIDADO'!L3576,LISTAS!$D$4:$E$15,2,0)</f>
        <v>#N/A</v>
      </c>
      <c r="E3573" s="217" t="e">
        <f>+VLOOKUP('PAA CONSOLIDADO'!M3576,LISTAS!$D$4:$E$15,2,0)</f>
        <v>#N/A</v>
      </c>
      <c r="F3573" s="217">
        <f>+'PAA CONSOLIDADO'!O3576</f>
        <v>0</v>
      </c>
      <c r="G3573" s="217">
        <f t="shared" si="165"/>
        <v>1</v>
      </c>
      <c r="H3573" s="217" t="e">
        <f>+VLOOKUP('PAA CONSOLIDADO'!P3576,LISTAS!$B$4:$C$17,2,0)</f>
        <v>#N/A</v>
      </c>
      <c r="I3573" s="217" t="e">
        <f>+VLOOKUP('PAA CONSOLIDADO'!Q3576,LISTAS!$B$22:$C$25,2,0)</f>
        <v>#N/A</v>
      </c>
      <c r="J3573" s="219">
        <f>'PAA CONSOLIDADO'!R3576</f>
        <v>0</v>
      </c>
      <c r="K3573" s="219">
        <f>+'PAA CONSOLIDADO'!S3576</f>
        <v>0</v>
      </c>
      <c r="L3573" s="217" t="e">
        <f>+VLOOKUP('PAA CONSOLIDADO'!T3576,LISTAS!$B$29:$C$31,2,0)</f>
        <v>#N/A</v>
      </c>
      <c r="M3573" s="217" t="e">
        <f>+VLOOKUP('PAA CONSOLIDADO'!U3576,LISTAS!$B$36:$C$39,2,0)</f>
        <v>#N/A</v>
      </c>
      <c r="N3573" s="217" t="str">
        <f t="shared" si="166"/>
        <v>Unidad de Contratación (1)</v>
      </c>
      <c r="O3573" s="217" t="str">
        <f t="shared" si="167"/>
        <v>CO-DC-11001</v>
      </c>
      <c r="P3573" s="217">
        <f>+'PAA CONSOLIDADO'!V3576</f>
        <v>0</v>
      </c>
      <c r="Q3573" s="217">
        <f>+'PAA CONSOLIDADO'!X3576</f>
        <v>0</v>
      </c>
      <c r="R3573" s="217">
        <f>+'PAA CONSOLIDADO'!Y3576</f>
        <v>0</v>
      </c>
    </row>
    <row r="3574" spans="1:18" s="217" customFormat="1" x14ac:dyDescent="0.25">
      <c r="A3574" s="211">
        <f>+'PAA CONSOLIDADO'!C3577</f>
        <v>0</v>
      </c>
      <c r="B3574" s="211">
        <f>+'PAA CONSOLIDADO'!I3577</f>
        <v>0</v>
      </c>
      <c r="C3574" s="217" t="str">
        <f>+CONCATENATE('PAA CONSOLIDADO'!A3577,"-",'PAA CONSOLIDADO'!D3577,"-",'PAA CONSOLIDADO'!K3577)</f>
        <v>--</v>
      </c>
      <c r="D3574" s="217" t="e">
        <f>+VLOOKUP('PAA CONSOLIDADO'!L3577,LISTAS!$D$4:$E$15,2,0)</f>
        <v>#N/A</v>
      </c>
      <c r="E3574" s="217" t="e">
        <f>+VLOOKUP('PAA CONSOLIDADO'!M3577,LISTAS!$D$4:$E$15,2,0)</f>
        <v>#N/A</v>
      </c>
      <c r="F3574" s="217">
        <f>+'PAA CONSOLIDADO'!O3577</f>
        <v>0</v>
      </c>
      <c r="G3574" s="217">
        <f t="shared" si="165"/>
        <v>1</v>
      </c>
      <c r="H3574" s="217" t="e">
        <f>+VLOOKUP('PAA CONSOLIDADO'!P3577,LISTAS!$B$4:$C$17,2,0)</f>
        <v>#N/A</v>
      </c>
      <c r="I3574" s="217" t="e">
        <f>+VLOOKUP('PAA CONSOLIDADO'!Q3577,LISTAS!$B$22:$C$25,2,0)</f>
        <v>#N/A</v>
      </c>
      <c r="J3574" s="219">
        <f>'PAA CONSOLIDADO'!R3577</f>
        <v>0</v>
      </c>
      <c r="K3574" s="219">
        <f>+'PAA CONSOLIDADO'!S3577</f>
        <v>0</v>
      </c>
      <c r="L3574" s="217" t="e">
        <f>+VLOOKUP('PAA CONSOLIDADO'!T3577,LISTAS!$B$29:$C$31,2,0)</f>
        <v>#N/A</v>
      </c>
      <c r="M3574" s="217" t="e">
        <f>+VLOOKUP('PAA CONSOLIDADO'!U3577,LISTAS!$B$36:$C$39,2,0)</f>
        <v>#N/A</v>
      </c>
      <c r="N3574" s="217" t="str">
        <f t="shared" si="166"/>
        <v>Unidad de Contratación (1)</v>
      </c>
      <c r="O3574" s="217" t="str">
        <f t="shared" si="167"/>
        <v>CO-DC-11001</v>
      </c>
      <c r="P3574" s="217">
        <f>+'PAA CONSOLIDADO'!V3577</f>
        <v>0</v>
      </c>
      <c r="Q3574" s="217">
        <f>+'PAA CONSOLIDADO'!X3577</f>
        <v>0</v>
      </c>
      <c r="R3574" s="217">
        <f>+'PAA CONSOLIDADO'!Y3577</f>
        <v>0</v>
      </c>
    </row>
    <row r="3575" spans="1:18" s="217" customFormat="1" x14ac:dyDescent="0.25">
      <c r="A3575" s="211">
        <f>+'PAA CONSOLIDADO'!C3578</f>
        <v>0</v>
      </c>
      <c r="B3575" s="211">
        <f>+'PAA CONSOLIDADO'!I3578</f>
        <v>0</v>
      </c>
      <c r="C3575" s="217" t="str">
        <f>+CONCATENATE('PAA CONSOLIDADO'!A3578,"-",'PAA CONSOLIDADO'!D3578,"-",'PAA CONSOLIDADO'!K3578)</f>
        <v>--</v>
      </c>
      <c r="D3575" s="217" t="e">
        <f>+VLOOKUP('PAA CONSOLIDADO'!L3578,LISTAS!$D$4:$E$15,2,0)</f>
        <v>#N/A</v>
      </c>
      <c r="E3575" s="217" t="e">
        <f>+VLOOKUP('PAA CONSOLIDADO'!M3578,LISTAS!$D$4:$E$15,2,0)</f>
        <v>#N/A</v>
      </c>
      <c r="F3575" s="217">
        <f>+'PAA CONSOLIDADO'!O3578</f>
        <v>0</v>
      </c>
      <c r="G3575" s="217">
        <f t="shared" si="165"/>
        <v>1</v>
      </c>
      <c r="H3575" s="217" t="e">
        <f>+VLOOKUP('PAA CONSOLIDADO'!P3578,LISTAS!$B$4:$C$17,2,0)</f>
        <v>#N/A</v>
      </c>
      <c r="I3575" s="217" t="e">
        <f>+VLOOKUP('PAA CONSOLIDADO'!Q3578,LISTAS!$B$22:$C$25,2,0)</f>
        <v>#N/A</v>
      </c>
      <c r="J3575" s="219">
        <f>'PAA CONSOLIDADO'!R3578</f>
        <v>0</v>
      </c>
      <c r="K3575" s="219">
        <f>+'PAA CONSOLIDADO'!S3578</f>
        <v>0</v>
      </c>
      <c r="L3575" s="217" t="e">
        <f>+VLOOKUP('PAA CONSOLIDADO'!T3578,LISTAS!$B$29:$C$31,2,0)</f>
        <v>#N/A</v>
      </c>
      <c r="M3575" s="217" t="e">
        <f>+VLOOKUP('PAA CONSOLIDADO'!U3578,LISTAS!$B$36:$C$39,2,0)</f>
        <v>#N/A</v>
      </c>
      <c r="N3575" s="217" t="str">
        <f t="shared" si="166"/>
        <v>Unidad de Contratación (1)</v>
      </c>
      <c r="O3575" s="217" t="str">
        <f t="shared" si="167"/>
        <v>CO-DC-11001</v>
      </c>
      <c r="P3575" s="217">
        <f>+'PAA CONSOLIDADO'!V3578</f>
        <v>0</v>
      </c>
      <c r="Q3575" s="217">
        <f>+'PAA CONSOLIDADO'!X3578</f>
        <v>0</v>
      </c>
      <c r="R3575" s="217">
        <f>+'PAA CONSOLIDADO'!Y3578</f>
        <v>0</v>
      </c>
    </row>
    <row r="3576" spans="1:18" s="217" customFormat="1" x14ac:dyDescent="0.25">
      <c r="A3576" s="211">
        <f>+'PAA CONSOLIDADO'!C3579</f>
        <v>0</v>
      </c>
      <c r="B3576" s="211">
        <f>+'PAA CONSOLIDADO'!I3579</f>
        <v>0</v>
      </c>
      <c r="C3576" s="217" t="str">
        <f>+CONCATENATE('PAA CONSOLIDADO'!A3579,"-",'PAA CONSOLIDADO'!D3579,"-",'PAA CONSOLIDADO'!K3579)</f>
        <v>--</v>
      </c>
      <c r="D3576" s="217" t="e">
        <f>+VLOOKUP('PAA CONSOLIDADO'!L3579,LISTAS!$D$4:$E$15,2,0)</f>
        <v>#N/A</v>
      </c>
      <c r="E3576" s="217" t="e">
        <f>+VLOOKUP('PAA CONSOLIDADO'!M3579,LISTAS!$D$4:$E$15,2,0)</f>
        <v>#N/A</v>
      </c>
      <c r="F3576" s="217">
        <f>+'PAA CONSOLIDADO'!O3579</f>
        <v>0</v>
      </c>
      <c r="G3576" s="217">
        <f t="shared" si="165"/>
        <v>1</v>
      </c>
      <c r="H3576" s="217" t="e">
        <f>+VLOOKUP('PAA CONSOLIDADO'!P3579,LISTAS!$B$4:$C$17,2,0)</f>
        <v>#N/A</v>
      </c>
      <c r="I3576" s="217" t="e">
        <f>+VLOOKUP('PAA CONSOLIDADO'!Q3579,LISTAS!$B$22:$C$25,2,0)</f>
        <v>#N/A</v>
      </c>
      <c r="J3576" s="219">
        <f>'PAA CONSOLIDADO'!R3579</f>
        <v>0</v>
      </c>
      <c r="K3576" s="219">
        <f>+'PAA CONSOLIDADO'!S3579</f>
        <v>0</v>
      </c>
      <c r="L3576" s="217" t="e">
        <f>+VLOOKUP('PAA CONSOLIDADO'!T3579,LISTAS!$B$29:$C$31,2,0)</f>
        <v>#N/A</v>
      </c>
      <c r="M3576" s="217" t="e">
        <f>+VLOOKUP('PAA CONSOLIDADO'!U3579,LISTAS!$B$36:$C$39,2,0)</f>
        <v>#N/A</v>
      </c>
      <c r="N3576" s="217" t="str">
        <f t="shared" si="166"/>
        <v>Unidad de Contratación (1)</v>
      </c>
      <c r="O3576" s="217" t="str">
        <f t="shared" si="167"/>
        <v>CO-DC-11001</v>
      </c>
      <c r="P3576" s="217">
        <f>+'PAA CONSOLIDADO'!V3579</f>
        <v>0</v>
      </c>
      <c r="Q3576" s="217">
        <f>+'PAA CONSOLIDADO'!X3579</f>
        <v>0</v>
      </c>
      <c r="R3576" s="217">
        <f>+'PAA CONSOLIDADO'!Y3579</f>
        <v>0</v>
      </c>
    </row>
    <row r="3577" spans="1:18" s="217" customFormat="1" x14ac:dyDescent="0.25">
      <c r="A3577" s="211">
        <f>+'PAA CONSOLIDADO'!C3580</f>
        <v>0</v>
      </c>
      <c r="B3577" s="211">
        <f>+'PAA CONSOLIDADO'!I3580</f>
        <v>0</v>
      </c>
      <c r="C3577" s="217" t="str">
        <f>+CONCATENATE('PAA CONSOLIDADO'!A3580,"-",'PAA CONSOLIDADO'!D3580,"-",'PAA CONSOLIDADO'!K3580)</f>
        <v>--</v>
      </c>
      <c r="D3577" s="217" t="e">
        <f>+VLOOKUP('PAA CONSOLIDADO'!L3580,LISTAS!$D$4:$E$15,2,0)</f>
        <v>#N/A</v>
      </c>
      <c r="E3577" s="217" t="e">
        <f>+VLOOKUP('PAA CONSOLIDADO'!M3580,LISTAS!$D$4:$E$15,2,0)</f>
        <v>#N/A</v>
      </c>
      <c r="F3577" s="217">
        <f>+'PAA CONSOLIDADO'!O3580</f>
        <v>0</v>
      </c>
      <c r="G3577" s="217">
        <f t="shared" si="165"/>
        <v>1</v>
      </c>
      <c r="H3577" s="217" t="e">
        <f>+VLOOKUP('PAA CONSOLIDADO'!P3580,LISTAS!$B$4:$C$17,2,0)</f>
        <v>#N/A</v>
      </c>
      <c r="I3577" s="217" t="e">
        <f>+VLOOKUP('PAA CONSOLIDADO'!Q3580,LISTAS!$B$22:$C$25,2,0)</f>
        <v>#N/A</v>
      </c>
      <c r="J3577" s="219">
        <f>'PAA CONSOLIDADO'!R3580</f>
        <v>0</v>
      </c>
      <c r="K3577" s="219">
        <f>+'PAA CONSOLIDADO'!S3580</f>
        <v>0</v>
      </c>
      <c r="L3577" s="217" t="e">
        <f>+VLOOKUP('PAA CONSOLIDADO'!T3580,LISTAS!$B$29:$C$31,2,0)</f>
        <v>#N/A</v>
      </c>
      <c r="M3577" s="217" t="e">
        <f>+VLOOKUP('PAA CONSOLIDADO'!U3580,LISTAS!$B$36:$C$39,2,0)</f>
        <v>#N/A</v>
      </c>
      <c r="N3577" s="217" t="str">
        <f t="shared" si="166"/>
        <v>Unidad de Contratación (1)</v>
      </c>
      <c r="O3577" s="217" t="str">
        <f t="shared" si="167"/>
        <v>CO-DC-11001</v>
      </c>
      <c r="P3577" s="217">
        <f>+'PAA CONSOLIDADO'!V3580</f>
        <v>0</v>
      </c>
      <c r="Q3577" s="217">
        <f>+'PAA CONSOLIDADO'!X3580</f>
        <v>0</v>
      </c>
      <c r="R3577" s="217">
        <f>+'PAA CONSOLIDADO'!Y3580</f>
        <v>0</v>
      </c>
    </row>
    <row r="3578" spans="1:18" s="217" customFormat="1" x14ac:dyDescent="0.25">
      <c r="A3578" s="211">
        <f>+'PAA CONSOLIDADO'!C3581</f>
        <v>0</v>
      </c>
      <c r="B3578" s="211">
        <f>+'PAA CONSOLIDADO'!I3581</f>
        <v>0</v>
      </c>
      <c r="C3578" s="217" t="str">
        <f>+CONCATENATE('PAA CONSOLIDADO'!A3581,"-",'PAA CONSOLIDADO'!D3581,"-",'PAA CONSOLIDADO'!K3581)</f>
        <v>--</v>
      </c>
      <c r="D3578" s="217" t="e">
        <f>+VLOOKUP('PAA CONSOLIDADO'!L3581,LISTAS!$D$4:$E$15,2,0)</f>
        <v>#N/A</v>
      </c>
      <c r="E3578" s="217" t="e">
        <f>+VLOOKUP('PAA CONSOLIDADO'!M3581,LISTAS!$D$4:$E$15,2,0)</f>
        <v>#N/A</v>
      </c>
      <c r="F3578" s="217">
        <f>+'PAA CONSOLIDADO'!O3581</f>
        <v>0</v>
      </c>
      <c r="G3578" s="217">
        <f t="shared" si="165"/>
        <v>1</v>
      </c>
      <c r="H3578" s="217" t="e">
        <f>+VLOOKUP('PAA CONSOLIDADO'!P3581,LISTAS!$B$4:$C$17,2,0)</f>
        <v>#N/A</v>
      </c>
      <c r="I3578" s="217" t="e">
        <f>+VLOOKUP('PAA CONSOLIDADO'!Q3581,LISTAS!$B$22:$C$25,2,0)</f>
        <v>#N/A</v>
      </c>
      <c r="J3578" s="219">
        <f>'PAA CONSOLIDADO'!R3581</f>
        <v>0</v>
      </c>
      <c r="K3578" s="219">
        <f>+'PAA CONSOLIDADO'!S3581</f>
        <v>0</v>
      </c>
      <c r="L3578" s="217" t="e">
        <f>+VLOOKUP('PAA CONSOLIDADO'!T3581,LISTAS!$B$29:$C$31,2,0)</f>
        <v>#N/A</v>
      </c>
      <c r="M3578" s="217" t="e">
        <f>+VLOOKUP('PAA CONSOLIDADO'!U3581,LISTAS!$B$36:$C$39,2,0)</f>
        <v>#N/A</v>
      </c>
      <c r="N3578" s="217" t="str">
        <f t="shared" si="166"/>
        <v>Unidad de Contratación (1)</v>
      </c>
      <c r="O3578" s="217" t="str">
        <f t="shared" si="167"/>
        <v>CO-DC-11001</v>
      </c>
      <c r="P3578" s="217">
        <f>+'PAA CONSOLIDADO'!V3581</f>
        <v>0</v>
      </c>
      <c r="Q3578" s="217">
        <f>+'PAA CONSOLIDADO'!X3581</f>
        <v>0</v>
      </c>
      <c r="R3578" s="217">
        <f>+'PAA CONSOLIDADO'!Y3581</f>
        <v>0</v>
      </c>
    </row>
    <row r="3579" spans="1:18" s="217" customFormat="1" x14ac:dyDescent="0.25">
      <c r="A3579" s="211">
        <f>+'PAA CONSOLIDADO'!C3582</f>
        <v>0</v>
      </c>
      <c r="B3579" s="211">
        <f>+'PAA CONSOLIDADO'!I3582</f>
        <v>0</v>
      </c>
      <c r="C3579" s="217" t="str">
        <f>+CONCATENATE('PAA CONSOLIDADO'!A3582,"-",'PAA CONSOLIDADO'!D3582,"-",'PAA CONSOLIDADO'!K3582)</f>
        <v>--</v>
      </c>
      <c r="D3579" s="217" t="e">
        <f>+VLOOKUP('PAA CONSOLIDADO'!L3582,LISTAS!$D$4:$E$15,2,0)</f>
        <v>#N/A</v>
      </c>
      <c r="E3579" s="217" t="e">
        <f>+VLOOKUP('PAA CONSOLIDADO'!M3582,LISTAS!$D$4:$E$15,2,0)</f>
        <v>#N/A</v>
      </c>
      <c r="F3579" s="217">
        <f>+'PAA CONSOLIDADO'!O3582</f>
        <v>0</v>
      </c>
      <c r="G3579" s="217">
        <f t="shared" si="165"/>
        <v>1</v>
      </c>
      <c r="H3579" s="217" t="e">
        <f>+VLOOKUP('PAA CONSOLIDADO'!P3582,LISTAS!$B$4:$C$17,2,0)</f>
        <v>#N/A</v>
      </c>
      <c r="I3579" s="217" t="e">
        <f>+VLOOKUP('PAA CONSOLIDADO'!Q3582,LISTAS!$B$22:$C$25,2,0)</f>
        <v>#N/A</v>
      </c>
      <c r="J3579" s="219">
        <f>'PAA CONSOLIDADO'!R3582</f>
        <v>0</v>
      </c>
      <c r="K3579" s="219">
        <f>+'PAA CONSOLIDADO'!S3582</f>
        <v>0</v>
      </c>
      <c r="L3579" s="217" t="e">
        <f>+VLOOKUP('PAA CONSOLIDADO'!T3582,LISTAS!$B$29:$C$31,2,0)</f>
        <v>#N/A</v>
      </c>
      <c r="M3579" s="217" t="e">
        <f>+VLOOKUP('PAA CONSOLIDADO'!U3582,LISTAS!$B$36:$C$39,2,0)</f>
        <v>#N/A</v>
      </c>
      <c r="N3579" s="217" t="str">
        <f t="shared" si="166"/>
        <v>Unidad de Contratación (1)</v>
      </c>
      <c r="O3579" s="217" t="str">
        <f t="shared" si="167"/>
        <v>CO-DC-11001</v>
      </c>
      <c r="P3579" s="217">
        <f>+'PAA CONSOLIDADO'!V3582</f>
        <v>0</v>
      </c>
      <c r="Q3579" s="217">
        <f>+'PAA CONSOLIDADO'!X3582</f>
        <v>0</v>
      </c>
      <c r="R3579" s="217">
        <f>+'PAA CONSOLIDADO'!Y3582</f>
        <v>0</v>
      </c>
    </row>
    <row r="3580" spans="1:18" s="217" customFormat="1" x14ac:dyDescent="0.25">
      <c r="A3580" s="211">
        <f>+'PAA CONSOLIDADO'!C3583</f>
        <v>0</v>
      </c>
      <c r="B3580" s="211">
        <f>+'PAA CONSOLIDADO'!I3583</f>
        <v>0</v>
      </c>
      <c r="C3580" s="217" t="str">
        <f>+CONCATENATE('PAA CONSOLIDADO'!A3583,"-",'PAA CONSOLIDADO'!D3583,"-",'PAA CONSOLIDADO'!K3583)</f>
        <v>--</v>
      </c>
      <c r="D3580" s="217" t="e">
        <f>+VLOOKUP('PAA CONSOLIDADO'!L3583,LISTAS!$D$4:$E$15,2,0)</f>
        <v>#N/A</v>
      </c>
      <c r="E3580" s="217" t="e">
        <f>+VLOOKUP('PAA CONSOLIDADO'!M3583,LISTAS!$D$4:$E$15,2,0)</f>
        <v>#N/A</v>
      </c>
      <c r="F3580" s="217">
        <f>+'PAA CONSOLIDADO'!O3583</f>
        <v>0</v>
      </c>
      <c r="G3580" s="217">
        <f t="shared" si="165"/>
        <v>1</v>
      </c>
      <c r="H3580" s="217" t="e">
        <f>+VLOOKUP('PAA CONSOLIDADO'!P3583,LISTAS!$B$4:$C$17,2,0)</f>
        <v>#N/A</v>
      </c>
      <c r="I3580" s="217" t="e">
        <f>+VLOOKUP('PAA CONSOLIDADO'!Q3583,LISTAS!$B$22:$C$25,2,0)</f>
        <v>#N/A</v>
      </c>
      <c r="J3580" s="219">
        <f>'PAA CONSOLIDADO'!R3583</f>
        <v>0</v>
      </c>
      <c r="K3580" s="219">
        <f>+'PAA CONSOLIDADO'!S3583</f>
        <v>0</v>
      </c>
      <c r="L3580" s="217" t="e">
        <f>+VLOOKUP('PAA CONSOLIDADO'!T3583,LISTAS!$B$29:$C$31,2,0)</f>
        <v>#N/A</v>
      </c>
      <c r="M3580" s="217" t="e">
        <f>+VLOOKUP('PAA CONSOLIDADO'!U3583,LISTAS!$B$36:$C$39,2,0)</f>
        <v>#N/A</v>
      </c>
      <c r="N3580" s="217" t="str">
        <f t="shared" si="166"/>
        <v>Unidad de Contratación (1)</v>
      </c>
      <c r="O3580" s="217" t="str">
        <f t="shared" si="167"/>
        <v>CO-DC-11001</v>
      </c>
      <c r="P3580" s="217">
        <f>+'PAA CONSOLIDADO'!V3583</f>
        <v>0</v>
      </c>
      <c r="Q3580" s="217">
        <f>+'PAA CONSOLIDADO'!X3583</f>
        <v>0</v>
      </c>
      <c r="R3580" s="217">
        <f>+'PAA CONSOLIDADO'!Y3583</f>
        <v>0</v>
      </c>
    </row>
    <row r="3581" spans="1:18" s="217" customFormat="1" x14ac:dyDescent="0.25">
      <c r="A3581" s="211">
        <f>+'PAA CONSOLIDADO'!C3584</f>
        <v>0</v>
      </c>
      <c r="B3581" s="211">
        <f>+'PAA CONSOLIDADO'!I3584</f>
        <v>0</v>
      </c>
      <c r="C3581" s="217" t="str">
        <f>+CONCATENATE('PAA CONSOLIDADO'!A3584,"-",'PAA CONSOLIDADO'!D3584,"-",'PAA CONSOLIDADO'!K3584)</f>
        <v>--</v>
      </c>
      <c r="D3581" s="217" t="e">
        <f>+VLOOKUP('PAA CONSOLIDADO'!L3584,LISTAS!$D$4:$E$15,2,0)</f>
        <v>#N/A</v>
      </c>
      <c r="E3581" s="217" t="e">
        <f>+VLOOKUP('PAA CONSOLIDADO'!M3584,LISTAS!$D$4:$E$15,2,0)</f>
        <v>#N/A</v>
      </c>
      <c r="F3581" s="217">
        <f>+'PAA CONSOLIDADO'!O3584</f>
        <v>0</v>
      </c>
      <c r="G3581" s="217">
        <f t="shared" si="165"/>
        <v>1</v>
      </c>
      <c r="H3581" s="217" t="e">
        <f>+VLOOKUP('PAA CONSOLIDADO'!P3584,LISTAS!$B$4:$C$17,2,0)</f>
        <v>#N/A</v>
      </c>
      <c r="I3581" s="217" t="e">
        <f>+VLOOKUP('PAA CONSOLIDADO'!Q3584,LISTAS!$B$22:$C$25,2,0)</f>
        <v>#N/A</v>
      </c>
      <c r="J3581" s="219">
        <f>'PAA CONSOLIDADO'!R3584</f>
        <v>0</v>
      </c>
      <c r="K3581" s="219">
        <f>+'PAA CONSOLIDADO'!S3584</f>
        <v>0</v>
      </c>
      <c r="L3581" s="217" t="e">
        <f>+VLOOKUP('PAA CONSOLIDADO'!T3584,LISTAS!$B$29:$C$31,2,0)</f>
        <v>#N/A</v>
      </c>
      <c r="M3581" s="217" t="e">
        <f>+VLOOKUP('PAA CONSOLIDADO'!U3584,LISTAS!$B$36:$C$39,2,0)</f>
        <v>#N/A</v>
      </c>
      <c r="N3581" s="217" t="str">
        <f t="shared" si="166"/>
        <v>Unidad de Contratación (1)</v>
      </c>
      <c r="O3581" s="217" t="str">
        <f t="shared" si="167"/>
        <v>CO-DC-11001</v>
      </c>
      <c r="P3581" s="217">
        <f>+'PAA CONSOLIDADO'!V3584</f>
        <v>0</v>
      </c>
      <c r="Q3581" s="217">
        <f>+'PAA CONSOLIDADO'!X3584</f>
        <v>0</v>
      </c>
      <c r="R3581" s="217">
        <f>+'PAA CONSOLIDADO'!Y3584</f>
        <v>0</v>
      </c>
    </row>
    <row r="3582" spans="1:18" s="217" customFormat="1" x14ac:dyDescent="0.25">
      <c r="A3582" s="211">
        <f>+'PAA CONSOLIDADO'!C3585</f>
        <v>0</v>
      </c>
      <c r="B3582" s="211">
        <f>+'PAA CONSOLIDADO'!I3585</f>
        <v>0</v>
      </c>
      <c r="C3582" s="217" t="str">
        <f>+CONCATENATE('PAA CONSOLIDADO'!A3585,"-",'PAA CONSOLIDADO'!D3585,"-",'PAA CONSOLIDADO'!K3585)</f>
        <v>--</v>
      </c>
      <c r="D3582" s="217" t="e">
        <f>+VLOOKUP('PAA CONSOLIDADO'!L3585,LISTAS!$D$4:$E$15,2,0)</f>
        <v>#N/A</v>
      </c>
      <c r="E3582" s="217" t="e">
        <f>+VLOOKUP('PAA CONSOLIDADO'!M3585,LISTAS!$D$4:$E$15,2,0)</f>
        <v>#N/A</v>
      </c>
      <c r="F3582" s="217">
        <f>+'PAA CONSOLIDADO'!O3585</f>
        <v>0</v>
      </c>
      <c r="G3582" s="217">
        <f t="shared" si="165"/>
        <v>1</v>
      </c>
      <c r="H3582" s="217" t="e">
        <f>+VLOOKUP('PAA CONSOLIDADO'!P3585,LISTAS!$B$4:$C$17,2,0)</f>
        <v>#N/A</v>
      </c>
      <c r="I3582" s="217" t="e">
        <f>+VLOOKUP('PAA CONSOLIDADO'!Q3585,LISTAS!$B$22:$C$25,2,0)</f>
        <v>#N/A</v>
      </c>
      <c r="J3582" s="219">
        <f>'PAA CONSOLIDADO'!R3585</f>
        <v>0</v>
      </c>
      <c r="K3582" s="219">
        <f>+'PAA CONSOLIDADO'!S3585</f>
        <v>0</v>
      </c>
      <c r="L3582" s="217" t="e">
        <f>+VLOOKUP('PAA CONSOLIDADO'!T3585,LISTAS!$B$29:$C$31,2,0)</f>
        <v>#N/A</v>
      </c>
      <c r="M3582" s="217" t="e">
        <f>+VLOOKUP('PAA CONSOLIDADO'!U3585,LISTAS!$B$36:$C$39,2,0)</f>
        <v>#N/A</v>
      </c>
      <c r="N3582" s="217" t="str">
        <f t="shared" si="166"/>
        <v>Unidad de Contratación (1)</v>
      </c>
      <c r="O3582" s="217" t="str">
        <f t="shared" si="167"/>
        <v>CO-DC-11001</v>
      </c>
      <c r="P3582" s="217">
        <f>+'PAA CONSOLIDADO'!V3585</f>
        <v>0</v>
      </c>
      <c r="Q3582" s="217">
        <f>+'PAA CONSOLIDADO'!X3585</f>
        <v>0</v>
      </c>
      <c r="R3582" s="217">
        <f>+'PAA CONSOLIDADO'!Y3585</f>
        <v>0</v>
      </c>
    </row>
    <row r="3583" spans="1:18" s="217" customFormat="1" x14ac:dyDescent="0.25">
      <c r="A3583" s="211">
        <f>+'PAA CONSOLIDADO'!C3586</f>
        <v>0</v>
      </c>
      <c r="B3583" s="211">
        <f>+'PAA CONSOLIDADO'!I3586</f>
        <v>0</v>
      </c>
      <c r="C3583" s="217" t="str">
        <f>+CONCATENATE('PAA CONSOLIDADO'!A3586,"-",'PAA CONSOLIDADO'!D3586,"-",'PAA CONSOLIDADO'!K3586)</f>
        <v>--</v>
      </c>
      <c r="D3583" s="217" t="e">
        <f>+VLOOKUP('PAA CONSOLIDADO'!L3586,LISTAS!$D$4:$E$15,2,0)</f>
        <v>#N/A</v>
      </c>
      <c r="E3583" s="217" t="e">
        <f>+VLOOKUP('PAA CONSOLIDADO'!M3586,LISTAS!$D$4:$E$15,2,0)</f>
        <v>#N/A</v>
      </c>
      <c r="F3583" s="217">
        <f>+'PAA CONSOLIDADO'!O3586</f>
        <v>0</v>
      </c>
      <c r="G3583" s="217">
        <f t="shared" si="165"/>
        <v>1</v>
      </c>
      <c r="H3583" s="217" t="e">
        <f>+VLOOKUP('PAA CONSOLIDADO'!P3586,LISTAS!$B$4:$C$17,2,0)</f>
        <v>#N/A</v>
      </c>
      <c r="I3583" s="217" t="e">
        <f>+VLOOKUP('PAA CONSOLIDADO'!Q3586,LISTAS!$B$22:$C$25,2,0)</f>
        <v>#N/A</v>
      </c>
      <c r="J3583" s="219">
        <f>'PAA CONSOLIDADO'!R3586</f>
        <v>0</v>
      </c>
      <c r="K3583" s="219">
        <f>+'PAA CONSOLIDADO'!S3586</f>
        <v>0</v>
      </c>
      <c r="L3583" s="217" t="e">
        <f>+VLOOKUP('PAA CONSOLIDADO'!T3586,LISTAS!$B$29:$C$31,2,0)</f>
        <v>#N/A</v>
      </c>
      <c r="M3583" s="217" t="e">
        <f>+VLOOKUP('PAA CONSOLIDADO'!U3586,LISTAS!$B$36:$C$39,2,0)</f>
        <v>#N/A</v>
      </c>
      <c r="N3583" s="217" t="str">
        <f t="shared" si="166"/>
        <v>Unidad de Contratación (1)</v>
      </c>
      <c r="O3583" s="217" t="str">
        <f t="shared" si="167"/>
        <v>CO-DC-11001</v>
      </c>
      <c r="P3583" s="217">
        <f>+'PAA CONSOLIDADO'!V3586</f>
        <v>0</v>
      </c>
      <c r="Q3583" s="217">
        <f>+'PAA CONSOLIDADO'!X3586</f>
        <v>0</v>
      </c>
      <c r="R3583" s="217">
        <f>+'PAA CONSOLIDADO'!Y3586</f>
        <v>0</v>
      </c>
    </row>
    <row r="3584" spans="1:18" s="217" customFormat="1" x14ac:dyDescent="0.25">
      <c r="A3584" s="211">
        <f>+'PAA CONSOLIDADO'!C3587</f>
        <v>0</v>
      </c>
      <c r="B3584" s="211">
        <f>+'PAA CONSOLIDADO'!I3587</f>
        <v>0</v>
      </c>
      <c r="C3584" s="217" t="str">
        <f>+CONCATENATE('PAA CONSOLIDADO'!A3587,"-",'PAA CONSOLIDADO'!D3587,"-",'PAA CONSOLIDADO'!K3587)</f>
        <v>--</v>
      </c>
      <c r="D3584" s="217" t="e">
        <f>+VLOOKUP('PAA CONSOLIDADO'!L3587,LISTAS!$D$4:$E$15,2,0)</f>
        <v>#N/A</v>
      </c>
      <c r="E3584" s="217" t="e">
        <f>+VLOOKUP('PAA CONSOLIDADO'!M3587,LISTAS!$D$4:$E$15,2,0)</f>
        <v>#N/A</v>
      </c>
      <c r="F3584" s="217">
        <f>+'PAA CONSOLIDADO'!O3587</f>
        <v>0</v>
      </c>
      <c r="G3584" s="217">
        <f t="shared" si="165"/>
        <v>1</v>
      </c>
      <c r="H3584" s="217" t="e">
        <f>+VLOOKUP('PAA CONSOLIDADO'!P3587,LISTAS!$B$4:$C$17,2,0)</f>
        <v>#N/A</v>
      </c>
      <c r="I3584" s="217" t="e">
        <f>+VLOOKUP('PAA CONSOLIDADO'!Q3587,LISTAS!$B$22:$C$25,2,0)</f>
        <v>#N/A</v>
      </c>
      <c r="J3584" s="219">
        <f>'PAA CONSOLIDADO'!R3587</f>
        <v>0</v>
      </c>
      <c r="K3584" s="219">
        <f>+'PAA CONSOLIDADO'!S3587</f>
        <v>0</v>
      </c>
      <c r="L3584" s="217" t="e">
        <f>+VLOOKUP('PAA CONSOLIDADO'!T3587,LISTAS!$B$29:$C$31,2,0)</f>
        <v>#N/A</v>
      </c>
      <c r="M3584" s="217" t="e">
        <f>+VLOOKUP('PAA CONSOLIDADO'!U3587,LISTAS!$B$36:$C$39,2,0)</f>
        <v>#N/A</v>
      </c>
      <c r="N3584" s="217" t="str">
        <f t="shared" si="166"/>
        <v>Unidad de Contratación (1)</v>
      </c>
      <c r="O3584" s="217" t="str">
        <f t="shared" si="167"/>
        <v>CO-DC-11001</v>
      </c>
      <c r="P3584" s="217">
        <f>+'PAA CONSOLIDADO'!V3587</f>
        <v>0</v>
      </c>
      <c r="Q3584" s="217">
        <f>+'PAA CONSOLIDADO'!X3587</f>
        <v>0</v>
      </c>
      <c r="R3584" s="217">
        <f>+'PAA CONSOLIDADO'!Y3587</f>
        <v>0</v>
      </c>
    </row>
    <row r="3585" spans="1:18" s="217" customFormat="1" x14ac:dyDescent="0.25">
      <c r="A3585" s="211">
        <f>+'PAA CONSOLIDADO'!C3588</f>
        <v>0</v>
      </c>
      <c r="B3585" s="211">
        <f>+'PAA CONSOLIDADO'!I3588</f>
        <v>0</v>
      </c>
      <c r="C3585" s="217" t="str">
        <f>+CONCATENATE('PAA CONSOLIDADO'!A3588,"-",'PAA CONSOLIDADO'!D3588,"-",'PAA CONSOLIDADO'!K3588)</f>
        <v>--</v>
      </c>
      <c r="D3585" s="217" t="e">
        <f>+VLOOKUP('PAA CONSOLIDADO'!L3588,LISTAS!$D$4:$E$15,2,0)</f>
        <v>#N/A</v>
      </c>
      <c r="E3585" s="217" t="e">
        <f>+VLOOKUP('PAA CONSOLIDADO'!M3588,LISTAS!$D$4:$E$15,2,0)</f>
        <v>#N/A</v>
      </c>
      <c r="F3585" s="217">
        <f>+'PAA CONSOLIDADO'!O3588</f>
        <v>0</v>
      </c>
      <c r="G3585" s="217">
        <f t="shared" si="165"/>
        <v>1</v>
      </c>
      <c r="H3585" s="217" t="e">
        <f>+VLOOKUP('PAA CONSOLIDADO'!P3588,LISTAS!$B$4:$C$17,2,0)</f>
        <v>#N/A</v>
      </c>
      <c r="I3585" s="217" t="e">
        <f>+VLOOKUP('PAA CONSOLIDADO'!Q3588,LISTAS!$B$22:$C$25,2,0)</f>
        <v>#N/A</v>
      </c>
      <c r="J3585" s="219">
        <f>'PAA CONSOLIDADO'!R3588</f>
        <v>0</v>
      </c>
      <c r="K3585" s="219">
        <f>+'PAA CONSOLIDADO'!S3588</f>
        <v>0</v>
      </c>
      <c r="L3585" s="217" t="e">
        <f>+VLOOKUP('PAA CONSOLIDADO'!T3588,LISTAS!$B$29:$C$31,2,0)</f>
        <v>#N/A</v>
      </c>
      <c r="M3585" s="217" t="e">
        <f>+VLOOKUP('PAA CONSOLIDADO'!U3588,LISTAS!$B$36:$C$39,2,0)</f>
        <v>#N/A</v>
      </c>
      <c r="N3585" s="217" t="str">
        <f t="shared" si="166"/>
        <v>Unidad de Contratación (1)</v>
      </c>
      <c r="O3585" s="217" t="str">
        <f t="shared" si="167"/>
        <v>CO-DC-11001</v>
      </c>
      <c r="P3585" s="217">
        <f>+'PAA CONSOLIDADO'!V3588</f>
        <v>0</v>
      </c>
      <c r="Q3585" s="217">
        <f>+'PAA CONSOLIDADO'!X3588</f>
        <v>0</v>
      </c>
      <c r="R3585" s="217">
        <f>+'PAA CONSOLIDADO'!Y3588</f>
        <v>0</v>
      </c>
    </row>
    <row r="3586" spans="1:18" s="217" customFormat="1" x14ac:dyDescent="0.25">
      <c r="A3586" s="211">
        <f>+'PAA CONSOLIDADO'!C3589</f>
        <v>0</v>
      </c>
      <c r="B3586" s="211">
        <f>+'PAA CONSOLIDADO'!I3589</f>
        <v>0</v>
      </c>
      <c r="C3586" s="217" t="str">
        <f>+CONCATENATE('PAA CONSOLIDADO'!A3589,"-",'PAA CONSOLIDADO'!D3589,"-",'PAA CONSOLIDADO'!K3589)</f>
        <v>--</v>
      </c>
      <c r="D3586" s="217" t="e">
        <f>+VLOOKUP('PAA CONSOLIDADO'!L3589,LISTAS!$D$4:$E$15,2,0)</f>
        <v>#N/A</v>
      </c>
      <c r="E3586" s="217" t="e">
        <f>+VLOOKUP('PAA CONSOLIDADO'!M3589,LISTAS!$D$4:$E$15,2,0)</f>
        <v>#N/A</v>
      </c>
      <c r="F3586" s="217">
        <f>+'PAA CONSOLIDADO'!O3589</f>
        <v>0</v>
      </c>
      <c r="G3586" s="217">
        <f t="shared" si="165"/>
        <v>1</v>
      </c>
      <c r="H3586" s="217" t="e">
        <f>+VLOOKUP('PAA CONSOLIDADO'!P3589,LISTAS!$B$4:$C$17,2,0)</f>
        <v>#N/A</v>
      </c>
      <c r="I3586" s="217" t="e">
        <f>+VLOOKUP('PAA CONSOLIDADO'!Q3589,LISTAS!$B$22:$C$25,2,0)</f>
        <v>#N/A</v>
      </c>
      <c r="J3586" s="219">
        <f>'PAA CONSOLIDADO'!R3589</f>
        <v>0</v>
      </c>
      <c r="K3586" s="219">
        <f>+'PAA CONSOLIDADO'!S3589</f>
        <v>0</v>
      </c>
      <c r="L3586" s="217" t="e">
        <f>+VLOOKUP('PAA CONSOLIDADO'!T3589,LISTAS!$B$29:$C$31,2,0)</f>
        <v>#N/A</v>
      </c>
      <c r="M3586" s="217" t="e">
        <f>+VLOOKUP('PAA CONSOLIDADO'!U3589,LISTAS!$B$36:$C$39,2,0)</f>
        <v>#N/A</v>
      </c>
      <c r="N3586" s="217" t="str">
        <f t="shared" si="166"/>
        <v>Unidad de Contratación (1)</v>
      </c>
      <c r="O3586" s="217" t="str">
        <f t="shared" si="167"/>
        <v>CO-DC-11001</v>
      </c>
      <c r="P3586" s="217">
        <f>+'PAA CONSOLIDADO'!V3589</f>
        <v>0</v>
      </c>
      <c r="Q3586" s="217">
        <f>+'PAA CONSOLIDADO'!X3589</f>
        <v>0</v>
      </c>
      <c r="R3586" s="217">
        <f>+'PAA CONSOLIDADO'!Y3589</f>
        <v>0</v>
      </c>
    </row>
    <row r="3587" spans="1:18" s="217" customFormat="1" x14ac:dyDescent="0.25">
      <c r="A3587" s="211">
        <f>+'PAA CONSOLIDADO'!C3590</f>
        <v>0</v>
      </c>
      <c r="B3587" s="211">
        <f>+'PAA CONSOLIDADO'!I3590</f>
        <v>0</v>
      </c>
      <c r="C3587" s="217" t="str">
        <f>+CONCATENATE('PAA CONSOLIDADO'!A3590,"-",'PAA CONSOLIDADO'!D3590,"-",'PAA CONSOLIDADO'!K3590)</f>
        <v>--</v>
      </c>
      <c r="D3587" s="217" t="e">
        <f>+VLOOKUP('PAA CONSOLIDADO'!L3590,LISTAS!$D$4:$E$15,2,0)</f>
        <v>#N/A</v>
      </c>
      <c r="E3587" s="217" t="e">
        <f>+VLOOKUP('PAA CONSOLIDADO'!M3590,LISTAS!$D$4:$E$15,2,0)</f>
        <v>#N/A</v>
      </c>
      <c r="F3587" s="217">
        <f>+'PAA CONSOLIDADO'!O3590</f>
        <v>0</v>
      </c>
      <c r="G3587" s="217">
        <f t="shared" si="165"/>
        <v>1</v>
      </c>
      <c r="H3587" s="217" t="e">
        <f>+VLOOKUP('PAA CONSOLIDADO'!P3590,LISTAS!$B$4:$C$17,2,0)</f>
        <v>#N/A</v>
      </c>
      <c r="I3587" s="217" t="e">
        <f>+VLOOKUP('PAA CONSOLIDADO'!Q3590,LISTAS!$B$22:$C$25,2,0)</f>
        <v>#N/A</v>
      </c>
      <c r="J3587" s="219">
        <f>'PAA CONSOLIDADO'!R3590</f>
        <v>0</v>
      </c>
      <c r="K3587" s="219">
        <f>+'PAA CONSOLIDADO'!S3590</f>
        <v>0</v>
      </c>
      <c r="L3587" s="217" t="e">
        <f>+VLOOKUP('PAA CONSOLIDADO'!T3590,LISTAS!$B$29:$C$31,2,0)</f>
        <v>#N/A</v>
      </c>
      <c r="M3587" s="217" t="e">
        <f>+VLOOKUP('PAA CONSOLIDADO'!U3590,LISTAS!$B$36:$C$39,2,0)</f>
        <v>#N/A</v>
      </c>
      <c r="N3587" s="217" t="str">
        <f t="shared" si="166"/>
        <v>Unidad de Contratación (1)</v>
      </c>
      <c r="O3587" s="217" t="str">
        <f t="shared" si="167"/>
        <v>CO-DC-11001</v>
      </c>
      <c r="P3587" s="217">
        <f>+'PAA CONSOLIDADO'!V3590</f>
        <v>0</v>
      </c>
      <c r="Q3587" s="217">
        <f>+'PAA CONSOLIDADO'!X3590</f>
        <v>0</v>
      </c>
      <c r="R3587" s="217">
        <f>+'PAA CONSOLIDADO'!Y3590</f>
        <v>0</v>
      </c>
    </row>
    <row r="3588" spans="1:18" s="217" customFormat="1" x14ac:dyDescent="0.25">
      <c r="A3588" s="211">
        <f>+'PAA CONSOLIDADO'!C3591</f>
        <v>0</v>
      </c>
      <c r="B3588" s="211">
        <f>+'PAA CONSOLIDADO'!I3591</f>
        <v>0</v>
      </c>
      <c r="C3588" s="217" t="str">
        <f>+CONCATENATE('PAA CONSOLIDADO'!A3591,"-",'PAA CONSOLIDADO'!D3591,"-",'PAA CONSOLIDADO'!K3591)</f>
        <v>--</v>
      </c>
      <c r="D3588" s="217" t="e">
        <f>+VLOOKUP('PAA CONSOLIDADO'!L3591,LISTAS!$D$4:$E$15,2,0)</f>
        <v>#N/A</v>
      </c>
      <c r="E3588" s="217" t="e">
        <f>+VLOOKUP('PAA CONSOLIDADO'!M3591,LISTAS!$D$4:$E$15,2,0)</f>
        <v>#N/A</v>
      </c>
      <c r="F3588" s="217">
        <f>+'PAA CONSOLIDADO'!O3591</f>
        <v>0</v>
      </c>
      <c r="G3588" s="217">
        <f t="shared" si="165"/>
        <v>1</v>
      </c>
      <c r="H3588" s="217" t="e">
        <f>+VLOOKUP('PAA CONSOLIDADO'!P3591,LISTAS!$B$4:$C$17,2,0)</f>
        <v>#N/A</v>
      </c>
      <c r="I3588" s="217" t="e">
        <f>+VLOOKUP('PAA CONSOLIDADO'!Q3591,LISTAS!$B$22:$C$25,2,0)</f>
        <v>#N/A</v>
      </c>
      <c r="J3588" s="219">
        <f>'PAA CONSOLIDADO'!R3591</f>
        <v>0</v>
      </c>
      <c r="K3588" s="219">
        <f>+'PAA CONSOLIDADO'!S3591</f>
        <v>0</v>
      </c>
      <c r="L3588" s="217" t="e">
        <f>+VLOOKUP('PAA CONSOLIDADO'!T3591,LISTAS!$B$29:$C$31,2,0)</f>
        <v>#N/A</v>
      </c>
      <c r="M3588" s="217" t="e">
        <f>+VLOOKUP('PAA CONSOLIDADO'!U3591,LISTAS!$B$36:$C$39,2,0)</f>
        <v>#N/A</v>
      </c>
      <c r="N3588" s="217" t="str">
        <f t="shared" si="166"/>
        <v>Unidad de Contratación (1)</v>
      </c>
      <c r="O3588" s="217" t="str">
        <f t="shared" si="167"/>
        <v>CO-DC-11001</v>
      </c>
      <c r="P3588" s="217">
        <f>+'PAA CONSOLIDADO'!V3591</f>
        <v>0</v>
      </c>
      <c r="Q3588" s="217">
        <f>+'PAA CONSOLIDADO'!X3591</f>
        <v>0</v>
      </c>
      <c r="R3588" s="217">
        <f>+'PAA CONSOLIDADO'!Y3591</f>
        <v>0</v>
      </c>
    </row>
    <row r="3589" spans="1:18" s="217" customFormat="1" x14ac:dyDescent="0.25">
      <c r="A3589" s="211">
        <f>+'PAA CONSOLIDADO'!C3592</f>
        <v>0</v>
      </c>
      <c r="B3589" s="211">
        <f>+'PAA CONSOLIDADO'!I3592</f>
        <v>0</v>
      </c>
      <c r="C3589" s="217" t="str">
        <f>+CONCATENATE('PAA CONSOLIDADO'!A3592,"-",'PAA CONSOLIDADO'!D3592,"-",'PAA CONSOLIDADO'!K3592)</f>
        <v>--</v>
      </c>
      <c r="D3589" s="217" t="e">
        <f>+VLOOKUP('PAA CONSOLIDADO'!L3592,LISTAS!$D$4:$E$15,2,0)</f>
        <v>#N/A</v>
      </c>
      <c r="E3589" s="217" t="e">
        <f>+VLOOKUP('PAA CONSOLIDADO'!M3592,LISTAS!$D$4:$E$15,2,0)</f>
        <v>#N/A</v>
      </c>
      <c r="F3589" s="217">
        <f>+'PAA CONSOLIDADO'!O3592</f>
        <v>0</v>
      </c>
      <c r="G3589" s="217">
        <f t="shared" ref="G3589:G3652" si="168">+IF(ISBLANK(B3589),"",1)</f>
        <v>1</v>
      </c>
      <c r="H3589" s="217" t="e">
        <f>+VLOOKUP('PAA CONSOLIDADO'!P3592,LISTAS!$B$4:$C$17,2,0)</f>
        <v>#N/A</v>
      </c>
      <c r="I3589" s="217" t="e">
        <f>+VLOOKUP('PAA CONSOLIDADO'!Q3592,LISTAS!$B$22:$C$25,2,0)</f>
        <v>#N/A</v>
      </c>
      <c r="J3589" s="219">
        <f>'PAA CONSOLIDADO'!R3592</f>
        <v>0</v>
      </c>
      <c r="K3589" s="219">
        <f>+'PAA CONSOLIDADO'!S3592</f>
        <v>0</v>
      </c>
      <c r="L3589" s="217" t="e">
        <f>+VLOOKUP('PAA CONSOLIDADO'!T3592,LISTAS!$B$29:$C$31,2,0)</f>
        <v>#N/A</v>
      </c>
      <c r="M3589" s="217" t="e">
        <f>+VLOOKUP('PAA CONSOLIDADO'!U3592,LISTAS!$B$36:$C$39,2,0)</f>
        <v>#N/A</v>
      </c>
      <c r="N3589" s="217" t="str">
        <f t="shared" ref="N3589:N3652" si="169">+IF(ISBLANK(B3589),"","Unidad de Contratación (1)")</f>
        <v>Unidad de Contratación (1)</v>
      </c>
      <c r="O3589" s="217" t="str">
        <f t="shared" ref="O3589:O3652" si="170">+IF(ISBLANK(B3589),"","CO-DC-11001")</f>
        <v>CO-DC-11001</v>
      </c>
      <c r="P3589" s="217">
        <f>+'PAA CONSOLIDADO'!V3592</f>
        <v>0</v>
      </c>
      <c r="Q3589" s="217">
        <f>+'PAA CONSOLIDADO'!X3592</f>
        <v>0</v>
      </c>
      <c r="R3589" s="217">
        <f>+'PAA CONSOLIDADO'!Y3592</f>
        <v>0</v>
      </c>
    </row>
    <row r="3590" spans="1:18" s="217" customFormat="1" x14ac:dyDescent="0.25">
      <c r="A3590" s="211">
        <f>+'PAA CONSOLIDADO'!C3593</f>
        <v>0</v>
      </c>
      <c r="B3590" s="211">
        <f>+'PAA CONSOLIDADO'!I3593</f>
        <v>0</v>
      </c>
      <c r="C3590" s="217" t="str">
        <f>+CONCATENATE('PAA CONSOLIDADO'!A3593,"-",'PAA CONSOLIDADO'!D3593,"-",'PAA CONSOLIDADO'!K3593)</f>
        <v>--</v>
      </c>
      <c r="D3590" s="217" t="e">
        <f>+VLOOKUP('PAA CONSOLIDADO'!L3593,LISTAS!$D$4:$E$15,2,0)</f>
        <v>#N/A</v>
      </c>
      <c r="E3590" s="217" t="e">
        <f>+VLOOKUP('PAA CONSOLIDADO'!M3593,LISTAS!$D$4:$E$15,2,0)</f>
        <v>#N/A</v>
      </c>
      <c r="F3590" s="217">
        <f>+'PAA CONSOLIDADO'!O3593</f>
        <v>0</v>
      </c>
      <c r="G3590" s="217">
        <f t="shared" si="168"/>
        <v>1</v>
      </c>
      <c r="H3590" s="217" t="e">
        <f>+VLOOKUP('PAA CONSOLIDADO'!P3593,LISTAS!$B$4:$C$17,2,0)</f>
        <v>#N/A</v>
      </c>
      <c r="I3590" s="217" t="e">
        <f>+VLOOKUP('PAA CONSOLIDADO'!Q3593,LISTAS!$B$22:$C$25,2,0)</f>
        <v>#N/A</v>
      </c>
      <c r="J3590" s="219">
        <f>'PAA CONSOLIDADO'!R3593</f>
        <v>0</v>
      </c>
      <c r="K3590" s="219">
        <f>+'PAA CONSOLIDADO'!S3593</f>
        <v>0</v>
      </c>
      <c r="L3590" s="217" t="e">
        <f>+VLOOKUP('PAA CONSOLIDADO'!T3593,LISTAS!$B$29:$C$31,2,0)</f>
        <v>#N/A</v>
      </c>
      <c r="M3590" s="217" t="e">
        <f>+VLOOKUP('PAA CONSOLIDADO'!U3593,LISTAS!$B$36:$C$39,2,0)</f>
        <v>#N/A</v>
      </c>
      <c r="N3590" s="217" t="str">
        <f t="shared" si="169"/>
        <v>Unidad de Contratación (1)</v>
      </c>
      <c r="O3590" s="217" t="str">
        <f t="shared" si="170"/>
        <v>CO-DC-11001</v>
      </c>
      <c r="P3590" s="217">
        <f>+'PAA CONSOLIDADO'!V3593</f>
        <v>0</v>
      </c>
      <c r="Q3590" s="217">
        <f>+'PAA CONSOLIDADO'!X3593</f>
        <v>0</v>
      </c>
      <c r="R3590" s="217">
        <f>+'PAA CONSOLIDADO'!Y3593</f>
        <v>0</v>
      </c>
    </row>
    <row r="3591" spans="1:18" s="217" customFormat="1" x14ac:dyDescent="0.25">
      <c r="A3591" s="211">
        <f>+'PAA CONSOLIDADO'!C3594</f>
        <v>0</v>
      </c>
      <c r="B3591" s="211">
        <f>+'PAA CONSOLIDADO'!I3594</f>
        <v>0</v>
      </c>
      <c r="C3591" s="217" t="str">
        <f>+CONCATENATE('PAA CONSOLIDADO'!A3594,"-",'PAA CONSOLIDADO'!D3594,"-",'PAA CONSOLIDADO'!K3594)</f>
        <v>--</v>
      </c>
      <c r="D3591" s="217" t="e">
        <f>+VLOOKUP('PAA CONSOLIDADO'!L3594,LISTAS!$D$4:$E$15,2,0)</f>
        <v>#N/A</v>
      </c>
      <c r="E3591" s="217" t="e">
        <f>+VLOOKUP('PAA CONSOLIDADO'!M3594,LISTAS!$D$4:$E$15,2,0)</f>
        <v>#N/A</v>
      </c>
      <c r="F3591" s="217">
        <f>+'PAA CONSOLIDADO'!O3594</f>
        <v>0</v>
      </c>
      <c r="G3591" s="217">
        <f t="shared" si="168"/>
        <v>1</v>
      </c>
      <c r="H3591" s="217" t="e">
        <f>+VLOOKUP('PAA CONSOLIDADO'!P3594,LISTAS!$B$4:$C$17,2,0)</f>
        <v>#N/A</v>
      </c>
      <c r="I3591" s="217" t="e">
        <f>+VLOOKUP('PAA CONSOLIDADO'!Q3594,LISTAS!$B$22:$C$25,2,0)</f>
        <v>#N/A</v>
      </c>
      <c r="J3591" s="219">
        <f>'PAA CONSOLIDADO'!R3594</f>
        <v>0</v>
      </c>
      <c r="K3591" s="219">
        <f>+'PAA CONSOLIDADO'!S3594</f>
        <v>0</v>
      </c>
      <c r="L3591" s="217" t="e">
        <f>+VLOOKUP('PAA CONSOLIDADO'!T3594,LISTAS!$B$29:$C$31,2,0)</f>
        <v>#N/A</v>
      </c>
      <c r="M3591" s="217" t="e">
        <f>+VLOOKUP('PAA CONSOLIDADO'!U3594,LISTAS!$B$36:$C$39,2,0)</f>
        <v>#N/A</v>
      </c>
      <c r="N3591" s="217" t="str">
        <f t="shared" si="169"/>
        <v>Unidad de Contratación (1)</v>
      </c>
      <c r="O3591" s="217" t="str">
        <f t="shared" si="170"/>
        <v>CO-DC-11001</v>
      </c>
      <c r="P3591" s="217">
        <f>+'PAA CONSOLIDADO'!V3594</f>
        <v>0</v>
      </c>
      <c r="Q3591" s="217">
        <f>+'PAA CONSOLIDADO'!X3594</f>
        <v>0</v>
      </c>
      <c r="R3591" s="217">
        <f>+'PAA CONSOLIDADO'!Y3594</f>
        <v>0</v>
      </c>
    </row>
    <row r="3592" spans="1:18" s="217" customFormat="1" x14ac:dyDescent="0.25">
      <c r="A3592" s="211">
        <f>+'PAA CONSOLIDADO'!C3595</f>
        <v>0</v>
      </c>
      <c r="B3592" s="211">
        <f>+'PAA CONSOLIDADO'!I3595</f>
        <v>0</v>
      </c>
      <c r="C3592" s="217" t="str">
        <f>+CONCATENATE('PAA CONSOLIDADO'!A3595,"-",'PAA CONSOLIDADO'!D3595,"-",'PAA CONSOLIDADO'!K3595)</f>
        <v>--</v>
      </c>
      <c r="D3592" s="217" t="e">
        <f>+VLOOKUP('PAA CONSOLIDADO'!L3595,LISTAS!$D$4:$E$15,2,0)</f>
        <v>#N/A</v>
      </c>
      <c r="E3592" s="217" t="e">
        <f>+VLOOKUP('PAA CONSOLIDADO'!M3595,LISTAS!$D$4:$E$15,2,0)</f>
        <v>#N/A</v>
      </c>
      <c r="F3592" s="217">
        <f>+'PAA CONSOLIDADO'!O3595</f>
        <v>0</v>
      </c>
      <c r="G3592" s="217">
        <f t="shared" si="168"/>
        <v>1</v>
      </c>
      <c r="H3592" s="217" t="e">
        <f>+VLOOKUP('PAA CONSOLIDADO'!P3595,LISTAS!$B$4:$C$17,2,0)</f>
        <v>#N/A</v>
      </c>
      <c r="I3592" s="217" t="e">
        <f>+VLOOKUP('PAA CONSOLIDADO'!Q3595,LISTAS!$B$22:$C$25,2,0)</f>
        <v>#N/A</v>
      </c>
      <c r="J3592" s="219">
        <f>'PAA CONSOLIDADO'!R3595</f>
        <v>0</v>
      </c>
      <c r="K3592" s="219">
        <f>+'PAA CONSOLIDADO'!S3595</f>
        <v>0</v>
      </c>
      <c r="L3592" s="217" t="e">
        <f>+VLOOKUP('PAA CONSOLIDADO'!T3595,LISTAS!$B$29:$C$31,2,0)</f>
        <v>#N/A</v>
      </c>
      <c r="M3592" s="217" t="e">
        <f>+VLOOKUP('PAA CONSOLIDADO'!U3595,LISTAS!$B$36:$C$39,2,0)</f>
        <v>#N/A</v>
      </c>
      <c r="N3592" s="217" t="str">
        <f t="shared" si="169"/>
        <v>Unidad de Contratación (1)</v>
      </c>
      <c r="O3592" s="217" t="str">
        <f t="shared" si="170"/>
        <v>CO-DC-11001</v>
      </c>
      <c r="P3592" s="217">
        <f>+'PAA CONSOLIDADO'!V3595</f>
        <v>0</v>
      </c>
      <c r="Q3592" s="217">
        <f>+'PAA CONSOLIDADO'!X3595</f>
        <v>0</v>
      </c>
      <c r="R3592" s="217">
        <f>+'PAA CONSOLIDADO'!Y3595</f>
        <v>0</v>
      </c>
    </row>
    <row r="3593" spans="1:18" s="217" customFormat="1" x14ac:dyDescent="0.25">
      <c r="A3593" s="211">
        <f>+'PAA CONSOLIDADO'!C3596</f>
        <v>0</v>
      </c>
      <c r="B3593" s="211">
        <f>+'PAA CONSOLIDADO'!I3596</f>
        <v>0</v>
      </c>
      <c r="C3593" s="217" t="str">
        <f>+CONCATENATE('PAA CONSOLIDADO'!A3596,"-",'PAA CONSOLIDADO'!D3596,"-",'PAA CONSOLIDADO'!K3596)</f>
        <v>--</v>
      </c>
      <c r="D3593" s="217" t="e">
        <f>+VLOOKUP('PAA CONSOLIDADO'!L3596,LISTAS!$D$4:$E$15,2,0)</f>
        <v>#N/A</v>
      </c>
      <c r="E3593" s="217" t="e">
        <f>+VLOOKUP('PAA CONSOLIDADO'!M3596,LISTAS!$D$4:$E$15,2,0)</f>
        <v>#N/A</v>
      </c>
      <c r="F3593" s="217">
        <f>+'PAA CONSOLIDADO'!O3596</f>
        <v>0</v>
      </c>
      <c r="G3593" s="217">
        <f t="shared" si="168"/>
        <v>1</v>
      </c>
      <c r="H3593" s="217" t="e">
        <f>+VLOOKUP('PAA CONSOLIDADO'!P3596,LISTAS!$B$4:$C$17,2,0)</f>
        <v>#N/A</v>
      </c>
      <c r="I3593" s="217" t="e">
        <f>+VLOOKUP('PAA CONSOLIDADO'!Q3596,LISTAS!$B$22:$C$25,2,0)</f>
        <v>#N/A</v>
      </c>
      <c r="J3593" s="219">
        <f>'PAA CONSOLIDADO'!R3596</f>
        <v>0</v>
      </c>
      <c r="K3593" s="219">
        <f>+'PAA CONSOLIDADO'!S3596</f>
        <v>0</v>
      </c>
      <c r="L3593" s="217" t="e">
        <f>+VLOOKUP('PAA CONSOLIDADO'!T3596,LISTAS!$B$29:$C$31,2,0)</f>
        <v>#N/A</v>
      </c>
      <c r="M3593" s="217" t="e">
        <f>+VLOOKUP('PAA CONSOLIDADO'!U3596,LISTAS!$B$36:$C$39,2,0)</f>
        <v>#N/A</v>
      </c>
      <c r="N3593" s="217" t="str">
        <f t="shared" si="169"/>
        <v>Unidad de Contratación (1)</v>
      </c>
      <c r="O3593" s="217" t="str">
        <f t="shared" si="170"/>
        <v>CO-DC-11001</v>
      </c>
      <c r="P3593" s="217">
        <f>+'PAA CONSOLIDADO'!V3596</f>
        <v>0</v>
      </c>
      <c r="Q3593" s="217">
        <f>+'PAA CONSOLIDADO'!X3596</f>
        <v>0</v>
      </c>
      <c r="R3593" s="217">
        <f>+'PAA CONSOLIDADO'!Y3596</f>
        <v>0</v>
      </c>
    </row>
    <row r="3594" spans="1:18" s="217" customFormat="1" x14ac:dyDescent="0.25">
      <c r="A3594" s="211">
        <f>+'PAA CONSOLIDADO'!C3597</f>
        <v>0</v>
      </c>
      <c r="B3594" s="211">
        <f>+'PAA CONSOLIDADO'!I3597</f>
        <v>0</v>
      </c>
      <c r="C3594" s="217" t="str">
        <f>+CONCATENATE('PAA CONSOLIDADO'!A3597,"-",'PAA CONSOLIDADO'!D3597,"-",'PAA CONSOLIDADO'!K3597)</f>
        <v>--</v>
      </c>
      <c r="D3594" s="217" t="e">
        <f>+VLOOKUP('PAA CONSOLIDADO'!L3597,LISTAS!$D$4:$E$15,2,0)</f>
        <v>#N/A</v>
      </c>
      <c r="E3594" s="217" t="e">
        <f>+VLOOKUP('PAA CONSOLIDADO'!M3597,LISTAS!$D$4:$E$15,2,0)</f>
        <v>#N/A</v>
      </c>
      <c r="F3594" s="217">
        <f>+'PAA CONSOLIDADO'!O3597</f>
        <v>0</v>
      </c>
      <c r="G3594" s="217">
        <f t="shared" si="168"/>
        <v>1</v>
      </c>
      <c r="H3594" s="217" t="e">
        <f>+VLOOKUP('PAA CONSOLIDADO'!P3597,LISTAS!$B$4:$C$17,2,0)</f>
        <v>#N/A</v>
      </c>
      <c r="I3594" s="217" t="e">
        <f>+VLOOKUP('PAA CONSOLIDADO'!Q3597,LISTAS!$B$22:$C$25,2,0)</f>
        <v>#N/A</v>
      </c>
      <c r="J3594" s="219">
        <f>'PAA CONSOLIDADO'!R3597</f>
        <v>0</v>
      </c>
      <c r="K3594" s="219">
        <f>+'PAA CONSOLIDADO'!S3597</f>
        <v>0</v>
      </c>
      <c r="L3594" s="217" t="e">
        <f>+VLOOKUP('PAA CONSOLIDADO'!T3597,LISTAS!$B$29:$C$31,2,0)</f>
        <v>#N/A</v>
      </c>
      <c r="M3594" s="217" t="e">
        <f>+VLOOKUP('PAA CONSOLIDADO'!U3597,LISTAS!$B$36:$C$39,2,0)</f>
        <v>#N/A</v>
      </c>
      <c r="N3594" s="217" t="str">
        <f t="shared" si="169"/>
        <v>Unidad de Contratación (1)</v>
      </c>
      <c r="O3594" s="217" t="str">
        <f t="shared" si="170"/>
        <v>CO-DC-11001</v>
      </c>
      <c r="P3594" s="217">
        <f>+'PAA CONSOLIDADO'!V3597</f>
        <v>0</v>
      </c>
      <c r="Q3594" s="217">
        <f>+'PAA CONSOLIDADO'!X3597</f>
        <v>0</v>
      </c>
      <c r="R3594" s="217">
        <f>+'PAA CONSOLIDADO'!Y3597</f>
        <v>0</v>
      </c>
    </row>
    <row r="3595" spans="1:18" s="217" customFormat="1" x14ac:dyDescent="0.25">
      <c r="A3595" s="211">
        <f>+'PAA CONSOLIDADO'!C3598</f>
        <v>0</v>
      </c>
      <c r="B3595" s="211">
        <f>+'PAA CONSOLIDADO'!I3598</f>
        <v>0</v>
      </c>
      <c r="C3595" s="217" t="str">
        <f>+CONCATENATE('PAA CONSOLIDADO'!A3598,"-",'PAA CONSOLIDADO'!D3598,"-",'PAA CONSOLIDADO'!K3598)</f>
        <v>--</v>
      </c>
      <c r="D3595" s="217" t="e">
        <f>+VLOOKUP('PAA CONSOLIDADO'!L3598,LISTAS!$D$4:$E$15,2,0)</f>
        <v>#N/A</v>
      </c>
      <c r="E3595" s="217" t="e">
        <f>+VLOOKUP('PAA CONSOLIDADO'!M3598,LISTAS!$D$4:$E$15,2,0)</f>
        <v>#N/A</v>
      </c>
      <c r="F3595" s="217">
        <f>+'PAA CONSOLIDADO'!O3598</f>
        <v>0</v>
      </c>
      <c r="G3595" s="217">
        <f t="shared" si="168"/>
        <v>1</v>
      </c>
      <c r="H3595" s="217" t="e">
        <f>+VLOOKUP('PAA CONSOLIDADO'!P3598,LISTAS!$B$4:$C$17,2,0)</f>
        <v>#N/A</v>
      </c>
      <c r="I3595" s="217" t="e">
        <f>+VLOOKUP('PAA CONSOLIDADO'!Q3598,LISTAS!$B$22:$C$25,2,0)</f>
        <v>#N/A</v>
      </c>
      <c r="J3595" s="219">
        <f>'PAA CONSOLIDADO'!R3598</f>
        <v>0</v>
      </c>
      <c r="K3595" s="219">
        <f>+'PAA CONSOLIDADO'!S3598</f>
        <v>0</v>
      </c>
      <c r="L3595" s="217" t="e">
        <f>+VLOOKUP('PAA CONSOLIDADO'!T3598,LISTAS!$B$29:$C$31,2,0)</f>
        <v>#N/A</v>
      </c>
      <c r="M3595" s="217" t="e">
        <f>+VLOOKUP('PAA CONSOLIDADO'!U3598,LISTAS!$B$36:$C$39,2,0)</f>
        <v>#N/A</v>
      </c>
      <c r="N3595" s="217" t="str">
        <f t="shared" si="169"/>
        <v>Unidad de Contratación (1)</v>
      </c>
      <c r="O3595" s="217" t="str">
        <f t="shared" si="170"/>
        <v>CO-DC-11001</v>
      </c>
      <c r="P3595" s="217">
        <f>+'PAA CONSOLIDADO'!V3598</f>
        <v>0</v>
      </c>
      <c r="Q3595" s="217">
        <f>+'PAA CONSOLIDADO'!X3598</f>
        <v>0</v>
      </c>
      <c r="R3595" s="217">
        <f>+'PAA CONSOLIDADO'!Y3598</f>
        <v>0</v>
      </c>
    </row>
    <row r="3596" spans="1:18" s="217" customFormat="1" x14ac:dyDescent="0.25">
      <c r="A3596" s="211">
        <f>+'PAA CONSOLIDADO'!C3599</f>
        <v>0</v>
      </c>
      <c r="B3596" s="211">
        <f>+'PAA CONSOLIDADO'!I3599</f>
        <v>0</v>
      </c>
      <c r="C3596" s="217" t="str">
        <f>+CONCATENATE('PAA CONSOLIDADO'!A3599,"-",'PAA CONSOLIDADO'!D3599,"-",'PAA CONSOLIDADO'!K3599)</f>
        <v>--</v>
      </c>
      <c r="D3596" s="217" t="e">
        <f>+VLOOKUP('PAA CONSOLIDADO'!L3599,LISTAS!$D$4:$E$15,2,0)</f>
        <v>#N/A</v>
      </c>
      <c r="E3596" s="217" t="e">
        <f>+VLOOKUP('PAA CONSOLIDADO'!M3599,LISTAS!$D$4:$E$15,2,0)</f>
        <v>#N/A</v>
      </c>
      <c r="F3596" s="217">
        <f>+'PAA CONSOLIDADO'!O3599</f>
        <v>0</v>
      </c>
      <c r="G3596" s="217">
        <f t="shared" si="168"/>
        <v>1</v>
      </c>
      <c r="H3596" s="217" t="e">
        <f>+VLOOKUP('PAA CONSOLIDADO'!P3599,LISTAS!$B$4:$C$17,2,0)</f>
        <v>#N/A</v>
      </c>
      <c r="I3596" s="217" t="e">
        <f>+VLOOKUP('PAA CONSOLIDADO'!Q3599,LISTAS!$B$22:$C$25,2,0)</f>
        <v>#N/A</v>
      </c>
      <c r="J3596" s="219">
        <f>'PAA CONSOLIDADO'!R3599</f>
        <v>0</v>
      </c>
      <c r="K3596" s="219">
        <f>+'PAA CONSOLIDADO'!S3599</f>
        <v>0</v>
      </c>
      <c r="L3596" s="217" t="e">
        <f>+VLOOKUP('PAA CONSOLIDADO'!T3599,LISTAS!$B$29:$C$31,2,0)</f>
        <v>#N/A</v>
      </c>
      <c r="M3596" s="217" t="e">
        <f>+VLOOKUP('PAA CONSOLIDADO'!U3599,LISTAS!$B$36:$C$39,2,0)</f>
        <v>#N/A</v>
      </c>
      <c r="N3596" s="217" t="str">
        <f t="shared" si="169"/>
        <v>Unidad de Contratación (1)</v>
      </c>
      <c r="O3596" s="217" t="str">
        <f t="shared" si="170"/>
        <v>CO-DC-11001</v>
      </c>
      <c r="P3596" s="217">
        <f>+'PAA CONSOLIDADO'!V3599</f>
        <v>0</v>
      </c>
      <c r="Q3596" s="217">
        <f>+'PAA CONSOLIDADO'!X3599</f>
        <v>0</v>
      </c>
      <c r="R3596" s="217">
        <f>+'PAA CONSOLIDADO'!Y3599</f>
        <v>0</v>
      </c>
    </row>
    <row r="3597" spans="1:18" s="217" customFormat="1" x14ac:dyDescent="0.25">
      <c r="A3597" s="211">
        <f>+'PAA CONSOLIDADO'!C3600</f>
        <v>0</v>
      </c>
      <c r="B3597" s="211">
        <f>+'PAA CONSOLIDADO'!I3600</f>
        <v>0</v>
      </c>
      <c r="C3597" s="217" t="str">
        <f>+CONCATENATE('PAA CONSOLIDADO'!A3600,"-",'PAA CONSOLIDADO'!D3600,"-",'PAA CONSOLIDADO'!K3600)</f>
        <v>--</v>
      </c>
      <c r="D3597" s="217" t="e">
        <f>+VLOOKUP('PAA CONSOLIDADO'!L3600,LISTAS!$D$4:$E$15,2,0)</f>
        <v>#N/A</v>
      </c>
      <c r="E3597" s="217" t="e">
        <f>+VLOOKUP('PAA CONSOLIDADO'!M3600,LISTAS!$D$4:$E$15,2,0)</f>
        <v>#N/A</v>
      </c>
      <c r="F3597" s="217">
        <f>+'PAA CONSOLIDADO'!O3600</f>
        <v>0</v>
      </c>
      <c r="G3597" s="217">
        <f t="shared" si="168"/>
        <v>1</v>
      </c>
      <c r="H3597" s="217" t="e">
        <f>+VLOOKUP('PAA CONSOLIDADO'!P3600,LISTAS!$B$4:$C$17,2,0)</f>
        <v>#N/A</v>
      </c>
      <c r="I3597" s="217" t="e">
        <f>+VLOOKUP('PAA CONSOLIDADO'!Q3600,LISTAS!$B$22:$C$25,2,0)</f>
        <v>#N/A</v>
      </c>
      <c r="J3597" s="219">
        <f>'PAA CONSOLIDADO'!R3600</f>
        <v>0</v>
      </c>
      <c r="K3597" s="219">
        <f>+'PAA CONSOLIDADO'!S3600</f>
        <v>0</v>
      </c>
      <c r="L3597" s="217" t="e">
        <f>+VLOOKUP('PAA CONSOLIDADO'!T3600,LISTAS!$B$29:$C$31,2,0)</f>
        <v>#N/A</v>
      </c>
      <c r="M3597" s="217" t="e">
        <f>+VLOOKUP('PAA CONSOLIDADO'!U3600,LISTAS!$B$36:$C$39,2,0)</f>
        <v>#N/A</v>
      </c>
      <c r="N3597" s="217" t="str">
        <f t="shared" si="169"/>
        <v>Unidad de Contratación (1)</v>
      </c>
      <c r="O3597" s="217" t="str">
        <f t="shared" si="170"/>
        <v>CO-DC-11001</v>
      </c>
      <c r="P3597" s="217">
        <f>+'PAA CONSOLIDADO'!V3600</f>
        <v>0</v>
      </c>
      <c r="Q3597" s="217">
        <f>+'PAA CONSOLIDADO'!X3600</f>
        <v>0</v>
      </c>
      <c r="R3597" s="217">
        <f>+'PAA CONSOLIDADO'!Y3600</f>
        <v>0</v>
      </c>
    </row>
    <row r="3598" spans="1:18" s="217" customFormat="1" x14ac:dyDescent="0.25">
      <c r="A3598" s="211">
        <f>+'PAA CONSOLIDADO'!C3601</f>
        <v>0</v>
      </c>
      <c r="B3598" s="211">
        <f>+'PAA CONSOLIDADO'!I3601</f>
        <v>0</v>
      </c>
      <c r="C3598" s="217" t="str">
        <f>+CONCATENATE('PAA CONSOLIDADO'!A3601,"-",'PAA CONSOLIDADO'!D3601,"-",'PAA CONSOLIDADO'!K3601)</f>
        <v>--</v>
      </c>
      <c r="D3598" s="217" t="e">
        <f>+VLOOKUP('PAA CONSOLIDADO'!L3601,LISTAS!$D$4:$E$15,2,0)</f>
        <v>#N/A</v>
      </c>
      <c r="E3598" s="217" t="e">
        <f>+VLOOKUP('PAA CONSOLIDADO'!M3601,LISTAS!$D$4:$E$15,2,0)</f>
        <v>#N/A</v>
      </c>
      <c r="F3598" s="217">
        <f>+'PAA CONSOLIDADO'!O3601</f>
        <v>0</v>
      </c>
      <c r="G3598" s="217">
        <f t="shared" si="168"/>
        <v>1</v>
      </c>
      <c r="H3598" s="217" t="e">
        <f>+VLOOKUP('PAA CONSOLIDADO'!P3601,LISTAS!$B$4:$C$17,2,0)</f>
        <v>#N/A</v>
      </c>
      <c r="I3598" s="217" t="e">
        <f>+VLOOKUP('PAA CONSOLIDADO'!Q3601,LISTAS!$B$22:$C$25,2,0)</f>
        <v>#N/A</v>
      </c>
      <c r="J3598" s="219">
        <f>'PAA CONSOLIDADO'!R3601</f>
        <v>0</v>
      </c>
      <c r="K3598" s="219">
        <f>+'PAA CONSOLIDADO'!S3601</f>
        <v>0</v>
      </c>
      <c r="L3598" s="217" t="e">
        <f>+VLOOKUP('PAA CONSOLIDADO'!T3601,LISTAS!$B$29:$C$31,2,0)</f>
        <v>#N/A</v>
      </c>
      <c r="M3598" s="217" t="e">
        <f>+VLOOKUP('PAA CONSOLIDADO'!U3601,LISTAS!$B$36:$C$39,2,0)</f>
        <v>#N/A</v>
      </c>
      <c r="N3598" s="217" t="str">
        <f t="shared" si="169"/>
        <v>Unidad de Contratación (1)</v>
      </c>
      <c r="O3598" s="217" t="str">
        <f t="shared" si="170"/>
        <v>CO-DC-11001</v>
      </c>
      <c r="P3598" s="217">
        <f>+'PAA CONSOLIDADO'!V3601</f>
        <v>0</v>
      </c>
      <c r="Q3598" s="217">
        <f>+'PAA CONSOLIDADO'!X3601</f>
        <v>0</v>
      </c>
      <c r="R3598" s="217">
        <f>+'PAA CONSOLIDADO'!Y3601</f>
        <v>0</v>
      </c>
    </row>
    <row r="3599" spans="1:18" s="217" customFormat="1" x14ac:dyDescent="0.25">
      <c r="A3599" s="211">
        <f>+'PAA CONSOLIDADO'!C3602</f>
        <v>0</v>
      </c>
      <c r="B3599" s="211">
        <f>+'PAA CONSOLIDADO'!I3602</f>
        <v>0</v>
      </c>
      <c r="C3599" s="217" t="str">
        <f>+CONCATENATE('PAA CONSOLIDADO'!A3602,"-",'PAA CONSOLIDADO'!D3602,"-",'PAA CONSOLIDADO'!K3602)</f>
        <v>--</v>
      </c>
      <c r="D3599" s="217" t="e">
        <f>+VLOOKUP('PAA CONSOLIDADO'!L3602,LISTAS!$D$4:$E$15,2,0)</f>
        <v>#N/A</v>
      </c>
      <c r="E3599" s="217" t="e">
        <f>+VLOOKUP('PAA CONSOLIDADO'!M3602,LISTAS!$D$4:$E$15,2,0)</f>
        <v>#N/A</v>
      </c>
      <c r="F3599" s="217">
        <f>+'PAA CONSOLIDADO'!O3602</f>
        <v>0</v>
      </c>
      <c r="G3599" s="217">
        <f t="shared" si="168"/>
        <v>1</v>
      </c>
      <c r="H3599" s="217" t="e">
        <f>+VLOOKUP('PAA CONSOLIDADO'!P3602,LISTAS!$B$4:$C$17,2,0)</f>
        <v>#N/A</v>
      </c>
      <c r="I3599" s="217" t="e">
        <f>+VLOOKUP('PAA CONSOLIDADO'!Q3602,LISTAS!$B$22:$C$25,2,0)</f>
        <v>#N/A</v>
      </c>
      <c r="J3599" s="219">
        <f>'PAA CONSOLIDADO'!R3602</f>
        <v>0</v>
      </c>
      <c r="K3599" s="219">
        <f>+'PAA CONSOLIDADO'!S3602</f>
        <v>0</v>
      </c>
      <c r="L3599" s="217" t="e">
        <f>+VLOOKUP('PAA CONSOLIDADO'!T3602,LISTAS!$B$29:$C$31,2,0)</f>
        <v>#N/A</v>
      </c>
      <c r="M3599" s="217" t="e">
        <f>+VLOOKUP('PAA CONSOLIDADO'!U3602,LISTAS!$B$36:$C$39,2,0)</f>
        <v>#N/A</v>
      </c>
      <c r="N3599" s="217" t="str">
        <f t="shared" si="169"/>
        <v>Unidad de Contratación (1)</v>
      </c>
      <c r="O3599" s="217" t="str">
        <f t="shared" si="170"/>
        <v>CO-DC-11001</v>
      </c>
      <c r="P3599" s="217">
        <f>+'PAA CONSOLIDADO'!V3602</f>
        <v>0</v>
      </c>
      <c r="Q3599" s="217">
        <f>+'PAA CONSOLIDADO'!X3602</f>
        <v>0</v>
      </c>
      <c r="R3599" s="217">
        <f>+'PAA CONSOLIDADO'!Y3602</f>
        <v>0</v>
      </c>
    </row>
    <row r="3600" spans="1:18" s="217" customFormat="1" x14ac:dyDescent="0.25">
      <c r="A3600" s="211">
        <f>+'PAA CONSOLIDADO'!C3603</f>
        <v>0</v>
      </c>
      <c r="B3600" s="211">
        <f>+'PAA CONSOLIDADO'!I3603</f>
        <v>0</v>
      </c>
      <c r="C3600" s="217" t="str">
        <f>+CONCATENATE('PAA CONSOLIDADO'!A3603,"-",'PAA CONSOLIDADO'!D3603,"-",'PAA CONSOLIDADO'!K3603)</f>
        <v>--</v>
      </c>
      <c r="D3600" s="217" t="e">
        <f>+VLOOKUP('PAA CONSOLIDADO'!L3603,LISTAS!$D$4:$E$15,2,0)</f>
        <v>#N/A</v>
      </c>
      <c r="E3600" s="217" t="e">
        <f>+VLOOKUP('PAA CONSOLIDADO'!M3603,LISTAS!$D$4:$E$15,2,0)</f>
        <v>#N/A</v>
      </c>
      <c r="F3600" s="217">
        <f>+'PAA CONSOLIDADO'!O3603</f>
        <v>0</v>
      </c>
      <c r="G3600" s="217">
        <f t="shared" si="168"/>
        <v>1</v>
      </c>
      <c r="H3600" s="217" t="e">
        <f>+VLOOKUP('PAA CONSOLIDADO'!P3603,LISTAS!$B$4:$C$17,2,0)</f>
        <v>#N/A</v>
      </c>
      <c r="I3600" s="217" t="e">
        <f>+VLOOKUP('PAA CONSOLIDADO'!Q3603,LISTAS!$B$22:$C$25,2,0)</f>
        <v>#N/A</v>
      </c>
      <c r="J3600" s="219">
        <f>'PAA CONSOLIDADO'!R3603</f>
        <v>0</v>
      </c>
      <c r="K3600" s="219">
        <f>+'PAA CONSOLIDADO'!S3603</f>
        <v>0</v>
      </c>
      <c r="L3600" s="217" t="e">
        <f>+VLOOKUP('PAA CONSOLIDADO'!T3603,LISTAS!$B$29:$C$31,2,0)</f>
        <v>#N/A</v>
      </c>
      <c r="M3600" s="217" t="e">
        <f>+VLOOKUP('PAA CONSOLIDADO'!U3603,LISTAS!$B$36:$C$39,2,0)</f>
        <v>#N/A</v>
      </c>
      <c r="N3600" s="217" t="str">
        <f t="shared" si="169"/>
        <v>Unidad de Contratación (1)</v>
      </c>
      <c r="O3600" s="217" t="str">
        <f t="shared" si="170"/>
        <v>CO-DC-11001</v>
      </c>
      <c r="P3600" s="217">
        <f>+'PAA CONSOLIDADO'!V3603</f>
        <v>0</v>
      </c>
      <c r="Q3600" s="217">
        <f>+'PAA CONSOLIDADO'!X3603</f>
        <v>0</v>
      </c>
      <c r="R3600" s="217">
        <f>+'PAA CONSOLIDADO'!Y3603</f>
        <v>0</v>
      </c>
    </row>
    <row r="3601" spans="1:18" s="217" customFormat="1" x14ac:dyDescent="0.25">
      <c r="A3601" s="211">
        <f>+'PAA CONSOLIDADO'!C3604</f>
        <v>0</v>
      </c>
      <c r="B3601" s="211">
        <f>+'PAA CONSOLIDADO'!I3604</f>
        <v>0</v>
      </c>
      <c r="C3601" s="217" t="str">
        <f>+CONCATENATE('PAA CONSOLIDADO'!A3604,"-",'PAA CONSOLIDADO'!D3604,"-",'PAA CONSOLIDADO'!K3604)</f>
        <v>--</v>
      </c>
      <c r="D3601" s="217" t="e">
        <f>+VLOOKUP('PAA CONSOLIDADO'!L3604,LISTAS!$D$4:$E$15,2,0)</f>
        <v>#N/A</v>
      </c>
      <c r="E3601" s="217" t="e">
        <f>+VLOOKUP('PAA CONSOLIDADO'!M3604,LISTAS!$D$4:$E$15,2,0)</f>
        <v>#N/A</v>
      </c>
      <c r="F3601" s="217">
        <f>+'PAA CONSOLIDADO'!O3604</f>
        <v>0</v>
      </c>
      <c r="G3601" s="217">
        <f t="shared" si="168"/>
        <v>1</v>
      </c>
      <c r="H3601" s="217" t="e">
        <f>+VLOOKUP('PAA CONSOLIDADO'!P3604,LISTAS!$B$4:$C$17,2,0)</f>
        <v>#N/A</v>
      </c>
      <c r="I3601" s="217" t="e">
        <f>+VLOOKUP('PAA CONSOLIDADO'!Q3604,LISTAS!$B$22:$C$25,2,0)</f>
        <v>#N/A</v>
      </c>
      <c r="J3601" s="219">
        <f>'PAA CONSOLIDADO'!R3604</f>
        <v>0</v>
      </c>
      <c r="K3601" s="219">
        <f>+'PAA CONSOLIDADO'!S3604</f>
        <v>0</v>
      </c>
      <c r="L3601" s="217" t="e">
        <f>+VLOOKUP('PAA CONSOLIDADO'!T3604,LISTAS!$B$29:$C$31,2,0)</f>
        <v>#N/A</v>
      </c>
      <c r="M3601" s="217" t="e">
        <f>+VLOOKUP('PAA CONSOLIDADO'!U3604,LISTAS!$B$36:$C$39,2,0)</f>
        <v>#N/A</v>
      </c>
      <c r="N3601" s="217" t="str">
        <f t="shared" si="169"/>
        <v>Unidad de Contratación (1)</v>
      </c>
      <c r="O3601" s="217" t="str">
        <f t="shared" si="170"/>
        <v>CO-DC-11001</v>
      </c>
      <c r="P3601" s="217">
        <f>+'PAA CONSOLIDADO'!V3604</f>
        <v>0</v>
      </c>
      <c r="Q3601" s="217">
        <f>+'PAA CONSOLIDADO'!X3604</f>
        <v>0</v>
      </c>
      <c r="R3601" s="217">
        <f>+'PAA CONSOLIDADO'!Y3604</f>
        <v>0</v>
      </c>
    </row>
    <row r="3602" spans="1:18" s="217" customFormat="1" x14ac:dyDescent="0.25">
      <c r="A3602" s="211">
        <f>+'PAA CONSOLIDADO'!C3605</f>
        <v>0</v>
      </c>
      <c r="B3602" s="211">
        <f>+'PAA CONSOLIDADO'!I3605</f>
        <v>0</v>
      </c>
      <c r="C3602" s="217" t="str">
        <f>+CONCATENATE('PAA CONSOLIDADO'!A3605,"-",'PAA CONSOLIDADO'!D3605,"-",'PAA CONSOLIDADO'!K3605)</f>
        <v>--</v>
      </c>
      <c r="D3602" s="217" t="e">
        <f>+VLOOKUP('PAA CONSOLIDADO'!L3605,LISTAS!$D$4:$E$15,2,0)</f>
        <v>#N/A</v>
      </c>
      <c r="E3602" s="217" t="e">
        <f>+VLOOKUP('PAA CONSOLIDADO'!M3605,LISTAS!$D$4:$E$15,2,0)</f>
        <v>#N/A</v>
      </c>
      <c r="F3602" s="217">
        <f>+'PAA CONSOLIDADO'!O3605</f>
        <v>0</v>
      </c>
      <c r="G3602" s="217">
        <f t="shared" si="168"/>
        <v>1</v>
      </c>
      <c r="H3602" s="217" t="e">
        <f>+VLOOKUP('PAA CONSOLIDADO'!P3605,LISTAS!$B$4:$C$17,2,0)</f>
        <v>#N/A</v>
      </c>
      <c r="I3602" s="217" t="e">
        <f>+VLOOKUP('PAA CONSOLIDADO'!Q3605,LISTAS!$B$22:$C$25,2,0)</f>
        <v>#N/A</v>
      </c>
      <c r="J3602" s="219">
        <f>'PAA CONSOLIDADO'!R3605</f>
        <v>0</v>
      </c>
      <c r="K3602" s="219">
        <f>+'PAA CONSOLIDADO'!S3605</f>
        <v>0</v>
      </c>
      <c r="L3602" s="217" t="e">
        <f>+VLOOKUP('PAA CONSOLIDADO'!T3605,LISTAS!$B$29:$C$31,2,0)</f>
        <v>#N/A</v>
      </c>
      <c r="M3602" s="217" t="e">
        <f>+VLOOKUP('PAA CONSOLIDADO'!U3605,LISTAS!$B$36:$C$39,2,0)</f>
        <v>#N/A</v>
      </c>
      <c r="N3602" s="217" t="str">
        <f t="shared" si="169"/>
        <v>Unidad de Contratación (1)</v>
      </c>
      <c r="O3602" s="217" t="str">
        <f t="shared" si="170"/>
        <v>CO-DC-11001</v>
      </c>
      <c r="P3602" s="217">
        <f>+'PAA CONSOLIDADO'!V3605</f>
        <v>0</v>
      </c>
      <c r="Q3602" s="217">
        <f>+'PAA CONSOLIDADO'!X3605</f>
        <v>0</v>
      </c>
      <c r="R3602" s="217">
        <f>+'PAA CONSOLIDADO'!Y3605</f>
        <v>0</v>
      </c>
    </row>
    <row r="3603" spans="1:18" s="217" customFormat="1" x14ac:dyDescent="0.25">
      <c r="A3603" s="211">
        <f>+'PAA CONSOLIDADO'!C3606</f>
        <v>0</v>
      </c>
      <c r="B3603" s="211">
        <f>+'PAA CONSOLIDADO'!I3606</f>
        <v>0</v>
      </c>
      <c r="C3603" s="217" t="str">
        <f>+CONCATENATE('PAA CONSOLIDADO'!A3606,"-",'PAA CONSOLIDADO'!D3606,"-",'PAA CONSOLIDADO'!K3606)</f>
        <v>--</v>
      </c>
      <c r="D3603" s="217" t="e">
        <f>+VLOOKUP('PAA CONSOLIDADO'!L3606,LISTAS!$D$4:$E$15,2,0)</f>
        <v>#N/A</v>
      </c>
      <c r="E3603" s="217" t="e">
        <f>+VLOOKUP('PAA CONSOLIDADO'!M3606,LISTAS!$D$4:$E$15,2,0)</f>
        <v>#N/A</v>
      </c>
      <c r="F3603" s="217">
        <f>+'PAA CONSOLIDADO'!O3606</f>
        <v>0</v>
      </c>
      <c r="G3603" s="217">
        <f t="shared" si="168"/>
        <v>1</v>
      </c>
      <c r="H3603" s="217" t="e">
        <f>+VLOOKUP('PAA CONSOLIDADO'!P3606,LISTAS!$B$4:$C$17,2,0)</f>
        <v>#N/A</v>
      </c>
      <c r="I3603" s="217" t="e">
        <f>+VLOOKUP('PAA CONSOLIDADO'!Q3606,LISTAS!$B$22:$C$25,2,0)</f>
        <v>#N/A</v>
      </c>
      <c r="J3603" s="219">
        <f>'PAA CONSOLIDADO'!R3606</f>
        <v>0</v>
      </c>
      <c r="K3603" s="219">
        <f>+'PAA CONSOLIDADO'!S3606</f>
        <v>0</v>
      </c>
      <c r="L3603" s="217" t="e">
        <f>+VLOOKUP('PAA CONSOLIDADO'!T3606,LISTAS!$B$29:$C$31,2,0)</f>
        <v>#N/A</v>
      </c>
      <c r="M3603" s="217" t="e">
        <f>+VLOOKUP('PAA CONSOLIDADO'!U3606,LISTAS!$B$36:$C$39,2,0)</f>
        <v>#N/A</v>
      </c>
      <c r="N3603" s="217" t="str">
        <f t="shared" si="169"/>
        <v>Unidad de Contratación (1)</v>
      </c>
      <c r="O3603" s="217" t="str">
        <f t="shared" si="170"/>
        <v>CO-DC-11001</v>
      </c>
      <c r="P3603" s="217">
        <f>+'PAA CONSOLIDADO'!V3606</f>
        <v>0</v>
      </c>
      <c r="Q3603" s="217">
        <f>+'PAA CONSOLIDADO'!X3606</f>
        <v>0</v>
      </c>
      <c r="R3603" s="217">
        <f>+'PAA CONSOLIDADO'!Y3606</f>
        <v>0</v>
      </c>
    </row>
    <row r="3604" spans="1:18" s="217" customFormat="1" x14ac:dyDescent="0.25">
      <c r="A3604" s="211">
        <f>+'PAA CONSOLIDADO'!C3607</f>
        <v>0</v>
      </c>
      <c r="B3604" s="211">
        <f>+'PAA CONSOLIDADO'!I3607</f>
        <v>0</v>
      </c>
      <c r="C3604" s="217" t="str">
        <f>+CONCATENATE('PAA CONSOLIDADO'!A3607,"-",'PAA CONSOLIDADO'!D3607,"-",'PAA CONSOLIDADO'!K3607)</f>
        <v>--</v>
      </c>
      <c r="D3604" s="217" t="e">
        <f>+VLOOKUP('PAA CONSOLIDADO'!L3607,LISTAS!$D$4:$E$15,2,0)</f>
        <v>#N/A</v>
      </c>
      <c r="E3604" s="217" t="e">
        <f>+VLOOKUP('PAA CONSOLIDADO'!M3607,LISTAS!$D$4:$E$15,2,0)</f>
        <v>#N/A</v>
      </c>
      <c r="F3604" s="217">
        <f>+'PAA CONSOLIDADO'!O3607</f>
        <v>0</v>
      </c>
      <c r="G3604" s="217">
        <f t="shared" si="168"/>
        <v>1</v>
      </c>
      <c r="H3604" s="217" t="e">
        <f>+VLOOKUP('PAA CONSOLIDADO'!P3607,LISTAS!$B$4:$C$17,2,0)</f>
        <v>#N/A</v>
      </c>
      <c r="I3604" s="217" t="e">
        <f>+VLOOKUP('PAA CONSOLIDADO'!Q3607,LISTAS!$B$22:$C$25,2,0)</f>
        <v>#N/A</v>
      </c>
      <c r="J3604" s="219">
        <f>'PAA CONSOLIDADO'!R3607</f>
        <v>0</v>
      </c>
      <c r="K3604" s="219">
        <f>+'PAA CONSOLIDADO'!S3607</f>
        <v>0</v>
      </c>
      <c r="L3604" s="217" t="e">
        <f>+VLOOKUP('PAA CONSOLIDADO'!T3607,LISTAS!$B$29:$C$31,2,0)</f>
        <v>#N/A</v>
      </c>
      <c r="M3604" s="217" t="e">
        <f>+VLOOKUP('PAA CONSOLIDADO'!U3607,LISTAS!$B$36:$C$39,2,0)</f>
        <v>#N/A</v>
      </c>
      <c r="N3604" s="217" t="str">
        <f t="shared" si="169"/>
        <v>Unidad de Contratación (1)</v>
      </c>
      <c r="O3604" s="217" t="str">
        <f t="shared" si="170"/>
        <v>CO-DC-11001</v>
      </c>
      <c r="P3604" s="217">
        <f>+'PAA CONSOLIDADO'!V3607</f>
        <v>0</v>
      </c>
      <c r="Q3604" s="217">
        <f>+'PAA CONSOLIDADO'!X3607</f>
        <v>0</v>
      </c>
      <c r="R3604" s="217">
        <f>+'PAA CONSOLIDADO'!Y3607</f>
        <v>0</v>
      </c>
    </row>
    <row r="3605" spans="1:18" s="217" customFormat="1" x14ac:dyDescent="0.25">
      <c r="A3605" s="211">
        <f>+'PAA CONSOLIDADO'!C3608</f>
        <v>0</v>
      </c>
      <c r="B3605" s="211">
        <f>+'PAA CONSOLIDADO'!I3608</f>
        <v>0</v>
      </c>
      <c r="C3605" s="217" t="str">
        <f>+CONCATENATE('PAA CONSOLIDADO'!A3608,"-",'PAA CONSOLIDADO'!D3608,"-",'PAA CONSOLIDADO'!K3608)</f>
        <v>--</v>
      </c>
      <c r="D3605" s="217" t="e">
        <f>+VLOOKUP('PAA CONSOLIDADO'!L3608,LISTAS!$D$4:$E$15,2,0)</f>
        <v>#N/A</v>
      </c>
      <c r="E3605" s="217" t="e">
        <f>+VLOOKUP('PAA CONSOLIDADO'!M3608,LISTAS!$D$4:$E$15,2,0)</f>
        <v>#N/A</v>
      </c>
      <c r="F3605" s="217">
        <f>+'PAA CONSOLIDADO'!O3608</f>
        <v>0</v>
      </c>
      <c r="G3605" s="217">
        <f t="shared" si="168"/>
        <v>1</v>
      </c>
      <c r="H3605" s="217" t="e">
        <f>+VLOOKUP('PAA CONSOLIDADO'!P3608,LISTAS!$B$4:$C$17,2,0)</f>
        <v>#N/A</v>
      </c>
      <c r="I3605" s="217" t="e">
        <f>+VLOOKUP('PAA CONSOLIDADO'!Q3608,LISTAS!$B$22:$C$25,2,0)</f>
        <v>#N/A</v>
      </c>
      <c r="J3605" s="219">
        <f>'PAA CONSOLIDADO'!R3608</f>
        <v>0</v>
      </c>
      <c r="K3605" s="219">
        <f>+'PAA CONSOLIDADO'!S3608</f>
        <v>0</v>
      </c>
      <c r="L3605" s="217" t="e">
        <f>+VLOOKUP('PAA CONSOLIDADO'!T3608,LISTAS!$B$29:$C$31,2,0)</f>
        <v>#N/A</v>
      </c>
      <c r="M3605" s="217" t="e">
        <f>+VLOOKUP('PAA CONSOLIDADO'!U3608,LISTAS!$B$36:$C$39,2,0)</f>
        <v>#N/A</v>
      </c>
      <c r="N3605" s="217" t="str">
        <f t="shared" si="169"/>
        <v>Unidad de Contratación (1)</v>
      </c>
      <c r="O3605" s="217" t="str">
        <f t="shared" si="170"/>
        <v>CO-DC-11001</v>
      </c>
      <c r="P3605" s="217">
        <f>+'PAA CONSOLIDADO'!V3608</f>
        <v>0</v>
      </c>
      <c r="Q3605" s="217">
        <f>+'PAA CONSOLIDADO'!X3608</f>
        <v>0</v>
      </c>
      <c r="R3605" s="217">
        <f>+'PAA CONSOLIDADO'!Y3608</f>
        <v>0</v>
      </c>
    </row>
    <row r="3606" spans="1:18" s="217" customFormat="1" x14ac:dyDescent="0.25">
      <c r="A3606" s="211">
        <f>+'PAA CONSOLIDADO'!C3609</f>
        <v>0</v>
      </c>
      <c r="B3606" s="211">
        <f>+'PAA CONSOLIDADO'!I3609</f>
        <v>0</v>
      </c>
      <c r="C3606" s="217" t="str">
        <f>+CONCATENATE('PAA CONSOLIDADO'!A3609,"-",'PAA CONSOLIDADO'!D3609,"-",'PAA CONSOLIDADO'!K3609)</f>
        <v>--</v>
      </c>
      <c r="D3606" s="217" t="e">
        <f>+VLOOKUP('PAA CONSOLIDADO'!L3609,LISTAS!$D$4:$E$15,2,0)</f>
        <v>#N/A</v>
      </c>
      <c r="E3606" s="217" t="e">
        <f>+VLOOKUP('PAA CONSOLIDADO'!M3609,LISTAS!$D$4:$E$15,2,0)</f>
        <v>#N/A</v>
      </c>
      <c r="F3606" s="217">
        <f>+'PAA CONSOLIDADO'!O3609</f>
        <v>0</v>
      </c>
      <c r="G3606" s="217">
        <f t="shared" si="168"/>
        <v>1</v>
      </c>
      <c r="H3606" s="217" t="e">
        <f>+VLOOKUP('PAA CONSOLIDADO'!P3609,LISTAS!$B$4:$C$17,2,0)</f>
        <v>#N/A</v>
      </c>
      <c r="I3606" s="217" t="e">
        <f>+VLOOKUP('PAA CONSOLIDADO'!Q3609,LISTAS!$B$22:$C$25,2,0)</f>
        <v>#N/A</v>
      </c>
      <c r="J3606" s="219">
        <f>'PAA CONSOLIDADO'!R3609</f>
        <v>0</v>
      </c>
      <c r="K3606" s="219">
        <f>+'PAA CONSOLIDADO'!S3609</f>
        <v>0</v>
      </c>
      <c r="L3606" s="217" t="e">
        <f>+VLOOKUP('PAA CONSOLIDADO'!T3609,LISTAS!$B$29:$C$31,2,0)</f>
        <v>#N/A</v>
      </c>
      <c r="M3606" s="217" t="e">
        <f>+VLOOKUP('PAA CONSOLIDADO'!U3609,LISTAS!$B$36:$C$39,2,0)</f>
        <v>#N/A</v>
      </c>
      <c r="N3606" s="217" t="str">
        <f t="shared" si="169"/>
        <v>Unidad de Contratación (1)</v>
      </c>
      <c r="O3606" s="217" t="str">
        <f t="shared" si="170"/>
        <v>CO-DC-11001</v>
      </c>
      <c r="P3606" s="217">
        <f>+'PAA CONSOLIDADO'!V3609</f>
        <v>0</v>
      </c>
      <c r="Q3606" s="217">
        <f>+'PAA CONSOLIDADO'!X3609</f>
        <v>0</v>
      </c>
      <c r="R3606" s="217">
        <f>+'PAA CONSOLIDADO'!Y3609</f>
        <v>0</v>
      </c>
    </row>
    <row r="3607" spans="1:18" s="217" customFormat="1" x14ac:dyDescent="0.25">
      <c r="A3607" s="211">
        <f>+'PAA CONSOLIDADO'!C3610</f>
        <v>0</v>
      </c>
      <c r="B3607" s="211">
        <f>+'PAA CONSOLIDADO'!I3610</f>
        <v>0</v>
      </c>
      <c r="C3607" s="217" t="str">
        <f>+CONCATENATE('PAA CONSOLIDADO'!A3610,"-",'PAA CONSOLIDADO'!D3610,"-",'PAA CONSOLIDADO'!K3610)</f>
        <v>--</v>
      </c>
      <c r="D3607" s="217" t="e">
        <f>+VLOOKUP('PAA CONSOLIDADO'!L3610,LISTAS!$D$4:$E$15,2,0)</f>
        <v>#N/A</v>
      </c>
      <c r="E3607" s="217" t="e">
        <f>+VLOOKUP('PAA CONSOLIDADO'!M3610,LISTAS!$D$4:$E$15,2,0)</f>
        <v>#N/A</v>
      </c>
      <c r="F3607" s="217">
        <f>+'PAA CONSOLIDADO'!O3610</f>
        <v>0</v>
      </c>
      <c r="G3607" s="217">
        <f t="shared" si="168"/>
        <v>1</v>
      </c>
      <c r="H3607" s="217" t="e">
        <f>+VLOOKUP('PAA CONSOLIDADO'!P3610,LISTAS!$B$4:$C$17,2,0)</f>
        <v>#N/A</v>
      </c>
      <c r="I3607" s="217" t="e">
        <f>+VLOOKUP('PAA CONSOLIDADO'!Q3610,LISTAS!$B$22:$C$25,2,0)</f>
        <v>#N/A</v>
      </c>
      <c r="J3607" s="219">
        <f>'PAA CONSOLIDADO'!R3610</f>
        <v>0</v>
      </c>
      <c r="K3607" s="219">
        <f>+'PAA CONSOLIDADO'!S3610</f>
        <v>0</v>
      </c>
      <c r="L3607" s="217" t="e">
        <f>+VLOOKUP('PAA CONSOLIDADO'!T3610,LISTAS!$B$29:$C$31,2,0)</f>
        <v>#N/A</v>
      </c>
      <c r="M3607" s="217" t="e">
        <f>+VLOOKUP('PAA CONSOLIDADO'!U3610,LISTAS!$B$36:$C$39,2,0)</f>
        <v>#N/A</v>
      </c>
      <c r="N3607" s="217" t="str">
        <f t="shared" si="169"/>
        <v>Unidad de Contratación (1)</v>
      </c>
      <c r="O3607" s="217" t="str">
        <f t="shared" si="170"/>
        <v>CO-DC-11001</v>
      </c>
      <c r="P3607" s="217">
        <f>+'PAA CONSOLIDADO'!V3610</f>
        <v>0</v>
      </c>
      <c r="Q3607" s="217">
        <f>+'PAA CONSOLIDADO'!X3610</f>
        <v>0</v>
      </c>
      <c r="R3607" s="217">
        <f>+'PAA CONSOLIDADO'!Y3610</f>
        <v>0</v>
      </c>
    </row>
    <row r="3608" spans="1:18" s="217" customFormat="1" x14ac:dyDescent="0.25">
      <c r="A3608" s="211">
        <f>+'PAA CONSOLIDADO'!C3611</f>
        <v>0</v>
      </c>
      <c r="B3608" s="211">
        <f>+'PAA CONSOLIDADO'!I3611</f>
        <v>0</v>
      </c>
      <c r="C3608" s="217" t="str">
        <f>+CONCATENATE('PAA CONSOLIDADO'!A3611,"-",'PAA CONSOLIDADO'!D3611,"-",'PAA CONSOLIDADO'!K3611)</f>
        <v>--</v>
      </c>
      <c r="D3608" s="217" t="e">
        <f>+VLOOKUP('PAA CONSOLIDADO'!L3611,LISTAS!$D$4:$E$15,2,0)</f>
        <v>#N/A</v>
      </c>
      <c r="E3608" s="217" t="e">
        <f>+VLOOKUP('PAA CONSOLIDADO'!M3611,LISTAS!$D$4:$E$15,2,0)</f>
        <v>#N/A</v>
      </c>
      <c r="F3608" s="217">
        <f>+'PAA CONSOLIDADO'!O3611</f>
        <v>0</v>
      </c>
      <c r="G3608" s="217">
        <f t="shared" si="168"/>
        <v>1</v>
      </c>
      <c r="H3608" s="217" t="e">
        <f>+VLOOKUP('PAA CONSOLIDADO'!P3611,LISTAS!$B$4:$C$17,2,0)</f>
        <v>#N/A</v>
      </c>
      <c r="I3608" s="217" t="e">
        <f>+VLOOKUP('PAA CONSOLIDADO'!Q3611,LISTAS!$B$22:$C$25,2,0)</f>
        <v>#N/A</v>
      </c>
      <c r="J3608" s="219">
        <f>'PAA CONSOLIDADO'!R3611</f>
        <v>0</v>
      </c>
      <c r="K3608" s="219">
        <f>+'PAA CONSOLIDADO'!S3611</f>
        <v>0</v>
      </c>
      <c r="L3608" s="217" t="e">
        <f>+VLOOKUP('PAA CONSOLIDADO'!T3611,LISTAS!$B$29:$C$31,2,0)</f>
        <v>#N/A</v>
      </c>
      <c r="M3608" s="217" t="e">
        <f>+VLOOKUP('PAA CONSOLIDADO'!U3611,LISTAS!$B$36:$C$39,2,0)</f>
        <v>#N/A</v>
      </c>
      <c r="N3608" s="217" t="str">
        <f t="shared" si="169"/>
        <v>Unidad de Contratación (1)</v>
      </c>
      <c r="O3608" s="217" t="str">
        <f t="shared" si="170"/>
        <v>CO-DC-11001</v>
      </c>
      <c r="P3608" s="217">
        <f>+'PAA CONSOLIDADO'!V3611</f>
        <v>0</v>
      </c>
      <c r="Q3608" s="217">
        <f>+'PAA CONSOLIDADO'!X3611</f>
        <v>0</v>
      </c>
      <c r="R3608" s="217">
        <f>+'PAA CONSOLIDADO'!Y3611</f>
        <v>0</v>
      </c>
    </row>
    <row r="3609" spans="1:18" s="217" customFormat="1" x14ac:dyDescent="0.25">
      <c r="A3609" s="211">
        <f>+'PAA CONSOLIDADO'!C3612</f>
        <v>0</v>
      </c>
      <c r="B3609" s="211">
        <f>+'PAA CONSOLIDADO'!I3612</f>
        <v>0</v>
      </c>
      <c r="C3609" s="217" t="str">
        <f>+CONCATENATE('PAA CONSOLIDADO'!A3612,"-",'PAA CONSOLIDADO'!D3612,"-",'PAA CONSOLIDADO'!K3612)</f>
        <v>--</v>
      </c>
      <c r="D3609" s="217" t="e">
        <f>+VLOOKUP('PAA CONSOLIDADO'!L3612,LISTAS!$D$4:$E$15,2,0)</f>
        <v>#N/A</v>
      </c>
      <c r="E3609" s="217" t="e">
        <f>+VLOOKUP('PAA CONSOLIDADO'!M3612,LISTAS!$D$4:$E$15,2,0)</f>
        <v>#N/A</v>
      </c>
      <c r="F3609" s="217">
        <f>+'PAA CONSOLIDADO'!O3612</f>
        <v>0</v>
      </c>
      <c r="G3609" s="217">
        <f t="shared" si="168"/>
        <v>1</v>
      </c>
      <c r="H3609" s="217" t="e">
        <f>+VLOOKUP('PAA CONSOLIDADO'!P3612,LISTAS!$B$4:$C$17,2,0)</f>
        <v>#N/A</v>
      </c>
      <c r="I3609" s="217" t="e">
        <f>+VLOOKUP('PAA CONSOLIDADO'!Q3612,LISTAS!$B$22:$C$25,2,0)</f>
        <v>#N/A</v>
      </c>
      <c r="J3609" s="219">
        <f>'PAA CONSOLIDADO'!R3612</f>
        <v>0</v>
      </c>
      <c r="K3609" s="219">
        <f>+'PAA CONSOLIDADO'!S3612</f>
        <v>0</v>
      </c>
      <c r="L3609" s="217" t="e">
        <f>+VLOOKUP('PAA CONSOLIDADO'!T3612,LISTAS!$B$29:$C$31,2,0)</f>
        <v>#N/A</v>
      </c>
      <c r="M3609" s="217" t="e">
        <f>+VLOOKUP('PAA CONSOLIDADO'!U3612,LISTAS!$B$36:$C$39,2,0)</f>
        <v>#N/A</v>
      </c>
      <c r="N3609" s="217" t="str">
        <f t="shared" si="169"/>
        <v>Unidad de Contratación (1)</v>
      </c>
      <c r="O3609" s="217" t="str">
        <f t="shared" si="170"/>
        <v>CO-DC-11001</v>
      </c>
      <c r="P3609" s="217">
        <f>+'PAA CONSOLIDADO'!V3612</f>
        <v>0</v>
      </c>
      <c r="Q3609" s="217">
        <f>+'PAA CONSOLIDADO'!X3612</f>
        <v>0</v>
      </c>
      <c r="R3609" s="217">
        <f>+'PAA CONSOLIDADO'!Y3612</f>
        <v>0</v>
      </c>
    </row>
    <row r="3610" spans="1:18" s="217" customFormat="1" x14ac:dyDescent="0.25">
      <c r="A3610" s="211">
        <f>+'PAA CONSOLIDADO'!C3613</f>
        <v>0</v>
      </c>
      <c r="B3610" s="211">
        <f>+'PAA CONSOLIDADO'!I3613</f>
        <v>0</v>
      </c>
      <c r="C3610" s="217" t="str">
        <f>+CONCATENATE('PAA CONSOLIDADO'!A3613,"-",'PAA CONSOLIDADO'!D3613,"-",'PAA CONSOLIDADO'!K3613)</f>
        <v>--</v>
      </c>
      <c r="D3610" s="217" t="e">
        <f>+VLOOKUP('PAA CONSOLIDADO'!L3613,LISTAS!$D$4:$E$15,2,0)</f>
        <v>#N/A</v>
      </c>
      <c r="E3610" s="217" t="e">
        <f>+VLOOKUP('PAA CONSOLIDADO'!M3613,LISTAS!$D$4:$E$15,2,0)</f>
        <v>#N/A</v>
      </c>
      <c r="F3610" s="217">
        <f>+'PAA CONSOLIDADO'!O3613</f>
        <v>0</v>
      </c>
      <c r="G3610" s="217">
        <f t="shared" si="168"/>
        <v>1</v>
      </c>
      <c r="H3610" s="217" t="e">
        <f>+VLOOKUP('PAA CONSOLIDADO'!P3613,LISTAS!$B$4:$C$17,2,0)</f>
        <v>#N/A</v>
      </c>
      <c r="I3610" s="217" t="e">
        <f>+VLOOKUP('PAA CONSOLIDADO'!Q3613,LISTAS!$B$22:$C$25,2,0)</f>
        <v>#N/A</v>
      </c>
      <c r="J3610" s="219">
        <f>'PAA CONSOLIDADO'!R3613</f>
        <v>0</v>
      </c>
      <c r="K3610" s="219">
        <f>+'PAA CONSOLIDADO'!S3613</f>
        <v>0</v>
      </c>
      <c r="L3610" s="217" t="e">
        <f>+VLOOKUP('PAA CONSOLIDADO'!T3613,LISTAS!$B$29:$C$31,2,0)</f>
        <v>#N/A</v>
      </c>
      <c r="M3610" s="217" t="e">
        <f>+VLOOKUP('PAA CONSOLIDADO'!U3613,LISTAS!$B$36:$C$39,2,0)</f>
        <v>#N/A</v>
      </c>
      <c r="N3610" s="217" t="str">
        <f t="shared" si="169"/>
        <v>Unidad de Contratación (1)</v>
      </c>
      <c r="O3610" s="217" t="str">
        <f t="shared" si="170"/>
        <v>CO-DC-11001</v>
      </c>
      <c r="P3610" s="217">
        <f>+'PAA CONSOLIDADO'!V3613</f>
        <v>0</v>
      </c>
      <c r="Q3610" s="217">
        <f>+'PAA CONSOLIDADO'!X3613</f>
        <v>0</v>
      </c>
      <c r="R3610" s="217">
        <f>+'PAA CONSOLIDADO'!Y3613</f>
        <v>0</v>
      </c>
    </row>
    <row r="3611" spans="1:18" s="217" customFormat="1" x14ac:dyDescent="0.25">
      <c r="A3611" s="211">
        <f>+'PAA CONSOLIDADO'!C3614</f>
        <v>0</v>
      </c>
      <c r="B3611" s="211">
        <f>+'PAA CONSOLIDADO'!I3614</f>
        <v>0</v>
      </c>
      <c r="C3611" s="217" t="str">
        <f>+CONCATENATE('PAA CONSOLIDADO'!A3614,"-",'PAA CONSOLIDADO'!D3614,"-",'PAA CONSOLIDADO'!K3614)</f>
        <v>--</v>
      </c>
      <c r="D3611" s="217" t="e">
        <f>+VLOOKUP('PAA CONSOLIDADO'!L3614,LISTAS!$D$4:$E$15,2,0)</f>
        <v>#N/A</v>
      </c>
      <c r="E3611" s="217" t="e">
        <f>+VLOOKUP('PAA CONSOLIDADO'!M3614,LISTAS!$D$4:$E$15,2,0)</f>
        <v>#N/A</v>
      </c>
      <c r="F3611" s="217">
        <f>+'PAA CONSOLIDADO'!O3614</f>
        <v>0</v>
      </c>
      <c r="G3611" s="217">
        <f t="shared" si="168"/>
        <v>1</v>
      </c>
      <c r="H3611" s="217" t="e">
        <f>+VLOOKUP('PAA CONSOLIDADO'!P3614,LISTAS!$B$4:$C$17,2,0)</f>
        <v>#N/A</v>
      </c>
      <c r="I3611" s="217" t="e">
        <f>+VLOOKUP('PAA CONSOLIDADO'!Q3614,LISTAS!$B$22:$C$25,2,0)</f>
        <v>#N/A</v>
      </c>
      <c r="J3611" s="219">
        <f>'PAA CONSOLIDADO'!R3614</f>
        <v>0</v>
      </c>
      <c r="K3611" s="219">
        <f>+'PAA CONSOLIDADO'!S3614</f>
        <v>0</v>
      </c>
      <c r="L3611" s="217" t="e">
        <f>+VLOOKUP('PAA CONSOLIDADO'!T3614,LISTAS!$B$29:$C$31,2,0)</f>
        <v>#N/A</v>
      </c>
      <c r="M3611" s="217" t="e">
        <f>+VLOOKUP('PAA CONSOLIDADO'!U3614,LISTAS!$B$36:$C$39,2,0)</f>
        <v>#N/A</v>
      </c>
      <c r="N3611" s="217" t="str">
        <f t="shared" si="169"/>
        <v>Unidad de Contratación (1)</v>
      </c>
      <c r="O3611" s="217" t="str">
        <f t="shared" si="170"/>
        <v>CO-DC-11001</v>
      </c>
      <c r="P3611" s="217">
        <f>+'PAA CONSOLIDADO'!V3614</f>
        <v>0</v>
      </c>
      <c r="Q3611" s="217">
        <f>+'PAA CONSOLIDADO'!X3614</f>
        <v>0</v>
      </c>
      <c r="R3611" s="217">
        <f>+'PAA CONSOLIDADO'!Y3614</f>
        <v>0</v>
      </c>
    </row>
    <row r="3612" spans="1:18" s="217" customFormat="1" x14ac:dyDescent="0.25">
      <c r="A3612" s="211">
        <f>+'PAA CONSOLIDADO'!C3615</f>
        <v>0</v>
      </c>
      <c r="B3612" s="211">
        <f>+'PAA CONSOLIDADO'!I3615</f>
        <v>0</v>
      </c>
      <c r="C3612" s="217" t="str">
        <f>+CONCATENATE('PAA CONSOLIDADO'!A3615,"-",'PAA CONSOLIDADO'!D3615,"-",'PAA CONSOLIDADO'!K3615)</f>
        <v>--</v>
      </c>
      <c r="D3612" s="217" t="e">
        <f>+VLOOKUP('PAA CONSOLIDADO'!L3615,LISTAS!$D$4:$E$15,2,0)</f>
        <v>#N/A</v>
      </c>
      <c r="E3612" s="217" t="e">
        <f>+VLOOKUP('PAA CONSOLIDADO'!M3615,LISTAS!$D$4:$E$15,2,0)</f>
        <v>#N/A</v>
      </c>
      <c r="F3612" s="217">
        <f>+'PAA CONSOLIDADO'!O3615</f>
        <v>0</v>
      </c>
      <c r="G3612" s="217">
        <f t="shared" si="168"/>
        <v>1</v>
      </c>
      <c r="H3612" s="217" t="e">
        <f>+VLOOKUP('PAA CONSOLIDADO'!P3615,LISTAS!$B$4:$C$17,2,0)</f>
        <v>#N/A</v>
      </c>
      <c r="I3612" s="217" t="e">
        <f>+VLOOKUP('PAA CONSOLIDADO'!Q3615,LISTAS!$B$22:$C$25,2,0)</f>
        <v>#N/A</v>
      </c>
      <c r="J3612" s="219">
        <f>'PAA CONSOLIDADO'!R3615</f>
        <v>0</v>
      </c>
      <c r="K3612" s="219">
        <f>+'PAA CONSOLIDADO'!S3615</f>
        <v>0</v>
      </c>
      <c r="L3612" s="217" t="e">
        <f>+VLOOKUP('PAA CONSOLIDADO'!T3615,LISTAS!$B$29:$C$31,2,0)</f>
        <v>#N/A</v>
      </c>
      <c r="M3612" s="217" t="e">
        <f>+VLOOKUP('PAA CONSOLIDADO'!U3615,LISTAS!$B$36:$C$39,2,0)</f>
        <v>#N/A</v>
      </c>
      <c r="N3612" s="217" t="str">
        <f t="shared" si="169"/>
        <v>Unidad de Contratación (1)</v>
      </c>
      <c r="O3612" s="217" t="str">
        <f t="shared" si="170"/>
        <v>CO-DC-11001</v>
      </c>
      <c r="P3612" s="217">
        <f>+'PAA CONSOLIDADO'!V3615</f>
        <v>0</v>
      </c>
      <c r="Q3612" s="217">
        <f>+'PAA CONSOLIDADO'!X3615</f>
        <v>0</v>
      </c>
      <c r="R3612" s="217">
        <f>+'PAA CONSOLIDADO'!Y3615</f>
        <v>0</v>
      </c>
    </row>
    <row r="3613" spans="1:18" s="217" customFormat="1" x14ac:dyDescent="0.25">
      <c r="A3613" s="211">
        <f>+'PAA CONSOLIDADO'!C3616</f>
        <v>0</v>
      </c>
      <c r="B3613" s="211">
        <f>+'PAA CONSOLIDADO'!I3616</f>
        <v>0</v>
      </c>
      <c r="C3613" s="217" t="str">
        <f>+CONCATENATE('PAA CONSOLIDADO'!A3616,"-",'PAA CONSOLIDADO'!D3616,"-",'PAA CONSOLIDADO'!K3616)</f>
        <v>--</v>
      </c>
      <c r="D3613" s="217" t="e">
        <f>+VLOOKUP('PAA CONSOLIDADO'!L3616,LISTAS!$D$4:$E$15,2,0)</f>
        <v>#N/A</v>
      </c>
      <c r="E3613" s="217" t="e">
        <f>+VLOOKUP('PAA CONSOLIDADO'!M3616,LISTAS!$D$4:$E$15,2,0)</f>
        <v>#N/A</v>
      </c>
      <c r="F3613" s="217">
        <f>+'PAA CONSOLIDADO'!O3616</f>
        <v>0</v>
      </c>
      <c r="G3613" s="217">
        <f t="shared" si="168"/>
        <v>1</v>
      </c>
      <c r="H3613" s="217" t="e">
        <f>+VLOOKUP('PAA CONSOLIDADO'!P3616,LISTAS!$B$4:$C$17,2,0)</f>
        <v>#N/A</v>
      </c>
      <c r="I3613" s="217" t="e">
        <f>+VLOOKUP('PAA CONSOLIDADO'!Q3616,LISTAS!$B$22:$C$25,2,0)</f>
        <v>#N/A</v>
      </c>
      <c r="J3613" s="219">
        <f>'PAA CONSOLIDADO'!R3616</f>
        <v>0</v>
      </c>
      <c r="K3613" s="219">
        <f>+'PAA CONSOLIDADO'!S3616</f>
        <v>0</v>
      </c>
      <c r="L3613" s="217" t="e">
        <f>+VLOOKUP('PAA CONSOLIDADO'!T3616,LISTAS!$B$29:$C$31,2,0)</f>
        <v>#N/A</v>
      </c>
      <c r="M3613" s="217" t="e">
        <f>+VLOOKUP('PAA CONSOLIDADO'!U3616,LISTAS!$B$36:$C$39,2,0)</f>
        <v>#N/A</v>
      </c>
      <c r="N3613" s="217" t="str">
        <f t="shared" si="169"/>
        <v>Unidad de Contratación (1)</v>
      </c>
      <c r="O3613" s="217" t="str">
        <f t="shared" si="170"/>
        <v>CO-DC-11001</v>
      </c>
      <c r="P3613" s="217">
        <f>+'PAA CONSOLIDADO'!V3616</f>
        <v>0</v>
      </c>
      <c r="Q3613" s="217">
        <f>+'PAA CONSOLIDADO'!X3616</f>
        <v>0</v>
      </c>
      <c r="R3613" s="217">
        <f>+'PAA CONSOLIDADO'!Y3616</f>
        <v>0</v>
      </c>
    </row>
    <row r="3614" spans="1:18" s="217" customFormat="1" x14ac:dyDescent="0.25">
      <c r="A3614" s="211">
        <f>+'PAA CONSOLIDADO'!C3617</f>
        <v>0</v>
      </c>
      <c r="B3614" s="211">
        <f>+'PAA CONSOLIDADO'!I3617</f>
        <v>0</v>
      </c>
      <c r="C3614" s="217" t="str">
        <f>+CONCATENATE('PAA CONSOLIDADO'!A3617,"-",'PAA CONSOLIDADO'!D3617,"-",'PAA CONSOLIDADO'!K3617)</f>
        <v>--</v>
      </c>
      <c r="D3614" s="217" t="e">
        <f>+VLOOKUP('PAA CONSOLIDADO'!L3617,LISTAS!$D$4:$E$15,2,0)</f>
        <v>#N/A</v>
      </c>
      <c r="E3614" s="217" t="e">
        <f>+VLOOKUP('PAA CONSOLIDADO'!M3617,LISTAS!$D$4:$E$15,2,0)</f>
        <v>#N/A</v>
      </c>
      <c r="F3614" s="217">
        <f>+'PAA CONSOLIDADO'!O3617</f>
        <v>0</v>
      </c>
      <c r="G3614" s="217">
        <f t="shared" si="168"/>
        <v>1</v>
      </c>
      <c r="H3614" s="217" t="e">
        <f>+VLOOKUP('PAA CONSOLIDADO'!P3617,LISTAS!$B$4:$C$17,2,0)</f>
        <v>#N/A</v>
      </c>
      <c r="I3614" s="217" t="e">
        <f>+VLOOKUP('PAA CONSOLIDADO'!Q3617,LISTAS!$B$22:$C$25,2,0)</f>
        <v>#N/A</v>
      </c>
      <c r="J3614" s="219">
        <f>'PAA CONSOLIDADO'!R3617</f>
        <v>0</v>
      </c>
      <c r="K3614" s="219">
        <f>+'PAA CONSOLIDADO'!S3617</f>
        <v>0</v>
      </c>
      <c r="L3614" s="217" t="e">
        <f>+VLOOKUP('PAA CONSOLIDADO'!T3617,LISTAS!$B$29:$C$31,2,0)</f>
        <v>#N/A</v>
      </c>
      <c r="M3614" s="217" t="e">
        <f>+VLOOKUP('PAA CONSOLIDADO'!U3617,LISTAS!$B$36:$C$39,2,0)</f>
        <v>#N/A</v>
      </c>
      <c r="N3614" s="217" t="str">
        <f t="shared" si="169"/>
        <v>Unidad de Contratación (1)</v>
      </c>
      <c r="O3614" s="217" t="str">
        <f t="shared" si="170"/>
        <v>CO-DC-11001</v>
      </c>
      <c r="P3614" s="217">
        <f>+'PAA CONSOLIDADO'!V3617</f>
        <v>0</v>
      </c>
      <c r="Q3614" s="217">
        <f>+'PAA CONSOLIDADO'!X3617</f>
        <v>0</v>
      </c>
      <c r="R3614" s="217">
        <f>+'PAA CONSOLIDADO'!Y3617</f>
        <v>0</v>
      </c>
    </row>
    <row r="3615" spans="1:18" s="217" customFormat="1" x14ac:dyDescent="0.25">
      <c r="A3615" s="211">
        <f>+'PAA CONSOLIDADO'!C3618</f>
        <v>0</v>
      </c>
      <c r="B3615" s="211">
        <f>+'PAA CONSOLIDADO'!I3618</f>
        <v>0</v>
      </c>
      <c r="C3615" s="217" t="str">
        <f>+CONCATENATE('PAA CONSOLIDADO'!A3618,"-",'PAA CONSOLIDADO'!D3618,"-",'PAA CONSOLIDADO'!K3618)</f>
        <v>--</v>
      </c>
      <c r="D3615" s="217" t="e">
        <f>+VLOOKUP('PAA CONSOLIDADO'!L3618,LISTAS!$D$4:$E$15,2,0)</f>
        <v>#N/A</v>
      </c>
      <c r="E3615" s="217" t="e">
        <f>+VLOOKUP('PAA CONSOLIDADO'!M3618,LISTAS!$D$4:$E$15,2,0)</f>
        <v>#N/A</v>
      </c>
      <c r="F3615" s="217">
        <f>+'PAA CONSOLIDADO'!O3618</f>
        <v>0</v>
      </c>
      <c r="G3615" s="217">
        <f t="shared" si="168"/>
        <v>1</v>
      </c>
      <c r="H3615" s="217" t="e">
        <f>+VLOOKUP('PAA CONSOLIDADO'!P3618,LISTAS!$B$4:$C$17,2,0)</f>
        <v>#N/A</v>
      </c>
      <c r="I3615" s="217" t="e">
        <f>+VLOOKUP('PAA CONSOLIDADO'!Q3618,LISTAS!$B$22:$C$25,2,0)</f>
        <v>#N/A</v>
      </c>
      <c r="J3615" s="219">
        <f>'PAA CONSOLIDADO'!R3618</f>
        <v>0</v>
      </c>
      <c r="K3615" s="219">
        <f>+'PAA CONSOLIDADO'!S3618</f>
        <v>0</v>
      </c>
      <c r="L3615" s="217" t="e">
        <f>+VLOOKUP('PAA CONSOLIDADO'!T3618,LISTAS!$B$29:$C$31,2,0)</f>
        <v>#N/A</v>
      </c>
      <c r="M3615" s="217" t="e">
        <f>+VLOOKUP('PAA CONSOLIDADO'!U3618,LISTAS!$B$36:$C$39,2,0)</f>
        <v>#N/A</v>
      </c>
      <c r="N3615" s="217" t="str">
        <f t="shared" si="169"/>
        <v>Unidad de Contratación (1)</v>
      </c>
      <c r="O3615" s="217" t="str">
        <f t="shared" si="170"/>
        <v>CO-DC-11001</v>
      </c>
      <c r="P3615" s="217">
        <f>+'PAA CONSOLIDADO'!V3618</f>
        <v>0</v>
      </c>
      <c r="Q3615" s="217">
        <f>+'PAA CONSOLIDADO'!X3618</f>
        <v>0</v>
      </c>
      <c r="R3615" s="217">
        <f>+'PAA CONSOLIDADO'!Y3618</f>
        <v>0</v>
      </c>
    </row>
    <row r="3616" spans="1:18" s="217" customFormat="1" x14ac:dyDescent="0.25">
      <c r="A3616" s="211">
        <f>+'PAA CONSOLIDADO'!C3619</f>
        <v>0</v>
      </c>
      <c r="B3616" s="211">
        <f>+'PAA CONSOLIDADO'!I3619</f>
        <v>0</v>
      </c>
      <c r="C3616" s="217" t="str">
        <f>+CONCATENATE('PAA CONSOLIDADO'!A3619,"-",'PAA CONSOLIDADO'!D3619,"-",'PAA CONSOLIDADO'!K3619)</f>
        <v>--</v>
      </c>
      <c r="D3616" s="217" t="e">
        <f>+VLOOKUP('PAA CONSOLIDADO'!L3619,LISTAS!$D$4:$E$15,2,0)</f>
        <v>#N/A</v>
      </c>
      <c r="E3616" s="217" t="e">
        <f>+VLOOKUP('PAA CONSOLIDADO'!M3619,LISTAS!$D$4:$E$15,2,0)</f>
        <v>#N/A</v>
      </c>
      <c r="F3616" s="217">
        <f>+'PAA CONSOLIDADO'!O3619</f>
        <v>0</v>
      </c>
      <c r="G3616" s="217">
        <f t="shared" si="168"/>
        <v>1</v>
      </c>
      <c r="H3616" s="217" t="e">
        <f>+VLOOKUP('PAA CONSOLIDADO'!P3619,LISTAS!$B$4:$C$17,2,0)</f>
        <v>#N/A</v>
      </c>
      <c r="I3616" s="217" t="e">
        <f>+VLOOKUP('PAA CONSOLIDADO'!Q3619,LISTAS!$B$22:$C$25,2,0)</f>
        <v>#N/A</v>
      </c>
      <c r="J3616" s="219">
        <f>'PAA CONSOLIDADO'!R3619</f>
        <v>0</v>
      </c>
      <c r="K3616" s="219">
        <f>+'PAA CONSOLIDADO'!S3619</f>
        <v>0</v>
      </c>
      <c r="L3616" s="217" t="e">
        <f>+VLOOKUP('PAA CONSOLIDADO'!T3619,LISTAS!$B$29:$C$31,2,0)</f>
        <v>#N/A</v>
      </c>
      <c r="M3616" s="217" t="e">
        <f>+VLOOKUP('PAA CONSOLIDADO'!U3619,LISTAS!$B$36:$C$39,2,0)</f>
        <v>#N/A</v>
      </c>
      <c r="N3616" s="217" t="str">
        <f t="shared" si="169"/>
        <v>Unidad de Contratación (1)</v>
      </c>
      <c r="O3616" s="217" t="str">
        <f t="shared" si="170"/>
        <v>CO-DC-11001</v>
      </c>
      <c r="P3616" s="217">
        <f>+'PAA CONSOLIDADO'!V3619</f>
        <v>0</v>
      </c>
      <c r="Q3616" s="217">
        <f>+'PAA CONSOLIDADO'!X3619</f>
        <v>0</v>
      </c>
      <c r="R3616" s="217">
        <f>+'PAA CONSOLIDADO'!Y3619</f>
        <v>0</v>
      </c>
    </row>
    <row r="3617" spans="1:18" s="217" customFormat="1" x14ac:dyDescent="0.25">
      <c r="A3617" s="211">
        <f>+'PAA CONSOLIDADO'!C3620</f>
        <v>0</v>
      </c>
      <c r="B3617" s="211">
        <f>+'PAA CONSOLIDADO'!I3620</f>
        <v>0</v>
      </c>
      <c r="C3617" s="217" t="str">
        <f>+CONCATENATE('PAA CONSOLIDADO'!A3620,"-",'PAA CONSOLIDADO'!D3620,"-",'PAA CONSOLIDADO'!K3620)</f>
        <v>--</v>
      </c>
      <c r="D3617" s="217" t="e">
        <f>+VLOOKUP('PAA CONSOLIDADO'!L3620,LISTAS!$D$4:$E$15,2,0)</f>
        <v>#N/A</v>
      </c>
      <c r="E3617" s="217" t="e">
        <f>+VLOOKUP('PAA CONSOLIDADO'!M3620,LISTAS!$D$4:$E$15,2,0)</f>
        <v>#N/A</v>
      </c>
      <c r="F3617" s="217">
        <f>+'PAA CONSOLIDADO'!O3620</f>
        <v>0</v>
      </c>
      <c r="G3617" s="217">
        <f t="shared" si="168"/>
        <v>1</v>
      </c>
      <c r="H3617" s="217" t="e">
        <f>+VLOOKUP('PAA CONSOLIDADO'!P3620,LISTAS!$B$4:$C$17,2,0)</f>
        <v>#N/A</v>
      </c>
      <c r="I3617" s="217" t="e">
        <f>+VLOOKUP('PAA CONSOLIDADO'!Q3620,LISTAS!$B$22:$C$25,2,0)</f>
        <v>#N/A</v>
      </c>
      <c r="J3617" s="219">
        <f>'PAA CONSOLIDADO'!R3620</f>
        <v>0</v>
      </c>
      <c r="K3617" s="219">
        <f>+'PAA CONSOLIDADO'!S3620</f>
        <v>0</v>
      </c>
      <c r="L3617" s="217" t="e">
        <f>+VLOOKUP('PAA CONSOLIDADO'!T3620,LISTAS!$B$29:$C$31,2,0)</f>
        <v>#N/A</v>
      </c>
      <c r="M3617" s="217" t="e">
        <f>+VLOOKUP('PAA CONSOLIDADO'!U3620,LISTAS!$B$36:$C$39,2,0)</f>
        <v>#N/A</v>
      </c>
      <c r="N3617" s="217" t="str">
        <f t="shared" si="169"/>
        <v>Unidad de Contratación (1)</v>
      </c>
      <c r="O3617" s="217" t="str">
        <f t="shared" si="170"/>
        <v>CO-DC-11001</v>
      </c>
      <c r="P3617" s="217">
        <f>+'PAA CONSOLIDADO'!V3620</f>
        <v>0</v>
      </c>
      <c r="Q3617" s="217">
        <f>+'PAA CONSOLIDADO'!X3620</f>
        <v>0</v>
      </c>
      <c r="R3617" s="217">
        <f>+'PAA CONSOLIDADO'!Y3620</f>
        <v>0</v>
      </c>
    </row>
    <row r="3618" spans="1:18" s="217" customFormat="1" x14ac:dyDescent="0.25">
      <c r="A3618" s="211">
        <f>+'PAA CONSOLIDADO'!C3621</f>
        <v>0</v>
      </c>
      <c r="B3618" s="211">
        <f>+'PAA CONSOLIDADO'!I3621</f>
        <v>0</v>
      </c>
      <c r="C3618" s="217" t="str">
        <f>+CONCATENATE('PAA CONSOLIDADO'!A3621,"-",'PAA CONSOLIDADO'!D3621,"-",'PAA CONSOLIDADO'!K3621)</f>
        <v>--</v>
      </c>
      <c r="D3618" s="217" t="e">
        <f>+VLOOKUP('PAA CONSOLIDADO'!L3621,LISTAS!$D$4:$E$15,2,0)</f>
        <v>#N/A</v>
      </c>
      <c r="E3618" s="217" t="e">
        <f>+VLOOKUP('PAA CONSOLIDADO'!M3621,LISTAS!$D$4:$E$15,2,0)</f>
        <v>#N/A</v>
      </c>
      <c r="F3618" s="217">
        <f>+'PAA CONSOLIDADO'!O3621</f>
        <v>0</v>
      </c>
      <c r="G3618" s="217">
        <f t="shared" si="168"/>
        <v>1</v>
      </c>
      <c r="H3618" s="217" t="e">
        <f>+VLOOKUP('PAA CONSOLIDADO'!P3621,LISTAS!$B$4:$C$17,2,0)</f>
        <v>#N/A</v>
      </c>
      <c r="I3618" s="217" t="e">
        <f>+VLOOKUP('PAA CONSOLIDADO'!Q3621,LISTAS!$B$22:$C$25,2,0)</f>
        <v>#N/A</v>
      </c>
      <c r="J3618" s="219">
        <f>'PAA CONSOLIDADO'!R3621</f>
        <v>0</v>
      </c>
      <c r="K3618" s="219">
        <f>+'PAA CONSOLIDADO'!S3621</f>
        <v>0</v>
      </c>
      <c r="L3618" s="217" t="e">
        <f>+VLOOKUP('PAA CONSOLIDADO'!T3621,LISTAS!$B$29:$C$31,2,0)</f>
        <v>#N/A</v>
      </c>
      <c r="M3618" s="217" t="e">
        <f>+VLOOKUP('PAA CONSOLIDADO'!U3621,LISTAS!$B$36:$C$39,2,0)</f>
        <v>#N/A</v>
      </c>
      <c r="N3618" s="217" t="str">
        <f t="shared" si="169"/>
        <v>Unidad de Contratación (1)</v>
      </c>
      <c r="O3618" s="217" t="str">
        <f t="shared" si="170"/>
        <v>CO-DC-11001</v>
      </c>
      <c r="P3618" s="217">
        <f>+'PAA CONSOLIDADO'!V3621</f>
        <v>0</v>
      </c>
      <c r="Q3618" s="217">
        <f>+'PAA CONSOLIDADO'!X3621</f>
        <v>0</v>
      </c>
      <c r="R3618" s="217">
        <f>+'PAA CONSOLIDADO'!Y3621</f>
        <v>0</v>
      </c>
    </row>
    <row r="3619" spans="1:18" s="217" customFormat="1" x14ac:dyDescent="0.25">
      <c r="A3619" s="211">
        <f>+'PAA CONSOLIDADO'!C3622</f>
        <v>0</v>
      </c>
      <c r="B3619" s="211">
        <f>+'PAA CONSOLIDADO'!I3622</f>
        <v>0</v>
      </c>
      <c r="C3619" s="217" t="str">
        <f>+CONCATENATE('PAA CONSOLIDADO'!A3622,"-",'PAA CONSOLIDADO'!D3622,"-",'PAA CONSOLIDADO'!K3622)</f>
        <v>--</v>
      </c>
      <c r="D3619" s="217" t="e">
        <f>+VLOOKUP('PAA CONSOLIDADO'!L3622,LISTAS!$D$4:$E$15,2,0)</f>
        <v>#N/A</v>
      </c>
      <c r="E3619" s="217" t="e">
        <f>+VLOOKUP('PAA CONSOLIDADO'!M3622,LISTAS!$D$4:$E$15,2,0)</f>
        <v>#N/A</v>
      </c>
      <c r="F3619" s="217">
        <f>+'PAA CONSOLIDADO'!O3622</f>
        <v>0</v>
      </c>
      <c r="G3619" s="217">
        <f t="shared" si="168"/>
        <v>1</v>
      </c>
      <c r="H3619" s="217" t="e">
        <f>+VLOOKUP('PAA CONSOLIDADO'!P3622,LISTAS!$B$4:$C$17,2,0)</f>
        <v>#N/A</v>
      </c>
      <c r="I3619" s="217" t="e">
        <f>+VLOOKUP('PAA CONSOLIDADO'!Q3622,LISTAS!$B$22:$C$25,2,0)</f>
        <v>#N/A</v>
      </c>
      <c r="J3619" s="219">
        <f>'PAA CONSOLIDADO'!R3622</f>
        <v>0</v>
      </c>
      <c r="K3619" s="219">
        <f>+'PAA CONSOLIDADO'!S3622</f>
        <v>0</v>
      </c>
      <c r="L3619" s="217" t="e">
        <f>+VLOOKUP('PAA CONSOLIDADO'!T3622,LISTAS!$B$29:$C$31,2,0)</f>
        <v>#N/A</v>
      </c>
      <c r="M3619" s="217" t="e">
        <f>+VLOOKUP('PAA CONSOLIDADO'!U3622,LISTAS!$B$36:$C$39,2,0)</f>
        <v>#N/A</v>
      </c>
      <c r="N3619" s="217" t="str">
        <f t="shared" si="169"/>
        <v>Unidad de Contratación (1)</v>
      </c>
      <c r="O3619" s="217" t="str">
        <f t="shared" si="170"/>
        <v>CO-DC-11001</v>
      </c>
      <c r="P3619" s="217">
        <f>+'PAA CONSOLIDADO'!V3622</f>
        <v>0</v>
      </c>
      <c r="Q3619" s="217">
        <f>+'PAA CONSOLIDADO'!X3622</f>
        <v>0</v>
      </c>
      <c r="R3619" s="217">
        <f>+'PAA CONSOLIDADO'!Y3622</f>
        <v>0</v>
      </c>
    </row>
    <row r="3620" spans="1:18" s="217" customFormat="1" x14ac:dyDescent="0.25">
      <c r="A3620" s="211">
        <f>+'PAA CONSOLIDADO'!C3623</f>
        <v>0</v>
      </c>
      <c r="B3620" s="211">
        <f>+'PAA CONSOLIDADO'!I3623</f>
        <v>0</v>
      </c>
      <c r="C3620" s="217" t="str">
        <f>+CONCATENATE('PAA CONSOLIDADO'!A3623,"-",'PAA CONSOLIDADO'!D3623,"-",'PAA CONSOLIDADO'!K3623)</f>
        <v>--</v>
      </c>
      <c r="D3620" s="217" t="e">
        <f>+VLOOKUP('PAA CONSOLIDADO'!L3623,LISTAS!$D$4:$E$15,2,0)</f>
        <v>#N/A</v>
      </c>
      <c r="E3620" s="217" t="e">
        <f>+VLOOKUP('PAA CONSOLIDADO'!M3623,LISTAS!$D$4:$E$15,2,0)</f>
        <v>#N/A</v>
      </c>
      <c r="F3620" s="217">
        <f>+'PAA CONSOLIDADO'!O3623</f>
        <v>0</v>
      </c>
      <c r="G3620" s="217">
        <f t="shared" si="168"/>
        <v>1</v>
      </c>
      <c r="H3620" s="217" t="e">
        <f>+VLOOKUP('PAA CONSOLIDADO'!P3623,LISTAS!$B$4:$C$17,2,0)</f>
        <v>#N/A</v>
      </c>
      <c r="I3620" s="217" t="e">
        <f>+VLOOKUP('PAA CONSOLIDADO'!Q3623,LISTAS!$B$22:$C$25,2,0)</f>
        <v>#N/A</v>
      </c>
      <c r="J3620" s="219">
        <f>'PAA CONSOLIDADO'!R3623</f>
        <v>0</v>
      </c>
      <c r="K3620" s="219">
        <f>+'PAA CONSOLIDADO'!S3623</f>
        <v>0</v>
      </c>
      <c r="L3620" s="217" t="e">
        <f>+VLOOKUP('PAA CONSOLIDADO'!T3623,LISTAS!$B$29:$C$31,2,0)</f>
        <v>#N/A</v>
      </c>
      <c r="M3620" s="217" t="e">
        <f>+VLOOKUP('PAA CONSOLIDADO'!U3623,LISTAS!$B$36:$C$39,2,0)</f>
        <v>#N/A</v>
      </c>
      <c r="N3620" s="217" t="str">
        <f t="shared" si="169"/>
        <v>Unidad de Contratación (1)</v>
      </c>
      <c r="O3620" s="217" t="str">
        <f t="shared" si="170"/>
        <v>CO-DC-11001</v>
      </c>
      <c r="P3620" s="217">
        <f>+'PAA CONSOLIDADO'!V3623</f>
        <v>0</v>
      </c>
      <c r="Q3620" s="217">
        <f>+'PAA CONSOLIDADO'!X3623</f>
        <v>0</v>
      </c>
      <c r="R3620" s="217">
        <f>+'PAA CONSOLIDADO'!Y3623</f>
        <v>0</v>
      </c>
    </row>
    <row r="3621" spans="1:18" s="217" customFormat="1" x14ac:dyDescent="0.25">
      <c r="A3621" s="211">
        <f>+'PAA CONSOLIDADO'!C3624</f>
        <v>0</v>
      </c>
      <c r="B3621" s="211">
        <f>+'PAA CONSOLIDADO'!I3624</f>
        <v>0</v>
      </c>
      <c r="C3621" s="217" t="str">
        <f>+CONCATENATE('PAA CONSOLIDADO'!A3624,"-",'PAA CONSOLIDADO'!D3624,"-",'PAA CONSOLIDADO'!K3624)</f>
        <v>--</v>
      </c>
      <c r="D3621" s="217" t="e">
        <f>+VLOOKUP('PAA CONSOLIDADO'!L3624,LISTAS!$D$4:$E$15,2,0)</f>
        <v>#N/A</v>
      </c>
      <c r="E3621" s="217" t="e">
        <f>+VLOOKUP('PAA CONSOLIDADO'!M3624,LISTAS!$D$4:$E$15,2,0)</f>
        <v>#N/A</v>
      </c>
      <c r="F3621" s="217">
        <f>+'PAA CONSOLIDADO'!O3624</f>
        <v>0</v>
      </c>
      <c r="G3621" s="217">
        <f t="shared" si="168"/>
        <v>1</v>
      </c>
      <c r="H3621" s="217" t="e">
        <f>+VLOOKUP('PAA CONSOLIDADO'!P3624,LISTAS!$B$4:$C$17,2,0)</f>
        <v>#N/A</v>
      </c>
      <c r="I3621" s="217" t="e">
        <f>+VLOOKUP('PAA CONSOLIDADO'!Q3624,LISTAS!$B$22:$C$25,2,0)</f>
        <v>#N/A</v>
      </c>
      <c r="J3621" s="219">
        <f>'PAA CONSOLIDADO'!R3624</f>
        <v>0</v>
      </c>
      <c r="K3621" s="219">
        <f>+'PAA CONSOLIDADO'!S3624</f>
        <v>0</v>
      </c>
      <c r="L3621" s="217" t="e">
        <f>+VLOOKUP('PAA CONSOLIDADO'!T3624,LISTAS!$B$29:$C$31,2,0)</f>
        <v>#N/A</v>
      </c>
      <c r="M3621" s="217" t="e">
        <f>+VLOOKUP('PAA CONSOLIDADO'!U3624,LISTAS!$B$36:$C$39,2,0)</f>
        <v>#N/A</v>
      </c>
      <c r="N3621" s="217" t="str">
        <f t="shared" si="169"/>
        <v>Unidad de Contratación (1)</v>
      </c>
      <c r="O3621" s="217" t="str">
        <f t="shared" si="170"/>
        <v>CO-DC-11001</v>
      </c>
      <c r="P3621" s="217">
        <f>+'PAA CONSOLIDADO'!V3624</f>
        <v>0</v>
      </c>
      <c r="Q3621" s="217">
        <f>+'PAA CONSOLIDADO'!X3624</f>
        <v>0</v>
      </c>
      <c r="R3621" s="217">
        <f>+'PAA CONSOLIDADO'!Y3624</f>
        <v>0</v>
      </c>
    </row>
    <row r="3622" spans="1:18" s="217" customFormat="1" x14ac:dyDescent="0.25">
      <c r="A3622" s="211">
        <f>+'PAA CONSOLIDADO'!C3625</f>
        <v>0</v>
      </c>
      <c r="B3622" s="211">
        <f>+'PAA CONSOLIDADO'!I3625</f>
        <v>0</v>
      </c>
      <c r="C3622" s="217" t="str">
        <f>+CONCATENATE('PAA CONSOLIDADO'!A3625,"-",'PAA CONSOLIDADO'!D3625,"-",'PAA CONSOLIDADO'!K3625)</f>
        <v>--</v>
      </c>
      <c r="D3622" s="217" t="e">
        <f>+VLOOKUP('PAA CONSOLIDADO'!L3625,LISTAS!$D$4:$E$15,2,0)</f>
        <v>#N/A</v>
      </c>
      <c r="E3622" s="217" t="e">
        <f>+VLOOKUP('PAA CONSOLIDADO'!M3625,LISTAS!$D$4:$E$15,2,0)</f>
        <v>#N/A</v>
      </c>
      <c r="F3622" s="217">
        <f>+'PAA CONSOLIDADO'!O3625</f>
        <v>0</v>
      </c>
      <c r="G3622" s="217">
        <f t="shared" si="168"/>
        <v>1</v>
      </c>
      <c r="H3622" s="217" t="e">
        <f>+VLOOKUP('PAA CONSOLIDADO'!P3625,LISTAS!$B$4:$C$17,2,0)</f>
        <v>#N/A</v>
      </c>
      <c r="I3622" s="217" t="e">
        <f>+VLOOKUP('PAA CONSOLIDADO'!Q3625,LISTAS!$B$22:$C$25,2,0)</f>
        <v>#N/A</v>
      </c>
      <c r="J3622" s="219">
        <f>'PAA CONSOLIDADO'!R3625</f>
        <v>0</v>
      </c>
      <c r="K3622" s="219">
        <f>+'PAA CONSOLIDADO'!S3625</f>
        <v>0</v>
      </c>
      <c r="L3622" s="217" t="e">
        <f>+VLOOKUP('PAA CONSOLIDADO'!T3625,LISTAS!$B$29:$C$31,2,0)</f>
        <v>#N/A</v>
      </c>
      <c r="M3622" s="217" t="e">
        <f>+VLOOKUP('PAA CONSOLIDADO'!U3625,LISTAS!$B$36:$C$39,2,0)</f>
        <v>#N/A</v>
      </c>
      <c r="N3622" s="217" t="str">
        <f t="shared" si="169"/>
        <v>Unidad de Contratación (1)</v>
      </c>
      <c r="O3622" s="217" t="str">
        <f t="shared" si="170"/>
        <v>CO-DC-11001</v>
      </c>
      <c r="P3622" s="217">
        <f>+'PAA CONSOLIDADO'!V3625</f>
        <v>0</v>
      </c>
      <c r="Q3622" s="217">
        <f>+'PAA CONSOLIDADO'!X3625</f>
        <v>0</v>
      </c>
      <c r="R3622" s="217">
        <f>+'PAA CONSOLIDADO'!Y3625</f>
        <v>0</v>
      </c>
    </row>
    <row r="3623" spans="1:18" s="217" customFormat="1" x14ac:dyDescent="0.25">
      <c r="A3623" s="211">
        <f>+'PAA CONSOLIDADO'!C3626</f>
        <v>0</v>
      </c>
      <c r="B3623" s="211">
        <f>+'PAA CONSOLIDADO'!I3626</f>
        <v>0</v>
      </c>
      <c r="C3623" s="217" t="str">
        <f>+CONCATENATE('PAA CONSOLIDADO'!A3626,"-",'PAA CONSOLIDADO'!D3626,"-",'PAA CONSOLIDADO'!K3626)</f>
        <v>--</v>
      </c>
      <c r="D3623" s="217" t="e">
        <f>+VLOOKUP('PAA CONSOLIDADO'!L3626,LISTAS!$D$4:$E$15,2,0)</f>
        <v>#N/A</v>
      </c>
      <c r="E3623" s="217" t="e">
        <f>+VLOOKUP('PAA CONSOLIDADO'!M3626,LISTAS!$D$4:$E$15,2,0)</f>
        <v>#N/A</v>
      </c>
      <c r="F3623" s="217">
        <f>+'PAA CONSOLIDADO'!O3626</f>
        <v>0</v>
      </c>
      <c r="G3623" s="217">
        <f t="shared" si="168"/>
        <v>1</v>
      </c>
      <c r="H3623" s="217" t="e">
        <f>+VLOOKUP('PAA CONSOLIDADO'!P3626,LISTAS!$B$4:$C$17,2,0)</f>
        <v>#N/A</v>
      </c>
      <c r="I3623" s="217" t="e">
        <f>+VLOOKUP('PAA CONSOLIDADO'!Q3626,LISTAS!$B$22:$C$25,2,0)</f>
        <v>#N/A</v>
      </c>
      <c r="J3623" s="219">
        <f>'PAA CONSOLIDADO'!R3626</f>
        <v>0</v>
      </c>
      <c r="K3623" s="219">
        <f>+'PAA CONSOLIDADO'!S3626</f>
        <v>0</v>
      </c>
      <c r="L3623" s="217" t="e">
        <f>+VLOOKUP('PAA CONSOLIDADO'!T3626,LISTAS!$B$29:$C$31,2,0)</f>
        <v>#N/A</v>
      </c>
      <c r="M3623" s="217" t="e">
        <f>+VLOOKUP('PAA CONSOLIDADO'!U3626,LISTAS!$B$36:$C$39,2,0)</f>
        <v>#N/A</v>
      </c>
      <c r="N3623" s="217" t="str">
        <f t="shared" si="169"/>
        <v>Unidad de Contratación (1)</v>
      </c>
      <c r="O3623" s="217" t="str">
        <f t="shared" si="170"/>
        <v>CO-DC-11001</v>
      </c>
      <c r="P3623" s="217">
        <f>+'PAA CONSOLIDADO'!V3626</f>
        <v>0</v>
      </c>
      <c r="Q3623" s="217">
        <f>+'PAA CONSOLIDADO'!X3626</f>
        <v>0</v>
      </c>
      <c r="R3623" s="217">
        <f>+'PAA CONSOLIDADO'!Y3626</f>
        <v>0</v>
      </c>
    </row>
    <row r="3624" spans="1:18" s="217" customFormat="1" x14ac:dyDescent="0.25">
      <c r="A3624" s="211">
        <f>+'PAA CONSOLIDADO'!C3627</f>
        <v>0</v>
      </c>
      <c r="B3624" s="211">
        <f>+'PAA CONSOLIDADO'!I3627</f>
        <v>0</v>
      </c>
      <c r="C3624" s="217" t="str">
        <f>+CONCATENATE('PAA CONSOLIDADO'!A3627,"-",'PAA CONSOLIDADO'!D3627,"-",'PAA CONSOLIDADO'!K3627)</f>
        <v>--</v>
      </c>
      <c r="D3624" s="217" t="e">
        <f>+VLOOKUP('PAA CONSOLIDADO'!L3627,LISTAS!$D$4:$E$15,2,0)</f>
        <v>#N/A</v>
      </c>
      <c r="E3624" s="217" t="e">
        <f>+VLOOKUP('PAA CONSOLIDADO'!M3627,LISTAS!$D$4:$E$15,2,0)</f>
        <v>#N/A</v>
      </c>
      <c r="F3624" s="217">
        <f>+'PAA CONSOLIDADO'!O3627</f>
        <v>0</v>
      </c>
      <c r="G3624" s="217">
        <f t="shared" si="168"/>
        <v>1</v>
      </c>
      <c r="H3624" s="217" t="e">
        <f>+VLOOKUP('PAA CONSOLIDADO'!P3627,LISTAS!$B$4:$C$17,2,0)</f>
        <v>#N/A</v>
      </c>
      <c r="I3624" s="217" t="e">
        <f>+VLOOKUP('PAA CONSOLIDADO'!Q3627,LISTAS!$B$22:$C$25,2,0)</f>
        <v>#N/A</v>
      </c>
      <c r="J3624" s="219">
        <f>'PAA CONSOLIDADO'!R3627</f>
        <v>0</v>
      </c>
      <c r="K3624" s="219">
        <f>+'PAA CONSOLIDADO'!S3627</f>
        <v>0</v>
      </c>
      <c r="L3624" s="217" t="e">
        <f>+VLOOKUP('PAA CONSOLIDADO'!T3627,LISTAS!$B$29:$C$31,2,0)</f>
        <v>#N/A</v>
      </c>
      <c r="M3624" s="217" t="e">
        <f>+VLOOKUP('PAA CONSOLIDADO'!U3627,LISTAS!$B$36:$C$39,2,0)</f>
        <v>#N/A</v>
      </c>
      <c r="N3624" s="217" t="str">
        <f t="shared" si="169"/>
        <v>Unidad de Contratación (1)</v>
      </c>
      <c r="O3624" s="217" t="str">
        <f t="shared" si="170"/>
        <v>CO-DC-11001</v>
      </c>
      <c r="P3624" s="217">
        <f>+'PAA CONSOLIDADO'!V3627</f>
        <v>0</v>
      </c>
      <c r="Q3624" s="217">
        <f>+'PAA CONSOLIDADO'!X3627</f>
        <v>0</v>
      </c>
      <c r="R3624" s="217">
        <f>+'PAA CONSOLIDADO'!Y3627</f>
        <v>0</v>
      </c>
    </row>
    <row r="3625" spans="1:18" s="217" customFormat="1" x14ac:dyDescent="0.25">
      <c r="A3625" s="211">
        <f>+'PAA CONSOLIDADO'!C3628</f>
        <v>0</v>
      </c>
      <c r="B3625" s="211">
        <f>+'PAA CONSOLIDADO'!I3628</f>
        <v>0</v>
      </c>
      <c r="C3625" s="217" t="str">
        <f>+CONCATENATE('PAA CONSOLIDADO'!A3628,"-",'PAA CONSOLIDADO'!D3628,"-",'PAA CONSOLIDADO'!K3628)</f>
        <v>--</v>
      </c>
      <c r="D3625" s="217" t="e">
        <f>+VLOOKUP('PAA CONSOLIDADO'!L3628,LISTAS!$D$4:$E$15,2,0)</f>
        <v>#N/A</v>
      </c>
      <c r="E3625" s="217" t="e">
        <f>+VLOOKUP('PAA CONSOLIDADO'!M3628,LISTAS!$D$4:$E$15,2,0)</f>
        <v>#N/A</v>
      </c>
      <c r="F3625" s="217">
        <f>+'PAA CONSOLIDADO'!O3628</f>
        <v>0</v>
      </c>
      <c r="G3625" s="217">
        <f t="shared" si="168"/>
        <v>1</v>
      </c>
      <c r="H3625" s="217" t="e">
        <f>+VLOOKUP('PAA CONSOLIDADO'!P3628,LISTAS!$B$4:$C$17,2,0)</f>
        <v>#N/A</v>
      </c>
      <c r="I3625" s="217" t="e">
        <f>+VLOOKUP('PAA CONSOLIDADO'!Q3628,LISTAS!$B$22:$C$25,2,0)</f>
        <v>#N/A</v>
      </c>
      <c r="J3625" s="219">
        <f>'PAA CONSOLIDADO'!R3628</f>
        <v>0</v>
      </c>
      <c r="K3625" s="219">
        <f>+'PAA CONSOLIDADO'!S3628</f>
        <v>0</v>
      </c>
      <c r="L3625" s="217" t="e">
        <f>+VLOOKUP('PAA CONSOLIDADO'!T3628,LISTAS!$B$29:$C$31,2,0)</f>
        <v>#N/A</v>
      </c>
      <c r="M3625" s="217" t="e">
        <f>+VLOOKUP('PAA CONSOLIDADO'!U3628,LISTAS!$B$36:$C$39,2,0)</f>
        <v>#N/A</v>
      </c>
      <c r="N3625" s="217" t="str">
        <f t="shared" si="169"/>
        <v>Unidad de Contratación (1)</v>
      </c>
      <c r="O3625" s="217" t="str">
        <f t="shared" si="170"/>
        <v>CO-DC-11001</v>
      </c>
      <c r="P3625" s="217">
        <f>+'PAA CONSOLIDADO'!V3628</f>
        <v>0</v>
      </c>
      <c r="Q3625" s="217">
        <f>+'PAA CONSOLIDADO'!X3628</f>
        <v>0</v>
      </c>
      <c r="R3625" s="217">
        <f>+'PAA CONSOLIDADO'!Y3628</f>
        <v>0</v>
      </c>
    </row>
    <row r="3626" spans="1:18" s="217" customFormat="1" x14ac:dyDescent="0.25">
      <c r="A3626" s="211">
        <f>+'PAA CONSOLIDADO'!C3629</f>
        <v>0</v>
      </c>
      <c r="B3626" s="211">
        <f>+'PAA CONSOLIDADO'!I3629</f>
        <v>0</v>
      </c>
      <c r="C3626" s="217" t="str">
        <f>+CONCATENATE('PAA CONSOLIDADO'!A3629,"-",'PAA CONSOLIDADO'!D3629,"-",'PAA CONSOLIDADO'!K3629)</f>
        <v>--</v>
      </c>
      <c r="D3626" s="217" t="e">
        <f>+VLOOKUP('PAA CONSOLIDADO'!L3629,LISTAS!$D$4:$E$15,2,0)</f>
        <v>#N/A</v>
      </c>
      <c r="E3626" s="217" t="e">
        <f>+VLOOKUP('PAA CONSOLIDADO'!M3629,LISTAS!$D$4:$E$15,2,0)</f>
        <v>#N/A</v>
      </c>
      <c r="F3626" s="217">
        <f>+'PAA CONSOLIDADO'!O3629</f>
        <v>0</v>
      </c>
      <c r="G3626" s="217">
        <f t="shared" si="168"/>
        <v>1</v>
      </c>
      <c r="H3626" s="217" t="e">
        <f>+VLOOKUP('PAA CONSOLIDADO'!P3629,LISTAS!$B$4:$C$17,2,0)</f>
        <v>#N/A</v>
      </c>
      <c r="I3626" s="217" t="e">
        <f>+VLOOKUP('PAA CONSOLIDADO'!Q3629,LISTAS!$B$22:$C$25,2,0)</f>
        <v>#N/A</v>
      </c>
      <c r="J3626" s="219">
        <f>'PAA CONSOLIDADO'!R3629</f>
        <v>0</v>
      </c>
      <c r="K3626" s="219">
        <f>+'PAA CONSOLIDADO'!S3629</f>
        <v>0</v>
      </c>
      <c r="L3626" s="217" t="e">
        <f>+VLOOKUP('PAA CONSOLIDADO'!T3629,LISTAS!$B$29:$C$31,2,0)</f>
        <v>#N/A</v>
      </c>
      <c r="M3626" s="217" t="e">
        <f>+VLOOKUP('PAA CONSOLIDADO'!U3629,LISTAS!$B$36:$C$39,2,0)</f>
        <v>#N/A</v>
      </c>
      <c r="N3626" s="217" t="str">
        <f t="shared" si="169"/>
        <v>Unidad de Contratación (1)</v>
      </c>
      <c r="O3626" s="217" t="str">
        <f t="shared" si="170"/>
        <v>CO-DC-11001</v>
      </c>
      <c r="P3626" s="217">
        <f>+'PAA CONSOLIDADO'!V3629</f>
        <v>0</v>
      </c>
      <c r="Q3626" s="217">
        <f>+'PAA CONSOLIDADO'!X3629</f>
        <v>0</v>
      </c>
      <c r="R3626" s="217">
        <f>+'PAA CONSOLIDADO'!Y3629</f>
        <v>0</v>
      </c>
    </row>
    <row r="3627" spans="1:18" s="217" customFormat="1" x14ac:dyDescent="0.25">
      <c r="A3627" s="211">
        <f>+'PAA CONSOLIDADO'!C3630</f>
        <v>0</v>
      </c>
      <c r="B3627" s="211">
        <f>+'PAA CONSOLIDADO'!I3630</f>
        <v>0</v>
      </c>
      <c r="C3627" s="217" t="str">
        <f>+CONCATENATE('PAA CONSOLIDADO'!A3630,"-",'PAA CONSOLIDADO'!D3630,"-",'PAA CONSOLIDADO'!K3630)</f>
        <v>--</v>
      </c>
      <c r="D3627" s="217" t="e">
        <f>+VLOOKUP('PAA CONSOLIDADO'!L3630,LISTAS!$D$4:$E$15,2,0)</f>
        <v>#N/A</v>
      </c>
      <c r="E3627" s="217" t="e">
        <f>+VLOOKUP('PAA CONSOLIDADO'!M3630,LISTAS!$D$4:$E$15,2,0)</f>
        <v>#N/A</v>
      </c>
      <c r="F3627" s="217">
        <f>+'PAA CONSOLIDADO'!O3630</f>
        <v>0</v>
      </c>
      <c r="G3627" s="217">
        <f t="shared" si="168"/>
        <v>1</v>
      </c>
      <c r="H3627" s="217" t="e">
        <f>+VLOOKUP('PAA CONSOLIDADO'!P3630,LISTAS!$B$4:$C$17,2,0)</f>
        <v>#N/A</v>
      </c>
      <c r="I3627" s="217" t="e">
        <f>+VLOOKUP('PAA CONSOLIDADO'!Q3630,LISTAS!$B$22:$C$25,2,0)</f>
        <v>#N/A</v>
      </c>
      <c r="J3627" s="219">
        <f>'PAA CONSOLIDADO'!R3630</f>
        <v>0</v>
      </c>
      <c r="K3627" s="219">
        <f>+'PAA CONSOLIDADO'!S3630</f>
        <v>0</v>
      </c>
      <c r="L3627" s="217" t="e">
        <f>+VLOOKUP('PAA CONSOLIDADO'!T3630,LISTAS!$B$29:$C$31,2,0)</f>
        <v>#N/A</v>
      </c>
      <c r="M3627" s="217" t="e">
        <f>+VLOOKUP('PAA CONSOLIDADO'!U3630,LISTAS!$B$36:$C$39,2,0)</f>
        <v>#N/A</v>
      </c>
      <c r="N3627" s="217" t="str">
        <f t="shared" si="169"/>
        <v>Unidad de Contratación (1)</v>
      </c>
      <c r="O3627" s="217" t="str">
        <f t="shared" si="170"/>
        <v>CO-DC-11001</v>
      </c>
      <c r="P3627" s="217">
        <f>+'PAA CONSOLIDADO'!V3630</f>
        <v>0</v>
      </c>
      <c r="Q3627" s="217">
        <f>+'PAA CONSOLIDADO'!X3630</f>
        <v>0</v>
      </c>
      <c r="R3627" s="217">
        <f>+'PAA CONSOLIDADO'!Y3630</f>
        <v>0</v>
      </c>
    </row>
    <row r="3628" spans="1:18" s="217" customFormat="1" x14ac:dyDescent="0.25">
      <c r="A3628" s="211">
        <f>+'PAA CONSOLIDADO'!C3631</f>
        <v>0</v>
      </c>
      <c r="B3628" s="211">
        <f>+'PAA CONSOLIDADO'!I3631</f>
        <v>0</v>
      </c>
      <c r="C3628" s="217" t="str">
        <f>+CONCATENATE('PAA CONSOLIDADO'!A3631,"-",'PAA CONSOLIDADO'!D3631,"-",'PAA CONSOLIDADO'!K3631)</f>
        <v>--</v>
      </c>
      <c r="D3628" s="217" t="e">
        <f>+VLOOKUP('PAA CONSOLIDADO'!L3631,LISTAS!$D$4:$E$15,2,0)</f>
        <v>#N/A</v>
      </c>
      <c r="E3628" s="217" t="e">
        <f>+VLOOKUP('PAA CONSOLIDADO'!M3631,LISTAS!$D$4:$E$15,2,0)</f>
        <v>#N/A</v>
      </c>
      <c r="F3628" s="217">
        <f>+'PAA CONSOLIDADO'!O3631</f>
        <v>0</v>
      </c>
      <c r="G3628" s="217">
        <f t="shared" si="168"/>
        <v>1</v>
      </c>
      <c r="H3628" s="217" t="e">
        <f>+VLOOKUP('PAA CONSOLIDADO'!P3631,LISTAS!$B$4:$C$17,2,0)</f>
        <v>#N/A</v>
      </c>
      <c r="I3628" s="217" t="e">
        <f>+VLOOKUP('PAA CONSOLIDADO'!Q3631,LISTAS!$B$22:$C$25,2,0)</f>
        <v>#N/A</v>
      </c>
      <c r="J3628" s="219">
        <f>'PAA CONSOLIDADO'!R3631</f>
        <v>0</v>
      </c>
      <c r="K3628" s="219">
        <f>+'PAA CONSOLIDADO'!S3631</f>
        <v>0</v>
      </c>
      <c r="L3628" s="217" t="e">
        <f>+VLOOKUP('PAA CONSOLIDADO'!T3631,LISTAS!$B$29:$C$31,2,0)</f>
        <v>#N/A</v>
      </c>
      <c r="M3628" s="217" t="e">
        <f>+VLOOKUP('PAA CONSOLIDADO'!U3631,LISTAS!$B$36:$C$39,2,0)</f>
        <v>#N/A</v>
      </c>
      <c r="N3628" s="217" t="str">
        <f t="shared" si="169"/>
        <v>Unidad de Contratación (1)</v>
      </c>
      <c r="O3628" s="217" t="str">
        <f t="shared" si="170"/>
        <v>CO-DC-11001</v>
      </c>
      <c r="P3628" s="217">
        <f>+'PAA CONSOLIDADO'!V3631</f>
        <v>0</v>
      </c>
      <c r="Q3628" s="217">
        <f>+'PAA CONSOLIDADO'!X3631</f>
        <v>0</v>
      </c>
      <c r="R3628" s="217">
        <f>+'PAA CONSOLIDADO'!Y3631</f>
        <v>0</v>
      </c>
    </row>
    <row r="3629" spans="1:18" s="217" customFormat="1" x14ac:dyDescent="0.25">
      <c r="A3629" s="211">
        <f>+'PAA CONSOLIDADO'!C3632</f>
        <v>0</v>
      </c>
      <c r="B3629" s="211">
        <f>+'PAA CONSOLIDADO'!I3632</f>
        <v>0</v>
      </c>
      <c r="C3629" s="217" t="str">
        <f>+CONCATENATE('PAA CONSOLIDADO'!A3632,"-",'PAA CONSOLIDADO'!D3632,"-",'PAA CONSOLIDADO'!K3632)</f>
        <v>--</v>
      </c>
      <c r="D3629" s="217" t="e">
        <f>+VLOOKUP('PAA CONSOLIDADO'!L3632,LISTAS!$D$4:$E$15,2,0)</f>
        <v>#N/A</v>
      </c>
      <c r="E3629" s="217" t="e">
        <f>+VLOOKUP('PAA CONSOLIDADO'!M3632,LISTAS!$D$4:$E$15,2,0)</f>
        <v>#N/A</v>
      </c>
      <c r="F3629" s="217">
        <f>+'PAA CONSOLIDADO'!O3632</f>
        <v>0</v>
      </c>
      <c r="G3629" s="217">
        <f t="shared" si="168"/>
        <v>1</v>
      </c>
      <c r="H3629" s="217" t="e">
        <f>+VLOOKUP('PAA CONSOLIDADO'!P3632,LISTAS!$B$4:$C$17,2,0)</f>
        <v>#N/A</v>
      </c>
      <c r="I3629" s="217" t="e">
        <f>+VLOOKUP('PAA CONSOLIDADO'!Q3632,LISTAS!$B$22:$C$25,2,0)</f>
        <v>#N/A</v>
      </c>
      <c r="J3629" s="219">
        <f>'PAA CONSOLIDADO'!R3632</f>
        <v>0</v>
      </c>
      <c r="K3629" s="219">
        <f>+'PAA CONSOLIDADO'!S3632</f>
        <v>0</v>
      </c>
      <c r="L3629" s="217" t="e">
        <f>+VLOOKUP('PAA CONSOLIDADO'!T3632,LISTAS!$B$29:$C$31,2,0)</f>
        <v>#N/A</v>
      </c>
      <c r="M3629" s="217" t="e">
        <f>+VLOOKUP('PAA CONSOLIDADO'!U3632,LISTAS!$B$36:$C$39,2,0)</f>
        <v>#N/A</v>
      </c>
      <c r="N3629" s="217" t="str">
        <f t="shared" si="169"/>
        <v>Unidad de Contratación (1)</v>
      </c>
      <c r="O3629" s="217" t="str">
        <f t="shared" si="170"/>
        <v>CO-DC-11001</v>
      </c>
      <c r="P3629" s="217">
        <f>+'PAA CONSOLIDADO'!V3632</f>
        <v>0</v>
      </c>
      <c r="Q3629" s="217">
        <f>+'PAA CONSOLIDADO'!X3632</f>
        <v>0</v>
      </c>
      <c r="R3629" s="217">
        <f>+'PAA CONSOLIDADO'!Y3632</f>
        <v>0</v>
      </c>
    </row>
    <row r="3630" spans="1:18" s="217" customFormat="1" x14ac:dyDescent="0.25">
      <c r="A3630" s="211">
        <f>+'PAA CONSOLIDADO'!C3633</f>
        <v>0</v>
      </c>
      <c r="B3630" s="211">
        <f>+'PAA CONSOLIDADO'!I3633</f>
        <v>0</v>
      </c>
      <c r="C3630" s="217" t="str">
        <f>+CONCATENATE('PAA CONSOLIDADO'!A3633,"-",'PAA CONSOLIDADO'!D3633,"-",'PAA CONSOLIDADO'!K3633)</f>
        <v>--</v>
      </c>
      <c r="D3630" s="217" t="e">
        <f>+VLOOKUP('PAA CONSOLIDADO'!L3633,LISTAS!$D$4:$E$15,2,0)</f>
        <v>#N/A</v>
      </c>
      <c r="E3630" s="217" t="e">
        <f>+VLOOKUP('PAA CONSOLIDADO'!M3633,LISTAS!$D$4:$E$15,2,0)</f>
        <v>#N/A</v>
      </c>
      <c r="F3630" s="217">
        <f>+'PAA CONSOLIDADO'!O3633</f>
        <v>0</v>
      </c>
      <c r="G3630" s="217">
        <f t="shared" si="168"/>
        <v>1</v>
      </c>
      <c r="H3630" s="217" t="e">
        <f>+VLOOKUP('PAA CONSOLIDADO'!P3633,LISTAS!$B$4:$C$17,2,0)</f>
        <v>#N/A</v>
      </c>
      <c r="I3630" s="217" t="e">
        <f>+VLOOKUP('PAA CONSOLIDADO'!Q3633,LISTAS!$B$22:$C$25,2,0)</f>
        <v>#N/A</v>
      </c>
      <c r="J3630" s="219">
        <f>'PAA CONSOLIDADO'!R3633</f>
        <v>0</v>
      </c>
      <c r="K3630" s="219">
        <f>+'PAA CONSOLIDADO'!S3633</f>
        <v>0</v>
      </c>
      <c r="L3630" s="217" t="e">
        <f>+VLOOKUP('PAA CONSOLIDADO'!T3633,LISTAS!$B$29:$C$31,2,0)</f>
        <v>#N/A</v>
      </c>
      <c r="M3630" s="217" t="e">
        <f>+VLOOKUP('PAA CONSOLIDADO'!U3633,LISTAS!$B$36:$C$39,2,0)</f>
        <v>#N/A</v>
      </c>
      <c r="N3630" s="217" t="str">
        <f t="shared" si="169"/>
        <v>Unidad de Contratación (1)</v>
      </c>
      <c r="O3630" s="217" t="str">
        <f t="shared" si="170"/>
        <v>CO-DC-11001</v>
      </c>
      <c r="P3630" s="217">
        <f>+'PAA CONSOLIDADO'!V3633</f>
        <v>0</v>
      </c>
      <c r="Q3630" s="217">
        <f>+'PAA CONSOLIDADO'!X3633</f>
        <v>0</v>
      </c>
      <c r="R3630" s="217">
        <f>+'PAA CONSOLIDADO'!Y3633</f>
        <v>0</v>
      </c>
    </row>
    <row r="3631" spans="1:18" s="217" customFormat="1" x14ac:dyDescent="0.25">
      <c r="A3631" s="211">
        <f>+'PAA CONSOLIDADO'!C3634</f>
        <v>0</v>
      </c>
      <c r="B3631" s="211">
        <f>+'PAA CONSOLIDADO'!I3634</f>
        <v>0</v>
      </c>
      <c r="C3631" s="217" t="str">
        <f>+CONCATENATE('PAA CONSOLIDADO'!A3634,"-",'PAA CONSOLIDADO'!D3634,"-",'PAA CONSOLIDADO'!K3634)</f>
        <v>--</v>
      </c>
      <c r="D3631" s="217" t="e">
        <f>+VLOOKUP('PAA CONSOLIDADO'!L3634,LISTAS!$D$4:$E$15,2,0)</f>
        <v>#N/A</v>
      </c>
      <c r="E3631" s="217" t="e">
        <f>+VLOOKUP('PAA CONSOLIDADO'!M3634,LISTAS!$D$4:$E$15,2,0)</f>
        <v>#N/A</v>
      </c>
      <c r="F3631" s="217">
        <f>+'PAA CONSOLIDADO'!O3634</f>
        <v>0</v>
      </c>
      <c r="G3631" s="217">
        <f t="shared" si="168"/>
        <v>1</v>
      </c>
      <c r="H3631" s="217" t="e">
        <f>+VLOOKUP('PAA CONSOLIDADO'!P3634,LISTAS!$B$4:$C$17,2,0)</f>
        <v>#N/A</v>
      </c>
      <c r="I3631" s="217" t="e">
        <f>+VLOOKUP('PAA CONSOLIDADO'!Q3634,LISTAS!$B$22:$C$25,2,0)</f>
        <v>#N/A</v>
      </c>
      <c r="J3631" s="219">
        <f>'PAA CONSOLIDADO'!R3634</f>
        <v>0</v>
      </c>
      <c r="K3631" s="219">
        <f>+'PAA CONSOLIDADO'!S3634</f>
        <v>0</v>
      </c>
      <c r="L3631" s="217" t="e">
        <f>+VLOOKUP('PAA CONSOLIDADO'!T3634,LISTAS!$B$29:$C$31,2,0)</f>
        <v>#N/A</v>
      </c>
      <c r="M3631" s="217" t="e">
        <f>+VLOOKUP('PAA CONSOLIDADO'!U3634,LISTAS!$B$36:$C$39,2,0)</f>
        <v>#N/A</v>
      </c>
      <c r="N3631" s="217" t="str">
        <f t="shared" si="169"/>
        <v>Unidad de Contratación (1)</v>
      </c>
      <c r="O3631" s="217" t="str">
        <f t="shared" si="170"/>
        <v>CO-DC-11001</v>
      </c>
      <c r="P3631" s="217">
        <f>+'PAA CONSOLIDADO'!V3634</f>
        <v>0</v>
      </c>
      <c r="Q3631" s="217">
        <f>+'PAA CONSOLIDADO'!X3634</f>
        <v>0</v>
      </c>
      <c r="R3631" s="217">
        <f>+'PAA CONSOLIDADO'!Y3634</f>
        <v>0</v>
      </c>
    </row>
    <row r="3632" spans="1:18" s="217" customFormat="1" x14ac:dyDescent="0.25">
      <c r="A3632" s="211">
        <f>+'PAA CONSOLIDADO'!C3635</f>
        <v>0</v>
      </c>
      <c r="B3632" s="211">
        <f>+'PAA CONSOLIDADO'!I3635</f>
        <v>0</v>
      </c>
      <c r="C3632" s="217" t="str">
        <f>+CONCATENATE('PAA CONSOLIDADO'!A3635,"-",'PAA CONSOLIDADO'!D3635,"-",'PAA CONSOLIDADO'!K3635)</f>
        <v>--</v>
      </c>
      <c r="D3632" s="217" t="e">
        <f>+VLOOKUP('PAA CONSOLIDADO'!L3635,LISTAS!$D$4:$E$15,2,0)</f>
        <v>#N/A</v>
      </c>
      <c r="E3632" s="217" t="e">
        <f>+VLOOKUP('PAA CONSOLIDADO'!M3635,LISTAS!$D$4:$E$15,2,0)</f>
        <v>#N/A</v>
      </c>
      <c r="F3632" s="217">
        <f>+'PAA CONSOLIDADO'!O3635</f>
        <v>0</v>
      </c>
      <c r="G3632" s="217">
        <f t="shared" si="168"/>
        <v>1</v>
      </c>
      <c r="H3632" s="217" t="e">
        <f>+VLOOKUP('PAA CONSOLIDADO'!P3635,LISTAS!$B$4:$C$17,2,0)</f>
        <v>#N/A</v>
      </c>
      <c r="I3632" s="217" t="e">
        <f>+VLOOKUP('PAA CONSOLIDADO'!Q3635,LISTAS!$B$22:$C$25,2,0)</f>
        <v>#N/A</v>
      </c>
      <c r="J3632" s="219">
        <f>'PAA CONSOLIDADO'!R3635</f>
        <v>0</v>
      </c>
      <c r="K3632" s="219">
        <f>+'PAA CONSOLIDADO'!S3635</f>
        <v>0</v>
      </c>
      <c r="L3632" s="217" t="e">
        <f>+VLOOKUP('PAA CONSOLIDADO'!T3635,LISTAS!$B$29:$C$31,2,0)</f>
        <v>#N/A</v>
      </c>
      <c r="M3632" s="217" t="e">
        <f>+VLOOKUP('PAA CONSOLIDADO'!U3635,LISTAS!$B$36:$C$39,2,0)</f>
        <v>#N/A</v>
      </c>
      <c r="N3632" s="217" t="str">
        <f t="shared" si="169"/>
        <v>Unidad de Contratación (1)</v>
      </c>
      <c r="O3632" s="217" t="str">
        <f t="shared" si="170"/>
        <v>CO-DC-11001</v>
      </c>
      <c r="P3632" s="217">
        <f>+'PAA CONSOLIDADO'!V3635</f>
        <v>0</v>
      </c>
      <c r="Q3632" s="217">
        <f>+'PAA CONSOLIDADO'!X3635</f>
        <v>0</v>
      </c>
      <c r="R3632" s="217">
        <f>+'PAA CONSOLIDADO'!Y3635</f>
        <v>0</v>
      </c>
    </row>
    <row r="3633" spans="1:18" s="217" customFormat="1" x14ac:dyDescent="0.25">
      <c r="A3633" s="211">
        <f>+'PAA CONSOLIDADO'!C3636</f>
        <v>0</v>
      </c>
      <c r="B3633" s="211">
        <f>+'PAA CONSOLIDADO'!I3636</f>
        <v>0</v>
      </c>
      <c r="C3633" s="217" t="str">
        <f>+CONCATENATE('PAA CONSOLIDADO'!A3636,"-",'PAA CONSOLIDADO'!D3636,"-",'PAA CONSOLIDADO'!K3636)</f>
        <v>--</v>
      </c>
      <c r="D3633" s="217" t="e">
        <f>+VLOOKUP('PAA CONSOLIDADO'!L3636,LISTAS!$D$4:$E$15,2,0)</f>
        <v>#N/A</v>
      </c>
      <c r="E3633" s="217" t="e">
        <f>+VLOOKUP('PAA CONSOLIDADO'!M3636,LISTAS!$D$4:$E$15,2,0)</f>
        <v>#N/A</v>
      </c>
      <c r="F3633" s="217">
        <f>+'PAA CONSOLIDADO'!O3636</f>
        <v>0</v>
      </c>
      <c r="G3633" s="217">
        <f t="shared" si="168"/>
        <v>1</v>
      </c>
      <c r="H3633" s="217" t="e">
        <f>+VLOOKUP('PAA CONSOLIDADO'!P3636,LISTAS!$B$4:$C$17,2,0)</f>
        <v>#N/A</v>
      </c>
      <c r="I3633" s="217" t="e">
        <f>+VLOOKUP('PAA CONSOLIDADO'!Q3636,LISTAS!$B$22:$C$25,2,0)</f>
        <v>#N/A</v>
      </c>
      <c r="J3633" s="219">
        <f>'PAA CONSOLIDADO'!R3636</f>
        <v>0</v>
      </c>
      <c r="K3633" s="219">
        <f>+'PAA CONSOLIDADO'!S3636</f>
        <v>0</v>
      </c>
      <c r="L3633" s="217" t="e">
        <f>+VLOOKUP('PAA CONSOLIDADO'!T3636,LISTAS!$B$29:$C$31,2,0)</f>
        <v>#N/A</v>
      </c>
      <c r="M3633" s="217" t="e">
        <f>+VLOOKUP('PAA CONSOLIDADO'!U3636,LISTAS!$B$36:$C$39,2,0)</f>
        <v>#N/A</v>
      </c>
      <c r="N3633" s="217" t="str">
        <f t="shared" si="169"/>
        <v>Unidad de Contratación (1)</v>
      </c>
      <c r="O3633" s="217" t="str">
        <f t="shared" si="170"/>
        <v>CO-DC-11001</v>
      </c>
      <c r="P3633" s="217">
        <f>+'PAA CONSOLIDADO'!V3636</f>
        <v>0</v>
      </c>
      <c r="Q3633" s="217">
        <f>+'PAA CONSOLIDADO'!X3636</f>
        <v>0</v>
      </c>
      <c r="R3633" s="217">
        <f>+'PAA CONSOLIDADO'!Y3636</f>
        <v>0</v>
      </c>
    </row>
    <row r="3634" spans="1:18" s="217" customFormat="1" x14ac:dyDescent="0.25">
      <c r="A3634" s="211">
        <f>+'PAA CONSOLIDADO'!C3637</f>
        <v>0</v>
      </c>
      <c r="B3634" s="211">
        <f>+'PAA CONSOLIDADO'!I3637</f>
        <v>0</v>
      </c>
      <c r="C3634" s="217" t="str">
        <f>+CONCATENATE('PAA CONSOLIDADO'!A3637,"-",'PAA CONSOLIDADO'!D3637,"-",'PAA CONSOLIDADO'!K3637)</f>
        <v>--</v>
      </c>
      <c r="D3634" s="217" t="e">
        <f>+VLOOKUP('PAA CONSOLIDADO'!L3637,LISTAS!$D$4:$E$15,2,0)</f>
        <v>#N/A</v>
      </c>
      <c r="E3634" s="217" t="e">
        <f>+VLOOKUP('PAA CONSOLIDADO'!M3637,LISTAS!$D$4:$E$15,2,0)</f>
        <v>#N/A</v>
      </c>
      <c r="F3634" s="217">
        <f>+'PAA CONSOLIDADO'!O3637</f>
        <v>0</v>
      </c>
      <c r="G3634" s="217">
        <f t="shared" si="168"/>
        <v>1</v>
      </c>
      <c r="H3634" s="217" t="e">
        <f>+VLOOKUP('PAA CONSOLIDADO'!P3637,LISTAS!$B$4:$C$17,2,0)</f>
        <v>#N/A</v>
      </c>
      <c r="I3634" s="217" t="e">
        <f>+VLOOKUP('PAA CONSOLIDADO'!Q3637,LISTAS!$B$22:$C$25,2,0)</f>
        <v>#N/A</v>
      </c>
      <c r="J3634" s="219">
        <f>'PAA CONSOLIDADO'!R3637</f>
        <v>0</v>
      </c>
      <c r="K3634" s="219">
        <f>+'PAA CONSOLIDADO'!S3637</f>
        <v>0</v>
      </c>
      <c r="L3634" s="217" t="e">
        <f>+VLOOKUP('PAA CONSOLIDADO'!T3637,LISTAS!$B$29:$C$31,2,0)</f>
        <v>#N/A</v>
      </c>
      <c r="M3634" s="217" t="e">
        <f>+VLOOKUP('PAA CONSOLIDADO'!U3637,LISTAS!$B$36:$C$39,2,0)</f>
        <v>#N/A</v>
      </c>
      <c r="N3634" s="217" t="str">
        <f t="shared" si="169"/>
        <v>Unidad de Contratación (1)</v>
      </c>
      <c r="O3634" s="217" t="str">
        <f t="shared" si="170"/>
        <v>CO-DC-11001</v>
      </c>
      <c r="P3634" s="217">
        <f>+'PAA CONSOLIDADO'!V3637</f>
        <v>0</v>
      </c>
      <c r="Q3634" s="217">
        <f>+'PAA CONSOLIDADO'!X3637</f>
        <v>0</v>
      </c>
      <c r="R3634" s="217">
        <f>+'PAA CONSOLIDADO'!Y3637</f>
        <v>0</v>
      </c>
    </row>
    <row r="3635" spans="1:18" s="217" customFormat="1" x14ac:dyDescent="0.25">
      <c r="A3635" s="211">
        <f>+'PAA CONSOLIDADO'!C3638</f>
        <v>0</v>
      </c>
      <c r="B3635" s="211">
        <f>+'PAA CONSOLIDADO'!I3638</f>
        <v>0</v>
      </c>
      <c r="C3635" s="217" t="str">
        <f>+CONCATENATE('PAA CONSOLIDADO'!A3638,"-",'PAA CONSOLIDADO'!D3638,"-",'PAA CONSOLIDADO'!K3638)</f>
        <v>--</v>
      </c>
      <c r="D3635" s="217" t="e">
        <f>+VLOOKUP('PAA CONSOLIDADO'!L3638,LISTAS!$D$4:$E$15,2,0)</f>
        <v>#N/A</v>
      </c>
      <c r="E3635" s="217" t="e">
        <f>+VLOOKUP('PAA CONSOLIDADO'!M3638,LISTAS!$D$4:$E$15,2,0)</f>
        <v>#N/A</v>
      </c>
      <c r="F3635" s="217">
        <f>+'PAA CONSOLIDADO'!O3638</f>
        <v>0</v>
      </c>
      <c r="G3635" s="217">
        <f t="shared" si="168"/>
        <v>1</v>
      </c>
      <c r="H3635" s="217" t="e">
        <f>+VLOOKUP('PAA CONSOLIDADO'!P3638,LISTAS!$B$4:$C$17,2,0)</f>
        <v>#N/A</v>
      </c>
      <c r="I3635" s="217" t="e">
        <f>+VLOOKUP('PAA CONSOLIDADO'!Q3638,LISTAS!$B$22:$C$25,2,0)</f>
        <v>#N/A</v>
      </c>
      <c r="J3635" s="219">
        <f>'PAA CONSOLIDADO'!R3638</f>
        <v>0</v>
      </c>
      <c r="K3635" s="219">
        <f>+'PAA CONSOLIDADO'!S3638</f>
        <v>0</v>
      </c>
      <c r="L3635" s="217" t="e">
        <f>+VLOOKUP('PAA CONSOLIDADO'!T3638,LISTAS!$B$29:$C$31,2,0)</f>
        <v>#N/A</v>
      </c>
      <c r="M3635" s="217" t="e">
        <f>+VLOOKUP('PAA CONSOLIDADO'!U3638,LISTAS!$B$36:$C$39,2,0)</f>
        <v>#N/A</v>
      </c>
      <c r="N3635" s="217" t="str">
        <f t="shared" si="169"/>
        <v>Unidad de Contratación (1)</v>
      </c>
      <c r="O3635" s="217" t="str">
        <f t="shared" si="170"/>
        <v>CO-DC-11001</v>
      </c>
      <c r="P3635" s="217">
        <f>+'PAA CONSOLIDADO'!V3638</f>
        <v>0</v>
      </c>
      <c r="Q3635" s="217">
        <f>+'PAA CONSOLIDADO'!X3638</f>
        <v>0</v>
      </c>
      <c r="R3635" s="217">
        <f>+'PAA CONSOLIDADO'!Y3638</f>
        <v>0</v>
      </c>
    </row>
    <row r="3636" spans="1:18" s="217" customFormat="1" x14ac:dyDescent="0.25">
      <c r="A3636" s="211">
        <f>+'PAA CONSOLIDADO'!C3639</f>
        <v>0</v>
      </c>
      <c r="B3636" s="211">
        <f>+'PAA CONSOLIDADO'!I3639</f>
        <v>0</v>
      </c>
      <c r="C3636" s="217" t="str">
        <f>+CONCATENATE('PAA CONSOLIDADO'!A3639,"-",'PAA CONSOLIDADO'!D3639,"-",'PAA CONSOLIDADO'!K3639)</f>
        <v>--</v>
      </c>
      <c r="D3636" s="217" t="e">
        <f>+VLOOKUP('PAA CONSOLIDADO'!L3639,LISTAS!$D$4:$E$15,2,0)</f>
        <v>#N/A</v>
      </c>
      <c r="E3636" s="217" t="e">
        <f>+VLOOKUP('PAA CONSOLIDADO'!M3639,LISTAS!$D$4:$E$15,2,0)</f>
        <v>#N/A</v>
      </c>
      <c r="F3636" s="217">
        <f>+'PAA CONSOLIDADO'!O3639</f>
        <v>0</v>
      </c>
      <c r="G3636" s="217">
        <f t="shared" si="168"/>
        <v>1</v>
      </c>
      <c r="H3636" s="217" t="e">
        <f>+VLOOKUP('PAA CONSOLIDADO'!P3639,LISTAS!$B$4:$C$17,2,0)</f>
        <v>#N/A</v>
      </c>
      <c r="I3636" s="217" t="e">
        <f>+VLOOKUP('PAA CONSOLIDADO'!Q3639,LISTAS!$B$22:$C$25,2,0)</f>
        <v>#N/A</v>
      </c>
      <c r="J3636" s="219">
        <f>'PAA CONSOLIDADO'!R3639</f>
        <v>0</v>
      </c>
      <c r="K3636" s="219">
        <f>+'PAA CONSOLIDADO'!S3639</f>
        <v>0</v>
      </c>
      <c r="L3636" s="217" t="e">
        <f>+VLOOKUP('PAA CONSOLIDADO'!T3639,LISTAS!$B$29:$C$31,2,0)</f>
        <v>#N/A</v>
      </c>
      <c r="M3636" s="217" t="e">
        <f>+VLOOKUP('PAA CONSOLIDADO'!U3639,LISTAS!$B$36:$C$39,2,0)</f>
        <v>#N/A</v>
      </c>
      <c r="N3636" s="217" t="str">
        <f t="shared" si="169"/>
        <v>Unidad de Contratación (1)</v>
      </c>
      <c r="O3636" s="217" t="str">
        <f t="shared" si="170"/>
        <v>CO-DC-11001</v>
      </c>
      <c r="P3636" s="217">
        <f>+'PAA CONSOLIDADO'!V3639</f>
        <v>0</v>
      </c>
      <c r="Q3636" s="217">
        <f>+'PAA CONSOLIDADO'!X3639</f>
        <v>0</v>
      </c>
      <c r="R3636" s="217">
        <f>+'PAA CONSOLIDADO'!Y3639</f>
        <v>0</v>
      </c>
    </row>
    <row r="3637" spans="1:18" s="217" customFormat="1" x14ac:dyDescent="0.25">
      <c r="A3637" s="211">
        <f>+'PAA CONSOLIDADO'!C3640</f>
        <v>0</v>
      </c>
      <c r="B3637" s="211">
        <f>+'PAA CONSOLIDADO'!I3640</f>
        <v>0</v>
      </c>
      <c r="C3637" s="217" t="str">
        <f>+CONCATENATE('PAA CONSOLIDADO'!A3640,"-",'PAA CONSOLIDADO'!D3640,"-",'PAA CONSOLIDADO'!K3640)</f>
        <v>--</v>
      </c>
      <c r="D3637" s="217" t="e">
        <f>+VLOOKUP('PAA CONSOLIDADO'!L3640,LISTAS!$D$4:$E$15,2,0)</f>
        <v>#N/A</v>
      </c>
      <c r="E3637" s="217" t="e">
        <f>+VLOOKUP('PAA CONSOLIDADO'!M3640,LISTAS!$D$4:$E$15,2,0)</f>
        <v>#N/A</v>
      </c>
      <c r="F3637" s="217">
        <f>+'PAA CONSOLIDADO'!O3640</f>
        <v>0</v>
      </c>
      <c r="G3637" s="217">
        <f t="shared" si="168"/>
        <v>1</v>
      </c>
      <c r="H3637" s="217" t="e">
        <f>+VLOOKUP('PAA CONSOLIDADO'!P3640,LISTAS!$B$4:$C$17,2,0)</f>
        <v>#N/A</v>
      </c>
      <c r="I3637" s="217" t="e">
        <f>+VLOOKUP('PAA CONSOLIDADO'!Q3640,LISTAS!$B$22:$C$25,2,0)</f>
        <v>#N/A</v>
      </c>
      <c r="J3637" s="219">
        <f>'PAA CONSOLIDADO'!R3640</f>
        <v>0</v>
      </c>
      <c r="K3637" s="219">
        <f>+'PAA CONSOLIDADO'!S3640</f>
        <v>0</v>
      </c>
      <c r="L3637" s="217" t="e">
        <f>+VLOOKUP('PAA CONSOLIDADO'!T3640,LISTAS!$B$29:$C$31,2,0)</f>
        <v>#N/A</v>
      </c>
      <c r="M3637" s="217" t="e">
        <f>+VLOOKUP('PAA CONSOLIDADO'!U3640,LISTAS!$B$36:$C$39,2,0)</f>
        <v>#N/A</v>
      </c>
      <c r="N3637" s="217" t="str">
        <f t="shared" si="169"/>
        <v>Unidad de Contratación (1)</v>
      </c>
      <c r="O3637" s="217" t="str">
        <f t="shared" si="170"/>
        <v>CO-DC-11001</v>
      </c>
      <c r="P3637" s="217">
        <f>+'PAA CONSOLIDADO'!V3640</f>
        <v>0</v>
      </c>
      <c r="Q3637" s="217">
        <f>+'PAA CONSOLIDADO'!X3640</f>
        <v>0</v>
      </c>
      <c r="R3637" s="217">
        <f>+'PAA CONSOLIDADO'!Y3640</f>
        <v>0</v>
      </c>
    </row>
    <row r="3638" spans="1:18" s="217" customFormat="1" x14ac:dyDescent="0.25">
      <c r="A3638" s="211">
        <f>+'PAA CONSOLIDADO'!C3641</f>
        <v>0</v>
      </c>
      <c r="B3638" s="211">
        <f>+'PAA CONSOLIDADO'!I3641</f>
        <v>0</v>
      </c>
      <c r="C3638" s="217" t="str">
        <f>+CONCATENATE('PAA CONSOLIDADO'!A3641,"-",'PAA CONSOLIDADO'!D3641,"-",'PAA CONSOLIDADO'!K3641)</f>
        <v>--</v>
      </c>
      <c r="D3638" s="217" t="e">
        <f>+VLOOKUP('PAA CONSOLIDADO'!L3641,LISTAS!$D$4:$E$15,2,0)</f>
        <v>#N/A</v>
      </c>
      <c r="E3638" s="217" t="e">
        <f>+VLOOKUP('PAA CONSOLIDADO'!M3641,LISTAS!$D$4:$E$15,2,0)</f>
        <v>#N/A</v>
      </c>
      <c r="F3638" s="217">
        <f>+'PAA CONSOLIDADO'!O3641</f>
        <v>0</v>
      </c>
      <c r="G3638" s="217">
        <f t="shared" si="168"/>
        <v>1</v>
      </c>
      <c r="H3638" s="217" t="e">
        <f>+VLOOKUP('PAA CONSOLIDADO'!P3641,LISTAS!$B$4:$C$17,2,0)</f>
        <v>#N/A</v>
      </c>
      <c r="I3638" s="217" t="e">
        <f>+VLOOKUP('PAA CONSOLIDADO'!Q3641,LISTAS!$B$22:$C$25,2,0)</f>
        <v>#N/A</v>
      </c>
      <c r="J3638" s="219">
        <f>'PAA CONSOLIDADO'!R3641</f>
        <v>0</v>
      </c>
      <c r="K3638" s="219">
        <f>+'PAA CONSOLIDADO'!S3641</f>
        <v>0</v>
      </c>
      <c r="L3638" s="217" t="e">
        <f>+VLOOKUP('PAA CONSOLIDADO'!T3641,LISTAS!$B$29:$C$31,2,0)</f>
        <v>#N/A</v>
      </c>
      <c r="M3638" s="217" t="e">
        <f>+VLOOKUP('PAA CONSOLIDADO'!U3641,LISTAS!$B$36:$C$39,2,0)</f>
        <v>#N/A</v>
      </c>
      <c r="N3638" s="217" t="str">
        <f t="shared" si="169"/>
        <v>Unidad de Contratación (1)</v>
      </c>
      <c r="O3638" s="217" t="str">
        <f t="shared" si="170"/>
        <v>CO-DC-11001</v>
      </c>
      <c r="P3638" s="217">
        <f>+'PAA CONSOLIDADO'!V3641</f>
        <v>0</v>
      </c>
      <c r="Q3638" s="217">
        <f>+'PAA CONSOLIDADO'!X3641</f>
        <v>0</v>
      </c>
      <c r="R3638" s="217">
        <f>+'PAA CONSOLIDADO'!Y3641</f>
        <v>0</v>
      </c>
    </row>
    <row r="3639" spans="1:18" s="217" customFormat="1" x14ac:dyDescent="0.25">
      <c r="A3639" s="211">
        <f>+'PAA CONSOLIDADO'!C3642</f>
        <v>0</v>
      </c>
      <c r="B3639" s="211">
        <f>+'PAA CONSOLIDADO'!I3642</f>
        <v>0</v>
      </c>
      <c r="C3639" s="217" t="str">
        <f>+CONCATENATE('PAA CONSOLIDADO'!A3642,"-",'PAA CONSOLIDADO'!D3642,"-",'PAA CONSOLIDADO'!K3642)</f>
        <v>--</v>
      </c>
      <c r="D3639" s="217" t="e">
        <f>+VLOOKUP('PAA CONSOLIDADO'!L3642,LISTAS!$D$4:$E$15,2,0)</f>
        <v>#N/A</v>
      </c>
      <c r="E3639" s="217" t="e">
        <f>+VLOOKUP('PAA CONSOLIDADO'!M3642,LISTAS!$D$4:$E$15,2,0)</f>
        <v>#N/A</v>
      </c>
      <c r="F3639" s="217">
        <f>+'PAA CONSOLIDADO'!O3642</f>
        <v>0</v>
      </c>
      <c r="G3639" s="217">
        <f t="shared" si="168"/>
        <v>1</v>
      </c>
      <c r="H3639" s="217" t="e">
        <f>+VLOOKUP('PAA CONSOLIDADO'!P3642,LISTAS!$B$4:$C$17,2,0)</f>
        <v>#N/A</v>
      </c>
      <c r="I3639" s="217" t="e">
        <f>+VLOOKUP('PAA CONSOLIDADO'!Q3642,LISTAS!$B$22:$C$25,2,0)</f>
        <v>#N/A</v>
      </c>
      <c r="J3639" s="219">
        <f>'PAA CONSOLIDADO'!R3642</f>
        <v>0</v>
      </c>
      <c r="K3639" s="219">
        <f>+'PAA CONSOLIDADO'!S3642</f>
        <v>0</v>
      </c>
      <c r="L3639" s="217" t="e">
        <f>+VLOOKUP('PAA CONSOLIDADO'!T3642,LISTAS!$B$29:$C$31,2,0)</f>
        <v>#N/A</v>
      </c>
      <c r="M3639" s="217" t="e">
        <f>+VLOOKUP('PAA CONSOLIDADO'!U3642,LISTAS!$B$36:$C$39,2,0)</f>
        <v>#N/A</v>
      </c>
      <c r="N3639" s="217" t="str">
        <f t="shared" si="169"/>
        <v>Unidad de Contratación (1)</v>
      </c>
      <c r="O3639" s="217" t="str">
        <f t="shared" si="170"/>
        <v>CO-DC-11001</v>
      </c>
      <c r="P3639" s="217">
        <f>+'PAA CONSOLIDADO'!V3642</f>
        <v>0</v>
      </c>
      <c r="Q3639" s="217">
        <f>+'PAA CONSOLIDADO'!X3642</f>
        <v>0</v>
      </c>
      <c r="R3639" s="217">
        <f>+'PAA CONSOLIDADO'!Y3642</f>
        <v>0</v>
      </c>
    </row>
    <row r="3640" spans="1:18" s="217" customFormat="1" x14ac:dyDescent="0.25">
      <c r="A3640" s="211">
        <f>+'PAA CONSOLIDADO'!C3643</f>
        <v>0</v>
      </c>
      <c r="B3640" s="211">
        <f>+'PAA CONSOLIDADO'!I3643</f>
        <v>0</v>
      </c>
      <c r="C3640" s="217" t="str">
        <f>+CONCATENATE('PAA CONSOLIDADO'!A3643,"-",'PAA CONSOLIDADO'!D3643,"-",'PAA CONSOLIDADO'!K3643)</f>
        <v>--</v>
      </c>
      <c r="D3640" s="217" t="e">
        <f>+VLOOKUP('PAA CONSOLIDADO'!L3643,LISTAS!$D$4:$E$15,2,0)</f>
        <v>#N/A</v>
      </c>
      <c r="E3640" s="217" t="e">
        <f>+VLOOKUP('PAA CONSOLIDADO'!M3643,LISTAS!$D$4:$E$15,2,0)</f>
        <v>#N/A</v>
      </c>
      <c r="F3640" s="217">
        <f>+'PAA CONSOLIDADO'!O3643</f>
        <v>0</v>
      </c>
      <c r="G3640" s="217">
        <f t="shared" si="168"/>
        <v>1</v>
      </c>
      <c r="H3640" s="217" t="e">
        <f>+VLOOKUP('PAA CONSOLIDADO'!P3643,LISTAS!$B$4:$C$17,2,0)</f>
        <v>#N/A</v>
      </c>
      <c r="I3640" s="217" t="e">
        <f>+VLOOKUP('PAA CONSOLIDADO'!Q3643,LISTAS!$B$22:$C$25,2,0)</f>
        <v>#N/A</v>
      </c>
      <c r="J3640" s="219">
        <f>'PAA CONSOLIDADO'!R3643</f>
        <v>0</v>
      </c>
      <c r="K3640" s="219">
        <f>+'PAA CONSOLIDADO'!S3643</f>
        <v>0</v>
      </c>
      <c r="L3640" s="217" t="e">
        <f>+VLOOKUP('PAA CONSOLIDADO'!T3643,LISTAS!$B$29:$C$31,2,0)</f>
        <v>#N/A</v>
      </c>
      <c r="M3640" s="217" t="e">
        <f>+VLOOKUP('PAA CONSOLIDADO'!U3643,LISTAS!$B$36:$C$39,2,0)</f>
        <v>#N/A</v>
      </c>
      <c r="N3640" s="217" t="str">
        <f t="shared" si="169"/>
        <v>Unidad de Contratación (1)</v>
      </c>
      <c r="O3640" s="217" t="str">
        <f t="shared" si="170"/>
        <v>CO-DC-11001</v>
      </c>
      <c r="P3640" s="217">
        <f>+'PAA CONSOLIDADO'!V3643</f>
        <v>0</v>
      </c>
      <c r="Q3640" s="217">
        <f>+'PAA CONSOLIDADO'!X3643</f>
        <v>0</v>
      </c>
      <c r="R3640" s="217">
        <f>+'PAA CONSOLIDADO'!Y3643</f>
        <v>0</v>
      </c>
    </row>
    <row r="3641" spans="1:18" s="217" customFormat="1" x14ac:dyDescent="0.25">
      <c r="A3641" s="211">
        <f>+'PAA CONSOLIDADO'!C3644</f>
        <v>0</v>
      </c>
      <c r="B3641" s="211">
        <f>+'PAA CONSOLIDADO'!I3644</f>
        <v>0</v>
      </c>
      <c r="C3641" s="217" t="str">
        <f>+CONCATENATE('PAA CONSOLIDADO'!A3644,"-",'PAA CONSOLIDADO'!D3644,"-",'PAA CONSOLIDADO'!K3644)</f>
        <v>--</v>
      </c>
      <c r="D3641" s="217" t="e">
        <f>+VLOOKUP('PAA CONSOLIDADO'!L3644,LISTAS!$D$4:$E$15,2,0)</f>
        <v>#N/A</v>
      </c>
      <c r="E3641" s="217" t="e">
        <f>+VLOOKUP('PAA CONSOLIDADO'!M3644,LISTAS!$D$4:$E$15,2,0)</f>
        <v>#N/A</v>
      </c>
      <c r="F3641" s="217">
        <f>+'PAA CONSOLIDADO'!O3644</f>
        <v>0</v>
      </c>
      <c r="G3641" s="217">
        <f t="shared" si="168"/>
        <v>1</v>
      </c>
      <c r="H3641" s="217" t="e">
        <f>+VLOOKUP('PAA CONSOLIDADO'!P3644,LISTAS!$B$4:$C$17,2,0)</f>
        <v>#N/A</v>
      </c>
      <c r="I3641" s="217" t="e">
        <f>+VLOOKUP('PAA CONSOLIDADO'!Q3644,LISTAS!$B$22:$C$25,2,0)</f>
        <v>#N/A</v>
      </c>
      <c r="J3641" s="219">
        <f>'PAA CONSOLIDADO'!R3644</f>
        <v>0</v>
      </c>
      <c r="K3641" s="219">
        <f>+'PAA CONSOLIDADO'!S3644</f>
        <v>0</v>
      </c>
      <c r="L3641" s="217" t="e">
        <f>+VLOOKUP('PAA CONSOLIDADO'!T3644,LISTAS!$B$29:$C$31,2,0)</f>
        <v>#N/A</v>
      </c>
      <c r="M3641" s="217" t="e">
        <f>+VLOOKUP('PAA CONSOLIDADO'!U3644,LISTAS!$B$36:$C$39,2,0)</f>
        <v>#N/A</v>
      </c>
      <c r="N3641" s="217" t="str">
        <f t="shared" si="169"/>
        <v>Unidad de Contratación (1)</v>
      </c>
      <c r="O3641" s="217" t="str">
        <f t="shared" si="170"/>
        <v>CO-DC-11001</v>
      </c>
      <c r="P3641" s="217">
        <f>+'PAA CONSOLIDADO'!V3644</f>
        <v>0</v>
      </c>
      <c r="Q3641" s="217">
        <f>+'PAA CONSOLIDADO'!X3644</f>
        <v>0</v>
      </c>
      <c r="R3641" s="217">
        <f>+'PAA CONSOLIDADO'!Y3644</f>
        <v>0</v>
      </c>
    </row>
    <row r="3642" spans="1:18" s="217" customFormat="1" x14ac:dyDescent="0.25">
      <c r="A3642" s="211">
        <f>+'PAA CONSOLIDADO'!C3645</f>
        <v>0</v>
      </c>
      <c r="B3642" s="211">
        <f>+'PAA CONSOLIDADO'!I3645</f>
        <v>0</v>
      </c>
      <c r="C3642" s="217" t="str">
        <f>+CONCATENATE('PAA CONSOLIDADO'!A3645,"-",'PAA CONSOLIDADO'!D3645,"-",'PAA CONSOLIDADO'!K3645)</f>
        <v>--</v>
      </c>
      <c r="D3642" s="217" t="e">
        <f>+VLOOKUP('PAA CONSOLIDADO'!L3645,LISTAS!$D$4:$E$15,2,0)</f>
        <v>#N/A</v>
      </c>
      <c r="E3642" s="217" t="e">
        <f>+VLOOKUP('PAA CONSOLIDADO'!M3645,LISTAS!$D$4:$E$15,2,0)</f>
        <v>#N/A</v>
      </c>
      <c r="F3642" s="217">
        <f>+'PAA CONSOLIDADO'!O3645</f>
        <v>0</v>
      </c>
      <c r="G3642" s="217">
        <f t="shared" si="168"/>
        <v>1</v>
      </c>
      <c r="H3642" s="217" t="e">
        <f>+VLOOKUP('PAA CONSOLIDADO'!P3645,LISTAS!$B$4:$C$17,2,0)</f>
        <v>#N/A</v>
      </c>
      <c r="I3642" s="217" t="e">
        <f>+VLOOKUP('PAA CONSOLIDADO'!Q3645,LISTAS!$B$22:$C$25,2,0)</f>
        <v>#N/A</v>
      </c>
      <c r="J3642" s="219">
        <f>'PAA CONSOLIDADO'!R3645</f>
        <v>0</v>
      </c>
      <c r="K3642" s="219">
        <f>+'PAA CONSOLIDADO'!S3645</f>
        <v>0</v>
      </c>
      <c r="L3642" s="217" t="e">
        <f>+VLOOKUP('PAA CONSOLIDADO'!T3645,LISTAS!$B$29:$C$31,2,0)</f>
        <v>#N/A</v>
      </c>
      <c r="M3642" s="217" t="e">
        <f>+VLOOKUP('PAA CONSOLIDADO'!U3645,LISTAS!$B$36:$C$39,2,0)</f>
        <v>#N/A</v>
      </c>
      <c r="N3642" s="217" t="str">
        <f t="shared" si="169"/>
        <v>Unidad de Contratación (1)</v>
      </c>
      <c r="O3642" s="217" t="str">
        <f t="shared" si="170"/>
        <v>CO-DC-11001</v>
      </c>
      <c r="P3642" s="217">
        <f>+'PAA CONSOLIDADO'!V3645</f>
        <v>0</v>
      </c>
      <c r="Q3642" s="217">
        <f>+'PAA CONSOLIDADO'!X3645</f>
        <v>0</v>
      </c>
      <c r="R3642" s="217">
        <f>+'PAA CONSOLIDADO'!Y3645</f>
        <v>0</v>
      </c>
    </row>
    <row r="3643" spans="1:18" s="217" customFormat="1" x14ac:dyDescent="0.25">
      <c r="A3643" s="211">
        <f>+'PAA CONSOLIDADO'!C3646</f>
        <v>0</v>
      </c>
      <c r="B3643" s="211">
        <f>+'PAA CONSOLIDADO'!I3646</f>
        <v>0</v>
      </c>
      <c r="C3643" s="217" t="str">
        <f>+CONCATENATE('PAA CONSOLIDADO'!A3646,"-",'PAA CONSOLIDADO'!D3646,"-",'PAA CONSOLIDADO'!K3646)</f>
        <v>--</v>
      </c>
      <c r="D3643" s="217" t="e">
        <f>+VLOOKUP('PAA CONSOLIDADO'!L3646,LISTAS!$D$4:$E$15,2,0)</f>
        <v>#N/A</v>
      </c>
      <c r="E3643" s="217" t="e">
        <f>+VLOOKUP('PAA CONSOLIDADO'!M3646,LISTAS!$D$4:$E$15,2,0)</f>
        <v>#N/A</v>
      </c>
      <c r="F3643" s="217">
        <f>+'PAA CONSOLIDADO'!O3646</f>
        <v>0</v>
      </c>
      <c r="G3643" s="217">
        <f t="shared" si="168"/>
        <v>1</v>
      </c>
      <c r="H3643" s="217" t="e">
        <f>+VLOOKUP('PAA CONSOLIDADO'!P3646,LISTAS!$B$4:$C$17,2,0)</f>
        <v>#N/A</v>
      </c>
      <c r="I3643" s="217" t="e">
        <f>+VLOOKUP('PAA CONSOLIDADO'!Q3646,LISTAS!$B$22:$C$25,2,0)</f>
        <v>#N/A</v>
      </c>
      <c r="J3643" s="219">
        <f>'PAA CONSOLIDADO'!R3646</f>
        <v>0</v>
      </c>
      <c r="K3643" s="219">
        <f>+'PAA CONSOLIDADO'!S3646</f>
        <v>0</v>
      </c>
      <c r="L3643" s="217" t="e">
        <f>+VLOOKUP('PAA CONSOLIDADO'!T3646,LISTAS!$B$29:$C$31,2,0)</f>
        <v>#N/A</v>
      </c>
      <c r="M3643" s="217" t="e">
        <f>+VLOOKUP('PAA CONSOLIDADO'!U3646,LISTAS!$B$36:$C$39,2,0)</f>
        <v>#N/A</v>
      </c>
      <c r="N3643" s="217" t="str">
        <f t="shared" si="169"/>
        <v>Unidad de Contratación (1)</v>
      </c>
      <c r="O3643" s="217" t="str">
        <f t="shared" si="170"/>
        <v>CO-DC-11001</v>
      </c>
      <c r="P3643" s="217">
        <f>+'PAA CONSOLIDADO'!V3646</f>
        <v>0</v>
      </c>
      <c r="Q3643" s="217">
        <f>+'PAA CONSOLIDADO'!X3646</f>
        <v>0</v>
      </c>
      <c r="R3643" s="217">
        <f>+'PAA CONSOLIDADO'!Y3646</f>
        <v>0</v>
      </c>
    </row>
    <row r="3644" spans="1:18" s="217" customFormat="1" x14ac:dyDescent="0.25">
      <c r="A3644" s="211">
        <f>+'PAA CONSOLIDADO'!C3647</f>
        <v>0</v>
      </c>
      <c r="B3644" s="211">
        <f>+'PAA CONSOLIDADO'!I3647</f>
        <v>0</v>
      </c>
      <c r="C3644" s="217" t="str">
        <f>+CONCATENATE('PAA CONSOLIDADO'!A3647,"-",'PAA CONSOLIDADO'!D3647,"-",'PAA CONSOLIDADO'!K3647)</f>
        <v>--</v>
      </c>
      <c r="D3644" s="217" t="e">
        <f>+VLOOKUP('PAA CONSOLIDADO'!L3647,LISTAS!$D$4:$E$15,2,0)</f>
        <v>#N/A</v>
      </c>
      <c r="E3644" s="217" t="e">
        <f>+VLOOKUP('PAA CONSOLIDADO'!M3647,LISTAS!$D$4:$E$15,2,0)</f>
        <v>#N/A</v>
      </c>
      <c r="F3644" s="217">
        <f>+'PAA CONSOLIDADO'!O3647</f>
        <v>0</v>
      </c>
      <c r="G3644" s="217">
        <f t="shared" si="168"/>
        <v>1</v>
      </c>
      <c r="H3644" s="217" t="e">
        <f>+VLOOKUP('PAA CONSOLIDADO'!P3647,LISTAS!$B$4:$C$17,2,0)</f>
        <v>#N/A</v>
      </c>
      <c r="I3644" s="217" t="e">
        <f>+VLOOKUP('PAA CONSOLIDADO'!Q3647,LISTAS!$B$22:$C$25,2,0)</f>
        <v>#N/A</v>
      </c>
      <c r="J3644" s="219">
        <f>'PAA CONSOLIDADO'!R3647</f>
        <v>0</v>
      </c>
      <c r="K3644" s="219">
        <f>+'PAA CONSOLIDADO'!S3647</f>
        <v>0</v>
      </c>
      <c r="L3644" s="217" t="e">
        <f>+VLOOKUP('PAA CONSOLIDADO'!T3647,LISTAS!$B$29:$C$31,2,0)</f>
        <v>#N/A</v>
      </c>
      <c r="M3644" s="217" t="e">
        <f>+VLOOKUP('PAA CONSOLIDADO'!U3647,LISTAS!$B$36:$C$39,2,0)</f>
        <v>#N/A</v>
      </c>
      <c r="N3644" s="217" t="str">
        <f t="shared" si="169"/>
        <v>Unidad de Contratación (1)</v>
      </c>
      <c r="O3644" s="217" t="str">
        <f t="shared" si="170"/>
        <v>CO-DC-11001</v>
      </c>
      <c r="P3644" s="217">
        <f>+'PAA CONSOLIDADO'!V3647</f>
        <v>0</v>
      </c>
      <c r="Q3644" s="217">
        <f>+'PAA CONSOLIDADO'!X3647</f>
        <v>0</v>
      </c>
      <c r="R3644" s="217">
        <f>+'PAA CONSOLIDADO'!Y3647</f>
        <v>0</v>
      </c>
    </row>
    <row r="3645" spans="1:18" s="217" customFormat="1" x14ac:dyDescent="0.25">
      <c r="A3645" s="211">
        <f>+'PAA CONSOLIDADO'!C3648</f>
        <v>0</v>
      </c>
      <c r="B3645" s="211">
        <f>+'PAA CONSOLIDADO'!I3648</f>
        <v>0</v>
      </c>
      <c r="C3645" s="217" t="str">
        <f>+CONCATENATE('PAA CONSOLIDADO'!A3648,"-",'PAA CONSOLIDADO'!D3648,"-",'PAA CONSOLIDADO'!K3648)</f>
        <v>--</v>
      </c>
      <c r="D3645" s="217" t="e">
        <f>+VLOOKUP('PAA CONSOLIDADO'!L3648,LISTAS!$D$4:$E$15,2,0)</f>
        <v>#N/A</v>
      </c>
      <c r="E3645" s="217" t="e">
        <f>+VLOOKUP('PAA CONSOLIDADO'!M3648,LISTAS!$D$4:$E$15,2,0)</f>
        <v>#N/A</v>
      </c>
      <c r="F3645" s="217">
        <f>+'PAA CONSOLIDADO'!O3648</f>
        <v>0</v>
      </c>
      <c r="G3645" s="217">
        <f t="shared" si="168"/>
        <v>1</v>
      </c>
      <c r="H3645" s="217" t="e">
        <f>+VLOOKUP('PAA CONSOLIDADO'!P3648,LISTAS!$B$4:$C$17,2,0)</f>
        <v>#N/A</v>
      </c>
      <c r="I3645" s="217" t="e">
        <f>+VLOOKUP('PAA CONSOLIDADO'!Q3648,LISTAS!$B$22:$C$25,2,0)</f>
        <v>#N/A</v>
      </c>
      <c r="J3645" s="219">
        <f>'PAA CONSOLIDADO'!R3648</f>
        <v>0</v>
      </c>
      <c r="K3645" s="219">
        <f>+'PAA CONSOLIDADO'!S3648</f>
        <v>0</v>
      </c>
      <c r="L3645" s="217" t="e">
        <f>+VLOOKUP('PAA CONSOLIDADO'!T3648,LISTAS!$B$29:$C$31,2,0)</f>
        <v>#N/A</v>
      </c>
      <c r="M3645" s="217" t="e">
        <f>+VLOOKUP('PAA CONSOLIDADO'!U3648,LISTAS!$B$36:$C$39,2,0)</f>
        <v>#N/A</v>
      </c>
      <c r="N3645" s="217" t="str">
        <f t="shared" si="169"/>
        <v>Unidad de Contratación (1)</v>
      </c>
      <c r="O3645" s="217" t="str">
        <f t="shared" si="170"/>
        <v>CO-DC-11001</v>
      </c>
      <c r="P3645" s="217">
        <f>+'PAA CONSOLIDADO'!V3648</f>
        <v>0</v>
      </c>
      <c r="Q3645" s="217">
        <f>+'PAA CONSOLIDADO'!X3648</f>
        <v>0</v>
      </c>
      <c r="R3645" s="217">
        <f>+'PAA CONSOLIDADO'!Y3648</f>
        <v>0</v>
      </c>
    </row>
    <row r="3646" spans="1:18" s="217" customFormat="1" x14ac:dyDescent="0.25">
      <c r="A3646" s="211">
        <f>+'PAA CONSOLIDADO'!C3649</f>
        <v>0</v>
      </c>
      <c r="B3646" s="211">
        <f>+'PAA CONSOLIDADO'!I3649</f>
        <v>0</v>
      </c>
      <c r="C3646" s="217" t="str">
        <f>+CONCATENATE('PAA CONSOLIDADO'!A3649,"-",'PAA CONSOLIDADO'!D3649,"-",'PAA CONSOLIDADO'!K3649)</f>
        <v>--</v>
      </c>
      <c r="D3646" s="217" t="e">
        <f>+VLOOKUP('PAA CONSOLIDADO'!L3649,LISTAS!$D$4:$E$15,2,0)</f>
        <v>#N/A</v>
      </c>
      <c r="E3646" s="217" t="e">
        <f>+VLOOKUP('PAA CONSOLIDADO'!M3649,LISTAS!$D$4:$E$15,2,0)</f>
        <v>#N/A</v>
      </c>
      <c r="F3646" s="217">
        <f>+'PAA CONSOLIDADO'!O3649</f>
        <v>0</v>
      </c>
      <c r="G3646" s="217">
        <f t="shared" si="168"/>
        <v>1</v>
      </c>
      <c r="H3646" s="217" t="e">
        <f>+VLOOKUP('PAA CONSOLIDADO'!P3649,LISTAS!$B$4:$C$17,2,0)</f>
        <v>#N/A</v>
      </c>
      <c r="I3646" s="217" t="e">
        <f>+VLOOKUP('PAA CONSOLIDADO'!Q3649,LISTAS!$B$22:$C$25,2,0)</f>
        <v>#N/A</v>
      </c>
      <c r="J3646" s="219">
        <f>'PAA CONSOLIDADO'!R3649</f>
        <v>0</v>
      </c>
      <c r="K3646" s="219">
        <f>+'PAA CONSOLIDADO'!S3649</f>
        <v>0</v>
      </c>
      <c r="L3646" s="217" t="e">
        <f>+VLOOKUP('PAA CONSOLIDADO'!T3649,LISTAS!$B$29:$C$31,2,0)</f>
        <v>#N/A</v>
      </c>
      <c r="M3646" s="217" t="e">
        <f>+VLOOKUP('PAA CONSOLIDADO'!U3649,LISTAS!$B$36:$C$39,2,0)</f>
        <v>#N/A</v>
      </c>
      <c r="N3646" s="217" t="str">
        <f t="shared" si="169"/>
        <v>Unidad de Contratación (1)</v>
      </c>
      <c r="O3646" s="217" t="str">
        <f t="shared" si="170"/>
        <v>CO-DC-11001</v>
      </c>
      <c r="P3646" s="217">
        <f>+'PAA CONSOLIDADO'!V3649</f>
        <v>0</v>
      </c>
      <c r="Q3646" s="217">
        <f>+'PAA CONSOLIDADO'!X3649</f>
        <v>0</v>
      </c>
      <c r="R3646" s="217">
        <f>+'PAA CONSOLIDADO'!Y3649</f>
        <v>0</v>
      </c>
    </row>
    <row r="3647" spans="1:18" s="217" customFormat="1" x14ac:dyDescent="0.25">
      <c r="A3647" s="211">
        <f>+'PAA CONSOLIDADO'!C3650</f>
        <v>0</v>
      </c>
      <c r="B3647" s="211">
        <f>+'PAA CONSOLIDADO'!I3650</f>
        <v>0</v>
      </c>
      <c r="C3647" s="217" t="str">
        <f>+CONCATENATE('PAA CONSOLIDADO'!A3650,"-",'PAA CONSOLIDADO'!D3650,"-",'PAA CONSOLIDADO'!K3650)</f>
        <v>--</v>
      </c>
      <c r="D3647" s="217" t="e">
        <f>+VLOOKUP('PAA CONSOLIDADO'!L3650,LISTAS!$D$4:$E$15,2,0)</f>
        <v>#N/A</v>
      </c>
      <c r="E3647" s="217" t="e">
        <f>+VLOOKUP('PAA CONSOLIDADO'!M3650,LISTAS!$D$4:$E$15,2,0)</f>
        <v>#N/A</v>
      </c>
      <c r="F3647" s="217">
        <f>+'PAA CONSOLIDADO'!O3650</f>
        <v>0</v>
      </c>
      <c r="G3647" s="217">
        <f t="shared" si="168"/>
        <v>1</v>
      </c>
      <c r="H3647" s="217" t="e">
        <f>+VLOOKUP('PAA CONSOLIDADO'!P3650,LISTAS!$B$4:$C$17,2,0)</f>
        <v>#N/A</v>
      </c>
      <c r="I3647" s="217" t="e">
        <f>+VLOOKUP('PAA CONSOLIDADO'!Q3650,LISTAS!$B$22:$C$25,2,0)</f>
        <v>#N/A</v>
      </c>
      <c r="J3647" s="219">
        <f>'PAA CONSOLIDADO'!R3650</f>
        <v>0</v>
      </c>
      <c r="K3647" s="219">
        <f>+'PAA CONSOLIDADO'!S3650</f>
        <v>0</v>
      </c>
      <c r="L3647" s="217" t="e">
        <f>+VLOOKUP('PAA CONSOLIDADO'!T3650,LISTAS!$B$29:$C$31,2,0)</f>
        <v>#N/A</v>
      </c>
      <c r="M3647" s="217" t="e">
        <f>+VLOOKUP('PAA CONSOLIDADO'!U3650,LISTAS!$B$36:$C$39,2,0)</f>
        <v>#N/A</v>
      </c>
      <c r="N3647" s="217" t="str">
        <f t="shared" si="169"/>
        <v>Unidad de Contratación (1)</v>
      </c>
      <c r="O3647" s="217" t="str">
        <f t="shared" si="170"/>
        <v>CO-DC-11001</v>
      </c>
      <c r="P3647" s="217">
        <f>+'PAA CONSOLIDADO'!V3650</f>
        <v>0</v>
      </c>
      <c r="Q3647" s="217">
        <f>+'PAA CONSOLIDADO'!X3650</f>
        <v>0</v>
      </c>
      <c r="R3647" s="217">
        <f>+'PAA CONSOLIDADO'!Y3650</f>
        <v>0</v>
      </c>
    </row>
    <row r="3648" spans="1:18" s="217" customFormat="1" x14ac:dyDescent="0.25">
      <c r="A3648" s="211">
        <f>+'PAA CONSOLIDADO'!C3651</f>
        <v>0</v>
      </c>
      <c r="B3648" s="211">
        <f>+'PAA CONSOLIDADO'!I3651</f>
        <v>0</v>
      </c>
      <c r="C3648" s="217" t="str">
        <f>+CONCATENATE('PAA CONSOLIDADO'!A3651,"-",'PAA CONSOLIDADO'!D3651,"-",'PAA CONSOLIDADO'!K3651)</f>
        <v>--</v>
      </c>
      <c r="D3648" s="217" t="e">
        <f>+VLOOKUP('PAA CONSOLIDADO'!L3651,LISTAS!$D$4:$E$15,2,0)</f>
        <v>#N/A</v>
      </c>
      <c r="E3648" s="217" t="e">
        <f>+VLOOKUP('PAA CONSOLIDADO'!M3651,LISTAS!$D$4:$E$15,2,0)</f>
        <v>#N/A</v>
      </c>
      <c r="F3648" s="217">
        <f>+'PAA CONSOLIDADO'!O3651</f>
        <v>0</v>
      </c>
      <c r="G3648" s="217">
        <f t="shared" si="168"/>
        <v>1</v>
      </c>
      <c r="H3648" s="217" t="e">
        <f>+VLOOKUP('PAA CONSOLIDADO'!P3651,LISTAS!$B$4:$C$17,2,0)</f>
        <v>#N/A</v>
      </c>
      <c r="I3648" s="217" t="e">
        <f>+VLOOKUP('PAA CONSOLIDADO'!Q3651,LISTAS!$B$22:$C$25,2,0)</f>
        <v>#N/A</v>
      </c>
      <c r="J3648" s="219">
        <f>'PAA CONSOLIDADO'!R3651</f>
        <v>0</v>
      </c>
      <c r="K3648" s="219">
        <f>+'PAA CONSOLIDADO'!S3651</f>
        <v>0</v>
      </c>
      <c r="L3648" s="217" t="e">
        <f>+VLOOKUP('PAA CONSOLIDADO'!T3651,LISTAS!$B$29:$C$31,2,0)</f>
        <v>#N/A</v>
      </c>
      <c r="M3648" s="217" t="e">
        <f>+VLOOKUP('PAA CONSOLIDADO'!U3651,LISTAS!$B$36:$C$39,2,0)</f>
        <v>#N/A</v>
      </c>
      <c r="N3648" s="217" t="str">
        <f t="shared" si="169"/>
        <v>Unidad de Contratación (1)</v>
      </c>
      <c r="O3648" s="217" t="str">
        <f t="shared" si="170"/>
        <v>CO-DC-11001</v>
      </c>
      <c r="P3648" s="217">
        <f>+'PAA CONSOLIDADO'!V3651</f>
        <v>0</v>
      </c>
      <c r="Q3648" s="217">
        <f>+'PAA CONSOLIDADO'!X3651</f>
        <v>0</v>
      </c>
      <c r="R3648" s="217">
        <f>+'PAA CONSOLIDADO'!Y3651</f>
        <v>0</v>
      </c>
    </row>
    <row r="3649" spans="1:18" s="217" customFormat="1" x14ac:dyDescent="0.25">
      <c r="A3649" s="211">
        <f>+'PAA CONSOLIDADO'!C3652</f>
        <v>0</v>
      </c>
      <c r="B3649" s="211">
        <f>+'PAA CONSOLIDADO'!I3652</f>
        <v>0</v>
      </c>
      <c r="C3649" s="217" t="str">
        <f>+CONCATENATE('PAA CONSOLIDADO'!A3652,"-",'PAA CONSOLIDADO'!D3652,"-",'PAA CONSOLIDADO'!K3652)</f>
        <v>--</v>
      </c>
      <c r="D3649" s="217" t="e">
        <f>+VLOOKUP('PAA CONSOLIDADO'!L3652,LISTAS!$D$4:$E$15,2,0)</f>
        <v>#N/A</v>
      </c>
      <c r="E3649" s="217" t="e">
        <f>+VLOOKUP('PAA CONSOLIDADO'!M3652,LISTAS!$D$4:$E$15,2,0)</f>
        <v>#N/A</v>
      </c>
      <c r="F3649" s="217">
        <f>+'PAA CONSOLIDADO'!O3652</f>
        <v>0</v>
      </c>
      <c r="G3649" s="217">
        <f t="shared" si="168"/>
        <v>1</v>
      </c>
      <c r="H3649" s="217" t="e">
        <f>+VLOOKUP('PAA CONSOLIDADO'!P3652,LISTAS!$B$4:$C$17,2,0)</f>
        <v>#N/A</v>
      </c>
      <c r="I3649" s="217" t="e">
        <f>+VLOOKUP('PAA CONSOLIDADO'!Q3652,LISTAS!$B$22:$C$25,2,0)</f>
        <v>#N/A</v>
      </c>
      <c r="J3649" s="219">
        <f>'PAA CONSOLIDADO'!R3652</f>
        <v>0</v>
      </c>
      <c r="K3649" s="219">
        <f>+'PAA CONSOLIDADO'!S3652</f>
        <v>0</v>
      </c>
      <c r="L3649" s="217" t="e">
        <f>+VLOOKUP('PAA CONSOLIDADO'!T3652,LISTAS!$B$29:$C$31,2,0)</f>
        <v>#N/A</v>
      </c>
      <c r="M3649" s="217" t="e">
        <f>+VLOOKUP('PAA CONSOLIDADO'!U3652,LISTAS!$B$36:$C$39,2,0)</f>
        <v>#N/A</v>
      </c>
      <c r="N3649" s="217" t="str">
        <f t="shared" si="169"/>
        <v>Unidad de Contratación (1)</v>
      </c>
      <c r="O3649" s="217" t="str">
        <f t="shared" si="170"/>
        <v>CO-DC-11001</v>
      </c>
      <c r="P3649" s="217">
        <f>+'PAA CONSOLIDADO'!V3652</f>
        <v>0</v>
      </c>
      <c r="Q3649" s="217">
        <f>+'PAA CONSOLIDADO'!X3652</f>
        <v>0</v>
      </c>
      <c r="R3649" s="217">
        <f>+'PAA CONSOLIDADO'!Y3652</f>
        <v>0</v>
      </c>
    </row>
    <row r="3650" spans="1:18" s="217" customFormat="1" x14ac:dyDescent="0.25">
      <c r="A3650" s="211">
        <f>+'PAA CONSOLIDADO'!C3653</f>
        <v>0</v>
      </c>
      <c r="B3650" s="211">
        <f>+'PAA CONSOLIDADO'!I3653</f>
        <v>0</v>
      </c>
      <c r="C3650" s="217" t="str">
        <f>+CONCATENATE('PAA CONSOLIDADO'!A3653,"-",'PAA CONSOLIDADO'!D3653,"-",'PAA CONSOLIDADO'!K3653)</f>
        <v>--</v>
      </c>
      <c r="D3650" s="217" t="e">
        <f>+VLOOKUP('PAA CONSOLIDADO'!L3653,LISTAS!$D$4:$E$15,2,0)</f>
        <v>#N/A</v>
      </c>
      <c r="E3650" s="217" t="e">
        <f>+VLOOKUP('PAA CONSOLIDADO'!M3653,LISTAS!$D$4:$E$15,2,0)</f>
        <v>#N/A</v>
      </c>
      <c r="F3650" s="217">
        <f>+'PAA CONSOLIDADO'!O3653</f>
        <v>0</v>
      </c>
      <c r="G3650" s="217">
        <f t="shared" si="168"/>
        <v>1</v>
      </c>
      <c r="H3650" s="217" t="e">
        <f>+VLOOKUP('PAA CONSOLIDADO'!P3653,LISTAS!$B$4:$C$17,2,0)</f>
        <v>#N/A</v>
      </c>
      <c r="I3650" s="217" t="e">
        <f>+VLOOKUP('PAA CONSOLIDADO'!Q3653,LISTAS!$B$22:$C$25,2,0)</f>
        <v>#N/A</v>
      </c>
      <c r="J3650" s="219">
        <f>'PAA CONSOLIDADO'!R3653</f>
        <v>0</v>
      </c>
      <c r="K3650" s="219">
        <f>+'PAA CONSOLIDADO'!S3653</f>
        <v>0</v>
      </c>
      <c r="L3650" s="217" t="e">
        <f>+VLOOKUP('PAA CONSOLIDADO'!T3653,LISTAS!$B$29:$C$31,2,0)</f>
        <v>#N/A</v>
      </c>
      <c r="M3650" s="217" t="e">
        <f>+VLOOKUP('PAA CONSOLIDADO'!U3653,LISTAS!$B$36:$C$39,2,0)</f>
        <v>#N/A</v>
      </c>
      <c r="N3650" s="217" t="str">
        <f t="shared" si="169"/>
        <v>Unidad de Contratación (1)</v>
      </c>
      <c r="O3650" s="217" t="str">
        <f t="shared" si="170"/>
        <v>CO-DC-11001</v>
      </c>
      <c r="P3650" s="217">
        <f>+'PAA CONSOLIDADO'!V3653</f>
        <v>0</v>
      </c>
      <c r="Q3650" s="217">
        <f>+'PAA CONSOLIDADO'!X3653</f>
        <v>0</v>
      </c>
      <c r="R3650" s="217">
        <f>+'PAA CONSOLIDADO'!Y3653</f>
        <v>0</v>
      </c>
    </row>
    <row r="3651" spans="1:18" s="217" customFormat="1" x14ac:dyDescent="0.25">
      <c r="A3651" s="211">
        <f>+'PAA CONSOLIDADO'!C3654</f>
        <v>0</v>
      </c>
      <c r="B3651" s="211">
        <f>+'PAA CONSOLIDADO'!I3654</f>
        <v>0</v>
      </c>
      <c r="C3651" s="217" t="str">
        <f>+CONCATENATE('PAA CONSOLIDADO'!A3654,"-",'PAA CONSOLIDADO'!D3654,"-",'PAA CONSOLIDADO'!K3654)</f>
        <v>--</v>
      </c>
      <c r="D3651" s="217" t="e">
        <f>+VLOOKUP('PAA CONSOLIDADO'!L3654,LISTAS!$D$4:$E$15,2,0)</f>
        <v>#N/A</v>
      </c>
      <c r="E3651" s="217" t="e">
        <f>+VLOOKUP('PAA CONSOLIDADO'!M3654,LISTAS!$D$4:$E$15,2,0)</f>
        <v>#N/A</v>
      </c>
      <c r="F3651" s="217">
        <f>+'PAA CONSOLIDADO'!O3654</f>
        <v>0</v>
      </c>
      <c r="G3651" s="217">
        <f t="shared" si="168"/>
        <v>1</v>
      </c>
      <c r="H3651" s="217" t="e">
        <f>+VLOOKUP('PAA CONSOLIDADO'!P3654,LISTAS!$B$4:$C$17,2,0)</f>
        <v>#N/A</v>
      </c>
      <c r="I3651" s="217" t="e">
        <f>+VLOOKUP('PAA CONSOLIDADO'!Q3654,LISTAS!$B$22:$C$25,2,0)</f>
        <v>#N/A</v>
      </c>
      <c r="J3651" s="219">
        <f>'PAA CONSOLIDADO'!R3654</f>
        <v>0</v>
      </c>
      <c r="K3651" s="219">
        <f>+'PAA CONSOLIDADO'!S3654</f>
        <v>0</v>
      </c>
      <c r="L3651" s="217" t="e">
        <f>+VLOOKUP('PAA CONSOLIDADO'!T3654,LISTAS!$B$29:$C$31,2,0)</f>
        <v>#N/A</v>
      </c>
      <c r="M3651" s="217" t="e">
        <f>+VLOOKUP('PAA CONSOLIDADO'!U3654,LISTAS!$B$36:$C$39,2,0)</f>
        <v>#N/A</v>
      </c>
      <c r="N3651" s="217" t="str">
        <f t="shared" si="169"/>
        <v>Unidad de Contratación (1)</v>
      </c>
      <c r="O3651" s="217" t="str">
        <f t="shared" si="170"/>
        <v>CO-DC-11001</v>
      </c>
      <c r="P3651" s="217">
        <f>+'PAA CONSOLIDADO'!V3654</f>
        <v>0</v>
      </c>
      <c r="Q3651" s="217">
        <f>+'PAA CONSOLIDADO'!X3654</f>
        <v>0</v>
      </c>
      <c r="R3651" s="217">
        <f>+'PAA CONSOLIDADO'!Y3654</f>
        <v>0</v>
      </c>
    </row>
    <row r="3652" spans="1:18" s="217" customFormat="1" x14ac:dyDescent="0.25">
      <c r="A3652" s="211">
        <f>+'PAA CONSOLIDADO'!C3655</f>
        <v>0</v>
      </c>
      <c r="B3652" s="211">
        <f>+'PAA CONSOLIDADO'!I3655</f>
        <v>0</v>
      </c>
      <c r="C3652" s="217" t="str">
        <f>+CONCATENATE('PAA CONSOLIDADO'!A3655,"-",'PAA CONSOLIDADO'!D3655,"-",'PAA CONSOLIDADO'!K3655)</f>
        <v>--</v>
      </c>
      <c r="D3652" s="217" t="e">
        <f>+VLOOKUP('PAA CONSOLIDADO'!L3655,LISTAS!$D$4:$E$15,2,0)</f>
        <v>#N/A</v>
      </c>
      <c r="E3652" s="217" t="e">
        <f>+VLOOKUP('PAA CONSOLIDADO'!M3655,LISTAS!$D$4:$E$15,2,0)</f>
        <v>#N/A</v>
      </c>
      <c r="F3652" s="217">
        <f>+'PAA CONSOLIDADO'!O3655</f>
        <v>0</v>
      </c>
      <c r="G3652" s="217">
        <f t="shared" si="168"/>
        <v>1</v>
      </c>
      <c r="H3652" s="217" t="e">
        <f>+VLOOKUP('PAA CONSOLIDADO'!P3655,LISTAS!$B$4:$C$17,2,0)</f>
        <v>#N/A</v>
      </c>
      <c r="I3652" s="217" t="e">
        <f>+VLOOKUP('PAA CONSOLIDADO'!Q3655,LISTAS!$B$22:$C$25,2,0)</f>
        <v>#N/A</v>
      </c>
      <c r="J3652" s="219">
        <f>'PAA CONSOLIDADO'!R3655</f>
        <v>0</v>
      </c>
      <c r="K3652" s="219">
        <f>+'PAA CONSOLIDADO'!S3655</f>
        <v>0</v>
      </c>
      <c r="L3652" s="217" t="e">
        <f>+VLOOKUP('PAA CONSOLIDADO'!T3655,LISTAS!$B$29:$C$31,2,0)</f>
        <v>#N/A</v>
      </c>
      <c r="M3652" s="217" t="e">
        <f>+VLOOKUP('PAA CONSOLIDADO'!U3655,LISTAS!$B$36:$C$39,2,0)</f>
        <v>#N/A</v>
      </c>
      <c r="N3652" s="217" t="str">
        <f t="shared" si="169"/>
        <v>Unidad de Contratación (1)</v>
      </c>
      <c r="O3652" s="217" t="str">
        <f t="shared" si="170"/>
        <v>CO-DC-11001</v>
      </c>
      <c r="P3652" s="217">
        <f>+'PAA CONSOLIDADO'!V3655</f>
        <v>0</v>
      </c>
      <c r="Q3652" s="217">
        <f>+'PAA CONSOLIDADO'!X3655</f>
        <v>0</v>
      </c>
      <c r="R3652" s="217">
        <f>+'PAA CONSOLIDADO'!Y3655</f>
        <v>0</v>
      </c>
    </row>
    <row r="3653" spans="1:18" s="217" customFormat="1" x14ac:dyDescent="0.25">
      <c r="A3653" s="211">
        <f>+'PAA CONSOLIDADO'!C3656</f>
        <v>0</v>
      </c>
      <c r="B3653" s="211">
        <f>+'PAA CONSOLIDADO'!I3656</f>
        <v>0</v>
      </c>
      <c r="C3653" s="217" t="str">
        <f>+CONCATENATE('PAA CONSOLIDADO'!A3656,"-",'PAA CONSOLIDADO'!D3656,"-",'PAA CONSOLIDADO'!K3656)</f>
        <v>--</v>
      </c>
      <c r="D3653" s="217" t="e">
        <f>+VLOOKUP('PAA CONSOLIDADO'!L3656,LISTAS!$D$4:$E$15,2,0)</f>
        <v>#N/A</v>
      </c>
      <c r="E3653" s="217" t="e">
        <f>+VLOOKUP('PAA CONSOLIDADO'!M3656,LISTAS!$D$4:$E$15,2,0)</f>
        <v>#N/A</v>
      </c>
      <c r="F3653" s="217">
        <f>+'PAA CONSOLIDADO'!O3656</f>
        <v>0</v>
      </c>
      <c r="G3653" s="217">
        <f t="shared" ref="G3653:G3716" si="171">+IF(ISBLANK(B3653),"",1)</f>
        <v>1</v>
      </c>
      <c r="H3653" s="217" t="e">
        <f>+VLOOKUP('PAA CONSOLIDADO'!P3656,LISTAS!$B$4:$C$17,2,0)</f>
        <v>#N/A</v>
      </c>
      <c r="I3653" s="217" t="e">
        <f>+VLOOKUP('PAA CONSOLIDADO'!Q3656,LISTAS!$B$22:$C$25,2,0)</f>
        <v>#N/A</v>
      </c>
      <c r="J3653" s="219">
        <f>'PAA CONSOLIDADO'!R3656</f>
        <v>0</v>
      </c>
      <c r="K3653" s="219">
        <f>+'PAA CONSOLIDADO'!S3656</f>
        <v>0</v>
      </c>
      <c r="L3653" s="217" t="e">
        <f>+VLOOKUP('PAA CONSOLIDADO'!T3656,LISTAS!$B$29:$C$31,2,0)</f>
        <v>#N/A</v>
      </c>
      <c r="M3653" s="217" t="e">
        <f>+VLOOKUP('PAA CONSOLIDADO'!U3656,LISTAS!$B$36:$C$39,2,0)</f>
        <v>#N/A</v>
      </c>
      <c r="N3653" s="217" t="str">
        <f t="shared" ref="N3653:N3716" si="172">+IF(ISBLANK(B3653),"","Unidad de Contratación (1)")</f>
        <v>Unidad de Contratación (1)</v>
      </c>
      <c r="O3653" s="217" t="str">
        <f t="shared" ref="O3653:O3716" si="173">+IF(ISBLANK(B3653),"","CO-DC-11001")</f>
        <v>CO-DC-11001</v>
      </c>
      <c r="P3653" s="217">
        <f>+'PAA CONSOLIDADO'!V3656</f>
        <v>0</v>
      </c>
      <c r="Q3653" s="217">
        <f>+'PAA CONSOLIDADO'!X3656</f>
        <v>0</v>
      </c>
      <c r="R3653" s="217">
        <f>+'PAA CONSOLIDADO'!Y3656</f>
        <v>0</v>
      </c>
    </row>
    <row r="3654" spans="1:18" s="217" customFormat="1" x14ac:dyDescent="0.25">
      <c r="A3654" s="211">
        <f>+'PAA CONSOLIDADO'!C3657</f>
        <v>0</v>
      </c>
      <c r="B3654" s="211">
        <f>+'PAA CONSOLIDADO'!I3657</f>
        <v>0</v>
      </c>
      <c r="C3654" s="217" t="str">
        <f>+CONCATENATE('PAA CONSOLIDADO'!A3657,"-",'PAA CONSOLIDADO'!D3657,"-",'PAA CONSOLIDADO'!K3657)</f>
        <v>--</v>
      </c>
      <c r="D3654" s="217" t="e">
        <f>+VLOOKUP('PAA CONSOLIDADO'!L3657,LISTAS!$D$4:$E$15,2,0)</f>
        <v>#N/A</v>
      </c>
      <c r="E3654" s="217" t="e">
        <f>+VLOOKUP('PAA CONSOLIDADO'!M3657,LISTAS!$D$4:$E$15,2,0)</f>
        <v>#N/A</v>
      </c>
      <c r="F3654" s="217">
        <f>+'PAA CONSOLIDADO'!O3657</f>
        <v>0</v>
      </c>
      <c r="G3654" s="217">
        <f t="shared" si="171"/>
        <v>1</v>
      </c>
      <c r="H3654" s="217" t="e">
        <f>+VLOOKUP('PAA CONSOLIDADO'!P3657,LISTAS!$B$4:$C$17,2,0)</f>
        <v>#N/A</v>
      </c>
      <c r="I3654" s="217" t="e">
        <f>+VLOOKUP('PAA CONSOLIDADO'!Q3657,LISTAS!$B$22:$C$25,2,0)</f>
        <v>#N/A</v>
      </c>
      <c r="J3654" s="219">
        <f>'PAA CONSOLIDADO'!R3657</f>
        <v>0</v>
      </c>
      <c r="K3654" s="219">
        <f>+'PAA CONSOLIDADO'!S3657</f>
        <v>0</v>
      </c>
      <c r="L3654" s="217" t="e">
        <f>+VLOOKUP('PAA CONSOLIDADO'!T3657,LISTAS!$B$29:$C$31,2,0)</f>
        <v>#N/A</v>
      </c>
      <c r="M3654" s="217" t="e">
        <f>+VLOOKUP('PAA CONSOLIDADO'!U3657,LISTAS!$B$36:$C$39,2,0)</f>
        <v>#N/A</v>
      </c>
      <c r="N3654" s="217" t="str">
        <f t="shared" si="172"/>
        <v>Unidad de Contratación (1)</v>
      </c>
      <c r="O3654" s="217" t="str">
        <f t="shared" si="173"/>
        <v>CO-DC-11001</v>
      </c>
      <c r="P3654" s="217">
        <f>+'PAA CONSOLIDADO'!V3657</f>
        <v>0</v>
      </c>
      <c r="Q3654" s="217">
        <f>+'PAA CONSOLIDADO'!X3657</f>
        <v>0</v>
      </c>
      <c r="R3654" s="217">
        <f>+'PAA CONSOLIDADO'!Y3657</f>
        <v>0</v>
      </c>
    </row>
    <row r="3655" spans="1:18" s="217" customFormat="1" x14ac:dyDescent="0.25">
      <c r="A3655" s="211">
        <f>+'PAA CONSOLIDADO'!C3658</f>
        <v>0</v>
      </c>
      <c r="B3655" s="211">
        <f>+'PAA CONSOLIDADO'!I3658</f>
        <v>0</v>
      </c>
      <c r="C3655" s="217" t="str">
        <f>+CONCATENATE('PAA CONSOLIDADO'!A3658,"-",'PAA CONSOLIDADO'!D3658,"-",'PAA CONSOLIDADO'!K3658)</f>
        <v>--</v>
      </c>
      <c r="D3655" s="217" t="e">
        <f>+VLOOKUP('PAA CONSOLIDADO'!L3658,LISTAS!$D$4:$E$15,2,0)</f>
        <v>#N/A</v>
      </c>
      <c r="E3655" s="217" t="e">
        <f>+VLOOKUP('PAA CONSOLIDADO'!M3658,LISTAS!$D$4:$E$15,2,0)</f>
        <v>#N/A</v>
      </c>
      <c r="F3655" s="217">
        <f>+'PAA CONSOLIDADO'!O3658</f>
        <v>0</v>
      </c>
      <c r="G3655" s="217">
        <f t="shared" si="171"/>
        <v>1</v>
      </c>
      <c r="H3655" s="217" t="e">
        <f>+VLOOKUP('PAA CONSOLIDADO'!P3658,LISTAS!$B$4:$C$17,2,0)</f>
        <v>#N/A</v>
      </c>
      <c r="I3655" s="217" t="e">
        <f>+VLOOKUP('PAA CONSOLIDADO'!Q3658,LISTAS!$B$22:$C$25,2,0)</f>
        <v>#N/A</v>
      </c>
      <c r="J3655" s="219">
        <f>'PAA CONSOLIDADO'!R3658</f>
        <v>0</v>
      </c>
      <c r="K3655" s="219">
        <f>+'PAA CONSOLIDADO'!S3658</f>
        <v>0</v>
      </c>
      <c r="L3655" s="217" t="e">
        <f>+VLOOKUP('PAA CONSOLIDADO'!T3658,LISTAS!$B$29:$C$31,2,0)</f>
        <v>#N/A</v>
      </c>
      <c r="M3655" s="217" t="e">
        <f>+VLOOKUP('PAA CONSOLIDADO'!U3658,LISTAS!$B$36:$C$39,2,0)</f>
        <v>#N/A</v>
      </c>
      <c r="N3655" s="217" t="str">
        <f t="shared" si="172"/>
        <v>Unidad de Contratación (1)</v>
      </c>
      <c r="O3655" s="217" t="str">
        <f t="shared" si="173"/>
        <v>CO-DC-11001</v>
      </c>
      <c r="P3655" s="217">
        <f>+'PAA CONSOLIDADO'!V3658</f>
        <v>0</v>
      </c>
      <c r="Q3655" s="217">
        <f>+'PAA CONSOLIDADO'!X3658</f>
        <v>0</v>
      </c>
      <c r="R3655" s="217">
        <f>+'PAA CONSOLIDADO'!Y3658</f>
        <v>0</v>
      </c>
    </row>
    <row r="3656" spans="1:18" s="217" customFormat="1" x14ac:dyDescent="0.25">
      <c r="A3656" s="211">
        <f>+'PAA CONSOLIDADO'!C3659</f>
        <v>0</v>
      </c>
      <c r="B3656" s="211">
        <f>+'PAA CONSOLIDADO'!I3659</f>
        <v>0</v>
      </c>
      <c r="C3656" s="217" t="str">
        <f>+CONCATENATE('PAA CONSOLIDADO'!A3659,"-",'PAA CONSOLIDADO'!D3659,"-",'PAA CONSOLIDADO'!K3659)</f>
        <v>--</v>
      </c>
      <c r="D3656" s="217" t="e">
        <f>+VLOOKUP('PAA CONSOLIDADO'!L3659,LISTAS!$D$4:$E$15,2,0)</f>
        <v>#N/A</v>
      </c>
      <c r="E3656" s="217" t="e">
        <f>+VLOOKUP('PAA CONSOLIDADO'!M3659,LISTAS!$D$4:$E$15,2,0)</f>
        <v>#N/A</v>
      </c>
      <c r="F3656" s="217">
        <f>+'PAA CONSOLIDADO'!O3659</f>
        <v>0</v>
      </c>
      <c r="G3656" s="217">
        <f t="shared" si="171"/>
        <v>1</v>
      </c>
      <c r="H3656" s="217" t="e">
        <f>+VLOOKUP('PAA CONSOLIDADO'!P3659,LISTAS!$B$4:$C$17,2,0)</f>
        <v>#N/A</v>
      </c>
      <c r="I3656" s="217" t="e">
        <f>+VLOOKUP('PAA CONSOLIDADO'!Q3659,LISTAS!$B$22:$C$25,2,0)</f>
        <v>#N/A</v>
      </c>
      <c r="J3656" s="219">
        <f>'PAA CONSOLIDADO'!R3659</f>
        <v>0</v>
      </c>
      <c r="K3656" s="219">
        <f>+'PAA CONSOLIDADO'!S3659</f>
        <v>0</v>
      </c>
      <c r="L3656" s="217" t="e">
        <f>+VLOOKUP('PAA CONSOLIDADO'!T3659,LISTAS!$B$29:$C$31,2,0)</f>
        <v>#N/A</v>
      </c>
      <c r="M3656" s="217" t="e">
        <f>+VLOOKUP('PAA CONSOLIDADO'!U3659,LISTAS!$B$36:$C$39,2,0)</f>
        <v>#N/A</v>
      </c>
      <c r="N3656" s="217" t="str">
        <f t="shared" si="172"/>
        <v>Unidad de Contratación (1)</v>
      </c>
      <c r="O3656" s="217" t="str">
        <f t="shared" si="173"/>
        <v>CO-DC-11001</v>
      </c>
      <c r="P3656" s="217">
        <f>+'PAA CONSOLIDADO'!V3659</f>
        <v>0</v>
      </c>
      <c r="Q3656" s="217">
        <f>+'PAA CONSOLIDADO'!X3659</f>
        <v>0</v>
      </c>
      <c r="R3656" s="217">
        <f>+'PAA CONSOLIDADO'!Y3659</f>
        <v>0</v>
      </c>
    </row>
    <row r="3657" spans="1:18" s="217" customFormat="1" x14ac:dyDescent="0.25">
      <c r="A3657" s="211">
        <f>+'PAA CONSOLIDADO'!C3660</f>
        <v>0</v>
      </c>
      <c r="B3657" s="211">
        <f>+'PAA CONSOLIDADO'!I3660</f>
        <v>0</v>
      </c>
      <c r="C3657" s="217" t="str">
        <f>+CONCATENATE('PAA CONSOLIDADO'!A3660,"-",'PAA CONSOLIDADO'!D3660,"-",'PAA CONSOLIDADO'!K3660)</f>
        <v>--</v>
      </c>
      <c r="D3657" s="217" t="e">
        <f>+VLOOKUP('PAA CONSOLIDADO'!L3660,LISTAS!$D$4:$E$15,2,0)</f>
        <v>#N/A</v>
      </c>
      <c r="E3657" s="217" t="e">
        <f>+VLOOKUP('PAA CONSOLIDADO'!M3660,LISTAS!$D$4:$E$15,2,0)</f>
        <v>#N/A</v>
      </c>
      <c r="F3657" s="217">
        <f>+'PAA CONSOLIDADO'!O3660</f>
        <v>0</v>
      </c>
      <c r="G3657" s="217">
        <f t="shared" si="171"/>
        <v>1</v>
      </c>
      <c r="H3657" s="217" t="e">
        <f>+VLOOKUP('PAA CONSOLIDADO'!P3660,LISTAS!$B$4:$C$17,2,0)</f>
        <v>#N/A</v>
      </c>
      <c r="I3657" s="217" t="e">
        <f>+VLOOKUP('PAA CONSOLIDADO'!Q3660,LISTAS!$B$22:$C$25,2,0)</f>
        <v>#N/A</v>
      </c>
      <c r="J3657" s="219">
        <f>'PAA CONSOLIDADO'!R3660</f>
        <v>0</v>
      </c>
      <c r="K3657" s="219">
        <f>+'PAA CONSOLIDADO'!S3660</f>
        <v>0</v>
      </c>
      <c r="L3657" s="217" t="e">
        <f>+VLOOKUP('PAA CONSOLIDADO'!T3660,LISTAS!$B$29:$C$31,2,0)</f>
        <v>#N/A</v>
      </c>
      <c r="M3657" s="217" t="e">
        <f>+VLOOKUP('PAA CONSOLIDADO'!U3660,LISTAS!$B$36:$C$39,2,0)</f>
        <v>#N/A</v>
      </c>
      <c r="N3657" s="217" t="str">
        <f t="shared" si="172"/>
        <v>Unidad de Contratación (1)</v>
      </c>
      <c r="O3657" s="217" t="str">
        <f t="shared" si="173"/>
        <v>CO-DC-11001</v>
      </c>
      <c r="P3657" s="217">
        <f>+'PAA CONSOLIDADO'!V3660</f>
        <v>0</v>
      </c>
      <c r="Q3657" s="217">
        <f>+'PAA CONSOLIDADO'!X3660</f>
        <v>0</v>
      </c>
      <c r="R3657" s="217">
        <f>+'PAA CONSOLIDADO'!Y3660</f>
        <v>0</v>
      </c>
    </row>
    <row r="3658" spans="1:18" s="217" customFormat="1" x14ac:dyDescent="0.25">
      <c r="A3658" s="211">
        <f>+'PAA CONSOLIDADO'!C3661</f>
        <v>0</v>
      </c>
      <c r="B3658" s="211">
        <f>+'PAA CONSOLIDADO'!I3661</f>
        <v>0</v>
      </c>
      <c r="C3658" s="217" t="str">
        <f>+CONCATENATE('PAA CONSOLIDADO'!A3661,"-",'PAA CONSOLIDADO'!D3661,"-",'PAA CONSOLIDADO'!K3661)</f>
        <v>--</v>
      </c>
      <c r="D3658" s="217" t="e">
        <f>+VLOOKUP('PAA CONSOLIDADO'!L3661,LISTAS!$D$4:$E$15,2,0)</f>
        <v>#N/A</v>
      </c>
      <c r="E3658" s="217" t="e">
        <f>+VLOOKUP('PAA CONSOLIDADO'!M3661,LISTAS!$D$4:$E$15,2,0)</f>
        <v>#N/A</v>
      </c>
      <c r="F3658" s="217">
        <f>+'PAA CONSOLIDADO'!O3661</f>
        <v>0</v>
      </c>
      <c r="G3658" s="217">
        <f t="shared" si="171"/>
        <v>1</v>
      </c>
      <c r="H3658" s="217" t="e">
        <f>+VLOOKUP('PAA CONSOLIDADO'!P3661,LISTAS!$B$4:$C$17,2,0)</f>
        <v>#N/A</v>
      </c>
      <c r="I3658" s="217" t="e">
        <f>+VLOOKUP('PAA CONSOLIDADO'!Q3661,LISTAS!$B$22:$C$25,2,0)</f>
        <v>#N/A</v>
      </c>
      <c r="J3658" s="219">
        <f>'PAA CONSOLIDADO'!R3661</f>
        <v>0</v>
      </c>
      <c r="K3658" s="219">
        <f>+'PAA CONSOLIDADO'!S3661</f>
        <v>0</v>
      </c>
      <c r="L3658" s="217" t="e">
        <f>+VLOOKUP('PAA CONSOLIDADO'!T3661,LISTAS!$B$29:$C$31,2,0)</f>
        <v>#N/A</v>
      </c>
      <c r="M3658" s="217" t="e">
        <f>+VLOOKUP('PAA CONSOLIDADO'!U3661,LISTAS!$B$36:$C$39,2,0)</f>
        <v>#N/A</v>
      </c>
      <c r="N3658" s="217" t="str">
        <f t="shared" si="172"/>
        <v>Unidad de Contratación (1)</v>
      </c>
      <c r="O3658" s="217" t="str">
        <f t="shared" si="173"/>
        <v>CO-DC-11001</v>
      </c>
      <c r="P3658" s="217">
        <f>+'PAA CONSOLIDADO'!V3661</f>
        <v>0</v>
      </c>
      <c r="Q3658" s="217">
        <f>+'PAA CONSOLIDADO'!X3661</f>
        <v>0</v>
      </c>
      <c r="R3658" s="217">
        <f>+'PAA CONSOLIDADO'!Y3661</f>
        <v>0</v>
      </c>
    </row>
    <row r="3659" spans="1:18" s="217" customFormat="1" x14ac:dyDescent="0.25">
      <c r="A3659" s="211">
        <f>+'PAA CONSOLIDADO'!C3662</f>
        <v>0</v>
      </c>
      <c r="B3659" s="211">
        <f>+'PAA CONSOLIDADO'!I3662</f>
        <v>0</v>
      </c>
      <c r="C3659" s="217" t="str">
        <f>+CONCATENATE('PAA CONSOLIDADO'!A3662,"-",'PAA CONSOLIDADO'!D3662,"-",'PAA CONSOLIDADO'!K3662)</f>
        <v>--</v>
      </c>
      <c r="D3659" s="217" t="e">
        <f>+VLOOKUP('PAA CONSOLIDADO'!L3662,LISTAS!$D$4:$E$15,2,0)</f>
        <v>#N/A</v>
      </c>
      <c r="E3659" s="217" t="e">
        <f>+VLOOKUP('PAA CONSOLIDADO'!M3662,LISTAS!$D$4:$E$15,2,0)</f>
        <v>#N/A</v>
      </c>
      <c r="F3659" s="217">
        <f>+'PAA CONSOLIDADO'!O3662</f>
        <v>0</v>
      </c>
      <c r="G3659" s="217">
        <f t="shared" si="171"/>
        <v>1</v>
      </c>
      <c r="H3659" s="217" t="e">
        <f>+VLOOKUP('PAA CONSOLIDADO'!P3662,LISTAS!$B$4:$C$17,2,0)</f>
        <v>#N/A</v>
      </c>
      <c r="I3659" s="217" t="e">
        <f>+VLOOKUP('PAA CONSOLIDADO'!Q3662,LISTAS!$B$22:$C$25,2,0)</f>
        <v>#N/A</v>
      </c>
      <c r="J3659" s="219">
        <f>'PAA CONSOLIDADO'!R3662</f>
        <v>0</v>
      </c>
      <c r="K3659" s="219">
        <f>+'PAA CONSOLIDADO'!S3662</f>
        <v>0</v>
      </c>
      <c r="L3659" s="217" t="e">
        <f>+VLOOKUP('PAA CONSOLIDADO'!T3662,LISTAS!$B$29:$C$31,2,0)</f>
        <v>#N/A</v>
      </c>
      <c r="M3659" s="217" t="e">
        <f>+VLOOKUP('PAA CONSOLIDADO'!U3662,LISTAS!$B$36:$C$39,2,0)</f>
        <v>#N/A</v>
      </c>
      <c r="N3659" s="217" t="str">
        <f t="shared" si="172"/>
        <v>Unidad de Contratación (1)</v>
      </c>
      <c r="O3659" s="217" t="str">
        <f t="shared" si="173"/>
        <v>CO-DC-11001</v>
      </c>
      <c r="P3659" s="217">
        <f>+'PAA CONSOLIDADO'!V3662</f>
        <v>0</v>
      </c>
      <c r="Q3659" s="217">
        <f>+'PAA CONSOLIDADO'!X3662</f>
        <v>0</v>
      </c>
      <c r="R3659" s="217">
        <f>+'PAA CONSOLIDADO'!Y3662</f>
        <v>0</v>
      </c>
    </row>
    <row r="3660" spans="1:18" s="217" customFormat="1" x14ac:dyDescent="0.25">
      <c r="A3660" s="211">
        <f>+'PAA CONSOLIDADO'!C3663</f>
        <v>0</v>
      </c>
      <c r="B3660" s="211">
        <f>+'PAA CONSOLIDADO'!I3663</f>
        <v>0</v>
      </c>
      <c r="C3660" s="217" t="str">
        <f>+CONCATENATE('PAA CONSOLIDADO'!A3663,"-",'PAA CONSOLIDADO'!D3663,"-",'PAA CONSOLIDADO'!K3663)</f>
        <v>--</v>
      </c>
      <c r="D3660" s="217" t="e">
        <f>+VLOOKUP('PAA CONSOLIDADO'!L3663,LISTAS!$D$4:$E$15,2,0)</f>
        <v>#N/A</v>
      </c>
      <c r="E3660" s="217" t="e">
        <f>+VLOOKUP('PAA CONSOLIDADO'!M3663,LISTAS!$D$4:$E$15,2,0)</f>
        <v>#N/A</v>
      </c>
      <c r="F3660" s="217">
        <f>+'PAA CONSOLIDADO'!O3663</f>
        <v>0</v>
      </c>
      <c r="G3660" s="217">
        <f t="shared" si="171"/>
        <v>1</v>
      </c>
      <c r="H3660" s="217" t="e">
        <f>+VLOOKUP('PAA CONSOLIDADO'!P3663,LISTAS!$B$4:$C$17,2,0)</f>
        <v>#N/A</v>
      </c>
      <c r="I3660" s="217" t="e">
        <f>+VLOOKUP('PAA CONSOLIDADO'!Q3663,LISTAS!$B$22:$C$25,2,0)</f>
        <v>#N/A</v>
      </c>
      <c r="J3660" s="219">
        <f>'PAA CONSOLIDADO'!R3663</f>
        <v>0</v>
      </c>
      <c r="K3660" s="219">
        <f>+'PAA CONSOLIDADO'!S3663</f>
        <v>0</v>
      </c>
      <c r="L3660" s="217" t="e">
        <f>+VLOOKUP('PAA CONSOLIDADO'!T3663,LISTAS!$B$29:$C$31,2,0)</f>
        <v>#N/A</v>
      </c>
      <c r="M3660" s="217" t="e">
        <f>+VLOOKUP('PAA CONSOLIDADO'!U3663,LISTAS!$B$36:$C$39,2,0)</f>
        <v>#N/A</v>
      </c>
      <c r="N3660" s="217" t="str">
        <f t="shared" si="172"/>
        <v>Unidad de Contratación (1)</v>
      </c>
      <c r="O3660" s="217" t="str">
        <f t="shared" si="173"/>
        <v>CO-DC-11001</v>
      </c>
      <c r="P3660" s="217">
        <f>+'PAA CONSOLIDADO'!V3663</f>
        <v>0</v>
      </c>
      <c r="Q3660" s="217">
        <f>+'PAA CONSOLIDADO'!X3663</f>
        <v>0</v>
      </c>
      <c r="R3660" s="217">
        <f>+'PAA CONSOLIDADO'!Y3663</f>
        <v>0</v>
      </c>
    </row>
    <row r="3661" spans="1:18" s="217" customFormat="1" x14ac:dyDescent="0.25">
      <c r="A3661" s="211">
        <f>+'PAA CONSOLIDADO'!C3664</f>
        <v>0</v>
      </c>
      <c r="B3661" s="211">
        <f>+'PAA CONSOLIDADO'!I3664</f>
        <v>0</v>
      </c>
      <c r="C3661" s="217" t="str">
        <f>+CONCATENATE('PAA CONSOLIDADO'!A3664,"-",'PAA CONSOLIDADO'!D3664,"-",'PAA CONSOLIDADO'!K3664)</f>
        <v>--</v>
      </c>
      <c r="D3661" s="217" t="e">
        <f>+VLOOKUP('PAA CONSOLIDADO'!L3664,LISTAS!$D$4:$E$15,2,0)</f>
        <v>#N/A</v>
      </c>
      <c r="E3661" s="217" t="e">
        <f>+VLOOKUP('PAA CONSOLIDADO'!M3664,LISTAS!$D$4:$E$15,2,0)</f>
        <v>#N/A</v>
      </c>
      <c r="F3661" s="217">
        <f>+'PAA CONSOLIDADO'!O3664</f>
        <v>0</v>
      </c>
      <c r="G3661" s="217">
        <f t="shared" si="171"/>
        <v>1</v>
      </c>
      <c r="H3661" s="217" t="e">
        <f>+VLOOKUP('PAA CONSOLIDADO'!P3664,LISTAS!$B$4:$C$17,2,0)</f>
        <v>#N/A</v>
      </c>
      <c r="I3661" s="217" t="e">
        <f>+VLOOKUP('PAA CONSOLIDADO'!Q3664,LISTAS!$B$22:$C$25,2,0)</f>
        <v>#N/A</v>
      </c>
      <c r="J3661" s="219">
        <f>'PAA CONSOLIDADO'!R3664</f>
        <v>0</v>
      </c>
      <c r="K3661" s="219">
        <f>+'PAA CONSOLIDADO'!S3664</f>
        <v>0</v>
      </c>
      <c r="L3661" s="217" t="e">
        <f>+VLOOKUP('PAA CONSOLIDADO'!T3664,LISTAS!$B$29:$C$31,2,0)</f>
        <v>#N/A</v>
      </c>
      <c r="M3661" s="217" t="e">
        <f>+VLOOKUP('PAA CONSOLIDADO'!U3664,LISTAS!$B$36:$C$39,2,0)</f>
        <v>#N/A</v>
      </c>
      <c r="N3661" s="217" t="str">
        <f t="shared" si="172"/>
        <v>Unidad de Contratación (1)</v>
      </c>
      <c r="O3661" s="217" t="str">
        <f t="shared" si="173"/>
        <v>CO-DC-11001</v>
      </c>
      <c r="P3661" s="217">
        <f>+'PAA CONSOLIDADO'!V3664</f>
        <v>0</v>
      </c>
      <c r="Q3661" s="217">
        <f>+'PAA CONSOLIDADO'!X3664</f>
        <v>0</v>
      </c>
      <c r="R3661" s="217">
        <f>+'PAA CONSOLIDADO'!Y3664</f>
        <v>0</v>
      </c>
    </row>
    <row r="3662" spans="1:18" s="217" customFormat="1" x14ac:dyDescent="0.25">
      <c r="A3662" s="211">
        <f>+'PAA CONSOLIDADO'!C3665</f>
        <v>0</v>
      </c>
      <c r="B3662" s="211">
        <f>+'PAA CONSOLIDADO'!I3665</f>
        <v>0</v>
      </c>
      <c r="C3662" s="217" t="str">
        <f>+CONCATENATE('PAA CONSOLIDADO'!A3665,"-",'PAA CONSOLIDADO'!D3665,"-",'PAA CONSOLIDADO'!K3665)</f>
        <v>--</v>
      </c>
      <c r="D3662" s="217" t="e">
        <f>+VLOOKUP('PAA CONSOLIDADO'!L3665,LISTAS!$D$4:$E$15,2,0)</f>
        <v>#N/A</v>
      </c>
      <c r="E3662" s="217" t="e">
        <f>+VLOOKUP('PAA CONSOLIDADO'!M3665,LISTAS!$D$4:$E$15,2,0)</f>
        <v>#N/A</v>
      </c>
      <c r="F3662" s="217">
        <f>+'PAA CONSOLIDADO'!O3665</f>
        <v>0</v>
      </c>
      <c r="G3662" s="217">
        <f t="shared" si="171"/>
        <v>1</v>
      </c>
      <c r="H3662" s="217" t="e">
        <f>+VLOOKUP('PAA CONSOLIDADO'!P3665,LISTAS!$B$4:$C$17,2,0)</f>
        <v>#N/A</v>
      </c>
      <c r="I3662" s="217" t="e">
        <f>+VLOOKUP('PAA CONSOLIDADO'!Q3665,LISTAS!$B$22:$C$25,2,0)</f>
        <v>#N/A</v>
      </c>
      <c r="J3662" s="219">
        <f>'PAA CONSOLIDADO'!R3665</f>
        <v>0</v>
      </c>
      <c r="K3662" s="219">
        <f>+'PAA CONSOLIDADO'!S3665</f>
        <v>0</v>
      </c>
      <c r="L3662" s="217" t="e">
        <f>+VLOOKUP('PAA CONSOLIDADO'!T3665,LISTAS!$B$29:$C$31,2,0)</f>
        <v>#N/A</v>
      </c>
      <c r="M3662" s="217" t="e">
        <f>+VLOOKUP('PAA CONSOLIDADO'!U3665,LISTAS!$B$36:$C$39,2,0)</f>
        <v>#N/A</v>
      </c>
      <c r="N3662" s="217" t="str">
        <f t="shared" si="172"/>
        <v>Unidad de Contratación (1)</v>
      </c>
      <c r="O3662" s="217" t="str">
        <f t="shared" si="173"/>
        <v>CO-DC-11001</v>
      </c>
      <c r="P3662" s="217">
        <f>+'PAA CONSOLIDADO'!V3665</f>
        <v>0</v>
      </c>
      <c r="Q3662" s="217">
        <f>+'PAA CONSOLIDADO'!X3665</f>
        <v>0</v>
      </c>
      <c r="R3662" s="217">
        <f>+'PAA CONSOLIDADO'!Y3665</f>
        <v>0</v>
      </c>
    </row>
    <row r="3663" spans="1:18" s="217" customFormat="1" x14ac:dyDescent="0.25">
      <c r="A3663" s="211">
        <f>+'PAA CONSOLIDADO'!C3666</f>
        <v>0</v>
      </c>
      <c r="B3663" s="211">
        <f>+'PAA CONSOLIDADO'!I3666</f>
        <v>0</v>
      </c>
      <c r="C3663" s="217" t="str">
        <f>+CONCATENATE('PAA CONSOLIDADO'!A3666,"-",'PAA CONSOLIDADO'!D3666,"-",'PAA CONSOLIDADO'!K3666)</f>
        <v>--</v>
      </c>
      <c r="D3663" s="217" t="e">
        <f>+VLOOKUP('PAA CONSOLIDADO'!L3666,LISTAS!$D$4:$E$15,2,0)</f>
        <v>#N/A</v>
      </c>
      <c r="E3663" s="217" t="e">
        <f>+VLOOKUP('PAA CONSOLIDADO'!M3666,LISTAS!$D$4:$E$15,2,0)</f>
        <v>#N/A</v>
      </c>
      <c r="F3663" s="217">
        <f>+'PAA CONSOLIDADO'!O3666</f>
        <v>0</v>
      </c>
      <c r="G3663" s="217">
        <f t="shared" si="171"/>
        <v>1</v>
      </c>
      <c r="H3663" s="217" t="e">
        <f>+VLOOKUP('PAA CONSOLIDADO'!P3666,LISTAS!$B$4:$C$17,2,0)</f>
        <v>#N/A</v>
      </c>
      <c r="I3663" s="217" t="e">
        <f>+VLOOKUP('PAA CONSOLIDADO'!Q3666,LISTAS!$B$22:$C$25,2,0)</f>
        <v>#N/A</v>
      </c>
      <c r="J3663" s="219">
        <f>'PAA CONSOLIDADO'!R3666</f>
        <v>0</v>
      </c>
      <c r="K3663" s="219">
        <f>+'PAA CONSOLIDADO'!S3666</f>
        <v>0</v>
      </c>
      <c r="L3663" s="217" t="e">
        <f>+VLOOKUP('PAA CONSOLIDADO'!T3666,LISTAS!$B$29:$C$31,2,0)</f>
        <v>#N/A</v>
      </c>
      <c r="M3663" s="217" t="e">
        <f>+VLOOKUP('PAA CONSOLIDADO'!U3666,LISTAS!$B$36:$C$39,2,0)</f>
        <v>#N/A</v>
      </c>
      <c r="N3663" s="217" t="str">
        <f t="shared" si="172"/>
        <v>Unidad de Contratación (1)</v>
      </c>
      <c r="O3663" s="217" t="str">
        <f t="shared" si="173"/>
        <v>CO-DC-11001</v>
      </c>
      <c r="P3663" s="217">
        <f>+'PAA CONSOLIDADO'!V3666</f>
        <v>0</v>
      </c>
      <c r="Q3663" s="217">
        <f>+'PAA CONSOLIDADO'!X3666</f>
        <v>0</v>
      </c>
      <c r="R3663" s="217">
        <f>+'PAA CONSOLIDADO'!Y3666</f>
        <v>0</v>
      </c>
    </row>
    <row r="3664" spans="1:18" s="217" customFormat="1" x14ac:dyDescent="0.25">
      <c r="A3664" s="211">
        <f>+'PAA CONSOLIDADO'!C3667</f>
        <v>0</v>
      </c>
      <c r="B3664" s="211">
        <f>+'PAA CONSOLIDADO'!I3667</f>
        <v>0</v>
      </c>
      <c r="C3664" s="217" t="str">
        <f>+CONCATENATE('PAA CONSOLIDADO'!A3667,"-",'PAA CONSOLIDADO'!D3667,"-",'PAA CONSOLIDADO'!K3667)</f>
        <v>--</v>
      </c>
      <c r="D3664" s="217" t="e">
        <f>+VLOOKUP('PAA CONSOLIDADO'!L3667,LISTAS!$D$4:$E$15,2,0)</f>
        <v>#N/A</v>
      </c>
      <c r="E3664" s="217" t="e">
        <f>+VLOOKUP('PAA CONSOLIDADO'!M3667,LISTAS!$D$4:$E$15,2,0)</f>
        <v>#N/A</v>
      </c>
      <c r="F3664" s="217">
        <f>+'PAA CONSOLIDADO'!O3667</f>
        <v>0</v>
      </c>
      <c r="G3664" s="217">
        <f t="shared" si="171"/>
        <v>1</v>
      </c>
      <c r="H3664" s="217" t="e">
        <f>+VLOOKUP('PAA CONSOLIDADO'!P3667,LISTAS!$B$4:$C$17,2,0)</f>
        <v>#N/A</v>
      </c>
      <c r="I3664" s="217" t="e">
        <f>+VLOOKUP('PAA CONSOLIDADO'!Q3667,LISTAS!$B$22:$C$25,2,0)</f>
        <v>#N/A</v>
      </c>
      <c r="J3664" s="219">
        <f>'PAA CONSOLIDADO'!R3667</f>
        <v>0</v>
      </c>
      <c r="K3664" s="219">
        <f>+'PAA CONSOLIDADO'!S3667</f>
        <v>0</v>
      </c>
      <c r="L3664" s="217" t="e">
        <f>+VLOOKUP('PAA CONSOLIDADO'!T3667,LISTAS!$B$29:$C$31,2,0)</f>
        <v>#N/A</v>
      </c>
      <c r="M3664" s="217" t="e">
        <f>+VLOOKUP('PAA CONSOLIDADO'!U3667,LISTAS!$B$36:$C$39,2,0)</f>
        <v>#N/A</v>
      </c>
      <c r="N3664" s="217" t="str">
        <f t="shared" si="172"/>
        <v>Unidad de Contratación (1)</v>
      </c>
      <c r="O3664" s="217" t="str">
        <f t="shared" si="173"/>
        <v>CO-DC-11001</v>
      </c>
      <c r="P3664" s="217">
        <f>+'PAA CONSOLIDADO'!V3667</f>
        <v>0</v>
      </c>
      <c r="Q3664" s="217">
        <f>+'PAA CONSOLIDADO'!X3667</f>
        <v>0</v>
      </c>
      <c r="R3664" s="217">
        <f>+'PAA CONSOLIDADO'!Y3667</f>
        <v>0</v>
      </c>
    </row>
    <row r="3665" spans="1:18" s="217" customFormat="1" x14ac:dyDescent="0.25">
      <c r="A3665" s="211">
        <f>+'PAA CONSOLIDADO'!C3668</f>
        <v>0</v>
      </c>
      <c r="B3665" s="211">
        <f>+'PAA CONSOLIDADO'!I3668</f>
        <v>0</v>
      </c>
      <c r="C3665" s="217" t="str">
        <f>+CONCATENATE('PAA CONSOLIDADO'!A3668,"-",'PAA CONSOLIDADO'!D3668,"-",'PAA CONSOLIDADO'!K3668)</f>
        <v>--</v>
      </c>
      <c r="D3665" s="217" t="e">
        <f>+VLOOKUP('PAA CONSOLIDADO'!L3668,LISTAS!$D$4:$E$15,2,0)</f>
        <v>#N/A</v>
      </c>
      <c r="E3665" s="217" t="e">
        <f>+VLOOKUP('PAA CONSOLIDADO'!M3668,LISTAS!$D$4:$E$15,2,0)</f>
        <v>#N/A</v>
      </c>
      <c r="F3665" s="217">
        <f>+'PAA CONSOLIDADO'!O3668</f>
        <v>0</v>
      </c>
      <c r="G3665" s="217">
        <f t="shared" si="171"/>
        <v>1</v>
      </c>
      <c r="H3665" s="217" t="e">
        <f>+VLOOKUP('PAA CONSOLIDADO'!P3668,LISTAS!$B$4:$C$17,2,0)</f>
        <v>#N/A</v>
      </c>
      <c r="I3665" s="217" t="e">
        <f>+VLOOKUP('PAA CONSOLIDADO'!Q3668,LISTAS!$B$22:$C$25,2,0)</f>
        <v>#N/A</v>
      </c>
      <c r="J3665" s="219">
        <f>'PAA CONSOLIDADO'!R3668</f>
        <v>0</v>
      </c>
      <c r="K3665" s="219">
        <f>+'PAA CONSOLIDADO'!S3668</f>
        <v>0</v>
      </c>
      <c r="L3665" s="217" t="e">
        <f>+VLOOKUP('PAA CONSOLIDADO'!T3668,LISTAS!$B$29:$C$31,2,0)</f>
        <v>#N/A</v>
      </c>
      <c r="M3665" s="217" t="e">
        <f>+VLOOKUP('PAA CONSOLIDADO'!U3668,LISTAS!$B$36:$C$39,2,0)</f>
        <v>#N/A</v>
      </c>
      <c r="N3665" s="217" t="str">
        <f t="shared" si="172"/>
        <v>Unidad de Contratación (1)</v>
      </c>
      <c r="O3665" s="217" t="str">
        <f t="shared" si="173"/>
        <v>CO-DC-11001</v>
      </c>
      <c r="P3665" s="217">
        <f>+'PAA CONSOLIDADO'!V3668</f>
        <v>0</v>
      </c>
      <c r="Q3665" s="217">
        <f>+'PAA CONSOLIDADO'!X3668</f>
        <v>0</v>
      </c>
      <c r="R3665" s="217">
        <f>+'PAA CONSOLIDADO'!Y3668</f>
        <v>0</v>
      </c>
    </row>
    <row r="3666" spans="1:18" s="217" customFormat="1" x14ac:dyDescent="0.25">
      <c r="A3666" s="211">
        <f>+'PAA CONSOLIDADO'!C3669</f>
        <v>0</v>
      </c>
      <c r="B3666" s="211">
        <f>+'PAA CONSOLIDADO'!I3669</f>
        <v>0</v>
      </c>
      <c r="C3666" s="217" t="str">
        <f>+CONCATENATE('PAA CONSOLIDADO'!A3669,"-",'PAA CONSOLIDADO'!D3669,"-",'PAA CONSOLIDADO'!K3669)</f>
        <v>--</v>
      </c>
      <c r="D3666" s="217" t="e">
        <f>+VLOOKUP('PAA CONSOLIDADO'!L3669,LISTAS!$D$4:$E$15,2,0)</f>
        <v>#N/A</v>
      </c>
      <c r="E3666" s="217" t="e">
        <f>+VLOOKUP('PAA CONSOLIDADO'!M3669,LISTAS!$D$4:$E$15,2,0)</f>
        <v>#N/A</v>
      </c>
      <c r="F3666" s="217">
        <f>+'PAA CONSOLIDADO'!O3669</f>
        <v>0</v>
      </c>
      <c r="G3666" s="217">
        <f t="shared" si="171"/>
        <v>1</v>
      </c>
      <c r="H3666" s="217" t="e">
        <f>+VLOOKUP('PAA CONSOLIDADO'!P3669,LISTAS!$B$4:$C$17,2,0)</f>
        <v>#N/A</v>
      </c>
      <c r="I3666" s="217" t="e">
        <f>+VLOOKUP('PAA CONSOLIDADO'!Q3669,LISTAS!$B$22:$C$25,2,0)</f>
        <v>#N/A</v>
      </c>
      <c r="J3666" s="219">
        <f>'PAA CONSOLIDADO'!R3669</f>
        <v>0</v>
      </c>
      <c r="K3666" s="219">
        <f>+'PAA CONSOLIDADO'!S3669</f>
        <v>0</v>
      </c>
      <c r="L3666" s="217" t="e">
        <f>+VLOOKUP('PAA CONSOLIDADO'!T3669,LISTAS!$B$29:$C$31,2,0)</f>
        <v>#N/A</v>
      </c>
      <c r="M3666" s="217" t="e">
        <f>+VLOOKUP('PAA CONSOLIDADO'!U3669,LISTAS!$B$36:$C$39,2,0)</f>
        <v>#N/A</v>
      </c>
      <c r="N3666" s="217" t="str">
        <f t="shared" si="172"/>
        <v>Unidad de Contratación (1)</v>
      </c>
      <c r="O3666" s="217" t="str">
        <f t="shared" si="173"/>
        <v>CO-DC-11001</v>
      </c>
      <c r="P3666" s="217">
        <f>+'PAA CONSOLIDADO'!V3669</f>
        <v>0</v>
      </c>
      <c r="Q3666" s="217">
        <f>+'PAA CONSOLIDADO'!X3669</f>
        <v>0</v>
      </c>
      <c r="R3666" s="217">
        <f>+'PAA CONSOLIDADO'!Y3669</f>
        <v>0</v>
      </c>
    </row>
    <row r="3667" spans="1:18" s="217" customFormat="1" x14ac:dyDescent="0.25">
      <c r="A3667" s="211">
        <f>+'PAA CONSOLIDADO'!C3670</f>
        <v>0</v>
      </c>
      <c r="B3667" s="211">
        <f>+'PAA CONSOLIDADO'!I3670</f>
        <v>0</v>
      </c>
      <c r="C3667" s="217" t="str">
        <f>+CONCATENATE('PAA CONSOLIDADO'!A3670,"-",'PAA CONSOLIDADO'!D3670,"-",'PAA CONSOLIDADO'!K3670)</f>
        <v>--</v>
      </c>
      <c r="D3667" s="217" t="e">
        <f>+VLOOKUP('PAA CONSOLIDADO'!L3670,LISTAS!$D$4:$E$15,2,0)</f>
        <v>#N/A</v>
      </c>
      <c r="E3667" s="217" t="e">
        <f>+VLOOKUP('PAA CONSOLIDADO'!M3670,LISTAS!$D$4:$E$15,2,0)</f>
        <v>#N/A</v>
      </c>
      <c r="F3667" s="217">
        <f>+'PAA CONSOLIDADO'!O3670</f>
        <v>0</v>
      </c>
      <c r="G3667" s="217">
        <f t="shared" si="171"/>
        <v>1</v>
      </c>
      <c r="H3667" s="217" t="e">
        <f>+VLOOKUP('PAA CONSOLIDADO'!P3670,LISTAS!$B$4:$C$17,2,0)</f>
        <v>#N/A</v>
      </c>
      <c r="I3667" s="217" t="e">
        <f>+VLOOKUP('PAA CONSOLIDADO'!Q3670,LISTAS!$B$22:$C$25,2,0)</f>
        <v>#N/A</v>
      </c>
      <c r="J3667" s="219">
        <f>'PAA CONSOLIDADO'!R3670</f>
        <v>0</v>
      </c>
      <c r="K3667" s="219">
        <f>+'PAA CONSOLIDADO'!S3670</f>
        <v>0</v>
      </c>
      <c r="L3667" s="217" t="e">
        <f>+VLOOKUP('PAA CONSOLIDADO'!T3670,LISTAS!$B$29:$C$31,2,0)</f>
        <v>#N/A</v>
      </c>
      <c r="M3667" s="217" t="e">
        <f>+VLOOKUP('PAA CONSOLIDADO'!U3670,LISTAS!$B$36:$C$39,2,0)</f>
        <v>#N/A</v>
      </c>
      <c r="N3667" s="217" t="str">
        <f t="shared" si="172"/>
        <v>Unidad de Contratación (1)</v>
      </c>
      <c r="O3667" s="217" t="str">
        <f t="shared" si="173"/>
        <v>CO-DC-11001</v>
      </c>
      <c r="P3667" s="217">
        <f>+'PAA CONSOLIDADO'!V3670</f>
        <v>0</v>
      </c>
      <c r="Q3667" s="217">
        <f>+'PAA CONSOLIDADO'!X3670</f>
        <v>0</v>
      </c>
      <c r="R3667" s="217">
        <f>+'PAA CONSOLIDADO'!Y3670</f>
        <v>0</v>
      </c>
    </row>
    <row r="3668" spans="1:18" s="217" customFormat="1" x14ac:dyDescent="0.25">
      <c r="A3668" s="211">
        <f>+'PAA CONSOLIDADO'!C3671</f>
        <v>0</v>
      </c>
      <c r="B3668" s="211">
        <f>+'PAA CONSOLIDADO'!I3671</f>
        <v>0</v>
      </c>
      <c r="C3668" s="217" t="str">
        <f>+CONCATENATE('PAA CONSOLIDADO'!A3671,"-",'PAA CONSOLIDADO'!D3671,"-",'PAA CONSOLIDADO'!K3671)</f>
        <v>--</v>
      </c>
      <c r="D3668" s="217" t="e">
        <f>+VLOOKUP('PAA CONSOLIDADO'!L3671,LISTAS!$D$4:$E$15,2,0)</f>
        <v>#N/A</v>
      </c>
      <c r="E3668" s="217" t="e">
        <f>+VLOOKUP('PAA CONSOLIDADO'!M3671,LISTAS!$D$4:$E$15,2,0)</f>
        <v>#N/A</v>
      </c>
      <c r="F3668" s="217">
        <f>+'PAA CONSOLIDADO'!O3671</f>
        <v>0</v>
      </c>
      <c r="G3668" s="217">
        <f t="shared" si="171"/>
        <v>1</v>
      </c>
      <c r="H3668" s="217" t="e">
        <f>+VLOOKUP('PAA CONSOLIDADO'!P3671,LISTAS!$B$4:$C$17,2,0)</f>
        <v>#N/A</v>
      </c>
      <c r="I3668" s="217" t="e">
        <f>+VLOOKUP('PAA CONSOLIDADO'!Q3671,LISTAS!$B$22:$C$25,2,0)</f>
        <v>#N/A</v>
      </c>
      <c r="J3668" s="219">
        <f>'PAA CONSOLIDADO'!R3671</f>
        <v>0</v>
      </c>
      <c r="K3668" s="219">
        <f>+'PAA CONSOLIDADO'!S3671</f>
        <v>0</v>
      </c>
      <c r="L3668" s="217" t="e">
        <f>+VLOOKUP('PAA CONSOLIDADO'!T3671,LISTAS!$B$29:$C$31,2,0)</f>
        <v>#N/A</v>
      </c>
      <c r="M3668" s="217" t="e">
        <f>+VLOOKUP('PAA CONSOLIDADO'!U3671,LISTAS!$B$36:$C$39,2,0)</f>
        <v>#N/A</v>
      </c>
      <c r="N3668" s="217" t="str">
        <f t="shared" si="172"/>
        <v>Unidad de Contratación (1)</v>
      </c>
      <c r="O3668" s="217" t="str">
        <f t="shared" si="173"/>
        <v>CO-DC-11001</v>
      </c>
      <c r="P3668" s="217">
        <f>+'PAA CONSOLIDADO'!V3671</f>
        <v>0</v>
      </c>
      <c r="Q3668" s="217">
        <f>+'PAA CONSOLIDADO'!X3671</f>
        <v>0</v>
      </c>
      <c r="R3668" s="217">
        <f>+'PAA CONSOLIDADO'!Y3671</f>
        <v>0</v>
      </c>
    </row>
    <row r="3669" spans="1:18" s="217" customFormat="1" x14ac:dyDescent="0.25">
      <c r="A3669" s="211">
        <f>+'PAA CONSOLIDADO'!C3672</f>
        <v>0</v>
      </c>
      <c r="B3669" s="211">
        <f>+'PAA CONSOLIDADO'!I3672</f>
        <v>0</v>
      </c>
      <c r="C3669" s="217" t="str">
        <f>+CONCATENATE('PAA CONSOLIDADO'!A3672,"-",'PAA CONSOLIDADO'!D3672,"-",'PAA CONSOLIDADO'!K3672)</f>
        <v>--</v>
      </c>
      <c r="D3669" s="217" t="e">
        <f>+VLOOKUP('PAA CONSOLIDADO'!L3672,LISTAS!$D$4:$E$15,2,0)</f>
        <v>#N/A</v>
      </c>
      <c r="E3669" s="217" t="e">
        <f>+VLOOKUP('PAA CONSOLIDADO'!M3672,LISTAS!$D$4:$E$15,2,0)</f>
        <v>#N/A</v>
      </c>
      <c r="F3669" s="217">
        <f>+'PAA CONSOLIDADO'!O3672</f>
        <v>0</v>
      </c>
      <c r="G3669" s="217">
        <f t="shared" si="171"/>
        <v>1</v>
      </c>
      <c r="H3669" s="217" t="e">
        <f>+VLOOKUP('PAA CONSOLIDADO'!P3672,LISTAS!$B$4:$C$17,2,0)</f>
        <v>#N/A</v>
      </c>
      <c r="I3669" s="217" t="e">
        <f>+VLOOKUP('PAA CONSOLIDADO'!Q3672,LISTAS!$B$22:$C$25,2,0)</f>
        <v>#N/A</v>
      </c>
      <c r="J3669" s="219">
        <f>'PAA CONSOLIDADO'!R3672</f>
        <v>0</v>
      </c>
      <c r="K3669" s="219">
        <f>+'PAA CONSOLIDADO'!S3672</f>
        <v>0</v>
      </c>
      <c r="L3669" s="217" t="e">
        <f>+VLOOKUP('PAA CONSOLIDADO'!T3672,LISTAS!$B$29:$C$31,2,0)</f>
        <v>#N/A</v>
      </c>
      <c r="M3669" s="217" t="e">
        <f>+VLOOKUP('PAA CONSOLIDADO'!U3672,LISTAS!$B$36:$C$39,2,0)</f>
        <v>#N/A</v>
      </c>
      <c r="N3669" s="217" t="str">
        <f t="shared" si="172"/>
        <v>Unidad de Contratación (1)</v>
      </c>
      <c r="O3669" s="217" t="str">
        <f t="shared" si="173"/>
        <v>CO-DC-11001</v>
      </c>
      <c r="P3669" s="217">
        <f>+'PAA CONSOLIDADO'!V3672</f>
        <v>0</v>
      </c>
      <c r="Q3669" s="217">
        <f>+'PAA CONSOLIDADO'!X3672</f>
        <v>0</v>
      </c>
      <c r="R3669" s="217">
        <f>+'PAA CONSOLIDADO'!Y3672</f>
        <v>0</v>
      </c>
    </row>
    <row r="3670" spans="1:18" s="217" customFormat="1" x14ac:dyDescent="0.25">
      <c r="A3670" s="211">
        <f>+'PAA CONSOLIDADO'!C3673</f>
        <v>0</v>
      </c>
      <c r="B3670" s="211">
        <f>+'PAA CONSOLIDADO'!I3673</f>
        <v>0</v>
      </c>
      <c r="C3670" s="217" t="str">
        <f>+CONCATENATE('PAA CONSOLIDADO'!A3673,"-",'PAA CONSOLIDADO'!D3673,"-",'PAA CONSOLIDADO'!K3673)</f>
        <v>--</v>
      </c>
      <c r="D3670" s="217" t="e">
        <f>+VLOOKUP('PAA CONSOLIDADO'!L3673,LISTAS!$D$4:$E$15,2,0)</f>
        <v>#N/A</v>
      </c>
      <c r="E3670" s="217" t="e">
        <f>+VLOOKUP('PAA CONSOLIDADO'!M3673,LISTAS!$D$4:$E$15,2,0)</f>
        <v>#N/A</v>
      </c>
      <c r="F3670" s="217">
        <f>+'PAA CONSOLIDADO'!O3673</f>
        <v>0</v>
      </c>
      <c r="G3670" s="217">
        <f t="shared" si="171"/>
        <v>1</v>
      </c>
      <c r="H3670" s="217" t="e">
        <f>+VLOOKUP('PAA CONSOLIDADO'!P3673,LISTAS!$B$4:$C$17,2,0)</f>
        <v>#N/A</v>
      </c>
      <c r="I3670" s="217" t="e">
        <f>+VLOOKUP('PAA CONSOLIDADO'!Q3673,LISTAS!$B$22:$C$25,2,0)</f>
        <v>#N/A</v>
      </c>
      <c r="J3670" s="219">
        <f>'PAA CONSOLIDADO'!R3673</f>
        <v>0</v>
      </c>
      <c r="K3670" s="219">
        <f>+'PAA CONSOLIDADO'!S3673</f>
        <v>0</v>
      </c>
      <c r="L3670" s="217" t="e">
        <f>+VLOOKUP('PAA CONSOLIDADO'!T3673,LISTAS!$B$29:$C$31,2,0)</f>
        <v>#N/A</v>
      </c>
      <c r="M3670" s="217" t="e">
        <f>+VLOOKUP('PAA CONSOLIDADO'!U3673,LISTAS!$B$36:$C$39,2,0)</f>
        <v>#N/A</v>
      </c>
      <c r="N3670" s="217" t="str">
        <f t="shared" si="172"/>
        <v>Unidad de Contratación (1)</v>
      </c>
      <c r="O3670" s="217" t="str">
        <f t="shared" si="173"/>
        <v>CO-DC-11001</v>
      </c>
      <c r="P3670" s="217">
        <f>+'PAA CONSOLIDADO'!V3673</f>
        <v>0</v>
      </c>
      <c r="Q3670" s="217">
        <f>+'PAA CONSOLIDADO'!X3673</f>
        <v>0</v>
      </c>
      <c r="R3670" s="217">
        <f>+'PAA CONSOLIDADO'!Y3673</f>
        <v>0</v>
      </c>
    </row>
    <row r="3671" spans="1:18" s="217" customFormat="1" x14ac:dyDescent="0.25">
      <c r="A3671" s="211">
        <f>+'PAA CONSOLIDADO'!C3674</f>
        <v>0</v>
      </c>
      <c r="B3671" s="211">
        <f>+'PAA CONSOLIDADO'!I3674</f>
        <v>0</v>
      </c>
      <c r="C3671" s="217" t="str">
        <f>+CONCATENATE('PAA CONSOLIDADO'!A3674,"-",'PAA CONSOLIDADO'!D3674,"-",'PAA CONSOLIDADO'!K3674)</f>
        <v>--</v>
      </c>
      <c r="D3671" s="217" t="e">
        <f>+VLOOKUP('PAA CONSOLIDADO'!L3674,LISTAS!$D$4:$E$15,2,0)</f>
        <v>#N/A</v>
      </c>
      <c r="E3671" s="217" t="e">
        <f>+VLOOKUP('PAA CONSOLIDADO'!M3674,LISTAS!$D$4:$E$15,2,0)</f>
        <v>#N/A</v>
      </c>
      <c r="F3671" s="217">
        <f>+'PAA CONSOLIDADO'!O3674</f>
        <v>0</v>
      </c>
      <c r="G3671" s="217">
        <f t="shared" si="171"/>
        <v>1</v>
      </c>
      <c r="H3671" s="217" t="e">
        <f>+VLOOKUP('PAA CONSOLIDADO'!P3674,LISTAS!$B$4:$C$17,2,0)</f>
        <v>#N/A</v>
      </c>
      <c r="I3671" s="217" t="e">
        <f>+VLOOKUP('PAA CONSOLIDADO'!Q3674,LISTAS!$B$22:$C$25,2,0)</f>
        <v>#N/A</v>
      </c>
      <c r="J3671" s="219">
        <f>'PAA CONSOLIDADO'!R3674</f>
        <v>0</v>
      </c>
      <c r="K3671" s="219">
        <f>+'PAA CONSOLIDADO'!S3674</f>
        <v>0</v>
      </c>
      <c r="L3671" s="217" t="e">
        <f>+VLOOKUP('PAA CONSOLIDADO'!T3674,LISTAS!$B$29:$C$31,2,0)</f>
        <v>#N/A</v>
      </c>
      <c r="M3671" s="217" t="e">
        <f>+VLOOKUP('PAA CONSOLIDADO'!U3674,LISTAS!$B$36:$C$39,2,0)</f>
        <v>#N/A</v>
      </c>
      <c r="N3671" s="217" t="str">
        <f t="shared" si="172"/>
        <v>Unidad de Contratación (1)</v>
      </c>
      <c r="O3671" s="217" t="str">
        <f t="shared" si="173"/>
        <v>CO-DC-11001</v>
      </c>
      <c r="P3671" s="217">
        <f>+'PAA CONSOLIDADO'!V3674</f>
        <v>0</v>
      </c>
      <c r="Q3671" s="217">
        <f>+'PAA CONSOLIDADO'!X3674</f>
        <v>0</v>
      </c>
      <c r="R3671" s="217">
        <f>+'PAA CONSOLIDADO'!Y3674</f>
        <v>0</v>
      </c>
    </row>
    <row r="3672" spans="1:18" s="217" customFormat="1" x14ac:dyDescent="0.25">
      <c r="A3672" s="211">
        <f>+'PAA CONSOLIDADO'!C3675</f>
        <v>0</v>
      </c>
      <c r="B3672" s="211">
        <f>+'PAA CONSOLIDADO'!I3675</f>
        <v>0</v>
      </c>
      <c r="C3672" s="217" t="str">
        <f>+CONCATENATE('PAA CONSOLIDADO'!A3675,"-",'PAA CONSOLIDADO'!D3675,"-",'PAA CONSOLIDADO'!K3675)</f>
        <v>--</v>
      </c>
      <c r="D3672" s="217" t="e">
        <f>+VLOOKUP('PAA CONSOLIDADO'!L3675,LISTAS!$D$4:$E$15,2,0)</f>
        <v>#N/A</v>
      </c>
      <c r="E3672" s="217" t="e">
        <f>+VLOOKUP('PAA CONSOLIDADO'!M3675,LISTAS!$D$4:$E$15,2,0)</f>
        <v>#N/A</v>
      </c>
      <c r="F3672" s="217">
        <f>+'PAA CONSOLIDADO'!O3675</f>
        <v>0</v>
      </c>
      <c r="G3672" s="217">
        <f t="shared" si="171"/>
        <v>1</v>
      </c>
      <c r="H3672" s="217" t="e">
        <f>+VLOOKUP('PAA CONSOLIDADO'!P3675,LISTAS!$B$4:$C$17,2,0)</f>
        <v>#N/A</v>
      </c>
      <c r="I3672" s="217" t="e">
        <f>+VLOOKUP('PAA CONSOLIDADO'!Q3675,LISTAS!$B$22:$C$25,2,0)</f>
        <v>#N/A</v>
      </c>
      <c r="J3672" s="219">
        <f>'PAA CONSOLIDADO'!R3675</f>
        <v>0</v>
      </c>
      <c r="K3672" s="219">
        <f>+'PAA CONSOLIDADO'!S3675</f>
        <v>0</v>
      </c>
      <c r="L3672" s="217" t="e">
        <f>+VLOOKUP('PAA CONSOLIDADO'!T3675,LISTAS!$B$29:$C$31,2,0)</f>
        <v>#N/A</v>
      </c>
      <c r="M3672" s="217" t="e">
        <f>+VLOOKUP('PAA CONSOLIDADO'!U3675,LISTAS!$B$36:$C$39,2,0)</f>
        <v>#N/A</v>
      </c>
      <c r="N3672" s="217" t="str">
        <f t="shared" si="172"/>
        <v>Unidad de Contratación (1)</v>
      </c>
      <c r="O3672" s="217" t="str">
        <f t="shared" si="173"/>
        <v>CO-DC-11001</v>
      </c>
      <c r="P3672" s="217">
        <f>+'PAA CONSOLIDADO'!V3675</f>
        <v>0</v>
      </c>
      <c r="Q3672" s="217">
        <f>+'PAA CONSOLIDADO'!X3675</f>
        <v>0</v>
      </c>
      <c r="R3672" s="217">
        <f>+'PAA CONSOLIDADO'!Y3675</f>
        <v>0</v>
      </c>
    </row>
    <row r="3673" spans="1:18" s="217" customFormat="1" x14ac:dyDescent="0.25">
      <c r="A3673" s="211">
        <f>+'PAA CONSOLIDADO'!C3676</f>
        <v>0</v>
      </c>
      <c r="B3673" s="211">
        <f>+'PAA CONSOLIDADO'!I3676</f>
        <v>0</v>
      </c>
      <c r="C3673" s="217" t="str">
        <f>+CONCATENATE('PAA CONSOLIDADO'!A3676,"-",'PAA CONSOLIDADO'!D3676,"-",'PAA CONSOLIDADO'!K3676)</f>
        <v>--</v>
      </c>
      <c r="D3673" s="217" t="e">
        <f>+VLOOKUP('PAA CONSOLIDADO'!L3676,LISTAS!$D$4:$E$15,2,0)</f>
        <v>#N/A</v>
      </c>
      <c r="E3673" s="217" t="e">
        <f>+VLOOKUP('PAA CONSOLIDADO'!M3676,LISTAS!$D$4:$E$15,2,0)</f>
        <v>#N/A</v>
      </c>
      <c r="F3673" s="217">
        <f>+'PAA CONSOLIDADO'!O3676</f>
        <v>0</v>
      </c>
      <c r="G3673" s="217">
        <f t="shared" si="171"/>
        <v>1</v>
      </c>
      <c r="H3673" s="217" t="e">
        <f>+VLOOKUP('PAA CONSOLIDADO'!P3676,LISTAS!$B$4:$C$17,2,0)</f>
        <v>#N/A</v>
      </c>
      <c r="I3673" s="217" t="e">
        <f>+VLOOKUP('PAA CONSOLIDADO'!Q3676,LISTAS!$B$22:$C$25,2,0)</f>
        <v>#N/A</v>
      </c>
      <c r="J3673" s="219">
        <f>'PAA CONSOLIDADO'!R3676</f>
        <v>0</v>
      </c>
      <c r="K3673" s="219">
        <f>+'PAA CONSOLIDADO'!S3676</f>
        <v>0</v>
      </c>
      <c r="L3673" s="217" t="e">
        <f>+VLOOKUP('PAA CONSOLIDADO'!T3676,LISTAS!$B$29:$C$31,2,0)</f>
        <v>#N/A</v>
      </c>
      <c r="M3673" s="217" t="e">
        <f>+VLOOKUP('PAA CONSOLIDADO'!U3676,LISTAS!$B$36:$C$39,2,0)</f>
        <v>#N/A</v>
      </c>
      <c r="N3673" s="217" t="str">
        <f t="shared" si="172"/>
        <v>Unidad de Contratación (1)</v>
      </c>
      <c r="O3673" s="217" t="str">
        <f t="shared" si="173"/>
        <v>CO-DC-11001</v>
      </c>
      <c r="P3673" s="217">
        <f>+'PAA CONSOLIDADO'!V3676</f>
        <v>0</v>
      </c>
      <c r="Q3673" s="217">
        <f>+'PAA CONSOLIDADO'!X3676</f>
        <v>0</v>
      </c>
      <c r="R3673" s="217">
        <f>+'PAA CONSOLIDADO'!Y3676</f>
        <v>0</v>
      </c>
    </row>
    <row r="3674" spans="1:18" s="217" customFormat="1" x14ac:dyDescent="0.25">
      <c r="A3674" s="211">
        <f>+'PAA CONSOLIDADO'!C3677</f>
        <v>0</v>
      </c>
      <c r="B3674" s="211">
        <f>+'PAA CONSOLIDADO'!I3677</f>
        <v>0</v>
      </c>
      <c r="C3674" s="217" t="str">
        <f>+CONCATENATE('PAA CONSOLIDADO'!A3677,"-",'PAA CONSOLIDADO'!D3677,"-",'PAA CONSOLIDADO'!K3677)</f>
        <v>--</v>
      </c>
      <c r="D3674" s="217" t="e">
        <f>+VLOOKUP('PAA CONSOLIDADO'!L3677,LISTAS!$D$4:$E$15,2,0)</f>
        <v>#N/A</v>
      </c>
      <c r="E3674" s="217" t="e">
        <f>+VLOOKUP('PAA CONSOLIDADO'!M3677,LISTAS!$D$4:$E$15,2,0)</f>
        <v>#N/A</v>
      </c>
      <c r="F3674" s="217">
        <f>+'PAA CONSOLIDADO'!O3677</f>
        <v>0</v>
      </c>
      <c r="G3674" s="217">
        <f t="shared" si="171"/>
        <v>1</v>
      </c>
      <c r="H3674" s="217" t="e">
        <f>+VLOOKUP('PAA CONSOLIDADO'!P3677,LISTAS!$B$4:$C$17,2,0)</f>
        <v>#N/A</v>
      </c>
      <c r="I3674" s="217" t="e">
        <f>+VLOOKUP('PAA CONSOLIDADO'!Q3677,LISTAS!$B$22:$C$25,2,0)</f>
        <v>#N/A</v>
      </c>
      <c r="J3674" s="219">
        <f>'PAA CONSOLIDADO'!R3677</f>
        <v>0</v>
      </c>
      <c r="K3674" s="219">
        <f>+'PAA CONSOLIDADO'!S3677</f>
        <v>0</v>
      </c>
      <c r="L3674" s="217" t="e">
        <f>+VLOOKUP('PAA CONSOLIDADO'!T3677,LISTAS!$B$29:$C$31,2,0)</f>
        <v>#N/A</v>
      </c>
      <c r="M3674" s="217" t="e">
        <f>+VLOOKUP('PAA CONSOLIDADO'!U3677,LISTAS!$B$36:$C$39,2,0)</f>
        <v>#N/A</v>
      </c>
      <c r="N3674" s="217" t="str">
        <f t="shared" si="172"/>
        <v>Unidad de Contratación (1)</v>
      </c>
      <c r="O3674" s="217" t="str">
        <f t="shared" si="173"/>
        <v>CO-DC-11001</v>
      </c>
      <c r="P3674" s="217">
        <f>+'PAA CONSOLIDADO'!V3677</f>
        <v>0</v>
      </c>
      <c r="Q3674" s="217">
        <f>+'PAA CONSOLIDADO'!X3677</f>
        <v>0</v>
      </c>
      <c r="R3674" s="217">
        <f>+'PAA CONSOLIDADO'!Y3677</f>
        <v>0</v>
      </c>
    </row>
    <row r="3675" spans="1:18" s="217" customFormat="1" x14ac:dyDescent="0.25">
      <c r="A3675" s="211">
        <f>+'PAA CONSOLIDADO'!C3678</f>
        <v>0</v>
      </c>
      <c r="B3675" s="211">
        <f>+'PAA CONSOLIDADO'!I3678</f>
        <v>0</v>
      </c>
      <c r="C3675" s="217" t="str">
        <f>+CONCATENATE('PAA CONSOLIDADO'!A3678,"-",'PAA CONSOLIDADO'!D3678,"-",'PAA CONSOLIDADO'!K3678)</f>
        <v>--</v>
      </c>
      <c r="D3675" s="217" t="e">
        <f>+VLOOKUP('PAA CONSOLIDADO'!L3678,LISTAS!$D$4:$E$15,2,0)</f>
        <v>#N/A</v>
      </c>
      <c r="E3675" s="217" t="e">
        <f>+VLOOKUP('PAA CONSOLIDADO'!M3678,LISTAS!$D$4:$E$15,2,0)</f>
        <v>#N/A</v>
      </c>
      <c r="F3675" s="217">
        <f>+'PAA CONSOLIDADO'!O3678</f>
        <v>0</v>
      </c>
      <c r="G3675" s="217">
        <f t="shared" si="171"/>
        <v>1</v>
      </c>
      <c r="H3675" s="217" t="e">
        <f>+VLOOKUP('PAA CONSOLIDADO'!P3678,LISTAS!$B$4:$C$17,2,0)</f>
        <v>#N/A</v>
      </c>
      <c r="I3675" s="217" t="e">
        <f>+VLOOKUP('PAA CONSOLIDADO'!Q3678,LISTAS!$B$22:$C$25,2,0)</f>
        <v>#N/A</v>
      </c>
      <c r="J3675" s="219">
        <f>'PAA CONSOLIDADO'!R3678</f>
        <v>0</v>
      </c>
      <c r="K3675" s="219">
        <f>+'PAA CONSOLIDADO'!S3678</f>
        <v>0</v>
      </c>
      <c r="L3675" s="217" t="e">
        <f>+VLOOKUP('PAA CONSOLIDADO'!T3678,LISTAS!$B$29:$C$31,2,0)</f>
        <v>#N/A</v>
      </c>
      <c r="M3675" s="217" t="e">
        <f>+VLOOKUP('PAA CONSOLIDADO'!U3678,LISTAS!$B$36:$C$39,2,0)</f>
        <v>#N/A</v>
      </c>
      <c r="N3675" s="217" t="str">
        <f t="shared" si="172"/>
        <v>Unidad de Contratación (1)</v>
      </c>
      <c r="O3675" s="217" t="str">
        <f t="shared" si="173"/>
        <v>CO-DC-11001</v>
      </c>
      <c r="P3675" s="217">
        <f>+'PAA CONSOLIDADO'!V3678</f>
        <v>0</v>
      </c>
      <c r="Q3675" s="217">
        <f>+'PAA CONSOLIDADO'!X3678</f>
        <v>0</v>
      </c>
      <c r="R3675" s="217">
        <f>+'PAA CONSOLIDADO'!Y3678</f>
        <v>0</v>
      </c>
    </row>
    <row r="3676" spans="1:18" s="217" customFormat="1" x14ac:dyDescent="0.25">
      <c r="A3676" s="211">
        <f>+'PAA CONSOLIDADO'!C3679</f>
        <v>0</v>
      </c>
      <c r="B3676" s="211">
        <f>+'PAA CONSOLIDADO'!I3679</f>
        <v>0</v>
      </c>
      <c r="C3676" s="217" t="str">
        <f>+CONCATENATE('PAA CONSOLIDADO'!A3679,"-",'PAA CONSOLIDADO'!D3679,"-",'PAA CONSOLIDADO'!K3679)</f>
        <v>--</v>
      </c>
      <c r="D3676" s="217" t="e">
        <f>+VLOOKUP('PAA CONSOLIDADO'!L3679,LISTAS!$D$4:$E$15,2,0)</f>
        <v>#N/A</v>
      </c>
      <c r="E3676" s="217" t="e">
        <f>+VLOOKUP('PAA CONSOLIDADO'!M3679,LISTAS!$D$4:$E$15,2,0)</f>
        <v>#N/A</v>
      </c>
      <c r="F3676" s="217">
        <f>+'PAA CONSOLIDADO'!O3679</f>
        <v>0</v>
      </c>
      <c r="G3676" s="217">
        <f t="shared" si="171"/>
        <v>1</v>
      </c>
      <c r="H3676" s="217" t="e">
        <f>+VLOOKUP('PAA CONSOLIDADO'!P3679,LISTAS!$B$4:$C$17,2,0)</f>
        <v>#N/A</v>
      </c>
      <c r="I3676" s="217" t="e">
        <f>+VLOOKUP('PAA CONSOLIDADO'!Q3679,LISTAS!$B$22:$C$25,2,0)</f>
        <v>#N/A</v>
      </c>
      <c r="J3676" s="219">
        <f>'PAA CONSOLIDADO'!R3679</f>
        <v>0</v>
      </c>
      <c r="K3676" s="219">
        <f>+'PAA CONSOLIDADO'!S3679</f>
        <v>0</v>
      </c>
      <c r="L3676" s="217" t="e">
        <f>+VLOOKUP('PAA CONSOLIDADO'!T3679,LISTAS!$B$29:$C$31,2,0)</f>
        <v>#N/A</v>
      </c>
      <c r="M3676" s="217" t="e">
        <f>+VLOOKUP('PAA CONSOLIDADO'!U3679,LISTAS!$B$36:$C$39,2,0)</f>
        <v>#N/A</v>
      </c>
      <c r="N3676" s="217" t="str">
        <f t="shared" si="172"/>
        <v>Unidad de Contratación (1)</v>
      </c>
      <c r="O3676" s="217" t="str">
        <f t="shared" si="173"/>
        <v>CO-DC-11001</v>
      </c>
      <c r="P3676" s="217">
        <f>+'PAA CONSOLIDADO'!V3679</f>
        <v>0</v>
      </c>
      <c r="Q3676" s="217">
        <f>+'PAA CONSOLIDADO'!X3679</f>
        <v>0</v>
      </c>
      <c r="R3676" s="217">
        <f>+'PAA CONSOLIDADO'!Y3679</f>
        <v>0</v>
      </c>
    </row>
    <row r="3677" spans="1:18" s="217" customFormat="1" x14ac:dyDescent="0.25">
      <c r="A3677" s="211">
        <f>+'PAA CONSOLIDADO'!C3680</f>
        <v>0</v>
      </c>
      <c r="B3677" s="211">
        <f>+'PAA CONSOLIDADO'!I3680</f>
        <v>0</v>
      </c>
      <c r="C3677" s="217" t="str">
        <f>+CONCATENATE('PAA CONSOLIDADO'!A3680,"-",'PAA CONSOLIDADO'!D3680,"-",'PAA CONSOLIDADO'!K3680)</f>
        <v>--</v>
      </c>
      <c r="D3677" s="217" t="e">
        <f>+VLOOKUP('PAA CONSOLIDADO'!L3680,LISTAS!$D$4:$E$15,2,0)</f>
        <v>#N/A</v>
      </c>
      <c r="E3677" s="217" t="e">
        <f>+VLOOKUP('PAA CONSOLIDADO'!M3680,LISTAS!$D$4:$E$15,2,0)</f>
        <v>#N/A</v>
      </c>
      <c r="F3677" s="217">
        <f>+'PAA CONSOLIDADO'!O3680</f>
        <v>0</v>
      </c>
      <c r="G3677" s="217">
        <f t="shared" si="171"/>
        <v>1</v>
      </c>
      <c r="H3677" s="217" t="e">
        <f>+VLOOKUP('PAA CONSOLIDADO'!P3680,LISTAS!$B$4:$C$17,2,0)</f>
        <v>#N/A</v>
      </c>
      <c r="I3677" s="217" t="e">
        <f>+VLOOKUP('PAA CONSOLIDADO'!Q3680,LISTAS!$B$22:$C$25,2,0)</f>
        <v>#N/A</v>
      </c>
      <c r="J3677" s="219">
        <f>'PAA CONSOLIDADO'!R3680</f>
        <v>0</v>
      </c>
      <c r="K3677" s="219">
        <f>+'PAA CONSOLIDADO'!S3680</f>
        <v>0</v>
      </c>
      <c r="L3677" s="217" t="e">
        <f>+VLOOKUP('PAA CONSOLIDADO'!T3680,LISTAS!$B$29:$C$31,2,0)</f>
        <v>#N/A</v>
      </c>
      <c r="M3677" s="217" t="e">
        <f>+VLOOKUP('PAA CONSOLIDADO'!U3680,LISTAS!$B$36:$C$39,2,0)</f>
        <v>#N/A</v>
      </c>
      <c r="N3677" s="217" t="str">
        <f t="shared" si="172"/>
        <v>Unidad de Contratación (1)</v>
      </c>
      <c r="O3677" s="217" t="str">
        <f t="shared" si="173"/>
        <v>CO-DC-11001</v>
      </c>
      <c r="P3677" s="217">
        <f>+'PAA CONSOLIDADO'!V3680</f>
        <v>0</v>
      </c>
      <c r="Q3677" s="217">
        <f>+'PAA CONSOLIDADO'!X3680</f>
        <v>0</v>
      </c>
      <c r="R3677" s="217">
        <f>+'PAA CONSOLIDADO'!Y3680</f>
        <v>0</v>
      </c>
    </row>
    <row r="3678" spans="1:18" s="217" customFormat="1" x14ac:dyDescent="0.25">
      <c r="A3678" s="211">
        <f>+'PAA CONSOLIDADO'!C3681</f>
        <v>0</v>
      </c>
      <c r="B3678" s="211">
        <f>+'PAA CONSOLIDADO'!I3681</f>
        <v>0</v>
      </c>
      <c r="C3678" s="217" t="str">
        <f>+CONCATENATE('PAA CONSOLIDADO'!A3681,"-",'PAA CONSOLIDADO'!D3681,"-",'PAA CONSOLIDADO'!K3681)</f>
        <v>--</v>
      </c>
      <c r="D3678" s="217" t="e">
        <f>+VLOOKUP('PAA CONSOLIDADO'!L3681,LISTAS!$D$4:$E$15,2,0)</f>
        <v>#N/A</v>
      </c>
      <c r="E3678" s="217" t="e">
        <f>+VLOOKUP('PAA CONSOLIDADO'!M3681,LISTAS!$D$4:$E$15,2,0)</f>
        <v>#N/A</v>
      </c>
      <c r="F3678" s="217">
        <f>+'PAA CONSOLIDADO'!O3681</f>
        <v>0</v>
      </c>
      <c r="G3678" s="217">
        <f t="shared" si="171"/>
        <v>1</v>
      </c>
      <c r="H3678" s="217" t="e">
        <f>+VLOOKUP('PAA CONSOLIDADO'!P3681,LISTAS!$B$4:$C$17,2,0)</f>
        <v>#N/A</v>
      </c>
      <c r="I3678" s="217" t="e">
        <f>+VLOOKUP('PAA CONSOLIDADO'!Q3681,LISTAS!$B$22:$C$25,2,0)</f>
        <v>#N/A</v>
      </c>
      <c r="J3678" s="219">
        <f>'PAA CONSOLIDADO'!R3681</f>
        <v>0</v>
      </c>
      <c r="K3678" s="219">
        <f>+'PAA CONSOLIDADO'!S3681</f>
        <v>0</v>
      </c>
      <c r="L3678" s="217" t="e">
        <f>+VLOOKUP('PAA CONSOLIDADO'!T3681,LISTAS!$B$29:$C$31,2,0)</f>
        <v>#N/A</v>
      </c>
      <c r="M3678" s="217" t="e">
        <f>+VLOOKUP('PAA CONSOLIDADO'!U3681,LISTAS!$B$36:$C$39,2,0)</f>
        <v>#N/A</v>
      </c>
      <c r="N3678" s="217" t="str">
        <f t="shared" si="172"/>
        <v>Unidad de Contratación (1)</v>
      </c>
      <c r="O3678" s="217" t="str">
        <f t="shared" si="173"/>
        <v>CO-DC-11001</v>
      </c>
      <c r="P3678" s="217">
        <f>+'PAA CONSOLIDADO'!V3681</f>
        <v>0</v>
      </c>
      <c r="Q3678" s="217">
        <f>+'PAA CONSOLIDADO'!X3681</f>
        <v>0</v>
      </c>
      <c r="R3678" s="217">
        <f>+'PAA CONSOLIDADO'!Y3681</f>
        <v>0</v>
      </c>
    </row>
    <row r="3679" spans="1:18" s="217" customFormat="1" x14ac:dyDescent="0.25">
      <c r="A3679" s="211">
        <f>+'PAA CONSOLIDADO'!C3682</f>
        <v>0</v>
      </c>
      <c r="B3679" s="211">
        <f>+'PAA CONSOLIDADO'!I3682</f>
        <v>0</v>
      </c>
      <c r="C3679" s="217" t="str">
        <f>+CONCATENATE('PAA CONSOLIDADO'!A3682,"-",'PAA CONSOLIDADO'!D3682,"-",'PAA CONSOLIDADO'!K3682)</f>
        <v>--</v>
      </c>
      <c r="D3679" s="217" t="e">
        <f>+VLOOKUP('PAA CONSOLIDADO'!L3682,LISTAS!$D$4:$E$15,2,0)</f>
        <v>#N/A</v>
      </c>
      <c r="E3679" s="217" t="e">
        <f>+VLOOKUP('PAA CONSOLIDADO'!M3682,LISTAS!$D$4:$E$15,2,0)</f>
        <v>#N/A</v>
      </c>
      <c r="F3679" s="217">
        <f>+'PAA CONSOLIDADO'!O3682</f>
        <v>0</v>
      </c>
      <c r="G3679" s="217">
        <f t="shared" si="171"/>
        <v>1</v>
      </c>
      <c r="H3679" s="217" t="e">
        <f>+VLOOKUP('PAA CONSOLIDADO'!P3682,LISTAS!$B$4:$C$17,2,0)</f>
        <v>#N/A</v>
      </c>
      <c r="I3679" s="217" t="e">
        <f>+VLOOKUP('PAA CONSOLIDADO'!Q3682,LISTAS!$B$22:$C$25,2,0)</f>
        <v>#N/A</v>
      </c>
      <c r="J3679" s="219">
        <f>'PAA CONSOLIDADO'!R3682</f>
        <v>0</v>
      </c>
      <c r="K3679" s="219">
        <f>+'PAA CONSOLIDADO'!S3682</f>
        <v>0</v>
      </c>
      <c r="L3679" s="217" t="e">
        <f>+VLOOKUP('PAA CONSOLIDADO'!T3682,LISTAS!$B$29:$C$31,2,0)</f>
        <v>#N/A</v>
      </c>
      <c r="M3679" s="217" t="e">
        <f>+VLOOKUP('PAA CONSOLIDADO'!U3682,LISTAS!$B$36:$C$39,2,0)</f>
        <v>#N/A</v>
      </c>
      <c r="N3679" s="217" t="str">
        <f t="shared" si="172"/>
        <v>Unidad de Contratación (1)</v>
      </c>
      <c r="O3679" s="217" t="str">
        <f t="shared" si="173"/>
        <v>CO-DC-11001</v>
      </c>
      <c r="P3679" s="217">
        <f>+'PAA CONSOLIDADO'!V3682</f>
        <v>0</v>
      </c>
      <c r="Q3679" s="217">
        <f>+'PAA CONSOLIDADO'!X3682</f>
        <v>0</v>
      </c>
      <c r="R3679" s="217">
        <f>+'PAA CONSOLIDADO'!Y3682</f>
        <v>0</v>
      </c>
    </row>
    <row r="3680" spans="1:18" s="217" customFormat="1" x14ac:dyDescent="0.25">
      <c r="A3680" s="211">
        <f>+'PAA CONSOLIDADO'!C3683</f>
        <v>0</v>
      </c>
      <c r="B3680" s="211">
        <f>+'PAA CONSOLIDADO'!I3683</f>
        <v>0</v>
      </c>
      <c r="C3680" s="217" t="str">
        <f>+CONCATENATE('PAA CONSOLIDADO'!A3683,"-",'PAA CONSOLIDADO'!D3683,"-",'PAA CONSOLIDADO'!K3683)</f>
        <v>--</v>
      </c>
      <c r="D3680" s="217" t="e">
        <f>+VLOOKUP('PAA CONSOLIDADO'!L3683,LISTAS!$D$4:$E$15,2,0)</f>
        <v>#N/A</v>
      </c>
      <c r="E3680" s="217" t="e">
        <f>+VLOOKUP('PAA CONSOLIDADO'!M3683,LISTAS!$D$4:$E$15,2,0)</f>
        <v>#N/A</v>
      </c>
      <c r="F3680" s="217">
        <f>+'PAA CONSOLIDADO'!O3683</f>
        <v>0</v>
      </c>
      <c r="G3680" s="217">
        <f t="shared" si="171"/>
        <v>1</v>
      </c>
      <c r="H3680" s="217" t="e">
        <f>+VLOOKUP('PAA CONSOLIDADO'!P3683,LISTAS!$B$4:$C$17,2,0)</f>
        <v>#N/A</v>
      </c>
      <c r="I3680" s="217" t="e">
        <f>+VLOOKUP('PAA CONSOLIDADO'!Q3683,LISTAS!$B$22:$C$25,2,0)</f>
        <v>#N/A</v>
      </c>
      <c r="J3680" s="219">
        <f>'PAA CONSOLIDADO'!R3683</f>
        <v>0</v>
      </c>
      <c r="K3680" s="219">
        <f>+'PAA CONSOLIDADO'!S3683</f>
        <v>0</v>
      </c>
      <c r="L3680" s="217" t="e">
        <f>+VLOOKUP('PAA CONSOLIDADO'!T3683,LISTAS!$B$29:$C$31,2,0)</f>
        <v>#N/A</v>
      </c>
      <c r="M3680" s="217" t="e">
        <f>+VLOOKUP('PAA CONSOLIDADO'!U3683,LISTAS!$B$36:$C$39,2,0)</f>
        <v>#N/A</v>
      </c>
      <c r="N3680" s="217" t="str">
        <f t="shared" si="172"/>
        <v>Unidad de Contratación (1)</v>
      </c>
      <c r="O3680" s="217" t="str">
        <f t="shared" si="173"/>
        <v>CO-DC-11001</v>
      </c>
      <c r="P3680" s="217">
        <f>+'PAA CONSOLIDADO'!V3683</f>
        <v>0</v>
      </c>
      <c r="Q3680" s="217">
        <f>+'PAA CONSOLIDADO'!X3683</f>
        <v>0</v>
      </c>
      <c r="R3680" s="217">
        <f>+'PAA CONSOLIDADO'!Y3683</f>
        <v>0</v>
      </c>
    </row>
    <row r="3681" spans="1:18" s="217" customFormat="1" x14ac:dyDescent="0.25">
      <c r="A3681" s="211">
        <f>+'PAA CONSOLIDADO'!C3684</f>
        <v>0</v>
      </c>
      <c r="B3681" s="211">
        <f>+'PAA CONSOLIDADO'!I3684</f>
        <v>0</v>
      </c>
      <c r="C3681" s="217" t="str">
        <f>+CONCATENATE('PAA CONSOLIDADO'!A3684,"-",'PAA CONSOLIDADO'!D3684,"-",'PAA CONSOLIDADO'!K3684)</f>
        <v>--</v>
      </c>
      <c r="D3681" s="217" t="e">
        <f>+VLOOKUP('PAA CONSOLIDADO'!L3684,LISTAS!$D$4:$E$15,2,0)</f>
        <v>#N/A</v>
      </c>
      <c r="E3681" s="217" t="e">
        <f>+VLOOKUP('PAA CONSOLIDADO'!M3684,LISTAS!$D$4:$E$15,2,0)</f>
        <v>#N/A</v>
      </c>
      <c r="F3681" s="217">
        <f>+'PAA CONSOLIDADO'!O3684</f>
        <v>0</v>
      </c>
      <c r="G3681" s="217">
        <f t="shared" si="171"/>
        <v>1</v>
      </c>
      <c r="H3681" s="217" t="e">
        <f>+VLOOKUP('PAA CONSOLIDADO'!P3684,LISTAS!$B$4:$C$17,2,0)</f>
        <v>#N/A</v>
      </c>
      <c r="I3681" s="217" t="e">
        <f>+VLOOKUP('PAA CONSOLIDADO'!Q3684,LISTAS!$B$22:$C$25,2,0)</f>
        <v>#N/A</v>
      </c>
      <c r="J3681" s="219">
        <f>'PAA CONSOLIDADO'!R3684</f>
        <v>0</v>
      </c>
      <c r="K3681" s="219">
        <f>+'PAA CONSOLIDADO'!S3684</f>
        <v>0</v>
      </c>
      <c r="L3681" s="217" t="e">
        <f>+VLOOKUP('PAA CONSOLIDADO'!T3684,LISTAS!$B$29:$C$31,2,0)</f>
        <v>#N/A</v>
      </c>
      <c r="M3681" s="217" t="e">
        <f>+VLOOKUP('PAA CONSOLIDADO'!U3684,LISTAS!$B$36:$C$39,2,0)</f>
        <v>#N/A</v>
      </c>
      <c r="N3681" s="217" t="str">
        <f t="shared" si="172"/>
        <v>Unidad de Contratación (1)</v>
      </c>
      <c r="O3681" s="217" t="str">
        <f t="shared" si="173"/>
        <v>CO-DC-11001</v>
      </c>
      <c r="P3681" s="217">
        <f>+'PAA CONSOLIDADO'!V3684</f>
        <v>0</v>
      </c>
      <c r="Q3681" s="217">
        <f>+'PAA CONSOLIDADO'!X3684</f>
        <v>0</v>
      </c>
      <c r="R3681" s="217">
        <f>+'PAA CONSOLIDADO'!Y3684</f>
        <v>0</v>
      </c>
    </row>
    <row r="3682" spans="1:18" s="217" customFormat="1" x14ac:dyDescent="0.25">
      <c r="A3682" s="211">
        <f>+'PAA CONSOLIDADO'!C3685</f>
        <v>0</v>
      </c>
      <c r="B3682" s="211">
        <f>+'PAA CONSOLIDADO'!I3685</f>
        <v>0</v>
      </c>
      <c r="C3682" s="217" t="str">
        <f>+CONCATENATE('PAA CONSOLIDADO'!A3685,"-",'PAA CONSOLIDADO'!D3685,"-",'PAA CONSOLIDADO'!K3685)</f>
        <v>--</v>
      </c>
      <c r="D3682" s="217" t="e">
        <f>+VLOOKUP('PAA CONSOLIDADO'!L3685,LISTAS!$D$4:$E$15,2,0)</f>
        <v>#N/A</v>
      </c>
      <c r="E3682" s="217" t="e">
        <f>+VLOOKUP('PAA CONSOLIDADO'!M3685,LISTAS!$D$4:$E$15,2,0)</f>
        <v>#N/A</v>
      </c>
      <c r="F3682" s="217">
        <f>+'PAA CONSOLIDADO'!O3685</f>
        <v>0</v>
      </c>
      <c r="G3682" s="217">
        <f t="shared" si="171"/>
        <v>1</v>
      </c>
      <c r="H3682" s="217" t="e">
        <f>+VLOOKUP('PAA CONSOLIDADO'!P3685,LISTAS!$B$4:$C$17,2,0)</f>
        <v>#N/A</v>
      </c>
      <c r="I3682" s="217" t="e">
        <f>+VLOOKUP('PAA CONSOLIDADO'!Q3685,LISTAS!$B$22:$C$25,2,0)</f>
        <v>#N/A</v>
      </c>
      <c r="J3682" s="219">
        <f>'PAA CONSOLIDADO'!R3685</f>
        <v>0</v>
      </c>
      <c r="K3682" s="219">
        <f>+'PAA CONSOLIDADO'!S3685</f>
        <v>0</v>
      </c>
      <c r="L3682" s="217" t="e">
        <f>+VLOOKUP('PAA CONSOLIDADO'!T3685,LISTAS!$B$29:$C$31,2,0)</f>
        <v>#N/A</v>
      </c>
      <c r="M3682" s="217" t="e">
        <f>+VLOOKUP('PAA CONSOLIDADO'!U3685,LISTAS!$B$36:$C$39,2,0)</f>
        <v>#N/A</v>
      </c>
      <c r="N3682" s="217" t="str">
        <f t="shared" si="172"/>
        <v>Unidad de Contratación (1)</v>
      </c>
      <c r="O3682" s="217" t="str">
        <f t="shared" si="173"/>
        <v>CO-DC-11001</v>
      </c>
      <c r="P3682" s="217">
        <f>+'PAA CONSOLIDADO'!V3685</f>
        <v>0</v>
      </c>
      <c r="Q3682" s="217">
        <f>+'PAA CONSOLIDADO'!X3685</f>
        <v>0</v>
      </c>
      <c r="R3682" s="217">
        <f>+'PAA CONSOLIDADO'!Y3685</f>
        <v>0</v>
      </c>
    </row>
    <row r="3683" spans="1:18" s="217" customFormat="1" x14ac:dyDescent="0.25">
      <c r="A3683" s="211">
        <f>+'PAA CONSOLIDADO'!C3686</f>
        <v>0</v>
      </c>
      <c r="B3683" s="211">
        <f>+'PAA CONSOLIDADO'!I3686</f>
        <v>0</v>
      </c>
      <c r="C3683" s="217" t="str">
        <f>+CONCATENATE('PAA CONSOLIDADO'!A3686,"-",'PAA CONSOLIDADO'!D3686,"-",'PAA CONSOLIDADO'!K3686)</f>
        <v>--</v>
      </c>
      <c r="D3683" s="217" t="e">
        <f>+VLOOKUP('PAA CONSOLIDADO'!L3686,LISTAS!$D$4:$E$15,2,0)</f>
        <v>#N/A</v>
      </c>
      <c r="E3683" s="217" t="e">
        <f>+VLOOKUP('PAA CONSOLIDADO'!M3686,LISTAS!$D$4:$E$15,2,0)</f>
        <v>#N/A</v>
      </c>
      <c r="F3683" s="217">
        <f>+'PAA CONSOLIDADO'!O3686</f>
        <v>0</v>
      </c>
      <c r="G3683" s="217">
        <f t="shared" si="171"/>
        <v>1</v>
      </c>
      <c r="H3683" s="217" t="e">
        <f>+VLOOKUP('PAA CONSOLIDADO'!P3686,LISTAS!$B$4:$C$17,2,0)</f>
        <v>#N/A</v>
      </c>
      <c r="I3683" s="217" t="e">
        <f>+VLOOKUP('PAA CONSOLIDADO'!Q3686,LISTAS!$B$22:$C$25,2,0)</f>
        <v>#N/A</v>
      </c>
      <c r="J3683" s="219">
        <f>'PAA CONSOLIDADO'!R3686</f>
        <v>0</v>
      </c>
      <c r="K3683" s="219">
        <f>+'PAA CONSOLIDADO'!S3686</f>
        <v>0</v>
      </c>
      <c r="L3683" s="217" t="e">
        <f>+VLOOKUP('PAA CONSOLIDADO'!T3686,LISTAS!$B$29:$C$31,2,0)</f>
        <v>#N/A</v>
      </c>
      <c r="M3683" s="217" t="e">
        <f>+VLOOKUP('PAA CONSOLIDADO'!U3686,LISTAS!$B$36:$C$39,2,0)</f>
        <v>#N/A</v>
      </c>
      <c r="N3683" s="217" t="str">
        <f t="shared" si="172"/>
        <v>Unidad de Contratación (1)</v>
      </c>
      <c r="O3683" s="217" t="str">
        <f t="shared" si="173"/>
        <v>CO-DC-11001</v>
      </c>
      <c r="P3683" s="217">
        <f>+'PAA CONSOLIDADO'!V3686</f>
        <v>0</v>
      </c>
      <c r="Q3683" s="217">
        <f>+'PAA CONSOLIDADO'!X3686</f>
        <v>0</v>
      </c>
      <c r="R3683" s="217">
        <f>+'PAA CONSOLIDADO'!Y3686</f>
        <v>0</v>
      </c>
    </row>
    <row r="3684" spans="1:18" s="217" customFormat="1" x14ac:dyDescent="0.25">
      <c r="A3684" s="211">
        <f>+'PAA CONSOLIDADO'!C3687</f>
        <v>0</v>
      </c>
      <c r="B3684" s="211">
        <f>+'PAA CONSOLIDADO'!I3687</f>
        <v>0</v>
      </c>
      <c r="C3684" s="217" t="str">
        <f>+CONCATENATE('PAA CONSOLIDADO'!A3687,"-",'PAA CONSOLIDADO'!D3687,"-",'PAA CONSOLIDADO'!K3687)</f>
        <v>--</v>
      </c>
      <c r="D3684" s="217" t="e">
        <f>+VLOOKUP('PAA CONSOLIDADO'!L3687,LISTAS!$D$4:$E$15,2,0)</f>
        <v>#N/A</v>
      </c>
      <c r="E3684" s="217" t="e">
        <f>+VLOOKUP('PAA CONSOLIDADO'!M3687,LISTAS!$D$4:$E$15,2,0)</f>
        <v>#N/A</v>
      </c>
      <c r="F3684" s="217">
        <f>+'PAA CONSOLIDADO'!O3687</f>
        <v>0</v>
      </c>
      <c r="G3684" s="217">
        <f t="shared" si="171"/>
        <v>1</v>
      </c>
      <c r="H3684" s="217" t="e">
        <f>+VLOOKUP('PAA CONSOLIDADO'!P3687,LISTAS!$B$4:$C$17,2,0)</f>
        <v>#N/A</v>
      </c>
      <c r="I3684" s="217" t="e">
        <f>+VLOOKUP('PAA CONSOLIDADO'!Q3687,LISTAS!$B$22:$C$25,2,0)</f>
        <v>#N/A</v>
      </c>
      <c r="J3684" s="219">
        <f>'PAA CONSOLIDADO'!R3687</f>
        <v>0</v>
      </c>
      <c r="K3684" s="219">
        <f>+'PAA CONSOLIDADO'!S3687</f>
        <v>0</v>
      </c>
      <c r="L3684" s="217" t="e">
        <f>+VLOOKUP('PAA CONSOLIDADO'!T3687,LISTAS!$B$29:$C$31,2,0)</f>
        <v>#N/A</v>
      </c>
      <c r="M3684" s="217" t="e">
        <f>+VLOOKUP('PAA CONSOLIDADO'!U3687,LISTAS!$B$36:$C$39,2,0)</f>
        <v>#N/A</v>
      </c>
      <c r="N3684" s="217" t="str">
        <f t="shared" si="172"/>
        <v>Unidad de Contratación (1)</v>
      </c>
      <c r="O3684" s="217" t="str">
        <f t="shared" si="173"/>
        <v>CO-DC-11001</v>
      </c>
      <c r="P3684" s="217">
        <f>+'PAA CONSOLIDADO'!V3687</f>
        <v>0</v>
      </c>
      <c r="Q3684" s="217">
        <f>+'PAA CONSOLIDADO'!X3687</f>
        <v>0</v>
      </c>
      <c r="R3684" s="217">
        <f>+'PAA CONSOLIDADO'!Y3687</f>
        <v>0</v>
      </c>
    </row>
    <row r="3685" spans="1:18" s="217" customFormat="1" x14ac:dyDescent="0.25">
      <c r="A3685" s="211">
        <f>+'PAA CONSOLIDADO'!C3688</f>
        <v>0</v>
      </c>
      <c r="B3685" s="211">
        <f>+'PAA CONSOLIDADO'!I3688</f>
        <v>0</v>
      </c>
      <c r="C3685" s="217" t="str">
        <f>+CONCATENATE('PAA CONSOLIDADO'!A3688,"-",'PAA CONSOLIDADO'!D3688,"-",'PAA CONSOLIDADO'!K3688)</f>
        <v>--</v>
      </c>
      <c r="D3685" s="217" t="e">
        <f>+VLOOKUP('PAA CONSOLIDADO'!L3688,LISTAS!$D$4:$E$15,2,0)</f>
        <v>#N/A</v>
      </c>
      <c r="E3685" s="217" t="e">
        <f>+VLOOKUP('PAA CONSOLIDADO'!M3688,LISTAS!$D$4:$E$15,2,0)</f>
        <v>#N/A</v>
      </c>
      <c r="F3685" s="217">
        <f>+'PAA CONSOLIDADO'!O3688</f>
        <v>0</v>
      </c>
      <c r="G3685" s="217">
        <f t="shared" si="171"/>
        <v>1</v>
      </c>
      <c r="H3685" s="217" t="e">
        <f>+VLOOKUP('PAA CONSOLIDADO'!P3688,LISTAS!$B$4:$C$17,2,0)</f>
        <v>#N/A</v>
      </c>
      <c r="I3685" s="217" t="e">
        <f>+VLOOKUP('PAA CONSOLIDADO'!Q3688,LISTAS!$B$22:$C$25,2,0)</f>
        <v>#N/A</v>
      </c>
      <c r="J3685" s="219">
        <f>'PAA CONSOLIDADO'!R3688</f>
        <v>0</v>
      </c>
      <c r="K3685" s="219">
        <f>+'PAA CONSOLIDADO'!S3688</f>
        <v>0</v>
      </c>
      <c r="L3685" s="217" t="e">
        <f>+VLOOKUP('PAA CONSOLIDADO'!T3688,LISTAS!$B$29:$C$31,2,0)</f>
        <v>#N/A</v>
      </c>
      <c r="M3685" s="217" t="e">
        <f>+VLOOKUP('PAA CONSOLIDADO'!U3688,LISTAS!$B$36:$C$39,2,0)</f>
        <v>#N/A</v>
      </c>
      <c r="N3685" s="217" t="str">
        <f t="shared" si="172"/>
        <v>Unidad de Contratación (1)</v>
      </c>
      <c r="O3685" s="217" t="str">
        <f t="shared" si="173"/>
        <v>CO-DC-11001</v>
      </c>
      <c r="P3685" s="217">
        <f>+'PAA CONSOLIDADO'!V3688</f>
        <v>0</v>
      </c>
      <c r="Q3685" s="217">
        <f>+'PAA CONSOLIDADO'!X3688</f>
        <v>0</v>
      </c>
      <c r="R3685" s="217">
        <f>+'PAA CONSOLIDADO'!Y3688</f>
        <v>0</v>
      </c>
    </row>
    <row r="3686" spans="1:18" s="217" customFormat="1" x14ac:dyDescent="0.25">
      <c r="A3686" s="211">
        <f>+'PAA CONSOLIDADO'!C3689</f>
        <v>0</v>
      </c>
      <c r="B3686" s="211">
        <f>+'PAA CONSOLIDADO'!I3689</f>
        <v>0</v>
      </c>
      <c r="C3686" s="217" t="str">
        <f>+CONCATENATE('PAA CONSOLIDADO'!A3689,"-",'PAA CONSOLIDADO'!D3689,"-",'PAA CONSOLIDADO'!K3689)</f>
        <v>--</v>
      </c>
      <c r="D3686" s="217" t="e">
        <f>+VLOOKUP('PAA CONSOLIDADO'!L3689,LISTAS!$D$4:$E$15,2,0)</f>
        <v>#N/A</v>
      </c>
      <c r="E3686" s="217" t="e">
        <f>+VLOOKUP('PAA CONSOLIDADO'!M3689,LISTAS!$D$4:$E$15,2,0)</f>
        <v>#N/A</v>
      </c>
      <c r="F3686" s="217">
        <f>+'PAA CONSOLIDADO'!O3689</f>
        <v>0</v>
      </c>
      <c r="G3686" s="217">
        <f t="shared" si="171"/>
        <v>1</v>
      </c>
      <c r="H3686" s="217" t="e">
        <f>+VLOOKUP('PAA CONSOLIDADO'!P3689,LISTAS!$B$4:$C$17,2,0)</f>
        <v>#N/A</v>
      </c>
      <c r="I3686" s="217" t="e">
        <f>+VLOOKUP('PAA CONSOLIDADO'!Q3689,LISTAS!$B$22:$C$25,2,0)</f>
        <v>#N/A</v>
      </c>
      <c r="J3686" s="219">
        <f>'PAA CONSOLIDADO'!R3689</f>
        <v>0</v>
      </c>
      <c r="K3686" s="219">
        <f>+'PAA CONSOLIDADO'!S3689</f>
        <v>0</v>
      </c>
      <c r="L3686" s="217" t="e">
        <f>+VLOOKUP('PAA CONSOLIDADO'!T3689,LISTAS!$B$29:$C$31,2,0)</f>
        <v>#N/A</v>
      </c>
      <c r="M3686" s="217" t="e">
        <f>+VLOOKUP('PAA CONSOLIDADO'!U3689,LISTAS!$B$36:$C$39,2,0)</f>
        <v>#N/A</v>
      </c>
      <c r="N3686" s="217" t="str">
        <f t="shared" si="172"/>
        <v>Unidad de Contratación (1)</v>
      </c>
      <c r="O3686" s="217" t="str">
        <f t="shared" si="173"/>
        <v>CO-DC-11001</v>
      </c>
      <c r="P3686" s="217">
        <f>+'PAA CONSOLIDADO'!V3689</f>
        <v>0</v>
      </c>
      <c r="Q3686" s="217">
        <f>+'PAA CONSOLIDADO'!X3689</f>
        <v>0</v>
      </c>
      <c r="R3686" s="217">
        <f>+'PAA CONSOLIDADO'!Y3689</f>
        <v>0</v>
      </c>
    </row>
    <row r="3687" spans="1:18" s="217" customFormat="1" x14ac:dyDescent="0.25">
      <c r="A3687" s="211">
        <f>+'PAA CONSOLIDADO'!C3690</f>
        <v>0</v>
      </c>
      <c r="B3687" s="211">
        <f>+'PAA CONSOLIDADO'!I3690</f>
        <v>0</v>
      </c>
      <c r="C3687" s="217" t="str">
        <f>+CONCATENATE('PAA CONSOLIDADO'!A3690,"-",'PAA CONSOLIDADO'!D3690,"-",'PAA CONSOLIDADO'!K3690)</f>
        <v>--</v>
      </c>
      <c r="D3687" s="217" t="e">
        <f>+VLOOKUP('PAA CONSOLIDADO'!L3690,LISTAS!$D$4:$E$15,2,0)</f>
        <v>#N/A</v>
      </c>
      <c r="E3687" s="217" t="e">
        <f>+VLOOKUP('PAA CONSOLIDADO'!M3690,LISTAS!$D$4:$E$15,2,0)</f>
        <v>#N/A</v>
      </c>
      <c r="F3687" s="217">
        <f>+'PAA CONSOLIDADO'!O3690</f>
        <v>0</v>
      </c>
      <c r="G3687" s="217">
        <f t="shared" si="171"/>
        <v>1</v>
      </c>
      <c r="H3687" s="217" t="e">
        <f>+VLOOKUP('PAA CONSOLIDADO'!P3690,LISTAS!$B$4:$C$17,2,0)</f>
        <v>#N/A</v>
      </c>
      <c r="I3687" s="217" t="e">
        <f>+VLOOKUP('PAA CONSOLIDADO'!Q3690,LISTAS!$B$22:$C$25,2,0)</f>
        <v>#N/A</v>
      </c>
      <c r="J3687" s="219">
        <f>'PAA CONSOLIDADO'!R3690</f>
        <v>0</v>
      </c>
      <c r="K3687" s="219">
        <f>+'PAA CONSOLIDADO'!S3690</f>
        <v>0</v>
      </c>
      <c r="L3687" s="217" t="e">
        <f>+VLOOKUP('PAA CONSOLIDADO'!T3690,LISTAS!$B$29:$C$31,2,0)</f>
        <v>#N/A</v>
      </c>
      <c r="M3687" s="217" t="e">
        <f>+VLOOKUP('PAA CONSOLIDADO'!U3690,LISTAS!$B$36:$C$39,2,0)</f>
        <v>#N/A</v>
      </c>
      <c r="N3687" s="217" t="str">
        <f t="shared" si="172"/>
        <v>Unidad de Contratación (1)</v>
      </c>
      <c r="O3687" s="217" t="str">
        <f t="shared" si="173"/>
        <v>CO-DC-11001</v>
      </c>
      <c r="P3687" s="217">
        <f>+'PAA CONSOLIDADO'!V3690</f>
        <v>0</v>
      </c>
      <c r="Q3687" s="217">
        <f>+'PAA CONSOLIDADO'!X3690</f>
        <v>0</v>
      </c>
      <c r="R3687" s="217">
        <f>+'PAA CONSOLIDADO'!Y3690</f>
        <v>0</v>
      </c>
    </row>
    <row r="3688" spans="1:18" s="217" customFormat="1" x14ac:dyDescent="0.25">
      <c r="A3688" s="211">
        <f>+'PAA CONSOLIDADO'!C3691</f>
        <v>0</v>
      </c>
      <c r="B3688" s="211">
        <f>+'PAA CONSOLIDADO'!I3691</f>
        <v>0</v>
      </c>
      <c r="C3688" s="217" t="str">
        <f>+CONCATENATE('PAA CONSOLIDADO'!A3691,"-",'PAA CONSOLIDADO'!D3691,"-",'PAA CONSOLIDADO'!K3691)</f>
        <v>--</v>
      </c>
      <c r="D3688" s="217" t="e">
        <f>+VLOOKUP('PAA CONSOLIDADO'!L3691,LISTAS!$D$4:$E$15,2,0)</f>
        <v>#N/A</v>
      </c>
      <c r="E3688" s="217" t="e">
        <f>+VLOOKUP('PAA CONSOLIDADO'!M3691,LISTAS!$D$4:$E$15,2,0)</f>
        <v>#N/A</v>
      </c>
      <c r="F3688" s="217">
        <f>+'PAA CONSOLIDADO'!O3691</f>
        <v>0</v>
      </c>
      <c r="G3688" s="217">
        <f t="shared" si="171"/>
        <v>1</v>
      </c>
      <c r="H3688" s="217" t="e">
        <f>+VLOOKUP('PAA CONSOLIDADO'!P3691,LISTAS!$B$4:$C$17,2,0)</f>
        <v>#N/A</v>
      </c>
      <c r="I3688" s="217" t="e">
        <f>+VLOOKUP('PAA CONSOLIDADO'!Q3691,LISTAS!$B$22:$C$25,2,0)</f>
        <v>#N/A</v>
      </c>
      <c r="J3688" s="219">
        <f>'PAA CONSOLIDADO'!R3691</f>
        <v>0</v>
      </c>
      <c r="K3688" s="219">
        <f>+'PAA CONSOLIDADO'!S3691</f>
        <v>0</v>
      </c>
      <c r="L3688" s="217" t="e">
        <f>+VLOOKUP('PAA CONSOLIDADO'!T3691,LISTAS!$B$29:$C$31,2,0)</f>
        <v>#N/A</v>
      </c>
      <c r="M3688" s="217" t="e">
        <f>+VLOOKUP('PAA CONSOLIDADO'!U3691,LISTAS!$B$36:$C$39,2,0)</f>
        <v>#N/A</v>
      </c>
      <c r="N3688" s="217" t="str">
        <f t="shared" si="172"/>
        <v>Unidad de Contratación (1)</v>
      </c>
      <c r="O3688" s="217" t="str">
        <f t="shared" si="173"/>
        <v>CO-DC-11001</v>
      </c>
      <c r="P3688" s="217">
        <f>+'PAA CONSOLIDADO'!V3691</f>
        <v>0</v>
      </c>
      <c r="Q3688" s="217">
        <f>+'PAA CONSOLIDADO'!X3691</f>
        <v>0</v>
      </c>
      <c r="R3688" s="217">
        <f>+'PAA CONSOLIDADO'!Y3691</f>
        <v>0</v>
      </c>
    </row>
    <row r="3689" spans="1:18" s="217" customFormat="1" x14ac:dyDescent="0.25">
      <c r="A3689" s="211">
        <f>+'PAA CONSOLIDADO'!C3692</f>
        <v>0</v>
      </c>
      <c r="B3689" s="211">
        <f>+'PAA CONSOLIDADO'!I3692</f>
        <v>0</v>
      </c>
      <c r="C3689" s="217" t="str">
        <f>+CONCATENATE('PAA CONSOLIDADO'!A3692,"-",'PAA CONSOLIDADO'!D3692,"-",'PAA CONSOLIDADO'!K3692)</f>
        <v>--</v>
      </c>
      <c r="D3689" s="217" t="e">
        <f>+VLOOKUP('PAA CONSOLIDADO'!L3692,LISTAS!$D$4:$E$15,2,0)</f>
        <v>#N/A</v>
      </c>
      <c r="E3689" s="217" t="e">
        <f>+VLOOKUP('PAA CONSOLIDADO'!M3692,LISTAS!$D$4:$E$15,2,0)</f>
        <v>#N/A</v>
      </c>
      <c r="F3689" s="217">
        <f>+'PAA CONSOLIDADO'!O3692</f>
        <v>0</v>
      </c>
      <c r="G3689" s="217">
        <f t="shared" si="171"/>
        <v>1</v>
      </c>
      <c r="H3689" s="217" t="e">
        <f>+VLOOKUP('PAA CONSOLIDADO'!P3692,LISTAS!$B$4:$C$17,2,0)</f>
        <v>#N/A</v>
      </c>
      <c r="I3689" s="217" t="e">
        <f>+VLOOKUP('PAA CONSOLIDADO'!Q3692,LISTAS!$B$22:$C$25,2,0)</f>
        <v>#N/A</v>
      </c>
      <c r="J3689" s="219">
        <f>'PAA CONSOLIDADO'!R3692</f>
        <v>0</v>
      </c>
      <c r="K3689" s="219">
        <f>+'PAA CONSOLIDADO'!S3692</f>
        <v>0</v>
      </c>
      <c r="L3689" s="217" t="e">
        <f>+VLOOKUP('PAA CONSOLIDADO'!T3692,LISTAS!$B$29:$C$31,2,0)</f>
        <v>#N/A</v>
      </c>
      <c r="M3689" s="217" t="e">
        <f>+VLOOKUP('PAA CONSOLIDADO'!U3692,LISTAS!$B$36:$C$39,2,0)</f>
        <v>#N/A</v>
      </c>
      <c r="N3689" s="217" t="str">
        <f t="shared" si="172"/>
        <v>Unidad de Contratación (1)</v>
      </c>
      <c r="O3689" s="217" t="str">
        <f t="shared" si="173"/>
        <v>CO-DC-11001</v>
      </c>
      <c r="P3689" s="217">
        <f>+'PAA CONSOLIDADO'!V3692</f>
        <v>0</v>
      </c>
      <c r="Q3689" s="217">
        <f>+'PAA CONSOLIDADO'!X3692</f>
        <v>0</v>
      </c>
      <c r="R3689" s="217">
        <f>+'PAA CONSOLIDADO'!Y3692</f>
        <v>0</v>
      </c>
    </row>
    <row r="3690" spans="1:18" s="217" customFormat="1" x14ac:dyDescent="0.25">
      <c r="A3690" s="211">
        <f>+'PAA CONSOLIDADO'!C3693</f>
        <v>0</v>
      </c>
      <c r="B3690" s="211">
        <f>+'PAA CONSOLIDADO'!I3693</f>
        <v>0</v>
      </c>
      <c r="C3690" s="217" t="str">
        <f>+CONCATENATE('PAA CONSOLIDADO'!A3693,"-",'PAA CONSOLIDADO'!D3693,"-",'PAA CONSOLIDADO'!K3693)</f>
        <v>--</v>
      </c>
      <c r="D3690" s="217" t="e">
        <f>+VLOOKUP('PAA CONSOLIDADO'!L3693,LISTAS!$D$4:$E$15,2,0)</f>
        <v>#N/A</v>
      </c>
      <c r="E3690" s="217" t="e">
        <f>+VLOOKUP('PAA CONSOLIDADO'!M3693,LISTAS!$D$4:$E$15,2,0)</f>
        <v>#N/A</v>
      </c>
      <c r="F3690" s="217">
        <f>+'PAA CONSOLIDADO'!O3693</f>
        <v>0</v>
      </c>
      <c r="G3690" s="217">
        <f t="shared" si="171"/>
        <v>1</v>
      </c>
      <c r="H3690" s="217" t="e">
        <f>+VLOOKUP('PAA CONSOLIDADO'!P3693,LISTAS!$B$4:$C$17,2,0)</f>
        <v>#N/A</v>
      </c>
      <c r="I3690" s="217" t="e">
        <f>+VLOOKUP('PAA CONSOLIDADO'!Q3693,LISTAS!$B$22:$C$25,2,0)</f>
        <v>#N/A</v>
      </c>
      <c r="J3690" s="219">
        <f>'PAA CONSOLIDADO'!R3693</f>
        <v>0</v>
      </c>
      <c r="K3690" s="219">
        <f>+'PAA CONSOLIDADO'!S3693</f>
        <v>0</v>
      </c>
      <c r="L3690" s="217" t="e">
        <f>+VLOOKUP('PAA CONSOLIDADO'!T3693,LISTAS!$B$29:$C$31,2,0)</f>
        <v>#N/A</v>
      </c>
      <c r="M3690" s="217" t="e">
        <f>+VLOOKUP('PAA CONSOLIDADO'!U3693,LISTAS!$B$36:$C$39,2,0)</f>
        <v>#N/A</v>
      </c>
      <c r="N3690" s="217" t="str">
        <f t="shared" si="172"/>
        <v>Unidad de Contratación (1)</v>
      </c>
      <c r="O3690" s="217" t="str">
        <f t="shared" si="173"/>
        <v>CO-DC-11001</v>
      </c>
      <c r="P3690" s="217">
        <f>+'PAA CONSOLIDADO'!V3693</f>
        <v>0</v>
      </c>
      <c r="Q3690" s="217">
        <f>+'PAA CONSOLIDADO'!X3693</f>
        <v>0</v>
      </c>
      <c r="R3690" s="217">
        <f>+'PAA CONSOLIDADO'!Y3693</f>
        <v>0</v>
      </c>
    </row>
    <row r="3691" spans="1:18" s="217" customFormat="1" x14ac:dyDescent="0.25">
      <c r="A3691" s="211">
        <f>+'PAA CONSOLIDADO'!C3694</f>
        <v>0</v>
      </c>
      <c r="B3691" s="211">
        <f>+'PAA CONSOLIDADO'!I3694</f>
        <v>0</v>
      </c>
      <c r="C3691" s="217" t="str">
        <f>+CONCATENATE('PAA CONSOLIDADO'!A3694,"-",'PAA CONSOLIDADO'!D3694,"-",'PAA CONSOLIDADO'!K3694)</f>
        <v>--</v>
      </c>
      <c r="D3691" s="217" t="e">
        <f>+VLOOKUP('PAA CONSOLIDADO'!L3694,LISTAS!$D$4:$E$15,2,0)</f>
        <v>#N/A</v>
      </c>
      <c r="E3691" s="217" t="e">
        <f>+VLOOKUP('PAA CONSOLIDADO'!M3694,LISTAS!$D$4:$E$15,2,0)</f>
        <v>#N/A</v>
      </c>
      <c r="F3691" s="217">
        <f>+'PAA CONSOLIDADO'!O3694</f>
        <v>0</v>
      </c>
      <c r="G3691" s="217">
        <f t="shared" si="171"/>
        <v>1</v>
      </c>
      <c r="H3691" s="217" t="e">
        <f>+VLOOKUP('PAA CONSOLIDADO'!P3694,LISTAS!$B$4:$C$17,2,0)</f>
        <v>#N/A</v>
      </c>
      <c r="I3691" s="217" t="e">
        <f>+VLOOKUP('PAA CONSOLIDADO'!Q3694,LISTAS!$B$22:$C$25,2,0)</f>
        <v>#N/A</v>
      </c>
      <c r="J3691" s="219">
        <f>'PAA CONSOLIDADO'!R3694</f>
        <v>0</v>
      </c>
      <c r="K3691" s="219">
        <f>+'PAA CONSOLIDADO'!S3694</f>
        <v>0</v>
      </c>
      <c r="L3691" s="217" t="e">
        <f>+VLOOKUP('PAA CONSOLIDADO'!T3694,LISTAS!$B$29:$C$31,2,0)</f>
        <v>#N/A</v>
      </c>
      <c r="M3691" s="217" t="e">
        <f>+VLOOKUP('PAA CONSOLIDADO'!U3694,LISTAS!$B$36:$C$39,2,0)</f>
        <v>#N/A</v>
      </c>
      <c r="N3691" s="217" t="str">
        <f t="shared" si="172"/>
        <v>Unidad de Contratación (1)</v>
      </c>
      <c r="O3691" s="217" t="str">
        <f t="shared" si="173"/>
        <v>CO-DC-11001</v>
      </c>
      <c r="P3691" s="217">
        <f>+'PAA CONSOLIDADO'!V3694</f>
        <v>0</v>
      </c>
      <c r="Q3691" s="217">
        <f>+'PAA CONSOLIDADO'!X3694</f>
        <v>0</v>
      </c>
      <c r="R3691" s="217">
        <f>+'PAA CONSOLIDADO'!Y3694</f>
        <v>0</v>
      </c>
    </row>
    <row r="3692" spans="1:18" s="217" customFormat="1" x14ac:dyDescent="0.25">
      <c r="A3692" s="211">
        <f>+'PAA CONSOLIDADO'!C3695</f>
        <v>0</v>
      </c>
      <c r="B3692" s="211">
        <f>+'PAA CONSOLIDADO'!I3695</f>
        <v>0</v>
      </c>
      <c r="C3692" s="217" t="str">
        <f>+CONCATENATE('PAA CONSOLIDADO'!A3695,"-",'PAA CONSOLIDADO'!D3695,"-",'PAA CONSOLIDADO'!K3695)</f>
        <v>--</v>
      </c>
      <c r="D3692" s="217" t="e">
        <f>+VLOOKUP('PAA CONSOLIDADO'!L3695,LISTAS!$D$4:$E$15,2,0)</f>
        <v>#N/A</v>
      </c>
      <c r="E3692" s="217" t="e">
        <f>+VLOOKUP('PAA CONSOLIDADO'!M3695,LISTAS!$D$4:$E$15,2,0)</f>
        <v>#N/A</v>
      </c>
      <c r="F3692" s="217">
        <f>+'PAA CONSOLIDADO'!O3695</f>
        <v>0</v>
      </c>
      <c r="G3692" s="217">
        <f t="shared" si="171"/>
        <v>1</v>
      </c>
      <c r="H3692" s="217" t="e">
        <f>+VLOOKUP('PAA CONSOLIDADO'!P3695,LISTAS!$B$4:$C$17,2,0)</f>
        <v>#N/A</v>
      </c>
      <c r="I3692" s="217" t="e">
        <f>+VLOOKUP('PAA CONSOLIDADO'!Q3695,LISTAS!$B$22:$C$25,2,0)</f>
        <v>#N/A</v>
      </c>
      <c r="J3692" s="219">
        <f>'PAA CONSOLIDADO'!R3695</f>
        <v>0</v>
      </c>
      <c r="K3692" s="219">
        <f>+'PAA CONSOLIDADO'!S3695</f>
        <v>0</v>
      </c>
      <c r="L3692" s="217" t="e">
        <f>+VLOOKUP('PAA CONSOLIDADO'!T3695,LISTAS!$B$29:$C$31,2,0)</f>
        <v>#N/A</v>
      </c>
      <c r="M3692" s="217" t="e">
        <f>+VLOOKUP('PAA CONSOLIDADO'!U3695,LISTAS!$B$36:$C$39,2,0)</f>
        <v>#N/A</v>
      </c>
      <c r="N3692" s="217" t="str">
        <f t="shared" si="172"/>
        <v>Unidad de Contratación (1)</v>
      </c>
      <c r="O3692" s="217" t="str">
        <f t="shared" si="173"/>
        <v>CO-DC-11001</v>
      </c>
      <c r="P3692" s="217">
        <f>+'PAA CONSOLIDADO'!V3695</f>
        <v>0</v>
      </c>
      <c r="Q3692" s="217">
        <f>+'PAA CONSOLIDADO'!X3695</f>
        <v>0</v>
      </c>
      <c r="R3692" s="217">
        <f>+'PAA CONSOLIDADO'!Y3695</f>
        <v>0</v>
      </c>
    </row>
    <row r="3693" spans="1:18" s="217" customFormat="1" x14ac:dyDescent="0.25">
      <c r="A3693" s="211">
        <f>+'PAA CONSOLIDADO'!C3696</f>
        <v>0</v>
      </c>
      <c r="B3693" s="211">
        <f>+'PAA CONSOLIDADO'!I3696</f>
        <v>0</v>
      </c>
      <c r="C3693" s="217" t="str">
        <f>+CONCATENATE('PAA CONSOLIDADO'!A3696,"-",'PAA CONSOLIDADO'!D3696,"-",'PAA CONSOLIDADO'!K3696)</f>
        <v>--</v>
      </c>
      <c r="D3693" s="217" t="e">
        <f>+VLOOKUP('PAA CONSOLIDADO'!L3696,LISTAS!$D$4:$E$15,2,0)</f>
        <v>#N/A</v>
      </c>
      <c r="E3693" s="217" t="e">
        <f>+VLOOKUP('PAA CONSOLIDADO'!M3696,LISTAS!$D$4:$E$15,2,0)</f>
        <v>#N/A</v>
      </c>
      <c r="F3693" s="217">
        <f>+'PAA CONSOLIDADO'!O3696</f>
        <v>0</v>
      </c>
      <c r="G3693" s="217">
        <f t="shared" si="171"/>
        <v>1</v>
      </c>
      <c r="H3693" s="217" t="e">
        <f>+VLOOKUP('PAA CONSOLIDADO'!P3696,LISTAS!$B$4:$C$17,2,0)</f>
        <v>#N/A</v>
      </c>
      <c r="I3693" s="217" t="e">
        <f>+VLOOKUP('PAA CONSOLIDADO'!Q3696,LISTAS!$B$22:$C$25,2,0)</f>
        <v>#N/A</v>
      </c>
      <c r="J3693" s="219">
        <f>'PAA CONSOLIDADO'!R3696</f>
        <v>0</v>
      </c>
      <c r="K3693" s="219">
        <f>+'PAA CONSOLIDADO'!S3696</f>
        <v>0</v>
      </c>
      <c r="L3693" s="217" t="e">
        <f>+VLOOKUP('PAA CONSOLIDADO'!T3696,LISTAS!$B$29:$C$31,2,0)</f>
        <v>#N/A</v>
      </c>
      <c r="M3693" s="217" t="e">
        <f>+VLOOKUP('PAA CONSOLIDADO'!U3696,LISTAS!$B$36:$C$39,2,0)</f>
        <v>#N/A</v>
      </c>
      <c r="N3693" s="217" t="str">
        <f t="shared" si="172"/>
        <v>Unidad de Contratación (1)</v>
      </c>
      <c r="O3693" s="217" t="str">
        <f t="shared" si="173"/>
        <v>CO-DC-11001</v>
      </c>
      <c r="P3693" s="217">
        <f>+'PAA CONSOLIDADO'!V3696</f>
        <v>0</v>
      </c>
      <c r="Q3693" s="217">
        <f>+'PAA CONSOLIDADO'!X3696</f>
        <v>0</v>
      </c>
      <c r="R3693" s="217">
        <f>+'PAA CONSOLIDADO'!Y3696</f>
        <v>0</v>
      </c>
    </row>
    <row r="3694" spans="1:18" s="217" customFormat="1" x14ac:dyDescent="0.25">
      <c r="A3694" s="211">
        <f>+'PAA CONSOLIDADO'!C3697</f>
        <v>0</v>
      </c>
      <c r="B3694" s="211">
        <f>+'PAA CONSOLIDADO'!I3697</f>
        <v>0</v>
      </c>
      <c r="C3694" s="217" t="str">
        <f>+CONCATENATE('PAA CONSOLIDADO'!A3697,"-",'PAA CONSOLIDADO'!D3697,"-",'PAA CONSOLIDADO'!K3697)</f>
        <v>--</v>
      </c>
      <c r="D3694" s="217" t="e">
        <f>+VLOOKUP('PAA CONSOLIDADO'!L3697,LISTAS!$D$4:$E$15,2,0)</f>
        <v>#N/A</v>
      </c>
      <c r="E3694" s="217" t="e">
        <f>+VLOOKUP('PAA CONSOLIDADO'!M3697,LISTAS!$D$4:$E$15,2,0)</f>
        <v>#N/A</v>
      </c>
      <c r="F3694" s="217">
        <f>+'PAA CONSOLIDADO'!O3697</f>
        <v>0</v>
      </c>
      <c r="G3694" s="217">
        <f t="shared" si="171"/>
        <v>1</v>
      </c>
      <c r="H3694" s="217" t="e">
        <f>+VLOOKUP('PAA CONSOLIDADO'!P3697,LISTAS!$B$4:$C$17,2,0)</f>
        <v>#N/A</v>
      </c>
      <c r="I3694" s="217" t="e">
        <f>+VLOOKUP('PAA CONSOLIDADO'!Q3697,LISTAS!$B$22:$C$25,2,0)</f>
        <v>#N/A</v>
      </c>
      <c r="J3694" s="219">
        <f>'PAA CONSOLIDADO'!R3697</f>
        <v>0</v>
      </c>
      <c r="K3694" s="219">
        <f>+'PAA CONSOLIDADO'!S3697</f>
        <v>0</v>
      </c>
      <c r="L3694" s="217" t="e">
        <f>+VLOOKUP('PAA CONSOLIDADO'!T3697,LISTAS!$B$29:$C$31,2,0)</f>
        <v>#N/A</v>
      </c>
      <c r="M3694" s="217" t="e">
        <f>+VLOOKUP('PAA CONSOLIDADO'!U3697,LISTAS!$B$36:$C$39,2,0)</f>
        <v>#N/A</v>
      </c>
      <c r="N3694" s="217" t="str">
        <f t="shared" si="172"/>
        <v>Unidad de Contratación (1)</v>
      </c>
      <c r="O3694" s="217" t="str">
        <f t="shared" si="173"/>
        <v>CO-DC-11001</v>
      </c>
      <c r="P3694" s="217">
        <f>+'PAA CONSOLIDADO'!V3697</f>
        <v>0</v>
      </c>
      <c r="Q3694" s="217">
        <f>+'PAA CONSOLIDADO'!X3697</f>
        <v>0</v>
      </c>
      <c r="R3694" s="217">
        <f>+'PAA CONSOLIDADO'!Y3697</f>
        <v>0</v>
      </c>
    </row>
    <row r="3695" spans="1:18" s="217" customFormat="1" x14ac:dyDescent="0.25">
      <c r="A3695" s="211">
        <f>+'PAA CONSOLIDADO'!C3698</f>
        <v>0</v>
      </c>
      <c r="B3695" s="211">
        <f>+'PAA CONSOLIDADO'!I3698</f>
        <v>0</v>
      </c>
      <c r="C3695" s="217" t="str">
        <f>+CONCATENATE('PAA CONSOLIDADO'!A3698,"-",'PAA CONSOLIDADO'!D3698,"-",'PAA CONSOLIDADO'!K3698)</f>
        <v>--</v>
      </c>
      <c r="D3695" s="217" t="e">
        <f>+VLOOKUP('PAA CONSOLIDADO'!L3698,LISTAS!$D$4:$E$15,2,0)</f>
        <v>#N/A</v>
      </c>
      <c r="E3695" s="217" t="e">
        <f>+VLOOKUP('PAA CONSOLIDADO'!M3698,LISTAS!$D$4:$E$15,2,0)</f>
        <v>#N/A</v>
      </c>
      <c r="F3695" s="217">
        <f>+'PAA CONSOLIDADO'!O3698</f>
        <v>0</v>
      </c>
      <c r="G3695" s="217">
        <f t="shared" si="171"/>
        <v>1</v>
      </c>
      <c r="H3695" s="217" t="e">
        <f>+VLOOKUP('PAA CONSOLIDADO'!P3698,LISTAS!$B$4:$C$17,2,0)</f>
        <v>#N/A</v>
      </c>
      <c r="I3695" s="217" t="e">
        <f>+VLOOKUP('PAA CONSOLIDADO'!Q3698,LISTAS!$B$22:$C$25,2,0)</f>
        <v>#N/A</v>
      </c>
      <c r="J3695" s="219">
        <f>'PAA CONSOLIDADO'!R3698</f>
        <v>0</v>
      </c>
      <c r="K3695" s="219">
        <f>+'PAA CONSOLIDADO'!S3698</f>
        <v>0</v>
      </c>
      <c r="L3695" s="217" t="e">
        <f>+VLOOKUP('PAA CONSOLIDADO'!T3698,LISTAS!$B$29:$C$31,2,0)</f>
        <v>#N/A</v>
      </c>
      <c r="M3695" s="217" t="e">
        <f>+VLOOKUP('PAA CONSOLIDADO'!U3698,LISTAS!$B$36:$C$39,2,0)</f>
        <v>#N/A</v>
      </c>
      <c r="N3695" s="217" t="str">
        <f t="shared" si="172"/>
        <v>Unidad de Contratación (1)</v>
      </c>
      <c r="O3695" s="217" t="str">
        <f t="shared" si="173"/>
        <v>CO-DC-11001</v>
      </c>
      <c r="P3695" s="217">
        <f>+'PAA CONSOLIDADO'!V3698</f>
        <v>0</v>
      </c>
      <c r="Q3695" s="217">
        <f>+'PAA CONSOLIDADO'!X3698</f>
        <v>0</v>
      </c>
      <c r="R3695" s="217">
        <f>+'PAA CONSOLIDADO'!Y3698</f>
        <v>0</v>
      </c>
    </row>
    <row r="3696" spans="1:18" s="217" customFormat="1" x14ac:dyDescent="0.25">
      <c r="A3696" s="211">
        <f>+'PAA CONSOLIDADO'!C3699</f>
        <v>0</v>
      </c>
      <c r="B3696" s="211">
        <f>+'PAA CONSOLIDADO'!I3699</f>
        <v>0</v>
      </c>
      <c r="C3696" s="217" t="str">
        <f>+CONCATENATE('PAA CONSOLIDADO'!A3699,"-",'PAA CONSOLIDADO'!D3699,"-",'PAA CONSOLIDADO'!K3699)</f>
        <v>--</v>
      </c>
      <c r="D3696" s="217" t="e">
        <f>+VLOOKUP('PAA CONSOLIDADO'!L3699,LISTAS!$D$4:$E$15,2,0)</f>
        <v>#N/A</v>
      </c>
      <c r="E3696" s="217" t="e">
        <f>+VLOOKUP('PAA CONSOLIDADO'!M3699,LISTAS!$D$4:$E$15,2,0)</f>
        <v>#N/A</v>
      </c>
      <c r="F3696" s="217">
        <f>+'PAA CONSOLIDADO'!O3699</f>
        <v>0</v>
      </c>
      <c r="G3696" s="217">
        <f t="shared" si="171"/>
        <v>1</v>
      </c>
      <c r="H3696" s="217" t="e">
        <f>+VLOOKUP('PAA CONSOLIDADO'!P3699,LISTAS!$B$4:$C$17,2,0)</f>
        <v>#N/A</v>
      </c>
      <c r="I3696" s="217" t="e">
        <f>+VLOOKUP('PAA CONSOLIDADO'!Q3699,LISTAS!$B$22:$C$25,2,0)</f>
        <v>#N/A</v>
      </c>
      <c r="J3696" s="219">
        <f>'PAA CONSOLIDADO'!R3699</f>
        <v>0</v>
      </c>
      <c r="K3696" s="219">
        <f>+'PAA CONSOLIDADO'!S3699</f>
        <v>0</v>
      </c>
      <c r="L3696" s="217" t="e">
        <f>+VLOOKUP('PAA CONSOLIDADO'!T3699,LISTAS!$B$29:$C$31,2,0)</f>
        <v>#N/A</v>
      </c>
      <c r="M3696" s="217" t="e">
        <f>+VLOOKUP('PAA CONSOLIDADO'!U3699,LISTAS!$B$36:$C$39,2,0)</f>
        <v>#N/A</v>
      </c>
      <c r="N3696" s="217" t="str">
        <f t="shared" si="172"/>
        <v>Unidad de Contratación (1)</v>
      </c>
      <c r="O3696" s="217" t="str">
        <f t="shared" si="173"/>
        <v>CO-DC-11001</v>
      </c>
      <c r="P3696" s="217">
        <f>+'PAA CONSOLIDADO'!V3699</f>
        <v>0</v>
      </c>
      <c r="Q3696" s="217">
        <f>+'PAA CONSOLIDADO'!X3699</f>
        <v>0</v>
      </c>
      <c r="R3696" s="217">
        <f>+'PAA CONSOLIDADO'!Y3699</f>
        <v>0</v>
      </c>
    </row>
    <row r="3697" spans="1:18" s="217" customFormat="1" x14ac:dyDescent="0.25">
      <c r="A3697" s="211">
        <f>+'PAA CONSOLIDADO'!C3700</f>
        <v>0</v>
      </c>
      <c r="B3697" s="211">
        <f>+'PAA CONSOLIDADO'!I3700</f>
        <v>0</v>
      </c>
      <c r="C3697" s="217" t="str">
        <f>+CONCATENATE('PAA CONSOLIDADO'!A3700,"-",'PAA CONSOLIDADO'!D3700,"-",'PAA CONSOLIDADO'!K3700)</f>
        <v>--</v>
      </c>
      <c r="D3697" s="217" t="e">
        <f>+VLOOKUP('PAA CONSOLIDADO'!L3700,LISTAS!$D$4:$E$15,2,0)</f>
        <v>#N/A</v>
      </c>
      <c r="E3697" s="217" t="e">
        <f>+VLOOKUP('PAA CONSOLIDADO'!M3700,LISTAS!$D$4:$E$15,2,0)</f>
        <v>#N/A</v>
      </c>
      <c r="F3697" s="217">
        <f>+'PAA CONSOLIDADO'!O3700</f>
        <v>0</v>
      </c>
      <c r="G3697" s="217">
        <f t="shared" si="171"/>
        <v>1</v>
      </c>
      <c r="H3697" s="217" t="e">
        <f>+VLOOKUP('PAA CONSOLIDADO'!P3700,LISTAS!$B$4:$C$17,2,0)</f>
        <v>#N/A</v>
      </c>
      <c r="I3697" s="217" t="e">
        <f>+VLOOKUP('PAA CONSOLIDADO'!Q3700,LISTAS!$B$22:$C$25,2,0)</f>
        <v>#N/A</v>
      </c>
      <c r="J3697" s="219">
        <f>'PAA CONSOLIDADO'!R3700</f>
        <v>0</v>
      </c>
      <c r="K3697" s="219">
        <f>+'PAA CONSOLIDADO'!S3700</f>
        <v>0</v>
      </c>
      <c r="L3697" s="217" t="e">
        <f>+VLOOKUP('PAA CONSOLIDADO'!T3700,LISTAS!$B$29:$C$31,2,0)</f>
        <v>#N/A</v>
      </c>
      <c r="M3697" s="217" t="e">
        <f>+VLOOKUP('PAA CONSOLIDADO'!U3700,LISTAS!$B$36:$C$39,2,0)</f>
        <v>#N/A</v>
      </c>
      <c r="N3697" s="217" t="str">
        <f t="shared" si="172"/>
        <v>Unidad de Contratación (1)</v>
      </c>
      <c r="O3697" s="217" t="str">
        <f t="shared" si="173"/>
        <v>CO-DC-11001</v>
      </c>
      <c r="P3697" s="217">
        <f>+'PAA CONSOLIDADO'!V3700</f>
        <v>0</v>
      </c>
      <c r="Q3697" s="217">
        <f>+'PAA CONSOLIDADO'!X3700</f>
        <v>0</v>
      </c>
      <c r="R3697" s="217">
        <f>+'PAA CONSOLIDADO'!Y3700</f>
        <v>0</v>
      </c>
    </row>
    <row r="3698" spans="1:18" s="217" customFormat="1" x14ac:dyDescent="0.25">
      <c r="A3698" s="211">
        <f>+'PAA CONSOLIDADO'!C3701</f>
        <v>0</v>
      </c>
      <c r="B3698" s="211">
        <f>+'PAA CONSOLIDADO'!I3701</f>
        <v>0</v>
      </c>
      <c r="C3698" s="217" t="str">
        <f>+CONCATENATE('PAA CONSOLIDADO'!A3701,"-",'PAA CONSOLIDADO'!D3701,"-",'PAA CONSOLIDADO'!K3701)</f>
        <v>--</v>
      </c>
      <c r="D3698" s="217" t="e">
        <f>+VLOOKUP('PAA CONSOLIDADO'!L3701,LISTAS!$D$4:$E$15,2,0)</f>
        <v>#N/A</v>
      </c>
      <c r="E3698" s="217" t="e">
        <f>+VLOOKUP('PAA CONSOLIDADO'!M3701,LISTAS!$D$4:$E$15,2,0)</f>
        <v>#N/A</v>
      </c>
      <c r="F3698" s="217">
        <f>+'PAA CONSOLIDADO'!O3701</f>
        <v>0</v>
      </c>
      <c r="G3698" s="217">
        <f t="shared" si="171"/>
        <v>1</v>
      </c>
      <c r="H3698" s="217" t="e">
        <f>+VLOOKUP('PAA CONSOLIDADO'!P3701,LISTAS!$B$4:$C$17,2,0)</f>
        <v>#N/A</v>
      </c>
      <c r="I3698" s="217" t="e">
        <f>+VLOOKUP('PAA CONSOLIDADO'!Q3701,LISTAS!$B$22:$C$25,2,0)</f>
        <v>#N/A</v>
      </c>
      <c r="J3698" s="219">
        <f>'PAA CONSOLIDADO'!R3701</f>
        <v>0</v>
      </c>
      <c r="K3698" s="219">
        <f>+'PAA CONSOLIDADO'!S3701</f>
        <v>0</v>
      </c>
      <c r="L3698" s="217" t="e">
        <f>+VLOOKUP('PAA CONSOLIDADO'!T3701,LISTAS!$B$29:$C$31,2,0)</f>
        <v>#N/A</v>
      </c>
      <c r="M3698" s="217" t="e">
        <f>+VLOOKUP('PAA CONSOLIDADO'!U3701,LISTAS!$B$36:$C$39,2,0)</f>
        <v>#N/A</v>
      </c>
      <c r="N3698" s="217" t="str">
        <f t="shared" si="172"/>
        <v>Unidad de Contratación (1)</v>
      </c>
      <c r="O3698" s="217" t="str">
        <f t="shared" si="173"/>
        <v>CO-DC-11001</v>
      </c>
      <c r="P3698" s="217">
        <f>+'PAA CONSOLIDADO'!V3701</f>
        <v>0</v>
      </c>
      <c r="Q3698" s="217">
        <f>+'PAA CONSOLIDADO'!X3701</f>
        <v>0</v>
      </c>
      <c r="R3698" s="217">
        <f>+'PAA CONSOLIDADO'!Y3701</f>
        <v>0</v>
      </c>
    </row>
    <row r="3699" spans="1:18" s="217" customFormat="1" x14ac:dyDescent="0.25">
      <c r="A3699" s="211">
        <f>+'PAA CONSOLIDADO'!C3702</f>
        <v>0</v>
      </c>
      <c r="B3699" s="211">
        <f>+'PAA CONSOLIDADO'!I3702</f>
        <v>0</v>
      </c>
      <c r="C3699" s="217" t="str">
        <f>+CONCATENATE('PAA CONSOLIDADO'!A3702,"-",'PAA CONSOLIDADO'!D3702,"-",'PAA CONSOLIDADO'!K3702)</f>
        <v>--</v>
      </c>
      <c r="D3699" s="217" t="e">
        <f>+VLOOKUP('PAA CONSOLIDADO'!L3702,LISTAS!$D$4:$E$15,2,0)</f>
        <v>#N/A</v>
      </c>
      <c r="E3699" s="217" t="e">
        <f>+VLOOKUP('PAA CONSOLIDADO'!M3702,LISTAS!$D$4:$E$15,2,0)</f>
        <v>#N/A</v>
      </c>
      <c r="F3699" s="217">
        <f>+'PAA CONSOLIDADO'!O3702</f>
        <v>0</v>
      </c>
      <c r="G3699" s="217">
        <f t="shared" si="171"/>
        <v>1</v>
      </c>
      <c r="H3699" s="217" t="e">
        <f>+VLOOKUP('PAA CONSOLIDADO'!P3702,LISTAS!$B$4:$C$17,2,0)</f>
        <v>#N/A</v>
      </c>
      <c r="I3699" s="217" t="e">
        <f>+VLOOKUP('PAA CONSOLIDADO'!Q3702,LISTAS!$B$22:$C$25,2,0)</f>
        <v>#N/A</v>
      </c>
      <c r="J3699" s="219">
        <f>'PAA CONSOLIDADO'!R3702</f>
        <v>0</v>
      </c>
      <c r="K3699" s="219">
        <f>+'PAA CONSOLIDADO'!S3702</f>
        <v>0</v>
      </c>
      <c r="L3699" s="217" t="e">
        <f>+VLOOKUP('PAA CONSOLIDADO'!T3702,LISTAS!$B$29:$C$31,2,0)</f>
        <v>#N/A</v>
      </c>
      <c r="M3699" s="217" t="e">
        <f>+VLOOKUP('PAA CONSOLIDADO'!U3702,LISTAS!$B$36:$C$39,2,0)</f>
        <v>#N/A</v>
      </c>
      <c r="N3699" s="217" t="str">
        <f t="shared" si="172"/>
        <v>Unidad de Contratación (1)</v>
      </c>
      <c r="O3699" s="217" t="str">
        <f t="shared" si="173"/>
        <v>CO-DC-11001</v>
      </c>
      <c r="P3699" s="217">
        <f>+'PAA CONSOLIDADO'!V3702</f>
        <v>0</v>
      </c>
      <c r="Q3699" s="217">
        <f>+'PAA CONSOLIDADO'!X3702</f>
        <v>0</v>
      </c>
      <c r="R3699" s="217">
        <f>+'PAA CONSOLIDADO'!Y3702</f>
        <v>0</v>
      </c>
    </row>
    <row r="3700" spans="1:18" s="217" customFormat="1" x14ac:dyDescent="0.25">
      <c r="A3700" s="211">
        <f>+'PAA CONSOLIDADO'!C3703</f>
        <v>0</v>
      </c>
      <c r="B3700" s="211">
        <f>+'PAA CONSOLIDADO'!I3703</f>
        <v>0</v>
      </c>
      <c r="C3700" s="217" t="str">
        <f>+CONCATENATE('PAA CONSOLIDADO'!A3703,"-",'PAA CONSOLIDADO'!D3703,"-",'PAA CONSOLIDADO'!K3703)</f>
        <v>--</v>
      </c>
      <c r="D3700" s="217" t="e">
        <f>+VLOOKUP('PAA CONSOLIDADO'!L3703,LISTAS!$D$4:$E$15,2,0)</f>
        <v>#N/A</v>
      </c>
      <c r="E3700" s="217" t="e">
        <f>+VLOOKUP('PAA CONSOLIDADO'!M3703,LISTAS!$D$4:$E$15,2,0)</f>
        <v>#N/A</v>
      </c>
      <c r="F3700" s="217">
        <f>+'PAA CONSOLIDADO'!O3703</f>
        <v>0</v>
      </c>
      <c r="G3700" s="217">
        <f t="shared" si="171"/>
        <v>1</v>
      </c>
      <c r="H3700" s="217" t="e">
        <f>+VLOOKUP('PAA CONSOLIDADO'!P3703,LISTAS!$B$4:$C$17,2,0)</f>
        <v>#N/A</v>
      </c>
      <c r="I3700" s="217" t="e">
        <f>+VLOOKUP('PAA CONSOLIDADO'!Q3703,LISTAS!$B$22:$C$25,2,0)</f>
        <v>#N/A</v>
      </c>
      <c r="J3700" s="219">
        <f>'PAA CONSOLIDADO'!R3703</f>
        <v>0</v>
      </c>
      <c r="K3700" s="219">
        <f>+'PAA CONSOLIDADO'!S3703</f>
        <v>0</v>
      </c>
      <c r="L3700" s="217" t="e">
        <f>+VLOOKUP('PAA CONSOLIDADO'!T3703,LISTAS!$B$29:$C$31,2,0)</f>
        <v>#N/A</v>
      </c>
      <c r="M3700" s="217" t="e">
        <f>+VLOOKUP('PAA CONSOLIDADO'!U3703,LISTAS!$B$36:$C$39,2,0)</f>
        <v>#N/A</v>
      </c>
      <c r="N3700" s="217" t="str">
        <f t="shared" si="172"/>
        <v>Unidad de Contratación (1)</v>
      </c>
      <c r="O3700" s="217" t="str">
        <f t="shared" si="173"/>
        <v>CO-DC-11001</v>
      </c>
      <c r="P3700" s="217">
        <f>+'PAA CONSOLIDADO'!V3703</f>
        <v>0</v>
      </c>
      <c r="Q3700" s="217">
        <f>+'PAA CONSOLIDADO'!X3703</f>
        <v>0</v>
      </c>
      <c r="R3700" s="217">
        <f>+'PAA CONSOLIDADO'!Y3703</f>
        <v>0</v>
      </c>
    </row>
    <row r="3701" spans="1:18" s="217" customFormat="1" x14ac:dyDescent="0.25">
      <c r="A3701" s="211">
        <f>+'PAA CONSOLIDADO'!C3704</f>
        <v>0</v>
      </c>
      <c r="B3701" s="211">
        <f>+'PAA CONSOLIDADO'!I3704</f>
        <v>0</v>
      </c>
      <c r="C3701" s="217" t="str">
        <f>+CONCATENATE('PAA CONSOLIDADO'!A3704,"-",'PAA CONSOLIDADO'!D3704,"-",'PAA CONSOLIDADO'!K3704)</f>
        <v>--</v>
      </c>
      <c r="D3701" s="217" t="e">
        <f>+VLOOKUP('PAA CONSOLIDADO'!L3704,LISTAS!$D$4:$E$15,2,0)</f>
        <v>#N/A</v>
      </c>
      <c r="E3701" s="217" t="e">
        <f>+VLOOKUP('PAA CONSOLIDADO'!M3704,LISTAS!$D$4:$E$15,2,0)</f>
        <v>#N/A</v>
      </c>
      <c r="F3701" s="217">
        <f>+'PAA CONSOLIDADO'!O3704</f>
        <v>0</v>
      </c>
      <c r="G3701" s="217">
        <f t="shared" si="171"/>
        <v>1</v>
      </c>
      <c r="H3701" s="217" t="e">
        <f>+VLOOKUP('PAA CONSOLIDADO'!P3704,LISTAS!$B$4:$C$17,2,0)</f>
        <v>#N/A</v>
      </c>
      <c r="I3701" s="217" t="e">
        <f>+VLOOKUP('PAA CONSOLIDADO'!Q3704,LISTAS!$B$22:$C$25,2,0)</f>
        <v>#N/A</v>
      </c>
      <c r="J3701" s="219">
        <f>'PAA CONSOLIDADO'!R3704</f>
        <v>0</v>
      </c>
      <c r="K3701" s="219">
        <f>+'PAA CONSOLIDADO'!S3704</f>
        <v>0</v>
      </c>
      <c r="L3701" s="217" t="e">
        <f>+VLOOKUP('PAA CONSOLIDADO'!T3704,LISTAS!$B$29:$C$31,2,0)</f>
        <v>#N/A</v>
      </c>
      <c r="M3701" s="217" t="e">
        <f>+VLOOKUP('PAA CONSOLIDADO'!U3704,LISTAS!$B$36:$C$39,2,0)</f>
        <v>#N/A</v>
      </c>
      <c r="N3701" s="217" t="str">
        <f t="shared" si="172"/>
        <v>Unidad de Contratación (1)</v>
      </c>
      <c r="O3701" s="217" t="str">
        <f t="shared" si="173"/>
        <v>CO-DC-11001</v>
      </c>
      <c r="P3701" s="217">
        <f>+'PAA CONSOLIDADO'!V3704</f>
        <v>0</v>
      </c>
      <c r="Q3701" s="217">
        <f>+'PAA CONSOLIDADO'!X3704</f>
        <v>0</v>
      </c>
      <c r="R3701" s="217">
        <f>+'PAA CONSOLIDADO'!Y3704</f>
        <v>0</v>
      </c>
    </row>
    <row r="3702" spans="1:18" s="217" customFormat="1" x14ac:dyDescent="0.25">
      <c r="A3702" s="211">
        <f>+'PAA CONSOLIDADO'!C3705</f>
        <v>0</v>
      </c>
      <c r="B3702" s="211">
        <f>+'PAA CONSOLIDADO'!I3705</f>
        <v>0</v>
      </c>
      <c r="C3702" s="217" t="str">
        <f>+CONCATENATE('PAA CONSOLIDADO'!A3705,"-",'PAA CONSOLIDADO'!D3705,"-",'PAA CONSOLIDADO'!K3705)</f>
        <v>--</v>
      </c>
      <c r="D3702" s="217" t="e">
        <f>+VLOOKUP('PAA CONSOLIDADO'!L3705,LISTAS!$D$4:$E$15,2,0)</f>
        <v>#N/A</v>
      </c>
      <c r="E3702" s="217" t="e">
        <f>+VLOOKUP('PAA CONSOLIDADO'!M3705,LISTAS!$D$4:$E$15,2,0)</f>
        <v>#N/A</v>
      </c>
      <c r="F3702" s="217">
        <f>+'PAA CONSOLIDADO'!O3705</f>
        <v>0</v>
      </c>
      <c r="G3702" s="217">
        <f t="shared" si="171"/>
        <v>1</v>
      </c>
      <c r="H3702" s="217" t="e">
        <f>+VLOOKUP('PAA CONSOLIDADO'!P3705,LISTAS!$B$4:$C$17,2,0)</f>
        <v>#N/A</v>
      </c>
      <c r="I3702" s="217" t="e">
        <f>+VLOOKUP('PAA CONSOLIDADO'!Q3705,LISTAS!$B$22:$C$25,2,0)</f>
        <v>#N/A</v>
      </c>
      <c r="J3702" s="219">
        <f>'PAA CONSOLIDADO'!R3705</f>
        <v>0</v>
      </c>
      <c r="K3702" s="219">
        <f>+'PAA CONSOLIDADO'!S3705</f>
        <v>0</v>
      </c>
      <c r="L3702" s="217" t="e">
        <f>+VLOOKUP('PAA CONSOLIDADO'!T3705,LISTAS!$B$29:$C$31,2,0)</f>
        <v>#N/A</v>
      </c>
      <c r="M3702" s="217" t="e">
        <f>+VLOOKUP('PAA CONSOLIDADO'!U3705,LISTAS!$B$36:$C$39,2,0)</f>
        <v>#N/A</v>
      </c>
      <c r="N3702" s="217" t="str">
        <f t="shared" si="172"/>
        <v>Unidad de Contratación (1)</v>
      </c>
      <c r="O3702" s="217" t="str">
        <f t="shared" si="173"/>
        <v>CO-DC-11001</v>
      </c>
      <c r="P3702" s="217">
        <f>+'PAA CONSOLIDADO'!V3705</f>
        <v>0</v>
      </c>
      <c r="Q3702" s="217">
        <f>+'PAA CONSOLIDADO'!X3705</f>
        <v>0</v>
      </c>
      <c r="R3702" s="217">
        <f>+'PAA CONSOLIDADO'!Y3705</f>
        <v>0</v>
      </c>
    </row>
    <row r="3703" spans="1:18" s="217" customFormat="1" x14ac:dyDescent="0.25">
      <c r="A3703" s="211">
        <f>+'PAA CONSOLIDADO'!C3706</f>
        <v>0</v>
      </c>
      <c r="B3703" s="211">
        <f>+'PAA CONSOLIDADO'!I3706</f>
        <v>0</v>
      </c>
      <c r="C3703" s="217" t="str">
        <f>+CONCATENATE('PAA CONSOLIDADO'!A3706,"-",'PAA CONSOLIDADO'!D3706,"-",'PAA CONSOLIDADO'!K3706)</f>
        <v>--</v>
      </c>
      <c r="D3703" s="217" t="e">
        <f>+VLOOKUP('PAA CONSOLIDADO'!L3706,LISTAS!$D$4:$E$15,2,0)</f>
        <v>#N/A</v>
      </c>
      <c r="E3703" s="217" t="e">
        <f>+VLOOKUP('PAA CONSOLIDADO'!M3706,LISTAS!$D$4:$E$15,2,0)</f>
        <v>#N/A</v>
      </c>
      <c r="F3703" s="217">
        <f>+'PAA CONSOLIDADO'!O3706</f>
        <v>0</v>
      </c>
      <c r="G3703" s="217">
        <f t="shared" si="171"/>
        <v>1</v>
      </c>
      <c r="H3703" s="217" t="e">
        <f>+VLOOKUP('PAA CONSOLIDADO'!P3706,LISTAS!$B$4:$C$17,2,0)</f>
        <v>#N/A</v>
      </c>
      <c r="I3703" s="217" t="e">
        <f>+VLOOKUP('PAA CONSOLIDADO'!Q3706,LISTAS!$B$22:$C$25,2,0)</f>
        <v>#N/A</v>
      </c>
      <c r="J3703" s="219">
        <f>'PAA CONSOLIDADO'!R3706</f>
        <v>0</v>
      </c>
      <c r="K3703" s="219">
        <f>+'PAA CONSOLIDADO'!S3706</f>
        <v>0</v>
      </c>
      <c r="L3703" s="217" t="e">
        <f>+VLOOKUP('PAA CONSOLIDADO'!T3706,LISTAS!$B$29:$C$31,2,0)</f>
        <v>#N/A</v>
      </c>
      <c r="M3703" s="217" t="e">
        <f>+VLOOKUP('PAA CONSOLIDADO'!U3706,LISTAS!$B$36:$C$39,2,0)</f>
        <v>#N/A</v>
      </c>
      <c r="N3703" s="217" t="str">
        <f t="shared" si="172"/>
        <v>Unidad de Contratación (1)</v>
      </c>
      <c r="O3703" s="217" t="str">
        <f t="shared" si="173"/>
        <v>CO-DC-11001</v>
      </c>
      <c r="P3703" s="217">
        <f>+'PAA CONSOLIDADO'!V3706</f>
        <v>0</v>
      </c>
      <c r="Q3703" s="217">
        <f>+'PAA CONSOLIDADO'!X3706</f>
        <v>0</v>
      </c>
      <c r="R3703" s="217">
        <f>+'PAA CONSOLIDADO'!Y3706</f>
        <v>0</v>
      </c>
    </row>
    <row r="3704" spans="1:18" s="217" customFormat="1" x14ac:dyDescent="0.25">
      <c r="A3704" s="211">
        <f>+'PAA CONSOLIDADO'!C3707</f>
        <v>0</v>
      </c>
      <c r="B3704" s="211">
        <f>+'PAA CONSOLIDADO'!I3707</f>
        <v>0</v>
      </c>
      <c r="C3704" s="217" t="str">
        <f>+CONCATENATE('PAA CONSOLIDADO'!A3707,"-",'PAA CONSOLIDADO'!D3707,"-",'PAA CONSOLIDADO'!K3707)</f>
        <v>--</v>
      </c>
      <c r="D3704" s="217" t="e">
        <f>+VLOOKUP('PAA CONSOLIDADO'!L3707,LISTAS!$D$4:$E$15,2,0)</f>
        <v>#N/A</v>
      </c>
      <c r="E3704" s="217" t="e">
        <f>+VLOOKUP('PAA CONSOLIDADO'!M3707,LISTAS!$D$4:$E$15,2,0)</f>
        <v>#N/A</v>
      </c>
      <c r="F3704" s="217">
        <f>+'PAA CONSOLIDADO'!O3707</f>
        <v>0</v>
      </c>
      <c r="G3704" s="217">
        <f t="shared" si="171"/>
        <v>1</v>
      </c>
      <c r="H3704" s="217" t="e">
        <f>+VLOOKUP('PAA CONSOLIDADO'!P3707,LISTAS!$B$4:$C$17,2,0)</f>
        <v>#N/A</v>
      </c>
      <c r="I3704" s="217" t="e">
        <f>+VLOOKUP('PAA CONSOLIDADO'!Q3707,LISTAS!$B$22:$C$25,2,0)</f>
        <v>#N/A</v>
      </c>
      <c r="J3704" s="219">
        <f>'PAA CONSOLIDADO'!R3707</f>
        <v>0</v>
      </c>
      <c r="K3704" s="219">
        <f>+'PAA CONSOLIDADO'!S3707</f>
        <v>0</v>
      </c>
      <c r="L3704" s="217" t="e">
        <f>+VLOOKUP('PAA CONSOLIDADO'!T3707,LISTAS!$B$29:$C$31,2,0)</f>
        <v>#N/A</v>
      </c>
      <c r="M3704" s="217" t="e">
        <f>+VLOOKUP('PAA CONSOLIDADO'!U3707,LISTAS!$B$36:$C$39,2,0)</f>
        <v>#N/A</v>
      </c>
      <c r="N3704" s="217" t="str">
        <f t="shared" si="172"/>
        <v>Unidad de Contratación (1)</v>
      </c>
      <c r="O3704" s="217" t="str">
        <f t="shared" si="173"/>
        <v>CO-DC-11001</v>
      </c>
      <c r="P3704" s="217">
        <f>+'PAA CONSOLIDADO'!V3707</f>
        <v>0</v>
      </c>
      <c r="Q3704" s="217">
        <f>+'PAA CONSOLIDADO'!X3707</f>
        <v>0</v>
      </c>
      <c r="R3704" s="217">
        <f>+'PAA CONSOLIDADO'!Y3707</f>
        <v>0</v>
      </c>
    </row>
    <row r="3705" spans="1:18" s="217" customFormat="1" x14ac:dyDescent="0.25">
      <c r="A3705" s="211">
        <f>+'PAA CONSOLIDADO'!C3708</f>
        <v>0</v>
      </c>
      <c r="B3705" s="211">
        <f>+'PAA CONSOLIDADO'!I3708</f>
        <v>0</v>
      </c>
      <c r="C3705" s="217" t="str">
        <f>+CONCATENATE('PAA CONSOLIDADO'!A3708,"-",'PAA CONSOLIDADO'!D3708,"-",'PAA CONSOLIDADO'!K3708)</f>
        <v>--</v>
      </c>
      <c r="D3705" s="217" t="e">
        <f>+VLOOKUP('PAA CONSOLIDADO'!L3708,LISTAS!$D$4:$E$15,2,0)</f>
        <v>#N/A</v>
      </c>
      <c r="E3705" s="217" t="e">
        <f>+VLOOKUP('PAA CONSOLIDADO'!M3708,LISTAS!$D$4:$E$15,2,0)</f>
        <v>#N/A</v>
      </c>
      <c r="F3705" s="217">
        <f>+'PAA CONSOLIDADO'!O3708</f>
        <v>0</v>
      </c>
      <c r="G3705" s="217">
        <f t="shared" si="171"/>
        <v>1</v>
      </c>
      <c r="H3705" s="217" t="e">
        <f>+VLOOKUP('PAA CONSOLIDADO'!P3708,LISTAS!$B$4:$C$17,2,0)</f>
        <v>#N/A</v>
      </c>
      <c r="I3705" s="217" t="e">
        <f>+VLOOKUP('PAA CONSOLIDADO'!Q3708,LISTAS!$B$22:$C$25,2,0)</f>
        <v>#N/A</v>
      </c>
      <c r="J3705" s="219">
        <f>'PAA CONSOLIDADO'!R3708</f>
        <v>0</v>
      </c>
      <c r="K3705" s="219">
        <f>+'PAA CONSOLIDADO'!S3708</f>
        <v>0</v>
      </c>
      <c r="L3705" s="217" t="e">
        <f>+VLOOKUP('PAA CONSOLIDADO'!T3708,LISTAS!$B$29:$C$31,2,0)</f>
        <v>#N/A</v>
      </c>
      <c r="M3705" s="217" t="e">
        <f>+VLOOKUP('PAA CONSOLIDADO'!U3708,LISTAS!$B$36:$C$39,2,0)</f>
        <v>#N/A</v>
      </c>
      <c r="N3705" s="217" t="str">
        <f t="shared" si="172"/>
        <v>Unidad de Contratación (1)</v>
      </c>
      <c r="O3705" s="217" t="str">
        <f t="shared" si="173"/>
        <v>CO-DC-11001</v>
      </c>
      <c r="P3705" s="217">
        <f>+'PAA CONSOLIDADO'!V3708</f>
        <v>0</v>
      </c>
      <c r="Q3705" s="217">
        <f>+'PAA CONSOLIDADO'!X3708</f>
        <v>0</v>
      </c>
      <c r="R3705" s="217">
        <f>+'PAA CONSOLIDADO'!Y3708</f>
        <v>0</v>
      </c>
    </row>
    <row r="3706" spans="1:18" s="217" customFormat="1" x14ac:dyDescent="0.25">
      <c r="A3706" s="211">
        <f>+'PAA CONSOLIDADO'!C3709</f>
        <v>0</v>
      </c>
      <c r="B3706" s="211">
        <f>+'PAA CONSOLIDADO'!I3709</f>
        <v>0</v>
      </c>
      <c r="C3706" s="217" t="str">
        <f>+CONCATENATE('PAA CONSOLIDADO'!A3709,"-",'PAA CONSOLIDADO'!D3709,"-",'PAA CONSOLIDADO'!K3709)</f>
        <v>--</v>
      </c>
      <c r="D3706" s="217" t="e">
        <f>+VLOOKUP('PAA CONSOLIDADO'!L3709,LISTAS!$D$4:$E$15,2,0)</f>
        <v>#N/A</v>
      </c>
      <c r="E3706" s="217" t="e">
        <f>+VLOOKUP('PAA CONSOLIDADO'!M3709,LISTAS!$D$4:$E$15,2,0)</f>
        <v>#N/A</v>
      </c>
      <c r="F3706" s="217">
        <f>+'PAA CONSOLIDADO'!O3709</f>
        <v>0</v>
      </c>
      <c r="G3706" s="217">
        <f t="shared" si="171"/>
        <v>1</v>
      </c>
      <c r="H3706" s="217" t="e">
        <f>+VLOOKUP('PAA CONSOLIDADO'!P3709,LISTAS!$B$4:$C$17,2,0)</f>
        <v>#N/A</v>
      </c>
      <c r="I3706" s="217" t="e">
        <f>+VLOOKUP('PAA CONSOLIDADO'!Q3709,LISTAS!$B$22:$C$25,2,0)</f>
        <v>#N/A</v>
      </c>
      <c r="J3706" s="219">
        <f>'PAA CONSOLIDADO'!R3709</f>
        <v>0</v>
      </c>
      <c r="K3706" s="219">
        <f>+'PAA CONSOLIDADO'!S3709</f>
        <v>0</v>
      </c>
      <c r="L3706" s="217" t="e">
        <f>+VLOOKUP('PAA CONSOLIDADO'!T3709,LISTAS!$B$29:$C$31,2,0)</f>
        <v>#N/A</v>
      </c>
      <c r="M3706" s="217" t="e">
        <f>+VLOOKUP('PAA CONSOLIDADO'!U3709,LISTAS!$B$36:$C$39,2,0)</f>
        <v>#N/A</v>
      </c>
      <c r="N3706" s="217" t="str">
        <f t="shared" si="172"/>
        <v>Unidad de Contratación (1)</v>
      </c>
      <c r="O3706" s="217" t="str">
        <f t="shared" si="173"/>
        <v>CO-DC-11001</v>
      </c>
      <c r="P3706" s="217">
        <f>+'PAA CONSOLIDADO'!V3709</f>
        <v>0</v>
      </c>
      <c r="Q3706" s="217">
        <f>+'PAA CONSOLIDADO'!X3709</f>
        <v>0</v>
      </c>
      <c r="R3706" s="217">
        <f>+'PAA CONSOLIDADO'!Y3709</f>
        <v>0</v>
      </c>
    </row>
    <row r="3707" spans="1:18" s="217" customFormat="1" x14ac:dyDescent="0.25">
      <c r="A3707" s="211">
        <f>+'PAA CONSOLIDADO'!C3710</f>
        <v>0</v>
      </c>
      <c r="B3707" s="211">
        <f>+'PAA CONSOLIDADO'!I3710</f>
        <v>0</v>
      </c>
      <c r="C3707" s="217" t="str">
        <f>+CONCATENATE('PAA CONSOLIDADO'!A3710,"-",'PAA CONSOLIDADO'!D3710,"-",'PAA CONSOLIDADO'!K3710)</f>
        <v>--</v>
      </c>
      <c r="D3707" s="217" t="e">
        <f>+VLOOKUP('PAA CONSOLIDADO'!L3710,LISTAS!$D$4:$E$15,2,0)</f>
        <v>#N/A</v>
      </c>
      <c r="E3707" s="217" t="e">
        <f>+VLOOKUP('PAA CONSOLIDADO'!M3710,LISTAS!$D$4:$E$15,2,0)</f>
        <v>#N/A</v>
      </c>
      <c r="F3707" s="217">
        <f>+'PAA CONSOLIDADO'!O3710</f>
        <v>0</v>
      </c>
      <c r="G3707" s="217">
        <f t="shared" si="171"/>
        <v>1</v>
      </c>
      <c r="H3707" s="217" t="e">
        <f>+VLOOKUP('PAA CONSOLIDADO'!P3710,LISTAS!$B$4:$C$17,2,0)</f>
        <v>#N/A</v>
      </c>
      <c r="I3707" s="217" t="e">
        <f>+VLOOKUP('PAA CONSOLIDADO'!Q3710,LISTAS!$B$22:$C$25,2,0)</f>
        <v>#N/A</v>
      </c>
      <c r="J3707" s="219">
        <f>'PAA CONSOLIDADO'!R3710</f>
        <v>0</v>
      </c>
      <c r="K3707" s="219">
        <f>+'PAA CONSOLIDADO'!S3710</f>
        <v>0</v>
      </c>
      <c r="L3707" s="217" t="e">
        <f>+VLOOKUP('PAA CONSOLIDADO'!T3710,LISTAS!$B$29:$C$31,2,0)</f>
        <v>#N/A</v>
      </c>
      <c r="M3707" s="217" t="e">
        <f>+VLOOKUP('PAA CONSOLIDADO'!U3710,LISTAS!$B$36:$C$39,2,0)</f>
        <v>#N/A</v>
      </c>
      <c r="N3707" s="217" t="str">
        <f t="shared" si="172"/>
        <v>Unidad de Contratación (1)</v>
      </c>
      <c r="O3707" s="217" t="str">
        <f t="shared" si="173"/>
        <v>CO-DC-11001</v>
      </c>
      <c r="P3707" s="217">
        <f>+'PAA CONSOLIDADO'!V3710</f>
        <v>0</v>
      </c>
      <c r="Q3707" s="217">
        <f>+'PAA CONSOLIDADO'!X3710</f>
        <v>0</v>
      </c>
      <c r="R3707" s="217">
        <f>+'PAA CONSOLIDADO'!Y3710</f>
        <v>0</v>
      </c>
    </row>
    <row r="3708" spans="1:18" s="217" customFormat="1" x14ac:dyDescent="0.25">
      <c r="A3708" s="211">
        <f>+'PAA CONSOLIDADO'!C3711</f>
        <v>0</v>
      </c>
      <c r="B3708" s="211">
        <f>+'PAA CONSOLIDADO'!I3711</f>
        <v>0</v>
      </c>
      <c r="C3708" s="217" t="str">
        <f>+CONCATENATE('PAA CONSOLIDADO'!A3711,"-",'PAA CONSOLIDADO'!D3711,"-",'PAA CONSOLIDADO'!K3711)</f>
        <v>--</v>
      </c>
      <c r="D3708" s="217" t="e">
        <f>+VLOOKUP('PAA CONSOLIDADO'!L3711,LISTAS!$D$4:$E$15,2,0)</f>
        <v>#N/A</v>
      </c>
      <c r="E3708" s="217" t="e">
        <f>+VLOOKUP('PAA CONSOLIDADO'!M3711,LISTAS!$D$4:$E$15,2,0)</f>
        <v>#N/A</v>
      </c>
      <c r="F3708" s="217">
        <f>+'PAA CONSOLIDADO'!O3711</f>
        <v>0</v>
      </c>
      <c r="G3708" s="217">
        <f t="shared" si="171"/>
        <v>1</v>
      </c>
      <c r="H3708" s="217" t="e">
        <f>+VLOOKUP('PAA CONSOLIDADO'!P3711,LISTAS!$B$4:$C$17,2,0)</f>
        <v>#N/A</v>
      </c>
      <c r="I3708" s="217" t="e">
        <f>+VLOOKUP('PAA CONSOLIDADO'!Q3711,LISTAS!$B$22:$C$25,2,0)</f>
        <v>#N/A</v>
      </c>
      <c r="J3708" s="219">
        <f>'PAA CONSOLIDADO'!R3711</f>
        <v>0</v>
      </c>
      <c r="K3708" s="219">
        <f>+'PAA CONSOLIDADO'!S3711</f>
        <v>0</v>
      </c>
      <c r="L3708" s="217" t="e">
        <f>+VLOOKUP('PAA CONSOLIDADO'!T3711,LISTAS!$B$29:$C$31,2,0)</f>
        <v>#N/A</v>
      </c>
      <c r="M3708" s="217" t="e">
        <f>+VLOOKUP('PAA CONSOLIDADO'!U3711,LISTAS!$B$36:$C$39,2,0)</f>
        <v>#N/A</v>
      </c>
      <c r="N3708" s="217" t="str">
        <f t="shared" si="172"/>
        <v>Unidad de Contratación (1)</v>
      </c>
      <c r="O3708" s="217" t="str">
        <f t="shared" si="173"/>
        <v>CO-DC-11001</v>
      </c>
      <c r="P3708" s="217">
        <f>+'PAA CONSOLIDADO'!V3711</f>
        <v>0</v>
      </c>
      <c r="Q3708" s="217">
        <f>+'PAA CONSOLIDADO'!X3711</f>
        <v>0</v>
      </c>
      <c r="R3708" s="217">
        <f>+'PAA CONSOLIDADO'!Y3711</f>
        <v>0</v>
      </c>
    </row>
    <row r="3709" spans="1:18" s="217" customFormat="1" x14ac:dyDescent="0.25">
      <c r="A3709" s="211">
        <f>+'PAA CONSOLIDADO'!C3712</f>
        <v>0</v>
      </c>
      <c r="B3709" s="211">
        <f>+'PAA CONSOLIDADO'!I3712</f>
        <v>0</v>
      </c>
      <c r="C3709" s="217" t="str">
        <f>+CONCATENATE('PAA CONSOLIDADO'!A3712,"-",'PAA CONSOLIDADO'!D3712,"-",'PAA CONSOLIDADO'!K3712)</f>
        <v>--</v>
      </c>
      <c r="D3709" s="217" t="e">
        <f>+VLOOKUP('PAA CONSOLIDADO'!L3712,LISTAS!$D$4:$E$15,2,0)</f>
        <v>#N/A</v>
      </c>
      <c r="E3709" s="217" t="e">
        <f>+VLOOKUP('PAA CONSOLIDADO'!M3712,LISTAS!$D$4:$E$15,2,0)</f>
        <v>#N/A</v>
      </c>
      <c r="F3709" s="217">
        <f>+'PAA CONSOLIDADO'!O3712</f>
        <v>0</v>
      </c>
      <c r="G3709" s="217">
        <f t="shared" si="171"/>
        <v>1</v>
      </c>
      <c r="H3709" s="217" t="e">
        <f>+VLOOKUP('PAA CONSOLIDADO'!P3712,LISTAS!$B$4:$C$17,2,0)</f>
        <v>#N/A</v>
      </c>
      <c r="I3709" s="217" t="e">
        <f>+VLOOKUP('PAA CONSOLIDADO'!Q3712,LISTAS!$B$22:$C$25,2,0)</f>
        <v>#N/A</v>
      </c>
      <c r="J3709" s="219">
        <f>'PAA CONSOLIDADO'!R3712</f>
        <v>0</v>
      </c>
      <c r="K3709" s="219">
        <f>+'PAA CONSOLIDADO'!S3712</f>
        <v>0</v>
      </c>
      <c r="L3709" s="217" t="e">
        <f>+VLOOKUP('PAA CONSOLIDADO'!T3712,LISTAS!$B$29:$C$31,2,0)</f>
        <v>#N/A</v>
      </c>
      <c r="M3709" s="217" t="e">
        <f>+VLOOKUP('PAA CONSOLIDADO'!U3712,LISTAS!$B$36:$C$39,2,0)</f>
        <v>#N/A</v>
      </c>
      <c r="N3709" s="217" t="str">
        <f t="shared" si="172"/>
        <v>Unidad de Contratación (1)</v>
      </c>
      <c r="O3709" s="217" t="str">
        <f t="shared" si="173"/>
        <v>CO-DC-11001</v>
      </c>
      <c r="P3709" s="217">
        <f>+'PAA CONSOLIDADO'!V3712</f>
        <v>0</v>
      </c>
      <c r="Q3709" s="217">
        <f>+'PAA CONSOLIDADO'!X3712</f>
        <v>0</v>
      </c>
      <c r="R3709" s="217">
        <f>+'PAA CONSOLIDADO'!Y3712</f>
        <v>0</v>
      </c>
    </row>
    <row r="3710" spans="1:18" s="217" customFormat="1" x14ac:dyDescent="0.25">
      <c r="A3710" s="211">
        <f>+'PAA CONSOLIDADO'!C3713</f>
        <v>0</v>
      </c>
      <c r="B3710" s="211">
        <f>+'PAA CONSOLIDADO'!I3713</f>
        <v>0</v>
      </c>
      <c r="C3710" s="217" t="str">
        <f>+CONCATENATE('PAA CONSOLIDADO'!A3713,"-",'PAA CONSOLIDADO'!D3713,"-",'PAA CONSOLIDADO'!K3713)</f>
        <v>--</v>
      </c>
      <c r="D3710" s="217" t="e">
        <f>+VLOOKUP('PAA CONSOLIDADO'!L3713,LISTAS!$D$4:$E$15,2,0)</f>
        <v>#N/A</v>
      </c>
      <c r="E3710" s="217" t="e">
        <f>+VLOOKUP('PAA CONSOLIDADO'!M3713,LISTAS!$D$4:$E$15,2,0)</f>
        <v>#N/A</v>
      </c>
      <c r="F3710" s="217">
        <f>+'PAA CONSOLIDADO'!O3713</f>
        <v>0</v>
      </c>
      <c r="G3710" s="217">
        <f t="shared" si="171"/>
        <v>1</v>
      </c>
      <c r="H3710" s="217" t="e">
        <f>+VLOOKUP('PAA CONSOLIDADO'!P3713,LISTAS!$B$4:$C$17,2,0)</f>
        <v>#N/A</v>
      </c>
      <c r="I3710" s="217" t="e">
        <f>+VLOOKUP('PAA CONSOLIDADO'!Q3713,LISTAS!$B$22:$C$25,2,0)</f>
        <v>#N/A</v>
      </c>
      <c r="J3710" s="219">
        <f>'PAA CONSOLIDADO'!R3713</f>
        <v>0</v>
      </c>
      <c r="K3710" s="219">
        <f>+'PAA CONSOLIDADO'!S3713</f>
        <v>0</v>
      </c>
      <c r="L3710" s="217" t="e">
        <f>+VLOOKUP('PAA CONSOLIDADO'!T3713,LISTAS!$B$29:$C$31,2,0)</f>
        <v>#N/A</v>
      </c>
      <c r="M3710" s="217" t="e">
        <f>+VLOOKUP('PAA CONSOLIDADO'!U3713,LISTAS!$B$36:$C$39,2,0)</f>
        <v>#N/A</v>
      </c>
      <c r="N3710" s="217" t="str">
        <f t="shared" si="172"/>
        <v>Unidad de Contratación (1)</v>
      </c>
      <c r="O3710" s="217" t="str">
        <f t="shared" si="173"/>
        <v>CO-DC-11001</v>
      </c>
      <c r="P3710" s="217">
        <f>+'PAA CONSOLIDADO'!V3713</f>
        <v>0</v>
      </c>
      <c r="Q3710" s="217">
        <f>+'PAA CONSOLIDADO'!X3713</f>
        <v>0</v>
      </c>
      <c r="R3710" s="217">
        <f>+'PAA CONSOLIDADO'!Y3713</f>
        <v>0</v>
      </c>
    </row>
    <row r="3711" spans="1:18" s="217" customFormat="1" x14ac:dyDescent="0.25">
      <c r="A3711" s="211">
        <f>+'PAA CONSOLIDADO'!C3714</f>
        <v>0</v>
      </c>
      <c r="B3711" s="211">
        <f>+'PAA CONSOLIDADO'!I3714</f>
        <v>0</v>
      </c>
      <c r="C3711" s="217" t="str">
        <f>+CONCATENATE('PAA CONSOLIDADO'!A3714,"-",'PAA CONSOLIDADO'!D3714,"-",'PAA CONSOLIDADO'!K3714)</f>
        <v>--</v>
      </c>
      <c r="D3711" s="217" t="e">
        <f>+VLOOKUP('PAA CONSOLIDADO'!L3714,LISTAS!$D$4:$E$15,2,0)</f>
        <v>#N/A</v>
      </c>
      <c r="E3711" s="217" t="e">
        <f>+VLOOKUP('PAA CONSOLIDADO'!M3714,LISTAS!$D$4:$E$15,2,0)</f>
        <v>#N/A</v>
      </c>
      <c r="F3711" s="217">
        <f>+'PAA CONSOLIDADO'!O3714</f>
        <v>0</v>
      </c>
      <c r="G3711" s="217">
        <f t="shared" si="171"/>
        <v>1</v>
      </c>
      <c r="H3711" s="217" t="e">
        <f>+VLOOKUP('PAA CONSOLIDADO'!P3714,LISTAS!$B$4:$C$17,2,0)</f>
        <v>#N/A</v>
      </c>
      <c r="I3711" s="217" t="e">
        <f>+VLOOKUP('PAA CONSOLIDADO'!Q3714,LISTAS!$B$22:$C$25,2,0)</f>
        <v>#N/A</v>
      </c>
      <c r="J3711" s="219">
        <f>'PAA CONSOLIDADO'!R3714</f>
        <v>0</v>
      </c>
      <c r="K3711" s="219">
        <f>+'PAA CONSOLIDADO'!S3714</f>
        <v>0</v>
      </c>
      <c r="L3711" s="217" t="e">
        <f>+VLOOKUP('PAA CONSOLIDADO'!T3714,LISTAS!$B$29:$C$31,2,0)</f>
        <v>#N/A</v>
      </c>
      <c r="M3711" s="217" t="e">
        <f>+VLOOKUP('PAA CONSOLIDADO'!U3714,LISTAS!$B$36:$C$39,2,0)</f>
        <v>#N/A</v>
      </c>
      <c r="N3711" s="217" t="str">
        <f t="shared" si="172"/>
        <v>Unidad de Contratación (1)</v>
      </c>
      <c r="O3711" s="217" t="str">
        <f t="shared" si="173"/>
        <v>CO-DC-11001</v>
      </c>
      <c r="P3711" s="217">
        <f>+'PAA CONSOLIDADO'!V3714</f>
        <v>0</v>
      </c>
      <c r="Q3711" s="217">
        <f>+'PAA CONSOLIDADO'!X3714</f>
        <v>0</v>
      </c>
      <c r="R3711" s="217">
        <f>+'PAA CONSOLIDADO'!Y3714</f>
        <v>0</v>
      </c>
    </row>
    <row r="3712" spans="1:18" s="217" customFormat="1" x14ac:dyDescent="0.25">
      <c r="A3712" s="211">
        <f>+'PAA CONSOLIDADO'!C3715</f>
        <v>0</v>
      </c>
      <c r="B3712" s="211">
        <f>+'PAA CONSOLIDADO'!I3715</f>
        <v>0</v>
      </c>
      <c r="C3712" s="217" t="str">
        <f>+CONCATENATE('PAA CONSOLIDADO'!A3715,"-",'PAA CONSOLIDADO'!D3715,"-",'PAA CONSOLIDADO'!K3715)</f>
        <v>--</v>
      </c>
      <c r="D3712" s="217" t="e">
        <f>+VLOOKUP('PAA CONSOLIDADO'!L3715,LISTAS!$D$4:$E$15,2,0)</f>
        <v>#N/A</v>
      </c>
      <c r="E3712" s="217" t="e">
        <f>+VLOOKUP('PAA CONSOLIDADO'!M3715,LISTAS!$D$4:$E$15,2,0)</f>
        <v>#N/A</v>
      </c>
      <c r="F3712" s="217">
        <f>+'PAA CONSOLIDADO'!O3715</f>
        <v>0</v>
      </c>
      <c r="G3712" s="217">
        <f t="shared" si="171"/>
        <v>1</v>
      </c>
      <c r="H3712" s="217" t="e">
        <f>+VLOOKUP('PAA CONSOLIDADO'!P3715,LISTAS!$B$4:$C$17,2,0)</f>
        <v>#N/A</v>
      </c>
      <c r="I3712" s="217" t="e">
        <f>+VLOOKUP('PAA CONSOLIDADO'!Q3715,LISTAS!$B$22:$C$25,2,0)</f>
        <v>#N/A</v>
      </c>
      <c r="J3712" s="219">
        <f>'PAA CONSOLIDADO'!R3715</f>
        <v>0</v>
      </c>
      <c r="K3712" s="219">
        <f>+'PAA CONSOLIDADO'!S3715</f>
        <v>0</v>
      </c>
      <c r="L3712" s="217" t="e">
        <f>+VLOOKUP('PAA CONSOLIDADO'!T3715,LISTAS!$B$29:$C$31,2,0)</f>
        <v>#N/A</v>
      </c>
      <c r="M3712" s="217" t="e">
        <f>+VLOOKUP('PAA CONSOLIDADO'!U3715,LISTAS!$B$36:$C$39,2,0)</f>
        <v>#N/A</v>
      </c>
      <c r="N3712" s="217" t="str">
        <f t="shared" si="172"/>
        <v>Unidad de Contratación (1)</v>
      </c>
      <c r="O3712" s="217" t="str">
        <f t="shared" si="173"/>
        <v>CO-DC-11001</v>
      </c>
      <c r="P3712" s="217">
        <f>+'PAA CONSOLIDADO'!V3715</f>
        <v>0</v>
      </c>
      <c r="Q3712" s="217">
        <f>+'PAA CONSOLIDADO'!X3715</f>
        <v>0</v>
      </c>
      <c r="R3712" s="217">
        <f>+'PAA CONSOLIDADO'!Y3715</f>
        <v>0</v>
      </c>
    </row>
    <row r="3713" spans="1:18" s="217" customFormat="1" x14ac:dyDescent="0.25">
      <c r="A3713" s="211">
        <f>+'PAA CONSOLIDADO'!C3716</f>
        <v>0</v>
      </c>
      <c r="B3713" s="211">
        <f>+'PAA CONSOLIDADO'!I3716</f>
        <v>0</v>
      </c>
      <c r="C3713" s="217" t="str">
        <f>+CONCATENATE('PAA CONSOLIDADO'!A3716,"-",'PAA CONSOLIDADO'!D3716,"-",'PAA CONSOLIDADO'!K3716)</f>
        <v>--</v>
      </c>
      <c r="D3713" s="217" t="e">
        <f>+VLOOKUP('PAA CONSOLIDADO'!L3716,LISTAS!$D$4:$E$15,2,0)</f>
        <v>#N/A</v>
      </c>
      <c r="E3713" s="217" t="e">
        <f>+VLOOKUP('PAA CONSOLIDADO'!M3716,LISTAS!$D$4:$E$15,2,0)</f>
        <v>#N/A</v>
      </c>
      <c r="F3713" s="217">
        <f>+'PAA CONSOLIDADO'!O3716</f>
        <v>0</v>
      </c>
      <c r="G3713" s="217">
        <f t="shared" si="171"/>
        <v>1</v>
      </c>
      <c r="H3713" s="217" t="e">
        <f>+VLOOKUP('PAA CONSOLIDADO'!P3716,LISTAS!$B$4:$C$17,2,0)</f>
        <v>#N/A</v>
      </c>
      <c r="I3713" s="217" t="e">
        <f>+VLOOKUP('PAA CONSOLIDADO'!Q3716,LISTAS!$B$22:$C$25,2,0)</f>
        <v>#N/A</v>
      </c>
      <c r="J3713" s="219">
        <f>'PAA CONSOLIDADO'!R3716</f>
        <v>0</v>
      </c>
      <c r="K3713" s="219">
        <f>+'PAA CONSOLIDADO'!S3716</f>
        <v>0</v>
      </c>
      <c r="L3713" s="217" t="e">
        <f>+VLOOKUP('PAA CONSOLIDADO'!T3716,LISTAS!$B$29:$C$31,2,0)</f>
        <v>#N/A</v>
      </c>
      <c r="M3713" s="217" t="e">
        <f>+VLOOKUP('PAA CONSOLIDADO'!U3716,LISTAS!$B$36:$C$39,2,0)</f>
        <v>#N/A</v>
      </c>
      <c r="N3713" s="217" t="str">
        <f t="shared" si="172"/>
        <v>Unidad de Contratación (1)</v>
      </c>
      <c r="O3713" s="217" t="str">
        <f t="shared" si="173"/>
        <v>CO-DC-11001</v>
      </c>
      <c r="P3713" s="217">
        <f>+'PAA CONSOLIDADO'!V3716</f>
        <v>0</v>
      </c>
      <c r="Q3713" s="217">
        <f>+'PAA CONSOLIDADO'!X3716</f>
        <v>0</v>
      </c>
      <c r="R3713" s="217">
        <f>+'PAA CONSOLIDADO'!Y3716</f>
        <v>0</v>
      </c>
    </row>
    <row r="3714" spans="1:18" s="217" customFormat="1" x14ac:dyDescent="0.25">
      <c r="A3714" s="211">
        <f>+'PAA CONSOLIDADO'!C3717</f>
        <v>0</v>
      </c>
      <c r="B3714" s="211">
        <f>+'PAA CONSOLIDADO'!I3717</f>
        <v>0</v>
      </c>
      <c r="C3714" s="217" t="str">
        <f>+CONCATENATE('PAA CONSOLIDADO'!A3717,"-",'PAA CONSOLIDADO'!D3717,"-",'PAA CONSOLIDADO'!K3717)</f>
        <v>--</v>
      </c>
      <c r="D3714" s="217" t="e">
        <f>+VLOOKUP('PAA CONSOLIDADO'!L3717,LISTAS!$D$4:$E$15,2,0)</f>
        <v>#N/A</v>
      </c>
      <c r="E3714" s="217" t="e">
        <f>+VLOOKUP('PAA CONSOLIDADO'!M3717,LISTAS!$D$4:$E$15,2,0)</f>
        <v>#N/A</v>
      </c>
      <c r="F3714" s="217">
        <f>+'PAA CONSOLIDADO'!O3717</f>
        <v>0</v>
      </c>
      <c r="G3714" s="217">
        <f t="shared" si="171"/>
        <v>1</v>
      </c>
      <c r="H3714" s="217" t="e">
        <f>+VLOOKUP('PAA CONSOLIDADO'!P3717,LISTAS!$B$4:$C$17,2,0)</f>
        <v>#N/A</v>
      </c>
      <c r="I3714" s="217" t="e">
        <f>+VLOOKUP('PAA CONSOLIDADO'!Q3717,LISTAS!$B$22:$C$25,2,0)</f>
        <v>#N/A</v>
      </c>
      <c r="J3714" s="219">
        <f>'PAA CONSOLIDADO'!R3717</f>
        <v>0</v>
      </c>
      <c r="K3714" s="219">
        <f>+'PAA CONSOLIDADO'!S3717</f>
        <v>0</v>
      </c>
      <c r="L3714" s="217" t="e">
        <f>+VLOOKUP('PAA CONSOLIDADO'!T3717,LISTAS!$B$29:$C$31,2,0)</f>
        <v>#N/A</v>
      </c>
      <c r="M3714" s="217" t="e">
        <f>+VLOOKUP('PAA CONSOLIDADO'!U3717,LISTAS!$B$36:$C$39,2,0)</f>
        <v>#N/A</v>
      </c>
      <c r="N3714" s="217" t="str">
        <f t="shared" si="172"/>
        <v>Unidad de Contratación (1)</v>
      </c>
      <c r="O3714" s="217" t="str">
        <f t="shared" si="173"/>
        <v>CO-DC-11001</v>
      </c>
      <c r="P3714" s="217">
        <f>+'PAA CONSOLIDADO'!V3717</f>
        <v>0</v>
      </c>
      <c r="Q3714" s="217">
        <f>+'PAA CONSOLIDADO'!X3717</f>
        <v>0</v>
      </c>
      <c r="R3714" s="217">
        <f>+'PAA CONSOLIDADO'!Y3717</f>
        <v>0</v>
      </c>
    </row>
    <row r="3715" spans="1:18" s="217" customFormat="1" x14ac:dyDescent="0.25">
      <c r="A3715" s="211">
        <f>+'PAA CONSOLIDADO'!C3718</f>
        <v>0</v>
      </c>
      <c r="B3715" s="211">
        <f>+'PAA CONSOLIDADO'!I3718</f>
        <v>0</v>
      </c>
      <c r="C3715" s="217" t="str">
        <f>+CONCATENATE('PAA CONSOLIDADO'!A3718,"-",'PAA CONSOLIDADO'!D3718,"-",'PAA CONSOLIDADO'!K3718)</f>
        <v>--</v>
      </c>
      <c r="D3715" s="217" t="e">
        <f>+VLOOKUP('PAA CONSOLIDADO'!L3718,LISTAS!$D$4:$E$15,2,0)</f>
        <v>#N/A</v>
      </c>
      <c r="E3715" s="217" t="e">
        <f>+VLOOKUP('PAA CONSOLIDADO'!M3718,LISTAS!$D$4:$E$15,2,0)</f>
        <v>#N/A</v>
      </c>
      <c r="F3715" s="217">
        <f>+'PAA CONSOLIDADO'!O3718</f>
        <v>0</v>
      </c>
      <c r="G3715" s="217">
        <f t="shared" si="171"/>
        <v>1</v>
      </c>
      <c r="H3715" s="217" t="e">
        <f>+VLOOKUP('PAA CONSOLIDADO'!P3718,LISTAS!$B$4:$C$17,2,0)</f>
        <v>#N/A</v>
      </c>
      <c r="I3715" s="217" t="e">
        <f>+VLOOKUP('PAA CONSOLIDADO'!Q3718,LISTAS!$B$22:$C$25,2,0)</f>
        <v>#N/A</v>
      </c>
      <c r="J3715" s="219">
        <f>'PAA CONSOLIDADO'!R3718</f>
        <v>0</v>
      </c>
      <c r="K3715" s="219">
        <f>+'PAA CONSOLIDADO'!S3718</f>
        <v>0</v>
      </c>
      <c r="L3715" s="217" t="e">
        <f>+VLOOKUP('PAA CONSOLIDADO'!T3718,LISTAS!$B$29:$C$31,2,0)</f>
        <v>#N/A</v>
      </c>
      <c r="M3715" s="217" t="e">
        <f>+VLOOKUP('PAA CONSOLIDADO'!U3718,LISTAS!$B$36:$C$39,2,0)</f>
        <v>#N/A</v>
      </c>
      <c r="N3715" s="217" t="str">
        <f t="shared" si="172"/>
        <v>Unidad de Contratación (1)</v>
      </c>
      <c r="O3715" s="217" t="str">
        <f t="shared" si="173"/>
        <v>CO-DC-11001</v>
      </c>
      <c r="P3715" s="217">
        <f>+'PAA CONSOLIDADO'!V3718</f>
        <v>0</v>
      </c>
      <c r="Q3715" s="217">
        <f>+'PAA CONSOLIDADO'!X3718</f>
        <v>0</v>
      </c>
      <c r="R3715" s="217">
        <f>+'PAA CONSOLIDADO'!Y3718</f>
        <v>0</v>
      </c>
    </row>
    <row r="3716" spans="1:18" s="217" customFormat="1" x14ac:dyDescent="0.25">
      <c r="A3716" s="211">
        <f>+'PAA CONSOLIDADO'!C3719</f>
        <v>0</v>
      </c>
      <c r="B3716" s="211">
        <f>+'PAA CONSOLIDADO'!I3719</f>
        <v>0</v>
      </c>
      <c r="C3716" s="217" t="str">
        <f>+CONCATENATE('PAA CONSOLIDADO'!A3719,"-",'PAA CONSOLIDADO'!D3719,"-",'PAA CONSOLIDADO'!K3719)</f>
        <v>--</v>
      </c>
      <c r="D3716" s="217" t="e">
        <f>+VLOOKUP('PAA CONSOLIDADO'!L3719,LISTAS!$D$4:$E$15,2,0)</f>
        <v>#N/A</v>
      </c>
      <c r="E3716" s="217" t="e">
        <f>+VLOOKUP('PAA CONSOLIDADO'!M3719,LISTAS!$D$4:$E$15,2,0)</f>
        <v>#N/A</v>
      </c>
      <c r="F3716" s="217">
        <f>+'PAA CONSOLIDADO'!O3719</f>
        <v>0</v>
      </c>
      <c r="G3716" s="217">
        <f t="shared" si="171"/>
        <v>1</v>
      </c>
      <c r="H3716" s="217" t="e">
        <f>+VLOOKUP('PAA CONSOLIDADO'!P3719,LISTAS!$B$4:$C$17,2,0)</f>
        <v>#N/A</v>
      </c>
      <c r="I3716" s="217" t="e">
        <f>+VLOOKUP('PAA CONSOLIDADO'!Q3719,LISTAS!$B$22:$C$25,2,0)</f>
        <v>#N/A</v>
      </c>
      <c r="J3716" s="219">
        <f>'PAA CONSOLIDADO'!R3719</f>
        <v>0</v>
      </c>
      <c r="K3716" s="219">
        <f>+'PAA CONSOLIDADO'!S3719</f>
        <v>0</v>
      </c>
      <c r="L3716" s="217" t="e">
        <f>+VLOOKUP('PAA CONSOLIDADO'!T3719,LISTAS!$B$29:$C$31,2,0)</f>
        <v>#N/A</v>
      </c>
      <c r="M3716" s="217" t="e">
        <f>+VLOOKUP('PAA CONSOLIDADO'!U3719,LISTAS!$B$36:$C$39,2,0)</f>
        <v>#N/A</v>
      </c>
      <c r="N3716" s="217" t="str">
        <f t="shared" si="172"/>
        <v>Unidad de Contratación (1)</v>
      </c>
      <c r="O3716" s="217" t="str">
        <f t="shared" si="173"/>
        <v>CO-DC-11001</v>
      </c>
      <c r="P3716" s="217">
        <f>+'PAA CONSOLIDADO'!V3719</f>
        <v>0</v>
      </c>
      <c r="Q3716" s="217">
        <f>+'PAA CONSOLIDADO'!X3719</f>
        <v>0</v>
      </c>
      <c r="R3716" s="217">
        <f>+'PAA CONSOLIDADO'!Y3719</f>
        <v>0</v>
      </c>
    </row>
    <row r="3717" spans="1:18" s="217" customFormat="1" x14ac:dyDescent="0.25">
      <c r="A3717" s="211">
        <f>+'PAA CONSOLIDADO'!C3720</f>
        <v>0</v>
      </c>
      <c r="B3717" s="211">
        <f>+'PAA CONSOLIDADO'!I3720</f>
        <v>0</v>
      </c>
      <c r="C3717" s="217" t="str">
        <f>+CONCATENATE('PAA CONSOLIDADO'!A3720,"-",'PAA CONSOLIDADO'!D3720,"-",'PAA CONSOLIDADO'!K3720)</f>
        <v>--</v>
      </c>
      <c r="D3717" s="217" t="e">
        <f>+VLOOKUP('PAA CONSOLIDADO'!L3720,LISTAS!$D$4:$E$15,2,0)</f>
        <v>#N/A</v>
      </c>
      <c r="E3717" s="217" t="e">
        <f>+VLOOKUP('PAA CONSOLIDADO'!M3720,LISTAS!$D$4:$E$15,2,0)</f>
        <v>#N/A</v>
      </c>
      <c r="F3717" s="217">
        <f>+'PAA CONSOLIDADO'!O3720</f>
        <v>0</v>
      </c>
      <c r="G3717" s="217">
        <f t="shared" ref="G3717:G3780" si="174">+IF(ISBLANK(B3717),"",1)</f>
        <v>1</v>
      </c>
      <c r="H3717" s="217" t="e">
        <f>+VLOOKUP('PAA CONSOLIDADO'!P3720,LISTAS!$B$4:$C$17,2,0)</f>
        <v>#N/A</v>
      </c>
      <c r="I3717" s="217" t="e">
        <f>+VLOOKUP('PAA CONSOLIDADO'!Q3720,LISTAS!$B$22:$C$25,2,0)</f>
        <v>#N/A</v>
      </c>
      <c r="J3717" s="219">
        <f>'PAA CONSOLIDADO'!R3720</f>
        <v>0</v>
      </c>
      <c r="K3717" s="219">
        <f>+'PAA CONSOLIDADO'!S3720</f>
        <v>0</v>
      </c>
      <c r="L3717" s="217" t="e">
        <f>+VLOOKUP('PAA CONSOLIDADO'!T3720,LISTAS!$B$29:$C$31,2,0)</f>
        <v>#N/A</v>
      </c>
      <c r="M3717" s="217" t="e">
        <f>+VLOOKUP('PAA CONSOLIDADO'!U3720,LISTAS!$B$36:$C$39,2,0)</f>
        <v>#N/A</v>
      </c>
      <c r="N3717" s="217" t="str">
        <f t="shared" ref="N3717:N3780" si="175">+IF(ISBLANK(B3717),"","Unidad de Contratación (1)")</f>
        <v>Unidad de Contratación (1)</v>
      </c>
      <c r="O3717" s="217" t="str">
        <f t="shared" ref="O3717:O3780" si="176">+IF(ISBLANK(B3717),"","CO-DC-11001")</f>
        <v>CO-DC-11001</v>
      </c>
      <c r="P3717" s="217">
        <f>+'PAA CONSOLIDADO'!V3720</f>
        <v>0</v>
      </c>
      <c r="Q3717" s="217">
        <f>+'PAA CONSOLIDADO'!X3720</f>
        <v>0</v>
      </c>
      <c r="R3717" s="217">
        <f>+'PAA CONSOLIDADO'!Y3720</f>
        <v>0</v>
      </c>
    </row>
    <row r="3718" spans="1:18" s="217" customFormat="1" x14ac:dyDescent="0.25">
      <c r="A3718" s="211">
        <f>+'PAA CONSOLIDADO'!C3721</f>
        <v>0</v>
      </c>
      <c r="B3718" s="211">
        <f>+'PAA CONSOLIDADO'!I3721</f>
        <v>0</v>
      </c>
      <c r="C3718" s="217" t="str">
        <f>+CONCATENATE('PAA CONSOLIDADO'!A3721,"-",'PAA CONSOLIDADO'!D3721,"-",'PAA CONSOLIDADO'!K3721)</f>
        <v>--</v>
      </c>
      <c r="D3718" s="217" t="e">
        <f>+VLOOKUP('PAA CONSOLIDADO'!L3721,LISTAS!$D$4:$E$15,2,0)</f>
        <v>#N/A</v>
      </c>
      <c r="E3718" s="217" t="e">
        <f>+VLOOKUP('PAA CONSOLIDADO'!M3721,LISTAS!$D$4:$E$15,2,0)</f>
        <v>#N/A</v>
      </c>
      <c r="F3718" s="217">
        <f>+'PAA CONSOLIDADO'!O3721</f>
        <v>0</v>
      </c>
      <c r="G3718" s="217">
        <f t="shared" si="174"/>
        <v>1</v>
      </c>
      <c r="H3718" s="217" t="e">
        <f>+VLOOKUP('PAA CONSOLIDADO'!P3721,LISTAS!$B$4:$C$17,2,0)</f>
        <v>#N/A</v>
      </c>
      <c r="I3718" s="217" t="e">
        <f>+VLOOKUP('PAA CONSOLIDADO'!Q3721,LISTAS!$B$22:$C$25,2,0)</f>
        <v>#N/A</v>
      </c>
      <c r="J3718" s="219">
        <f>'PAA CONSOLIDADO'!R3721</f>
        <v>0</v>
      </c>
      <c r="K3718" s="219">
        <f>+'PAA CONSOLIDADO'!S3721</f>
        <v>0</v>
      </c>
      <c r="L3718" s="217" t="e">
        <f>+VLOOKUP('PAA CONSOLIDADO'!T3721,LISTAS!$B$29:$C$31,2,0)</f>
        <v>#N/A</v>
      </c>
      <c r="M3718" s="217" t="e">
        <f>+VLOOKUP('PAA CONSOLIDADO'!U3721,LISTAS!$B$36:$C$39,2,0)</f>
        <v>#N/A</v>
      </c>
      <c r="N3718" s="217" t="str">
        <f t="shared" si="175"/>
        <v>Unidad de Contratación (1)</v>
      </c>
      <c r="O3718" s="217" t="str">
        <f t="shared" si="176"/>
        <v>CO-DC-11001</v>
      </c>
      <c r="P3718" s="217">
        <f>+'PAA CONSOLIDADO'!V3721</f>
        <v>0</v>
      </c>
      <c r="Q3718" s="217">
        <f>+'PAA CONSOLIDADO'!X3721</f>
        <v>0</v>
      </c>
      <c r="R3718" s="217">
        <f>+'PAA CONSOLIDADO'!Y3721</f>
        <v>0</v>
      </c>
    </row>
    <row r="3719" spans="1:18" s="217" customFormat="1" x14ac:dyDescent="0.25">
      <c r="A3719" s="211">
        <f>+'PAA CONSOLIDADO'!C3722</f>
        <v>0</v>
      </c>
      <c r="B3719" s="211">
        <f>+'PAA CONSOLIDADO'!I3722</f>
        <v>0</v>
      </c>
      <c r="C3719" s="217" t="str">
        <f>+CONCATENATE('PAA CONSOLIDADO'!A3722,"-",'PAA CONSOLIDADO'!D3722,"-",'PAA CONSOLIDADO'!K3722)</f>
        <v>--</v>
      </c>
      <c r="D3719" s="217" t="e">
        <f>+VLOOKUP('PAA CONSOLIDADO'!L3722,LISTAS!$D$4:$E$15,2,0)</f>
        <v>#N/A</v>
      </c>
      <c r="E3719" s="217" t="e">
        <f>+VLOOKUP('PAA CONSOLIDADO'!M3722,LISTAS!$D$4:$E$15,2,0)</f>
        <v>#N/A</v>
      </c>
      <c r="F3719" s="217">
        <f>+'PAA CONSOLIDADO'!O3722</f>
        <v>0</v>
      </c>
      <c r="G3719" s="217">
        <f t="shared" si="174"/>
        <v>1</v>
      </c>
      <c r="H3719" s="217" t="e">
        <f>+VLOOKUP('PAA CONSOLIDADO'!P3722,LISTAS!$B$4:$C$17,2,0)</f>
        <v>#N/A</v>
      </c>
      <c r="I3719" s="217" t="e">
        <f>+VLOOKUP('PAA CONSOLIDADO'!Q3722,LISTAS!$B$22:$C$25,2,0)</f>
        <v>#N/A</v>
      </c>
      <c r="J3719" s="219">
        <f>'PAA CONSOLIDADO'!R3722</f>
        <v>0</v>
      </c>
      <c r="K3719" s="219">
        <f>+'PAA CONSOLIDADO'!S3722</f>
        <v>0</v>
      </c>
      <c r="L3719" s="217" t="e">
        <f>+VLOOKUP('PAA CONSOLIDADO'!T3722,LISTAS!$B$29:$C$31,2,0)</f>
        <v>#N/A</v>
      </c>
      <c r="M3719" s="217" t="e">
        <f>+VLOOKUP('PAA CONSOLIDADO'!U3722,LISTAS!$B$36:$C$39,2,0)</f>
        <v>#N/A</v>
      </c>
      <c r="N3719" s="217" t="str">
        <f t="shared" si="175"/>
        <v>Unidad de Contratación (1)</v>
      </c>
      <c r="O3719" s="217" t="str">
        <f t="shared" si="176"/>
        <v>CO-DC-11001</v>
      </c>
      <c r="P3719" s="217">
        <f>+'PAA CONSOLIDADO'!V3722</f>
        <v>0</v>
      </c>
      <c r="Q3719" s="217">
        <f>+'PAA CONSOLIDADO'!X3722</f>
        <v>0</v>
      </c>
      <c r="R3719" s="217">
        <f>+'PAA CONSOLIDADO'!Y3722</f>
        <v>0</v>
      </c>
    </row>
    <row r="3720" spans="1:18" s="217" customFormat="1" x14ac:dyDescent="0.25">
      <c r="A3720" s="211">
        <f>+'PAA CONSOLIDADO'!C3723</f>
        <v>0</v>
      </c>
      <c r="B3720" s="211">
        <f>+'PAA CONSOLIDADO'!I3723</f>
        <v>0</v>
      </c>
      <c r="C3720" s="217" t="str">
        <f>+CONCATENATE('PAA CONSOLIDADO'!A3723,"-",'PAA CONSOLIDADO'!D3723,"-",'PAA CONSOLIDADO'!K3723)</f>
        <v>--</v>
      </c>
      <c r="D3720" s="217" t="e">
        <f>+VLOOKUP('PAA CONSOLIDADO'!L3723,LISTAS!$D$4:$E$15,2,0)</f>
        <v>#N/A</v>
      </c>
      <c r="E3720" s="217" t="e">
        <f>+VLOOKUP('PAA CONSOLIDADO'!M3723,LISTAS!$D$4:$E$15,2,0)</f>
        <v>#N/A</v>
      </c>
      <c r="F3720" s="217">
        <f>+'PAA CONSOLIDADO'!O3723</f>
        <v>0</v>
      </c>
      <c r="G3720" s="217">
        <f t="shared" si="174"/>
        <v>1</v>
      </c>
      <c r="H3720" s="217" t="e">
        <f>+VLOOKUP('PAA CONSOLIDADO'!P3723,LISTAS!$B$4:$C$17,2,0)</f>
        <v>#N/A</v>
      </c>
      <c r="I3720" s="217" t="e">
        <f>+VLOOKUP('PAA CONSOLIDADO'!Q3723,LISTAS!$B$22:$C$25,2,0)</f>
        <v>#N/A</v>
      </c>
      <c r="J3720" s="219">
        <f>'PAA CONSOLIDADO'!R3723</f>
        <v>0</v>
      </c>
      <c r="K3720" s="219">
        <f>+'PAA CONSOLIDADO'!S3723</f>
        <v>0</v>
      </c>
      <c r="L3720" s="217" t="e">
        <f>+VLOOKUP('PAA CONSOLIDADO'!T3723,LISTAS!$B$29:$C$31,2,0)</f>
        <v>#N/A</v>
      </c>
      <c r="M3720" s="217" t="e">
        <f>+VLOOKUP('PAA CONSOLIDADO'!U3723,LISTAS!$B$36:$C$39,2,0)</f>
        <v>#N/A</v>
      </c>
      <c r="N3720" s="217" t="str">
        <f t="shared" si="175"/>
        <v>Unidad de Contratación (1)</v>
      </c>
      <c r="O3720" s="217" t="str">
        <f t="shared" si="176"/>
        <v>CO-DC-11001</v>
      </c>
      <c r="P3720" s="217">
        <f>+'PAA CONSOLIDADO'!V3723</f>
        <v>0</v>
      </c>
      <c r="Q3720" s="217">
        <f>+'PAA CONSOLIDADO'!X3723</f>
        <v>0</v>
      </c>
      <c r="R3720" s="217">
        <f>+'PAA CONSOLIDADO'!Y3723</f>
        <v>0</v>
      </c>
    </row>
    <row r="3721" spans="1:18" s="217" customFormat="1" x14ac:dyDescent="0.25">
      <c r="A3721" s="211">
        <f>+'PAA CONSOLIDADO'!C3724</f>
        <v>0</v>
      </c>
      <c r="B3721" s="211">
        <f>+'PAA CONSOLIDADO'!I3724</f>
        <v>0</v>
      </c>
      <c r="C3721" s="217" t="str">
        <f>+CONCATENATE('PAA CONSOLIDADO'!A3724,"-",'PAA CONSOLIDADO'!D3724,"-",'PAA CONSOLIDADO'!K3724)</f>
        <v>--</v>
      </c>
      <c r="D3721" s="217" t="e">
        <f>+VLOOKUP('PAA CONSOLIDADO'!L3724,LISTAS!$D$4:$E$15,2,0)</f>
        <v>#N/A</v>
      </c>
      <c r="E3721" s="217" t="e">
        <f>+VLOOKUP('PAA CONSOLIDADO'!M3724,LISTAS!$D$4:$E$15,2,0)</f>
        <v>#N/A</v>
      </c>
      <c r="F3721" s="217">
        <f>+'PAA CONSOLIDADO'!O3724</f>
        <v>0</v>
      </c>
      <c r="G3721" s="217">
        <f t="shared" si="174"/>
        <v>1</v>
      </c>
      <c r="H3721" s="217" t="e">
        <f>+VLOOKUP('PAA CONSOLIDADO'!P3724,LISTAS!$B$4:$C$17,2,0)</f>
        <v>#N/A</v>
      </c>
      <c r="I3721" s="217" t="e">
        <f>+VLOOKUP('PAA CONSOLIDADO'!Q3724,LISTAS!$B$22:$C$25,2,0)</f>
        <v>#N/A</v>
      </c>
      <c r="J3721" s="219">
        <f>'PAA CONSOLIDADO'!R3724</f>
        <v>0</v>
      </c>
      <c r="K3721" s="219">
        <f>+'PAA CONSOLIDADO'!S3724</f>
        <v>0</v>
      </c>
      <c r="L3721" s="217" t="e">
        <f>+VLOOKUP('PAA CONSOLIDADO'!T3724,LISTAS!$B$29:$C$31,2,0)</f>
        <v>#N/A</v>
      </c>
      <c r="M3721" s="217" t="e">
        <f>+VLOOKUP('PAA CONSOLIDADO'!U3724,LISTAS!$B$36:$C$39,2,0)</f>
        <v>#N/A</v>
      </c>
      <c r="N3721" s="217" t="str">
        <f t="shared" si="175"/>
        <v>Unidad de Contratación (1)</v>
      </c>
      <c r="O3721" s="217" t="str">
        <f t="shared" si="176"/>
        <v>CO-DC-11001</v>
      </c>
      <c r="P3721" s="217">
        <f>+'PAA CONSOLIDADO'!V3724</f>
        <v>0</v>
      </c>
      <c r="Q3721" s="217">
        <f>+'PAA CONSOLIDADO'!X3724</f>
        <v>0</v>
      </c>
      <c r="R3721" s="217">
        <f>+'PAA CONSOLIDADO'!Y3724</f>
        <v>0</v>
      </c>
    </row>
    <row r="3722" spans="1:18" s="217" customFormat="1" x14ac:dyDescent="0.25">
      <c r="A3722" s="211">
        <f>+'PAA CONSOLIDADO'!C3725</f>
        <v>0</v>
      </c>
      <c r="B3722" s="211">
        <f>+'PAA CONSOLIDADO'!I3725</f>
        <v>0</v>
      </c>
      <c r="C3722" s="217" t="str">
        <f>+CONCATENATE('PAA CONSOLIDADO'!A3725,"-",'PAA CONSOLIDADO'!D3725,"-",'PAA CONSOLIDADO'!K3725)</f>
        <v>--</v>
      </c>
      <c r="D3722" s="217" t="e">
        <f>+VLOOKUP('PAA CONSOLIDADO'!L3725,LISTAS!$D$4:$E$15,2,0)</f>
        <v>#N/A</v>
      </c>
      <c r="E3722" s="217" t="e">
        <f>+VLOOKUP('PAA CONSOLIDADO'!M3725,LISTAS!$D$4:$E$15,2,0)</f>
        <v>#N/A</v>
      </c>
      <c r="F3722" s="217">
        <f>+'PAA CONSOLIDADO'!O3725</f>
        <v>0</v>
      </c>
      <c r="G3722" s="217">
        <f t="shared" si="174"/>
        <v>1</v>
      </c>
      <c r="H3722" s="217" t="e">
        <f>+VLOOKUP('PAA CONSOLIDADO'!P3725,LISTAS!$B$4:$C$17,2,0)</f>
        <v>#N/A</v>
      </c>
      <c r="I3722" s="217" t="e">
        <f>+VLOOKUP('PAA CONSOLIDADO'!Q3725,LISTAS!$B$22:$C$25,2,0)</f>
        <v>#N/A</v>
      </c>
      <c r="J3722" s="219">
        <f>'PAA CONSOLIDADO'!R3725</f>
        <v>0</v>
      </c>
      <c r="K3722" s="219">
        <f>+'PAA CONSOLIDADO'!S3725</f>
        <v>0</v>
      </c>
      <c r="L3722" s="217" t="e">
        <f>+VLOOKUP('PAA CONSOLIDADO'!T3725,LISTAS!$B$29:$C$31,2,0)</f>
        <v>#N/A</v>
      </c>
      <c r="M3722" s="217" t="e">
        <f>+VLOOKUP('PAA CONSOLIDADO'!U3725,LISTAS!$B$36:$C$39,2,0)</f>
        <v>#N/A</v>
      </c>
      <c r="N3722" s="217" t="str">
        <f t="shared" si="175"/>
        <v>Unidad de Contratación (1)</v>
      </c>
      <c r="O3722" s="217" t="str">
        <f t="shared" si="176"/>
        <v>CO-DC-11001</v>
      </c>
      <c r="P3722" s="217">
        <f>+'PAA CONSOLIDADO'!V3725</f>
        <v>0</v>
      </c>
      <c r="Q3722" s="217">
        <f>+'PAA CONSOLIDADO'!X3725</f>
        <v>0</v>
      </c>
      <c r="R3722" s="217">
        <f>+'PAA CONSOLIDADO'!Y3725</f>
        <v>0</v>
      </c>
    </row>
    <row r="3723" spans="1:18" s="217" customFormat="1" x14ac:dyDescent="0.25">
      <c r="A3723" s="211">
        <f>+'PAA CONSOLIDADO'!C3726</f>
        <v>0</v>
      </c>
      <c r="B3723" s="211">
        <f>+'PAA CONSOLIDADO'!I3726</f>
        <v>0</v>
      </c>
      <c r="C3723" s="217" t="str">
        <f>+CONCATENATE('PAA CONSOLIDADO'!A3726,"-",'PAA CONSOLIDADO'!D3726,"-",'PAA CONSOLIDADO'!K3726)</f>
        <v>--</v>
      </c>
      <c r="D3723" s="217" t="e">
        <f>+VLOOKUP('PAA CONSOLIDADO'!L3726,LISTAS!$D$4:$E$15,2,0)</f>
        <v>#N/A</v>
      </c>
      <c r="E3723" s="217" t="e">
        <f>+VLOOKUP('PAA CONSOLIDADO'!M3726,LISTAS!$D$4:$E$15,2,0)</f>
        <v>#N/A</v>
      </c>
      <c r="F3723" s="217">
        <f>+'PAA CONSOLIDADO'!O3726</f>
        <v>0</v>
      </c>
      <c r="G3723" s="217">
        <f t="shared" si="174"/>
        <v>1</v>
      </c>
      <c r="H3723" s="217" t="e">
        <f>+VLOOKUP('PAA CONSOLIDADO'!P3726,LISTAS!$B$4:$C$17,2,0)</f>
        <v>#N/A</v>
      </c>
      <c r="I3723" s="217" t="e">
        <f>+VLOOKUP('PAA CONSOLIDADO'!Q3726,LISTAS!$B$22:$C$25,2,0)</f>
        <v>#N/A</v>
      </c>
      <c r="J3723" s="219">
        <f>'PAA CONSOLIDADO'!R3726</f>
        <v>0</v>
      </c>
      <c r="K3723" s="219">
        <f>+'PAA CONSOLIDADO'!S3726</f>
        <v>0</v>
      </c>
      <c r="L3723" s="217" t="e">
        <f>+VLOOKUP('PAA CONSOLIDADO'!T3726,LISTAS!$B$29:$C$31,2,0)</f>
        <v>#N/A</v>
      </c>
      <c r="M3723" s="217" t="e">
        <f>+VLOOKUP('PAA CONSOLIDADO'!U3726,LISTAS!$B$36:$C$39,2,0)</f>
        <v>#N/A</v>
      </c>
      <c r="N3723" s="217" t="str">
        <f t="shared" si="175"/>
        <v>Unidad de Contratación (1)</v>
      </c>
      <c r="O3723" s="217" t="str">
        <f t="shared" si="176"/>
        <v>CO-DC-11001</v>
      </c>
      <c r="P3723" s="217">
        <f>+'PAA CONSOLIDADO'!V3726</f>
        <v>0</v>
      </c>
      <c r="Q3723" s="217">
        <f>+'PAA CONSOLIDADO'!X3726</f>
        <v>0</v>
      </c>
      <c r="R3723" s="217">
        <f>+'PAA CONSOLIDADO'!Y3726</f>
        <v>0</v>
      </c>
    </row>
    <row r="3724" spans="1:18" s="217" customFormat="1" x14ac:dyDescent="0.25">
      <c r="A3724" s="211">
        <f>+'PAA CONSOLIDADO'!C3727</f>
        <v>0</v>
      </c>
      <c r="B3724" s="211">
        <f>+'PAA CONSOLIDADO'!I3727</f>
        <v>0</v>
      </c>
      <c r="C3724" s="217" t="str">
        <f>+CONCATENATE('PAA CONSOLIDADO'!A3727,"-",'PAA CONSOLIDADO'!D3727,"-",'PAA CONSOLIDADO'!K3727)</f>
        <v>--</v>
      </c>
      <c r="D3724" s="217" t="e">
        <f>+VLOOKUP('PAA CONSOLIDADO'!L3727,LISTAS!$D$4:$E$15,2,0)</f>
        <v>#N/A</v>
      </c>
      <c r="E3724" s="217" t="e">
        <f>+VLOOKUP('PAA CONSOLIDADO'!M3727,LISTAS!$D$4:$E$15,2,0)</f>
        <v>#N/A</v>
      </c>
      <c r="F3724" s="217">
        <f>+'PAA CONSOLIDADO'!O3727</f>
        <v>0</v>
      </c>
      <c r="G3724" s="217">
        <f t="shared" si="174"/>
        <v>1</v>
      </c>
      <c r="H3724" s="217" t="e">
        <f>+VLOOKUP('PAA CONSOLIDADO'!P3727,LISTAS!$B$4:$C$17,2,0)</f>
        <v>#N/A</v>
      </c>
      <c r="I3724" s="217" t="e">
        <f>+VLOOKUP('PAA CONSOLIDADO'!Q3727,LISTAS!$B$22:$C$25,2,0)</f>
        <v>#N/A</v>
      </c>
      <c r="J3724" s="219">
        <f>'PAA CONSOLIDADO'!R3727</f>
        <v>0</v>
      </c>
      <c r="K3724" s="219">
        <f>+'PAA CONSOLIDADO'!S3727</f>
        <v>0</v>
      </c>
      <c r="L3724" s="217" t="e">
        <f>+VLOOKUP('PAA CONSOLIDADO'!T3727,LISTAS!$B$29:$C$31,2,0)</f>
        <v>#N/A</v>
      </c>
      <c r="M3724" s="217" t="e">
        <f>+VLOOKUP('PAA CONSOLIDADO'!U3727,LISTAS!$B$36:$C$39,2,0)</f>
        <v>#N/A</v>
      </c>
      <c r="N3724" s="217" t="str">
        <f t="shared" si="175"/>
        <v>Unidad de Contratación (1)</v>
      </c>
      <c r="O3724" s="217" t="str">
        <f t="shared" si="176"/>
        <v>CO-DC-11001</v>
      </c>
      <c r="P3724" s="217">
        <f>+'PAA CONSOLIDADO'!V3727</f>
        <v>0</v>
      </c>
      <c r="Q3724" s="217">
        <f>+'PAA CONSOLIDADO'!X3727</f>
        <v>0</v>
      </c>
      <c r="R3724" s="217">
        <f>+'PAA CONSOLIDADO'!Y3727</f>
        <v>0</v>
      </c>
    </row>
    <row r="3725" spans="1:18" s="217" customFormat="1" x14ac:dyDescent="0.25">
      <c r="A3725" s="211">
        <f>+'PAA CONSOLIDADO'!C3728</f>
        <v>0</v>
      </c>
      <c r="B3725" s="211">
        <f>+'PAA CONSOLIDADO'!I3728</f>
        <v>0</v>
      </c>
      <c r="C3725" s="217" t="str">
        <f>+CONCATENATE('PAA CONSOLIDADO'!A3728,"-",'PAA CONSOLIDADO'!D3728,"-",'PAA CONSOLIDADO'!K3728)</f>
        <v>--</v>
      </c>
      <c r="D3725" s="217" t="e">
        <f>+VLOOKUP('PAA CONSOLIDADO'!L3728,LISTAS!$D$4:$E$15,2,0)</f>
        <v>#N/A</v>
      </c>
      <c r="E3725" s="217" t="e">
        <f>+VLOOKUP('PAA CONSOLIDADO'!M3728,LISTAS!$D$4:$E$15,2,0)</f>
        <v>#N/A</v>
      </c>
      <c r="F3725" s="217">
        <f>+'PAA CONSOLIDADO'!O3728</f>
        <v>0</v>
      </c>
      <c r="G3725" s="217">
        <f t="shared" si="174"/>
        <v>1</v>
      </c>
      <c r="H3725" s="217" t="e">
        <f>+VLOOKUP('PAA CONSOLIDADO'!P3728,LISTAS!$B$4:$C$17,2,0)</f>
        <v>#N/A</v>
      </c>
      <c r="I3725" s="217" t="e">
        <f>+VLOOKUP('PAA CONSOLIDADO'!Q3728,LISTAS!$B$22:$C$25,2,0)</f>
        <v>#N/A</v>
      </c>
      <c r="J3725" s="219">
        <f>'PAA CONSOLIDADO'!R3728</f>
        <v>0</v>
      </c>
      <c r="K3725" s="219">
        <f>+'PAA CONSOLIDADO'!S3728</f>
        <v>0</v>
      </c>
      <c r="L3725" s="217" t="e">
        <f>+VLOOKUP('PAA CONSOLIDADO'!T3728,LISTAS!$B$29:$C$31,2,0)</f>
        <v>#N/A</v>
      </c>
      <c r="M3725" s="217" t="e">
        <f>+VLOOKUP('PAA CONSOLIDADO'!U3728,LISTAS!$B$36:$C$39,2,0)</f>
        <v>#N/A</v>
      </c>
      <c r="N3725" s="217" t="str">
        <f t="shared" si="175"/>
        <v>Unidad de Contratación (1)</v>
      </c>
      <c r="O3725" s="217" t="str">
        <f t="shared" si="176"/>
        <v>CO-DC-11001</v>
      </c>
      <c r="P3725" s="217">
        <f>+'PAA CONSOLIDADO'!V3728</f>
        <v>0</v>
      </c>
      <c r="Q3725" s="217">
        <f>+'PAA CONSOLIDADO'!X3728</f>
        <v>0</v>
      </c>
      <c r="R3725" s="217">
        <f>+'PAA CONSOLIDADO'!Y3728</f>
        <v>0</v>
      </c>
    </row>
    <row r="3726" spans="1:18" s="217" customFormat="1" x14ac:dyDescent="0.25">
      <c r="A3726" s="211">
        <f>+'PAA CONSOLIDADO'!C3729</f>
        <v>0</v>
      </c>
      <c r="B3726" s="211">
        <f>+'PAA CONSOLIDADO'!I3729</f>
        <v>0</v>
      </c>
      <c r="C3726" s="217" t="str">
        <f>+CONCATENATE('PAA CONSOLIDADO'!A3729,"-",'PAA CONSOLIDADO'!D3729,"-",'PAA CONSOLIDADO'!K3729)</f>
        <v>--</v>
      </c>
      <c r="D3726" s="217" t="e">
        <f>+VLOOKUP('PAA CONSOLIDADO'!L3729,LISTAS!$D$4:$E$15,2,0)</f>
        <v>#N/A</v>
      </c>
      <c r="E3726" s="217" t="e">
        <f>+VLOOKUP('PAA CONSOLIDADO'!M3729,LISTAS!$D$4:$E$15,2,0)</f>
        <v>#N/A</v>
      </c>
      <c r="F3726" s="217">
        <f>+'PAA CONSOLIDADO'!O3729</f>
        <v>0</v>
      </c>
      <c r="G3726" s="217">
        <f t="shared" si="174"/>
        <v>1</v>
      </c>
      <c r="H3726" s="217" t="e">
        <f>+VLOOKUP('PAA CONSOLIDADO'!P3729,LISTAS!$B$4:$C$17,2,0)</f>
        <v>#N/A</v>
      </c>
      <c r="I3726" s="217" t="e">
        <f>+VLOOKUP('PAA CONSOLIDADO'!Q3729,LISTAS!$B$22:$C$25,2,0)</f>
        <v>#N/A</v>
      </c>
      <c r="J3726" s="219">
        <f>'PAA CONSOLIDADO'!R3729</f>
        <v>0</v>
      </c>
      <c r="K3726" s="219">
        <f>+'PAA CONSOLIDADO'!S3729</f>
        <v>0</v>
      </c>
      <c r="L3726" s="217" t="e">
        <f>+VLOOKUP('PAA CONSOLIDADO'!T3729,LISTAS!$B$29:$C$31,2,0)</f>
        <v>#N/A</v>
      </c>
      <c r="M3726" s="217" t="e">
        <f>+VLOOKUP('PAA CONSOLIDADO'!U3729,LISTAS!$B$36:$C$39,2,0)</f>
        <v>#N/A</v>
      </c>
      <c r="N3726" s="217" t="str">
        <f t="shared" si="175"/>
        <v>Unidad de Contratación (1)</v>
      </c>
      <c r="O3726" s="217" t="str">
        <f t="shared" si="176"/>
        <v>CO-DC-11001</v>
      </c>
      <c r="P3726" s="217">
        <f>+'PAA CONSOLIDADO'!V3729</f>
        <v>0</v>
      </c>
      <c r="Q3726" s="217">
        <f>+'PAA CONSOLIDADO'!X3729</f>
        <v>0</v>
      </c>
      <c r="R3726" s="217">
        <f>+'PAA CONSOLIDADO'!Y3729</f>
        <v>0</v>
      </c>
    </row>
    <row r="3727" spans="1:18" s="217" customFormat="1" x14ac:dyDescent="0.25">
      <c r="A3727" s="211">
        <f>+'PAA CONSOLIDADO'!C3730</f>
        <v>0</v>
      </c>
      <c r="B3727" s="211">
        <f>+'PAA CONSOLIDADO'!I3730</f>
        <v>0</v>
      </c>
      <c r="C3727" s="217" t="str">
        <f>+CONCATENATE('PAA CONSOLIDADO'!A3730,"-",'PAA CONSOLIDADO'!D3730,"-",'PAA CONSOLIDADO'!K3730)</f>
        <v>--</v>
      </c>
      <c r="D3727" s="217" t="e">
        <f>+VLOOKUP('PAA CONSOLIDADO'!L3730,LISTAS!$D$4:$E$15,2,0)</f>
        <v>#N/A</v>
      </c>
      <c r="E3727" s="217" t="e">
        <f>+VLOOKUP('PAA CONSOLIDADO'!M3730,LISTAS!$D$4:$E$15,2,0)</f>
        <v>#N/A</v>
      </c>
      <c r="F3727" s="217">
        <f>+'PAA CONSOLIDADO'!O3730</f>
        <v>0</v>
      </c>
      <c r="G3727" s="217">
        <f t="shared" si="174"/>
        <v>1</v>
      </c>
      <c r="H3727" s="217" t="e">
        <f>+VLOOKUP('PAA CONSOLIDADO'!P3730,LISTAS!$B$4:$C$17,2,0)</f>
        <v>#N/A</v>
      </c>
      <c r="I3727" s="217" t="e">
        <f>+VLOOKUP('PAA CONSOLIDADO'!Q3730,LISTAS!$B$22:$C$25,2,0)</f>
        <v>#N/A</v>
      </c>
      <c r="J3727" s="219">
        <f>'PAA CONSOLIDADO'!R3730</f>
        <v>0</v>
      </c>
      <c r="K3727" s="219">
        <f>+'PAA CONSOLIDADO'!S3730</f>
        <v>0</v>
      </c>
      <c r="L3727" s="217" t="e">
        <f>+VLOOKUP('PAA CONSOLIDADO'!T3730,LISTAS!$B$29:$C$31,2,0)</f>
        <v>#N/A</v>
      </c>
      <c r="M3727" s="217" t="e">
        <f>+VLOOKUP('PAA CONSOLIDADO'!U3730,LISTAS!$B$36:$C$39,2,0)</f>
        <v>#N/A</v>
      </c>
      <c r="N3727" s="217" t="str">
        <f t="shared" si="175"/>
        <v>Unidad de Contratación (1)</v>
      </c>
      <c r="O3727" s="217" t="str">
        <f t="shared" si="176"/>
        <v>CO-DC-11001</v>
      </c>
      <c r="P3727" s="217">
        <f>+'PAA CONSOLIDADO'!V3730</f>
        <v>0</v>
      </c>
      <c r="Q3727" s="217">
        <f>+'PAA CONSOLIDADO'!X3730</f>
        <v>0</v>
      </c>
      <c r="R3727" s="217">
        <f>+'PAA CONSOLIDADO'!Y3730</f>
        <v>0</v>
      </c>
    </row>
    <row r="3728" spans="1:18" s="217" customFormat="1" x14ac:dyDescent="0.25">
      <c r="A3728" s="211">
        <f>+'PAA CONSOLIDADO'!C3731</f>
        <v>0</v>
      </c>
      <c r="B3728" s="211">
        <f>+'PAA CONSOLIDADO'!I3731</f>
        <v>0</v>
      </c>
      <c r="C3728" s="217" t="str">
        <f>+CONCATENATE('PAA CONSOLIDADO'!A3731,"-",'PAA CONSOLIDADO'!D3731,"-",'PAA CONSOLIDADO'!K3731)</f>
        <v>--</v>
      </c>
      <c r="D3728" s="217" t="e">
        <f>+VLOOKUP('PAA CONSOLIDADO'!L3731,LISTAS!$D$4:$E$15,2,0)</f>
        <v>#N/A</v>
      </c>
      <c r="E3728" s="217" t="e">
        <f>+VLOOKUP('PAA CONSOLIDADO'!M3731,LISTAS!$D$4:$E$15,2,0)</f>
        <v>#N/A</v>
      </c>
      <c r="F3728" s="217">
        <f>+'PAA CONSOLIDADO'!O3731</f>
        <v>0</v>
      </c>
      <c r="G3728" s="217">
        <f t="shared" si="174"/>
        <v>1</v>
      </c>
      <c r="H3728" s="217" t="e">
        <f>+VLOOKUP('PAA CONSOLIDADO'!P3731,LISTAS!$B$4:$C$17,2,0)</f>
        <v>#N/A</v>
      </c>
      <c r="I3728" s="217" t="e">
        <f>+VLOOKUP('PAA CONSOLIDADO'!Q3731,LISTAS!$B$22:$C$25,2,0)</f>
        <v>#N/A</v>
      </c>
      <c r="J3728" s="219">
        <f>'PAA CONSOLIDADO'!R3731</f>
        <v>0</v>
      </c>
      <c r="K3728" s="219">
        <f>+'PAA CONSOLIDADO'!S3731</f>
        <v>0</v>
      </c>
      <c r="L3728" s="217" t="e">
        <f>+VLOOKUP('PAA CONSOLIDADO'!T3731,LISTAS!$B$29:$C$31,2,0)</f>
        <v>#N/A</v>
      </c>
      <c r="M3728" s="217" t="e">
        <f>+VLOOKUP('PAA CONSOLIDADO'!U3731,LISTAS!$B$36:$C$39,2,0)</f>
        <v>#N/A</v>
      </c>
      <c r="N3728" s="217" t="str">
        <f t="shared" si="175"/>
        <v>Unidad de Contratación (1)</v>
      </c>
      <c r="O3728" s="217" t="str">
        <f t="shared" si="176"/>
        <v>CO-DC-11001</v>
      </c>
      <c r="P3728" s="217">
        <f>+'PAA CONSOLIDADO'!V3731</f>
        <v>0</v>
      </c>
      <c r="Q3728" s="217">
        <f>+'PAA CONSOLIDADO'!X3731</f>
        <v>0</v>
      </c>
      <c r="R3728" s="217">
        <f>+'PAA CONSOLIDADO'!Y3731</f>
        <v>0</v>
      </c>
    </row>
    <row r="3729" spans="1:18" s="217" customFormat="1" x14ac:dyDescent="0.25">
      <c r="A3729" s="211">
        <f>+'PAA CONSOLIDADO'!C3732</f>
        <v>0</v>
      </c>
      <c r="B3729" s="211">
        <f>+'PAA CONSOLIDADO'!I3732</f>
        <v>0</v>
      </c>
      <c r="C3729" s="217" t="str">
        <f>+CONCATENATE('PAA CONSOLIDADO'!A3732,"-",'PAA CONSOLIDADO'!D3732,"-",'PAA CONSOLIDADO'!K3732)</f>
        <v>--</v>
      </c>
      <c r="D3729" s="217" t="e">
        <f>+VLOOKUP('PAA CONSOLIDADO'!L3732,LISTAS!$D$4:$E$15,2,0)</f>
        <v>#N/A</v>
      </c>
      <c r="E3729" s="217" t="e">
        <f>+VLOOKUP('PAA CONSOLIDADO'!M3732,LISTAS!$D$4:$E$15,2,0)</f>
        <v>#N/A</v>
      </c>
      <c r="F3729" s="217">
        <f>+'PAA CONSOLIDADO'!O3732</f>
        <v>0</v>
      </c>
      <c r="G3729" s="217">
        <f t="shared" si="174"/>
        <v>1</v>
      </c>
      <c r="H3729" s="217" t="e">
        <f>+VLOOKUP('PAA CONSOLIDADO'!P3732,LISTAS!$B$4:$C$17,2,0)</f>
        <v>#N/A</v>
      </c>
      <c r="I3729" s="217" t="e">
        <f>+VLOOKUP('PAA CONSOLIDADO'!Q3732,LISTAS!$B$22:$C$25,2,0)</f>
        <v>#N/A</v>
      </c>
      <c r="J3729" s="219">
        <f>'PAA CONSOLIDADO'!R3732</f>
        <v>0</v>
      </c>
      <c r="K3729" s="219">
        <f>+'PAA CONSOLIDADO'!S3732</f>
        <v>0</v>
      </c>
      <c r="L3729" s="217" t="e">
        <f>+VLOOKUP('PAA CONSOLIDADO'!T3732,LISTAS!$B$29:$C$31,2,0)</f>
        <v>#N/A</v>
      </c>
      <c r="M3729" s="217" t="e">
        <f>+VLOOKUP('PAA CONSOLIDADO'!U3732,LISTAS!$B$36:$C$39,2,0)</f>
        <v>#N/A</v>
      </c>
      <c r="N3729" s="217" t="str">
        <f t="shared" si="175"/>
        <v>Unidad de Contratación (1)</v>
      </c>
      <c r="O3729" s="217" t="str">
        <f t="shared" si="176"/>
        <v>CO-DC-11001</v>
      </c>
      <c r="P3729" s="217">
        <f>+'PAA CONSOLIDADO'!V3732</f>
        <v>0</v>
      </c>
      <c r="Q3729" s="217">
        <f>+'PAA CONSOLIDADO'!X3732</f>
        <v>0</v>
      </c>
      <c r="R3729" s="217">
        <f>+'PAA CONSOLIDADO'!Y3732</f>
        <v>0</v>
      </c>
    </row>
    <row r="3730" spans="1:18" s="217" customFormat="1" x14ac:dyDescent="0.25">
      <c r="A3730" s="211">
        <f>+'PAA CONSOLIDADO'!C3733</f>
        <v>0</v>
      </c>
      <c r="B3730" s="211">
        <f>+'PAA CONSOLIDADO'!I3733</f>
        <v>0</v>
      </c>
      <c r="C3730" s="217" t="str">
        <f>+CONCATENATE('PAA CONSOLIDADO'!A3733,"-",'PAA CONSOLIDADO'!D3733,"-",'PAA CONSOLIDADO'!K3733)</f>
        <v>--</v>
      </c>
      <c r="D3730" s="217" t="e">
        <f>+VLOOKUP('PAA CONSOLIDADO'!L3733,LISTAS!$D$4:$E$15,2,0)</f>
        <v>#N/A</v>
      </c>
      <c r="E3730" s="217" t="e">
        <f>+VLOOKUP('PAA CONSOLIDADO'!M3733,LISTAS!$D$4:$E$15,2,0)</f>
        <v>#N/A</v>
      </c>
      <c r="F3730" s="217">
        <f>+'PAA CONSOLIDADO'!O3733</f>
        <v>0</v>
      </c>
      <c r="G3730" s="217">
        <f t="shared" si="174"/>
        <v>1</v>
      </c>
      <c r="H3730" s="217" t="e">
        <f>+VLOOKUP('PAA CONSOLIDADO'!P3733,LISTAS!$B$4:$C$17,2,0)</f>
        <v>#N/A</v>
      </c>
      <c r="I3730" s="217" t="e">
        <f>+VLOOKUP('PAA CONSOLIDADO'!Q3733,LISTAS!$B$22:$C$25,2,0)</f>
        <v>#N/A</v>
      </c>
      <c r="J3730" s="219">
        <f>'PAA CONSOLIDADO'!R3733</f>
        <v>0</v>
      </c>
      <c r="K3730" s="219">
        <f>+'PAA CONSOLIDADO'!S3733</f>
        <v>0</v>
      </c>
      <c r="L3730" s="217" t="e">
        <f>+VLOOKUP('PAA CONSOLIDADO'!T3733,LISTAS!$B$29:$C$31,2,0)</f>
        <v>#N/A</v>
      </c>
      <c r="M3730" s="217" t="e">
        <f>+VLOOKUP('PAA CONSOLIDADO'!U3733,LISTAS!$B$36:$C$39,2,0)</f>
        <v>#N/A</v>
      </c>
      <c r="N3730" s="217" t="str">
        <f t="shared" si="175"/>
        <v>Unidad de Contratación (1)</v>
      </c>
      <c r="O3730" s="217" t="str">
        <f t="shared" si="176"/>
        <v>CO-DC-11001</v>
      </c>
      <c r="P3730" s="217">
        <f>+'PAA CONSOLIDADO'!V3733</f>
        <v>0</v>
      </c>
      <c r="Q3730" s="217">
        <f>+'PAA CONSOLIDADO'!X3733</f>
        <v>0</v>
      </c>
      <c r="R3730" s="217">
        <f>+'PAA CONSOLIDADO'!Y3733</f>
        <v>0</v>
      </c>
    </row>
    <row r="3731" spans="1:18" s="217" customFormat="1" x14ac:dyDescent="0.25">
      <c r="A3731" s="211">
        <f>+'PAA CONSOLIDADO'!C3734</f>
        <v>0</v>
      </c>
      <c r="B3731" s="211">
        <f>+'PAA CONSOLIDADO'!I3734</f>
        <v>0</v>
      </c>
      <c r="C3731" s="217" t="str">
        <f>+CONCATENATE('PAA CONSOLIDADO'!A3734,"-",'PAA CONSOLIDADO'!D3734,"-",'PAA CONSOLIDADO'!K3734)</f>
        <v>--</v>
      </c>
      <c r="D3731" s="217" t="e">
        <f>+VLOOKUP('PAA CONSOLIDADO'!L3734,LISTAS!$D$4:$E$15,2,0)</f>
        <v>#N/A</v>
      </c>
      <c r="E3731" s="217" t="e">
        <f>+VLOOKUP('PAA CONSOLIDADO'!M3734,LISTAS!$D$4:$E$15,2,0)</f>
        <v>#N/A</v>
      </c>
      <c r="F3731" s="217">
        <f>+'PAA CONSOLIDADO'!O3734</f>
        <v>0</v>
      </c>
      <c r="G3731" s="217">
        <f t="shared" si="174"/>
        <v>1</v>
      </c>
      <c r="H3731" s="217" t="e">
        <f>+VLOOKUP('PAA CONSOLIDADO'!P3734,LISTAS!$B$4:$C$17,2,0)</f>
        <v>#N/A</v>
      </c>
      <c r="I3731" s="217" t="e">
        <f>+VLOOKUP('PAA CONSOLIDADO'!Q3734,LISTAS!$B$22:$C$25,2,0)</f>
        <v>#N/A</v>
      </c>
      <c r="J3731" s="219">
        <f>'PAA CONSOLIDADO'!R3734</f>
        <v>0</v>
      </c>
      <c r="K3731" s="219">
        <f>+'PAA CONSOLIDADO'!S3734</f>
        <v>0</v>
      </c>
      <c r="L3731" s="217" t="e">
        <f>+VLOOKUP('PAA CONSOLIDADO'!T3734,LISTAS!$B$29:$C$31,2,0)</f>
        <v>#N/A</v>
      </c>
      <c r="M3731" s="217" t="e">
        <f>+VLOOKUP('PAA CONSOLIDADO'!U3734,LISTAS!$B$36:$C$39,2,0)</f>
        <v>#N/A</v>
      </c>
      <c r="N3731" s="217" t="str">
        <f t="shared" si="175"/>
        <v>Unidad de Contratación (1)</v>
      </c>
      <c r="O3731" s="217" t="str">
        <f t="shared" si="176"/>
        <v>CO-DC-11001</v>
      </c>
      <c r="P3731" s="217">
        <f>+'PAA CONSOLIDADO'!V3734</f>
        <v>0</v>
      </c>
      <c r="Q3731" s="217">
        <f>+'PAA CONSOLIDADO'!X3734</f>
        <v>0</v>
      </c>
      <c r="R3731" s="217">
        <f>+'PAA CONSOLIDADO'!Y3734</f>
        <v>0</v>
      </c>
    </row>
    <row r="3732" spans="1:18" s="217" customFormat="1" x14ac:dyDescent="0.25">
      <c r="A3732" s="211">
        <f>+'PAA CONSOLIDADO'!C3735</f>
        <v>0</v>
      </c>
      <c r="B3732" s="211">
        <f>+'PAA CONSOLIDADO'!I3735</f>
        <v>0</v>
      </c>
      <c r="C3732" s="217" t="str">
        <f>+CONCATENATE('PAA CONSOLIDADO'!A3735,"-",'PAA CONSOLIDADO'!D3735,"-",'PAA CONSOLIDADO'!K3735)</f>
        <v>--</v>
      </c>
      <c r="D3732" s="217" t="e">
        <f>+VLOOKUP('PAA CONSOLIDADO'!L3735,LISTAS!$D$4:$E$15,2,0)</f>
        <v>#N/A</v>
      </c>
      <c r="E3732" s="217" t="e">
        <f>+VLOOKUP('PAA CONSOLIDADO'!M3735,LISTAS!$D$4:$E$15,2,0)</f>
        <v>#N/A</v>
      </c>
      <c r="F3732" s="217">
        <f>+'PAA CONSOLIDADO'!O3735</f>
        <v>0</v>
      </c>
      <c r="G3732" s="217">
        <f t="shared" si="174"/>
        <v>1</v>
      </c>
      <c r="H3732" s="217" t="e">
        <f>+VLOOKUP('PAA CONSOLIDADO'!P3735,LISTAS!$B$4:$C$17,2,0)</f>
        <v>#N/A</v>
      </c>
      <c r="I3732" s="217" t="e">
        <f>+VLOOKUP('PAA CONSOLIDADO'!Q3735,LISTAS!$B$22:$C$25,2,0)</f>
        <v>#N/A</v>
      </c>
      <c r="J3732" s="219">
        <f>'PAA CONSOLIDADO'!R3735</f>
        <v>0</v>
      </c>
      <c r="K3732" s="219">
        <f>+'PAA CONSOLIDADO'!S3735</f>
        <v>0</v>
      </c>
      <c r="L3732" s="217" t="e">
        <f>+VLOOKUP('PAA CONSOLIDADO'!T3735,LISTAS!$B$29:$C$31,2,0)</f>
        <v>#N/A</v>
      </c>
      <c r="M3732" s="217" t="e">
        <f>+VLOOKUP('PAA CONSOLIDADO'!U3735,LISTAS!$B$36:$C$39,2,0)</f>
        <v>#N/A</v>
      </c>
      <c r="N3732" s="217" t="str">
        <f t="shared" si="175"/>
        <v>Unidad de Contratación (1)</v>
      </c>
      <c r="O3732" s="217" t="str">
        <f t="shared" si="176"/>
        <v>CO-DC-11001</v>
      </c>
      <c r="P3732" s="217">
        <f>+'PAA CONSOLIDADO'!V3735</f>
        <v>0</v>
      </c>
      <c r="Q3732" s="217">
        <f>+'PAA CONSOLIDADO'!X3735</f>
        <v>0</v>
      </c>
      <c r="R3732" s="217">
        <f>+'PAA CONSOLIDADO'!Y3735</f>
        <v>0</v>
      </c>
    </row>
    <row r="3733" spans="1:18" s="217" customFormat="1" x14ac:dyDescent="0.25">
      <c r="A3733" s="211">
        <f>+'PAA CONSOLIDADO'!C3736</f>
        <v>0</v>
      </c>
      <c r="B3733" s="211">
        <f>+'PAA CONSOLIDADO'!I3736</f>
        <v>0</v>
      </c>
      <c r="C3733" s="217" t="str">
        <f>+CONCATENATE('PAA CONSOLIDADO'!A3736,"-",'PAA CONSOLIDADO'!D3736,"-",'PAA CONSOLIDADO'!K3736)</f>
        <v>--</v>
      </c>
      <c r="D3733" s="217" t="e">
        <f>+VLOOKUP('PAA CONSOLIDADO'!L3736,LISTAS!$D$4:$E$15,2,0)</f>
        <v>#N/A</v>
      </c>
      <c r="E3733" s="217" t="e">
        <f>+VLOOKUP('PAA CONSOLIDADO'!M3736,LISTAS!$D$4:$E$15,2,0)</f>
        <v>#N/A</v>
      </c>
      <c r="F3733" s="217">
        <f>+'PAA CONSOLIDADO'!O3736</f>
        <v>0</v>
      </c>
      <c r="G3733" s="217">
        <f t="shared" si="174"/>
        <v>1</v>
      </c>
      <c r="H3733" s="217" t="e">
        <f>+VLOOKUP('PAA CONSOLIDADO'!P3736,LISTAS!$B$4:$C$17,2,0)</f>
        <v>#N/A</v>
      </c>
      <c r="I3733" s="217" t="e">
        <f>+VLOOKUP('PAA CONSOLIDADO'!Q3736,LISTAS!$B$22:$C$25,2,0)</f>
        <v>#N/A</v>
      </c>
      <c r="J3733" s="219">
        <f>'PAA CONSOLIDADO'!R3736</f>
        <v>0</v>
      </c>
      <c r="K3733" s="219">
        <f>+'PAA CONSOLIDADO'!S3736</f>
        <v>0</v>
      </c>
      <c r="L3733" s="217" t="e">
        <f>+VLOOKUP('PAA CONSOLIDADO'!T3736,LISTAS!$B$29:$C$31,2,0)</f>
        <v>#N/A</v>
      </c>
      <c r="M3733" s="217" t="e">
        <f>+VLOOKUP('PAA CONSOLIDADO'!U3736,LISTAS!$B$36:$C$39,2,0)</f>
        <v>#N/A</v>
      </c>
      <c r="N3733" s="217" t="str">
        <f t="shared" si="175"/>
        <v>Unidad de Contratación (1)</v>
      </c>
      <c r="O3733" s="217" t="str">
        <f t="shared" si="176"/>
        <v>CO-DC-11001</v>
      </c>
      <c r="P3733" s="217">
        <f>+'PAA CONSOLIDADO'!V3736</f>
        <v>0</v>
      </c>
      <c r="Q3733" s="217">
        <f>+'PAA CONSOLIDADO'!X3736</f>
        <v>0</v>
      </c>
      <c r="R3733" s="217">
        <f>+'PAA CONSOLIDADO'!Y3736</f>
        <v>0</v>
      </c>
    </row>
    <row r="3734" spans="1:18" s="217" customFormat="1" x14ac:dyDescent="0.25">
      <c r="A3734" s="211">
        <f>+'PAA CONSOLIDADO'!C3737</f>
        <v>0</v>
      </c>
      <c r="B3734" s="211">
        <f>+'PAA CONSOLIDADO'!I3737</f>
        <v>0</v>
      </c>
      <c r="C3734" s="217" t="str">
        <f>+CONCATENATE('PAA CONSOLIDADO'!A3737,"-",'PAA CONSOLIDADO'!D3737,"-",'PAA CONSOLIDADO'!K3737)</f>
        <v>--</v>
      </c>
      <c r="D3734" s="217" t="e">
        <f>+VLOOKUP('PAA CONSOLIDADO'!L3737,LISTAS!$D$4:$E$15,2,0)</f>
        <v>#N/A</v>
      </c>
      <c r="E3734" s="217" t="e">
        <f>+VLOOKUP('PAA CONSOLIDADO'!M3737,LISTAS!$D$4:$E$15,2,0)</f>
        <v>#N/A</v>
      </c>
      <c r="F3734" s="217">
        <f>+'PAA CONSOLIDADO'!O3737</f>
        <v>0</v>
      </c>
      <c r="G3734" s="217">
        <f t="shared" si="174"/>
        <v>1</v>
      </c>
      <c r="H3734" s="217" t="e">
        <f>+VLOOKUP('PAA CONSOLIDADO'!P3737,LISTAS!$B$4:$C$17,2,0)</f>
        <v>#N/A</v>
      </c>
      <c r="I3734" s="217" t="e">
        <f>+VLOOKUP('PAA CONSOLIDADO'!Q3737,LISTAS!$B$22:$C$25,2,0)</f>
        <v>#N/A</v>
      </c>
      <c r="J3734" s="219">
        <f>'PAA CONSOLIDADO'!R3737</f>
        <v>0</v>
      </c>
      <c r="K3734" s="219">
        <f>+'PAA CONSOLIDADO'!S3737</f>
        <v>0</v>
      </c>
      <c r="L3734" s="217" t="e">
        <f>+VLOOKUP('PAA CONSOLIDADO'!T3737,LISTAS!$B$29:$C$31,2,0)</f>
        <v>#N/A</v>
      </c>
      <c r="M3734" s="217" t="e">
        <f>+VLOOKUP('PAA CONSOLIDADO'!U3737,LISTAS!$B$36:$C$39,2,0)</f>
        <v>#N/A</v>
      </c>
      <c r="N3734" s="217" t="str">
        <f t="shared" si="175"/>
        <v>Unidad de Contratación (1)</v>
      </c>
      <c r="O3734" s="217" t="str">
        <f t="shared" si="176"/>
        <v>CO-DC-11001</v>
      </c>
      <c r="P3734" s="217">
        <f>+'PAA CONSOLIDADO'!V3737</f>
        <v>0</v>
      </c>
      <c r="Q3734" s="217">
        <f>+'PAA CONSOLIDADO'!X3737</f>
        <v>0</v>
      </c>
      <c r="R3734" s="217">
        <f>+'PAA CONSOLIDADO'!Y3737</f>
        <v>0</v>
      </c>
    </row>
    <row r="3735" spans="1:18" s="217" customFormat="1" x14ac:dyDescent="0.25">
      <c r="A3735" s="211">
        <f>+'PAA CONSOLIDADO'!C3738</f>
        <v>0</v>
      </c>
      <c r="B3735" s="211">
        <f>+'PAA CONSOLIDADO'!I3738</f>
        <v>0</v>
      </c>
      <c r="C3735" s="217" t="str">
        <f>+CONCATENATE('PAA CONSOLIDADO'!A3738,"-",'PAA CONSOLIDADO'!D3738,"-",'PAA CONSOLIDADO'!K3738)</f>
        <v>--</v>
      </c>
      <c r="D3735" s="217" t="e">
        <f>+VLOOKUP('PAA CONSOLIDADO'!L3738,LISTAS!$D$4:$E$15,2,0)</f>
        <v>#N/A</v>
      </c>
      <c r="E3735" s="217" t="e">
        <f>+VLOOKUP('PAA CONSOLIDADO'!M3738,LISTAS!$D$4:$E$15,2,0)</f>
        <v>#N/A</v>
      </c>
      <c r="F3735" s="217">
        <f>+'PAA CONSOLIDADO'!O3738</f>
        <v>0</v>
      </c>
      <c r="G3735" s="217">
        <f t="shared" si="174"/>
        <v>1</v>
      </c>
      <c r="H3735" s="217" t="e">
        <f>+VLOOKUP('PAA CONSOLIDADO'!P3738,LISTAS!$B$4:$C$17,2,0)</f>
        <v>#N/A</v>
      </c>
      <c r="I3735" s="217" t="e">
        <f>+VLOOKUP('PAA CONSOLIDADO'!Q3738,LISTAS!$B$22:$C$25,2,0)</f>
        <v>#N/A</v>
      </c>
      <c r="J3735" s="219">
        <f>'PAA CONSOLIDADO'!R3738</f>
        <v>0</v>
      </c>
      <c r="K3735" s="219">
        <f>+'PAA CONSOLIDADO'!S3738</f>
        <v>0</v>
      </c>
      <c r="L3735" s="217" t="e">
        <f>+VLOOKUP('PAA CONSOLIDADO'!T3738,LISTAS!$B$29:$C$31,2,0)</f>
        <v>#N/A</v>
      </c>
      <c r="M3735" s="217" t="e">
        <f>+VLOOKUP('PAA CONSOLIDADO'!U3738,LISTAS!$B$36:$C$39,2,0)</f>
        <v>#N/A</v>
      </c>
      <c r="N3735" s="217" t="str">
        <f t="shared" si="175"/>
        <v>Unidad de Contratación (1)</v>
      </c>
      <c r="O3735" s="217" t="str">
        <f t="shared" si="176"/>
        <v>CO-DC-11001</v>
      </c>
      <c r="P3735" s="217">
        <f>+'PAA CONSOLIDADO'!V3738</f>
        <v>0</v>
      </c>
      <c r="Q3735" s="217">
        <f>+'PAA CONSOLIDADO'!X3738</f>
        <v>0</v>
      </c>
      <c r="R3735" s="217">
        <f>+'PAA CONSOLIDADO'!Y3738</f>
        <v>0</v>
      </c>
    </row>
    <row r="3736" spans="1:18" s="217" customFormat="1" x14ac:dyDescent="0.25">
      <c r="A3736" s="211">
        <f>+'PAA CONSOLIDADO'!C3739</f>
        <v>0</v>
      </c>
      <c r="B3736" s="211">
        <f>+'PAA CONSOLIDADO'!I3739</f>
        <v>0</v>
      </c>
      <c r="C3736" s="217" t="str">
        <f>+CONCATENATE('PAA CONSOLIDADO'!A3739,"-",'PAA CONSOLIDADO'!D3739,"-",'PAA CONSOLIDADO'!K3739)</f>
        <v>--</v>
      </c>
      <c r="D3736" s="217" t="e">
        <f>+VLOOKUP('PAA CONSOLIDADO'!L3739,LISTAS!$D$4:$E$15,2,0)</f>
        <v>#N/A</v>
      </c>
      <c r="E3736" s="217" t="e">
        <f>+VLOOKUP('PAA CONSOLIDADO'!M3739,LISTAS!$D$4:$E$15,2,0)</f>
        <v>#N/A</v>
      </c>
      <c r="F3736" s="217">
        <f>+'PAA CONSOLIDADO'!O3739</f>
        <v>0</v>
      </c>
      <c r="G3736" s="217">
        <f t="shared" si="174"/>
        <v>1</v>
      </c>
      <c r="H3736" s="217" t="e">
        <f>+VLOOKUP('PAA CONSOLIDADO'!P3739,LISTAS!$B$4:$C$17,2,0)</f>
        <v>#N/A</v>
      </c>
      <c r="I3736" s="217" t="e">
        <f>+VLOOKUP('PAA CONSOLIDADO'!Q3739,LISTAS!$B$22:$C$25,2,0)</f>
        <v>#N/A</v>
      </c>
      <c r="J3736" s="219">
        <f>'PAA CONSOLIDADO'!R3739</f>
        <v>0</v>
      </c>
      <c r="K3736" s="219">
        <f>+'PAA CONSOLIDADO'!S3739</f>
        <v>0</v>
      </c>
      <c r="L3736" s="217" t="e">
        <f>+VLOOKUP('PAA CONSOLIDADO'!T3739,LISTAS!$B$29:$C$31,2,0)</f>
        <v>#N/A</v>
      </c>
      <c r="M3736" s="217" t="e">
        <f>+VLOOKUP('PAA CONSOLIDADO'!U3739,LISTAS!$B$36:$C$39,2,0)</f>
        <v>#N/A</v>
      </c>
      <c r="N3736" s="217" t="str">
        <f t="shared" si="175"/>
        <v>Unidad de Contratación (1)</v>
      </c>
      <c r="O3736" s="217" t="str">
        <f t="shared" si="176"/>
        <v>CO-DC-11001</v>
      </c>
      <c r="P3736" s="217">
        <f>+'PAA CONSOLIDADO'!V3739</f>
        <v>0</v>
      </c>
      <c r="Q3736" s="217">
        <f>+'PAA CONSOLIDADO'!X3739</f>
        <v>0</v>
      </c>
      <c r="R3736" s="217">
        <f>+'PAA CONSOLIDADO'!Y3739</f>
        <v>0</v>
      </c>
    </row>
    <row r="3737" spans="1:18" s="217" customFormat="1" x14ac:dyDescent="0.25">
      <c r="A3737" s="211">
        <f>+'PAA CONSOLIDADO'!C3740</f>
        <v>0</v>
      </c>
      <c r="B3737" s="211">
        <f>+'PAA CONSOLIDADO'!I3740</f>
        <v>0</v>
      </c>
      <c r="C3737" s="217" t="str">
        <f>+CONCATENATE('PAA CONSOLIDADO'!A3740,"-",'PAA CONSOLIDADO'!D3740,"-",'PAA CONSOLIDADO'!K3740)</f>
        <v>--</v>
      </c>
      <c r="D3737" s="217" t="e">
        <f>+VLOOKUP('PAA CONSOLIDADO'!L3740,LISTAS!$D$4:$E$15,2,0)</f>
        <v>#N/A</v>
      </c>
      <c r="E3737" s="217" t="e">
        <f>+VLOOKUP('PAA CONSOLIDADO'!M3740,LISTAS!$D$4:$E$15,2,0)</f>
        <v>#N/A</v>
      </c>
      <c r="F3737" s="217">
        <f>+'PAA CONSOLIDADO'!O3740</f>
        <v>0</v>
      </c>
      <c r="G3737" s="217">
        <f t="shared" si="174"/>
        <v>1</v>
      </c>
      <c r="H3737" s="217" t="e">
        <f>+VLOOKUP('PAA CONSOLIDADO'!P3740,LISTAS!$B$4:$C$17,2,0)</f>
        <v>#N/A</v>
      </c>
      <c r="I3737" s="217" t="e">
        <f>+VLOOKUP('PAA CONSOLIDADO'!Q3740,LISTAS!$B$22:$C$25,2,0)</f>
        <v>#N/A</v>
      </c>
      <c r="J3737" s="219">
        <f>'PAA CONSOLIDADO'!R3740</f>
        <v>0</v>
      </c>
      <c r="K3737" s="219">
        <f>+'PAA CONSOLIDADO'!S3740</f>
        <v>0</v>
      </c>
      <c r="L3737" s="217" t="e">
        <f>+VLOOKUP('PAA CONSOLIDADO'!T3740,LISTAS!$B$29:$C$31,2,0)</f>
        <v>#N/A</v>
      </c>
      <c r="M3737" s="217" t="e">
        <f>+VLOOKUP('PAA CONSOLIDADO'!U3740,LISTAS!$B$36:$C$39,2,0)</f>
        <v>#N/A</v>
      </c>
      <c r="N3737" s="217" t="str">
        <f t="shared" si="175"/>
        <v>Unidad de Contratación (1)</v>
      </c>
      <c r="O3737" s="217" t="str">
        <f t="shared" si="176"/>
        <v>CO-DC-11001</v>
      </c>
      <c r="P3737" s="217">
        <f>+'PAA CONSOLIDADO'!V3740</f>
        <v>0</v>
      </c>
      <c r="Q3737" s="217">
        <f>+'PAA CONSOLIDADO'!X3740</f>
        <v>0</v>
      </c>
      <c r="R3737" s="217">
        <f>+'PAA CONSOLIDADO'!Y3740</f>
        <v>0</v>
      </c>
    </row>
    <row r="3738" spans="1:18" s="217" customFormat="1" x14ac:dyDescent="0.25">
      <c r="A3738" s="211">
        <f>+'PAA CONSOLIDADO'!C3741</f>
        <v>0</v>
      </c>
      <c r="B3738" s="211">
        <f>+'PAA CONSOLIDADO'!I3741</f>
        <v>0</v>
      </c>
      <c r="C3738" s="217" t="str">
        <f>+CONCATENATE('PAA CONSOLIDADO'!A3741,"-",'PAA CONSOLIDADO'!D3741,"-",'PAA CONSOLIDADO'!K3741)</f>
        <v>--</v>
      </c>
      <c r="D3738" s="217" t="e">
        <f>+VLOOKUP('PAA CONSOLIDADO'!L3741,LISTAS!$D$4:$E$15,2,0)</f>
        <v>#N/A</v>
      </c>
      <c r="E3738" s="217" t="e">
        <f>+VLOOKUP('PAA CONSOLIDADO'!M3741,LISTAS!$D$4:$E$15,2,0)</f>
        <v>#N/A</v>
      </c>
      <c r="F3738" s="217">
        <f>+'PAA CONSOLIDADO'!O3741</f>
        <v>0</v>
      </c>
      <c r="G3738" s="217">
        <f t="shared" si="174"/>
        <v>1</v>
      </c>
      <c r="H3738" s="217" t="e">
        <f>+VLOOKUP('PAA CONSOLIDADO'!P3741,LISTAS!$B$4:$C$17,2,0)</f>
        <v>#N/A</v>
      </c>
      <c r="I3738" s="217" t="e">
        <f>+VLOOKUP('PAA CONSOLIDADO'!Q3741,LISTAS!$B$22:$C$25,2,0)</f>
        <v>#N/A</v>
      </c>
      <c r="J3738" s="219">
        <f>'PAA CONSOLIDADO'!R3741</f>
        <v>0</v>
      </c>
      <c r="K3738" s="219">
        <f>+'PAA CONSOLIDADO'!S3741</f>
        <v>0</v>
      </c>
      <c r="L3738" s="217" t="e">
        <f>+VLOOKUP('PAA CONSOLIDADO'!T3741,LISTAS!$B$29:$C$31,2,0)</f>
        <v>#N/A</v>
      </c>
      <c r="M3738" s="217" t="e">
        <f>+VLOOKUP('PAA CONSOLIDADO'!U3741,LISTAS!$B$36:$C$39,2,0)</f>
        <v>#N/A</v>
      </c>
      <c r="N3738" s="217" t="str">
        <f t="shared" si="175"/>
        <v>Unidad de Contratación (1)</v>
      </c>
      <c r="O3738" s="217" t="str">
        <f t="shared" si="176"/>
        <v>CO-DC-11001</v>
      </c>
      <c r="P3738" s="217">
        <f>+'PAA CONSOLIDADO'!V3741</f>
        <v>0</v>
      </c>
      <c r="Q3738" s="217">
        <f>+'PAA CONSOLIDADO'!X3741</f>
        <v>0</v>
      </c>
      <c r="R3738" s="217">
        <f>+'PAA CONSOLIDADO'!Y3741</f>
        <v>0</v>
      </c>
    </row>
    <row r="3739" spans="1:18" s="217" customFormat="1" x14ac:dyDescent="0.25">
      <c r="A3739" s="211">
        <f>+'PAA CONSOLIDADO'!C3742</f>
        <v>0</v>
      </c>
      <c r="B3739" s="211">
        <f>+'PAA CONSOLIDADO'!I3742</f>
        <v>0</v>
      </c>
      <c r="C3739" s="217" t="str">
        <f>+CONCATENATE('PAA CONSOLIDADO'!A3742,"-",'PAA CONSOLIDADO'!D3742,"-",'PAA CONSOLIDADO'!K3742)</f>
        <v>--</v>
      </c>
      <c r="D3739" s="217" t="e">
        <f>+VLOOKUP('PAA CONSOLIDADO'!L3742,LISTAS!$D$4:$E$15,2,0)</f>
        <v>#N/A</v>
      </c>
      <c r="E3739" s="217" t="e">
        <f>+VLOOKUP('PAA CONSOLIDADO'!M3742,LISTAS!$D$4:$E$15,2,0)</f>
        <v>#N/A</v>
      </c>
      <c r="F3739" s="217">
        <f>+'PAA CONSOLIDADO'!O3742</f>
        <v>0</v>
      </c>
      <c r="G3739" s="217">
        <f t="shared" si="174"/>
        <v>1</v>
      </c>
      <c r="H3739" s="217" t="e">
        <f>+VLOOKUP('PAA CONSOLIDADO'!P3742,LISTAS!$B$4:$C$17,2,0)</f>
        <v>#N/A</v>
      </c>
      <c r="I3739" s="217" t="e">
        <f>+VLOOKUP('PAA CONSOLIDADO'!Q3742,LISTAS!$B$22:$C$25,2,0)</f>
        <v>#N/A</v>
      </c>
      <c r="J3739" s="219">
        <f>'PAA CONSOLIDADO'!R3742</f>
        <v>0</v>
      </c>
      <c r="K3739" s="219">
        <f>+'PAA CONSOLIDADO'!S3742</f>
        <v>0</v>
      </c>
      <c r="L3739" s="217" t="e">
        <f>+VLOOKUP('PAA CONSOLIDADO'!T3742,LISTAS!$B$29:$C$31,2,0)</f>
        <v>#N/A</v>
      </c>
      <c r="M3739" s="217" t="e">
        <f>+VLOOKUP('PAA CONSOLIDADO'!U3742,LISTAS!$B$36:$C$39,2,0)</f>
        <v>#N/A</v>
      </c>
      <c r="N3739" s="217" t="str">
        <f t="shared" si="175"/>
        <v>Unidad de Contratación (1)</v>
      </c>
      <c r="O3739" s="217" t="str">
        <f t="shared" si="176"/>
        <v>CO-DC-11001</v>
      </c>
      <c r="P3739" s="217">
        <f>+'PAA CONSOLIDADO'!V3742</f>
        <v>0</v>
      </c>
      <c r="Q3739" s="217">
        <f>+'PAA CONSOLIDADO'!X3742</f>
        <v>0</v>
      </c>
      <c r="R3739" s="217">
        <f>+'PAA CONSOLIDADO'!Y3742</f>
        <v>0</v>
      </c>
    </row>
    <row r="3740" spans="1:18" s="217" customFormat="1" x14ac:dyDescent="0.25">
      <c r="A3740" s="211">
        <f>+'PAA CONSOLIDADO'!C3743</f>
        <v>0</v>
      </c>
      <c r="B3740" s="211">
        <f>+'PAA CONSOLIDADO'!I3743</f>
        <v>0</v>
      </c>
      <c r="C3740" s="217" t="str">
        <f>+CONCATENATE('PAA CONSOLIDADO'!A3743,"-",'PAA CONSOLIDADO'!D3743,"-",'PAA CONSOLIDADO'!K3743)</f>
        <v>--</v>
      </c>
      <c r="D3740" s="217" t="e">
        <f>+VLOOKUP('PAA CONSOLIDADO'!L3743,LISTAS!$D$4:$E$15,2,0)</f>
        <v>#N/A</v>
      </c>
      <c r="E3740" s="217" t="e">
        <f>+VLOOKUP('PAA CONSOLIDADO'!M3743,LISTAS!$D$4:$E$15,2,0)</f>
        <v>#N/A</v>
      </c>
      <c r="F3740" s="217">
        <f>+'PAA CONSOLIDADO'!O3743</f>
        <v>0</v>
      </c>
      <c r="G3740" s="217">
        <f t="shared" si="174"/>
        <v>1</v>
      </c>
      <c r="H3740" s="217" t="e">
        <f>+VLOOKUP('PAA CONSOLIDADO'!P3743,LISTAS!$B$4:$C$17,2,0)</f>
        <v>#N/A</v>
      </c>
      <c r="I3740" s="217" t="e">
        <f>+VLOOKUP('PAA CONSOLIDADO'!Q3743,LISTAS!$B$22:$C$25,2,0)</f>
        <v>#N/A</v>
      </c>
      <c r="J3740" s="219">
        <f>'PAA CONSOLIDADO'!R3743</f>
        <v>0</v>
      </c>
      <c r="K3740" s="219">
        <f>+'PAA CONSOLIDADO'!S3743</f>
        <v>0</v>
      </c>
      <c r="L3740" s="217" t="e">
        <f>+VLOOKUP('PAA CONSOLIDADO'!T3743,LISTAS!$B$29:$C$31,2,0)</f>
        <v>#N/A</v>
      </c>
      <c r="M3740" s="217" t="e">
        <f>+VLOOKUP('PAA CONSOLIDADO'!U3743,LISTAS!$B$36:$C$39,2,0)</f>
        <v>#N/A</v>
      </c>
      <c r="N3740" s="217" t="str">
        <f t="shared" si="175"/>
        <v>Unidad de Contratación (1)</v>
      </c>
      <c r="O3740" s="217" t="str">
        <f t="shared" si="176"/>
        <v>CO-DC-11001</v>
      </c>
      <c r="P3740" s="217">
        <f>+'PAA CONSOLIDADO'!V3743</f>
        <v>0</v>
      </c>
      <c r="Q3740" s="217">
        <f>+'PAA CONSOLIDADO'!X3743</f>
        <v>0</v>
      </c>
      <c r="R3740" s="217">
        <f>+'PAA CONSOLIDADO'!Y3743</f>
        <v>0</v>
      </c>
    </row>
    <row r="3741" spans="1:18" s="217" customFormat="1" x14ac:dyDescent="0.25">
      <c r="A3741" s="211">
        <f>+'PAA CONSOLIDADO'!C3744</f>
        <v>0</v>
      </c>
      <c r="B3741" s="211">
        <f>+'PAA CONSOLIDADO'!I3744</f>
        <v>0</v>
      </c>
      <c r="C3741" s="217" t="str">
        <f>+CONCATENATE('PAA CONSOLIDADO'!A3744,"-",'PAA CONSOLIDADO'!D3744,"-",'PAA CONSOLIDADO'!K3744)</f>
        <v>--</v>
      </c>
      <c r="D3741" s="217" t="e">
        <f>+VLOOKUP('PAA CONSOLIDADO'!L3744,LISTAS!$D$4:$E$15,2,0)</f>
        <v>#N/A</v>
      </c>
      <c r="E3741" s="217" t="e">
        <f>+VLOOKUP('PAA CONSOLIDADO'!M3744,LISTAS!$D$4:$E$15,2,0)</f>
        <v>#N/A</v>
      </c>
      <c r="F3741" s="217">
        <f>+'PAA CONSOLIDADO'!O3744</f>
        <v>0</v>
      </c>
      <c r="G3741" s="217">
        <f t="shared" si="174"/>
        <v>1</v>
      </c>
      <c r="H3741" s="217" t="e">
        <f>+VLOOKUP('PAA CONSOLIDADO'!P3744,LISTAS!$B$4:$C$17,2,0)</f>
        <v>#N/A</v>
      </c>
      <c r="I3741" s="217" t="e">
        <f>+VLOOKUP('PAA CONSOLIDADO'!Q3744,LISTAS!$B$22:$C$25,2,0)</f>
        <v>#N/A</v>
      </c>
      <c r="J3741" s="219">
        <f>'PAA CONSOLIDADO'!R3744</f>
        <v>0</v>
      </c>
      <c r="K3741" s="219">
        <f>+'PAA CONSOLIDADO'!S3744</f>
        <v>0</v>
      </c>
      <c r="L3741" s="217" t="e">
        <f>+VLOOKUP('PAA CONSOLIDADO'!T3744,LISTAS!$B$29:$C$31,2,0)</f>
        <v>#N/A</v>
      </c>
      <c r="M3741" s="217" t="e">
        <f>+VLOOKUP('PAA CONSOLIDADO'!U3744,LISTAS!$B$36:$C$39,2,0)</f>
        <v>#N/A</v>
      </c>
      <c r="N3741" s="217" t="str">
        <f t="shared" si="175"/>
        <v>Unidad de Contratación (1)</v>
      </c>
      <c r="O3741" s="217" t="str">
        <f t="shared" si="176"/>
        <v>CO-DC-11001</v>
      </c>
      <c r="P3741" s="217">
        <f>+'PAA CONSOLIDADO'!V3744</f>
        <v>0</v>
      </c>
      <c r="Q3741" s="217">
        <f>+'PAA CONSOLIDADO'!X3744</f>
        <v>0</v>
      </c>
      <c r="R3741" s="217">
        <f>+'PAA CONSOLIDADO'!Y3744</f>
        <v>0</v>
      </c>
    </row>
    <row r="3742" spans="1:18" s="217" customFormat="1" x14ac:dyDescent="0.25">
      <c r="A3742" s="211">
        <f>+'PAA CONSOLIDADO'!C3745</f>
        <v>0</v>
      </c>
      <c r="B3742" s="211">
        <f>+'PAA CONSOLIDADO'!I3745</f>
        <v>0</v>
      </c>
      <c r="C3742" s="217" t="str">
        <f>+CONCATENATE('PAA CONSOLIDADO'!A3745,"-",'PAA CONSOLIDADO'!D3745,"-",'PAA CONSOLIDADO'!K3745)</f>
        <v>--</v>
      </c>
      <c r="D3742" s="217" t="e">
        <f>+VLOOKUP('PAA CONSOLIDADO'!L3745,LISTAS!$D$4:$E$15,2,0)</f>
        <v>#N/A</v>
      </c>
      <c r="E3742" s="217" t="e">
        <f>+VLOOKUP('PAA CONSOLIDADO'!M3745,LISTAS!$D$4:$E$15,2,0)</f>
        <v>#N/A</v>
      </c>
      <c r="F3742" s="217">
        <f>+'PAA CONSOLIDADO'!O3745</f>
        <v>0</v>
      </c>
      <c r="G3742" s="217">
        <f t="shared" si="174"/>
        <v>1</v>
      </c>
      <c r="H3742" s="217" t="e">
        <f>+VLOOKUP('PAA CONSOLIDADO'!P3745,LISTAS!$B$4:$C$17,2,0)</f>
        <v>#N/A</v>
      </c>
      <c r="I3742" s="217" t="e">
        <f>+VLOOKUP('PAA CONSOLIDADO'!Q3745,LISTAS!$B$22:$C$25,2,0)</f>
        <v>#N/A</v>
      </c>
      <c r="J3742" s="219">
        <f>'PAA CONSOLIDADO'!R3745</f>
        <v>0</v>
      </c>
      <c r="K3742" s="219">
        <f>+'PAA CONSOLIDADO'!S3745</f>
        <v>0</v>
      </c>
      <c r="L3742" s="217" t="e">
        <f>+VLOOKUP('PAA CONSOLIDADO'!T3745,LISTAS!$B$29:$C$31,2,0)</f>
        <v>#N/A</v>
      </c>
      <c r="M3742" s="217" t="e">
        <f>+VLOOKUP('PAA CONSOLIDADO'!U3745,LISTAS!$B$36:$C$39,2,0)</f>
        <v>#N/A</v>
      </c>
      <c r="N3742" s="217" t="str">
        <f t="shared" si="175"/>
        <v>Unidad de Contratación (1)</v>
      </c>
      <c r="O3742" s="217" t="str">
        <f t="shared" si="176"/>
        <v>CO-DC-11001</v>
      </c>
      <c r="P3742" s="217">
        <f>+'PAA CONSOLIDADO'!V3745</f>
        <v>0</v>
      </c>
      <c r="Q3742" s="217">
        <f>+'PAA CONSOLIDADO'!X3745</f>
        <v>0</v>
      </c>
      <c r="R3742" s="217">
        <f>+'PAA CONSOLIDADO'!Y3745</f>
        <v>0</v>
      </c>
    </row>
    <row r="3743" spans="1:18" s="217" customFormat="1" x14ac:dyDescent="0.25">
      <c r="A3743" s="211">
        <f>+'PAA CONSOLIDADO'!C3746</f>
        <v>0</v>
      </c>
      <c r="B3743" s="211">
        <f>+'PAA CONSOLIDADO'!I3746</f>
        <v>0</v>
      </c>
      <c r="C3743" s="217" t="str">
        <f>+CONCATENATE('PAA CONSOLIDADO'!A3746,"-",'PAA CONSOLIDADO'!D3746,"-",'PAA CONSOLIDADO'!K3746)</f>
        <v>--</v>
      </c>
      <c r="D3743" s="217" t="e">
        <f>+VLOOKUP('PAA CONSOLIDADO'!L3746,LISTAS!$D$4:$E$15,2,0)</f>
        <v>#N/A</v>
      </c>
      <c r="E3743" s="217" t="e">
        <f>+VLOOKUP('PAA CONSOLIDADO'!M3746,LISTAS!$D$4:$E$15,2,0)</f>
        <v>#N/A</v>
      </c>
      <c r="F3743" s="217">
        <f>+'PAA CONSOLIDADO'!O3746</f>
        <v>0</v>
      </c>
      <c r="G3743" s="217">
        <f t="shared" si="174"/>
        <v>1</v>
      </c>
      <c r="H3743" s="217" t="e">
        <f>+VLOOKUP('PAA CONSOLIDADO'!P3746,LISTAS!$B$4:$C$17,2,0)</f>
        <v>#N/A</v>
      </c>
      <c r="I3743" s="217" t="e">
        <f>+VLOOKUP('PAA CONSOLIDADO'!Q3746,LISTAS!$B$22:$C$25,2,0)</f>
        <v>#N/A</v>
      </c>
      <c r="J3743" s="219">
        <f>'PAA CONSOLIDADO'!R3746</f>
        <v>0</v>
      </c>
      <c r="K3743" s="219">
        <f>+'PAA CONSOLIDADO'!S3746</f>
        <v>0</v>
      </c>
      <c r="L3743" s="217" t="e">
        <f>+VLOOKUP('PAA CONSOLIDADO'!T3746,LISTAS!$B$29:$C$31,2,0)</f>
        <v>#N/A</v>
      </c>
      <c r="M3743" s="217" t="e">
        <f>+VLOOKUP('PAA CONSOLIDADO'!U3746,LISTAS!$B$36:$C$39,2,0)</f>
        <v>#N/A</v>
      </c>
      <c r="N3743" s="217" t="str">
        <f t="shared" si="175"/>
        <v>Unidad de Contratación (1)</v>
      </c>
      <c r="O3743" s="217" t="str">
        <f t="shared" si="176"/>
        <v>CO-DC-11001</v>
      </c>
      <c r="P3743" s="217">
        <f>+'PAA CONSOLIDADO'!V3746</f>
        <v>0</v>
      </c>
      <c r="Q3743" s="217">
        <f>+'PAA CONSOLIDADO'!X3746</f>
        <v>0</v>
      </c>
      <c r="R3743" s="217">
        <f>+'PAA CONSOLIDADO'!Y3746</f>
        <v>0</v>
      </c>
    </row>
    <row r="3744" spans="1:18" s="217" customFormat="1" x14ac:dyDescent="0.25">
      <c r="A3744" s="211">
        <f>+'PAA CONSOLIDADO'!C3747</f>
        <v>0</v>
      </c>
      <c r="B3744" s="211">
        <f>+'PAA CONSOLIDADO'!I3747</f>
        <v>0</v>
      </c>
      <c r="C3744" s="217" t="str">
        <f>+CONCATENATE('PAA CONSOLIDADO'!A3747,"-",'PAA CONSOLIDADO'!D3747,"-",'PAA CONSOLIDADO'!K3747)</f>
        <v>--</v>
      </c>
      <c r="D3744" s="217" t="e">
        <f>+VLOOKUP('PAA CONSOLIDADO'!L3747,LISTAS!$D$4:$E$15,2,0)</f>
        <v>#N/A</v>
      </c>
      <c r="E3744" s="217" t="e">
        <f>+VLOOKUP('PAA CONSOLIDADO'!M3747,LISTAS!$D$4:$E$15,2,0)</f>
        <v>#N/A</v>
      </c>
      <c r="F3744" s="217">
        <f>+'PAA CONSOLIDADO'!O3747</f>
        <v>0</v>
      </c>
      <c r="G3744" s="217">
        <f t="shared" si="174"/>
        <v>1</v>
      </c>
      <c r="H3744" s="217" t="e">
        <f>+VLOOKUP('PAA CONSOLIDADO'!P3747,LISTAS!$B$4:$C$17,2,0)</f>
        <v>#N/A</v>
      </c>
      <c r="I3744" s="217" t="e">
        <f>+VLOOKUP('PAA CONSOLIDADO'!Q3747,LISTAS!$B$22:$C$25,2,0)</f>
        <v>#N/A</v>
      </c>
      <c r="J3744" s="219">
        <f>'PAA CONSOLIDADO'!R3747</f>
        <v>0</v>
      </c>
      <c r="K3744" s="219">
        <f>+'PAA CONSOLIDADO'!S3747</f>
        <v>0</v>
      </c>
      <c r="L3744" s="217" t="e">
        <f>+VLOOKUP('PAA CONSOLIDADO'!T3747,LISTAS!$B$29:$C$31,2,0)</f>
        <v>#N/A</v>
      </c>
      <c r="M3744" s="217" t="e">
        <f>+VLOOKUP('PAA CONSOLIDADO'!U3747,LISTAS!$B$36:$C$39,2,0)</f>
        <v>#N/A</v>
      </c>
      <c r="N3744" s="217" t="str">
        <f t="shared" si="175"/>
        <v>Unidad de Contratación (1)</v>
      </c>
      <c r="O3744" s="217" t="str">
        <f t="shared" si="176"/>
        <v>CO-DC-11001</v>
      </c>
      <c r="P3744" s="217">
        <f>+'PAA CONSOLIDADO'!V3747</f>
        <v>0</v>
      </c>
      <c r="Q3744" s="217">
        <f>+'PAA CONSOLIDADO'!X3747</f>
        <v>0</v>
      </c>
      <c r="R3744" s="217">
        <f>+'PAA CONSOLIDADO'!Y3747</f>
        <v>0</v>
      </c>
    </row>
    <row r="3745" spans="1:18" s="217" customFormat="1" x14ac:dyDescent="0.25">
      <c r="A3745" s="211">
        <f>+'PAA CONSOLIDADO'!C3748</f>
        <v>0</v>
      </c>
      <c r="B3745" s="211">
        <f>+'PAA CONSOLIDADO'!I3748</f>
        <v>0</v>
      </c>
      <c r="C3745" s="217" t="str">
        <f>+CONCATENATE('PAA CONSOLIDADO'!A3748,"-",'PAA CONSOLIDADO'!D3748,"-",'PAA CONSOLIDADO'!K3748)</f>
        <v>--</v>
      </c>
      <c r="D3745" s="217" t="e">
        <f>+VLOOKUP('PAA CONSOLIDADO'!L3748,LISTAS!$D$4:$E$15,2,0)</f>
        <v>#N/A</v>
      </c>
      <c r="E3745" s="217" t="e">
        <f>+VLOOKUP('PAA CONSOLIDADO'!M3748,LISTAS!$D$4:$E$15,2,0)</f>
        <v>#N/A</v>
      </c>
      <c r="F3745" s="217">
        <f>+'PAA CONSOLIDADO'!O3748</f>
        <v>0</v>
      </c>
      <c r="G3745" s="217">
        <f t="shared" si="174"/>
        <v>1</v>
      </c>
      <c r="H3745" s="217" t="e">
        <f>+VLOOKUP('PAA CONSOLIDADO'!P3748,LISTAS!$B$4:$C$17,2,0)</f>
        <v>#N/A</v>
      </c>
      <c r="I3745" s="217" t="e">
        <f>+VLOOKUP('PAA CONSOLIDADO'!Q3748,LISTAS!$B$22:$C$25,2,0)</f>
        <v>#N/A</v>
      </c>
      <c r="J3745" s="219">
        <f>'PAA CONSOLIDADO'!R3748</f>
        <v>0</v>
      </c>
      <c r="K3745" s="219">
        <f>+'PAA CONSOLIDADO'!S3748</f>
        <v>0</v>
      </c>
      <c r="L3745" s="217" t="e">
        <f>+VLOOKUP('PAA CONSOLIDADO'!T3748,LISTAS!$B$29:$C$31,2,0)</f>
        <v>#N/A</v>
      </c>
      <c r="M3745" s="217" t="e">
        <f>+VLOOKUP('PAA CONSOLIDADO'!U3748,LISTAS!$B$36:$C$39,2,0)</f>
        <v>#N/A</v>
      </c>
      <c r="N3745" s="217" t="str">
        <f t="shared" si="175"/>
        <v>Unidad de Contratación (1)</v>
      </c>
      <c r="O3745" s="217" t="str">
        <f t="shared" si="176"/>
        <v>CO-DC-11001</v>
      </c>
      <c r="P3745" s="217">
        <f>+'PAA CONSOLIDADO'!V3748</f>
        <v>0</v>
      </c>
      <c r="Q3745" s="217">
        <f>+'PAA CONSOLIDADO'!X3748</f>
        <v>0</v>
      </c>
      <c r="R3745" s="217">
        <f>+'PAA CONSOLIDADO'!Y3748</f>
        <v>0</v>
      </c>
    </row>
    <row r="3746" spans="1:18" s="217" customFormat="1" x14ac:dyDescent="0.25">
      <c r="A3746" s="211">
        <f>+'PAA CONSOLIDADO'!C3749</f>
        <v>0</v>
      </c>
      <c r="B3746" s="211">
        <f>+'PAA CONSOLIDADO'!I3749</f>
        <v>0</v>
      </c>
      <c r="C3746" s="217" t="str">
        <f>+CONCATENATE('PAA CONSOLIDADO'!A3749,"-",'PAA CONSOLIDADO'!D3749,"-",'PAA CONSOLIDADO'!K3749)</f>
        <v>--</v>
      </c>
      <c r="D3746" s="217" t="e">
        <f>+VLOOKUP('PAA CONSOLIDADO'!L3749,LISTAS!$D$4:$E$15,2,0)</f>
        <v>#N/A</v>
      </c>
      <c r="E3746" s="217" t="e">
        <f>+VLOOKUP('PAA CONSOLIDADO'!M3749,LISTAS!$D$4:$E$15,2,0)</f>
        <v>#N/A</v>
      </c>
      <c r="F3746" s="217">
        <f>+'PAA CONSOLIDADO'!O3749</f>
        <v>0</v>
      </c>
      <c r="G3746" s="217">
        <f t="shared" si="174"/>
        <v>1</v>
      </c>
      <c r="H3746" s="217" t="e">
        <f>+VLOOKUP('PAA CONSOLIDADO'!P3749,LISTAS!$B$4:$C$17,2,0)</f>
        <v>#N/A</v>
      </c>
      <c r="I3746" s="217" t="e">
        <f>+VLOOKUP('PAA CONSOLIDADO'!Q3749,LISTAS!$B$22:$C$25,2,0)</f>
        <v>#N/A</v>
      </c>
      <c r="J3746" s="219">
        <f>'PAA CONSOLIDADO'!R3749</f>
        <v>0</v>
      </c>
      <c r="K3746" s="219">
        <f>+'PAA CONSOLIDADO'!S3749</f>
        <v>0</v>
      </c>
      <c r="L3746" s="217" t="e">
        <f>+VLOOKUP('PAA CONSOLIDADO'!T3749,LISTAS!$B$29:$C$31,2,0)</f>
        <v>#N/A</v>
      </c>
      <c r="M3746" s="217" t="e">
        <f>+VLOOKUP('PAA CONSOLIDADO'!U3749,LISTAS!$B$36:$C$39,2,0)</f>
        <v>#N/A</v>
      </c>
      <c r="N3746" s="217" t="str">
        <f t="shared" si="175"/>
        <v>Unidad de Contratación (1)</v>
      </c>
      <c r="O3746" s="217" t="str">
        <f t="shared" si="176"/>
        <v>CO-DC-11001</v>
      </c>
      <c r="P3746" s="217">
        <f>+'PAA CONSOLIDADO'!V3749</f>
        <v>0</v>
      </c>
      <c r="Q3746" s="217">
        <f>+'PAA CONSOLIDADO'!X3749</f>
        <v>0</v>
      </c>
      <c r="R3746" s="217">
        <f>+'PAA CONSOLIDADO'!Y3749</f>
        <v>0</v>
      </c>
    </row>
    <row r="3747" spans="1:18" s="217" customFormat="1" x14ac:dyDescent="0.25">
      <c r="A3747" s="211">
        <f>+'PAA CONSOLIDADO'!C3750</f>
        <v>0</v>
      </c>
      <c r="B3747" s="211">
        <f>+'PAA CONSOLIDADO'!I3750</f>
        <v>0</v>
      </c>
      <c r="C3747" s="217" t="str">
        <f>+CONCATENATE('PAA CONSOLIDADO'!A3750,"-",'PAA CONSOLIDADO'!D3750,"-",'PAA CONSOLIDADO'!K3750)</f>
        <v>--</v>
      </c>
      <c r="D3747" s="217" t="e">
        <f>+VLOOKUP('PAA CONSOLIDADO'!L3750,LISTAS!$D$4:$E$15,2,0)</f>
        <v>#N/A</v>
      </c>
      <c r="E3747" s="217" t="e">
        <f>+VLOOKUP('PAA CONSOLIDADO'!M3750,LISTAS!$D$4:$E$15,2,0)</f>
        <v>#N/A</v>
      </c>
      <c r="F3747" s="217">
        <f>+'PAA CONSOLIDADO'!O3750</f>
        <v>0</v>
      </c>
      <c r="G3747" s="217">
        <f t="shared" si="174"/>
        <v>1</v>
      </c>
      <c r="H3747" s="217" t="e">
        <f>+VLOOKUP('PAA CONSOLIDADO'!P3750,LISTAS!$B$4:$C$17,2,0)</f>
        <v>#N/A</v>
      </c>
      <c r="I3747" s="217" t="e">
        <f>+VLOOKUP('PAA CONSOLIDADO'!Q3750,LISTAS!$B$22:$C$25,2,0)</f>
        <v>#N/A</v>
      </c>
      <c r="J3747" s="219">
        <f>'PAA CONSOLIDADO'!R3750</f>
        <v>0</v>
      </c>
      <c r="K3747" s="219">
        <f>+'PAA CONSOLIDADO'!S3750</f>
        <v>0</v>
      </c>
      <c r="L3747" s="217" t="e">
        <f>+VLOOKUP('PAA CONSOLIDADO'!T3750,LISTAS!$B$29:$C$31,2,0)</f>
        <v>#N/A</v>
      </c>
      <c r="M3747" s="217" t="e">
        <f>+VLOOKUP('PAA CONSOLIDADO'!U3750,LISTAS!$B$36:$C$39,2,0)</f>
        <v>#N/A</v>
      </c>
      <c r="N3747" s="217" t="str">
        <f t="shared" si="175"/>
        <v>Unidad de Contratación (1)</v>
      </c>
      <c r="O3747" s="217" t="str">
        <f t="shared" si="176"/>
        <v>CO-DC-11001</v>
      </c>
      <c r="P3747" s="217">
        <f>+'PAA CONSOLIDADO'!V3750</f>
        <v>0</v>
      </c>
      <c r="Q3747" s="217">
        <f>+'PAA CONSOLIDADO'!X3750</f>
        <v>0</v>
      </c>
      <c r="R3747" s="217">
        <f>+'PAA CONSOLIDADO'!Y3750</f>
        <v>0</v>
      </c>
    </row>
    <row r="3748" spans="1:18" s="217" customFormat="1" x14ac:dyDescent="0.25">
      <c r="A3748" s="211">
        <f>+'PAA CONSOLIDADO'!C3751</f>
        <v>0</v>
      </c>
      <c r="B3748" s="211">
        <f>+'PAA CONSOLIDADO'!I3751</f>
        <v>0</v>
      </c>
      <c r="C3748" s="217" t="str">
        <f>+CONCATENATE('PAA CONSOLIDADO'!A3751,"-",'PAA CONSOLIDADO'!D3751,"-",'PAA CONSOLIDADO'!K3751)</f>
        <v>--</v>
      </c>
      <c r="D3748" s="217" t="e">
        <f>+VLOOKUP('PAA CONSOLIDADO'!L3751,LISTAS!$D$4:$E$15,2,0)</f>
        <v>#N/A</v>
      </c>
      <c r="E3748" s="217" t="e">
        <f>+VLOOKUP('PAA CONSOLIDADO'!M3751,LISTAS!$D$4:$E$15,2,0)</f>
        <v>#N/A</v>
      </c>
      <c r="F3748" s="217">
        <f>+'PAA CONSOLIDADO'!O3751</f>
        <v>0</v>
      </c>
      <c r="G3748" s="217">
        <f t="shared" si="174"/>
        <v>1</v>
      </c>
      <c r="H3748" s="217" t="e">
        <f>+VLOOKUP('PAA CONSOLIDADO'!P3751,LISTAS!$B$4:$C$17,2,0)</f>
        <v>#N/A</v>
      </c>
      <c r="I3748" s="217" t="e">
        <f>+VLOOKUP('PAA CONSOLIDADO'!Q3751,LISTAS!$B$22:$C$25,2,0)</f>
        <v>#N/A</v>
      </c>
      <c r="J3748" s="219">
        <f>'PAA CONSOLIDADO'!R3751</f>
        <v>0</v>
      </c>
      <c r="K3748" s="219">
        <f>+'PAA CONSOLIDADO'!S3751</f>
        <v>0</v>
      </c>
      <c r="L3748" s="217" t="e">
        <f>+VLOOKUP('PAA CONSOLIDADO'!T3751,LISTAS!$B$29:$C$31,2,0)</f>
        <v>#N/A</v>
      </c>
      <c r="M3748" s="217" t="e">
        <f>+VLOOKUP('PAA CONSOLIDADO'!U3751,LISTAS!$B$36:$C$39,2,0)</f>
        <v>#N/A</v>
      </c>
      <c r="N3748" s="217" t="str">
        <f t="shared" si="175"/>
        <v>Unidad de Contratación (1)</v>
      </c>
      <c r="O3748" s="217" t="str">
        <f t="shared" si="176"/>
        <v>CO-DC-11001</v>
      </c>
      <c r="P3748" s="217">
        <f>+'PAA CONSOLIDADO'!V3751</f>
        <v>0</v>
      </c>
      <c r="Q3748" s="217">
        <f>+'PAA CONSOLIDADO'!X3751</f>
        <v>0</v>
      </c>
      <c r="R3748" s="217">
        <f>+'PAA CONSOLIDADO'!Y3751</f>
        <v>0</v>
      </c>
    </row>
    <row r="3749" spans="1:18" s="217" customFormat="1" x14ac:dyDescent="0.25">
      <c r="A3749" s="211">
        <f>+'PAA CONSOLIDADO'!C3752</f>
        <v>0</v>
      </c>
      <c r="B3749" s="211">
        <f>+'PAA CONSOLIDADO'!I3752</f>
        <v>0</v>
      </c>
      <c r="C3749" s="217" t="str">
        <f>+CONCATENATE('PAA CONSOLIDADO'!A3752,"-",'PAA CONSOLIDADO'!D3752,"-",'PAA CONSOLIDADO'!K3752)</f>
        <v>--</v>
      </c>
      <c r="D3749" s="217" t="e">
        <f>+VLOOKUP('PAA CONSOLIDADO'!L3752,LISTAS!$D$4:$E$15,2,0)</f>
        <v>#N/A</v>
      </c>
      <c r="E3749" s="217" t="e">
        <f>+VLOOKUP('PAA CONSOLIDADO'!M3752,LISTAS!$D$4:$E$15,2,0)</f>
        <v>#N/A</v>
      </c>
      <c r="F3749" s="217">
        <f>+'PAA CONSOLIDADO'!O3752</f>
        <v>0</v>
      </c>
      <c r="G3749" s="217">
        <f t="shared" si="174"/>
        <v>1</v>
      </c>
      <c r="H3749" s="217" t="e">
        <f>+VLOOKUP('PAA CONSOLIDADO'!P3752,LISTAS!$B$4:$C$17,2,0)</f>
        <v>#N/A</v>
      </c>
      <c r="I3749" s="217" t="e">
        <f>+VLOOKUP('PAA CONSOLIDADO'!Q3752,LISTAS!$B$22:$C$25,2,0)</f>
        <v>#N/A</v>
      </c>
      <c r="J3749" s="219">
        <f>'PAA CONSOLIDADO'!R3752</f>
        <v>0</v>
      </c>
      <c r="K3749" s="219">
        <f>+'PAA CONSOLIDADO'!S3752</f>
        <v>0</v>
      </c>
      <c r="L3749" s="217" t="e">
        <f>+VLOOKUP('PAA CONSOLIDADO'!T3752,LISTAS!$B$29:$C$31,2,0)</f>
        <v>#N/A</v>
      </c>
      <c r="M3749" s="217" t="e">
        <f>+VLOOKUP('PAA CONSOLIDADO'!U3752,LISTAS!$B$36:$C$39,2,0)</f>
        <v>#N/A</v>
      </c>
      <c r="N3749" s="217" t="str">
        <f t="shared" si="175"/>
        <v>Unidad de Contratación (1)</v>
      </c>
      <c r="O3749" s="217" t="str">
        <f t="shared" si="176"/>
        <v>CO-DC-11001</v>
      </c>
      <c r="P3749" s="217">
        <f>+'PAA CONSOLIDADO'!V3752</f>
        <v>0</v>
      </c>
      <c r="Q3749" s="217">
        <f>+'PAA CONSOLIDADO'!X3752</f>
        <v>0</v>
      </c>
      <c r="R3749" s="217">
        <f>+'PAA CONSOLIDADO'!Y3752</f>
        <v>0</v>
      </c>
    </row>
    <row r="3750" spans="1:18" s="217" customFormat="1" x14ac:dyDescent="0.25">
      <c r="A3750" s="211">
        <f>+'PAA CONSOLIDADO'!C3753</f>
        <v>0</v>
      </c>
      <c r="B3750" s="211">
        <f>+'PAA CONSOLIDADO'!I3753</f>
        <v>0</v>
      </c>
      <c r="C3750" s="217" t="str">
        <f>+CONCATENATE('PAA CONSOLIDADO'!A3753,"-",'PAA CONSOLIDADO'!D3753,"-",'PAA CONSOLIDADO'!K3753)</f>
        <v>--</v>
      </c>
      <c r="D3750" s="217" t="e">
        <f>+VLOOKUP('PAA CONSOLIDADO'!L3753,LISTAS!$D$4:$E$15,2,0)</f>
        <v>#N/A</v>
      </c>
      <c r="E3750" s="217" t="e">
        <f>+VLOOKUP('PAA CONSOLIDADO'!M3753,LISTAS!$D$4:$E$15,2,0)</f>
        <v>#N/A</v>
      </c>
      <c r="F3750" s="217">
        <f>+'PAA CONSOLIDADO'!O3753</f>
        <v>0</v>
      </c>
      <c r="G3750" s="217">
        <f t="shared" si="174"/>
        <v>1</v>
      </c>
      <c r="H3750" s="217" t="e">
        <f>+VLOOKUP('PAA CONSOLIDADO'!P3753,LISTAS!$B$4:$C$17,2,0)</f>
        <v>#N/A</v>
      </c>
      <c r="I3750" s="217" t="e">
        <f>+VLOOKUP('PAA CONSOLIDADO'!Q3753,LISTAS!$B$22:$C$25,2,0)</f>
        <v>#N/A</v>
      </c>
      <c r="J3750" s="219">
        <f>'PAA CONSOLIDADO'!R3753</f>
        <v>0</v>
      </c>
      <c r="K3750" s="219">
        <f>+'PAA CONSOLIDADO'!S3753</f>
        <v>0</v>
      </c>
      <c r="L3750" s="217" t="e">
        <f>+VLOOKUP('PAA CONSOLIDADO'!T3753,LISTAS!$B$29:$C$31,2,0)</f>
        <v>#N/A</v>
      </c>
      <c r="M3750" s="217" t="e">
        <f>+VLOOKUP('PAA CONSOLIDADO'!U3753,LISTAS!$B$36:$C$39,2,0)</f>
        <v>#N/A</v>
      </c>
      <c r="N3750" s="217" t="str">
        <f t="shared" si="175"/>
        <v>Unidad de Contratación (1)</v>
      </c>
      <c r="O3750" s="217" t="str">
        <f t="shared" si="176"/>
        <v>CO-DC-11001</v>
      </c>
      <c r="P3750" s="217">
        <f>+'PAA CONSOLIDADO'!V3753</f>
        <v>0</v>
      </c>
      <c r="Q3750" s="217">
        <f>+'PAA CONSOLIDADO'!X3753</f>
        <v>0</v>
      </c>
      <c r="R3750" s="217">
        <f>+'PAA CONSOLIDADO'!Y3753</f>
        <v>0</v>
      </c>
    </row>
    <row r="3751" spans="1:18" s="217" customFormat="1" x14ac:dyDescent="0.25">
      <c r="A3751" s="211">
        <f>+'PAA CONSOLIDADO'!C3754</f>
        <v>0</v>
      </c>
      <c r="B3751" s="211">
        <f>+'PAA CONSOLIDADO'!I3754</f>
        <v>0</v>
      </c>
      <c r="C3751" s="217" t="str">
        <f>+CONCATENATE('PAA CONSOLIDADO'!A3754,"-",'PAA CONSOLIDADO'!D3754,"-",'PAA CONSOLIDADO'!K3754)</f>
        <v>--</v>
      </c>
      <c r="D3751" s="217" t="e">
        <f>+VLOOKUP('PAA CONSOLIDADO'!L3754,LISTAS!$D$4:$E$15,2,0)</f>
        <v>#N/A</v>
      </c>
      <c r="E3751" s="217" t="e">
        <f>+VLOOKUP('PAA CONSOLIDADO'!M3754,LISTAS!$D$4:$E$15,2,0)</f>
        <v>#N/A</v>
      </c>
      <c r="F3751" s="217">
        <f>+'PAA CONSOLIDADO'!O3754</f>
        <v>0</v>
      </c>
      <c r="G3751" s="217">
        <f t="shared" si="174"/>
        <v>1</v>
      </c>
      <c r="H3751" s="217" t="e">
        <f>+VLOOKUP('PAA CONSOLIDADO'!P3754,LISTAS!$B$4:$C$17,2,0)</f>
        <v>#N/A</v>
      </c>
      <c r="I3751" s="217" t="e">
        <f>+VLOOKUP('PAA CONSOLIDADO'!Q3754,LISTAS!$B$22:$C$25,2,0)</f>
        <v>#N/A</v>
      </c>
      <c r="J3751" s="219">
        <f>'PAA CONSOLIDADO'!R3754</f>
        <v>0</v>
      </c>
      <c r="K3751" s="219">
        <f>+'PAA CONSOLIDADO'!S3754</f>
        <v>0</v>
      </c>
      <c r="L3751" s="217" t="e">
        <f>+VLOOKUP('PAA CONSOLIDADO'!T3754,LISTAS!$B$29:$C$31,2,0)</f>
        <v>#N/A</v>
      </c>
      <c r="M3751" s="217" t="e">
        <f>+VLOOKUP('PAA CONSOLIDADO'!U3754,LISTAS!$B$36:$C$39,2,0)</f>
        <v>#N/A</v>
      </c>
      <c r="N3751" s="217" t="str">
        <f t="shared" si="175"/>
        <v>Unidad de Contratación (1)</v>
      </c>
      <c r="O3751" s="217" t="str">
        <f t="shared" si="176"/>
        <v>CO-DC-11001</v>
      </c>
      <c r="P3751" s="217">
        <f>+'PAA CONSOLIDADO'!V3754</f>
        <v>0</v>
      </c>
      <c r="Q3751" s="217">
        <f>+'PAA CONSOLIDADO'!X3754</f>
        <v>0</v>
      </c>
      <c r="R3751" s="217">
        <f>+'PAA CONSOLIDADO'!Y3754</f>
        <v>0</v>
      </c>
    </row>
    <row r="3752" spans="1:18" s="217" customFormat="1" x14ac:dyDescent="0.25">
      <c r="A3752" s="211">
        <f>+'PAA CONSOLIDADO'!C3755</f>
        <v>0</v>
      </c>
      <c r="B3752" s="211">
        <f>+'PAA CONSOLIDADO'!I3755</f>
        <v>0</v>
      </c>
      <c r="C3752" s="217" t="str">
        <f>+CONCATENATE('PAA CONSOLIDADO'!A3755,"-",'PAA CONSOLIDADO'!D3755,"-",'PAA CONSOLIDADO'!K3755)</f>
        <v>--</v>
      </c>
      <c r="D3752" s="217" t="e">
        <f>+VLOOKUP('PAA CONSOLIDADO'!L3755,LISTAS!$D$4:$E$15,2,0)</f>
        <v>#N/A</v>
      </c>
      <c r="E3752" s="217" t="e">
        <f>+VLOOKUP('PAA CONSOLIDADO'!M3755,LISTAS!$D$4:$E$15,2,0)</f>
        <v>#N/A</v>
      </c>
      <c r="F3752" s="217">
        <f>+'PAA CONSOLIDADO'!O3755</f>
        <v>0</v>
      </c>
      <c r="G3752" s="217">
        <f t="shared" si="174"/>
        <v>1</v>
      </c>
      <c r="H3752" s="217" t="e">
        <f>+VLOOKUP('PAA CONSOLIDADO'!P3755,LISTAS!$B$4:$C$17,2,0)</f>
        <v>#N/A</v>
      </c>
      <c r="I3752" s="217" t="e">
        <f>+VLOOKUP('PAA CONSOLIDADO'!Q3755,LISTAS!$B$22:$C$25,2,0)</f>
        <v>#N/A</v>
      </c>
      <c r="J3752" s="219">
        <f>'PAA CONSOLIDADO'!R3755</f>
        <v>0</v>
      </c>
      <c r="K3752" s="219">
        <f>+'PAA CONSOLIDADO'!S3755</f>
        <v>0</v>
      </c>
      <c r="L3752" s="217" t="e">
        <f>+VLOOKUP('PAA CONSOLIDADO'!T3755,LISTAS!$B$29:$C$31,2,0)</f>
        <v>#N/A</v>
      </c>
      <c r="M3752" s="217" t="e">
        <f>+VLOOKUP('PAA CONSOLIDADO'!U3755,LISTAS!$B$36:$C$39,2,0)</f>
        <v>#N/A</v>
      </c>
      <c r="N3752" s="217" t="str">
        <f t="shared" si="175"/>
        <v>Unidad de Contratación (1)</v>
      </c>
      <c r="O3752" s="217" t="str">
        <f t="shared" si="176"/>
        <v>CO-DC-11001</v>
      </c>
      <c r="P3752" s="217">
        <f>+'PAA CONSOLIDADO'!V3755</f>
        <v>0</v>
      </c>
      <c r="Q3752" s="217">
        <f>+'PAA CONSOLIDADO'!X3755</f>
        <v>0</v>
      </c>
      <c r="R3752" s="217">
        <f>+'PAA CONSOLIDADO'!Y3755</f>
        <v>0</v>
      </c>
    </row>
    <row r="3753" spans="1:18" s="217" customFormat="1" x14ac:dyDescent="0.25">
      <c r="A3753" s="211">
        <f>+'PAA CONSOLIDADO'!C3756</f>
        <v>0</v>
      </c>
      <c r="B3753" s="211">
        <f>+'PAA CONSOLIDADO'!I3756</f>
        <v>0</v>
      </c>
      <c r="C3753" s="217" t="str">
        <f>+CONCATENATE('PAA CONSOLIDADO'!A3756,"-",'PAA CONSOLIDADO'!D3756,"-",'PAA CONSOLIDADO'!K3756)</f>
        <v>--</v>
      </c>
      <c r="D3753" s="217" t="e">
        <f>+VLOOKUP('PAA CONSOLIDADO'!L3756,LISTAS!$D$4:$E$15,2,0)</f>
        <v>#N/A</v>
      </c>
      <c r="E3753" s="217" t="e">
        <f>+VLOOKUP('PAA CONSOLIDADO'!M3756,LISTAS!$D$4:$E$15,2,0)</f>
        <v>#N/A</v>
      </c>
      <c r="F3753" s="217">
        <f>+'PAA CONSOLIDADO'!O3756</f>
        <v>0</v>
      </c>
      <c r="G3753" s="217">
        <f t="shared" si="174"/>
        <v>1</v>
      </c>
      <c r="H3753" s="217" t="e">
        <f>+VLOOKUP('PAA CONSOLIDADO'!P3756,LISTAS!$B$4:$C$17,2,0)</f>
        <v>#N/A</v>
      </c>
      <c r="I3753" s="217" t="e">
        <f>+VLOOKUP('PAA CONSOLIDADO'!Q3756,LISTAS!$B$22:$C$25,2,0)</f>
        <v>#N/A</v>
      </c>
      <c r="J3753" s="219">
        <f>'PAA CONSOLIDADO'!R3756</f>
        <v>0</v>
      </c>
      <c r="K3753" s="219">
        <f>+'PAA CONSOLIDADO'!S3756</f>
        <v>0</v>
      </c>
      <c r="L3753" s="217" t="e">
        <f>+VLOOKUP('PAA CONSOLIDADO'!T3756,LISTAS!$B$29:$C$31,2,0)</f>
        <v>#N/A</v>
      </c>
      <c r="M3753" s="217" t="e">
        <f>+VLOOKUP('PAA CONSOLIDADO'!U3756,LISTAS!$B$36:$C$39,2,0)</f>
        <v>#N/A</v>
      </c>
      <c r="N3753" s="217" t="str">
        <f t="shared" si="175"/>
        <v>Unidad de Contratación (1)</v>
      </c>
      <c r="O3753" s="217" t="str">
        <f t="shared" si="176"/>
        <v>CO-DC-11001</v>
      </c>
      <c r="P3753" s="217">
        <f>+'PAA CONSOLIDADO'!V3756</f>
        <v>0</v>
      </c>
      <c r="Q3753" s="217">
        <f>+'PAA CONSOLIDADO'!X3756</f>
        <v>0</v>
      </c>
      <c r="R3753" s="217">
        <f>+'PAA CONSOLIDADO'!Y3756</f>
        <v>0</v>
      </c>
    </row>
    <row r="3754" spans="1:18" s="217" customFormat="1" x14ac:dyDescent="0.25">
      <c r="A3754" s="211">
        <f>+'PAA CONSOLIDADO'!C3757</f>
        <v>0</v>
      </c>
      <c r="B3754" s="211">
        <f>+'PAA CONSOLIDADO'!I3757</f>
        <v>0</v>
      </c>
      <c r="C3754" s="217" t="str">
        <f>+CONCATENATE('PAA CONSOLIDADO'!A3757,"-",'PAA CONSOLIDADO'!D3757,"-",'PAA CONSOLIDADO'!K3757)</f>
        <v>--</v>
      </c>
      <c r="D3754" s="217" t="e">
        <f>+VLOOKUP('PAA CONSOLIDADO'!L3757,LISTAS!$D$4:$E$15,2,0)</f>
        <v>#N/A</v>
      </c>
      <c r="E3754" s="217" t="e">
        <f>+VLOOKUP('PAA CONSOLIDADO'!M3757,LISTAS!$D$4:$E$15,2,0)</f>
        <v>#N/A</v>
      </c>
      <c r="F3754" s="217">
        <f>+'PAA CONSOLIDADO'!O3757</f>
        <v>0</v>
      </c>
      <c r="G3754" s="217">
        <f t="shared" si="174"/>
        <v>1</v>
      </c>
      <c r="H3754" s="217" t="e">
        <f>+VLOOKUP('PAA CONSOLIDADO'!P3757,LISTAS!$B$4:$C$17,2,0)</f>
        <v>#N/A</v>
      </c>
      <c r="I3754" s="217" t="e">
        <f>+VLOOKUP('PAA CONSOLIDADO'!Q3757,LISTAS!$B$22:$C$25,2,0)</f>
        <v>#N/A</v>
      </c>
      <c r="J3754" s="219">
        <f>'PAA CONSOLIDADO'!R3757</f>
        <v>0</v>
      </c>
      <c r="K3754" s="219">
        <f>+'PAA CONSOLIDADO'!S3757</f>
        <v>0</v>
      </c>
      <c r="L3754" s="217" t="e">
        <f>+VLOOKUP('PAA CONSOLIDADO'!T3757,LISTAS!$B$29:$C$31,2,0)</f>
        <v>#N/A</v>
      </c>
      <c r="M3754" s="217" t="e">
        <f>+VLOOKUP('PAA CONSOLIDADO'!U3757,LISTAS!$B$36:$C$39,2,0)</f>
        <v>#N/A</v>
      </c>
      <c r="N3754" s="217" t="str">
        <f t="shared" si="175"/>
        <v>Unidad de Contratación (1)</v>
      </c>
      <c r="O3754" s="217" t="str">
        <f t="shared" si="176"/>
        <v>CO-DC-11001</v>
      </c>
      <c r="P3754" s="217">
        <f>+'PAA CONSOLIDADO'!V3757</f>
        <v>0</v>
      </c>
      <c r="Q3754" s="217">
        <f>+'PAA CONSOLIDADO'!X3757</f>
        <v>0</v>
      </c>
      <c r="R3754" s="217">
        <f>+'PAA CONSOLIDADO'!Y3757</f>
        <v>0</v>
      </c>
    </row>
    <row r="3755" spans="1:18" s="217" customFormat="1" x14ac:dyDescent="0.25">
      <c r="A3755" s="211">
        <f>+'PAA CONSOLIDADO'!C3758</f>
        <v>0</v>
      </c>
      <c r="B3755" s="211">
        <f>+'PAA CONSOLIDADO'!I3758</f>
        <v>0</v>
      </c>
      <c r="C3755" s="217" t="str">
        <f>+CONCATENATE('PAA CONSOLIDADO'!A3758,"-",'PAA CONSOLIDADO'!D3758,"-",'PAA CONSOLIDADO'!K3758)</f>
        <v>--</v>
      </c>
      <c r="D3755" s="217" t="e">
        <f>+VLOOKUP('PAA CONSOLIDADO'!L3758,LISTAS!$D$4:$E$15,2,0)</f>
        <v>#N/A</v>
      </c>
      <c r="E3755" s="217" t="e">
        <f>+VLOOKUP('PAA CONSOLIDADO'!M3758,LISTAS!$D$4:$E$15,2,0)</f>
        <v>#N/A</v>
      </c>
      <c r="F3755" s="217">
        <f>+'PAA CONSOLIDADO'!O3758</f>
        <v>0</v>
      </c>
      <c r="G3755" s="217">
        <f t="shared" si="174"/>
        <v>1</v>
      </c>
      <c r="H3755" s="217" t="e">
        <f>+VLOOKUP('PAA CONSOLIDADO'!P3758,LISTAS!$B$4:$C$17,2,0)</f>
        <v>#N/A</v>
      </c>
      <c r="I3755" s="217" t="e">
        <f>+VLOOKUP('PAA CONSOLIDADO'!Q3758,LISTAS!$B$22:$C$25,2,0)</f>
        <v>#N/A</v>
      </c>
      <c r="J3755" s="219">
        <f>'PAA CONSOLIDADO'!R3758</f>
        <v>0</v>
      </c>
      <c r="K3755" s="219">
        <f>+'PAA CONSOLIDADO'!S3758</f>
        <v>0</v>
      </c>
      <c r="L3755" s="217" t="e">
        <f>+VLOOKUP('PAA CONSOLIDADO'!T3758,LISTAS!$B$29:$C$31,2,0)</f>
        <v>#N/A</v>
      </c>
      <c r="M3755" s="217" t="e">
        <f>+VLOOKUP('PAA CONSOLIDADO'!U3758,LISTAS!$B$36:$C$39,2,0)</f>
        <v>#N/A</v>
      </c>
      <c r="N3755" s="217" t="str">
        <f t="shared" si="175"/>
        <v>Unidad de Contratación (1)</v>
      </c>
      <c r="O3755" s="217" t="str">
        <f t="shared" si="176"/>
        <v>CO-DC-11001</v>
      </c>
      <c r="P3755" s="217">
        <f>+'PAA CONSOLIDADO'!V3758</f>
        <v>0</v>
      </c>
      <c r="Q3755" s="217">
        <f>+'PAA CONSOLIDADO'!X3758</f>
        <v>0</v>
      </c>
      <c r="R3755" s="217">
        <f>+'PAA CONSOLIDADO'!Y3758</f>
        <v>0</v>
      </c>
    </row>
    <row r="3756" spans="1:18" s="217" customFormat="1" x14ac:dyDescent="0.25">
      <c r="A3756" s="211">
        <f>+'PAA CONSOLIDADO'!C3759</f>
        <v>0</v>
      </c>
      <c r="B3756" s="211">
        <f>+'PAA CONSOLIDADO'!I3759</f>
        <v>0</v>
      </c>
      <c r="C3756" s="217" t="str">
        <f>+CONCATENATE('PAA CONSOLIDADO'!A3759,"-",'PAA CONSOLIDADO'!D3759,"-",'PAA CONSOLIDADO'!K3759)</f>
        <v>--</v>
      </c>
      <c r="D3756" s="217" t="e">
        <f>+VLOOKUP('PAA CONSOLIDADO'!L3759,LISTAS!$D$4:$E$15,2,0)</f>
        <v>#N/A</v>
      </c>
      <c r="E3756" s="217" t="e">
        <f>+VLOOKUP('PAA CONSOLIDADO'!M3759,LISTAS!$D$4:$E$15,2,0)</f>
        <v>#N/A</v>
      </c>
      <c r="F3756" s="217">
        <f>+'PAA CONSOLIDADO'!O3759</f>
        <v>0</v>
      </c>
      <c r="G3756" s="217">
        <f t="shared" si="174"/>
        <v>1</v>
      </c>
      <c r="H3756" s="217" t="e">
        <f>+VLOOKUP('PAA CONSOLIDADO'!P3759,LISTAS!$B$4:$C$17,2,0)</f>
        <v>#N/A</v>
      </c>
      <c r="I3756" s="217" t="e">
        <f>+VLOOKUP('PAA CONSOLIDADO'!Q3759,LISTAS!$B$22:$C$25,2,0)</f>
        <v>#N/A</v>
      </c>
      <c r="J3756" s="219">
        <f>'PAA CONSOLIDADO'!R3759</f>
        <v>0</v>
      </c>
      <c r="K3756" s="219">
        <f>+'PAA CONSOLIDADO'!S3759</f>
        <v>0</v>
      </c>
      <c r="L3756" s="217" t="e">
        <f>+VLOOKUP('PAA CONSOLIDADO'!T3759,LISTAS!$B$29:$C$31,2,0)</f>
        <v>#N/A</v>
      </c>
      <c r="M3756" s="217" t="e">
        <f>+VLOOKUP('PAA CONSOLIDADO'!U3759,LISTAS!$B$36:$C$39,2,0)</f>
        <v>#N/A</v>
      </c>
      <c r="N3756" s="217" t="str">
        <f t="shared" si="175"/>
        <v>Unidad de Contratación (1)</v>
      </c>
      <c r="O3756" s="217" t="str">
        <f t="shared" si="176"/>
        <v>CO-DC-11001</v>
      </c>
      <c r="P3756" s="217">
        <f>+'PAA CONSOLIDADO'!V3759</f>
        <v>0</v>
      </c>
      <c r="Q3756" s="217">
        <f>+'PAA CONSOLIDADO'!X3759</f>
        <v>0</v>
      </c>
      <c r="R3756" s="217">
        <f>+'PAA CONSOLIDADO'!Y3759</f>
        <v>0</v>
      </c>
    </row>
    <row r="3757" spans="1:18" s="217" customFormat="1" x14ac:dyDescent="0.25">
      <c r="A3757" s="211">
        <f>+'PAA CONSOLIDADO'!C3760</f>
        <v>0</v>
      </c>
      <c r="B3757" s="211">
        <f>+'PAA CONSOLIDADO'!I3760</f>
        <v>0</v>
      </c>
      <c r="C3757" s="217" t="str">
        <f>+CONCATENATE('PAA CONSOLIDADO'!A3760,"-",'PAA CONSOLIDADO'!D3760,"-",'PAA CONSOLIDADO'!K3760)</f>
        <v>--</v>
      </c>
      <c r="D3757" s="217" t="e">
        <f>+VLOOKUP('PAA CONSOLIDADO'!L3760,LISTAS!$D$4:$E$15,2,0)</f>
        <v>#N/A</v>
      </c>
      <c r="E3757" s="217" t="e">
        <f>+VLOOKUP('PAA CONSOLIDADO'!M3760,LISTAS!$D$4:$E$15,2,0)</f>
        <v>#N/A</v>
      </c>
      <c r="F3757" s="217">
        <f>+'PAA CONSOLIDADO'!O3760</f>
        <v>0</v>
      </c>
      <c r="G3757" s="217">
        <f t="shared" si="174"/>
        <v>1</v>
      </c>
      <c r="H3757" s="217" t="e">
        <f>+VLOOKUP('PAA CONSOLIDADO'!P3760,LISTAS!$B$4:$C$17,2,0)</f>
        <v>#N/A</v>
      </c>
      <c r="I3757" s="217" t="e">
        <f>+VLOOKUP('PAA CONSOLIDADO'!Q3760,LISTAS!$B$22:$C$25,2,0)</f>
        <v>#N/A</v>
      </c>
      <c r="J3757" s="219">
        <f>'PAA CONSOLIDADO'!R3760</f>
        <v>0</v>
      </c>
      <c r="K3757" s="219">
        <f>+'PAA CONSOLIDADO'!S3760</f>
        <v>0</v>
      </c>
      <c r="L3757" s="217" t="e">
        <f>+VLOOKUP('PAA CONSOLIDADO'!T3760,LISTAS!$B$29:$C$31,2,0)</f>
        <v>#N/A</v>
      </c>
      <c r="M3757" s="217" t="e">
        <f>+VLOOKUP('PAA CONSOLIDADO'!U3760,LISTAS!$B$36:$C$39,2,0)</f>
        <v>#N/A</v>
      </c>
      <c r="N3757" s="217" t="str">
        <f t="shared" si="175"/>
        <v>Unidad de Contratación (1)</v>
      </c>
      <c r="O3757" s="217" t="str">
        <f t="shared" si="176"/>
        <v>CO-DC-11001</v>
      </c>
      <c r="P3757" s="217">
        <f>+'PAA CONSOLIDADO'!V3760</f>
        <v>0</v>
      </c>
      <c r="Q3757" s="217">
        <f>+'PAA CONSOLIDADO'!X3760</f>
        <v>0</v>
      </c>
      <c r="R3757" s="217">
        <f>+'PAA CONSOLIDADO'!Y3760</f>
        <v>0</v>
      </c>
    </row>
    <row r="3758" spans="1:18" s="217" customFormat="1" x14ac:dyDescent="0.25">
      <c r="A3758" s="211">
        <f>+'PAA CONSOLIDADO'!C3761</f>
        <v>0</v>
      </c>
      <c r="B3758" s="211">
        <f>+'PAA CONSOLIDADO'!I3761</f>
        <v>0</v>
      </c>
      <c r="C3758" s="217" t="str">
        <f>+CONCATENATE('PAA CONSOLIDADO'!A3761,"-",'PAA CONSOLIDADO'!D3761,"-",'PAA CONSOLIDADO'!K3761)</f>
        <v>--</v>
      </c>
      <c r="D3758" s="217" t="e">
        <f>+VLOOKUP('PAA CONSOLIDADO'!L3761,LISTAS!$D$4:$E$15,2,0)</f>
        <v>#N/A</v>
      </c>
      <c r="E3758" s="217" t="e">
        <f>+VLOOKUP('PAA CONSOLIDADO'!M3761,LISTAS!$D$4:$E$15,2,0)</f>
        <v>#N/A</v>
      </c>
      <c r="F3758" s="217">
        <f>+'PAA CONSOLIDADO'!O3761</f>
        <v>0</v>
      </c>
      <c r="G3758" s="217">
        <f t="shared" si="174"/>
        <v>1</v>
      </c>
      <c r="H3758" s="217" t="e">
        <f>+VLOOKUP('PAA CONSOLIDADO'!P3761,LISTAS!$B$4:$C$17,2,0)</f>
        <v>#N/A</v>
      </c>
      <c r="I3758" s="217" t="e">
        <f>+VLOOKUP('PAA CONSOLIDADO'!Q3761,LISTAS!$B$22:$C$25,2,0)</f>
        <v>#N/A</v>
      </c>
      <c r="J3758" s="219">
        <f>'PAA CONSOLIDADO'!R3761</f>
        <v>0</v>
      </c>
      <c r="K3758" s="219">
        <f>+'PAA CONSOLIDADO'!S3761</f>
        <v>0</v>
      </c>
      <c r="L3758" s="217" t="e">
        <f>+VLOOKUP('PAA CONSOLIDADO'!T3761,LISTAS!$B$29:$C$31,2,0)</f>
        <v>#N/A</v>
      </c>
      <c r="M3758" s="217" t="e">
        <f>+VLOOKUP('PAA CONSOLIDADO'!U3761,LISTAS!$B$36:$C$39,2,0)</f>
        <v>#N/A</v>
      </c>
      <c r="N3758" s="217" t="str">
        <f t="shared" si="175"/>
        <v>Unidad de Contratación (1)</v>
      </c>
      <c r="O3758" s="217" t="str">
        <f t="shared" si="176"/>
        <v>CO-DC-11001</v>
      </c>
      <c r="P3758" s="217">
        <f>+'PAA CONSOLIDADO'!V3761</f>
        <v>0</v>
      </c>
      <c r="Q3758" s="217">
        <f>+'PAA CONSOLIDADO'!X3761</f>
        <v>0</v>
      </c>
      <c r="R3758" s="217">
        <f>+'PAA CONSOLIDADO'!Y3761</f>
        <v>0</v>
      </c>
    </row>
    <row r="3759" spans="1:18" s="217" customFormat="1" x14ac:dyDescent="0.25">
      <c r="A3759" s="211">
        <f>+'PAA CONSOLIDADO'!C3762</f>
        <v>0</v>
      </c>
      <c r="B3759" s="211">
        <f>+'PAA CONSOLIDADO'!I3762</f>
        <v>0</v>
      </c>
      <c r="C3759" s="217" t="str">
        <f>+CONCATENATE('PAA CONSOLIDADO'!A3762,"-",'PAA CONSOLIDADO'!D3762,"-",'PAA CONSOLIDADO'!K3762)</f>
        <v>--</v>
      </c>
      <c r="D3759" s="217" t="e">
        <f>+VLOOKUP('PAA CONSOLIDADO'!L3762,LISTAS!$D$4:$E$15,2,0)</f>
        <v>#N/A</v>
      </c>
      <c r="E3759" s="217" t="e">
        <f>+VLOOKUP('PAA CONSOLIDADO'!M3762,LISTAS!$D$4:$E$15,2,0)</f>
        <v>#N/A</v>
      </c>
      <c r="F3759" s="217">
        <f>+'PAA CONSOLIDADO'!O3762</f>
        <v>0</v>
      </c>
      <c r="G3759" s="217">
        <f t="shared" si="174"/>
        <v>1</v>
      </c>
      <c r="H3759" s="217" t="e">
        <f>+VLOOKUP('PAA CONSOLIDADO'!P3762,LISTAS!$B$4:$C$17,2,0)</f>
        <v>#N/A</v>
      </c>
      <c r="I3759" s="217" t="e">
        <f>+VLOOKUP('PAA CONSOLIDADO'!Q3762,LISTAS!$B$22:$C$25,2,0)</f>
        <v>#N/A</v>
      </c>
      <c r="J3759" s="219">
        <f>'PAA CONSOLIDADO'!R3762</f>
        <v>0</v>
      </c>
      <c r="K3759" s="219">
        <f>+'PAA CONSOLIDADO'!S3762</f>
        <v>0</v>
      </c>
      <c r="L3759" s="217" t="e">
        <f>+VLOOKUP('PAA CONSOLIDADO'!T3762,LISTAS!$B$29:$C$31,2,0)</f>
        <v>#N/A</v>
      </c>
      <c r="M3759" s="217" t="e">
        <f>+VLOOKUP('PAA CONSOLIDADO'!U3762,LISTAS!$B$36:$C$39,2,0)</f>
        <v>#N/A</v>
      </c>
      <c r="N3759" s="217" t="str">
        <f t="shared" si="175"/>
        <v>Unidad de Contratación (1)</v>
      </c>
      <c r="O3759" s="217" t="str">
        <f t="shared" si="176"/>
        <v>CO-DC-11001</v>
      </c>
      <c r="P3759" s="217">
        <f>+'PAA CONSOLIDADO'!V3762</f>
        <v>0</v>
      </c>
      <c r="Q3759" s="217">
        <f>+'PAA CONSOLIDADO'!X3762</f>
        <v>0</v>
      </c>
      <c r="R3759" s="217">
        <f>+'PAA CONSOLIDADO'!Y3762</f>
        <v>0</v>
      </c>
    </row>
    <row r="3760" spans="1:18" s="217" customFormat="1" x14ac:dyDescent="0.25">
      <c r="A3760" s="211">
        <f>+'PAA CONSOLIDADO'!C3763</f>
        <v>0</v>
      </c>
      <c r="B3760" s="211">
        <f>+'PAA CONSOLIDADO'!I3763</f>
        <v>0</v>
      </c>
      <c r="C3760" s="217" t="str">
        <f>+CONCATENATE('PAA CONSOLIDADO'!A3763,"-",'PAA CONSOLIDADO'!D3763,"-",'PAA CONSOLIDADO'!K3763)</f>
        <v>--</v>
      </c>
      <c r="D3760" s="217" t="e">
        <f>+VLOOKUP('PAA CONSOLIDADO'!L3763,LISTAS!$D$4:$E$15,2,0)</f>
        <v>#N/A</v>
      </c>
      <c r="E3760" s="217" t="e">
        <f>+VLOOKUP('PAA CONSOLIDADO'!M3763,LISTAS!$D$4:$E$15,2,0)</f>
        <v>#N/A</v>
      </c>
      <c r="F3760" s="217">
        <f>+'PAA CONSOLIDADO'!O3763</f>
        <v>0</v>
      </c>
      <c r="G3760" s="217">
        <f t="shared" si="174"/>
        <v>1</v>
      </c>
      <c r="H3760" s="217" t="e">
        <f>+VLOOKUP('PAA CONSOLIDADO'!P3763,LISTAS!$B$4:$C$17,2,0)</f>
        <v>#N/A</v>
      </c>
      <c r="I3760" s="217" t="e">
        <f>+VLOOKUP('PAA CONSOLIDADO'!Q3763,LISTAS!$B$22:$C$25,2,0)</f>
        <v>#N/A</v>
      </c>
      <c r="J3760" s="219">
        <f>'PAA CONSOLIDADO'!R3763</f>
        <v>0</v>
      </c>
      <c r="K3760" s="219">
        <f>+'PAA CONSOLIDADO'!S3763</f>
        <v>0</v>
      </c>
      <c r="L3760" s="217" t="e">
        <f>+VLOOKUP('PAA CONSOLIDADO'!T3763,LISTAS!$B$29:$C$31,2,0)</f>
        <v>#N/A</v>
      </c>
      <c r="M3760" s="217" t="e">
        <f>+VLOOKUP('PAA CONSOLIDADO'!U3763,LISTAS!$B$36:$C$39,2,0)</f>
        <v>#N/A</v>
      </c>
      <c r="N3760" s="217" t="str">
        <f t="shared" si="175"/>
        <v>Unidad de Contratación (1)</v>
      </c>
      <c r="O3760" s="217" t="str">
        <f t="shared" si="176"/>
        <v>CO-DC-11001</v>
      </c>
      <c r="P3760" s="217">
        <f>+'PAA CONSOLIDADO'!V3763</f>
        <v>0</v>
      </c>
      <c r="Q3760" s="217">
        <f>+'PAA CONSOLIDADO'!X3763</f>
        <v>0</v>
      </c>
      <c r="R3760" s="217">
        <f>+'PAA CONSOLIDADO'!Y3763</f>
        <v>0</v>
      </c>
    </row>
    <row r="3761" spans="1:18" s="217" customFormat="1" x14ac:dyDescent="0.25">
      <c r="A3761" s="211">
        <f>+'PAA CONSOLIDADO'!C3764</f>
        <v>0</v>
      </c>
      <c r="B3761" s="211">
        <f>+'PAA CONSOLIDADO'!I3764</f>
        <v>0</v>
      </c>
      <c r="C3761" s="217" t="str">
        <f>+CONCATENATE('PAA CONSOLIDADO'!A3764,"-",'PAA CONSOLIDADO'!D3764,"-",'PAA CONSOLIDADO'!K3764)</f>
        <v>--</v>
      </c>
      <c r="D3761" s="217" t="e">
        <f>+VLOOKUP('PAA CONSOLIDADO'!L3764,LISTAS!$D$4:$E$15,2,0)</f>
        <v>#N/A</v>
      </c>
      <c r="E3761" s="217" t="e">
        <f>+VLOOKUP('PAA CONSOLIDADO'!M3764,LISTAS!$D$4:$E$15,2,0)</f>
        <v>#N/A</v>
      </c>
      <c r="F3761" s="217">
        <f>+'PAA CONSOLIDADO'!O3764</f>
        <v>0</v>
      </c>
      <c r="G3761" s="217">
        <f t="shared" si="174"/>
        <v>1</v>
      </c>
      <c r="H3761" s="217" t="e">
        <f>+VLOOKUP('PAA CONSOLIDADO'!P3764,LISTAS!$B$4:$C$17,2,0)</f>
        <v>#N/A</v>
      </c>
      <c r="I3761" s="217" t="e">
        <f>+VLOOKUP('PAA CONSOLIDADO'!Q3764,LISTAS!$B$22:$C$25,2,0)</f>
        <v>#N/A</v>
      </c>
      <c r="J3761" s="219">
        <f>'PAA CONSOLIDADO'!R3764</f>
        <v>0</v>
      </c>
      <c r="K3761" s="219">
        <f>+'PAA CONSOLIDADO'!S3764</f>
        <v>0</v>
      </c>
      <c r="L3761" s="217" t="e">
        <f>+VLOOKUP('PAA CONSOLIDADO'!T3764,LISTAS!$B$29:$C$31,2,0)</f>
        <v>#N/A</v>
      </c>
      <c r="M3761" s="217" t="e">
        <f>+VLOOKUP('PAA CONSOLIDADO'!U3764,LISTAS!$B$36:$C$39,2,0)</f>
        <v>#N/A</v>
      </c>
      <c r="N3761" s="217" t="str">
        <f t="shared" si="175"/>
        <v>Unidad de Contratación (1)</v>
      </c>
      <c r="O3761" s="217" t="str">
        <f t="shared" si="176"/>
        <v>CO-DC-11001</v>
      </c>
      <c r="P3761" s="217">
        <f>+'PAA CONSOLIDADO'!V3764</f>
        <v>0</v>
      </c>
      <c r="Q3761" s="217">
        <f>+'PAA CONSOLIDADO'!X3764</f>
        <v>0</v>
      </c>
      <c r="R3761" s="217">
        <f>+'PAA CONSOLIDADO'!Y3764</f>
        <v>0</v>
      </c>
    </row>
    <row r="3762" spans="1:18" s="217" customFormat="1" x14ac:dyDescent="0.25">
      <c r="A3762" s="211">
        <f>+'PAA CONSOLIDADO'!C3765</f>
        <v>0</v>
      </c>
      <c r="B3762" s="211">
        <f>+'PAA CONSOLIDADO'!I3765</f>
        <v>0</v>
      </c>
      <c r="C3762" s="217" t="str">
        <f>+CONCATENATE('PAA CONSOLIDADO'!A3765,"-",'PAA CONSOLIDADO'!D3765,"-",'PAA CONSOLIDADO'!K3765)</f>
        <v>--</v>
      </c>
      <c r="D3762" s="217" t="e">
        <f>+VLOOKUP('PAA CONSOLIDADO'!L3765,LISTAS!$D$4:$E$15,2,0)</f>
        <v>#N/A</v>
      </c>
      <c r="E3762" s="217" t="e">
        <f>+VLOOKUP('PAA CONSOLIDADO'!M3765,LISTAS!$D$4:$E$15,2,0)</f>
        <v>#N/A</v>
      </c>
      <c r="F3762" s="217">
        <f>+'PAA CONSOLIDADO'!O3765</f>
        <v>0</v>
      </c>
      <c r="G3762" s="217">
        <f t="shared" si="174"/>
        <v>1</v>
      </c>
      <c r="H3762" s="217" t="e">
        <f>+VLOOKUP('PAA CONSOLIDADO'!P3765,LISTAS!$B$4:$C$17,2,0)</f>
        <v>#N/A</v>
      </c>
      <c r="I3762" s="217" t="e">
        <f>+VLOOKUP('PAA CONSOLIDADO'!Q3765,LISTAS!$B$22:$C$25,2,0)</f>
        <v>#N/A</v>
      </c>
      <c r="J3762" s="219">
        <f>'PAA CONSOLIDADO'!R3765</f>
        <v>0</v>
      </c>
      <c r="K3762" s="219">
        <f>+'PAA CONSOLIDADO'!S3765</f>
        <v>0</v>
      </c>
      <c r="L3762" s="217" t="e">
        <f>+VLOOKUP('PAA CONSOLIDADO'!T3765,LISTAS!$B$29:$C$31,2,0)</f>
        <v>#N/A</v>
      </c>
      <c r="M3762" s="217" t="e">
        <f>+VLOOKUP('PAA CONSOLIDADO'!U3765,LISTAS!$B$36:$C$39,2,0)</f>
        <v>#N/A</v>
      </c>
      <c r="N3762" s="217" t="str">
        <f t="shared" si="175"/>
        <v>Unidad de Contratación (1)</v>
      </c>
      <c r="O3762" s="217" t="str">
        <f t="shared" si="176"/>
        <v>CO-DC-11001</v>
      </c>
      <c r="P3762" s="217">
        <f>+'PAA CONSOLIDADO'!V3765</f>
        <v>0</v>
      </c>
      <c r="Q3762" s="217">
        <f>+'PAA CONSOLIDADO'!X3765</f>
        <v>0</v>
      </c>
      <c r="R3762" s="217">
        <f>+'PAA CONSOLIDADO'!Y3765</f>
        <v>0</v>
      </c>
    </row>
    <row r="3763" spans="1:18" s="217" customFormat="1" x14ac:dyDescent="0.25">
      <c r="A3763" s="211">
        <f>+'PAA CONSOLIDADO'!C3766</f>
        <v>0</v>
      </c>
      <c r="B3763" s="211">
        <f>+'PAA CONSOLIDADO'!I3766</f>
        <v>0</v>
      </c>
      <c r="C3763" s="217" t="str">
        <f>+CONCATENATE('PAA CONSOLIDADO'!A3766,"-",'PAA CONSOLIDADO'!D3766,"-",'PAA CONSOLIDADO'!K3766)</f>
        <v>--</v>
      </c>
      <c r="D3763" s="217" t="e">
        <f>+VLOOKUP('PAA CONSOLIDADO'!L3766,LISTAS!$D$4:$E$15,2,0)</f>
        <v>#N/A</v>
      </c>
      <c r="E3763" s="217" t="e">
        <f>+VLOOKUP('PAA CONSOLIDADO'!M3766,LISTAS!$D$4:$E$15,2,0)</f>
        <v>#N/A</v>
      </c>
      <c r="F3763" s="217">
        <f>+'PAA CONSOLIDADO'!O3766</f>
        <v>0</v>
      </c>
      <c r="G3763" s="217">
        <f t="shared" si="174"/>
        <v>1</v>
      </c>
      <c r="H3763" s="217" t="e">
        <f>+VLOOKUP('PAA CONSOLIDADO'!P3766,LISTAS!$B$4:$C$17,2,0)</f>
        <v>#N/A</v>
      </c>
      <c r="I3763" s="217" t="e">
        <f>+VLOOKUP('PAA CONSOLIDADO'!Q3766,LISTAS!$B$22:$C$25,2,0)</f>
        <v>#N/A</v>
      </c>
      <c r="J3763" s="219">
        <f>'PAA CONSOLIDADO'!R3766</f>
        <v>0</v>
      </c>
      <c r="K3763" s="219">
        <f>+'PAA CONSOLIDADO'!S3766</f>
        <v>0</v>
      </c>
      <c r="L3763" s="217" t="e">
        <f>+VLOOKUP('PAA CONSOLIDADO'!T3766,LISTAS!$B$29:$C$31,2,0)</f>
        <v>#N/A</v>
      </c>
      <c r="M3763" s="217" t="e">
        <f>+VLOOKUP('PAA CONSOLIDADO'!U3766,LISTAS!$B$36:$C$39,2,0)</f>
        <v>#N/A</v>
      </c>
      <c r="N3763" s="217" t="str">
        <f t="shared" si="175"/>
        <v>Unidad de Contratación (1)</v>
      </c>
      <c r="O3763" s="217" t="str">
        <f t="shared" si="176"/>
        <v>CO-DC-11001</v>
      </c>
      <c r="P3763" s="217">
        <f>+'PAA CONSOLIDADO'!V3766</f>
        <v>0</v>
      </c>
      <c r="Q3763" s="217">
        <f>+'PAA CONSOLIDADO'!X3766</f>
        <v>0</v>
      </c>
      <c r="R3763" s="217">
        <f>+'PAA CONSOLIDADO'!Y3766</f>
        <v>0</v>
      </c>
    </row>
    <row r="3764" spans="1:18" s="217" customFormat="1" x14ac:dyDescent="0.25">
      <c r="A3764" s="211">
        <f>+'PAA CONSOLIDADO'!C3767</f>
        <v>0</v>
      </c>
      <c r="B3764" s="211">
        <f>+'PAA CONSOLIDADO'!I3767</f>
        <v>0</v>
      </c>
      <c r="C3764" s="217" t="str">
        <f>+CONCATENATE('PAA CONSOLIDADO'!A3767,"-",'PAA CONSOLIDADO'!D3767,"-",'PAA CONSOLIDADO'!K3767)</f>
        <v>--</v>
      </c>
      <c r="D3764" s="217" t="e">
        <f>+VLOOKUP('PAA CONSOLIDADO'!L3767,LISTAS!$D$4:$E$15,2,0)</f>
        <v>#N/A</v>
      </c>
      <c r="E3764" s="217" t="e">
        <f>+VLOOKUP('PAA CONSOLIDADO'!M3767,LISTAS!$D$4:$E$15,2,0)</f>
        <v>#N/A</v>
      </c>
      <c r="F3764" s="217">
        <f>+'PAA CONSOLIDADO'!O3767</f>
        <v>0</v>
      </c>
      <c r="G3764" s="217">
        <f t="shared" si="174"/>
        <v>1</v>
      </c>
      <c r="H3764" s="217" t="e">
        <f>+VLOOKUP('PAA CONSOLIDADO'!P3767,LISTAS!$B$4:$C$17,2,0)</f>
        <v>#N/A</v>
      </c>
      <c r="I3764" s="217" t="e">
        <f>+VLOOKUP('PAA CONSOLIDADO'!Q3767,LISTAS!$B$22:$C$25,2,0)</f>
        <v>#N/A</v>
      </c>
      <c r="J3764" s="219">
        <f>'PAA CONSOLIDADO'!R3767</f>
        <v>0</v>
      </c>
      <c r="K3764" s="219">
        <f>+'PAA CONSOLIDADO'!S3767</f>
        <v>0</v>
      </c>
      <c r="L3764" s="217" t="e">
        <f>+VLOOKUP('PAA CONSOLIDADO'!T3767,LISTAS!$B$29:$C$31,2,0)</f>
        <v>#N/A</v>
      </c>
      <c r="M3764" s="217" t="e">
        <f>+VLOOKUP('PAA CONSOLIDADO'!U3767,LISTAS!$B$36:$C$39,2,0)</f>
        <v>#N/A</v>
      </c>
      <c r="N3764" s="217" t="str">
        <f t="shared" si="175"/>
        <v>Unidad de Contratación (1)</v>
      </c>
      <c r="O3764" s="217" t="str">
        <f t="shared" si="176"/>
        <v>CO-DC-11001</v>
      </c>
      <c r="P3764" s="217">
        <f>+'PAA CONSOLIDADO'!V3767</f>
        <v>0</v>
      </c>
      <c r="Q3764" s="217">
        <f>+'PAA CONSOLIDADO'!X3767</f>
        <v>0</v>
      </c>
      <c r="R3764" s="217">
        <f>+'PAA CONSOLIDADO'!Y3767</f>
        <v>0</v>
      </c>
    </row>
    <row r="3765" spans="1:18" s="217" customFormat="1" x14ac:dyDescent="0.25">
      <c r="A3765" s="211">
        <f>+'PAA CONSOLIDADO'!C3768</f>
        <v>0</v>
      </c>
      <c r="B3765" s="211">
        <f>+'PAA CONSOLIDADO'!I3768</f>
        <v>0</v>
      </c>
      <c r="C3765" s="217" t="str">
        <f>+CONCATENATE('PAA CONSOLIDADO'!A3768,"-",'PAA CONSOLIDADO'!D3768,"-",'PAA CONSOLIDADO'!K3768)</f>
        <v>--</v>
      </c>
      <c r="D3765" s="217" t="e">
        <f>+VLOOKUP('PAA CONSOLIDADO'!L3768,LISTAS!$D$4:$E$15,2,0)</f>
        <v>#N/A</v>
      </c>
      <c r="E3765" s="217" t="e">
        <f>+VLOOKUP('PAA CONSOLIDADO'!M3768,LISTAS!$D$4:$E$15,2,0)</f>
        <v>#N/A</v>
      </c>
      <c r="F3765" s="217">
        <f>+'PAA CONSOLIDADO'!O3768</f>
        <v>0</v>
      </c>
      <c r="G3765" s="217">
        <f t="shared" si="174"/>
        <v>1</v>
      </c>
      <c r="H3765" s="217" t="e">
        <f>+VLOOKUP('PAA CONSOLIDADO'!P3768,LISTAS!$B$4:$C$17,2,0)</f>
        <v>#N/A</v>
      </c>
      <c r="I3765" s="217" t="e">
        <f>+VLOOKUP('PAA CONSOLIDADO'!Q3768,LISTAS!$B$22:$C$25,2,0)</f>
        <v>#N/A</v>
      </c>
      <c r="J3765" s="219">
        <f>'PAA CONSOLIDADO'!R3768</f>
        <v>0</v>
      </c>
      <c r="K3765" s="219">
        <f>+'PAA CONSOLIDADO'!S3768</f>
        <v>0</v>
      </c>
      <c r="L3765" s="217" t="e">
        <f>+VLOOKUP('PAA CONSOLIDADO'!T3768,LISTAS!$B$29:$C$31,2,0)</f>
        <v>#N/A</v>
      </c>
      <c r="M3765" s="217" t="e">
        <f>+VLOOKUP('PAA CONSOLIDADO'!U3768,LISTAS!$B$36:$C$39,2,0)</f>
        <v>#N/A</v>
      </c>
      <c r="N3765" s="217" t="str">
        <f t="shared" si="175"/>
        <v>Unidad de Contratación (1)</v>
      </c>
      <c r="O3765" s="217" t="str">
        <f t="shared" si="176"/>
        <v>CO-DC-11001</v>
      </c>
      <c r="P3765" s="217">
        <f>+'PAA CONSOLIDADO'!V3768</f>
        <v>0</v>
      </c>
      <c r="Q3765" s="217">
        <f>+'PAA CONSOLIDADO'!X3768</f>
        <v>0</v>
      </c>
      <c r="R3765" s="217">
        <f>+'PAA CONSOLIDADO'!Y3768</f>
        <v>0</v>
      </c>
    </row>
    <row r="3766" spans="1:18" s="217" customFormat="1" x14ac:dyDescent="0.25">
      <c r="A3766" s="211">
        <f>+'PAA CONSOLIDADO'!C3769</f>
        <v>0</v>
      </c>
      <c r="B3766" s="211">
        <f>+'PAA CONSOLIDADO'!I3769</f>
        <v>0</v>
      </c>
      <c r="C3766" s="217" t="str">
        <f>+CONCATENATE('PAA CONSOLIDADO'!A3769,"-",'PAA CONSOLIDADO'!D3769,"-",'PAA CONSOLIDADO'!K3769)</f>
        <v>--</v>
      </c>
      <c r="D3766" s="217" t="e">
        <f>+VLOOKUP('PAA CONSOLIDADO'!L3769,LISTAS!$D$4:$E$15,2,0)</f>
        <v>#N/A</v>
      </c>
      <c r="E3766" s="217" t="e">
        <f>+VLOOKUP('PAA CONSOLIDADO'!M3769,LISTAS!$D$4:$E$15,2,0)</f>
        <v>#N/A</v>
      </c>
      <c r="F3766" s="217">
        <f>+'PAA CONSOLIDADO'!O3769</f>
        <v>0</v>
      </c>
      <c r="G3766" s="217">
        <f t="shared" si="174"/>
        <v>1</v>
      </c>
      <c r="H3766" s="217" t="e">
        <f>+VLOOKUP('PAA CONSOLIDADO'!P3769,LISTAS!$B$4:$C$17,2,0)</f>
        <v>#N/A</v>
      </c>
      <c r="I3766" s="217" t="e">
        <f>+VLOOKUP('PAA CONSOLIDADO'!Q3769,LISTAS!$B$22:$C$25,2,0)</f>
        <v>#N/A</v>
      </c>
      <c r="J3766" s="219">
        <f>'PAA CONSOLIDADO'!R3769</f>
        <v>0</v>
      </c>
      <c r="K3766" s="219">
        <f>+'PAA CONSOLIDADO'!S3769</f>
        <v>0</v>
      </c>
      <c r="L3766" s="217" t="e">
        <f>+VLOOKUP('PAA CONSOLIDADO'!T3769,LISTAS!$B$29:$C$31,2,0)</f>
        <v>#N/A</v>
      </c>
      <c r="M3766" s="217" t="e">
        <f>+VLOOKUP('PAA CONSOLIDADO'!U3769,LISTAS!$B$36:$C$39,2,0)</f>
        <v>#N/A</v>
      </c>
      <c r="N3766" s="217" t="str">
        <f t="shared" si="175"/>
        <v>Unidad de Contratación (1)</v>
      </c>
      <c r="O3766" s="217" t="str">
        <f t="shared" si="176"/>
        <v>CO-DC-11001</v>
      </c>
      <c r="P3766" s="217">
        <f>+'PAA CONSOLIDADO'!V3769</f>
        <v>0</v>
      </c>
      <c r="Q3766" s="217">
        <f>+'PAA CONSOLIDADO'!X3769</f>
        <v>0</v>
      </c>
      <c r="R3766" s="217">
        <f>+'PAA CONSOLIDADO'!Y3769</f>
        <v>0</v>
      </c>
    </row>
    <row r="3767" spans="1:18" s="217" customFormat="1" x14ac:dyDescent="0.25">
      <c r="A3767" s="211">
        <f>+'PAA CONSOLIDADO'!C3770</f>
        <v>0</v>
      </c>
      <c r="B3767" s="211">
        <f>+'PAA CONSOLIDADO'!I3770</f>
        <v>0</v>
      </c>
      <c r="C3767" s="217" t="str">
        <f>+CONCATENATE('PAA CONSOLIDADO'!A3770,"-",'PAA CONSOLIDADO'!D3770,"-",'PAA CONSOLIDADO'!K3770)</f>
        <v>--</v>
      </c>
      <c r="D3767" s="217" t="e">
        <f>+VLOOKUP('PAA CONSOLIDADO'!L3770,LISTAS!$D$4:$E$15,2,0)</f>
        <v>#N/A</v>
      </c>
      <c r="E3767" s="217" t="e">
        <f>+VLOOKUP('PAA CONSOLIDADO'!M3770,LISTAS!$D$4:$E$15,2,0)</f>
        <v>#N/A</v>
      </c>
      <c r="F3767" s="217">
        <f>+'PAA CONSOLIDADO'!O3770</f>
        <v>0</v>
      </c>
      <c r="G3767" s="217">
        <f t="shared" si="174"/>
        <v>1</v>
      </c>
      <c r="H3767" s="217" t="e">
        <f>+VLOOKUP('PAA CONSOLIDADO'!P3770,LISTAS!$B$4:$C$17,2,0)</f>
        <v>#N/A</v>
      </c>
      <c r="I3767" s="217" t="e">
        <f>+VLOOKUP('PAA CONSOLIDADO'!Q3770,LISTAS!$B$22:$C$25,2,0)</f>
        <v>#N/A</v>
      </c>
      <c r="J3767" s="219">
        <f>'PAA CONSOLIDADO'!R3770</f>
        <v>0</v>
      </c>
      <c r="K3767" s="219">
        <f>+'PAA CONSOLIDADO'!S3770</f>
        <v>0</v>
      </c>
      <c r="L3767" s="217" t="e">
        <f>+VLOOKUP('PAA CONSOLIDADO'!T3770,LISTAS!$B$29:$C$31,2,0)</f>
        <v>#N/A</v>
      </c>
      <c r="M3767" s="217" t="e">
        <f>+VLOOKUP('PAA CONSOLIDADO'!U3770,LISTAS!$B$36:$C$39,2,0)</f>
        <v>#N/A</v>
      </c>
      <c r="N3767" s="217" t="str">
        <f t="shared" si="175"/>
        <v>Unidad de Contratación (1)</v>
      </c>
      <c r="O3767" s="217" t="str">
        <f t="shared" si="176"/>
        <v>CO-DC-11001</v>
      </c>
      <c r="P3767" s="217">
        <f>+'PAA CONSOLIDADO'!V3770</f>
        <v>0</v>
      </c>
      <c r="Q3767" s="217">
        <f>+'PAA CONSOLIDADO'!X3770</f>
        <v>0</v>
      </c>
      <c r="R3767" s="217">
        <f>+'PAA CONSOLIDADO'!Y3770</f>
        <v>0</v>
      </c>
    </row>
    <row r="3768" spans="1:18" s="217" customFormat="1" x14ac:dyDescent="0.25">
      <c r="A3768" s="211">
        <f>+'PAA CONSOLIDADO'!C3771</f>
        <v>0</v>
      </c>
      <c r="B3768" s="211">
        <f>+'PAA CONSOLIDADO'!I3771</f>
        <v>0</v>
      </c>
      <c r="C3768" s="217" t="str">
        <f>+CONCATENATE('PAA CONSOLIDADO'!A3771,"-",'PAA CONSOLIDADO'!D3771,"-",'PAA CONSOLIDADO'!K3771)</f>
        <v>--</v>
      </c>
      <c r="D3768" s="217" t="e">
        <f>+VLOOKUP('PAA CONSOLIDADO'!L3771,LISTAS!$D$4:$E$15,2,0)</f>
        <v>#N/A</v>
      </c>
      <c r="E3768" s="217" t="e">
        <f>+VLOOKUP('PAA CONSOLIDADO'!M3771,LISTAS!$D$4:$E$15,2,0)</f>
        <v>#N/A</v>
      </c>
      <c r="F3768" s="217">
        <f>+'PAA CONSOLIDADO'!O3771</f>
        <v>0</v>
      </c>
      <c r="G3768" s="217">
        <f t="shared" si="174"/>
        <v>1</v>
      </c>
      <c r="H3768" s="217" t="e">
        <f>+VLOOKUP('PAA CONSOLIDADO'!P3771,LISTAS!$B$4:$C$17,2,0)</f>
        <v>#N/A</v>
      </c>
      <c r="I3768" s="217" t="e">
        <f>+VLOOKUP('PAA CONSOLIDADO'!Q3771,LISTAS!$B$22:$C$25,2,0)</f>
        <v>#N/A</v>
      </c>
      <c r="J3768" s="219">
        <f>'PAA CONSOLIDADO'!R3771</f>
        <v>0</v>
      </c>
      <c r="K3768" s="219">
        <f>+'PAA CONSOLIDADO'!S3771</f>
        <v>0</v>
      </c>
      <c r="L3768" s="217" t="e">
        <f>+VLOOKUP('PAA CONSOLIDADO'!T3771,LISTAS!$B$29:$C$31,2,0)</f>
        <v>#N/A</v>
      </c>
      <c r="M3768" s="217" t="e">
        <f>+VLOOKUP('PAA CONSOLIDADO'!U3771,LISTAS!$B$36:$C$39,2,0)</f>
        <v>#N/A</v>
      </c>
      <c r="N3768" s="217" t="str">
        <f t="shared" si="175"/>
        <v>Unidad de Contratación (1)</v>
      </c>
      <c r="O3768" s="217" t="str">
        <f t="shared" si="176"/>
        <v>CO-DC-11001</v>
      </c>
      <c r="P3768" s="217">
        <f>+'PAA CONSOLIDADO'!V3771</f>
        <v>0</v>
      </c>
      <c r="Q3768" s="217">
        <f>+'PAA CONSOLIDADO'!X3771</f>
        <v>0</v>
      </c>
      <c r="R3768" s="217">
        <f>+'PAA CONSOLIDADO'!Y3771</f>
        <v>0</v>
      </c>
    </row>
    <row r="3769" spans="1:18" s="217" customFormat="1" x14ac:dyDescent="0.25">
      <c r="A3769" s="211">
        <f>+'PAA CONSOLIDADO'!C3772</f>
        <v>0</v>
      </c>
      <c r="B3769" s="211">
        <f>+'PAA CONSOLIDADO'!I3772</f>
        <v>0</v>
      </c>
      <c r="C3769" s="217" t="str">
        <f>+CONCATENATE('PAA CONSOLIDADO'!A3772,"-",'PAA CONSOLIDADO'!D3772,"-",'PAA CONSOLIDADO'!K3772)</f>
        <v>--</v>
      </c>
      <c r="D3769" s="217" t="e">
        <f>+VLOOKUP('PAA CONSOLIDADO'!L3772,LISTAS!$D$4:$E$15,2,0)</f>
        <v>#N/A</v>
      </c>
      <c r="E3769" s="217" t="e">
        <f>+VLOOKUP('PAA CONSOLIDADO'!M3772,LISTAS!$D$4:$E$15,2,0)</f>
        <v>#N/A</v>
      </c>
      <c r="F3769" s="217">
        <f>+'PAA CONSOLIDADO'!O3772</f>
        <v>0</v>
      </c>
      <c r="G3769" s="217">
        <f t="shared" si="174"/>
        <v>1</v>
      </c>
      <c r="H3769" s="217" t="e">
        <f>+VLOOKUP('PAA CONSOLIDADO'!P3772,LISTAS!$B$4:$C$17,2,0)</f>
        <v>#N/A</v>
      </c>
      <c r="I3769" s="217" t="e">
        <f>+VLOOKUP('PAA CONSOLIDADO'!Q3772,LISTAS!$B$22:$C$25,2,0)</f>
        <v>#N/A</v>
      </c>
      <c r="J3769" s="219">
        <f>'PAA CONSOLIDADO'!R3772</f>
        <v>0</v>
      </c>
      <c r="K3769" s="219">
        <f>+'PAA CONSOLIDADO'!S3772</f>
        <v>0</v>
      </c>
      <c r="L3769" s="217" t="e">
        <f>+VLOOKUP('PAA CONSOLIDADO'!T3772,LISTAS!$B$29:$C$31,2,0)</f>
        <v>#N/A</v>
      </c>
      <c r="M3769" s="217" t="e">
        <f>+VLOOKUP('PAA CONSOLIDADO'!U3772,LISTAS!$B$36:$C$39,2,0)</f>
        <v>#N/A</v>
      </c>
      <c r="N3769" s="217" t="str">
        <f t="shared" si="175"/>
        <v>Unidad de Contratación (1)</v>
      </c>
      <c r="O3769" s="217" t="str">
        <f t="shared" si="176"/>
        <v>CO-DC-11001</v>
      </c>
      <c r="P3769" s="217">
        <f>+'PAA CONSOLIDADO'!V3772</f>
        <v>0</v>
      </c>
      <c r="Q3769" s="217">
        <f>+'PAA CONSOLIDADO'!X3772</f>
        <v>0</v>
      </c>
      <c r="R3769" s="217">
        <f>+'PAA CONSOLIDADO'!Y3772</f>
        <v>0</v>
      </c>
    </row>
    <row r="3770" spans="1:18" s="217" customFormat="1" x14ac:dyDescent="0.25">
      <c r="A3770" s="211">
        <f>+'PAA CONSOLIDADO'!C3773</f>
        <v>0</v>
      </c>
      <c r="B3770" s="211">
        <f>+'PAA CONSOLIDADO'!I3773</f>
        <v>0</v>
      </c>
      <c r="C3770" s="217" t="str">
        <f>+CONCATENATE('PAA CONSOLIDADO'!A3773,"-",'PAA CONSOLIDADO'!D3773,"-",'PAA CONSOLIDADO'!K3773)</f>
        <v>--</v>
      </c>
      <c r="D3770" s="217" t="e">
        <f>+VLOOKUP('PAA CONSOLIDADO'!L3773,LISTAS!$D$4:$E$15,2,0)</f>
        <v>#N/A</v>
      </c>
      <c r="E3770" s="217" t="e">
        <f>+VLOOKUP('PAA CONSOLIDADO'!M3773,LISTAS!$D$4:$E$15,2,0)</f>
        <v>#N/A</v>
      </c>
      <c r="F3770" s="217">
        <f>+'PAA CONSOLIDADO'!O3773</f>
        <v>0</v>
      </c>
      <c r="G3770" s="217">
        <f t="shared" si="174"/>
        <v>1</v>
      </c>
      <c r="H3770" s="217" t="e">
        <f>+VLOOKUP('PAA CONSOLIDADO'!P3773,LISTAS!$B$4:$C$17,2,0)</f>
        <v>#N/A</v>
      </c>
      <c r="I3770" s="217" t="e">
        <f>+VLOOKUP('PAA CONSOLIDADO'!Q3773,LISTAS!$B$22:$C$25,2,0)</f>
        <v>#N/A</v>
      </c>
      <c r="J3770" s="219">
        <f>'PAA CONSOLIDADO'!R3773</f>
        <v>0</v>
      </c>
      <c r="K3770" s="219">
        <f>+'PAA CONSOLIDADO'!S3773</f>
        <v>0</v>
      </c>
      <c r="L3770" s="217" t="e">
        <f>+VLOOKUP('PAA CONSOLIDADO'!T3773,LISTAS!$B$29:$C$31,2,0)</f>
        <v>#N/A</v>
      </c>
      <c r="M3770" s="217" t="e">
        <f>+VLOOKUP('PAA CONSOLIDADO'!U3773,LISTAS!$B$36:$C$39,2,0)</f>
        <v>#N/A</v>
      </c>
      <c r="N3770" s="217" t="str">
        <f t="shared" si="175"/>
        <v>Unidad de Contratación (1)</v>
      </c>
      <c r="O3770" s="217" t="str">
        <f t="shared" si="176"/>
        <v>CO-DC-11001</v>
      </c>
      <c r="P3770" s="217">
        <f>+'PAA CONSOLIDADO'!V3773</f>
        <v>0</v>
      </c>
      <c r="Q3770" s="217">
        <f>+'PAA CONSOLIDADO'!X3773</f>
        <v>0</v>
      </c>
      <c r="R3770" s="217">
        <f>+'PAA CONSOLIDADO'!Y3773</f>
        <v>0</v>
      </c>
    </row>
    <row r="3771" spans="1:18" s="217" customFormat="1" x14ac:dyDescent="0.25">
      <c r="A3771" s="211">
        <f>+'PAA CONSOLIDADO'!C3774</f>
        <v>0</v>
      </c>
      <c r="B3771" s="211">
        <f>+'PAA CONSOLIDADO'!I3774</f>
        <v>0</v>
      </c>
      <c r="C3771" s="217" t="str">
        <f>+CONCATENATE('PAA CONSOLIDADO'!A3774,"-",'PAA CONSOLIDADO'!D3774,"-",'PAA CONSOLIDADO'!K3774)</f>
        <v>--</v>
      </c>
      <c r="D3771" s="217" t="e">
        <f>+VLOOKUP('PAA CONSOLIDADO'!L3774,LISTAS!$D$4:$E$15,2,0)</f>
        <v>#N/A</v>
      </c>
      <c r="E3771" s="217" t="e">
        <f>+VLOOKUP('PAA CONSOLIDADO'!M3774,LISTAS!$D$4:$E$15,2,0)</f>
        <v>#N/A</v>
      </c>
      <c r="F3771" s="217">
        <f>+'PAA CONSOLIDADO'!O3774</f>
        <v>0</v>
      </c>
      <c r="G3771" s="217">
        <f t="shared" si="174"/>
        <v>1</v>
      </c>
      <c r="H3771" s="217" t="e">
        <f>+VLOOKUP('PAA CONSOLIDADO'!P3774,LISTAS!$B$4:$C$17,2,0)</f>
        <v>#N/A</v>
      </c>
      <c r="I3771" s="217" t="e">
        <f>+VLOOKUP('PAA CONSOLIDADO'!Q3774,LISTAS!$B$22:$C$25,2,0)</f>
        <v>#N/A</v>
      </c>
      <c r="J3771" s="219">
        <f>'PAA CONSOLIDADO'!R3774</f>
        <v>0</v>
      </c>
      <c r="K3771" s="219">
        <f>+'PAA CONSOLIDADO'!S3774</f>
        <v>0</v>
      </c>
      <c r="L3771" s="217" t="e">
        <f>+VLOOKUP('PAA CONSOLIDADO'!T3774,LISTAS!$B$29:$C$31,2,0)</f>
        <v>#N/A</v>
      </c>
      <c r="M3771" s="217" t="e">
        <f>+VLOOKUP('PAA CONSOLIDADO'!U3774,LISTAS!$B$36:$C$39,2,0)</f>
        <v>#N/A</v>
      </c>
      <c r="N3771" s="217" t="str">
        <f t="shared" si="175"/>
        <v>Unidad de Contratación (1)</v>
      </c>
      <c r="O3771" s="217" t="str">
        <f t="shared" si="176"/>
        <v>CO-DC-11001</v>
      </c>
      <c r="P3771" s="217">
        <f>+'PAA CONSOLIDADO'!V3774</f>
        <v>0</v>
      </c>
      <c r="Q3771" s="217">
        <f>+'PAA CONSOLIDADO'!X3774</f>
        <v>0</v>
      </c>
      <c r="R3771" s="217">
        <f>+'PAA CONSOLIDADO'!Y3774</f>
        <v>0</v>
      </c>
    </row>
    <row r="3772" spans="1:18" s="217" customFormat="1" x14ac:dyDescent="0.25">
      <c r="A3772" s="211">
        <f>+'PAA CONSOLIDADO'!C3775</f>
        <v>0</v>
      </c>
      <c r="B3772" s="211">
        <f>+'PAA CONSOLIDADO'!I3775</f>
        <v>0</v>
      </c>
      <c r="C3772" s="217" t="str">
        <f>+CONCATENATE('PAA CONSOLIDADO'!A3775,"-",'PAA CONSOLIDADO'!D3775,"-",'PAA CONSOLIDADO'!K3775)</f>
        <v>--</v>
      </c>
      <c r="D3772" s="217" t="e">
        <f>+VLOOKUP('PAA CONSOLIDADO'!L3775,LISTAS!$D$4:$E$15,2,0)</f>
        <v>#N/A</v>
      </c>
      <c r="E3772" s="217" t="e">
        <f>+VLOOKUP('PAA CONSOLIDADO'!M3775,LISTAS!$D$4:$E$15,2,0)</f>
        <v>#N/A</v>
      </c>
      <c r="F3772" s="217">
        <f>+'PAA CONSOLIDADO'!O3775</f>
        <v>0</v>
      </c>
      <c r="G3772" s="217">
        <f t="shared" si="174"/>
        <v>1</v>
      </c>
      <c r="H3772" s="217" t="e">
        <f>+VLOOKUP('PAA CONSOLIDADO'!P3775,LISTAS!$B$4:$C$17,2,0)</f>
        <v>#N/A</v>
      </c>
      <c r="I3772" s="217" t="e">
        <f>+VLOOKUP('PAA CONSOLIDADO'!Q3775,LISTAS!$B$22:$C$25,2,0)</f>
        <v>#N/A</v>
      </c>
      <c r="J3772" s="219">
        <f>'PAA CONSOLIDADO'!R3775</f>
        <v>0</v>
      </c>
      <c r="K3772" s="219">
        <f>+'PAA CONSOLIDADO'!S3775</f>
        <v>0</v>
      </c>
      <c r="L3772" s="217" t="e">
        <f>+VLOOKUP('PAA CONSOLIDADO'!T3775,LISTAS!$B$29:$C$31,2,0)</f>
        <v>#N/A</v>
      </c>
      <c r="M3772" s="217" t="e">
        <f>+VLOOKUP('PAA CONSOLIDADO'!U3775,LISTAS!$B$36:$C$39,2,0)</f>
        <v>#N/A</v>
      </c>
      <c r="N3772" s="217" t="str">
        <f t="shared" si="175"/>
        <v>Unidad de Contratación (1)</v>
      </c>
      <c r="O3772" s="217" t="str">
        <f t="shared" si="176"/>
        <v>CO-DC-11001</v>
      </c>
      <c r="P3772" s="217">
        <f>+'PAA CONSOLIDADO'!V3775</f>
        <v>0</v>
      </c>
      <c r="Q3772" s="217">
        <f>+'PAA CONSOLIDADO'!X3775</f>
        <v>0</v>
      </c>
      <c r="R3772" s="217">
        <f>+'PAA CONSOLIDADO'!Y3775</f>
        <v>0</v>
      </c>
    </row>
    <row r="3773" spans="1:18" s="217" customFormat="1" x14ac:dyDescent="0.25">
      <c r="A3773" s="211">
        <f>+'PAA CONSOLIDADO'!C3776</f>
        <v>0</v>
      </c>
      <c r="B3773" s="211">
        <f>+'PAA CONSOLIDADO'!I3776</f>
        <v>0</v>
      </c>
      <c r="C3773" s="217" t="str">
        <f>+CONCATENATE('PAA CONSOLIDADO'!A3776,"-",'PAA CONSOLIDADO'!D3776,"-",'PAA CONSOLIDADO'!K3776)</f>
        <v>--</v>
      </c>
      <c r="D3773" s="217" t="e">
        <f>+VLOOKUP('PAA CONSOLIDADO'!L3776,LISTAS!$D$4:$E$15,2,0)</f>
        <v>#N/A</v>
      </c>
      <c r="E3773" s="217" t="e">
        <f>+VLOOKUP('PAA CONSOLIDADO'!M3776,LISTAS!$D$4:$E$15,2,0)</f>
        <v>#N/A</v>
      </c>
      <c r="F3773" s="217">
        <f>+'PAA CONSOLIDADO'!O3776</f>
        <v>0</v>
      </c>
      <c r="G3773" s="217">
        <f t="shared" si="174"/>
        <v>1</v>
      </c>
      <c r="H3773" s="217" t="e">
        <f>+VLOOKUP('PAA CONSOLIDADO'!P3776,LISTAS!$B$4:$C$17,2,0)</f>
        <v>#N/A</v>
      </c>
      <c r="I3773" s="217" t="e">
        <f>+VLOOKUP('PAA CONSOLIDADO'!Q3776,LISTAS!$B$22:$C$25,2,0)</f>
        <v>#N/A</v>
      </c>
      <c r="J3773" s="219">
        <f>'PAA CONSOLIDADO'!R3776</f>
        <v>0</v>
      </c>
      <c r="K3773" s="219">
        <f>+'PAA CONSOLIDADO'!S3776</f>
        <v>0</v>
      </c>
      <c r="L3773" s="217" t="e">
        <f>+VLOOKUP('PAA CONSOLIDADO'!T3776,LISTAS!$B$29:$C$31,2,0)</f>
        <v>#N/A</v>
      </c>
      <c r="M3773" s="217" t="e">
        <f>+VLOOKUP('PAA CONSOLIDADO'!U3776,LISTAS!$B$36:$C$39,2,0)</f>
        <v>#N/A</v>
      </c>
      <c r="N3773" s="217" t="str">
        <f t="shared" si="175"/>
        <v>Unidad de Contratación (1)</v>
      </c>
      <c r="O3773" s="217" t="str">
        <f t="shared" si="176"/>
        <v>CO-DC-11001</v>
      </c>
      <c r="P3773" s="217">
        <f>+'PAA CONSOLIDADO'!V3776</f>
        <v>0</v>
      </c>
      <c r="Q3773" s="217">
        <f>+'PAA CONSOLIDADO'!X3776</f>
        <v>0</v>
      </c>
      <c r="R3773" s="217">
        <f>+'PAA CONSOLIDADO'!Y3776</f>
        <v>0</v>
      </c>
    </row>
    <row r="3774" spans="1:18" s="217" customFormat="1" x14ac:dyDescent="0.25">
      <c r="A3774" s="211">
        <f>+'PAA CONSOLIDADO'!C3777</f>
        <v>0</v>
      </c>
      <c r="B3774" s="211">
        <f>+'PAA CONSOLIDADO'!I3777</f>
        <v>0</v>
      </c>
      <c r="C3774" s="217" t="str">
        <f>+CONCATENATE('PAA CONSOLIDADO'!A3777,"-",'PAA CONSOLIDADO'!D3777,"-",'PAA CONSOLIDADO'!K3777)</f>
        <v>--</v>
      </c>
      <c r="D3774" s="217" t="e">
        <f>+VLOOKUP('PAA CONSOLIDADO'!L3777,LISTAS!$D$4:$E$15,2,0)</f>
        <v>#N/A</v>
      </c>
      <c r="E3774" s="217" t="e">
        <f>+VLOOKUP('PAA CONSOLIDADO'!M3777,LISTAS!$D$4:$E$15,2,0)</f>
        <v>#N/A</v>
      </c>
      <c r="F3774" s="217">
        <f>+'PAA CONSOLIDADO'!O3777</f>
        <v>0</v>
      </c>
      <c r="G3774" s="217">
        <f t="shared" si="174"/>
        <v>1</v>
      </c>
      <c r="H3774" s="217" t="e">
        <f>+VLOOKUP('PAA CONSOLIDADO'!P3777,LISTAS!$B$4:$C$17,2,0)</f>
        <v>#N/A</v>
      </c>
      <c r="I3774" s="217" t="e">
        <f>+VLOOKUP('PAA CONSOLIDADO'!Q3777,LISTAS!$B$22:$C$25,2,0)</f>
        <v>#N/A</v>
      </c>
      <c r="J3774" s="219">
        <f>'PAA CONSOLIDADO'!R3777</f>
        <v>0</v>
      </c>
      <c r="K3774" s="219">
        <f>+'PAA CONSOLIDADO'!S3777</f>
        <v>0</v>
      </c>
      <c r="L3774" s="217" t="e">
        <f>+VLOOKUP('PAA CONSOLIDADO'!T3777,LISTAS!$B$29:$C$31,2,0)</f>
        <v>#N/A</v>
      </c>
      <c r="M3774" s="217" t="e">
        <f>+VLOOKUP('PAA CONSOLIDADO'!U3777,LISTAS!$B$36:$C$39,2,0)</f>
        <v>#N/A</v>
      </c>
      <c r="N3774" s="217" t="str">
        <f t="shared" si="175"/>
        <v>Unidad de Contratación (1)</v>
      </c>
      <c r="O3774" s="217" t="str">
        <f t="shared" si="176"/>
        <v>CO-DC-11001</v>
      </c>
      <c r="P3774" s="217">
        <f>+'PAA CONSOLIDADO'!V3777</f>
        <v>0</v>
      </c>
      <c r="Q3774" s="217">
        <f>+'PAA CONSOLIDADO'!X3777</f>
        <v>0</v>
      </c>
      <c r="R3774" s="217">
        <f>+'PAA CONSOLIDADO'!Y3777</f>
        <v>0</v>
      </c>
    </row>
    <row r="3775" spans="1:18" s="217" customFormat="1" x14ac:dyDescent="0.25">
      <c r="A3775" s="211">
        <f>+'PAA CONSOLIDADO'!C3778</f>
        <v>0</v>
      </c>
      <c r="B3775" s="211">
        <f>+'PAA CONSOLIDADO'!I3778</f>
        <v>0</v>
      </c>
      <c r="C3775" s="217" t="str">
        <f>+CONCATENATE('PAA CONSOLIDADO'!A3778,"-",'PAA CONSOLIDADO'!D3778,"-",'PAA CONSOLIDADO'!K3778)</f>
        <v>--</v>
      </c>
      <c r="D3775" s="217" t="e">
        <f>+VLOOKUP('PAA CONSOLIDADO'!L3778,LISTAS!$D$4:$E$15,2,0)</f>
        <v>#N/A</v>
      </c>
      <c r="E3775" s="217" t="e">
        <f>+VLOOKUP('PAA CONSOLIDADO'!M3778,LISTAS!$D$4:$E$15,2,0)</f>
        <v>#N/A</v>
      </c>
      <c r="F3775" s="217">
        <f>+'PAA CONSOLIDADO'!O3778</f>
        <v>0</v>
      </c>
      <c r="G3775" s="217">
        <f t="shared" si="174"/>
        <v>1</v>
      </c>
      <c r="H3775" s="217" t="e">
        <f>+VLOOKUP('PAA CONSOLIDADO'!P3778,LISTAS!$B$4:$C$17,2,0)</f>
        <v>#N/A</v>
      </c>
      <c r="I3775" s="217" t="e">
        <f>+VLOOKUP('PAA CONSOLIDADO'!Q3778,LISTAS!$B$22:$C$25,2,0)</f>
        <v>#N/A</v>
      </c>
      <c r="J3775" s="219">
        <f>'PAA CONSOLIDADO'!R3778</f>
        <v>0</v>
      </c>
      <c r="K3775" s="219">
        <f>+'PAA CONSOLIDADO'!S3778</f>
        <v>0</v>
      </c>
      <c r="L3775" s="217" t="e">
        <f>+VLOOKUP('PAA CONSOLIDADO'!T3778,LISTAS!$B$29:$C$31,2,0)</f>
        <v>#N/A</v>
      </c>
      <c r="M3775" s="217" t="e">
        <f>+VLOOKUP('PAA CONSOLIDADO'!U3778,LISTAS!$B$36:$C$39,2,0)</f>
        <v>#N/A</v>
      </c>
      <c r="N3775" s="217" t="str">
        <f t="shared" si="175"/>
        <v>Unidad de Contratación (1)</v>
      </c>
      <c r="O3775" s="217" t="str">
        <f t="shared" si="176"/>
        <v>CO-DC-11001</v>
      </c>
      <c r="P3775" s="217">
        <f>+'PAA CONSOLIDADO'!V3778</f>
        <v>0</v>
      </c>
      <c r="Q3775" s="217">
        <f>+'PAA CONSOLIDADO'!X3778</f>
        <v>0</v>
      </c>
      <c r="R3775" s="217">
        <f>+'PAA CONSOLIDADO'!Y3778</f>
        <v>0</v>
      </c>
    </row>
    <row r="3776" spans="1:18" s="217" customFormat="1" x14ac:dyDescent="0.25">
      <c r="A3776" s="211">
        <f>+'PAA CONSOLIDADO'!C3779</f>
        <v>0</v>
      </c>
      <c r="B3776" s="211">
        <f>+'PAA CONSOLIDADO'!I3779</f>
        <v>0</v>
      </c>
      <c r="C3776" s="217" t="str">
        <f>+CONCATENATE('PAA CONSOLIDADO'!A3779,"-",'PAA CONSOLIDADO'!D3779,"-",'PAA CONSOLIDADO'!K3779)</f>
        <v>--</v>
      </c>
      <c r="D3776" s="217" t="e">
        <f>+VLOOKUP('PAA CONSOLIDADO'!L3779,LISTAS!$D$4:$E$15,2,0)</f>
        <v>#N/A</v>
      </c>
      <c r="E3776" s="217" t="e">
        <f>+VLOOKUP('PAA CONSOLIDADO'!M3779,LISTAS!$D$4:$E$15,2,0)</f>
        <v>#N/A</v>
      </c>
      <c r="F3776" s="217">
        <f>+'PAA CONSOLIDADO'!O3779</f>
        <v>0</v>
      </c>
      <c r="G3776" s="217">
        <f t="shared" si="174"/>
        <v>1</v>
      </c>
      <c r="H3776" s="217" t="e">
        <f>+VLOOKUP('PAA CONSOLIDADO'!P3779,LISTAS!$B$4:$C$17,2,0)</f>
        <v>#N/A</v>
      </c>
      <c r="I3776" s="217" t="e">
        <f>+VLOOKUP('PAA CONSOLIDADO'!Q3779,LISTAS!$B$22:$C$25,2,0)</f>
        <v>#N/A</v>
      </c>
      <c r="J3776" s="219">
        <f>'PAA CONSOLIDADO'!R3779</f>
        <v>0</v>
      </c>
      <c r="K3776" s="219">
        <f>+'PAA CONSOLIDADO'!S3779</f>
        <v>0</v>
      </c>
      <c r="L3776" s="217" t="e">
        <f>+VLOOKUP('PAA CONSOLIDADO'!T3779,LISTAS!$B$29:$C$31,2,0)</f>
        <v>#N/A</v>
      </c>
      <c r="M3776" s="217" t="e">
        <f>+VLOOKUP('PAA CONSOLIDADO'!U3779,LISTAS!$B$36:$C$39,2,0)</f>
        <v>#N/A</v>
      </c>
      <c r="N3776" s="217" t="str">
        <f t="shared" si="175"/>
        <v>Unidad de Contratación (1)</v>
      </c>
      <c r="O3776" s="217" t="str">
        <f t="shared" si="176"/>
        <v>CO-DC-11001</v>
      </c>
      <c r="P3776" s="217">
        <f>+'PAA CONSOLIDADO'!V3779</f>
        <v>0</v>
      </c>
      <c r="Q3776" s="217">
        <f>+'PAA CONSOLIDADO'!X3779</f>
        <v>0</v>
      </c>
      <c r="R3776" s="217">
        <f>+'PAA CONSOLIDADO'!Y3779</f>
        <v>0</v>
      </c>
    </row>
    <row r="3777" spans="1:18" s="217" customFormat="1" x14ac:dyDescent="0.25">
      <c r="A3777" s="211">
        <f>+'PAA CONSOLIDADO'!C3780</f>
        <v>0</v>
      </c>
      <c r="B3777" s="211">
        <f>+'PAA CONSOLIDADO'!I3780</f>
        <v>0</v>
      </c>
      <c r="C3777" s="217" t="str">
        <f>+CONCATENATE('PAA CONSOLIDADO'!A3780,"-",'PAA CONSOLIDADO'!D3780,"-",'PAA CONSOLIDADO'!K3780)</f>
        <v>--</v>
      </c>
      <c r="D3777" s="217" t="e">
        <f>+VLOOKUP('PAA CONSOLIDADO'!L3780,LISTAS!$D$4:$E$15,2,0)</f>
        <v>#N/A</v>
      </c>
      <c r="E3777" s="217" t="e">
        <f>+VLOOKUP('PAA CONSOLIDADO'!M3780,LISTAS!$D$4:$E$15,2,0)</f>
        <v>#N/A</v>
      </c>
      <c r="F3777" s="217">
        <f>+'PAA CONSOLIDADO'!O3780</f>
        <v>0</v>
      </c>
      <c r="G3777" s="217">
        <f t="shared" si="174"/>
        <v>1</v>
      </c>
      <c r="H3777" s="217" t="e">
        <f>+VLOOKUP('PAA CONSOLIDADO'!P3780,LISTAS!$B$4:$C$17,2,0)</f>
        <v>#N/A</v>
      </c>
      <c r="I3777" s="217" t="e">
        <f>+VLOOKUP('PAA CONSOLIDADO'!Q3780,LISTAS!$B$22:$C$25,2,0)</f>
        <v>#N/A</v>
      </c>
      <c r="J3777" s="219">
        <f>'PAA CONSOLIDADO'!R3780</f>
        <v>0</v>
      </c>
      <c r="K3777" s="219">
        <f>+'PAA CONSOLIDADO'!S3780</f>
        <v>0</v>
      </c>
      <c r="L3777" s="217" t="e">
        <f>+VLOOKUP('PAA CONSOLIDADO'!T3780,LISTAS!$B$29:$C$31,2,0)</f>
        <v>#N/A</v>
      </c>
      <c r="M3777" s="217" t="e">
        <f>+VLOOKUP('PAA CONSOLIDADO'!U3780,LISTAS!$B$36:$C$39,2,0)</f>
        <v>#N/A</v>
      </c>
      <c r="N3777" s="217" t="str">
        <f t="shared" si="175"/>
        <v>Unidad de Contratación (1)</v>
      </c>
      <c r="O3777" s="217" t="str">
        <f t="shared" si="176"/>
        <v>CO-DC-11001</v>
      </c>
      <c r="P3777" s="217">
        <f>+'PAA CONSOLIDADO'!V3780</f>
        <v>0</v>
      </c>
      <c r="Q3777" s="217">
        <f>+'PAA CONSOLIDADO'!X3780</f>
        <v>0</v>
      </c>
      <c r="R3777" s="217">
        <f>+'PAA CONSOLIDADO'!Y3780</f>
        <v>0</v>
      </c>
    </row>
    <row r="3778" spans="1:18" s="217" customFormat="1" x14ac:dyDescent="0.25">
      <c r="A3778" s="211">
        <f>+'PAA CONSOLIDADO'!C3781</f>
        <v>0</v>
      </c>
      <c r="B3778" s="211">
        <f>+'PAA CONSOLIDADO'!I3781</f>
        <v>0</v>
      </c>
      <c r="C3778" s="217" t="str">
        <f>+CONCATENATE('PAA CONSOLIDADO'!A3781,"-",'PAA CONSOLIDADO'!D3781,"-",'PAA CONSOLIDADO'!K3781)</f>
        <v>--</v>
      </c>
      <c r="D3778" s="217" t="e">
        <f>+VLOOKUP('PAA CONSOLIDADO'!L3781,LISTAS!$D$4:$E$15,2,0)</f>
        <v>#N/A</v>
      </c>
      <c r="E3778" s="217" t="e">
        <f>+VLOOKUP('PAA CONSOLIDADO'!M3781,LISTAS!$D$4:$E$15,2,0)</f>
        <v>#N/A</v>
      </c>
      <c r="F3778" s="217">
        <f>+'PAA CONSOLIDADO'!O3781</f>
        <v>0</v>
      </c>
      <c r="G3778" s="217">
        <f t="shared" si="174"/>
        <v>1</v>
      </c>
      <c r="H3778" s="217" t="e">
        <f>+VLOOKUP('PAA CONSOLIDADO'!P3781,LISTAS!$B$4:$C$17,2,0)</f>
        <v>#N/A</v>
      </c>
      <c r="I3778" s="217" t="e">
        <f>+VLOOKUP('PAA CONSOLIDADO'!Q3781,LISTAS!$B$22:$C$25,2,0)</f>
        <v>#N/A</v>
      </c>
      <c r="J3778" s="219">
        <f>'PAA CONSOLIDADO'!R3781</f>
        <v>0</v>
      </c>
      <c r="K3778" s="219">
        <f>+'PAA CONSOLIDADO'!S3781</f>
        <v>0</v>
      </c>
      <c r="L3778" s="217" t="e">
        <f>+VLOOKUP('PAA CONSOLIDADO'!T3781,LISTAS!$B$29:$C$31,2,0)</f>
        <v>#N/A</v>
      </c>
      <c r="M3778" s="217" t="e">
        <f>+VLOOKUP('PAA CONSOLIDADO'!U3781,LISTAS!$B$36:$C$39,2,0)</f>
        <v>#N/A</v>
      </c>
      <c r="N3778" s="217" t="str">
        <f t="shared" si="175"/>
        <v>Unidad de Contratación (1)</v>
      </c>
      <c r="O3778" s="217" t="str">
        <f t="shared" si="176"/>
        <v>CO-DC-11001</v>
      </c>
      <c r="P3778" s="217">
        <f>+'PAA CONSOLIDADO'!V3781</f>
        <v>0</v>
      </c>
      <c r="Q3778" s="217">
        <f>+'PAA CONSOLIDADO'!X3781</f>
        <v>0</v>
      </c>
      <c r="R3778" s="217">
        <f>+'PAA CONSOLIDADO'!Y3781</f>
        <v>0</v>
      </c>
    </row>
    <row r="3779" spans="1:18" s="217" customFormat="1" x14ac:dyDescent="0.25">
      <c r="A3779" s="211">
        <f>+'PAA CONSOLIDADO'!C3782</f>
        <v>0</v>
      </c>
      <c r="B3779" s="211">
        <f>+'PAA CONSOLIDADO'!I3782</f>
        <v>0</v>
      </c>
      <c r="C3779" s="217" t="str">
        <f>+CONCATENATE('PAA CONSOLIDADO'!A3782,"-",'PAA CONSOLIDADO'!D3782,"-",'PAA CONSOLIDADO'!K3782)</f>
        <v>--</v>
      </c>
      <c r="D3779" s="217" t="e">
        <f>+VLOOKUP('PAA CONSOLIDADO'!L3782,LISTAS!$D$4:$E$15,2,0)</f>
        <v>#N/A</v>
      </c>
      <c r="E3779" s="217" t="e">
        <f>+VLOOKUP('PAA CONSOLIDADO'!M3782,LISTAS!$D$4:$E$15,2,0)</f>
        <v>#N/A</v>
      </c>
      <c r="F3779" s="217">
        <f>+'PAA CONSOLIDADO'!O3782</f>
        <v>0</v>
      </c>
      <c r="G3779" s="217">
        <f t="shared" si="174"/>
        <v>1</v>
      </c>
      <c r="H3779" s="217" t="e">
        <f>+VLOOKUP('PAA CONSOLIDADO'!P3782,LISTAS!$B$4:$C$17,2,0)</f>
        <v>#N/A</v>
      </c>
      <c r="I3779" s="217" t="e">
        <f>+VLOOKUP('PAA CONSOLIDADO'!Q3782,LISTAS!$B$22:$C$25,2,0)</f>
        <v>#N/A</v>
      </c>
      <c r="J3779" s="219">
        <f>'PAA CONSOLIDADO'!R3782</f>
        <v>0</v>
      </c>
      <c r="K3779" s="219">
        <f>+'PAA CONSOLIDADO'!S3782</f>
        <v>0</v>
      </c>
      <c r="L3779" s="217" t="e">
        <f>+VLOOKUP('PAA CONSOLIDADO'!T3782,LISTAS!$B$29:$C$31,2,0)</f>
        <v>#N/A</v>
      </c>
      <c r="M3779" s="217" t="e">
        <f>+VLOOKUP('PAA CONSOLIDADO'!U3782,LISTAS!$B$36:$C$39,2,0)</f>
        <v>#N/A</v>
      </c>
      <c r="N3779" s="217" t="str">
        <f t="shared" si="175"/>
        <v>Unidad de Contratación (1)</v>
      </c>
      <c r="O3779" s="217" t="str">
        <f t="shared" si="176"/>
        <v>CO-DC-11001</v>
      </c>
      <c r="P3779" s="217">
        <f>+'PAA CONSOLIDADO'!V3782</f>
        <v>0</v>
      </c>
      <c r="Q3779" s="217">
        <f>+'PAA CONSOLIDADO'!X3782</f>
        <v>0</v>
      </c>
      <c r="R3779" s="217">
        <f>+'PAA CONSOLIDADO'!Y3782</f>
        <v>0</v>
      </c>
    </row>
    <row r="3780" spans="1:18" s="217" customFormat="1" x14ac:dyDescent="0.25">
      <c r="A3780" s="211">
        <f>+'PAA CONSOLIDADO'!C3783</f>
        <v>0</v>
      </c>
      <c r="B3780" s="211">
        <f>+'PAA CONSOLIDADO'!I3783</f>
        <v>0</v>
      </c>
      <c r="C3780" s="217" t="str">
        <f>+CONCATENATE('PAA CONSOLIDADO'!A3783,"-",'PAA CONSOLIDADO'!D3783,"-",'PAA CONSOLIDADO'!K3783)</f>
        <v>--</v>
      </c>
      <c r="D3780" s="217" t="e">
        <f>+VLOOKUP('PAA CONSOLIDADO'!L3783,LISTAS!$D$4:$E$15,2,0)</f>
        <v>#N/A</v>
      </c>
      <c r="E3780" s="217" t="e">
        <f>+VLOOKUP('PAA CONSOLIDADO'!M3783,LISTAS!$D$4:$E$15,2,0)</f>
        <v>#N/A</v>
      </c>
      <c r="F3780" s="217">
        <f>+'PAA CONSOLIDADO'!O3783</f>
        <v>0</v>
      </c>
      <c r="G3780" s="217">
        <f t="shared" si="174"/>
        <v>1</v>
      </c>
      <c r="H3780" s="217" t="e">
        <f>+VLOOKUP('PAA CONSOLIDADO'!P3783,LISTAS!$B$4:$C$17,2,0)</f>
        <v>#N/A</v>
      </c>
      <c r="I3780" s="217" t="e">
        <f>+VLOOKUP('PAA CONSOLIDADO'!Q3783,LISTAS!$B$22:$C$25,2,0)</f>
        <v>#N/A</v>
      </c>
      <c r="J3780" s="219">
        <f>'PAA CONSOLIDADO'!R3783</f>
        <v>0</v>
      </c>
      <c r="K3780" s="219">
        <f>+'PAA CONSOLIDADO'!S3783</f>
        <v>0</v>
      </c>
      <c r="L3780" s="217" t="e">
        <f>+VLOOKUP('PAA CONSOLIDADO'!T3783,LISTAS!$B$29:$C$31,2,0)</f>
        <v>#N/A</v>
      </c>
      <c r="M3780" s="217" t="e">
        <f>+VLOOKUP('PAA CONSOLIDADO'!U3783,LISTAS!$B$36:$C$39,2,0)</f>
        <v>#N/A</v>
      </c>
      <c r="N3780" s="217" t="str">
        <f t="shared" si="175"/>
        <v>Unidad de Contratación (1)</v>
      </c>
      <c r="O3780" s="217" t="str">
        <f t="shared" si="176"/>
        <v>CO-DC-11001</v>
      </c>
      <c r="P3780" s="217">
        <f>+'PAA CONSOLIDADO'!V3783</f>
        <v>0</v>
      </c>
      <c r="Q3780" s="217">
        <f>+'PAA CONSOLIDADO'!X3783</f>
        <v>0</v>
      </c>
      <c r="R3780" s="217">
        <f>+'PAA CONSOLIDADO'!Y3783</f>
        <v>0</v>
      </c>
    </row>
    <row r="3781" spans="1:18" s="217" customFormat="1" x14ac:dyDescent="0.25">
      <c r="A3781" s="211">
        <f>+'PAA CONSOLIDADO'!C3784</f>
        <v>0</v>
      </c>
      <c r="B3781" s="211">
        <f>+'PAA CONSOLIDADO'!I3784</f>
        <v>0</v>
      </c>
      <c r="C3781" s="217" t="str">
        <f>+CONCATENATE('PAA CONSOLIDADO'!A3784,"-",'PAA CONSOLIDADO'!D3784,"-",'PAA CONSOLIDADO'!K3784)</f>
        <v>--</v>
      </c>
      <c r="D3781" s="217" t="e">
        <f>+VLOOKUP('PAA CONSOLIDADO'!L3784,LISTAS!$D$4:$E$15,2,0)</f>
        <v>#N/A</v>
      </c>
      <c r="E3781" s="217" t="e">
        <f>+VLOOKUP('PAA CONSOLIDADO'!M3784,LISTAS!$D$4:$E$15,2,0)</f>
        <v>#N/A</v>
      </c>
      <c r="F3781" s="217">
        <f>+'PAA CONSOLIDADO'!O3784</f>
        <v>0</v>
      </c>
      <c r="G3781" s="217">
        <f t="shared" ref="G3781:G3844" si="177">+IF(ISBLANK(B3781),"",1)</f>
        <v>1</v>
      </c>
      <c r="H3781" s="217" t="e">
        <f>+VLOOKUP('PAA CONSOLIDADO'!P3784,LISTAS!$B$4:$C$17,2,0)</f>
        <v>#N/A</v>
      </c>
      <c r="I3781" s="217" t="e">
        <f>+VLOOKUP('PAA CONSOLIDADO'!Q3784,LISTAS!$B$22:$C$25,2,0)</f>
        <v>#N/A</v>
      </c>
      <c r="J3781" s="219">
        <f>'PAA CONSOLIDADO'!R3784</f>
        <v>0</v>
      </c>
      <c r="K3781" s="219">
        <f>+'PAA CONSOLIDADO'!S3784</f>
        <v>0</v>
      </c>
      <c r="L3781" s="217" t="e">
        <f>+VLOOKUP('PAA CONSOLIDADO'!T3784,LISTAS!$B$29:$C$31,2,0)</f>
        <v>#N/A</v>
      </c>
      <c r="M3781" s="217" t="e">
        <f>+VLOOKUP('PAA CONSOLIDADO'!U3784,LISTAS!$B$36:$C$39,2,0)</f>
        <v>#N/A</v>
      </c>
      <c r="N3781" s="217" t="str">
        <f t="shared" ref="N3781:N3844" si="178">+IF(ISBLANK(B3781),"","Unidad de Contratación (1)")</f>
        <v>Unidad de Contratación (1)</v>
      </c>
      <c r="O3781" s="217" t="str">
        <f t="shared" ref="O3781:O3844" si="179">+IF(ISBLANK(B3781),"","CO-DC-11001")</f>
        <v>CO-DC-11001</v>
      </c>
      <c r="P3781" s="217">
        <f>+'PAA CONSOLIDADO'!V3784</f>
        <v>0</v>
      </c>
      <c r="Q3781" s="217">
        <f>+'PAA CONSOLIDADO'!X3784</f>
        <v>0</v>
      </c>
      <c r="R3781" s="217">
        <f>+'PAA CONSOLIDADO'!Y3784</f>
        <v>0</v>
      </c>
    </row>
    <row r="3782" spans="1:18" s="217" customFormat="1" x14ac:dyDescent="0.25">
      <c r="A3782" s="211">
        <f>+'PAA CONSOLIDADO'!C3785</f>
        <v>0</v>
      </c>
      <c r="B3782" s="211">
        <f>+'PAA CONSOLIDADO'!I3785</f>
        <v>0</v>
      </c>
      <c r="C3782" s="217" t="str">
        <f>+CONCATENATE('PAA CONSOLIDADO'!A3785,"-",'PAA CONSOLIDADO'!D3785,"-",'PAA CONSOLIDADO'!K3785)</f>
        <v>--</v>
      </c>
      <c r="D3782" s="217" t="e">
        <f>+VLOOKUP('PAA CONSOLIDADO'!L3785,LISTAS!$D$4:$E$15,2,0)</f>
        <v>#N/A</v>
      </c>
      <c r="E3782" s="217" t="e">
        <f>+VLOOKUP('PAA CONSOLIDADO'!M3785,LISTAS!$D$4:$E$15,2,0)</f>
        <v>#N/A</v>
      </c>
      <c r="F3782" s="217">
        <f>+'PAA CONSOLIDADO'!O3785</f>
        <v>0</v>
      </c>
      <c r="G3782" s="217">
        <f t="shared" si="177"/>
        <v>1</v>
      </c>
      <c r="H3782" s="217" t="e">
        <f>+VLOOKUP('PAA CONSOLIDADO'!P3785,LISTAS!$B$4:$C$17,2,0)</f>
        <v>#N/A</v>
      </c>
      <c r="I3782" s="217" t="e">
        <f>+VLOOKUP('PAA CONSOLIDADO'!Q3785,LISTAS!$B$22:$C$25,2,0)</f>
        <v>#N/A</v>
      </c>
      <c r="J3782" s="219">
        <f>'PAA CONSOLIDADO'!R3785</f>
        <v>0</v>
      </c>
      <c r="K3782" s="219">
        <f>+'PAA CONSOLIDADO'!S3785</f>
        <v>0</v>
      </c>
      <c r="L3782" s="217" t="e">
        <f>+VLOOKUP('PAA CONSOLIDADO'!T3785,LISTAS!$B$29:$C$31,2,0)</f>
        <v>#N/A</v>
      </c>
      <c r="M3782" s="217" t="e">
        <f>+VLOOKUP('PAA CONSOLIDADO'!U3785,LISTAS!$B$36:$C$39,2,0)</f>
        <v>#N/A</v>
      </c>
      <c r="N3782" s="217" t="str">
        <f t="shared" si="178"/>
        <v>Unidad de Contratación (1)</v>
      </c>
      <c r="O3782" s="217" t="str">
        <f t="shared" si="179"/>
        <v>CO-DC-11001</v>
      </c>
      <c r="P3782" s="217">
        <f>+'PAA CONSOLIDADO'!V3785</f>
        <v>0</v>
      </c>
      <c r="Q3782" s="217">
        <f>+'PAA CONSOLIDADO'!X3785</f>
        <v>0</v>
      </c>
      <c r="R3782" s="217">
        <f>+'PAA CONSOLIDADO'!Y3785</f>
        <v>0</v>
      </c>
    </row>
    <row r="3783" spans="1:18" s="217" customFormat="1" x14ac:dyDescent="0.25">
      <c r="A3783" s="211">
        <f>+'PAA CONSOLIDADO'!C3786</f>
        <v>0</v>
      </c>
      <c r="B3783" s="211">
        <f>+'PAA CONSOLIDADO'!I3786</f>
        <v>0</v>
      </c>
      <c r="C3783" s="217" t="str">
        <f>+CONCATENATE('PAA CONSOLIDADO'!A3786,"-",'PAA CONSOLIDADO'!D3786,"-",'PAA CONSOLIDADO'!K3786)</f>
        <v>--</v>
      </c>
      <c r="D3783" s="217" t="e">
        <f>+VLOOKUP('PAA CONSOLIDADO'!L3786,LISTAS!$D$4:$E$15,2,0)</f>
        <v>#N/A</v>
      </c>
      <c r="E3783" s="217" t="e">
        <f>+VLOOKUP('PAA CONSOLIDADO'!M3786,LISTAS!$D$4:$E$15,2,0)</f>
        <v>#N/A</v>
      </c>
      <c r="F3783" s="217">
        <f>+'PAA CONSOLIDADO'!O3786</f>
        <v>0</v>
      </c>
      <c r="G3783" s="217">
        <f t="shared" si="177"/>
        <v>1</v>
      </c>
      <c r="H3783" s="217" t="e">
        <f>+VLOOKUP('PAA CONSOLIDADO'!P3786,LISTAS!$B$4:$C$17,2,0)</f>
        <v>#N/A</v>
      </c>
      <c r="I3783" s="217" t="e">
        <f>+VLOOKUP('PAA CONSOLIDADO'!Q3786,LISTAS!$B$22:$C$25,2,0)</f>
        <v>#N/A</v>
      </c>
      <c r="J3783" s="219">
        <f>'PAA CONSOLIDADO'!R3786</f>
        <v>0</v>
      </c>
      <c r="K3783" s="219">
        <f>+'PAA CONSOLIDADO'!S3786</f>
        <v>0</v>
      </c>
      <c r="L3783" s="217" t="e">
        <f>+VLOOKUP('PAA CONSOLIDADO'!T3786,LISTAS!$B$29:$C$31,2,0)</f>
        <v>#N/A</v>
      </c>
      <c r="M3783" s="217" t="e">
        <f>+VLOOKUP('PAA CONSOLIDADO'!U3786,LISTAS!$B$36:$C$39,2,0)</f>
        <v>#N/A</v>
      </c>
      <c r="N3783" s="217" t="str">
        <f t="shared" si="178"/>
        <v>Unidad de Contratación (1)</v>
      </c>
      <c r="O3783" s="217" t="str">
        <f t="shared" si="179"/>
        <v>CO-DC-11001</v>
      </c>
      <c r="P3783" s="217">
        <f>+'PAA CONSOLIDADO'!V3786</f>
        <v>0</v>
      </c>
      <c r="Q3783" s="217">
        <f>+'PAA CONSOLIDADO'!X3786</f>
        <v>0</v>
      </c>
      <c r="R3783" s="217">
        <f>+'PAA CONSOLIDADO'!Y3786</f>
        <v>0</v>
      </c>
    </row>
    <row r="3784" spans="1:18" s="217" customFormat="1" x14ac:dyDescent="0.25">
      <c r="A3784" s="211">
        <f>+'PAA CONSOLIDADO'!C3787</f>
        <v>0</v>
      </c>
      <c r="B3784" s="211">
        <f>+'PAA CONSOLIDADO'!I3787</f>
        <v>0</v>
      </c>
      <c r="C3784" s="217" t="str">
        <f>+CONCATENATE('PAA CONSOLIDADO'!A3787,"-",'PAA CONSOLIDADO'!D3787,"-",'PAA CONSOLIDADO'!K3787)</f>
        <v>--</v>
      </c>
      <c r="D3784" s="217" t="e">
        <f>+VLOOKUP('PAA CONSOLIDADO'!L3787,LISTAS!$D$4:$E$15,2,0)</f>
        <v>#N/A</v>
      </c>
      <c r="E3784" s="217" t="e">
        <f>+VLOOKUP('PAA CONSOLIDADO'!M3787,LISTAS!$D$4:$E$15,2,0)</f>
        <v>#N/A</v>
      </c>
      <c r="F3784" s="217">
        <f>+'PAA CONSOLIDADO'!O3787</f>
        <v>0</v>
      </c>
      <c r="G3784" s="217">
        <f t="shared" si="177"/>
        <v>1</v>
      </c>
      <c r="H3784" s="217" t="e">
        <f>+VLOOKUP('PAA CONSOLIDADO'!P3787,LISTAS!$B$4:$C$17,2,0)</f>
        <v>#N/A</v>
      </c>
      <c r="I3784" s="217" t="e">
        <f>+VLOOKUP('PAA CONSOLIDADO'!Q3787,LISTAS!$B$22:$C$25,2,0)</f>
        <v>#N/A</v>
      </c>
      <c r="J3784" s="219">
        <f>'PAA CONSOLIDADO'!R3787</f>
        <v>0</v>
      </c>
      <c r="K3784" s="219">
        <f>+'PAA CONSOLIDADO'!S3787</f>
        <v>0</v>
      </c>
      <c r="L3784" s="217" t="e">
        <f>+VLOOKUP('PAA CONSOLIDADO'!T3787,LISTAS!$B$29:$C$31,2,0)</f>
        <v>#N/A</v>
      </c>
      <c r="M3784" s="217" t="e">
        <f>+VLOOKUP('PAA CONSOLIDADO'!U3787,LISTAS!$B$36:$C$39,2,0)</f>
        <v>#N/A</v>
      </c>
      <c r="N3784" s="217" t="str">
        <f t="shared" si="178"/>
        <v>Unidad de Contratación (1)</v>
      </c>
      <c r="O3784" s="217" t="str">
        <f t="shared" si="179"/>
        <v>CO-DC-11001</v>
      </c>
      <c r="P3784" s="217">
        <f>+'PAA CONSOLIDADO'!V3787</f>
        <v>0</v>
      </c>
      <c r="Q3784" s="217">
        <f>+'PAA CONSOLIDADO'!X3787</f>
        <v>0</v>
      </c>
      <c r="R3784" s="217">
        <f>+'PAA CONSOLIDADO'!Y3787</f>
        <v>0</v>
      </c>
    </row>
    <row r="3785" spans="1:18" s="217" customFormat="1" x14ac:dyDescent="0.25">
      <c r="A3785" s="211">
        <f>+'PAA CONSOLIDADO'!C3788</f>
        <v>0</v>
      </c>
      <c r="B3785" s="211">
        <f>+'PAA CONSOLIDADO'!I3788</f>
        <v>0</v>
      </c>
      <c r="C3785" s="217" t="str">
        <f>+CONCATENATE('PAA CONSOLIDADO'!A3788,"-",'PAA CONSOLIDADO'!D3788,"-",'PAA CONSOLIDADO'!K3788)</f>
        <v>--</v>
      </c>
      <c r="D3785" s="217" t="e">
        <f>+VLOOKUP('PAA CONSOLIDADO'!L3788,LISTAS!$D$4:$E$15,2,0)</f>
        <v>#N/A</v>
      </c>
      <c r="E3785" s="217" t="e">
        <f>+VLOOKUP('PAA CONSOLIDADO'!M3788,LISTAS!$D$4:$E$15,2,0)</f>
        <v>#N/A</v>
      </c>
      <c r="F3785" s="217">
        <f>+'PAA CONSOLIDADO'!O3788</f>
        <v>0</v>
      </c>
      <c r="G3785" s="217">
        <f t="shared" si="177"/>
        <v>1</v>
      </c>
      <c r="H3785" s="217" t="e">
        <f>+VLOOKUP('PAA CONSOLIDADO'!P3788,LISTAS!$B$4:$C$17,2,0)</f>
        <v>#N/A</v>
      </c>
      <c r="I3785" s="217" t="e">
        <f>+VLOOKUP('PAA CONSOLIDADO'!Q3788,LISTAS!$B$22:$C$25,2,0)</f>
        <v>#N/A</v>
      </c>
      <c r="J3785" s="219">
        <f>'PAA CONSOLIDADO'!R3788</f>
        <v>0</v>
      </c>
      <c r="K3785" s="219">
        <f>+'PAA CONSOLIDADO'!S3788</f>
        <v>0</v>
      </c>
      <c r="L3785" s="217" t="e">
        <f>+VLOOKUP('PAA CONSOLIDADO'!T3788,LISTAS!$B$29:$C$31,2,0)</f>
        <v>#N/A</v>
      </c>
      <c r="M3785" s="217" t="e">
        <f>+VLOOKUP('PAA CONSOLIDADO'!U3788,LISTAS!$B$36:$C$39,2,0)</f>
        <v>#N/A</v>
      </c>
      <c r="N3785" s="217" t="str">
        <f t="shared" si="178"/>
        <v>Unidad de Contratación (1)</v>
      </c>
      <c r="O3785" s="217" t="str">
        <f t="shared" si="179"/>
        <v>CO-DC-11001</v>
      </c>
      <c r="P3785" s="217">
        <f>+'PAA CONSOLIDADO'!V3788</f>
        <v>0</v>
      </c>
      <c r="Q3785" s="217">
        <f>+'PAA CONSOLIDADO'!X3788</f>
        <v>0</v>
      </c>
      <c r="R3785" s="217">
        <f>+'PAA CONSOLIDADO'!Y3788</f>
        <v>0</v>
      </c>
    </row>
    <row r="3786" spans="1:18" s="217" customFormat="1" x14ac:dyDescent="0.25">
      <c r="A3786" s="211">
        <f>+'PAA CONSOLIDADO'!C3789</f>
        <v>0</v>
      </c>
      <c r="B3786" s="211">
        <f>+'PAA CONSOLIDADO'!I3789</f>
        <v>0</v>
      </c>
      <c r="C3786" s="217" t="str">
        <f>+CONCATENATE('PAA CONSOLIDADO'!A3789,"-",'PAA CONSOLIDADO'!D3789,"-",'PAA CONSOLIDADO'!K3789)</f>
        <v>--</v>
      </c>
      <c r="D3786" s="217" t="e">
        <f>+VLOOKUP('PAA CONSOLIDADO'!L3789,LISTAS!$D$4:$E$15,2,0)</f>
        <v>#N/A</v>
      </c>
      <c r="E3786" s="217" t="e">
        <f>+VLOOKUP('PAA CONSOLIDADO'!M3789,LISTAS!$D$4:$E$15,2,0)</f>
        <v>#N/A</v>
      </c>
      <c r="F3786" s="217">
        <f>+'PAA CONSOLIDADO'!O3789</f>
        <v>0</v>
      </c>
      <c r="G3786" s="217">
        <f t="shared" si="177"/>
        <v>1</v>
      </c>
      <c r="H3786" s="217" t="e">
        <f>+VLOOKUP('PAA CONSOLIDADO'!P3789,LISTAS!$B$4:$C$17,2,0)</f>
        <v>#N/A</v>
      </c>
      <c r="I3786" s="217" t="e">
        <f>+VLOOKUP('PAA CONSOLIDADO'!Q3789,LISTAS!$B$22:$C$25,2,0)</f>
        <v>#N/A</v>
      </c>
      <c r="J3786" s="219">
        <f>'PAA CONSOLIDADO'!R3789</f>
        <v>0</v>
      </c>
      <c r="K3786" s="219">
        <f>+'PAA CONSOLIDADO'!S3789</f>
        <v>0</v>
      </c>
      <c r="L3786" s="217" t="e">
        <f>+VLOOKUP('PAA CONSOLIDADO'!T3789,LISTAS!$B$29:$C$31,2,0)</f>
        <v>#N/A</v>
      </c>
      <c r="M3786" s="217" t="e">
        <f>+VLOOKUP('PAA CONSOLIDADO'!U3789,LISTAS!$B$36:$C$39,2,0)</f>
        <v>#N/A</v>
      </c>
      <c r="N3786" s="217" t="str">
        <f t="shared" si="178"/>
        <v>Unidad de Contratación (1)</v>
      </c>
      <c r="O3786" s="217" t="str">
        <f t="shared" si="179"/>
        <v>CO-DC-11001</v>
      </c>
      <c r="P3786" s="217">
        <f>+'PAA CONSOLIDADO'!V3789</f>
        <v>0</v>
      </c>
      <c r="Q3786" s="217">
        <f>+'PAA CONSOLIDADO'!X3789</f>
        <v>0</v>
      </c>
      <c r="R3786" s="217">
        <f>+'PAA CONSOLIDADO'!Y3789</f>
        <v>0</v>
      </c>
    </row>
    <row r="3787" spans="1:18" s="217" customFormat="1" x14ac:dyDescent="0.25">
      <c r="A3787" s="211">
        <f>+'PAA CONSOLIDADO'!C3790</f>
        <v>0</v>
      </c>
      <c r="B3787" s="211">
        <f>+'PAA CONSOLIDADO'!I3790</f>
        <v>0</v>
      </c>
      <c r="C3787" s="217" t="str">
        <f>+CONCATENATE('PAA CONSOLIDADO'!A3790,"-",'PAA CONSOLIDADO'!D3790,"-",'PAA CONSOLIDADO'!K3790)</f>
        <v>--</v>
      </c>
      <c r="D3787" s="217" t="e">
        <f>+VLOOKUP('PAA CONSOLIDADO'!L3790,LISTAS!$D$4:$E$15,2,0)</f>
        <v>#N/A</v>
      </c>
      <c r="E3787" s="217" t="e">
        <f>+VLOOKUP('PAA CONSOLIDADO'!M3790,LISTAS!$D$4:$E$15,2,0)</f>
        <v>#N/A</v>
      </c>
      <c r="F3787" s="217">
        <f>+'PAA CONSOLIDADO'!O3790</f>
        <v>0</v>
      </c>
      <c r="G3787" s="217">
        <f t="shared" si="177"/>
        <v>1</v>
      </c>
      <c r="H3787" s="217" t="e">
        <f>+VLOOKUP('PAA CONSOLIDADO'!P3790,LISTAS!$B$4:$C$17,2,0)</f>
        <v>#N/A</v>
      </c>
      <c r="I3787" s="217" t="e">
        <f>+VLOOKUP('PAA CONSOLIDADO'!Q3790,LISTAS!$B$22:$C$25,2,0)</f>
        <v>#N/A</v>
      </c>
      <c r="J3787" s="219">
        <f>'PAA CONSOLIDADO'!R3790</f>
        <v>0</v>
      </c>
      <c r="K3787" s="219">
        <f>+'PAA CONSOLIDADO'!S3790</f>
        <v>0</v>
      </c>
      <c r="L3787" s="217" t="e">
        <f>+VLOOKUP('PAA CONSOLIDADO'!T3790,LISTAS!$B$29:$C$31,2,0)</f>
        <v>#N/A</v>
      </c>
      <c r="M3787" s="217" t="e">
        <f>+VLOOKUP('PAA CONSOLIDADO'!U3790,LISTAS!$B$36:$C$39,2,0)</f>
        <v>#N/A</v>
      </c>
      <c r="N3787" s="217" t="str">
        <f t="shared" si="178"/>
        <v>Unidad de Contratación (1)</v>
      </c>
      <c r="O3787" s="217" t="str">
        <f t="shared" si="179"/>
        <v>CO-DC-11001</v>
      </c>
      <c r="P3787" s="217">
        <f>+'PAA CONSOLIDADO'!V3790</f>
        <v>0</v>
      </c>
      <c r="Q3787" s="217">
        <f>+'PAA CONSOLIDADO'!X3790</f>
        <v>0</v>
      </c>
      <c r="R3787" s="217">
        <f>+'PAA CONSOLIDADO'!Y3790</f>
        <v>0</v>
      </c>
    </row>
    <row r="3788" spans="1:18" s="217" customFormat="1" x14ac:dyDescent="0.25">
      <c r="A3788" s="211">
        <f>+'PAA CONSOLIDADO'!C3791</f>
        <v>0</v>
      </c>
      <c r="B3788" s="211">
        <f>+'PAA CONSOLIDADO'!I3791</f>
        <v>0</v>
      </c>
      <c r="C3788" s="217" t="str">
        <f>+CONCATENATE('PAA CONSOLIDADO'!A3791,"-",'PAA CONSOLIDADO'!D3791,"-",'PAA CONSOLIDADO'!K3791)</f>
        <v>--</v>
      </c>
      <c r="D3788" s="217" t="e">
        <f>+VLOOKUP('PAA CONSOLIDADO'!L3791,LISTAS!$D$4:$E$15,2,0)</f>
        <v>#N/A</v>
      </c>
      <c r="E3788" s="217" t="e">
        <f>+VLOOKUP('PAA CONSOLIDADO'!M3791,LISTAS!$D$4:$E$15,2,0)</f>
        <v>#N/A</v>
      </c>
      <c r="F3788" s="217">
        <f>+'PAA CONSOLIDADO'!O3791</f>
        <v>0</v>
      </c>
      <c r="G3788" s="217">
        <f t="shared" si="177"/>
        <v>1</v>
      </c>
      <c r="H3788" s="217" t="e">
        <f>+VLOOKUP('PAA CONSOLIDADO'!P3791,LISTAS!$B$4:$C$17,2,0)</f>
        <v>#N/A</v>
      </c>
      <c r="I3788" s="217" t="e">
        <f>+VLOOKUP('PAA CONSOLIDADO'!Q3791,LISTAS!$B$22:$C$25,2,0)</f>
        <v>#N/A</v>
      </c>
      <c r="J3788" s="219">
        <f>'PAA CONSOLIDADO'!R3791</f>
        <v>0</v>
      </c>
      <c r="K3788" s="219">
        <f>+'PAA CONSOLIDADO'!S3791</f>
        <v>0</v>
      </c>
      <c r="L3788" s="217" t="e">
        <f>+VLOOKUP('PAA CONSOLIDADO'!T3791,LISTAS!$B$29:$C$31,2,0)</f>
        <v>#N/A</v>
      </c>
      <c r="M3788" s="217" t="e">
        <f>+VLOOKUP('PAA CONSOLIDADO'!U3791,LISTAS!$B$36:$C$39,2,0)</f>
        <v>#N/A</v>
      </c>
      <c r="N3788" s="217" t="str">
        <f t="shared" si="178"/>
        <v>Unidad de Contratación (1)</v>
      </c>
      <c r="O3788" s="217" t="str">
        <f t="shared" si="179"/>
        <v>CO-DC-11001</v>
      </c>
      <c r="P3788" s="217">
        <f>+'PAA CONSOLIDADO'!V3791</f>
        <v>0</v>
      </c>
      <c r="Q3788" s="217">
        <f>+'PAA CONSOLIDADO'!X3791</f>
        <v>0</v>
      </c>
      <c r="R3788" s="217">
        <f>+'PAA CONSOLIDADO'!Y3791</f>
        <v>0</v>
      </c>
    </row>
    <row r="3789" spans="1:18" s="217" customFormat="1" x14ac:dyDescent="0.25">
      <c r="A3789" s="211">
        <f>+'PAA CONSOLIDADO'!C3792</f>
        <v>0</v>
      </c>
      <c r="B3789" s="211">
        <f>+'PAA CONSOLIDADO'!I3792</f>
        <v>0</v>
      </c>
      <c r="C3789" s="217" t="str">
        <f>+CONCATENATE('PAA CONSOLIDADO'!A3792,"-",'PAA CONSOLIDADO'!D3792,"-",'PAA CONSOLIDADO'!K3792)</f>
        <v>--</v>
      </c>
      <c r="D3789" s="217" t="e">
        <f>+VLOOKUP('PAA CONSOLIDADO'!L3792,LISTAS!$D$4:$E$15,2,0)</f>
        <v>#N/A</v>
      </c>
      <c r="E3789" s="217" t="e">
        <f>+VLOOKUP('PAA CONSOLIDADO'!M3792,LISTAS!$D$4:$E$15,2,0)</f>
        <v>#N/A</v>
      </c>
      <c r="F3789" s="217">
        <f>+'PAA CONSOLIDADO'!O3792</f>
        <v>0</v>
      </c>
      <c r="G3789" s="217">
        <f t="shared" si="177"/>
        <v>1</v>
      </c>
      <c r="H3789" s="217" t="e">
        <f>+VLOOKUP('PAA CONSOLIDADO'!P3792,LISTAS!$B$4:$C$17,2,0)</f>
        <v>#N/A</v>
      </c>
      <c r="I3789" s="217" t="e">
        <f>+VLOOKUP('PAA CONSOLIDADO'!Q3792,LISTAS!$B$22:$C$25,2,0)</f>
        <v>#N/A</v>
      </c>
      <c r="J3789" s="219">
        <f>'PAA CONSOLIDADO'!R3792</f>
        <v>0</v>
      </c>
      <c r="K3789" s="219">
        <f>+'PAA CONSOLIDADO'!S3792</f>
        <v>0</v>
      </c>
      <c r="L3789" s="217" t="e">
        <f>+VLOOKUP('PAA CONSOLIDADO'!T3792,LISTAS!$B$29:$C$31,2,0)</f>
        <v>#N/A</v>
      </c>
      <c r="M3789" s="217" t="e">
        <f>+VLOOKUP('PAA CONSOLIDADO'!U3792,LISTAS!$B$36:$C$39,2,0)</f>
        <v>#N/A</v>
      </c>
      <c r="N3789" s="217" t="str">
        <f t="shared" si="178"/>
        <v>Unidad de Contratación (1)</v>
      </c>
      <c r="O3789" s="217" t="str">
        <f t="shared" si="179"/>
        <v>CO-DC-11001</v>
      </c>
      <c r="P3789" s="217">
        <f>+'PAA CONSOLIDADO'!V3792</f>
        <v>0</v>
      </c>
      <c r="Q3789" s="217">
        <f>+'PAA CONSOLIDADO'!X3792</f>
        <v>0</v>
      </c>
      <c r="R3789" s="217">
        <f>+'PAA CONSOLIDADO'!Y3792</f>
        <v>0</v>
      </c>
    </row>
    <row r="3790" spans="1:18" s="217" customFormat="1" x14ac:dyDescent="0.25">
      <c r="A3790" s="211">
        <f>+'PAA CONSOLIDADO'!C3793</f>
        <v>0</v>
      </c>
      <c r="B3790" s="211">
        <f>+'PAA CONSOLIDADO'!I3793</f>
        <v>0</v>
      </c>
      <c r="C3790" s="217" t="str">
        <f>+CONCATENATE('PAA CONSOLIDADO'!A3793,"-",'PAA CONSOLIDADO'!D3793,"-",'PAA CONSOLIDADO'!K3793)</f>
        <v>--</v>
      </c>
      <c r="D3790" s="217" t="e">
        <f>+VLOOKUP('PAA CONSOLIDADO'!L3793,LISTAS!$D$4:$E$15,2,0)</f>
        <v>#N/A</v>
      </c>
      <c r="E3790" s="217" t="e">
        <f>+VLOOKUP('PAA CONSOLIDADO'!M3793,LISTAS!$D$4:$E$15,2,0)</f>
        <v>#N/A</v>
      </c>
      <c r="F3790" s="217">
        <f>+'PAA CONSOLIDADO'!O3793</f>
        <v>0</v>
      </c>
      <c r="G3790" s="217">
        <f t="shared" si="177"/>
        <v>1</v>
      </c>
      <c r="H3790" s="217" t="e">
        <f>+VLOOKUP('PAA CONSOLIDADO'!P3793,LISTAS!$B$4:$C$17,2,0)</f>
        <v>#N/A</v>
      </c>
      <c r="I3790" s="217" t="e">
        <f>+VLOOKUP('PAA CONSOLIDADO'!Q3793,LISTAS!$B$22:$C$25,2,0)</f>
        <v>#N/A</v>
      </c>
      <c r="J3790" s="219">
        <f>'PAA CONSOLIDADO'!R3793</f>
        <v>0</v>
      </c>
      <c r="K3790" s="219">
        <f>+'PAA CONSOLIDADO'!S3793</f>
        <v>0</v>
      </c>
      <c r="L3790" s="217" t="e">
        <f>+VLOOKUP('PAA CONSOLIDADO'!T3793,LISTAS!$B$29:$C$31,2,0)</f>
        <v>#N/A</v>
      </c>
      <c r="M3790" s="217" t="e">
        <f>+VLOOKUP('PAA CONSOLIDADO'!U3793,LISTAS!$B$36:$C$39,2,0)</f>
        <v>#N/A</v>
      </c>
      <c r="N3790" s="217" t="str">
        <f t="shared" si="178"/>
        <v>Unidad de Contratación (1)</v>
      </c>
      <c r="O3790" s="217" t="str">
        <f t="shared" si="179"/>
        <v>CO-DC-11001</v>
      </c>
      <c r="P3790" s="217">
        <f>+'PAA CONSOLIDADO'!V3793</f>
        <v>0</v>
      </c>
      <c r="Q3790" s="217">
        <f>+'PAA CONSOLIDADO'!X3793</f>
        <v>0</v>
      </c>
      <c r="R3790" s="217">
        <f>+'PAA CONSOLIDADO'!Y3793</f>
        <v>0</v>
      </c>
    </row>
    <row r="3791" spans="1:18" s="217" customFormat="1" x14ac:dyDescent="0.25">
      <c r="A3791" s="211">
        <f>+'PAA CONSOLIDADO'!C3794</f>
        <v>0</v>
      </c>
      <c r="B3791" s="211">
        <f>+'PAA CONSOLIDADO'!I3794</f>
        <v>0</v>
      </c>
      <c r="C3791" s="217" t="str">
        <f>+CONCATENATE('PAA CONSOLIDADO'!A3794,"-",'PAA CONSOLIDADO'!D3794,"-",'PAA CONSOLIDADO'!K3794)</f>
        <v>--</v>
      </c>
      <c r="D3791" s="217" t="e">
        <f>+VLOOKUP('PAA CONSOLIDADO'!L3794,LISTAS!$D$4:$E$15,2,0)</f>
        <v>#N/A</v>
      </c>
      <c r="E3791" s="217" t="e">
        <f>+VLOOKUP('PAA CONSOLIDADO'!M3794,LISTAS!$D$4:$E$15,2,0)</f>
        <v>#N/A</v>
      </c>
      <c r="F3791" s="217">
        <f>+'PAA CONSOLIDADO'!O3794</f>
        <v>0</v>
      </c>
      <c r="G3791" s="217">
        <f t="shared" si="177"/>
        <v>1</v>
      </c>
      <c r="H3791" s="217" t="e">
        <f>+VLOOKUP('PAA CONSOLIDADO'!P3794,LISTAS!$B$4:$C$17,2,0)</f>
        <v>#N/A</v>
      </c>
      <c r="I3791" s="217" t="e">
        <f>+VLOOKUP('PAA CONSOLIDADO'!Q3794,LISTAS!$B$22:$C$25,2,0)</f>
        <v>#N/A</v>
      </c>
      <c r="J3791" s="219">
        <f>'PAA CONSOLIDADO'!R3794</f>
        <v>0</v>
      </c>
      <c r="K3791" s="219">
        <f>+'PAA CONSOLIDADO'!S3794</f>
        <v>0</v>
      </c>
      <c r="L3791" s="217" t="e">
        <f>+VLOOKUP('PAA CONSOLIDADO'!T3794,LISTAS!$B$29:$C$31,2,0)</f>
        <v>#N/A</v>
      </c>
      <c r="M3791" s="217" t="e">
        <f>+VLOOKUP('PAA CONSOLIDADO'!U3794,LISTAS!$B$36:$C$39,2,0)</f>
        <v>#N/A</v>
      </c>
      <c r="N3791" s="217" t="str">
        <f t="shared" si="178"/>
        <v>Unidad de Contratación (1)</v>
      </c>
      <c r="O3791" s="217" t="str">
        <f t="shared" si="179"/>
        <v>CO-DC-11001</v>
      </c>
      <c r="P3791" s="217">
        <f>+'PAA CONSOLIDADO'!V3794</f>
        <v>0</v>
      </c>
      <c r="Q3791" s="217">
        <f>+'PAA CONSOLIDADO'!X3794</f>
        <v>0</v>
      </c>
      <c r="R3791" s="217">
        <f>+'PAA CONSOLIDADO'!Y3794</f>
        <v>0</v>
      </c>
    </row>
    <row r="3792" spans="1:18" s="217" customFormat="1" x14ac:dyDescent="0.25">
      <c r="A3792" s="211">
        <f>+'PAA CONSOLIDADO'!C3795</f>
        <v>0</v>
      </c>
      <c r="B3792" s="211">
        <f>+'PAA CONSOLIDADO'!I3795</f>
        <v>0</v>
      </c>
      <c r="C3792" s="217" t="str">
        <f>+CONCATENATE('PAA CONSOLIDADO'!A3795,"-",'PAA CONSOLIDADO'!D3795,"-",'PAA CONSOLIDADO'!K3795)</f>
        <v>--</v>
      </c>
      <c r="D3792" s="217" t="e">
        <f>+VLOOKUP('PAA CONSOLIDADO'!L3795,LISTAS!$D$4:$E$15,2,0)</f>
        <v>#N/A</v>
      </c>
      <c r="E3792" s="217" t="e">
        <f>+VLOOKUP('PAA CONSOLIDADO'!M3795,LISTAS!$D$4:$E$15,2,0)</f>
        <v>#N/A</v>
      </c>
      <c r="F3792" s="217">
        <f>+'PAA CONSOLIDADO'!O3795</f>
        <v>0</v>
      </c>
      <c r="G3792" s="217">
        <f t="shared" si="177"/>
        <v>1</v>
      </c>
      <c r="H3792" s="217" t="e">
        <f>+VLOOKUP('PAA CONSOLIDADO'!P3795,LISTAS!$B$4:$C$17,2,0)</f>
        <v>#N/A</v>
      </c>
      <c r="I3792" s="217" t="e">
        <f>+VLOOKUP('PAA CONSOLIDADO'!Q3795,LISTAS!$B$22:$C$25,2,0)</f>
        <v>#N/A</v>
      </c>
      <c r="J3792" s="219">
        <f>'PAA CONSOLIDADO'!R3795</f>
        <v>0</v>
      </c>
      <c r="K3792" s="219">
        <f>+'PAA CONSOLIDADO'!S3795</f>
        <v>0</v>
      </c>
      <c r="L3792" s="217" t="e">
        <f>+VLOOKUP('PAA CONSOLIDADO'!T3795,LISTAS!$B$29:$C$31,2,0)</f>
        <v>#N/A</v>
      </c>
      <c r="M3792" s="217" t="e">
        <f>+VLOOKUP('PAA CONSOLIDADO'!U3795,LISTAS!$B$36:$C$39,2,0)</f>
        <v>#N/A</v>
      </c>
      <c r="N3792" s="217" t="str">
        <f t="shared" si="178"/>
        <v>Unidad de Contratación (1)</v>
      </c>
      <c r="O3792" s="217" t="str">
        <f t="shared" si="179"/>
        <v>CO-DC-11001</v>
      </c>
      <c r="P3792" s="217">
        <f>+'PAA CONSOLIDADO'!V3795</f>
        <v>0</v>
      </c>
      <c r="Q3792" s="217">
        <f>+'PAA CONSOLIDADO'!X3795</f>
        <v>0</v>
      </c>
      <c r="R3792" s="217">
        <f>+'PAA CONSOLIDADO'!Y3795</f>
        <v>0</v>
      </c>
    </row>
    <row r="3793" spans="1:18" s="217" customFormat="1" x14ac:dyDescent="0.25">
      <c r="A3793" s="211">
        <f>+'PAA CONSOLIDADO'!C3796</f>
        <v>0</v>
      </c>
      <c r="B3793" s="211">
        <f>+'PAA CONSOLIDADO'!I3796</f>
        <v>0</v>
      </c>
      <c r="C3793" s="217" t="str">
        <f>+CONCATENATE('PAA CONSOLIDADO'!A3796,"-",'PAA CONSOLIDADO'!D3796,"-",'PAA CONSOLIDADO'!K3796)</f>
        <v>--</v>
      </c>
      <c r="D3793" s="217" t="e">
        <f>+VLOOKUP('PAA CONSOLIDADO'!L3796,LISTAS!$D$4:$E$15,2,0)</f>
        <v>#N/A</v>
      </c>
      <c r="E3793" s="217" t="e">
        <f>+VLOOKUP('PAA CONSOLIDADO'!M3796,LISTAS!$D$4:$E$15,2,0)</f>
        <v>#N/A</v>
      </c>
      <c r="F3793" s="217">
        <f>+'PAA CONSOLIDADO'!O3796</f>
        <v>0</v>
      </c>
      <c r="G3793" s="217">
        <f t="shared" si="177"/>
        <v>1</v>
      </c>
      <c r="H3793" s="217" t="e">
        <f>+VLOOKUP('PAA CONSOLIDADO'!P3796,LISTAS!$B$4:$C$17,2,0)</f>
        <v>#N/A</v>
      </c>
      <c r="I3793" s="217" t="e">
        <f>+VLOOKUP('PAA CONSOLIDADO'!Q3796,LISTAS!$B$22:$C$25,2,0)</f>
        <v>#N/A</v>
      </c>
      <c r="J3793" s="219">
        <f>'PAA CONSOLIDADO'!R3796</f>
        <v>0</v>
      </c>
      <c r="K3793" s="219">
        <f>+'PAA CONSOLIDADO'!S3796</f>
        <v>0</v>
      </c>
      <c r="L3793" s="217" t="e">
        <f>+VLOOKUP('PAA CONSOLIDADO'!T3796,LISTAS!$B$29:$C$31,2,0)</f>
        <v>#N/A</v>
      </c>
      <c r="M3793" s="217" t="e">
        <f>+VLOOKUP('PAA CONSOLIDADO'!U3796,LISTAS!$B$36:$C$39,2,0)</f>
        <v>#N/A</v>
      </c>
      <c r="N3793" s="217" t="str">
        <f t="shared" si="178"/>
        <v>Unidad de Contratación (1)</v>
      </c>
      <c r="O3793" s="217" t="str">
        <f t="shared" si="179"/>
        <v>CO-DC-11001</v>
      </c>
      <c r="P3793" s="217">
        <f>+'PAA CONSOLIDADO'!V3796</f>
        <v>0</v>
      </c>
      <c r="Q3793" s="217">
        <f>+'PAA CONSOLIDADO'!X3796</f>
        <v>0</v>
      </c>
      <c r="R3793" s="217">
        <f>+'PAA CONSOLIDADO'!Y3796</f>
        <v>0</v>
      </c>
    </row>
    <row r="3794" spans="1:18" s="217" customFormat="1" x14ac:dyDescent="0.25">
      <c r="A3794" s="211">
        <f>+'PAA CONSOLIDADO'!C3797</f>
        <v>0</v>
      </c>
      <c r="B3794" s="211">
        <f>+'PAA CONSOLIDADO'!I3797</f>
        <v>0</v>
      </c>
      <c r="C3794" s="217" t="str">
        <f>+CONCATENATE('PAA CONSOLIDADO'!A3797,"-",'PAA CONSOLIDADO'!D3797,"-",'PAA CONSOLIDADO'!K3797)</f>
        <v>--</v>
      </c>
      <c r="D3794" s="217" t="e">
        <f>+VLOOKUP('PAA CONSOLIDADO'!L3797,LISTAS!$D$4:$E$15,2,0)</f>
        <v>#N/A</v>
      </c>
      <c r="E3794" s="217" t="e">
        <f>+VLOOKUP('PAA CONSOLIDADO'!M3797,LISTAS!$D$4:$E$15,2,0)</f>
        <v>#N/A</v>
      </c>
      <c r="F3794" s="217">
        <f>+'PAA CONSOLIDADO'!O3797</f>
        <v>0</v>
      </c>
      <c r="G3794" s="217">
        <f t="shared" si="177"/>
        <v>1</v>
      </c>
      <c r="H3794" s="217" t="e">
        <f>+VLOOKUP('PAA CONSOLIDADO'!P3797,LISTAS!$B$4:$C$17,2,0)</f>
        <v>#N/A</v>
      </c>
      <c r="I3794" s="217" t="e">
        <f>+VLOOKUP('PAA CONSOLIDADO'!Q3797,LISTAS!$B$22:$C$25,2,0)</f>
        <v>#N/A</v>
      </c>
      <c r="J3794" s="219">
        <f>'PAA CONSOLIDADO'!R3797</f>
        <v>0</v>
      </c>
      <c r="K3794" s="219">
        <f>+'PAA CONSOLIDADO'!S3797</f>
        <v>0</v>
      </c>
      <c r="L3794" s="217" t="e">
        <f>+VLOOKUP('PAA CONSOLIDADO'!T3797,LISTAS!$B$29:$C$31,2,0)</f>
        <v>#N/A</v>
      </c>
      <c r="M3794" s="217" t="e">
        <f>+VLOOKUP('PAA CONSOLIDADO'!U3797,LISTAS!$B$36:$C$39,2,0)</f>
        <v>#N/A</v>
      </c>
      <c r="N3794" s="217" t="str">
        <f t="shared" si="178"/>
        <v>Unidad de Contratación (1)</v>
      </c>
      <c r="O3794" s="217" t="str">
        <f t="shared" si="179"/>
        <v>CO-DC-11001</v>
      </c>
      <c r="P3794" s="217">
        <f>+'PAA CONSOLIDADO'!V3797</f>
        <v>0</v>
      </c>
      <c r="Q3794" s="217">
        <f>+'PAA CONSOLIDADO'!X3797</f>
        <v>0</v>
      </c>
      <c r="R3794" s="217">
        <f>+'PAA CONSOLIDADO'!Y3797</f>
        <v>0</v>
      </c>
    </row>
    <row r="3795" spans="1:18" s="217" customFormat="1" x14ac:dyDescent="0.25">
      <c r="A3795" s="211">
        <f>+'PAA CONSOLIDADO'!C3798</f>
        <v>0</v>
      </c>
      <c r="B3795" s="211">
        <f>+'PAA CONSOLIDADO'!I3798</f>
        <v>0</v>
      </c>
      <c r="C3795" s="217" t="str">
        <f>+CONCATENATE('PAA CONSOLIDADO'!A3798,"-",'PAA CONSOLIDADO'!D3798,"-",'PAA CONSOLIDADO'!K3798)</f>
        <v>--</v>
      </c>
      <c r="D3795" s="217" t="e">
        <f>+VLOOKUP('PAA CONSOLIDADO'!L3798,LISTAS!$D$4:$E$15,2,0)</f>
        <v>#N/A</v>
      </c>
      <c r="E3795" s="217" t="e">
        <f>+VLOOKUP('PAA CONSOLIDADO'!M3798,LISTAS!$D$4:$E$15,2,0)</f>
        <v>#N/A</v>
      </c>
      <c r="F3795" s="217">
        <f>+'PAA CONSOLIDADO'!O3798</f>
        <v>0</v>
      </c>
      <c r="G3795" s="217">
        <f t="shared" si="177"/>
        <v>1</v>
      </c>
      <c r="H3795" s="217" t="e">
        <f>+VLOOKUP('PAA CONSOLIDADO'!P3798,LISTAS!$B$4:$C$17,2,0)</f>
        <v>#N/A</v>
      </c>
      <c r="I3795" s="217" t="e">
        <f>+VLOOKUP('PAA CONSOLIDADO'!Q3798,LISTAS!$B$22:$C$25,2,0)</f>
        <v>#N/A</v>
      </c>
      <c r="J3795" s="219">
        <f>'PAA CONSOLIDADO'!R3798</f>
        <v>0</v>
      </c>
      <c r="K3795" s="219">
        <f>+'PAA CONSOLIDADO'!S3798</f>
        <v>0</v>
      </c>
      <c r="L3795" s="217" t="e">
        <f>+VLOOKUP('PAA CONSOLIDADO'!T3798,LISTAS!$B$29:$C$31,2,0)</f>
        <v>#N/A</v>
      </c>
      <c r="M3795" s="217" t="e">
        <f>+VLOOKUP('PAA CONSOLIDADO'!U3798,LISTAS!$B$36:$C$39,2,0)</f>
        <v>#N/A</v>
      </c>
      <c r="N3795" s="217" t="str">
        <f t="shared" si="178"/>
        <v>Unidad de Contratación (1)</v>
      </c>
      <c r="O3795" s="217" t="str">
        <f t="shared" si="179"/>
        <v>CO-DC-11001</v>
      </c>
      <c r="P3795" s="217">
        <f>+'PAA CONSOLIDADO'!V3798</f>
        <v>0</v>
      </c>
      <c r="Q3795" s="217">
        <f>+'PAA CONSOLIDADO'!X3798</f>
        <v>0</v>
      </c>
      <c r="R3795" s="217">
        <f>+'PAA CONSOLIDADO'!Y3798</f>
        <v>0</v>
      </c>
    </row>
    <row r="3796" spans="1:18" s="217" customFormat="1" x14ac:dyDescent="0.25">
      <c r="A3796" s="211">
        <f>+'PAA CONSOLIDADO'!C3799</f>
        <v>0</v>
      </c>
      <c r="B3796" s="211">
        <f>+'PAA CONSOLIDADO'!I3799</f>
        <v>0</v>
      </c>
      <c r="C3796" s="217" t="str">
        <f>+CONCATENATE('PAA CONSOLIDADO'!A3799,"-",'PAA CONSOLIDADO'!D3799,"-",'PAA CONSOLIDADO'!K3799)</f>
        <v>--</v>
      </c>
      <c r="D3796" s="217" t="e">
        <f>+VLOOKUP('PAA CONSOLIDADO'!L3799,LISTAS!$D$4:$E$15,2,0)</f>
        <v>#N/A</v>
      </c>
      <c r="E3796" s="217" t="e">
        <f>+VLOOKUP('PAA CONSOLIDADO'!M3799,LISTAS!$D$4:$E$15,2,0)</f>
        <v>#N/A</v>
      </c>
      <c r="F3796" s="217">
        <f>+'PAA CONSOLIDADO'!O3799</f>
        <v>0</v>
      </c>
      <c r="G3796" s="217">
        <f t="shared" si="177"/>
        <v>1</v>
      </c>
      <c r="H3796" s="217" t="e">
        <f>+VLOOKUP('PAA CONSOLIDADO'!P3799,LISTAS!$B$4:$C$17,2,0)</f>
        <v>#N/A</v>
      </c>
      <c r="I3796" s="217" t="e">
        <f>+VLOOKUP('PAA CONSOLIDADO'!Q3799,LISTAS!$B$22:$C$25,2,0)</f>
        <v>#N/A</v>
      </c>
      <c r="J3796" s="219">
        <f>'PAA CONSOLIDADO'!R3799</f>
        <v>0</v>
      </c>
      <c r="K3796" s="219">
        <f>+'PAA CONSOLIDADO'!S3799</f>
        <v>0</v>
      </c>
      <c r="L3796" s="217" t="e">
        <f>+VLOOKUP('PAA CONSOLIDADO'!T3799,LISTAS!$B$29:$C$31,2,0)</f>
        <v>#N/A</v>
      </c>
      <c r="M3796" s="217" t="e">
        <f>+VLOOKUP('PAA CONSOLIDADO'!U3799,LISTAS!$B$36:$C$39,2,0)</f>
        <v>#N/A</v>
      </c>
      <c r="N3796" s="217" t="str">
        <f t="shared" si="178"/>
        <v>Unidad de Contratación (1)</v>
      </c>
      <c r="O3796" s="217" t="str">
        <f t="shared" si="179"/>
        <v>CO-DC-11001</v>
      </c>
      <c r="P3796" s="217">
        <f>+'PAA CONSOLIDADO'!V3799</f>
        <v>0</v>
      </c>
      <c r="Q3796" s="217">
        <f>+'PAA CONSOLIDADO'!X3799</f>
        <v>0</v>
      </c>
      <c r="R3796" s="217">
        <f>+'PAA CONSOLIDADO'!Y3799</f>
        <v>0</v>
      </c>
    </row>
    <row r="3797" spans="1:18" s="217" customFormat="1" x14ac:dyDescent="0.25">
      <c r="A3797" s="211">
        <f>+'PAA CONSOLIDADO'!C3800</f>
        <v>0</v>
      </c>
      <c r="B3797" s="211">
        <f>+'PAA CONSOLIDADO'!I3800</f>
        <v>0</v>
      </c>
      <c r="C3797" s="217" t="str">
        <f>+CONCATENATE('PAA CONSOLIDADO'!A3800,"-",'PAA CONSOLIDADO'!D3800,"-",'PAA CONSOLIDADO'!K3800)</f>
        <v>--</v>
      </c>
      <c r="D3797" s="217" t="e">
        <f>+VLOOKUP('PAA CONSOLIDADO'!L3800,LISTAS!$D$4:$E$15,2,0)</f>
        <v>#N/A</v>
      </c>
      <c r="E3797" s="217" t="e">
        <f>+VLOOKUP('PAA CONSOLIDADO'!M3800,LISTAS!$D$4:$E$15,2,0)</f>
        <v>#N/A</v>
      </c>
      <c r="F3797" s="217">
        <f>+'PAA CONSOLIDADO'!O3800</f>
        <v>0</v>
      </c>
      <c r="G3797" s="217">
        <f t="shared" si="177"/>
        <v>1</v>
      </c>
      <c r="H3797" s="217" t="e">
        <f>+VLOOKUP('PAA CONSOLIDADO'!P3800,LISTAS!$B$4:$C$17,2,0)</f>
        <v>#N/A</v>
      </c>
      <c r="I3797" s="217" t="e">
        <f>+VLOOKUP('PAA CONSOLIDADO'!Q3800,LISTAS!$B$22:$C$25,2,0)</f>
        <v>#N/A</v>
      </c>
      <c r="J3797" s="219">
        <f>'PAA CONSOLIDADO'!R3800</f>
        <v>0</v>
      </c>
      <c r="K3797" s="219">
        <f>+'PAA CONSOLIDADO'!S3800</f>
        <v>0</v>
      </c>
      <c r="L3797" s="217" t="e">
        <f>+VLOOKUP('PAA CONSOLIDADO'!T3800,LISTAS!$B$29:$C$31,2,0)</f>
        <v>#N/A</v>
      </c>
      <c r="M3797" s="217" t="e">
        <f>+VLOOKUP('PAA CONSOLIDADO'!U3800,LISTAS!$B$36:$C$39,2,0)</f>
        <v>#N/A</v>
      </c>
      <c r="N3797" s="217" t="str">
        <f t="shared" si="178"/>
        <v>Unidad de Contratación (1)</v>
      </c>
      <c r="O3797" s="217" t="str">
        <f t="shared" si="179"/>
        <v>CO-DC-11001</v>
      </c>
      <c r="P3797" s="217">
        <f>+'PAA CONSOLIDADO'!V3800</f>
        <v>0</v>
      </c>
      <c r="Q3797" s="217">
        <f>+'PAA CONSOLIDADO'!X3800</f>
        <v>0</v>
      </c>
      <c r="R3797" s="217">
        <f>+'PAA CONSOLIDADO'!Y3800</f>
        <v>0</v>
      </c>
    </row>
    <row r="3798" spans="1:18" s="217" customFormat="1" x14ac:dyDescent="0.25">
      <c r="A3798" s="211">
        <f>+'PAA CONSOLIDADO'!C3801</f>
        <v>0</v>
      </c>
      <c r="B3798" s="211">
        <f>+'PAA CONSOLIDADO'!I3801</f>
        <v>0</v>
      </c>
      <c r="C3798" s="217" t="str">
        <f>+CONCATENATE('PAA CONSOLIDADO'!A3801,"-",'PAA CONSOLIDADO'!D3801,"-",'PAA CONSOLIDADO'!K3801)</f>
        <v>--</v>
      </c>
      <c r="D3798" s="217" t="e">
        <f>+VLOOKUP('PAA CONSOLIDADO'!L3801,LISTAS!$D$4:$E$15,2,0)</f>
        <v>#N/A</v>
      </c>
      <c r="E3798" s="217" t="e">
        <f>+VLOOKUP('PAA CONSOLIDADO'!M3801,LISTAS!$D$4:$E$15,2,0)</f>
        <v>#N/A</v>
      </c>
      <c r="F3798" s="217">
        <f>+'PAA CONSOLIDADO'!O3801</f>
        <v>0</v>
      </c>
      <c r="G3798" s="217">
        <f t="shared" si="177"/>
        <v>1</v>
      </c>
      <c r="H3798" s="217" t="e">
        <f>+VLOOKUP('PAA CONSOLIDADO'!P3801,LISTAS!$B$4:$C$17,2,0)</f>
        <v>#N/A</v>
      </c>
      <c r="I3798" s="217" t="e">
        <f>+VLOOKUP('PAA CONSOLIDADO'!Q3801,LISTAS!$B$22:$C$25,2,0)</f>
        <v>#N/A</v>
      </c>
      <c r="J3798" s="219">
        <f>'PAA CONSOLIDADO'!R3801</f>
        <v>0</v>
      </c>
      <c r="K3798" s="219">
        <f>+'PAA CONSOLIDADO'!S3801</f>
        <v>0</v>
      </c>
      <c r="L3798" s="217" t="e">
        <f>+VLOOKUP('PAA CONSOLIDADO'!T3801,LISTAS!$B$29:$C$31,2,0)</f>
        <v>#N/A</v>
      </c>
      <c r="M3798" s="217" t="e">
        <f>+VLOOKUP('PAA CONSOLIDADO'!U3801,LISTAS!$B$36:$C$39,2,0)</f>
        <v>#N/A</v>
      </c>
      <c r="N3798" s="217" t="str">
        <f t="shared" si="178"/>
        <v>Unidad de Contratación (1)</v>
      </c>
      <c r="O3798" s="217" t="str">
        <f t="shared" si="179"/>
        <v>CO-DC-11001</v>
      </c>
      <c r="P3798" s="217">
        <f>+'PAA CONSOLIDADO'!V3801</f>
        <v>0</v>
      </c>
      <c r="Q3798" s="217">
        <f>+'PAA CONSOLIDADO'!X3801</f>
        <v>0</v>
      </c>
      <c r="R3798" s="217">
        <f>+'PAA CONSOLIDADO'!Y3801</f>
        <v>0</v>
      </c>
    </row>
    <row r="3799" spans="1:18" s="217" customFormat="1" x14ac:dyDescent="0.25">
      <c r="A3799" s="211">
        <f>+'PAA CONSOLIDADO'!C3802</f>
        <v>0</v>
      </c>
      <c r="B3799" s="211">
        <f>+'PAA CONSOLIDADO'!I3802</f>
        <v>0</v>
      </c>
      <c r="C3799" s="217" t="str">
        <f>+CONCATENATE('PAA CONSOLIDADO'!A3802,"-",'PAA CONSOLIDADO'!D3802,"-",'PAA CONSOLIDADO'!K3802)</f>
        <v>--</v>
      </c>
      <c r="D3799" s="217" t="e">
        <f>+VLOOKUP('PAA CONSOLIDADO'!L3802,LISTAS!$D$4:$E$15,2,0)</f>
        <v>#N/A</v>
      </c>
      <c r="E3799" s="217" t="e">
        <f>+VLOOKUP('PAA CONSOLIDADO'!M3802,LISTAS!$D$4:$E$15,2,0)</f>
        <v>#N/A</v>
      </c>
      <c r="F3799" s="217">
        <f>+'PAA CONSOLIDADO'!O3802</f>
        <v>0</v>
      </c>
      <c r="G3799" s="217">
        <f t="shared" si="177"/>
        <v>1</v>
      </c>
      <c r="H3799" s="217" t="e">
        <f>+VLOOKUP('PAA CONSOLIDADO'!P3802,LISTAS!$B$4:$C$17,2,0)</f>
        <v>#N/A</v>
      </c>
      <c r="I3799" s="217" t="e">
        <f>+VLOOKUP('PAA CONSOLIDADO'!Q3802,LISTAS!$B$22:$C$25,2,0)</f>
        <v>#N/A</v>
      </c>
      <c r="J3799" s="219">
        <f>'PAA CONSOLIDADO'!R3802</f>
        <v>0</v>
      </c>
      <c r="K3799" s="219">
        <f>+'PAA CONSOLIDADO'!S3802</f>
        <v>0</v>
      </c>
      <c r="L3799" s="217" t="e">
        <f>+VLOOKUP('PAA CONSOLIDADO'!T3802,LISTAS!$B$29:$C$31,2,0)</f>
        <v>#N/A</v>
      </c>
      <c r="M3799" s="217" t="e">
        <f>+VLOOKUP('PAA CONSOLIDADO'!U3802,LISTAS!$B$36:$C$39,2,0)</f>
        <v>#N/A</v>
      </c>
      <c r="N3799" s="217" t="str">
        <f t="shared" si="178"/>
        <v>Unidad de Contratación (1)</v>
      </c>
      <c r="O3799" s="217" t="str">
        <f t="shared" si="179"/>
        <v>CO-DC-11001</v>
      </c>
      <c r="P3799" s="217">
        <f>+'PAA CONSOLIDADO'!V3802</f>
        <v>0</v>
      </c>
      <c r="Q3799" s="217">
        <f>+'PAA CONSOLIDADO'!X3802</f>
        <v>0</v>
      </c>
      <c r="R3799" s="217">
        <f>+'PAA CONSOLIDADO'!Y3802</f>
        <v>0</v>
      </c>
    </row>
    <row r="3800" spans="1:18" s="217" customFormat="1" x14ac:dyDescent="0.25">
      <c r="A3800" s="211">
        <f>+'PAA CONSOLIDADO'!C3803</f>
        <v>0</v>
      </c>
      <c r="B3800" s="211">
        <f>+'PAA CONSOLIDADO'!I3803</f>
        <v>0</v>
      </c>
      <c r="C3800" s="217" t="str">
        <f>+CONCATENATE('PAA CONSOLIDADO'!A3803,"-",'PAA CONSOLIDADO'!D3803,"-",'PAA CONSOLIDADO'!K3803)</f>
        <v>--</v>
      </c>
      <c r="D3800" s="217" t="e">
        <f>+VLOOKUP('PAA CONSOLIDADO'!L3803,LISTAS!$D$4:$E$15,2,0)</f>
        <v>#N/A</v>
      </c>
      <c r="E3800" s="217" t="e">
        <f>+VLOOKUP('PAA CONSOLIDADO'!M3803,LISTAS!$D$4:$E$15,2,0)</f>
        <v>#N/A</v>
      </c>
      <c r="F3800" s="217">
        <f>+'PAA CONSOLIDADO'!O3803</f>
        <v>0</v>
      </c>
      <c r="G3800" s="217">
        <f t="shared" si="177"/>
        <v>1</v>
      </c>
      <c r="H3800" s="217" t="e">
        <f>+VLOOKUP('PAA CONSOLIDADO'!P3803,LISTAS!$B$4:$C$17,2,0)</f>
        <v>#N/A</v>
      </c>
      <c r="I3800" s="217" t="e">
        <f>+VLOOKUP('PAA CONSOLIDADO'!Q3803,LISTAS!$B$22:$C$25,2,0)</f>
        <v>#N/A</v>
      </c>
      <c r="J3800" s="219">
        <f>'PAA CONSOLIDADO'!R3803</f>
        <v>0</v>
      </c>
      <c r="K3800" s="219">
        <f>+'PAA CONSOLIDADO'!S3803</f>
        <v>0</v>
      </c>
      <c r="L3800" s="217" t="e">
        <f>+VLOOKUP('PAA CONSOLIDADO'!T3803,LISTAS!$B$29:$C$31,2,0)</f>
        <v>#N/A</v>
      </c>
      <c r="M3800" s="217" t="e">
        <f>+VLOOKUP('PAA CONSOLIDADO'!U3803,LISTAS!$B$36:$C$39,2,0)</f>
        <v>#N/A</v>
      </c>
      <c r="N3800" s="217" t="str">
        <f t="shared" si="178"/>
        <v>Unidad de Contratación (1)</v>
      </c>
      <c r="O3800" s="217" t="str">
        <f t="shared" si="179"/>
        <v>CO-DC-11001</v>
      </c>
      <c r="P3800" s="217">
        <f>+'PAA CONSOLIDADO'!V3803</f>
        <v>0</v>
      </c>
      <c r="Q3800" s="217">
        <f>+'PAA CONSOLIDADO'!X3803</f>
        <v>0</v>
      </c>
      <c r="R3800" s="217">
        <f>+'PAA CONSOLIDADO'!Y3803</f>
        <v>0</v>
      </c>
    </row>
    <row r="3801" spans="1:18" s="217" customFormat="1" x14ac:dyDescent="0.25">
      <c r="A3801" s="211">
        <f>+'PAA CONSOLIDADO'!C3804</f>
        <v>0</v>
      </c>
      <c r="B3801" s="211">
        <f>+'PAA CONSOLIDADO'!I3804</f>
        <v>0</v>
      </c>
      <c r="C3801" s="217" t="str">
        <f>+CONCATENATE('PAA CONSOLIDADO'!A3804,"-",'PAA CONSOLIDADO'!D3804,"-",'PAA CONSOLIDADO'!K3804)</f>
        <v>--</v>
      </c>
      <c r="D3801" s="217" t="e">
        <f>+VLOOKUP('PAA CONSOLIDADO'!L3804,LISTAS!$D$4:$E$15,2,0)</f>
        <v>#N/A</v>
      </c>
      <c r="E3801" s="217" t="e">
        <f>+VLOOKUP('PAA CONSOLIDADO'!M3804,LISTAS!$D$4:$E$15,2,0)</f>
        <v>#N/A</v>
      </c>
      <c r="F3801" s="217">
        <f>+'PAA CONSOLIDADO'!O3804</f>
        <v>0</v>
      </c>
      <c r="G3801" s="217">
        <f t="shared" si="177"/>
        <v>1</v>
      </c>
      <c r="H3801" s="217" t="e">
        <f>+VLOOKUP('PAA CONSOLIDADO'!P3804,LISTAS!$B$4:$C$17,2,0)</f>
        <v>#N/A</v>
      </c>
      <c r="I3801" s="217" t="e">
        <f>+VLOOKUP('PAA CONSOLIDADO'!Q3804,LISTAS!$B$22:$C$25,2,0)</f>
        <v>#N/A</v>
      </c>
      <c r="J3801" s="219">
        <f>'PAA CONSOLIDADO'!R3804</f>
        <v>0</v>
      </c>
      <c r="K3801" s="219">
        <f>+'PAA CONSOLIDADO'!S3804</f>
        <v>0</v>
      </c>
      <c r="L3801" s="217" t="e">
        <f>+VLOOKUP('PAA CONSOLIDADO'!T3804,LISTAS!$B$29:$C$31,2,0)</f>
        <v>#N/A</v>
      </c>
      <c r="M3801" s="217" t="e">
        <f>+VLOOKUP('PAA CONSOLIDADO'!U3804,LISTAS!$B$36:$C$39,2,0)</f>
        <v>#N/A</v>
      </c>
      <c r="N3801" s="217" t="str">
        <f t="shared" si="178"/>
        <v>Unidad de Contratación (1)</v>
      </c>
      <c r="O3801" s="217" t="str">
        <f t="shared" si="179"/>
        <v>CO-DC-11001</v>
      </c>
      <c r="P3801" s="217">
        <f>+'PAA CONSOLIDADO'!V3804</f>
        <v>0</v>
      </c>
      <c r="Q3801" s="217">
        <f>+'PAA CONSOLIDADO'!X3804</f>
        <v>0</v>
      </c>
      <c r="R3801" s="217">
        <f>+'PAA CONSOLIDADO'!Y3804</f>
        <v>0</v>
      </c>
    </row>
    <row r="3802" spans="1:18" s="217" customFormat="1" x14ac:dyDescent="0.25">
      <c r="A3802" s="211">
        <f>+'PAA CONSOLIDADO'!C3805</f>
        <v>0</v>
      </c>
      <c r="B3802" s="211">
        <f>+'PAA CONSOLIDADO'!I3805</f>
        <v>0</v>
      </c>
      <c r="C3802" s="217" t="str">
        <f>+CONCATENATE('PAA CONSOLIDADO'!A3805,"-",'PAA CONSOLIDADO'!D3805,"-",'PAA CONSOLIDADO'!K3805)</f>
        <v>--</v>
      </c>
      <c r="D3802" s="217" t="e">
        <f>+VLOOKUP('PAA CONSOLIDADO'!L3805,LISTAS!$D$4:$E$15,2,0)</f>
        <v>#N/A</v>
      </c>
      <c r="E3802" s="217" t="e">
        <f>+VLOOKUP('PAA CONSOLIDADO'!M3805,LISTAS!$D$4:$E$15,2,0)</f>
        <v>#N/A</v>
      </c>
      <c r="F3802" s="217">
        <f>+'PAA CONSOLIDADO'!O3805</f>
        <v>0</v>
      </c>
      <c r="G3802" s="217">
        <f t="shared" si="177"/>
        <v>1</v>
      </c>
      <c r="H3802" s="217" t="e">
        <f>+VLOOKUP('PAA CONSOLIDADO'!P3805,LISTAS!$B$4:$C$17,2,0)</f>
        <v>#N/A</v>
      </c>
      <c r="I3802" s="217" t="e">
        <f>+VLOOKUP('PAA CONSOLIDADO'!Q3805,LISTAS!$B$22:$C$25,2,0)</f>
        <v>#N/A</v>
      </c>
      <c r="J3802" s="219">
        <f>'PAA CONSOLIDADO'!R3805</f>
        <v>0</v>
      </c>
      <c r="K3802" s="219">
        <f>+'PAA CONSOLIDADO'!S3805</f>
        <v>0</v>
      </c>
      <c r="L3802" s="217" t="e">
        <f>+VLOOKUP('PAA CONSOLIDADO'!T3805,LISTAS!$B$29:$C$31,2,0)</f>
        <v>#N/A</v>
      </c>
      <c r="M3802" s="217" t="e">
        <f>+VLOOKUP('PAA CONSOLIDADO'!U3805,LISTAS!$B$36:$C$39,2,0)</f>
        <v>#N/A</v>
      </c>
      <c r="N3802" s="217" t="str">
        <f t="shared" si="178"/>
        <v>Unidad de Contratación (1)</v>
      </c>
      <c r="O3802" s="217" t="str">
        <f t="shared" si="179"/>
        <v>CO-DC-11001</v>
      </c>
      <c r="P3802" s="217">
        <f>+'PAA CONSOLIDADO'!V3805</f>
        <v>0</v>
      </c>
      <c r="Q3802" s="217">
        <f>+'PAA CONSOLIDADO'!X3805</f>
        <v>0</v>
      </c>
      <c r="R3802" s="217">
        <f>+'PAA CONSOLIDADO'!Y3805</f>
        <v>0</v>
      </c>
    </row>
    <row r="3803" spans="1:18" s="217" customFormat="1" x14ac:dyDescent="0.25">
      <c r="A3803" s="211">
        <f>+'PAA CONSOLIDADO'!C3806</f>
        <v>0</v>
      </c>
      <c r="B3803" s="211">
        <f>+'PAA CONSOLIDADO'!I3806</f>
        <v>0</v>
      </c>
      <c r="C3803" s="217" t="str">
        <f>+CONCATENATE('PAA CONSOLIDADO'!A3806,"-",'PAA CONSOLIDADO'!D3806,"-",'PAA CONSOLIDADO'!K3806)</f>
        <v>--</v>
      </c>
      <c r="D3803" s="217" t="e">
        <f>+VLOOKUP('PAA CONSOLIDADO'!L3806,LISTAS!$D$4:$E$15,2,0)</f>
        <v>#N/A</v>
      </c>
      <c r="E3803" s="217" t="e">
        <f>+VLOOKUP('PAA CONSOLIDADO'!M3806,LISTAS!$D$4:$E$15,2,0)</f>
        <v>#N/A</v>
      </c>
      <c r="F3803" s="217">
        <f>+'PAA CONSOLIDADO'!O3806</f>
        <v>0</v>
      </c>
      <c r="G3803" s="217">
        <f t="shared" si="177"/>
        <v>1</v>
      </c>
      <c r="H3803" s="217" t="e">
        <f>+VLOOKUP('PAA CONSOLIDADO'!P3806,LISTAS!$B$4:$C$17,2,0)</f>
        <v>#N/A</v>
      </c>
      <c r="I3803" s="217" t="e">
        <f>+VLOOKUP('PAA CONSOLIDADO'!Q3806,LISTAS!$B$22:$C$25,2,0)</f>
        <v>#N/A</v>
      </c>
      <c r="J3803" s="219">
        <f>'PAA CONSOLIDADO'!R3806</f>
        <v>0</v>
      </c>
      <c r="K3803" s="219">
        <f>+'PAA CONSOLIDADO'!S3806</f>
        <v>0</v>
      </c>
      <c r="L3803" s="217" t="e">
        <f>+VLOOKUP('PAA CONSOLIDADO'!T3806,LISTAS!$B$29:$C$31,2,0)</f>
        <v>#N/A</v>
      </c>
      <c r="M3803" s="217" t="e">
        <f>+VLOOKUP('PAA CONSOLIDADO'!U3806,LISTAS!$B$36:$C$39,2,0)</f>
        <v>#N/A</v>
      </c>
      <c r="N3803" s="217" t="str">
        <f t="shared" si="178"/>
        <v>Unidad de Contratación (1)</v>
      </c>
      <c r="O3803" s="217" t="str">
        <f t="shared" si="179"/>
        <v>CO-DC-11001</v>
      </c>
      <c r="P3803" s="217">
        <f>+'PAA CONSOLIDADO'!V3806</f>
        <v>0</v>
      </c>
      <c r="Q3803" s="217">
        <f>+'PAA CONSOLIDADO'!X3806</f>
        <v>0</v>
      </c>
      <c r="R3803" s="217">
        <f>+'PAA CONSOLIDADO'!Y3806</f>
        <v>0</v>
      </c>
    </row>
    <row r="3804" spans="1:18" s="217" customFormat="1" x14ac:dyDescent="0.25">
      <c r="A3804" s="211">
        <f>+'PAA CONSOLIDADO'!C3807</f>
        <v>0</v>
      </c>
      <c r="B3804" s="211">
        <f>+'PAA CONSOLIDADO'!I3807</f>
        <v>0</v>
      </c>
      <c r="C3804" s="217" t="str">
        <f>+CONCATENATE('PAA CONSOLIDADO'!A3807,"-",'PAA CONSOLIDADO'!D3807,"-",'PAA CONSOLIDADO'!K3807)</f>
        <v>--</v>
      </c>
      <c r="D3804" s="217" t="e">
        <f>+VLOOKUP('PAA CONSOLIDADO'!L3807,LISTAS!$D$4:$E$15,2,0)</f>
        <v>#N/A</v>
      </c>
      <c r="E3804" s="217" t="e">
        <f>+VLOOKUP('PAA CONSOLIDADO'!M3807,LISTAS!$D$4:$E$15,2,0)</f>
        <v>#N/A</v>
      </c>
      <c r="F3804" s="217">
        <f>+'PAA CONSOLIDADO'!O3807</f>
        <v>0</v>
      </c>
      <c r="G3804" s="217">
        <f t="shared" si="177"/>
        <v>1</v>
      </c>
      <c r="H3804" s="217" t="e">
        <f>+VLOOKUP('PAA CONSOLIDADO'!P3807,LISTAS!$B$4:$C$17,2,0)</f>
        <v>#N/A</v>
      </c>
      <c r="I3804" s="217" t="e">
        <f>+VLOOKUP('PAA CONSOLIDADO'!Q3807,LISTAS!$B$22:$C$25,2,0)</f>
        <v>#N/A</v>
      </c>
      <c r="J3804" s="219">
        <f>'PAA CONSOLIDADO'!R3807</f>
        <v>0</v>
      </c>
      <c r="K3804" s="219">
        <f>+'PAA CONSOLIDADO'!S3807</f>
        <v>0</v>
      </c>
      <c r="L3804" s="217" t="e">
        <f>+VLOOKUP('PAA CONSOLIDADO'!T3807,LISTAS!$B$29:$C$31,2,0)</f>
        <v>#N/A</v>
      </c>
      <c r="M3804" s="217" t="e">
        <f>+VLOOKUP('PAA CONSOLIDADO'!U3807,LISTAS!$B$36:$C$39,2,0)</f>
        <v>#N/A</v>
      </c>
      <c r="N3804" s="217" t="str">
        <f t="shared" si="178"/>
        <v>Unidad de Contratación (1)</v>
      </c>
      <c r="O3804" s="217" t="str">
        <f t="shared" si="179"/>
        <v>CO-DC-11001</v>
      </c>
      <c r="P3804" s="217">
        <f>+'PAA CONSOLIDADO'!V3807</f>
        <v>0</v>
      </c>
      <c r="Q3804" s="217">
        <f>+'PAA CONSOLIDADO'!X3807</f>
        <v>0</v>
      </c>
      <c r="R3804" s="217">
        <f>+'PAA CONSOLIDADO'!Y3807</f>
        <v>0</v>
      </c>
    </row>
    <row r="3805" spans="1:18" s="217" customFormat="1" x14ac:dyDescent="0.25">
      <c r="A3805" s="211">
        <f>+'PAA CONSOLIDADO'!C3808</f>
        <v>0</v>
      </c>
      <c r="B3805" s="211">
        <f>+'PAA CONSOLIDADO'!I3808</f>
        <v>0</v>
      </c>
      <c r="C3805" s="217" t="str">
        <f>+CONCATENATE('PAA CONSOLIDADO'!A3808,"-",'PAA CONSOLIDADO'!D3808,"-",'PAA CONSOLIDADO'!K3808)</f>
        <v>--</v>
      </c>
      <c r="D3805" s="217" t="e">
        <f>+VLOOKUP('PAA CONSOLIDADO'!L3808,LISTAS!$D$4:$E$15,2,0)</f>
        <v>#N/A</v>
      </c>
      <c r="E3805" s="217" t="e">
        <f>+VLOOKUP('PAA CONSOLIDADO'!M3808,LISTAS!$D$4:$E$15,2,0)</f>
        <v>#N/A</v>
      </c>
      <c r="F3805" s="217">
        <f>+'PAA CONSOLIDADO'!O3808</f>
        <v>0</v>
      </c>
      <c r="G3805" s="217">
        <f t="shared" si="177"/>
        <v>1</v>
      </c>
      <c r="H3805" s="217" t="e">
        <f>+VLOOKUP('PAA CONSOLIDADO'!P3808,LISTAS!$B$4:$C$17,2,0)</f>
        <v>#N/A</v>
      </c>
      <c r="I3805" s="217" t="e">
        <f>+VLOOKUP('PAA CONSOLIDADO'!Q3808,LISTAS!$B$22:$C$25,2,0)</f>
        <v>#N/A</v>
      </c>
      <c r="J3805" s="219">
        <f>'PAA CONSOLIDADO'!R3808</f>
        <v>0</v>
      </c>
      <c r="K3805" s="219">
        <f>+'PAA CONSOLIDADO'!S3808</f>
        <v>0</v>
      </c>
      <c r="L3805" s="217" t="e">
        <f>+VLOOKUP('PAA CONSOLIDADO'!T3808,LISTAS!$B$29:$C$31,2,0)</f>
        <v>#N/A</v>
      </c>
      <c r="M3805" s="217" t="e">
        <f>+VLOOKUP('PAA CONSOLIDADO'!U3808,LISTAS!$B$36:$C$39,2,0)</f>
        <v>#N/A</v>
      </c>
      <c r="N3805" s="217" t="str">
        <f t="shared" si="178"/>
        <v>Unidad de Contratación (1)</v>
      </c>
      <c r="O3805" s="217" t="str">
        <f t="shared" si="179"/>
        <v>CO-DC-11001</v>
      </c>
      <c r="P3805" s="217">
        <f>+'PAA CONSOLIDADO'!V3808</f>
        <v>0</v>
      </c>
      <c r="Q3805" s="217">
        <f>+'PAA CONSOLIDADO'!X3808</f>
        <v>0</v>
      </c>
      <c r="R3805" s="217">
        <f>+'PAA CONSOLIDADO'!Y3808</f>
        <v>0</v>
      </c>
    </row>
    <row r="3806" spans="1:18" s="217" customFormat="1" x14ac:dyDescent="0.25">
      <c r="A3806" s="211">
        <f>+'PAA CONSOLIDADO'!C3809</f>
        <v>0</v>
      </c>
      <c r="B3806" s="211">
        <f>+'PAA CONSOLIDADO'!I3809</f>
        <v>0</v>
      </c>
      <c r="C3806" s="217" t="str">
        <f>+CONCATENATE('PAA CONSOLIDADO'!A3809,"-",'PAA CONSOLIDADO'!D3809,"-",'PAA CONSOLIDADO'!K3809)</f>
        <v>--</v>
      </c>
      <c r="D3806" s="217" t="e">
        <f>+VLOOKUP('PAA CONSOLIDADO'!L3809,LISTAS!$D$4:$E$15,2,0)</f>
        <v>#N/A</v>
      </c>
      <c r="E3806" s="217" t="e">
        <f>+VLOOKUP('PAA CONSOLIDADO'!M3809,LISTAS!$D$4:$E$15,2,0)</f>
        <v>#N/A</v>
      </c>
      <c r="F3806" s="217">
        <f>+'PAA CONSOLIDADO'!O3809</f>
        <v>0</v>
      </c>
      <c r="G3806" s="217">
        <f t="shared" si="177"/>
        <v>1</v>
      </c>
      <c r="H3806" s="217" t="e">
        <f>+VLOOKUP('PAA CONSOLIDADO'!P3809,LISTAS!$B$4:$C$17,2,0)</f>
        <v>#N/A</v>
      </c>
      <c r="I3806" s="217" t="e">
        <f>+VLOOKUP('PAA CONSOLIDADO'!Q3809,LISTAS!$B$22:$C$25,2,0)</f>
        <v>#N/A</v>
      </c>
      <c r="J3806" s="219">
        <f>'PAA CONSOLIDADO'!R3809</f>
        <v>0</v>
      </c>
      <c r="K3806" s="219">
        <f>+'PAA CONSOLIDADO'!S3809</f>
        <v>0</v>
      </c>
      <c r="L3806" s="217" t="e">
        <f>+VLOOKUP('PAA CONSOLIDADO'!T3809,LISTAS!$B$29:$C$31,2,0)</f>
        <v>#N/A</v>
      </c>
      <c r="M3806" s="217" t="e">
        <f>+VLOOKUP('PAA CONSOLIDADO'!U3809,LISTAS!$B$36:$C$39,2,0)</f>
        <v>#N/A</v>
      </c>
      <c r="N3806" s="217" t="str">
        <f t="shared" si="178"/>
        <v>Unidad de Contratación (1)</v>
      </c>
      <c r="O3806" s="217" t="str">
        <f t="shared" si="179"/>
        <v>CO-DC-11001</v>
      </c>
      <c r="P3806" s="217">
        <f>+'PAA CONSOLIDADO'!V3809</f>
        <v>0</v>
      </c>
      <c r="Q3806" s="217">
        <f>+'PAA CONSOLIDADO'!X3809</f>
        <v>0</v>
      </c>
      <c r="R3806" s="217">
        <f>+'PAA CONSOLIDADO'!Y3809</f>
        <v>0</v>
      </c>
    </row>
    <row r="3807" spans="1:18" s="217" customFormat="1" x14ac:dyDescent="0.25">
      <c r="A3807" s="211">
        <f>+'PAA CONSOLIDADO'!C3810</f>
        <v>0</v>
      </c>
      <c r="B3807" s="211">
        <f>+'PAA CONSOLIDADO'!I3810</f>
        <v>0</v>
      </c>
      <c r="C3807" s="217" t="str">
        <f>+CONCATENATE('PAA CONSOLIDADO'!A3810,"-",'PAA CONSOLIDADO'!D3810,"-",'PAA CONSOLIDADO'!K3810)</f>
        <v>--</v>
      </c>
      <c r="D3807" s="217" t="e">
        <f>+VLOOKUP('PAA CONSOLIDADO'!L3810,LISTAS!$D$4:$E$15,2,0)</f>
        <v>#N/A</v>
      </c>
      <c r="E3807" s="217" t="e">
        <f>+VLOOKUP('PAA CONSOLIDADO'!M3810,LISTAS!$D$4:$E$15,2,0)</f>
        <v>#N/A</v>
      </c>
      <c r="F3807" s="217">
        <f>+'PAA CONSOLIDADO'!O3810</f>
        <v>0</v>
      </c>
      <c r="G3807" s="217">
        <f t="shared" si="177"/>
        <v>1</v>
      </c>
      <c r="H3807" s="217" t="e">
        <f>+VLOOKUP('PAA CONSOLIDADO'!P3810,LISTAS!$B$4:$C$17,2,0)</f>
        <v>#N/A</v>
      </c>
      <c r="I3807" s="217" t="e">
        <f>+VLOOKUP('PAA CONSOLIDADO'!Q3810,LISTAS!$B$22:$C$25,2,0)</f>
        <v>#N/A</v>
      </c>
      <c r="J3807" s="219">
        <f>'PAA CONSOLIDADO'!R3810</f>
        <v>0</v>
      </c>
      <c r="K3807" s="219">
        <f>+'PAA CONSOLIDADO'!S3810</f>
        <v>0</v>
      </c>
      <c r="L3807" s="217" t="e">
        <f>+VLOOKUP('PAA CONSOLIDADO'!T3810,LISTAS!$B$29:$C$31,2,0)</f>
        <v>#N/A</v>
      </c>
      <c r="M3807" s="217" t="e">
        <f>+VLOOKUP('PAA CONSOLIDADO'!U3810,LISTAS!$B$36:$C$39,2,0)</f>
        <v>#N/A</v>
      </c>
      <c r="N3807" s="217" t="str">
        <f t="shared" si="178"/>
        <v>Unidad de Contratación (1)</v>
      </c>
      <c r="O3807" s="217" t="str">
        <f t="shared" si="179"/>
        <v>CO-DC-11001</v>
      </c>
      <c r="P3807" s="217">
        <f>+'PAA CONSOLIDADO'!V3810</f>
        <v>0</v>
      </c>
      <c r="Q3807" s="217">
        <f>+'PAA CONSOLIDADO'!X3810</f>
        <v>0</v>
      </c>
      <c r="R3807" s="217">
        <f>+'PAA CONSOLIDADO'!Y3810</f>
        <v>0</v>
      </c>
    </row>
    <row r="3808" spans="1:18" s="217" customFormat="1" x14ac:dyDescent="0.25">
      <c r="A3808" s="211">
        <f>+'PAA CONSOLIDADO'!C3811</f>
        <v>0</v>
      </c>
      <c r="B3808" s="211">
        <f>+'PAA CONSOLIDADO'!I3811</f>
        <v>0</v>
      </c>
      <c r="C3808" s="217" t="str">
        <f>+CONCATENATE('PAA CONSOLIDADO'!A3811,"-",'PAA CONSOLIDADO'!D3811,"-",'PAA CONSOLIDADO'!K3811)</f>
        <v>--</v>
      </c>
      <c r="D3808" s="217" t="e">
        <f>+VLOOKUP('PAA CONSOLIDADO'!L3811,LISTAS!$D$4:$E$15,2,0)</f>
        <v>#N/A</v>
      </c>
      <c r="E3808" s="217" t="e">
        <f>+VLOOKUP('PAA CONSOLIDADO'!M3811,LISTAS!$D$4:$E$15,2,0)</f>
        <v>#N/A</v>
      </c>
      <c r="F3808" s="217">
        <f>+'PAA CONSOLIDADO'!O3811</f>
        <v>0</v>
      </c>
      <c r="G3808" s="217">
        <f t="shared" si="177"/>
        <v>1</v>
      </c>
      <c r="H3808" s="217" t="e">
        <f>+VLOOKUP('PAA CONSOLIDADO'!P3811,LISTAS!$B$4:$C$17,2,0)</f>
        <v>#N/A</v>
      </c>
      <c r="I3808" s="217" t="e">
        <f>+VLOOKUP('PAA CONSOLIDADO'!Q3811,LISTAS!$B$22:$C$25,2,0)</f>
        <v>#N/A</v>
      </c>
      <c r="J3808" s="219">
        <f>'PAA CONSOLIDADO'!R3811</f>
        <v>0</v>
      </c>
      <c r="K3808" s="219">
        <f>+'PAA CONSOLIDADO'!S3811</f>
        <v>0</v>
      </c>
      <c r="L3808" s="217" t="e">
        <f>+VLOOKUP('PAA CONSOLIDADO'!T3811,LISTAS!$B$29:$C$31,2,0)</f>
        <v>#N/A</v>
      </c>
      <c r="M3808" s="217" t="e">
        <f>+VLOOKUP('PAA CONSOLIDADO'!U3811,LISTAS!$B$36:$C$39,2,0)</f>
        <v>#N/A</v>
      </c>
      <c r="N3808" s="217" t="str">
        <f t="shared" si="178"/>
        <v>Unidad de Contratación (1)</v>
      </c>
      <c r="O3808" s="217" t="str">
        <f t="shared" si="179"/>
        <v>CO-DC-11001</v>
      </c>
      <c r="P3808" s="217">
        <f>+'PAA CONSOLIDADO'!V3811</f>
        <v>0</v>
      </c>
      <c r="Q3808" s="217">
        <f>+'PAA CONSOLIDADO'!X3811</f>
        <v>0</v>
      </c>
      <c r="R3808" s="217">
        <f>+'PAA CONSOLIDADO'!Y3811</f>
        <v>0</v>
      </c>
    </row>
    <row r="3809" spans="1:18" s="217" customFormat="1" x14ac:dyDescent="0.25">
      <c r="A3809" s="211">
        <f>+'PAA CONSOLIDADO'!C3812</f>
        <v>0</v>
      </c>
      <c r="B3809" s="211">
        <f>+'PAA CONSOLIDADO'!I3812</f>
        <v>0</v>
      </c>
      <c r="C3809" s="217" t="str">
        <f>+CONCATENATE('PAA CONSOLIDADO'!A3812,"-",'PAA CONSOLIDADO'!D3812,"-",'PAA CONSOLIDADO'!K3812)</f>
        <v>--</v>
      </c>
      <c r="D3809" s="217" t="e">
        <f>+VLOOKUP('PAA CONSOLIDADO'!L3812,LISTAS!$D$4:$E$15,2,0)</f>
        <v>#N/A</v>
      </c>
      <c r="E3809" s="217" t="e">
        <f>+VLOOKUP('PAA CONSOLIDADO'!M3812,LISTAS!$D$4:$E$15,2,0)</f>
        <v>#N/A</v>
      </c>
      <c r="F3809" s="217">
        <f>+'PAA CONSOLIDADO'!O3812</f>
        <v>0</v>
      </c>
      <c r="G3809" s="217">
        <f t="shared" si="177"/>
        <v>1</v>
      </c>
      <c r="H3809" s="217" t="e">
        <f>+VLOOKUP('PAA CONSOLIDADO'!P3812,LISTAS!$B$4:$C$17,2,0)</f>
        <v>#N/A</v>
      </c>
      <c r="I3809" s="217" t="e">
        <f>+VLOOKUP('PAA CONSOLIDADO'!Q3812,LISTAS!$B$22:$C$25,2,0)</f>
        <v>#N/A</v>
      </c>
      <c r="J3809" s="219">
        <f>'PAA CONSOLIDADO'!R3812</f>
        <v>0</v>
      </c>
      <c r="K3809" s="219">
        <f>+'PAA CONSOLIDADO'!S3812</f>
        <v>0</v>
      </c>
      <c r="L3809" s="217" t="e">
        <f>+VLOOKUP('PAA CONSOLIDADO'!T3812,LISTAS!$B$29:$C$31,2,0)</f>
        <v>#N/A</v>
      </c>
      <c r="M3809" s="217" t="e">
        <f>+VLOOKUP('PAA CONSOLIDADO'!U3812,LISTAS!$B$36:$C$39,2,0)</f>
        <v>#N/A</v>
      </c>
      <c r="N3809" s="217" t="str">
        <f t="shared" si="178"/>
        <v>Unidad de Contratación (1)</v>
      </c>
      <c r="O3809" s="217" t="str">
        <f t="shared" si="179"/>
        <v>CO-DC-11001</v>
      </c>
      <c r="P3809" s="217">
        <f>+'PAA CONSOLIDADO'!V3812</f>
        <v>0</v>
      </c>
      <c r="Q3809" s="217">
        <f>+'PAA CONSOLIDADO'!X3812</f>
        <v>0</v>
      </c>
      <c r="R3809" s="217">
        <f>+'PAA CONSOLIDADO'!Y3812</f>
        <v>0</v>
      </c>
    </row>
    <row r="3810" spans="1:18" s="217" customFormat="1" x14ac:dyDescent="0.25">
      <c r="A3810" s="211">
        <f>+'PAA CONSOLIDADO'!C3813</f>
        <v>0</v>
      </c>
      <c r="B3810" s="211">
        <f>+'PAA CONSOLIDADO'!I3813</f>
        <v>0</v>
      </c>
      <c r="C3810" s="217" t="str">
        <f>+CONCATENATE('PAA CONSOLIDADO'!A3813,"-",'PAA CONSOLIDADO'!D3813,"-",'PAA CONSOLIDADO'!K3813)</f>
        <v>--</v>
      </c>
      <c r="D3810" s="217" t="e">
        <f>+VLOOKUP('PAA CONSOLIDADO'!L3813,LISTAS!$D$4:$E$15,2,0)</f>
        <v>#N/A</v>
      </c>
      <c r="E3810" s="217" t="e">
        <f>+VLOOKUP('PAA CONSOLIDADO'!M3813,LISTAS!$D$4:$E$15,2,0)</f>
        <v>#N/A</v>
      </c>
      <c r="F3810" s="217">
        <f>+'PAA CONSOLIDADO'!O3813</f>
        <v>0</v>
      </c>
      <c r="G3810" s="217">
        <f t="shared" si="177"/>
        <v>1</v>
      </c>
      <c r="H3810" s="217" t="e">
        <f>+VLOOKUP('PAA CONSOLIDADO'!P3813,LISTAS!$B$4:$C$17,2,0)</f>
        <v>#N/A</v>
      </c>
      <c r="I3810" s="217" t="e">
        <f>+VLOOKUP('PAA CONSOLIDADO'!Q3813,LISTAS!$B$22:$C$25,2,0)</f>
        <v>#N/A</v>
      </c>
      <c r="J3810" s="219">
        <f>'PAA CONSOLIDADO'!R3813</f>
        <v>0</v>
      </c>
      <c r="K3810" s="219">
        <f>+'PAA CONSOLIDADO'!S3813</f>
        <v>0</v>
      </c>
      <c r="L3810" s="217" t="e">
        <f>+VLOOKUP('PAA CONSOLIDADO'!T3813,LISTAS!$B$29:$C$31,2,0)</f>
        <v>#N/A</v>
      </c>
      <c r="M3810" s="217" t="e">
        <f>+VLOOKUP('PAA CONSOLIDADO'!U3813,LISTAS!$B$36:$C$39,2,0)</f>
        <v>#N/A</v>
      </c>
      <c r="N3810" s="217" t="str">
        <f t="shared" si="178"/>
        <v>Unidad de Contratación (1)</v>
      </c>
      <c r="O3810" s="217" t="str">
        <f t="shared" si="179"/>
        <v>CO-DC-11001</v>
      </c>
      <c r="P3810" s="217">
        <f>+'PAA CONSOLIDADO'!V3813</f>
        <v>0</v>
      </c>
      <c r="Q3810" s="217">
        <f>+'PAA CONSOLIDADO'!X3813</f>
        <v>0</v>
      </c>
      <c r="R3810" s="217">
        <f>+'PAA CONSOLIDADO'!Y3813</f>
        <v>0</v>
      </c>
    </row>
    <row r="3811" spans="1:18" s="217" customFormat="1" x14ac:dyDescent="0.25">
      <c r="A3811" s="211">
        <f>+'PAA CONSOLIDADO'!C3814</f>
        <v>0</v>
      </c>
      <c r="B3811" s="211">
        <f>+'PAA CONSOLIDADO'!I3814</f>
        <v>0</v>
      </c>
      <c r="C3811" s="217" t="str">
        <f>+CONCATENATE('PAA CONSOLIDADO'!A3814,"-",'PAA CONSOLIDADO'!D3814,"-",'PAA CONSOLIDADO'!K3814)</f>
        <v>--</v>
      </c>
      <c r="D3811" s="217" t="e">
        <f>+VLOOKUP('PAA CONSOLIDADO'!L3814,LISTAS!$D$4:$E$15,2,0)</f>
        <v>#N/A</v>
      </c>
      <c r="E3811" s="217" t="e">
        <f>+VLOOKUP('PAA CONSOLIDADO'!M3814,LISTAS!$D$4:$E$15,2,0)</f>
        <v>#N/A</v>
      </c>
      <c r="F3811" s="217">
        <f>+'PAA CONSOLIDADO'!O3814</f>
        <v>0</v>
      </c>
      <c r="G3811" s="217">
        <f t="shared" si="177"/>
        <v>1</v>
      </c>
      <c r="H3811" s="217" t="e">
        <f>+VLOOKUP('PAA CONSOLIDADO'!P3814,LISTAS!$B$4:$C$17,2,0)</f>
        <v>#N/A</v>
      </c>
      <c r="I3811" s="217" t="e">
        <f>+VLOOKUP('PAA CONSOLIDADO'!Q3814,LISTAS!$B$22:$C$25,2,0)</f>
        <v>#N/A</v>
      </c>
      <c r="J3811" s="219">
        <f>'PAA CONSOLIDADO'!R3814</f>
        <v>0</v>
      </c>
      <c r="K3811" s="219">
        <f>+'PAA CONSOLIDADO'!S3814</f>
        <v>0</v>
      </c>
      <c r="L3811" s="217" t="e">
        <f>+VLOOKUP('PAA CONSOLIDADO'!T3814,LISTAS!$B$29:$C$31,2,0)</f>
        <v>#N/A</v>
      </c>
      <c r="M3811" s="217" t="e">
        <f>+VLOOKUP('PAA CONSOLIDADO'!U3814,LISTAS!$B$36:$C$39,2,0)</f>
        <v>#N/A</v>
      </c>
      <c r="N3811" s="217" t="str">
        <f t="shared" si="178"/>
        <v>Unidad de Contratación (1)</v>
      </c>
      <c r="O3811" s="217" t="str">
        <f t="shared" si="179"/>
        <v>CO-DC-11001</v>
      </c>
      <c r="P3811" s="217">
        <f>+'PAA CONSOLIDADO'!V3814</f>
        <v>0</v>
      </c>
      <c r="Q3811" s="217">
        <f>+'PAA CONSOLIDADO'!X3814</f>
        <v>0</v>
      </c>
      <c r="R3811" s="217">
        <f>+'PAA CONSOLIDADO'!Y3814</f>
        <v>0</v>
      </c>
    </row>
    <row r="3812" spans="1:18" s="217" customFormat="1" x14ac:dyDescent="0.25">
      <c r="A3812" s="211">
        <f>+'PAA CONSOLIDADO'!C3815</f>
        <v>0</v>
      </c>
      <c r="B3812" s="211">
        <f>+'PAA CONSOLIDADO'!I3815</f>
        <v>0</v>
      </c>
      <c r="C3812" s="217" t="str">
        <f>+CONCATENATE('PAA CONSOLIDADO'!A3815,"-",'PAA CONSOLIDADO'!D3815,"-",'PAA CONSOLIDADO'!K3815)</f>
        <v>--</v>
      </c>
      <c r="D3812" s="217" t="e">
        <f>+VLOOKUP('PAA CONSOLIDADO'!L3815,LISTAS!$D$4:$E$15,2,0)</f>
        <v>#N/A</v>
      </c>
      <c r="E3812" s="217" t="e">
        <f>+VLOOKUP('PAA CONSOLIDADO'!M3815,LISTAS!$D$4:$E$15,2,0)</f>
        <v>#N/A</v>
      </c>
      <c r="F3812" s="217">
        <f>+'PAA CONSOLIDADO'!O3815</f>
        <v>0</v>
      </c>
      <c r="G3812" s="217">
        <f t="shared" si="177"/>
        <v>1</v>
      </c>
      <c r="H3812" s="217" t="e">
        <f>+VLOOKUP('PAA CONSOLIDADO'!P3815,LISTAS!$B$4:$C$17,2,0)</f>
        <v>#N/A</v>
      </c>
      <c r="I3812" s="217" t="e">
        <f>+VLOOKUP('PAA CONSOLIDADO'!Q3815,LISTAS!$B$22:$C$25,2,0)</f>
        <v>#N/A</v>
      </c>
      <c r="J3812" s="219">
        <f>'PAA CONSOLIDADO'!R3815</f>
        <v>0</v>
      </c>
      <c r="K3812" s="219">
        <f>+'PAA CONSOLIDADO'!S3815</f>
        <v>0</v>
      </c>
      <c r="L3812" s="217" t="e">
        <f>+VLOOKUP('PAA CONSOLIDADO'!T3815,LISTAS!$B$29:$C$31,2,0)</f>
        <v>#N/A</v>
      </c>
      <c r="M3812" s="217" t="e">
        <f>+VLOOKUP('PAA CONSOLIDADO'!U3815,LISTAS!$B$36:$C$39,2,0)</f>
        <v>#N/A</v>
      </c>
      <c r="N3812" s="217" t="str">
        <f t="shared" si="178"/>
        <v>Unidad de Contratación (1)</v>
      </c>
      <c r="O3812" s="217" t="str">
        <f t="shared" si="179"/>
        <v>CO-DC-11001</v>
      </c>
      <c r="P3812" s="217">
        <f>+'PAA CONSOLIDADO'!V3815</f>
        <v>0</v>
      </c>
      <c r="Q3812" s="217">
        <f>+'PAA CONSOLIDADO'!X3815</f>
        <v>0</v>
      </c>
      <c r="R3812" s="217">
        <f>+'PAA CONSOLIDADO'!Y3815</f>
        <v>0</v>
      </c>
    </row>
    <row r="3813" spans="1:18" s="217" customFormat="1" x14ac:dyDescent="0.25">
      <c r="A3813" s="211">
        <f>+'PAA CONSOLIDADO'!C3816</f>
        <v>0</v>
      </c>
      <c r="B3813" s="211">
        <f>+'PAA CONSOLIDADO'!I3816</f>
        <v>0</v>
      </c>
      <c r="C3813" s="217" t="str">
        <f>+CONCATENATE('PAA CONSOLIDADO'!A3816,"-",'PAA CONSOLIDADO'!D3816,"-",'PAA CONSOLIDADO'!K3816)</f>
        <v>--</v>
      </c>
      <c r="D3813" s="217" t="e">
        <f>+VLOOKUP('PAA CONSOLIDADO'!L3816,LISTAS!$D$4:$E$15,2,0)</f>
        <v>#N/A</v>
      </c>
      <c r="E3813" s="217" t="e">
        <f>+VLOOKUP('PAA CONSOLIDADO'!M3816,LISTAS!$D$4:$E$15,2,0)</f>
        <v>#N/A</v>
      </c>
      <c r="F3813" s="217">
        <f>+'PAA CONSOLIDADO'!O3816</f>
        <v>0</v>
      </c>
      <c r="G3813" s="217">
        <f t="shared" si="177"/>
        <v>1</v>
      </c>
      <c r="H3813" s="217" t="e">
        <f>+VLOOKUP('PAA CONSOLIDADO'!P3816,LISTAS!$B$4:$C$17,2,0)</f>
        <v>#N/A</v>
      </c>
      <c r="I3813" s="217" t="e">
        <f>+VLOOKUP('PAA CONSOLIDADO'!Q3816,LISTAS!$B$22:$C$25,2,0)</f>
        <v>#N/A</v>
      </c>
      <c r="J3813" s="219">
        <f>'PAA CONSOLIDADO'!R3816</f>
        <v>0</v>
      </c>
      <c r="K3813" s="219">
        <f>+'PAA CONSOLIDADO'!S3816</f>
        <v>0</v>
      </c>
      <c r="L3813" s="217" t="e">
        <f>+VLOOKUP('PAA CONSOLIDADO'!T3816,LISTAS!$B$29:$C$31,2,0)</f>
        <v>#N/A</v>
      </c>
      <c r="M3813" s="217" t="e">
        <f>+VLOOKUP('PAA CONSOLIDADO'!U3816,LISTAS!$B$36:$C$39,2,0)</f>
        <v>#N/A</v>
      </c>
      <c r="N3813" s="217" t="str">
        <f t="shared" si="178"/>
        <v>Unidad de Contratación (1)</v>
      </c>
      <c r="O3813" s="217" t="str">
        <f t="shared" si="179"/>
        <v>CO-DC-11001</v>
      </c>
      <c r="P3813" s="217">
        <f>+'PAA CONSOLIDADO'!V3816</f>
        <v>0</v>
      </c>
      <c r="Q3813" s="217">
        <f>+'PAA CONSOLIDADO'!X3816</f>
        <v>0</v>
      </c>
      <c r="R3813" s="217">
        <f>+'PAA CONSOLIDADO'!Y3816</f>
        <v>0</v>
      </c>
    </row>
    <row r="3814" spans="1:18" s="217" customFormat="1" x14ac:dyDescent="0.25">
      <c r="A3814" s="211">
        <f>+'PAA CONSOLIDADO'!C3817</f>
        <v>0</v>
      </c>
      <c r="B3814" s="211">
        <f>+'PAA CONSOLIDADO'!I3817</f>
        <v>0</v>
      </c>
      <c r="C3814" s="217" t="str">
        <f>+CONCATENATE('PAA CONSOLIDADO'!A3817,"-",'PAA CONSOLIDADO'!D3817,"-",'PAA CONSOLIDADO'!K3817)</f>
        <v>--</v>
      </c>
      <c r="D3814" s="217" t="e">
        <f>+VLOOKUP('PAA CONSOLIDADO'!L3817,LISTAS!$D$4:$E$15,2,0)</f>
        <v>#N/A</v>
      </c>
      <c r="E3814" s="217" t="e">
        <f>+VLOOKUP('PAA CONSOLIDADO'!M3817,LISTAS!$D$4:$E$15,2,0)</f>
        <v>#N/A</v>
      </c>
      <c r="F3814" s="217">
        <f>+'PAA CONSOLIDADO'!O3817</f>
        <v>0</v>
      </c>
      <c r="G3814" s="217">
        <f t="shared" si="177"/>
        <v>1</v>
      </c>
      <c r="H3814" s="217" t="e">
        <f>+VLOOKUP('PAA CONSOLIDADO'!P3817,LISTAS!$B$4:$C$17,2,0)</f>
        <v>#N/A</v>
      </c>
      <c r="I3814" s="217" t="e">
        <f>+VLOOKUP('PAA CONSOLIDADO'!Q3817,LISTAS!$B$22:$C$25,2,0)</f>
        <v>#N/A</v>
      </c>
      <c r="J3814" s="219">
        <f>'PAA CONSOLIDADO'!R3817</f>
        <v>0</v>
      </c>
      <c r="K3814" s="219">
        <f>+'PAA CONSOLIDADO'!S3817</f>
        <v>0</v>
      </c>
      <c r="L3814" s="217" t="e">
        <f>+VLOOKUP('PAA CONSOLIDADO'!T3817,LISTAS!$B$29:$C$31,2,0)</f>
        <v>#N/A</v>
      </c>
      <c r="M3814" s="217" t="e">
        <f>+VLOOKUP('PAA CONSOLIDADO'!U3817,LISTAS!$B$36:$C$39,2,0)</f>
        <v>#N/A</v>
      </c>
      <c r="N3814" s="217" t="str">
        <f t="shared" si="178"/>
        <v>Unidad de Contratación (1)</v>
      </c>
      <c r="O3814" s="217" t="str">
        <f t="shared" si="179"/>
        <v>CO-DC-11001</v>
      </c>
      <c r="P3814" s="217">
        <f>+'PAA CONSOLIDADO'!V3817</f>
        <v>0</v>
      </c>
      <c r="Q3814" s="217">
        <f>+'PAA CONSOLIDADO'!X3817</f>
        <v>0</v>
      </c>
      <c r="R3814" s="217">
        <f>+'PAA CONSOLIDADO'!Y3817</f>
        <v>0</v>
      </c>
    </row>
    <row r="3815" spans="1:18" s="217" customFormat="1" x14ac:dyDescent="0.25">
      <c r="A3815" s="211">
        <f>+'PAA CONSOLIDADO'!C3818</f>
        <v>0</v>
      </c>
      <c r="B3815" s="211">
        <f>+'PAA CONSOLIDADO'!I3818</f>
        <v>0</v>
      </c>
      <c r="C3815" s="217" t="str">
        <f>+CONCATENATE('PAA CONSOLIDADO'!A3818,"-",'PAA CONSOLIDADO'!D3818,"-",'PAA CONSOLIDADO'!K3818)</f>
        <v>--</v>
      </c>
      <c r="D3815" s="217" t="e">
        <f>+VLOOKUP('PAA CONSOLIDADO'!L3818,LISTAS!$D$4:$E$15,2,0)</f>
        <v>#N/A</v>
      </c>
      <c r="E3815" s="217" t="e">
        <f>+VLOOKUP('PAA CONSOLIDADO'!M3818,LISTAS!$D$4:$E$15,2,0)</f>
        <v>#N/A</v>
      </c>
      <c r="F3815" s="217">
        <f>+'PAA CONSOLIDADO'!O3818</f>
        <v>0</v>
      </c>
      <c r="G3815" s="217">
        <f t="shared" si="177"/>
        <v>1</v>
      </c>
      <c r="H3815" s="217" t="e">
        <f>+VLOOKUP('PAA CONSOLIDADO'!P3818,LISTAS!$B$4:$C$17,2,0)</f>
        <v>#N/A</v>
      </c>
      <c r="I3815" s="217" t="e">
        <f>+VLOOKUP('PAA CONSOLIDADO'!Q3818,LISTAS!$B$22:$C$25,2,0)</f>
        <v>#N/A</v>
      </c>
      <c r="J3815" s="219">
        <f>'PAA CONSOLIDADO'!R3818</f>
        <v>0</v>
      </c>
      <c r="K3815" s="219">
        <f>+'PAA CONSOLIDADO'!S3818</f>
        <v>0</v>
      </c>
      <c r="L3815" s="217" t="e">
        <f>+VLOOKUP('PAA CONSOLIDADO'!T3818,LISTAS!$B$29:$C$31,2,0)</f>
        <v>#N/A</v>
      </c>
      <c r="M3815" s="217" t="e">
        <f>+VLOOKUP('PAA CONSOLIDADO'!U3818,LISTAS!$B$36:$C$39,2,0)</f>
        <v>#N/A</v>
      </c>
      <c r="N3815" s="217" t="str">
        <f t="shared" si="178"/>
        <v>Unidad de Contratación (1)</v>
      </c>
      <c r="O3815" s="217" t="str">
        <f t="shared" si="179"/>
        <v>CO-DC-11001</v>
      </c>
      <c r="P3815" s="217">
        <f>+'PAA CONSOLIDADO'!V3818</f>
        <v>0</v>
      </c>
      <c r="Q3815" s="217">
        <f>+'PAA CONSOLIDADO'!X3818</f>
        <v>0</v>
      </c>
      <c r="R3815" s="217">
        <f>+'PAA CONSOLIDADO'!Y3818</f>
        <v>0</v>
      </c>
    </row>
    <row r="3816" spans="1:18" s="217" customFormat="1" x14ac:dyDescent="0.25">
      <c r="A3816" s="211">
        <f>+'PAA CONSOLIDADO'!C3819</f>
        <v>0</v>
      </c>
      <c r="B3816" s="211">
        <f>+'PAA CONSOLIDADO'!I3819</f>
        <v>0</v>
      </c>
      <c r="C3816" s="217" t="str">
        <f>+CONCATENATE('PAA CONSOLIDADO'!A3819,"-",'PAA CONSOLIDADO'!D3819,"-",'PAA CONSOLIDADO'!K3819)</f>
        <v>--</v>
      </c>
      <c r="D3816" s="217" t="e">
        <f>+VLOOKUP('PAA CONSOLIDADO'!L3819,LISTAS!$D$4:$E$15,2,0)</f>
        <v>#N/A</v>
      </c>
      <c r="E3816" s="217" t="e">
        <f>+VLOOKUP('PAA CONSOLIDADO'!M3819,LISTAS!$D$4:$E$15,2,0)</f>
        <v>#N/A</v>
      </c>
      <c r="F3816" s="217">
        <f>+'PAA CONSOLIDADO'!O3819</f>
        <v>0</v>
      </c>
      <c r="G3816" s="217">
        <f t="shared" si="177"/>
        <v>1</v>
      </c>
      <c r="H3816" s="217" t="e">
        <f>+VLOOKUP('PAA CONSOLIDADO'!P3819,LISTAS!$B$4:$C$17,2,0)</f>
        <v>#N/A</v>
      </c>
      <c r="I3816" s="217" t="e">
        <f>+VLOOKUP('PAA CONSOLIDADO'!Q3819,LISTAS!$B$22:$C$25,2,0)</f>
        <v>#N/A</v>
      </c>
      <c r="J3816" s="219">
        <f>'PAA CONSOLIDADO'!R3819</f>
        <v>0</v>
      </c>
      <c r="K3816" s="219">
        <f>+'PAA CONSOLIDADO'!S3819</f>
        <v>0</v>
      </c>
      <c r="L3816" s="217" t="e">
        <f>+VLOOKUP('PAA CONSOLIDADO'!T3819,LISTAS!$B$29:$C$31,2,0)</f>
        <v>#N/A</v>
      </c>
      <c r="M3816" s="217" t="e">
        <f>+VLOOKUP('PAA CONSOLIDADO'!U3819,LISTAS!$B$36:$C$39,2,0)</f>
        <v>#N/A</v>
      </c>
      <c r="N3816" s="217" t="str">
        <f t="shared" si="178"/>
        <v>Unidad de Contratación (1)</v>
      </c>
      <c r="O3816" s="217" t="str">
        <f t="shared" si="179"/>
        <v>CO-DC-11001</v>
      </c>
      <c r="P3816" s="217">
        <f>+'PAA CONSOLIDADO'!V3819</f>
        <v>0</v>
      </c>
      <c r="Q3816" s="217">
        <f>+'PAA CONSOLIDADO'!X3819</f>
        <v>0</v>
      </c>
      <c r="R3816" s="217">
        <f>+'PAA CONSOLIDADO'!Y3819</f>
        <v>0</v>
      </c>
    </row>
    <row r="3817" spans="1:18" s="217" customFormat="1" x14ac:dyDescent="0.25">
      <c r="A3817" s="211">
        <f>+'PAA CONSOLIDADO'!C3820</f>
        <v>0</v>
      </c>
      <c r="B3817" s="211">
        <f>+'PAA CONSOLIDADO'!I3820</f>
        <v>0</v>
      </c>
      <c r="C3817" s="217" t="str">
        <f>+CONCATENATE('PAA CONSOLIDADO'!A3820,"-",'PAA CONSOLIDADO'!D3820,"-",'PAA CONSOLIDADO'!K3820)</f>
        <v>--</v>
      </c>
      <c r="D3817" s="217" t="e">
        <f>+VLOOKUP('PAA CONSOLIDADO'!L3820,LISTAS!$D$4:$E$15,2,0)</f>
        <v>#N/A</v>
      </c>
      <c r="E3817" s="217" t="e">
        <f>+VLOOKUP('PAA CONSOLIDADO'!M3820,LISTAS!$D$4:$E$15,2,0)</f>
        <v>#N/A</v>
      </c>
      <c r="F3817" s="217">
        <f>+'PAA CONSOLIDADO'!O3820</f>
        <v>0</v>
      </c>
      <c r="G3817" s="217">
        <f t="shared" si="177"/>
        <v>1</v>
      </c>
      <c r="H3817" s="217" t="e">
        <f>+VLOOKUP('PAA CONSOLIDADO'!P3820,LISTAS!$B$4:$C$17,2,0)</f>
        <v>#N/A</v>
      </c>
      <c r="I3817" s="217" t="e">
        <f>+VLOOKUP('PAA CONSOLIDADO'!Q3820,LISTAS!$B$22:$C$25,2,0)</f>
        <v>#N/A</v>
      </c>
      <c r="J3817" s="219">
        <f>'PAA CONSOLIDADO'!R3820</f>
        <v>0</v>
      </c>
      <c r="K3817" s="219">
        <f>+'PAA CONSOLIDADO'!S3820</f>
        <v>0</v>
      </c>
      <c r="L3817" s="217" t="e">
        <f>+VLOOKUP('PAA CONSOLIDADO'!T3820,LISTAS!$B$29:$C$31,2,0)</f>
        <v>#N/A</v>
      </c>
      <c r="M3817" s="217" t="e">
        <f>+VLOOKUP('PAA CONSOLIDADO'!U3820,LISTAS!$B$36:$C$39,2,0)</f>
        <v>#N/A</v>
      </c>
      <c r="N3817" s="217" t="str">
        <f t="shared" si="178"/>
        <v>Unidad de Contratación (1)</v>
      </c>
      <c r="O3817" s="217" t="str">
        <f t="shared" si="179"/>
        <v>CO-DC-11001</v>
      </c>
      <c r="P3817" s="217">
        <f>+'PAA CONSOLIDADO'!V3820</f>
        <v>0</v>
      </c>
      <c r="Q3817" s="217">
        <f>+'PAA CONSOLIDADO'!X3820</f>
        <v>0</v>
      </c>
      <c r="R3817" s="217">
        <f>+'PAA CONSOLIDADO'!Y3820</f>
        <v>0</v>
      </c>
    </row>
    <row r="3818" spans="1:18" s="217" customFormat="1" x14ac:dyDescent="0.25">
      <c r="A3818" s="211">
        <f>+'PAA CONSOLIDADO'!C3821</f>
        <v>0</v>
      </c>
      <c r="B3818" s="211">
        <f>+'PAA CONSOLIDADO'!I3821</f>
        <v>0</v>
      </c>
      <c r="C3818" s="217" t="str">
        <f>+CONCATENATE('PAA CONSOLIDADO'!A3821,"-",'PAA CONSOLIDADO'!D3821,"-",'PAA CONSOLIDADO'!K3821)</f>
        <v>--</v>
      </c>
      <c r="D3818" s="217" t="e">
        <f>+VLOOKUP('PAA CONSOLIDADO'!L3821,LISTAS!$D$4:$E$15,2,0)</f>
        <v>#N/A</v>
      </c>
      <c r="E3818" s="217" t="e">
        <f>+VLOOKUP('PAA CONSOLIDADO'!M3821,LISTAS!$D$4:$E$15,2,0)</f>
        <v>#N/A</v>
      </c>
      <c r="F3818" s="217">
        <f>+'PAA CONSOLIDADO'!O3821</f>
        <v>0</v>
      </c>
      <c r="G3818" s="217">
        <f t="shared" si="177"/>
        <v>1</v>
      </c>
      <c r="H3818" s="217" t="e">
        <f>+VLOOKUP('PAA CONSOLIDADO'!P3821,LISTAS!$B$4:$C$17,2,0)</f>
        <v>#N/A</v>
      </c>
      <c r="I3818" s="217" t="e">
        <f>+VLOOKUP('PAA CONSOLIDADO'!Q3821,LISTAS!$B$22:$C$25,2,0)</f>
        <v>#N/A</v>
      </c>
      <c r="J3818" s="219">
        <f>'PAA CONSOLIDADO'!R3821</f>
        <v>0</v>
      </c>
      <c r="K3818" s="219">
        <f>+'PAA CONSOLIDADO'!S3821</f>
        <v>0</v>
      </c>
      <c r="L3818" s="217" t="e">
        <f>+VLOOKUP('PAA CONSOLIDADO'!T3821,LISTAS!$B$29:$C$31,2,0)</f>
        <v>#N/A</v>
      </c>
      <c r="M3818" s="217" t="e">
        <f>+VLOOKUP('PAA CONSOLIDADO'!U3821,LISTAS!$B$36:$C$39,2,0)</f>
        <v>#N/A</v>
      </c>
      <c r="N3818" s="217" t="str">
        <f t="shared" si="178"/>
        <v>Unidad de Contratación (1)</v>
      </c>
      <c r="O3818" s="217" t="str">
        <f t="shared" si="179"/>
        <v>CO-DC-11001</v>
      </c>
      <c r="P3818" s="217">
        <f>+'PAA CONSOLIDADO'!V3821</f>
        <v>0</v>
      </c>
      <c r="Q3818" s="217">
        <f>+'PAA CONSOLIDADO'!X3821</f>
        <v>0</v>
      </c>
      <c r="R3818" s="217">
        <f>+'PAA CONSOLIDADO'!Y3821</f>
        <v>0</v>
      </c>
    </row>
    <row r="3819" spans="1:18" s="217" customFormat="1" x14ac:dyDescent="0.25">
      <c r="A3819" s="211">
        <f>+'PAA CONSOLIDADO'!C3822</f>
        <v>0</v>
      </c>
      <c r="B3819" s="211">
        <f>+'PAA CONSOLIDADO'!I3822</f>
        <v>0</v>
      </c>
      <c r="C3819" s="217" t="str">
        <f>+CONCATENATE('PAA CONSOLIDADO'!A3822,"-",'PAA CONSOLIDADO'!D3822,"-",'PAA CONSOLIDADO'!K3822)</f>
        <v>--</v>
      </c>
      <c r="D3819" s="217" t="e">
        <f>+VLOOKUP('PAA CONSOLIDADO'!L3822,LISTAS!$D$4:$E$15,2,0)</f>
        <v>#N/A</v>
      </c>
      <c r="E3819" s="217" t="e">
        <f>+VLOOKUP('PAA CONSOLIDADO'!M3822,LISTAS!$D$4:$E$15,2,0)</f>
        <v>#N/A</v>
      </c>
      <c r="F3819" s="217">
        <f>+'PAA CONSOLIDADO'!O3822</f>
        <v>0</v>
      </c>
      <c r="G3819" s="217">
        <f t="shared" si="177"/>
        <v>1</v>
      </c>
      <c r="H3819" s="217" t="e">
        <f>+VLOOKUP('PAA CONSOLIDADO'!P3822,LISTAS!$B$4:$C$17,2,0)</f>
        <v>#N/A</v>
      </c>
      <c r="I3819" s="217" t="e">
        <f>+VLOOKUP('PAA CONSOLIDADO'!Q3822,LISTAS!$B$22:$C$25,2,0)</f>
        <v>#N/A</v>
      </c>
      <c r="J3819" s="219">
        <f>'PAA CONSOLIDADO'!R3822</f>
        <v>0</v>
      </c>
      <c r="K3819" s="219">
        <f>+'PAA CONSOLIDADO'!S3822</f>
        <v>0</v>
      </c>
      <c r="L3819" s="217" t="e">
        <f>+VLOOKUP('PAA CONSOLIDADO'!T3822,LISTAS!$B$29:$C$31,2,0)</f>
        <v>#N/A</v>
      </c>
      <c r="M3819" s="217" t="e">
        <f>+VLOOKUP('PAA CONSOLIDADO'!U3822,LISTAS!$B$36:$C$39,2,0)</f>
        <v>#N/A</v>
      </c>
      <c r="N3819" s="217" t="str">
        <f t="shared" si="178"/>
        <v>Unidad de Contratación (1)</v>
      </c>
      <c r="O3819" s="217" t="str">
        <f t="shared" si="179"/>
        <v>CO-DC-11001</v>
      </c>
      <c r="P3819" s="217">
        <f>+'PAA CONSOLIDADO'!V3822</f>
        <v>0</v>
      </c>
      <c r="Q3819" s="217">
        <f>+'PAA CONSOLIDADO'!X3822</f>
        <v>0</v>
      </c>
      <c r="R3819" s="217">
        <f>+'PAA CONSOLIDADO'!Y3822</f>
        <v>0</v>
      </c>
    </row>
    <row r="3820" spans="1:18" s="217" customFormat="1" x14ac:dyDescent="0.25">
      <c r="A3820" s="211">
        <f>+'PAA CONSOLIDADO'!C3823</f>
        <v>0</v>
      </c>
      <c r="B3820" s="211">
        <f>+'PAA CONSOLIDADO'!I3823</f>
        <v>0</v>
      </c>
      <c r="C3820" s="217" t="str">
        <f>+CONCATENATE('PAA CONSOLIDADO'!A3823,"-",'PAA CONSOLIDADO'!D3823,"-",'PAA CONSOLIDADO'!K3823)</f>
        <v>--</v>
      </c>
      <c r="D3820" s="217" t="e">
        <f>+VLOOKUP('PAA CONSOLIDADO'!L3823,LISTAS!$D$4:$E$15,2,0)</f>
        <v>#N/A</v>
      </c>
      <c r="E3820" s="217" t="e">
        <f>+VLOOKUP('PAA CONSOLIDADO'!M3823,LISTAS!$D$4:$E$15,2,0)</f>
        <v>#N/A</v>
      </c>
      <c r="F3820" s="217">
        <f>+'PAA CONSOLIDADO'!O3823</f>
        <v>0</v>
      </c>
      <c r="G3820" s="217">
        <f t="shared" si="177"/>
        <v>1</v>
      </c>
      <c r="H3820" s="217" t="e">
        <f>+VLOOKUP('PAA CONSOLIDADO'!P3823,LISTAS!$B$4:$C$17,2,0)</f>
        <v>#N/A</v>
      </c>
      <c r="I3820" s="217" t="e">
        <f>+VLOOKUP('PAA CONSOLIDADO'!Q3823,LISTAS!$B$22:$C$25,2,0)</f>
        <v>#N/A</v>
      </c>
      <c r="J3820" s="219">
        <f>'PAA CONSOLIDADO'!R3823</f>
        <v>0</v>
      </c>
      <c r="K3820" s="219">
        <f>+'PAA CONSOLIDADO'!S3823</f>
        <v>0</v>
      </c>
      <c r="L3820" s="217" t="e">
        <f>+VLOOKUP('PAA CONSOLIDADO'!T3823,LISTAS!$B$29:$C$31,2,0)</f>
        <v>#N/A</v>
      </c>
      <c r="M3820" s="217" t="e">
        <f>+VLOOKUP('PAA CONSOLIDADO'!U3823,LISTAS!$B$36:$C$39,2,0)</f>
        <v>#N/A</v>
      </c>
      <c r="N3820" s="217" t="str">
        <f t="shared" si="178"/>
        <v>Unidad de Contratación (1)</v>
      </c>
      <c r="O3820" s="217" t="str">
        <f t="shared" si="179"/>
        <v>CO-DC-11001</v>
      </c>
      <c r="P3820" s="217">
        <f>+'PAA CONSOLIDADO'!V3823</f>
        <v>0</v>
      </c>
      <c r="Q3820" s="217">
        <f>+'PAA CONSOLIDADO'!X3823</f>
        <v>0</v>
      </c>
      <c r="R3820" s="217">
        <f>+'PAA CONSOLIDADO'!Y3823</f>
        <v>0</v>
      </c>
    </row>
    <row r="3821" spans="1:18" s="217" customFormat="1" x14ac:dyDescent="0.25">
      <c r="A3821" s="211">
        <f>+'PAA CONSOLIDADO'!C3824</f>
        <v>0</v>
      </c>
      <c r="B3821" s="211">
        <f>+'PAA CONSOLIDADO'!I3824</f>
        <v>0</v>
      </c>
      <c r="C3821" s="217" t="str">
        <f>+CONCATENATE('PAA CONSOLIDADO'!A3824,"-",'PAA CONSOLIDADO'!D3824,"-",'PAA CONSOLIDADO'!K3824)</f>
        <v>--</v>
      </c>
      <c r="D3821" s="217" t="e">
        <f>+VLOOKUP('PAA CONSOLIDADO'!L3824,LISTAS!$D$4:$E$15,2,0)</f>
        <v>#N/A</v>
      </c>
      <c r="E3821" s="217" t="e">
        <f>+VLOOKUP('PAA CONSOLIDADO'!M3824,LISTAS!$D$4:$E$15,2,0)</f>
        <v>#N/A</v>
      </c>
      <c r="F3821" s="217">
        <f>+'PAA CONSOLIDADO'!O3824</f>
        <v>0</v>
      </c>
      <c r="G3821" s="217">
        <f t="shared" si="177"/>
        <v>1</v>
      </c>
      <c r="H3821" s="217" t="e">
        <f>+VLOOKUP('PAA CONSOLIDADO'!P3824,LISTAS!$B$4:$C$17,2,0)</f>
        <v>#N/A</v>
      </c>
      <c r="I3821" s="217" t="e">
        <f>+VLOOKUP('PAA CONSOLIDADO'!Q3824,LISTAS!$B$22:$C$25,2,0)</f>
        <v>#N/A</v>
      </c>
      <c r="J3821" s="219">
        <f>'PAA CONSOLIDADO'!R3824</f>
        <v>0</v>
      </c>
      <c r="K3821" s="219">
        <f>+'PAA CONSOLIDADO'!S3824</f>
        <v>0</v>
      </c>
      <c r="L3821" s="217" t="e">
        <f>+VLOOKUP('PAA CONSOLIDADO'!T3824,LISTAS!$B$29:$C$31,2,0)</f>
        <v>#N/A</v>
      </c>
      <c r="M3821" s="217" t="e">
        <f>+VLOOKUP('PAA CONSOLIDADO'!U3824,LISTAS!$B$36:$C$39,2,0)</f>
        <v>#N/A</v>
      </c>
      <c r="N3821" s="217" t="str">
        <f t="shared" si="178"/>
        <v>Unidad de Contratación (1)</v>
      </c>
      <c r="O3821" s="217" t="str">
        <f t="shared" si="179"/>
        <v>CO-DC-11001</v>
      </c>
      <c r="P3821" s="217">
        <f>+'PAA CONSOLIDADO'!V3824</f>
        <v>0</v>
      </c>
      <c r="Q3821" s="217">
        <f>+'PAA CONSOLIDADO'!X3824</f>
        <v>0</v>
      </c>
      <c r="R3821" s="217">
        <f>+'PAA CONSOLIDADO'!Y3824</f>
        <v>0</v>
      </c>
    </row>
    <row r="3822" spans="1:18" s="217" customFormat="1" x14ac:dyDescent="0.25">
      <c r="A3822" s="211">
        <f>+'PAA CONSOLIDADO'!C3825</f>
        <v>0</v>
      </c>
      <c r="B3822" s="211">
        <f>+'PAA CONSOLIDADO'!I3825</f>
        <v>0</v>
      </c>
      <c r="C3822" s="217" t="str">
        <f>+CONCATENATE('PAA CONSOLIDADO'!A3825,"-",'PAA CONSOLIDADO'!D3825,"-",'PAA CONSOLIDADO'!K3825)</f>
        <v>--</v>
      </c>
      <c r="D3822" s="217" t="e">
        <f>+VLOOKUP('PAA CONSOLIDADO'!L3825,LISTAS!$D$4:$E$15,2,0)</f>
        <v>#N/A</v>
      </c>
      <c r="E3822" s="217" t="e">
        <f>+VLOOKUP('PAA CONSOLIDADO'!M3825,LISTAS!$D$4:$E$15,2,0)</f>
        <v>#N/A</v>
      </c>
      <c r="F3822" s="217">
        <f>+'PAA CONSOLIDADO'!O3825</f>
        <v>0</v>
      </c>
      <c r="G3822" s="217">
        <f t="shared" si="177"/>
        <v>1</v>
      </c>
      <c r="H3822" s="217" t="e">
        <f>+VLOOKUP('PAA CONSOLIDADO'!P3825,LISTAS!$B$4:$C$17,2,0)</f>
        <v>#N/A</v>
      </c>
      <c r="I3822" s="217" t="e">
        <f>+VLOOKUP('PAA CONSOLIDADO'!Q3825,LISTAS!$B$22:$C$25,2,0)</f>
        <v>#N/A</v>
      </c>
      <c r="J3822" s="219">
        <f>'PAA CONSOLIDADO'!R3825</f>
        <v>0</v>
      </c>
      <c r="K3822" s="219">
        <f>+'PAA CONSOLIDADO'!S3825</f>
        <v>0</v>
      </c>
      <c r="L3822" s="217" t="e">
        <f>+VLOOKUP('PAA CONSOLIDADO'!T3825,LISTAS!$B$29:$C$31,2,0)</f>
        <v>#N/A</v>
      </c>
      <c r="M3822" s="217" t="e">
        <f>+VLOOKUP('PAA CONSOLIDADO'!U3825,LISTAS!$B$36:$C$39,2,0)</f>
        <v>#N/A</v>
      </c>
      <c r="N3822" s="217" t="str">
        <f t="shared" si="178"/>
        <v>Unidad de Contratación (1)</v>
      </c>
      <c r="O3822" s="217" t="str">
        <f t="shared" si="179"/>
        <v>CO-DC-11001</v>
      </c>
      <c r="P3822" s="217">
        <f>+'PAA CONSOLIDADO'!V3825</f>
        <v>0</v>
      </c>
      <c r="Q3822" s="217">
        <f>+'PAA CONSOLIDADO'!X3825</f>
        <v>0</v>
      </c>
      <c r="R3822" s="217">
        <f>+'PAA CONSOLIDADO'!Y3825</f>
        <v>0</v>
      </c>
    </row>
    <row r="3823" spans="1:18" s="217" customFormat="1" x14ac:dyDescent="0.25">
      <c r="A3823" s="211">
        <f>+'PAA CONSOLIDADO'!C3826</f>
        <v>0</v>
      </c>
      <c r="B3823" s="211">
        <f>+'PAA CONSOLIDADO'!I3826</f>
        <v>0</v>
      </c>
      <c r="C3823" s="217" t="str">
        <f>+CONCATENATE('PAA CONSOLIDADO'!A3826,"-",'PAA CONSOLIDADO'!D3826,"-",'PAA CONSOLIDADO'!K3826)</f>
        <v>--</v>
      </c>
      <c r="D3823" s="217" t="e">
        <f>+VLOOKUP('PAA CONSOLIDADO'!L3826,LISTAS!$D$4:$E$15,2,0)</f>
        <v>#N/A</v>
      </c>
      <c r="E3823" s="217" t="e">
        <f>+VLOOKUP('PAA CONSOLIDADO'!M3826,LISTAS!$D$4:$E$15,2,0)</f>
        <v>#N/A</v>
      </c>
      <c r="F3823" s="217">
        <f>+'PAA CONSOLIDADO'!O3826</f>
        <v>0</v>
      </c>
      <c r="G3823" s="217">
        <f t="shared" si="177"/>
        <v>1</v>
      </c>
      <c r="H3823" s="217" t="e">
        <f>+VLOOKUP('PAA CONSOLIDADO'!P3826,LISTAS!$B$4:$C$17,2,0)</f>
        <v>#N/A</v>
      </c>
      <c r="I3823" s="217" t="e">
        <f>+VLOOKUP('PAA CONSOLIDADO'!Q3826,LISTAS!$B$22:$C$25,2,0)</f>
        <v>#N/A</v>
      </c>
      <c r="J3823" s="219">
        <f>'PAA CONSOLIDADO'!R3826</f>
        <v>0</v>
      </c>
      <c r="K3823" s="219">
        <f>+'PAA CONSOLIDADO'!S3826</f>
        <v>0</v>
      </c>
      <c r="L3823" s="217" t="e">
        <f>+VLOOKUP('PAA CONSOLIDADO'!T3826,LISTAS!$B$29:$C$31,2,0)</f>
        <v>#N/A</v>
      </c>
      <c r="M3823" s="217" t="e">
        <f>+VLOOKUP('PAA CONSOLIDADO'!U3826,LISTAS!$B$36:$C$39,2,0)</f>
        <v>#N/A</v>
      </c>
      <c r="N3823" s="217" t="str">
        <f t="shared" si="178"/>
        <v>Unidad de Contratación (1)</v>
      </c>
      <c r="O3823" s="217" t="str">
        <f t="shared" si="179"/>
        <v>CO-DC-11001</v>
      </c>
      <c r="P3823" s="217">
        <f>+'PAA CONSOLIDADO'!V3826</f>
        <v>0</v>
      </c>
      <c r="Q3823" s="217">
        <f>+'PAA CONSOLIDADO'!X3826</f>
        <v>0</v>
      </c>
      <c r="R3823" s="217">
        <f>+'PAA CONSOLIDADO'!Y3826</f>
        <v>0</v>
      </c>
    </row>
    <row r="3824" spans="1:18" s="217" customFormat="1" x14ac:dyDescent="0.25">
      <c r="A3824" s="211">
        <f>+'PAA CONSOLIDADO'!C3827</f>
        <v>0</v>
      </c>
      <c r="B3824" s="211">
        <f>+'PAA CONSOLIDADO'!I3827</f>
        <v>0</v>
      </c>
      <c r="C3824" s="217" t="str">
        <f>+CONCATENATE('PAA CONSOLIDADO'!A3827,"-",'PAA CONSOLIDADO'!D3827,"-",'PAA CONSOLIDADO'!K3827)</f>
        <v>--</v>
      </c>
      <c r="D3824" s="217" t="e">
        <f>+VLOOKUP('PAA CONSOLIDADO'!L3827,LISTAS!$D$4:$E$15,2,0)</f>
        <v>#N/A</v>
      </c>
      <c r="E3824" s="217" t="e">
        <f>+VLOOKUP('PAA CONSOLIDADO'!M3827,LISTAS!$D$4:$E$15,2,0)</f>
        <v>#N/A</v>
      </c>
      <c r="F3824" s="217">
        <f>+'PAA CONSOLIDADO'!O3827</f>
        <v>0</v>
      </c>
      <c r="G3824" s="217">
        <f t="shared" si="177"/>
        <v>1</v>
      </c>
      <c r="H3824" s="217" t="e">
        <f>+VLOOKUP('PAA CONSOLIDADO'!P3827,LISTAS!$B$4:$C$17,2,0)</f>
        <v>#N/A</v>
      </c>
      <c r="I3824" s="217" t="e">
        <f>+VLOOKUP('PAA CONSOLIDADO'!Q3827,LISTAS!$B$22:$C$25,2,0)</f>
        <v>#N/A</v>
      </c>
      <c r="J3824" s="219">
        <f>'PAA CONSOLIDADO'!R3827</f>
        <v>0</v>
      </c>
      <c r="K3824" s="219">
        <f>+'PAA CONSOLIDADO'!S3827</f>
        <v>0</v>
      </c>
      <c r="L3824" s="217" t="e">
        <f>+VLOOKUP('PAA CONSOLIDADO'!T3827,LISTAS!$B$29:$C$31,2,0)</f>
        <v>#N/A</v>
      </c>
      <c r="M3824" s="217" t="e">
        <f>+VLOOKUP('PAA CONSOLIDADO'!U3827,LISTAS!$B$36:$C$39,2,0)</f>
        <v>#N/A</v>
      </c>
      <c r="N3824" s="217" t="str">
        <f t="shared" si="178"/>
        <v>Unidad de Contratación (1)</v>
      </c>
      <c r="O3824" s="217" t="str">
        <f t="shared" si="179"/>
        <v>CO-DC-11001</v>
      </c>
      <c r="P3824" s="217">
        <f>+'PAA CONSOLIDADO'!V3827</f>
        <v>0</v>
      </c>
      <c r="Q3824" s="217">
        <f>+'PAA CONSOLIDADO'!X3827</f>
        <v>0</v>
      </c>
      <c r="R3824" s="217">
        <f>+'PAA CONSOLIDADO'!Y3827</f>
        <v>0</v>
      </c>
    </row>
    <row r="3825" spans="1:18" s="217" customFormat="1" x14ac:dyDescent="0.25">
      <c r="A3825" s="211">
        <f>+'PAA CONSOLIDADO'!C3828</f>
        <v>0</v>
      </c>
      <c r="B3825" s="211">
        <f>+'PAA CONSOLIDADO'!I3828</f>
        <v>0</v>
      </c>
      <c r="C3825" s="217" t="str">
        <f>+CONCATENATE('PAA CONSOLIDADO'!A3828,"-",'PAA CONSOLIDADO'!D3828,"-",'PAA CONSOLIDADO'!K3828)</f>
        <v>--</v>
      </c>
      <c r="D3825" s="217" t="e">
        <f>+VLOOKUP('PAA CONSOLIDADO'!L3828,LISTAS!$D$4:$E$15,2,0)</f>
        <v>#N/A</v>
      </c>
      <c r="E3825" s="217" t="e">
        <f>+VLOOKUP('PAA CONSOLIDADO'!M3828,LISTAS!$D$4:$E$15,2,0)</f>
        <v>#N/A</v>
      </c>
      <c r="F3825" s="217">
        <f>+'PAA CONSOLIDADO'!O3828</f>
        <v>0</v>
      </c>
      <c r="G3825" s="217">
        <f t="shared" si="177"/>
        <v>1</v>
      </c>
      <c r="H3825" s="217" t="e">
        <f>+VLOOKUP('PAA CONSOLIDADO'!P3828,LISTAS!$B$4:$C$17,2,0)</f>
        <v>#N/A</v>
      </c>
      <c r="I3825" s="217" t="e">
        <f>+VLOOKUP('PAA CONSOLIDADO'!Q3828,LISTAS!$B$22:$C$25,2,0)</f>
        <v>#N/A</v>
      </c>
      <c r="J3825" s="219">
        <f>'PAA CONSOLIDADO'!R3828</f>
        <v>0</v>
      </c>
      <c r="K3825" s="219">
        <f>+'PAA CONSOLIDADO'!S3828</f>
        <v>0</v>
      </c>
      <c r="L3825" s="217" t="e">
        <f>+VLOOKUP('PAA CONSOLIDADO'!T3828,LISTAS!$B$29:$C$31,2,0)</f>
        <v>#N/A</v>
      </c>
      <c r="M3825" s="217" t="e">
        <f>+VLOOKUP('PAA CONSOLIDADO'!U3828,LISTAS!$B$36:$C$39,2,0)</f>
        <v>#N/A</v>
      </c>
      <c r="N3825" s="217" t="str">
        <f t="shared" si="178"/>
        <v>Unidad de Contratación (1)</v>
      </c>
      <c r="O3825" s="217" t="str">
        <f t="shared" si="179"/>
        <v>CO-DC-11001</v>
      </c>
      <c r="P3825" s="217">
        <f>+'PAA CONSOLIDADO'!V3828</f>
        <v>0</v>
      </c>
      <c r="Q3825" s="217">
        <f>+'PAA CONSOLIDADO'!X3828</f>
        <v>0</v>
      </c>
      <c r="R3825" s="217">
        <f>+'PAA CONSOLIDADO'!Y3828</f>
        <v>0</v>
      </c>
    </row>
    <row r="3826" spans="1:18" s="217" customFormat="1" x14ac:dyDescent="0.25">
      <c r="A3826" s="211">
        <f>+'PAA CONSOLIDADO'!C3829</f>
        <v>0</v>
      </c>
      <c r="B3826" s="211">
        <f>+'PAA CONSOLIDADO'!I3829</f>
        <v>0</v>
      </c>
      <c r="C3826" s="217" t="str">
        <f>+CONCATENATE('PAA CONSOLIDADO'!A3829,"-",'PAA CONSOLIDADO'!D3829,"-",'PAA CONSOLIDADO'!K3829)</f>
        <v>--</v>
      </c>
      <c r="D3826" s="217" t="e">
        <f>+VLOOKUP('PAA CONSOLIDADO'!L3829,LISTAS!$D$4:$E$15,2,0)</f>
        <v>#N/A</v>
      </c>
      <c r="E3826" s="217" t="e">
        <f>+VLOOKUP('PAA CONSOLIDADO'!M3829,LISTAS!$D$4:$E$15,2,0)</f>
        <v>#N/A</v>
      </c>
      <c r="F3826" s="217">
        <f>+'PAA CONSOLIDADO'!O3829</f>
        <v>0</v>
      </c>
      <c r="G3826" s="217">
        <f t="shared" si="177"/>
        <v>1</v>
      </c>
      <c r="H3826" s="217" t="e">
        <f>+VLOOKUP('PAA CONSOLIDADO'!P3829,LISTAS!$B$4:$C$17,2,0)</f>
        <v>#N/A</v>
      </c>
      <c r="I3826" s="217" t="e">
        <f>+VLOOKUP('PAA CONSOLIDADO'!Q3829,LISTAS!$B$22:$C$25,2,0)</f>
        <v>#N/A</v>
      </c>
      <c r="J3826" s="219">
        <f>'PAA CONSOLIDADO'!R3829</f>
        <v>0</v>
      </c>
      <c r="K3826" s="219">
        <f>+'PAA CONSOLIDADO'!S3829</f>
        <v>0</v>
      </c>
      <c r="L3826" s="217" t="e">
        <f>+VLOOKUP('PAA CONSOLIDADO'!T3829,LISTAS!$B$29:$C$31,2,0)</f>
        <v>#N/A</v>
      </c>
      <c r="M3826" s="217" t="e">
        <f>+VLOOKUP('PAA CONSOLIDADO'!U3829,LISTAS!$B$36:$C$39,2,0)</f>
        <v>#N/A</v>
      </c>
      <c r="N3826" s="217" t="str">
        <f t="shared" si="178"/>
        <v>Unidad de Contratación (1)</v>
      </c>
      <c r="O3826" s="217" t="str">
        <f t="shared" si="179"/>
        <v>CO-DC-11001</v>
      </c>
      <c r="P3826" s="217">
        <f>+'PAA CONSOLIDADO'!V3829</f>
        <v>0</v>
      </c>
      <c r="Q3826" s="217">
        <f>+'PAA CONSOLIDADO'!X3829</f>
        <v>0</v>
      </c>
      <c r="R3826" s="217">
        <f>+'PAA CONSOLIDADO'!Y3829</f>
        <v>0</v>
      </c>
    </row>
    <row r="3827" spans="1:18" s="217" customFormat="1" x14ac:dyDescent="0.25">
      <c r="A3827" s="211">
        <f>+'PAA CONSOLIDADO'!C3830</f>
        <v>0</v>
      </c>
      <c r="B3827" s="211">
        <f>+'PAA CONSOLIDADO'!I3830</f>
        <v>0</v>
      </c>
      <c r="C3827" s="217" t="str">
        <f>+CONCATENATE('PAA CONSOLIDADO'!A3830,"-",'PAA CONSOLIDADO'!D3830,"-",'PAA CONSOLIDADO'!K3830)</f>
        <v>--</v>
      </c>
      <c r="D3827" s="217" t="e">
        <f>+VLOOKUP('PAA CONSOLIDADO'!L3830,LISTAS!$D$4:$E$15,2,0)</f>
        <v>#N/A</v>
      </c>
      <c r="E3827" s="217" t="e">
        <f>+VLOOKUP('PAA CONSOLIDADO'!M3830,LISTAS!$D$4:$E$15,2,0)</f>
        <v>#N/A</v>
      </c>
      <c r="F3827" s="217">
        <f>+'PAA CONSOLIDADO'!O3830</f>
        <v>0</v>
      </c>
      <c r="G3827" s="217">
        <f t="shared" si="177"/>
        <v>1</v>
      </c>
      <c r="H3827" s="217" t="e">
        <f>+VLOOKUP('PAA CONSOLIDADO'!P3830,LISTAS!$B$4:$C$17,2,0)</f>
        <v>#N/A</v>
      </c>
      <c r="I3827" s="217" t="e">
        <f>+VLOOKUP('PAA CONSOLIDADO'!Q3830,LISTAS!$B$22:$C$25,2,0)</f>
        <v>#N/A</v>
      </c>
      <c r="J3827" s="219">
        <f>'PAA CONSOLIDADO'!R3830</f>
        <v>0</v>
      </c>
      <c r="K3827" s="219">
        <f>+'PAA CONSOLIDADO'!S3830</f>
        <v>0</v>
      </c>
      <c r="L3827" s="217" t="e">
        <f>+VLOOKUP('PAA CONSOLIDADO'!T3830,LISTAS!$B$29:$C$31,2,0)</f>
        <v>#N/A</v>
      </c>
      <c r="M3827" s="217" t="e">
        <f>+VLOOKUP('PAA CONSOLIDADO'!U3830,LISTAS!$B$36:$C$39,2,0)</f>
        <v>#N/A</v>
      </c>
      <c r="N3827" s="217" t="str">
        <f t="shared" si="178"/>
        <v>Unidad de Contratación (1)</v>
      </c>
      <c r="O3827" s="217" t="str">
        <f t="shared" si="179"/>
        <v>CO-DC-11001</v>
      </c>
      <c r="P3827" s="217">
        <f>+'PAA CONSOLIDADO'!V3830</f>
        <v>0</v>
      </c>
      <c r="Q3827" s="217">
        <f>+'PAA CONSOLIDADO'!X3830</f>
        <v>0</v>
      </c>
      <c r="R3827" s="217">
        <f>+'PAA CONSOLIDADO'!Y3830</f>
        <v>0</v>
      </c>
    </row>
    <row r="3828" spans="1:18" s="217" customFormat="1" x14ac:dyDescent="0.25">
      <c r="A3828" s="211">
        <f>+'PAA CONSOLIDADO'!C3831</f>
        <v>0</v>
      </c>
      <c r="B3828" s="211">
        <f>+'PAA CONSOLIDADO'!I3831</f>
        <v>0</v>
      </c>
      <c r="C3828" s="217" t="str">
        <f>+CONCATENATE('PAA CONSOLIDADO'!A3831,"-",'PAA CONSOLIDADO'!D3831,"-",'PAA CONSOLIDADO'!K3831)</f>
        <v>--</v>
      </c>
      <c r="D3828" s="217" t="e">
        <f>+VLOOKUP('PAA CONSOLIDADO'!L3831,LISTAS!$D$4:$E$15,2,0)</f>
        <v>#N/A</v>
      </c>
      <c r="E3828" s="217" t="e">
        <f>+VLOOKUP('PAA CONSOLIDADO'!M3831,LISTAS!$D$4:$E$15,2,0)</f>
        <v>#N/A</v>
      </c>
      <c r="F3828" s="217">
        <f>+'PAA CONSOLIDADO'!O3831</f>
        <v>0</v>
      </c>
      <c r="G3828" s="217">
        <f t="shared" si="177"/>
        <v>1</v>
      </c>
      <c r="H3828" s="217" t="e">
        <f>+VLOOKUP('PAA CONSOLIDADO'!P3831,LISTAS!$B$4:$C$17,2,0)</f>
        <v>#N/A</v>
      </c>
      <c r="I3828" s="217" t="e">
        <f>+VLOOKUP('PAA CONSOLIDADO'!Q3831,LISTAS!$B$22:$C$25,2,0)</f>
        <v>#N/A</v>
      </c>
      <c r="J3828" s="219">
        <f>'PAA CONSOLIDADO'!R3831</f>
        <v>0</v>
      </c>
      <c r="K3828" s="219">
        <f>+'PAA CONSOLIDADO'!S3831</f>
        <v>0</v>
      </c>
      <c r="L3828" s="217" t="e">
        <f>+VLOOKUP('PAA CONSOLIDADO'!T3831,LISTAS!$B$29:$C$31,2,0)</f>
        <v>#N/A</v>
      </c>
      <c r="M3828" s="217" t="e">
        <f>+VLOOKUP('PAA CONSOLIDADO'!U3831,LISTAS!$B$36:$C$39,2,0)</f>
        <v>#N/A</v>
      </c>
      <c r="N3828" s="217" t="str">
        <f t="shared" si="178"/>
        <v>Unidad de Contratación (1)</v>
      </c>
      <c r="O3828" s="217" t="str">
        <f t="shared" si="179"/>
        <v>CO-DC-11001</v>
      </c>
      <c r="P3828" s="217">
        <f>+'PAA CONSOLIDADO'!V3831</f>
        <v>0</v>
      </c>
      <c r="Q3828" s="217">
        <f>+'PAA CONSOLIDADO'!X3831</f>
        <v>0</v>
      </c>
      <c r="R3828" s="217">
        <f>+'PAA CONSOLIDADO'!Y3831</f>
        <v>0</v>
      </c>
    </row>
    <row r="3829" spans="1:18" s="217" customFormat="1" x14ac:dyDescent="0.25">
      <c r="A3829" s="211">
        <f>+'PAA CONSOLIDADO'!C3832</f>
        <v>0</v>
      </c>
      <c r="B3829" s="211">
        <f>+'PAA CONSOLIDADO'!I3832</f>
        <v>0</v>
      </c>
      <c r="C3829" s="217" t="str">
        <f>+CONCATENATE('PAA CONSOLIDADO'!A3832,"-",'PAA CONSOLIDADO'!D3832,"-",'PAA CONSOLIDADO'!K3832)</f>
        <v>--</v>
      </c>
      <c r="D3829" s="217" t="e">
        <f>+VLOOKUP('PAA CONSOLIDADO'!L3832,LISTAS!$D$4:$E$15,2,0)</f>
        <v>#N/A</v>
      </c>
      <c r="E3829" s="217" t="e">
        <f>+VLOOKUP('PAA CONSOLIDADO'!M3832,LISTAS!$D$4:$E$15,2,0)</f>
        <v>#N/A</v>
      </c>
      <c r="F3829" s="217">
        <f>+'PAA CONSOLIDADO'!O3832</f>
        <v>0</v>
      </c>
      <c r="G3829" s="217">
        <f t="shared" si="177"/>
        <v>1</v>
      </c>
      <c r="H3829" s="217" t="e">
        <f>+VLOOKUP('PAA CONSOLIDADO'!P3832,LISTAS!$B$4:$C$17,2,0)</f>
        <v>#N/A</v>
      </c>
      <c r="I3829" s="217" t="e">
        <f>+VLOOKUP('PAA CONSOLIDADO'!Q3832,LISTAS!$B$22:$C$25,2,0)</f>
        <v>#N/A</v>
      </c>
      <c r="J3829" s="219">
        <f>'PAA CONSOLIDADO'!R3832</f>
        <v>0</v>
      </c>
      <c r="K3829" s="219">
        <f>+'PAA CONSOLIDADO'!S3832</f>
        <v>0</v>
      </c>
      <c r="L3829" s="217" t="e">
        <f>+VLOOKUP('PAA CONSOLIDADO'!T3832,LISTAS!$B$29:$C$31,2,0)</f>
        <v>#N/A</v>
      </c>
      <c r="M3829" s="217" t="e">
        <f>+VLOOKUP('PAA CONSOLIDADO'!U3832,LISTAS!$B$36:$C$39,2,0)</f>
        <v>#N/A</v>
      </c>
      <c r="N3829" s="217" t="str">
        <f t="shared" si="178"/>
        <v>Unidad de Contratación (1)</v>
      </c>
      <c r="O3829" s="217" t="str">
        <f t="shared" si="179"/>
        <v>CO-DC-11001</v>
      </c>
      <c r="P3829" s="217">
        <f>+'PAA CONSOLIDADO'!V3832</f>
        <v>0</v>
      </c>
      <c r="Q3829" s="217">
        <f>+'PAA CONSOLIDADO'!X3832</f>
        <v>0</v>
      </c>
      <c r="R3829" s="217">
        <f>+'PAA CONSOLIDADO'!Y3832</f>
        <v>0</v>
      </c>
    </row>
    <row r="3830" spans="1:18" s="217" customFormat="1" x14ac:dyDescent="0.25">
      <c r="A3830" s="211">
        <f>+'PAA CONSOLIDADO'!C3833</f>
        <v>0</v>
      </c>
      <c r="B3830" s="211">
        <f>+'PAA CONSOLIDADO'!I3833</f>
        <v>0</v>
      </c>
      <c r="C3830" s="217" t="str">
        <f>+CONCATENATE('PAA CONSOLIDADO'!A3833,"-",'PAA CONSOLIDADO'!D3833,"-",'PAA CONSOLIDADO'!K3833)</f>
        <v>--</v>
      </c>
      <c r="D3830" s="217" t="e">
        <f>+VLOOKUP('PAA CONSOLIDADO'!L3833,LISTAS!$D$4:$E$15,2,0)</f>
        <v>#N/A</v>
      </c>
      <c r="E3830" s="217" t="e">
        <f>+VLOOKUP('PAA CONSOLIDADO'!M3833,LISTAS!$D$4:$E$15,2,0)</f>
        <v>#N/A</v>
      </c>
      <c r="F3830" s="217">
        <f>+'PAA CONSOLIDADO'!O3833</f>
        <v>0</v>
      </c>
      <c r="G3830" s="217">
        <f t="shared" si="177"/>
        <v>1</v>
      </c>
      <c r="H3830" s="217" t="e">
        <f>+VLOOKUP('PAA CONSOLIDADO'!P3833,LISTAS!$B$4:$C$17,2,0)</f>
        <v>#N/A</v>
      </c>
      <c r="I3830" s="217" t="e">
        <f>+VLOOKUP('PAA CONSOLIDADO'!Q3833,LISTAS!$B$22:$C$25,2,0)</f>
        <v>#N/A</v>
      </c>
      <c r="J3830" s="219">
        <f>'PAA CONSOLIDADO'!R3833</f>
        <v>0</v>
      </c>
      <c r="K3830" s="219">
        <f>+'PAA CONSOLIDADO'!S3833</f>
        <v>0</v>
      </c>
      <c r="L3830" s="217" t="e">
        <f>+VLOOKUP('PAA CONSOLIDADO'!T3833,LISTAS!$B$29:$C$31,2,0)</f>
        <v>#N/A</v>
      </c>
      <c r="M3830" s="217" t="e">
        <f>+VLOOKUP('PAA CONSOLIDADO'!U3833,LISTAS!$B$36:$C$39,2,0)</f>
        <v>#N/A</v>
      </c>
      <c r="N3830" s="217" t="str">
        <f t="shared" si="178"/>
        <v>Unidad de Contratación (1)</v>
      </c>
      <c r="O3830" s="217" t="str">
        <f t="shared" si="179"/>
        <v>CO-DC-11001</v>
      </c>
      <c r="P3830" s="217">
        <f>+'PAA CONSOLIDADO'!V3833</f>
        <v>0</v>
      </c>
      <c r="Q3830" s="217">
        <f>+'PAA CONSOLIDADO'!X3833</f>
        <v>0</v>
      </c>
      <c r="R3830" s="217">
        <f>+'PAA CONSOLIDADO'!Y3833</f>
        <v>0</v>
      </c>
    </row>
    <row r="3831" spans="1:18" s="217" customFormat="1" x14ac:dyDescent="0.25">
      <c r="A3831" s="211">
        <f>+'PAA CONSOLIDADO'!C3834</f>
        <v>0</v>
      </c>
      <c r="B3831" s="211">
        <f>+'PAA CONSOLIDADO'!I3834</f>
        <v>0</v>
      </c>
      <c r="C3831" s="217" t="str">
        <f>+CONCATENATE('PAA CONSOLIDADO'!A3834,"-",'PAA CONSOLIDADO'!D3834,"-",'PAA CONSOLIDADO'!K3834)</f>
        <v>--</v>
      </c>
      <c r="D3831" s="217" t="e">
        <f>+VLOOKUP('PAA CONSOLIDADO'!L3834,LISTAS!$D$4:$E$15,2,0)</f>
        <v>#N/A</v>
      </c>
      <c r="E3831" s="217" t="e">
        <f>+VLOOKUP('PAA CONSOLIDADO'!M3834,LISTAS!$D$4:$E$15,2,0)</f>
        <v>#N/A</v>
      </c>
      <c r="F3831" s="217">
        <f>+'PAA CONSOLIDADO'!O3834</f>
        <v>0</v>
      </c>
      <c r="G3831" s="217">
        <f t="shared" si="177"/>
        <v>1</v>
      </c>
      <c r="H3831" s="217" t="e">
        <f>+VLOOKUP('PAA CONSOLIDADO'!P3834,LISTAS!$B$4:$C$17,2,0)</f>
        <v>#N/A</v>
      </c>
      <c r="I3831" s="217" t="e">
        <f>+VLOOKUP('PAA CONSOLIDADO'!Q3834,LISTAS!$B$22:$C$25,2,0)</f>
        <v>#N/A</v>
      </c>
      <c r="J3831" s="219">
        <f>'PAA CONSOLIDADO'!R3834</f>
        <v>0</v>
      </c>
      <c r="K3831" s="219">
        <f>+'PAA CONSOLIDADO'!S3834</f>
        <v>0</v>
      </c>
      <c r="L3831" s="217" t="e">
        <f>+VLOOKUP('PAA CONSOLIDADO'!T3834,LISTAS!$B$29:$C$31,2,0)</f>
        <v>#N/A</v>
      </c>
      <c r="M3831" s="217" t="e">
        <f>+VLOOKUP('PAA CONSOLIDADO'!U3834,LISTAS!$B$36:$C$39,2,0)</f>
        <v>#N/A</v>
      </c>
      <c r="N3831" s="217" t="str">
        <f t="shared" si="178"/>
        <v>Unidad de Contratación (1)</v>
      </c>
      <c r="O3831" s="217" t="str">
        <f t="shared" si="179"/>
        <v>CO-DC-11001</v>
      </c>
      <c r="P3831" s="217">
        <f>+'PAA CONSOLIDADO'!V3834</f>
        <v>0</v>
      </c>
      <c r="Q3831" s="217">
        <f>+'PAA CONSOLIDADO'!X3834</f>
        <v>0</v>
      </c>
      <c r="R3831" s="217">
        <f>+'PAA CONSOLIDADO'!Y3834</f>
        <v>0</v>
      </c>
    </row>
    <row r="3832" spans="1:18" s="217" customFormat="1" x14ac:dyDescent="0.25">
      <c r="A3832" s="211">
        <f>+'PAA CONSOLIDADO'!C3835</f>
        <v>0</v>
      </c>
      <c r="B3832" s="211">
        <f>+'PAA CONSOLIDADO'!I3835</f>
        <v>0</v>
      </c>
      <c r="C3832" s="217" t="str">
        <f>+CONCATENATE('PAA CONSOLIDADO'!A3835,"-",'PAA CONSOLIDADO'!D3835,"-",'PAA CONSOLIDADO'!K3835)</f>
        <v>--</v>
      </c>
      <c r="D3832" s="217" t="e">
        <f>+VLOOKUP('PAA CONSOLIDADO'!L3835,LISTAS!$D$4:$E$15,2,0)</f>
        <v>#N/A</v>
      </c>
      <c r="E3832" s="217" t="e">
        <f>+VLOOKUP('PAA CONSOLIDADO'!M3835,LISTAS!$D$4:$E$15,2,0)</f>
        <v>#N/A</v>
      </c>
      <c r="F3832" s="217">
        <f>+'PAA CONSOLIDADO'!O3835</f>
        <v>0</v>
      </c>
      <c r="G3832" s="217">
        <f t="shared" si="177"/>
        <v>1</v>
      </c>
      <c r="H3832" s="217" t="e">
        <f>+VLOOKUP('PAA CONSOLIDADO'!P3835,LISTAS!$B$4:$C$17,2,0)</f>
        <v>#N/A</v>
      </c>
      <c r="I3832" s="217" t="e">
        <f>+VLOOKUP('PAA CONSOLIDADO'!Q3835,LISTAS!$B$22:$C$25,2,0)</f>
        <v>#N/A</v>
      </c>
      <c r="J3832" s="219">
        <f>'PAA CONSOLIDADO'!R3835</f>
        <v>0</v>
      </c>
      <c r="K3832" s="219">
        <f>+'PAA CONSOLIDADO'!S3835</f>
        <v>0</v>
      </c>
      <c r="L3832" s="217" t="e">
        <f>+VLOOKUP('PAA CONSOLIDADO'!T3835,LISTAS!$B$29:$C$31,2,0)</f>
        <v>#N/A</v>
      </c>
      <c r="M3832" s="217" t="e">
        <f>+VLOOKUP('PAA CONSOLIDADO'!U3835,LISTAS!$B$36:$C$39,2,0)</f>
        <v>#N/A</v>
      </c>
      <c r="N3832" s="217" t="str">
        <f t="shared" si="178"/>
        <v>Unidad de Contratación (1)</v>
      </c>
      <c r="O3832" s="217" t="str">
        <f t="shared" si="179"/>
        <v>CO-DC-11001</v>
      </c>
      <c r="P3832" s="217">
        <f>+'PAA CONSOLIDADO'!V3835</f>
        <v>0</v>
      </c>
      <c r="Q3832" s="217">
        <f>+'PAA CONSOLIDADO'!X3835</f>
        <v>0</v>
      </c>
      <c r="R3832" s="217">
        <f>+'PAA CONSOLIDADO'!Y3835</f>
        <v>0</v>
      </c>
    </row>
    <row r="3833" spans="1:18" s="217" customFormat="1" x14ac:dyDescent="0.25">
      <c r="A3833" s="211">
        <f>+'PAA CONSOLIDADO'!C3836</f>
        <v>0</v>
      </c>
      <c r="B3833" s="211">
        <f>+'PAA CONSOLIDADO'!I3836</f>
        <v>0</v>
      </c>
      <c r="C3833" s="217" t="str">
        <f>+CONCATENATE('PAA CONSOLIDADO'!A3836,"-",'PAA CONSOLIDADO'!D3836,"-",'PAA CONSOLIDADO'!K3836)</f>
        <v>--</v>
      </c>
      <c r="D3833" s="217" t="e">
        <f>+VLOOKUP('PAA CONSOLIDADO'!L3836,LISTAS!$D$4:$E$15,2,0)</f>
        <v>#N/A</v>
      </c>
      <c r="E3833" s="217" t="e">
        <f>+VLOOKUP('PAA CONSOLIDADO'!M3836,LISTAS!$D$4:$E$15,2,0)</f>
        <v>#N/A</v>
      </c>
      <c r="F3833" s="217">
        <f>+'PAA CONSOLIDADO'!O3836</f>
        <v>0</v>
      </c>
      <c r="G3833" s="217">
        <f t="shared" si="177"/>
        <v>1</v>
      </c>
      <c r="H3833" s="217" t="e">
        <f>+VLOOKUP('PAA CONSOLIDADO'!P3836,LISTAS!$B$4:$C$17,2,0)</f>
        <v>#N/A</v>
      </c>
      <c r="I3833" s="217" t="e">
        <f>+VLOOKUP('PAA CONSOLIDADO'!Q3836,LISTAS!$B$22:$C$25,2,0)</f>
        <v>#N/A</v>
      </c>
      <c r="J3833" s="219">
        <f>'PAA CONSOLIDADO'!R3836</f>
        <v>0</v>
      </c>
      <c r="K3833" s="219">
        <f>+'PAA CONSOLIDADO'!S3836</f>
        <v>0</v>
      </c>
      <c r="L3833" s="217" t="e">
        <f>+VLOOKUP('PAA CONSOLIDADO'!T3836,LISTAS!$B$29:$C$31,2,0)</f>
        <v>#N/A</v>
      </c>
      <c r="M3833" s="217" t="e">
        <f>+VLOOKUP('PAA CONSOLIDADO'!U3836,LISTAS!$B$36:$C$39,2,0)</f>
        <v>#N/A</v>
      </c>
      <c r="N3833" s="217" t="str">
        <f t="shared" si="178"/>
        <v>Unidad de Contratación (1)</v>
      </c>
      <c r="O3833" s="217" t="str">
        <f t="shared" si="179"/>
        <v>CO-DC-11001</v>
      </c>
      <c r="P3833" s="217">
        <f>+'PAA CONSOLIDADO'!V3836</f>
        <v>0</v>
      </c>
      <c r="Q3833" s="217">
        <f>+'PAA CONSOLIDADO'!X3836</f>
        <v>0</v>
      </c>
      <c r="R3833" s="217">
        <f>+'PAA CONSOLIDADO'!Y3836</f>
        <v>0</v>
      </c>
    </row>
    <row r="3834" spans="1:18" s="217" customFormat="1" x14ac:dyDescent="0.25">
      <c r="A3834" s="211">
        <f>+'PAA CONSOLIDADO'!C3837</f>
        <v>0</v>
      </c>
      <c r="B3834" s="211">
        <f>+'PAA CONSOLIDADO'!I3837</f>
        <v>0</v>
      </c>
      <c r="C3834" s="217" t="str">
        <f>+CONCATENATE('PAA CONSOLIDADO'!A3837,"-",'PAA CONSOLIDADO'!D3837,"-",'PAA CONSOLIDADO'!K3837)</f>
        <v>--</v>
      </c>
      <c r="D3834" s="217" t="e">
        <f>+VLOOKUP('PAA CONSOLIDADO'!L3837,LISTAS!$D$4:$E$15,2,0)</f>
        <v>#N/A</v>
      </c>
      <c r="E3834" s="217" t="e">
        <f>+VLOOKUP('PAA CONSOLIDADO'!M3837,LISTAS!$D$4:$E$15,2,0)</f>
        <v>#N/A</v>
      </c>
      <c r="F3834" s="217">
        <f>+'PAA CONSOLIDADO'!O3837</f>
        <v>0</v>
      </c>
      <c r="G3834" s="217">
        <f t="shared" si="177"/>
        <v>1</v>
      </c>
      <c r="H3834" s="217" t="e">
        <f>+VLOOKUP('PAA CONSOLIDADO'!P3837,LISTAS!$B$4:$C$17,2,0)</f>
        <v>#N/A</v>
      </c>
      <c r="I3834" s="217" t="e">
        <f>+VLOOKUP('PAA CONSOLIDADO'!Q3837,LISTAS!$B$22:$C$25,2,0)</f>
        <v>#N/A</v>
      </c>
      <c r="J3834" s="219">
        <f>'PAA CONSOLIDADO'!R3837</f>
        <v>0</v>
      </c>
      <c r="K3834" s="219">
        <f>+'PAA CONSOLIDADO'!S3837</f>
        <v>0</v>
      </c>
      <c r="L3834" s="217" t="e">
        <f>+VLOOKUP('PAA CONSOLIDADO'!T3837,LISTAS!$B$29:$C$31,2,0)</f>
        <v>#N/A</v>
      </c>
      <c r="M3834" s="217" t="e">
        <f>+VLOOKUP('PAA CONSOLIDADO'!U3837,LISTAS!$B$36:$C$39,2,0)</f>
        <v>#N/A</v>
      </c>
      <c r="N3834" s="217" t="str">
        <f t="shared" si="178"/>
        <v>Unidad de Contratación (1)</v>
      </c>
      <c r="O3834" s="217" t="str">
        <f t="shared" si="179"/>
        <v>CO-DC-11001</v>
      </c>
      <c r="P3834" s="217">
        <f>+'PAA CONSOLIDADO'!V3837</f>
        <v>0</v>
      </c>
      <c r="Q3834" s="217">
        <f>+'PAA CONSOLIDADO'!X3837</f>
        <v>0</v>
      </c>
      <c r="R3834" s="217">
        <f>+'PAA CONSOLIDADO'!Y3837</f>
        <v>0</v>
      </c>
    </row>
    <row r="3835" spans="1:18" s="217" customFormat="1" x14ac:dyDescent="0.25">
      <c r="A3835" s="211">
        <f>+'PAA CONSOLIDADO'!C3838</f>
        <v>0</v>
      </c>
      <c r="B3835" s="211">
        <f>+'PAA CONSOLIDADO'!I3838</f>
        <v>0</v>
      </c>
      <c r="C3835" s="217" t="str">
        <f>+CONCATENATE('PAA CONSOLIDADO'!A3838,"-",'PAA CONSOLIDADO'!D3838,"-",'PAA CONSOLIDADO'!K3838)</f>
        <v>--</v>
      </c>
      <c r="D3835" s="217" t="e">
        <f>+VLOOKUP('PAA CONSOLIDADO'!L3838,LISTAS!$D$4:$E$15,2,0)</f>
        <v>#N/A</v>
      </c>
      <c r="E3835" s="217" t="e">
        <f>+VLOOKUP('PAA CONSOLIDADO'!M3838,LISTAS!$D$4:$E$15,2,0)</f>
        <v>#N/A</v>
      </c>
      <c r="F3835" s="217">
        <f>+'PAA CONSOLIDADO'!O3838</f>
        <v>0</v>
      </c>
      <c r="G3835" s="217">
        <f t="shared" si="177"/>
        <v>1</v>
      </c>
      <c r="H3835" s="217" t="e">
        <f>+VLOOKUP('PAA CONSOLIDADO'!P3838,LISTAS!$B$4:$C$17,2,0)</f>
        <v>#N/A</v>
      </c>
      <c r="I3835" s="217" t="e">
        <f>+VLOOKUP('PAA CONSOLIDADO'!Q3838,LISTAS!$B$22:$C$25,2,0)</f>
        <v>#N/A</v>
      </c>
      <c r="J3835" s="219">
        <f>'PAA CONSOLIDADO'!R3838</f>
        <v>0</v>
      </c>
      <c r="K3835" s="219">
        <f>+'PAA CONSOLIDADO'!S3838</f>
        <v>0</v>
      </c>
      <c r="L3835" s="217" t="e">
        <f>+VLOOKUP('PAA CONSOLIDADO'!T3838,LISTAS!$B$29:$C$31,2,0)</f>
        <v>#N/A</v>
      </c>
      <c r="M3835" s="217" t="e">
        <f>+VLOOKUP('PAA CONSOLIDADO'!U3838,LISTAS!$B$36:$C$39,2,0)</f>
        <v>#N/A</v>
      </c>
      <c r="N3835" s="217" t="str">
        <f t="shared" si="178"/>
        <v>Unidad de Contratación (1)</v>
      </c>
      <c r="O3835" s="217" t="str">
        <f t="shared" si="179"/>
        <v>CO-DC-11001</v>
      </c>
      <c r="P3835" s="217">
        <f>+'PAA CONSOLIDADO'!V3838</f>
        <v>0</v>
      </c>
      <c r="Q3835" s="217">
        <f>+'PAA CONSOLIDADO'!X3838</f>
        <v>0</v>
      </c>
      <c r="R3835" s="217">
        <f>+'PAA CONSOLIDADO'!Y3838</f>
        <v>0</v>
      </c>
    </row>
    <row r="3836" spans="1:18" s="217" customFormat="1" x14ac:dyDescent="0.25">
      <c r="A3836" s="211">
        <f>+'PAA CONSOLIDADO'!C3839</f>
        <v>0</v>
      </c>
      <c r="B3836" s="211">
        <f>+'PAA CONSOLIDADO'!I3839</f>
        <v>0</v>
      </c>
      <c r="C3836" s="217" t="str">
        <f>+CONCATENATE('PAA CONSOLIDADO'!A3839,"-",'PAA CONSOLIDADO'!D3839,"-",'PAA CONSOLIDADO'!K3839)</f>
        <v>--</v>
      </c>
      <c r="D3836" s="217" t="e">
        <f>+VLOOKUP('PAA CONSOLIDADO'!L3839,LISTAS!$D$4:$E$15,2,0)</f>
        <v>#N/A</v>
      </c>
      <c r="E3836" s="217" t="e">
        <f>+VLOOKUP('PAA CONSOLIDADO'!M3839,LISTAS!$D$4:$E$15,2,0)</f>
        <v>#N/A</v>
      </c>
      <c r="F3836" s="217">
        <f>+'PAA CONSOLIDADO'!O3839</f>
        <v>0</v>
      </c>
      <c r="G3836" s="217">
        <f t="shared" si="177"/>
        <v>1</v>
      </c>
      <c r="H3836" s="217" t="e">
        <f>+VLOOKUP('PAA CONSOLIDADO'!P3839,LISTAS!$B$4:$C$17,2,0)</f>
        <v>#N/A</v>
      </c>
      <c r="I3836" s="217" t="e">
        <f>+VLOOKUP('PAA CONSOLIDADO'!Q3839,LISTAS!$B$22:$C$25,2,0)</f>
        <v>#N/A</v>
      </c>
      <c r="J3836" s="219">
        <f>'PAA CONSOLIDADO'!R3839</f>
        <v>0</v>
      </c>
      <c r="K3836" s="219">
        <f>+'PAA CONSOLIDADO'!S3839</f>
        <v>0</v>
      </c>
      <c r="L3836" s="217" t="e">
        <f>+VLOOKUP('PAA CONSOLIDADO'!T3839,LISTAS!$B$29:$C$31,2,0)</f>
        <v>#N/A</v>
      </c>
      <c r="M3836" s="217" t="e">
        <f>+VLOOKUP('PAA CONSOLIDADO'!U3839,LISTAS!$B$36:$C$39,2,0)</f>
        <v>#N/A</v>
      </c>
      <c r="N3836" s="217" t="str">
        <f t="shared" si="178"/>
        <v>Unidad de Contratación (1)</v>
      </c>
      <c r="O3836" s="217" t="str">
        <f t="shared" si="179"/>
        <v>CO-DC-11001</v>
      </c>
      <c r="P3836" s="217">
        <f>+'PAA CONSOLIDADO'!V3839</f>
        <v>0</v>
      </c>
      <c r="Q3836" s="217">
        <f>+'PAA CONSOLIDADO'!X3839</f>
        <v>0</v>
      </c>
      <c r="R3836" s="217">
        <f>+'PAA CONSOLIDADO'!Y3839</f>
        <v>0</v>
      </c>
    </row>
    <row r="3837" spans="1:18" s="217" customFormat="1" x14ac:dyDescent="0.25">
      <c r="A3837" s="211">
        <f>+'PAA CONSOLIDADO'!C3840</f>
        <v>0</v>
      </c>
      <c r="B3837" s="211">
        <f>+'PAA CONSOLIDADO'!I3840</f>
        <v>0</v>
      </c>
      <c r="C3837" s="217" t="str">
        <f>+CONCATENATE('PAA CONSOLIDADO'!A3840,"-",'PAA CONSOLIDADO'!D3840,"-",'PAA CONSOLIDADO'!K3840)</f>
        <v>--</v>
      </c>
      <c r="D3837" s="217" t="e">
        <f>+VLOOKUP('PAA CONSOLIDADO'!L3840,LISTAS!$D$4:$E$15,2,0)</f>
        <v>#N/A</v>
      </c>
      <c r="E3837" s="217" t="e">
        <f>+VLOOKUP('PAA CONSOLIDADO'!M3840,LISTAS!$D$4:$E$15,2,0)</f>
        <v>#N/A</v>
      </c>
      <c r="F3837" s="217">
        <f>+'PAA CONSOLIDADO'!O3840</f>
        <v>0</v>
      </c>
      <c r="G3837" s="217">
        <f t="shared" si="177"/>
        <v>1</v>
      </c>
      <c r="H3837" s="217" t="e">
        <f>+VLOOKUP('PAA CONSOLIDADO'!P3840,LISTAS!$B$4:$C$17,2,0)</f>
        <v>#N/A</v>
      </c>
      <c r="I3837" s="217" t="e">
        <f>+VLOOKUP('PAA CONSOLIDADO'!Q3840,LISTAS!$B$22:$C$25,2,0)</f>
        <v>#N/A</v>
      </c>
      <c r="J3837" s="219">
        <f>'PAA CONSOLIDADO'!R3840</f>
        <v>0</v>
      </c>
      <c r="K3837" s="219">
        <f>+'PAA CONSOLIDADO'!S3840</f>
        <v>0</v>
      </c>
      <c r="L3837" s="217" t="e">
        <f>+VLOOKUP('PAA CONSOLIDADO'!T3840,LISTAS!$B$29:$C$31,2,0)</f>
        <v>#N/A</v>
      </c>
      <c r="M3837" s="217" t="e">
        <f>+VLOOKUP('PAA CONSOLIDADO'!U3840,LISTAS!$B$36:$C$39,2,0)</f>
        <v>#N/A</v>
      </c>
      <c r="N3837" s="217" t="str">
        <f t="shared" si="178"/>
        <v>Unidad de Contratación (1)</v>
      </c>
      <c r="O3837" s="217" t="str">
        <f t="shared" si="179"/>
        <v>CO-DC-11001</v>
      </c>
      <c r="P3837" s="217">
        <f>+'PAA CONSOLIDADO'!V3840</f>
        <v>0</v>
      </c>
      <c r="Q3837" s="217">
        <f>+'PAA CONSOLIDADO'!X3840</f>
        <v>0</v>
      </c>
      <c r="R3837" s="217">
        <f>+'PAA CONSOLIDADO'!Y3840</f>
        <v>0</v>
      </c>
    </row>
    <row r="3838" spans="1:18" s="217" customFormat="1" x14ac:dyDescent="0.25">
      <c r="A3838" s="211">
        <f>+'PAA CONSOLIDADO'!C3841</f>
        <v>0</v>
      </c>
      <c r="B3838" s="211">
        <f>+'PAA CONSOLIDADO'!I3841</f>
        <v>0</v>
      </c>
      <c r="C3838" s="217" t="str">
        <f>+CONCATENATE('PAA CONSOLIDADO'!A3841,"-",'PAA CONSOLIDADO'!D3841,"-",'PAA CONSOLIDADO'!K3841)</f>
        <v>--</v>
      </c>
      <c r="D3838" s="217" t="e">
        <f>+VLOOKUP('PAA CONSOLIDADO'!L3841,LISTAS!$D$4:$E$15,2,0)</f>
        <v>#N/A</v>
      </c>
      <c r="E3838" s="217" t="e">
        <f>+VLOOKUP('PAA CONSOLIDADO'!M3841,LISTAS!$D$4:$E$15,2,0)</f>
        <v>#N/A</v>
      </c>
      <c r="F3838" s="217">
        <f>+'PAA CONSOLIDADO'!O3841</f>
        <v>0</v>
      </c>
      <c r="G3838" s="217">
        <f t="shared" si="177"/>
        <v>1</v>
      </c>
      <c r="H3838" s="217" t="e">
        <f>+VLOOKUP('PAA CONSOLIDADO'!P3841,LISTAS!$B$4:$C$17,2,0)</f>
        <v>#N/A</v>
      </c>
      <c r="I3838" s="217" t="e">
        <f>+VLOOKUP('PAA CONSOLIDADO'!Q3841,LISTAS!$B$22:$C$25,2,0)</f>
        <v>#N/A</v>
      </c>
      <c r="J3838" s="219">
        <f>'PAA CONSOLIDADO'!R3841</f>
        <v>0</v>
      </c>
      <c r="K3838" s="219">
        <f>+'PAA CONSOLIDADO'!S3841</f>
        <v>0</v>
      </c>
      <c r="L3838" s="217" t="e">
        <f>+VLOOKUP('PAA CONSOLIDADO'!T3841,LISTAS!$B$29:$C$31,2,0)</f>
        <v>#N/A</v>
      </c>
      <c r="M3838" s="217" t="e">
        <f>+VLOOKUP('PAA CONSOLIDADO'!U3841,LISTAS!$B$36:$C$39,2,0)</f>
        <v>#N/A</v>
      </c>
      <c r="N3838" s="217" t="str">
        <f t="shared" si="178"/>
        <v>Unidad de Contratación (1)</v>
      </c>
      <c r="O3838" s="217" t="str">
        <f t="shared" si="179"/>
        <v>CO-DC-11001</v>
      </c>
      <c r="P3838" s="217">
        <f>+'PAA CONSOLIDADO'!V3841</f>
        <v>0</v>
      </c>
      <c r="Q3838" s="217">
        <f>+'PAA CONSOLIDADO'!X3841</f>
        <v>0</v>
      </c>
      <c r="R3838" s="217">
        <f>+'PAA CONSOLIDADO'!Y3841</f>
        <v>0</v>
      </c>
    </row>
    <row r="3839" spans="1:18" s="217" customFormat="1" x14ac:dyDescent="0.25">
      <c r="A3839" s="211">
        <f>+'PAA CONSOLIDADO'!C3842</f>
        <v>0</v>
      </c>
      <c r="B3839" s="211">
        <f>+'PAA CONSOLIDADO'!I3842</f>
        <v>0</v>
      </c>
      <c r="C3839" s="217" t="str">
        <f>+CONCATENATE('PAA CONSOLIDADO'!A3842,"-",'PAA CONSOLIDADO'!D3842,"-",'PAA CONSOLIDADO'!K3842)</f>
        <v>--</v>
      </c>
      <c r="D3839" s="217" t="e">
        <f>+VLOOKUP('PAA CONSOLIDADO'!L3842,LISTAS!$D$4:$E$15,2,0)</f>
        <v>#N/A</v>
      </c>
      <c r="E3839" s="217" t="e">
        <f>+VLOOKUP('PAA CONSOLIDADO'!M3842,LISTAS!$D$4:$E$15,2,0)</f>
        <v>#N/A</v>
      </c>
      <c r="F3839" s="217">
        <f>+'PAA CONSOLIDADO'!O3842</f>
        <v>0</v>
      </c>
      <c r="G3839" s="217">
        <f t="shared" si="177"/>
        <v>1</v>
      </c>
      <c r="H3839" s="217" t="e">
        <f>+VLOOKUP('PAA CONSOLIDADO'!P3842,LISTAS!$B$4:$C$17,2,0)</f>
        <v>#N/A</v>
      </c>
      <c r="I3839" s="217" t="e">
        <f>+VLOOKUP('PAA CONSOLIDADO'!Q3842,LISTAS!$B$22:$C$25,2,0)</f>
        <v>#N/A</v>
      </c>
      <c r="J3839" s="219">
        <f>'PAA CONSOLIDADO'!R3842</f>
        <v>0</v>
      </c>
      <c r="K3839" s="219">
        <f>+'PAA CONSOLIDADO'!S3842</f>
        <v>0</v>
      </c>
      <c r="L3839" s="217" t="e">
        <f>+VLOOKUP('PAA CONSOLIDADO'!T3842,LISTAS!$B$29:$C$31,2,0)</f>
        <v>#N/A</v>
      </c>
      <c r="M3839" s="217" t="e">
        <f>+VLOOKUP('PAA CONSOLIDADO'!U3842,LISTAS!$B$36:$C$39,2,0)</f>
        <v>#N/A</v>
      </c>
      <c r="N3839" s="217" t="str">
        <f t="shared" si="178"/>
        <v>Unidad de Contratación (1)</v>
      </c>
      <c r="O3839" s="217" t="str">
        <f t="shared" si="179"/>
        <v>CO-DC-11001</v>
      </c>
      <c r="P3839" s="217">
        <f>+'PAA CONSOLIDADO'!V3842</f>
        <v>0</v>
      </c>
      <c r="Q3839" s="217">
        <f>+'PAA CONSOLIDADO'!X3842</f>
        <v>0</v>
      </c>
      <c r="R3839" s="217">
        <f>+'PAA CONSOLIDADO'!Y3842</f>
        <v>0</v>
      </c>
    </row>
    <row r="3840" spans="1:18" s="217" customFormat="1" x14ac:dyDescent="0.25">
      <c r="A3840" s="211">
        <f>+'PAA CONSOLIDADO'!C3843</f>
        <v>0</v>
      </c>
      <c r="B3840" s="211">
        <f>+'PAA CONSOLIDADO'!I3843</f>
        <v>0</v>
      </c>
      <c r="C3840" s="217" t="str">
        <f>+CONCATENATE('PAA CONSOLIDADO'!A3843,"-",'PAA CONSOLIDADO'!D3843,"-",'PAA CONSOLIDADO'!K3843)</f>
        <v>--</v>
      </c>
      <c r="D3840" s="217" t="e">
        <f>+VLOOKUP('PAA CONSOLIDADO'!L3843,LISTAS!$D$4:$E$15,2,0)</f>
        <v>#N/A</v>
      </c>
      <c r="E3840" s="217" t="e">
        <f>+VLOOKUP('PAA CONSOLIDADO'!M3843,LISTAS!$D$4:$E$15,2,0)</f>
        <v>#N/A</v>
      </c>
      <c r="F3840" s="217">
        <f>+'PAA CONSOLIDADO'!O3843</f>
        <v>0</v>
      </c>
      <c r="G3840" s="217">
        <f t="shared" si="177"/>
        <v>1</v>
      </c>
      <c r="H3840" s="217" t="e">
        <f>+VLOOKUP('PAA CONSOLIDADO'!P3843,LISTAS!$B$4:$C$17,2,0)</f>
        <v>#N/A</v>
      </c>
      <c r="I3840" s="217" t="e">
        <f>+VLOOKUP('PAA CONSOLIDADO'!Q3843,LISTAS!$B$22:$C$25,2,0)</f>
        <v>#N/A</v>
      </c>
      <c r="J3840" s="219">
        <f>'PAA CONSOLIDADO'!R3843</f>
        <v>0</v>
      </c>
      <c r="K3840" s="219">
        <f>+'PAA CONSOLIDADO'!S3843</f>
        <v>0</v>
      </c>
      <c r="L3840" s="217" t="e">
        <f>+VLOOKUP('PAA CONSOLIDADO'!T3843,LISTAS!$B$29:$C$31,2,0)</f>
        <v>#N/A</v>
      </c>
      <c r="M3840" s="217" t="e">
        <f>+VLOOKUP('PAA CONSOLIDADO'!U3843,LISTAS!$B$36:$C$39,2,0)</f>
        <v>#N/A</v>
      </c>
      <c r="N3840" s="217" t="str">
        <f t="shared" si="178"/>
        <v>Unidad de Contratación (1)</v>
      </c>
      <c r="O3840" s="217" t="str">
        <f t="shared" si="179"/>
        <v>CO-DC-11001</v>
      </c>
      <c r="P3840" s="217">
        <f>+'PAA CONSOLIDADO'!V3843</f>
        <v>0</v>
      </c>
      <c r="Q3840" s="217">
        <f>+'PAA CONSOLIDADO'!X3843</f>
        <v>0</v>
      </c>
      <c r="R3840" s="217">
        <f>+'PAA CONSOLIDADO'!Y3843</f>
        <v>0</v>
      </c>
    </row>
    <row r="3841" spans="1:18" s="217" customFormat="1" x14ac:dyDescent="0.25">
      <c r="A3841" s="211">
        <f>+'PAA CONSOLIDADO'!C3844</f>
        <v>0</v>
      </c>
      <c r="B3841" s="211">
        <f>+'PAA CONSOLIDADO'!I3844</f>
        <v>0</v>
      </c>
      <c r="C3841" s="217" t="str">
        <f>+CONCATENATE('PAA CONSOLIDADO'!A3844,"-",'PAA CONSOLIDADO'!D3844,"-",'PAA CONSOLIDADO'!K3844)</f>
        <v>--</v>
      </c>
      <c r="D3841" s="217" t="e">
        <f>+VLOOKUP('PAA CONSOLIDADO'!L3844,LISTAS!$D$4:$E$15,2,0)</f>
        <v>#N/A</v>
      </c>
      <c r="E3841" s="217" t="e">
        <f>+VLOOKUP('PAA CONSOLIDADO'!M3844,LISTAS!$D$4:$E$15,2,0)</f>
        <v>#N/A</v>
      </c>
      <c r="F3841" s="217">
        <f>+'PAA CONSOLIDADO'!O3844</f>
        <v>0</v>
      </c>
      <c r="G3841" s="217">
        <f t="shared" si="177"/>
        <v>1</v>
      </c>
      <c r="H3841" s="217" t="e">
        <f>+VLOOKUP('PAA CONSOLIDADO'!P3844,LISTAS!$B$4:$C$17,2,0)</f>
        <v>#N/A</v>
      </c>
      <c r="I3841" s="217" t="e">
        <f>+VLOOKUP('PAA CONSOLIDADO'!Q3844,LISTAS!$B$22:$C$25,2,0)</f>
        <v>#N/A</v>
      </c>
      <c r="J3841" s="219">
        <f>'PAA CONSOLIDADO'!R3844</f>
        <v>0</v>
      </c>
      <c r="K3841" s="219">
        <f>+'PAA CONSOLIDADO'!S3844</f>
        <v>0</v>
      </c>
      <c r="L3841" s="217" t="e">
        <f>+VLOOKUP('PAA CONSOLIDADO'!T3844,LISTAS!$B$29:$C$31,2,0)</f>
        <v>#N/A</v>
      </c>
      <c r="M3841" s="217" t="e">
        <f>+VLOOKUP('PAA CONSOLIDADO'!U3844,LISTAS!$B$36:$C$39,2,0)</f>
        <v>#N/A</v>
      </c>
      <c r="N3841" s="217" t="str">
        <f t="shared" si="178"/>
        <v>Unidad de Contratación (1)</v>
      </c>
      <c r="O3841" s="217" t="str">
        <f t="shared" si="179"/>
        <v>CO-DC-11001</v>
      </c>
      <c r="P3841" s="217">
        <f>+'PAA CONSOLIDADO'!V3844</f>
        <v>0</v>
      </c>
      <c r="Q3841" s="217">
        <f>+'PAA CONSOLIDADO'!X3844</f>
        <v>0</v>
      </c>
      <c r="R3841" s="217">
        <f>+'PAA CONSOLIDADO'!Y3844</f>
        <v>0</v>
      </c>
    </row>
    <row r="3842" spans="1:18" s="217" customFormat="1" x14ac:dyDescent="0.25">
      <c r="A3842" s="211">
        <f>+'PAA CONSOLIDADO'!C3845</f>
        <v>0</v>
      </c>
      <c r="B3842" s="211">
        <f>+'PAA CONSOLIDADO'!I3845</f>
        <v>0</v>
      </c>
      <c r="C3842" s="217" t="str">
        <f>+CONCATENATE('PAA CONSOLIDADO'!A3845,"-",'PAA CONSOLIDADO'!D3845,"-",'PAA CONSOLIDADO'!K3845)</f>
        <v>--</v>
      </c>
      <c r="D3842" s="217" t="e">
        <f>+VLOOKUP('PAA CONSOLIDADO'!L3845,LISTAS!$D$4:$E$15,2,0)</f>
        <v>#N/A</v>
      </c>
      <c r="E3842" s="217" t="e">
        <f>+VLOOKUP('PAA CONSOLIDADO'!M3845,LISTAS!$D$4:$E$15,2,0)</f>
        <v>#N/A</v>
      </c>
      <c r="F3842" s="217">
        <f>+'PAA CONSOLIDADO'!O3845</f>
        <v>0</v>
      </c>
      <c r="G3842" s="217">
        <f t="shared" si="177"/>
        <v>1</v>
      </c>
      <c r="H3842" s="217" t="e">
        <f>+VLOOKUP('PAA CONSOLIDADO'!P3845,LISTAS!$B$4:$C$17,2,0)</f>
        <v>#N/A</v>
      </c>
      <c r="I3842" s="217" t="e">
        <f>+VLOOKUP('PAA CONSOLIDADO'!Q3845,LISTAS!$B$22:$C$25,2,0)</f>
        <v>#N/A</v>
      </c>
      <c r="J3842" s="219">
        <f>'PAA CONSOLIDADO'!R3845</f>
        <v>0</v>
      </c>
      <c r="K3842" s="219">
        <f>+'PAA CONSOLIDADO'!S3845</f>
        <v>0</v>
      </c>
      <c r="L3842" s="217" t="e">
        <f>+VLOOKUP('PAA CONSOLIDADO'!T3845,LISTAS!$B$29:$C$31,2,0)</f>
        <v>#N/A</v>
      </c>
      <c r="M3842" s="217" t="e">
        <f>+VLOOKUP('PAA CONSOLIDADO'!U3845,LISTAS!$B$36:$C$39,2,0)</f>
        <v>#N/A</v>
      </c>
      <c r="N3842" s="217" t="str">
        <f t="shared" si="178"/>
        <v>Unidad de Contratación (1)</v>
      </c>
      <c r="O3842" s="217" t="str">
        <f t="shared" si="179"/>
        <v>CO-DC-11001</v>
      </c>
      <c r="P3842" s="217">
        <f>+'PAA CONSOLIDADO'!V3845</f>
        <v>0</v>
      </c>
      <c r="Q3842" s="217">
        <f>+'PAA CONSOLIDADO'!X3845</f>
        <v>0</v>
      </c>
      <c r="R3842" s="217">
        <f>+'PAA CONSOLIDADO'!Y3845</f>
        <v>0</v>
      </c>
    </row>
    <row r="3843" spans="1:18" s="217" customFormat="1" x14ac:dyDescent="0.25">
      <c r="A3843" s="211">
        <f>+'PAA CONSOLIDADO'!C3846</f>
        <v>0</v>
      </c>
      <c r="B3843" s="211">
        <f>+'PAA CONSOLIDADO'!I3846</f>
        <v>0</v>
      </c>
      <c r="C3843" s="217" t="str">
        <f>+CONCATENATE('PAA CONSOLIDADO'!A3846,"-",'PAA CONSOLIDADO'!D3846,"-",'PAA CONSOLIDADO'!K3846)</f>
        <v>--</v>
      </c>
      <c r="D3843" s="217" t="e">
        <f>+VLOOKUP('PAA CONSOLIDADO'!L3846,LISTAS!$D$4:$E$15,2,0)</f>
        <v>#N/A</v>
      </c>
      <c r="E3843" s="217" t="e">
        <f>+VLOOKUP('PAA CONSOLIDADO'!M3846,LISTAS!$D$4:$E$15,2,0)</f>
        <v>#N/A</v>
      </c>
      <c r="F3843" s="217">
        <f>+'PAA CONSOLIDADO'!O3846</f>
        <v>0</v>
      </c>
      <c r="G3843" s="217">
        <f t="shared" si="177"/>
        <v>1</v>
      </c>
      <c r="H3843" s="217" t="e">
        <f>+VLOOKUP('PAA CONSOLIDADO'!P3846,LISTAS!$B$4:$C$17,2,0)</f>
        <v>#N/A</v>
      </c>
      <c r="I3843" s="217" t="e">
        <f>+VLOOKUP('PAA CONSOLIDADO'!Q3846,LISTAS!$B$22:$C$25,2,0)</f>
        <v>#N/A</v>
      </c>
      <c r="J3843" s="219">
        <f>'PAA CONSOLIDADO'!R3846</f>
        <v>0</v>
      </c>
      <c r="K3843" s="219">
        <f>+'PAA CONSOLIDADO'!S3846</f>
        <v>0</v>
      </c>
      <c r="L3843" s="217" t="e">
        <f>+VLOOKUP('PAA CONSOLIDADO'!T3846,LISTAS!$B$29:$C$31,2,0)</f>
        <v>#N/A</v>
      </c>
      <c r="M3843" s="217" t="e">
        <f>+VLOOKUP('PAA CONSOLIDADO'!U3846,LISTAS!$B$36:$C$39,2,0)</f>
        <v>#N/A</v>
      </c>
      <c r="N3843" s="217" t="str">
        <f t="shared" si="178"/>
        <v>Unidad de Contratación (1)</v>
      </c>
      <c r="O3843" s="217" t="str">
        <f t="shared" si="179"/>
        <v>CO-DC-11001</v>
      </c>
      <c r="P3843" s="217">
        <f>+'PAA CONSOLIDADO'!V3846</f>
        <v>0</v>
      </c>
      <c r="Q3843" s="217">
        <f>+'PAA CONSOLIDADO'!X3846</f>
        <v>0</v>
      </c>
      <c r="R3843" s="217">
        <f>+'PAA CONSOLIDADO'!Y3846</f>
        <v>0</v>
      </c>
    </row>
    <row r="3844" spans="1:18" s="217" customFormat="1" x14ac:dyDescent="0.25">
      <c r="A3844" s="211">
        <f>+'PAA CONSOLIDADO'!C3847</f>
        <v>0</v>
      </c>
      <c r="B3844" s="211">
        <f>+'PAA CONSOLIDADO'!I3847</f>
        <v>0</v>
      </c>
      <c r="C3844" s="217" t="str">
        <f>+CONCATENATE('PAA CONSOLIDADO'!A3847,"-",'PAA CONSOLIDADO'!D3847,"-",'PAA CONSOLIDADO'!K3847)</f>
        <v>--</v>
      </c>
      <c r="D3844" s="217" t="e">
        <f>+VLOOKUP('PAA CONSOLIDADO'!L3847,LISTAS!$D$4:$E$15,2,0)</f>
        <v>#N/A</v>
      </c>
      <c r="E3844" s="217" t="e">
        <f>+VLOOKUP('PAA CONSOLIDADO'!M3847,LISTAS!$D$4:$E$15,2,0)</f>
        <v>#N/A</v>
      </c>
      <c r="F3844" s="217">
        <f>+'PAA CONSOLIDADO'!O3847</f>
        <v>0</v>
      </c>
      <c r="G3844" s="217">
        <f t="shared" si="177"/>
        <v>1</v>
      </c>
      <c r="H3844" s="217" t="e">
        <f>+VLOOKUP('PAA CONSOLIDADO'!P3847,LISTAS!$B$4:$C$17,2,0)</f>
        <v>#N/A</v>
      </c>
      <c r="I3844" s="217" t="e">
        <f>+VLOOKUP('PAA CONSOLIDADO'!Q3847,LISTAS!$B$22:$C$25,2,0)</f>
        <v>#N/A</v>
      </c>
      <c r="J3844" s="219">
        <f>'PAA CONSOLIDADO'!R3847</f>
        <v>0</v>
      </c>
      <c r="K3844" s="219">
        <f>+'PAA CONSOLIDADO'!S3847</f>
        <v>0</v>
      </c>
      <c r="L3844" s="217" t="e">
        <f>+VLOOKUP('PAA CONSOLIDADO'!T3847,LISTAS!$B$29:$C$31,2,0)</f>
        <v>#N/A</v>
      </c>
      <c r="M3844" s="217" t="e">
        <f>+VLOOKUP('PAA CONSOLIDADO'!U3847,LISTAS!$B$36:$C$39,2,0)</f>
        <v>#N/A</v>
      </c>
      <c r="N3844" s="217" t="str">
        <f t="shared" si="178"/>
        <v>Unidad de Contratación (1)</v>
      </c>
      <c r="O3844" s="217" t="str">
        <f t="shared" si="179"/>
        <v>CO-DC-11001</v>
      </c>
      <c r="P3844" s="217">
        <f>+'PAA CONSOLIDADO'!V3847</f>
        <v>0</v>
      </c>
      <c r="Q3844" s="217">
        <f>+'PAA CONSOLIDADO'!X3847</f>
        <v>0</v>
      </c>
      <c r="R3844" s="217">
        <f>+'PAA CONSOLIDADO'!Y3847</f>
        <v>0</v>
      </c>
    </row>
    <row r="3845" spans="1:18" s="217" customFormat="1" x14ac:dyDescent="0.25">
      <c r="A3845" s="211">
        <f>+'PAA CONSOLIDADO'!C3848</f>
        <v>0</v>
      </c>
      <c r="B3845" s="211">
        <f>+'PAA CONSOLIDADO'!I3848</f>
        <v>0</v>
      </c>
      <c r="C3845" s="217" t="str">
        <f>+CONCATENATE('PAA CONSOLIDADO'!A3848,"-",'PAA CONSOLIDADO'!D3848,"-",'PAA CONSOLIDADO'!K3848)</f>
        <v>--</v>
      </c>
      <c r="D3845" s="217" t="e">
        <f>+VLOOKUP('PAA CONSOLIDADO'!L3848,LISTAS!$D$4:$E$15,2,0)</f>
        <v>#N/A</v>
      </c>
      <c r="E3845" s="217" t="e">
        <f>+VLOOKUP('PAA CONSOLIDADO'!M3848,LISTAS!$D$4:$E$15,2,0)</f>
        <v>#N/A</v>
      </c>
      <c r="F3845" s="217">
        <f>+'PAA CONSOLIDADO'!O3848</f>
        <v>0</v>
      </c>
      <c r="G3845" s="217">
        <f t="shared" ref="G3845:G3908" si="180">+IF(ISBLANK(B3845),"",1)</f>
        <v>1</v>
      </c>
      <c r="H3845" s="217" t="e">
        <f>+VLOOKUP('PAA CONSOLIDADO'!P3848,LISTAS!$B$4:$C$17,2,0)</f>
        <v>#N/A</v>
      </c>
      <c r="I3845" s="217" t="e">
        <f>+VLOOKUP('PAA CONSOLIDADO'!Q3848,LISTAS!$B$22:$C$25,2,0)</f>
        <v>#N/A</v>
      </c>
      <c r="J3845" s="219">
        <f>'PAA CONSOLIDADO'!R3848</f>
        <v>0</v>
      </c>
      <c r="K3845" s="219">
        <f>+'PAA CONSOLIDADO'!S3848</f>
        <v>0</v>
      </c>
      <c r="L3845" s="217" t="e">
        <f>+VLOOKUP('PAA CONSOLIDADO'!T3848,LISTAS!$B$29:$C$31,2,0)</f>
        <v>#N/A</v>
      </c>
      <c r="M3845" s="217" t="e">
        <f>+VLOOKUP('PAA CONSOLIDADO'!U3848,LISTAS!$B$36:$C$39,2,0)</f>
        <v>#N/A</v>
      </c>
      <c r="N3845" s="217" t="str">
        <f t="shared" ref="N3845:N3908" si="181">+IF(ISBLANK(B3845),"","Unidad de Contratación (1)")</f>
        <v>Unidad de Contratación (1)</v>
      </c>
      <c r="O3845" s="217" t="str">
        <f t="shared" ref="O3845:O3908" si="182">+IF(ISBLANK(B3845),"","CO-DC-11001")</f>
        <v>CO-DC-11001</v>
      </c>
      <c r="P3845" s="217">
        <f>+'PAA CONSOLIDADO'!V3848</f>
        <v>0</v>
      </c>
      <c r="Q3845" s="217">
        <f>+'PAA CONSOLIDADO'!X3848</f>
        <v>0</v>
      </c>
      <c r="R3845" s="217">
        <f>+'PAA CONSOLIDADO'!Y3848</f>
        <v>0</v>
      </c>
    </row>
    <row r="3846" spans="1:18" s="217" customFormat="1" x14ac:dyDescent="0.25">
      <c r="A3846" s="211">
        <f>+'PAA CONSOLIDADO'!C3849</f>
        <v>0</v>
      </c>
      <c r="B3846" s="211">
        <f>+'PAA CONSOLIDADO'!I3849</f>
        <v>0</v>
      </c>
      <c r="C3846" s="217" t="str">
        <f>+CONCATENATE('PAA CONSOLIDADO'!A3849,"-",'PAA CONSOLIDADO'!D3849,"-",'PAA CONSOLIDADO'!K3849)</f>
        <v>--</v>
      </c>
      <c r="D3846" s="217" t="e">
        <f>+VLOOKUP('PAA CONSOLIDADO'!L3849,LISTAS!$D$4:$E$15,2,0)</f>
        <v>#N/A</v>
      </c>
      <c r="E3846" s="217" t="e">
        <f>+VLOOKUP('PAA CONSOLIDADO'!M3849,LISTAS!$D$4:$E$15,2,0)</f>
        <v>#N/A</v>
      </c>
      <c r="F3846" s="217">
        <f>+'PAA CONSOLIDADO'!O3849</f>
        <v>0</v>
      </c>
      <c r="G3846" s="217">
        <f t="shared" si="180"/>
        <v>1</v>
      </c>
      <c r="H3846" s="217" t="e">
        <f>+VLOOKUP('PAA CONSOLIDADO'!P3849,LISTAS!$B$4:$C$17,2,0)</f>
        <v>#N/A</v>
      </c>
      <c r="I3846" s="217" t="e">
        <f>+VLOOKUP('PAA CONSOLIDADO'!Q3849,LISTAS!$B$22:$C$25,2,0)</f>
        <v>#N/A</v>
      </c>
      <c r="J3846" s="219">
        <f>'PAA CONSOLIDADO'!R3849</f>
        <v>0</v>
      </c>
      <c r="K3846" s="219">
        <f>+'PAA CONSOLIDADO'!S3849</f>
        <v>0</v>
      </c>
      <c r="L3846" s="217" t="e">
        <f>+VLOOKUP('PAA CONSOLIDADO'!T3849,LISTAS!$B$29:$C$31,2,0)</f>
        <v>#N/A</v>
      </c>
      <c r="M3846" s="217" t="e">
        <f>+VLOOKUP('PAA CONSOLIDADO'!U3849,LISTAS!$B$36:$C$39,2,0)</f>
        <v>#N/A</v>
      </c>
      <c r="N3846" s="217" t="str">
        <f t="shared" si="181"/>
        <v>Unidad de Contratación (1)</v>
      </c>
      <c r="O3846" s="217" t="str">
        <f t="shared" si="182"/>
        <v>CO-DC-11001</v>
      </c>
      <c r="P3846" s="217">
        <f>+'PAA CONSOLIDADO'!V3849</f>
        <v>0</v>
      </c>
      <c r="Q3846" s="217">
        <f>+'PAA CONSOLIDADO'!X3849</f>
        <v>0</v>
      </c>
      <c r="R3846" s="217">
        <f>+'PAA CONSOLIDADO'!Y3849</f>
        <v>0</v>
      </c>
    </row>
    <row r="3847" spans="1:18" s="217" customFormat="1" x14ac:dyDescent="0.25">
      <c r="A3847" s="211">
        <f>+'PAA CONSOLIDADO'!C3850</f>
        <v>0</v>
      </c>
      <c r="B3847" s="211">
        <f>+'PAA CONSOLIDADO'!I3850</f>
        <v>0</v>
      </c>
      <c r="C3847" s="217" t="str">
        <f>+CONCATENATE('PAA CONSOLIDADO'!A3850,"-",'PAA CONSOLIDADO'!D3850,"-",'PAA CONSOLIDADO'!K3850)</f>
        <v>--</v>
      </c>
      <c r="D3847" s="217" t="e">
        <f>+VLOOKUP('PAA CONSOLIDADO'!L3850,LISTAS!$D$4:$E$15,2,0)</f>
        <v>#N/A</v>
      </c>
      <c r="E3847" s="217" t="e">
        <f>+VLOOKUP('PAA CONSOLIDADO'!M3850,LISTAS!$D$4:$E$15,2,0)</f>
        <v>#N/A</v>
      </c>
      <c r="F3847" s="217">
        <f>+'PAA CONSOLIDADO'!O3850</f>
        <v>0</v>
      </c>
      <c r="G3847" s="217">
        <f t="shared" si="180"/>
        <v>1</v>
      </c>
      <c r="H3847" s="217" t="e">
        <f>+VLOOKUP('PAA CONSOLIDADO'!P3850,LISTAS!$B$4:$C$17,2,0)</f>
        <v>#N/A</v>
      </c>
      <c r="I3847" s="217" t="e">
        <f>+VLOOKUP('PAA CONSOLIDADO'!Q3850,LISTAS!$B$22:$C$25,2,0)</f>
        <v>#N/A</v>
      </c>
      <c r="J3847" s="219">
        <f>'PAA CONSOLIDADO'!R3850</f>
        <v>0</v>
      </c>
      <c r="K3847" s="219">
        <f>+'PAA CONSOLIDADO'!S3850</f>
        <v>0</v>
      </c>
      <c r="L3847" s="217" t="e">
        <f>+VLOOKUP('PAA CONSOLIDADO'!T3850,LISTAS!$B$29:$C$31,2,0)</f>
        <v>#N/A</v>
      </c>
      <c r="M3847" s="217" t="e">
        <f>+VLOOKUP('PAA CONSOLIDADO'!U3850,LISTAS!$B$36:$C$39,2,0)</f>
        <v>#N/A</v>
      </c>
      <c r="N3847" s="217" t="str">
        <f t="shared" si="181"/>
        <v>Unidad de Contratación (1)</v>
      </c>
      <c r="O3847" s="217" t="str">
        <f t="shared" si="182"/>
        <v>CO-DC-11001</v>
      </c>
      <c r="P3847" s="217">
        <f>+'PAA CONSOLIDADO'!V3850</f>
        <v>0</v>
      </c>
      <c r="Q3847" s="217">
        <f>+'PAA CONSOLIDADO'!X3850</f>
        <v>0</v>
      </c>
      <c r="R3847" s="217">
        <f>+'PAA CONSOLIDADO'!Y3850</f>
        <v>0</v>
      </c>
    </row>
    <row r="3848" spans="1:18" s="217" customFormat="1" x14ac:dyDescent="0.25">
      <c r="A3848" s="211">
        <f>+'PAA CONSOLIDADO'!C3851</f>
        <v>0</v>
      </c>
      <c r="B3848" s="211">
        <f>+'PAA CONSOLIDADO'!I3851</f>
        <v>0</v>
      </c>
      <c r="C3848" s="217" t="str">
        <f>+CONCATENATE('PAA CONSOLIDADO'!A3851,"-",'PAA CONSOLIDADO'!D3851,"-",'PAA CONSOLIDADO'!K3851)</f>
        <v>--</v>
      </c>
      <c r="D3848" s="217" t="e">
        <f>+VLOOKUP('PAA CONSOLIDADO'!L3851,LISTAS!$D$4:$E$15,2,0)</f>
        <v>#N/A</v>
      </c>
      <c r="E3848" s="217" t="e">
        <f>+VLOOKUP('PAA CONSOLIDADO'!M3851,LISTAS!$D$4:$E$15,2,0)</f>
        <v>#N/A</v>
      </c>
      <c r="F3848" s="217">
        <f>+'PAA CONSOLIDADO'!O3851</f>
        <v>0</v>
      </c>
      <c r="G3848" s="217">
        <f t="shared" si="180"/>
        <v>1</v>
      </c>
      <c r="H3848" s="217" t="e">
        <f>+VLOOKUP('PAA CONSOLIDADO'!P3851,LISTAS!$B$4:$C$17,2,0)</f>
        <v>#N/A</v>
      </c>
      <c r="I3848" s="217" t="e">
        <f>+VLOOKUP('PAA CONSOLIDADO'!Q3851,LISTAS!$B$22:$C$25,2,0)</f>
        <v>#N/A</v>
      </c>
      <c r="J3848" s="219">
        <f>'PAA CONSOLIDADO'!R3851</f>
        <v>0</v>
      </c>
      <c r="K3848" s="219">
        <f>+'PAA CONSOLIDADO'!S3851</f>
        <v>0</v>
      </c>
      <c r="L3848" s="217" t="e">
        <f>+VLOOKUP('PAA CONSOLIDADO'!T3851,LISTAS!$B$29:$C$31,2,0)</f>
        <v>#N/A</v>
      </c>
      <c r="M3848" s="217" t="e">
        <f>+VLOOKUP('PAA CONSOLIDADO'!U3851,LISTAS!$B$36:$C$39,2,0)</f>
        <v>#N/A</v>
      </c>
      <c r="N3848" s="217" t="str">
        <f t="shared" si="181"/>
        <v>Unidad de Contratación (1)</v>
      </c>
      <c r="O3848" s="217" t="str">
        <f t="shared" si="182"/>
        <v>CO-DC-11001</v>
      </c>
      <c r="P3848" s="217">
        <f>+'PAA CONSOLIDADO'!V3851</f>
        <v>0</v>
      </c>
      <c r="Q3848" s="217">
        <f>+'PAA CONSOLIDADO'!X3851</f>
        <v>0</v>
      </c>
      <c r="R3848" s="217">
        <f>+'PAA CONSOLIDADO'!Y3851</f>
        <v>0</v>
      </c>
    </row>
    <row r="3849" spans="1:18" s="217" customFormat="1" x14ac:dyDescent="0.25">
      <c r="A3849" s="211">
        <f>+'PAA CONSOLIDADO'!C3852</f>
        <v>0</v>
      </c>
      <c r="B3849" s="211">
        <f>+'PAA CONSOLIDADO'!I3852</f>
        <v>0</v>
      </c>
      <c r="C3849" s="217" t="str">
        <f>+CONCATENATE('PAA CONSOLIDADO'!A3852,"-",'PAA CONSOLIDADO'!D3852,"-",'PAA CONSOLIDADO'!K3852)</f>
        <v>--</v>
      </c>
      <c r="D3849" s="217" t="e">
        <f>+VLOOKUP('PAA CONSOLIDADO'!L3852,LISTAS!$D$4:$E$15,2,0)</f>
        <v>#N/A</v>
      </c>
      <c r="E3849" s="217" t="e">
        <f>+VLOOKUP('PAA CONSOLIDADO'!M3852,LISTAS!$D$4:$E$15,2,0)</f>
        <v>#N/A</v>
      </c>
      <c r="F3849" s="217">
        <f>+'PAA CONSOLIDADO'!O3852</f>
        <v>0</v>
      </c>
      <c r="G3849" s="217">
        <f t="shared" si="180"/>
        <v>1</v>
      </c>
      <c r="H3849" s="217" t="e">
        <f>+VLOOKUP('PAA CONSOLIDADO'!P3852,LISTAS!$B$4:$C$17,2,0)</f>
        <v>#N/A</v>
      </c>
      <c r="I3849" s="217" t="e">
        <f>+VLOOKUP('PAA CONSOLIDADO'!Q3852,LISTAS!$B$22:$C$25,2,0)</f>
        <v>#N/A</v>
      </c>
      <c r="J3849" s="219">
        <f>'PAA CONSOLIDADO'!R3852</f>
        <v>0</v>
      </c>
      <c r="K3849" s="219">
        <f>+'PAA CONSOLIDADO'!S3852</f>
        <v>0</v>
      </c>
      <c r="L3849" s="217" t="e">
        <f>+VLOOKUP('PAA CONSOLIDADO'!T3852,LISTAS!$B$29:$C$31,2,0)</f>
        <v>#N/A</v>
      </c>
      <c r="M3849" s="217" t="e">
        <f>+VLOOKUP('PAA CONSOLIDADO'!U3852,LISTAS!$B$36:$C$39,2,0)</f>
        <v>#N/A</v>
      </c>
      <c r="N3849" s="217" t="str">
        <f t="shared" si="181"/>
        <v>Unidad de Contratación (1)</v>
      </c>
      <c r="O3849" s="217" t="str">
        <f t="shared" si="182"/>
        <v>CO-DC-11001</v>
      </c>
      <c r="P3849" s="217">
        <f>+'PAA CONSOLIDADO'!V3852</f>
        <v>0</v>
      </c>
      <c r="Q3849" s="217">
        <f>+'PAA CONSOLIDADO'!X3852</f>
        <v>0</v>
      </c>
      <c r="R3849" s="217">
        <f>+'PAA CONSOLIDADO'!Y3852</f>
        <v>0</v>
      </c>
    </row>
    <row r="3850" spans="1:18" s="217" customFormat="1" x14ac:dyDescent="0.25">
      <c r="A3850" s="211">
        <f>+'PAA CONSOLIDADO'!C3853</f>
        <v>0</v>
      </c>
      <c r="B3850" s="211">
        <f>+'PAA CONSOLIDADO'!I3853</f>
        <v>0</v>
      </c>
      <c r="C3850" s="217" t="str">
        <f>+CONCATENATE('PAA CONSOLIDADO'!A3853,"-",'PAA CONSOLIDADO'!D3853,"-",'PAA CONSOLIDADO'!K3853)</f>
        <v>--</v>
      </c>
      <c r="D3850" s="217" t="e">
        <f>+VLOOKUP('PAA CONSOLIDADO'!L3853,LISTAS!$D$4:$E$15,2,0)</f>
        <v>#N/A</v>
      </c>
      <c r="E3850" s="217" t="e">
        <f>+VLOOKUP('PAA CONSOLIDADO'!M3853,LISTAS!$D$4:$E$15,2,0)</f>
        <v>#N/A</v>
      </c>
      <c r="F3850" s="217">
        <f>+'PAA CONSOLIDADO'!O3853</f>
        <v>0</v>
      </c>
      <c r="G3850" s="217">
        <f t="shared" si="180"/>
        <v>1</v>
      </c>
      <c r="H3850" s="217" t="e">
        <f>+VLOOKUP('PAA CONSOLIDADO'!P3853,LISTAS!$B$4:$C$17,2,0)</f>
        <v>#N/A</v>
      </c>
      <c r="I3850" s="217" t="e">
        <f>+VLOOKUP('PAA CONSOLIDADO'!Q3853,LISTAS!$B$22:$C$25,2,0)</f>
        <v>#N/A</v>
      </c>
      <c r="J3850" s="219">
        <f>'PAA CONSOLIDADO'!R3853</f>
        <v>0</v>
      </c>
      <c r="K3850" s="219">
        <f>+'PAA CONSOLIDADO'!S3853</f>
        <v>0</v>
      </c>
      <c r="L3850" s="217" t="e">
        <f>+VLOOKUP('PAA CONSOLIDADO'!T3853,LISTAS!$B$29:$C$31,2,0)</f>
        <v>#N/A</v>
      </c>
      <c r="M3850" s="217" t="e">
        <f>+VLOOKUP('PAA CONSOLIDADO'!U3853,LISTAS!$B$36:$C$39,2,0)</f>
        <v>#N/A</v>
      </c>
      <c r="N3850" s="217" t="str">
        <f t="shared" si="181"/>
        <v>Unidad de Contratación (1)</v>
      </c>
      <c r="O3850" s="217" t="str">
        <f t="shared" si="182"/>
        <v>CO-DC-11001</v>
      </c>
      <c r="P3850" s="217">
        <f>+'PAA CONSOLIDADO'!V3853</f>
        <v>0</v>
      </c>
      <c r="Q3850" s="217">
        <f>+'PAA CONSOLIDADO'!X3853</f>
        <v>0</v>
      </c>
      <c r="R3850" s="217">
        <f>+'PAA CONSOLIDADO'!Y3853</f>
        <v>0</v>
      </c>
    </row>
    <row r="3851" spans="1:18" s="217" customFormat="1" x14ac:dyDescent="0.25">
      <c r="A3851" s="211">
        <f>+'PAA CONSOLIDADO'!C3854</f>
        <v>0</v>
      </c>
      <c r="B3851" s="211">
        <f>+'PAA CONSOLIDADO'!I3854</f>
        <v>0</v>
      </c>
      <c r="C3851" s="217" t="str">
        <f>+CONCATENATE('PAA CONSOLIDADO'!A3854,"-",'PAA CONSOLIDADO'!D3854,"-",'PAA CONSOLIDADO'!K3854)</f>
        <v>--</v>
      </c>
      <c r="D3851" s="217" t="e">
        <f>+VLOOKUP('PAA CONSOLIDADO'!L3854,LISTAS!$D$4:$E$15,2,0)</f>
        <v>#N/A</v>
      </c>
      <c r="E3851" s="217" t="e">
        <f>+VLOOKUP('PAA CONSOLIDADO'!M3854,LISTAS!$D$4:$E$15,2,0)</f>
        <v>#N/A</v>
      </c>
      <c r="F3851" s="217">
        <f>+'PAA CONSOLIDADO'!O3854</f>
        <v>0</v>
      </c>
      <c r="G3851" s="217">
        <f t="shared" si="180"/>
        <v>1</v>
      </c>
      <c r="H3851" s="217" t="e">
        <f>+VLOOKUP('PAA CONSOLIDADO'!P3854,LISTAS!$B$4:$C$17,2,0)</f>
        <v>#N/A</v>
      </c>
      <c r="I3851" s="217" t="e">
        <f>+VLOOKUP('PAA CONSOLIDADO'!Q3854,LISTAS!$B$22:$C$25,2,0)</f>
        <v>#N/A</v>
      </c>
      <c r="J3851" s="219">
        <f>'PAA CONSOLIDADO'!R3854</f>
        <v>0</v>
      </c>
      <c r="K3851" s="219">
        <f>+'PAA CONSOLIDADO'!S3854</f>
        <v>0</v>
      </c>
      <c r="L3851" s="217" t="e">
        <f>+VLOOKUP('PAA CONSOLIDADO'!T3854,LISTAS!$B$29:$C$31,2,0)</f>
        <v>#N/A</v>
      </c>
      <c r="M3851" s="217" t="e">
        <f>+VLOOKUP('PAA CONSOLIDADO'!U3854,LISTAS!$B$36:$C$39,2,0)</f>
        <v>#N/A</v>
      </c>
      <c r="N3851" s="217" t="str">
        <f t="shared" si="181"/>
        <v>Unidad de Contratación (1)</v>
      </c>
      <c r="O3851" s="217" t="str">
        <f t="shared" si="182"/>
        <v>CO-DC-11001</v>
      </c>
      <c r="P3851" s="217">
        <f>+'PAA CONSOLIDADO'!V3854</f>
        <v>0</v>
      </c>
      <c r="Q3851" s="217">
        <f>+'PAA CONSOLIDADO'!X3854</f>
        <v>0</v>
      </c>
      <c r="R3851" s="217">
        <f>+'PAA CONSOLIDADO'!Y3854</f>
        <v>0</v>
      </c>
    </row>
    <row r="3852" spans="1:18" s="217" customFormat="1" x14ac:dyDescent="0.25">
      <c r="A3852" s="211">
        <f>+'PAA CONSOLIDADO'!C3855</f>
        <v>0</v>
      </c>
      <c r="B3852" s="211">
        <f>+'PAA CONSOLIDADO'!I3855</f>
        <v>0</v>
      </c>
      <c r="C3852" s="217" t="str">
        <f>+CONCATENATE('PAA CONSOLIDADO'!A3855,"-",'PAA CONSOLIDADO'!D3855,"-",'PAA CONSOLIDADO'!K3855)</f>
        <v>--</v>
      </c>
      <c r="D3852" s="217" t="e">
        <f>+VLOOKUP('PAA CONSOLIDADO'!L3855,LISTAS!$D$4:$E$15,2,0)</f>
        <v>#N/A</v>
      </c>
      <c r="E3852" s="217" t="e">
        <f>+VLOOKUP('PAA CONSOLIDADO'!M3855,LISTAS!$D$4:$E$15,2,0)</f>
        <v>#N/A</v>
      </c>
      <c r="F3852" s="217">
        <f>+'PAA CONSOLIDADO'!O3855</f>
        <v>0</v>
      </c>
      <c r="G3852" s="217">
        <f t="shared" si="180"/>
        <v>1</v>
      </c>
      <c r="H3852" s="217" t="e">
        <f>+VLOOKUP('PAA CONSOLIDADO'!P3855,LISTAS!$B$4:$C$17,2,0)</f>
        <v>#N/A</v>
      </c>
      <c r="I3852" s="217" t="e">
        <f>+VLOOKUP('PAA CONSOLIDADO'!Q3855,LISTAS!$B$22:$C$25,2,0)</f>
        <v>#N/A</v>
      </c>
      <c r="J3852" s="219">
        <f>'PAA CONSOLIDADO'!R3855</f>
        <v>0</v>
      </c>
      <c r="K3852" s="219">
        <f>+'PAA CONSOLIDADO'!S3855</f>
        <v>0</v>
      </c>
      <c r="L3852" s="217" t="e">
        <f>+VLOOKUP('PAA CONSOLIDADO'!T3855,LISTAS!$B$29:$C$31,2,0)</f>
        <v>#N/A</v>
      </c>
      <c r="M3852" s="217" t="e">
        <f>+VLOOKUP('PAA CONSOLIDADO'!U3855,LISTAS!$B$36:$C$39,2,0)</f>
        <v>#N/A</v>
      </c>
      <c r="N3852" s="217" t="str">
        <f t="shared" si="181"/>
        <v>Unidad de Contratación (1)</v>
      </c>
      <c r="O3852" s="217" t="str">
        <f t="shared" si="182"/>
        <v>CO-DC-11001</v>
      </c>
      <c r="P3852" s="217">
        <f>+'PAA CONSOLIDADO'!V3855</f>
        <v>0</v>
      </c>
      <c r="Q3852" s="217">
        <f>+'PAA CONSOLIDADO'!X3855</f>
        <v>0</v>
      </c>
      <c r="R3852" s="217">
        <f>+'PAA CONSOLIDADO'!Y3855</f>
        <v>0</v>
      </c>
    </row>
    <row r="3853" spans="1:18" s="217" customFormat="1" x14ac:dyDescent="0.25">
      <c r="A3853" s="211">
        <f>+'PAA CONSOLIDADO'!C3856</f>
        <v>0</v>
      </c>
      <c r="B3853" s="211">
        <f>+'PAA CONSOLIDADO'!I3856</f>
        <v>0</v>
      </c>
      <c r="C3853" s="217" t="str">
        <f>+CONCATENATE('PAA CONSOLIDADO'!A3856,"-",'PAA CONSOLIDADO'!D3856,"-",'PAA CONSOLIDADO'!K3856)</f>
        <v>--</v>
      </c>
      <c r="D3853" s="217" t="e">
        <f>+VLOOKUP('PAA CONSOLIDADO'!L3856,LISTAS!$D$4:$E$15,2,0)</f>
        <v>#N/A</v>
      </c>
      <c r="E3853" s="217" t="e">
        <f>+VLOOKUP('PAA CONSOLIDADO'!M3856,LISTAS!$D$4:$E$15,2,0)</f>
        <v>#N/A</v>
      </c>
      <c r="F3853" s="217">
        <f>+'PAA CONSOLIDADO'!O3856</f>
        <v>0</v>
      </c>
      <c r="G3853" s="217">
        <f t="shared" si="180"/>
        <v>1</v>
      </c>
      <c r="H3853" s="217" t="e">
        <f>+VLOOKUP('PAA CONSOLIDADO'!P3856,LISTAS!$B$4:$C$17,2,0)</f>
        <v>#N/A</v>
      </c>
      <c r="I3853" s="217" t="e">
        <f>+VLOOKUP('PAA CONSOLIDADO'!Q3856,LISTAS!$B$22:$C$25,2,0)</f>
        <v>#N/A</v>
      </c>
      <c r="J3853" s="219">
        <f>'PAA CONSOLIDADO'!R3856</f>
        <v>0</v>
      </c>
      <c r="K3853" s="219">
        <f>+'PAA CONSOLIDADO'!S3856</f>
        <v>0</v>
      </c>
      <c r="L3853" s="217" t="e">
        <f>+VLOOKUP('PAA CONSOLIDADO'!T3856,LISTAS!$B$29:$C$31,2,0)</f>
        <v>#N/A</v>
      </c>
      <c r="M3853" s="217" t="e">
        <f>+VLOOKUP('PAA CONSOLIDADO'!U3856,LISTAS!$B$36:$C$39,2,0)</f>
        <v>#N/A</v>
      </c>
      <c r="N3853" s="217" t="str">
        <f t="shared" si="181"/>
        <v>Unidad de Contratación (1)</v>
      </c>
      <c r="O3853" s="217" t="str">
        <f t="shared" si="182"/>
        <v>CO-DC-11001</v>
      </c>
      <c r="P3853" s="217">
        <f>+'PAA CONSOLIDADO'!V3856</f>
        <v>0</v>
      </c>
      <c r="Q3853" s="217">
        <f>+'PAA CONSOLIDADO'!X3856</f>
        <v>0</v>
      </c>
      <c r="R3853" s="217">
        <f>+'PAA CONSOLIDADO'!Y3856</f>
        <v>0</v>
      </c>
    </row>
    <row r="3854" spans="1:18" s="217" customFormat="1" x14ac:dyDescent="0.25">
      <c r="A3854" s="211">
        <f>+'PAA CONSOLIDADO'!C3857</f>
        <v>0</v>
      </c>
      <c r="B3854" s="211">
        <f>+'PAA CONSOLIDADO'!I3857</f>
        <v>0</v>
      </c>
      <c r="C3854" s="217" t="str">
        <f>+CONCATENATE('PAA CONSOLIDADO'!A3857,"-",'PAA CONSOLIDADO'!D3857,"-",'PAA CONSOLIDADO'!K3857)</f>
        <v>--</v>
      </c>
      <c r="D3854" s="217" t="e">
        <f>+VLOOKUP('PAA CONSOLIDADO'!L3857,LISTAS!$D$4:$E$15,2,0)</f>
        <v>#N/A</v>
      </c>
      <c r="E3854" s="217" t="e">
        <f>+VLOOKUP('PAA CONSOLIDADO'!M3857,LISTAS!$D$4:$E$15,2,0)</f>
        <v>#N/A</v>
      </c>
      <c r="F3854" s="217">
        <f>+'PAA CONSOLIDADO'!O3857</f>
        <v>0</v>
      </c>
      <c r="G3854" s="217">
        <f t="shared" si="180"/>
        <v>1</v>
      </c>
      <c r="H3854" s="217" t="e">
        <f>+VLOOKUP('PAA CONSOLIDADO'!P3857,LISTAS!$B$4:$C$17,2,0)</f>
        <v>#N/A</v>
      </c>
      <c r="I3854" s="217" t="e">
        <f>+VLOOKUP('PAA CONSOLIDADO'!Q3857,LISTAS!$B$22:$C$25,2,0)</f>
        <v>#N/A</v>
      </c>
      <c r="J3854" s="219">
        <f>'PAA CONSOLIDADO'!R3857</f>
        <v>0</v>
      </c>
      <c r="K3854" s="219">
        <f>+'PAA CONSOLIDADO'!S3857</f>
        <v>0</v>
      </c>
      <c r="L3854" s="217" t="e">
        <f>+VLOOKUP('PAA CONSOLIDADO'!T3857,LISTAS!$B$29:$C$31,2,0)</f>
        <v>#N/A</v>
      </c>
      <c r="M3854" s="217" t="e">
        <f>+VLOOKUP('PAA CONSOLIDADO'!U3857,LISTAS!$B$36:$C$39,2,0)</f>
        <v>#N/A</v>
      </c>
      <c r="N3854" s="217" t="str">
        <f t="shared" si="181"/>
        <v>Unidad de Contratación (1)</v>
      </c>
      <c r="O3854" s="217" t="str">
        <f t="shared" si="182"/>
        <v>CO-DC-11001</v>
      </c>
      <c r="P3854" s="217">
        <f>+'PAA CONSOLIDADO'!V3857</f>
        <v>0</v>
      </c>
      <c r="Q3854" s="217">
        <f>+'PAA CONSOLIDADO'!X3857</f>
        <v>0</v>
      </c>
      <c r="R3854" s="217">
        <f>+'PAA CONSOLIDADO'!Y3857</f>
        <v>0</v>
      </c>
    </row>
    <row r="3855" spans="1:18" s="217" customFormat="1" x14ac:dyDescent="0.25">
      <c r="A3855" s="211">
        <f>+'PAA CONSOLIDADO'!C3858</f>
        <v>0</v>
      </c>
      <c r="B3855" s="211">
        <f>+'PAA CONSOLIDADO'!I3858</f>
        <v>0</v>
      </c>
      <c r="C3855" s="217" t="str">
        <f>+CONCATENATE('PAA CONSOLIDADO'!A3858,"-",'PAA CONSOLIDADO'!D3858,"-",'PAA CONSOLIDADO'!K3858)</f>
        <v>--</v>
      </c>
      <c r="D3855" s="217" t="e">
        <f>+VLOOKUP('PAA CONSOLIDADO'!L3858,LISTAS!$D$4:$E$15,2,0)</f>
        <v>#N/A</v>
      </c>
      <c r="E3855" s="217" t="e">
        <f>+VLOOKUP('PAA CONSOLIDADO'!M3858,LISTAS!$D$4:$E$15,2,0)</f>
        <v>#N/A</v>
      </c>
      <c r="F3855" s="217">
        <f>+'PAA CONSOLIDADO'!O3858</f>
        <v>0</v>
      </c>
      <c r="G3855" s="217">
        <f t="shared" si="180"/>
        <v>1</v>
      </c>
      <c r="H3855" s="217" t="e">
        <f>+VLOOKUP('PAA CONSOLIDADO'!P3858,LISTAS!$B$4:$C$17,2,0)</f>
        <v>#N/A</v>
      </c>
      <c r="I3855" s="217" t="e">
        <f>+VLOOKUP('PAA CONSOLIDADO'!Q3858,LISTAS!$B$22:$C$25,2,0)</f>
        <v>#N/A</v>
      </c>
      <c r="J3855" s="219">
        <f>'PAA CONSOLIDADO'!R3858</f>
        <v>0</v>
      </c>
      <c r="K3855" s="219">
        <f>+'PAA CONSOLIDADO'!S3858</f>
        <v>0</v>
      </c>
      <c r="L3855" s="217" t="e">
        <f>+VLOOKUP('PAA CONSOLIDADO'!T3858,LISTAS!$B$29:$C$31,2,0)</f>
        <v>#N/A</v>
      </c>
      <c r="M3855" s="217" t="e">
        <f>+VLOOKUP('PAA CONSOLIDADO'!U3858,LISTAS!$B$36:$C$39,2,0)</f>
        <v>#N/A</v>
      </c>
      <c r="N3855" s="217" t="str">
        <f t="shared" si="181"/>
        <v>Unidad de Contratación (1)</v>
      </c>
      <c r="O3855" s="217" t="str">
        <f t="shared" si="182"/>
        <v>CO-DC-11001</v>
      </c>
      <c r="P3855" s="217">
        <f>+'PAA CONSOLIDADO'!V3858</f>
        <v>0</v>
      </c>
      <c r="Q3855" s="217">
        <f>+'PAA CONSOLIDADO'!X3858</f>
        <v>0</v>
      </c>
      <c r="R3855" s="217">
        <f>+'PAA CONSOLIDADO'!Y3858</f>
        <v>0</v>
      </c>
    </row>
    <row r="3856" spans="1:18" s="217" customFormat="1" x14ac:dyDescent="0.25">
      <c r="A3856" s="211">
        <f>+'PAA CONSOLIDADO'!C3859</f>
        <v>0</v>
      </c>
      <c r="B3856" s="211">
        <f>+'PAA CONSOLIDADO'!I3859</f>
        <v>0</v>
      </c>
      <c r="C3856" s="217" t="str">
        <f>+CONCATENATE('PAA CONSOLIDADO'!A3859,"-",'PAA CONSOLIDADO'!D3859,"-",'PAA CONSOLIDADO'!K3859)</f>
        <v>--</v>
      </c>
      <c r="D3856" s="217" t="e">
        <f>+VLOOKUP('PAA CONSOLIDADO'!L3859,LISTAS!$D$4:$E$15,2,0)</f>
        <v>#N/A</v>
      </c>
      <c r="E3856" s="217" t="e">
        <f>+VLOOKUP('PAA CONSOLIDADO'!M3859,LISTAS!$D$4:$E$15,2,0)</f>
        <v>#N/A</v>
      </c>
      <c r="F3856" s="217">
        <f>+'PAA CONSOLIDADO'!O3859</f>
        <v>0</v>
      </c>
      <c r="G3856" s="217">
        <f t="shared" si="180"/>
        <v>1</v>
      </c>
      <c r="H3856" s="217" t="e">
        <f>+VLOOKUP('PAA CONSOLIDADO'!P3859,LISTAS!$B$4:$C$17,2,0)</f>
        <v>#N/A</v>
      </c>
      <c r="I3856" s="217" t="e">
        <f>+VLOOKUP('PAA CONSOLIDADO'!Q3859,LISTAS!$B$22:$C$25,2,0)</f>
        <v>#N/A</v>
      </c>
      <c r="J3856" s="219">
        <f>'PAA CONSOLIDADO'!R3859</f>
        <v>0</v>
      </c>
      <c r="K3856" s="219">
        <f>+'PAA CONSOLIDADO'!S3859</f>
        <v>0</v>
      </c>
      <c r="L3856" s="217" t="e">
        <f>+VLOOKUP('PAA CONSOLIDADO'!T3859,LISTAS!$B$29:$C$31,2,0)</f>
        <v>#N/A</v>
      </c>
      <c r="M3856" s="217" t="e">
        <f>+VLOOKUP('PAA CONSOLIDADO'!U3859,LISTAS!$B$36:$C$39,2,0)</f>
        <v>#N/A</v>
      </c>
      <c r="N3856" s="217" t="str">
        <f t="shared" si="181"/>
        <v>Unidad de Contratación (1)</v>
      </c>
      <c r="O3856" s="217" t="str">
        <f t="shared" si="182"/>
        <v>CO-DC-11001</v>
      </c>
      <c r="P3856" s="217">
        <f>+'PAA CONSOLIDADO'!V3859</f>
        <v>0</v>
      </c>
      <c r="Q3856" s="217">
        <f>+'PAA CONSOLIDADO'!X3859</f>
        <v>0</v>
      </c>
      <c r="R3856" s="217">
        <f>+'PAA CONSOLIDADO'!Y3859</f>
        <v>0</v>
      </c>
    </row>
    <row r="3857" spans="1:18" s="217" customFormat="1" x14ac:dyDescent="0.25">
      <c r="A3857" s="211">
        <f>+'PAA CONSOLIDADO'!C3860</f>
        <v>0</v>
      </c>
      <c r="B3857" s="211">
        <f>+'PAA CONSOLIDADO'!I3860</f>
        <v>0</v>
      </c>
      <c r="C3857" s="217" t="str">
        <f>+CONCATENATE('PAA CONSOLIDADO'!A3860,"-",'PAA CONSOLIDADO'!D3860,"-",'PAA CONSOLIDADO'!K3860)</f>
        <v>--</v>
      </c>
      <c r="D3857" s="217" t="e">
        <f>+VLOOKUP('PAA CONSOLIDADO'!L3860,LISTAS!$D$4:$E$15,2,0)</f>
        <v>#N/A</v>
      </c>
      <c r="E3857" s="217" t="e">
        <f>+VLOOKUP('PAA CONSOLIDADO'!M3860,LISTAS!$D$4:$E$15,2,0)</f>
        <v>#N/A</v>
      </c>
      <c r="F3857" s="217">
        <f>+'PAA CONSOLIDADO'!O3860</f>
        <v>0</v>
      </c>
      <c r="G3857" s="217">
        <f t="shared" si="180"/>
        <v>1</v>
      </c>
      <c r="H3857" s="217" t="e">
        <f>+VLOOKUP('PAA CONSOLIDADO'!P3860,LISTAS!$B$4:$C$17,2,0)</f>
        <v>#N/A</v>
      </c>
      <c r="I3857" s="217" t="e">
        <f>+VLOOKUP('PAA CONSOLIDADO'!Q3860,LISTAS!$B$22:$C$25,2,0)</f>
        <v>#N/A</v>
      </c>
      <c r="J3857" s="219">
        <f>'PAA CONSOLIDADO'!R3860</f>
        <v>0</v>
      </c>
      <c r="K3857" s="219">
        <f>+'PAA CONSOLIDADO'!S3860</f>
        <v>0</v>
      </c>
      <c r="L3857" s="217" t="e">
        <f>+VLOOKUP('PAA CONSOLIDADO'!T3860,LISTAS!$B$29:$C$31,2,0)</f>
        <v>#N/A</v>
      </c>
      <c r="M3857" s="217" t="e">
        <f>+VLOOKUP('PAA CONSOLIDADO'!U3860,LISTAS!$B$36:$C$39,2,0)</f>
        <v>#N/A</v>
      </c>
      <c r="N3857" s="217" t="str">
        <f t="shared" si="181"/>
        <v>Unidad de Contratación (1)</v>
      </c>
      <c r="O3857" s="217" t="str">
        <f t="shared" si="182"/>
        <v>CO-DC-11001</v>
      </c>
      <c r="P3857" s="217">
        <f>+'PAA CONSOLIDADO'!V3860</f>
        <v>0</v>
      </c>
      <c r="Q3857" s="217">
        <f>+'PAA CONSOLIDADO'!X3860</f>
        <v>0</v>
      </c>
      <c r="R3857" s="217">
        <f>+'PAA CONSOLIDADO'!Y3860</f>
        <v>0</v>
      </c>
    </row>
    <row r="3858" spans="1:18" s="217" customFormat="1" x14ac:dyDescent="0.25">
      <c r="A3858" s="211">
        <f>+'PAA CONSOLIDADO'!C3861</f>
        <v>0</v>
      </c>
      <c r="B3858" s="211">
        <f>+'PAA CONSOLIDADO'!I3861</f>
        <v>0</v>
      </c>
      <c r="C3858" s="217" t="str">
        <f>+CONCATENATE('PAA CONSOLIDADO'!A3861,"-",'PAA CONSOLIDADO'!D3861,"-",'PAA CONSOLIDADO'!K3861)</f>
        <v>--</v>
      </c>
      <c r="D3858" s="217" t="e">
        <f>+VLOOKUP('PAA CONSOLIDADO'!L3861,LISTAS!$D$4:$E$15,2,0)</f>
        <v>#N/A</v>
      </c>
      <c r="E3858" s="217" t="e">
        <f>+VLOOKUP('PAA CONSOLIDADO'!M3861,LISTAS!$D$4:$E$15,2,0)</f>
        <v>#N/A</v>
      </c>
      <c r="F3858" s="217">
        <f>+'PAA CONSOLIDADO'!O3861</f>
        <v>0</v>
      </c>
      <c r="G3858" s="217">
        <f t="shared" si="180"/>
        <v>1</v>
      </c>
      <c r="H3858" s="217" t="e">
        <f>+VLOOKUP('PAA CONSOLIDADO'!P3861,LISTAS!$B$4:$C$17,2,0)</f>
        <v>#N/A</v>
      </c>
      <c r="I3858" s="217" t="e">
        <f>+VLOOKUP('PAA CONSOLIDADO'!Q3861,LISTAS!$B$22:$C$25,2,0)</f>
        <v>#N/A</v>
      </c>
      <c r="J3858" s="219">
        <f>'PAA CONSOLIDADO'!R3861</f>
        <v>0</v>
      </c>
      <c r="K3858" s="219">
        <f>+'PAA CONSOLIDADO'!S3861</f>
        <v>0</v>
      </c>
      <c r="L3858" s="217" t="e">
        <f>+VLOOKUP('PAA CONSOLIDADO'!T3861,LISTAS!$B$29:$C$31,2,0)</f>
        <v>#N/A</v>
      </c>
      <c r="M3858" s="217" t="e">
        <f>+VLOOKUP('PAA CONSOLIDADO'!U3861,LISTAS!$B$36:$C$39,2,0)</f>
        <v>#N/A</v>
      </c>
      <c r="N3858" s="217" t="str">
        <f t="shared" si="181"/>
        <v>Unidad de Contratación (1)</v>
      </c>
      <c r="O3858" s="217" t="str">
        <f t="shared" si="182"/>
        <v>CO-DC-11001</v>
      </c>
      <c r="P3858" s="217">
        <f>+'PAA CONSOLIDADO'!V3861</f>
        <v>0</v>
      </c>
      <c r="Q3858" s="217">
        <f>+'PAA CONSOLIDADO'!X3861</f>
        <v>0</v>
      </c>
      <c r="R3858" s="217">
        <f>+'PAA CONSOLIDADO'!Y3861</f>
        <v>0</v>
      </c>
    </row>
    <row r="3859" spans="1:18" s="217" customFormat="1" x14ac:dyDescent="0.25">
      <c r="A3859" s="211">
        <f>+'PAA CONSOLIDADO'!C3862</f>
        <v>0</v>
      </c>
      <c r="B3859" s="211">
        <f>+'PAA CONSOLIDADO'!I3862</f>
        <v>0</v>
      </c>
      <c r="C3859" s="217" t="str">
        <f>+CONCATENATE('PAA CONSOLIDADO'!A3862,"-",'PAA CONSOLIDADO'!D3862,"-",'PAA CONSOLIDADO'!K3862)</f>
        <v>--</v>
      </c>
      <c r="D3859" s="217" t="e">
        <f>+VLOOKUP('PAA CONSOLIDADO'!L3862,LISTAS!$D$4:$E$15,2,0)</f>
        <v>#N/A</v>
      </c>
      <c r="E3859" s="217" t="e">
        <f>+VLOOKUP('PAA CONSOLIDADO'!M3862,LISTAS!$D$4:$E$15,2,0)</f>
        <v>#N/A</v>
      </c>
      <c r="F3859" s="217">
        <f>+'PAA CONSOLIDADO'!O3862</f>
        <v>0</v>
      </c>
      <c r="G3859" s="217">
        <f t="shared" si="180"/>
        <v>1</v>
      </c>
      <c r="H3859" s="217" t="e">
        <f>+VLOOKUP('PAA CONSOLIDADO'!P3862,LISTAS!$B$4:$C$17,2,0)</f>
        <v>#N/A</v>
      </c>
      <c r="I3859" s="217" t="e">
        <f>+VLOOKUP('PAA CONSOLIDADO'!Q3862,LISTAS!$B$22:$C$25,2,0)</f>
        <v>#N/A</v>
      </c>
      <c r="J3859" s="219">
        <f>'PAA CONSOLIDADO'!R3862</f>
        <v>0</v>
      </c>
      <c r="K3859" s="219">
        <f>+'PAA CONSOLIDADO'!S3862</f>
        <v>0</v>
      </c>
      <c r="L3859" s="217" t="e">
        <f>+VLOOKUP('PAA CONSOLIDADO'!T3862,LISTAS!$B$29:$C$31,2,0)</f>
        <v>#N/A</v>
      </c>
      <c r="M3859" s="217" t="e">
        <f>+VLOOKUP('PAA CONSOLIDADO'!U3862,LISTAS!$B$36:$C$39,2,0)</f>
        <v>#N/A</v>
      </c>
      <c r="N3859" s="217" t="str">
        <f t="shared" si="181"/>
        <v>Unidad de Contratación (1)</v>
      </c>
      <c r="O3859" s="217" t="str">
        <f t="shared" si="182"/>
        <v>CO-DC-11001</v>
      </c>
      <c r="P3859" s="217">
        <f>+'PAA CONSOLIDADO'!V3862</f>
        <v>0</v>
      </c>
      <c r="Q3859" s="217">
        <f>+'PAA CONSOLIDADO'!X3862</f>
        <v>0</v>
      </c>
      <c r="R3859" s="217">
        <f>+'PAA CONSOLIDADO'!Y3862</f>
        <v>0</v>
      </c>
    </row>
    <row r="3860" spans="1:18" s="217" customFormat="1" x14ac:dyDescent="0.25">
      <c r="A3860" s="211">
        <f>+'PAA CONSOLIDADO'!C3863</f>
        <v>0</v>
      </c>
      <c r="B3860" s="211">
        <f>+'PAA CONSOLIDADO'!I3863</f>
        <v>0</v>
      </c>
      <c r="C3860" s="217" t="str">
        <f>+CONCATENATE('PAA CONSOLIDADO'!A3863,"-",'PAA CONSOLIDADO'!D3863,"-",'PAA CONSOLIDADO'!K3863)</f>
        <v>--</v>
      </c>
      <c r="D3860" s="217" t="e">
        <f>+VLOOKUP('PAA CONSOLIDADO'!L3863,LISTAS!$D$4:$E$15,2,0)</f>
        <v>#N/A</v>
      </c>
      <c r="E3860" s="217" t="e">
        <f>+VLOOKUP('PAA CONSOLIDADO'!M3863,LISTAS!$D$4:$E$15,2,0)</f>
        <v>#N/A</v>
      </c>
      <c r="F3860" s="217">
        <f>+'PAA CONSOLIDADO'!O3863</f>
        <v>0</v>
      </c>
      <c r="G3860" s="217">
        <f t="shared" si="180"/>
        <v>1</v>
      </c>
      <c r="H3860" s="217" t="e">
        <f>+VLOOKUP('PAA CONSOLIDADO'!P3863,LISTAS!$B$4:$C$17,2,0)</f>
        <v>#N/A</v>
      </c>
      <c r="I3860" s="217" t="e">
        <f>+VLOOKUP('PAA CONSOLIDADO'!Q3863,LISTAS!$B$22:$C$25,2,0)</f>
        <v>#N/A</v>
      </c>
      <c r="J3860" s="219">
        <f>'PAA CONSOLIDADO'!R3863</f>
        <v>0</v>
      </c>
      <c r="K3860" s="219">
        <f>+'PAA CONSOLIDADO'!S3863</f>
        <v>0</v>
      </c>
      <c r="L3860" s="217" t="e">
        <f>+VLOOKUP('PAA CONSOLIDADO'!T3863,LISTAS!$B$29:$C$31,2,0)</f>
        <v>#N/A</v>
      </c>
      <c r="M3860" s="217" t="e">
        <f>+VLOOKUP('PAA CONSOLIDADO'!U3863,LISTAS!$B$36:$C$39,2,0)</f>
        <v>#N/A</v>
      </c>
      <c r="N3860" s="217" t="str">
        <f t="shared" si="181"/>
        <v>Unidad de Contratación (1)</v>
      </c>
      <c r="O3860" s="217" t="str">
        <f t="shared" si="182"/>
        <v>CO-DC-11001</v>
      </c>
      <c r="P3860" s="217">
        <f>+'PAA CONSOLIDADO'!V3863</f>
        <v>0</v>
      </c>
      <c r="Q3860" s="217">
        <f>+'PAA CONSOLIDADO'!X3863</f>
        <v>0</v>
      </c>
      <c r="R3860" s="217">
        <f>+'PAA CONSOLIDADO'!Y3863</f>
        <v>0</v>
      </c>
    </row>
    <row r="3861" spans="1:18" s="217" customFormat="1" x14ac:dyDescent="0.25">
      <c r="A3861" s="211">
        <f>+'PAA CONSOLIDADO'!C3864</f>
        <v>0</v>
      </c>
      <c r="B3861" s="211">
        <f>+'PAA CONSOLIDADO'!I3864</f>
        <v>0</v>
      </c>
      <c r="C3861" s="217" t="str">
        <f>+CONCATENATE('PAA CONSOLIDADO'!A3864,"-",'PAA CONSOLIDADO'!D3864,"-",'PAA CONSOLIDADO'!K3864)</f>
        <v>--</v>
      </c>
      <c r="D3861" s="217" t="e">
        <f>+VLOOKUP('PAA CONSOLIDADO'!L3864,LISTAS!$D$4:$E$15,2,0)</f>
        <v>#N/A</v>
      </c>
      <c r="E3861" s="217" t="e">
        <f>+VLOOKUP('PAA CONSOLIDADO'!M3864,LISTAS!$D$4:$E$15,2,0)</f>
        <v>#N/A</v>
      </c>
      <c r="F3861" s="217">
        <f>+'PAA CONSOLIDADO'!O3864</f>
        <v>0</v>
      </c>
      <c r="G3861" s="217">
        <f t="shared" si="180"/>
        <v>1</v>
      </c>
      <c r="H3861" s="217" t="e">
        <f>+VLOOKUP('PAA CONSOLIDADO'!P3864,LISTAS!$B$4:$C$17,2,0)</f>
        <v>#N/A</v>
      </c>
      <c r="I3861" s="217" t="e">
        <f>+VLOOKUP('PAA CONSOLIDADO'!Q3864,LISTAS!$B$22:$C$25,2,0)</f>
        <v>#N/A</v>
      </c>
      <c r="J3861" s="219">
        <f>'PAA CONSOLIDADO'!R3864</f>
        <v>0</v>
      </c>
      <c r="K3861" s="219">
        <f>+'PAA CONSOLIDADO'!S3864</f>
        <v>0</v>
      </c>
      <c r="L3861" s="217" t="e">
        <f>+VLOOKUP('PAA CONSOLIDADO'!T3864,LISTAS!$B$29:$C$31,2,0)</f>
        <v>#N/A</v>
      </c>
      <c r="M3861" s="217" t="e">
        <f>+VLOOKUP('PAA CONSOLIDADO'!U3864,LISTAS!$B$36:$C$39,2,0)</f>
        <v>#N/A</v>
      </c>
      <c r="N3861" s="217" t="str">
        <f t="shared" si="181"/>
        <v>Unidad de Contratación (1)</v>
      </c>
      <c r="O3861" s="217" t="str">
        <f t="shared" si="182"/>
        <v>CO-DC-11001</v>
      </c>
      <c r="P3861" s="217">
        <f>+'PAA CONSOLIDADO'!V3864</f>
        <v>0</v>
      </c>
      <c r="Q3861" s="217">
        <f>+'PAA CONSOLIDADO'!X3864</f>
        <v>0</v>
      </c>
      <c r="R3861" s="217">
        <f>+'PAA CONSOLIDADO'!Y3864</f>
        <v>0</v>
      </c>
    </row>
    <row r="3862" spans="1:18" s="217" customFormat="1" x14ac:dyDescent="0.25">
      <c r="A3862" s="211">
        <f>+'PAA CONSOLIDADO'!C3865</f>
        <v>0</v>
      </c>
      <c r="B3862" s="211">
        <f>+'PAA CONSOLIDADO'!I3865</f>
        <v>0</v>
      </c>
      <c r="C3862" s="217" t="str">
        <f>+CONCATENATE('PAA CONSOLIDADO'!A3865,"-",'PAA CONSOLIDADO'!D3865,"-",'PAA CONSOLIDADO'!K3865)</f>
        <v>--</v>
      </c>
      <c r="D3862" s="217" t="e">
        <f>+VLOOKUP('PAA CONSOLIDADO'!L3865,LISTAS!$D$4:$E$15,2,0)</f>
        <v>#N/A</v>
      </c>
      <c r="E3862" s="217" t="e">
        <f>+VLOOKUP('PAA CONSOLIDADO'!M3865,LISTAS!$D$4:$E$15,2,0)</f>
        <v>#N/A</v>
      </c>
      <c r="F3862" s="217">
        <f>+'PAA CONSOLIDADO'!O3865</f>
        <v>0</v>
      </c>
      <c r="G3862" s="217">
        <f t="shared" si="180"/>
        <v>1</v>
      </c>
      <c r="H3862" s="217" t="e">
        <f>+VLOOKUP('PAA CONSOLIDADO'!P3865,LISTAS!$B$4:$C$17,2,0)</f>
        <v>#N/A</v>
      </c>
      <c r="I3862" s="217" t="e">
        <f>+VLOOKUP('PAA CONSOLIDADO'!Q3865,LISTAS!$B$22:$C$25,2,0)</f>
        <v>#N/A</v>
      </c>
      <c r="J3862" s="219">
        <f>'PAA CONSOLIDADO'!R3865</f>
        <v>0</v>
      </c>
      <c r="K3862" s="219">
        <f>+'PAA CONSOLIDADO'!S3865</f>
        <v>0</v>
      </c>
      <c r="L3862" s="217" t="e">
        <f>+VLOOKUP('PAA CONSOLIDADO'!T3865,LISTAS!$B$29:$C$31,2,0)</f>
        <v>#N/A</v>
      </c>
      <c r="M3862" s="217" t="e">
        <f>+VLOOKUP('PAA CONSOLIDADO'!U3865,LISTAS!$B$36:$C$39,2,0)</f>
        <v>#N/A</v>
      </c>
      <c r="N3862" s="217" t="str">
        <f t="shared" si="181"/>
        <v>Unidad de Contratación (1)</v>
      </c>
      <c r="O3862" s="217" t="str">
        <f t="shared" si="182"/>
        <v>CO-DC-11001</v>
      </c>
      <c r="P3862" s="217">
        <f>+'PAA CONSOLIDADO'!V3865</f>
        <v>0</v>
      </c>
      <c r="Q3862" s="217">
        <f>+'PAA CONSOLIDADO'!X3865</f>
        <v>0</v>
      </c>
      <c r="R3862" s="217">
        <f>+'PAA CONSOLIDADO'!Y3865</f>
        <v>0</v>
      </c>
    </row>
    <row r="3863" spans="1:18" s="217" customFormat="1" x14ac:dyDescent="0.25">
      <c r="A3863" s="211">
        <f>+'PAA CONSOLIDADO'!C3866</f>
        <v>0</v>
      </c>
      <c r="B3863" s="211">
        <f>+'PAA CONSOLIDADO'!I3866</f>
        <v>0</v>
      </c>
      <c r="C3863" s="217" t="str">
        <f>+CONCATENATE('PAA CONSOLIDADO'!A3866,"-",'PAA CONSOLIDADO'!D3866,"-",'PAA CONSOLIDADO'!K3866)</f>
        <v>--</v>
      </c>
      <c r="D3863" s="217" t="e">
        <f>+VLOOKUP('PAA CONSOLIDADO'!L3866,LISTAS!$D$4:$E$15,2,0)</f>
        <v>#N/A</v>
      </c>
      <c r="E3863" s="217" t="e">
        <f>+VLOOKUP('PAA CONSOLIDADO'!M3866,LISTAS!$D$4:$E$15,2,0)</f>
        <v>#N/A</v>
      </c>
      <c r="F3863" s="217">
        <f>+'PAA CONSOLIDADO'!O3866</f>
        <v>0</v>
      </c>
      <c r="G3863" s="217">
        <f t="shared" si="180"/>
        <v>1</v>
      </c>
      <c r="H3863" s="217" t="e">
        <f>+VLOOKUP('PAA CONSOLIDADO'!P3866,LISTAS!$B$4:$C$17,2,0)</f>
        <v>#N/A</v>
      </c>
      <c r="I3863" s="217" t="e">
        <f>+VLOOKUP('PAA CONSOLIDADO'!Q3866,LISTAS!$B$22:$C$25,2,0)</f>
        <v>#N/A</v>
      </c>
      <c r="J3863" s="219">
        <f>'PAA CONSOLIDADO'!R3866</f>
        <v>0</v>
      </c>
      <c r="K3863" s="219">
        <f>+'PAA CONSOLIDADO'!S3866</f>
        <v>0</v>
      </c>
      <c r="L3863" s="217" t="e">
        <f>+VLOOKUP('PAA CONSOLIDADO'!T3866,LISTAS!$B$29:$C$31,2,0)</f>
        <v>#N/A</v>
      </c>
      <c r="M3863" s="217" t="e">
        <f>+VLOOKUP('PAA CONSOLIDADO'!U3866,LISTAS!$B$36:$C$39,2,0)</f>
        <v>#N/A</v>
      </c>
      <c r="N3863" s="217" t="str">
        <f t="shared" si="181"/>
        <v>Unidad de Contratación (1)</v>
      </c>
      <c r="O3863" s="217" t="str">
        <f t="shared" si="182"/>
        <v>CO-DC-11001</v>
      </c>
      <c r="P3863" s="217">
        <f>+'PAA CONSOLIDADO'!V3866</f>
        <v>0</v>
      </c>
      <c r="Q3863" s="217">
        <f>+'PAA CONSOLIDADO'!X3866</f>
        <v>0</v>
      </c>
      <c r="R3863" s="217">
        <f>+'PAA CONSOLIDADO'!Y3866</f>
        <v>0</v>
      </c>
    </row>
    <row r="3864" spans="1:18" s="217" customFormat="1" x14ac:dyDescent="0.25">
      <c r="A3864" s="211">
        <f>+'PAA CONSOLIDADO'!C3867</f>
        <v>0</v>
      </c>
      <c r="B3864" s="211">
        <f>+'PAA CONSOLIDADO'!I3867</f>
        <v>0</v>
      </c>
      <c r="C3864" s="217" t="str">
        <f>+CONCATENATE('PAA CONSOLIDADO'!A3867,"-",'PAA CONSOLIDADO'!D3867,"-",'PAA CONSOLIDADO'!K3867)</f>
        <v>--</v>
      </c>
      <c r="D3864" s="217" t="e">
        <f>+VLOOKUP('PAA CONSOLIDADO'!L3867,LISTAS!$D$4:$E$15,2,0)</f>
        <v>#N/A</v>
      </c>
      <c r="E3864" s="217" t="e">
        <f>+VLOOKUP('PAA CONSOLIDADO'!M3867,LISTAS!$D$4:$E$15,2,0)</f>
        <v>#N/A</v>
      </c>
      <c r="F3864" s="217">
        <f>+'PAA CONSOLIDADO'!O3867</f>
        <v>0</v>
      </c>
      <c r="G3864" s="217">
        <f t="shared" si="180"/>
        <v>1</v>
      </c>
      <c r="H3864" s="217" t="e">
        <f>+VLOOKUP('PAA CONSOLIDADO'!P3867,LISTAS!$B$4:$C$17,2,0)</f>
        <v>#N/A</v>
      </c>
      <c r="I3864" s="217" t="e">
        <f>+VLOOKUP('PAA CONSOLIDADO'!Q3867,LISTAS!$B$22:$C$25,2,0)</f>
        <v>#N/A</v>
      </c>
      <c r="J3864" s="219">
        <f>'PAA CONSOLIDADO'!R3867</f>
        <v>0</v>
      </c>
      <c r="K3864" s="219">
        <f>+'PAA CONSOLIDADO'!S3867</f>
        <v>0</v>
      </c>
      <c r="L3864" s="217" t="e">
        <f>+VLOOKUP('PAA CONSOLIDADO'!T3867,LISTAS!$B$29:$C$31,2,0)</f>
        <v>#N/A</v>
      </c>
      <c r="M3864" s="217" t="e">
        <f>+VLOOKUP('PAA CONSOLIDADO'!U3867,LISTAS!$B$36:$C$39,2,0)</f>
        <v>#N/A</v>
      </c>
      <c r="N3864" s="217" t="str">
        <f t="shared" si="181"/>
        <v>Unidad de Contratación (1)</v>
      </c>
      <c r="O3864" s="217" t="str">
        <f t="shared" si="182"/>
        <v>CO-DC-11001</v>
      </c>
      <c r="P3864" s="217">
        <f>+'PAA CONSOLIDADO'!V3867</f>
        <v>0</v>
      </c>
      <c r="Q3864" s="217">
        <f>+'PAA CONSOLIDADO'!X3867</f>
        <v>0</v>
      </c>
      <c r="R3864" s="217">
        <f>+'PAA CONSOLIDADO'!Y3867</f>
        <v>0</v>
      </c>
    </row>
    <row r="3865" spans="1:18" s="217" customFormat="1" x14ac:dyDescent="0.25">
      <c r="A3865" s="211">
        <f>+'PAA CONSOLIDADO'!C3868</f>
        <v>0</v>
      </c>
      <c r="B3865" s="211">
        <f>+'PAA CONSOLIDADO'!I3868</f>
        <v>0</v>
      </c>
      <c r="C3865" s="217" t="str">
        <f>+CONCATENATE('PAA CONSOLIDADO'!A3868,"-",'PAA CONSOLIDADO'!D3868,"-",'PAA CONSOLIDADO'!K3868)</f>
        <v>--</v>
      </c>
      <c r="D3865" s="217" t="e">
        <f>+VLOOKUP('PAA CONSOLIDADO'!L3868,LISTAS!$D$4:$E$15,2,0)</f>
        <v>#N/A</v>
      </c>
      <c r="E3865" s="217" t="e">
        <f>+VLOOKUP('PAA CONSOLIDADO'!M3868,LISTAS!$D$4:$E$15,2,0)</f>
        <v>#N/A</v>
      </c>
      <c r="F3865" s="217">
        <f>+'PAA CONSOLIDADO'!O3868</f>
        <v>0</v>
      </c>
      <c r="G3865" s="217">
        <f t="shared" si="180"/>
        <v>1</v>
      </c>
      <c r="H3865" s="217" t="e">
        <f>+VLOOKUP('PAA CONSOLIDADO'!P3868,LISTAS!$B$4:$C$17,2,0)</f>
        <v>#N/A</v>
      </c>
      <c r="I3865" s="217" t="e">
        <f>+VLOOKUP('PAA CONSOLIDADO'!Q3868,LISTAS!$B$22:$C$25,2,0)</f>
        <v>#N/A</v>
      </c>
      <c r="J3865" s="219">
        <f>'PAA CONSOLIDADO'!R3868</f>
        <v>0</v>
      </c>
      <c r="K3865" s="219">
        <f>+'PAA CONSOLIDADO'!S3868</f>
        <v>0</v>
      </c>
      <c r="L3865" s="217" t="e">
        <f>+VLOOKUP('PAA CONSOLIDADO'!T3868,LISTAS!$B$29:$C$31,2,0)</f>
        <v>#N/A</v>
      </c>
      <c r="M3865" s="217" t="e">
        <f>+VLOOKUP('PAA CONSOLIDADO'!U3868,LISTAS!$B$36:$C$39,2,0)</f>
        <v>#N/A</v>
      </c>
      <c r="N3865" s="217" t="str">
        <f t="shared" si="181"/>
        <v>Unidad de Contratación (1)</v>
      </c>
      <c r="O3865" s="217" t="str">
        <f t="shared" si="182"/>
        <v>CO-DC-11001</v>
      </c>
      <c r="P3865" s="217">
        <f>+'PAA CONSOLIDADO'!V3868</f>
        <v>0</v>
      </c>
      <c r="Q3865" s="217">
        <f>+'PAA CONSOLIDADO'!X3868</f>
        <v>0</v>
      </c>
      <c r="R3865" s="217">
        <f>+'PAA CONSOLIDADO'!Y3868</f>
        <v>0</v>
      </c>
    </row>
    <row r="3866" spans="1:18" s="217" customFormat="1" x14ac:dyDescent="0.25">
      <c r="A3866" s="211">
        <f>+'PAA CONSOLIDADO'!C3869</f>
        <v>0</v>
      </c>
      <c r="B3866" s="211">
        <f>+'PAA CONSOLIDADO'!I3869</f>
        <v>0</v>
      </c>
      <c r="C3866" s="217" t="str">
        <f>+CONCATENATE('PAA CONSOLIDADO'!A3869,"-",'PAA CONSOLIDADO'!D3869,"-",'PAA CONSOLIDADO'!K3869)</f>
        <v>--</v>
      </c>
      <c r="D3866" s="217" t="e">
        <f>+VLOOKUP('PAA CONSOLIDADO'!L3869,LISTAS!$D$4:$E$15,2,0)</f>
        <v>#N/A</v>
      </c>
      <c r="E3866" s="217" t="e">
        <f>+VLOOKUP('PAA CONSOLIDADO'!M3869,LISTAS!$D$4:$E$15,2,0)</f>
        <v>#N/A</v>
      </c>
      <c r="F3866" s="217">
        <f>+'PAA CONSOLIDADO'!O3869</f>
        <v>0</v>
      </c>
      <c r="G3866" s="217">
        <f t="shared" si="180"/>
        <v>1</v>
      </c>
      <c r="H3866" s="217" t="e">
        <f>+VLOOKUP('PAA CONSOLIDADO'!P3869,LISTAS!$B$4:$C$17,2,0)</f>
        <v>#N/A</v>
      </c>
      <c r="I3866" s="217" t="e">
        <f>+VLOOKUP('PAA CONSOLIDADO'!Q3869,LISTAS!$B$22:$C$25,2,0)</f>
        <v>#N/A</v>
      </c>
      <c r="J3866" s="219">
        <f>'PAA CONSOLIDADO'!R3869</f>
        <v>0</v>
      </c>
      <c r="K3866" s="219">
        <f>+'PAA CONSOLIDADO'!S3869</f>
        <v>0</v>
      </c>
      <c r="L3866" s="217" t="e">
        <f>+VLOOKUP('PAA CONSOLIDADO'!T3869,LISTAS!$B$29:$C$31,2,0)</f>
        <v>#N/A</v>
      </c>
      <c r="M3866" s="217" t="e">
        <f>+VLOOKUP('PAA CONSOLIDADO'!U3869,LISTAS!$B$36:$C$39,2,0)</f>
        <v>#N/A</v>
      </c>
      <c r="N3866" s="217" t="str">
        <f t="shared" si="181"/>
        <v>Unidad de Contratación (1)</v>
      </c>
      <c r="O3866" s="217" t="str">
        <f t="shared" si="182"/>
        <v>CO-DC-11001</v>
      </c>
      <c r="P3866" s="217">
        <f>+'PAA CONSOLIDADO'!V3869</f>
        <v>0</v>
      </c>
      <c r="Q3866" s="217">
        <f>+'PAA CONSOLIDADO'!X3869</f>
        <v>0</v>
      </c>
      <c r="R3866" s="217">
        <f>+'PAA CONSOLIDADO'!Y3869</f>
        <v>0</v>
      </c>
    </row>
    <row r="3867" spans="1:18" s="217" customFormat="1" x14ac:dyDescent="0.25">
      <c r="A3867" s="211">
        <f>+'PAA CONSOLIDADO'!C3870</f>
        <v>0</v>
      </c>
      <c r="B3867" s="211">
        <f>+'PAA CONSOLIDADO'!I3870</f>
        <v>0</v>
      </c>
      <c r="C3867" s="217" t="str">
        <f>+CONCATENATE('PAA CONSOLIDADO'!A3870,"-",'PAA CONSOLIDADO'!D3870,"-",'PAA CONSOLIDADO'!K3870)</f>
        <v>--</v>
      </c>
      <c r="D3867" s="217" t="e">
        <f>+VLOOKUP('PAA CONSOLIDADO'!L3870,LISTAS!$D$4:$E$15,2,0)</f>
        <v>#N/A</v>
      </c>
      <c r="E3867" s="217" t="e">
        <f>+VLOOKUP('PAA CONSOLIDADO'!M3870,LISTAS!$D$4:$E$15,2,0)</f>
        <v>#N/A</v>
      </c>
      <c r="F3867" s="217">
        <f>+'PAA CONSOLIDADO'!O3870</f>
        <v>0</v>
      </c>
      <c r="G3867" s="217">
        <f t="shared" si="180"/>
        <v>1</v>
      </c>
      <c r="H3867" s="217" t="e">
        <f>+VLOOKUP('PAA CONSOLIDADO'!P3870,LISTAS!$B$4:$C$17,2,0)</f>
        <v>#N/A</v>
      </c>
      <c r="I3867" s="217" t="e">
        <f>+VLOOKUP('PAA CONSOLIDADO'!Q3870,LISTAS!$B$22:$C$25,2,0)</f>
        <v>#N/A</v>
      </c>
      <c r="J3867" s="219">
        <f>'PAA CONSOLIDADO'!R3870</f>
        <v>0</v>
      </c>
      <c r="K3867" s="219">
        <f>+'PAA CONSOLIDADO'!S3870</f>
        <v>0</v>
      </c>
      <c r="L3867" s="217" t="e">
        <f>+VLOOKUP('PAA CONSOLIDADO'!T3870,LISTAS!$B$29:$C$31,2,0)</f>
        <v>#N/A</v>
      </c>
      <c r="M3867" s="217" t="e">
        <f>+VLOOKUP('PAA CONSOLIDADO'!U3870,LISTAS!$B$36:$C$39,2,0)</f>
        <v>#N/A</v>
      </c>
      <c r="N3867" s="217" t="str">
        <f t="shared" si="181"/>
        <v>Unidad de Contratación (1)</v>
      </c>
      <c r="O3867" s="217" t="str">
        <f t="shared" si="182"/>
        <v>CO-DC-11001</v>
      </c>
      <c r="P3867" s="217">
        <f>+'PAA CONSOLIDADO'!V3870</f>
        <v>0</v>
      </c>
      <c r="Q3867" s="217">
        <f>+'PAA CONSOLIDADO'!X3870</f>
        <v>0</v>
      </c>
      <c r="R3867" s="217">
        <f>+'PAA CONSOLIDADO'!Y3870</f>
        <v>0</v>
      </c>
    </row>
    <row r="3868" spans="1:18" s="217" customFormat="1" x14ac:dyDescent="0.25">
      <c r="A3868" s="211">
        <f>+'PAA CONSOLIDADO'!C3871</f>
        <v>0</v>
      </c>
      <c r="B3868" s="211">
        <f>+'PAA CONSOLIDADO'!I3871</f>
        <v>0</v>
      </c>
      <c r="C3868" s="217" t="str">
        <f>+CONCATENATE('PAA CONSOLIDADO'!A3871,"-",'PAA CONSOLIDADO'!D3871,"-",'PAA CONSOLIDADO'!K3871)</f>
        <v>--</v>
      </c>
      <c r="D3868" s="217" t="e">
        <f>+VLOOKUP('PAA CONSOLIDADO'!L3871,LISTAS!$D$4:$E$15,2,0)</f>
        <v>#N/A</v>
      </c>
      <c r="E3868" s="217" t="e">
        <f>+VLOOKUP('PAA CONSOLIDADO'!M3871,LISTAS!$D$4:$E$15,2,0)</f>
        <v>#N/A</v>
      </c>
      <c r="F3868" s="217">
        <f>+'PAA CONSOLIDADO'!O3871</f>
        <v>0</v>
      </c>
      <c r="G3868" s="217">
        <f t="shared" si="180"/>
        <v>1</v>
      </c>
      <c r="H3868" s="217" t="e">
        <f>+VLOOKUP('PAA CONSOLIDADO'!P3871,LISTAS!$B$4:$C$17,2,0)</f>
        <v>#N/A</v>
      </c>
      <c r="I3868" s="217" t="e">
        <f>+VLOOKUP('PAA CONSOLIDADO'!Q3871,LISTAS!$B$22:$C$25,2,0)</f>
        <v>#N/A</v>
      </c>
      <c r="J3868" s="219">
        <f>'PAA CONSOLIDADO'!R3871</f>
        <v>0</v>
      </c>
      <c r="K3868" s="219">
        <f>+'PAA CONSOLIDADO'!S3871</f>
        <v>0</v>
      </c>
      <c r="L3868" s="217" t="e">
        <f>+VLOOKUP('PAA CONSOLIDADO'!T3871,LISTAS!$B$29:$C$31,2,0)</f>
        <v>#N/A</v>
      </c>
      <c r="M3868" s="217" t="e">
        <f>+VLOOKUP('PAA CONSOLIDADO'!U3871,LISTAS!$B$36:$C$39,2,0)</f>
        <v>#N/A</v>
      </c>
      <c r="N3868" s="217" t="str">
        <f t="shared" si="181"/>
        <v>Unidad de Contratación (1)</v>
      </c>
      <c r="O3868" s="217" t="str">
        <f t="shared" si="182"/>
        <v>CO-DC-11001</v>
      </c>
      <c r="P3868" s="217">
        <f>+'PAA CONSOLIDADO'!V3871</f>
        <v>0</v>
      </c>
      <c r="Q3868" s="217">
        <f>+'PAA CONSOLIDADO'!X3871</f>
        <v>0</v>
      </c>
      <c r="R3868" s="217">
        <f>+'PAA CONSOLIDADO'!Y3871</f>
        <v>0</v>
      </c>
    </row>
    <row r="3869" spans="1:18" s="217" customFormat="1" x14ac:dyDescent="0.25">
      <c r="A3869" s="211">
        <f>+'PAA CONSOLIDADO'!C3872</f>
        <v>0</v>
      </c>
      <c r="B3869" s="211">
        <f>+'PAA CONSOLIDADO'!I3872</f>
        <v>0</v>
      </c>
      <c r="C3869" s="217" t="str">
        <f>+CONCATENATE('PAA CONSOLIDADO'!A3872,"-",'PAA CONSOLIDADO'!D3872,"-",'PAA CONSOLIDADO'!K3872)</f>
        <v>--</v>
      </c>
      <c r="D3869" s="217" t="e">
        <f>+VLOOKUP('PAA CONSOLIDADO'!L3872,LISTAS!$D$4:$E$15,2,0)</f>
        <v>#N/A</v>
      </c>
      <c r="E3869" s="217" t="e">
        <f>+VLOOKUP('PAA CONSOLIDADO'!M3872,LISTAS!$D$4:$E$15,2,0)</f>
        <v>#N/A</v>
      </c>
      <c r="F3869" s="217">
        <f>+'PAA CONSOLIDADO'!O3872</f>
        <v>0</v>
      </c>
      <c r="G3869" s="217">
        <f t="shared" si="180"/>
        <v>1</v>
      </c>
      <c r="H3869" s="217" t="e">
        <f>+VLOOKUP('PAA CONSOLIDADO'!P3872,LISTAS!$B$4:$C$17,2,0)</f>
        <v>#N/A</v>
      </c>
      <c r="I3869" s="217" t="e">
        <f>+VLOOKUP('PAA CONSOLIDADO'!Q3872,LISTAS!$B$22:$C$25,2,0)</f>
        <v>#N/A</v>
      </c>
      <c r="J3869" s="219">
        <f>'PAA CONSOLIDADO'!R3872</f>
        <v>0</v>
      </c>
      <c r="K3869" s="219">
        <f>+'PAA CONSOLIDADO'!S3872</f>
        <v>0</v>
      </c>
      <c r="L3869" s="217" t="e">
        <f>+VLOOKUP('PAA CONSOLIDADO'!T3872,LISTAS!$B$29:$C$31,2,0)</f>
        <v>#N/A</v>
      </c>
      <c r="M3869" s="217" t="e">
        <f>+VLOOKUP('PAA CONSOLIDADO'!U3872,LISTAS!$B$36:$C$39,2,0)</f>
        <v>#N/A</v>
      </c>
      <c r="N3869" s="217" t="str">
        <f t="shared" si="181"/>
        <v>Unidad de Contratación (1)</v>
      </c>
      <c r="O3869" s="217" t="str">
        <f t="shared" si="182"/>
        <v>CO-DC-11001</v>
      </c>
      <c r="P3869" s="217">
        <f>+'PAA CONSOLIDADO'!V3872</f>
        <v>0</v>
      </c>
      <c r="Q3869" s="217">
        <f>+'PAA CONSOLIDADO'!X3872</f>
        <v>0</v>
      </c>
      <c r="R3869" s="217">
        <f>+'PAA CONSOLIDADO'!Y3872</f>
        <v>0</v>
      </c>
    </row>
    <row r="3870" spans="1:18" s="217" customFormat="1" x14ac:dyDescent="0.25">
      <c r="A3870" s="211">
        <f>+'PAA CONSOLIDADO'!C3873</f>
        <v>0</v>
      </c>
      <c r="B3870" s="211">
        <f>+'PAA CONSOLIDADO'!I3873</f>
        <v>0</v>
      </c>
      <c r="C3870" s="217" t="str">
        <f>+CONCATENATE('PAA CONSOLIDADO'!A3873,"-",'PAA CONSOLIDADO'!D3873,"-",'PAA CONSOLIDADO'!K3873)</f>
        <v>--</v>
      </c>
      <c r="D3870" s="217" t="e">
        <f>+VLOOKUP('PAA CONSOLIDADO'!L3873,LISTAS!$D$4:$E$15,2,0)</f>
        <v>#N/A</v>
      </c>
      <c r="E3870" s="217" t="e">
        <f>+VLOOKUP('PAA CONSOLIDADO'!M3873,LISTAS!$D$4:$E$15,2,0)</f>
        <v>#N/A</v>
      </c>
      <c r="F3870" s="217">
        <f>+'PAA CONSOLIDADO'!O3873</f>
        <v>0</v>
      </c>
      <c r="G3870" s="217">
        <f t="shared" si="180"/>
        <v>1</v>
      </c>
      <c r="H3870" s="217" t="e">
        <f>+VLOOKUP('PAA CONSOLIDADO'!P3873,LISTAS!$B$4:$C$17,2,0)</f>
        <v>#N/A</v>
      </c>
      <c r="I3870" s="217" t="e">
        <f>+VLOOKUP('PAA CONSOLIDADO'!Q3873,LISTAS!$B$22:$C$25,2,0)</f>
        <v>#N/A</v>
      </c>
      <c r="J3870" s="219">
        <f>'PAA CONSOLIDADO'!R3873</f>
        <v>0</v>
      </c>
      <c r="K3870" s="219">
        <f>+'PAA CONSOLIDADO'!S3873</f>
        <v>0</v>
      </c>
      <c r="L3870" s="217" t="e">
        <f>+VLOOKUP('PAA CONSOLIDADO'!T3873,LISTAS!$B$29:$C$31,2,0)</f>
        <v>#N/A</v>
      </c>
      <c r="M3870" s="217" t="e">
        <f>+VLOOKUP('PAA CONSOLIDADO'!U3873,LISTAS!$B$36:$C$39,2,0)</f>
        <v>#N/A</v>
      </c>
      <c r="N3870" s="217" t="str">
        <f t="shared" si="181"/>
        <v>Unidad de Contratación (1)</v>
      </c>
      <c r="O3870" s="217" t="str">
        <f t="shared" si="182"/>
        <v>CO-DC-11001</v>
      </c>
      <c r="P3870" s="217">
        <f>+'PAA CONSOLIDADO'!V3873</f>
        <v>0</v>
      </c>
      <c r="Q3870" s="217">
        <f>+'PAA CONSOLIDADO'!X3873</f>
        <v>0</v>
      </c>
      <c r="R3870" s="217">
        <f>+'PAA CONSOLIDADO'!Y3873</f>
        <v>0</v>
      </c>
    </row>
    <row r="3871" spans="1:18" s="217" customFormat="1" x14ac:dyDescent="0.25">
      <c r="A3871" s="211">
        <f>+'PAA CONSOLIDADO'!C3874</f>
        <v>0</v>
      </c>
      <c r="B3871" s="211">
        <f>+'PAA CONSOLIDADO'!I3874</f>
        <v>0</v>
      </c>
      <c r="C3871" s="217" t="str">
        <f>+CONCATENATE('PAA CONSOLIDADO'!A3874,"-",'PAA CONSOLIDADO'!D3874,"-",'PAA CONSOLIDADO'!K3874)</f>
        <v>--</v>
      </c>
      <c r="D3871" s="217" t="e">
        <f>+VLOOKUP('PAA CONSOLIDADO'!L3874,LISTAS!$D$4:$E$15,2,0)</f>
        <v>#N/A</v>
      </c>
      <c r="E3871" s="217" t="e">
        <f>+VLOOKUP('PAA CONSOLIDADO'!M3874,LISTAS!$D$4:$E$15,2,0)</f>
        <v>#N/A</v>
      </c>
      <c r="F3871" s="217">
        <f>+'PAA CONSOLIDADO'!O3874</f>
        <v>0</v>
      </c>
      <c r="G3871" s="217">
        <f t="shared" si="180"/>
        <v>1</v>
      </c>
      <c r="H3871" s="217" t="e">
        <f>+VLOOKUP('PAA CONSOLIDADO'!P3874,LISTAS!$B$4:$C$17,2,0)</f>
        <v>#N/A</v>
      </c>
      <c r="I3871" s="217" t="e">
        <f>+VLOOKUP('PAA CONSOLIDADO'!Q3874,LISTAS!$B$22:$C$25,2,0)</f>
        <v>#N/A</v>
      </c>
      <c r="J3871" s="219">
        <f>'PAA CONSOLIDADO'!R3874</f>
        <v>0</v>
      </c>
      <c r="K3871" s="219">
        <f>+'PAA CONSOLIDADO'!S3874</f>
        <v>0</v>
      </c>
      <c r="L3871" s="217" t="e">
        <f>+VLOOKUP('PAA CONSOLIDADO'!T3874,LISTAS!$B$29:$C$31,2,0)</f>
        <v>#N/A</v>
      </c>
      <c r="M3871" s="217" t="e">
        <f>+VLOOKUP('PAA CONSOLIDADO'!U3874,LISTAS!$B$36:$C$39,2,0)</f>
        <v>#N/A</v>
      </c>
      <c r="N3871" s="217" t="str">
        <f t="shared" si="181"/>
        <v>Unidad de Contratación (1)</v>
      </c>
      <c r="O3871" s="217" t="str">
        <f t="shared" si="182"/>
        <v>CO-DC-11001</v>
      </c>
      <c r="P3871" s="217">
        <f>+'PAA CONSOLIDADO'!V3874</f>
        <v>0</v>
      </c>
      <c r="Q3871" s="217">
        <f>+'PAA CONSOLIDADO'!X3874</f>
        <v>0</v>
      </c>
      <c r="R3871" s="217">
        <f>+'PAA CONSOLIDADO'!Y3874</f>
        <v>0</v>
      </c>
    </row>
    <row r="3872" spans="1:18" s="217" customFormat="1" x14ac:dyDescent="0.25">
      <c r="A3872" s="211">
        <f>+'PAA CONSOLIDADO'!C3875</f>
        <v>0</v>
      </c>
      <c r="B3872" s="211">
        <f>+'PAA CONSOLIDADO'!I3875</f>
        <v>0</v>
      </c>
      <c r="C3872" s="217" t="str">
        <f>+CONCATENATE('PAA CONSOLIDADO'!A3875,"-",'PAA CONSOLIDADO'!D3875,"-",'PAA CONSOLIDADO'!K3875)</f>
        <v>--</v>
      </c>
      <c r="D3872" s="217" t="e">
        <f>+VLOOKUP('PAA CONSOLIDADO'!L3875,LISTAS!$D$4:$E$15,2,0)</f>
        <v>#N/A</v>
      </c>
      <c r="E3872" s="217" t="e">
        <f>+VLOOKUP('PAA CONSOLIDADO'!M3875,LISTAS!$D$4:$E$15,2,0)</f>
        <v>#N/A</v>
      </c>
      <c r="F3872" s="217">
        <f>+'PAA CONSOLIDADO'!O3875</f>
        <v>0</v>
      </c>
      <c r="G3872" s="217">
        <f t="shared" si="180"/>
        <v>1</v>
      </c>
      <c r="H3872" s="217" t="e">
        <f>+VLOOKUP('PAA CONSOLIDADO'!P3875,LISTAS!$B$4:$C$17,2,0)</f>
        <v>#N/A</v>
      </c>
      <c r="I3872" s="217" t="e">
        <f>+VLOOKUP('PAA CONSOLIDADO'!Q3875,LISTAS!$B$22:$C$25,2,0)</f>
        <v>#N/A</v>
      </c>
      <c r="J3872" s="219">
        <f>'PAA CONSOLIDADO'!R3875</f>
        <v>0</v>
      </c>
      <c r="K3872" s="219">
        <f>+'PAA CONSOLIDADO'!S3875</f>
        <v>0</v>
      </c>
      <c r="L3872" s="217" t="e">
        <f>+VLOOKUP('PAA CONSOLIDADO'!T3875,LISTAS!$B$29:$C$31,2,0)</f>
        <v>#N/A</v>
      </c>
      <c r="M3872" s="217" t="e">
        <f>+VLOOKUP('PAA CONSOLIDADO'!U3875,LISTAS!$B$36:$C$39,2,0)</f>
        <v>#N/A</v>
      </c>
      <c r="N3872" s="217" t="str">
        <f t="shared" si="181"/>
        <v>Unidad de Contratación (1)</v>
      </c>
      <c r="O3872" s="217" t="str">
        <f t="shared" si="182"/>
        <v>CO-DC-11001</v>
      </c>
      <c r="P3872" s="217">
        <f>+'PAA CONSOLIDADO'!V3875</f>
        <v>0</v>
      </c>
      <c r="Q3872" s="217">
        <f>+'PAA CONSOLIDADO'!X3875</f>
        <v>0</v>
      </c>
      <c r="R3872" s="217">
        <f>+'PAA CONSOLIDADO'!Y3875</f>
        <v>0</v>
      </c>
    </row>
    <row r="3873" spans="1:18" s="217" customFormat="1" x14ac:dyDescent="0.25">
      <c r="A3873" s="211">
        <f>+'PAA CONSOLIDADO'!C3876</f>
        <v>0</v>
      </c>
      <c r="B3873" s="211">
        <f>+'PAA CONSOLIDADO'!I3876</f>
        <v>0</v>
      </c>
      <c r="C3873" s="217" t="str">
        <f>+CONCATENATE('PAA CONSOLIDADO'!A3876,"-",'PAA CONSOLIDADO'!D3876,"-",'PAA CONSOLIDADO'!K3876)</f>
        <v>--</v>
      </c>
      <c r="D3873" s="217" t="e">
        <f>+VLOOKUP('PAA CONSOLIDADO'!L3876,LISTAS!$D$4:$E$15,2,0)</f>
        <v>#N/A</v>
      </c>
      <c r="E3873" s="217" t="e">
        <f>+VLOOKUP('PAA CONSOLIDADO'!M3876,LISTAS!$D$4:$E$15,2,0)</f>
        <v>#N/A</v>
      </c>
      <c r="F3873" s="217">
        <f>+'PAA CONSOLIDADO'!O3876</f>
        <v>0</v>
      </c>
      <c r="G3873" s="217">
        <f t="shared" si="180"/>
        <v>1</v>
      </c>
      <c r="H3873" s="217" t="e">
        <f>+VLOOKUP('PAA CONSOLIDADO'!P3876,LISTAS!$B$4:$C$17,2,0)</f>
        <v>#N/A</v>
      </c>
      <c r="I3873" s="217" t="e">
        <f>+VLOOKUP('PAA CONSOLIDADO'!Q3876,LISTAS!$B$22:$C$25,2,0)</f>
        <v>#N/A</v>
      </c>
      <c r="J3873" s="219">
        <f>'PAA CONSOLIDADO'!R3876</f>
        <v>0</v>
      </c>
      <c r="K3873" s="219">
        <f>+'PAA CONSOLIDADO'!S3876</f>
        <v>0</v>
      </c>
      <c r="L3873" s="217" t="e">
        <f>+VLOOKUP('PAA CONSOLIDADO'!T3876,LISTAS!$B$29:$C$31,2,0)</f>
        <v>#N/A</v>
      </c>
      <c r="M3873" s="217" t="e">
        <f>+VLOOKUP('PAA CONSOLIDADO'!U3876,LISTAS!$B$36:$C$39,2,0)</f>
        <v>#N/A</v>
      </c>
      <c r="N3873" s="217" t="str">
        <f t="shared" si="181"/>
        <v>Unidad de Contratación (1)</v>
      </c>
      <c r="O3873" s="217" t="str">
        <f t="shared" si="182"/>
        <v>CO-DC-11001</v>
      </c>
      <c r="P3873" s="217">
        <f>+'PAA CONSOLIDADO'!V3876</f>
        <v>0</v>
      </c>
      <c r="Q3873" s="217">
        <f>+'PAA CONSOLIDADO'!X3876</f>
        <v>0</v>
      </c>
      <c r="R3873" s="217">
        <f>+'PAA CONSOLIDADO'!Y3876</f>
        <v>0</v>
      </c>
    </row>
    <row r="3874" spans="1:18" s="217" customFormat="1" x14ac:dyDescent="0.25">
      <c r="A3874" s="211">
        <f>+'PAA CONSOLIDADO'!C3877</f>
        <v>0</v>
      </c>
      <c r="B3874" s="211">
        <f>+'PAA CONSOLIDADO'!I3877</f>
        <v>0</v>
      </c>
      <c r="C3874" s="217" t="str">
        <f>+CONCATENATE('PAA CONSOLIDADO'!A3877,"-",'PAA CONSOLIDADO'!D3877,"-",'PAA CONSOLIDADO'!K3877)</f>
        <v>--</v>
      </c>
      <c r="D3874" s="217" t="e">
        <f>+VLOOKUP('PAA CONSOLIDADO'!L3877,LISTAS!$D$4:$E$15,2,0)</f>
        <v>#N/A</v>
      </c>
      <c r="E3874" s="217" t="e">
        <f>+VLOOKUP('PAA CONSOLIDADO'!M3877,LISTAS!$D$4:$E$15,2,0)</f>
        <v>#N/A</v>
      </c>
      <c r="F3874" s="217">
        <f>+'PAA CONSOLIDADO'!O3877</f>
        <v>0</v>
      </c>
      <c r="G3874" s="217">
        <f t="shared" si="180"/>
        <v>1</v>
      </c>
      <c r="H3874" s="217" t="e">
        <f>+VLOOKUP('PAA CONSOLIDADO'!P3877,LISTAS!$B$4:$C$17,2,0)</f>
        <v>#N/A</v>
      </c>
      <c r="I3874" s="217" t="e">
        <f>+VLOOKUP('PAA CONSOLIDADO'!Q3877,LISTAS!$B$22:$C$25,2,0)</f>
        <v>#N/A</v>
      </c>
      <c r="J3874" s="219">
        <f>'PAA CONSOLIDADO'!R3877</f>
        <v>0</v>
      </c>
      <c r="K3874" s="219">
        <f>+'PAA CONSOLIDADO'!S3877</f>
        <v>0</v>
      </c>
      <c r="L3874" s="217" t="e">
        <f>+VLOOKUP('PAA CONSOLIDADO'!T3877,LISTAS!$B$29:$C$31,2,0)</f>
        <v>#N/A</v>
      </c>
      <c r="M3874" s="217" t="e">
        <f>+VLOOKUP('PAA CONSOLIDADO'!U3877,LISTAS!$B$36:$C$39,2,0)</f>
        <v>#N/A</v>
      </c>
      <c r="N3874" s="217" t="str">
        <f t="shared" si="181"/>
        <v>Unidad de Contratación (1)</v>
      </c>
      <c r="O3874" s="217" t="str">
        <f t="shared" si="182"/>
        <v>CO-DC-11001</v>
      </c>
      <c r="P3874" s="217">
        <f>+'PAA CONSOLIDADO'!V3877</f>
        <v>0</v>
      </c>
      <c r="Q3874" s="217">
        <f>+'PAA CONSOLIDADO'!X3877</f>
        <v>0</v>
      </c>
      <c r="R3874" s="217">
        <f>+'PAA CONSOLIDADO'!Y3877</f>
        <v>0</v>
      </c>
    </row>
    <row r="3875" spans="1:18" s="217" customFormat="1" x14ac:dyDescent="0.25">
      <c r="A3875" s="211">
        <f>+'PAA CONSOLIDADO'!C3878</f>
        <v>0</v>
      </c>
      <c r="B3875" s="211">
        <f>+'PAA CONSOLIDADO'!I3878</f>
        <v>0</v>
      </c>
      <c r="C3875" s="217" t="str">
        <f>+CONCATENATE('PAA CONSOLIDADO'!A3878,"-",'PAA CONSOLIDADO'!D3878,"-",'PAA CONSOLIDADO'!K3878)</f>
        <v>--</v>
      </c>
      <c r="D3875" s="217" t="e">
        <f>+VLOOKUP('PAA CONSOLIDADO'!L3878,LISTAS!$D$4:$E$15,2,0)</f>
        <v>#N/A</v>
      </c>
      <c r="E3875" s="217" t="e">
        <f>+VLOOKUP('PAA CONSOLIDADO'!M3878,LISTAS!$D$4:$E$15,2,0)</f>
        <v>#N/A</v>
      </c>
      <c r="F3875" s="217">
        <f>+'PAA CONSOLIDADO'!O3878</f>
        <v>0</v>
      </c>
      <c r="G3875" s="217">
        <f t="shared" si="180"/>
        <v>1</v>
      </c>
      <c r="H3875" s="217" t="e">
        <f>+VLOOKUP('PAA CONSOLIDADO'!P3878,LISTAS!$B$4:$C$17,2,0)</f>
        <v>#N/A</v>
      </c>
      <c r="I3875" s="217" t="e">
        <f>+VLOOKUP('PAA CONSOLIDADO'!Q3878,LISTAS!$B$22:$C$25,2,0)</f>
        <v>#N/A</v>
      </c>
      <c r="J3875" s="219">
        <f>'PAA CONSOLIDADO'!R3878</f>
        <v>0</v>
      </c>
      <c r="K3875" s="219">
        <f>+'PAA CONSOLIDADO'!S3878</f>
        <v>0</v>
      </c>
      <c r="L3875" s="217" t="e">
        <f>+VLOOKUP('PAA CONSOLIDADO'!T3878,LISTAS!$B$29:$C$31,2,0)</f>
        <v>#N/A</v>
      </c>
      <c r="M3875" s="217" t="e">
        <f>+VLOOKUP('PAA CONSOLIDADO'!U3878,LISTAS!$B$36:$C$39,2,0)</f>
        <v>#N/A</v>
      </c>
      <c r="N3875" s="217" t="str">
        <f t="shared" si="181"/>
        <v>Unidad de Contratación (1)</v>
      </c>
      <c r="O3875" s="217" t="str">
        <f t="shared" si="182"/>
        <v>CO-DC-11001</v>
      </c>
      <c r="P3875" s="217">
        <f>+'PAA CONSOLIDADO'!V3878</f>
        <v>0</v>
      </c>
      <c r="Q3875" s="217">
        <f>+'PAA CONSOLIDADO'!X3878</f>
        <v>0</v>
      </c>
      <c r="R3875" s="217">
        <f>+'PAA CONSOLIDADO'!Y3878</f>
        <v>0</v>
      </c>
    </row>
    <row r="3876" spans="1:18" s="217" customFormat="1" x14ac:dyDescent="0.25">
      <c r="A3876" s="211">
        <f>+'PAA CONSOLIDADO'!C3879</f>
        <v>0</v>
      </c>
      <c r="B3876" s="211">
        <f>+'PAA CONSOLIDADO'!I3879</f>
        <v>0</v>
      </c>
      <c r="C3876" s="217" t="str">
        <f>+CONCATENATE('PAA CONSOLIDADO'!A3879,"-",'PAA CONSOLIDADO'!D3879,"-",'PAA CONSOLIDADO'!K3879)</f>
        <v>--</v>
      </c>
      <c r="D3876" s="217" t="e">
        <f>+VLOOKUP('PAA CONSOLIDADO'!L3879,LISTAS!$D$4:$E$15,2,0)</f>
        <v>#N/A</v>
      </c>
      <c r="E3876" s="217" t="e">
        <f>+VLOOKUP('PAA CONSOLIDADO'!M3879,LISTAS!$D$4:$E$15,2,0)</f>
        <v>#N/A</v>
      </c>
      <c r="F3876" s="217">
        <f>+'PAA CONSOLIDADO'!O3879</f>
        <v>0</v>
      </c>
      <c r="G3876" s="217">
        <f t="shared" si="180"/>
        <v>1</v>
      </c>
      <c r="H3876" s="217" t="e">
        <f>+VLOOKUP('PAA CONSOLIDADO'!P3879,LISTAS!$B$4:$C$17,2,0)</f>
        <v>#N/A</v>
      </c>
      <c r="I3876" s="217" t="e">
        <f>+VLOOKUP('PAA CONSOLIDADO'!Q3879,LISTAS!$B$22:$C$25,2,0)</f>
        <v>#N/A</v>
      </c>
      <c r="J3876" s="219">
        <f>'PAA CONSOLIDADO'!R3879</f>
        <v>0</v>
      </c>
      <c r="K3876" s="219">
        <f>+'PAA CONSOLIDADO'!S3879</f>
        <v>0</v>
      </c>
      <c r="L3876" s="217" t="e">
        <f>+VLOOKUP('PAA CONSOLIDADO'!T3879,LISTAS!$B$29:$C$31,2,0)</f>
        <v>#N/A</v>
      </c>
      <c r="M3876" s="217" t="e">
        <f>+VLOOKUP('PAA CONSOLIDADO'!U3879,LISTAS!$B$36:$C$39,2,0)</f>
        <v>#N/A</v>
      </c>
      <c r="N3876" s="217" t="str">
        <f t="shared" si="181"/>
        <v>Unidad de Contratación (1)</v>
      </c>
      <c r="O3876" s="217" t="str">
        <f t="shared" si="182"/>
        <v>CO-DC-11001</v>
      </c>
      <c r="P3876" s="217">
        <f>+'PAA CONSOLIDADO'!V3879</f>
        <v>0</v>
      </c>
      <c r="Q3876" s="217">
        <f>+'PAA CONSOLIDADO'!X3879</f>
        <v>0</v>
      </c>
      <c r="R3876" s="217">
        <f>+'PAA CONSOLIDADO'!Y3879</f>
        <v>0</v>
      </c>
    </row>
    <row r="3877" spans="1:18" s="217" customFormat="1" x14ac:dyDescent="0.25">
      <c r="A3877" s="211">
        <f>+'PAA CONSOLIDADO'!C3880</f>
        <v>0</v>
      </c>
      <c r="B3877" s="211">
        <f>+'PAA CONSOLIDADO'!I3880</f>
        <v>0</v>
      </c>
      <c r="C3877" s="217" t="str">
        <f>+CONCATENATE('PAA CONSOLIDADO'!A3880,"-",'PAA CONSOLIDADO'!D3880,"-",'PAA CONSOLIDADO'!K3880)</f>
        <v>--</v>
      </c>
      <c r="D3877" s="217" t="e">
        <f>+VLOOKUP('PAA CONSOLIDADO'!L3880,LISTAS!$D$4:$E$15,2,0)</f>
        <v>#N/A</v>
      </c>
      <c r="E3877" s="217" t="e">
        <f>+VLOOKUP('PAA CONSOLIDADO'!M3880,LISTAS!$D$4:$E$15,2,0)</f>
        <v>#N/A</v>
      </c>
      <c r="F3877" s="217">
        <f>+'PAA CONSOLIDADO'!O3880</f>
        <v>0</v>
      </c>
      <c r="G3877" s="217">
        <f t="shared" si="180"/>
        <v>1</v>
      </c>
      <c r="H3877" s="217" t="e">
        <f>+VLOOKUP('PAA CONSOLIDADO'!P3880,LISTAS!$B$4:$C$17,2,0)</f>
        <v>#N/A</v>
      </c>
      <c r="I3877" s="217" t="e">
        <f>+VLOOKUP('PAA CONSOLIDADO'!Q3880,LISTAS!$B$22:$C$25,2,0)</f>
        <v>#N/A</v>
      </c>
      <c r="J3877" s="219">
        <f>'PAA CONSOLIDADO'!R3880</f>
        <v>0</v>
      </c>
      <c r="K3877" s="219">
        <f>+'PAA CONSOLIDADO'!S3880</f>
        <v>0</v>
      </c>
      <c r="L3877" s="217" t="e">
        <f>+VLOOKUP('PAA CONSOLIDADO'!T3880,LISTAS!$B$29:$C$31,2,0)</f>
        <v>#N/A</v>
      </c>
      <c r="M3877" s="217" t="e">
        <f>+VLOOKUP('PAA CONSOLIDADO'!U3880,LISTAS!$B$36:$C$39,2,0)</f>
        <v>#N/A</v>
      </c>
      <c r="N3877" s="217" t="str">
        <f t="shared" si="181"/>
        <v>Unidad de Contratación (1)</v>
      </c>
      <c r="O3877" s="217" t="str">
        <f t="shared" si="182"/>
        <v>CO-DC-11001</v>
      </c>
      <c r="P3877" s="217">
        <f>+'PAA CONSOLIDADO'!V3880</f>
        <v>0</v>
      </c>
      <c r="Q3877" s="217">
        <f>+'PAA CONSOLIDADO'!X3880</f>
        <v>0</v>
      </c>
      <c r="R3877" s="217">
        <f>+'PAA CONSOLIDADO'!Y3880</f>
        <v>0</v>
      </c>
    </row>
    <row r="3878" spans="1:18" s="217" customFormat="1" x14ac:dyDescent="0.25">
      <c r="A3878" s="211">
        <f>+'PAA CONSOLIDADO'!C3881</f>
        <v>0</v>
      </c>
      <c r="B3878" s="211">
        <f>+'PAA CONSOLIDADO'!I3881</f>
        <v>0</v>
      </c>
      <c r="C3878" s="217" t="str">
        <f>+CONCATENATE('PAA CONSOLIDADO'!A3881,"-",'PAA CONSOLIDADO'!D3881,"-",'PAA CONSOLIDADO'!K3881)</f>
        <v>--</v>
      </c>
      <c r="D3878" s="217" t="e">
        <f>+VLOOKUP('PAA CONSOLIDADO'!L3881,LISTAS!$D$4:$E$15,2,0)</f>
        <v>#N/A</v>
      </c>
      <c r="E3878" s="217" t="e">
        <f>+VLOOKUP('PAA CONSOLIDADO'!M3881,LISTAS!$D$4:$E$15,2,0)</f>
        <v>#N/A</v>
      </c>
      <c r="F3878" s="217">
        <f>+'PAA CONSOLIDADO'!O3881</f>
        <v>0</v>
      </c>
      <c r="G3878" s="217">
        <f t="shared" si="180"/>
        <v>1</v>
      </c>
      <c r="H3878" s="217" t="e">
        <f>+VLOOKUP('PAA CONSOLIDADO'!P3881,LISTAS!$B$4:$C$17,2,0)</f>
        <v>#N/A</v>
      </c>
      <c r="I3878" s="217" t="e">
        <f>+VLOOKUP('PAA CONSOLIDADO'!Q3881,LISTAS!$B$22:$C$25,2,0)</f>
        <v>#N/A</v>
      </c>
      <c r="J3878" s="219">
        <f>'PAA CONSOLIDADO'!R3881</f>
        <v>0</v>
      </c>
      <c r="K3878" s="219">
        <f>+'PAA CONSOLIDADO'!S3881</f>
        <v>0</v>
      </c>
      <c r="L3878" s="217" t="e">
        <f>+VLOOKUP('PAA CONSOLIDADO'!T3881,LISTAS!$B$29:$C$31,2,0)</f>
        <v>#N/A</v>
      </c>
      <c r="M3878" s="217" t="e">
        <f>+VLOOKUP('PAA CONSOLIDADO'!U3881,LISTAS!$B$36:$C$39,2,0)</f>
        <v>#N/A</v>
      </c>
      <c r="N3878" s="217" t="str">
        <f t="shared" si="181"/>
        <v>Unidad de Contratación (1)</v>
      </c>
      <c r="O3878" s="217" t="str">
        <f t="shared" si="182"/>
        <v>CO-DC-11001</v>
      </c>
      <c r="P3878" s="217">
        <f>+'PAA CONSOLIDADO'!V3881</f>
        <v>0</v>
      </c>
      <c r="Q3878" s="217">
        <f>+'PAA CONSOLIDADO'!X3881</f>
        <v>0</v>
      </c>
      <c r="R3878" s="217">
        <f>+'PAA CONSOLIDADO'!Y3881</f>
        <v>0</v>
      </c>
    </row>
    <row r="3879" spans="1:18" s="217" customFormat="1" x14ac:dyDescent="0.25">
      <c r="A3879" s="211">
        <f>+'PAA CONSOLIDADO'!C3882</f>
        <v>0</v>
      </c>
      <c r="B3879" s="211">
        <f>+'PAA CONSOLIDADO'!I3882</f>
        <v>0</v>
      </c>
      <c r="C3879" s="217" t="str">
        <f>+CONCATENATE('PAA CONSOLIDADO'!A3882,"-",'PAA CONSOLIDADO'!D3882,"-",'PAA CONSOLIDADO'!K3882)</f>
        <v>--</v>
      </c>
      <c r="D3879" s="217" t="e">
        <f>+VLOOKUP('PAA CONSOLIDADO'!L3882,LISTAS!$D$4:$E$15,2,0)</f>
        <v>#N/A</v>
      </c>
      <c r="E3879" s="217" t="e">
        <f>+VLOOKUP('PAA CONSOLIDADO'!M3882,LISTAS!$D$4:$E$15,2,0)</f>
        <v>#N/A</v>
      </c>
      <c r="F3879" s="217">
        <f>+'PAA CONSOLIDADO'!O3882</f>
        <v>0</v>
      </c>
      <c r="G3879" s="217">
        <f t="shared" si="180"/>
        <v>1</v>
      </c>
      <c r="H3879" s="217" t="e">
        <f>+VLOOKUP('PAA CONSOLIDADO'!P3882,LISTAS!$B$4:$C$17,2,0)</f>
        <v>#N/A</v>
      </c>
      <c r="I3879" s="217" t="e">
        <f>+VLOOKUP('PAA CONSOLIDADO'!Q3882,LISTAS!$B$22:$C$25,2,0)</f>
        <v>#N/A</v>
      </c>
      <c r="J3879" s="219">
        <f>'PAA CONSOLIDADO'!R3882</f>
        <v>0</v>
      </c>
      <c r="K3879" s="219">
        <f>+'PAA CONSOLIDADO'!S3882</f>
        <v>0</v>
      </c>
      <c r="L3879" s="217" t="e">
        <f>+VLOOKUP('PAA CONSOLIDADO'!T3882,LISTAS!$B$29:$C$31,2,0)</f>
        <v>#N/A</v>
      </c>
      <c r="M3879" s="217" t="e">
        <f>+VLOOKUP('PAA CONSOLIDADO'!U3882,LISTAS!$B$36:$C$39,2,0)</f>
        <v>#N/A</v>
      </c>
      <c r="N3879" s="217" t="str">
        <f t="shared" si="181"/>
        <v>Unidad de Contratación (1)</v>
      </c>
      <c r="O3879" s="217" t="str">
        <f t="shared" si="182"/>
        <v>CO-DC-11001</v>
      </c>
      <c r="P3879" s="217">
        <f>+'PAA CONSOLIDADO'!V3882</f>
        <v>0</v>
      </c>
      <c r="Q3879" s="217">
        <f>+'PAA CONSOLIDADO'!X3882</f>
        <v>0</v>
      </c>
      <c r="R3879" s="217">
        <f>+'PAA CONSOLIDADO'!Y3882</f>
        <v>0</v>
      </c>
    </row>
    <row r="3880" spans="1:18" s="217" customFormat="1" x14ac:dyDescent="0.25">
      <c r="A3880" s="211">
        <f>+'PAA CONSOLIDADO'!C3883</f>
        <v>0</v>
      </c>
      <c r="B3880" s="211">
        <f>+'PAA CONSOLIDADO'!I3883</f>
        <v>0</v>
      </c>
      <c r="C3880" s="217" t="str">
        <f>+CONCATENATE('PAA CONSOLIDADO'!A3883,"-",'PAA CONSOLIDADO'!D3883,"-",'PAA CONSOLIDADO'!K3883)</f>
        <v>--</v>
      </c>
      <c r="D3880" s="217" t="e">
        <f>+VLOOKUP('PAA CONSOLIDADO'!L3883,LISTAS!$D$4:$E$15,2,0)</f>
        <v>#N/A</v>
      </c>
      <c r="E3880" s="217" t="e">
        <f>+VLOOKUP('PAA CONSOLIDADO'!M3883,LISTAS!$D$4:$E$15,2,0)</f>
        <v>#N/A</v>
      </c>
      <c r="F3880" s="217">
        <f>+'PAA CONSOLIDADO'!O3883</f>
        <v>0</v>
      </c>
      <c r="G3880" s="217">
        <f t="shared" si="180"/>
        <v>1</v>
      </c>
      <c r="H3880" s="217" t="e">
        <f>+VLOOKUP('PAA CONSOLIDADO'!P3883,LISTAS!$B$4:$C$17,2,0)</f>
        <v>#N/A</v>
      </c>
      <c r="I3880" s="217" t="e">
        <f>+VLOOKUP('PAA CONSOLIDADO'!Q3883,LISTAS!$B$22:$C$25,2,0)</f>
        <v>#N/A</v>
      </c>
      <c r="J3880" s="219">
        <f>'PAA CONSOLIDADO'!R3883</f>
        <v>0</v>
      </c>
      <c r="K3880" s="219">
        <f>+'PAA CONSOLIDADO'!S3883</f>
        <v>0</v>
      </c>
      <c r="L3880" s="217" t="e">
        <f>+VLOOKUP('PAA CONSOLIDADO'!T3883,LISTAS!$B$29:$C$31,2,0)</f>
        <v>#N/A</v>
      </c>
      <c r="M3880" s="217" t="e">
        <f>+VLOOKUP('PAA CONSOLIDADO'!U3883,LISTAS!$B$36:$C$39,2,0)</f>
        <v>#N/A</v>
      </c>
      <c r="N3880" s="217" t="str">
        <f t="shared" si="181"/>
        <v>Unidad de Contratación (1)</v>
      </c>
      <c r="O3880" s="217" t="str">
        <f t="shared" si="182"/>
        <v>CO-DC-11001</v>
      </c>
      <c r="P3880" s="217">
        <f>+'PAA CONSOLIDADO'!V3883</f>
        <v>0</v>
      </c>
      <c r="Q3880" s="217">
        <f>+'PAA CONSOLIDADO'!X3883</f>
        <v>0</v>
      </c>
      <c r="R3880" s="217">
        <f>+'PAA CONSOLIDADO'!Y3883</f>
        <v>0</v>
      </c>
    </row>
    <row r="3881" spans="1:18" s="217" customFormat="1" x14ac:dyDescent="0.25">
      <c r="A3881" s="211">
        <f>+'PAA CONSOLIDADO'!C3884</f>
        <v>0</v>
      </c>
      <c r="B3881" s="211">
        <f>+'PAA CONSOLIDADO'!I3884</f>
        <v>0</v>
      </c>
      <c r="C3881" s="217" t="str">
        <f>+CONCATENATE('PAA CONSOLIDADO'!A3884,"-",'PAA CONSOLIDADO'!D3884,"-",'PAA CONSOLIDADO'!K3884)</f>
        <v>--</v>
      </c>
      <c r="D3881" s="217" t="e">
        <f>+VLOOKUP('PAA CONSOLIDADO'!L3884,LISTAS!$D$4:$E$15,2,0)</f>
        <v>#N/A</v>
      </c>
      <c r="E3881" s="217" t="e">
        <f>+VLOOKUP('PAA CONSOLIDADO'!M3884,LISTAS!$D$4:$E$15,2,0)</f>
        <v>#N/A</v>
      </c>
      <c r="F3881" s="217">
        <f>+'PAA CONSOLIDADO'!O3884</f>
        <v>0</v>
      </c>
      <c r="G3881" s="217">
        <f t="shared" si="180"/>
        <v>1</v>
      </c>
      <c r="H3881" s="217" t="e">
        <f>+VLOOKUP('PAA CONSOLIDADO'!P3884,LISTAS!$B$4:$C$17,2,0)</f>
        <v>#N/A</v>
      </c>
      <c r="I3881" s="217" t="e">
        <f>+VLOOKUP('PAA CONSOLIDADO'!Q3884,LISTAS!$B$22:$C$25,2,0)</f>
        <v>#N/A</v>
      </c>
      <c r="J3881" s="219">
        <f>'PAA CONSOLIDADO'!R3884</f>
        <v>0</v>
      </c>
      <c r="K3881" s="219">
        <f>+'PAA CONSOLIDADO'!S3884</f>
        <v>0</v>
      </c>
      <c r="L3881" s="217" t="e">
        <f>+VLOOKUP('PAA CONSOLIDADO'!T3884,LISTAS!$B$29:$C$31,2,0)</f>
        <v>#N/A</v>
      </c>
      <c r="M3881" s="217" t="e">
        <f>+VLOOKUP('PAA CONSOLIDADO'!U3884,LISTAS!$B$36:$C$39,2,0)</f>
        <v>#N/A</v>
      </c>
      <c r="N3881" s="217" t="str">
        <f t="shared" si="181"/>
        <v>Unidad de Contratación (1)</v>
      </c>
      <c r="O3881" s="217" t="str">
        <f t="shared" si="182"/>
        <v>CO-DC-11001</v>
      </c>
      <c r="P3881" s="217">
        <f>+'PAA CONSOLIDADO'!V3884</f>
        <v>0</v>
      </c>
      <c r="Q3881" s="217">
        <f>+'PAA CONSOLIDADO'!X3884</f>
        <v>0</v>
      </c>
      <c r="R3881" s="217">
        <f>+'PAA CONSOLIDADO'!Y3884</f>
        <v>0</v>
      </c>
    </row>
    <row r="3882" spans="1:18" s="217" customFormat="1" x14ac:dyDescent="0.25">
      <c r="A3882" s="211">
        <f>+'PAA CONSOLIDADO'!C3885</f>
        <v>0</v>
      </c>
      <c r="B3882" s="211">
        <f>+'PAA CONSOLIDADO'!I3885</f>
        <v>0</v>
      </c>
      <c r="C3882" s="217" t="str">
        <f>+CONCATENATE('PAA CONSOLIDADO'!A3885,"-",'PAA CONSOLIDADO'!D3885,"-",'PAA CONSOLIDADO'!K3885)</f>
        <v>--</v>
      </c>
      <c r="D3882" s="217" t="e">
        <f>+VLOOKUP('PAA CONSOLIDADO'!L3885,LISTAS!$D$4:$E$15,2,0)</f>
        <v>#N/A</v>
      </c>
      <c r="E3882" s="217" t="e">
        <f>+VLOOKUP('PAA CONSOLIDADO'!M3885,LISTAS!$D$4:$E$15,2,0)</f>
        <v>#N/A</v>
      </c>
      <c r="F3882" s="217">
        <f>+'PAA CONSOLIDADO'!O3885</f>
        <v>0</v>
      </c>
      <c r="G3882" s="217">
        <f t="shared" si="180"/>
        <v>1</v>
      </c>
      <c r="H3882" s="217" t="e">
        <f>+VLOOKUP('PAA CONSOLIDADO'!P3885,LISTAS!$B$4:$C$17,2,0)</f>
        <v>#N/A</v>
      </c>
      <c r="I3882" s="217" t="e">
        <f>+VLOOKUP('PAA CONSOLIDADO'!Q3885,LISTAS!$B$22:$C$25,2,0)</f>
        <v>#N/A</v>
      </c>
      <c r="J3882" s="219">
        <f>'PAA CONSOLIDADO'!R3885</f>
        <v>0</v>
      </c>
      <c r="K3882" s="219">
        <f>+'PAA CONSOLIDADO'!S3885</f>
        <v>0</v>
      </c>
      <c r="L3882" s="217" t="e">
        <f>+VLOOKUP('PAA CONSOLIDADO'!T3885,LISTAS!$B$29:$C$31,2,0)</f>
        <v>#N/A</v>
      </c>
      <c r="M3882" s="217" t="e">
        <f>+VLOOKUP('PAA CONSOLIDADO'!U3885,LISTAS!$B$36:$C$39,2,0)</f>
        <v>#N/A</v>
      </c>
      <c r="N3882" s="217" t="str">
        <f t="shared" si="181"/>
        <v>Unidad de Contratación (1)</v>
      </c>
      <c r="O3882" s="217" t="str">
        <f t="shared" si="182"/>
        <v>CO-DC-11001</v>
      </c>
      <c r="P3882" s="217">
        <f>+'PAA CONSOLIDADO'!V3885</f>
        <v>0</v>
      </c>
      <c r="Q3882" s="217">
        <f>+'PAA CONSOLIDADO'!X3885</f>
        <v>0</v>
      </c>
      <c r="R3882" s="217">
        <f>+'PAA CONSOLIDADO'!Y3885</f>
        <v>0</v>
      </c>
    </row>
    <row r="3883" spans="1:18" s="217" customFormat="1" x14ac:dyDescent="0.25">
      <c r="A3883" s="211">
        <f>+'PAA CONSOLIDADO'!C3886</f>
        <v>0</v>
      </c>
      <c r="B3883" s="211">
        <f>+'PAA CONSOLIDADO'!I3886</f>
        <v>0</v>
      </c>
      <c r="C3883" s="217" t="str">
        <f>+CONCATENATE('PAA CONSOLIDADO'!A3886,"-",'PAA CONSOLIDADO'!D3886,"-",'PAA CONSOLIDADO'!K3886)</f>
        <v>--</v>
      </c>
      <c r="D3883" s="217" t="e">
        <f>+VLOOKUP('PAA CONSOLIDADO'!L3886,LISTAS!$D$4:$E$15,2,0)</f>
        <v>#N/A</v>
      </c>
      <c r="E3883" s="217" t="e">
        <f>+VLOOKUP('PAA CONSOLIDADO'!M3886,LISTAS!$D$4:$E$15,2,0)</f>
        <v>#N/A</v>
      </c>
      <c r="F3883" s="217">
        <f>+'PAA CONSOLIDADO'!O3886</f>
        <v>0</v>
      </c>
      <c r="G3883" s="217">
        <f t="shared" si="180"/>
        <v>1</v>
      </c>
      <c r="H3883" s="217" t="e">
        <f>+VLOOKUP('PAA CONSOLIDADO'!P3886,LISTAS!$B$4:$C$17,2,0)</f>
        <v>#N/A</v>
      </c>
      <c r="I3883" s="217" t="e">
        <f>+VLOOKUP('PAA CONSOLIDADO'!Q3886,LISTAS!$B$22:$C$25,2,0)</f>
        <v>#N/A</v>
      </c>
      <c r="J3883" s="219">
        <f>'PAA CONSOLIDADO'!R3886</f>
        <v>0</v>
      </c>
      <c r="K3883" s="219">
        <f>+'PAA CONSOLIDADO'!S3886</f>
        <v>0</v>
      </c>
      <c r="L3883" s="217" t="e">
        <f>+VLOOKUP('PAA CONSOLIDADO'!T3886,LISTAS!$B$29:$C$31,2,0)</f>
        <v>#N/A</v>
      </c>
      <c r="M3883" s="217" t="e">
        <f>+VLOOKUP('PAA CONSOLIDADO'!U3886,LISTAS!$B$36:$C$39,2,0)</f>
        <v>#N/A</v>
      </c>
      <c r="N3883" s="217" t="str">
        <f t="shared" si="181"/>
        <v>Unidad de Contratación (1)</v>
      </c>
      <c r="O3883" s="217" t="str">
        <f t="shared" si="182"/>
        <v>CO-DC-11001</v>
      </c>
      <c r="P3883" s="217">
        <f>+'PAA CONSOLIDADO'!V3886</f>
        <v>0</v>
      </c>
      <c r="Q3883" s="217">
        <f>+'PAA CONSOLIDADO'!X3886</f>
        <v>0</v>
      </c>
      <c r="R3883" s="217">
        <f>+'PAA CONSOLIDADO'!Y3886</f>
        <v>0</v>
      </c>
    </row>
    <row r="3884" spans="1:18" s="217" customFormat="1" x14ac:dyDescent="0.25">
      <c r="A3884" s="211">
        <f>+'PAA CONSOLIDADO'!C3887</f>
        <v>0</v>
      </c>
      <c r="B3884" s="211">
        <f>+'PAA CONSOLIDADO'!I3887</f>
        <v>0</v>
      </c>
      <c r="C3884" s="217" t="str">
        <f>+CONCATENATE('PAA CONSOLIDADO'!A3887,"-",'PAA CONSOLIDADO'!D3887,"-",'PAA CONSOLIDADO'!K3887)</f>
        <v>--</v>
      </c>
      <c r="D3884" s="217" t="e">
        <f>+VLOOKUP('PAA CONSOLIDADO'!L3887,LISTAS!$D$4:$E$15,2,0)</f>
        <v>#N/A</v>
      </c>
      <c r="E3884" s="217" t="e">
        <f>+VLOOKUP('PAA CONSOLIDADO'!M3887,LISTAS!$D$4:$E$15,2,0)</f>
        <v>#N/A</v>
      </c>
      <c r="F3884" s="217">
        <f>+'PAA CONSOLIDADO'!O3887</f>
        <v>0</v>
      </c>
      <c r="G3884" s="217">
        <f t="shared" si="180"/>
        <v>1</v>
      </c>
      <c r="H3884" s="217" t="e">
        <f>+VLOOKUP('PAA CONSOLIDADO'!P3887,LISTAS!$B$4:$C$17,2,0)</f>
        <v>#N/A</v>
      </c>
      <c r="I3884" s="217" t="e">
        <f>+VLOOKUP('PAA CONSOLIDADO'!Q3887,LISTAS!$B$22:$C$25,2,0)</f>
        <v>#N/A</v>
      </c>
      <c r="J3884" s="219">
        <f>'PAA CONSOLIDADO'!R3887</f>
        <v>0</v>
      </c>
      <c r="K3884" s="219">
        <f>+'PAA CONSOLIDADO'!S3887</f>
        <v>0</v>
      </c>
      <c r="L3884" s="217" t="e">
        <f>+VLOOKUP('PAA CONSOLIDADO'!T3887,LISTAS!$B$29:$C$31,2,0)</f>
        <v>#N/A</v>
      </c>
      <c r="M3884" s="217" t="e">
        <f>+VLOOKUP('PAA CONSOLIDADO'!U3887,LISTAS!$B$36:$C$39,2,0)</f>
        <v>#N/A</v>
      </c>
      <c r="N3884" s="217" t="str">
        <f t="shared" si="181"/>
        <v>Unidad de Contratación (1)</v>
      </c>
      <c r="O3884" s="217" t="str">
        <f t="shared" si="182"/>
        <v>CO-DC-11001</v>
      </c>
      <c r="P3884" s="217">
        <f>+'PAA CONSOLIDADO'!V3887</f>
        <v>0</v>
      </c>
      <c r="Q3884" s="217">
        <f>+'PAA CONSOLIDADO'!X3887</f>
        <v>0</v>
      </c>
      <c r="R3884" s="217">
        <f>+'PAA CONSOLIDADO'!Y3887</f>
        <v>0</v>
      </c>
    </row>
    <row r="3885" spans="1:18" s="217" customFormat="1" x14ac:dyDescent="0.25">
      <c r="A3885" s="211">
        <f>+'PAA CONSOLIDADO'!C3888</f>
        <v>0</v>
      </c>
      <c r="B3885" s="211">
        <f>+'PAA CONSOLIDADO'!I3888</f>
        <v>0</v>
      </c>
      <c r="C3885" s="217" t="str">
        <f>+CONCATENATE('PAA CONSOLIDADO'!A3888,"-",'PAA CONSOLIDADO'!D3888,"-",'PAA CONSOLIDADO'!K3888)</f>
        <v>--</v>
      </c>
      <c r="D3885" s="217" t="e">
        <f>+VLOOKUP('PAA CONSOLIDADO'!L3888,LISTAS!$D$4:$E$15,2,0)</f>
        <v>#N/A</v>
      </c>
      <c r="E3885" s="217" t="e">
        <f>+VLOOKUP('PAA CONSOLIDADO'!M3888,LISTAS!$D$4:$E$15,2,0)</f>
        <v>#N/A</v>
      </c>
      <c r="F3885" s="217">
        <f>+'PAA CONSOLIDADO'!O3888</f>
        <v>0</v>
      </c>
      <c r="G3885" s="217">
        <f t="shared" si="180"/>
        <v>1</v>
      </c>
      <c r="H3885" s="217" t="e">
        <f>+VLOOKUP('PAA CONSOLIDADO'!P3888,LISTAS!$B$4:$C$17,2,0)</f>
        <v>#N/A</v>
      </c>
      <c r="I3885" s="217" t="e">
        <f>+VLOOKUP('PAA CONSOLIDADO'!Q3888,LISTAS!$B$22:$C$25,2,0)</f>
        <v>#N/A</v>
      </c>
      <c r="J3885" s="219">
        <f>'PAA CONSOLIDADO'!R3888</f>
        <v>0</v>
      </c>
      <c r="K3885" s="219">
        <f>+'PAA CONSOLIDADO'!S3888</f>
        <v>0</v>
      </c>
      <c r="L3885" s="217" t="e">
        <f>+VLOOKUP('PAA CONSOLIDADO'!T3888,LISTAS!$B$29:$C$31,2,0)</f>
        <v>#N/A</v>
      </c>
      <c r="M3885" s="217" t="e">
        <f>+VLOOKUP('PAA CONSOLIDADO'!U3888,LISTAS!$B$36:$C$39,2,0)</f>
        <v>#N/A</v>
      </c>
      <c r="N3885" s="217" t="str">
        <f t="shared" si="181"/>
        <v>Unidad de Contratación (1)</v>
      </c>
      <c r="O3885" s="217" t="str">
        <f t="shared" si="182"/>
        <v>CO-DC-11001</v>
      </c>
      <c r="P3885" s="217">
        <f>+'PAA CONSOLIDADO'!V3888</f>
        <v>0</v>
      </c>
      <c r="Q3885" s="217">
        <f>+'PAA CONSOLIDADO'!X3888</f>
        <v>0</v>
      </c>
      <c r="R3885" s="217">
        <f>+'PAA CONSOLIDADO'!Y3888</f>
        <v>0</v>
      </c>
    </row>
    <row r="3886" spans="1:18" s="217" customFormat="1" x14ac:dyDescent="0.25">
      <c r="A3886" s="211">
        <f>+'PAA CONSOLIDADO'!C3889</f>
        <v>0</v>
      </c>
      <c r="B3886" s="211">
        <f>+'PAA CONSOLIDADO'!I3889</f>
        <v>0</v>
      </c>
      <c r="C3886" s="217" t="str">
        <f>+CONCATENATE('PAA CONSOLIDADO'!A3889,"-",'PAA CONSOLIDADO'!D3889,"-",'PAA CONSOLIDADO'!K3889)</f>
        <v>--</v>
      </c>
      <c r="D3886" s="217" t="e">
        <f>+VLOOKUP('PAA CONSOLIDADO'!L3889,LISTAS!$D$4:$E$15,2,0)</f>
        <v>#N/A</v>
      </c>
      <c r="E3886" s="217" t="e">
        <f>+VLOOKUP('PAA CONSOLIDADO'!M3889,LISTAS!$D$4:$E$15,2,0)</f>
        <v>#N/A</v>
      </c>
      <c r="F3886" s="217">
        <f>+'PAA CONSOLIDADO'!O3889</f>
        <v>0</v>
      </c>
      <c r="G3886" s="217">
        <f t="shared" si="180"/>
        <v>1</v>
      </c>
      <c r="H3886" s="217" t="e">
        <f>+VLOOKUP('PAA CONSOLIDADO'!P3889,LISTAS!$B$4:$C$17,2,0)</f>
        <v>#N/A</v>
      </c>
      <c r="I3886" s="217" t="e">
        <f>+VLOOKUP('PAA CONSOLIDADO'!Q3889,LISTAS!$B$22:$C$25,2,0)</f>
        <v>#N/A</v>
      </c>
      <c r="J3886" s="219">
        <f>'PAA CONSOLIDADO'!R3889</f>
        <v>0</v>
      </c>
      <c r="K3886" s="219">
        <f>+'PAA CONSOLIDADO'!S3889</f>
        <v>0</v>
      </c>
      <c r="L3886" s="217" t="e">
        <f>+VLOOKUP('PAA CONSOLIDADO'!T3889,LISTAS!$B$29:$C$31,2,0)</f>
        <v>#N/A</v>
      </c>
      <c r="M3886" s="217" t="e">
        <f>+VLOOKUP('PAA CONSOLIDADO'!U3889,LISTAS!$B$36:$C$39,2,0)</f>
        <v>#N/A</v>
      </c>
      <c r="N3886" s="217" t="str">
        <f t="shared" si="181"/>
        <v>Unidad de Contratación (1)</v>
      </c>
      <c r="O3886" s="217" t="str">
        <f t="shared" si="182"/>
        <v>CO-DC-11001</v>
      </c>
      <c r="P3886" s="217">
        <f>+'PAA CONSOLIDADO'!V3889</f>
        <v>0</v>
      </c>
      <c r="Q3886" s="217">
        <f>+'PAA CONSOLIDADO'!X3889</f>
        <v>0</v>
      </c>
      <c r="R3886" s="217">
        <f>+'PAA CONSOLIDADO'!Y3889</f>
        <v>0</v>
      </c>
    </row>
    <row r="3887" spans="1:18" s="217" customFormat="1" x14ac:dyDescent="0.25">
      <c r="A3887" s="211">
        <f>+'PAA CONSOLIDADO'!C3890</f>
        <v>0</v>
      </c>
      <c r="B3887" s="211">
        <f>+'PAA CONSOLIDADO'!I3890</f>
        <v>0</v>
      </c>
      <c r="C3887" s="217" t="str">
        <f>+CONCATENATE('PAA CONSOLIDADO'!A3890,"-",'PAA CONSOLIDADO'!D3890,"-",'PAA CONSOLIDADO'!K3890)</f>
        <v>--</v>
      </c>
      <c r="D3887" s="217" t="e">
        <f>+VLOOKUP('PAA CONSOLIDADO'!L3890,LISTAS!$D$4:$E$15,2,0)</f>
        <v>#N/A</v>
      </c>
      <c r="E3887" s="217" t="e">
        <f>+VLOOKUP('PAA CONSOLIDADO'!M3890,LISTAS!$D$4:$E$15,2,0)</f>
        <v>#N/A</v>
      </c>
      <c r="F3887" s="217">
        <f>+'PAA CONSOLIDADO'!O3890</f>
        <v>0</v>
      </c>
      <c r="G3887" s="217">
        <f t="shared" si="180"/>
        <v>1</v>
      </c>
      <c r="H3887" s="217" t="e">
        <f>+VLOOKUP('PAA CONSOLIDADO'!P3890,LISTAS!$B$4:$C$17,2,0)</f>
        <v>#N/A</v>
      </c>
      <c r="I3887" s="217" t="e">
        <f>+VLOOKUP('PAA CONSOLIDADO'!Q3890,LISTAS!$B$22:$C$25,2,0)</f>
        <v>#N/A</v>
      </c>
      <c r="J3887" s="219">
        <f>'PAA CONSOLIDADO'!R3890</f>
        <v>0</v>
      </c>
      <c r="K3887" s="219">
        <f>+'PAA CONSOLIDADO'!S3890</f>
        <v>0</v>
      </c>
      <c r="L3887" s="217" t="e">
        <f>+VLOOKUP('PAA CONSOLIDADO'!T3890,LISTAS!$B$29:$C$31,2,0)</f>
        <v>#N/A</v>
      </c>
      <c r="M3887" s="217" t="e">
        <f>+VLOOKUP('PAA CONSOLIDADO'!U3890,LISTAS!$B$36:$C$39,2,0)</f>
        <v>#N/A</v>
      </c>
      <c r="N3887" s="217" t="str">
        <f t="shared" si="181"/>
        <v>Unidad de Contratación (1)</v>
      </c>
      <c r="O3887" s="217" t="str">
        <f t="shared" si="182"/>
        <v>CO-DC-11001</v>
      </c>
      <c r="P3887" s="217">
        <f>+'PAA CONSOLIDADO'!V3890</f>
        <v>0</v>
      </c>
      <c r="Q3887" s="217">
        <f>+'PAA CONSOLIDADO'!X3890</f>
        <v>0</v>
      </c>
      <c r="R3887" s="217">
        <f>+'PAA CONSOLIDADO'!Y3890</f>
        <v>0</v>
      </c>
    </row>
    <row r="3888" spans="1:18" s="217" customFormat="1" x14ac:dyDescent="0.25">
      <c r="A3888" s="211">
        <f>+'PAA CONSOLIDADO'!C3891</f>
        <v>0</v>
      </c>
      <c r="B3888" s="211">
        <f>+'PAA CONSOLIDADO'!I3891</f>
        <v>0</v>
      </c>
      <c r="C3888" s="217" t="str">
        <f>+CONCATENATE('PAA CONSOLIDADO'!A3891,"-",'PAA CONSOLIDADO'!D3891,"-",'PAA CONSOLIDADO'!K3891)</f>
        <v>--</v>
      </c>
      <c r="D3888" s="217" t="e">
        <f>+VLOOKUP('PAA CONSOLIDADO'!L3891,LISTAS!$D$4:$E$15,2,0)</f>
        <v>#N/A</v>
      </c>
      <c r="E3888" s="217" t="e">
        <f>+VLOOKUP('PAA CONSOLIDADO'!M3891,LISTAS!$D$4:$E$15,2,0)</f>
        <v>#N/A</v>
      </c>
      <c r="F3888" s="217">
        <f>+'PAA CONSOLIDADO'!O3891</f>
        <v>0</v>
      </c>
      <c r="G3888" s="217">
        <f t="shared" si="180"/>
        <v>1</v>
      </c>
      <c r="H3888" s="217" t="e">
        <f>+VLOOKUP('PAA CONSOLIDADO'!P3891,LISTAS!$B$4:$C$17,2,0)</f>
        <v>#N/A</v>
      </c>
      <c r="I3888" s="217" t="e">
        <f>+VLOOKUP('PAA CONSOLIDADO'!Q3891,LISTAS!$B$22:$C$25,2,0)</f>
        <v>#N/A</v>
      </c>
      <c r="J3888" s="219">
        <f>'PAA CONSOLIDADO'!R3891</f>
        <v>0</v>
      </c>
      <c r="K3888" s="219">
        <f>+'PAA CONSOLIDADO'!S3891</f>
        <v>0</v>
      </c>
      <c r="L3888" s="217" t="e">
        <f>+VLOOKUP('PAA CONSOLIDADO'!T3891,LISTAS!$B$29:$C$31,2,0)</f>
        <v>#N/A</v>
      </c>
      <c r="M3888" s="217" t="e">
        <f>+VLOOKUP('PAA CONSOLIDADO'!U3891,LISTAS!$B$36:$C$39,2,0)</f>
        <v>#N/A</v>
      </c>
      <c r="N3888" s="217" t="str">
        <f t="shared" si="181"/>
        <v>Unidad de Contratación (1)</v>
      </c>
      <c r="O3888" s="217" t="str">
        <f t="shared" si="182"/>
        <v>CO-DC-11001</v>
      </c>
      <c r="P3888" s="217">
        <f>+'PAA CONSOLIDADO'!V3891</f>
        <v>0</v>
      </c>
      <c r="Q3888" s="217">
        <f>+'PAA CONSOLIDADO'!X3891</f>
        <v>0</v>
      </c>
      <c r="R3888" s="217">
        <f>+'PAA CONSOLIDADO'!Y3891</f>
        <v>0</v>
      </c>
    </row>
    <row r="3889" spans="1:18" s="217" customFormat="1" x14ac:dyDescent="0.25">
      <c r="A3889" s="211">
        <f>+'PAA CONSOLIDADO'!C3892</f>
        <v>0</v>
      </c>
      <c r="B3889" s="211">
        <f>+'PAA CONSOLIDADO'!I3892</f>
        <v>0</v>
      </c>
      <c r="C3889" s="217" t="str">
        <f>+CONCATENATE('PAA CONSOLIDADO'!A3892,"-",'PAA CONSOLIDADO'!D3892,"-",'PAA CONSOLIDADO'!K3892)</f>
        <v>--</v>
      </c>
      <c r="D3889" s="217" t="e">
        <f>+VLOOKUP('PAA CONSOLIDADO'!L3892,LISTAS!$D$4:$E$15,2,0)</f>
        <v>#N/A</v>
      </c>
      <c r="E3889" s="217" t="e">
        <f>+VLOOKUP('PAA CONSOLIDADO'!M3892,LISTAS!$D$4:$E$15,2,0)</f>
        <v>#N/A</v>
      </c>
      <c r="F3889" s="217">
        <f>+'PAA CONSOLIDADO'!O3892</f>
        <v>0</v>
      </c>
      <c r="G3889" s="217">
        <f t="shared" si="180"/>
        <v>1</v>
      </c>
      <c r="H3889" s="217" t="e">
        <f>+VLOOKUP('PAA CONSOLIDADO'!P3892,LISTAS!$B$4:$C$17,2,0)</f>
        <v>#N/A</v>
      </c>
      <c r="I3889" s="217" t="e">
        <f>+VLOOKUP('PAA CONSOLIDADO'!Q3892,LISTAS!$B$22:$C$25,2,0)</f>
        <v>#N/A</v>
      </c>
      <c r="J3889" s="219">
        <f>'PAA CONSOLIDADO'!R3892</f>
        <v>0</v>
      </c>
      <c r="K3889" s="219">
        <f>+'PAA CONSOLIDADO'!S3892</f>
        <v>0</v>
      </c>
      <c r="L3889" s="217" t="e">
        <f>+VLOOKUP('PAA CONSOLIDADO'!T3892,LISTAS!$B$29:$C$31,2,0)</f>
        <v>#N/A</v>
      </c>
      <c r="M3889" s="217" t="e">
        <f>+VLOOKUP('PAA CONSOLIDADO'!U3892,LISTAS!$B$36:$C$39,2,0)</f>
        <v>#N/A</v>
      </c>
      <c r="N3889" s="217" t="str">
        <f t="shared" si="181"/>
        <v>Unidad de Contratación (1)</v>
      </c>
      <c r="O3889" s="217" t="str">
        <f t="shared" si="182"/>
        <v>CO-DC-11001</v>
      </c>
      <c r="P3889" s="217">
        <f>+'PAA CONSOLIDADO'!V3892</f>
        <v>0</v>
      </c>
      <c r="Q3889" s="217">
        <f>+'PAA CONSOLIDADO'!X3892</f>
        <v>0</v>
      </c>
      <c r="R3889" s="217">
        <f>+'PAA CONSOLIDADO'!Y3892</f>
        <v>0</v>
      </c>
    </row>
    <row r="3890" spans="1:18" s="217" customFormat="1" x14ac:dyDescent="0.25">
      <c r="A3890" s="211">
        <f>+'PAA CONSOLIDADO'!C3893</f>
        <v>0</v>
      </c>
      <c r="B3890" s="211">
        <f>+'PAA CONSOLIDADO'!I3893</f>
        <v>0</v>
      </c>
      <c r="C3890" s="217" t="str">
        <f>+CONCATENATE('PAA CONSOLIDADO'!A3893,"-",'PAA CONSOLIDADO'!D3893,"-",'PAA CONSOLIDADO'!K3893)</f>
        <v>--</v>
      </c>
      <c r="D3890" s="217" t="e">
        <f>+VLOOKUP('PAA CONSOLIDADO'!L3893,LISTAS!$D$4:$E$15,2,0)</f>
        <v>#N/A</v>
      </c>
      <c r="E3890" s="217" t="e">
        <f>+VLOOKUP('PAA CONSOLIDADO'!M3893,LISTAS!$D$4:$E$15,2,0)</f>
        <v>#N/A</v>
      </c>
      <c r="F3890" s="217">
        <f>+'PAA CONSOLIDADO'!O3893</f>
        <v>0</v>
      </c>
      <c r="G3890" s="217">
        <f t="shared" si="180"/>
        <v>1</v>
      </c>
      <c r="H3890" s="217" t="e">
        <f>+VLOOKUP('PAA CONSOLIDADO'!P3893,LISTAS!$B$4:$C$17,2,0)</f>
        <v>#N/A</v>
      </c>
      <c r="I3890" s="217" t="e">
        <f>+VLOOKUP('PAA CONSOLIDADO'!Q3893,LISTAS!$B$22:$C$25,2,0)</f>
        <v>#N/A</v>
      </c>
      <c r="J3890" s="219">
        <f>'PAA CONSOLIDADO'!R3893</f>
        <v>0</v>
      </c>
      <c r="K3890" s="219">
        <f>+'PAA CONSOLIDADO'!S3893</f>
        <v>0</v>
      </c>
      <c r="L3890" s="217" t="e">
        <f>+VLOOKUP('PAA CONSOLIDADO'!T3893,LISTAS!$B$29:$C$31,2,0)</f>
        <v>#N/A</v>
      </c>
      <c r="M3890" s="217" t="e">
        <f>+VLOOKUP('PAA CONSOLIDADO'!U3893,LISTAS!$B$36:$C$39,2,0)</f>
        <v>#N/A</v>
      </c>
      <c r="N3890" s="217" t="str">
        <f t="shared" si="181"/>
        <v>Unidad de Contratación (1)</v>
      </c>
      <c r="O3890" s="217" t="str">
        <f t="shared" si="182"/>
        <v>CO-DC-11001</v>
      </c>
      <c r="P3890" s="217">
        <f>+'PAA CONSOLIDADO'!V3893</f>
        <v>0</v>
      </c>
      <c r="Q3890" s="217">
        <f>+'PAA CONSOLIDADO'!X3893</f>
        <v>0</v>
      </c>
      <c r="R3890" s="217">
        <f>+'PAA CONSOLIDADO'!Y3893</f>
        <v>0</v>
      </c>
    </row>
    <row r="3891" spans="1:18" s="217" customFormat="1" x14ac:dyDescent="0.25">
      <c r="A3891" s="211">
        <f>+'PAA CONSOLIDADO'!C3894</f>
        <v>0</v>
      </c>
      <c r="B3891" s="211">
        <f>+'PAA CONSOLIDADO'!I3894</f>
        <v>0</v>
      </c>
      <c r="C3891" s="217" t="str">
        <f>+CONCATENATE('PAA CONSOLIDADO'!A3894,"-",'PAA CONSOLIDADO'!D3894,"-",'PAA CONSOLIDADO'!K3894)</f>
        <v>--</v>
      </c>
      <c r="D3891" s="217" t="e">
        <f>+VLOOKUP('PAA CONSOLIDADO'!L3894,LISTAS!$D$4:$E$15,2,0)</f>
        <v>#N/A</v>
      </c>
      <c r="E3891" s="217" t="e">
        <f>+VLOOKUP('PAA CONSOLIDADO'!M3894,LISTAS!$D$4:$E$15,2,0)</f>
        <v>#N/A</v>
      </c>
      <c r="F3891" s="217">
        <f>+'PAA CONSOLIDADO'!O3894</f>
        <v>0</v>
      </c>
      <c r="G3891" s="217">
        <f t="shared" si="180"/>
        <v>1</v>
      </c>
      <c r="H3891" s="217" t="e">
        <f>+VLOOKUP('PAA CONSOLIDADO'!P3894,LISTAS!$B$4:$C$17,2,0)</f>
        <v>#N/A</v>
      </c>
      <c r="I3891" s="217" t="e">
        <f>+VLOOKUP('PAA CONSOLIDADO'!Q3894,LISTAS!$B$22:$C$25,2,0)</f>
        <v>#N/A</v>
      </c>
      <c r="J3891" s="219">
        <f>'PAA CONSOLIDADO'!R3894</f>
        <v>0</v>
      </c>
      <c r="K3891" s="219">
        <f>+'PAA CONSOLIDADO'!S3894</f>
        <v>0</v>
      </c>
      <c r="L3891" s="217" t="e">
        <f>+VLOOKUP('PAA CONSOLIDADO'!T3894,LISTAS!$B$29:$C$31,2,0)</f>
        <v>#N/A</v>
      </c>
      <c r="M3891" s="217" t="e">
        <f>+VLOOKUP('PAA CONSOLIDADO'!U3894,LISTAS!$B$36:$C$39,2,0)</f>
        <v>#N/A</v>
      </c>
      <c r="N3891" s="217" t="str">
        <f t="shared" si="181"/>
        <v>Unidad de Contratación (1)</v>
      </c>
      <c r="O3891" s="217" t="str">
        <f t="shared" si="182"/>
        <v>CO-DC-11001</v>
      </c>
      <c r="P3891" s="217">
        <f>+'PAA CONSOLIDADO'!V3894</f>
        <v>0</v>
      </c>
      <c r="Q3891" s="217">
        <f>+'PAA CONSOLIDADO'!X3894</f>
        <v>0</v>
      </c>
      <c r="R3891" s="217">
        <f>+'PAA CONSOLIDADO'!Y3894</f>
        <v>0</v>
      </c>
    </row>
    <row r="3892" spans="1:18" s="217" customFormat="1" x14ac:dyDescent="0.25">
      <c r="A3892" s="211">
        <f>+'PAA CONSOLIDADO'!C3895</f>
        <v>0</v>
      </c>
      <c r="B3892" s="211">
        <f>+'PAA CONSOLIDADO'!I3895</f>
        <v>0</v>
      </c>
      <c r="C3892" s="217" t="str">
        <f>+CONCATENATE('PAA CONSOLIDADO'!A3895,"-",'PAA CONSOLIDADO'!D3895,"-",'PAA CONSOLIDADO'!K3895)</f>
        <v>--</v>
      </c>
      <c r="D3892" s="217" t="e">
        <f>+VLOOKUP('PAA CONSOLIDADO'!L3895,LISTAS!$D$4:$E$15,2,0)</f>
        <v>#N/A</v>
      </c>
      <c r="E3892" s="217" t="e">
        <f>+VLOOKUP('PAA CONSOLIDADO'!M3895,LISTAS!$D$4:$E$15,2,0)</f>
        <v>#N/A</v>
      </c>
      <c r="F3892" s="217">
        <f>+'PAA CONSOLIDADO'!O3895</f>
        <v>0</v>
      </c>
      <c r="G3892" s="217">
        <f t="shared" si="180"/>
        <v>1</v>
      </c>
      <c r="H3892" s="217" t="e">
        <f>+VLOOKUP('PAA CONSOLIDADO'!P3895,LISTAS!$B$4:$C$17,2,0)</f>
        <v>#N/A</v>
      </c>
      <c r="I3892" s="217" t="e">
        <f>+VLOOKUP('PAA CONSOLIDADO'!Q3895,LISTAS!$B$22:$C$25,2,0)</f>
        <v>#N/A</v>
      </c>
      <c r="J3892" s="219">
        <f>'PAA CONSOLIDADO'!R3895</f>
        <v>0</v>
      </c>
      <c r="K3892" s="219">
        <f>+'PAA CONSOLIDADO'!S3895</f>
        <v>0</v>
      </c>
      <c r="L3892" s="217" t="e">
        <f>+VLOOKUP('PAA CONSOLIDADO'!T3895,LISTAS!$B$29:$C$31,2,0)</f>
        <v>#N/A</v>
      </c>
      <c r="M3892" s="217" t="e">
        <f>+VLOOKUP('PAA CONSOLIDADO'!U3895,LISTAS!$B$36:$C$39,2,0)</f>
        <v>#N/A</v>
      </c>
      <c r="N3892" s="217" t="str">
        <f t="shared" si="181"/>
        <v>Unidad de Contratación (1)</v>
      </c>
      <c r="O3892" s="217" t="str">
        <f t="shared" si="182"/>
        <v>CO-DC-11001</v>
      </c>
      <c r="P3892" s="217">
        <f>+'PAA CONSOLIDADO'!V3895</f>
        <v>0</v>
      </c>
      <c r="Q3892" s="217">
        <f>+'PAA CONSOLIDADO'!X3895</f>
        <v>0</v>
      </c>
      <c r="R3892" s="217">
        <f>+'PAA CONSOLIDADO'!Y3895</f>
        <v>0</v>
      </c>
    </row>
    <row r="3893" spans="1:18" s="217" customFormat="1" x14ac:dyDescent="0.25">
      <c r="A3893" s="211">
        <f>+'PAA CONSOLIDADO'!C3896</f>
        <v>0</v>
      </c>
      <c r="B3893" s="211">
        <f>+'PAA CONSOLIDADO'!I3896</f>
        <v>0</v>
      </c>
      <c r="C3893" s="217" t="str">
        <f>+CONCATENATE('PAA CONSOLIDADO'!A3896,"-",'PAA CONSOLIDADO'!D3896,"-",'PAA CONSOLIDADO'!K3896)</f>
        <v>--</v>
      </c>
      <c r="D3893" s="217" t="e">
        <f>+VLOOKUP('PAA CONSOLIDADO'!L3896,LISTAS!$D$4:$E$15,2,0)</f>
        <v>#N/A</v>
      </c>
      <c r="E3893" s="217" t="e">
        <f>+VLOOKUP('PAA CONSOLIDADO'!M3896,LISTAS!$D$4:$E$15,2,0)</f>
        <v>#N/A</v>
      </c>
      <c r="F3893" s="217">
        <f>+'PAA CONSOLIDADO'!O3896</f>
        <v>0</v>
      </c>
      <c r="G3893" s="217">
        <f t="shared" si="180"/>
        <v>1</v>
      </c>
      <c r="H3893" s="217" t="e">
        <f>+VLOOKUP('PAA CONSOLIDADO'!P3896,LISTAS!$B$4:$C$17,2,0)</f>
        <v>#N/A</v>
      </c>
      <c r="I3893" s="217" t="e">
        <f>+VLOOKUP('PAA CONSOLIDADO'!Q3896,LISTAS!$B$22:$C$25,2,0)</f>
        <v>#N/A</v>
      </c>
      <c r="J3893" s="219">
        <f>'PAA CONSOLIDADO'!R3896</f>
        <v>0</v>
      </c>
      <c r="K3893" s="219">
        <f>+'PAA CONSOLIDADO'!S3896</f>
        <v>0</v>
      </c>
      <c r="L3893" s="217" t="e">
        <f>+VLOOKUP('PAA CONSOLIDADO'!T3896,LISTAS!$B$29:$C$31,2,0)</f>
        <v>#N/A</v>
      </c>
      <c r="M3893" s="217" t="e">
        <f>+VLOOKUP('PAA CONSOLIDADO'!U3896,LISTAS!$B$36:$C$39,2,0)</f>
        <v>#N/A</v>
      </c>
      <c r="N3893" s="217" t="str">
        <f t="shared" si="181"/>
        <v>Unidad de Contratación (1)</v>
      </c>
      <c r="O3893" s="217" t="str">
        <f t="shared" si="182"/>
        <v>CO-DC-11001</v>
      </c>
      <c r="P3893" s="217">
        <f>+'PAA CONSOLIDADO'!V3896</f>
        <v>0</v>
      </c>
      <c r="Q3893" s="217">
        <f>+'PAA CONSOLIDADO'!X3896</f>
        <v>0</v>
      </c>
      <c r="R3893" s="217">
        <f>+'PAA CONSOLIDADO'!Y3896</f>
        <v>0</v>
      </c>
    </row>
    <row r="3894" spans="1:18" s="217" customFormat="1" x14ac:dyDescent="0.25">
      <c r="A3894" s="211">
        <f>+'PAA CONSOLIDADO'!C3897</f>
        <v>0</v>
      </c>
      <c r="B3894" s="211">
        <f>+'PAA CONSOLIDADO'!I3897</f>
        <v>0</v>
      </c>
      <c r="C3894" s="217" t="str">
        <f>+CONCATENATE('PAA CONSOLIDADO'!A3897,"-",'PAA CONSOLIDADO'!D3897,"-",'PAA CONSOLIDADO'!K3897)</f>
        <v>--</v>
      </c>
      <c r="D3894" s="217" t="e">
        <f>+VLOOKUP('PAA CONSOLIDADO'!L3897,LISTAS!$D$4:$E$15,2,0)</f>
        <v>#N/A</v>
      </c>
      <c r="E3894" s="217" t="e">
        <f>+VLOOKUP('PAA CONSOLIDADO'!M3897,LISTAS!$D$4:$E$15,2,0)</f>
        <v>#N/A</v>
      </c>
      <c r="F3894" s="217">
        <f>+'PAA CONSOLIDADO'!O3897</f>
        <v>0</v>
      </c>
      <c r="G3894" s="217">
        <f t="shared" si="180"/>
        <v>1</v>
      </c>
      <c r="H3894" s="217" t="e">
        <f>+VLOOKUP('PAA CONSOLIDADO'!P3897,LISTAS!$B$4:$C$17,2,0)</f>
        <v>#N/A</v>
      </c>
      <c r="I3894" s="217" t="e">
        <f>+VLOOKUP('PAA CONSOLIDADO'!Q3897,LISTAS!$B$22:$C$25,2,0)</f>
        <v>#N/A</v>
      </c>
      <c r="J3894" s="219">
        <f>'PAA CONSOLIDADO'!R3897</f>
        <v>0</v>
      </c>
      <c r="K3894" s="219">
        <f>+'PAA CONSOLIDADO'!S3897</f>
        <v>0</v>
      </c>
      <c r="L3894" s="217" t="e">
        <f>+VLOOKUP('PAA CONSOLIDADO'!T3897,LISTAS!$B$29:$C$31,2,0)</f>
        <v>#N/A</v>
      </c>
      <c r="M3894" s="217" t="e">
        <f>+VLOOKUP('PAA CONSOLIDADO'!U3897,LISTAS!$B$36:$C$39,2,0)</f>
        <v>#N/A</v>
      </c>
      <c r="N3894" s="217" t="str">
        <f t="shared" si="181"/>
        <v>Unidad de Contratación (1)</v>
      </c>
      <c r="O3894" s="217" t="str">
        <f t="shared" si="182"/>
        <v>CO-DC-11001</v>
      </c>
      <c r="P3894" s="217">
        <f>+'PAA CONSOLIDADO'!V3897</f>
        <v>0</v>
      </c>
      <c r="Q3894" s="217">
        <f>+'PAA CONSOLIDADO'!X3897</f>
        <v>0</v>
      </c>
      <c r="R3894" s="217">
        <f>+'PAA CONSOLIDADO'!Y3897</f>
        <v>0</v>
      </c>
    </row>
    <row r="3895" spans="1:18" s="217" customFormat="1" x14ac:dyDescent="0.25">
      <c r="A3895" s="211">
        <f>+'PAA CONSOLIDADO'!C3898</f>
        <v>0</v>
      </c>
      <c r="B3895" s="211">
        <f>+'PAA CONSOLIDADO'!I3898</f>
        <v>0</v>
      </c>
      <c r="C3895" s="217" t="str">
        <f>+CONCATENATE('PAA CONSOLIDADO'!A3898,"-",'PAA CONSOLIDADO'!D3898,"-",'PAA CONSOLIDADO'!K3898)</f>
        <v>--</v>
      </c>
      <c r="D3895" s="217" t="e">
        <f>+VLOOKUP('PAA CONSOLIDADO'!L3898,LISTAS!$D$4:$E$15,2,0)</f>
        <v>#N/A</v>
      </c>
      <c r="E3895" s="217" t="e">
        <f>+VLOOKUP('PAA CONSOLIDADO'!M3898,LISTAS!$D$4:$E$15,2,0)</f>
        <v>#N/A</v>
      </c>
      <c r="F3895" s="217">
        <f>+'PAA CONSOLIDADO'!O3898</f>
        <v>0</v>
      </c>
      <c r="G3895" s="217">
        <f t="shared" si="180"/>
        <v>1</v>
      </c>
      <c r="H3895" s="217" t="e">
        <f>+VLOOKUP('PAA CONSOLIDADO'!P3898,LISTAS!$B$4:$C$17,2,0)</f>
        <v>#N/A</v>
      </c>
      <c r="I3895" s="217" t="e">
        <f>+VLOOKUP('PAA CONSOLIDADO'!Q3898,LISTAS!$B$22:$C$25,2,0)</f>
        <v>#N/A</v>
      </c>
      <c r="J3895" s="219">
        <f>'PAA CONSOLIDADO'!R3898</f>
        <v>0</v>
      </c>
      <c r="K3895" s="219">
        <f>+'PAA CONSOLIDADO'!S3898</f>
        <v>0</v>
      </c>
      <c r="L3895" s="217" t="e">
        <f>+VLOOKUP('PAA CONSOLIDADO'!T3898,LISTAS!$B$29:$C$31,2,0)</f>
        <v>#N/A</v>
      </c>
      <c r="M3895" s="217" t="e">
        <f>+VLOOKUP('PAA CONSOLIDADO'!U3898,LISTAS!$B$36:$C$39,2,0)</f>
        <v>#N/A</v>
      </c>
      <c r="N3895" s="217" t="str">
        <f t="shared" si="181"/>
        <v>Unidad de Contratación (1)</v>
      </c>
      <c r="O3895" s="217" t="str">
        <f t="shared" si="182"/>
        <v>CO-DC-11001</v>
      </c>
      <c r="P3895" s="217">
        <f>+'PAA CONSOLIDADO'!V3898</f>
        <v>0</v>
      </c>
      <c r="Q3895" s="217">
        <f>+'PAA CONSOLIDADO'!X3898</f>
        <v>0</v>
      </c>
      <c r="R3895" s="217">
        <f>+'PAA CONSOLIDADO'!Y3898</f>
        <v>0</v>
      </c>
    </row>
    <row r="3896" spans="1:18" s="217" customFormat="1" x14ac:dyDescent="0.25">
      <c r="A3896" s="211">
        <f>+'PAA CONSOLIDADO'!C3899</f>
        <v>0</v>
      </c>
      <c r="B3896" s="211">
        <f>+'PAA CONSOLIDADO'!I3899</f>
        <v>0</v>
      </c>
      <c r="C3896" s="217" t="str">
        <f>+CONCATENATE('PAA CONSOLIDADO'!A3899,"-",'PAA CONSOLIDADO'!D3899,"-",'PAA CONSOLIDADO'!K3899)</f>
        <v>--</v>
      </c>
      <c r="D3896" s="217" t="e">
        <f>+VLOOKUP('PAA CONSOLIDADO'!L3899,LISTAS!$D$4:$E$15,2,0)</f>
        <v>#N/A</v>
      </c>
      <c r="E3896" s="217" t="e">
        <f>+VLOOKUP('PAA CONSOLIDADO'!M3899,LISTAS!$D$4:$E$15,2,0)</f>
        <v>#N/A</v>
      </c>
      <c r="F3896" s="217">
        <f>+'PAA CONSOLIDADO'!O3899</f>
        <v>0</v>
      </c>
      <c r="G3896" s="217">
        <f t="shared" si="180"/>
        <v>1</v>
      </c>
      <c r="H3896" s="217" t="e">
        <f>+VLOOKUP('PAA CONSOLIDADO'!P3899,LISTAS!$B$4:$C$17,2,0)</f>
        <v>#N/A</v>
      </c>
      <c r="I3896" s="217" t="e">
        <f>+VLOOKUP('PAA CONSOLIDADO'!Q3899,LISTAS!$B$22:$C$25,2,0)</f>
        <v>#N/A</v>
      </c>
      <c r="J3896" s="219">
        <f>'PAA CONSOLIDADO'!R3899</f>
        <v>0</v>
      </c>
      <c r="K3896" s="219">
        <f>+'PAA CONSOLIDADO'!S3899</f>
        <v>0</v>
      </c>
      <c r="L3896" s="217" t="e">
        <f>+VLOOKUP('PAA CONSOLIDADO'!T3899,LISTAS!$B$29:$C$31,2,0)</f>
        <v>#N/A</v>
      </c>
      <c r="M3896" s="217" t="e">
        <f>+VLOOKUP('PAA CONSOLIDADO'!U3899,LISTAS!$B$36:$C$39,2,0)</f>
        <v>#N/A</v>
      </c>
      <c r="N3896" s="217" t="str">
        <f t="shared" si="181"/>
        <v>Unidad de Contratación (1)</v>
      </c>
      <c r="O3896" s="217" t="str">
        <f t="shared" si="182"/>
        <v>CO-DC-11001</v>
      </c>
      <c r="P3896" s="217">
        <f>+'PAA CONSOLIDADO'!V3899</f>
        <v>0</v>
      </c>
      <c r="Q3896" s="217">
        <f>+'PAA CONSOLIDADO'!X3899</f>
        <v>0</v>
      </c>
      <c r="R3896" s="217">
        <f>+'PAA CONSOLIDADO'!Y3899</f>
        <v>0</v>
      </c>
    </row>
    <row r="3897" spans="1:18" s="217" customFormat="1" x14ac:dyDescent="0.25">
      <c r="A3897" s="211">
        <f>+'PAA CONSOLIDADO'!C3900</f>
        <v>0</v>
      </c>
      <c r="B3897" s="211">
        <f>+'PAA CONSOLIDADO'!I3900</f>
        <v>0</v>
      </c>
      <c r="C3897" s="217" t="str">
        <f>+CONCATENATE('PAA CONSOLIDADO'!A3900,"-",'PAA CONSOLIDADO'!D3900,"-",'PAA CONSOLIDADO'!K3900)</f>
        <v>--</v>
      </c>
      <c r="D3897" s="217" t="e">
        <f>+VLOOKUP('PAA CONSOLIDADO'!L3900,LISTAS!$D$4:$E$15,2,0)</f>
        <v>#N/A</v>
      </c>
      <c r="E3897" s="217" t="e">
        <f>+VLOOKUP('PAA CONSOLIDADO'!M3900,LISTAS!$D$4:$E$15,2,0)</f>
        <v>#N/A</v>
      </c>
      <c r="F3897" s="217">
        <f>+'PAA CONSOLIDADO'!O3900</f>
        <v>0</v>
      </c>
      <c r="G3897" s="217">
        <f t="shared" si="180"/>
        <v>1</v>
      </c>
      <c r="H3897" s="217" t="e">
        <f>+VLOOKUP('PAA CONSOLIDADO'!P3900,LISTAS!$B$4:$C$17,2,0)</f>
        <v>#N/A</v>
      </c>
      <c r="I3897" s="217" t="e">
        <f>+VLOOKUP('PAA CONSOLIDADO'!Q3900,LISTAS!$B$22:$C$25,2,0)</f>
        <v>#N/A</v>
      </c>
      <c r="J3897" s="219">
        <f>'PAA CONSOLIDADO'!R3900</f>
        <v>0</v>
      </c>
      <c r="K3897" s="219">
        <f>+'PAA CONSOLIDADO'!S3900</f>
        <v>0</v>
      </c>
      <c r="L3897" s="217" t="e">
        <f>+VLOOKUP('PAA CONSOLIDADO'!T3900,LISTAS!$B$29:$C$31,2,0)</f>
        <v>#N/A</v>
      </c>
      <c r="M3897" s="217" t="e">
        <f>+VLOOKUP('PAA CONSOLIDADO'!U3900,LISTAS!$B$36:$C$39,2,0)</f>
        <v>#N/A</v>
      </c>
      <c r="N3897" s="217" t="str">
        <f t="shared" si="181"/>
        <v>Unidad de Contratación (1)</v>
      </c>
      <c r="O3897" s="217" t="str">
        <f t="shared" si="182"/>
        <v>CO-DC-11001</v>
      </c>
      <c r="P3897" s="217">
        <f>+'PAA CONSOLIDADO'!V3900</f>
        <v>0</v>
      </c>
      <c r="Q3897" s="217">
        <f>+'PAA CONSOLIDADO'!X3900</f>
        <v>0</v>
      </c>
      <c r="R3897" s="217">
        <f>+'PAA CONSOLIDADO'!Y3900</f>
        <v>0</v>
      </c>
    </row>
    <row r="3898" spans="1:18" s="217" customFormat="1" x14ac:dyDescent="0.25">
      <c r="A3898" s="211">
        <f>+'PAA CONSOLIDADO'!C3901</f>
        <v>0</v>
      </c>
      <c r="B3898" s="211">
        <f>+'PAA CONSOLIDADO'!I3901</f>
        <v>0</v>
      </c>
      <c r="C3898" s="217" t="str">
        <f>+CONCATENATE('PAA CONSOLIDADO'!A3901,"-",'PAA CONSOLIDADO'!D3901,"-",'PAA CONSOLIDADO'!K3901)</f>
        <v>--</v>
      </c>
      <c r="D3898" s="217" t="e">
        <f>+VLOOKUP('PAA CONSOLIDADO'!L3901,LISTAS!$D$4:$E$15,2,0)</f>
        <v>#N/A</v>
      </c>
      <c r="E3898" s="217" t="e">
        <f>+VLOOKUP('PAA CONSOLIDADO'!M3901,LISTAS!$D$4:$E$15,2,0)</f>
        <v>#N/A</v>
      </c>
      <c r="F3898" s="217">
        <f>+'PAA CONSOLIDADO'!O3901</f>
        <v>0</v>
      </c>
      <c r="G3898" s="217">
        <f t="shared" si="180"/>
        <v>1</v>
      </c>
      <c r="H3898" s="217" t="e">
        <f>+VLOOKUP('PAA CONSOLIDADO'!P3901,LISTAS!$B$4:$C$17,2,0)</f>
        <v>#N/A</v>
      </c>
      <c r="I3898" s="217" t="e">
        <f>+VLOOKUP('PAA CONSOLIDADO'!Q3901,LISTAS!$B$22:$C$25,2,0)</f>
        <v>#N/A</v>
      </c>
      <c r="J3898" s="219">
        <f>'PAA CONSOLIDADO'!R3901</f>
        <v>0</v>
      </c>
      <c r="K3898" s="219">
        <f>+'PAA CONSOLIDADO'!S3901</f>
        <v>0</v>
      </c>
      <c r="L3898" s="217" t="e">
        <f>+VLOOKUP('PAA CONSOLIDADO'!T3901,LISTAS!$B$29:$C$31,2,0)</f>
        <v>#N/A</v>
      </c>
      <c r="M3898" s="217" t="e">
        <f>+VLOOKUP('PAA CONSOLIDADO'!U3901,LISTAS!$B$36:$C$39,2,0)</f>
        <v>#N/A</v>
      </c>
      <c r="N3898" s="217" t="str">
        <f t="shared" si="181"/>
        <v>Unidad de Contratación (1)</v>
      </c>
      <c r="O3898" s="217" t="str">
        <f t="shared" si="182"/>
        <v>CO-DC-11001</v>
      </c>
      <c r="P3898" s="217">
        <f>+'PAA CONSOLIDADO'!V3901</f>
        <v>0</v>
      </c>
      <c r="Q3898" s="217">
        <f>+'PAA CONSOLIDADO'!X3901</f>
        <v>0</v>
      </c>
      <c r="R3898" s="217">
        <f>+'PAA CONSOLIDADO'!Y3901</f>
        <v>0</v>
      </c>
    </row>
    <row r="3899" spans="1:18" s="217" customFormat="1" x14ac:dyDescent="0.25">
      <c r="A3899" s="211">
        <f>+'PAA CONSOLIDADO'!C3902</f>
        <v>0</v>
      </c>
      <c r="B3899" s="211">
        <f>+'PAA CONSOLIDADO'!I3902</f>
        <v>0</v>
      </c>
      <c r="C3899" s="217" t="str">
        <f>+CONCATENATE('PAA CONSOLIDADO'!A3902,"-",'PAA CONSOLIDADO'!D3902,"-",'PAA CONSOLIDADO'!K3902)</f>
        <v>--</v>
      </c>
      <c r="D3899" s="217" t="e">
        <f>+VLOOKUP('PAA CONSOLIDADO'!L3902,LISTAS!$D$4:$E$15,2,0)</f>
        <v>#N/A</v>
      </c>
      <c r="E3899" s="217" t="e">
        <f>+VLOOKUP('PAA CONSOLIDADO'!M3902,LISTAS!$D$4:$E$15,2,0)</f>
        <v>#N/A</v>
      </c>
      <c r="F3899" s="217">
        <f>+'PAA CONSOLIDADO'!O3902</f>
        <v>0</v>
      </c>
      <c r="G3899" s="217">
        <f t="shared" si="180"/>
        <v>1</v>
      </c>
      <c r="H3899" s="217" t="e">
        <f>+VLOOKUP('PAA CONSOLIDADO'!P3902,LISTAS!$B$4:$C$17,2,0)</f>
        <v>#N/A</v>
      </c>
      <c r="I3899" s="217" t="e">
        <f>+VLOOKUP('PAA CONSOLIDADO'!Q3902,LISTAS!$B$22:$C$25,2,0)</f>
        <v>#N/A</v>
      </c>
      <c r="J3899" s="219">
        <f>'PAA CONSOLIDADO'!R3902</f>
        <v>0</v>
      </c>
      <c r="K3899" s="219">
        <f>+'PAA CONSOLIDADO'!S3902</f>
        <v>0</v>
      </c>
      <c r="L3899" s="217" t="e">
        <f>+VLOOKUP('PAA CONSOLIDADO'!T3902,LISTAS!$B$29:$C$31,2,0)</f>
        <v>#N/A</v>
      </c>
      <c r="M3899" s="217" t="e">
        <f>+VLOOKUP('PAA CONSOLIDADO'!U3902,LISTAS!$B$36:$C$39,2,0)</f>
        <v>#N/A</v>
      </c>
      <c r="N3899" s="217" t="str">
        <f t="shared" si="181"/>
        <v>Unidad de Contratación (1)</v>
      </c>
      <c r="O3899" s="217" t="str">
        <f t="shared" si="182"/>
        <v>CO-DC-11001</v>
      </c>
      <c r="P3899" s="217">
        <f>+'PAA CONSOLIDADO'!V3902</f>
        <v>0</v>
      </c>
      <c r="Q3899" s="217">
        <f>+'PAA CONSOLIDADO'!X3902</f>
        <v>0</v>
      </c>
      <c r="R3899" s="217">
        <f>+'PAA CONSOLIDADO'!Y3902</f>
        <v>0</v>
      </c>
    </row>
    <row r="3900" spans="1:18" s="217" customFormat="1" x14ac:dyDescent="0.25">
      <c r="A3900" s="211">
        <f>+'PAA CONSOLIDADO'!C3903</f>
        <v>0</v>
      </c>
      <c r="B3900" s="211">
        <f>+'PAA CONSOLIDADO'!I3903</f>
        <v>0</v>
      </c>
      <c r="C3900" s="217" t="str">
        <f>+CONCATENATE('PAA CONSOLIDADO'!A3903,"-",'PAA CONSOLIDADO'!D3903,"-",'PAA CONSOLIDADO'!K3903)</f>
        <v>--</v>
      </c>
      <c r="D3900" s="217" t="e">
        <f>+VLOOKUP('PAA CONSOLIDADO'!L3903,LISTAS!$D$4:$E$15,2,0)</f>
        <v>#N/A</v>
      </c>
      <c r="E3900" s="217" t="e">
        <f>+VLOOKUP('PAA CONSOLIDADO'!M3903,LISTAS!$D$4:$E$15,2,0)</f>
        <v>#N/A</v>
      </c>
      <c r="F3900" s="217">
        <f>+'PAA CONSOLIDADO'!O3903</f>
        <v>0</v>
      </c>
      <c r="G3900" s="217">
        <f t="shared" si="180"/>
        <v>1</v>
      </c>
      <c r="H3900" s="217" t="e">
        <f>+VLOOKUP('PAA CONSOLIDADO'!P3903,LISTAS!$B$4:$C$17,2,0)</f>
        <v>#N/A</v>
      </c>
      <c r="I3900" s="217" t="e">
        <f>+VLOOKUP('PAA CONSOLIDADO'!Q3903,LISTAS!$B$22:$C$25,2,0)</f>
        <v>#N/A</v>
      </c>
      <c r="J3900" s="219">
        <f>'PAA CONSOLIDADO'!R3903</f>
        <v>0</v>
      </c>
      <c r="K3900" s="219">
        <f>+'PAA CONSOLIDADO'!S3903</f>
        <v>0</v>
      </c>
      <c r="L3900" s="217" t="e">
        <f>+VLOOKUP('PAA CONSOLIDADO'!T3903,LISTAS!$B$29:$C$31,2,0)</f>
        <v>#N/A</v>
      </c>
      <c r="M3900" s="217" t="e">
        <f>+VLOOKUP('PAA CONSOLIDADO'!U3903,LISTAS!$B$36:$C$39,2,0)</f>
        <v>#N/A</v>
      </c>
      <c r="N3900" s="217" t="str">
        <f t="shared" si="181"/>
        <v>Unidad de Contratación (1)</v>
      </c>
      <c r="O3900" s="217" t="str">
        <f t="shared" si="182"/>
        <v>CO-DC-11001</v>
      </c>
      <c r="P3900" s="217">
        <f>+'PAA CONSOLIDADO'!V3903</f>
        <v>0</v>
      </c>
      <c r="Q3900" s="217">
        <f>+'PAA CONSOLIDADO'!X3903</f>
        <v>0</v>
      </c>
      <c r="R3900" s="217">
        <f>+'PAA CONSOLIDADO'!Y3903</f>
        <v>0</v>
      </c>
    </row>
    <row r="3901" spans="1:18" s="217" customFormat="1" x14ac:dyDescent="0.25">
      <c r="A3901" s="211">
        <f>+'PAA CONSOLIDADO'!C3904</f>
        <v>0</v>
      </c>
      <c r="B3901" s="211">
        <f>+'PAA CONSOLIDADO'!I3904</f>
        <v>0</v>
      </c>
      <c r="C3901" s="217" t="str">
        <f>+CONCATENATE('PAA CONSOLIDADO'!A3904,"-",'PAA CONSOLIDADO'!D3904,"-",'PAA CONSOLIDADO'!K3904)</f>
        <v>--</v>
      </c>
      <c r="D3901" s="217" t="e">
        <f>+VLOOKUP('PAA CONSOLIDADO'!L3904,LISTAS!$D$4:$E$15,2,0)</f>
        <v>#N/A</v>
      </c>
      <c r="E3901" s="217" t="e">
        <f>+VLOOKUP('PAA CONSOLIDADO'!M3904,LISTAS!$D$4:$E$15,2,0)</f>
        <v>#N/A</v>
      </c>
      <c r="F3901" s="217">
        <f>+'PAA CONSOLIDADO'!O3904</f>
        <v>0</v>
      </c>
      <c r="G3901" s="217">
        <f t="shared" si="180"/>
        <v>1</v>
      </c>
      <c r="H3901" s="217" t="e">
        <f>+VLOOKUP('PAA CONSOLIDADO'!P3904,LISTAS!$B$4:$C$17,2,0)</f>
        <v>#N/A</v>
      </c>
      <c r="I3901" s="217" t="e">
        <f>+VLOOKUP('PAA CONSOLIDADO'!Q3904,LISTAS!$B$22:$C$25,2,0)</f>
        <v>#N/A</v>
      </c>
      <c r="J3901" s="219">
        <f>'PAA CONSOLIDADO'!R3904</f>
        <v>0</v>
      </c>
      <c r="K3901" s="219">
        <f>+'PAA CONSOLIDADO'!S3904</f>
        <v>0</v>
      </c>
      <c r="L3901" s="217" t="e">
        <f>+VLOOKUP('PAA CONSOLIDADO'!T3904,LISTAS!$B$29:$C$31,2,0)</f>
        <v>#N/A</v>
      </c>
      <c r="M3901" s="217" t="e">
        <f>+VLOOKUP('PAA CONSOLIDADO'!U3904,LISTAS!$B$36:$C$39,2,0)</f>
        <v>#N/A</v>
      </c>
      <c r="N3901" s="217" t="str">
        <f t="shared" si="181"/>
        <v>Unidad de Contratación (1)</v>
      </c>
      <c r="O3901" s="217" t="str">
        <f t="shared" si="182"/>
        <v>CO-DC-11001</v>
      </c>
      <c r="P3901" s="217">
        <f>+'PAA CONSOLIDADO'!V3904</f>
        <v>0</v>
      </c>
      <c r="Q3901" s="217">
        <f>+'PAA CONSOLIDADO'!X3904</f>
        <v>0</v>
      </c>
      <c r="R3901" s="217">
        <f>+'PAA CONSOLIDADO'!Y3904</f>
        <v>0</v>
      </c>
    </row>
    <row r="3902" spans="1:18" s="217" customFormat="1" x14ac:dyDescent="0.25">
      <c r="A3902" s="211">
        <f>+'PAA CONSOLIDADO'!C3905</f>
        <v>0</v>
      </c>
      <c r="B3902" s="211">
        <f>+'PAA CONSOLIDADO'!I3905</f>
        <v>0</v>
      </c>
      <c r="C3902" s="217" t="str">
        <f>+CONCATENATE('PAA CONSOLIDADO'!A3905,"-",'PAA CONSOLIDADO'!D3905,"-",'PAA CONSOLIDADO'!K3905)</f>
        <v>--</v>
      </c>
      <c r="D3902" s="217" t="e">
        <f>+VLOOKUP('PAA CONSOLIDADO'!L3905,LISTAS!$D$4:$E$15,2,0)</f>
        <v>#N/A</v>
      </c>
      <c r="E3902" s="217" t="e">
        <f>+VLOOKUP('PAA CONSOLIDADO'!M3905,LISTAS!$D$4:$E$15,2,0)</f>
        <v>#N/A</v>
      </c>
      <c r="F3902" s="217">
        <f>+'PAA CONSOLIDADO'!O3905</f>
        <v>0</v>
      </c>
      <c r="G3902" s="217">
        <f t="shared" si="180"/>
        <v>1</v>
      </c>
      <c r="H3902" s="217" t="e">
        <f>+VLOOKUP('PAA CONSOLIDADO'!P3905,LISTAS!$B$4:$C$17,2,0)</f>
        <v>#N/A</v>
      </c>
      <c r="I3902" s="217" t="e">
        <f>+VLOOKUP('PAA CONSOLIDADO'!Q3905,LISTAS!$B$22:$C$25,2,0)</f>
        <v>#N/A</v>
      </c>
      <c r="J3902" s="219">
        <f>'PAA CONSOLIDADO'!R3905</f>
        <v>0</v>
      </c>
      <c r="K3902" s="219">
        <f>+'PAA CONSOLIDADO'!S3905</f>
        <v>0</v>
      </c>
      <c r="L3902" s="217" t="e">
        <f>+VLOOKUP('PAA CONSOLIDADO'!T3905,LISTAS!$B$29:$C$31,2,0)</f>
        <v>#N/A</v>
      </c>
      <c r="M3902" s="217" t="e">
        <f>+VLOOKUP('PAA CONSOLIDADO'!U3905,LISTAS!$B$36:$C$39,2,0)</f>
        <v>#N/A</v>
      </c>
      <c r="N3902" s="217" t="str">
        <f t="shared" si="181"/>
        <v>Unidad de Contratación (1)</v>
      </c>
      <c r="O3902" s="217" t="str">
        <f t="shared" si="182"/>
        <v>CO-DC-11001</v>
      </c>
      <c r="P3902" s="217">
        <f>+'PAA CONSOLIDADO'!V3905</f>
        <v>0</v>
      </c>
      <c r="Q3902" s="217">
        <f>+'PAA CONSOLIDADO'!X3905</f>
        <v>0</v>
      </c>
      <c r="R3902" s="217">
        <f>+'PAA CONSOLIDADO'!Y3905</f>
        <v>0</v>
      </c>
    </row>
    <row r="3903" spans="1:18" s="217" customFormat="1" x14ac:dyDescent="0.25">
      <c r="A3903" s="211">
        <f>+'PAA CONSOLIDADO'!C3906</f>
        <v>0</v>
      </c>
      <c r="B3903" s="211">
        <f>+'PAA CONSOLIDADO'!I3906</f>
        <v>0</v>
      </c>
      <c r="C3903" s="217" t="str">
        <f>+CONCATENATE('PAA CONSOLIDADO'!A3906,"-",'PAA CONSOLIDADO'!D3906,"-",'PAA CONSOLIDADO'!K3906)</f>
        <v>--</v>
      </c>
      <c r="D3903" s="217" t="e">
        <f>+VLOOKUP('PAA CONSOLIDADO'!L3906,LISTAS!$D$4:$E$15,2,0)</f>
        <v>#N/A</v>
      </c>
      <c r="E3903" s="217" t="e">
        <f>+VLOOKUP('PAA CONSOLIDADO'!M3906,LISTAS!$D$4:$E$15,2,0)</f>
        <v>#N/A</v>
      </c>
      <c r="F3903" s="217">
        <f>+'PAA CONSOLIDADO'!O3906</f>
        <v>0</v>
      </c>
      <c r="G3903" s="217">
        <f t="shared" si="180"/>
        <v>1</v>
      </c>
      <c r="H3903" s="217" t="e">
        <f>+VLOOKUP('PAA CONSOLIDADO'!P3906,LISTAS!$B$4:$C$17,2,0)</f>
        <v>#N/A</v>
      </c>
      <c r="I3903" s="217" t="e">
        <f>+VLOOKUP('PAA CONSOLIDADO'!Q3906,LISTAS!$B$22:$C$25,2,0)</f>
        <v>#N/A</v>
      </c>
      <c r="J3903" s="219">
        <f>'PAA CONSOLIDADO'!R3906</f>
        <v>0</v>
      </c>
      <c r="K3903" s="219">
        <f>+'PAA CONSOLIDADO'!S3906</f>
        <v>0</v>
      </c>
      <c r="L3903" s="217" t="e">
        <f>+VLOOKUP('PAA CONSOLIDADO'!T3906,LISTAS!$B$29:$C$31,2,0)</f>
        <v>#N/A</v>
      </c>
      <c r="M3903" s="217" t="e">
        <f>+VLOOKUP('PAA CONSOLIDADO'!U3906,LISTAS!$B$36:$C$39,2,0)</f>
        <v>#N/A</v>
      </c>
      <c r="N3903" s="217" t="str">
        <f t="shared" si="181"/>
        <v>Unidad de Contratación (1)</v>
      </c>
      <c r="O3903" s="217" t="str">
        <f t="shared" si="182"/>
        <v>CO-DC-11001</v>
      </c>
      <c r="P3903" s="217">
        <f>+'PAA CONSOLIDADO'!V3906</f>
        <v>0</v>
      </c>
      <c r="Q3903" s="217">
        <f>+'PAA CONSOLIDADO'!X3906</f>
        <v>0</v>
      </c>
      <c r="R3903" s="217">
        <f>+'PAA CONSOLIDADO'!Y3906</f>
        <v>0</v>
      </c>
    </row>
    <row r="3904" spans="1:18" s="217" customFormat="1" x14ac:dyDescent="0.25">
      <c r="A3904" s="211">
        <f>+'PAA CONSOLIDADO'!C3907</f>
        <v>0</v>
      </c>
      <c r="B3904" s="211">
        <f>+'PAA CONSOLIDADO'!I3907</f>
        <v>0</v>
      </c>
      <c r="C3904" s="217" t="str">
        <f>+CONCATENATE('PAA CONSOLIDADO'!A3907,"-",'PAA CONSOLIDADO'!D3907,"-",'PAA CONSOLIDADO'!K3907)</f>
        <v>--</v>
      </c>
      <c r="D3904" s="217" t="e">
        <f>+VLOOKUP('PAA CONSOLIDADO'!L3907,LISTAS!$D$4:$E$15,2,0)</f>
        <v>#N/A</v>
      </c>
      <c r="E3904" s="217" t="e">
        <f>+VLOOKUP('PAA CONSOLIDADO'!M3907,LISTAS!$D$4:$E$15,2,0)</f>
        <v>#N/A</v>
      </c>
      <c r="F3904" s="217">
        <f>+'PAA CONSOLIDADO'!O3907</f>
        <v>0</v>
      </c>
      <c r="G3904" s="217">
        <f t="shared" si="180"/>
        <v>1</v>
      </c>
      <c r="H3904" s="217" t="e">
        <f>+VLOOKUP('PAA CONSOLIDADO'!P3907,LISTAS!$B$4:$C$17,2,0)</f>
        <v>#N/A</v>
      </c>
      <c r="I3904" s="217" t="e">
        <f>+VLOOKUP('PAA CONSOLIDADO'!Q3907,LISTAS!$B$22:$C$25,2,0)</f>
        <v>#N/A</v>
      </c>
      <c r="J3904" s="219">
        <f>'PAA CONSOLIDADO'!R3907</f>
        <v>0</v>
      </c>
      <c r="K3904" s="219">
        <f>+'PAA CONSOLIDADO'!S3907</f>
        <v>0</v>
      </c>
      <c r="L3904" s="217" t="e">
        <f>+VLOOKUP('PAA CONSOLIDADO'!T3907,LISTAS!$B$29:$C$31,2,0)</f>
        <v>#N/A</v>
      </c>
      <c r="M3904" s="217" t="e">
        <f>+VLOOKUP('PAA CONSOLIDADO'!U3907,LISTAS!$B$36:$C$39,2,0)</f>
        <v>#N/A</v>
      </c>
      <c r="N3904" s="217" t="str">
        <f t="shared" si="181"/>
        <v>Unidad de Contratación (1)</v>
      </c>
      <c r="O3904" s="217" t="str">
        <f t="shared" si="182"/>
        <v>CO-DC-11001</v>
      </c>
      <c r="P3904" s="217">
        <f>+'PAA CONSOLIDADO'!V3907</f>
        <v>0</v>
      </c>
      <c r="Q3904" s="217">
        <f>+'PAA CONSOLIDADO'!X3907</f>
        <v>0</v>
      </c>
      <c r="R3904" s="217">
        <f>+'PAA CONSOLIDADO'!Y3907</f>
        <v>0</v>
      </c>
    </row>
    <row r="3905" spans="1:18" s="217" customFormat="1" x14ac:dyDescent="0.25">
      <c r="A3905" s="211">
        <f>+'PAA CONSOLIDADO'!C3908</f>
        <v>0</v>
      </c>
      <c r="B3905" s="211">
        <f>+'PAA CONSOLIDADO'!I3908</f>
        <v>0</v>
      </c>
      <c r="C3905" s="217" t="str">
        <f>+CONCATENATE('PAA CONSOLIDADO'!A3908,"-",'PAA CONSOLIDADO'!D3908,"-",'PAA CONSOLIDADO'!K3908)</f>
        <v>--</v>
      </c>
      <c r="D3905" s="217" t="e">
        <f>+VLOOKUP('PAA CONSOLIDADO'!L3908,LISTAS!$D$4:$E$15,2,0)</f>
        <v>#N/A</v>
      </c>
      <c r="E3905" s="217" t="e">
        <f>+VLOOKUP('PAA CONSOLIDADO'!M3908,LISTAS!$D$4:$E$15,2,0)</f>
        <v>#N/A</v>
      </c>
      <c r="F3905" s="217">
        <f>+'PAA CONSOLIDADO'!O3908</f>
        <v>0</v>
      </c>
      <c r="G3905" s="217">
        <f t="shared" si="180"/>
        <v>1</v>
      </c>
      <c r="H3905" s="217" t="e">
        <f>+VLOOKUP('PAA CONSOLIDADO'!P3908,LISTAS!$B$4:$C$17,2,0)</f>
        <v>#N/A</v>
      </c>
      <c r="I3905" s="217" t="e">
        <f>+VLOOKUP('PAA CONSOLIDADO'!Q3908,LISTAS!$B$22:$C$25,2,0)</f>
        <v>#N/A</v>
      </c>
      <c r="J3905" s="219">
        <f>'PAA CONSOLIDADO'!R3908</f>
        <v>0</v>
      </c>
      <c r="K3905" s="219">
        <f>+'PAA CONSOLIDADO'!S3908</f>
        <v>0</v>
      </c>
      <c r="L3905" s="217" t="e">
        <f>+VLOOKUP('PAA CONSOLIDADO'!T3908,LISTAS!$B$29:$C$31,2,0)</f>
        <v>#N/A</v>
      </c>
      <c r="M3905" s="217" t="e">
        <f>+VLOOKUP('PAA CONSOLIDADO'!U3908,LISTAS!$B$36:$C$39,2,0)</f>
        <v>#N/A</v>
      </c>
      <c r="N3905" s="217" t="str">
        <f t="shared" si="181"/>
        <v>Unidad de Contratación (1)</v>
      </c>
      <c r="O3905" s="217" t="str">
        <f t="shared" si="182"/>
        <v>CO-DC-11001</v>
      </c>
      <c r="P3905" s="217">
        <f>+'PAA CONSOLIDADO'!V3908</f>
        <v>0</v>
      </c>
      <c r="Q3905" s="217">
        <f>+'PAA CONSOLIDADO'!X3908</f>
        <v>0</v>
      </c>
      <c r="R3905" s="217">
        <f>+'PAA CONSOLIDADO'!Y3908</f>
        <v>0</v>
      </c>
    </row>
    <row r="3906" spans="1:18" s="217" customFormat="1" x14ac:dyDescent="0.25">
      <c r="A3906" s="211">
        <f>+'PAA CONSOLIDADO'!C3909</f>
        <v>0</v>
      </c>
      <c r="B3906" s="211">
        <f>+'PAA CONSOLIDADO'!I3909</f>
        <v>0</v>
      </c>
      <c r="C3906" s="217" t="str">
        <f>+CONCATENATE('PAA CONSOLIDADO'!A3909,"-",'PAA CONSOLIDADO'!D3909,"-",'PAA CONSOLIDADO'!K3909)</f>
        <v>--</v>
      </c>
      <c r="D3906" s="217" t="e">
        <f>+VLOOKUP('PAA CONSOLIDADO'!L3909,LISTAS!$D$4:$E$15,2,0)</f>
        <v>#N/A</v>
      </c>
      <c r="E3906" s="217" t="e">
        <f>+VLOOKUP('PAA CONSOLIDADO'!M3909,LISTAS!$D$4:$E$15,2,0)</f>
        <v>#N/A</v>
      </c>
      <c r="F3906" s="217">
        <f>+'PAA CONSOLIDADO'!O3909</f>
        <v>0</v>
      </c>
      <c r="G3906" s="217">
        <f t="shared" si="180"/>
        <v>1</v>
      </c>
      <c r="H3906" s="217" t="e">
        <f>+VLOOKUP('PAA CONSOLIDADO'!P3909,LISTAS!$B$4:$C$17,2,0)</f>
        <v>#N/A</v>
      </c>
      <c r="I3906" s="217" t="e">
        <f>+VLOOKUP('PAA CONSOLIDADO'!Q3909,LISTAS!$B$22:$C$25,2,0)</f>
        <v>#N/A</v>
      </c>
      <c r="J3906" s="219">
        <f>'PAA CONSOLIDADO'!R3909</f>
        <v>0</v>
      </c>
      <c r="K3906" s="219">
        <f>+'PAA CONSOLIDADO'!S3909</f>
        <v>0</v>
      </c>
      <c r="L3906" s="217" t="e">
        <f>+VLOOKUP('PAA CONSOLIDADO'!T3909,LISTAS!$B$29:$C$31,2,0)</f>
        <v>#N/A</v>
      </c>
      <c r="M3906" s="217" t="e">
        <f>+VLOOKUP('PAA CONSOLIDADO'!U3909,LISTAS!$B$36:$C$39,2,0)</f>
        <v>#N/A</v>
      </c>
      <c r="N3906" s="217" t="str">
        <f t="shared" si="181"/>
        <v>Unidad de Contratación (1)</v>
      </c>
      <c r="O3906" s="217" t="str">
        <f t="shared" si="182"/>
        <v>CO-DC-11001</v>
      </c>
      <c r="P3906" s="217">
        <f>+'PAA CONSOLIDADO'!V3909</f>
        <v>0</v>
      </c>
      <c r="Q3906" s="217">
        <f>+'PAA CONSOLIDADO'!X3909</f>
        <v>0</v>
      </c>
      <c r="R3906" s="217">
        <f>+'PAA CONSOLIDADO'!Y3909</f>
        <v>0</v>
      </c>
    </row>
    <row r="3907" spans="1:18" s="217" customFormat="1" x14ac:dyDescent="0.25">
      <c r="A3907" s="211">
        <f>+'PAA CONSOLIDADO'!C3910</f>
        <v>0</v>
      </c>
      <c r="B3907" s="211">
        <f>+'PAA CONSOLIDADO'!I3910</f>
        <v>0</v>
      </c>
      <c r="C3907" s="217" t="str">
        <f>+CONCATENATE('PAA CONSOLIDADO'!A3910,"-",'PAA CONSOLIDADO'!D3910,"-",'PAA CONSOLIDADO'!K3910)</f>
        <v>--</v>
      </c>
      <c r="D3907" s="217" t="e">
        <f>+VLOOKUP('PAA CONSOLIDADO'!L3910,LISTAS!$D$4:$E$15,2,0)</f>
        <v>#N/A</v>
      </c>
      <c r="E3907" s="217" t="e">
        <f>+VLOOKUP('PAA CONSOLIDADO'!M3910,LISTAS!$D$4:$E$15,2,0)</f>
        <v>#N/A</v>
      </c>
      <c r="F3907" s="217">
        <f>+'PAA CONSOLIDADO'!O3910</f>
        <v>0</v>
      </c>
      <c r="G3907" s="217">
        <f t="shared" si="180"/>
        <v>1</v>
      </c>
      <c r="H3907" s="217" t="e">
        <f>+VLOOKUP('PAA CONSOLIDADO'!P3910,LISTAS!$B$4:$C$17,2,0)</f>
        <v>#N/A</v>
      </c>
      <c r="I3907" s="217" t="e">
        <f>+VLOOKUP('PAA CONSOLIDADO'!Q3910,LISTAS!$B$22:$C$25,2,0)</f>
        <v>#N/A</v>
      </c>
      <c r="J3907" s="219">
        <f>'PAA CONSOLIDADO'!R3910</f>
        <v>0</v>
      </c>
      <c r="K3907" s="219">
        <f>+'PAA CONSOLIDADO'!S3910</f>
        <v>0</v>
      </c>
      <c r="L3907" s="217" t="e">
        <f>+VLOOKUP('PAA CONSOLIDADO'!T3910,LISTAS!$B$29:$C$31,2,0)</f>
        <v>#N/A</v>
      </c>
      <c r="M3907" s="217" t="e">
        <f>+VLOOKUP('PAA CONSOLIDADO'!U3910,LISTAS!$B$36:$C$39,2,0)</f>
        <v>#N/A</v>
      </c>
      <c r="N3907" s="217" t="str">
        <f t="shared" si="181"/>
        <v>Unidad de Contratación (1)</v>
      </c>
      <c r="O3907" s="217" t="str">
        <f t="shared" si="182"/>
        <v>CO-DC-11001</v>
      </c>
      <c r="P3907" s="217">
        <f>+'PAA CONSOLIDADO'!V3910</f>
        <v>0</v>
      </c>
      <c r="Q3907" s="217">
        <f>+'PAA CONSOLIDADO'!X3910</f>
        <v>0</v>
      </c>
      <c r="R3907" s="217">
        <f>+'PAA CONSOLIDADO'!Y3910</f>
        <v>0</v>
      </c>
    </row>
    <row r="3908" spans="1:18" s="217" customFormat="1" x14ac:dyDescent="0.25">
      <c r="A3908" s="211">
        <f>+'PAA CONSOLIDADO'!C3911</f>
        <v>0</v>
      </c>
      <c r="B3908" s="211">
        <f>+'PAA CONSOLIDADO'!I3911</f>
        <v>0</v>
      </c>
      <c r="C3908" s="217" t="str">
        <f>+CONCATENATE('PAA CONSOLIDADO'!A3911,"-",'PAA CONSOLIDADO'!D3911,"-",'PAA CONSOLIDADO'!K3911)</f>
        <v>--</v>
      </c>
      <c r="D3908" s="217" t="e">
        <f>+VLOOKUP('PAA CONSOLIDADO'!L3911,LISTAS!$D$4:$E$15,2,0)</f>
        <v>#N/A</v>
      </c>
      <c r="E3908" s="217" t="e">
        <f>+VLOOKUP('PAA CONSOLIDADO'!M3911,LISTAS!$D$4:$E$15,2,0)</f>
        <v>#N/A</v>
      </c>
      <c r="F3908" s="217">
        <f>+'PAA CONSOLIDADO'!O3911</f>
        <v>0</v>
      </c>
      <c r="G3908" s="217">
        <f t="shared" si="180"/>
        <v>1</v>
      </c>
      <c r="H3908" s="217" t="e">
        <f>+VLOOKUP('PAA CONSOLIDADO'!P3911,LISTAS!$B$4:$C$17,2,0)</f>
        <v>#N/A</v>
      </c>
      <c r="I3908" s="217" t="e">
        <f>+VLOOKUP('PAA CONSOLIDADO'!Q3911,LISTAS!$B$22:$C$25,2,0)</f>
        <v>#N/A</v>
      </c>
      <c r="J3908" s="219">
        <f>'PAA CONSOLIDADO'!R3911</f>
        <v>0</v>
      </c>
      <c r="K3908" s="219">
        <f>+'PAA CONSOLIDADO'!S3911</f>
        <v>0</v>
      </c>
      <c r="L3908" s="217" t="e">
        <f>+VLOOKUP('PAA CONSOLIDADO'!T3911,LISTAS!$B$29:$C$31,2,0)</f>
        <v>#N/A</v>
      </c>
      <c r="M3908" s="217" t="e">
        <f>+VLOOKUP('PAA CONSOLIDADO'!U3911,LISTAS!$B$36:$C$39,2,0)</f>
        <v>#N/A</v>
      </c>
      <c r="N3908" s="217" t="str">
        <f t="shared" si="181"/>
        <v>Unidad de Contratación (1)</v>
      </c>
      <c r="O3908" s="217" t="str">
        <f t="shared" si="182"/>
        <v>CO-DC-11001</v>
      </c>
      <c r="P3908" s="217">
        <f>+'PAA CONSOLIDADO'!V3911</f>
        <v>0</v>
      </c>
      <c r="Q3908" s="217">
        <f>+'PAA CONSOLIDADO'!X3911</f>
        <v>0</v>
      </c>
      <c r="R3908" s="217">
        <f>+'PAA CONSOLIDADO'!Y3911</f>
        <v>0</v>
      </c>
    </row>
    <row r="3909" spans="1:18" s="217" customFormat="1" x14ac:dyDescent="0.25">
      <c r="A3909" s="211">
        <f>+'PAA CONSOLIDADO'!C3912</f>
        <v>0</v>
      </c>
      <c r="B3909" s="211">
        <f>+'PAA CONSOLIDADO'!I3912</f>
        <v>0</v>
      </c>
      <c r="C3909" s="217" t="str">
        <f>+CONCATENATE('PAA CONSOLIDADO'!A3912,"-",'PAA CONSOLIDADO'!D3912,"-",'PAA CONSOLIDADO'!K3912)</f>
        <v>--</v>
      </c>
      <c r="D3909" s="217" t="e">
        <f>+VLOOKUP('PAA CONSOLIDADO'!L3912,LISTAS!$D$4:$E$15,2,0)</f>
        <v>#N/A</v>
      </c>
      <c r="E3909" s="217" t="e">
        <f>+VLOOKUP('PAA CONSOLIDADO'!M3912,LISTAS!$D$4:$E$15,2,0)</f>
        <v>#N/A</v>
      </c>
      <c r="F3909" s="217">
        <f>+'PAA CONSOLIDADO'!O3912</f>
        <v>0</v>
      </c>
      <c r="G3909" s="217">
        <f t="shared" ref="G3909:G3972" si="183">+IF(ISBLANK(B3909),"",1)</f>
        <v>1</v>
      </c>
      <c r="H3909" s="217" t="e">
        <f>+VLOOKUP('PAA CONSOLIDADO'!P3912,LISTAS!$B$4:$C$17,2,0)</f>
        <v>#N/A</v>
      </c>
      <c r="I3909" s="217" t="e">
        <f>+VLOOKUP('PAA CONSOLIDADO'!Q3912,LISTAS!$B$22:$C$25,2,0)</f>
        <v>#N/A</v>
      </c>
      <c r="J3909" s="219">
        <f>'PAA CONSOLIDADO'!R3912</f>
        <v>0</v>
      </c>
      <c r="K3909" s="219">
        <f>+'PAA CONSOLIDADO'!S3912</f>
        <v>0</v>
      </c>
      <c r="L3909" s="217" t="e">
        <f>+VLOOKUP('PAA CONSOLIDADO'!T3912,LISTAS!$B$29:$C$31,2,0)</f>
        <v>#N/A</v>
      </c>
      <c r="M3909" s="217" t="e">
        <f>+VLOOKUP('PAA CONSOLIDADO'!U3912,LISTAS!$B$36:$C$39,2,0)</f>
        <v>#N/A</v>
      </c>
      <c r="N3909" s="217" t="str">
        <f t="shared" ref="N3909:N3972" si="184">+IF(ISBLANK(B3909),"","Unidad de Contratación (1)")</f>
        <v>Unidad de Contratación (1)</v>
      </c>
      <c r="O3909" s="217" t="str">
        <f t="shared" ref="O3909:O3972" si="185">+IF(ISBLANK(B3909),"","CO-DC-11001")</f>
        <v>CO-DC-11001</v>
      </c>
      <c r="P3909" s="217">
        <f>+'PAA CONSOLIDADO'!V3912</f>
        <v>0</v>
      </c>
      <c r="Q3909" s="217">
        <f>+'PAA CONSOLIDADO'!X3912</f>
        <v>0</v>
      </c>
      <c r="R3909" s="217">
        <f>+'PAA CONSOLIDADO'!Y3912</f>
        <v>0</v>
      </c>
    </row>
    <row r="3910" spans="1:18" s="217" customFormat="1" x14ac:dyDescent="0.25">
      <c r="A3910" s="211">
        <f>+'PAA CONSOLIDADO'!C3913</f>
        <v>0</v>
      </c>
      <c r="B3910" s="211">
        <f>+'PAA CONSOLIDADO'!I3913</f>
        <v>0</v>
      </c>
      <c r="C3910" s="217" t="str">
        <f>+CONCATENATE('PAA CONSOLIDADO'!A3913,"-",'PAA CONSOLIDADO'!D3913,"-",'PAA CONSOLIDADO'!K3913)</f>
        <v>--</v>
      </c>
      <c r="D3910" s="217" t="e">
        <f>+VLOOKUP('PAA CONSOLIDADO'!L3913,LISTAS!$D$4:$E$15,2,0)</f>
        <v>#N/A</v>
      </c>
      <c r="E3910" s="217" t="e">
        <f>+VLOOKUP('PAA CONSOLIDADO'!M3913,LISTAS!$D$4:$E$15,2,0)</f>
        <v>#N/A</v>
      </c>
      <c r="F3910" s="217">
        <f>+'PAA CONSOLIDADO'!O3913</f>
        <v>0</v>
      </c>
      <c r="G3910" s="217">
        <f t="shared" si="183"/>
        <v>1</v>
      </c>
      <c r="H3910" s="217" t="e">
        <f>+VLOOKUP('PAA CONSOLIDADO'!P3913,LISTAS!$B$4:$C$17,2,0)</f>
        <v>#N/A</v>
      </c>
      <c r="I3910" s="217" t="e">
        <f>+VLOOKUP('PAA CONSOLIDADO'!Q3913,LISTAS!$B$22:$C$25,2,0)</f>
        <v>#N/A</v>
      </c>
      <c r="J3910" s="219">
        <f>'PAA CONSOLIDADO'!R3913</f>
        <v>0</v>
      </c>
      <c r="K3910" s="219">
        <f>+'PAA CONSOLIDADO'!S3913</f>
        <v>0</v>
      </c>
      <c r="L3910" s="217" t="e">
        <f>+VLOOKUP('PAA CONSOLIDADO'!T3913,LISTAS!$B$29:$C$31,2,0)</f>
        <v>#N/A</v>
      </c>
      <c r="M3910" s="217" t="e">
        <f>+VLOOKUP('PAA CONSOLIDADO'!U3913,LISTAS!$B$36:$C$39,2,0)</f>
        <v>#N/A</v>
      </c>
      <c r="N3910" s="217" t="str">
        <f t="shared" si="184"/>
        <v>Unidad de Contratación (1)</v>
      </c>
      <c r="O3910" s="217" t="str">
        <f t="shared" si="185"/>
        <v>CO-DC-11001</v>
      </c>
      <c r="P3910" s="217">
        <f>+'PAA CONSOLIDADO'!V3913</f>
        <v>0</v>
      </c>
      <c r="Q3910" s="217">
        <f>+'PAA CONSOLIDADO'!X3913</f>
        <v>0</v>
      </c>
      <c r="R3910" s="217">
        <f>+'PAA CONSOLIDADO'!Y3913</f>
        <v>0</v>
      </c>
    </row>
    <row r="3911" spans="1:18" s="217" customFormat="1" x14ac:dyDescent="0.25">
      <c r="A3911" s="211">
        <f>+'PAA CONSOLIDADO'!C3914</f>
        <v>0</v>
      </c>
      <c r="B3911" s="211">
        <f>+'PAA CONSOLIDADO'!I3914</f>
        <v>0</v>
      </c>
      <c r="C3911" s="217" t="str">
        <f>+CONCATENATE('PAA CONSOLIDADO'!A3914,"-",'PAA CONSOLIDADO'!D3914,"-",'PAA CONSOLIDADO'!K3914)</f>
        <v>--</v>
      </c>
      <c r="D3911" s="217" t="e">
        <f>+VLOOKUP('PAA CONSOLIDADO'!L3914,LISTAS!$D$4:$E$15,2,0)</f>
        <v>#N/A</v>
      </c>
      <c r="E3911" s="217" t="e">
        <f>+VLOOKUP('PAA CONSOLIDADO'!M3914,LISTAS!$D$4:$E$15,2,0)</f>
        <v>#N/A</v>
      </c>
      <c r="F3911" s="217">
        <f>+'PAA CONSOLIDADO'!O3914</f>
        <v>0</v>
      </c>
      <c r="G3911" s="217">
        <f t="shared" si="183"/>
        <v>1</v>
      </c>
      <c r="H3911" s="217" t="e">
        <f>+VLOOKUP('PAA CONSOLIDADO'!P3914,LISTAS!$B$4:$C$17,2,0)</f>
        <v>#N/A</v>
      </c>
      <c r="I3911" s="217" t="e">
        <f>+VLOOKUP('PAA CONSOLIDADO'!Q3914,LISTAS!$B$22:$C$25,2,0)</f>
        <v>#N/A</v>
      </c>
      <c r="J3911" s="219">
        <f>'PAA CONSOLIDADO'!R3914</f>
        <v>0</v>
      </c>
      <c r="K3911" s="219">
        <f>+'PAA CONSOLIDADO'!S3914</f>
        <v>0</v>
      </c>
      <c r="L3911" s="217" t="e">
        <f>+VLOOKUP('PAA CONSOLIDADO'!T3914,LISTAS!$B$29:$C$31,2,0)</f>
        <v>#N/A</v>
      </c>
      <c r="M3911" s="217" t="e">
        <f>+VLOOKUP('PAA CONSOLIDADO'!U3914,LISTAS!$B$36:$C$39,2,0)</f>
        <v>#N/A</v>
      </c>
      <c r="N3911" s="217" t="str">
        <f t="shared" si="184"/>
        <v>Unidad de Contratación (1)</v>
      </c>
      <c r="O3911" s="217" t="str">
        <f t="shared" si="185"/>
        <v>CO-DC-11001</v>
      </c>
      <c r="P3911" s="217">
        <f>+'PAA CONSOLIDADO'!V3914</f>
        <v>0</v>
      </c>
      <c r="Q3911" s="217">
        <f>+'PAA CONSOLIDADO'!X3914</f>
        <v>0</v>
      </c>
      <c r="R3911" s="217">
        <f>+'PAA CONSOLIDADO'!Y3914</f>
        <v>0</v>
      </c>
    </row>
    <row r="3912" spans="1:18" s="217" customFormat="1" x14ac:dyDescent="0.25">
      <c r="A3912" s="211">
        <f>+'PAA CONSOLIDADO'!C3915</f>
        <v>0</v>
      </c>
      <c r="B3912" s="211">
        <f>+'PAA CONSOLIDADO'!I3915</f>
        <v>0</v>
      </c>
      <c r="C3912" s="217" t="str">
        <f>+CONCATENATE('PAA CONSOLIDADO'!A3915,"-",'PAA CONSOLIDADO'!D3915,"-",'PAA CONSOLIDADO'!K3915)</f>
        <v>--</v>
      </c>
      <c r="D3912" s="217" t="e">
        <f>+VLOOKUP('PAA CONSOLIDADO'!L3915,LISTAS!$D$4:$E$15,2,0)</f>
        <v>#N/A</v>
      </c>
      <c r="E3912" s="217" t="e">
        <f>+VLOOKUP('PAA CONSOLIDADO'!M3915,LISTAS!$D$4:$E$15,2,0)</f>
        <v>#N/A</v>
      </c>
      <c r="F3912" s="217">
        <f>+'PAA CONSOLIDADO'!O3915</f>
        <v>0</v>
      </c>
      <c r="G3912" s="217">
        <f t="shared" si="183"/>
        <v>1</v>
      </c>
      <c r="H3912" s="217" t="e">
        <f>+VLOOKUP('PAA CONSOLIDADO'!P3915,LISTAS!$B$4:$C$17,2,0)</f>
        <v>#N/A</v>
      </c>
      <c r="I3912" s="217" t="e">
        <f>+VLOOKUP('PAA CONSOLIDADO'!Q3915,LISTAS!$B$22:$C$25,2,0)</f>
        <v>#N/A</v>
      </c>
      <c r="J3912" s="219">
        <f>'PAA CONSOLIDADO'!R3915</f>
        <v>0</v>
      </c>
      <c r="K3912" s="219">
        <f>+'PAA CONSOLIDADO'!S3915</f>
        <v>0</v>
      </c>
      <c r="L3912" s="217" t="e">
        <f>+VLOOKUP('PAA CONSOLIDADO'!T3915,LISTAS!$B$29:$C$31,2,0)</f>
        <v>#N/A</v>
      </c>
      <c r="M3912" s="217" t="e">
        <f>+VLOOKUP('PAA CONSOLIDADO'!U3915,LISTAS!$B$36:$C$39,2,0)</f>
        <v>#N/A</v>
      </c>
      <c r="N3912" s="217" t="str">
        <f t="shared" si="184"/>
        <v>Unidad de Contratación (1)</v>
      </c>
      <c r="O3912" s="217" t="str">
        <f t="shared" si="185"/>
        <v>CO-DC-11001</v>
      </c>
      <c r="P3912" s="217">
        <f>+'PAA CONSOLIDADO'!V3915</f>
        <v>0</v>
      </c>
      <c r="Q3912" s="217">
        <f>+'PAA CONSOLIDADO'!X3915</f>
        <v>0</v>
      </c>
      <c r="R3912" s="217">
        <f>+'PAA CONSOLIDADO'!Y3915</f>
        <v>0</v>
      </c>
    </row>
    <row r="3913" spans="1:18" s="217" customFormat="1" x14ac:dyDescent="0.25">
      <c r="A3913" s="211">
        <f>+'PAA CONSOLIDADO'!C3916</f>
        <v>0</v>
      </c>
      <c r="B3913" s="211">
        <f>+'PAA CONSOLIDADO'!I3916</f>
        <v>0</v>
      </c>
      <c r="C3913" s="217" t="str">
        <f>+CONCATENATE('PAA CONSOLIDADO'!A3916,"-",'PAA CONSOLIDADO'!D3916,"-",'PAA CONSOLIDADO'!K3916)</f>
        <v>--</v>
      </c>
      <c r="D3913" s="217" t="e">
        <f>+VLOOKUP('PAA CONSOLIDADO'!L3916,LISTAS!$D$4:$E$15,2,0)</f>
        <v>#N/A</v>
      </c>
      <c r="E3913" s="217" t="e">
        <f>+VLOOKUP('PAA CONSOLIDADO'!M3916,LISTAS!$D$4:$E$15,2,0)</f>
        <v>#N/A</v>
      </c>
      <c r="F3913" s="217">
        <f>+'PAA CONSOLIDADO'!O3916</f>
        <v>0</v>
      </c>
      <c r="G3913" s="217">
        <f t="shared" si="183"/>
        <v>1</v>
      </c>
      <c r="H3913" s="217" t="e">
        <f>+VLOOKUP('PAA CONSOLIDADO'!P3916,LISTAS!$B$4:$C$17,2,0)</f>
        <v>#N/A</v>
      </c>
      <c r="I3913" s="217" t="e">
        <f>+VLOOKUP('PAA CONSOLIDADO'!Q3916,LISTAS!$B$22:$C$25,2,0)</f>
        <v>#N/A</v>
      </c>
      <c r="J3913" s="219">
        <f>'PAA CONSOLIDADO'!R3916</f>
        <v>0</v>
      </c>
      <c r="K3913" s="219">
        <f>+'PAA CONSOLIDADO'!S3916</f>
        <v>0</v>
      </c>
      <c r="L3913" s="217" t="e">
        <f>+VLOOKUP('PAA CONSOLIDADO'!T3916,LISTAS!$B$29:$C$31,2,0)</f>
        <v>#N/A</v>
      </c>
      <c r="M3913" s="217" t="e">
        <f>+VLOOKUP('PAA CONSOLIDADO'!U3916,LISTAS!$B$36:$C$39,2,0)</f>
        <v>#N/A</v>
      </c>
      <c r="N3913" s="217" t="str">
        <f t="shared" si="184"/>
        <v>Unidad de Contratación (1)</v>
      </c>
      <c r="O3913" s="217" t="str">
        <f t="shared" si="185"/>
        <v>CO-DC-11001</v>
      </c>
      <c r="P3913" s="217">
        <f>+'PAA CONSOLIDADO'!V3916</f>
        <v>0</v>
      </c>
      <c r="Q3913" s="217">
        <f>+'PAA CONSOLIDADO'!X3916</f>
        <v>0</v>
      </c>
      <c r="R3913" s="217">
        <f>+'PAA CONSOLIDADO'!Y3916</f>
        <v>0</v>
      </c>
    </row>
    <row r="3914" spans="1:18" s="217" customFormat="1" x14ac:dyDescent="0.25">
      <c r="A3914" s="211">
        <f>+'PAA CONSOLIDADO'!C3917</f>
        <v>0</v>
      </c>
      <c r="B3914" s="211">
        <f>+'PAA CONSOLIDADO'!I3917</f>
        <v>0</v>
      </c>
      <c r="C3914" s="217" t="str">
        <f>+CONCATENATE('PAA CONSOLIDADO'!A3917,"-",'PAA CONSOLIDADO'!D3917,"-",'PAA CONSOLIDADO'!K3917)</f>
        <v>--</v>
      </c>
      <c r="D3914" s="217" t="e">
        <f>+VLOOKUP('PAA CONSOLIDADO'!L3917,LISTAS!$D$4:$E$15,2,0)</f>
        <v>#N/A</v>
      </c>
      <c r="E3914" s="217" t="e">
        <f>+VLOOKUP('PAA CONSOLIDADO'!M3917,LISTAS!$D$4:$E$15,2,0)</f>
        <v>#N/A</v>
      </c>
      <c r="F3914" s="217">
        <f>+'PAA CONSOLIDADO'!O3917</f>
        <v>0</v>
      </c>
      <c r="G3914" s="217">
        <f t="shared" si="183"/>
        <v>1</v>
      </c>
      <c r="H3914" s="217" t="e">
        <f>+VLOOKUP('PAA CONSOLIDADO'!P3917,LISTAS!$B$4:$C$17,2,0)</f>
        <v>#N/A</v>
      </c>
      <c r="I3914" s="217" t="e">
        <f>+VLOOKUP('PAA CONSOLIDADO'!Q3917,LISTAS!$B$22:$C$25,2,0)</f>
        <v>#N/A</v>
      </c>
      <c r="J3914" s="219">
        <f>'PAA CONSOLIDADO'!R3917</f>
        <v>0</v>
      </c>
      <c r="K3914" s="219">
        <f>+'PAA CONSOLIDADO'!S3917</f>
        <v>0</v>
      </c>
      <c r="L3914" s="217" t="e">
        <f>+VLOOKUP('PAA CONSOLIDADO'!T3917,LISTAS!$B$29:$C$31,2,0)</f>
        <v>#N/A</v>
      </c>
      <c r="M3914" s="217" t="e">
        <f>+VLOOKUP('PAA CONSOLIDADO'!U3917,LISTAS!$B$36:$C$39,2,0)</f>
        <v>#N/A</v>
      </c>
      <c r="N3914" s="217" t="str">
        <f t="shared" si="184"/>
        <v>Unidad de Contratación (1)</v>
      </c>
      <c r="O3914" s="217" t="str">
        <f t="shared" si="185"/>
        <v>CO-DC-11001</v>
      </c>
      <c r="P3914" s="217">
        <f>+'PAA CONSOLIDADO'!V3917</f>
        <v>0</v>
      </c>
      <c r="Q3914" s="217">
        <f>+'PAA CONSOLIDADO'!X3917</f>
        <v>0</v>
      </c>
      <c r="R3914" s="217">
        <f>+'PAA CONSOLIDADO'!Y3917</f>
        <v>0</v>
      </c>
    </row>
    <row r="3915" spans="1:18" s="217" customFormat="1" x14ac:dyDescent="0.25">
      <c r="A3915" s="211">
        <f>+'PAA CONSOLIDADO'!C3918</f>
        <v>0</v>
      </c>
      <c r="B3915" s="211">
        <f>+'PAA CONSOLIDADO'!I3918</f>
        <v>0</v>
      </c>
      <c r="C3915" s="217" t="str">
        <f>+CONCATENATE('PAA CONSOLIDADO'!A3918,"-",'PAA CONSOLIDADO'!D3918,"-",'PAA CONSOLIDADO'!K3918)</f>
        <v>--</v>
      </c>
      <c r="D3915" s="217" t="e">
        <f>+VLOOKUP('PAA CONSOLIDADO'!L3918,LISTAS!$D$4:$E$15,2,0)</f>
        <v>#N/A</v>
      </c>
      <c r="E3915" s="217" t="e">
        <f>+VLOOKUP('PAA CONSOLIDADO'!M3918,LISTAS!$D$4:$E$15,2,0)</f>
        <v>#N/A</v>
      </c>
      <c r="F3915" s="217">
        <f>+'PAA CONSOLIDADO'!O3918</f>
        <v>0</v>
      </c>
      <c r="G3915" s="217">
        <f t="shared" si="183"/>
        <v>1</v>
      </c>
      <c r="H3915" s="217" t="e">
        <f>+VLOOKUP('PAA CONSOLIDADO'!P3918,LISTAS!$B$4:$C$17,2,0)</f>
        <v>#N/A</v>
      </c>
      <c r="I3915" s="217" t="e">
        <f>+VLOOKUP('PAA CONSOLIDADO'!Q3918,LISTAS!$B$22:$C$25,2,0)</f>
        <v>#N/A</v>
      </c>
      <c r="J3915" s="219">
        <f>'PAA CONSOLIDADO'!R3918</f>
        <v>0</v>
      </c>
      <c r="K3915" s="219">
        <f>+'PAA CONSOLIDADO'!S3918</f>
        <v>0</v>
      </c>
      <c r="L3915" s="217" t="e">
        <f>+VLOOKUP('PAA CONSOLIDADO'!T3918,LISTAS!$B$29:$C$31,2,0)</f>
        <v>#N/A</v>
      </c>
      <c r="M3915" s="217" t="e">
        <f>+VLOOKUP('PAA CONSOLIDADO'!U3918,LISTAS!$B$36:$C$39,2,0)</f>
        <v>#N/A</v>
      </c>
      <c r="N3915" s="217" t="str">
        <f t="shared" si="184"/>
        <v>Unidad de Contratación (1)</v>
      </c>
      <c r="O3915" s="217" t="str">
        <f t="shared" si="185"/>
        <v>CO-DC-11001</v>
      </c>
      <c r="P3915" s="217">
        <f>+'PAA CONSOLIDADO'!V3918</f>
        <v>0</v>
      </c>
      <c r="Q3915" s="217">
        <f>+'PAA CONSOLIDADO'!X3918</f>
        <v>0</v>
      </c>
      <c r="R3915" s="217">
        <f>+'PAA CONSOLIDADO'!Y3918</f>
        <v>0</v>
      </c>
    </row>
    <row r="3916" spans="1:18" s="217" customFormat="1" x14ac:dyDescent="0.25">
      <c r="A3916" s="211">
        <f>+'PAA CONSOLIDADO'!C3919</f>
        <v>0</v>
      </c>
      <c r="B3916" s="211">
        <f>+'PAA CONSOLIDADO'!I3919</f>
        <v>0</v>
      </c>
      <c r="C3916" s="217" t="str">
        <f>+CONCATENATE('PAA CONSOLIDADO'!A3919,"-",'PAA CONSOLIDADO'!D3919,"-",'PAA CONSOLIDADO'!K3919)</f>
        <v>--</v>
      </c>
      <c r="D3916" s="217" t="e">
        <f>+VLOOKUP('PAA CONSOLIDADO'!L3919,LISTAS!$D$4:$E$15,2,0)</f>
        <v>#N/A</v>
      </c>
      <c r="E3916" s="217" t="e">
        <f>+VLOOKUP('PAA CONSOLIDADO'!M3919,LISTAS!$D$4:$E$15,2,0)</f>
        <v>#N/A</v>
      </c>
      <c r="F3916" s="217">
        <f>+'PAA CONSOLIDADO'!O3919</f>
        <v>0</v>
      </c>
      <c r="G3916" s="217">
        <f t="shared" si="183"/>
        <v>1</v>
      </c>
      <c r="H3916" s="217" t="e">
        <f>+VLOOKUP('PAA CONSOLIDADO'!P3919,LISTAS!$B$4:$C$17,2,0)</f>
        <v>#N/A</v>
      </c>
      <c r="I3916" s="217" t="e">
        <f>+VLOOKUP('PAA CONSOLIDADO'!Q3919,LISTAS!$B$22:$C$25,2,0)</f>
        <v>#N/A</v>
      </c>
      <c r="J3916" s="219">
        <f>'PAA CONSOLIDADO'!R3919</f>
        <v>0</v>
      </c>
      <c r="K3916" s="219">
        <f>+'PAA CONSOLIDADO'!S3919</f>
        <v>0</v>
      </c>
      <c r="L3916" s="217" t="e">
        <f>+VLOOKUP('PAA CONSOLIDADO'!T3919,LISTAS!$B$29:$C$31,2,0)</f>
        <v>#N/A</v>
      </c>
      <c r="M3916" s="217" t="e">
        <f>+VLOOKUP('PAA CONSOLIDADO'!U3919,LISTAS!$B$36:$C$39,2,0)</f>
        <v>#N/A</v>
      </c>
      <c r="N3916" s="217" t="str">
        <f t="shared" si="184"/>
        <v>Unidad de Contratación (1)</v>
      </c>
      <c r="O3916" s="217" t="str">
        <f t="shared" si="185"/>
        <v>CO-DC-11001</v>
      </c>
      <c r="P3916" s="217">
        <f>+'PAA CONSOLIDADO'!V3919</f>
        <v>0</v>
      </c>
      <c r="Q3916" s="217">
        <f>+'PAA CONSOLIDADO'!X3919</f>
        <v>0</v>
      </c>
      <c r="R3916" s="217">
        <f>+'PAA CONSOLIDADO'!Y3919</f>
        <v>0</v>
      </c>
    </row>
    <row r="3917" spans="1:18" s="217" customFormat="1" x14ac:dyDescent="0.25">
      <c r="A3917" s="211">
        <f>+'PAA CONSOLIDADO'!C3920</f>
        <v>0</v>
      </c>
      <c r="B3917" s="211">
        <f>+'PAA CONSOLIDADO'!I3920</f>
        <v>0</v>
      </c>
      <c r="C3917" s="217" t="str">
        <f>+CONCATENATE('PAA CONSOLIDADO'!A3920,"-",'PAA CONSOLIDADO'!D3920,"-",'PAA CONSOLIDADO'!K3920)</f>
        <v>--</v>
      </c>
      <c r="D3917" s="217" t="e">
        <f>+VLOOKUP('PAA CONSOLIDADO'!L3920,LISTAS!$D$4:$E$15,2,0)</f>
        <v>#N/A</v>
      </c>
      <c r="E3917" s="217" t="e">
        <f>+VLOOKUP('PAA CONSOLIDADO'!M3920,LISTAS!$D$4:$E$15,2,0)</f>
        <v>#N/A</v>
      </c>
      <c r="F3917" s="217">
        <f>+'PAA CONSOLIDADO'!O3920</f>
        <v>0</v>
      </c>
      <c r="G3917" s="217">
        <f t="shared" si="183"/>
        <v>1</v>
      </c>
      <c r="H3917" s="217" t="e">
        <f>+VLOOKUP('PAA CONSOLIDADO'!P3920,LISTAS!$B$4:$C$17,2,0)</f>
        <v>#N/A</v>
      </c>
      <c r="I3917" s="217" t="e">
        <f>+VLOOKUP('PAA CONSOLIDADO'!Q3920,LISTAS!$B$22:$C$25,2,0)</f>
        <v>#N/A</v>
      </c>
      <c r="J3917" s="219">
        <f>'PAA CONSOLIDADO'!R3920</f>
        <v>0</v>
      </c>
      <c r="K3917" s="219">
        <f>+'PAA CONSOLIDADO'!S3920</f>
        <v>0</v>
      </c>
      <c r="L3917" s="217" t="e">
        <f>+VLOOKUP('PAA CONSOLIDADO'!T3920,LISTAS!$B$29:$C$31,2,0)</f>
        <v>#N/A</v>
      </c>
      <c r="M3917" s="217" t="e">
        <f>+VLOOKUP('PAA CONSOLIDADO'!U3920,LISTAS!$B$36:$C$39,2,0)</f>
        <v>#N/A</v>
      </c>
      <c r="N3917" s="217" t="str">
        <f t="shared" si="184"/>
        <v>Unidad de Contratación (1)</v>
      </c>
      <c r="O3917" s="217" t="str">
        <f t="shared" si="185"/>
        <v>CO-DC-11001</v>
      </c>
      <c r="P3917" s="217">
        <f>+'PAA CONSOLIDADO'!V3920</f>
        <v>0</v>
      </c>
      <c r="Q3917" s="217">
        <f>+'PAA CONSOLIDADO'!X3920</f>
        <v>0</v>
      </c>
      <c r="R3917" s="217">
        <f>+'PAA CONSOLIDADO'!Y3920</f>
        <v>0</v>
      </c>
    </row>
    <row r="3918" spans="1:18" s="217" customFormat="1" x14ac:dyDescent="0.25">
      <c r="A3918" s="211">
        <f>+'PAA CONSOLIDADO'!C3921</f>
        <v>0</v>
      </c>
      <c r="B3918" s="211">
        <f>+'PAA CONSOLIDADO'!I3921</f>
        <v>0</v>
      </c>
      <c r="C3918" s="217" t="str">
        <f>+CONCATENATE('PAA CONSOLIDADO'!A3921,"-",'PAA CONSOLIDADO'!D3921,"-",'PAA CONSOLIDADO'!K3921)</f>
        <v>--</v>
      </c>
      <c r="D3918" s="217" t="e">
        <f>+VLOOKUP('PAA CONSOLIDADO'!L3921,LISTAS!$D$4:$E$15,2,0)</f>
        <v>#N/A</v>
      </c>
      <c r="E3918" s="217" t="e">
        <f>+VLOOKUP('PAA CONSOLIDADO'!M3921,LISTAS!$D$4:$E$15,2,0)</f>
        <v>#N/A</v>
      </c>
      <c r="F3918" s="217">
        <f>+'PAA CONSOLIDADO'!O3921</f>
        <v>0</v>
      </c>
      <c r="G3918" s="217">
        <f t="shared" si="183"/>
        <v>1</v>
      </c>
      <c r="H3918" s="217" t="e">
        <f>+VLOOKUP('PAA CONSOLIDADO'!P3921,LISTAS!$B$4:$C$17,2,0)</f>
        <v>#N/A</v>
      </c>
      <c r="I3918" s="217" t="e">
        <f>+VLOOKUP('PAA CONSOLIDADO'!Q3921,LISTAS!$B$22:$C$25,2,0)</f>
        <v>#N/A</v>
      </c>
      <c r="J3918" s="219">
        <f>'PAA CONSOLIDADO'!R3921</f>
        <v>0</v>
      </c>
      <c r="K3918" s="219">
        <f>+'PAA CONSOLIDADO'!S3921</f>
        <v>0</v>
      </c>
      <c r="L3918" s="217" t="e">
        <f>+VLOOKUP('PAA CONSOLIDADO'!T3921,LISTAS!$B$29:$C$31,2,0)</f>
        <v>#N/A</v>
      </c>
      <c r="M3918" s="217" t="e">
        <f>+VLOOKUP('PAA CONSOLIDADO'!U3921,LISTAS!$B$36:$C$39,2,0)</f>
        <v>#N/A</v>
      </c>
      <c r="N3918" s="217" t="str">
        <f t="shared" si="184"/>
        <v>Unidad de Contratación (1)</v>
      </c>
      <c r="O3918" s="217" t="str">
        <f t="shared" si="185"/>
        <v>CO-DC-11001</v>
      </c>
      <c r="P3918" s="217">
        <f>+'PAA CONSOLIDADO'!V3921</f>
        <v>0</v>
      </c>
      <c r="Q3918" s="217">
        <f>+'PAA CONSOLIDADO'!X3921</f>
        <v>0</v>
      </c>
      <c r="R3918" s="217">
        <f>+'PAA CONSOLIDADO'!Y3921</f>
        <v>0</v>
      </c>
    </row>
    <row r="3919" spans="1:18" s="217" customFormat="1" x14ac:dyDescent="0.25">
      <c r="A3919" s="211">
        <f>+'PAA CONSOLIDADO'!C3922</f>
        <v>0</v>
      </c>
      <c r="B3919" s="211">
        <f>+'PAA CONSOLIDADO'!I3922</f>
        <v>0</v>
      </c>
      <c r="C3919" s="217" t="str">
        <f>+CONCATENATE('PAA CONSOLIDADO'!A3922,"-",'PAA CONSOLIDADO'!D3922,"-",'PAA CONSOLIDADO'!K3922)</f>
        <v>--</v>
      </c>
      <c r="D3919" s="217" t="e">
        <f>+VLOOKUP('PAA CONSOLIDADO'!L3922,LISTAS!$D$4:$E$15,2,0)</f>
        <v>#N/A</v>
      </c>
      <c r="E3919" s="217" t="e">
        <f>+VLOOKUP('PAA CONSOLIDADO'!M3922,LISTAS!$D$4:$E$15,2,0)</f>
        <v>#N/A</v>
      </c>
      <c r="F3919" s="217">
        <f>+'PAA CONSOLIDADO'!O3922</f>
        <v>0</v>
      </c>
      <c r="G3919" s="217">
        <f t="shared" si="183"/>
        <v>1</v>
      </c>
      <c r="H3919" s="217" t="e">
        <f>+VLOOKUP('PAA CONSOLIDADO'!P3922,LISTAS!$B$4:$C$17,2,0)</f>
        <v>#N/A</v>
      </c>
      <c r="I3919" s="217" t="e">
        <f>+VLOOKUP('PAA CONSOLIDADO'!Q3922,LISTAS!$B$22:$C$25,2,0)</f>
        <v>#N/A</v>
      </c>
      <c r="J3919" s="219">
        <f>'PAA CONSOLIDADO'!R3922</f>
        <v>0</v>
      </c>
      <c r="K3919" s="219">
        <f>+'PAA CONSOLIDADO'!S3922</f>
        <v>0</v>
      </c>
      <c r="L3919" s="217" t="e">
        <f>+VLOOKUP('PAA CONSOLIDADO'!T3922,LISTAS!$B$29:$C$31,2,0)</f>
        <v>#N/A</v>
      </c>
      <c r="M3919" s="217" t="e">
        <f>+VLOOKUP('PAA CONSOLIDADO'!U3922,LISTAS!$B$36:$C$39,2,0)</f>
        <v>#N/A</v>
      </c>
      <c r="N3919" s="217" t="str">
        <f t="shared" si="184"/>
        <v>Unidad de Contratación (1)</v>
      </c>
      <c r="O3919" s="217" t="str">
        <f t="shared" si="185"/>
        <v>CO-DC-11001</v>
      </c>
      <c r="P3919" s="217">
        <f>+'PAA CONSOLIDADO'!V3922</f>
        <v>0</v>
      </c>
      <c r="Q3919" s="217">
        <f>+'PAA CONSOLIDADO'!X3922</f>
        <v>0</v>
      </c>
      <c r="R3919" s="217">
        <f>+'PAA CONSOLIDADO'!Y3922</f>
        <v>0</v>
      </c>
    </row>
    <row r="3920" spans="1:18" s="217" customFormat="1" x14ac:dyDescent="0.25">
      <c r="A3920" s="211">
        <f>+'PAA CONSOLIDADO'!C3923</f>
        <v>0</v>
      </c>
      <c r="B3920" s="211">
        <f>+'PAA CONSOLIDADO'!I3923</f>
        <v>0</v>
      </c>
      <c r="C3920" s="217" t="str">
        <f>+CONCATENATE('PAA CONSOLIDADO'!A3923,"-",'PAA CONSOLIDADO'!D3923,"-",'PAA CONSOLIDADO'!K3923)</f>
        <v>--</v>
      </c>
      <c r="D3920" s="217" t="e">
        <f>+VLOOKUP('PAA CONSOLIDADO'!L3923,LISTAS!$D$4:$E$15,2,0)</f>
        <v>#N/A</v>
      </c>
      <c r="E3920" s="217" t="e">
        <f>+VLOOKUP('PAA CONSOLIDADO'!M3923,LISTAS!$D$4:$E$15,2,0)</f>
        <v>#N/A</v>
      </c>
      <c r="F3920" s="217">
        <f>+'PAA CONSOLIDADO'!O3923</f>
        <v>0</v>
      </c>
      <c r="G3920" s="217">
        <f t="shared" si="183"/>
        <v>1</v>
      </c>
      <c r="H3920" s="217" t="e">
        <f>+VLOOKUP('PAA CONSOLIDADO'!P3923,LISTAS!$B$4:$C$17,2,0)</f>
        <v>#N/A</v>
      </c>
      <c r="I3920" s="217" t="e">
        <f>+VLOOKUP('PAA CONSOLIDADO'!Q3923,LISTAS!$B$22:$C$25,2,0)</f>
        <v>#N/A</v>
      </c>
      <c r="J3920" s="219">
        <f>'PAA CONSOLIDADO'!R3923</f>
        <v>0</v>
      </c>
      <c r="K3920" s="219">
        <f>+'PAA CONSOLIDADO'!S3923</f>
        <v>0</v>
      </c>
      <c r="L3920" s="217" t="e">
        <f>+VLOOKUP('PAA CONSOLIDADO'!T3923,LISTAS!$B$29:$C$31,2,0)</f>
        <v>#N/A</v>
      </c>
      <c r="M3920" s="217" t="e">
        <f>+VLOOKUP('PAA CONSOLIDADO'!U3923,LISTAS!$B$36:$C$39,2,0)</f>
        <v>#N/A</v>
      </c>
      <c r="N3920" s="217" t="str">
        <f t="shared" si="184"/>
        <v>Unidad de Contratación (1)</v>
      </c>
      <c r="O3920" s="217" t="str">
        <f t="shared" si="185"/>
        <v>CO-DC-11001</v>
      </c>
      <c r="P3920" s="217">
        <f>+'PAA CONSOLIDADO'!V3923</f>
        <v>0</v>
      </c>
      <c r="Q3920" s="217">
        <f>+'PAA CONSOLIDADO'!X3923</f>
        <v>0</v>
      </c>
      <c r="R3920" s="217">
        <f>+'PAA CONSOLIDADO'!Y3923</f>
        <v>0</v>
      </c>
    </row>
    <row r="3921" spans="1:18" s="217" customFormat="1" x14ac:dyDescent="0.25">
      <c r="A3921" s="211">
        <f>+'PAA CONSOLIDADO'!C3924</f>
        <v>0</v>
      </c>
      <c r="B3921" s="211">
        <f>+'PAA CONSOLIDADO'!I3924</f>
        <v>0</v>
      </c>
      <c r="C3921" s="217" t="str">
        <f>+CONCATENATE('PAA CONSOLIDADO'!A3924,"-",'PAA CONSOLIDADO'!D3924,"-",'PAA CONSOLIDADO'!K3924)</f>
        <v>--</v>
      </c>
      <c r="D3921" s="217" t="e">
        <f>+VLOOKUP('PAA CONSOLIDADO'!L3924,LISTAS!$D$4:$E$15,2,0)</f>
        <v>#N/A</v>
      </c>
      <c r="E3921" s="217" t="e">
        <f>+VLOOKUP('PAA CONSOLIDADO'!M3924,LISTAS!$D$4:$E$15,2,0)</f>
        <v>#N/A</v>
      </c>
      <c r="F3921" s="217">
        <f>+'PAA CONSOLIDADO'!O3924</f>
        <v>0</v>
      </c>
      <c r="G3921" s="217">
        <f t="shared" si="183"/>
        <v>1</v>
      </c>
      <c r="H3921" s="217" t="e">
        <f>+VLOOKUP('PAA CONSOLIDADO'!P3924,LISTAS!$B$4:$C$17,2,0)</f>
        <v>#N/A</v>
      </c>
      <c r="I3921" s="217" t="e">
        <f>+VLOOKUP('PAA CONSOLIDADO'!Q3924,LISTAS!$B$22:$C$25,2,0)</f>
        <v>#N/A</v>
      </c>
      <c r="J3921" s="219">
        <f>'PAA CONSOLIDADO'!R3924</f>
        <v>0</v>
      </c>
      <c r="K3921" s="219">
        <f>+'PAA CONSOLIDADO'!S3924</f>
        <v>0</v>
      </c>
      <c r="L3921" s="217" t="e">
        <f>+VLOOKUP('PAA CONSOLIDADO'!T3924,LISTAS!$B$29:$C$31,2,0)</f>
        <v>#N/A</v>
      </c>
      <c r="M3921" s="217" t="e">
        <f>+VLOOKUP('PAA CONSOLIDADO'!U3924,LISTAS!$B$36:$C$39,2,0)</f>
        <v>#N/A</v>
      </c>
      <c r="N3921" s="217" t="str">
        <f t="shared" si="184"/>
        <v>Unidad de Contratación (1)</v>
      </c>
      <c r="O3921" s="217" t="str">
        <f t="shared" si="185"/>
        <v>CO-DC-11001</v>
      </c>
      <c r="P3921" s="217">
        <f>+'PAA CONSOLIDADO'!V3924</f>
        <v>0</v>
      </c>
      <c r="Q3921" s="217">
        <f>+'PAA CONSOLIDADO'!X3924</f>
        <v>0</v>
      </c>
      <c r="R3921" s="217">
        <f>+'PAA CONSOLIDADO'!Y3924</f>
        <v>0</v>
      </c>
    </row>
    <row r="3922" spans="1:18" s="217" customFormat="1" x14ac:dyDescent="0.25">
      <c r="A3922" s="211">
        <f>+'PAA CONSOLIDADO'!C3925</f>
        <v>0</v>
      </c>
      <c r="B3922" s="211">
        <f>+'PAA CONSOLIDADO'!I3925</f>
        <v>0</v>
      </c>
      <c r="C3922" s="217" t="str">
        <f>+CONCATENATE('PAA CONSOLIDADO'!A3925,"-",'PAA CONSOLIDADO'!D3925,"-",'PAA CONSOLIDADO'!K3925)</f>
        <v>--</v>
      </c>
      <c r="D3922" s="217" t="e">
        <f>+VLOOKUP('PAA CONSOLIDADO'!L3925,LISTAS!$D$4:$E$15,2,0)</f>
        <v>#N/A</v>
      </c>
      <c r="E3922" s="217" t="e">
        <f>+VLOOKUP('PAA CONSOLIDADO'!M3925,LISTAS!$D$4:$E$15,2,0)</f>
        <v>#N/A</v>
      </c>
      <c r="F3922" s="217">
        <f>+'PAA CONSOLIDADO'!O3925</f>
        <v>0</v>
      </c>
      <c r="G3922" s="217">
        <f t="shared" si="183"/>
        <v>1</v>
      </c>
      <c r="H3922" s="217" t="e">
        <f>+VLOOKUP('PAA CONSOLIDADO'!P3925,LISTAS!$B$4:$C$17,2,0)</f>
        <v>#N/A</v>
      </c>
      <c r="I3922" s="217" t="e">
        <f>+VLOOKUP('PAA CONSOLIDADO'!Q3925,LISTAS!$B$22:$C$25,2,0)</f>
        <v>#N/A</v>
      </c>
      <c r="J3922" s="219">
        <f>'PAA CONSOLIDADO'!R3925</f>
        <v>0</v>
      </c>
      <c r="K3922" s="219">
        <f>+'PAA CONSOLIDADO'!S3925</f>
        <v>0</v>
      </c>
      <c r="L3922" s="217" t="e">
        <f>+VLOOKUP('PAA CONSOLIDADO'!T3925,LISTAS!$B$29:$C$31,2,0)</f>
        <v>#N/A</v>
      </c>
      <c r="M3922" s="217" t="e">
        <f>+VLOOKUP('PAA CONSOLIDADO'!U3925,LISTAS!$B$36:$C$39,2,0)</f>
        <v>#N/A</v>
      </c>
      <c r="N3922" s="217" t="str">
        <f t="shared" si="184"/>
        <v>Unidad de Contratación (1)</v>
      </c>
      <c r="O3922" s="217" t="str">
        <f t="shared" si="185"/>
        <v>CO-DC-11001</v>
      </c>
      <c r="P3922" s="217">
        <f>+'PAA CONSOLIDADO'!V3925</f>
        <v>0</v>
      </c>
      <c r="Q3922" s="217">
        <f>+'PAA CONSOLIDADO'!X3925</f>
        <v>0</v>
      </c>
      <c r="R3922" s="217">
        <f>+'PAA CONSOLIDADO'!Y3925</f>
        <v>0</v>
      </c>
    </row>
    <row r="3923" spans="1:18" s="217" customFormat="1" x14ac:dyDescent="0.25">
      <c r="A3923" s="211">
        <f>+'PAA CONSOLIDADO'!C3926</f>
        <v>0</v>
      </c>
      <c r="B3923" s="211">
        <f>+'PAA CONSOLIDADO'!I3926</f>
        <v>0</v>
      </c>
      <c r="C3923" s="217" t="str">
        <f>+CONCATENATE('PAA CONSOLIDADO'!A3926,"-",'PAA CONSOLIDADO'!D3926,"-",'PAA CONSOLIDADO'!K3926)</f>
        <v>--</v>
      </c>
      <c r="D3923" s="217" t="e">
        <f>+VLOOKUP('PAA CONSOLIDADO'!L3926,LISTAS!$D$4:$E$15,2,0)</f>
        <v>#N/A</v>
      </c>
      <c r="E3923" s="217" t="e">
        <f>+VLOOKUP('PAA CONSOLIDADO'!M3926,LISTAS!$D$4:$E$15,2,0)</f>
        <v>#N/A</v>
      </c>
      <c r="F3923" s="217">
        <f>+'PAA CONSOLIDADO'!O3926</f>
        <v>0</v>
      </c>
      <c r="G3923" s="217">
        <f t="shared" si="183"/>
        <v>1</v>
      </c>
      <c r="H3923" s="217" t="e">
        <f>+VLOOKUP('PAA CONSOLIDADO'!P3926,LISTAS!$B$4:$C$17,2,0)</f>
        <v>#N/A</v>
      </c>
      <c r="I3923" s="217" t="e">
        <f>+VLOOKUP('PAA CONSOLIDADO'!Q3926,LISTAS!$B$22:$C$25,2,0)</f>
        <v>#N/A</v>
      </c>
      <c r="J3923" s="219">
        <f>'PAA CONSOLIDADO'!R3926</f>
        <v>0</v>
      </c>
      <c r="K3923" s="219">
        <f>+'PAA CONSOLIDADO'!S3926</f>
        <v>0</v>
      </c>
      <c r="L3923" s="217" t="e">
        <f>+VLOOKUP('PAA CONSOLIDADO'!T3926,LISTAS!$B$29:$C$31,2,0)</f>
        <v>#N/A</v>
      </c>
      <c r="M3923" s="217" t="e">
        <f>+VLOOKUP('PAA CONSOLIDADO'!U3926,LISTAS!$B$36:$C$39,2,0)</f>
        <v>#N/A</v>
      </c>
      <c r="N3923" s="217" t="str">
        <f t="shared" si="184"/>
        <v>Unidad de Contratación (1)</v>
      </c>
      <c r="O3923" s="217" t="str">
        <f t="shared" si="185"/>
        <v>CO-DC-11001</v>
      </c>
      <c r="P3923" s="217">
        <f>+'PAA CONSOLIDADO'!V3926</f>
        <v>0</v>
      </c>
      <c r="Q3923" s="217">
        <f>+'PAA CONSOLIDADO'!X3926</f>
        <v>0</v>
      </c>
      <c r="R3923" s="217">
        <f>+'PAA CONSOLIDADO'!Y3926</f>
        <v>0</v>
      </c>
    </row>
    <row r="3924" spans="1:18" s="217" customFormat="1" x14ac:dyDescent="0.25">
      <c r="A3924" s="211">
        <f>+'PAA CONSOLIDADO'!C3927</f>
        <v>0</v>
      </c>
      <c r="B3924" s="211">
        <f>+'PAA CONSOLIDADO'!I3927</f>
        <v>0</v>
      </c>
      <c r="C3924" s="217" t="str">
        <f>+CONCATENATE('PAA CONSOLIDADO'!A3927,"-",'PAA CONSOLIDADO'!D3927,"-",'PAA CONSOLIDADO'!K3927)</f>
        <v>--</v>
      </c>
      <c r="D3924" s="217" t="e">
        <f>+VLOOKUP('PAA CONSOLIDADO'!L3927,LISTAS!$D$4:$E$15,2,0)</f>
        <v>#N/A</v>
      </c>
      <c r="E3924" s="217" t="e">
        <f>+VLOOKUP('PAA CONSOLIDADO'!M3927,LISTAS!$D$4:$E$15,2,0)</f>
        <v>#N/A</v>
      </c>
      <c r="F3924" s="217">
        <f>+'PAA CONSOLIDADO'!O3927</f>
        <v>0</v>
      </c>
      <c r="G3924" s="217">
        <f t="shared" si="183"/>
        <v>1</v>
      </c>
      <c r="H3924" s="217" t="e">
        <f>+VLOOKUP('PAA CONSOLIDADO'!P3927,LISTAS!$B$4:$C$17,2,0)</f>
        <v>#N/A</v>
      </c>
      <c r="I3924" s="217" t="e">
        <f>+VLOOKUP('PAA CONSOLIDADO'!Q3927,LISTAS!$B$22:$C$25,2,0)</f>
        <v>#N/A</v>
      </c>
      <c r="J3924" s="219">
        <f>'PAA CONSOLIDADO'!R3927</f>
        <v>0</v>
      </c>
      <c r="K3924" s="219">
        <f>+'PAA CONSOLIDADO'!S3927</f>
        <v>0</v>
      </c>
      <c r="L3924" s="217" t="e">
        <f>+VLOOKUP('PAA CONSOLIDADO'!T3927,LISTAS!$B$29:$C$31,2,0)</f>
        <v>#N/A</v>
      </c>
      <c r="M3924" s="217" t="e">
        <f>+VLOOKUP('PAA CONSOLIDADO'!U3927,LISTAS!$B$36:$C$39,2,0)</f>
        <v>#N/A</v>
      </c>
      <c r="N3924" s="217" t="str">
        <f t="shared" si="184"/>
        <v>Unidad de Contratación (1)</v>
      </c>
      <c r="O3924" s="217" t="str">
        <f t="shared" si="185"/>
        <v>CO-DC-11001</v>
      </c>
      <c r="P3924" s="217">
        <f>+'PAA CONSOLIDADO'!V3927</f>
        <v>0</v>
      </c>
      <c r="Q3924" s="217">
        <f>+'PAA CONSOLIDADO'!X3927</f>
        <v>0</v>
      </c>
      <c r="R3924" s="217">
        <f>+'PAA CONSOLIDADO'!Y3927</f>
        <v>0</v>
      </c>
    </row>
    <row r="3925" spans="1:18" s="217" customFormat="1" x14ac:dyDescent="0.25">
      <c r="A3925" s="211">
        <f>+'PAA CONSOLIDADO'!C3928</f>
        <v>0</v>
      </c>
      <c r="B3925" s="211">
        <f>+'PAA CONSOLIDADO'!I3928</f>
        <v>0</v>
      </c>
      <c r="C3925" s="217" t="str">
        <f>+CONCATENATE('PAA CONSOLIDADO'!A3928,"-",'PAA CONSOLIDADO'!D3928,"-",'PAA CONSOLIDADO'!K3928)</f>
        <v>--</v>
      </c>
      <c r="D3925" s="217" t="e">
        <f>+VLOOKUP('PAA CONSOLIDADO'!L3928,LISTAS!$D$4:$E$15,2,0)</f>
        <v>#N/A</v>
      </c>
      <c r="E3925" s="217" t="e">
        <f>+VLOOKUP('PAA CONSOLIDADO'!M3928,LISTAS!$D$4:$E$15,2,0)</f>
        <v>#N/A</v>
      </c>
      <c r="F3925" s="217">
        <f>+'PAA CONSOLIDADO'!O3928</f>
        <v>0</v>
      </c>
      <c r="G3925" s="217">
        <f t="shared" si="183"/>
        <v>1</v>
      </c>
      <c r="H3925" s="217" t="e">
        <f>+VLOOKUP('PAA CONSOLIDADO'!P3928,LISTAS!$B$4:$C$17,2,0)</f>
        <v>#N/A</v>
      </c>
      <c r="I3925" s="217" t="e">
        <f>+VLOOKUP('PAA CONSOLIDADO'!Q3928,LISTAS!$B$22:$C$25,2,0)</f>
        <v>#N/A</v>
      </c>
      <c r="J3925" s="219">
        <f>'PAA CONSOLIDADO'!R3928</f>
        <v>0</v>
      </c>
      <c r="K3925" s="219">
        <f>+'PAA CONSOLIDADO'!S3928</f>
        <v>0</v>
      </c>
      <c r="L3925" s="217" t="e">
        <f>+VLOOKUP('PAA CONSOLIDADO'!T3928,LISTAS!$B$29:$C$31,2,0)</f>
        <v>#N/A</v>
      </c>
      <c r="M3925" s="217" t="e">
        <f>+VLOOKUP('PAA CONSOLIDADO'!U3928,LISTAS!$B$36:$C$39,2,0)</f>
        <v>#N/A</v>
      </c>
      <c r="N3925" s="217" t="str">
        <f t="shared" si="184"/>
        <v>Unidad de Contratación (1)</v>
      </c>
      <c r="O3925" s="217" t="str">
        <f t="shared" si="185"/>
        <v>CO-DC-11001</v>
      </c>
      <c r="P3925" s="217">
        <f>+'PAA CONSOLIDADO'!V3928</f>
        <v>0</v>
      </c>
      <c r="Q3925" s="217">
        <f>+'PAA CONSOLIDADO'!X3928</f>
        <v>0</v>
      </c>
      <c r="R3925" s="217">
        <f>+'PAA CONSOLIDADO'!Y3928</f>
        <v>0</v>
      </c>
    </row>
    <row r="3926" spans="1:18" s="217" customFormat="1" x14ac:dyDescent="0.25">
      <c r="A3926" s="211">
        <f>+'PAA CONSOLIDADO'!C3929</f>
        <v>0</v>
      </c>
      <c r="B3926" s="211">
        <f>+'PAA CONSOLIDADO'!I3929</f>
        <v>0</v>
      </c>
      <c r="C3926" s="217" t="str">
        <f>+CONCATENATE('PAA CONSOLIDADO'!A3929,"-",'PAA CONSOLIDADO'!D3929,"-",'PAA CONSOLIDADO'!K3929)</f>
        <v>--</v>
      </c>
      <c r="D3926" s="217" t="e">
        <f>+VLOOKUP('PAA CONSOLIDADO'!L3929,LISTAS!$D$4:$E$15,2,0)</f>
        <v>#N/A</v>
      </c>
      <c r="E3926" s="217" t="e">
        <f>+VLOOKUP('PAA CONSOLIDADO'!M3929,LISTAS!$D$4:$E$15,2,0)</f>
        <v>#N/A</v>
      </c>
      <c r="F3926" s="217">
        <f>+'PAA CONSOLIDADO'!O3929</f>
        <v>0</v>
      </c>
      <c r="G3926" s="217">
        <f t="shared" si="183"/>
        <v>1</v>
      </c>
      <c r="H3926" s="217" t="e">
        <f>+VLOOKUP('PAA CONSOLIDADO'!P3929,LISTAS!$B$4:$C$17,2,0)</f>
        <v>#N/A</v>
      </c>
      <c r="I3926" s="217" t="e">
        <f>+VLOOKUP('PAA CONSOLIDADO'!Q3929,LISTAS!$B$22:$C$25,2,0)</f>
        <v>#N/A</v>
      </c>
      <c r="J3926" s="219">
        <f>'PAA CONSOLIDADO'!R3929</f>
        <v>0</v>
      </c>
      <c r="K3926" s="219">
        <f>+'PAA CONSOLIDADO'!S3929</f>
        <v>0</v>
      </c>
      <c r="L3926" s="217" t="e">
        <f>+VLOOKUP('PAA CONSOLIDADO'!T3929,LISTAS!$B$29:$C$31,2,0)</f>
        <v>#N/A</v>
      </c>
      <c r="M3926" s="217" t="e">
        <f>+VLOOKUP('PAA CONSOLIDADO'!U3929,LISTAS!$B$36:$C$39,2,0)</f>
        <v>#N/A</v>
      </c>
      <c r="N3926" s="217" t="str">
        <f t="shared" si="184"/>
        <v>Unidad de Contratación (1)</v>
      </c>
      <c r="O3926" s="217" t="str">
        <f t="shared" si="185"/>
        <v>CO-DC-11001</v>
      </c>
      <c r="P3926" s="217">
        <f>+'PAA CONSOLIDADO'!V3929</f>
        <v>0</v>
      </c>
      <c r="Q3926" s="217">
        <f>+'PAA CONSOLIDADO'!X3929</f>
        <v>0</v>
      </c>
      <c r="R3926" s="217">
        <f>+'PAA CONSOLIDADO'!Y3929</f>
        <v>0</v>
      </c>
    </row>
    <row r="3927" spans="1:18" s="217" customFormat="1" x14ac:dyDescent="0.25">
      <c r="A3927" s="211">
        <f>+'PAA CONSOLIDADO'!C3930</f>
        <v>0</v>
      </c>
      <c r="B3927" s="211">
        <f>+'PAA CONSOLIDADO'!I3930</f>
        <v>0</v>
      </c>
      <c r="C3927" s="217" t="str">
        <f>+CONCATENATE('PAA CONSOLIDADO'!A3930,"-",'PAA CONSOLIDADO'!D3930,"-",'PAA CONSOLIDADO'!K3930)</f>
        <v>--</v>
      </c>
      <c r="D3927" s="217" t="e">
        <f>+VLOOKUP('PAA CONSOLIDADO'!L3930,LISTAS!$D$4:$E$15,2,0)</f>
        <v>#N/A</v>
      </c>
      <c r="E3927" s="217" t="e">
        <f>+VLOOKUP('PAA CONSOLIDADO'!M3930,LISTAS!$D$4:$E$15,2,0)</f>
        <v>#N/A</v>
      </c>
      <c r="F3927" s="217">
        <f>+'PAA CONSOLIDADO'!O3930</f>
        <v>0</v>
      </c>
      <c r="G3927" s="217">
        <f t="shared" si="183"/>
        <v>1</v>
      </c>
      <c r="H3927" s="217" t="e">
        <f>+VLOOKUP('PAA CONSOLIDADO'!P3930,LISTAS!$B$4:$C$17,2,0)</f>
        <v>#N/A</v>
      </c>
      <c r="I3927" s="217" t="e">
        <f>+VLOOKUP('PAA CONSOLIDADO'!Q3930,LISTAS!$B$22:$C$25,2,0)</f>
        <v>#N/A</v>
      </c>
      <c r="J3927" s="219">
        <f>'PAA CONSOLIDADO'!R3930</f>
        <v>0</v>
      </c>
      <c r="K3927" s="219">
        <f>+'PAA CONSOLIDADO'!S3930</f>
        <v>0</v>
      </c>
      <c r="L3927" s="217" t="e">
        <f>+VLOOKUP('PAA CONSOLIDADO'!T3930,LISTAS!$B$29:$C$31,2,0)</f>
        <v>#N/A</v>
      </c>
      <c r="M3927" s="217" t="e">
        <f>+VLOOKUP('PAA CONSOLIDADO'!U3930,LISTAS!$B$36:$C$39,2,0)</f>
        <v>#N/A</v>
      </c>
      <c r="N3927" s="217" t="str">
        <f t="shared" si="184"/>
        <v>Unidad de Contratación (1)</v>
      </c>
      <c r="O3927" s="217" t="str">
        <f t="shared" si="185"/>
        <v>CO-DC-11001</v>
      </c>
      <c r="P3927" s="217">
        <f>+'PAA CONSOLIDADO'!V3930</f>
        <v>0</v>
      </c>
      <c r="Q3927" s="217">
        <f>+'PAA CONSOLIDADO'!X3930</f>
        <v>0</v>
      </c>
      <c r="R3927" s="217">
        <f>+'PAA CONSOLIDADO'!Y3930</f>
        <v>0</v>
      </c>
    </row>
    <row r="3928" spans="1:18" s="217" customFormat="1" x14ac:dyDescent="0.25">
      <c r="A3928" s="211">
        <f>+'PAA CONSOLIDADO'!C3931</f>
        <v>0</v>
      </c>
      <c r="B3928" s="211">
        <f>+'PAA CONSOLIDADO'!I3931</f>
        <v>0</v>
      </c>
      <c r="C3928" s="217" t="str">
        <f>+CONCATENATE('PAA CONSOLIDADO'!A3931,"-",'PAA CONSOLIDADO'!D3931,"-",'PAA CONSOLIDADO'!K3931)</f>
        <v>--</v>
      </c>
      <c r="D3928" s="217" t="e">
        <f>+VLOOKUP('PAA CONSOLIDADO'!L3931,LISTAS!$D$4:$E$15,2,0)</f>
        <v>#N/A</v>
      </c>
      <c r="E3928" s="217" t="e">
        <f>+VLOOKUP('PAA CONSOLIDADO'!M3931,LISTAS!$D$4:$E$15,2,0)</f>
        <v>#N/A</v>
      </c>
      <c r="F3928" s="217">
        <f>+'PAA CONSOLIDADO'!O3931</f>
        <v>0</v>
      </c>
      <c r="G3928" s="217">
        <f t="shared" si="183"/>
        <v>1</v>
      </c>
      <c r="H3928" s="217" t="e">
        <f>+VLOOKUP('PAA CONSOLIDADO'!P3931,LISTAS!$B$4:$C$17,2,0)</f>
        <v>#N/A</v>
      </c>
      <c r="I3928" s="217" t="e">
        <f>+VLOOKUP('PAA CONSOLIDADO'!Q3931,LISTAS!$B$22:$C$25,2,0)</f>
        <v>#N/A</v>
      </c>
      <c r="J3928" s="219">
        <f>'PAA CONSOLIDADO'!R3931</f>
        <v>0</v>
      </c>
      <c r="K3928" s="219">
        <f>+'PAA CONSOLIDADO'!S3931</f>
        <v>0</v>
      </c>
      <c r="L3928" s="217" t="e">
        <f>+VLOOKUP('PAA CONSOLIDADO'!T3931,LISTAS!$B$29:$C$31,2,0)</f>
        <v>#N/A</v>
      </c>
      <c r="M3928" s="217" t="e">
        <f>+VLOOKUP('PAA CONSOLIDADO'!U3931,LISTAS!$B$36:$C$39,2,0)</f>
        <v>#N/A</v>
      </c>
      <c r="N3928" s="217" t="str">
        <f t="shared" si="184"/>
        <v>Unidad de Contratación (1)</v>
      </c>
      <c r="O3928" s="217" t="str">
        <f t="shared" si="185"/>
        <v>CO-DC-11001</v>
      </c>
      <c r="P3928" s="217">
        <f>+'PAA CONSOLIDADO'!V3931</f>
        <v>0</v>
      </c>
      <c r="Q3928" s="217">
        <f>+'PAA CONSOLIDADO'!X3931</f>
        <v>0</v>
      </c>
      <c r="R3928" s="217">
        <f>+'PAA CONSOLIDADO'!Y3931</f>
        <v>0</v>
      </c>
    </row>
    <row r="3929" spans="1:18" s="217" customFormat="1" x14ac:dyDescent="0.25">
      <c r="A3929" s="211">
        <f>+'PAA CONSOLIDADO'!C3932</f>
        <v>0</v>
      </c>
      <c r="B3929" s="211">
        <f>+'PAA CONSOLIDADO'!I3932</f>
        <v>0</v>
      </c>
      <c r="C3929" s="217" t="str">
        <f>+CONCATENATE('PAA CONSOLIDADO'!A3932,"-",'PAA CONSOLIDADO'!D3932,"-",'PAA CONSOLIDADO'!K3932)</f>
        <v>--</v>
      </c>
      <c r="D3929" s="217" t="e">
        <f>+VLOOKUP('PAA CONSOLIDADO'!L3932,LISTAS!$D$4:$E$15,2,0)</f>
        <v>#N/A</v>
      </c>
      <c r="E3929" s="217" t="e">
        <f>+VLOOKUP('PAA CONSOLIDADO'!M3932,LISTAS!$D$4:$E$15,2,0)</f>
        <v>#N/A</v>
      </c>
      <c r="F3929" s="217">
        <f>+'PAA CONSOLIDADO'!O3932</f>
        <v>0</v>
      </c>
      <c r="G3929" s="217">
        <f t="shared" si="183"/>
        <v>1</v>
      </c>
      <c r="H3929" s="217" t="e">
        <f>+VLOOKUP('PAA CONSOLIDADO'!P3932,LISTAS!$B$4:$C$17,2,0)</f>
        <v>#N/A</v>
      </c>
      <c r="I3929" s="217" t="e">
        <f>+VLOOKUP('PAA CONSOLIDADO'!Q3932,LISTAS!$B$22:$C$25,2,0)</f>
        <v>#N/A</v>
      </c>
      <c r="J3929" s="219">
        <f>'PAA CONSOLIDADO'!R3932</f>
        <v>0</v>
      </c>
      <c r="K3929" s="219">
        <f>+'PAA CONSOLIDADO'!S3932</f>
        <v>0</v>
      </c>
      <c r="L3929" s="217" t="e">
        <f>+VLOOKUP('PAA CONSOLIDADO'!T3932,LISTAS!$B$29:$C$31,2,0)</f>
        <v>#N/A</v>
      </c>
      <c r="M3929" s="217" t="e">
        <f>+VLOOKUP('PAA CONSOLIDADO'!U3932,LISTAS!$B$36:$C$39,2,0)</f>
        <v>#N/A</v>
      </c>
      <c r="N3929" s="217" t="str">
        <f t="shared" si="184"/>
        <v>Unidad de Contratación (1)</v>
      </c>
      <c r="O3929" s="217" t="str">
        <f t="shared" si="185"/>
        <v>CO-DC-11001</v>
      </c>
      <c r="P3929" s="217">
        <f>+'PAA CONSOLIDADO'!V3932</f>
        <v>0</v>
      </c>
      <c r="Q3929" s="217">
        <f>+'PAA CONSOLIDADO'!X3932</f>
        <v>0</v>
      </c>
      <c r="R3929" s="217">
        <f>+'PAA CONSOLIDADO'!Y3932</f>
        <v>0</v>
      </c>
    </row>
    <row r="3930" spans="1:18" s="217" customFormat="1" x14ac:dyDescent="0.25">
      <c r="A3930" s="211">
        <f>+'PAA CONSOLIDADO'!C3933</f>
        <v>0</v>
      </c>
      <c r="B3930" s="211">
        <f>+'PAA CONSOLIDADO'!I3933</f>
        <v>0</v>
      </c>
      <c r="C3930" s="217" t="str">
        <f>+CONCATENATE('PAA CONSOLIDADO'!A3933,"-",'PAA CONSOLIDADO'!D3933,"-",'PAA CONSOLIDADO'!K3933)</f>
        <v>--</v>
      </c>
      <c r="D3930" s="217" t="e">
        <f>+VLOOKUP('PAA CONSOLIDADO'!L3933,LISTAS!$D$4:$E$15,2,0)</f>
        <v>#N/A</v>
      </c>
      <c r="E3930" s="217" t="e">
        <f>+VLOOKUP('PAA CONSOLIDADO'!M3933,LISTAS!$D$4:$E$15,2,0)</f>
        <v>#N/A</v>
      </c>
      <c r="F3930" s="217">
        <f>+'PAA CONSOLIDADO'!O3933</f>
        <v>0</v>
      </c>
      <c r="G3930" s="217">
        <f t="shared" si="183"/>
        <v>1</v>
      </c>
      <c r="H3930" s="217" t="e">
        <f>+VLOOKUP('PAA CONSOLIDADO'!P3933,LISTAS!$B$4:$C$17,2,0)</f>
        <v>#N/A</v>
      </c>
      <c r="I3930" s="217" t="e">
        <f>+VLOOKUP('PAA CONSOLIDADO'!Q3933,LISTAS!$B$22:$C$25,2,0)</f>
        <v>#N/A</v>
      </c>
      <c r="J3930" s="219">
        <f>'PAA CONSOLIDADO'!R3933</f>
        <v>0</v>
      </c>
      <c r="K3930" s="219">
        <f>+'PAA CONSOLIDADO'!S3933</f>
        <v>0</v>
      </c>
      <c r="L3930" s="217" t="e">
        <f>+VLOOKUP('PAA CONSOLIDADO'!T3933,LISTAS!$B$29:$C$31,2,0)</f>
        <v>#N/A</v>
      </c>
      <c r="M3930" s="217" t="e">
        <f>+VLOOKUP('PAA CONSOLIDADO'!U3933,LISTAS!$B$36:$C$39,2,0)</f>
        <v>#N/A</v>
      </c>
      <c r="N3930" s="217" t="str">
        <f t="shared" si="184"/>
        <v>Unidad de Contratación (1)</v>
      </c>
      <c r="O3930" s="217" t="str">
        <f t="shared" si="185"/>
        <v>CO-DC-11001</v>
      </c>
      <c r="P3930" s="217">
        <f>+'PAA CONSOLIDADO'!V3933</f>
        <v>0</v>
      </c>
      <c r="Q3930" s="217">
        <f>+'PAA CONSOLIDADO'!X3933</f>
        <v>0</v>
      </c>
      <c r="R3930" s="217">
        <f>+'PAA CONSOLIDADO'!Y3933</f>
        <v>0</v>
      </c>
    </row>
    <row r="3931" spans="1:18" s="217" customFormat="1" x14ac:dyDescent="0.25">
      <c r="A3931" s="211">
        <f>+'PAA CONSOLIDADO'!C3934</f>
        <v>0</v>
      </c>
      <c r="B3931" s="211">
        <f>+'PAA CONSOLIDADO'!I3934</f>
        <v>0</v>
      </c>
      <c r="C3931" s="217" t="str">
        <f>+CONCATENATE('PAA CONSOLIDADO'!A3934,"-",'PAA CONSOLIDADO'!D3934,"-",'PAA CONSOLIDADO'!K3934)</f>
        <v>--</v>
      </c>
      <c r="D3931" s="217" t="e">
        <f>+VLOOKUP('PAA CONSOLIDADO'!L3934,LISTAS!$D$4:$E$15,2,0)</f>
        <v>#N/A</v>
      </c>
      <c r="E3931" s="217" t="e">
        <f>+VLOOKUP('PAA CONSOLIDADO'!M3934,LISTAS!$D$4:$E$15,2,0)</f>
        <v>#N/A</v>
      </c>
      <c r="F3931" s="217">
        <f>+'PAA CONSOLIDADO'!O3934</f>
        <v>0</v>
      </c>
      <c r="G3931" s="217">
        <f t="shared" si="183"/>
        <v>1</v>
      </c>
      <c r="H3931" s="217" t="e">
        <f>+VLOOKUP('PAA CONSOLIDADO'!P3934,LISTAS!$B$4:$C$17,2,0)</f>
        <v>#N/A</v>
      </c>
      <c r="I3931" s="217" t="e">
        <f>+VLOOKUP('PAA CONSOLIDADO'!Q3934,LISTAS!$B$22:$C$25,2,0)</f>
        <v>#N/A</v>
      </c>
      <c r="J3931" s="219">
        <f>'PAA CONSOLIDADO'!R3934</f>
        <v>0</v>
      </c>
      <c r="K3931" s="219">
        <f>+'PAA CONSOLIDADO'!S3934</f>
        <v>0</v>
      </c>
      <c r="L3931" s="217" t="e">
        <f>+VLOOKUP('PAA CONSOLIDADO'!T3934,LISTAS!$B$29:$C$31,2,0)</f>
        <v>#N/A</v>
      </c>
      <c r="M3931" s="217" t="e">
        <f>+VLOOKUP('PAA CONSOLIDADO'!U3934,LISTAS!$B$36:$C$39,2,0)</f>
        <v>#N/A</v>
      </c>
      <c r="N3931" s="217" t="str">
        <f t="shared" si="184"/>
        <v>Unidad de Contratación (1)</v>
      </c>
      <c r="O3931" s="217" t="str">
        <f t="shared" si="185"/>
        <v>CO-DC-11001</v>
      </c>
      <c r="P3931" s="217">
        <f>+'PAA CONSOLIDADO'!V3934</f>
        <v>0</v>
      </c>
      <c r="Q3931" s="217">
        <f>+'PAA CONSOLIDADO'!X3934</f>
        <v>0</v>
      </c>
      <c r="R3931" s="217">
        <f>+'PAA CONSOLIDADO'!Y3934</f>
        <v>0</v>
      </c>
    </row>
    <row r="3932" spans="1:18" s="217" customFormat="1" x14ac:dyDescent="0.25">
      <c r="A3932" s="211">
        <f>+'PAA CONSOLIDADO'!C3935</f>
        <v>0</v>
      </c>
      <c r="B3932" s="211">
        <f>+'PAA CONSOLIDADO'!I3935</f>
        <v>0</v>
      </c>
      <c r="C3932" s="217" t="str">
        <f>+CONCATENATE('PAA CONSOLIDADO'!A3935,"-",'PAA CONSOLIDADO'!D3935,"-",'PAA CONSOLIDADO'!K3935)</f>
        <v>--</v>
      </c>
      <c r="D3932" s="217" t="e">
        <f>+VLOOKUP('PAA CONSOLIDADO'!L3935,LISTAS!$D$4:$E$15,2,0)</f>
        <v>#N/A</v>
      </c>
      <c r="E3932" s="217" t="e">
        <f>+VLOOKUP('PAA CONSOLIDADO'!M3935,LISTAS!$D$4:$E$15,2,0)</f>
        <v>#N/A</v>
      </c>
      <c r="F3932" s="217">
        <f>+'PAA CONSOLIDADO'!O3935</f>
        <v>0</v>
      </c>
      <c r="G3932" s="217">
        <f t="shared" si="183"/>
        <v>1</v>
      </c>
      <c r="H3932" s="217" t="e">
        <f>+VLOOKUP('PAA CONSOLIDADO'!P3935,LISTAS!$B$4:$C$17,2,0)</f>
        <v>#N/A</v>
      </c>
      <c r="I3932" s="217" t="e">
        <f>+VLOOKUP('PAA CONSOLIDADO'!Q3935,LISTAS!$B$22:$C$25,2,0)</f>
        <v>#N/A</v>
      </c>
      <c r="J3932" s="219">
        <f>'PAA CONSOLIDADO'!R3935</f>
        <v>0</v>
      </c>
      <c r="K3932" s="219">
        <f>+'PAA CONSOLIDADO'!S3935</f>
        <v>0</v>
      </c>
      <c r="L3932" s="217" t="e">
        <f>+VLOOKUP('PAA CONSOLIDADO'!T3935,LISTAS!$B$29:$C$31,2,0)</f>
        <v>#N/A</v>
      </c>
      <c r="M3932" s="217" t="e">
        <f>+VLOOKUP('PAA CONSOLIDADO'!U3935,LISTAS!$B$36:$C$39,2,0)</f>
        <v>#N/A</v>
      </c>
      <c r="N3932" s="217" t="str">
        <f t="shared" si="184"/>
        <v>Unidad de Contratación (1)</v>
      </c>
      <c r="O3932" s="217" t="str">
        <f t="shared" si="185"/>
        <v>CO-DC-11001</v>
      </c>
      <c r="P3932" s="217">
        <f>+'PAA CONSOLIDADO'!V3935</f>
        <v>0</v>
      </c>
      <c r="Q3932" s="217">
        <f>+'PAA CONSOLIDADO'!X3935</f>
        <v>0</v>
      </c>
      <c r="R3932" s="217">
        <f>+'PAA CONSOLIDADO'!Y3935</f>
        <v>0</v>
      </c>
    </row>
    <row r="3933" spans="1:18" s="217" customFormat="1" x14ac:dyDescent="0.25">
      <c r="A3933" s="211">
        <f>+'PAA CONSOLIDADO'!C3936</f>
        <v>0</v>
      </c>
      <c r="B3933" s="211">
        <f>+'PAA CONSOLIDADO'!I3936</f>
        <v>0</v>
      </c>
      <c r="C3933" s="217" t="str">
        <f>+CONCATENATE('PAA CONSOLIDADO'!A3936,"-",'PAA CONSOLIDADO'!D3936,"-",'PAA CONSOLIDADO'!K3936)</f>
        <v>--</v>
      </c>
      <c r="D3933" s="217" t="e">
        <f>+VLOOKUP('PAA CONSOLIDADO'!L3936,LISTAS!$D$4:$E$15,2,0)</f>
        <v>#N/A</v>
      </c>
      <c r="E3933" s="217" t="e">
        <f>+VLOOKUP('PAA CONSOLIDADO'!M3936,LISTAS!$D$4:$E$15,2,0)</f>
        <v>#N/A</v>
      </c>
      <c r="F3933" s="217">
        <f>+'PAA CONSOLIDADO'!O3936</f>
        <v>0</v>
      </c>
      <c r="G3933" s="217">
        <f t="shared" si="183"/>
        <v>1</v>
      </c>
      <c r="H3933" s="217" t="e">
        <f>+VLOOKUP('PAA CONSOLIDADO'!P3936,LISTAS!$B$4:$C$17,2,0)</f>
        <v>#N/A</v>
      </c>
      <c r="I3933" s="217" t="e">
        <f>+VLOOKUP('PAA CONSOLIDADO'!Q3936,LISTAS!$B$22:$C$25,2,0)</f>
        <v>#N/A</v>
      </c>
      <c r="J3933" s="219">
        <f>'PAA CONSOLIDADO'!R3936</f>
        <v>0</v>
      </c>
      <c r="K3933" s="219">
        <f>+'PAA CONSOLIDADO'!S3936</f>
        <v>0</v>
      </c>
      <c r="L3933" s="217" t="e">
        <f>+VLOOKUP('PAA CONSOLIDADO'!T3936,LISTAS!$B$29:$C$31,2,0)</f>
        <v>#N/A</v>
      </c>
      <c r="M3933" s="217" t="e">
        <f>+VLOOKUP('PAA CONSOLIDADO'!U3936,LISTAS!$B$36:$C$39,2,0)</f>
        <v>#N/A</v>
      </c>
      <c r="N3933" s="217" t="str">
        <f t="shared" si="184"/>
        <v>Unidad de Contratación (1)</v>
      </c>
      <c r="O3933" s="217" t="str">
        <f t="shared" si="185"/>
        <v>CO-DC-11001</v>
      </c>
      <c r="P3933" s="217">
        <f>+'PAA CONSOLIDADO'!V3936</f>
        <v>0</v>
      </c>
      <c r="Q3933" s="217">
        <f>+'PAA CONSOLIDADO'!X3936</f>
        <v>0</v>
      </c>
      <c r="R3933" s="217">
        <f>+'PAA CONSOLIDADO'!Y3936</f>
        <v>0</v>
      </c>
    </row>
    <row r="3934" spans="1:18" s="217" customFormat="1" x14ac:dyDescent="0.25">
      <c r="A3934" s="211">
        <f>+'PAA CONSOLIDADO'!C3937</f>
        <v>0</v>
      </c>
      <c r="B3934" s="211">
        <f>+'PAA CONSOLIDADO'!I3937</f>
        <v>0</v>
      </c>
      <c r="C3934" s="217" t="str">
        <f>+CONCATENATE('PAA CONSOLIDADO'!A3937,"-",'PAA CONSOLIDADO'!D3937,"-",'PAA CONSOLIDADO'!K3937)</f>
        <v>--</v>
      </c>
      <c r="D3934" s="217" t="e">
        <f>+VLOOKUP('PAA CONSOLIDADO'!L3937,LISTAS!$D$4:$E$15,2,0)</f>
        <v>#N/A</v>
      </c>
      <c r="E3934" s="217" t="e">
        <f>+VLOOKUP('PAA CONSOLIDADO'!M3937,LISTAS!$D$4:$E$15,2,0)</f>
        <v>#N/A</v>
      </c>
      <c r="F3934" s="217">
        <f>+'PAA CONSOLIDADO'!O3937</f>
        <v>0</v>
      </c>
      <c r="G3934" s="217">
        <f t="shared" si="183"/>
        <v>1</v>
      </c>
      <c r="H3934" s="217" t="e">
        <f>+VLOOKUP('PAA CONSOLIDADO'!P3937,LISTAS!$B$4:$C$17,2,0)</f>
        <v>#N/A</v>
      </c>
      <c r="I3934" s="217" t="e">
        <f>+VLOOKUP('PAA CONSOLIDADO'!Q3937,LISTAS!$B$22:$C$25,2,0)</f>
        <v>#N/A</v>
      </c>
      <c r="J3934" s="219">
        <f>'PAA CONSOLIDADO'!R3937</f>
        <v>0</v>
      </c>
      <c r="K3934" s="219">
        <f>+'PAA CONSOLIDADO'!S3937</f>
        <v>0</v>
      </c>
      <c r="L3934" s="217" t="e">
        <f>+VLOOKUP('PAA CONSOLIDADO'!T3937,LISTAS!$B$29:$C$31,2,0)</f>
        <v>#N/A</v>
      </c>
      <c r="M3934" s="217" t="e">
        <f>+VLOOKUP('PAA CONSOLIDADO'!U3937,LISTAS!$B$36:$C$39,2,0)</f>
        <v>#N/A</v>
      </c>
      <c r="N3934" s="217" t="str">
        <f t="shared" si="184"/>
        <v>Unidad de Contratación (1)</v>
      </c>
      <c r="O3934" s="217" t="str">
        <f t="shared" si="185"/>
        <v>CO-DC-11001</v>
      </c>
      <c r="P3934" s="217">
        <f>+'PAA CONSOLIDADO'!V3937</f>
        <v>0</v>
      </c>
      <c r="Q3934" s="217">
        <f>+'PAA CONSOLIDADO'!X3937</f>
        <v>0</v>
      </c>
      <c r="R3934" s="217">
        <f>+'PAA CONSOLIDADO'!Y3937</f>
        <v>0</v>
      </c>
    </row>
    <row r="3935" spans="1:18" s="217" customFormat="1" x14ac:dyDescent="0.25">
      <c r="A3935" s="211">
        <f>+'PAA CONSOLIDADO'!C3938</f>
        <v>0</v>
      </c>
      <c r="B3935" s="211">
        <f>+'PAA CONSOLIDADO'!I3938</f>
        <v>0</v>
      </c>
      <c r="C3935" s="217" t="str">
        <f>+CONCATENATE('PAA CONSOLIDADO'!A3938,"-",'PAA CONSOLIDADO'!D3938,"-",'PAA CONSOLIDADO'!K3938)</f>
        <v>--</v>
      </c>
      <c r="D3935" s="217" t="e">
        <f>+VLOOKUP('PAA CONSOLIDADO'!L3938,LISTAS!$D$4:$E$15,2,0)</f>
        <v>#N/A</v>
      </c>
      <c r="E3935" s="217" t="e">
        <f>+VLOOKUP('PAA CONSOLIDADO'!M3938,LISTAS!$D$4:$E$15,2,0)</f>
        <v>#N/A</v>
      </c>
      <c r="F3935" s="217">
        <f>+'PAA CONSOLIDADO'!O3938</f>
        <v>0</v>
      </c>
      <c r="G3935" s="217">
        <f t="shared" si="183"/>
        <v>1</v>
      </c>
      <c r="H3935" s="217" t="e">
        <f>+VLOOKUP('PAA CONSOLIDADO'!P3938,LISTAS!$B$4:$C$17,2,0)</f>
        <v>#N/A</v>
      </c>
      <c r="I3935" s="217" t="e">
        <f>+VLOOKUP('PAA CONSOLIDADO'!Q3938,LISTAS!$B$22:$C$25,2,0)</f>
        <v>#N/A</v>
      </c>
      <c r="J3935" s="219">
        <f>'PAA CONSOLIDADO'!R3938</f>
        <v>0</v>
      </c>
      <c r="K3935" s="219">
        <f>+'PAA CONSOLIDADO'!S3938</f>
        <v>0</v>
      </c>
      <c r="L3935" s="217" t="e">
        <f>+VLOOKUP('PAA CONSOLIDADO'!T3938,LISTAS!$B$29:$C$31,2,0)</f>
        <v>#N/A</v>
      </c>
      <c r="M3935" s="217" t="e">
        <f>+VLOOKUP('PAA CONSOLIDADO'!U3938,LISTAS!$B$36:$C$39,2,0)</f>
        <v>#N/A</v>
      </c>
      <c r="N3935" s="217" t="str">
        <f t="shared" si="184"/>
        <v>Unidad de Contratación (1)</v>
      </c>
      <c r="O3935" s="217" t="str">
        <f t="shared" si="185"/>
        <v>CO-DC-11001</v>
      </c>
      <c r="P3935" s="217">
        <f>+'PAA CONSOLIDADO'!V3938</f>
        <v>0</v>
      </c>
      <c r="Q3935" s="217">
        <f>+'PAA CONSOLIDADO'!X3938</f>
        <v>0</v>
      </c>
      <c r="R3935" s="217">
        <f>+'PAA CONSOLIDADO'!Y3938</f>
        <v>0</v>
      </c>
    </row>
    <row r="3936" spans="1:18" s="217" customFormat="1" x14ac:dyDescent="0.25">
      <c r="A3936" s="211">
        <f>+'PAA CONSOLIDADO'!C3939</f>
        <v>0</v>
      </c>
      <c r="B3936" s="211">
        <f>+'PAA CONSOLIDADO'!I3939</f>
        <v>0</v>
      </c>
      <c r="C3936" s="217" t="str">
        <f>+CONCATENATE('PAA CONSOLIDADO'!A3939,"-",'PAA CONSOLIDADO'!D3939,"-",'PAA CONSOLIDADO'!K3939)</f>
        <v>--</v>
      </c>
      <c r="D3936" s="217" t="e">
        <f>+VLOOKUP('PAA CONSOLIDADO'!L3939,LISTAS!$D$4:$E$15,2,0)</f>
        <v>#N/A</v>
      </c>
      <c r="E3936" s="217" t="e">
        <f>+VLOOKUP('PAA CONSOLIDADO'!M3939,LISTAS!$D$4:$E$15,2,0)</f>
        <v>#N/A</v>
      </c>
      <c r="F3936" s="217">
        <f>+'PAA CONSOLIDADO'!O3939</f>
        <v>0</v>
      </c>
      <c r="G3936" s="217">
        <f t="shared" si="183"/>
        <v>1</v>
      </c>
      <c r="H3936" s="217" t="e">
        <f>+VLOOKUP('PAA CONSOLIDADO'!P3939,LISTAS!$B$4:$C$17,2,0)</f>
        <v>#N/A</v>
      </c>
      <c r="I3936" s="217" t="e">
        <f>+VLOOKUP('PAA CONSOLIDADO'!Q3939,LISTAS!$B$22:$C$25,2,0)</f>
        <v>#N/A</v>
      </c>
      <c r="J3936" s="219">
        <f>'PAA CONSOLIDADO'!R3939</f>
        <v>0</v>
      </c>
      <c r="K3936" s="219">
        <f>+'PAA CONSOLIDADO'!S3939</f>
        <v>0</v>
      </c>
      <c r="L3936" s="217" t="e">
        <f>+VLOOKUP('PAA CONSOLIDADO'!T3939,LISTAS!$B$29:$C$31,2,0)</f>
        <v>#N/A</v>
      </c>
      <c r="M3936" s="217" t="e">
        <f>+VLOOKUP('PAA CONSOLIDADO'!U3939,LISTAS!$B$36:$C$39,2,0)</f>
        <v>#N/A</v>
      </c>
      <c r="N3936" s="217" t="str">
        <f t="shared" si="184"/>
        <v>Unidad de Contratación (1)</v>
      </c>
      <c r="O3936" s="217" t="str">
        <f t="shared" si="185"/>
        <v>CO-DC-11001</v>
      </c>
      <c r="P3936" s="217">
        <f>+'PAA CONSOLIDADO'!V3939</f>
        <v>0</v>
      </c>
      <c r="Q3936" s="217">
        <f>+'PAA CONSOLIDADO'!X3939</f>
        <v>0</v>
      </c>
      <c r="R3936" s="217">
        <f>+'PAA CONSOLIDADO'!Y3939</f>
        <v>0</v>
      </c>
    </row>
    <row r="3937" spans="1:18" s="217" customFormat="1" x14ac:dyDescent="0.25">
      <c r="A3937" s="211">
        <f>+'PAA CONSOLIDADO'!C3940</f>
        <v>0</v>
      </c>
      <c r="B3937" s="211">
        <f>+'PAA CONSOLIDADO'!I3940</f>
        <v>0</v>
      </c>
      <c r="C3937" s="217" t="str">
        <f>+CONCATENATE('PAA CONSOLIDADO'!A3940,"-",'PAA CONSOLIDADO'!D3940,"-",'PAA CONSOLIDADO'!K3940)</f>
        <v>--</v>
      </c>
      <c r="D3937" s="217" t="e">
        <f>+VLOOKUP('PAA CONSOLIDADO'!L3940,LISTAS!$D$4:$E$15,2,0)</f>
        <v>#N/A</v>
      </c>
      <c r="E3937" s="217" t="e">
        <f>+VLOOKUP('PAA CONSOLIDADO'!M3940,LISTAS!$D$4:$E$15,2,0)</f>
        <v>#N/A</v>
      </c>
      <c r="F3937" s="217">
        <f>+'PAA CONSOLIDADO'!O3940</f>
        <v>0</v>
      </c>
      <c r="G3937" s="217">
        <f t="shared" si="183"/>
        <v>1</v>
      </c>
      <c r="H3937" s="217" t="e">
        <f>+VLOOKUP('PAA CONSOLIDADO'!P3940,LISTAS!$B$4:$C$17,2,0)</f>
        <v>#N/A</v>
      </c>
      <c r="I3937" s="217" t="e">
        <f>+VLOOKUP('PAA CONSOLIDADO'!Q3940,LISTAS!$B$22:$C$25,2,0)</f>
        <v>#N/A</v>
      </c>
      <c r="J3937" s="219">
        <f>'PAA CONSOLIDADO'!R3940</f>
        <v>0</v>
      </c>
      <c r="K3937" s="219">
        <f>+'PAA CONSOLIDADO'!S3940</f>
        <v>0</v>
      </c>
      <c r="L3937" s="217" t="e">
        <f>+VLOOKUP('PAA CONSOLIDADO'!T3940,LISTAS!$B$29:$C$31,2,0)</f>
        <v>#N/A</v>
      </c>
      <c r="M3937" s="217" t="e">
        <f>+VLOOKUP('PAA CONSOLIDADO'!U3940,LISTAS!$B$36:$C$39,2,0)</f>
        <v>#N/A</v>
      </c>
      <c r="N3937" s="217" t="str">
        <f t="shared" si="184"/>
        <v>Unidad de Contratación (1)</v>
      </c>
      <c r="O3937" s="217" t="str">
        <f t="shared" si="185"/>
        <v>CO-DC-11001</v>
      </c>
      <c r="P3937" s="217">
        <f>+'PAA CONSOLIDADO'!V3940</f>
        <v>0</v>
      </c>
      <c r="Q3937" s="217">
        <f>+'PAA CONSOLIDADO'!X3940</f>
        <v>0</v>
      </c>
      <c r="R3937" s="217">
        <f>+'PAA CONSOLIDADO'!Y3940</f>
        <v>0</v>
      </c>
    </row>
    <row r="3938" spans="1:18" s="217" customFormat="1" x14ac:dyDescent="0.25">
      <c r="A3938" s="211">
        <f>+'PAA CONSOLIDADO'!C3941</f>
        <v>0</v>
      </c>
      <c r="B3938" s="211">
        <f>+'PAA CONSOLIDADO'!I3941</f>
        <v>0</v>
      </c>
      <c r="C3938" s="217" t="str">
        <f>+CONCATENATE('PAA CONSOLIDADO'!A3941,"-",'PAA CONSOLIDADO'!D3941,"-",'PAA CONSOLIDADO'!K3941)</f>
        <v>--</v>
      </c>
      <c r="D3938" s="217" t="e">
        <f>+VLOOKUP('PAA CONSOLIDADO'!L3941,LISTAS!$D$4:$E$15,2,0)</f>
        <v>#N/A</v>
      </c>
      <c r="E3938" s="217" t="e">
        <f>+VLOOKUP('PAA CONSOLIDADO'!M3941,LISTAS!$D$4:$E$15,2,0)</f>
        <v>#N/A</v>
      </c>
      <c r="F3938" s="217">
        <f>+'PAA CONSOLIDADO'!O3941</f>
        <v>0</v>
      </c>
      <c r="G3938" s="217">
        <f t="shared" si="183"/>
        <v>1</v>
      </c>
      <c r="H3938" s="217" t="e">
        <f>+VLOOKUP('PAA CONSOLIDADO'!P3941,LISTAS!$B$4:$C$17,2,0)</f>
        <v>#N/A</v>
      </c>
      <c r="I3938" s="217" t="e">
        <f>+VLOOKUP('PAA CONSOLIDADO'!Q3941,LISTAS!$B$22:$C$25,2,0)</f>
        <v>#N/A</v>
      </c>
      <c r="J3938" s="219">
        <f>'PAA CONSOLIDADO'!R3941</f>
        <v>0</v>
      </c>
      <c r="K3938" s="219">
        <f>+'PAA CONSOLIDADO'!S3941</f>
        <v>0</v>
      </c>
      <c r="L3938" s="217" t="e">
        <f>+VLOOKUP('PAA CONSOLIDADO'!T3941,LISTAS!$B$29:$C$31,2,0)</f>
        <v>#N/A</v>
      </c>
      <c r="M3938" s="217" t="e">
        <f>+VLOOKUP('PAA CONSOLIDADO'!U3941,LISTAS!$B$36:$C$39,2,0)</f>
        <v>#N/A</v>
      </c>
      <c r="N3938" s="217" t="str">
        <f t="shared" si="184"/>
        <v>Unidad de Contratación (1)</v>
      </c>
      <c r="O3938" s="217" t="str">
        <f t="shared" si="185"/>
        <v>CO-DC-11001</v>
      </c>
      <c r="P3938" s="217">
        <f>+'PAA CONSOLIDADO'!V3941</f>
        <v>0</v>
      </c>
      <c r="Q3938" s="217">
        <f>+'PAA CONSOLIDADO'!X3941</f>
        <v>0</v>
      </c>
      <c r="R3938" s="217">
        <f>+'PAA CONSOLIDADO'!Y3941</f>
        <v>0</v>
      </c>
    </row>
    <row r="3939" spans="1:18" s="217" customFormat="1" x14ac:dyDescent="0.25">
      <c r="A3939" s="211">
        <f>+'PAA CONSOLIDADO'!C3942</f>
        <v>0</v>
      </c>
      <c r="B3939" s="211">
        <f>+'PAA CONSOLIDADO'!I3942</f>
        <v>0</v>
      </c>
      <c r="C3939" s="217" t="str">
        <f>+CONCATENATE('PAA CONSOLIDADO'!A3942,"-",'PAA CONSOLIDADO'!D3942,"-",'PAA CONSOLIDADO'!K3942)</f>
        <v>--</v>
      </c>
      <c r="D3939" s="217" t="e">
        <f>+VLOOKUP('PAA CONSOLIDADO'!L3942,LISTAS!$D$4:$E$15,2,0)</f>
        <v>#N/A</v>
      </c>
      <c r="E3939" s="217" t="e">
        <f>+VLOOKUP('PAA CONSOLIDADO'!M3942,LISTAS!$D$4:$E$15,2,0)</f>
        <v>#N/A</v>
      </c>
      <c r="F3939" s="217">
        <f>+'PAA CONSOLIDADO'!O3942</f>
        <v>0</v>
      </c>
      <c r="G3939" s="217">
        <f t="shared" si="183"/>
        <v>1</v>
      </c>
      <c r="H3939" s="217" t="e">
        <f>+VLOOKUP('PAA CONSOLIDADO'!P3942,LISTAS!$B$4:$C$17,2,0)</f>
        <v>#N/A</v>
      </c>
      <c r="I3939" s="217" t="e">
        <f>+VLOOKUP('PAA CONSOLIDADO'!Q3942,LISTAS!$B$22:$C$25,2,0)</f>
        <v>#N/A</v>
      </c>
      <c r="J3939" s="219">
        <f>'PAA CONSOLIDADO'!R3942</f>
        <v>0</v>
      </c>
      <c r="K3939" s="219">
        <f>+'PAA CONSOLIDADO'!S3942</f>
        <v>0</v>
      </c>
      <c r="L3939" s="217" t="e">
        <f>+VLOOKUP('PAA CONSOLIDADO'!T3942,LISTAS!$B$29:$C$31,2,0)</f>
        <v>#N/A</v>
      </c>
      <c r="M3939" s="217" t="e">
        <f>+VLOOKUP('PAA CONSOLIDADO'!U3942,LISTAS!$B$36:$C$39,2,0)</f>
        <v>#N/A</v>
      </c>
      <c r="N3939" s="217" t="str">
        <f t="shared" si="184"/>
        <v>Unidad de Contratación (1)</v>
      </c>
      <c r="O3939" s="217" t="str">
        <f t="shared" si="185"/>
        <v>CO-DC-11001</v>
      </c>
      <c r="P3939" s="217">
        <f>+'PAA CONSOLIDADO'!V3942</f>
        <v>0</v>
      </c>
      <c r="Q3939" s="217">
        <f>+'PAA CONSOLIDADO'!X3942</f>
        <v>0</v>
      </c>
      <c r="R3939" s="217">
        <f>+'PAA CONSOLIDADO'!Y3942</f>
        <v>0</v>
      </c>
    </row>
    <row r="3940" spans="1:18" s="217" customFormat="1" x14ac:dyDescent="0.25">
      <c r="A3940" s="211">
        <f>+'PAA CONSOLIDADO'!C3943</f>
        <v>0</v>
      </c>
      <c r="B3940" s="211">
        <f>+'PAA CONSOLIDADO'!I3943</f>
        <v>0</v>
      </c>
      <c r="C3940" s="217" t="str">
        <f>+CONCATENATE('PAA CONSOLIDADO'!A3943,"-",'PAA CONSOLIDADO'!D3943,"-",'PAA CONSOLIDADO'!K3943)</f>
        <v>--</v>
      </c>
      <c r="D3940" s="217" t="e">
        <f>+VLOOKUP('PAA CONSOLIDADO'!L3943,LISTAS!$D$4:$E$15,2,0)</f>
        <v>#N/A</v>
      </c>
      <c r="E3940" s="217" t="e">
        <f>+VLOOKUP('PAA CONSOLIDADO'!M3943,LISTAS!$D$4:$E$15,2,0)</f>
        <v>#N/A</v>
      </c>
      <c r="F3940" s="217">
        <f>+'PAA CONSOLIDADO'!O3943</f>
        <v>0</v>
      </c>
      <c r="G3940" s="217">
        <f t="shared" si="183"/>
        <v>1</v>
      </c>
      <c r="H3940" s="217" t="e">
        <f>+VLOOKUP('PAA CONSOLIDADO'!P3943,LISTAS!$B$4:$C$17,2,0)</f>
        <v>#N/A</v>
      </c>
      <c r="I3940" s="217" t="e">
        <f>+VLOOKUP('PAA CONSOLIDADO'!Q3943,LISTAS!$B$22:$C$25,2,0)</f>
        <v>#N/A</v>
      </c>
      <c r="J3940" s="219">
        <f>'PAA CONSOLIDADO'!R3943</f>
        <v>0</v>
      </c>
      <c r="K3940" s="219">
        <f>+'PAA CONSOLIDADO'!S3943</f>
        <v>0</v>
      </c>
      <c r="L3940" s="217" t="e">
        <f>+VLOOKUP('PAA CONSOLIDADO'!T3943,LISTAS!$B$29:$C$31,2,0)</f>
        <v>#N/A</v>
      </c>
      <c r="M3940" s="217" t="e">
        <f>+VLOOKUP('PAA CONSOLIDADO'!U3943,LISTAS!$B$36:$C$39,2,0)</f>
        <v>#N/A</v>
      </c>
      <c r="N3940" s="217" t="str">
        <f t="shared" si="184"/>
        <v>Unidad de Contratación (1)</v>
      </c>
      <c r="O3940" s="217" t="str">
        <f t="shared" si="185"/>
        <v>CO-DC-11001</v>
      </c>
      <c r="P3940" s="217">
        <f>+'PAA CONSOLIDADO'!V3943</f>
        <v>0</v>
      </c>
      <c r="Q3940" s="217">
        <f>+'PAA CONSOLIDADO'!X3943</f>
        <v>0</v>
      </c>
      <c r="R3940" s="217">
        <f>+'PAA CONSOLIDADO'!Y3943</f>
        <v>0</v>
      </c>
    </row>
    <row r="3941" spans="1:18" s="217" customFormat="1" x14ac:dyDescent="0.25">
      <c r="A3941" s="211">
        <f>+'PAA CONSOLIDADO'!C3944</f>
        <v>0</v>
      </c>
      <c r="B3941" s="211">
        <f>+'PAA CONSOLIDADO'!I3944</f>
        <v>0</v>
      </c>
      <c r="C3941" s="217" t="str">
        <f>+CONCATENATE('PAA CONSOLIDADO'!A3944,"-",'PAA CONSOLIDADO'!D3944,"-",'PAA CONSOLIDADO'!K3944)</f>
        <v>--</v>
      </c>
      <c r="D3941" s="217" t="e">
        <f>+VLOOKUP('PAA CONSOLIDADO'!L3944,LISTAS!$D$4:$E$15,2,0)</f>
        <v>#N/A</v>
      </c>
      <c r="E3941" s="217" t="e">
        <f>+VLOOKUP('PAA CONSOLIDADO'!M3944,LISTAS!$D$4:$E$15,2,0)</f>
        <v>#N/A</v>
      </c>
      <c r="F3941" s="217">
        <f>+'PAA CONSOLIDADO'!O3944</f>
        <v>0</v>
      </c>
      <c r="G3941" s="217">
        <f t="shared" si="183"/>
        <v>1</v>
      </c>
      <c r="H3941" s="217" t="e">
        <f>+VLOOKUP('PAA CONSOLIDADO'!P3944,LISTAS!$B$4:$C$17,2,0)</f>
        <v>#N/A</v>
      </c>
      <c r="I3941" s="217" t="e">
        <f>+VLOOKUP('PAA CONSOLIDADO'!Q3944,LISTAS!$B$22:$C$25,2,0)</f>
        <v>#N/A</v>
      </c>
      <c r="J3941" s="219">
        <f>'PAA CONSOLIDADO'!R3944</f>
        <v>0</v>
      </c>
      <c r="K3941" s="219">
        <f>+'PAA CONSOLIDADO'!S3944</f>
        <v>0</v>
      </c>
      <c r="L3941" s="217" t="e">
        <f>+VLOOKUP('PAA CONSOLIDADO'!T3944,LISTAS!$B$29:$C$31,2,0)</f>
        <v>#N/A</v>
      </c>
      <c r="M3941" s="217" t="e">
        <f>+VLOOKUP('PAA CONSOLIDADO'!U3944,LISTAS!$B$36:$C$39,2,0)</f>
        <v>#N/A</v>
      </c>
      <c r="N3941" s="217" t="str">
        <f t="shared" si="184"/>
        <v>Unidad de Contratación (1)</v>
      </c>
      <c r="O3941" s="217" t="str">
        <f t="shared" si="185"/>
        <v>CO-DC-11001</v>
      </c>
      <c r="P3941" s="217">
        <f>+'PAA CONSOLIDADO'!V3944</f>
        <v>0</v>
      </c>
      <c r="Q3941" s="217">
        <f>+'PAA CONSOLIDADO'!X3944</f>
        <v>0</v>
      </c>
      <c r="R3941" s="217">
        <f>+'PAA CONSOLIDADO'!Y3944</f>
        <v>0</v>
      </c>
    </row>
    <row r="3942" spans="1:18" s="217" customFormat="1" x14ac:dyDescent="0.25">
      <c r="A3942" s="211">
        <f>+'PAA CONSOLIDADO'!C3945</f>
        <v>0</v>
      </c>
      <c r="B3942" s="211">
        <f>+'PAA CONSOLIDADO'!I3945</f>
        <v>0</v>
      </c>
      <c r="C3942" s="217" t="str">
        <f>+CONCATENATE('PAA CONSOLIDADO'!A3945,"-",'PAA CONSOLIDADO'!D3945,"-",'PAA CONSOLIDADO'!K3945)</f>
        <v>--</v>
      </c>
      <c r="D3942" s="217" t="e">
        <f>+VLOOKUP('PAA CONSOLIDADO'!L3945,LISTAS!$D$4:$E$15,2,0)</f>
        <v>#N/A</v>
      </c>
      <c r="E3942" s="217" t="e">
        <f>+VLOOKUP('PAA CONSOLIDADO'!M3945,LISTAS!$D$4:$E$15,2,0)</f>
        <v>#N/A</v>
      </c>
      <c r="F3942" s="217">
        <f>+'PAA CONSOLIDADO'!O3945</f>
        <v>0</v>
      </c>
      <c r="G3942" s="217">
        <f t="shared" si="183"/>
        <v>1</v>
      </c>
      <c r="H3942" s="217" t="e">
        <f>+VLOOKUP('PAA CONSOLIDADO'!P3945,LISTAS!$B$4:$C$17,2,0)</f>
        <v>#N/A</v>
      </c>
      <c r="I3942" s="217" t="e">
        <f>+VLOOKUP('PAA CONSOLIDADO'!Q3945,LISTAS!$B$22:$C$25,2,0)</f>
        <v>#N/A</v>
      </c>
      <c r="J3942" s="219">
        <f>'PAA CONSOLIDADO'!R3945</f>
        <v>0</v>
      </c>
      <c r="K3942" s="219">
        <f>+'PAA CONSOLIDADO'!S3945</f>
        <v>0</v>
      </c>
      <c r="L3942" s="217" t="e">
        <f>+VLOOKUP('PAA CONSOLIDADO'!T3945,LISTAS!$B$29:$C$31,2,0)</f>
        <v>#N/A</v>
      </c>
      <c r="M3942" s="217" t="e">
        <f>+VLOOKUP('PAA CONSOLIDADO'!U3945,LISTAS!$B$36:$C$39,2,0)</f>
        <v>#N/A</v>
      </c>
      <c r="N3942" s="217" t="str">
        <f t="shared" si="184"/>
        <v>Unidad de Contratación (1)</v>
      </c>
      <c r="O3942" s="217" t="str">
        <f t="shared" si="185"/>
        <v>CO-DC-11001</v>
      </c>
      <c r="P3942" s="217">
        <f>+'PAA CONSOLIDADO'!V3945</f>
        <v>0</v>
      </c>
      <c r="Q3942" s="217">
        <f>+'PAA CONSOLIDADO'!X3945</f>
        <v>0</v>
      </c>
      <c r="R3942" s="217">
        <f>+'PAA CONSOLIDADO'!Y3945</f>
        <v>0</v>
      </c>
    </row>
    <row r="3943" spans="1:18" s="217" customFormat="1" x14ac:dyDescent="0.25">
      <c r="A3943" s="211">
        <f>+'PAA CONSOLIDADO'!C3946</f>
        <v>0</v>
      </c>
      <c r="B3943" s="211">
        <f>+'PAA CONSOLIDADO'!I3946</f>
        <v>0</v>
      </c>
      <c r="C3943" s="217" t="str">
        <f>+CONCATENATE('PAA CONSOLIDADO'!A3946,"-",'PAA CONSOLIDADO'!D3946,"-",'PAA CONSOLIDADO'!K3946)</f>
        <v>--</v>
      </c>
      <c r="D3943" s="217" t="e">
        <f>+VLOOKUP('PAA CONSOLIDADO'!L3946,LISTAS!$D$4:$E$15,2,0)</f>
        <v>#N/A</v>
      </c>
      <c r="E3943" s="217" t="e">
        <f>+VLOOKUP('PAA CONSOLIDADO'!M3946,LISTAS!$D$4:$E$15,2,0)</f>
        <v>#N/A</v>
      </c>
      <c r="F3943" s="217">
        <f>+'PAA CONSOLIDADO'!O3946</f>
        <v>0</v>
      </c>
      <c r="G3943" s="217">
        <f t="shared" si="183"/>
        <v>1</v>
      </c>
      <c r="H3943" s="217" t="e">
        <f>+VLOOKUP('PAA CONSOLIDADO'!P3946,LISTAS!$B$4:$C$17,2,0)</f>
        <v>#N/A</v>
      </c>
      <c r="I3943" s="217" t="e">
        <f>+VLOOKUP('PAA CONSOLIDADO'!Q3946,LISTAS!$B$22:$C$25,2,0)</f>
        <v>#N/A</v>
      </c>
      <c r="J3943" s="219">
        <f>'PAA CONSOLIDADO'!R3946</f>
        <v>0</v>
      </c>
      <c r="K3943" s="219">
        <f>+'PAA CONSOLIDADO'!S3946</f>
        <v>0</v>
      </c>
      <c r="L3943" s="217" t="e">
        <f>+VLOOKUP('PAA CONSOLIDADO'!T3946,LISTAS!$B$29:$C$31,2,0)</f>
        <v>#N/A</v>
      </c>
      <c r="M3943" s="217" t="e">
        <f>+VLOOKUP('PAA CONSOLIDADO'!U3946,LISTAS!$B$36:$C$39,2,0)</f>
        <v>#N/A</v>
      </c>
      <c r="N3943" s="217" t="str">
        <f t="shared" si="184"/>
        <v>Unidad de Contratación (1)</v>
      </c>
      <c r="O3943" s="217" t="str">
        <f t="shared" si="185"/>
        <v>CO-DC-11001</v>
      </c>
      <c r="P3943" s="217">
        <f>+'PAA CONSOLIDADO'!V3946</f>
        <v>0</v>
      </c>
      <c r="Q3943" s="217">
        <f>+'PAA CONSOLIDADO'!X3946</f>
        <v>0</v>
      </c>
      <c r="R3943" s="217">
        <f>+'PAA CONSOLIDADO'!Y3946</f>
        <v>0</v>
      </c>
    </row>
    <row r="3944" spans="1:18" s="217" customFormat="1" x14ac:dyDescent="0.25">
      <c r="A3944" s="211">
        <f>+'PAA CONSOLIDADO'!C3947</f>
        <v>0</v>
      </c>
      <c r="B3944" s="211">
        <f>+'PAA CONSOLIDADO'!I3947</f>
        <v>0</v>
      </c>
      <c r="C3944" s="217" t="str">
        <f>+CONCATENATE('PAA CONSOLIDADO'!A3947,"-",'PAA CONSOLIDADO'!D3947,"-",'PAA CONSOLIDADO'!K3947)</f>
        <v>--</v>
      </c>
      <c r="D3944" s="217" t="e">
        <f>+VLOOKUP('PAA CONSOLIDADO'!L3947,LISTAS!$D$4:$E$15,2,0)</f>
        <v>#N/A</v>
      </c>
      <c r="E3944" s="217" t="e">
        <f>+VLOOKUP('PAA CONSOLIDADO'!M3947,LISTAS!$D$4:$E$15,2,0)</f>
        <v>#N/A</v>
      </c>
      <c r="F3944" s="217">
        <f>+'PAA CONSOLIDADO'!O3947</f>
        <v>0</v>
      </c>
      <c r="G3944" s="217">
        <f t="shared" si="183"/>
        <v>1</v>
      </c>
      <c r="H3944" s="217" t="e">
        <f>+VLOOKUP('PAA CONSOLIDADO'!P3947,LISTAS!$B$4:$C$17,2,0)</f>
        <v>#N/A</v>
      </c>
      <c r="I3944" s="217" t="e">
        <f>+VLOOKUP('PAA CONSOLIDADO'!Q3947,LISTAS!$B$22:$C$25,2,0)</f>
        <v>#N/A</v>
      </c>
      <c r="J3944" s="219">
        <f>'PAA CONSOLIDADO'!R3947</f>
        <v>0</v>
      </c>
      <c r="K3944" s="219">
        <f>+'PAA CONSOLIDADO'!S3947</f>
        <v>0</v>
      </c>
      <c r="L3944" s="217" t="e">
        <f>+VLOOKUP('PAA CONSOLIDADO'!T3947,LISTAS!$B$29:$C$31,2,0)</f>
        <v>#N/A</v>
      </c>
      <c r="M3944" s="217" t="e">
        <f>+VLOOKUP('PAA CONSOLIDADO'!U3947,LISTAS!$B$36:$C$39,2,0)</f>
        <v>#N/A</v>
      </c>
      <c r="N3944" s="217" t="str">
        <f t="shared" si="184"/>
        <v>Unidad de Contratación (1)</v>
      </c>
      <c r="O3944" s="217" t="str">
        <f t="shared" si="185"/>
        <v>CO-DC-11001</v>
      </c>
      <c r="P3944" s="217">
        <f>+'PAA CONSOLIDADO'!V3947</f>
        <v>0</v>
      </c>
      <c r="Q3944" s="217">
        <f>+'PAA CONSOLIDADO'!X3947</f>
        <v>0</v>
      </c>
      <c r="R3944" s="217">
        <f>+'PAA CONSOLIDADO'!Y3947</f>
        <v>0</v>
      </c>
    </row>
    <row r="3945" spans="1:18" s="217" customFormat="1" x14ac:dyDescent="0.25">
      <c r="A3945" s="211">
        <f>+'PAA CONSOLIDADO'!C3948</f>
        <v>0</v>
      </c>
      <c r="B3945" s="211">
        <f>+'PAA CONSOLIDADO'!I3948</f>
        <v>0</v>
      </c>
      <c r="C3945" s="217" t="str">
        <f>+CONCATENATE('PAA CONSOLIDADO'!A3948,"-",'PAA CONSOLIDADO'!D3948,"-",'PAA CONSOLIDADO'!K3948)</f>
        <v>--</v>
      </c>
      <c r="D3945" s="217" t="e">
        <f>+VLOOKUP('PAA CONSOLIDADO'!L3948,LISTAS!$D$4:$E$15,2,0)</f>
        <v>#N/A</v>
      </c>
      <c r="E3945" s="217" t="e">
        <f>+VLOOKUP('PAA CONSOLIDADO'!M3948,LISTAS!$D$4:$E$15,2,0)</f>
        <v>#N/A</v>
      </c>
      <c r="F3945" s="217">
        <f>+'PAA CONSOLIDADO'!O3948</f>
        <v>0</v>
      </c>
      <c r="G3945" s="217">
        <f t="shared" si="183"/>
        <v>1</v>
      </c>
      <c r="H3945" s="217" t="e">
        <f>+VLOOKUP('PAA CONSOLIDADO'!P3948,LISTAS!$B$4:$C$17,2,0)</f>
        <v>#N/A</v>
      </c>
      <c r="I3945" s="217" t="e">
        <f>+VLOOKUP('PAA CONSOLIDADO'!Q3948,LISTAS!$B$22:$C$25,2,0)</f>
        <v>#N/A</v>
      </c>
      <c r="J3945" s="219">
        <f>'PAA CONSOLIDADO'!R3948</f>
        <v>0</v>
      </c>
      <c r="K3945" s="219">
        <f>+'PAA CONSOLIDADO'!S3948</f>
        <v>0</v>
      </c>
      <c r="L3945" s="217" t="e">
        <f>+VLOOKUP('PAA CONSOLIDADO'!T3948,LISTAS!$B$29:$C$31,2,0)</f>
        <v>#N/A</v>
      </c>
      <c r="M3945" s="217" t="e">
        <f>+VLOOKUP('PAA CONSOLIDADO'!U3948,LISTAS!$B$36:$C$39,2,0)</f>
        <v>#N/A</v>
      </c>
      <c r="N3945" s="217" t="str">
        <f t="shared" si="184"/>
        <v>Unidad de Contratación (1)</v>
      </c>
      <c r="O3945" s="217" t="str">
        <f t="shared" si="185"/>
        <v>CO-DC-11001</v>
      </c>
      <c r="P3945" s="217">
        <f>+'PAA CONSOLIDADO'!V3948</f>
        <v>0</v>
      </c>
      <c r="Q3945" s="217">
        <f>+'PAA CONSOLIDADO'!X3948</f>
        <v>0</v>
      </c>
      <c r="R3945" s="217">
        <f>+'PAA CONSOLIDADO'!Y3948</f>
        <v>0</v>
      </c>
    </row>
    <row r="3946" spans="1:18" s="217" customFormat="1" x14ac:dyDescent="0.25">
      <c r="A3946" s="211">
        <f>+'PAA CONSOLIDADO'!C3949</f>
        <v>0</v>
      </c>
      <c r="B3946" s="211">
        <f>+'PAA CONSOLIDADO'!I3949</f>
        <v>0</v>
      </c>
      <c r="C3946" s="217" t="str">
        <f>+CONCATENATE('PAA CONSOLIDADO'!A3949,"-",'PAA CONSOLIDADO'!D3949,"-",'PAA CONSOLIDADO'!K3949)</f>
        <v>--</v>
      </c>
      <c r="D3946" s="217" t="e">
        <f>+VLOOKUP('PAA CONSOLIDADO'!L3949,LISTAS!$D$4:$E$15,2,0)</f>
        <v>#N/A</v>
      </c>
      <c r="E3946" s="217" t="e">
        <f>+VLOOKUP('PAA CONSOLIDADO'!M3949,LISTAS!$D$4:$E$15,2,0)</f>
        <v>#N/A</v>
      </c>
      <c r="F3946" s="217">
        <f>+'PAA CONSOLIDADO'!O3949</f>
        <v>0</v>
      </c>
      <c r="G3946" s="217">
        <f t="shared" si="183"/>
        <v>1</v>
      </c>
      <c r="H3946" s="217" t="e">
        <f>+VLOOKUP('PAA CONSOLIDADO'!P3949,LISTAS!$B$4:$C$17,2,0)</f>
        <v>#N/A</v>
      </c>
      <c r="I3946" s="217" t="e">
        <f>+VLOOKUP('PAA CONSOLIDADO'!Q3949,LISTAS!$B$22:$C$25,2,0)</f>
        <v>#N/A</v>
      </c>
      <c r="J3946" s="219">
        <f>'PAA CONSOLIDADO'!R3949</f>
        <v>0</v>
      </c>
      <c r="K3946" s="219">
        <f>+'PAA CONSOLIDADO'!S3949</f>
        <v>0</v>
      </c>
      <c r="L3946" s="217" t="e">
        <f>+VLOOKUP('PAA CONSOLIDADO'!T3949,LISTAS!$B$29:$C$31,2,0)</f>
        <v>#N/A</v>
      </c>
      <c r="M3946" s="217" t="e">
        <f>+VLOOKUP('PAA CONSOLIDADO'!U3949,LISTAS!$B$36:$C$39,2,0)</f>
        <v>#N/A</v>
      </c>
      <c r="N3946" s="217" t="str">
        <f t="shared" si="184"/>
        <v>Unidad de Contratación (1)</v>
      </c>
      <c r="O3946" s="217" t="str">
        <f t="shared" si="185"/>
        <v>CO-DC-11001</v>
      </c>
      <c r="P3946" s="217">
        <f>+'PAA CONSOLIDADO'!V3949</f>
        <v>0</v>
      </c>
      <c r="Q3946" s="217">
        <f>+'PAA CONSOLIDADO'!X3949</f>
        <v>0</v>
      </c>
      <c r="R3946" s="217">
        <f>+'PAA CONSOLIDADO'!Y3949</f>
        <v>0</v>
      </c>
    </row>
    <row r="3947" spans="1:18" s="217" customFormat="1" x14ac:dyDescent="0.25">
      <c r="A3947" s="211">
        <f>+'PAA CONSOLIDADO'!C3950</f>
        <v>0</v>
      </c>
      <c r="B3947" s="211">
        <f>+'PAA CONSOLIDADO'!I3950</f>
        <v>0</v>
      </c>
      <c r="C3947" s="217" t="str">
        <f>+CONCATENATE('PAA CONSOLIDADO'!A3950,"-",'PAA CONSOLIDADO'!D3950,"-",'PAA CONSOLIDADO'!K3950)</f>
        <v>--</v>
      </c>
      <c r="D3947" s="217" t="e">
        <f>+VLOOKUP('PAA CONSOLIDADO'!L3950,LISTAS!$D$4:$E$15,2,0)</f>
        <v>#N/A</v>
      </c>
      <c r="E3947" s="217" t="e">
        <f>+VLOOKUP('PAA CONSOLIDADO'!M3950,LISTAS!$D$4:$E$15,2,0)</f>
        <v>#N/A</v>
      </c>
      <c r="F3947" s="217">
        <f>+'PAA CONSOLIDADO'!O3950</f>
        <v>0</v>
      </c>
      <c r="G3947" s="217">
        <f t="shared" si="183"/>
        <v>1</v>
      </c>
      <c r="H3947" s="217" t="e">
        <f>+VLOOKUP('PAA CONSOLIDADO'!P3950,LISTAS!$B$4:$C$17,2,0)</f>
        <v>#N/A</v>
      </c>
      <c r="I3947" s="217" t="e">
        <f>+VLOOKUP('PAA CONSOLIDADO'!Q3950,LISTAS!$B$22:$C$25,2,0)</f>
        <v>#N/A</v>
      </c>
      <c r="J3947" s="219">
        <f>'PAA CONSOLIDADO'!R3950</f>
        <v>0</v>
      </c>
      <c r="K3947" s="219">
        <f>+'PAA CONSOLIDADO'!S3950</f>
        <v>0</v>
      </c>
      <c r="L3947" s="217" t="e">
        <f>+VLOOKUP('PAA CONSOLIDADO'!T3950,LISTAS!$B$29:$C$31,2,0)</f>
        <v>#N/A</v>
      </c>
      <c r="M3947" s="217" t="e">
        <f>+VLOOKUP('PAA CONSOLIDADO'!U3950,LISTAS!$B$36:$C$39,2,0)</f>
        <v>#N/A</v>
      </c>
      <c r="N3947" s="217" t="str">
        <f t="shared" si="184"/>
        <v>Unidad de Contratación (1)</v>
      </c>
      <c r="O3947" s="217" t="str">
        <f t="shared" si="185"/>
        <v>CO-DC-11001</v>
      </c>
      <c r="P3947" s="217">
        <f>+'PAA CONSOLIDADO'!V3950</f>
        <v>0</v>
      </c>
      <c r="Q3947" s="217">
        <f>+'PAA CONSOLIDADO'!X3950</f>
        <v>0</v>
      </c>
      <c r="R3947" s="217">
        <f>+'PAA CONSOLIDADO'!Y3950</f>
        <v>0</v>
      </c>
    </row>
    <row r="3948" spans="1:18" s="217" customFormat="1" x14ac:dyDescent="0.25">
      <c r="A3948" s="211">
        <f>+'PAA CONSOLIDADO'!C3951</f>
        <v>0</v>
      </c>
      <c r="B3948" s="211">
        <f>+'PAA CONSOLIDADO'!I3951</f>
        <v>0</v>
      </c>
      <c r="C3948" s="217" t="str">
        <f>+CONCATENATE('PAA CONSOLIDADO'!A3951,"-",'PAA CONSOLIDADO'!D3951,"-",'PAA CONSOLIDADO'!K3951)</f>
        <v>--</v>
      </c>
      <c r="D3948" s="217" t="e">
        <f>+VLOOKUP('PAA CONSOLIDADO'!L3951,LISTAS!$D$4:$E$15,2,0)</f>
        <v>#N/A</v>
      </c>
      <c r="E3948" s="217" t="e">
        <f>+VLOOKUP('PAA CONSOLIDADO'!M3951,LISTAS!$D$4:$E$15,2,0)</f>
        <v>#N/A</v>
      </c>
      <c r="F3948" s="217">
        <f>+'PAA CONSOLIDADO'!O3951</f>
        <v>0</v>
      </c>
      <c r="G3948" s="217">
        <f t="shared" si="183"/>
        <v>1</v>
      </c>
      <c r="H3948" s="217" t="e">
        <f>+VLOOKUP('PAA CONSOLIDADO'!P3951,LISTAS!$B$4:$C$17,2,0)</f>
        <v>#N/A</v>
      </c>
      <c r="I3948" s="217" t="e">
        <f>+VLOOKUP('PAA CONSOLIDADO'!Q3951,LISTAS!$B$22:$C$25,2,0)</f>
        <v>#N/A</v>
      </c>
      <c r="J3948" s="219">
        <f>'PAA CONSOLIDADO'!R3951</f>
        <v>0</v>
      </c>
      <c r="K3948" s="219">
        <f>+'PAA CONSOLIDADO'!S3951</f>
        <v>0</v>
      </c>
      <c r="L3948" s="217" t="e">
        <f>+VLOOKUP('PAA CONSOLIDADO'!T3951,LISTAS!$B$29:$C$31,2,0)</f>
        <v>#N/A</v>
      </c>
      <c r="M3948" s="217" t="e">
        <f>+VLOOKUP('PAA CONSOLIDADO'!U3951,LISTAS!$B$36:$C$39,2,0)</f>
        <v>#N/A</v>
      </c>
      <c r="N3948" s="217" t="str">
        <f t="shared" si="184"/>
        <v>Unidad de Contratación (1)</v>
      </c>
      <c r="O3948" s="217" t="str">
        <f t="shared" si="185"/>
        <v>CO-DC-11001</v>
      </c>
      <c r="P3948" s="217">
        <f>+'PAA CONSOLIDADO'!V3951</f>
        <v>0</v>
      </c>
      <c r="Q3948" s="217">
        <f>+'PAA CONSOLIDADO'!X3951</f>
        <v>0</v>
      </c>
      <c r="R3948" s="217">
        <f>+'PAA CONSOLIDADO'!Y3951</f>
        <v>0</v>
      </c>
    </row>
    <row r="3949" spans="1:18" s="217" customFormat="1" x14ac:dyDescent="0.25">
      <c r="A3949" s="211">
        <f>+'PAA CONSOLIDADO'!C3952</f>
        <v>0</v>
      </c>
      <c r="B3949" s="211">
        <f>+'PAA CONSOLIDADO'!I3952</f>
        <v>0</v>
      </c>
      <c r="C3949" s="217" t="str">
        <f>+CONCATENATE('PAA CONSOLIDADO'!A3952,"-",'PAA CONSOLIDADO'!D3952,"-",'PAA CONSOLIDADO'!K3952)</f>
        <v>--</v>
      </c>
      <c r="D3949" s="217" t="e">
        <f>+VLOOKUP('PAA CONSOLIDADO'!L3952,LISTAS!$D$4:$E$15,2,0)</f>
        <v>#N/A</v>
      </c>
      <c r="E3949" s="217" t="e">
        <f>+VLOOKUP('PAA CONSOLIDADO'!M3952,LISTAS!$D$4:$E$15,2,0)</f>
        <v>#N/A</v>
      </c>
      <c r="F3949" s="217">
        <f>+'PAA CONSOLIDADO'!O3952</f>
        <v>0</v>
      </c>
      <c r="G3949" s="217">
        <f t="shared" si="183"/>
        <v>1</v>
      </c>
      <c r="H3949" s="217" t="e">
        <f>+VLOOKUP('PAA CONSOLIDADO'!P3952,LISTAS!$B$4:$C$17,2,0)</f>
        <v>#N/A</v>
      </c>
      <c r="I3949" s="217" t="e">
        <f>+VLOOKUP('PAA CONSOLIDADO'!Q3952,LISTAS!$B$22:$C$25,2,0)</f>
        <v>#N/A</v>
      </c>
      <c r="J3949" s="219">
        <f>'PAA CONSOLIDADO'!R3952</f>
        <v>0</v>
      </c>
      <c r="K3949" s="219">
        <f>+'PAA CONSOLIDADO'!S3952</f>
        <v>0</v>
      </c>
      <c r="L3949" s="217" t="e">
        <f>+VLOOKUP('PAA CONSOLIDADO'!T3952,LISTAS!$B$29:$C$31,2,0)</f>
        <v>#N/A</v>
      </c>
      <c r="M3949" s="217" t="e">
        <f>+VLOOKUP('PAA CONSOLIDADO'!U3952,LISTAS!$B$36:$C$39,2,0)</f>
        <v>#N/A</v>
      </c>
      <c r="N3949" s="217" t="str">
        <f t="shared" si="184"/>
        <v>Unidad de Contratación (1)</v>
      </c>
      <c r="O3949" s="217" t="str">
        <f t="shared" si="185"/>
        <v>CO-DC-11001</v>
      </c>
      <c r="P3949" s="217">
        <f>+'PAA CONSOLIDADO'!V3952</f>
        <v>0</v>
      </c>
      <c r="Q3949" s="217">
        <f>+'PAA CONSOLIDADO'!X3952</f>
        <v>0</v>
      </c>
      <c r="R3949" s="217">
        <f>+'PAA CONSOLIDADO'!Y3952</f>
        <v>0</v>
      </c>
    </row>
    <row r="3950" spans="1:18" s="217" customFormat="1" x14ac:dyDescent="0.25">
      <c r="A3950" s="211">
        <f>+'PAA CONSOLIDADO'!C3953</f>
        <v>0</v>
      </c>
      <c r="B3950" s="211">
        <f>+'PAA CONSOLIDADO'!I3953</f>
        <v>0</v>
      </c>
      <c r="C3950" s="217" t="str">
        <f>+CONCATENATE('PAA CONSOLIDADO'!A3953,"-",'PAA CONSOLIDADO'!D3953,"-",'PAA CONSOLIDADO'!K3953)</f>
        <v>--</v>
      </c>
      <c r="D3950" s="217" t="e">
        <f>+VLOOKUP('PAA CONSOLIDADO'!L3953,LISTAS!$D$4:$E$15,2,0)</f>
        <v>#N/A</v>
      </c>
      <c r="E3950" s="217" t="e">
        <f>+VLOOKUP('PAA CONSOLIDADO'!M3953,LISTAS!$D$4:$E$15,2,0)</f>
        <v>#N/A</v>
      </c>
      <c r="F3950" s="217">
        <f>+'PAA CONSOLIDADO'!O3953</f>
        <v>0</v>
      </c>
      <c r="G3950" s="217">
        <f t="shared" si="183"/>
        <v>1</v>
      </c>
      <c r="H3950" s="217" t="e">
        <f>+VLOOKUP('PAA CONSOLIDADO'!P3953,LISTAS!$B$4:$C$17,2,0)</f>
        <v>#N/A</v>
      </c>
      <c r="I3950" s="217" t="e">
        <f>+VLOOKUP('PAA CONSOLIDADO'!Q3953,LISTAS!$B$22:$C$25,2,0)</f>
        <v>#N/A</v>
      </c>
      <c r="J3950" s="219">
        <f>'PAA CONSOLIDADO'!R3953</f>
        <v>0</v>
      </c>
      <c r="K3950" s="219">
        <f>+'PAA CONSOLIDADO'!S3953</f>
        <v>0</v>
      </c>
      <c r="L3950" s="217" t="e">
        <f>+VLOOKUP('PAA CONSOLIDADO'!T3953,LISTAS!$B$29:$C$31,2,0)</f>
        <v>#N/A</v>
      </c>
      <c r="M3950" s="217" t="e">
        <f>+VLOOKUP('PAA CONSOLIDADO'!U3953,LISTAS!$B$36:$C$39,2,0)</f>
        <v>#N/A</v>
      </c>
      <c r="N3950" s="217" t="str">
        <f t="shared" si="184"/>
        <v>Unidad de Contratación (1)</v>
      </c>
      <c r="O3950" s="217" t="str">
        <f t="shared" si="185"/>
        <v>CO-DC-11001</v>
      </c>
      <c r="P3950" s="217">
        <f>+'PAA CONSOLIDADO'!V3953</f>
        <v>0</v>
      </c>
      <c r="Q3950" s="217">
        <f>+'PAA CONSOLIDADO'!X3953</f>
        <v>0</v>
      </c>
      <c r="R3950" s="217">
        <f>+'PAA CONSOLIDADO'!Y3953</f>
        <v>0</v>
      </c>
    </row>
    <row r="3951" spans="1:18" s="217" customFormat="1" x14ac:dyDescent="0.25">
      <c r="A3951" s="211">
        <f>+'PAA CONSOLIDADO'!C3954</f>
        <v>0</v>
      </c>
      <c r="B3951" s="211">
        <f>+'PAA CONSOLIDADO'!I3954</f>
        <v>0</v>
      </c>
      <c r="C3951" s="217" t="str">
        <f>+CONCATENATE('PAA CONSOLIDADO'!A3954,"-",'PAA CONSOLIDADO'!D3954,"-",'PAA CONSOLIDADO'!K3954)</f>
        <v>--</v>
      </c>
      <c r="D3951" s="217" t="e">
        <f>+VLOOKUP('PAA CONSOLIDADO'!L3954,LISTAS!$D$4:$E$15,2,0)</f>
        <v>#N/A</v>
      </c>
      <c r="E3951" s="217" t="e">
        <f>+VLOOKUP('PAA CONSOLIDADO'!M3954,LISTAS!$D$4:$E$15,2,0)</f>
        <v>#N/A</v>
      </c>
      <c r="F3951" s="217">
        <f>+'PAA CONSOLIDADO'!O3954</f>
        <v>0</v>
      </c>
      <c r="G3951" s="217">
        <f t="shared" si="183"/>
        <v>1</v>
      </c>
      <c r="H3951" s="217" t="e">
        <f>+VLOOKUP('PAA CONSOLIDADO'!P3954,LISTAS!$B$4:$C$17,2,0)</f>
        <v>#N/A</v>
      </c>
      <c r="I3951" s="217" t="e">
        <f>+VLOOKUP('PAA CONSOLIDADO'!Q3954,LISTAS!$B$22:$C$25,2,0)</f>
        <v>#N/A</v>
      </c>
      <c r="J3951" s="219">
        <f>'PAA CONSOLIDADO'!R3954</f>
        <v>0</v>
      </c>
      <c r="K3951" s="219">
        <f>+'PAA CONSOLIDADO'!S3954</f>
        <v>0</v>
      </c>
      <c r="L3951" s="217" t="e">
        <f>+VLOOKUP('PAA CONSOLIDADO'!T3954,LISTAS!$B$29:$C$31,2,0)</f>
        <v>#N/A</v>
      </c>
      <c r="M3951" s="217" t="e">
        <f>+VLOOKUP('PAA CONSOLIDADO'!U3954,LISTAS!$B$36:$C$39,2,0)</f>
        <v>#N/A</v>
      </c>
      <c r="N3951" s="217" t="str">
        <f t="shared" si="184"/>
        <v>Unidad de Contratación (1)</v>
      </c>
      <c r="O3951" s="217" t="str">
        <f t="shared" si="185"/>
        <v>CO-DC-11001</v>
      </c>
      <c r="P3951" s="217">
        <f>+'PAA CONSOLIDADO'!V3954</f>
        <v>0</v>
      </c>
      <c r="Q3951" s="217">
        <f>+'PAA CONSOLIDADO'!X3954</f>
        <v>0</v>
      </c>
      <c r="R3951" s="217">
        <f>+'PAA CONSOLIDADO'!Y3954</f>
        <v>0</v>
      </c>
    </row>
    <row r="3952" spans="1:18" s="217" customFormat="1" x14ac:dyDescent="0.25">
      <c r="A3952" s="211">
        <f>+'PAA CONSOLIDADO'!C3955</f>
        <v>0</v>
      </c>
      <c r="B3952" s="211">
        <f>+'PAA CONSOLIDADO'!I3955</f>
        <v>0</v>
      </c>
      <c r="C3952" s="217" t="str">
        <f>+CONCATENATE('PAA CONSOLIDADO'!A3955,"-",'PAA CONSOLIDADO'!D3955,"-",'PAA CONSOLIDADO'!K3955)</f>
        <v>--</v>
      </c>
      <c r="D3952" s="217" t="e">
        <f>+VLOOKUP('PAA CONSOLIDADO'!L3955,LISTAS!$D$4:$E$15,2,0)</f>
        <v>#N/A</v>
      </c>
      <c r="E3952" s="217" t="e">
        <f>+VLOOKUP('PAA CONSOLIDADO'!M3955,LISTAS!$D$4:$E$15,2,0)</f>
        <v>#N/A</v>
      </c>
      <c r="F3952" s="217">
        <f>+'PAA CONSOLIDADO'!O3955</f>
        <v>0</v>
      </c>
      <c r="G3952" s="217">
        <f t="shared" si="183"/>
        <v>1</v>
      </c>
      <c r="H3952" s="217" t="e">
        <f>+VLOOKUP('PAA CONSOLIDADO'!P3955,LISTAS!$B$4:$C$17,2,0)</f>
        <v>#N/A</v>
      </c>
      <c r="I3952" s="217" t="e">
        <f>+VLOOKUP('PAA CONSOLIDADO'!Q3955,LISTAS!$B$22:$C$25,2,0)</f>
        <v>#N/A</v>
      </c>
      <c r="J3952" s="219">
        <f>'PAA CONSOLIDADO'!R3955</f>
        <v>0</v>
      </c>
      <c r="K3952" s="219">
        <f>+'PAA CONSOLIDADO'!S3955</f>
        <v>0</v>
      </c>
      <c r="L3952" s="217" t="e">
        <f>+VLOOKUP('PAA CONSOLIDADO'!T3955,LISTAS!$B$29:$C$31,2,0)</f>
        <v>#N/A</v>
      </c>
      <c r="M3952" s="217" t="e">
        <f>+VLOOKUP('PAA CONSOLIDADO'!U3955,LISTAS!$B$36:$C$39,2,0)</f>
        <v>#N/A</v>
      </c>
      <c r="N3952" s="217" t="str">
        <f t="shared" si="184"/>
        <v>Unidad de Contratación (1)</v>
      </c>
      <c r="O3952" s="217" t="str">
        <f t="shared" si="185"/>
        <v>CO-DC-11001</v>
      </c>
      <c r="P3952" s="217">
        <f>+'PAA CONSOLIDADO'!V3955</f>
        <v>0</v>
      </c>
      <c r="Q3952" s="217">
        <f>+'PAA CONSOLIDADO'!X3955</f>
        <v>0</v>
      </c>
      <c r="R3952" s="217">
        <f>+'PAA CONSOLIDADO'!Y3955</f>
        <v>0</v>
      </c>
    </row>
    <row r="3953" spans="1:18" s="217" customFormat="1" x14ac:dyDescent="0.25">
      <c r="A3953" s="211">
        <f>+'PAA CONSOLIDADO'!C3956</f>
        <v>0</v>
      </c>
      <c r="B3953" s="211">
        <f>+'PAA CONSOLIDADO'!I3956</f>
        <v>0</v>
      </c>
      <c r="C3953" s="217" t="str">
        <f>+CONCATENATE('PAA CONSOLIDADO'!A3956,"-",'PAA CONSOLIDADO'!D3956,"-",'PAA CONSOLIDADO'!K3956)</f>
        <v>--</v>
      </c>
      <c r="D3953" s="217" t="e">
        <f>+VLOOKUP('PAA CONSOLIDADO'!L3956,LISTAS!$D$4:$E$15,2,0)</f>
        <v>#N/A</v>
      </c>
      <c r="E3953" s="217" t="e">
        <f>+VLOOKUP('PAA CONSOLIDADO'!M3956,LISTAS!$D$4:$E$15,2,0)</f>
        <v>#N/A</v>
      </c>
      <c r="F3953" s="217">
        <f>+'PAA CONSOLIDADO'!O3956</f>
        <v>0</v>
      </c>
      <c r="G3953" s="217">
        <f t="shared" si="183"/>
        <v>1</v>
      </c>
      <c r="H3953" s="217" t="e">
        <f>+VLOOKUP('PAA CONSOLIDADO'!P3956,LISTAS!$B$4:$C$17,2,0)</f>
        <v>#N/A</v>
      </c>
      <c r="I3953" s="217" t="e">
        <f>+VLOOKUP('PAA CONSOLIDADO'!Q3956,LISTAS!$B$22:$C$25,2,0)</f>
        <v>#N/A</v>
      </c>
      <c r="J3953" s="219">
        <f>'PAA CONSOLIDADO'!R3956</f>
        <v>0</v>
      </c>
      <c r="K3953" s="219">
        <f>+'PAA CONSOLIDADO'!S3956</f>
        <v>0</v>
      </c>
      <c r="L3953" s="217" t="e">
        <f>+VLOOKUP('PAA CONSOLIDADO'!T3956,LISTAS!$B$29:$C$31,2,0)</f>
        <v>#N/A</v>
      </c>
      <c r="M3953" s="217" t="e">
        <f>+VLOOKUP('PAA CONSOLIDADO'!U3956,LISTAS!$B$36:$C$39,2,0)</f>
        <v>#N/A</v>
      </c>
      <c r="N3953" s="217" t="str">
        <f t="shared" si="184"/>
        <v>Unidad de Contratación (1)</v>
      </c>
      <c r="O3953" s="217" t="str">
        <f t="shared" si="185"/>
        <v>CO-DC-11001</v>
      </c>
      <c r="P3953" s="217">
        <f>+'PAA CONSOLIDADO'!V3956</f>
        <v>0</v>
      </c>
      <c r="Q3953" s="217">
        <f>+'PAA CONSOLIDADO'!X3956</f>
        <v>0</v>
      </c>
      <c r="R3953" s="217">
        <f>+'PAA CONSOLIDADO'!Y3956</f>
        <v>0</v>
      </c>
    </row>
    <row r="3954" spans="1:18" s="217" customFormat="1" x14ac:dyDescent="0.25">
      <c r="A3954" s="211">
        <f>+'PAA CONSOLIDADO'!C3957</f>
        <v>0</v>
      </c>
      <c r="B3954" s="211">
        <f>+'PAA CONSOLIDADO'!I3957</f>
        <v>0</v>
      </c>
      <c r="C3954" s="217" t="str">
        <f>+CONCATENATE('PAA CONSOLIDADO'!A3957,"-",'PAA CONSOLIDADO'!D3957,"-",'PAA CONSOLIDADO'!K3957)</f>
        <v>--</v>
      </c>
      <c r="D3954" s="217" t="e">
        <f>+VLOOKUP('PAA CONSOLIDADO'!L3957,LISTAS!$D$4:$E$15,2,0)</f>
        <v>#N/A</v>
      </c>
      <c r="E3954" s="217" t="e">
        <f>+VLOOKUP('PAA CONSOLIDADO'!M3957,LISTAS!$D$4:$E$15,2,0)</f>
        <v>#N/A</v>
      </c>
      <c r="F3954" s="217">
        <f>+'PAA CONSOLIDADO'!O3957</f>
        <v>0</v>
      </c>
      <c r="G3954" s="217">
        <f t="shared" si="183"/>
        <v>1</v>
      </c>
      <c r="H3954" s="217" t="e">
        <f>+VLOOKUP('PAA CONSOLIDADO'!P3957,LISTAS!$B$4:$C$17,2,0)</f>
        <v>#N/A</v>
      </c>
      <c r="I3954" s="217" t="e">
        <f>+VLOOKUP('PAA CONSOLIDADO'!Q3957,LISTAS!$B$22:$C$25,2,0)</f>
        <v>#N/A</v>
      </c>
      <c r="J3954" s="219">
        <f>'PAA CONSOLIDADO'!R3957</f>
        <v>0</v>
      </c>
      <c r="K3954" s="219">
        <f>+'PAA CONSOLIDADO'!S3957</f>
        <v>0</v>
      </c>
      <c r="L3954" s="217" t="e">
        <f>+VLOOKUP('PAA CONSOLIDADO'!T3957,LISTAS!$B$29:$C$31,2,0)</f>
        <v>#N/A</v>
      </c>
      <c r="M3954" s="217" t="e">
        <f>+VLOOKUP('PAA CONSOLIDADO'!U3957,LISTAS!$B$36:$C$39,2,0)</f>
        <v>#N/A</v>
      </c>
      <c r="N3954" s="217" t="str">
        <f t="shared" si="184"/>
        <v>Unidad de Contratación (1)</v>
      </c>
      <c r="O3954" s="217" t="str">
        <f t="shared" si="185"/>
        <v>CO-DC-11001</v>
      </c>
      <c r="P3954" s="217">
        <f>+'PAA CONSOLIDADO'!V3957</f>
        <v>0</v>
      </c>
      <c r="Q3954" s="217">
        <f>+'PAA CONSOLIDADO'!X3957</f>
        <v>0</v>
      </c>
      <c r="R3954" s="217">
        <f>+'PAA CONSOLIDADO'!Y3957</f>
        <v>0</v>
      </c>
    </row>
    <row r="3955" spans="1:18" s="217" customFormat="1" x14ac:dyDescent="0.25">
      <c r="A3955" s="211">
        <f>+'PAA CONSOLIDADO'!C3958</f>
        <v>0</v>
      </c>
      <c r="B3955" s="211">
        <f>+'PAA CONSOLIDADO'!I3958</f>
        <v>0</v>
      </c>
      <c r="C3955" s="217" t="str">
        <f>+CONCATENATE('PAA CONSOLIDADO'!A3958,"-",'PAA CONSOLIDADO'!D3958,"-",'PAA CONSOLIDADO'!K3958)</f>
        <v>--</v>
      </c>
      <c r="D3955" s="217" t="e">
        <f>+VLOOKUP('PAA CONSOLIDADO'!L3958,LISTAS!$D$4:$E$15,2,0)</f>
        <v>#N/A</v>
      </c>
      <c r="E3955" s="217" t="e">
        <f>+VLOOKUP('PAA CONSOLIDADO'!M3958,LISTAS!$D$4:$E$15,2,0)</f>
        <v>#N/A</v>
      </c>
      <c r="F3955" s="217">
        <f>+'PAA CONSOLIDADO'!O3958</f>
        <v>0</v>
      </c>
      <c r="G3955" s="217">
        <f t="shared" si="183"/>
        <v>1</v>
      </c>
      <c r="H3955" s="217" t="e">
        <f>+VLOOKUP('PAA CONSOLIDADO'!P3958,LISTAS!$B$4:$C$17,2,0)</f>
        <v>#N/A</v>
      </c>
      <c r="I3955" s="217" t="e">
        <f>+VLOOKUP('PAA CONSOLIDADO'!Q3958,LISTAS!$B$22:$C$25,2,0)</f>
        <v>#N/A</v>
      </c>
      <c r="J3955" s="219">
        <f>'PAA CONSOLIDADO'!R3958</f>
        <v>0</v>
      </c>
      <c r="K3955" s="219">
        <f>+'PAA CONSOLIDADO'!S3958</f>
        <v>0</v>
      </c>
      <c r="L3955" s="217" t="e">
        <f>+VLOOKUP('PAA CONSOLIDADO'!T3958,LISTAS!$B$29:$C$31,2,0)</f>
        <v>#N/A</v>
      </c>
      <c r="M3955" s="217" t="e">
        <f>+VLOOKUP('PAA CONSOLIDADO'!U3958,LISTAS!$B$36:$C$39,2,0)</f>
        <v>#N/A</v>
      </c>
      <c r="N3955" s="217" t="str">
        <f t="shared" si="184"/>
        <v>Unidad de Contratación (1)</v>
      </c>
      <c r="O3955" s="217" t="str">
        <f t="shared" si="185"/>
        <v>CO-DC-11001</v>
      </c>
      <c r="P3955" s="217">
        <f>+'PAA CONSOLIDADO'!V3958</f>
        <v>0</v>
      </c>
      <c r="Q3955" s="217">
        <f>+'PAA CONSOLIDADO'!X3958</f>
        <v>0</v>
      </c>
      <c r="R3955" s="217">
        <f>+'PAA CONSOLIDADO'!Y3958</f>
        <v>0</v>
      </c>
    </row>
    <row r="3956" spans="1:18" s="217" customFormat="1" x14ac:dyDescent="0.25">
      <c r="A3956" s="211">
        <f>+'PAA CONSOLIDADO'!C3959</f>
        <v>0</v>
      </c>
      <c r="B3956" s="211">
        <f>+'PAA CONSOLIDADO'!I3959</f>
        <v>0</v>
      </c>
      <c r="C3956" s="217" t="str">
        <f>+CONCATENATE('PAA CONSOLIDADO'!A3959,"-",'PAA CONSOLIDADO'!D3959,"-",'PAA CONSOLIDADO'!K3959)</f>
        <v>--</v>
      </c>
      <c r="D3956" s="217" t="e">
        <f>+VLOOKUP('PAA CONSOLIDADO'!L3959,LISTAS!$D$4:$E$15,2,0)</f>
        <v>#N/A</v>
      </c>
      <c r="E3956" s="217" t="e">
        <f>+VLOOKUP('PAA CONSOLIDADO'!M3959,LISTAS!$D$4:$E$15,2,0)</f>
        <v>#N/A</v>
      </c>
      <c r="F3956" s="217">
        <f>+'PAA CONSOLIDADO'!O3959</f>
        <v>0</v>
      </c>
      <c r="G3956" s="217">
        <f t="shared" si="183"/>
        <v>1</v>
      </c>
      <c r="H3956" s="217" t="e">
        <f>+VLOOKUP('PAA CONSOLIDADO'!P3959,LISTAS!$B$4:$C$17,2,0)</f>
        <v>#N/A</v>
      </c>
      <c r="I3956" s="217" t="e">
        <f>+VLOOKUP('PAA CONSOLIDADO'!Q3959,LISTAS!$B$22:$C$25,2,0)</f>
        <v>#N/A</v>
      </c>
      <c r="J3956" s="219">
        <f>'PAA CONSOLIDADO'!R3959</f>
        <v>0</v>
      </c>
      <c r="K3956" s="219">
        <f>+'PAA CONSOLIDADO'!S3959</f>
        <v>0</v>
      </c>
      <c r="L3956" s="217" t="e">
        <f>+VLOOKUP('PAA CONSOLIDADO'!T3959,LISTAS!$B$29:$C$31,2,0)</f>
        <v>#N/A</v>
      </c>
      <c r="M3956" s="217" t="e">
        <f>+VLOOKUP('PAA CONSOLIDADO'!U3959,LISTAS!$B$36:$C$39,2,0)</f>
        <v>#N/A</v>
      </c>
      <c r="N3956" s="217" t="str">
        <f t="shared" si="184"/>
        <v>Unidad de Contratación (1)</v>
      </c>
      <c r="O3956" s="217" t="str">
        <f t="shared" si="185"/>
        <v>CO-DC-11001</v>
      </c>
      <c r="P3956" s="217">
        <f>+'PAA CONSOLIDADO'!V3959</f>
        <v>0</v>
      </c>
      <c r="Q3956" s="217">
        <f>+'PAA CONSOLIDADO'!X3959</f>
        <v>0</v>
      </c>
      <c r="R3956" s="217">
        <f>+'PAA CONSOLIDADO'!Y3959</f>
        <v>0</v>
      </c>
    </row>
    <row r="3957" spans="1:18" s="217" customFormat="1" x14ac:dyDescent="0.25">
      <c r="A3957" s="211">
        <f>+'PAA CONSOLIDADO'!C3960</f>
        <v>0</v>
      </c>
      <c r="B3957" s="211">
        <f>+'PAA CONSOLIDADO'!I3960</f>
        <v>0</v>
      </c>
      <c r="C3957" s="217" t="str">
        <f>+CONCATENATE('PAA CONSOLIDADO'!A3960,"-",'PAA CONSOLIDADO'!D3960,"-",'PAA CONSOLIDADO'!K3960)</f>
        <v>--</v>
      </c>
      <c r="D3957" s="217" t="e">
        <f>+VLOOKUP('PAA CONSOLIDADO'!L3960,LISTAS!$D$4:$E$15,2,0)</f>
        <v>#N/A</v>
      </c>
      <c r="E3957" s="217" t="e">
        <f>+VLOOKUP('PAA CONSOLIDADO'!M3960,LISTAS!$D$4:$E$15,2,0)</f>
        <v>#N/A</v>
      </c>
      <c r="F3957" s="217">
        <f>+'PAA CONSOLIDADO'!O3960</f>
        <v>0</v>
      </c>
      <c r="G3957" s="217">
        <f t="shared" si="183"/>
        <v>1</v>
      </c>
      <c r="H3957" s="217" t="e">
        <f>+VLOOKUP('PAA CONSOLIDADO'!P3960,LISTAS!$B$4:$C$17,2,0)</f>
        <v>#N/A</v>
      </c>
      <c r="I3957" s="217" t="e">
        <f>+VLOOKUP('PAA CONSOLIDADO'!Q3960,LISTAS!$B$22:$C$25,2,0)</f>
        <v>#N/A</v>
      </c>
      <c r="J3957" s="219">
        <f>'PAA CONSOLIDADO'!R3960</f>
        <v>0</v>
      </c>
      <c r="K3957" s="219">
        <f>+'PAA CONSOLIDADO'!S3960</f>
        <v>0</v>
      </c>
      <c r="L3957" s="217" t="e">
        <f>+VLOOKUP('PAA CONSOLIDADO'!T3960,LISTAS!$B$29:$C$31,2,0)</f>
        <v>#N/A</v>
      </c>
      <c r="M3957" s="217" t="e">
        <f>+VLOOKUP('PAA CONSOLIDADO'!U3960,LISTAS!$B$36:$C$39,2,0)</f>
        <v>#N/A</v>
      </c>
      <c r="N3957" s="217" t="str">
        <f t="shared" si="184"/>
        <v>Unidad de Contratación (1)</v>
      </c>
      <c r="O3957" s="217" t="str">
        <f t="shared" si="185"/>
        <v>CO-DC-11001</v>
      </c>
      <c r="P3957" s="217">
        <f>+'PAA CONSOLIDADO'!V3960</f>
        <v>0</v>
      </c>
      <c r="Q3957" s="217">
        <f>+'PAA CONSOLIDADO'!X3960</f>
        <v>0</v>
      </c>
      <c r="R3957" s="217">
        <f>+'PAA CONSOLIDADO'!Y3960</f>
        <v>0</v>
      </c>
    </row>
    <row r="3958" spans="1:18" s="217" customFormat="1" x14ac:dyDescent="0.25">
      <c r="A3958" s="211">
        <f>+'PAA CONSOLIDADO'!C3961</f>
        <v>0</v>
      </c>
      <c r="B3958" s="211">
        <f>+'PAA CONSOLIDADO'!I3961</f>
        <v>0</v>
      </c>
      <c r="C3958" s="217" t="str">
        <f>+CONCATENATE('PAA CONSOLIDADO'!A3961,"-",'PAA CONSOLIDADO'!D3961,"-",'PAA CONSOLIDADO'!K3961)</f>
        <v>--</v>
      </c>
      <c r="D3958" s="217" t="e">
        <f>+VLOOKUP('PAA CONSOLIDADO'!L3961,LISTAS!$D$4:$E$15,2,0)</f>
        <v>#N/A</v>
      </c>
      <c r="E3958" s="217" t="e">
        <f>+VLOOKUP('PAA CONSOLIDADO'!M3961,LISTAS!$D$4:$E$15,2,0)</f>
        <v>#N/A</v>
      </c>
      <c r="F3958" s="217">
        <f>+'PAA CONSOLIDADO'!O3961</f>
        <v>0</v>
      </c>
      <c r="G3958" s="217">
        <f t="shared" si="183"/>
        <v>1</v>
      </c>
      <c r="H3958" s="217" t="e">
        <f>+VLOOKUP('PAA CONSOLIDADO'!P3961,LISTAS!$B$4:$C$17,2,0)</f>
        <v>#N/A</v>
      </c>
      <c r="I3958" s="217" t="e">
        <f>+VLOOKUP('PAA CONSOLIDADO'!Q3961,LISTAS!$B$22:$C$25,2,0)</f>
        <v>#N/A</v>
      </c>
      <c r="J3958" s="219">
        <f>'PAA CONSOLIDADO'!R3961</f>
        <v>0</v>
      </c>
      <c r="K3958" s="219">
        <f>+'PAA CONSOLIDADO'!S3961</f>
        <v>0</v>
      </c>
      <c r="L3958" s="217" t="e">
        <f>+VLOOKUP('PAA CONSOLIDADO'!T3961,LISTAS!$B$29:$C$31,2,0)</f>
        <v>#N/A</v>
      </c>
      <c r="M3958" s="217" t="e">
        <f>+VLOOKUP('PAA CONSOLIDADO'!U3961,LISTAS!$B$36:$C$39,2,0)</f>
        <v>#N/A</v>
      </c>
      <c r="N3958" s="217" t="str">
        <f t="shared" si="184"/>
        <v>Unidad de Contratación (1)</v>
      </c>
      <c r="O3958" s="217" t="str">
        <f t="shared" si="185"/>
        <v>CO-DC-11001</v>
      </c>
      <c r="P3958" s="217">
        <f>+'PAA CONSOLIDADO'!V3961</f>
        <v>0</v>
      </c>
      <c r="Q3958" s="217">
        <f>+'PAA CONSOLIDADO'!X3961</f>
        <v>0</v>
      </c>
      <c r="R3958" s="217">
        <f>+'PAA CONSOLIDADO'!Y3961</f>
        <v>0</v>
      </c>
    </row>
    <row r="3959" spans="1:18" s="217" customFormat="1" x14ac:dyDescent="0.25">
      <c r="A3959" s="211">
        <f>+'PAA CONSOLIDADO'!C3962</f>
        <v>0</v>
      </c>
      <c r="B3959" s="211">
        <f>+'PAA CONSOLIDADO'!I3962</f>
        <v>0</v>
      </c>
      <c r="C3959" s="217" t="str">
        <f>+CONCATENATE('PAA CONSOLIDADO'!A3962,"-",'PAA CONSOLIDADO'!D3962,"-",'PAA CONSOLIDADO'!K3962)</f>
        <v>--</v>
      </c>
      <c r="D3959" s="217" t="e">
        <f>+VLOOKUP('PAA CONSOLIDADO'!L3962,LISTAS!$D$4:$E$15,2,0)</f>
        <v>#N/A</v>
      </c>
      <c r="E3959" s="217" t="e">
        <f>+VLOOKUP('PAA CONSOLIDADO'!M3962,LISTAS!$D$4:$E$15,2,0)</f>
        <v>#N/A</v>
      </c>
      <c r="F3959" s="217">
        <f>+'PAA CONSOLIDADO'!O3962</f>
        <v>0</v>
      </c>
      <c r="G3959" s="217">
        <f t="shared" si="183"/>
        <v>1</v>
      </c>
      <c r="H3959" s="217" t="e">
        <f>+VLOOKUP('PAA CONSOLIDADO'!P3962,LISTAS!$B$4:$C$17,2,0)</f>
        <v>#N/A</v>
      </c>
      <c r="I3959" s="217" t="e">
        <f>+VLOOKUP('PAA CONSOLIDADO'!Q3962,LISTAS!$B$22:$C$25,2,0)</f>
        <v>#N/A</v>
      </c>
      <c r="J3959" s="219">
        <f>'PAA CONSOLIDADO'!R3962</f>
        <v>0</v>
      </c>
      <c r="K3959" s="219">
        <f>+'PAA CONSOLIDADO'!S3962</f>
        <v>0</v>
      </c>
      <c r="L3959" s="217" t="e">
        <f>+VLOOKUP('PAA CONSOLIDADO'!T3962,LISTAS!$B$29:$C$31,2,0)</f>
        <v>#N/A</v>
      </c>
      <c r="M3959" s="217" t="e">
        <f>+VLOOKUP('PAA CONSOLIDADO'!U3962,LISTAS!$B$36:$C$39,2,0)</f>
        <v>#N/A</v>
      </c>
      <c r="N3959" s="217" t="str">
        <f t="shared" si="184"/>
        <v>Unidad de Contratación (1)</v>
      </c>
      <c r="O3959" s="217" t="str">
        <f t="shared" si="185"/>
        <v>CO-DC-11001</v>
      </c>
      <c r="P3959" s="217">
        <f>+'PAA CONSOLIDADO'!V3962</f>
        <v>0</v>
      </c>
      <c r="Q3959" s="217">
        <f>+'PAA CONSOLIDADO'!X3962</f>
        <v>0</v>
      </c>
      <c r="R3959" s="217">
        <f>+'PAA CONSOLIDADO'!Y3962</f>
        <v>0</v>
      </c>
    </row>
    <row r="3960" spans="1:18" s="217" customFormat="1" x14ac:dyDescent="0.25">
      <c r="A3960" s="211">
        <f>+'PAA CONSOLIDADO'!C3963</f>
        <v>0</v>
      </c>
      <c r="B3960" s="211">
        <f>+'PAA CONSOLIDADO'!I3963</f>
        <v>0</v>
      </c>
      <c r="C3960" s="217" t="str">
        <f>+CONCATENATE('PAA CONSOLIDADO'!A3963,"-",'PAA CONSOLIDADO'!D3963,"-",'PAA CONSOLIDADO'!K3963)</f>
        <v>--</v>
      </c>
      <c r="D3960" s="217" t="e">
        <f>+VLOOKUP('PAA CONSOLIDADO'!L3963,LISTAS!$D$4:$E$15,2,0)</f>
        <v>#N/A</v>
      </c>
      <c r="E3960" s="217" t="e">
        <f>+VLOOKUP('PAA CONSOLIDADO'!M3963,LISTAS!$D$4:$E$15,2,0)</f>
        <v>#N/A</v>
      </c>
      <c r="F3960" s="217">
        <f>+'PAA CONSOLIDADO'!O3963</f>
        <v>0</v>
      </c>
      <c r="G3960" s="217">
        <f t="shared" si="183"/>
        <v>1</v>
      </c>
      <c r="H3960" s="217" t="e">
        <f>+VLOOKUP('PAA CONSOLIDADO'!P3963,LISTAS!$B$4:$C$17,2,0)</f>
        <v>#N/A</v>
      </c>
      <c r="I3960" s="217" t="e">
        <f>+VLOOKUP('PAA CONSOLIDADO'!Q3963,LISTAS!$B$22:$C$25,2,0)</f>
        <v>#N/A</v>
      </c>
      <c r="J3960" s="219">
        <f>'PAA CONSOLIDADO'!R3963</f>
        <v>0</v>
      </c>
      <c r="K3960" s="219">
        <f>+'PAA CONSOLIDADO'!S3963</f>
        <v>0</v>
      </c>
      <c r="L3960" s="217" t="e">
        <f>+VLOOKUP('PAA CONSOLIDADO'!T3963,LISTAS!$B$29:$C$31,2,0)</f>
        <v>#N/A</v>
      </c>
      <c r="M3960" s="217" t="e">
        <f>+VLOOKUP('PAA CONSOLIDADO'!U3963,LISTAS!$B$36:$C$39,2,0)</f>
        <v>#N/A</v>
      </c>
      <c r="N3960" s="217" t="str">
        <f t="shared" si="184"/>
        <v>Unidad de Contratación (1)</v>
      </c>
      <c r="O3960" s="217" t="str">
        <f t="shared" si="185"/>
        <v>CO-DC-11001</v>
      </c>
      <c r="P3960" s="217">
        <f>+'PAA CONSOLIDADO'!V3963</f>
        <v>0</v>
      </c>
      <c r="Q3960" s="217">
        <f>+'PAA CONSOLIDADO'!X3963</f>
        <v>0</v>
      </c>
      <c r="R3960" s="217">
        <f>+'PAA CONSOLIDADO'!Y3963</f>
        <v>0</v>
      </c>
    </row>
    <row r="3961" spans="1:18" s="217" customFormat="1" x14ac:dyDescent="0.25">
      <c r="A3961" s="211">
        <f>+'PAA CONSOLIDADO'!C3964</f>
        <v>0</v>
      </c>
      <c r="B3961" s="211">
        <f>+'PAA CONSOLIDADO'!I3964</f>
        <v>0</v>
      </c>
      <c r="C3961" s="217" t="str">
        <f>+CONCATENATE('PAA CONSOLIDADO'!A3964,"-",'PAA CONSOLIDADO'!D3964,"-",'PAA CONSOLIDADO'!K3964)</f>
        <v>--</v>
      </c>
      <c r="D3961" s="217" t="e">
        <f>+VLOOKUP('PAA CONSOLIDADO'!L3964,LISTAS!$D$4:$E$15,2,0)</f>
        <v>#N/A</v>
      </c>
      <c r="E3961" s="217" t="e">
        <f>+VLOOKUP('PAA CONSOLIDADO'!M3964,LISTAS!$D$4:$E$15,2,0)</f>
        <v>#N/A</v>
      </c>
      <c r="F3961" s="217">
        <f>+'PAA CONSOLIDADO'!O3964</f>
        <v>0</v>
      </c>
      <c r="G3961" s="217">
        <f t="shared" si="183"/>
        <v>1</v>
      </c>
      <c r="H3961" s="217" t="e">
        <f>+VLOOKUP('PAA CONSOLIDADO'!P3964,LISTAS!$B$4:$C$17,2,0)</f>
        <v>#N/A</v>
      </c>
      <c r="I3961" s="217" t="e">
        <f>+VLOOKUP('PAA CONSOLIDADO'!Q3964,LISTAS!$B$22:$C$25,2,0)</f>
        <v>#N/A</v>
      </c>
      <c r="J3961" s="219">
        <f>'PAA CONSOLIDADO'!R3964</f>
        <v>0</v>
      </c>
      <c r="K3961" s="219">
        <f>+'PAA CONSOLIDADO'!S3964</f>
        <v>0</v>
      </c>
      <c r="L3961" s="217" t="e">
        <f>+VLOOKUP('PAA CONSOLIDADO'!T3964,LISTAS!$B$29:$C$31,2,0)</f>
        <v>#N/A</v>
      </c>
      <c r="M3961" s="217" t="e">
        <f>+VLOOKUP('PAA CONSOLIDADO'!U3964,LISTAS!$B$36:$C$39,2,0)</f>
        <v>#N/A</v>
      </c>
      <c r="N3961" s="217" t="str">
        <f t="shared" si="184"/>
        <v>Unidad de Contratación (1)</v>
      </c>
      <c r="O3961" s="217" t="str">
        <f t="shared" si="185"/>
        <v>CO-DC-11001</v>
      </c>
      <c r="P3961" s="217">
        <f>+'PAA CONSOLIDADO'!V3964</f>
        <v>0</v>
      </c>
      <c r="Q3961" s="217">
        <f>+'PAA CONSOLIDADO'!X3964</f>
        <v>0</v>
      </c>
      <c r="R3961" s="217">
        <f>+'PAA CONSOLIDADO'!Y3964</f>
        <v>0</v>
      </c>
    </row>
    <row r="3962" spans="1:18" s="217" customFormat="1" x14ac:dyDescent="0.25">
      <c r="A3962" s="211">
        <f>+'PAA CONSOLIDADO'!C3965</f>
        <v>0</v>
      </c>
      <c r="B3962" s="211">
        <f>+'PAA CONSOLIDADO'!I3965</f>
        <v>0</v>
      </c>
      <c r="C3962" s="217" t="str">
        <f>+CONCATENATE('PAA CONSOLIDADO'!A3965,"-",'PAA CONSOLIDADO'!D3965,"-",'PAA CONSOLIDADO'!K3965)</f>
        <v>--</v>
      </c>
      <c r="D3962" s="217" t="e">
        <f>+VLOOKUP('PAA CONSOLIDADO'!L3965,LISTAS!$D$4:$E$15,2,0)</f>
        <v>#N/A</v>
      </c>
      <c r="E3962" s="217" t="e">
        <f>+VLOOKUP('PAA CONSOLIDADO'!M3965,LISTAS!$D$4:$E$15,2,0)</f>
        <v>#N/A</v>
      </c>
      <c r="F3962" s="217">
        <f>+'PAA CONSOLIDADO'!O3965</f>
        <v>0</v>
      </c>
      <c r="G3962" s="217">
        <f t="shared" si="183"/>
        <v>1</v>
      </c>
      <c r="H3962" s="217" t="e">
        <f>+VLOOKUP('PAA CONSOLIDADO'!P3965,LISTAS!$B$4:$C$17,2,0)</f>
        <v>#N/A</v>
      </c>
      <c r="I3962" s="217" t="e">
        <f>+VLOOKUP('PAA CONSOLIDADO'!Q3965,LISTAS!$B$22:$C$25,2,0)</f>
        <v>#N/A</v>
      </c>
      <c r="J3962" s="219">
        <f>'PAA CONSOLIDADO'!R3965</f>
        <v>0</v>
      </c>
      <c r="K3962" s="219">
        <f>+'PAA CONSOLIDADO'!S3965</f>
        <v>0</v>
      </c>
      <c r="L3962" s="217" t="e">
        <f>+VLOOKUP('PAA CONSOLIDADO'!T3965,LISTAS!$B$29:$C$31,2,0)</f>
        <v>#N/A</v>
      </c>
      <c r="M3962" s="217" t="e">
        <f>+VLOOKUP('PAA CONSOLIDADO'!U3965,LISTAS!$B$36:$C$39,2,0)</f>
        <v>#N/A</v>
      </c>
      <c r="N3962" s="217" t="str">
        <f t="shared" si="184"/>
        <v>Unidad de Contratación (1)</v>
      </c>
      <c r="O3962" s="217" t="str">
        <f t="shared" si="185"/>
        <v>CO-DC-11001</v>
      </c>
      <c r="P3962" s="217">
        <f>+'PAA CONSOLIDADO'!V3965</f>
        <v>0</v>
      </c>
      <c r="Q3962" s="217">
        <f>+'PAA CONSOLIDADO'!X3965</f>
        <v>0</v>
      </c>
      <c r="R3962" s="217">
        <f>+'PAA CONSOLIDADO'!Y3965</f>
        <v>0</v>
      </c>
    </row>
    <row r="3963" spans="1:18" s="217" customFormat="1" x14ac:dyDescent="0.25">
      <c r="A3963" s="211">
        <f>+'PAA CONSOLIDADO'!C3966</f>
        <v>0</v>
      </c>
      <c r="B3963" s="211">
        <f>+'PAA CONSOLIDADO'!I3966</f>
        <v>0</v>
      </c>
      <c r="C3963" s="217" t="str">
        <f>+CONCATENATE('PAA CONSOLIDADO'!A3966,"-",'PAA CONSOLIDADO'!D3966,"-",'PAA CONSOLIDADO'!K3966)</f>
        <v>--</v>
      </c>
      <c r="D3963" s="217" t="e">
        <f>+VLOOKUP('PAA CONSOLIDADO'!L3966,LISTAS!$D$4:$E$15,2,0)</f>
        <v>#N/A</v>
      </c>
      <c r="E3963" s="217" t="e">
        <f>+VLOOKUP('PAA CONSOLIDADO'!M3966,LISTAS!$D$4:$E$15,2,0)</f>
        <v>#N/A</v>
      </c>
      <c r="F3963" s="217">
        <f>+'PAA CONSOLIDADO'!O3966</f>
        <v>0</v>
      </c>
      <c r="G3963" s="217">
        <f t="shared" si="183"/>
        <v>1</v>
      </c>
      <c r="H3963" s="217" t="e">
        <f>+VLOOKUP('PAA CONSOLIDADO'!P3966,LISTAS!$B$4:$C$17,2,0)</f>
        <v>#N/A</v>
      </c>
      <c r="I3963" s="217" t="e">
        <f>+VLOOKUP('PAA CONSOLIDADO'!Q3966,LISTAS!$B$22:$C$25,2,0)</f>
        <v>#N/A</v>
      </c>
      <c r="J3963" s="219">
        <f>'PAA CONSOLIDADO'!R3966</f>
        <v>0</v>
      </c>
      <c r="K3963" s="219">
        <f>+'PAA CONSOLIDADO'!S3966</f>
        <v>0</v>
      </c>
      <c r="L3963" s="217" t="e">
        <f>+VLOOKUP('PAA CONSOLIDADO'!T3966,LISTAS!$B$29:$C$31,2,0)</f>
        <v>#N/A</v>
      </c>
      <c r="M3963" s="217" t="e">
        <f>+VLOOKUP('PAA CONSOLIDADO'!U3966,LISTAS!$B$36:$C$39,2,0)</f>
        <v>#N/A</v>
      </c>
      <c r="N3963" s="217" t="str">
        <f t="shared" si="184"/>
        <v>Unidad de Contratación (1)</v>
      </c>
      <c r="O3963" s="217" t="str">
        <f t="shared" si="185"/>
        <v>CO-DC-11001</v>
      </c>
      <c r="P3963" s="217">
        <f>+'PAA CONSOLIDADO'!V3966</f>
        <v>0</v>
      </c>
      <c r="Q3963" s="217">
        <f>+'PAA CONSOLIDADO'!X3966</f>
        <v>0</v>
      </c>
      <c r="R3963" s="217">
        <f>+'PAA CONSOLIDADO'!Y3966</f>
        <v>0</v>
      </c>
    </row>
    <row r="3964" spans="1:18" s="217" customFormat="1" x14ac:dyDescent="0.25">
      <c r="A3964" s="211">
        <f>+'PAA CONSOLIDADO'!C3967</f>
        <v>0</v>
      </c>
      <c r="B3964" s="211">
        <f>+'PAA CONSOLIDADO'!I3967</f>
        <v>0</v>
      </c>
      <c r="C3964" s="217" t="str">
        <f>+CONCATENATE('PAA CONSOLIDADO'!A3967,"-",'PAA CONSOLIDADO'!D3967,"-",'PAA CONSOLIDADO'!K3967)</f>
        <v>--</v>
      </c>
      <c r="D3964" s="217" t="e">
        <f>+VLOOKUP('PAA CONSOLIDADO'!L3967,LISTAS!$D$4:$E$15,2,0)</f>
        <v>#N/A</v>
      </c>
      <c r="E3964" s="217" t="e">
        <f>+VLOOKUP('PAA CONSOLIDADO'!M3967,LISTAS!$D$4:$E$15,2,0)</f>
        <v>#N/A</v>
      </c>
      <c r="F3964" s="217">
        <f>+'PAA CONSOLIDADO'!O3967</f>
        <v>0</v>
      </c>
      <c r="G3964" s="217">
        <f t="shared" si="183"/>
        <v>1</v>
      </c>
      <c r="H3964" s="217" t="e">
        <f>+VLOOKUP('PAA CONSOLIDADO'!P3967,LISTAS!$B$4:$C$17,2,0)</f>
        <v>#N/A</v>
      </c>
      <c r="I3964" s="217" t="e">
        <f>+VLOOKUP('PAA CONSOLIDADO'!Q3967,LISTAS!$B$22:$C$25,2,0)</f>
        <v>#N/A</v>
      </c>
      <c r="J3964" s="219">
        <f>'PAA CONSOLIDADO'!R3967</f>
        <v>0</v>
      </c>
      <c r="K3964" s="219">
        <f>+'PAA CONSOLIDADO'!S3967</f>
        <v>0</v>
      </c>
      <c r="L3964" s="217" t="e">
        <f>+VLOOKUP('PAA CONSOLIDADO'!T3967,LISTAS!$B$29:$C$31,2,0)</f>
        <v>#N/A</v>
      </c>
      <c r="M3964" s="217" t="e">
        <f>+VLOOKUP('PAA CONSOLIDADO'!U3967,LISTAS!$B$36:$C$39,2,0)</f>
        <v>#N/A</v>
      </c>
      <c r="N3964" s="217" t="str">
        <f t="shared" si="184"/>
        <v>Unidad de Contratación (1)</v>
      </c>
      <c r="O3964" s="217" t="str">
        <f t="shared" si="185"/>
        <v>CO-DC-11001</v>
      </c>
      <c r="P3964" s="217">
        <f>+'PAA CONSOLIDADO'!V3967</f>
        <v>0</v>
      </c>
      <c r="Q3964" s="217">
        <f>+'PAA CONSOLIDADO'!X3967</f>
        <v>0</v>
      </c>
      <c r="R3964" s="217">
        <f>+'PAA CONSOLIDADO'!Y3967</f>
        <v>0</v>
      </c>
    </row>
    <row r="3965" spans="1:18" s="217" customFormat="1" x14ac:dyDescent="0.25">
      <c r="A3965" s="211">
        <f>+'PAA CONSOLIDADO'!C3968</f>
        <v>0</v>
      </c>
      <c r="B3965" s="211">
        <f>+'PAA CONSOLIDADO'!I3968</f>
        <v>0</v>
      </c>
      <c r="C3965" s="217" t="str">
        <f>+CONCATENATE('PAA CONSOLIDADO'!A3968,"-",'PAA CONSOLIDADO'!D3968,"-",'PAA CONSOLIDADO'!K3968)</f>
        <v>--</v>
      </c>
      <c r="D3965" s="217" t="e">
        <f>+VLOOKUP('PAA CONSOLIDADO'!L3968,LISTAS!$D$4:$E$15,2,0)</f>
        <v>#N/A</v>
      </c>
      <c r="E3965" s="217" t="e">
        <f>+VLOOKUP('PAA CONSOLIDADO'!M3968,LISTAS!$D$4:$E$15,2,0)</f>
        <v>#N/A</v>
      </c>
      <c r="F3965" s="217">
        <f>+'PAA CONSOLIDADO'!O3968</f>
        <v>0</v>
      </c>
      <c r="G3965" s="217">
        <f t="shared" si="183"/>
        <v>1</v>
      </c>
      <c r="H3965" s="217" t="e">
        <f>+VLOOKUP('PAA CONSOLIDADO'!P3968,LISTAS!$B$4:$C$17,2,0)</f>
        <v>#N/A</v>
      </c>
      <c r="I3965" s="217" t="e">
        <f>+VLOOKUP('PAA CONSOLIDADO'!Q3968,LISTAS!$B$22:$C$25,2,0)</f>
        <v>#N/A</v>
      </c>
      <c r="J3965" s="219">
        <f>'PAA CONSOLIDADO'!R3968</f>
        <v>0</v>
      </c>
      <c r="K3965" s="219">
        <f>+'PAA CONSOLIDADO'!S3968</f>
        <v>0</v>
      </c>
      <c r="L3965" s="217" t="e">
        <f>+VLOOKUP('PAA CONSOLIDADO'!T3968,LISTAS!$B$29:$C$31,2,0)</f>
        <v>#N/A</v>
      </c>
      <c r="M3965" s="217" t="e">
        <f>+VLOOKUP('PAA CONSOLIDADO'!U3968,LISTAS!$B$36:$C$39,2,0)</f>
        <v>#N/A</v>
      </c>
      <c r="N3965" s="217" t="str">
        <f t="shared" si="184"/>
        <v>Unidad de Contratación (1)</v>
      </c>
      <c r="O3965" s="217" t="str">
        <f t="shared" si="185"/>
        <v>CO-DC-11001</v>
      </c>
      <c r="P3965" s="217">
        <f>+'PAA CONSOLIDADO'!V3968</f>
        <v>0</v>
      </c>
      <c r="Q3965" s="217">
        <f>+'PAA CONSOLIDADO'!X3968</f>
        <v>0</v>
      </c>
      <c r="R3965" s="217">
        <f>+'PAA CONSOLIDADO'!Y3968</f>
        <v>0</v>
      </c>
    </row>
    <row r="3966" spans="1:18" s="217" customFormat="1" x14ac:dyDescent="0.25">
      <c r="A3966" s="211">
        <f>+'PAA CONSOLIDADO'!C3969</f>
        <v>0</v>
      </c>
      <c r="B3966" s="211">
        <f>+'PAA CONSOLIDADO'!I3969</f>
        <v>0</v>
      </c>
      <c r="C3966" s="217" t="str">
        <f>+CONCATENATE('PAA CONSOLIDADO'!A3969,"-",'PAA CONSOLIDADO'!D3969,"-",'PAA CONSOLIDADO'!K3969)</f>
        <v>--</v>
      </c>
      <c r="D3966" s="217" t="e">
        <f>+VLOOKUP('PAA CONSOLIDADO'!L3969,LISTAS!$D$4:$E$15,2,0)</f>
        <v>#N/A</v>
      </c>
      <c r="E3966" s="217" t="e">
        <f>+VLOOKUP('PAA CONSOLIDADO'!M3969,LISTAS!$D$4:$E$15,2,0)</f>
        <v>#N/A</v>
      </c>
      <c r="F3966" s="217">
        <f>+'PAA CONSOLIDADO'!O3969</f>
        <v>0</v>
      </c>
      <c r="G3966" s="217">
        <f t="shared" si="183"/>
        <v>1</v>
      </c>
      <c r="H3966" s="217" t="e">
        <f>+VLOOKUP('PAA CONSOLIDADO'!P3969,LISTAS!$B$4:$C$17,2,0)</f>
        <v>#N/A</v>
      </c>
      <c r="I3966" s="217" t="e">
        <f>+VLOOKUP('PAA CONSOLIDADO'!Q3969,LISTAS!$B$22:$C$25,2,0)</f>
        <v>#N/A</v>
      </c>
      <c r="J3966" s="219">
        <f>'PAA CONSOLIDADO'!R3969</f>
        <v>0</v>
      </c>
      <c r="K3966" s="219">
        <f>+'PAA CONSOLIDADO'!S3969</f>
        <v>0</v>
      </c>
      <c r="L3966" s="217" t="e">
        <f>+VLOOKUP('PAA CONSOLIDADO'!T3969,LISTAS!$B$29:$C$31,2,0)</f>
        <v>#N/A</v>
      </c>
      <c r="M3966" s="217" t="e">
        <f>+VLOOKUP('PAA CONSOLIDADO'!U3969,LISTAS!$B$36:$C$39,2,0)</f>
        <v>#N/A</v>
      </c>
      <c r="N3966" s="217" t="str">
        <f t="shared" si="184"/>
        <v>Unidad de Contratación (1)</v>
      </c>
      <c r="O3966" s="217" t="str">
        <f t="shared" si="185"/>
        <v>CO-DC-11001</v>
      </c>
      <c r="P3966" s="217">
        <f>+'PAA CONSOLIDADO'!V3969</f>
        <v>0</v>
      </c>
      <c r="Q3966" s="217">
        <f>+'PAA CONSOLIDADO'!X3969</f>
        <v>0</v>
      </c>
      <c r="R3966" s="217">
        <f>+'PAA CONSOLIDADO'!Y3969</f>
        <v>0</v>
      </c>
    </row>
    <row r="3967" spans="1:18" s="217" customFormat="1" x14ac:dyDescent="0.25">
      <c r="A3967" s="211">
        <f>+'PAA CONSOLIDADO'!C3970</f>
        <v>0</v>
      </c>
      <c r="B3967" s="211">
        <f>+'PAA CONSOLIDADO'!I3970</f>
        <v>0</v>
      </c>
      <c r="C3967" s="217" t="str">
        <f>+CONCATENATE('PAA CONSOLIDADO'!A3970,"-",'PAA CONSOLIDADO'!D3970,"-",'PAA CONSOLIDADO'!K3970)</f>
        <v>--</v>
      </c>
      <c r="D3967" s="217" t="e">
        <f>+VLOOKUP('PAA CONSOLIDADO'!L3970,LISTAS!$D$4:$E$15,2,0)</f>
        <v>#N/A</v>
      </c>
      <c r="E3967" s="217" t="e">
        <f>+VLOOKUP('PAA CONSOLIDADO'!M3970,LISTAS!$D$4:$E$15,2,0)</f>
        <v>#N/A</v>
      </c>
      <c r="F3967" s="217">
        <f>+'PAA CONSOLIDADO'!O3970</f>
        <v>0</v>
      </c>
      <c r="G3967" s="217">
        <f t="shared" si="183"/>
        <v>1</v>
      </c>
      <c r="H3967" s="217" t="e">
        <f>+VLOOKUP('PAA CONSOLIDADO'!P3970,LISTAS!$B$4:$C$17,2,0)</f>
        <v>#N/A</v>
      </c>
      <c r="I3967" s="217" t="e">
        <f>+VLOOKUP('PAA CONSOLIDADO'!Q3970,LISTAS!$B$22:$C$25,2,0)</f>
        <v>#N/A</v>
      </c>
      <c r="J3967" s="219">
        <f>'PAA CONSOLIDADO'!R3970</f>
        <v>0</v>
      </c>
      <c r="K3967" s="219">
        <f>+'PAA CONSOLIDADO'!S3970</f>
        <v>0</v>
      </c>
      <c r="L3967" s="217" t="e">
        <f>+VLOOKUP('PAA CONSOLIDADO'!T3970,LISTAS!$B$29:$C$31,2,0)</f>
        <v>#N/A</v>
      </c>
      <c r="M3967" s="217" t="e">
        <f>+VLOOKUP('PAA CONSOLIDADO'!U3970,LISTAS!$B$36:$C$39,2,0)</f>
        <v>#N/A</v>
      </c>
      <c r="N3967" s="217" t="str">
        <f t="shared" si="184"/>
        <v>Unidad de Contratación (1)</v>
      </c>
      <c r="O3967" s="217" t="str">
        <f t="shared" si="185"/>
        <v>CO-DC-11001</v>
      </c>
      <c r="P3967" s="217">
        <f>+'PAA CONSOLIDADO'!V3970</f>
        <v>0</v>
      </c>
      <c r="Q3967" s="217">
        <f>+'PAA CONSOLIDADO'!X3970</f>
        <v>0</v>
      </c>
      <c r="R3967" s="217">
        <f>+'PAA CONSOLIDADO'!Y3970</f>
        <v>0</v>
      </c>
    </row>
    <row r="3968" spans="1:18" s="217" customFormat="1" x14ac:dyDescent="0.25">
      <c r="A3968" s="211">
        <f>+'PAA CONSOLIDADO'!C3971</f>
        <v>0</v>
      </c>
      <c r="B3968" s="211">
        <f>+'PAA CONSOLIDADO'!I3971</f>
        <v>0</v>
      </c>
      <c r="C3968" s="217" t="str">
        <f>+CONCATENATE('PAA CONSOLIDADO'!A3971,"-",'PAA CONSOLIDADO'!D3971,"-",'PAA CONSOLIDADO'!K3971)</f>
        <v>--</v>
      </c>
      <c r="D3968" s="217" t="e">
        <f>+VLOOKUP('PAA CONSOLIDADO'!L3971,LISTAS!$D$4:$E$15,2,0)</f>
        <v>#N/A</v>
      </c>
      <c r="E3968" s="217" t="e">
        <f>+VLOOKUP('PAA CONSOLIDADO'!M3971,LISTAS!$D$4:$E$15,2,0)</f>
        <v>#N/A</v>
      </c>
      <c r="F3968" s="217">
        <f>+'PAA CONSOLIDADO'!O3971</f>
        <v>0</v>
      </c>
      <c r="G3968" s="217">
        <f t="shared" si="183"/>
        <v>1</v>
      </c>
      <c r="H3968" s="217" t="e">
        <f>+VLOOKUP('PAA CONSOLIDADO'!P3971,LISTAS!$B$4:$C$17,2,0)</f>
        <v>#N/A</v>
      </c>
      <c r="I3968" s="217" t="e">
        <f>+VLOOKUP('PAA CONSOLIDADO'!Q3971,LISTAS!$B$22:$C$25,2,0)</f>
        <v>#N/A</v>
      </c>
      <c r="J3968" s="219">
        <f>'PAA CONSOLIDADO'!R3971</f>
        <v>0</v>
      </c>
      <c r="K3968" s="219">
        <f>+'PAA CONSOLIDADO'!S3971</f>
        <v>0</v>
      </c>
      <c r="L3968" s="217" t="e">
        <f>+VLOOKUP('PAA CONSOLIDADO'!T3971,LISTAS!$B$29:$C$31,2,0)</f>
        <v>#N/A</v>
      </c>
      <c r="M3968" s="217" t="e">
        <f>+VLOOKUP('PAA CONSOLIDADO'!U3971,LISTAS!$B$36:$C$39,2,0)</f>
        <v>#N/A</v>
      </c>
      <c r="N3968" s="217" t="str">
        <f t="shared" si="184"/>
        <v>Unidad de Contratación (1)</v>
      </c>
      <c r="O3968" s="217" t="str">
        <f t="shared" si="185"/>
        <v>CO-DC-11001</v>
      </c>
      <c r="P3968" s="217">
        <f>+'PAA CONSOLIDADO'!V3971</f>
        <v>0</v>
      </c>
      <c r="Q3968" s="217">
        <f>+'PAA CONSOLIDADO'!X3971</f>
        <v>0</v>
      </c>
      <c r="R3968" s="217">
        <f>+'PAA CONSOLIDADO'!Y3971</f>
        <v>0</v>
      </c>
    </row>
    <row r="3969" spans="1:18" s="217" customFormat="1" x14ac:dyDescent="0.25">
      <c r="A3969" s="211">
        <f>+'PAA CONSOLIDADO'!C3972</f>
        <v>0</v>
      </c>
      <c r="B3969" s="211">
        <f>+'PAA CONSOLIDADO'!I3972</f>
        <v>0</v>
      </c>
      <c r="C3969" s="217" t="str">
        <f>+CONCATENATE('PAA CONSOLIDADO'!A3972,"-",'PAA CONSOLIDADO'!D3972,"-",'PAA CONSOLIDADO'!K3972)</f>
        <v>--</v>
      </c>
      <c r="D3969" s="217" t="e">
        <f>+VLOOKUP('PAA CONSOLIDADO'!L3972,LISTAS!$D$4:$E$15,2,0)</f>
        <v>#N/A</v>
      </c>
      <c r="E3969" s="217" t="e">
        <f>+VLOOKUP('PAA CONSOLIDADO'!M3972,LISTAS!$D$4:$E$15,2,0)</f>
        <v>#N/A</v>
      </c>
      <c r="F3969" s="217">
        <f>+'PAA CONSOLIDADO'!O3972</f>
        <v>0</v>
      </c>
      <c r="G3969" s="217">
        <f t="shared" si="183"/>
        <v>1</v>
      </c>
      <c r="H3969" s="217" t="e">
        <f>+VLOOKUP('PAA CONSOLIDADO'!P3972,LISTAS!$B$4:$C$17,2,0)</f>
        <v>#N/A</v>
      </c>
      <c r="I3969" s="217" t="e">
        <f>+VLOOKUP('PAA CONSOLIDADO'!Q3972,LISTAS!$B$22:$C$25,2,0)</f>
        <v>#N/A</v>
      </c>
      <c r="J3969" s="219">
        <f>'PAA CONSOLIDADO'!R3972</f>
        <v>0</v>
      </c>
      <c r="K3969" s="219">
        <f>+'PAA CONSOLIDADO'!S3972</f>
        <v>0</v>
      </c>
      <c r="L3969" s="217" t="e">
        <f>+VLOOKUP('PAA CONSOLIDADO'!T3972,LISTAS!$B$29:$C$31,2,0)</f>
        <v>#N/A</v>
      </c>
      <c r="M3969" s="217" t="e">
        <f>+VLOOKUP('PAA CONSOLIDADO'!U3972,LISTAS!$B$36:$C$39,2,0)</f>
        <v>#N/A</v>
      </c>
      <c r="N3969" s="217" t="str">
        <f t="shared" si="184"/>
        <v>Unidad de Contratación (1)</v>
      </c>
      <c r="O3969" s="217" t="str">
        <f t="shared" si="185"/>
        <v>CO-DC-11001</v>
      </c>
      <c r="P3969" s="217">
        <f>+'PAA CONSOLIDADO'!V3972</f>
        <v>0</v>
      </c>
      <c r="Q3969" s="217">
        <f>+'PAA CONSOLIDADO'!X3972</f>
        <v>0</v>
      </c>
      <c r="R3969" s="217">
        <f>+'PAA CONSOLIDADO'!Y3972</f>
        <v>0</v>
      </c>
    </row>
    <row r="3970" spans="1:18" s="217" customFormat="1" x14ac:dyDescent="0.25">
      <c r="A3970" s="211">
        <f>+'PAA CONSOLIDADO'!C3973</f>
        <v>0</v>
      </c>
      <c r="B3970" s="211">
        <f>+'PAA CONSOLIDADO'!I3973</f>
        <v>0</v>
      </c>
      <c r="C3970" s="217" t="str">
        <f>+CONCATENATE('PAA CONSOLIDADO'!A3973,"-",'PAA CONSOLIDADO'!D3973,"-",'PAA CONSOLIDADO'!K3973)</f>
        <v>--</v>
      </c>
      <c r="D3970" s="217" t="e">
        <f>+VLOOKUP('PAA CONSOLIDADO'!L3973,LISTAS!$D$4:$E$15,2,0)</f>
        <v>#N/A</v>
      </c>
      <c r="E3970" s="217" t="e">
        <f>+VLOOKUP('PAA CONSOLIDADO'!M3973,LISTAS!$D$4:$E$15,2,0)</f>
        <v>#N/A</v>
      </c>
      <c r="F3970" s="217">
        <f>+'PAA CONSOLIDADO'!O3973</f>
        <v>0</v>
      </c>
      <c r="G3970" s="217">
        <f t="shared" si="183"/>
        <v>1</v>
      </c>
      <c r="H3970" s="217" t="e">
        <f>+VLOOKUP('PAA CONSOLIDADO'!P3973,LISTAS!$B$4:$C$17,2,0)</f>
        <v>#N/A</v>
      </c>
      <c r="I3970" s="217" t="e">
        <f>+VLOOKUP('PAA CONSOLIDADO'!Q3973,LISTAS!$B$22:$C$25,2,0)</f>
        <v>#N/A</v>
      </c>
      <c r="J3970" s="219">
        <f>'PAA CONSOLIDADO'!R3973</f>
        <v>0</v>
      </c>
      <c r="K3970" s="219">
        <f>+'PAA CONSOLIDADO'!S3973</f>
        <v>0</v>
      </c>
      <c r="L3970" s="217" t="e">
        <f>+VLOOKUP('PAA CONSOLIDADO'!T3973,LISTAS!$B$29:$C$31,2,0)</f>
        <v>#N/A</v>
      </c>
      <c r="M3970" s="217" t="e">
        <f>+VLOOKUP('PAA CONSOLIDADO'!U3973,LISTAS!$B$36:$C$39,2,0)</f>
        <v>#N/A</v>
      </c>
      <c r="N3970" s="217" t="str">
        <f t="shared" si="184"/>
        <v>Unidad de Contratación (1)</v>
      </c>
      <c r="O3970" s="217" t="str">
        <f t="shared" si="185"/>
        <v>CO-DC-11001</v>
      </c>
      <c r="P3970" s="217">
        <f>+'PAA CONSOLIDADO'!V3973</f>
        <v>0</v>
      </c>
      <c r="Q3970" s="217">
        <f>+'PAA CONSOLIDADO'!X3973</f>
        <v>0</v>
      </c>
      <c r="R3970" s="217">
        <f>+'PAA CONSOLIDADO'!Y3973</f>
        <v>0</v>
      </c>
    </row>
    <row r="3971" spans="1:18" s="217" customFormat="1" x14ac:dyDescent="0.25">
      <c r="A3971" s="211">
        <f>+'PAA CONSOLIDADO'!C3974</f>
        <v>0</v>
      </c>
      <c r="B3971" s="211">
        <f>+'PAA CONSOLIDADO'!I3974</f>
        <v>0</v>
      </c>
      <c r="C3971" s="217" t="str">
        <f>+CONCATENATE('PAA CONSOLIDADO'!A3974,"-",'PAA CONSOLIDADO'!D3974,"-",'PAA CONSOLIDADO'!K3974)</f>
        <v>--</v>
      </c>
      <c r="D3971" s="217" t="e">
        <f>+VLOOKUP('PAA CONSOLIDADO'!L3974,LISTAS!$D$4:$E$15,2,0)</f>
        <v>#N/A</v>
      </c>
      <c r="E3971" s="217" t="e">
        <f>+VLOOKUP('PAA CONSOLIDADO'!M3974,LISTAS!$D$4:$E$15,2,0)</f>
        <v>#N/A</v>
      </c>
      <c r="F3971" s="217">
        <f>+'PAA CONSOLIDADO'!O3974</f>
        <v>0</v>
      </c>
      <c r="G3971" s="217">
        <f t="shared" si="183"/>
        <v>1</v>
      </c>
      <c r="H3971" s="217" t="e">
        <f>+VLOOKUP('PAA CONSOLIDADO'!P3974,LISTAS!$B$4:$C$17,2,0)</f>
        <v>#N/A</v>
      </c>
      <c r="I3971" s="217" t="e">
        <f>+VLOOKUP('PAA CONSOLIDADO'!Q3974,LISTAS!$B$22:$C$25,2,0)</f>
        <v>#N/A</v>
      </c>
      <c r="J3971" s="219">
        <f>'PAA CONSOLIDADO'!R3974</f>
        <v>0</v>
      </c>
      <c r="K3971" s="219">
        <f>+'PAA CONSOLIDADO'!S3974</f>
        <v>0</v>
      </c>
      <c r="L3971" s="217" t="e">
        <f>+VLOOKUP('PAA CONSOLIDADO'!T3974,LISTAS!$B$29:$C$31,2,0)</f>
        <v>#N/A</v>
      </c>
      <c r="M3971" s="217" t="e">
        <f>+VLOOKUP('PAA CONSOLIDADO'!U3974,LISTAS!$B$36:$C$39,2,0)</f>
        <v>#N/A</v>
      </c>
      <c r="N3971" s="217" t="str">
        <f t="shared" si="184"/>
        <v>Unidad de Contratación (1)</v>
      </c>
      <c r="O3971" s="217" t="str">
        <f t="shared" si="185"/>
        <v>CO-DC-11001</v>
      </c>
      <c r="P3971" s="217">
        <f>+'PAA CONSOLIDADO'!V3974</f>
        <v>0</v>
      </c>
      <c r="Q3971" s="217">
        <f>+'PAA CONSOLIDADO'!X3974</f>
        <v>0</v>
      </c>
      <c r="R3971" s="217">
        <f>+'PAA CONSOLIDADO'!Y3974</f>
        <v>0</v>
      </c>
    </row>
    <row r="3972" spans="1:18" s="217" customFormat="1" x14ac:dyDescent="0.25">
      <c r="A3972" s="211">
        <f>+'PAA CONSOLIDADO'!C3975</f>
        <v>0</v>
      </c>
      <c r="B3972" s="211">
        <f>+'PAA CONSOLIDADO'!I3975</f>
        <v>0</v>
      </c>
      <c r="C3972" s="217" t="str">
        <f>+CONCATENATE('PAA CONSOLIDADO'!A3975,"-",'PAA CONSOLIDADO'!D3975,"-",'PAA CONSOLIDADO'!K3975)</f>
        <v>--</v>
      </c>
      <c r="D3972" s="217" t="e">
        <f>+VLOOKUP('PAA CONSOLIDADO'!L3975,LISTAS!$D$4:$E$15,2,0)</f>
        <v>#N/A</v>
      </c>
      <c r="E3972" s="217" t="e">
        <f>+VLOOKUP('PAA CONSOLIDADO'!M3975,LISTAS!$D$4:$E$15,2,0)</f>
        <v>#N/A</v>
      </c>
      <c r="F3972" s="217">
        <f>+'PAA CONSOLIDADO'!O3975</f>
        <v>0</v>
      </c>
      <c r="G3972" s="217">
        <f t="shared" si="183"/>
        <v>1</v>
      </c>
      <c r="H3972" s="217" t="e">
        <f>+VLOOKUP('PAA CONSOLIDADO'!P3975,LISTAS!$B$4:$C$17,2,0)</f>
        <v>#N/A</v>
      </c>
      <c r="I3972" s="217" t="e">
        <f>+VLOOKUP('PAA CONSOLIDADO'!Q3975,LISTAS!$B$22:$C$25,2,0)</f>
        <v>#N/A</v>
      </c>
      <c r="J3972" s="219">
        <f>'PAA CONSOLIDADO'!R3975</f>
        <v>0</v>
      </c>
      <c r="K3972" s="219">
        <f>+'PAA CONSOLIDADO'!S3975</f>
        <v>0</v>
      </c>
      <c r="L3972" s="217" t="e">
        <f>+VLOOKUP('PAA CONSOLIDADO'!T3975,LISTAS!$B$29:$C$31,2,0)</f>
        <v>#N/A</v>
      </c>
      <c r="M3972" s="217" t="e">
        <f>+VLOOKUP('PAA CONSOLIDADO'!U3975,LISTAS!$B$36:$C$39,2,0)</f>
        <v>#N/A</v>
      </c>
      <c r="N3972" s="217" t="str">
        <f t="shared" si="184"/>
        <v>Unidad de Contratación (1)</v>
      </c>
      <c r="O3972" s="217" t="str">
        <f t="shared" si="185"/>
        <v>CO-DC-11001</v>
      </c>
      <c r="P3972" s="217">
        <f>+'PAA CONSOLIDADO'!V3975</f>
        <v>0</v>
      </c>
      <c r="Q3972" s="217">
        <f>+'PAA CONSOLIDADO'!X3975</f>
        <v>0</v>
      </c>
      <c r="R3972" s="217">
        <f>+'PAA CONSOLIDADO'!Y3975</f>
        <v>0</v>
      </c>
    </row>
    <row r="3973" spans="1:18" s="217" customFormat="1" x14ac:dyDescent="0.25">
      <c r="A3973" s="211">
        <f>+'PAA CONSOLIDADO'!C3976</f>
        <v>0</v>
      </c>
      <c r="B3973" s="211">
        <f>+'PAA CONSOLIDADO'!I3976</f>
        <v>0</v>
      </c>
      <c r="C3973" s="217" t="str">
        <f>+CONCATENATE('PAA CONSOLIDADO'!A3976,"-",'PAA CONSOLIDADO'!D3976,"-",'PAA CONSOLIDADO'!K3976)</f>
        <v>--</v>
      </c>
      <c r="D3973" s="217" t="e">
        <f>+VLOOKUP('PAA CONSOLIDADO'!L3976,LISTAS!$D$4:$E$15,2,0)</f>
        <v>#N/A</v>
      </c>
      <c r="E3973" s="217" t="e">
        <f>+VLOOKUP('PAA CONSOLIDADO'!M3976,LISTAS!$D$4:$E$15,2,0)</f>
        <v>#N/A</v>
      </c>
      <c r="F3973" s="217">
        <f>+'PAA CONSOLIDADO'!O3976</f>
        <v>0</v>
      </c>
      <c r="G3973" s="217">
        <f t="shared" ref="G3973:G4002" si="186">+IF(ISBLANK(B3973),"",1)</f>
        <v>1</v>
      </c>
      <c r="H3973" s="217" t="e">
        <f>+VLOOKUP('PAA CONSOLIDADO'!P3976,LISTAS!$B$4:$C$17,2,0)</f>
        <v>#N/A</v>
      </c>
      <c r="I3973" s="217" t="e">
        <f>+VLOOKUP('PAA CONSOLIDADO'!Q3976,LISTAS!$B$22:$C$25,2,0)</f>
        <v>#N/A</v>
      </c>
      <c r="J3973" s="219">
        <f>'PAA CONSOLIDADO'!R3976</f>
        <v>0</v>
      </c>
      <c r="K3973" s="219">
        <f>+'PAA CONSOLIDADO'!S3976</f>
        <v>0</v>
      </c>
      <c r="L3973" s="217" t="e">
        <f>+VLOOKUP('PAA CONSOLIDADO'!T3976,LISTAS!$B$29:$C$31,2,0)</f>
        <v>#N/A</v>
      </c>
      <c r="M3973" s="217" t="e">
        <f>+VLOOKUP('PAA CONSOLIDADO'!U3976,LISTAS!$B$36:$C$39,2,0)</f>
        <v>#N/A</v>
      </c>
      <c r="N3973" s="217" t="str">
        <f t="shared" ref="N3973:N4002" si="187">+IF(ISBLANK(B3973),"","Unidad de Contratación (1)")</f>
        <v>Unidad de Contratación (1)</v>
      </c>
      <c r="O3973" s="217" t="str">
        <f t="shared" ref="O3973:O4002" si="188">+IF(ISBLANK(B3973),"","CO-DC-11001")</f>
        <v>CO-DC-11001</v>
      </c>
      <c r="P3973" s="217">
        <f>+'PAA CONSOLIDADO'!V3976</f>
        <v>0</v>
      </c>
      <c r="Q3973" s="217">
        <f>+'PAA CONSOLIDADO'!X3976</f>
        <v>0</v>
      </c>
      <c r="R3973" s="217">
        <f>+'PAA CONSOLIDADO'!Y3976</f>
        <v>0</v>
      </c>
    </row>
    <row r="3974" spans="1:18" s="217" customFormat="1" x14ac:dyDescent="0.25">
      <c r="A3974" s="211">
        <f>+'PAA CONSOLIDADO'!C3977</f>
        <v>0</v>
      </c>
      <c r="B3974" s="211">
        <f>+'PAA CONSOLIDADO'!I3977</f>
        <v>0</v>
      </c>
      <c r="C3974" s="217" t="str">
        <f>+CONCATENATE('PAA CONSOLIDADO'!A3977,"-",'PAA CONSOLIDADO'!D3977,"-",'PAA CONSOLIDADO'!K3977)</f>
        <v>--</v>
      </c>
      <c r="D3974" s="217" t="e">
        <f>+VLOOKUP('PAA CONSOLIDADO'!L3977,LISTAS!$D$4:$E$15,2,0)</f>
        <v>#N/A</v>
      </c>
      <c r="E3974" s="217" t="e">
        <f>+VLOOKUP('PAA CONSOLIDADO'!M3977,LISTAS!$D$4:$E$15,2,0)</f>
        <v>#N/A</v>
      </c>
      <c r="F3974" s="217">
        <f>+'PAA CONSOLIDADO'!O3977</f>
        <v>0</v>
      </c>
      <c r="G3974" s="217">
        <f t="shared" si="186"/>
        <v>1</v>
      </c>
      <c r="H3974" s="217" t="e">
        <f>+VLOOKUP('PAA CONSOLIDADO'!P3977,LISTAS!$B$4:$C$17,2,0)</f>
        <v>#N/A</v>
      </c>
      <c r="I3974" s="217" t="e">
        <f>+VLOOKUP('PAA CONSOLIDADO'!Q3977,LISTAS!$B$22:$C$25,2,0)</f>
        <v>#N/A</v>
      </c>
      <c r="J3974" s="219">
        <f>'PAA CONSOLIDADO'!R3977</f>
        <v>0</v>
      </c>
      <c r="K3974" s="219">
        <f>+'PAA CONSOLIDADO'!S3977</f>
        <v>0</v>
      </c>
      <c r="L3974" s="217" t="e">
        <f>+VLOOKUP('PAA CONSOLIDADO'!T3977,LISTAS!$B$29:$C$31,2,0)</f>
        <v>#N/A</v>
      </c>
      <c r="M3974" s="217" t="e">
        <f>+VLOOKUP('PAA CONSOLIDADO'!U3977,LISTAS!$B$36:$C$39,2,0)</f>
        <v>#N/A</v>
      </c>
      <c r="N3974" s="217" t="str">
        <f t="shared" si="187"/>
        <v>Unidad de Contratación (1)</v>
      </c>
      <c r="O3974" s="217" t="str">
        <f t="shared" si="188"/>
        <v>CO-DC-11001</v>
      </c>
      <c r="P3974" s="217">
        <f>+'PAA CONSOLIDADO'!V3977</f>
        <v>0</v>
      </c>
      <c r="Q3974" s="217">
        <f>+'PAA CONSOLIDADO'!X3977</f>
        <v>0</v>
      </c>
      <c r="R3974" s="217">
        <f>+'PAA CONSOLIDADO'!Y3977</f>
        <v>0</v>
      </c>
    </row>
    <row r="3975" spans="1:18" s="217" customFormat="1" x14ac:dyDescent="0.25">
      <c r="A3975" s="211">
        <f>+'PAA CONSOLIDADO'!C3978</f>
        <v>0</v>
      </c>
      <c r="B3975" s="211">
        <f>+'PAA CONSOLIDADO'!I3978</f>
        <v>0</v>
      </c>
      <c r="C3975" s="217" t="str">
        <f>+CONCATENATE('PAA CONSOLIDADO'!A3978,"-",'PAA CONSOLIDADO'!D3978,"-",'PAA CONSOLIDADO'!K3978)</f>
        <v>--</v>
      </c>
      <c r="D3975" s="217" t="e">
        <f>+VLOOKUP('PAA CONSOLIDADO'!L3978,LISTAS!$D$4:$E$15,2,0)</f>
        <v>#N/A</v>
      </c>
      <c r="E3975" s="217" t="e">
        <f>+VLOOKUP('PAA CONSOLIDADO'!M3978,LISTAS!$D$4:$E$15,2,0)</f>
        <v>#N/A</v>
      </c>
      <c r="F3975" s="217">
        <f>+'PAA CONSOLIDADO'!O3978</f>
        <v>0</v>
      </c>
      <c r="G3975" s="217">
        <f t="shared" si="186"/>
        <v>1</v>
      </c>
      <c r="H3975" s="217" t="e">
        <f>+VLOOKUP('PAA CONSOLIDADO'!P3978,LISTAS!$B$4:$C$17,2,0)</f>
        <v>#N/A</v>
      </c>
      <c r="I3975" s="217" t="e">
        <f>+VLOOKUP('PAA CONSOLIDADO'!Q3978,LISTAS!$B$22:$C$25,2,0)</f>
        <v>#N/A</v>
      </c>
      <c r="J3975" s="219">
        <f>'PAA CONSOLIDADO'!R3978</f>
        <v>0</v>
      </c>
      <c r="K3975" s="219">
        <f>+'PAA CONSOLIDADO'!S3978</f>
        <v>0</v>
      </c>
      <c r="L3975" s="217" t="e">
        <f>+VLOOKUP('PAA CONSOLIDADO'!T3978,LISTAS!$B$29:$C$31,2,0)</f>
        <v>#N/A</v>
      </c>
      <c r="M3975" s="217" t="e">
        <f>+VLOOKUP('PAA CONSOLIDADO'!U3978,LISTAS!$B$36:$C$39,2,0)</f>
        <v>#N/A</v>
      </c>
      <c r="N3975" s="217" t="str">
        <f t="shared" si="187"/>
        <v>Unidad de Contratación (1)</v>
      </c>
      <c r="O3975" s="217" t="str">
        <f t="shared" si="188"/>
        <v>CO-DC-11001</v>
      </c>
      <c r="P3975" s="217">
        <f>+'PAA CONSOLIDADO'!V3978</f>
        <v>0</v>
      </c>
      <c r="Q3975" s="217">
        <f>+'PAA CONSOLIDADO'!X3978</f>
        <v>0</v>
      </c>
      <c r="R3975" s="217">
        <f>+'PAA CONSOLIDADO'!Y3978</f>
        <v>0</v>
      </c>
    </row>
    <row r="3976" spans="1:18" s="217" customFormat="1" x14ac:dyDescent="0.25">
      <c r="A3976" s="211">
        <f>+'PAA CONSOLIDADO'!C3979</f>
        <v>0</v>
      </c>
      <c r="B3976" s="211">
        <f>+'PAA CONSOLIDADO'!I3979</f>
        <v>0</v>
      </c>
      <c r="C3976" s="217" t="str">
        <f>+CONCATENATE('PAA CONSOLIDADO'!A3979,"-",'PAA CONSOLIDADO'!D3979,"-",'PAA CONSOLIDADO'!K3979)</f>
        <v>--</v>
      </c>
      <c r="D3976" s="217" t="e">
        <f>+VLOOKUP('PAA CONSOLIDADO'!L3979,LISTAS!$D$4:$E$15,2,0)</f>
        <v>#N/A</v>
      </c>
      <c r="E3976" s="217" t="e">
        <f>+VLOOKUP('PAA CONSOLIDADO'!M3979,LISTAS!$D$4:$E$15,2,0)</f>
        <v>#N/A</v>
      </c>
      <c r="F3976" s="217">
        <f>+'PAA CONSOLIDADO'!O3979</f>
        <v>0</v>
      </c>
      <c r="G3976" s="217">
        <f t="shared" si="186"/>
        <v>1</v>
      </c>
      <c r="H3976" s="217" t="e">
        <f>+VLOOKUP('PAA CONSOLIDADO'!P3979,LISTAS!$B$4:$C$17,2,0)</f>
        <v>#N/A</v>
      </c>
      <c r="I3976" s="217" t="e">
        <f>+VLOOKUP('PAA CONSOLIDADO'!Q3979,LISTAS!$B$22:$C$25,2,0)</f>
        <v>#N/A</v>
      </c>
      <c r="J3976" s="219">
        <f>'PAA CONSOLIDADO'!R3979</f>
        <v>0</v>
      </c>
      <c r="K3976" s="219">
        <f>+'PAA CONSOLIDADO'!S3979</f>
        <v>0</v>
      </c>
      <c r="L3976" s="217" t="e">
        <f>+VLOOKUP('PAA CONSOLIDADO'!T3979,LISTAS!$B$29:$C$31,2,0)</f>
        <v>#N/A</v>
      </c>
      <c r="M3976" s="217" t="e">
        <f>+VLOOKUP('PAA CONSOLIDADO'!U3979,LISTAS!$B$36:$C$39,2,0)</f>
        <v>#N/A</v>
      </c>
      <c r="N3976" s="217" t="str">
        <f t="shared" si="187"/>
        <v>Unidad de Contratación (1)</v>
      </c>
      <c r="O3976" s="217" t="str">
        <f t="shared" si="188"/>
        <v>CO-DC-11001</v>
      </c>
      <c r="P3976" s="217">
        <f>+'PAA CONSOLIDADO'!V3979</f>
        <v>0</v>
      </c>
      <c r="Q3976" s="217">
        <f>+'PAA CONSOLIDADO'!X3979</f>
        <v>0</v>
      </c>
      <c r="R3976" s="217">
        <f>+'PAA CONSOLIDADO'!Y3979</f>
        <v>0</v>
      </c>
    </row>
    <row r="3977" spans="1:18" s="217" customFormat="1" x14ac:dyDescent="0.25">
      <c r="A3977" s="211">
        <f>+'PAA CONSOLIDADO'!C3980</f>
        <v>0</v>
      </c>
      <c r="B3977" s="211">
        <f>+'PAA CONSOLIDADO'!I3980</f>
        <v>0</v>
      </c>
      <c r="C3977" s="217" t="str">
        <f>+CONCATENATE('PAA CONSOLIDADO'!A3980,"-",'PAA CONSOLIDADO'!D3980,"-",'PAA CONSOLIDADO'!K3980)</f>
        <v>--</v>
      </c>
      <c r="D3977" s="217" t="e">
        <f>+VLOOKUP('PAA CONSOLIDADO'!L3980,LISTAS!$D$4:$E$15,2,0)</f>
        <v>#N/A</v>
      </c>
      <c r="E3977" s="217" t="e">
        <f>+VLOOKUP('PAA CONSOLIDADO'!M3980,LISTAS!$D$4:$E$15,2,0)</f>
        <v>#N/A</v>
      </c>
      <c r="F3977" s="217">
        <f>+'PAA CONSOLIDADO'!O3980</f>
        <v>0</v>
      </c>
      <c r="G3977" s="217">
        <f t="shared" si="186"/>
        <v>1</v>
      </c>
      <c r="H3977" s="217" t="e">
        <f>+VLOOKUP('PAA CONSOLIDADO'!P3980,LISTAS!$B$4:$C$17,2,0)</f>
        <v>#N/A</v>
      </c>
      <c r="I3977" s="217" t="e">
        <f>+VLOOKUP('PAA CONSOLIDADO'!Q3980,LISTAS!$B$22:$C$25,2,0)</f>
        <v>#N/A</v>
      </c>
      <c r="J3977" s="219">
        <f>'PAA CONSOLIDADO'!R3980</f>
        <v>0</v>
      </c>
      <c r="K3977" s="219">
        <f>+'PAA CONSOLIDADO'!S3980</f>
        <v>0</v>
      </c>
      <c r="L3977" s="217" t="e">
        <f>+VLOOKUP('PAA CONSOLIDADO'!T3980,LISTAS!$B$29:$C$31,2,0)</f>
        <v>#N/A</v>
      </c>
      <c r="M3977" s="217" t="e">
        <f>+VLOOKUP('PAA CONSOLIDADO'!U3980,LISTAS!$B$36:$C$39,2,0)</f>
        <v>#N/A</v>
      </c>
      <c r="N3977" s="217" t="str">
        <f t="shared" si="187"/>
        <v>Unidad de Contratación (1)</v>
      </c>
      <c r="O3977" s="217" t="str">
        <f t="shared" si="188"/>
        <v>CO-DC-11001</v>
      </c>
      <c r="P3977" s="217">
        <f>+'PAA CONSOLIDADO'!V3980</f>
        <v>0</v>
      </c>
      <c r="Q3977" s="217">
        <f>+'PAA CONSOLIDADO'!X3980</f>
        <v>0</v>
      </c>
      <c r="R3977" s="217">
        <f>+'PAA CONSOLIDADO'!Y3980</f>
        <v>0</v>
      </c>
    </row>
    <row r="3978" spans="1:18" s="217" customFormat="1" x14ac:dyDescent="0.25">
      <c r="A3978" s="211">
        <f>+'PAA CONSOLIDADO'!C3981</f>
        <v>0</v>
      </c>
      <c r="B3978" s="211">
        <f>+'PAA CONSOLIDADO'!I3981</f>
        <v>0</v>
      </c>
      <c r="C3978" s="217" t="str">
        <f>+CONCATENATE('PAA CONSOLIDADO'!A3981,"-",'PAA CONSOLIDADO'!D3981,"-",'PAA CONSOLIDADO'!K3981)</f>
        <v>--</v>
      </c>
      <c r="D3978" s="217" t="e">
        <f>+VLOOKUP('PAA CONSOLIDADO'!L3981,LISTAS!$D$4:$E$15,2,0)</f>
        <v>#N/A</v>
      </c>
      <c r="E3978" s="217" t="e">
        <f>+VLOOKUP('PAA CONSOLIDADO'!M3981,LISTAS!$D$4:$E$15,2,0)</f>
        <v>#N/A</v>
      </c>
      <c r="F3978" s="217">
        <f>+'PAA CONSOLIDADO'!O3981</f>
        <v>0</v>
      </c>
      <c r="G3978" s="217">
        <f t="shared" si="186"/>
        <v>1</v>
      </c>
      <c r="H3978" s="217" t="e">
        <f>+VLOOKUP('PAA CONSOLIDADO'!P3981,LISTAS!$B$4:$C$17,2,0)</f>
        <v>#N/A</v>
      </c>
      <c r="I3978" s="217" t="e">
        <f>+VLOOKUP('PAA CONSOLIDADO'!Q3981,LISTAS!$B$22:$C$25,2,0)</f>
        <v>#N/A</v>
      </c>
      <c r="J3978" s="219">
        <f>'PAA CONSOLIDADO'!R3981</f>
        <v>0</v>
      </c>
      <c r="K3978" s="219">
        <f>+'PAA CONSOLIDADO'!S3981</f>
        <v>0</v>
      </c>
      <c r="L3978" s="217" t="e">
        <f>+VLOOKUP('PAA CONSOLIDADO'!T3981,LISTAS!$B$29:$C$31,2,0)</f>
        <v>#N/A</v>
      </c>
      <c r="M3978" s="217" t="e">
        <f>+VLOOKUP('PAA CONSOLIDADO'!U3981,LISTAS!$B$36:$C$39,2,0)</f>
        <v>#N/A</v>
      </c>
      <c r="N3978" s="217" t="str">
        <f t="shared" si="187"/>
        <v>Unidad de Contratación (1)</v>
      </c>
      <c r="O3978" s="217" t="str">
        <f t="shared" si="188"/>
        <v>CO-DC-11001</v>
      </c>
      <c r="P3978" s="217">
        <f>+'PAA CONSOLIDADO'!V3981</f>
        <v>0</v>
      </c>
      <c r="Q3978" s="217">
        <f>+'PAA CONSOLIDADO'!X3981</f>
        <v>0</v>
      </c>
      <c r="R3978" s="217">
        <f>+'PAA CONSOLIDADO'!Y3981</f>
        <v>0</v>
      </c>
    </row>
    <row r="3979" spans="1:18" s="217" customFormat="1" x14ac:dyDescent="0.25">
      <c r="A3979" s="211">
        <f>+'PAA CONSOLIDADO'!C3982</f>
        <v>0</v>
      </c>
      <c r="B3979" s="211">
        <f>+'PAA CONSOLIDADO'!I3982</f>
        <v>0</v>
      </c>
      <c r="C3979" s="217" t="str">
        <f>+CONCATENATE('PAA CONSOLIDADO'!A3982,"-",'PAA CONSOLIDADO'!D3982,"-",'PAA CONSOLIDADO'!K3982)</f>
        <v>--</v>
      </c>
      <c r="D3979" s="217" t="e">
        <f>+VLOOKUP('PAA CONSOLIDADO'!L3982,LISTAS!$D$4:$E$15,2,0)</f>
        <v>#N/A</v>
      </c>
      <c r="E3979" s="217" t="e">
        <f>+VLOOKUP('PAA CONSOLIDADO'!M3982,LISTAS!$D$4:$E$15,2,0)</f>
        <v>#N/A</v>
      </c>
      <c r="F3979" s="217">
        <f>+'PAA CONSOLIDADO'!O3982</f>
        <v>0</v>
      </c>
      <c r="G3979" s="217">
        <f t="shared" si="186"/>
        <v>1</v>
      </c>
      <c r="H3979" s="217" t="e">
        <f>+VLOOKUP('PAA CONSOLIDADO'!P3982,LISTAS!$B$4:$C$17,2,0)</f>
        <v>#N/A</v>
      </c>
      <c r="I3979" s="217" t="e">
        <f>+VLOOKUP('PAA CONSOLIDADO'!Q3982,LISTAS!$B$22:$C$25,2,0)</f>
        <v>#N/A</v>
      </c>
      <c r="J3979" s="219">
        <f>'PAA CONSOLIDADO'!R3982</f>
        <v>0</v>
      </c>
      <c r="K3979" s="219">
        <f>+'PAA CONSOLIDADO'!S3982</f>
        <v>0</v>
      </c>
      <c r="L3979" s="217" t="e">
        <f>+VLOOKUP('PAA CONSOLIDADO'!T3982,LISTAS!$B$29:$C$31,2,0)</f>
        <v>#N/A</v>
      </c>
      <c r="M3979" s="217" t="e">
        <f>+VLOOKUP('PAA CONSOLIDADO'!U3982,LISTAS!$B$36:$C$39,2,0)</f>
        <v>#N/A</v>
      </c>
      <c r="N3979" s="217" t="str">
        <f t="shared" si="187"/>
        <v>Unidad de Contratación (1)</v>
      </c>
      <c r="O3979" s="217" t="str">
        <f t="shared" si="188"/>
        <v>CO-DC-11001</v>
      </c>
      <c r="P3979" s="217">
        <f>+'PAA CONSOLIDADO'!V3982</f>
        <v>0</v>
      </c>
      <c r="Q3979" s="217">
        <f>+'PAA CONSOLIDADO'!X3982</f>
        <v>0</v>
      </c>
      <c r="R3979" s="217">
        <f>+'PAA CONSOLIDADO'!Y3982</f>
        <v>0</v>
      </c>
    </row>
    <row r="3980" spans="1:18" s="217" customFormat="1" x14ac:dyDescent="0.25">
      <c r="A3980" s="211">
        <f>+'PAA CONSOLIDADO'!C3983</f>
        <v>0</v>
      </c>
      <c r="B3980" s="211">
        <f>+'PAA CONSOLIDADO'!I3983</f>
        <v>0</v>
      </c>
      <c r="C3980" s="217" t="str">
        <f>+CONCATENATE('PAA CONSOLIDADO'!A3983,"-",'PAA CONSOLIDADO'!D3983,"-",'PAA CONSOLIDADO'!K3983)</f>
        <v>--</v>
      </c>
      <c r="D3980" s="217" t="e">
        <f>+VLOOKUP('PAA CONSOLIDADO'!L3983,LISTAS!$D$4:$E$15,2,0)</f>
        <v>#N/A</v>
      </c>
      <c r="E3980" s="217" t="e">
        <f>+VLOOKUP('PAA CONSOLIDADO'!M3983,LISTAS!$D$4:$E$15,2,0)</f>
        <v>#N/A</v>
      </c>
      <c r="F3980" s="217">
        <f>+'PAA CONSOLIDADO'!O3983</f>
        <v>0</v>
      </c>
      <c r="G3980" s="217">
        <f t="shared" si="186"/>
        <v>1</v>
      </c>
      <c r="H3980" s="217" t="e">
        <f>+VLOOKUP('PAA CONSOLIDADO'!P3983,LISTAS!$B$4:$C$17,2,0)</f>
        <v>#N/A</v>
      </c>
      <c r="I3980" s="217" t="e">
        <f>+VLOOKUP('PAA CONSOLIDADO'!Q3983,LISTAS!$B$22:$C$25,2,0)</f>
        <v>#N/A</v>
      </c>
      <c r="J3980" s="219">
        <f>'PAA CONSOLIDADO'!R3983</f>
        <v>0</v>
      </c>
      <c r="K3980" s="219">
        <f>+'PAA CONSOLIDADO'!S3983</f>
        <v>0</v>
      </c>
      <c r="L3980" s="217" t="e">
        <f>+VLOOKUP('PAA CONSOLIDADO'!T3983,LISTAS!$B$29:$C$31,2,0)</f>
        <v>#N/A</v>
      </c>
      <c r="M3980" s="217" t="e">
        <f>+VLOOKUP('PAA CONSOLIDADO'!U3983,LISTAS!$B$36:$C$39,2,0)</f>
        <v>#N/A</v>
      </c>
      <c r="N3980" s="217" t="str">
        <f t="shared" si="187"/>
        <v>Unidad de Contratación (1)</v>
      </c>
      <c r="O3980" s="217" t="str">
        <f t="shared" si="188"/>
        <v>CO-DC-11001</v>
      </c>
      <c r="P3980" s="217">
        <f>+'PAA CONSOLIDADO'!V3983</f>
        <v>0</v>
      </c>
      <c r="Q3980" s="217">
        <f>+'PAA CONSOLIDADO'!X3983</f>
        <v>0</v>
      </c>
      <c r="R3980" s="217">
        <f>+'PAA CONSOLIDADO'!Y3983</f>
        <v>0</v>
      </c>
    </row>
    <row r="3981" spans="1:18" s="217" customFormat="1" x14ac:dyDescent="0.25">
      <c r="A3981" s="211">
        <f>+'PAA CONSOLIDADO'!C3984</f>
        <v>0</v>
      </c>
      <c r="B3981" s="211">
        <f>+'PAA CONSOLIDADO'!I3984</f>
        <v>0</v>
      </c>
      <c r="C3981" s="217" t="str">
        <f>+CONCATENATE('PAA CONSOLIDADO'!A3984,"-",'PAA CONSOLIDADO'!D3984,"-",'PAA CONSOLIDADO'!K3984)</f>
        <v>--</v>
      </c>
      <c r="D3981" s="217" t="e">
        <f>+VLOOKUP('PAA CONSOLIDADO'!L3984,LISTAS!$D$4:$E$15,2,0)</f>
        <v>#N/A</v>
      </c>
      <c r="E3981" s="217" t="e">
        <f>+VLOOKUP('PAA CONSOLIDADO'!M3984,LISTAS!$D$4:$E$15,2,0)</f>
        <v>#N/A</v>
      </c>
      <c r="F3981" s="217">
        <f>+'PAA CONSOLIDADO'!O3984</f>
        <v>0</v>
      </c>
      <c r="G3981" s="217">
        <f t="shared" si="186"/>
        <v>1</v>
      </c>
      <c r="H3981" s="217" t="e">
        <f>+VLOOKUP('PAA CONSOLIDADO'!P3984,LISTAS!$B$4:$C$17,2,0)</f>
        <v>#N/A</v>
      </c>
      <c r="I3981" s="217" t="e">
        <f>+VLOOKUP('PAA CONSOLIDADO'!Q3984,LISTAS!$B$22:$C$25,2,0)</f>
        <v>#N/A</v>
      </c>
      <c r="J3981" s="219">
        <f>'PAA CONSOLIDADO'!R3984</f>
        <v>0</v>
      </c>
      <c r="K3981" s="219">
        <f>+'PAA CONSOLIDADO'!S3984</f>
        <v>0</v>
      </c>
      <c r="L3981" s="217" t="e">
        <f>+VLOOKUP('PAA CONSOLIDADO'!T3984,LISTAS!$B$29:$C$31,2,0)</f>
        <v>#N/A</v>
      </c>
      <c r="M3981" s="217" t="e">
        <f>+VLOOKUP('PAA CONSOLIDADO'!U3984,LISTAS!$B$36:$C$39,2,0)</f>
        <v>#N/A</v>
      </c>
      <c r="N3981" s="217" t="str">
        <f t="shared" si="187"/>
        <v>Unidad de Contratación (1)</v>
      </c>
      <c r="O3981" s="217" t="str">
        <f t="shared" si="188"/>
        <v>CO-DC-11001</v>
      </c>
      <c r="P3981" s="217">
        <f>+'PAA CONSOLIDADO'!V3984</f>
        <v>0</v>
      </c>
      <c r="Q3981" s="217">
        <f>+'PAA CONSOLIDADO'!X3984</f>
        <v>0</v>
      </c>
      <c r="R3981" s="217">
        <f>+'PAA CONSOLIDADO'!Y3984</f>
        <v>0</v>
      </c>
    </row>
    <row r="3982" spans="1:18" s="217" customFormat="1" x14ac:dyDescent="0.25">
      <c r="A3982" s="211">
        <f>+'PAA CONSOLIDADO'!C3985</f>
        <v>0</v>
      </c>
      <c r="B3982" s="211">
        <f>+'PAA CONSOLIDADO'!I3985</f>
        <v>0</v>
      </c>
      <c r="C3982" s="217" t="str">
        <f>+CONCATENATE('PAA CONSOLIDADO'!A3985,"-",'PAA CONSOLIDADO'!D3985,"-",'PAA CONSOLIDADO'!K3985)</f>
        <v>--</v>
      </c>
      <c r="D3982" s="217" t="e">
        <f>+VLOOKUP('PAA CONSOLIDADO'!L3985,LISTAS!$D$4:$E$15,2,0)</f>
        <v>#N/A</v>
      </c>
      <c r="E3982" s="217" t="e">
        <f>+VLOOKUP('PAA CONSOLIDADO'!M3985,LISTAS!$D$4:$E$15,2,0)</f>
        <v>#N/A</v>
      </c>
      <c r="F3982" s="217">
        <f>+'PAA CONSOLIDADO'!O3985</f>
        <v>0</v>
      </c>
      <c r="G3982" s="217">
        <f t="shared" si="186"/>
        <v>1</v>
      </c>
      <c r="H3982" s="217" t="e">
        <f>+VLOOKUP('PAA CONSOLIDADO'!P3985,LISTAS!$B$4:$C$17,2,0)</f>
        <v>#N/A</v>
      </c>
      <c r="I3982" s="217" t="e">
        <f>+VLOOKUP('PAA CONSOLIDADO'!Q3985,LISTAS!$B$22:$C$25,2,0)</f>
        <v>#N/A</v>
      </c>
      <c r="J3982" s="219">
        <f>'PAA CONSOLIDADO'!R3985</f>
        <v>0</v>
      </c>
      <c r="K3982" s="219">
        <f>+'PAA CONSOLIDADO'!S3985</f>
        <v>0</v>
      </c>
      <c r="L3982" s="217" t="e">
        <f>+VLOOKUP('PAA CONSOLIDADO'!T3985,LISTAS!$B$29:$C$31,2,0)</f>
        <v>#N/A</v>
      </c>
      <c r="M3982" s="217" t="e">
        <f>+VLOOKUP('PAA CONSOLIDADO'!U3985,LISTAS!$B$36:$C$39,2,0)</f>
        <v>#N/A</v>
      </c>
      <c r="N3982" s="217" t="str">
        <f t="shared" si="187"/>
        <v>Unidad de Contratación (1)</v>
      </c>
      <c r="O3982" s="217" t="str">
        <f t="shared" si="188"/>
        <v>CO-DC-11001</v>
      </c>
      <c r="P3982" s="217">
        <f>+'PAA CONSOLIDADO'!V3985</f>
        <v>0</v>
      </c>
      <c r="Q3982" s="217">
        <f>+'PAA CONSOLIDADO'!X3985</f>
        <v>0</v>
      </c>
      <c r="R3982" s="217">
        <f>+'PAA CONSOLIDADO'!Y3985</f>
        <v>0</v>
      </c>
    </row>
    <row r="3983" spans="1:18" s="217" customFormat="1" x14ac:dyDescent="0.25">
      <c r="A3983" s="211">
        <f>+'PAA CONSOLIDADO'!C3986</f>
        <v>0</v>
      </c>
      <c r="B3983" s="211">
        <f>+'PAA CONSOLIDADO'!I3986</f>
        <v>0</v>
      </c>
      <c r="C3983" s="217" t="str">
        <f>+CONCATENATE('PAA CONSOLIDADO'!A3986,"-",'PAA CONSOLIDADO'!D3986,"-",'PAA CONSOLIDADO'!K3986)</f>
        <v>--</v>
      </c>
      <c r="D3983" s="217" t="e">
        <f>+VLOOKUP('PAA CONSOLIDADO'!L3986,LISTAS!$D$4:$E$15,2,0)</f>
        <v>#N/A</v>
      </c>
      <c r="E3983" s="217" t="e">
        <f>+VLOOKUP('PAA CONSOLIDADO'!M3986,LISTAS!$D$4:$E$15,2,0)</f>
        <v>#N/A</v>
      </c>
      <c r="F3983" s="217">
        <f>+'PAA CONSOLIDADO'!O3986</f>
        <v>0</v>
      </c>
      <c r="G3983" s="217">
        <f t="shared" si="186"/>
        <v>1</v>
      </c>
      <c r="H3983" s="217" t="e">
        <f>+VLOOKUP('PAA CONSOLIDADO'!P3986,LISTAS!$B$4:$C$17,2,0)</f>
        <v>#N/A</v>
      </c>
      <c r="I3983" s="217" t="e">
        <f>+VLOOKUP('PAA CONSOLIDADO'!Q3986,LISTAS!$B$22:$C$25,2,0)</f>
        <v>#N/A</v>
      </c>
      <c r="J3983" s="219">
        <f>'PAA CONSOLIDADO'!R3986</f>
        <v>0</v>
      </c>
      <c r="K3983" s="219">
        <f>+'PAA CONSOLIDADO'!S3986</f>
        <v>0</v>
      </c>
      <c r="L3983" s="217" t="e">
        <f>+VLOOKUP('PAA CONSOLIDADO'!T3986,LISTAS!$B$29:$C$31,2,0)</f>
        <v>#N/A</v>
      </c>
      <c r="M3983" s="217" t="e">
        <f>+VLOOKUP('PAA CONSOLIDADO'!U3986,LISTAS!$B$36:$C$39,2,0)</f>
        <v>#N/A</v>
      </c>
      <c r="N3983" s="217" t="str">
        <f t="shared" si="187"/>
        <v>Unidad de Contratación (1)</v>
      </c>
      <c r="O3983" s="217" t="str">
        <f t="shared" si="188"/>
        <v>CO-DC-11001</v>
      </c>
      <c r="P3983" s="217">
        <f>+'PAA CONSOLIDADO'!V3986</f>
        <v>0</v>
      </c>
      <c r="Q3983" s="217">
        <f>+'PAA CONSOLIDADO'!X3986</f>
        <v>0</v>
      </c>
      <c r="R3983" s="217">
        <f>+'PAA CONSOLIDADO'!Y3986</f>
        <v>0</v>
      </c>
    </row>
    <row r="3984" spans="1:18" s="217" customFormat="1" x14ac:dyDescent="0.25">
      <c r="A3984" s="211">
        <f>+'PAA CONSOLIDADO'!C3987</f>
        <v>0</v>
      </c>
      <c r="B3984" s="211">
        <f>+'PAA CONSOLIDADO'!I3987</f>
        <v>0</v>
      </c>
      <c r="C3984" s="217" t="str">
        <f>+CONCATENATE('PAA CONSOLIDADO'!A3987,"-",'PAA CONSOLIDADO'!D3987,"-",'PAA CONSOLIDADO'!K3987)</f>
        <v>--</v>
      </c>
      <c r="D3984" s="217" t="e">
        <f>+VLOOKUP('PAA CONSOLIDADO'!L3987,LISTAS!$D$4:$E$15,2,0)</f>
        <v>#N/A</v>
      </c>
      <c r="E3984" s="217" t="e">
        <f>+VLOOKUP('PAA CONSOLIDADO'!M3987,LISTAS!$D$4:$E$15,2,0)</f>
        <v>#N/A</v>
      </c>
      <c r="F3984" s="217">
        <f>+'PAA CONSOLIDADO'!O3987</f>
        <v>0</v>
      </c>
      <c r="G3984" s="217">
        <f t="shared" si="186"/>
        <v>1</v>
      </c>
      <c r="H3984" s="217" t="e">
        <f>+VLOOKUP('PAA CONSOLIDADO'!P3987,LISTAS!$B$4:$C$17,2,0)</f>
        <v>#N/A</v>
      </c>
      <c r="I3984" s="217" t="e">
        <f>+VLOOKUP('PAA CONSOLIDADO'!Q3987,LISTAS!$B$22:$C$25,2,0)</f>
        <v>#N/A</v>
      </c>
      <c r="J3984" s="219">
        <f>'PAA CONSOLIDADO'!R3987</f>
        <v>0</v>
      </c>
      <c r="K3984" s="219">
        <f>+'PAA CONSOLIDADO'!S3987</f>
        <v>0</v>
      </c>
      <c r="L3984" s="217" t="e">
        <f>+VLOOKUP('PAA CONSOLIDADO'!T3987,LISTAS!$B$29:$C$31,2,0)</f>
        <v>#N/A</v>
      </c>
      <c r="M3984" s="217" t="e">
        <f>+VLOOKUP('PAA CONSOLIDADO'!U3987,LISTAS!$B$36:$C$39,2,0)</f>
        <v>#N/A</v>
      </c>
      <c r="N3984" s="217" t="str">
        <f t="shared" si="187"/>
        <v>Unidad de Contratación (1)</v>
      </c>
      <c r="O3984" s="217" t="str">
        <f t="shared" si="188"/>
        <v>CO-DC-11001</v>
      </c>
      <c r="P3984" s="217">
        <f>+'PAA CONSOLIDADO'!V3987</f>
        <v>0</v>
      </c>
      <c r="Q3984" s="217">
        <f>+'PAA CONSOLIDADO'!X3987</f>
        <v>0</v>
      </c>
      <c r="R3984" s="217">
        <f>+'PAA CONSOLIDADO'!Y3987</f>
        <v>0</v>
      </c>
    </row>
    <row r="3985" spans="1:18" s="217" customFormat="1" x14ac:dyDescent="0.25">
      <c r="A3985" s="211">
        <f>+'PAA CONSOLIDADO'!C3988</f>
        <v>0</v>
      </c>
      <c r="B3985" s="211">
        <f>+'PAA CONSOLIDADO'!I3988</f>
        <v>0</v>
      </c>
      <c r="C3985" s="217" t="str">
        <f>+CONCATENATE('PAA CONSOLIDADO'!A3988,"-",'PAA CONSOLIDADO'!D3988,"-",'PAA CONSOLIDADO'!K3988)</f>
        <v>--</v>
      </c>
      <c r="D3985" s="217" t="e">
        <f>+VLOOKUP('PAA CONSOLIDADO'!L3988,LISTAS!$D$4:$E$15,2,0)</f>
        <v>#N/A</v>
      </c>
      <c r="E3985" s="217" t="e">
        <f>+VLOOKUP('PAA CONSOLIDADO'!M3988,LISTAS!$D$4:$E$15,2,0)</f>
        <v>#N/A</v>
      </c>
      <c r="F3985" s="217">
        <f>+'PAA CONSOLIDADO'!O3988</f>
        <v>0</v>
      </c>
      <c r="G3985" s="217">
        <f t="shared" si="186"/>
        <v>1</v>
      </c>
      <c r="H3985" s="217" t="e">
        <f>+VLOOKUP('PAA CONSOLIDADO'!P3988,LISTAS!$B$4:$C$17,2,0)</f>
        <v>#N/A</v>
      </c>
      <c r="I3985" s="217" t="e">
        <f>+VLOOKUP('PAA CONSOLIDADO'!Q3988,LISTAS!$B$22:$C$25,2,0)</f>
        <v>#N/A</v>
      </c>
      <c r="J3985" s="219">
        <f>'PAA CONSOLIDADO'!R3988</f>
        <v>0</v>
      </c>
      <c r="K3985" s="219">
        <f>+'PAA CONSOLIDADO'!S3988</f>
        <v>0</v>
      </c>
      <c r="L3985" s="217" t="e">
        <f>+VLOOKUP('PAA CONSOLIDADO'!T3988,LISTAS!$B$29:$C$31,2,0)</f>
        <v>#N/A</v>
      </c>
      <c r="M3985" s="217" t="e">
        <f>+VLOOKUP('PAA CONSOLIDADO'!U3988,LISTAS!$B$36:$C$39,2,0)</f>
        <v>#N/A</v>
      </c>
      <c r="N3985" s="217" t="str">
        <f t="shared" si="187"/>
        <v>Unidad de Contratación (1)</v>
      </c>
      <c r="O3985" s="217" t="str">
        <f t="shared" si="188"/>
        <v>CO-DC-11001</v>
      </c>
      <c r="P3985" s="217">
        <f>+'PAA CONSOLIDADO'!V3988</f>
        <v>0</v>
      </c>
      <c r="Q3985" s="217">
        <f>+'PAA CONSOLIDADO'!X3988</f>
        <v>0</v>
      </c>
      <c r="R3985" s="217">
        <f>+'PAA CONSOLIDADO'!Y3988</f>
        <v>0</v>
      </c>
    </row>
    <row r="3986" spans="1:18" s="217" customFormat="1" x14ac:dyDescent="0.25">
      <c r="A3986" s="211">
        <f>+'PAA CONSOLIDADO'!C3989</f>
        <v>0</v>
      </c>
      <c r="B3986" s="211">
        <f>+'PAA CONSOLIDADO'!I3989</f>
        <v>0</v>
      </c>
      <c r="C3986" s="217" t="str">
        <f>+CONCATENATE('PAA CONSOLIDADO'!A3989,"-",'PAA CONSOLIDADO'!D3989,"-",'PAA CONSOLIDADO'!K3989)</f>
        <v>--</v>
      </c>
      <c r="D3986" s="217" t="e">
        <f>+VLOOKUP('PAA CONSOLIDADO'!L3989,LISTAS!$D$4:$E$15,2,0)</f>
        <v>#N/A</v>
      </c>
      <c r="E3986" s="217" t="e">
        <f>+VLOOKUP('PAA CONSOLIDADO'!M3989,LISTAS!$D$4:$E$15,2,0)</f>
        <v>#N/A</v>
      </c>
      <c r="F3986" s="217">
        <f>+'PAA CONSOLIDADO'!O3989</f>
        <v>0</v>
      </c>
      <c r="G3986" s="217">
        <f t="shared" si="186"/>
        <v>1</v>
      </c>
      <c r="H3986" s="217" t="e">
        <f>+VLOOKUP('PAA CONSOLIDADO'!P3989,LISTAS!$B$4:$C$17,2,0)</f>
        <v>#N/A</v>
      </c>
      <c r="I3986" s="217" t="e">
        <f>+VLOOKUP('PAA CONSOLIDADO'!Q3989,LISTAS!$B$22:$C$25,2,0)</f>
        <v>#N/A</v>
      </c>
      <c r="J3986" s="219">
        <f>'PAA CONSOLIDADO'!R3989</f>
        <v>0</v>
      </c>
      <c r="K3986" s="219">
        <f>+'PAA CONSOLIDADO'!S3989</f>
        <v>0</v>
      </c>
      <c r="L3986" s="217" t="e">
        <f>+VLOOKUP('PAA CONSOLIDADO'!T3989,LISTAS!$B$29:$C$31,2,0)</f>
        <v>#N/A</v>
      </c>
      <c r="M3986" s="217" t="e">
        <f>+VLOOKUP('PAA CONSOLIDADO'!U3989,LISTAS!$B$36:$C$39,2,0)</f>
        <v>#N/A</v>
      </c>
      <c r="N3986" s="217" t="str">
        <f t="shared" si="187"/>
        <v>Unidad de Contratación (1)</v>
      </c>
      <c r="O3986" s="217" t="str">
        <f t="shared" si="188"/>
        <v>CO-DC-11001</v>
      </c>
      <c r="P3986" s="217">
        <f>+'PAA CONSOLIDADO'!V3989</f>
        <v>0</v>
      </c>
      <c r="Q3986" s="217">
        <f>+'PAA CONSOLIDADO'!X3989</f>
        <v>0</v>
      </c>
      <c r="R3986" s="217">
        <f>+'PAA CONSOLIDADO'!Y3989</f>
        <v>0</v>
      </c>
    </row>
    <row r="3987" spans="1:18" s="217" customFormat="1" x14ac:dyDescent="0.25">
      <c r="A3987" s="211">
        <f>+'PAA CONSOLIDADO'!C3990</f>
        <v>0</v>
      </c>
      <c r="B3987" s="211">
        <f>+'PAA CONSOLIDADO'!I3990</f>
        <v>0</v>
      </c>
      <c r="C3987" s="217" t="str">
        <f>+CONCATENATE('PAA CONSOLIDADO'!A3990,"-",'PAA CONSOLIDADO'!D3990,"-",'PAA CONSOLIDADO'!K3990)</f>
        <v>--</v>
      </c>
      <c r="D3987" s="217" t="e">
        <f>+VLOOKUP('PAA CONSOLIDADO'!L3990,LISTAS!$D$4:$E$15,2,0)</f>
        <v>#N/A</v>
      </c>
      <c r="E3987" s="217" t="e">
        <f>+VLOOKUP('PAA CONSOLIDADO'!M3990,LISTAS!$D$4:$E$15,2,0)</f>
        <v>#N/A</v>
      </c>
      <c r="F3987" s="217">
        <f>+'PAA CONSOLIDADO'!O3990</f>
        <v>0</v>
      </c>
      <c r="G3987" s="217">
        <f t="shared" si="186"/>
        <v>1</v>
      </c>
      <c r="H3987" s="217" t="e">
        <f>+VLOOKUP('PAA CONSOLIDADO'!P3990,LISTAS!$B$4:$C$17,2,0)</f>
        <v>#N/A</v>
      </c>
      <c r="I3987" s="217" t="e">
        <f>+VLOOKUP('PAA CONSOLIDADO'!Q3990,LISTAS!$B$22:$C$25,2,0)</f>
        <v>#N/A</v>
      </c>
      <c r="J3987" s="219">
        <f>'PAA CONSOLIDADO'!R3990</f>
        <v>0</v>
      </c>
      <c r="K3987" s="219">
        <f>+'PAA CONSOLIDADO'!S3990</f>
        <v>0</v>
      </c>
      <c r="L3987" s="217" t="e">
        <f>+VLOOKUP('PAA CONSOLIDADO'!T3990,LISTAS!$B$29:$C$31,2,0)</f>
        <v>#N/A</v>
      </c>
      <c r="M3987" s="217" t="e">
        <f>+VLOOKUP('PAA CONSOLIDADO'!U3990,LISTAS!$B$36:$C$39,2,0)</f>
        <v>#N/A</v>
      </c>
      <c r="N3987" s="217" t="str">
        <f t="shared" si="187"/>
        <v>Unidad de Contratación (1)</v>
      </c>
      <c r="O3987" s="217" t="str">
        <f t="shared" si="188"/>
        <v>CO-DC-11001</v>
      </c>
      <c r="P3987" s="217">
        <f>+'PAA CONSOLIDADO'!V3990</f>
        <v>0</v>
      </c>
      <c r="Q3987" s="217">
        <f>+'PAA CONSOLIDADO'!X3990</f>
        <v>0</v>
      </c>
      <c r="R3987" s="217">
        <f>+'PAA CONSOLIDADO'!Y3990</f>
        <v>0</v>
      </c>
    </row>
    <row r="3988" spans="1:18" s="217" customFormat="1" x14ac:dyDescent="0.25">
      <c r="A3988" s="211">
        <f>+'PAA CONSOLIDADO'!C3991</f>
        <v>0</v>
      </c>
      <c r="B3988" s="211">
        <f>+'PAA CONSOLIDADO'!I3991</f>
        <v>0</v>
      </c>
      <c r="C3988" s="217" t="str">
        <f>+CONCATENATE('PAA CONSOLIDADO'!A3991,"-",'PAA CONSOLIDADO'!D3991,"-",'PAA CONSOLIDADO'!K3991)</f>
        <v>--</v>
      </c>
      <c r="D3988" s="217" t="e">
        <f>+VLOOKUP('PAA CONSOLIDADO'!L3991,LISTAS!$D$4:$E$15,2,0)</f>
        <v>#N/A</v>
      </c>
      <c r="E3988" s="217" t="e">
        <f>+VLOOKUP('PAA CONSOLIDADO'!M3991,LISTAS!$D$4:$E$15,2,0)</f>
        <v>#N/A</v>
      </c>
      <c r="F3988" s="217">
        <f>+'PAA CONSOLIDADO'!O3991</f>
        <v>0</v>
      </c>
      <c r="G3988" s="217">
        <f t="shared" si="186"/>
        <v>1</v>
      </c>
      <c r="H3988" s="217" t="e">
        <f>+VLOOKUP('PAA CONSOLIDADO'!P3991,LISTAS!$B$4:$C$17,2,0)</f>
        <v>#N/A</v>
      </c>
      <c r="I3988" s="217" t="e">
        <f>+VLOOKUP('PAA CONSOLIDADO'!Q3991,LISTAS!$B$22:$C$25,2,0)</f>
        <v>#N/A</v>
      </c>
      <c r="J3988" s="219">
        <f>'PAA CONSOLIDADO'!R3991</f>
        <v>0</v>
      </c>
      <c r="K3988" s="219">
        <f>+'PAA CONSOLIDADO'!S3991</f>
        <v>0</v>
      </c>
      <c r="L3988" s="217" t="e">
        <f>+VLOOKUP('PAA CONSOLIDADO'!T3991,LISTAS!$B$29:$C$31,2,0)</f>
        <v>#N/A</v>
      </c>
      <c r="M3988" s="217" t="e">
        <f>+VLOOKUP('PAA CONSOLIDADO'!U3991,LISTAS!$B$36:$C$39,2,0)</f>
        <v>#N/A</v>
      </c>
      <c r="N3988" s="217" t="str">
        <f t="shared" si="187"/>
        <v>Unidad de Contratación (1)</v>
      </c>
      <c r="O3988" s="217" t="str">
        <f t="shared" si="188"/>
        <v>CO-DC-11001</v>
      </c>
      <c r="P3988" s="217">
        <f>+'PAA CONSOLIDADO'!V3991</f>
        <v>0</v>
      </c>
      <c r="Q3988" s="217">
        <f>+'PAA CONSOLIDADO'!X3991</f>
        <v>0</v>
      </c>
      <c r="R3988" s="217">
        <f>+'PAA CONSOLIDADO'!Y3991</f>
        <v>0</v>
      </c>
    </row>
    <row r="3989" spans="1:18" s="217" customFormat="1" x14ac:dyDescent="0.25">
      <c r="A3989" s="211">
        <f>+'PAA CONSOLIDADO'!C3992</f>
        <v>0</v>
      </c>
      <c r="B3989" s="211">
        <f>+'PAA CONSOLIDADO'!I3992</f>
        <v>0</v>
      </c>
      <c r="C3989" s="217" t="str">
        <f>+CONCATENATE('PAA CONSOLIDADO'!A3992,"-",'PAA CONSOLIDADO'!D3992,"-",'PAA CONSOLIDADO'!K3992)</f>
        <v>--</v>
      </c>
      <c r="D3989" s="217" t="e">
        <f>+VLOOKUP('PAA CONSOLIDADO'!L3992,LISTAS!$D$4:$E$15,2,0)</f>
        <v>#N/A</v>
      </c>
      <c r="E3989" s="217" t="e">
        <f>+VLOOKUP('PAA CONSOLIDADO'!M3992,LISTAS!$D$4:$E$15,2,0)</f>
        <v>#N/A</v>
      </c>
      <c r="F3989" s="217">
        <f>+'PAA CONSOLIDADO'!O3992</f>
        <v>0</v>
      </c>
      <c r="G3989" s="217">
        <f t="shared" si="186"/>
        <v>1</v>
      </c>
      <c r="H3989" s="217" t="e">
        <f>+VLOOKUP('PAA CONSOLIDADO'!P3992,LISTAS!$B$4:$C$17,2,0)</f>
        <v>#N/A</v>
      </c>
      <c r="I3989" s="217" t="e">
        <f>+VLOOKUP('PAA CONSOLIDADO'!Q3992,LISTAS!$B$22:$C$25,2,0)</f>
        <v>#N/A</v>
      </c>
      <c r="J3989" s="219">
        <f>'PAA CONSOLIDADO'!R3992</f>
        <v>0</v>
      </c>
      <c r="K3989" s="219">
        <f>+'PAA CONSOLIDADO'!S3992</f>
        <v>0</v>
      </c>
      <c r="L3989" s="217" t="e">
        <f>+VLOOKUP('PAA CONSOLIDADO'!T3992,LISTAS!$B$29:$C$31,2,0)</f>
        <v>#N/A</v>
      </c>
      <c r="M3989" s="217" t="e">
        <f>+VLOOKUP('PAA CONSOLIDADO'!U3992,LISTAS!$B$36:$C$39,2,0)</f>
        <v>#N/A</v>
      </c>
      <c r="N3989" s="217" t="str">
        <f t="shared" si="187"/>
        <v>Unidad de Contratación (1)</v>
      </c>
      <c r="O3989" s="217" t="str">
        <f t="shared" si="188"/>
        <v>CO-DC-11001</v>
      </c>
      <c r="P3989" s="217">
        <f>+'PAA CONSOLIDADO'!V3992</f>
        <v>0</v>
      </c>
      <c r="Q3989" s="217">
        <f>+'PAA CONSOLIDADO'!X3992</f>
        <v>0</v>
      </c>
      <c r="R3989" s="217">
        <f>+'PAA CONSOLIDADO'!Y3992</f>
        <v>0</v>
      </c>
    </row>
    <row r="3990" spans="1:18" s="217" customFormat="1" x14ac:dyDescent="0.25">
      <c r="A3990" s="211">
        <f>+'PAA CONSOLIDADO'!C3993</f>
        <v>0</v>
      </c>
      <c r="B3990" s="211">
        <f>+'PAA CONSOLIDADO'!I3993</f>
        <v>0</v>
      </c>
      <c r="C3990" s="217" t="str">
        <f>+CONCATENATE('PAA CONSOLIDADO'!A3993,"-",'PAA CONSOLIDADO'!D3993,"-",'PAA CONSOLIDADO'!K3993)</f>
        <v>--</v>
      </c>
      <c r="D3990" s="217" t="e">
        <f>+VLOOKUP('PAA CONSOLIDADO'!L3993,LISTAS!$D$4:$E$15,2,0)</f>
        <v>#N/A</v>
      </c>
      <c r="E3990" s="217" t="e">
        <f>+VLOOKUP('PAA CONSOLIDADO'!M3993,LISTAS!$D$4:$E$15,2,0)</f>
        <v>#N/A</v>
      </c>
      <c r="F3990" s="217">
        <f>+'PAA CONSOLIDADO'!O3993</f>
        <v>0</v>
      </c>
      <c r="G3990" s="217">
        <f t="shared" si="186"/>
        <v>1</v>
      </c>
      <c r="H3990" s="217" t="e">
        <f>+VLOOKUP('PAA CONSOLIDADO'!P3993,LISTAS!$B$4:$C$17,2,0)</f>
        <v>#N/A</v>
      </c>
      <c r="I3990" s="217" t="e">
        <f>+VLOOKUP('PAA CONSOLIDADO'!Q3993,LISTAS!$B$22:$C$25,2,0)</f>
        <v>#N/A</v>
      </c>
      <c r="J3990" s="219">
        <f>'PAA CONSOLIDADO'!R3993</f>
        <v>0</v>
      </c>
      <c r="K3990" s="219">
        <f>+'PAA CONSOLIDADO'!S3993</f>
        <v>0</v>
      </c>
      <c r="L3990" s="217" t="e">
        <f>+VLOOKUP('PAA CONSOLIDADO'!T3993,LISTAS!$B$29:$C$31,2,0)</f>
        <v>#N/A</v>
      </c>
      <c r="M3990" s="217" t="e">
        <f>+VLOOKUP('PAA CONSOLIDADO'!U3993,LISTAS!$B$36:$C$39,2,0)</f>
        <v>#N/A</v>
      </c>
      <c r="N3990" s="217" t="str">
        <f t="shared" si="187"/>
        <v>Unidad de Contratación (1)</v>
      </c>
      <c r="O3990" s="217" t="str">
        <f t="shared" si="188"/>
        <v>CO-DC-11001</v>
      </c>
      <c r="P3990" s="217">
        <f>+'PAA CONSOLIDADO'!V3993</f>
        <v>0</v>
      </c>
      <c r="Q3990" s="217">
        <f>+'PAA CONSOLIDADO'!X3993</f>
        <v>0</v>
      </c>
      <c r="R3990" s="217">
        <f>+'PAA CONSOLIDADO'!Y3993</f>
        <v>0</v>
      </c>
    </row>
    <row r="3991" spans="1:18" s="217" customFormat="1" x14ac:dyDescent="0.25">
      <c r="A3991" s="211">
        <f>+'PAA CONSOLIDADO'!C3994</f>
        <v>0</v>
      </c>
      <c r="B3991" s="211">
        <f>+'PAA CONSOLIDADO'!I3994</f>
        <v>0</v>
      </c>
      <c r="C3991" s="217" t="str">
        <f>+CONCATENATE('PAA CONSOLIDADO'!A3994,"-",'PAA CONSOLIDADO'!D3994,"-",'PAA CONSOLIDADO'!K3994)</f>
        <v>--</v>
      </c>
      <c r="D3991" s="217" t="e">
        <f>+VLOOKUP('PAA CONSOLIDADO'!L3994,LISTAS!$D$4:$E$15,2,0)</f>
        <v>#N/A</v>
      </c>
      <c r="E3991" s="217" t="e">
        <f>+VLOOKUP('PAA CONSOLIDADO'!M3994,LISTAS!$D$4:$E$15,2,0)</f>
        <v>#N/A</v>
      </c>
      <c r="F3991" s="217">
        <f>+'PAA CONSOLIDADO'!O3994</f>
        <v>0</v>
      </c>
      <c r="G3991" s="217">
        <f t="shared" si="186"/>
        <v>1</v>
      </c>
      <c r="H3991" s="217" t="e">
        <f>+VLOOKUP('PAA CONSOLIDADO'!P3994,LISTAS!$B$4:$C$17,2,0)</f>
        <v>#N/A</v>
      </c>
      <c r="I3991" s="217" t="e">
        <f>+VLOOKUP('PAA CONSOLIDADO'!Q3994,LISTAS!$B$22:$C$25,2,0)</f>
        <v>#N/A</v>
      </c>
      <c r="J3991" s="219">
        <f>'PAA CONSOLIDADO'!R3994</f>
        <v>0</v>
      </c>
      <c r="K3991" s="219">
        <f>+'PAA CONSOLIDADO'!S3994</f>
        <v>0</v>
      </c>
      <c r="L3991" s="217" t="e">
        <f>+VLOOKUP('PAA CONSOLIDADO'!T3994,LISTAS!$B$29:$C$31,2,0)</f>
        <v>#N/A</v>
      </c>
      <c r="M3991" s="217" t="e">
        <f>+VLOOKUP('PAA CONSOLIDADO'!U3994,LISTAS!$B$36:$C$39,2,0)</f>
        <v>#N/A</v>
      </c>
      <c r="N3991" s="217" t="str">
        <f t="shared" si="187"/>
        <v>Unidad de Contratación (1)</v>
      </c>
      <c r="O3991" s="217" t="str">
        <f t="shared" si="188"/>
        <v>CO-DC-11001</v>
      </c>
      <c r="P3991" s="217">
        <f>+'PAA CONSOLIDADO'!V3994</f>
        <v>0</v>
      </c>
      <c r="Q3991" s="217">
        <f>+'PAA CONSOLIDADO'!X3994</f>
        <v>0</v>
      </c>
      <c r="R3991" s="217">
        <f>+'PAA CONSOLIDADO'!Y3994</f>
        <v>0</v>
      </c>
    </row>
    <row r="3992" spans="1:18" s="217" customFormat="1" x14ac:dyDescent="0.25">
      <c r="A3992" s="211">
        <f>+'PAA CONSOLIDADO'!C3995</f>
        <v>0</v>
      </c>
      <c r="B3992" s="211">
        <f>+'PAA CONSOLIDADO'!I3995</f>
        <v>0</v>
      </c>
      <c r="C3992" s="217" t="str">
        <f>+CONCATENATE('PAA CONSOLIDADO'!A3995,"-",'PAA CONSOLIDADO'!D3995,"-",'PAA CONSOLIDADO'!K3995)</f>
        <v>--</v>
      </c>
      <c r="D3992" s="217" t="e">
        <f>+VLOOKUP('PAA CONSOLIDADO'!L3995,LISTAS!$D$4:$E$15,2,0)</f>
        <v>#N/A</v>
      </c>
      <c r="E3992" s="217" t="e">
        <f>+VLOOKUP('PAA CONSOLIDADO'!M3995,LISTAS!$D$4:$E$15,2,0)</f>
        <v>#N/A</v>
      </c>
      <c r="F3992" s="217">
        <f>+'PAA CONSOLIDADO'!O3995</f>
        <v>0</v>
      </c>
      <c r="G3992" s="217">
        <f t="shared" si="186"/>
        <v>1</v>
      </c>
      <c r="H3992" s="217" t="e">
        <f>+VLOOKUP('PAA CONSOLIDADO'!P3995,LISTAS!$B$4:$C$17,2,0)</f>
        <v>#N/A</v>
      </c>
      <c r="I3992" s="217" t="e">
        <f>+VLOOKUP('PAA CONSOLIDADO'!Q3995,LISTAS!$B$22:$C$25,2,0)</f>
        <v>#N/A</v>
      </c>
      <c r="J3992" s="219">
        <f>'PAA CONSOLIDADO'!R3995</f>
        <v>0</v>
      </c>
      <c r="K3992" s="219">
        <f>+'PAA CONSOLIDADO'!S3995</f>
        <v>0</v>
      </c>
      <c r="L3992" s="217" t="e">
        <f>+VLOOKUP('PAA CONSOLIDADO'!T3995,LISTAS!$B$29:$C$31,2,0)</f>
        <v>#N/A</v>
      </c>
      <c r="M3992" s="217" t="e">
        <f>+VLOOKUP('PAA CONSOLIDADO'!U3995,LISTAS!$B$36:$C$39,2,0)</f>
        <v>#N/A</v>
      </c>
      <c r="N3992" s="217" t="str">
        <f t="shared" si="187"/>
        <v>Unidad de Contratación (1)</v>
      </c>
      <c r="O3992" s="217" t="str">
        <f t="shared" si="188"/>
        <v>CO-DC-11001</v>
      </c>
      <c r="P3992" s="217">
        <f>+'PAA CONSOLIDADO'!V3995</f>
        <v>0</v>
      </c>
      <c r="Q3992" s="217">
        <f>+'PAA CONSOLIDADO'!X3995</f>
        <v>0</v>
      </c>
      <c r="R3992" s="217">
        <f>+'PAA CONSOLIDADO'!Y3995</f>
        <v>0</v>
      </c>
    </row>
    <row r="3993" spans="1:18" s="217" customFormat="1" x14ac:dyDescent="0.25">
      <c r="A3993" s="211">
        <f>+'PAA CONSOLIDADO'!C3996</f>
        <v>0</v>
      </c>
      <c r="B3993" s="211">
        <f>+'PAA CONSOLIDADO'!I3996</f>
        <v>0</v>
      </c>
      <c r="C3993" s="217" t="str">
        <f>+CONCATENATE('PAA CONSOLIDADO'!A3996,"-",'PAA CONSOLIDADO'!D3996,"-",'PAA CONSOLIDADO'!K3996)</f>
        <v>--</v>
      </c>
      <c r="D3993" s="217" t="e">
        <f>+VLOOKUP('PAA CONSOLIDADO'!L3996,LISTAS!$D$4:$E$15,2,0)</f>
        <v>#N/A</v>
      </c>
      <c r="E3993" s="217" t="e">
        <f>+VLOOKUP('PAA CONSOLIDADO'!M3996,LISTAS!$D$4:$E$15,2,0)</f>
        <v>#N/A</v>
      </c>
      <c r="F3993" s="217">
        <f>+'PAA CONSOLIDADO'!O3996</f>
        <v>0</v>
      </c>
      <c r="G3993" s="217">
        <f t="shared" si="186"/>
        <v>1</v>
      </c>
      <c r="H3993" s="217" t="e">
        <f>+VLOOKUP('PAA CONSOLIDADO'!P3996,LISTAS!$B$4:$C$17,2,0)</f>
        <v>#N/A</v>
      </c>
      <c r="I3993" s="217" t="e">
        <f>+VLOOKUP('PAA CONSOLIDADO'!Q3996,LISTAS!$B$22:$C$25,2,0)</f>
        <v>#N/A</v>
      </c>
      <c r="J3993" s="219">
        <f>'PAA CONSOLIDADO'!R3996</f>
        <v>0</v>
      </c>
      <c r="K3993" s="219">
        <f>+'PAA CONSOLIDADO'!S3996</f>
        <v>0</v>
      </c>
      <c r="L3993" s="217" t="e">
        <f>+VLOOKUP('PAA CONSOLIDADO'!T3996,LISTAS!$B$29:$C$31,2,0)</f>
        <v>#N/A</v>
      </c>
      <c r="M3993" s="217" t="e">
        <f>+VLOOKUP('PAA CONSOLIDADO'!U3996,LISTAS!$B$36:$C$39,2,0)</f>
        <v>#N/A</v>
      </c>
      <c r="N3993" s="217" t="str">
        <f t="shared" si="187"/>
        <v>Unidad de Contratación (1)</v>
      </c>
      <c r="O3993" s="217" t="str">
        <f t="shared" si="188"/>
        <v>CO-DC-11001</v>
      </c>
      <c r="P3993" s="217">
        <f>+'PAA CONSOLIDADO'!V3996</f>
        <v>0</v>
      </c>
      <c r="Q3993" s="217">
        <f>+'PAA CONSOLIDADO'!X3996</f>
        <v>0</v>
      </c>
      <c r="R3993" s="217">
        <f>+'PAA CONSOLIDADO'!Y3996</f>
        <v>0</v>
      </c>
    </row>
    <row r="3994" spans="1:18" s="217" customFormat="1" x14ac:dyDescent="0.25">
      <c r="A3994" s="211">
        <f>+'PAA CONSOLIDADO'!C3997</f>
        <v>0</v>
      </c>
      <c r="B3994" s="211">
        <f>+'PAA CONSOLIDADO'!I3997</f>
        <v>0</v>
      </c>
      <c r="C3994" s="217" t="str">
        <f>+CONCATENATE('PAA CONSOLIDADO'!A3997,"-",'PAA CONSOLIDADO'!D3997,"-",'PAA CONSOLIDADO'!K3997)</f>
        <v>--</v>
      </c>
      <c r="D3994" s="217" t="e">
        <f>+VLOOKUP('PAA CONSOLIDADO'!L3997,LISTAS!$D$4:$E$15,2,0)</f>
        <v>#N/A</v>
      </c>
      <c r="E3994" s="217" t="e">
        <f>+VLOOKUP('PAA CONSOLIDADO'!M3997,LISTAS!$D$4:$E$15,2,0)</f>
        <v>#N/A</v>
      </c>
      <c r="F3994" s="217">
        <f>+'PAA CONSOLIDADO'!O3997</f>
        <v>0</v>
      </c>
      <c r="G3994" s="217">
        <f t="shared" si="186"/>
        <v>1</v>
      </c>
      <c r="H3994" s="217" t="e">
        <f>+VLOOKUP('PAA CONSOLIDADO'!P3997,LISTAS!$B$4:$C$17,2,0)</f>
        <v>#N/A</v>
      </c>
      <c r="I3994" s="217" t="e">
        <f>+VLOOKUP('PAA CONSOLIDADO'!Q3997,LISTAS!$B$22:$C$25,2,0)</f>
        <v>#N/A</v>
      </c>
      <c r="J3994" s="219">
        <f>'PAA CONSOLIDADO'!R3997</f>
        <v>0</v>
      </c>
      <c r="K3994" s="219">
        <f>+'PAA CONSOLIDADO'!S3997</f>
        <v>0</v>
      </c>
      <c r="L3994" s="217" t="e">
        <f>+VLOOKUP('PAA CONSOLIDADO'!T3997,LISTAS!$B$29:$C$31,2,0)</f>
        <v>#N/A</v>
      </c>
      <c r="M3994" s="217" t="e">
        <f>+VLOOKUP('PAA CONSOLIDADO'!U3997,LISTAS!$B$36:$C$39,2,0)</f>
        <v>#N/A</v>
      </c>
      <c r="N3994" s="217" t="str">
        <f t="shared" si="187"/>
        <v>Unidad de Contratación (1)</v>
      </c>
      <c r="O3994" s="217" t="str">
        <f t="shared" si="188"/>
        <v>CO-DC-11001</v>
      </c>
      <c r="P3994" s="217">
        <f>+'PAA CONSOLIDADO'!V3997</f>
        <v>0</v>
      </c>
      <c r="Q3994" s="217">
        <f>+'PAA CONSOLIDADO'!X3997</f>
        <v>0</v>
      </c>
      <c r="R3994" s="217">
        <f>+'PAA CONSOLIDADO'!Y3997</f>
        <v>0</v>
      </c>
    </row>
    <row r="3995" spans="1:18" s="217" customFormat="1" x14ac:dyDescent="0.25">
      <c r="A3995" s="211">
        <f>+'PAA CONSOLIDADO'!C3998</f>
        <v>0</v>
      </c>
      <c r="B3995" s="211">
        <f>+'PAA CONSOLIDADO'!I3998</f>
        <v>0</v>
      </c>
      <c r="C3995" s="217" t="str">
        <f>+CONCATENATE('PAA CONSOLIDADO'!A3998,"-",'PAA CONSOLIDADO'!D3998,"-",'PAA CONSOLIDADO'!K3998)</f>
        <v>--</v>
      </c>
      <c r="D3995" s="217" t="e">
        <f>+VLOOKUP('PAA CONSOLIDADO'!L3998,LISTAS!$D$4:$E$15,2,0)</f>
        <v>#N/A</v>
      </c>
      <c r="E3995" s="217" t="e">
        <f>+VLOOKUP('PAA CONSOLIDADO'!M3998,LISTAS!$D$4:$E$15,2,0)</f>
        <v>#N/A</v>
      </c>
      <c r="F3995" s="217">
        <f>+'PAA CONSOLIDADO'!O3998</f>
        <v>0</v>
      </c>
      <c r="G3995" s="217">
        <f t="shared" si="186"/>
        <v>1</v>
      </c>
      <c r="H3995" s="217" t="e">
        <f>+VLOOKUP('PAA CONSOLIDADO'!P3998,LISTAS!$B$4:$C$17,2,0)</f>
        <v>#N/A</v>
      </c>
      <c r="I3995" s="217" t="e">
        <f>+VLOOKUP('PAA CONSOLIDADO'!Q3998,LISTAS!$B$22:$C$25,2,0)</f>
        <v>#N/A</v>
      </c>
      <c r="J3995" s="219">
        <f>'PAA CONSOLIDADO'!R3998</f>
        <v>0</v>
      </c>
      <c r="K3995" s="219">
        <f>+'PAA CONSOLIDADO'!S3998</f>
        <v>0</v>
      </c>
      <c r="L3995" s="217" t="e">
        <f>+VLOOKUP('PAA CONSOLIDADO'!T3998,LISTAS!$B$29:$C$31,2,0)</f>
        <v>#N/A</v>
      </c>
      <c r="M3995" s="217" t="e">
        <f>+VLOOKUP('PAA CONSOLIDADO'!U3998,LISTAS!$B$36:$C$39,2,0)</f>
        <v>#N/A</v>
      </c>
      <c r="N3995" s="217" t="str">
        <f t="shared" si="187"/>
        <v>Unidad de Contratación (1)</v>
      </c>
      <c r="O3995" s="217" t="str">
        <f t="shared" si="188"/>
        <v>CO-DC-11001</v>
      </c>
      <c r="P3995" s="217">
        <f>+'PAA CONSOLIDADO'!V3998</f>
        <v>0</v>
      </c>
      <c r="Q3995" s="217">
        <f>+'PAA CONSOLIDADO'!X3998</f>
        <v>0</v>
      </c>
      <c r="R3995" s="217">
        <f>+'PAA CONSOLIDADO'!Y3998</f>
        <v>0</v>
      </c>
    </row>
    <row r="3996" spans="1:18" s="217" customFormat="1" x14ac:dyDescent="0.25">
      <c r="A3996" s="211">
        <f>+'PAA CONSOLIDADO'!C3999</f>
        <v>0</v>
      </c>
      <c r="B3996" s="211">
        <f>+'PAA CONSOLIDADO'!I3999</f>
        <v>0</v>
      </c>
      <c r="C3996" s="217" t="str">
        <f>+CONCATENATE('PAA CONSOLIDADO'!A3999,"-",'PAA CONSOLIDADO'!D3999,"-",'PAA CONSOLIDADO'!K3999)</f>
        <v>--</v>
      </c>
      <c r="D3996" s="217" t="e">
        <f>+VLOOKUP('PAA CONSOLIDADO'!L3999,LISTAS!$D$4:$E$15,2,0)</f>
        <v>#N/A</v>
      </c>
      <c r="E3996" s="217" t="e">
        <f>+VLOOKUP('PAA CONSOLIDADO'!M3999,LISTAS!$D$4:$E$15,2,0)</f>
        <v>#N/A</v>
      </c>
      <c r="F3996" s="217">
        <f>+'PAA CONSOLIDADO'!O3999</f>
        <v>0</v>
      </c>
      <c r="G3996" s="217">
        <f t="shared" si="186"/>
        <v>1</v>
      </c>
      <c r="H3996" s="217" t="e">
        <f>+VLOOKUP('PAA CONSOLIDADO'!P3999,LISTAS!$B$4:$C$17,2,0)</f>
        <v>#N/A</v>
      </c>
      <c r="I3996" s="217" t="e">
        <f>+VLOOKUP('PAA CONSOLIDADO'!Q3999,LISTAS!$B$22:$C$25,2,0)</f>
        <v>#N/A</v>
      </c>
      <c r="J3996" s="219">
        <f>'PAA CONSOLIDADO'!R3999</f>
        <v>0</v>
      </c>
      <c r="K3996" s="219">
        <f>+'PAA CONSOLIDADO'!S3999</f>
        <v>0</v>
      </c>
      <c r="L3996" s="217" t="e">
        <f>+VLOOKUP('PAA CONSOLIDADO'!T3999,LISTAS!$B$29:$C$31,2,0)</f>
        <v>#N/A</v>
      </c>
      <c r="M3996" s="217" t="e">
        <f>+VLOOKUP('PAA CONSOLIDADO'!U3999,LISTAS!$B$36:$C$39,2,0)</f>
        <v>#N/A</v>
      </c>
      <c r="N3996" s="217" t="str">
        <f t="shared" si="187"/>
        <v>Unidad de Contratación (1)</v>
      </c>
      <c r="O3996" s="217" t="str">
        <f t="shared" si="188"/>
        <v>CO-DC-11001</v>
      </c>
      <c r="P3996" s="217">
        <f>+'PAA CONSOLIDADO'!V3999</f>
        <v>0</v>
      </c>
      <c r="Q3996" s="217">
        <f>+'PAA CONSOLIDADO'!X3999</f>
        <v>0</v>
      </c>
      <c r="R3996" s="217">
        <f>+'PAA CONSOLIDADO'!Y3999</f>
        <v>0</v>
      </c>
    </row>
    <row r="3997" spans="1:18" s="217" customFormat="1" x14ac:dyDescent="0.25">
      <c r="A3997" s="211">
        <f>+'PAA CONSOLIDADO'!C4000</f>
        <v>0</v>
      </c>
      <c r="B3997" s="211">
        <f>+'PAA CONSOLIDADO'!I4000</f>
        <v>0</v>
      </c>
      <c r="C3997" s="217" t="str">
        <f>+CONCATENATE('PAA CONSOLIDADO'!A4000,"-",'PAA CONSOLIDADO'!D4000,"-",'PAA CONSOLIDADO'!K4000)</f>
        <v>--</v>
      </c>
      <c r="D3997" s="217" t="e">
        <f>+VLOOKUP('PAA CONSOLIDADO'!L4000,LISTAS!$D$4:$E$15,2,0)</f>
        <v>#N/A</v>
      </c>
      <c r="E3997" s="217" t="e">
        <f>+VLOOKUP('PAA CONSOLIDADO'!M4000,LISTAS!$D$4:$E$15,2,0)</f>
        <v>#N/A</v>
      </c>
      <c r="F3997" s="217">
        <f>+'PAA CONSOLIDADO'!O4000</f>
        <v>0</v>
      </c>
      <c r="G3997" s="217">
        <f t="shared" si="186"/>
        <v>1</v>
      </c>
      <c r="H3997" s="217" t="e">
        <f>+VLOOKUP('PAA CONSOLIDADO'!P4000,LISTAS!$B$4:$C$17,2,0)</f>
        <v>#N/A</v>
      </c>
      <c r="I3997" s="217" t="e">
        <f>+VLOOKUP('PAA CONSOLIDADO'!Q4000,LISTAS!$B$22:$C$25,2,0)</f>
        <v>#N/A</v>
      </c>
      <c r="J3997" s="219">
        <f>'PAA CONSOLIDADO'!R4000</f>
        <v>0</v>
      </c>
      <c r="K3997" s="219">
        <f>+'PAA CONSOLIDADO'!S4000</f>
        <v>0</v>
      </c>
      <c r="L3997" s="217" t="e">
        <f>+VLOOKUP('PAA CONSOLIDADO'!T4000,LISTAS!$B$29:$C$31,2,0)</f>
        <v>#N/A</v>
      </c>
      <c r="M3997" s="217" t="e">
        <f>+VLOOKUP('PAA CONSOLIDADO'!U4000,LISTAS!$B$36:$C$39,2,0)</f>
        <v>#N/A</v>
      </c>
      <c r="N3997" s="217" t="str">
        <f t="shared" si="187"/>
        <v>Unidad de Contratación (1)</v>
      </c>
      <c r="O3997" s="217" t="str">
        <f t="shared" si="188"/>
        <v>CO-DC-11001</v>
      </c>
      <c r="P3997" s="217">
        <f>+'PAA CONSOLIDADO'!V4000</f>
        <v>0</v>
      </c>
      <c r="Q3997" s="217">
        <f>+'PAA CONSOLIDADO'!X4000</f>
        <v>0</v>
      </c>
      <c r="R3997" s="217">
        <f>+'PAA CONSOLIDADO'!Y4000</f>
        <v>0</v>
      </c>
    </row>
    <row r="3998" spans="1:18" s="217" customFormat="1" x14ac:dyDescent="0.25">
      <c r="A3998" s="211">
        <f>+'PAA CONSOLIDADO'!C4001</f>
        <v>0</v>
      </c>
      <c r="B3998" s="211">
        <f>+'PAA CONSOLIDADO'!I4001</f>
        <v>0</v>
      </c>
      <c r="C3998" s="217" t="str">
        <f>+CONCATENATE('PAA CONSOLIDADO'!A4001,"-",'PAA CONSOLIDADO'!D4001,"-",'PAA CONSOLIDADO'!K4001)</f>
        <v>--</v>
      </c>
      <c r="D3998" s="217" t="e">
        <f>+VLOOKUP('PAA CONSOLIDADO'!L4001,LISTAS!$D$4:$E$15,2,0)</f>
        <v>#N/A</v>
      </c>
      <c r="E3998" s="217" t="e">
        <f>+VLOOKUP('PAA CONSOLIDADO'!M4001,LISTAS!$D$4:$E$15,2,0)</f>
        <v>#N/A</v>
      </c>
      <c r="F3998" s="217">
        <f>+'PAA CONSOLIDADO'!O4001</f>
        <v>0</v>
      </c>
      <c r="G3998" s="217">
        <f t="shared" si="186"/>
        <v>1</v>
      </c>
      <c r="H3998" s="217" t="e">
        <f>+VLOOKUP('PAA CONSOLIDADO'!P4001,LISTAS!$B$4:$C$17,2,0)</f>
        <v>#N/A</v>
      </c>
      <c r="I3998" s="217" t="e">
        <f>+VLOOKUP('PAA CONSOLIDADO'!Q4001,LISTAS!$B$22:$C$25,2,0)</f>
        <v>#N/A</v>
      </c>
      <c r="J3998" s="219">
        <f>'PAA CONSOLIDADO'!R4001</f>
        <v>0</v>
      </c>
      <c r="K3998" s="219">
        <f>+'PAA CONSOLIDADO'!S4001</f>
        <v>0</v>
      </c>
      <c r="L3998" s="217" t="e">
        <f>+VLOOKUP('PAA CONSOLIDADO'!T4001,LISTAS!$B$29:$C$31,2,0)</f>
        <v>#N/A</v>
      </c>
      <c r="M3998" s="217" t="e">
        <f>+VLOOKUP('PAA CONSOLIDADO'!U4001,LISTAS!$B$36:$C$39,2,0)</f>
        <v>#N/A</v>
      </c>
      <c r="N3998" s="217" t="str">
        <f t="shared" si="187"/>
        <v>Unidad de Contratación (1)</v>
      </c>
      <c r="O3998" s="217" t="str">
        <f t="shared" si="188"/>
        <v>CO-DC-11001</v>
      </c>
      <c r="P3998" s="217">
        <f>+'PAA CONSOLIDADO'!V4001</f>
        <v>0</v>
      </c>
      <c r="Q3998" s="217">
        <f>+'PAA CONSOLIDADO'!X4001</f>
        <v>0</v>
      </c>
      <c r="R3998" s="217">
        <f>+'PAA CONSOLIDADO'!Y4001</f>
        <v>0</v>
      </c>
    </row>
    <row r="3999" spans="1:18" s="217" customFormat="1" x14ac:dyDescent="0.25">
      <c r="A3999" s="211">
        <f>+'PAA CONSOLIDADO'!C4002</f>
        <v>0</v>
      </c>
      <c r="B3999" s="211">
        <f>+'PAA CONSOLIDADO'!I4002</f>
        <v>0</v>
      </c>
      <c r="C3999" s="217" t="str">
        <f>+CONCATENATE('PAA CONSOLIDADO'!A4002,"-",'PAA CONSOLIDADO'!D4002,"-",'PAA CONSOLIDADO'!K4002)</f>
        <v>--</v>
      </c>
      <c r="D3999" s="217" t="e">
        <f>+VLOOKUP('PAA CONSOLIDADO'!L4002,LISTAS!$D$4:$E$15,2,0)</f>
        <v>#N/A</v>
      </c>
      <c r="E3999" s="217" t="e">
        <f>+VLOOKUP('PAA CONSOLIDADO'!M4002,LISTAS!$D$4:$E$15,2,0)</f>
        <v>#N/A</v>
      </c>
      <c r="F3999" s="217">
        <f>+'PAA CONSOLIDADO'!O4002</f>
        <v>0</v>
      </c>
      <c r="G3999" s="217">
        <f t="shared" si="186"/>
        <v>1</v>
      </c>
      <c r="H3999" s="217" t="e">
        <f>+VLOOKUP('PAA CONSOLIDADO'!P4002,LISTAS!$B$4:$C$17,2,0)</f>
        <v>#N/A</v>
      </c>
      <c r="I3999" s="217" t="e">
        <f>+VLOOKUP('PAA CONSOLIDADO'!Q4002,LISTAS!$B$22:$C$25,2,0)</f>
        <v>#N/A</v>
      </c>
      <c r="J3999" s="219">
        <f>'PAA CONSOLIDADO'!R4002</f>
        <v>0</v>
      </c>
      <c r="K3999" s="219">
        <f>+'PAA CONSOLIDADO'!S4002</f>
        <v>0</v>
      </c>
      <c r="L3999" s="217" t="e">
        <f>+VLOOKUP('PAA CONSOLIDADO'!T4002,LISTAS!$B$29:$C$31,2,0)</f>
        <v>#N/A</v>
      </c>
      <c r="M3999" s="217" t="e">
        <f>+VLOOKUP('PAA CONSOLIDADO'!U4002,LISTAS!$B$36:$C$39,2,0)</f>
        <v>#N/A</v>
      </c>
      <c r="N3999" s="217" t="str">
        <f t="shared" si="187"/>
        <v>Unidad de Contratación (1)</v>
      </c>
      <c r="O3999" s="217" t="str">
        <f t="shared" si="188"/>
        <v>CO-DC-11001</v>
      </c>
      <c r="P3999" s="217">
        <f>+'PAA CONSOLIDADO'!V4002</f>
        <v>0</v>
      </c>
      <c r="Q3999" s="217">
        <f>+'PAA CONSOLIDADO'!X4002</f>
        <v>0</v>
      </c>
      <c r="R3999" s="217">
        <f>+'PAA CONSOLIDADO'!Y4002</f>
        <v>0</v>
      </c>
    </row>
    <row r="4000" spans="1:18" s="217" customFormat="1" x14ac:dyDescent="0.25">
      <c r="A4000" s="211">
        <f>+'PAA CONSOLIDADO'!C4003</f>
        <v>0</v>
      </c>
      <c r="B4000" s="211">
        <f>+'PAA CONSOLIDADO'!I4003</f>
        <v>0</v>
      </c>
      <c r="C4000" s="217" t="str">
        <f>+CONCATENATE('PAA CONSOLIDADO'!A4003,"-",'PAA CONSOLIDADO'!D4003,"-",'PAA CONSOLIDADO'!K4003)</f>
        <v>--</v>
      </c>
      <c r="D4000" s="217" t="e">
        <f>+VLOOKUP('PAA CONSOLIDADO'!L4003,LISTAS!$D$4:$E$15,2,0)</f>
        <v>#N/A</v>
      </c>
      <c r="E4000" s="217" t="e">
        <f>+VLOOKUP('PAA CONSOLIDADO'!M4003,LISTAS!$D$4:$E$15,2,0)</f>
        <v>#N/A</v>
      </c>
      <c r="F4000" s="217">
        <f>+'PAA CONSOLIDADO'!O4003</f>
        <v>0</v>
      </c>
      <c r="G4000" s="217">
        <f t="shared" si="186"/>
        <v>1</v>
      </c>
      <c r="H4000" s="217" t="e">
        <f>+VLOOKUP('PAA CONSOLIDADO'!P4003,LISTAS!$B$4:$C$17,2,0)</f>
        <v>#N/A</v>
      </c>
      <c r="I4000" s="217" t="e">
        <f>+VLOOKUP('PAA CONSOLIDADO'!Q4003,LISTAS!$B$22:$C$25,2,0)</f>
        <v>#N/A</v>
      </c>
      <c r="J4000" s="219">
        <f>'PAA CONSOLIDADO'!R4003</f>
        <v>0</v>
      </c>
      <c r="K4000" s="219">
        <f>+'PAA CONSOLIDADO'!S4003</f>
        <v>0</v>
      </c>
      <c r="L4000" s="217" t="e">
        <f>+VLOOKUP('PAA CONSOLIDADO'!T4003,LISTAS!$B$29:$C$31,2,0)</f>
        <v>#N/A</v>
      </c>
      <c r="M4000" s="217" t="e">
        <f>+VLOOKUP('PAA CONSOLIDADO'!U4003,LISTAS!$B$36:$C$39,2,0)</f>
        <v>#N/A</v>
      </c>
      <c r="N4000" s="217" t="str">
        <f t="shared" si="187"/>
        <v>Unidad de Contratación (1)</v>
      </c>
      <c r="O4000" s="217" t="str">
        <f t="shared" si="188"/>
        <v>CO-DC-11001</v>
      </c>
      <c r="P4000" s="217">
        <f>+'PAA CONSOLIDADO'!V4003</f>
        <v>0</v>
      </c>
      <c r="Q4000" s="217">
        <f>+'PAA CONSOLIDADO'!X4003</f>
        <v>0</v>
      </c>
      <c r="R4000" s="217">
        <f>+'PAA CONSOLIDADO'!Y4003</f>
        <v>0</v>
      </c>
    </row>
    <row r="4001" spans="1:18" s="217" customFormat="1" x14ac:dyDescent="0.25">
      <c r="A4001" s="211">
        <f>+'PAA CONSOLIDADO'!C4004</f>
        <v>0</v>
      </c>
      <c r="B4001" s="211">
        <f>+'PAA CONSOLIDADO'!I4004</f>
        <v>0</v>
      </c>
      <c r="C4001" s="217" t="str">
        <f>+CONCATENATE('PAA CONSOLIDADO'!A4004,"-",'PAA CONSOLIDADO'!D4004,"-",'PAA CONSOLIDADO'!K4004)</f>
        <v>--</v>
      </c>
      <c r="D4001" s="217" t="e">
        <f>+VLOOKUP('PAA CONSOLIDADO'!L4004,LISTAS!$D$4:$E$15,2,0)</f>
        <v>#N/A</v>
      </c>
      <c r="E4001" s="217" t="e">
        <f>+VLOOKUP('PAA CONSOLIDADO'!M4004,LISTAS!$D$4:$E$15,2,0)</f>
        <v>#N/A</v>
      </c>
      <c r="F4001" s="217">
        <f>+'PAA CONSOLIDADO'!O4004</f>
        <v>0</v>
      </c>
      <c r="G4001" s="217">
        <f t="shared" si="186"/>
        <v>1</v>
      </c>
      <c r="H4001" s="217" t="e">
        <f>+VLOOKUP('PAA CONSOLIDADO'!P4004,LISTAS!$B$4:$C$17,2,0)</f>
        <v>#N/A</v>
      </c>
      <c r="I4001" s="217" t="e">
        <f>+VLOOKUP('PAA CONSOLIDADO'!Q4004,LISTAS!$B$22:$C$25,2,0)</f>
        <v>#N/A</v>
      </c>
      <c r="J4001" s="219">
        <f>'PAA CONSOLIDADO'!R4004</f>
        <v>0</v>
      </c>
      <c r="K4001" s="219">
        <f>+'PAA CONSOLIDADO'!S4004</f>
        <v>0</v>
      </c>
      <c r="L4001" s="217" t="e">
        <f>+VLOOKUP('PAA CONSOLIDADO'!T4004,LISTAS!$B$29:$C$31,2,0)</f>
        <v>#N/A</v>
      </c>
      <c r="M4001" s="217" t="e">
        <f>+VLOOKUP('PAA CONSOLIDADO'!U4004,LISTAS!$B$36:$C$39,2,0)</f>
        <v>#N/A</v>
      </c>
      <c r="N4001" s="217" t="str">
        <f t="shared" si="187"/>
        <v>Unidad de Contratación (1)</v>
      </c>
      <c r="O4001" s="217" t="str">
        <f t="shared" si="188"/>
        <v>CO-DC-11001</v>
      </c>
      <c r="P4001" s="217">
        <f>+'PAA CONSOLIDADO'!V4004</f>
        <v>0</v>
      </c>
      <c r="Q4001" s="217">
        <f>+'PAA CONSOLIDADO'!X4004</f>
        <v>0</v>
      </c>
      <c r="R4001" s="217">
        <f>+'PAA CONSOLIDADO'!Y4004</f>
        <v>0</v>
      </c>
    </row>
    <row r="4002" spans="1:18" s="217" customFormat="1" x14ac:dyDescent="0.25">
      <c r="A4002" s="211">
        <f>+'PAA CONSOLIDADO'!C4005</f>
        <v>0</v>
      </c>
      <c r="B4002" s="211">
        <f>+'PAA CONSOLIDADO'!I4005</f>
        <v>0</v>
      </c>
      <c r="C4002" s="217" t="str">
        <f>+CONCATENATE('PAA CONSOLIDADO'!A4005,"-",'PAA CONSOLIDADO'!D4005,"-",'PAA CONSOLIDADO'!K4005)</f>
        <v>--</v>
      </c>
      <c r="D4002" s="217" t="e">
        <f>+VLOOKUP('PAA CONSOLIDADO'!L4005,LISTAS!$D$4:$E$15,2,0)</f>
        <v>#N/A</v>
      </c>
      <c r="E4002" s="217" t="e">
        <f>+VLOOKUP('PAA CONSOLIDADO'!M4005,LISTAS!$D$4:$E$15,2,0)</f>
        <v>#N/A</v>
      </c>
      <c r="F4002" s="217">
        <f>+'PAA CONSOLIDADO'!O4005</f>
        <v>0</v>
      </c>
      <c r="G4002" s="217">
        <f t="shared" si="186"/>
        <v>1</v>
      </c>
      <c r="H4002" s="217" t="e">
        <f>+VLOOKUP('PAA CONSOLIDADO'!P4005,LISTAS!$B$4:$C$17,2,0)</f>
        <v>#N/A</v>
      </c>
      <c r="I4002" s="217" t="e">
        <f>+VLOOKUP('PAA CONSOLIDADO'!Q4005,LISTAS!$B$22:$C$25,2,0)</f>
        <v>#N/A</v>
      </c>
      <c r="J4002" s="219">
        <f>'PAA CONSOLIDADO'!R4005</f>
        <v>0</v>
      </c>
      <c r="K4002" s="219">
        <f>+'PAA CONSOLIDADO'!S4005</f>
        <v>0</v>
      </c>
      <c r="L4002" s="217" t="e">
        <f>+VLOOKUP('PAA CONSOLIDADO'!T4005,LISTAS!$B$29:$C$31,2,0)</f>
        <v>#N/A</v>
      </c>
      <c r="M4002" s="217" t="e">
        <f>+VLOOKUP('PAA CONSOLIDADO'!U4005,LISTAS!$B$36:$C$39,2,0)</f>
        <v>#N/A</v>
      </c>
      <c r="N4002" s="217" t="str">
        <f t="shared" si="187"/>
        <v>Unidad de Contratación (1)</v>
      </c>
      <c r="O4002" s="217" t="str">
        <f t="shared" si="188"/>
        <v>CO-DC-11001</v>
      </c>
      <c r="P4002" s="217">
        <f>+'PAA CONSOLIDADO'!V4005</f>
        <v>0</v>
      </c>
      <c r="Q4002" s="217">
        <f>+'PAA CONSOLIDADO'!X4005</f>
        <v>0</v>
      </c>
      <c r="R4002" s="217">
        <f>+'PAA CONSOLIDADO'!Y4005</f>
        <v>0</v>
      </c>
    </row>
    <row r="4003" spans="1:18" s="164" customFormat="1" x14ac:dyDescent="0.25">
      <c r="A4003" s="211">
        <f>+'PAA CONSOLIDADO'!C4135</f>
        <v>0</v>
      </c>
      <c r="B4003" s="211">
        <f>+'PAA CONSOLIDADO'!I4135</f>
        <v>0</v>
      </c>
      <c r="C4003" s="209" t="str">
        <f>+CONCATENATE('PAA CONSOLIDADO'!A4135,"-",'PAA CONSOLIDADO'!D4135,"-",'PAA CONSOLIDADO'!K4135)</f>
        <v>--</v>
      </c>
      <c r="D4003" s="209" t="e">
        <f>+VLOOKUP('PAA CONSOLIDADO'!L4135,LISTAS!$D$4:$E$15,2,0)</f>
        <v>#N/A</v>
      </c>
      <c r="E4003" s="209" t="e">
        <f>+VLOOKUP('PAA CONSOLIDADO'!M4135,LISTAS!$D$4:$E$15,2,0)</f>
        <v>#N/A</v>
      </c>
      <c r="F4003" s="209">
        <f>+'PAA CONSOLIDADO'!O4135</f>
        <v>0</v>
      </c>
      <c r="G4003" s="209">
        <f>+IF(ISBLANK(B4003),"",1)</f>
        <v>1</v>
      </c>
      <c r="H4003" s="209" t="e">
        <f>+VLOOKUP('PAA CONSOLIDADO'!P4135,LISTAS!$B$4:$C$17,2,0)</f>
        <v>#N/A</v>
      </c>
      <c r="I4003" s="209" t="e">
        <f>+VLOOKUP('PAA CONSOLIDADO'!Q4135,LISTAS!$B$22:$C$25,2,0)</f>
        <v>#N/A</v>
      </c>
      <c r="J4003" s="212">
        <f>'PAA CONSOLIDADO'!R4135</f>
        <v>0</v>
      </c>
      <c r="K4003" s="212">
        <f>+'PAA CONSOLIDADO'!S4135</f>
        <v>0</v>
      </c>
      <c r="L4003" s="209" t="e">
        <f>+VLOOKUP('PAA CONSOLIDADO'!T4135,LISTAS!$B$29:$C$31,2,0)</f>
        <v>#N/A</v>
      </c>
      <c r="M4003" s="209" t="e">
        <f>+VLOOKUP('PAA CONSOLIDADO'!U4135,LISTAS!$B$36:$C$39,2,0)</f>
        <v>#N/A</v>
      </c>
      <c r="N4003" s="209" t="str">
        <f>+IF(ISBLANK(B4003),"","Unidad de Contratación (1)")</f>
        <v>Unidad de Contratación (1)</v>
      </c>
      <c r="O4003" s="209" t="str">
        <f>+IF(ISBLANK(B4003),"","CO-DC-11001")</f>
        <v>CO-DC-11001</v>
      </c>
      <c r="P4003" s="209">
        <f>+'PAA CONSOLIDADO'!V4135</f>
        <v>0</v>
      </c>
      <c r="Q4003" s="209">
        <f>+'PAA CONSOLIDADO'!X4135</f>
        <v>0</v>
      </c>
      <c r="R4003" s="209">
        <f>+'PAA CONSOLIDADO'!Y4135</f>
        <v>0</v>
      </c>
    </row>
  </sheetData>
  <dataValidations count="1">
    <dataValidation allowBlank="1" showInputMessage="1" showErrorMessage="1" promptTitle="Agregados" prompt="Señala el agrupamiento por tipo de datos (SECOP, caja menor u otros)" sqref="A3" xr:uid="{00000000-0002-0000-0200-000000000000}"/>
  </dataValidations>
  <pageMargins left="0.70866141732283472" right="0.70866141732283472" top="0.74803149606299213" bottom="0.74803149606299213" header="0.31496062992125984" footer="0.31496062992125984"/>
  <pageSetup paperSize="9" orientation="portrait" horizontalDpi="4294967293" verticalDpi="4294967293" r:id="rId1"/>
  <headerFooter>
    <oddFooter>&amp;RDE01-F16 Vr.1 (2020-10-30)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9"/>
  </sheetPr>
  <dimension ref="A1:Q2350"/>
  <sheetViews>
    <sheetView tabSelected="1" topLeftCell="A4" zoomScaleNormal="100" workbookViewId="0">
      <pane ySplit="1" topLeftCell="A5" activePane="bottomLeft" state="frozen"/>
      <selection activeCell="A4" sqref="A4"/>
      <selection pane="bottomLeft" activeCell="A8" sqref="A8"/>
    </sheetView>
  </sheetViews>
  <sheetFormatPr baseColWidth="10" defaultColWidth="11" defaultRowHeight="15" x14ac:dyDescent="0.25"/>
  <cols>
    <col min="1" max="1" width="49.140625" style="210" customWidth="1"/>
    <col min="2" max="2" width="71.85546875" style="210" customWidth="1"/>
    <col min="3" max="5" width="11" style="210"/>
    <col min="6" max="6" width="11" style="210" customWidth="1"/>
    <col min="7" max="7" width="39.85546875" style="210" customWidth="1"/>
    <col min="8" max="8" width="14.42578125" style="210" customWidth="1"/>
    <col min="9" max="9" width="20.28515625" style="210" customWidth="1"/>
    <col min="10" max="10" width="18.85546875" style="210" bestFit="1" customWidth="1"/>
    <col min="11" max="12" width="11" style="210"/>
    <col min="13" max="14" width="11" style="210" customWidth="1"/>
    <col min="15" max="17" width="11" style="210"/>
    <col min="18" max="16384" width="11" style="77"/>
  </cols>
  <sheetData>
    <row r="1" spans="1:17" s="206" customFormat="1" x14ac:dyDescent="0.25">
      <c r="A1" s="257" t="s">
        <v>728</v>
      </c>
      <c r="B1" s="258"/>
      <c r="C1" s="258"/>
      <c r="D1" s="258"/>
      <c r="E1" s="258"/>
      <c r="F1" s="258"/>
      <c r="G1" s="258"/>
      <c r="H1" s="258"/>
      <c r="I1" s="259"/>
      <c r="J1" s="259"/>
      <c r="K1" s="258"/>
      <c r="L1" s="258"/>
      <c r="M1" s="258"/>
      <c r="N1" s="258"/>
      <c r="O1" s="258"/>
      <c r="P1" s="258"/>
      <c r="Q1" s="258"/>
    </row>
    <row r="2" spans="1:17" s="206" customFormat="1" x14ac:dyDescent="0.25">
      <c r="A2" s="258"/>
      <c r="B2" s="258"/>
      <c r="C2" s="258"/>
      <c r="D2" s="258"/>
      <c r="E2" s="258"/>
      <c r="F2" s="258"/>
      <c r="G2" s="258"/>
      <c r="H2" s="258"/>
      <c r="I2" s="259"/>
      <c r="J2" s="259"/>
      <c r="K2" s="258"/>
      <c r="L2" s="258"/>
      <c r="M2" s="258"/>
      <c r="N2" s="258"/>
      <c r="O2" s="258"/>
      <c r="P2" s="258"/>
      <c r="Q2" s="258"/>
    </row>
    <row r="3" spans="1:17" s="206" customFormat="1" x14ac:dyDescent="0.25">
      <c r="A3" s="258"/>
      <c r="B3" s="258"/>
      <c r="C3" s="258"/>
      <c r="D3" s="258"/>
      <c r="E3" s="258"/>
      <c r="F3" s="258"/>
      <c r="G3" s="258"/>
      <c r="H3" s="258"/>
      <c r="I3" s="259"/>
      <c r="J3" s="259"/>
      <c r="K3" s="258"/>
      <c r="L3" s="258"/>
      <c r="M3" s="258"/>
      <c r="N3" s="258"/>
      <c r="O3" s="258"/>
      <c r="P3" s="258"/>
      <c r="Q3" s="258"/>
    </row>
    <row r="4" spans="1:17" s="78" customFormat="1" ht="71.45" customHeight="1" x14ac:dyDescent="0.25">
      <c r="A4" s="79" t="s">
        <v>727</v>
      </c>
      <c r="B4" s="79" t="s">
        <v>5</v>
      </c>
      <c r="C4" s="79" t="s">
        <v>726</v>
      </c>
      <c r="D4" s="79" t="s">
        <v>725</v>
      </c>
      <c r="E4" s="79" t="s">
        <v>724</v>
      </c>
      <c r="F4" s="79" t="s">
        <v>723</v>
      </c>
      <c r="G4" s="79" t="s">
        <v>9</v>
      </c>
      <c r="H4" s="79" t="s">
        <v>4</v>
      </c>
      <c r="I4" s="79" t="s">
        <v>3</v>
      </c>
      <c r="J4" s="79" t="s">
        <v>2</v>
      </c>
      <c r="K4" s="79" t="s">
        <v>8</v>
      </c>
      <c r="L4" s="79" t="s">
        <v>7</v>
      </c>
      <c r="M4" s="79" t="s">
        <v>722</v>
      </c>
      <c r="N4" s="79" t="s">
        <v>721</v>
      </c>
      <c r="O4" s="79" t="s">
        <v>720</v>
      </c>
      <c r="P4" s="79" t="s">
        <v>0</v>
      </c>
      <c r="Q4" s="79" t="s">
        <v>719</v>
      </c>
    </row>
    <row r="5" spans="1:17" x14ac:dyDescent="0.25">
      <c r="A5" s="211"/>
      <c r="B5" s="217"/>
      <c r="C5" s="217"/>
      <c r="D5" s="217"/>
      <c r="E5" s="217"/>
      <c r="F5" s="217"/>
      <c r="G5" s="217"/>
      <c r="H5" s="217"/>
      <c r="I5" s="219"/>
      <c r="J5" s="219"/>
      <c r="K5" s="217"/>
      <c r="L5" s="217"/>
      <c r="M5" s="217"/>
      <c r="N5" s="217"/>
      <c r="O5" s="217"/>
      <c r="P5" s="217"/>
      <c r="Q5" s="217"/>
    </row>
    <row r="6" spans="1:17" x14ac:dyDescent="0.25">
      <c r="A6" s="211"/>
      <c r="B6" s="217"/>
      <c r="C6" s="217"/>
      <c r="D6" s="217"/>
      <c r="E6" s="217"/>
      <c r="F6" s="217"/>
      <c r="G6" s="217"/>
      <c r="H6" s="217"/>
      <c r="I6" s="219"/>
      <c r="J6" s="219"/>
      <c r="K6" s="217"/>
      <c r="L6" s="217"/>
      <c r="M6" s="217"/>
      <c r="N6" s="217"/>
      <c r="O6" s="217"/>
      <c r="P6" s="217"/>
      <c r="Q6" s="217"/>
    </row>
    <row r="7" spans="1:17" x14ac:dyDescent="0.25">
      <c r="A7" s="211"/>
      <c r="B7" s="217"/>
      <c r="C7" s="217"/>
      <c r="D7" s="217"/>
      <c r="E7" s="217"/>
      <c r="F7" s="217"/>
      <c r="G7" s="217"/>
      <c r="H7" s="217"/>
      <c r="I7" s="219"/>
      <c r="J7" s="219"/>
      <c r="K7" s="217"/>
      <c r="L7" s="217"/>
      <c r="M7" s="217"/>
      <c r="N7" s="217"/>
      <c r="O7" s="217"/>
      <c r="P7" s="217"/>
      <c r="Q7" s="217"/>
    </row>
    <row r="8" spans="1:17" x14ac:dyDescent="0.25">
      <c r="A8" s="211"/>
      <c r="B8" s="217"/>
      <c r="C8" s="217"/>
      <c r="D8" s="217"/>
      <c r="E8" s="217"/>
      <c r="F8" s="217"/>
      <c r="G8" s="217"/>
      <c r="H8" s="217"/>
      <c r="I8" s="219"/>
      <c r="J8" s="219"/>
      <c r="K8" s="217"/>
      <c r="L8" s="217"/>
      <c r="M8" s="217"/>
      <c r="N8" s="217"/>
      <c r="O8" s="217"/>
      <c r="P8" s="217"/>
      <c r="Q8" s="217"/>
    </row>
    <row r="9" spans="1:17" x14ac:dyDescent="0.25">
      <c r="A9" s="211"/>
      <c r="B9" s="217"/>
      <c r="C9" s="217"/>
      <c r="D9" s="217"/>
      <c r="E9" s="217"/>
      <c r="F9" s="217"/>
      <c r="G9" s="217"/>
      <c r="H9" s="217"/>
      <c r="I9" s="219"/>
      <c r="J9" s="219"/>
      <c r="K9" s="217"/>
      <c r="L9" s="217"/>
      <c r="M9" s="217"/>
      <c r="N9" s="217"/>
      <c r="O9" s="217"/>
      <c r="P9" s="217"/>
      <c r="Q9" s="217"/>
    </row>
    <row r="10" spans="1:17" x14ac:dyDescent="0.25">
      <c r="A10" s="211"/>
      <c r="B10" s="217"/>
      <c r="C10" s="217"/>
      <c r="D10" s="217"/>
      <c r="E10" s="217"/>
      <c r="F10" s="217"/>
      <c r="G10" s="217"/>
      <c r="H10" s="217"/>
      <c r="I10" s="219"/>
      <c r="J10" s="219"/>
      <c r="K10" s="217"/>
      <c r="L10" s="217"/>
      <c r="M10" s="217"/>
      <c r="N10" s="217"/>
      <c r="O10" s="217"/>
      <c r="P10" s="217"/>
      <c r="Q10" s="217"/>
    </row>
    <row r="11" spans="1:17" x14ac:dyDescent="0.25">
      <c r="A11" s="211"/>
      <c r="B11" s="217"/>
      <c r="C11" s="217"/>
      <c r="D11" s="217"/>
      <c r="E11" s="217"/>
      <c r="F11" s="217"/>
      <c r="G11" s="217"/>
      <c r="H11" s="217"/>
      <c r="I11" s="219"/>
      <c r="J11" s="219"/>
      <c r="K11" s="217"/>
      <c r="L11" s="217"/>
      <c r="M11" s="217"/>
      <c r="N11" s="217"/>
      <c r="O11" s="217"/>
      <c r="P11" s="217"/>
      <c r="Q11" s="217"/>
    </row>
    <row r="12" spans="1:17" x14ac:dyDescent="0.25">
      <c r="A12" s="211"/>
      <c r="B12" s="217"/>
      <c r="C12" s="217"/>
      <c r="D12" s="217"/>
      <c r="E12" s="217"/>
      <c r="F12" s="217"/>
      <c r="G12" s="217"/>
      <c r="H12" s="217"/>
      <c r="I12" s="219"/>
      <c r="J12" s="219"/>
      <c r="K12" s="217"/>
      <c r="L12" s="217"/>
      <c r="M12" s="217"/>
      <c r="N12" s="217"/>
      <c r="O12" s="217"/>
      <c r="P12" s="217"/>
      <c r="Q12" s="217"/>
    </row>
    <row r="13" spans="1:17" x14ac:dyDescent="0.25">
      <c r="A13" s="211"/>
      <c r="B13" s="217"/>
      <c r="C13" s="217"/>
      <c r="D13" s="217"/>
      <c r="E13" s="217"/>
      <c r="F13" s="217"/>
      <c r="G13" s="217"/>
      <c r="H13" s="217"/>
      <c r="I13" s="219"/>
      <c r="J13" s="219"/>
      <c r="K13" s="217"/>
      <c r="L13" s="217"/>
      <c r="M13" s="217"/>
      <c r="N13" s="217"/>
      <c r="O13" s="217"/>
      <c r="P13" s="217"/>
      <c r="Q13" s="217"/>
    </row>
    <row r="14" spans="1:17" x14ac:dyDescent="0.25">
      <c r="A14" s="211"/>
      <c r="B14" s="217"/>
      <c r="C14" s="217"/>
      <c r="D14" s="217"/>
      <c r="E14" s="217"/>
      <c r="F14" s="217"/>
      <c r="G14" s="217"/>
      <c r="H14" s="217"/>
      <c r="I14" s="219"/>
      <c r="J14" s="219"/>
      <c r="K14" s="217"/>
      <c r="L14" s="217"/>
      <c r="M14" s="217"/>
      <c r="N14" s="217"/>
      <c r="O14" s="217"/>
      <c r="P14" s="217"/>
      <c r="Q14" s="217"/>
    </row>
    <row r="15" spans="1:17" x14ac:dyDescent="0.25">
      <c r="A15" s="211"/>
      <c r="B15" s="217"/>
      <c r="C15" s="217"/>
      <c r="D15" s="217"/>
      <c r="E15" s="217"/>
      <c r="F15" s="217"/>
      <c r="G15" s="217"/>
      <c r="H15" s="217"/>
      <c r="I15" s="219"/>
      <c r="J15" s="219"/>
      <c r="K15" s="217"/>
      <c r="L15" s="217"/>
      <c r="M15" s="217"/>
      <c r="N15" s="217"/>
      <c r="O15" s="217"/>
      <c r="P15" s="217"/>
      <c r="Q15" s="217"/>
    </row>
    <row r="16" spans="1:17" x14ac:dyDescent="0.25">
      <c r="A16" s="211"/>
      <c r="B16" s="217"/>
      <c r="C16" s="217"/>
      <c r="D16" s="217"/>
      <c r="E16" s="217"/>
      <c r="F16" s="217"/>
      <c r="G16" s="217"/>
      <c r="H16" s="217"/>
      <c r="I16" s="219"/>
      <c r="J16" s="219"/>
      <c r="K16" s="217"/>
      <c r="L16" s="217"/>
      <c r="M16" s="217"/>
      <c r="N16" s="217"/>
      <c r="O16" s="217"/>
      <c r="P16" s="217"/>
      <c r="Q16" s="217"/>
    </row>
    <row r="17" spans="1:17" x14ac:dyDescent="0.25">
      <c r="A17" s="211"/>
      <c r="B17" s="217"/>
      <c r="C17" s="217"/>
      <c r="D17" s="217"/>
      <c r="E17" s="217"/>
      <c r="F17" s="217"/>
      <c r="G17" s="217"/>
      <c r="H17" s="217"/>
      <c r="I17" s="219"/>
      <c r="J17" s="219"/>
      <c r="K17" s="217"/>
      <c r="L17" s="217"/>
      <c r="M17" s="217"/>
      <c r="N17" s="217"/>
      <c r="O17" s="217"/>
      <c r="P17" s="217"/>
      <c r="Q17" s="217"/>
    </row>
    <row r="18" spans="1:17" x14ac:dyDescent="0.25">
      <c r="A18" s="211"/>
      <c r="B18" s="217"/>
      <c r="C18" s="217"/>
      <c r="D18" s="217"/>
      <c r="E18" s="217"/>
      <c r="F18" s="217"/>
      <c r="G18" s="217"/>
      <c r="H18" s="217"/>
      <c r="I18" s="219"/>
      <c r="J18" s="219"/>
      <c r="K18" s="217"/>
      <c r="L18" s="217"/>
      <c r="M18" s="217"/>
      <c r="N18" s="217"/>
      <c r="O18" s="217"/>
      <c r="P18" s="217"/>
      <c r="Q18" s="217"/>
    </row>
    <row r="19" spans="1:17" x14ac:dyDescent="0.25">
      <c r="A19" s="211"/>
      <c r="B19" s="217"/>
      <c r="C19" s="217"/>
      <c r="D19" s="217"/>
      <c r="E19" s="217"/>
      <c r="F19" s="217"/>
      <c r="G19" s="217"/>
      <c r="H19" s="217"/>
      <c r="I19" s="219"/>
      <c r="J19" s="219"/>
      <c r="K19" s="217"/>
      <c r="L19" s="217"/>
      <c r="M19" s="217"/>
      <c r="N19" s="217"/>
      <c r="O19" s="217"/>
      <c r="P19" s="217"/>
      <c r="Q19" s="217"/>
    </row>
    <row r="20" spans="1:17" x14ac:dyDescent="0.25">
      <c r="A20" s="211"/>
      <c r="B20" s="217"/>
      <c r="C20" s="217"/>
      <c r="D20" s="217"/>
      <c r="E20" s="217"/>
      <c r="F20" s="217"/>
      <c r="G20" s="217"/>
      <c r="H20" s="217"/>
      <c r="I20" s="219"/>
      <c r="J20" s="219"/>
      <c r="K20" s="217"/>
      <c r="L20" s="217"/>
      <c r="M20" s="217"/>
      <c r="N20" s="217"/>
      <c r="O20" s="217"/>
      <c r="P20" s="217"/>
      <c r="Q20" s="217"/>
    </row>
    <row r="21" spans="1:17" x14ac:dyDescent="0.25">
      <c r="A21" s="211"/>
      <c r="B21" s="217"/>
      <c r="C21" s="217"/>
      <c r="D21" s="217"/>
      <c r="E21" s="217"/>
      <c r="F21" s="217"/>
      <c r="G21" s="217"/>
      <c r="H21" s="217"/>
      <c r="I21" s="219"/>
      <c r="J21" s="219"/>
      <c r="K21" s="217"/>
      <c r="L21" s="217"/>
      <c r="M21" s="217"/>
      <c r="N21" s="217"/>
      <c r="O21" s="217"/>
      <c r="P21" s="217"/>
      <c r="Q21" s="217"/>
    </row>
    <row r="22" spans="1:17" x14ac:dyDescent="0.25">
      <c r="A22" s="211"/>
      <c r="B22" s="217"/>
      <c r="C22" s="217"/>
      <c r="D22" s="217"/>
      <c r="E22" s="217"/>
      <c r="F22" s="217"/>
      <c r="G22" s="217"/>
      <c r="H22" s="217"/>
      <c r="I22" s="219"/>
      <c r="J22" s="219"/>
      <c r="K22" s="217"/>
      <c r="L22" s="217"/>
      <c r="M22" s="217"/>
      <c r="N22" s="217"/>
      <c r="O22" s="217"/>
      <c r="P22" s="217"/>
      <c r="Q22" s="217"/>
    </row>
    <row r="23" spans="1:17" x14ac:dyDescent="0.25">
      <c r="A23" s="211"/>
      <c r="B23" s="217"/>
      <c r="C23" s="217"/>
      <c r="D23" s="217"/>
      <c r="E23" s="217"/>
      <c r="F23" s="217"/>
      <c r="G23" s="217"/>
      <c r="H23" s="217"/>
      <c r="I23" s="219"/>
      <c r="J23" s="219"/>
      <c r="K23" s="217"/>
      <c r="L23" s="217"/>
      <c r="M23" s="217"/>
      <c r="N23" s="217"/>
      <c r="O23" s="217"/>
      <c r="P23" s="217"/>
      <c r="Q23" s="217"/>
    </row>
    <row r="24" spans="1:17" x14ac:dyDescent="0.25">
      <c r="A24" s="211"/>
      <c r="B24" s="217"/>
      <c r="C24" s="217"/>
      <c r="D24" s="217"/>
      <c r="E24" s="217"/>
      <c r="F24" s="217"/>
      <c r="G24" s="217"/>
      <c r="H24" s="217"/>
      <c r="I24" s="219"/>
      <c r="J24" s="219"/>
      <c r="K24" s="217"/>
      <c r="L24" s="217"/>
      <c r="M24" s="217"/>
      <c r="N24" s="217"/>
      <c r="O24" s="217"/>
      <c r="P24" s="217"/>
      <c r="Q24" s="217"/>
    </row>
    <row r="25" spans="1:17" x14ac:dyDescent="0.25">
      <c r="A25" s="211"/>
      <c r="B25" s="217"/>
      <c r="C25" s="217"/>
      <c r="D25" s="217"/>
      <c r="E25" s="217"/>
      <c r="F25" s="217"/>
      <c r="G25" s="217"/>
      <c r="H25" s="217"/>
      <c r="I25" s="219"/>
      <c r="J25" s="219"/>
      <c r="K25" s="217"/>
      <c r="L25" s="217"/>
      <c r="M25" s="217"/>
      <c r="N25" s="217"/>
      <c r="O25" s="217"/>
      <c r="P25" s="217"/>
      <c r="Q25" s="217"/>
    </row>
    <row r="26" spans="1:17" x14ac:dyDescent="0.25">
      <c r="A26" s="211"/>
      <c r="B26" s="217"/>
      <c r="C26" s="217"/>
      <c r="D26" s="217"/>
      <c r="E26" s="217"/>
      <c r="F26" s="217"/>
      <c r="G26" s="217"/>
      <c r="H26" s="217"/>
      <c r="I26" s="219"/>
      <c r="J26" s="219"/>
      <c r="K26" s="217"/>
      <c r="L26" s="217"/>
      <c r="M26" s="217"/>
      <c r="N26" s="217"/>
      <c r="O26" s="217"/>
      <c r="P26" s="217"/>
      <c r="Q26" s="217"/>
    </row>
    <row r="27" spans="1:17" x14ac:dyDescent="0.25">
      <c r="A27" s="211"/>
      <c r="B27" s="217"/>
      <c r="C27" s="217"/>
      <c r="D27" s="217"/>
      <c r="E27" s="217"/>
      <c r="F27" s="217"/>
      <c r="G27" s="217"/>
      <c r="H27" s="217"/>
      <c r="I27" s="219"/>
      <c r="J27" s="219"/>
      <c r="K27" s="217"/>
      <c r="L27" s="217"/>
      <c r="M27" s="217"/>
      <c r="N27" s="217"/>
      <c r="O27" s="217"/>
      <c r="P27" s="217"/>
      <c r="Q27" s="217"/>
    </row>
    <row r="28" spans="1:17" x14ac:dyDescent="0.25">
      <c r="A28" s="211"/>
      <c r="B28" s="217"/>
      <c r="C28" s="217"/>
      <c r="D28" s="217"/>
      <c r="E28" s="217"/>
      <c r="F28" s="217"/>
      <c r="G28" s="217"/>
      <c r="H28" s="217"/>
      <c r="I28" s="219"/>
      <c r="J28" s="219"/>
      <c r="K28" s="217"/>
      <c r="L28" s="217"/>
      <c r="M28" s="217"/>
      <c r="N28" s="217"/>
      <c r="O28" s="217"/>
      <c r="P28" s="217"/>
      <c r="Q28" s="217"/>
    </row>
    <row r="29" spans="1:17" x14ac:dyDescent="0.25">
      <c r="A29" s="211"/>
      <c r="B29" s="217"/>
      <c r="C29" s="217"/>
      <c r="D29" s="217"/>
      <c r="E29" s="217"/>
      <c r="F29" s="217"/>
      <c r="G29" s="217"/>
      <c r="H29" s="217"/>
      <c r="I29" s="219"/>
      <c r="J29" s="219"/>
      <c r="K29" s="217"/>
      <c r="L29" s="217"/>
      <c r="M29" s="217"/>
      <c r="N29" s="217"/>
      <c r="O29" s="217"/>
      <c r="P29" s="217"/>
      <c r="Q29" s="217"/>
    </row>
    <row r="30" spans="1:17" x14ac:dyDescent="0.25">
      <c r="A30" s="211"/>
      <c r="B30" s="217"/>
      <c r="C30" s="217"/>
      <c r="D30" s="217"/>
      <c r="E30" s="217"/>
      <c r="F30" s="217"/>
      <c r="G30" s="217"/>
      <c r="H30" s="217"/>
      <c r="I30" s="219"/>
      <c r="J30" s="219"/>
      <c r="K30" s="217"/>
      <c r="L30" s="217"/>
      <c r="M30" s="217"/>
      <c r="N30" s="217"/>
      <c r="O30" s="217"/>
      <c r="P30" s="217"/>
      <c r="Q30" s="217"/>
    </row>
    <row r="31" spans="1:17" x14ac:dyDescent="0.25">
      <c r="A31" s="211"/>
      <c r="B31" s="217"/>
      <c r="C31" s="217"/>
      <c r="D31" s="217"/>
      <c r="E31" s="217"/>
      <c r="F31" s="217"/>
      <c r="G31" s="217"/>
      <c r="H31" s="217"/>
      <c r="I31" s="219"/>
      <c r="J31" s="219"/>
      <c r="K31" s="217"/>
      <c r="L31" s="217"/>
      <c r="M31" s="217"/>
      <c r="N31" s="217"/>
      <c r="O31" s="217"/>
      <c r="P31" s="217"/>
      <c r="Q31" s="217"/>
    </row>
    <row r="32" spans="1:17" x14ac:dyDescent="0.25">
      <c r="A32" s="211"/>
      <c r="B32" s="217"/>
      <c r="C32" s="217"/>
      <c r="D32" s="217"/>
      <c r="E32" s="217"/>
      <c r="F32" s="217"/>
      <c r="G32" s="217"/>
      <c r="H32" s="217"/>
      <c r="I32" s="219"/>
      <c r="J32" s="219"/>
      <c r="K32" s="217"/>
      <c r="L32" s="217"/>
      <c r="M32" s="217"/>
      <c r="N32" s="217"/>
      <c r="O32" s="217"/>
      <c r="P32" s="217"/>
      <c r="Q32" s="217"/>
    </row>
    <row r="33" spans="1:17" x14ac:dyDescent="0.25">
      <c r="A33" s="211"/>
      <c r="B33" s="217"/>
      <c r="C33" s="217"/>
      <c r="D33" s="217"/>
      <c r="E33" s="217"/>
      <c r="F33" s="217"/>
      <c r="G33" s="217"/>
      <c r="H33" s="217"/>
      <c r="I33" s="219"/>
      <c r="J33" s="219"/>
      <c r="K33" s="217"/>
      <c r="L33" s="217"/>
      <c r="M33" s="217"/>
      <c r="N33" s="217"/>
      <c r="O33" s="217"/>
      <c r="P33" s="217"/>
      <c r="Q33" s="217"/>
    </row>
    <row r="34" spans="1:17" x14ac:dyDescent="0.25">
      <c r="A34" s="211"/>
      <c r="B34" s="217"/>
      <c r="C34" s="217"/>
      <c r="D34" s="217"/>
      <c r="E34" s="217"/>
      <c r="F34" s="217"/>
      <c r="G34" s="217"/>
      <c r="H34" s="217"/>
      <c r="I34" s="219"/>
      <c r="J34" s="219"/>
      <c r="K34" s="217"/>
      <c r="L34" s="217"/>
      <c r="M34" s="217"/>
      <c r="N34" s="217"/>
      <c r="O34" s="217"/>
      <c r="P34" s="217"/>
      <c r="Q34" s="217"/>
    </row>
    <row r="35" spans="1:17" x14ac:dyDescent="0.25">
      <c r="A35" s="211"/>
      <c r="B35" s="217"/>
      <c r="C35" s="217"/>
      <c r="D35" s="217"/>
      <c r="E35" s="217"/>
      <c r="F35" s="217"/>
      <c r="G35" s="217"/>
      <c r="H35" s="217"/>
      <c r="I35" s="219"/>
      <c r="J35" s="219"/>
      <c r="K35" s="217"/>
      <c r="L35" s="217"/>
      <c r="M35" s="217"/>
      <c r="N35" s="217"/>
      <c r="O35" s="217"/>
      <c r="P35" s="217"/>
      <c r="Q35" s="217"/>
    </row>
    <row r="36" spans="1:17" x14ac:dyDescent="0.25">
      <c r="A36" s="211"/>
      <c r="B36" s="217"/>
      <c r="C36" s="217"/>
      <c r="D36" s="217"/>
      <c r="E36" s="217"/>
      <c r="F36" s="217"/>
      <c r="G36" s="217"/>
      <c r="H36" s="217"/>
      <c r="I36" s="219"/>
      <c r="J36" s="219"/>
      <c r="K36" s="217"/>
      <c r="L36" s="217"/>
      <c r="M36" s="217"/>
      <c r="N36" s="217"/>
      <c r="O36" s="217"/>
      <c r="P36" s="217"/>
      <c r="Q36" s="217"/>
    </row>
    <row r="37" spans="1:17" x14ac:dyDescent="0.25">
      <c r="A37" s="211"/>
      <c r="B37" s="217"/>
      <c r="C37" s="217"/>
      <c r="D37" s="217"/>
      <c r="E37" s="217"/>
      <c r="F37" s="217"/>
      <c r="G37" s="217"/>
      <c r="H37" s="217"/>
      <c r="I37" s="219"/>
      <c r="J37" s="219"/>
      <c r="K37" s="217"/>
      <c r="L37" s="217"/>
      <c r="M37" s="217"/>
      <c r="N37" s="217"/>
      <c r="O37" s="217"/>
      <c r="P37" s="217"/>
      <c r="Q37" s="217"/>
    </row>
    <row r="38" spans="1:17" x14ac:dyDescent="0.25">
      <c r="A38" s="211"/>
      <c r="B38" s="217"/>
      <c r="C38" s="217"/>
      <c r="D38" s="217"/>
      <c r="E38" s="217"/>
      <c r="F38" s="217"/>
      <c r="G38" s="217"/>
      <c r="H38" s="217"/>
      <c r="I38" s="219"/>
      <c r="J38" s="219"/>
      <c r="K38" s="217"/>
      <c r="L38" s="217"/>
      <c r="M38" s="217"/>
      <c r="N38" s="217"/>
      <c r="O38" s="217"/>
      <c r="P38" s="217"/>
      <c r="Q38" s="217"/>
    </row>
    <row r="39" spans="1:17" x14ac:dyDescent="0.25">
      <c r="A39" s="211"/>
      <c r="B39" s="217"/>
      <c r="C39" s="217"/>
      <c r="D39" s="217"/>
      <c r="E39" s="217"/>
      <c r="F39" s="217"/>
      <c r="G39" s="217"/>
      <c r="H39" s="217"/>
      <c r="I39" s="219"/>
      <c r="J39" s="219"/>
      <c r="K39" s="217"/>
      <c r="L39" s="217"/>
      <c r="M39" s="217"/>
      <c r="N39" s="217"/>
      <c r="O39" s="217"/>
      <c r="P39" s="217"/>
      <c r="Q39" s="217"/>
    </row>
    <row r="40" spans="1:17" x14ac:dyDescent="0.25">
      <c r="A40" s="211"/>
      <c r="B40" s="217"/>
      <c r="C40" s="217"/>
      <c r="D40" s="217"/>
      <c r="E40" s="217"/>
      <c r="F40" s="217"/>
      <c r="G40" s="217"/>
      <c r="H40" s="217"/>
      <c r="I40" s="219"/>
      <c r="J40" s="219"/>
      <c r="K40" s="217"/>
      <c r="L40" s="217"/>
      <c r="M40" s="217"/>
      <c r="N40" s="217"/>
      <c r="O40" s="217"/>
      <c r="P40" s="217"/>
      <c r="Q40" s="217"/>
    </row>
    <row r="41" spans="1:17" x14ac:dyDescent="0.25">
      <c r="A41" s="211"/>
      <c r="B41" s="217"/>
      <c r="C41" s="217"/>
      <c r="D41" s="217"/>
      <c r="E41" s="217"/>
      <c r="F41" s="217"/>
      <c r="G41" s="217"/>
      <c r="H41" s="217"/>
      <c r="I41" s="219"/>
      <c r="J41" s="219"/>
      <c r="K41" s="217"/>
      <c r="L41" s="217"/>
      <c r="M41" s="217"/>
      <c r="N41" s="217"/>
      <c r="O41" s="217"/>
      <c r="P41" s="217"/>
      <c r="Q41" s="217"/>
    </row>
    <row r="42" spans="1:17" x14ac:dyDescent="0.25">
      <c r="A42" s="211"/>
      <c r="B42" s="217"/>
      <c r="C42" s="217"/>
      <c r="D42" s="217"/>
      <c r="E42" s="217"/>
      <c r="F42" s="217"/>
      <c r="G42" s="217"/>
      <c r="H42" s="217"/>
      <c r="I42" s="219"/>
      <c r="J42" s="219"/>
      <c r="K42" s="217"/>
      <c r="L42" s="217"/>
      <c r="M42" s="217"/>
      <c r="N42" s="217"/>
      <c r="O42" s="217"/>
      <c r="P42" s="217"/>
      <c r="Q42" s="217"/>
    </row>
    <row r="43" spans="1:17" x14ac:dyDescent="0.25">
      <c r="A43" s="211"/>
      <c r="B43" s="217"/>
      <c r="C43" s="217"/>
      <c r="D43" s="217"/>
      <c r="E43" s="217"/>
      <c r="F43" s="217"/>
      <c r="G43" s="217"/>
      <c r="H43" s="217"/>
      <c r="I43" s="219"/>
      <c r="J43" s="219"/>
      <c r="K43" s="217"/>
      <c r="L43" s="217"/>
      <c r="M43" s="217"/>
      <c r="N43" s="217"/>
      <c r="O43" s="217"/>
      <c r="P43" s="217"/>
      <c r="Q43" s="217"/>
    </row>
    <row r="44" spans="1:17" x14ac:dyDescent="0.25">
      <c r="A44" s="211"/>
      <c r="B44" s="217"/>
      <c r="C44" s="217"/>
      <c r="D44" s="217"/>
      <c r="E44" s="217"/>
      <c r="F44" s="217"/>
      <c r="G44" s="217"/>
      <c r="H44" s="217"/>
      <c r="I44" s="219"/>
      <c r="J44" s="219"/>
      <c r="K44" s="217"/>
      <c r="L44" s="217"/>
      <c r="M44" s="217"/>
      <c r="N44" s="217"/>
      <c r="O44" s="217"/>
      <c r="P44" s="217"/>
      <c r="Q44" s="217"/>
    </row>
    <row r="45" spans="1:17" x14ac:dyDescent="0.25">
      <c r="A45" s="211"/>
      <c r="B45" s="217"/>
      <c r="C45" s="217"/>
      <c r="D45" s="217"/>
      <c r="E45" s="217"/>
      <c r="F45" s="217"/>
      <c r="G45" s="217"/>
      <c r="H45" s="217"/>
      <c r="I45" s="219"/>
      <c r="J45" s="219"/>
      <c r="K45" s="217"/>
      <c r="L45" s="217"/>
      <c r="M45" s="217"/>
      <c r="N45" s="217"/>
      <c r="O45" s="217"/>
      <c r="P45" s="217"/>
      <c r="Q45" s="217"/>
    </row>
    <row r="46" spans="1:17" x14ac:dyDescent="0.25">
      <c r="A46" s="211"/>
      <c r="B46" s="217"/>
      <c r="C46" s="217"/>
      <c r="D46" s="217"/>
      <c r="E46" s="217"/>
      <c r="F46" s="217"/>
      <c r="G46" s="217"/>
      <c r="H46" s="217"/>
      <c r="I46" s="219"/>
      <c r="J46" s="219"/>
      <c r="K46" s="217"/>
      <c r="L46" s="217"/>
      <c r="M46" s="217"/>
      <c r="N46" s="217"/>
      <c r="O46" s="217"/>
      <c r="P46" s="217"/>
      <c r="Q46" s="217"/>
    </row>
    <row r="47" spans="1:17" x14ac:dyDescent="0.25">
      <c r="A47" s="211"/>
      <c r="B47" s="217"/>
      <c r="C47" s="217"/>
      <c r="D47" s="217"/>
      <c r="E47" s="217"/>
      <c r="F47" s="217"/>
      <c r="G47" s="217"/>
      <c r="H47" s="217"/>
      <c r="I47" s="219"/>
      <c r="J47" s="219"/>
      <c r="K47" s="217"/>
      <c r="L47" s="217"/>
      <c r="M47" s="217"/>
      <c r="N47" s="217"/>
      <c r="O47" s="217"/>
      <c r="P47" s="217"/>
      <c r="Q47" s="217"/>
    </row>
    <row r="48" spans="1:17" x14ac:dyDescent="0.25">
      <c r="A48" s="211"/>
      <c r="B48" s="217"/>
      <c r="C48" s="217"/>
      <c r="D48" s="217"/>
      <c r="E48" s="217"/>
      <c r="F48" s="217"/>
      <c r="G48" s="217"/>
      <c r="H48" s="217"/>
      <c r="I48" s="219"/>
      <c r="J48" s="219"/>
      <c r="K48" s="217"/>
      <c r="L48" s="217"/>
      <c r="M48" s="217"/>
      <c r="N48" s="217"/>
      <c r="O48" s="217"/>
      <c r="P48" s="217"/>
      <c r="Q48" s="217"/>
    </row>
    <row r="49" spans="1:17" x14ac:dyDescent="0.25">
      <c r="A49" s="211"/>
      <c r="B49" s="217"/>
      <c r="C49" s="217"/>
      <c r="D49" s="217"/>
      <c r="E49" s="217"/>
      <c r="F49" s="217"/>
      <c r="G49" s="217"/>
      <c r="H49" s="217"/>
      <c r="I49" s="219"/>
      <c r="J49" s="219"/>
      <c r="K49" s="217"/>
      <c r="L49" s="217"/>
      <c r="M49" s="217"/>
      <c r="N49" s="217"/>
      <c r="O49" s="217"/>
      <c r="P49" s="217"/>
      <c r="Q49" s="217"/>
    </row>
    <row r="50" spans="1:17" x14ac:dyDescent="0.25">
      <c r="A50" s="211"/>
      <c r="B50" s="217"/>
      <c r="C50" s="217"/>
      <c r="D50" s="217"/>
      <c r="E50" s="217"/>
      <c r="F50" s="217"/>
      <c r="G50" s="217"/>
      <c r="H50" s="217"/>
      <c r="I50" s="219"/>
      <c r="J50" s="219"/>
      <c r="K50" s="217"/>
      <c r="L50" s="217"/>
      <c r="M50" s="217"/>
      <c r="N50" s="217"/>
      <c r="O50" s="217"/>
      <c r="P50" s="217"/>
      <c r="Q50" s="217"/>
    </row>
    <row r="51" spans="1:17" x14ac:dyDescent="0.25">
      <c r="A51" s="211"/>
      <c r="B51" s="217"/>
      <c r="C51" s="217"/>
      <c r="D51" s="217"/>
      <c r="E51" s="217"/>
      <c r="F51" s="217"/>
      <c r="G51" s="217"/>
      <c r="H51" s="217"/>
      <c r="I51" s="219"/>
      <c r="J51" s="219"/>
      <c r="K51" s="217"/>
      <c r="L51" s="217"/>
      <c r="M51" s="217"/>
      <c r="N51" s="217"/>
      <c r="O51" s="217"/>
      <c r="P51" s="217"/>
      <c r="Q51" s="217"/>
    </row>
    <row r="52" spans="1:17" x14ac:dyDescent="0.25">
      <c r="A52" s="211"/>
      <c r="B52" s="217"/>
      <c r="C52" s="217"/>
      <c r="D52" s="217"/>
      <c r="E52" s="217"/>
      <c r="F52" s="217"/>
      <c r="G52" s="217"/>
      <c r="H52" s="217"/>
      <c r="I52" s="219"/>
      <c r="J52" s="219"/>
      <c r="K52" s="217"/>
      <c r="L52" s="217"/>
      <c r="M52" s="217"/>
      <c r="N52" s="217"/>
      <c r="O52" s="217"/>
      <c r="P52" s="217"/>
      <c r="Q52" s="217"/>
    </row>
    <row r="53" spans="1:17" x14ac:dyDescent="0.25">
      <c r="A53" s="211"/>
      <c r="B53" s="217"/>
      <c r="C53" s="217"/>
      <c r="D53" s="217"/>
      <c r="E53" s="217"/>
      <c r="F53" s="217"/>
      <c r="G53" s="217"/>
      <c r="H53" s="217"/>
      <c r="I53" s="219"/>
      <c r="J53" s="219"/>
      <c r="K53" s="217"/>
      <c r="L53" s="217"/>
      <c r="M53" s="217"/>
      <c r="N53" s="217"/>
      <c r="O53" s="217"/>
      <c r="P53" s="217"/>
      <c r="Q53" s="217"/>
    </row>
    <row r="54" spans="1:17" x14ac:dyDescent="0.25">
      <c r="A54" s="211"/>
      <c r="B54" s="217"/>
      <c r="C54" s="217"/>
      <c r="D54" s="217"/>
      <c r="E54" s="217"/>
      <c r="F54" s="217"/>
      <c r="G54" s="217"/>
      <c r="H54" s="217"/>
      <c r="I54" s="219"/>
      <c r="J54" s="219"/>
      <c r="K54" s="217"/>
      <c r="L54" s="217"/>
      <c r="M54" s="217"/>
      <c r="N54" s="217"/>
      <c r="O54" s="217"/>
      <c r="P54" s="217"/>
      <c r="Q54" s="217"/>
    </row>
    <row r="55" spans="1:17" x14ac:dyDescent="0.25">
      <c r="A55" s="211"/>
      <c r="B55" s="217"/>
      <c r="C55" s="217"/>
      <c r="D55" s="217"/>
      <c r="E55" s="217"/>
      <c r="F55" s="217"/>
      <c r="G55" s="217"/>
      <c r="H55" s="217"/>
      <c r="I55" s="219"/>
      <c r="J55" s="219"/>
      <c r="K55" s="217"/>
      <c r="L55" s="217"/>
      <c r="M55" s="217"/>
      <c r="N55" s="217"/>
      <c r="O55" s="217"/>
      <c r="P55" s="217"/>
      <c r="Q55" s="217"/>
    </row>
    <row r="56" spans="1:17" x14ac:dyDescent="0.25">
      <c r="A56" s="211"/>
      <c r="B56" s="217"/>
      <c r="C56" s="217"/>
      <c r="D56" s="217"/>
      <c r="E56" s="217"/>
      <c r="F56" s="217"/>
      <c r="G56" s="217"/>
      <c r="H56" s="217"/>
      <c r="I56" s="219"/>
      <c r="J56" s="219"/>
      <c r="K56" s="217"/>
      <c r="L56" s="217"/>
      <c r="M56" s="217"/>
      <c r="N56" s="217"/>
      <c r="O56" s="217"/>
      <c r="P56" s="217"/>
      <c r="Q56" s="217"/>
    </row>
    <row r="57" spans="1:17" x14ac:dyDescent="0.25">
      <c r="A57" s="211"/>
      <c r="B57" s="217"/>
      <c r="C57" s="217"/>
      <c r="D57" s="217"/>
      <c r="E57" s="217"/>
      <c r="F57" s="217"/>
      <c r="G57" s="217"/>
      <c r="H57" s="217"/>
      <c r="I57" s="219"/>
      <c r="J57" s="219"/>
      <c r="K57" s="217"/>
      <c r="L57" s="217"/>
      <c r="M57" s="217"/>
      <c r="N57" s="217"/>
      <c r="O57" s="217"/>
      <c r="P57" s="217"/>
      <c r="Q57" s="217"/>
    </row>
    <row r="58" spans="1:17" x14ac:dyDescent="0.25">
      <c r="A58" s="211"/>
      <c r="B58" s="217"/>
      <c r="C58" s="217"/>
      <c r="D58" s="217"/>
      <c r="E58" s="217"/>
      <c r="F58" s="217"/>
      <c r="G58" s="217"/>
      <c r="H58" s="217"/>
      <c r="I58" s="219"/>
      <c r="J58" s="219"/>
      <c r="K58" s="217"/>
      <c r="L58" s="217"/>
      <c r="M58" s="217"/>
      <c r="N58" s="217"/>
      <c r="O58" s="217"/>
      <c r="P58" s="217"/>
      <c r="Q58" s="217"/>
    </row>
    <row r="59" spans="1:17" x14ac:dyDescent="0.25">
      <c r="A59" s="211"/>
      <c r="B59" s="217"/>
      <c r="C59" s="217"/>
      <c r="D59" s="217"/>
      <c r="E59" s="217"/>
      <c r="F59" s="217"/>
      <c r="G59" s="217"/>
      <c r="H59" s="217"/>
      <c r="I59" s="219"/>
      <c r="J59" s="219"/>
      <c r="K59" s="217"/>
      <c r="L59" s="217"/>
      <c r="M59" s="217"/>
      <c r="N59" s="217"/>
      <c r="O59" s="217"/>
      <c r="P59" s="217"/>
      <c r="Q59" s="217"/>
    </row>
    <row r="60" spans="1:17" x14ac:dyDescent="0.25">
      <c r="A60" s="211"/>
      <c r="B60" s="217"/>
      <c r="C60" s="217"/>
      <c r="D60" s="217"/>
      <c r="E60" s="217"/>
      <c r="F60" s="217"/>
      <c r="G60" s="217"/>
      <c r="H60" s="217"/>
      <c r="I60" s="219"/>
      <c r="J60" s="219"/>
      <c r="K60" s="217"/>
      <c r="L60" s="217"/>
      <c r="M60" s="217"/>
      <c r="N60" s="217"/>
      <c r="O60" s="217"/>
      <c r="P60" s="217"/>
      <c r="Q60" s="217"/>
    </row>
    <row r="61" spans="1:17" x14ac:dyDescent="0.25">
      <c r="A61" s="211"/>
      <c r="B61" s="217"/>
      <c r="C61" s="217"/>
      <c r="D61" s="217"/>
      <c r="E61" s="217"/>
      <c r="F61" s="217"/>
      <c r="G61" s="217"/>
      <c r="H61" s="217"/>
      <c r="I61" s="219"/>
      <c r="J61" s="219"/>
      <c r="K61" s="217"/>
      <c r="L61" s="217"/>
      <c r="M61" s="217"/>
      <c r="N61" s="217"/>
      <c r="O61" s="217"/>
      <c r="P61" s="217"/>
      <c r="Q61" s="217"/>
    </row>
    <row r="62" spans="1:17" x14ac:dyDescent="0.25">
      <c r="A62" s="211"/>
      <c r="B62" s="217"/>
      <c r="C62" s="217"/>
      <c r="D62" s="217"/>
      <c r="E62" s="217"/>
      <c r="F62" s="217"/>
      <c r="G62" s="217"/>
      <c r="H62" s="217"/>
      <c r="I62" s="219"/>
      <c r="J62" s="219"/>
      <c r="K62" s="217"/>
      <c r="L62" s="217"/>
      <c r="M62" s="217"/>
      <c r="N62" s="217"/>
      <c r="O62" s="217"/>
      <c r="P62" s="217"/>
      <c r="Q62" s="217"/>
    </row>
    <row r="63" spans="1:17" x14ac:dyDescent="0.25">
      <c r="A63" s="211"/>
      <c r="B63" s="217"/>
      <c r="C63" s="217"/>
      <c r="D63" s="217"/>
      <c r="E63" s="217"/>
      <c r="F63" s="217"/>
      <c r="G63" s="217"/>
      <c r="H63" s="217"/>
      <c r="I63" s="219"/>
      <c r="J63" s="219"/>
      <c r="K63" s="217"/>
      <c r="L63" s="217"/>
      <c r="M63" s="217"/>
      <c r="N63" s="217"/>
      <c r="O63" s="217"/>
      <c r="P63" s="217"/>
      <c r="Q63" s="217"/>
    </row>
    <row r="64" spans="1:17" x14ac:dyDescent="0.25">
      <c r="A64" s="211"/>
      <c r="B64" s="217"/>
      <c r="C64" s="217"/>
      <c r="D64" s="217"/>
      <c r="E64" s="217"/>
      <c r="F64" s="217"/>
      <c r="G64" s="217"/>
      <c r="H64" s="217"/>
      <c r="I64" s="219"/>
      <c r="J64" s="219"/>
      <c r="K64" s="217"/>
      <c r="L64" s="217"/>
      <c r="M64" s="217"/>
      <c r="N64" s="217"/>
      <c r="O64" s="217"/>
      <c r="P64" s="217"/>
      <c r="Q64" s="217"/>
    </row>
    <row r="65" spans="1:17" x14ac:dyDescent="0.25">
      <c r="A65" s="211"/>
      <c r="B65" s="217"/>
      <c r="C65" s="217"/>
      <c r="D65" s="217"/>
      <c r="E65" s="217"/>
      <c r="F65" s="217"/>
      <c r="G65" s="217"/>
      <c r="H65" s="217"/>
      <c r="I65" s="219"/>
      <c r="J65" s="219"/>
      <c r="K65" s="217"/>
      <c r="L65" s="217"/>
      <c r="M65" s="217"/>
      <c r="N65" s="217"/>
      <c r="O65" s="217"/>
      <c r="P65" s="217"/>
      <c r="Q65" s="217"/>
    </row>
    <row r="66" spans="1:17" x14ac:dyDescent="0.25">
      <c r="A66" s="211"/>
      <c r="B66" s="217"/>
      <c r="C66" s="217"/>
      <c r="D66" s="217"/>
      <c r="E66" s="217"/>
      <c r="F66" s="217"/>
      <c r="G66" s="217"/>
      <c r="H66" s="217"/>
      <c r="I66" s="219"/>
      <c r="J66" s="219"/>
      <c r="K66" s="217"/>
      <c r="L66" s="217"/>
      <c r="M66" s="217"/>
      <c r="N66" s="217"/>
      <c r="O66" s="217"/>
      <c r="P66" s="217"/>
      <c r="Q66" s="217"/>
    </row>
    <row r="67" spans="1:17" x14ac:dyDescent="0.25">
      <c r="A67" s="211"/>
      <c r="B67" s="217"/>
      <c r="C67" s="217"/>
      <c r="D67" s="217"/>
      <c r="E67" s="217"/>
      <c r="F67" s="217"/>
      <c r="G67" s="217"/>
      <c r="H67" s="217"/>
      <c r="I67" s="219"/>
      <c r="J67" s="219"/>
      <c r="K67" s="217"/>
      <c r="L67" s="217"/>
      <c r="M67" s="217"/>
      <c r="N67" s="217"/>
      <c r="O67" s="217"/>
      <c r="P67" s="217"/>
      <c r="Q67" s="217"/>
    </row>
    <row r="68" spans="1:17" x14ac:dyDescent="0.25">
      <c r="A68" s="211"/>
      <c r="B68" s="217"/>
      <c r="C68" s="217"/>
      <c r="D68" s="217"/>
      <c r="E68" s="217"/>
      <c r="F68" s="217"/>
      <c r="G68" s="217"/>
      <c r="H68" s="217"/>
      <c r="I68" s="219"/>
      <c r="J68" s="219"/>
      <c r="K68" s="217"/>
      <c r="L68" s="217"/>
      <c r="M68" s="217"/>
      <c r="N68" s="217"/>
      <c r="O68" s="217"/>
      <c r="P68" s="217"/>
      <c r="Q68" s="217"/>
    </row>
    <row r="69" spans="1:17" x14ac:dyDescent="0.25">
      <c r="A69" s="211"/>
      <c r="B69" s="217"/>
      <c r="C69" s="217"/>
      <c r="D69" s="217"/>
      <c r="E69" s="217"/>
      <c r="F69" s="217"/>
      <c r="G69" s="217"/>
      <c r="H69" s="217"/>
      <c r="I69" s="219"/>
      <c r="J69" s="219"/>
      <c r="K69" s="217"/>
      <c r="L69" s="217"/>
      <c r="M69" s="217"/>
      <c r="N69" s="217"/>
      <c r="O69" s="217"/>
      <c r="P69" s="217"/>
      <c r="Q69" s="217"/>
    </row>
    <row r="70" spans="1:17" x14ac:dyDescent="0.25">
      <c r="A70" s="211"/>
      <c r="B70" s="217"/>
      <c r="C70" s="217"/>
      <c r="D70" s="217"/>
      <c r="E70" s="217"/>
      <c r="F70" s="217"/>
      <c r="G70" s="217"/>
      <c r="H70" s="217"/>
      <c r="I70" s="219"/>
      <c r="J70" s="219"/>
      <c r="K70" s="217"/>
      <c r="L70" s="217"/>
      <c r="M70" s="217"/>
      <c r="N70" s="217"/>
      <c r="O70" s="217"/>
      <c r="P70" s="217"/>
      <c r="Q70" s="217"/>
    </row>
    <row r="71" spans="1:17" x14ac:dyDescent="0.25">
      <c r="A71" s="211"/>
      <c r="B71" s="217"/>
      <c r="C71" s="217"/>
      <c r="D71" s="217"/>
      <c r="E71" s="217"/>
      <c r="F71" s="217"/>
      <c r="G71" s="217"/>
      <c r="H71" s="217"/>
      <c r="I71" s="219"/>
      <c r="J71" s="219"/>
      <c r="K71" s="217"/>
      <c r="L71" s="217"/>
      <c r="M71" s="217"/>
      <c r="N71" s="217"/>
      <c r="O71" s="217"/>
      <c r="P71" s="217"/>
      <c r="Q71" s="217"/>
    </row>
    <row r="72" spans="1:17" x14ac:dyDescent="0.25">
      <c r="A72" s="211"/>
      <c r="B72" s="217"/>
      <c r="C72" s="217"/>
      <c r="D72" s="217"/>
      <c r="E72" s="217"/>
      <c r="F72" s="217"/>
      <c r="G72" s="217"/>
      <c r="H72" s="217"/>
      <c r="I72" s="219"/>
      <c r="J72" s="219"/>
      <c r="K72" s="217"/>
      <c r="L72" s="217"/>
      <c r="M72" s="217"/>
      <c r="N72" s="217"/>
      <c r="O72" s="217"/>
      <c r="P72" s="217"/>
      <c r="Q72" s="217"/>
    </row>
    <row r="73" spans="1:17" x14ac:dyDescent="0.25">
      <c r="A73" s="211"/>
      <c r="B73" s="217"/>
      <c r="C73" s="217"/>
      <c r="D73" s="217"/>
      <c r="E73" s="217"/>
      <c r="F73" s="217"/>
      <c r="G73" s="217"/>
      <c r="H73" s="217"/>
      <c r="I73" s="219"/>
      <c r="J73" s="219"/>
      <c r="K73" s="217"/>
      <c r="L73" s="217"/>
      <c r="M73" s="217"/>
      <c r="N73" s="217"/>
      <c r="O73" s="217"/>
      <c r="P73" s="217"/>
      <c r="Q73" s="217"/>
    </row>
    <row r="74" spans="1:17" x14ac:dyDescent="0.25">
      <c r="A74" s="211"/>
      <c r="B74" s="217"/>
      <c r="C74" s="217"/>
      <c r="D74" s="217"/>
      <c r="E74" s="217"/>
      <c r="F74" s="217"/>
      <c r="G74" s="217"/>
      <c r="H74" s="217"/>
      <c r="I74" s="219"/>
      <c r="J74" s="219"/>
      <c r="K74" s="217"/>
      <c r="L74" s="217"/>
      <c r="M74" s="217"/>
      <c r="N74" s="217"/>
      <c r="O74" s="217"/>
      <c r="P74" s="217"/>
      <c r="Q74" s="217"/>
    </row>
    <row r="75" spans="1:17" x14ac:dyDescent="0.25">
      <c r="A75" s="211"/>
      <c r="B75" s="217"/>
      <c r="C75" s="217"/>
      <c r="D75" s="217"/>
      <c r="E75" s="217"/>
      <c r="F75" s="217"/>
      <c r="G75" s="217"/>
      <c r="H75" s="217"/>
      <c r="I75" s="219"/>
      <c r="J75" s="219"/>
      <c r="K75" s="217"/>
      <c r="L75" s="217"/>
      <c r="M75" s="217"/>
      <c r="N75" s="217"/>
      <c r="O75" s="217"/>
      <c r="P75" s="217"/>
      <c r="Q75" s="217"/>
    </row>
    <row r="76" spans="1:17" x14ac:dyDescent="0.25">
      <c r="A76" s="211"/>
      <c r="B76" s="217"/>
      <c r="C76" s="217"/>
      <c r="D76" s="217"/>
      <c r="E76" s="217"/>
      <c r="F76" s="217"/>
      <c r="G76" s="217"/>
      <c r="H76" s="217"/>
      <c r="I76" s="219"/>
      <c r="J76" s="219"/>
      <c r="K76" s="217"/>
      <c r="L76" s="217"/>
      <c r="M76" s="217"/>
      <c r="N76" s="217"/>
      <c r="O76" s="217"/>
      <c r="P76" s="217"/>
      <c r="Q76" s="217"/>
    </row>
    <row r="77" spans="1:17" x14ac:dyDescent="0.25">
      <c r="A77" s="211"/>
      <c r="B77" s="217"/>
      <c r="C77" s="217"/>
      <c r="D77" s="217"/>
      <c r="E77" s="217"/>
      <c r="F77" s="217"/>
      <c r="G77" s="217"/>
      <c r="H77" s="217"/>
      <c r="I77" s="219"/>
      <c r="J77" s="219"/>
      <c r="K77" s="217"/>
      <c r="L77" s="217"/>
      <c r="M77" s="217"/>
      <c r="N77" s="217"/>
      <c r="O77" s="217"/>
      <c r="P77" s="217"/>
      <c r="Q77" s="217"/>
    </row>
    <row r="78" spans="1:17" x14ac:dyDescent="0.25">
      <c r="A78" s="211"/>
      <c r="B78" s="217"/>
      <c r="C78" s="217"/>
      <c r="D78" s="217"/>
      <c r="E78" s="217"/>
      <c r="F78" s="217"/>
      <c r="G78" s="217"/>
      <c r="H78" s="217"/>
      <c r="I78" s="219"/>
      <c r="J78" s="219"/>
      <c r="K78" s="217"/>
      <c r="L78" s="217"/>
      <c r="M78" s="217"/>
      <c r="N78" s="217"/>
      <c r="O78" s="217"/>
      <c r="P78" s="217"/>
      <c r="Q78" s="217"/>
    </row>
    <row r="79" spans="1:17" x14ac:dyDescent="0.25">
      <c r="A79" s="211"/>
      <c r="B79" s="217"/>
      <c r="C79" s="217"/>
      <c r="D79" s="217"/>
      <c r="E79" s="217"/>
      <c r="F79" s="217"/>
      <c r="G79" s="217"/>
      <c r="H79" s="217"/>
      <c r="I79" s="219"/>
      <c r="J79" s="219"/>
      <c r="K79" s="217"/>
      <c r="L79" s="217"/>
      <c r="M79" s="217"/>
      <c r="N79" s="217"/>
      <c r="O79" s="217"/>
      <c r="P79" s="217"/>
      <c r="Q79" s="217"/>
    </row>
    <row r="80" spans="1:17" x14ac:dyDescent="0.25">
      <c r="A80" s="211"/>
      <c r="B80" s="217"/>
      <c r="C80" s="217"/>
      <c r="D80" s="217"/>
      <c r="E80" s="217"/>
      <c r="F80" s="217"/>
      <c r="G80" s="217"/>
      <c r="H80" s="217"/>
      <c r="I80" s="219"/>
      <c r="J80" s="219"/>
      <c r="K80" s="217"/>
      <c r="L80" s="217"/>
      <c r="M80" s="217"/>
      <c r="N80" s="217"/>
      <c r="O80" s="217"/>
      <c r="P80" s="217"/>
      <c r="Q80" s="217"/>
    </row>
    <row r="81" spans="1:17" x14ac:dyDescent="0.25">
      <c r="A81" s="211"/>
      <c r="B81" s="217"/>
      <c r="C81" s="217"/>
      <c r="D81" s="217"/>
      <c r="E81" s="217"/>
      <c r="F81" s="217"/>
      <c r="G81" s="217"/>
      <c r="H81" s="217"/>
      <c r="I81" s="219"/>
      <c r="J81" s="219"/>
      <c r="K81" s="217"/>
      <c r="L81" s="217"/>
      <c r="M81" s="217"/>
      <c r="N81" s="217"/>
      <c r="O81" s="217"/>
      <c r="P81" s="217"/>
      <c r="Q81" s="217"/>
    </row>
    <row r="82" spans="1:17" x14ac:dyDescent="0.25">
      <c r="A82" s="211"/>
      <c r="B82" s="217"/>
      <c r="C82" s="217"/>
      <c r="D82" s="217"/>
      <c r="E82" s="217"/>
      <c r="F82" s="217"/>
      <c r="G82" s="217"/>
      <c r="H82" s="217"/>
      <c r="I82" s="219"/>
      <c r="J82" s="219"/>
      <c r="K82" s="217"/>
      <c r="L82" s="217"/>
      <c r="M82" s="217"/>
      <c r="N82" s="217"/>
      <c r="O82" s="217"/>
      <c r="P82" s="217"/>
      <c r="Q82" s="217"/>
    </row>
    <row r="83" spans="1:17" x14ac:dyDescent="0.25">
      <c r="A83" s="211"/>
      <c r="B83" s="217"/>
      <c r="C83" s="217"/>
      <c r="D83" s="217"/>
      <c r="E83" s="217"/>
      <c r="F83" s="217"/>
      <c r="G83" s="217"/>
      <c r="H83" s="217"/>
      <c r="I83" s="219"/>
      <c r="J83" s="219"/>
      <c r="K83" s="217"/>
      <c r="L83" s="217"/>
      <c r="M83" s="217"/>
      <c r="N83" s="217"/>
      <c r="O83" s="217"/>
      <c r="P83" s="217"/>
      <c r="Q83" s="217"/>
    </row>
    <row r="84" spans="1:17" x14ac:dyDescent="0.25">
      <c r="A84" s="211"/>
      <c r="B84" s="217"/>
      <c r="C84" s="217"/>
      <c r="D84" s="217"/>
      <c r="E84" s="217"/>
      <c r="F84" s="217"/>
      <c r="G84" s="217"/>
      <c r="H84" s="217"/>
      <c r="I84" s="219"/>
      <c r="J84" s="219"/>
      <c r="K84" s="217"/>
      <c r="L84" s="217"/>
      <c r="M84" s="217"/>
      <c r="N84" s="217"/>
      <c r="O84" s="217"/>
      <c r="P84" s="217"/>
      <c r="Q84" s="217"/>
    </row>
    <row r="85" spans="1:17" x14ac:dyDescent="0.25">
      <c r="A85" s="211"/>
      <c r="B85" s="217"/>
      <c r="C85" s="217"/>
      <c r="D85" s="217"/>
      <c r="E85" s="217"/>
      <c r="F85" s="217"/>
      <c r="G85" s="217"/>
      <c r="H85" s="217"/>
      <c r="I85" s="219"/>
      <c r="J85" s="219"/>
      <c r="K85" s="217"/>
      <c r="L85" s="217"/>
      <c r="M85" s="217"/>
      <c r="N85" s="217"/>
      <c r="O85" s="217"/>
      <c r="P85" s="217"/>
      <c r="Q85" s="217"/>
    </row>
    <row r="86" spans="1:17" x14ac:dyDescent="0.25">
      <c r="A86" s="211"/>
      <c r="B86" s="217"/>
      <c r="C86" s="217"/>
      <c r="D86" s="217"/>
      <c r="E86" s="217"/>
      <c r="F86" s="217"/>
      <c r="G86" s="217"/>
      <c r="H86" s="217"/>
      <c r="I86" s="219"/>
      <c r="J86" s="219"/>
      <c r="K86" s="217"/>
      <c r="L86" s="217"/>
      <c r="M86" s="217"/>
      <c r="N86" s="217"/>
      <c r="O86" s="217"/>
      <c r="P86" s="217"/>
      <c r="Q86" s="217"/>
    </row>
    <row r="87" spans="1:17" x14ac:dyDescent="0.25">
      <c r="A87" s="211"/>
      <c r="B87" s="217"/>
      <c r="C87" s="217"/>
      <c r="D87" s="217"/>
      <c r="E87" s="217"/>
      <c r="F87" s="217"/>
      <c r="G87" s="217"/>
      <c r="H87" s="217"/>
      <c r="I87" s="219"/>
      <c r="J87" s="219"/>
      <c r="K87" s="217"/>
      <c r="L87" s="217"/>
      <c r="M87" s="217"/>
      <c r="N87" s="217"/>
      <c r="O87" s="217"/>
      <c r="P87" s="217"/>
      <c r="Q87" s="217"/>
    </row>
    <row r="88" spans="1:17" x14ac:dyDescent="0.25">
      <c r="A88" s="211"/>
      <c r="B88" s="217"/>
      <c r="C88" s="217"/>
      <c r="D88" s="217"/>
      <c r="E88" s="217"/>
      <c r="F88" s="217"/>
      <c r="G88" s="217"/>
      <c r="H88" s="217"/>
      <c r="I88" s="219"/>
      <c r="J88" s="219"/>
      <c r="K88" s="217"/>
      <c r="L88" s="217"/>
      <c r="M88" s="217"/>
      <c r="N88" s="217"/>
      <c r="O88" s="217"/>
      <c r="P88" s="217"/>
      <c r="Q88" s="217"/>
    </row>
    <row r="89" spans="1:17" x14ac:dyDescent="0.25">
      <c r="A89" s="211"/>
      <c r="B89" s="217"/>
      <c r="C89" s="217"/>
      <c r="D89" s="217"/>
      <c r="E89" s="217"/>
      <c r="F89" s="217"/>
      <c r="G89" s="217"/>
      <c r="H89" s="217"/>
      <c r="I89" s="219"/>
      <c r="J89" s="219"/>
      <c r="K89" s="217"/>
      <c r="L89" s="217"/>
      <c r="M89" s="217"/>
      <c r="N89" s="217"/>
      <c r="O89" s="217"/>
      <c r="P89" s="217"/>
      <c r="Q89" s="217"/>
    </row>
    <row r="90" spans="1:17" x14ac:dyDescent="0.25">
      <c r="A90" s="211"/>
      <c r="B90" s="217"/>
      <c r="C90" s="217"/>
      <c r="D90" s="217"/>
      <c r="E90" s="217"/>
      <c r="F90" s="217"/>
      <c r="G90" s="217"/>
      <c r="H90" s="217"/>
      <c r="I90" s="219"/>
      <c r="J90" s="219"/>
      <c r="K90" s="217"/>
      <c r="L90" s="217"/>
      <c r="M90" s="217"/>
      <c r="N90" s="217"/>
      <c r="O90" s="217"/>
      <c r="P90" s="217"/>
      <c r="Q90" s="217"/>
    </row>
    <row r="91" spans="1:17" x14ac:dyDescent="0.25">
      <c r="A91" s="211"/>
      <c r="B91" s="217"/>
      <c r="C91" s="217"/>
      <c r="D91" s="217"/>
      <c r="E91" s="217"/>
      <c r="F91" s="217"/>
      <c r="G91" s="217"/>
      <c r="H91" s="217"/>
      <c r="I91" s="219"/>
      <c r="J91" s="219"/>
      <c r="K91" s="217"/>
      <c r="L91" s="217"/>
      <c r="M91" s="217"/>
      <c r="N91" s="217"/>
      <c r="O91" s="217"/>
      <c r="P91" s="217"/>
      <c r="Q91" s="217"/>
    </row>
    <row r="92" spans="1:17" x14ac:dyDescent="0.25">
      <c r="A92" s="211"/>
      <c r="B92" s="217"/>
      <c r="C92" s="217"/>
      <c r="D92" s="217"/>
      <c r="E92" s="217"/>
      <c r="F92" s="217"/>
      <c r="G92" s="217"/>
      <c r="H92" s="217"/>
      <c r="I92" s="219"/>
      <c r="J92" s="219"/>
      <c r="K92" s="217"/>
      <c r="L92" s="217"/>
      <c r="M92" s="217"/>
      <c r="N92" s="217"/>
      <c r="O92" s="217"/>
      <c r="P92" s="217"/>
      <c r="Q92" s="217"/>
    </row>
    <row r="93" spans="1:17" x14ac:dyDescent="0.25">
      <c r="A93" s="211"/>
      <c r="B93" s="217"/>
      <c r="C93" s="217"/>
      <c r="D93" s="217"/>
      <c r="E93" s="217"/>
      <c r="F93" s="217"/>
      <c r="G93" s="217"/>
      <c r="H93" s="217"/>
      <c r="I93" s="219"/>
      <c r="J93" s="219"/>
      <c r="K93" s="217"/>
      <c r="L93" s="217"/>
      <c r="M93" s="217"/>
      <c r="N93" s="217"/>
      <c r="O93" s="217"/>
      <c r="P93" s="217"/>
      <c r="Q93" s="217"/>
    </row>
    <row r="94" spans="1:17" x14ac:dyDescent="0.25">
      <c r="A94" s="211"/>
      <c r="B94" s="217"/>
      <c r="C94" s="217"/>
      <c r="D94" s="217"/>
      <c r="E94" s="217"/>
      <c r="F94" s="217"/>
      <c r="G94" s="217"/>
      <c r="H94" s="217"/>
      <c r="I94" s="219"/>
      <c r="J94" s="219"/>
      <c r="K94" s="217"/>
      <c r="L94" s="217"/>
      <c r="M94" s="217"/>
      <c r="N94" s="217"/>
      <c r="O94" s="217"/>
      <c r="P94" s="217"/>
      <c r="Q94" s="217"/>
    </row>
    <row r="95" spans="1:17" x14ac:dyDescent="0.25">
      <c r="A95" s="211"/>
      <c r="B95" s="217"/>
      <c r="C95" s="217"/>
      <c r="D95" s="217"/>
      <c r="E95" s="217"/>
      <c r="F95" s="217"/>
      <c r="G95" s="217"/>
      <c r="H95" s="217"/>
      <c r="I95" s="219"/>
      <c r="J95" s="219"/>
      <c r="K95" s="217"/>
      <c r="L95" s="217"/>
      <c r="M95" s="217"/>
      <c r="N95" s="217"/>
      <c r="O95" s="217"/>
      <c r="P95" s="217"/>
      <c r="Q95" s="217"/>
    </row>
    <row r="96" spans="1:17" x14ac:dyDescent="0.25">
      <c r="A96" s="211"/>
      <c r="B96" s="217"/>
      <c r="C96" s="217"/>
      <c r="D96" s="217"/>
      <c r="E96" s="217"/>
      <c r="F96" s="217"/>
      <c r="G96" s="217"/>
      <c r="H96" s="217"/>
      <c r="I96" s="219"/>
      <c r="J96" s="219"/>
      <c r="K96" s="217"/>
      <c r="L96" s="217"/>
      <c r="M96" s="217"/>
      <c r="N96" s="217"/>
      <c r="O96" s="217"/>
      <c r="P96" s="217"/>
      <c r="Q96" s="217"/>
    </row>
    <row r="97" spans="1:17" x14ac:dyDescent="0.25">
      <c r="A97" s="211"/>
      <c r="B97" s="217"/>
      <c r="C97" s="217"/>
      <c r="D97" s="217"/>
      <c r="E97" s="217"/>
      <c r="F97" s="217"/>
      <c r="G97" s="217"/>
      <c r="H97" s="217"/>
      <c r="I97" s="219"/>
      <c r="J97" s="219"/>
      <c r="K97" s="217"/>
      <c r="L97" s="217"/>
      <c r="M97" s="217"/>
      <c r="N97" s="217"/>
      <c r="O97" s="217"/>
      <c r="P97" s="217"/>
      <c r="Q97" s="217"/>
    </row>
    <row r="98" spans="1:17" x14ac:dyDescent="0.25">
      <c r="A98" s="211"/>
      <c r="B98" s="217"/>
      <c r="C98" s="217"/>
      <c r="D98" s="217"/>
      <c r="E98" s="217"/>
      <c r="F98" s="217"/>
      <c r="G98" s="217"/>
      <c r="H98" s="217"/>
      <c r="I98" s="219"/>
      <c r="J98" s="219"/>
      <c r="K98" s="217"/>
      <c r="L98" s="217"/>
      <c r="M98" s="217"/>
      <c r="N98" s="217"/>
      <c r="O98" s="217"/>
      <c r="P98" s="217"/>
      <c r="Q98" s="217"/>
    </row>
    <row r="99" spans="1:17" x14ac:dyDescent="0.25">
      <c r="A99" s="211"/>
      <c r="B99" s="217"/>
      <c r="C99" s="217"/>
      <c r="D99" s="217"/>
      <c r="E99" s="217"/>
      <c r="F99" s="217"/>
      <c r="G99" s="217"/>
      <c r="H99" s="217"/>
      <c r="I99" s="219"/>
      <c r="J99" s="219"/>
      <c r="K99" s="217"/>
      <c r="L99" s="217"/>
      <c r="M99" s="217"/>
      <c r="N99" s="217"/>
      <c r="O99" s="217"/>
      <c r="P99" s="217"/>
      <c r="Q99" s="217"/>
    </row>
    <row r="100" spans="1:17" x14ac:dyDescent="0.25">
      <c r="A100" s="211"/>
      <c r="B100" s="217"/>
      <c r="C100" s="217"/>
      <c r="D100" s="217"/>
      <c r="E100" s="217"/>
      <c r="F100" s="217"/>
      <c r="G100" s="217"/>
      <c r="H100" s="217"/>
      <c r="I100" s="219"/>
      <c r="J100" s="219"/>
      <c r="K100" s="217"/>
      <c r="L100" s="217"/>
      <c r="M100" s="217"/>
      <c r="N100" s="217"/>
      <c r="O100" s="217"/>
      <c r="P100" s="217"/>
      <c r="Q100" s="217"/>
    </row>
    <row r="101" spans="1:17" x14ac:dyDescent="0.25">
      <c r="A101" s="211"/>
      <c r="B101" s="217"/>
      <c r="C101" s="217"/>
      <c r="D101" s="217"/>
      <c r="E101" s="217"/>
      <c r="F101" s="217"/>
      <c r="G101" s="217"/>
      <c r="H101" s="217"/>
      <c r="I101" s="219"/>
      <c r="J101" s="219"/>
      <c r="K101" s="217"/>
      <c r="L101" s="217"/>
      <c r="M101" s="217"/>
      <c r="N101" s="217"/>
      <c r="O101" s="217"/>
      <c r="P101" s="217"/>
      <c r="Q101" s="217"/>
    </row>
    <row r="102" spans="1:17" x14ac:dyDescent="0.25">
      <c r="A102" s="211"/>
      <c r="B102" s="217"/>
      <c r="C102" s="217"/>
      <c r="D102" s="217"/>
      <c r="E102" s="217"/>
      <c r="F102" s="217"/>
      <c r="G102" s="217"/>
      <c r="H102" s="217"/>
      <c r="I102" s="219"/>
      <c r="J102" s="219"/>
      <c r="K102" s="217"/>
      <c r="L102" s="217"/>
      <c r="M102" s="217"/>
      <c r="N102" s="217"/>
      <c r="O102" s="217"/>
      <c r="P102" s="217"/>
      <c r="Q102" s="217"/>
    </row>
    <row r="103" spans="1:17" x14ac:dyDescent="0.25">
      <c r="A103" s="211"/>
      <c r="B103" s="217"/>
      <c r="C103" s="217"/>
      <c r="D103" s="217"/>
      <c r="E103" s="217"/>
      <c r="F103" s="217"/>
      <c r="G103" s="217"/>
      <c r="H103" s="217"/>
      <c r="I103" s="219"/>
      <c r="J103" s="219"/>
      <c r="K103" s="217"/>
      <c r="L103" s="217"/>
      <c r="M103" s="217"/>
      <c r="N103" s="217"/>
      <c r="O103" s="217"/>
      <c r="P103" s="217"/>
      <c r="Q103" s="217"/>
    </row>
    <row r="104" spans="1:17" x14ac:dyDescent="0.25">
      <c r="A104" s="211"/>
      <c r="B104" s="217"/>
      <c r="C104" s="217"/>
      <c r="D104" s="217"/>
      <c r="E104" s="217"/>
      <c r="F104" s="217"/>
      <c r="G104" s="217"/>
      <c r="H104" s="217"/>
      <c r="I104" s="219"/>
      <c r="J104" s="219"/>
      <c r="K104" s="217"/>
      <c r="L104" s="217"/>
      <c r="M104" s="217"/>
      <c r="N104" s="217"/>
      <c r="O104" s="217"/>
      <c r="P104" s="217"/>
      <c r="Q104" s="217"/>
    </row>
    <row r="105" spans="1:17" x14ac:dyDescent="0.25">
      <c r="A105" s="211"/>
      <c r="B105" s="217"/>
      <c r="C105" s="217"/>
      <c r="D105" s="217"/>
      <c r="E105" s="217"/>
      <c r="F105" s="217"/>
      <c r="G105" s="217"/>
      <c r="H105" s="217"/>
      <c r="I105" s="219"/>
      <c r="J105" s="219"/>
      <c r="K105" s="217"/>
      <c r="L105" s="217"/>
      <c r="M105" s="217"/>
      <c r="N105" s="217"/>
      <c r="O105" s="217"/>
      <c r="P105" s="217"/>
      <c r="Q105" s="217"/>
    </row>
    <row r="106" spans="1:17" x14ac:dyDescent="0.25">
      <c r="A106" s="211"/>
      <c r="B106" s="217"/>
      <c r="C106" s="217"/>
      <c r="D106" s="217"/>
      <c r="E106" s="217"/>
      <c r="F106" s="217"/>
      <c r="G106" s="217"/>
      <c r="H106" s="217"/>
      <c r="I106" s="219"/>
      <c r="J106" s="219"/>
      <c r="K106" s="217"/>
      <c r="L106" s="217"/>
      <c r="M106" s="217"/>
      <c r="N106" s="217"/>
      <c r="O106" s="217"/>
      <c r="P106" s="217"/>
      <c r="Q106" s="217"/>
    </row>
    <row r="107" spans="1:17" x14ac:dyDescent="0.25">
      <c r="A107" s="211"/>
      <c r="B107" s="217"/>
      <c r="C107" s="217"/>
      <c r="D107" s="217"/>
      <c r="E107" s="217"/>
      <c r="F107" s="217"/>
      <c r="G107" s="217"/>
      <c r="H107" s="217"/>
      <c r="I107" s="219"/>
      <c r="J107" s="219"/>
      <c r="K107" s="217"/>
      <c r="L107" s="217"/>
      <c r="M107" s="217"/>
      <c r="N107" s="217"/>
      <c r="O107" s="217"/>
      <c r="P107" s="217"/>
      <c r="Q107" s="217"/>
    </row>
    <row r="108" spans="1:17" x14ac:dyDescent="0.25">
      <c r="A108" s="211"/>
      <c r="B108" s="217"/>
      <c r="C108" s="217"/>
      <c r="D108" s="217"/>
      <c r="E108" s="217"/>
      <c r="F108" s="217"/>
      <c r="G108" s="217"/>
      <c r="H108" s="217"/>
      <c r="I108" s="219"/>
      <c r="J108" s="219"/>
      <c r="K108" s="217"/>
      <c r="L108" s="217"/>
      <c r="M108" s="217"/>
      <c r="N108" s="217"/>
      <c r="O108" s="217"/>
      <c r="P108" s="217"/>
      <c r="Q108" s="217"/>
    </row>
    <row r="109" spans="1:17" x14ac:dyDescent="0.25">
      <c r="A109" s="211"/>
      <c r="B109" s="217"/>
      <c r="C109" s="217"/>
      <c r="D109" s="217"/>
      <c r="E109" s="217"/>
      <c r="F109" s="217"/>
      <c r="G109" s="217"/>
      <c r="H109" s="217"/>
      <c r="I109" s="219"/>
      <c r="J109" s="219"/>
      <c r="K109" s="217"/>
      <c r="L109" s="217"/>
      <c r="M109" s="217"/>
      <c r="N109" s="217"/>
      <c r="O109" s="217"/>
      <c r="P109" s="217"/>
      <c r="Q109" s="217"/>
    </row>
    <row r="110" spans="1:17" x14ac:dyDescent="0.25">
      <c r="A110" s="211"/>
      <c r="B110" s="217"/>
      <c r="C110" s="217"/>
      <c r="D110" s="217"/>
      <c r="E110" s="217"/>
      <c r="F110" s="217"/>
      <c r="G110" s="217"/>
      <c r="H110" s="217"/>
      <c r="I110" s="219"/>
      <c r="J110" s="219"/>
      <c r="K110" s="217"/>
      <c r="L110" s="217"/>
      <c r="M110" s="217"/>
      <c r="N110" s="217"/>
      <c r="O110" s="217"/>
      <c r="P110" s="217"/>
      <c r="Q110" s="217"/>
    </row>
    <row r="111" spans="1:17" x14ac:dyDescent="0.25">
      <c r="A111" s="211"/>
      <c r="B111" s="217"/>
      <c r="C111" s="217"/>
      <c r="D111" s="217"/>
      <c r="E111" s="217"/>
      <c r="F111" s="217"/>
      <c r="G111" s="217"/>
      <c r="H111" s="217"/>
      <c r="I111" s="219"/>
      <c r="J111" s="219"/>
      <c r="K111" s="217"/>
      <c r="L111" s="217"/>
      <c r="M111" s="217"/>
      <c r="N111" s="217"/>
      <c r="O111" s="217"/>
      <c r="P111" s="217"/>
      <c r="Q111" s="217"/>
    </row>
    <row r="112" spans="1:17" x14ac:dyDescent="0.25">
      <c r="A112" s="211"/>
      <c r="B112" s="217"/>
      <c r="C112" s="217"/>
      <c r="D112" s="217"/>
      <c r="E112" s="217"/>
      <c r="F112" s="217"/>
      <c r="G112" s="217"/>
      <c r="H112" s="217"/>
      <c r="I112" s="219"/>
      <c r="J112" s="219"/>
      <c r="K112" s="217"/>
      <c r="L112" s="217"/>
      <c r="M112" s="217"/>
      <c r="N112" s="217"/>
      <c r="O112" s="217"/>
      <c r="P112" s="217"/>
      <c r="Q112" s="217"/>
    </row>
    <row r="113" spans="1:17" x14ac:dyDescent="0.25">
      <c r="A113" s="211"/>
      <c r="B113" s="217"/>
      <c r="C113" s="217"/>
      <c r="D113" s="217"/>
      <c r="E113" s="217"/>
      <c r="F113" s="217"/>
      <c r="G113" s="217"/>
      <c r="H113" s="217"/>
      <c r="I113" s="219"/>
      <c r="J113" s="219"/>
      <c r="K113" s="217"/>
      <c r="L113" s="217"/>
      <c r="M113" s="217"/>
      <c r="N113" s="217"/>
      <c r="O113" s="217"/>
      <c r="P113" s="217"/>
      <c r="Q113" s="217"/>
    </row>
    <row r="114" spans="1:17" x14ac:dyDescent="0.25">
      <c r="A114" s="211"/>
      <c r="B114" s="217"/>
      <c r="C114" s="217"/>
      <c r="D114" s="217"/>
      <c r="E114" s="217"/>
      <c r="F114" s="217"/>
      <c r="G114" s="217"/>
      <c r="H114" s="217"/>
      <c r="I114" s="219"/>
      <c r="J114" s="219"/>
      <c r="K114" s="217"/>
      <c r="L114" s="217"/>
      <c r="M114" s="217"/>
      <c r="N114" s="217"/>
      <c r="O114" s="217"/>
      <c r="P114" s="217"/>
      <c r="Q114" s="217"/>
    </row>
    <row r="115" spans="1:17" x14ac:dyDescent="0.25">
      <c r="A115" s="211"/>
      <c r="B115" s="217"/>
      <c r="C115" s="217"/>
      <c r="D115" s="217"/>
      <c r="E115" s="217"/>
      <c r="F115" s="217"/>
      <c r="G115" s="217"/>
      <c r="H115" s="217"/>
      <c r="I115" s="219"/>
      <c r="J115" s="219"/>
      <c r="K115" s="217"/>
      <c r="L115" s="217"/>
      <c r="M115" s="217"/>
      <c r="N115" s="217"/>
      <c r="O115" s="217"/>
      <c r="P115" s="217"/>
      <c r="Q115" s="217"/>
    </row>
    <row r="116" spans="1:17" x14ac:dyDescent="0.25">
      <c r="A116" s="211"/>
      <c r="B116" s="217"/>
      <c r="C116" s="217"/>
      <c r="D116" s="217"/>
      <c r="E116" s="217"/>
      <c r="F116" s="217"/>
      <c r="G116" s="217"/>
      <c r="H116" s="217"/>
      <c r="I116" s="219"/>
      <c r="J116" s="219"/>
      <c r="K116" s="217"/>
      <c r="L116" s="217"/>
      <c r="M116" s="217"/>
      <c r="N116" s="217"/>
      <c r="O116" s="217"/>
      <c r="P116" s="217"/>
      <c r="Q116" s="217"/>
    </row>
    <row r="117" spans="1:17" x14ac:dyDescent="0.25">
      <c r="A117" s="211"/>
      <c r="B117" s="217"/>
      <c r="C117" s="217"/>
      <c r="D117" s="217"/>
      <c r="E117" s="217"/>
      <c r="F117" s="217"/>
      <c r="G117" s="217"/>
      <c r="H117" s="217"/>
      <c r="I117" s="219"/>
      <c r="J117" s="219"/>
      <c r="K117" s="217"/>
      <c r="L117" s="217"/>
      <c r="M117" s="217"/>
      <c r="N117" s="217"/>
      <c r="O117" s="217"/>
      <c r="P117" s="217"/>
      <c r="Q117" s="217"/>
    </row>
    <row r="118" spans="1:17" x14ac:dyDescent="0.25">
      <c r="A118" s="211"/>
      <c r="B118" s="217"/>
      <c r="C118" s="217"/>
      <c r="D118" s="217"/>
      <c r="E118" s="217"/>
      <c r="F118" s="217"/>
      <c r="G118" s="217"/>
      <c r="H118" s="217"/>
      <c r="I118" s="219"/>
      <c r="J118" s="219"/>
      <c r="K118" s="217"/>
      <c r="L118" s="217"/>
      <c r="M118" s="217"/>
      <c r="N118" s="217"/>
      <c r="O118" s="217"/>
      <c r="P118" s="217"/>
      <c r="Q118" s="217"/>
    </row>
    <row r="119" spans="1:17" x14ac:dyDescent="0.25">
      <c r="A119" s="211"/>
      <c r="B119" s="217"/>
      <c r="C119" s="217"/>
      <c r="D119" s="217"/>
      <c r="E119" s="217"/>
      <c r="F119" s="217"/>
      <c r="G119" s="217"/>
      <c r="H119" s="217"/>
      <c r="I119" s="219"/>
      <c r="J119" s="219"/>
      <c r="K119" s="217"/>
      <c r="L119" s="217"/>
      <c r="M119" s="217"/>
      <c r="N119" s="217"/>
      <c r="O119" s="217"/>
      <c r="P119" s="217"/>
      <c r="Q119" s="217"/>
    </row>
    <row r="120" spans="1:17" x14ac:dyDescent="0.25">
      <c r="A120" s="211"/>
      <c r="B120" s="217"/>
      <c r="C120" s="217"/>
      <c r="D120" s="217"/>
      <c r="E120" s="217"/>
      <c r="F120" s="217"/>
      <c r="G120" s="217"/>
      <c r="H120" s="217"/>
      <c r="I120" s="219"/>
      <c r="J120" s="219"/>
      <c r="K120" s="217"/>
      <c r="L120" s="217"/>
      <c r="M120" s="217"/>
      <c r="N120" s="217"/>
      <c r="O120" s="217"/>
      <c r="P120" s="217"/>
      <c r="Q120" s="217"/>
    </row>
    <row r="121" spans="1:17" x14ac:dyDescent="0.25">
      <c r="A121" s="211"/>
      <c r="B121" s="217"/>
      <c r="C121" s="217"/>
      <c r="D121" s="217"/>
      <c r="E121" s="217"/>
      <c r="F121" s="217"/>
      <c r="G121" s="217"/>
      <c r="H121" s="217"/>
      <c r="I121" s="219"/>
      <c r="J121" s="219"/>
      <c r="K121" s="217"/>
      <c r="L121" s="217"/>
      <c r="M121" s="217"/>
      <c r="N121" s="217"/>
      <c r="O121" s="217"/>
      <c r="P121" s="217"/>
      <c r="Q121" s="217"/>
    </row>
    <row r="122" spans="1:17" x14ac:dyDescent="0.25">
      <c r="A122" s="211"/>
      <c r="B122" s="217"/>
      <c r="C122" s="217"/>
      <c r="D122" s="217"/>
      <c r="E122" s="217"/>
      <c r="F122" s="217"/>
      <c r="G122" s="217"/>
      <c r="H122" s="217"/>
      <c r="I122" s="219"/>
      <c r="J122" s="219"/>
      <c r="K122" s="217"/>
      <c r="L122" s="217"/>
      <c r="M122" s="217"/>
      <c r="N122" s="217"/>
      <c r="O122" s="217"/>
      <c r="P122" s="217"/>
      <c r="Q122" s="217"/>
    </row>
    <row r="123" spans="1:17" x14ac:dyDescent="0.25">
      <c r="A123" s="211"/>
      <c r="B123" s="217"/>
      <c r="C123" s="217"/>
      <c r="D123" s="217"/>
      <c r="E123" s="217"/>
      <c r="F123" s="217"/>
      <c r="G123" s="217"/>
      <c r="H123" s="217"/>
      <c r="I123" s="219"/>
      <c r="J123" s="219"/>
      <c r="K123" s="217"/>
      <c r="L123" s="217"/>
      <c r="M123" s="217"/>
      <c r="N123" s="217"/>
      <c r="O123" s="217"/>
      <c r="P123" s="217"/>
      <c r="Q123" s="217"/>
    </row>
    <row r="124" spans="1:17" x14ac:dyDescent="0.25">
      <c r="A124" s="211"/>
      <c r="B124" s="217"/>
      <c r="C124" s="217"/>
      <c r="D124" s="217"/>
      <c r="E124" s="217"/>
      <c r="F124" s="217"/>
      <c r="G124" s="217"/>
      <c r="H124" s="217"/>
      <c r="I124" s="219"/>
      <c r="J124" s="219"/>
      <c r="K124" s="217"/>
      <c r="L124" s="217"/>
      <c r="M124" s="217"/>
      <c r="N124" s="217"/>
      <c r="O124" s="217"/>
      <c r="P124" s="217"/>
      <c r="Q124" s="217"/>
    </row>
    <row r="125" spans="1:17" x14ac:dyDescent="0.25">
      <c r="A125" s="211"/>
      <c r="B125" s="217"/>
      <c r="C125" s="217"/>
      <c r="D125" s="217"/>
      <c r="E125" s="217"/>
      <c r="F125" s="217"/>
      <c r="G125" s="217"/>
      <c r="H125" s="217"/>
      <c r="I125" s="219"/>
      <c r="J125" s="219"/>
      <c r="K125" s="217"/>
      <c r="L125" s="217"/>
      <c r="M125" s="217"/>
      <c r="N125" s="217"/>
      <c r="O125" s="217"/>
      <c r="P125" s="217"/>
      <c r="Q125" s="217"/>
    </row>
    <row r="126" spans="1:17" x14ac:dyDescent="0.25">
      <c r="A126" s="211"/>
      <c r="B126" s="217"/>
      <c r="C126" s="217"/>
      <c r="D126" s="217"/>
      <c r="E126" s="217"/>
      <c r="F126" s="217"/>
      <c r="G126" s="217"/>
      <c r="H126" s="217"/>
      <c r="I126" s="219"/>
      <c r="J126" s="219"/>
      <c r="K126" s="217"/>
      <c r="L126" s="217"/>
      <c r="M126" s="217"/>
      <c r="N126" s="217"/>
      <c r="O126" s="217"/>
      <c r="P126" s="217"/>
      <c r="Q126" s="217"/>
    </row>
    <row r="127" spans="1:17" x14ac:dyDescent="0.25">
      <c r="A127" s="211"/>
      <c r="B127" s="217"/>
      <c r="C127" s="217"/>
      <c r="D127" s="217"/>
      <c r="E127" s="217"/>
      <c r="F127" s="217"/>
      <c r="G127" s="217"/>
      <c r="H127" s="217"/>
      <c r="I127" s="219"/>
      <c r="J127" s="219"/>
      <c r="K127" s="217"/>
      <c r="L127" s="217"/>
      <c r="M127" s="217"/>
      <c r="N127" s="217"/>
      <c r="O127" s="217"/>
      <c r="P127" s="217"/>
      <c r="Q127" s="217"/>
    </row>
    <row r="128" spans="1:17" x14ac:dyDescent="0.25">
      <c r="A128" s="211"/>
      <c r="B128" s="217"/>
      <c r="C128" s="217"/>
      <c r="D128" s="217"/>
      <c r="E128" s="217"/>
      <c r="F128" s="217"/>
      <c r="G128" s="217"/>
      <c r="H128" s="217"/>
      <c r="I128" s="219"/>
      <c r="J128" s="219"/>
      <c r="K128" s="217"/>
      <c r="L128" s="217"/>
      <c r="M128" s="217"/>
      <c r="N128" s="217"/>
      <c r="O128" s="217"/>
      <c r="P128" s="217"/>
      <c r="Q128" s="217"/>
    </row>
    <row r="129" spans="1:17" x14ac:dyDescent="0.25">
      <c r="A129" s="211"/>
      <c r="B129" s="217"/>
      <c r="C129" s="217"/>
      <c r="D129" s="217"/>
      <c r="E129" s="217"/>
      <c r="F129" s="217"/>
      <c r="G129" s="217"/>
      <c r="H129" s="217"/>
      <c r="I129" s="219"/>
      <c r="J129" s="219"/>
      <c r="K129" s="217"/>
      <c r="L129" s="217"/>
      <c r="M129" s="217"/>
      <c r="N129" s="217"/>
      <c r="O129" s="217"/>
      <c r="P129" s="217"/>
      <c r="Q129" s="217"/>
    </row>
    <row r="130" spans="1:17" x14ac:dyDescent="0.25">
      <c r="A130" s="211"/>
      <c r="B130" s="217"/>
      <c r="C130" s="217"/>
      <c r="D130" s="217"/>
      <c r="E130" s="217"/>
      <c r="F130" s="217"/>
      <c r="G130" s="217"/>
      <c r="H130" s="217"/>
      <c r="I130" s="219"/>
      <c r="J130" s="219"/>
      <c r="K130" s="217"/>
      <c r="L130" s="217"/>
      <c r="M130" s="217"/>
      <c r="N130" s="217"/>
      <c r="O130" s="217"/>
      <c r="P130" s="217"/>
      <c r="Q130" s="217"/>
    </row>
    <row r="131" spans="1:17" x14ac:dyDescent="0.25">
      <c r="A131" s="211"/>
      <c r="B131" s="217"/>
      <c r="C131" s="217"/>
      <c r="D131" s="217"/>
      <c r="E131" s="217"/>
      <c r="F131" s="217"/>
      <c r="G131" s="217"/>
      <c r="H131" s="217"/>
      <c r="I131" s="219"/>
      <c r="J131" s="219"/>
      <c r="K131" s="217"/>
      <c r="L131" s="217"/>
      <c r="M131" s="217"/>
      <c r="N131" s="217"/>
      <c r="O131" s="217"/>
      <c r="P131" s="217"/>
      <c r="Q131" s="217"/>
    </row>
    <row r="132" spans="1:17" x14ac:dyDescent="0.25">
      <c r="A132" s="211"/>
      <c r="B132" s="217"/>
      <c r="C132" s="217"/>
      <c r="D132" s="217"/>
      <c r="E132" s="217"/>
      <c r="F132" s="217"/>
      <c r="G132" s="217"/>
      <c r="H132" s="217"/>
      <c r="I132" s="219"/>
      <c r="J132" s="219"/>
      <c r="K132" s="217"/>
      <c r="L132" s="217"/>
      <c r="M132" s="217"/>
      <c r="N132" s="217"/>
      <c r="O132" s="217"/>
      <c r="P132" s="217"/>
      <c r="Q132" s="217"/>
    </row>
    <row r="133" spans="1:17" x14ac:dyDescent="0.25">
      <c r="A133" s="211"/>
      <c r="B133" s="217"/>
      <c r="C133" s="217"/>
      <c r="D133" s="217"/>
      <c r="E133" s="217"/>
      <c r="F133" s="217"/>
      <c r="G133" s="217"/>
      <c r="H133" s="217"/>
      <c r="I133" s="219"/>
      <c r="J133" s="219"/>
      <c r="K133" s="217"/>
      <c r="L133" s="217"/>
      <c r="M133" s="217"/>
      <c r="N133" s="217"/>
      <c r="O133" s="217"/>
      <c r="P133" s="217"/>
      <c r="Q133" s="217"/>
    </row>
    <row r="134" spans="1:17" x14ac:dyDescent="0.25">
      <c r="A134" s="211"/>
      <c r="B134" s="217"/>
      <c r="C134" s="217"/>
      <c r="D134" s="217"/>
      <c r="E134" s="217"/>
      <c r="F134" s="217"/>
      <c r="G134" s="217"/>
      <c r="H134" s="217"/>
      <c r="I134" s="219"/>
      <c r="J134" s="219"/>
      <c r="K134" s="217"/>
      <c r="L134" s="217"/>
      <c r="M134" s="217"/>
      <c r="N134" s="217"/>
      <c r="O134" s="217"/>
      <c r="P134" s="217"/>
      <c r="Q134" s="217"/>
    </row>
    <row r="135" spans="1:17" x14ac:dyDescent="0.25">
      <c r="A135" s="211"/>
      <c r="B135" s="217"/>
      <c r="C135" s="217"/>
      <c r="D135" s="217"/>
      <c r="E135" s="217"/>
      <c r="F135" s="217"/>
      <c r="G135" s="217"/>
      <c r="H135" s="217"/>
      <c r="I135" s="219"/>
      <c r="J135" s="219"/>
      <c r="K135" s="217"/>
      <c r="L135" s="217"/>
      <c r="M135" s="217"/>
      <c r="N135" s="217"/>
      <c r="O135" s="217"/>
      <c r="P135" s="217"/>
      <c r="Q135" s="217"/>
    </row>
    <row r="136" spans="1:17" x14ac:dyDescent="0.25">
      <c r="A136" s="211"/>
      <c r="B136" s="217"/>
      <c r="C136" s="217"/>
      <c r="D136" s="217"/>
      <c r="E136" s="217"/>
      <c r="F136" s="217"/>
      <c r="G136" s="217"/>
      <c r="H136" s="217"/>
      <c r="I136" s="219"/>
      <c r="J136" s="219"/>
      <c r="K136" s="217"/>
      <c r="L136" s="217"/>
      <c r="M136" s="217"/>
      <c r="N136" s="217"/>
      <c r="O136" s="217"/>
      <c r="P136" s="217"/>
      <c r="Q136" s="217"/>
    </row>
    <row r="137" spans="1:17" x14ac:dyDescent="0.25">
      <c r="A137" s="211"/>
      <c r="B137" s="217"/>
      <c r="C137" s="217"/>
      <c r="D137" s="217"/>
      <c r="E137" s="217"/>
      <c r="F137" s="217"/>
      <c r="G137" s="217"/>
      <c r="H137" s="217"/>
      <c r="I137" s="219"/>
      <c r="J137" s="219"/>
      <c r="K137" s="217"/>
      <c r="L137" s="217"/>
      <c r="M137" s="217"/>
      <c r="N137" s="217"/>
      <c r="O137" s="217"/>
      <c r="P137" s="217"/>
      <c r="Q137" s="217"/>
    </row>
    <row r="138" spans="1:17" x14ac:dyDescent="0.25">
      <c r="A138" s="211"/>
      <c r="B138" s="217"/>
      <c r="C138" s="217"/>
      <c r="D138" s="217"/>
      <c r="E138" s="217"/>
      <c r="F138" s="217"/>
      <c r="G138" s="217"/>
      <c r="H138" s="217"/>
      <c r="I138" s="219"/>
      <c r="J138" s="219"/>
      <c r="K138" s="217"/>
      <c r="L138" s="217"/>
      <c r="M138" s="217"/>
      <c r="N138" s="217"/>
      <c r="O138" s="217"/>
      <c r="P138" s="217"/>
      <c r="Q138" s="217"/>
    </row>
    <row r="139" spans="1:17" x14ac:dyDescent="0.25">
      <c r="A139" s="211"/>
      <c r="B139" s="217"/>
      <c r="C139" s="217"/>
      <c r="D139" s="217"/>
      <c r="E139" s="217"/>
      <c r="F139" s="217"/>
      <c r="G139" s="217"/>
      <c r="H139" s="217"/>
      <c r="I139" s="219"/>
      <c r="J139" s="219"/>
      <c r="K139" s="217"/>
      <c r="L139" s="217"/>
      <c r="M139" s="217"/>
      <c r="N139" s="217"/>
      <c r="O139" s="217"/>
      <c r="P139" s="217"/>
      <c r="Q139" s="217"/>
    </row>
    <row r="140" spans="1:17" x14ac:dyDescent="0.25">
      <c r="A140" s="211"/>
      <c r="B140" s="217"/>
      <c r="C140" s="217"/>
      <c r="D140" s="217"/>
      <c r="E140" s="217"/>
      <c r="F140" s="217"/>
      <c r="G140" s="217"/>
      <c r="H140" s="217"/>
      <c r="I140" s="219"/>
      <c r="J140" s="219"/>
      <c r="K140" s="217"/>
      <c r="L140" s="217"/>
      <c r="M140" s="217"/>
      <c r="N140" s="217"/>
      <c r="O140" s="217"/>
      <c r="P140" s="217"/>
      <c r="Q140" s="217"/>
    </row>
    <row r="141" spans="1:17" x14ac:dyDescent="0.25">
      <c r="A141" s="211"/>
      <c r="B141" s="217"/>
      <c r="C141" s="217"/>
      <c r="D141" s="217"/>
      <c r="E141" s="217"/>
      <c r="F141" s="217"/>
      <c r="G141" s="217"/>
      <c r="H141" s="217"/>
      <c r="I141" s="219"/>
      <c r="J141" s="219"/>
      <c r="K141" s="217"/>
      <c r="L141" s="217"/>
      <c r="M141" s="217"/>
      <c r="N141" s="217"/>
      <c r="O141" s="217"/>
      <c r="P141" s="217"/>
      <c r="Q141" s="217"/>
    </row>
    <row r="142" spans="1:17" x14ac:dyDescent="0.25">
      <c r="A142" s="211"/>
      <c r="B142" s="217"/>
      <c r="C142" s="217"/>
      <c r="D142" s="217"/>
      <c r="E142" s="217"/>
      <c r="F142" s="217"/>
      <c r="G142" s="217"/>
      <c r="H142" s="217"/>
      <c r="I142" s="219"/>
      <c r="J142" s="219"/>
      <c r="K142" s="217"/>
      <c r="L142" s="217"/>
      <c r="M142" s="217"/>
      <c r="N142" s="217"/>
      <c r="O142" s="217"/>
      <c r="P142" s="217"/>
      <c r="Q142" s="217"/>
    </row>
    <row r="143" spans="1:17" x14ac:dyDescent="0.25">
      <c r="A143" s="211"/>
      <c r="B143" s="217"/>
      <c r="C143" s="217"/>
      <c r="D143" s="217"/>
      <c r="E143" s="217"/>
      <c r="F143" s="217"/>
      <c r="G143" s="217"/>
      <c r="H143" s="217"/>
      <c r="I143" s="219"/>
      <c r="J143" s="219"/>
      <c r="K143" s="217"/>
      <c r="L143" s="217"/>
      <c r="M143" s="217"/>
      <c r="N143" s="217"/>
      <c r="O143" s="217"/>
      <c r="P143" s="217"/>
      <c r="Q143" s="217"/>
    </row>
    <row r="144" spans="1:17" x14ac:dyDescent="0.25">
      <c r="A144" s="211"/>
      <c r="B144" s="217"/>
      <c r="C144" s="217"/>
      <c r="D144" s="217"/>
      <c r="E144" s="217"/>
      <c r="F144" s="217"/>
      <c r="G144" s="217"/>
      <c r="H144" s="217"/>
      <c r="I144" s="219"/>
      <c r="J144" s="219"/>
      <c r="K144" s="217"/>
      <c r="L144" s="217"/>
      <c r="M144" s="217"/>
      <c r="N144" s="217"/>
      <c r="O144" s="217"/>
      <c r="P144" s="217"/>
      <c r="Q144" s="217"/>
    </row>
    <row r="145" spans="1:17" x14ac:dyDescent="0.25">
      <c r="A145" s="211"/>
      <c r="B145" s="217"/>
      <c r="C145" s="217"/>
      <c r="D145" s="217"/>
      <c r="E145" s="217"/>
      <c r="F145" s="217"/>
      <c r="G145" s="217"/>
      <c r="H145" s="217"/>
      <c r="I145" s="219"/>
      <c r="J145" s="219"/>
      <c r="K145" s="217"/>
      <c r="L145" s="217"/>
      <c r="M145" s="217"/>
      <c r="N145" s="217"/>
      <c r="O145" s="217"/>
      <c r="P145" s="217"/>
      <c r="Q145" s="217"/>
    </row>
    <row r="146" spans="1:17" x14ac:dyDescent="0.25">
      <c r="A146" s="211"/>
      <c r="B146" s="217"/>
      <c r="C146" s="217"/>
      <c r="D146" s="217"/>
      <c r="E146" s="217"/>
      <c r="F146" s="217"/>
      <c r="G146" s="217"/>
      <c r="H146" s="217"/>
      <c r="I146" s="219"/>
      <c r="J146" s="219"/>
      <c r="K146" s="217"/>
      <c r="L146" s="217"/>
      <c r="M146" s="217"/>
      <c r="N146" s="217"/>
      <c r="O146" s="217"/>
      <c r="P146" s="217"/>
      <c r="Q146" s="217"/>
    </row>
    <row r="147" spans="1:17" x14ac:dyDescent="0.25">
      <c r="A147" s="211"/>
      <c r="B147" s="217"/>
      <c r="C147" s="217"/>
      <c r="D147" s="217"/>
      <c r="E147" s="217"/>
      <c r="F147" s="217"/>
      <c r="G147" s="217"/>
      <c r="H147" s="217"/>
      <c r="I147" s="219"/>
      <c r="J147" s="219"/>
      <c r="K147" s="217"/>
      <c r="L147" s="217"/>
      <c r="M147" s="217"/>
      <c r="N147" s="217"/>
      <c r="O147" s="217"/>
      <c r="P147" s="217"/>
      <c r="Q147" s="217"/>
    </row>
    <row r="148" spans="1:17" x14ac:dyDescent="0.25">
      <c r="A148" s="211"/>
      <c r="B148" s="217"/>
      <c r="C148" s="217"/>
      <c r="D148" s="217"/>
      <c r="E148" s="217"/>
      <c r="F148" s="217"/>
      <c r="G148" s="217"/>
      <c r="H148" s="217"/>
      <c r="I148" s="219"/>
      <c r="J148" s="219"/>
      <c r="K148" s="217"/>
      <c r="L148" s="217"/>
      <c r="M148" s="217"/>
      <c r="N148" s="217"/>
      <c r="O148" s="217"/>
      <c r="P148" s="217"/>
      <c r="Q148" s="217"/>
    </row>
    <row r="149" spans="1:17" x14ac:dyDescent="0.25">
      <c r="A149" s="211"/>
      <c r="B149" s="217"/>
      <c r="C149" s="217"/>
      <c r="D149" s="217"/>
      <c r="E149" s="217"/>
      <c r="F149" s="217"/>
      <c r="G149" s="217"/>
      <c r="H149" s="217"/>
      <c r="I149" s="219"/>
      <c r="J149" s="219"/>
      <c r="K149" s="217"/>
      <c r="L149" s="217"/>
      <c r="M149" s="217"/>
      <c r="N149" s="217"/>
      <c r="O149" s="217"/>
      <c r="P149" s="217"/>
      <c r="Q149" s="217"/>
    </row>
    <row r="150" spans="1:17" x14ac:dyDescent="0.25">
      <c r="A150" s="211"/>
      <c r="B150" s="217"/>
      <c r="C150" s="217"/>
      <c r="D150" s="217"/>
      <c r="E150" s="217"/>
      <c r="F150" s="217"/>
      <c r="G150" s="217"/>
      <c r="H150" s="217"/>
      <c r="I150" s="219"/>
      <c r="J150" s="219"/>
      <c r="K150" s="217"/>
      <c r="L150" s="217"/>
      <c r="M150" s="217"/>
      <c r="N150" s="217"/>
      <c r="O150" s="217"/>
      <c r="P150" s="217"/>
      <c r="Q150" s="217"/>
    </row>
    <row r="151" spans="1:17" x14ac:dyDescent="0.25">
      <c r="A151" s="211"/>
      <c r="B151" s="217"/>
      <c r="C151" s="217"/>
      <c r="D151" s="217"/>
      <c r="E151" s="217"/>
      <c r="F151" s="217"/>
      <c r="G151" s="217"/>
      <c r="H151" s="217"/>
      <c r="I151" s="219"/>
      <c r="J151" s="219"/>
      <c r="K151" s="217"/>
      <c r="L151" s="217"/>
      <c r="M151" s="217"/>
      <c r="N151" s="217"/>
      <c r="O151" s="217"/>
      <c r="P151" s="217"/>
      <c r="Q151" s="217"/>
    </row>
    <row r="152" spans="1:17" x14ac:dyDescent="0.25">
      <c r="A152" s="211"/>
      <c r="B152" s="217"/>
      <c r="C152" s="217"/>
      <c r="D152" s="217"/>
      <c r="E152" s="217"/>
      <c r="F152" s="217"/>
      <c r="G152" s="217"/>
      <c r="H152" s="217"/>
      <c r="I152" s="219"/>
      <c r="J152" s="219"/>
      <c r="K152" s="217"/>
      <c r="L152" s="217"/>
      <c r="M152" s="217"/>
      <c r="N152" s="217"/>
      <c r="O152" s="217"/>
      <c r="P152" s="217"/>
      <c r="Q152" s="217"/>
    </row>
    <row r="153" spans="1:17" x14ac:dyDescent="0.25">
      <c r="A153" s="211"/>
      <c r="B153" s="217"/>
      <c r="C153" s="217"/>
      <c r="D153" s="217"/>
      <c r="E153" s="217"/>
      <c r="F153" s="217"/>
      <c r="G153" s="217"/>
      <c r="H153" s="217"/>
      <c r="I153" s="219"/>
      <c r="J153" s="219"/>
      <c r="K153" s="217"/>
      <c r="L153" s="217"/>
      <c r="M153" s="217"/>
      <c r="N153" s="217"/>
      <c r="O153" s="217"/>
      <c r="P153" s="217"/>
      <c r="Q153" s="217"/>
    </row>
    <row r="154" spans="1:17" x14ac:dyDescent="0.25">
      <c r="A154" s="211"/>
      <c r="B154" s="217"/>
      <c r="C154" s="217"/>
      <c r="D154" s="217"/>
      <c r="E154" s="217"/>
      <c r="F154" s="217"/>
      <c r="G154" s="217"/>
      <c r="H154" s="217"/>
      <c r="I154" s="219"/>
      <c r="J154" s="219"/>
      <c r="K154" s="217"/>
      <c r="L154" s="217"/>
      <c r="M154" s="217"/>
      <c r="N154" s="217"/>
      <c r="O154" s="217"/>
      <c r="P154" s="217"/>
      <c r="Q154" s="217"/>
    </row>
    <row r="155" spans="1:17" x14ac:dyDescent="0.25">
      <c r="A155" s="211"/>
      <c r="B155" s="217"/>
      <c r="C155" s="217"/>
      <c r="D155" s="217"/>
      <c r="E155" s="217"/>
      <c r="F155" s="217"/>
      <c r="G155" s="217"/>
      <c r="H155" s="217"/>
      <c r="I155" s="219"/>
      <c r="J155" s="219"/>
      <c r="K155" s="217"/>
      <c r="L155" s="217"/>
      <c r="M155" s="217"/>
      <c r="N155" s="217"/>
      <c r="O155" s="217"/>
      <c r="P155" s="217"/>
      <c r="Q155" s="217"/>
    </row>
    <row r="156" spans="1:17" x14ac:dyDescent="0.25">
      <c r="A156" s="211"/>
      <c r="B156" s="217"/>
      <c r="C156" s="217"/>
      <c r="D156" s="217"/>
      <c r="E156" s="217"/>
      <c r="F156" s="217"/>
      <c r="G156" s="217"/>
      <c r="H156" s="217"/>
      <c r="I156" s="219"/>
      <c r="J156" s="219"/>
      <c r="K156" s="217"/>
      <c r="L156" s="217"/>
      <c r="M156" s="217"/>
      <c r="N156" s="217"/>
      <c r="O156" s="217"/>
      <c r="P156" s="217"/>
      <c r="Q156" s="217"/>
    </row>
    <row r="157" spans="1:17" x14ac:dyDescent="0.25">
      <c r="A157" s="211"/>
      <c r="B157" s="217"/>
      <c r="C157" s="217"/>
      <c r="D157" s="217"/>
      <c r="E157" s="217"/>
      <c r="F157" s="217"/>
      <c r="G157" s="217"/>
      <c r="H157" s="217"/>
      <c r="I157" s="219"/>
      <c r="J157" s="219"/>
      <c r="K157" s="217"/>
      <c r="L157" s="217"/>
      <c r="M157" s="217"/>
      <c r="N157" s="217"/>
      <c r="O157" s="217"/>
      <c r="P157" s="217"/>
      <c r="Q157" s="217"/>
    </row>
    <row r="158" spans="1:17" x14ac:dyDescent="0.25">
      <c r="A158" s="211"/>
      <c r="B158" s="217"/>
      <c r="C158" s="217"/>
      <c r="D158" s="217"/>
      <c r="E158" s="217"/>
      <c r="F158" s="217"/>
      <c r="G158" s="217"/>
      <c r="H158" s="217"/>
      <c r="I158" s="219"/>
      <c r="J158" s="219"/>
      <c r="K158" s="217"/>
      <c r="L158" s="217"/>
      <c r="M158" s="217"/>
      <c r="N158" s="217"/>
      <c r="O158" s="217"/>
      <c r="P158" s="217"/>
      <c r="Q158" s="217"/>
    </row>
    <row r="159" spans="1:17" x14ac:dyDescent="0.25">
      <c r="A159" s="211"/>
      <c r="B159" s="217"/>
      <c r="C159" s="217"/>
      <c r="D159" s="217"/>
      <c r="E159" s="217"/>
      <c r="F159" s="217"/>
      <c r="G159" s="217"/>
      <c r="H159" s="217"/>
      <c r="I159" s="219"/>
      <c r="J159" s="219"/>
      <c r="K159" s="217"/>
      <c r="L159" s="217"/>
      <c r="M159" s="217"/>
      <c r="N159" s="217"/>
      <c r="O159" s="217"/>
      <c r="P159" s="217"/>
      <c r="Q159" s="217"/>
    </row>
    <row r="160" spans="1:17" x14ac:dyDescent="0.25">
      <c r="A160" s="211"/>
      <c r="B160" s="217"/>
      <c r="C160" s="217"/>
      <c r="D160" s="217"/>
      <c r="E160" s="217"/>
      <c r="F160" s="217"/>
      <c r="G160" s="217"/>
      <c r="H160" s="217"/>
      <c r="I160" s="219"/>
      <c r="J160" s="219"/>
      <c r="K160" s="217"/>
      <c r="L160" s="217"/>
      <c r="M160" s="217"/>
      <c r="N160" s="217"/>
      <c r="O160" s="217"/>
      <c r="P160" s="217"/>
      <c r="Q160" s="217"/>
    </row>
    <row r="161" spans="1:17" x14ac:dyDescent="0.25">
      <c r="A161" s="211"/>
      <c r="B161" s="217"/>
      <c r="C161" s="217"/>
      <c r="D161" s="217"/>
      <c r="E161" s="217"/>
      <c r="F161" s="217"/>
      <c r="G161" s="217"/>
      <c r="H161" s="217"/>
      <c r="I161" s="219"/>
      <c r="J161" s="219"/>
      <c r="K161" s="217"/>
      <c r="L161" s="217"/>
      <c r="M161" s="217"/>
      <c r="N161" s="217"/>
      <c r="O161" s="217"/>
      <c r="P161" s="217"/>
      <c r="Q161" s="217"/>
    </row>
    <row r="162" spans="1:17" x14ac:dyDescent="0.25">
      <c r="A162" s="211"/>
      <c r="B162" s="217"/>
      <c r="C162" s="217"/>
      <c r="D162" s="217"/>
      <c r="E162" s="217"/>
      <c r="F162" s="217"/>
      <c r="G162" s="217"/>
      <c r="H162" s="217"/>
      <c r="I162" s="219"/>
      <c r="J162" s="219"/>
      <c r="K162" s="217"/>
      <c r="L162" s="217"/>
      <c r="M162" s="217"/>
      <c r="N162" s="217"/>
      <c r="O162" s="217"/>
      <c r="P162" s="217"/>
      <c r="Q162" s="217"/>
    </row>
    <row r="163" spans="1:17" x14ac:dyDescent="0.25">
      <c r="A163" s="211"/>
      <c r="B163" s="217"/>
      <c r="C163" s="217"/>
      <c r="D163" s="217"/>
      <c r="E163" s="217"/>
      <c r="F163" s="217"/>
      <c r="G163" s="217"/>
      <c r="H163" s="217"/>
      <c r="I163" s="219"/>
      <c r="J163" s="219"/>
      <c r="K163" s="217"/>
      <c r="L163" s="217"/>
      <c r="M163" s="217"/>
      <c r="N163" s="217"/>
      <c r="O163" s="217"/>
      <c r="P163" s="217"/>
      <c r="Q163" s="217"/>
    </row>
    <row r="164" spans="1:17" x14ac:dyDescent="0.25">
      <c r="A164" s="211"/>
      <c r="B164" s="217"/>
      <c r="C164" s="217"/>
      <c r="D164" s="217"/>
      <c r="E164" s="217"/>
      <c r="F164" s="217"/>
      <c r="G164" s="217"/>
      <c r="H164" s="217"/>
      <c r="I164" s="219"/>
      <c r="J164" s="219"/>
      <c r="K164" s="217"/>
      <c r="L164" s="217"/>
      <c r="M164" s="217"/>
      <c r="N164" s="217"/>
      <c r="O164" s="217"/>
      <c r="P164" s="217"/>
      <c r="Q164" s="217"/>
    </row>
    <row r="165" spans="1:17" x14ac:dyDescent="0.25">
      <c r="A165" s="211"/>
      <c r="B165" s="217"/>
      <c r="C165" s="217"/>
      <c r="D165" s="217"/>
      <c r="E165" s="217"/>
      <c r="F165" s="217"/>
      <c r="G165" s="217"/>
      <c r="H165" s="217"/>
      <c r="I165" s="219"/>
      <c r="J165" s="219"/>
      <c r="K165" s="217"/>
      <c r="L165" s="217"/>
      <c r="M165" s="217"/>
      <c r="N165" s="217"/>
      <c r="O165" s="217"/>
      <c r="P165" s="217"/>
      <c r="Q165" s="217"/>
    </row>
    <row r="166" spans="1:17" x14ac:dyDescent="0.25">
      <c r="A166" s="211"/>
      <c r="B166" s="217"/>
      <c r="C166" s="217"/>
      <c r="D166" s="217"/>
      <c r="E166" s="217"/>
      <c r="F166" s="217"/>
      <c r="G166" s="217"/>
      <c r="H166" s="217"/>
      <c r="I166" s="219"/>
      <c r="J166" s="219"/>
      <c r="K166" s="217"/>
      <c r="L166" s="217"/>
      <c r="M166" s="217"/>
      <c r="N166" s="217"/>
      <c r="O166" s="217"/>
      <c r="P166" s="217"/>
      <c r="Q166" s="217"/>
    </row>
    <row r="167" spans="1:17" x14ac:dyDescent="0.25">
      <c r="A167" s="211"/>
      <c r="B167" s="217"/>
      <c r="C167" s="217"/>
      <c r="D167" s="217"/>
      <c r="E167" s="217"/>
      <c r="F167" s="217"/>
      <c r="G167" s="217"/>
      <c r="H167" s="217"/>
      <c r="I167" s="219"/>
      <c r="J167" s="219"/>
      <c r="K167" s="217"/>
      <c r="L167" s="217"/>
      <c r="M167" s="217"/>
      <c r="N167" s="217"/>
      <c r="O167" s="217"/>
      <c r="P167" s="217"/>
      <c r="Q167" s="217"/>
    </row>
    <row r="168" spans="1:17" x14ac:dyDescent="0.25">
      <c r="A168" s="211"/>
      <c r="B168" s="217"/>
      <c r="C168" s="217"/>
      <c r="D168" s="217"/>
      <c r="E168" s="217"/>
      <c r="F168" s="217"/>
      <c r="G168" s="217"/>
      <c r="H168" s="217"/>
      <c r="I168" s="219"/>
      <c r="J168" s="219"/>
      <c r="K168" s="217"/>
      <c r="L168" s="217"/>
      <c r="M168" s="217"/>
      <c r="N168" s="217"/>
      <c r="O168" s="217"/>
      <c r="P168" s="217"/>
      <c r="Q168" s="217"/>
    </row>
    <row r="169" spans="1:17" x14ac:dyDescent="0.25">
      <c r="A169" s="211"/>
      <c r="B169" s="217"/>
      <c r="C169" s="217"/>
      <c r="D169" s="217"/>
      <c r="E169" s="217"/>
      <c r="F169" s="217"/>
      <c r="G169" s="217"/>
      <c r="H169" s="217"/>
      <c r="I169" s="219"/>
      <c r="J169" s="219"/>
      <c r="K169" s="217"/>
      <c r="L169" s="217"/>
      <c r="M169" s="217"/>
      <c r="N169" s="217"/>
      <c r="O169" s="217"/>
      <c r="P169" s="217"/>
      <c r="Q169" s="217"/>
    </row>
    <row r="170" spans="1:17" x14ac:dyDescent="0.25">
      <c r="A170" s="211"/>
      <c r="B170" s="217"/>
      <c r="C170" s="217"/>
      <c r="D170" s="217"/>
      <c r="E170" s="217"/>
      <c r="F170" s="217"/>
      <c r="G170" s="217"/>
      <c r="H170" s="217"/>
      <c r="I170" s="219"/>
      <c r="J170" s="219"/>
      <c r="K170" s="217"/>
      <c r="L170" s="217"/>
      <c r="M170" s="217"/>
      <c r="N170" s="217"/>
      <c r="O170" s="217"/>
      <c r="P170" s="217"/>
      <c r="Q170" s="217"/>
    </row>
    <row r="171" spans="1:17" x14ac:dyDescent="0.25">
      <c r="A171" s="211"/>
      <c r="B171" s="217"/>
      <c r="C171" s="217"/>
      <c r="D171" s="217"/>
      <c r="E171" s="217"/>
      <c r="F171" s="217"/>
      <c r="G171" s="217"/>
      <c r="H171" s="217"/>
      <c r="I171" s="219"/>
      <c r="J171" s="219"/>
      <c r="K171" s="217"/>
      <c r="L171" s="217"/>
      <c r="M171" s="217"/>
      <c r="N171" s="217"/>
      <c r="O171" s="217"/>
      <c r="P171" s="217"/>
      <c r="Q171" s="217"/>
    </row>
    <row r="172" spans="1:17" x14ac:dyDescent="0.25">
      <c r="A172" s="211"/>
      <c r="B172" s="217"/>
      <c r="C172" s="217"/>
      <c r="D172" s="217"/>
      <c r="E172" s="217"/>
      <c r="F172" s="217"/>
      <c r="G172" s="217"/>
      <c r="H172" s="217"/>
      <c r="I172" s="219"/>
      <c r="J172" s="219"/>
      <c r="K172" s="217"/>
      <c r="L172" s="217"/>
      <c r="M172" s="217"/>
      <c r="N172" s="217"/>
      <c r="O172" s="217"/>
      <c r="P172" s="217"/>
      <c r="Q172" s="217"/>
    </row>
    <row r="173" spans="1:17" x14ac:dyDescent="0.25">
      <c r="A173" s="211"/>
      <c r="B173" s="217"/>
      <c r="C173" s="217"/>
      <c r="D173" s="217"/>
      <c r="E173" s="217"/>
      <c r="F173" s="217"/>
      <c r="G173" s="217"/>
      <c r="H173" s="217"/>
      <c r="I173" s="219"/>
      <c r="J173" s="219"/>
      <c r="K173" s="217"/>
      <c r="L173" s="217"/>
      <c r="M173" s="217"/>
      <c r="N173" s="217"/>
      <c r="O173" s="217"/>
      <c r="P173" s="217"/>
      <c r="Q173" s="217"/>
    </row>
    <row r="174" spans="1:17" x14ac:dyDescent="0.25">
      <c r="A174" s="211"/>
      <c r="B174" s="217"/>
      <c r="C174" s="217"/>
      <c r="D174" s="217"/>
      <c r="E174" s="217"/>
      <c r="F174" s="217"/>
      <c r="G174" s="217"/>
      <c r="H174" s="217"/>
      <c r="I174" s="219"/>
      <c r="J174" s="219"/>
      <c r="K174" s="217"/>
      <c r="L174" s="217"/>
      <c r="M174" s="217"/>
      <c r="N174" s="217"/>
      <c r="O174" s="217"/>
      <c r="P174" s="217"/>
      <c r="Q174" s="217"/>
    </row>
    <row r="175" spans="1:17" x14ac:dyDescent="0.25">
      <c r="A175" s="211"/>
      <c r="B175" s="217"/>
      <c r="C175" s="217"/>
      <c r="D175" s="217"/>
      <c r="E175" s="217"/>
      <c r="F175" s="217"/>
      <c r="G175" s="217"/>
      <c r="H175" s="217"/>
      <c r="I175" s="219"/>
      <c r="J175" s="219"/>
      <c r="K175" s="217"/>
      <c r="L175" s="217"/>
      <c r="M175" s="217"/>
      <c r="N175" s="217"/>
      <c r="O175" s="217"/>
      <c r="P175" s="217"/>
      <c r="Q175" s="217"/>
    </row>
    <row r="176" spans="1:17" x14ac:dyDescent="0.25">
      <c r="A176" s="211"/>
      <c r="B176" s="217"/>
      <c r="C176" s="217"/>
      <c r="D176" s="217"/>
      <c r="E176" s="217"/>
      <c r="F176" s="217"/>
      <c r="G176" s="217"/>
      <c r="H176" s="217"/>
      <c r="I176" s="219"/>
      <c r="J176" s="219"/>
      <c r="K176" s="217"/>
      <c r="L176" s="217"/>
      <c r="M176" s="217"/>
      <c r="N176" s="217"/>
      <c r="O176" s="217"/>
      <c r="P176" s="217"/>
      <c r="Q176" s="217"/>
    </row>
    <row r="177" spans="1:17" x14ac:dyDescent="0.25">
      <c r="A177" s="211"/>
      <c r="B177" s="217"/>
      <c r="C177" s="217"/>
      <c r="D177" s="217"/>
      <c r="E177" s="217"/>
      <c r="F177" s="217"/>
      <c r="G177" s="217"/>
      <c r="H177" s="217"/>
      <c r="I177" s="219"/>
      <c r="J177" s="219"/>
      <c r="K177" s="217"/>
      <c r="L177" s="217"/>
      <c r="M177" s="217"/>
      <c r="N177" s="217"/>
      <c r="O177" s="217"/>
      <c r="P177" s="217"/>
      <c r="Q177" s="217"/>
    </row>
    <row r="178" spans="1:17" x14ac:dyDescent="0.25">
      <c r="A178" s="211"/>
      <c r="B178" s="217"/>
      <c r="C178" s="217"/>
      <c r="D178" s="217"/>
      <c r="E178" s="217"/>
      <c r="F178" s="217"/>
      <c r="G178" s="217"/>
      <c r="H178" s="217"/>
      <c r="I178" s="219"/>
      <c r="J178" s="219"/>
      <c r="K178" s="217"/>
      <c r="L178" s="217"/>
      <c r="M178" s="217"/>
      <c r="N178" s="217"/>
      <c r="O178" s="217"/>
      <c r="P178" s="217"/>
      <c r="Q178" s="217"/>
    </row>
    <row r="179" spans="1:17" x14ac:dyDescent="0.25">
      <c r="A179" s="211"/>
      <c r="B179" s="217"/>
      <c r="C179" s="217"/>
      <c r="D179" s="217"/>
      <c r="E179" s="217"/>
      <c r="F179" s="217"/>
      <c r="G179" s="217"/>
      <c r="H179" s="217"/>
      <c r="I179" s="219"/>
      <c r="J179" s="219"/>
      <c r="K179" s="217"/>
      <c r="L179" s="217"/>
      <c r="M179" s="217"/>
      <c r="N179" s="217"/>
      <c r="O179" s="217"/>
      <c r="P179" s="217"/>
      <c r="Q179" s="217"/>
    </row>
    <row r="180" spans="1:17" x14ac:dyDescent="0.25">
      <c r="A180" s="211"/>
      <c r="B180" s="217"/>
      <c r="C180" s="217"/>
      <c r="D180" s="217"/>
      <c r="E180" s="217"/>
      <c r="F180" s="217"/>
      <c r="G180" s="217"/>
      <c r="H180" s="217"/>
      <c r="I180" s="219"/>
      <c r="J180" s="219"/>
      <c r="K180" s="217"/>
      <c r="L180" s="217"/>
      <c r="M180" s="217"/>
      <c r="N180" s="217"/>
      <c r="O180" s="217"/>
      <c r="P180" s="217"/>
      <c r="Q180" s="217"/>
    </row>
    <row r="181" spans="1:17" x14ac:dyDescent="0.25">
      <c r="A181" s="211"/>
      <c r="B181" s="217"/>
      <c r="C181" s="217"/>
      <c r="D181" s="217"/>
      <c r="E181" s="217"/>
      <c r="F181" s="217"/>
      <c r="G181" s="217"/>
      <c r="H181" s="217"/>
      <c r="I181" s="219"/>
      <c r="J181" s="219"/>
      <c r="K181" s="217"/>
      <c r="L181" s="217"/>
      <c r="M181" s="217"/>
      <c r="N181" s="217"/>
      <c r="O181" s="217"/>
      <c r="P181" s="217"/>
      <c r="Q181" s="217"/>
    </row>
    <row r="182" spans="1:17" x14ac:dyDescent="0.25">
      <c r="A182" s="211"/>
      <c r="B182" s="217"/>
      <c r="C182" s="217"/>
      <c r="D182" s="217"/>
      <c r="E182" s="217"/>
      <c r="F182" s="217"/>
      <c r="G182" s="217"/>
      <c r="H182" s="217"/>
      <c r="I182" s="219"/>
      <c r="J182" s="219"/>
      <c r="K182" s="217"/>
      <c r="L182" s="217"/>
      <c r="M182" s="217"/>
      <c r="N182" s="217"/>
      <c r="O182" s="217"/>
      <c r="P182" s="217"/>
      <c r="Q182" s="217"/>
    </row>
    <row r="183" spans="1:17" x14ac:dyDescent="0.25">
      <c r="A183" s="211"/>
      <c r="B183" s="217"/>
      <c r="C183" s="217"/>
      <c r="D183" s="217"/>
      <c r="E183" s="217"/>
      <c r="F183" s="217"/>
      <c r="G183" s="217"/>
      <c r="H183" s="217"/>
      <c r="I183" s="219"/>
      <c r="J183" s="219"/>
      <c r="K183" s="217"/>
      <c r="L183" s="217"/>
      <c r="M183" s="217"/>
      <c r="N183" s="217"/>
      <c r="O183" s="217"/>
      <c r="P183" s="217"/>
      <c r="Q183" s="217"/>
    </row>
    <row r="184" spans="1:17" x14ac:dyDescent="0.25">
      <c r="A184" s="211"/>
      <c r="B184" s="217"/>
      <c r="C184" s="217"/>
      <c r="D184" s="217"/>
      <c r="E184" s="217"/>
      <c r="F184" s="217"/>
      <c r="G184" s="217"/>
      <c r="H184" s="217"/>
      <c r="I184" s="219"/>
      <c r="J184" s="219"/>
      <c r="K184" s="217"/>
      <c r="L184" s="217"/>
      <c r="M184" s="217"/>
      <c r="N184" s="217"/>
      <c r="O184" s="217"/>
      <c r="P184" s="217"/>
      <c r="Q184" s="217"/>
    </row>
    <row r="185" spans="1:17" x14ac:dyDescent="0.25">
      <c r="A185" s="211"/>
      <c r="B185" s="217"/>
      <c r="C185" s="217"/>
      <c r="D185" s="217"/>
      <c r="E185" s="217"/>
      <c r="F185" s="217"/>
      <c r="G185" s="217"/>
      <c r="H185" s="217"/>
      <c r="I185" s="219"/>
      <c r="J185" s="219"/>
      <c r="K185" s="217"/>
      <c r="L185" s="217"/>
      <c r="M185" s="217"/>
      <c r="N185" s="217"/>
      <c r="O185" s="217"/>
      <c r="P185" s="217"/>
      <c r="Q185" s="217"/>
    </row>
    <row r="186" spans="1:17" x14ac:dyDescent="0.25">
      <c r="A186" s="211"/>
      <c r="B186" s="217"/>
      <c r="C186" s="217"/>
      <c r="D186" s="217"/>
      <c r="E186" s="217"/>
      <c r="F186" s="217"/>
      <c r="G186" s="217"/>
      <c r="H186" s="217"/>
      <c r="I186" s="219"/>
      <c r="J186" s="219"/>
      <c r="K186" s="217"/>
      <c r="L186" s="217"/>
      <c r="M186" s="217"/>
      <c r="N186" s="217"/>
      <c r="O186" s="217"/>
      <c r="P186" s="217"/>
      <c r="Q186" s="217"/>
    </row>
    <row r="187" spans="1:17" x14ac:dyDescent="0.25">
      <c r="A187" s="211"/>
      <c r="B187" s="217"/>
      <c r="C187" s="217"/>
      <c r="D187" s="217"/>
      <c r="E187" s="217"/>
      <c r="F187" s="217"/>
      <c r="G187" s="217"/>
      <c r="H187" s="217"/>
      <c r="I187" s="219"/>
      <c r="J187" s="219"/>
      <c r="K187" s="217"/>
      <c r="L187" s="217"/>
      <c r="M187" s="217"/>
      <c r="N187" s="217"/>
      <c r="O187" s="217"/>
      <c r="P187" s="217"/>
      <c r="Q187" s="217"/>
    </row>
    <row r="188" spans="1:17" x14ac:dyDescent="0.25">
      <c r="A188" s="211"/>
      <c r="B188" s="217"/>
      <c r="C188" s="217"/>
      <c r="D188" s="217"/>
      <c r="E188" s="217"/>
      <c r="F188" s="217"/>
      <c r="G188" s="217"/>
      <c r="H188" s="217"/>
      <c r="I188" s="219"/>
      <c r="J188" s="219"/>
      <c r="K188" s="217"/>
      <c r="L188" s="217"/>
      <c r="M188" s="217"/>
      <c r="N188" s="217"/>
      <c r="O188" s="217"/>
      <c r="P188" s="217"/>
      <c r="Q188" s="217"/>
    </row>
    <row r="189" spans="1:17" x14ac:dyDescent="0.25">
      <c r="A189" s="211"/>
      <c r="B189" s="217"/>
      <c r="C189" s="217"/>
      <c r="D189" s="217"/>
      <c r="E189" s="217"/>
      <c r="F189" s="217"/>
      <c r="G189" s="217"/>
      <c r="H189" s="217"/>
      <c r="I189" s="219"/>
      <c r="J189" s="219"/>
      <c r="K189" s="217"/>
      <c r="L189" s="217"/>
      <c r="M189" s="217"/>
      <c r="N189" s="217"/>
      <c r="O189" s="217"/>
      <c r="P189" s="217"/>
      <c r="Q189" s="217"/>
    </row>
    <row r="190" spans="1:17" x14ac:dyDescent="0.25">
      <c r="A190" s="211"/>
      <c r="B190" s="217"/>
      <c r="C190" s="217"/>
      <c r="D190" s="217"/>
      <c r="E190" s="217"/>
      <c r="F190" s="217"/>
      <c r="G190" s="217"/>
      <c r="H190" s="217"/>
      <c r="I190" s="219"/>
      <c r="J190" s="219"/>
      <c r="K190" s="217"/>
      <c r="L190" s="217"/>
      <c r="M190" s="217"/>
      <c r="N190" s="217"/>
      <c r="O190" s="217"/>
      <c r="P190" s="217"/>
      <c r="Q190" s="217"/>
    </row>
    <row r="191" spans="1:17" x14ac:dyDescent="0.25">
      <c r="A191" s="211"/>
      <c r="B191" s="217"/>
      <c r="C191" s="217"/>
      <c r="D191" s="217"/>
      <c r="E191" s="217"/>
      <c r="F191" s="217"/>
      <c r="G191" s="217"/>
      <c r="H191" s="217"/>
      <c r="I191" s="219"/>
      <c r="J191" s="219"/>
      <c r="K191" s="217"/>
      <c r="L191" s="217"/>
      <c r="M191" s="217"/>
      <c r="N191" s="217"/>
      <c r="O191" s="217"/>
      <c r="P191" s="217"/>
      <c r="Q191" s="217"/>
    </row>
    <row r="192" spans="1:17" x14ac:dyDescent="0.25">
      <c r="A192" s="211"/>
      <c r="B192" s="217"/>
      <c r="C192" s="217"/>
      <c r="D192" s="217"/>
      <c r="E192" s="217"/>
      <c r="F192" s="217"/>
      <c r="G192" s="217"/>
      <c r="H192" s="217"/>
      <c r="I192" s="219"/>
      <c r="J192" s="219"/>
      <c r="K192" s="217"/>
      <c r="L192" s="217"/>
      <c r="M192" s="217"/>
      <c r="N192" s="217"/>
      <c r="O192" s="217"/>
      <c r="P192" s="217"/>
      <c r="Q192" s="217"/>
    </row>
    <row r="193" spans="1:17" x14ac:dyDescent="0.25">
      <c r="A193" s="211"/>
      <c r="B193" s="217"/>
      <c r="C193" s="217"/>
      <c r="D193" s="217"/>
      <c r="E193" s="217"/>
      <c r="F193" s="217"/>
      <c r="G193" s="217"/>
      <c r="H193" s="217"/>
      <c r="I193" s="219"/>
      <c r="J193" s="219"/>
      <c r="K193" s="217"/>
      <c r="L193" s="217"/>
      <c r="M193" s="217"/>
      <c r="N193" s="217"/>
      <c r="O193" s="217"/>
      <c r="P193" s="217"/>
      <c r="Q193" s="217"/>
    </row>
    <row r="194" spans="1:17" x14ac:dyDescent="0.25">
      <c r="A194" s="211"/>
      <c r="B194" s="217"/>
      <c r="C194" s="217"/>
      <c r="D194" s="217"/>
      <c r="E194" s="217"/>
      <c r="F194" s="217"/>
      <c r="G194" s="217"/>
      <c r="H194" s="217"/>
      <c r="I194" s="219"/>
      <c r="J194" s="219"/>
      <c r="K194" s="217"/>
      <c r="L194" s="217"/>
      <c r="M194" s="217"/>
      <c r="N194" s="217"/>
      <c r="O194" s="217"/>
      <c r="P194" s="217"/>
      <c r="Q194" s="217"/>
    </row>
    <row r="195" spans="1:17" x14ac:dyDescent="0.25">
      <c r="A195" s="211"/>
      <c r="B195" s="217"/>
      <c r="C195" s="217"/>
      <c r="D195" s="217"/>
      <c r="E195" s="217"/>
      <c r="F195" s="217"/>
      <c r="G195" s="217"/>
      <c r="H195" s="217"/>
      <c r="I195" s="219"/>
      <c r="J195" s="219"/>
      <c r="K195" s="217"/>
      <c r="L195" s="217"/>
      <c r="M195" s="217"/>
      <c r="N195" s="217"/>
      <c r="O195" s="217"/>
      <c r="P195" s="217"/>
      <c r="Q195" s="217"/>
    </row>
    <row r="196" spans="1:17" x14ac:dyDescent="0.25">
      <c r="A196" s="211"/>
      <c r="B196" s="217"/>
      <c r="C196" s="217"/>
      <c r="D196" s="217"/>
      <c r="E196" s="217"/>
      <c r="F196" s="217"/>
      <c r="G196" s="217"/>
      <c r="H196" s="217"/>
      <c r="I196" s="219"/>
      <c r="J196" s="219"/>
      <c r="K196" s="217"/>
      <c r="L196" s="217"/>
      <c r="M196" s="217"/>
      <c r="N196" s="217"/>
      <c r="O196" s="217"/>
      <c r="P196" s="217"/>
      <c r="Q196" s="217"/>
    </row>
    <row r="197" spans="1:17" x14ac:dyDescent="0.25">
      <c r="A197" s="211"/>
      <c r="B197" s="217"/>
      <c r="C197" s="217"/>
      <c r="D197" s="217"/>
      <c r="E197" s="217"/>
      <c r="F197" s="217"/>
      <c r="G197" s="217"/>
      <c r="H197" s="217"/>
      <c r="I197" s="219"/>
      <c r="J197" s="219"/>
      <c r="K197" s="217"/>
      <c r="L197" s="217"/>
      <c r="M197" s="217"/>
      <c r="N197" s="217"/>
      <c r="O197" s="217"/>
      <c r="P197" s="217"/>
      <c r="Q197" s="217"/>
    </row>
    <row r="198" spans="1:17" x14ac:dyDescent="0.25">
      <c r="A198" s="211"/>
      <c r="B198" s="217"/>
      <c r="C198" s="217"/>
      <c r="D198" s="217"/>
      <c r="E198" s="217"/>
      <c r="F198" s="217"/>
      <c r="G198" s="217"/>
      <c r="H198" s="217"/>
      <c r="I198" s="219"/>
      <c r="J198" s="219"/>
      <c r="K198" s="217"/>
      <c r="L198" s="217"/>
      <c r="M198" s="217"/>
      <c r="N198" s="217"/>
      <c r="O198" s="217"/>
      <c r="P198" s="217"/>
      <c r="Q198" s="217"/>
    </row>
    <row r="199" spans="1:17" x14ac:dyDescent="0.25">
      <c r="A199" s="211"/>
      <c r="B199" s="217"/>
      <c r="C199" s="217"/>
      <c r="D199" s="217"/>
      <c r="E199" s="217"/>
      <c r="F199" s="217"/>
      <c r="G199" s="217"/>
      <c r="H199" s="217"/>
      <c r="I199" s="219"/>
      <c r="J199" s="219"/>
      <c r="K199" s="217"/>
      <c r="L199" s="217"/>
      <c r="M199" s="217"/>
      <c r="N199" s="217"/>
      <c r="O199" s="217"/>
      <c r="P199" s="217"/>
      <c r="Q199" s="217"/>
    </row>
    <row r="200" spans="1:17" x14ac:dyDescent="0.25">
      <c r="A200" s="211"/>
      <c r="B200" s="217"/>
      <c r="C200" s="217"/>
      <c r="D200" s="217"/>
      <c r="E200" s="217"/>
      <c r="F200" s="217"/>
      <c r="G200" s="217"/>
      <c r="H200" s="217"/>
      <c r="I200" s="219"/>
      <c r="J200" s="219"/>
      <c r="K200" s="217"/>
      <c r="L200" s="217"/>
      <c r="M200" s="217"/>
      <c r="N200" s="217"/>
      <c r="O200" s="217"/>
      <c r="P200" s="217"/>
      <c r="Q200" s="217"/>
    </row>
    <row r="201" spans="1:17" x14ac:dyDescent="0.25">
      <c r="A201" s="211"/>
      <c r="B201" s="217"/>
      <c r="C201" s="217"/>
      <c r="D201" s="217"/>
      <c r="E201" s="217"/>
      <c r="F201" s="217"/>
      <c r="G201" s="217"/>
      <c r="H201" s="217"/>
      <c r="I201" s="219"/>
      <c r="J201" s="219"/>
      <c r="K201" s="217"/>
      <c r="L201" s="217"/>
      <c r="M201" s="217"/>
      <c r="N201" s="217"/>
      <c r="O201" s="217"/>
      <c r="P201" s="217"/>
      <c r="Q201" s="217"/>
    </row>
    <row r="202" spans="1:17" x14ac:dyDescent="0.25">
      <c r="A202" s="211"/>
      <c r="B202" s="217"/>
      <c r="C202" s="217"/>
      <c r="D202" s="217"/>
      <c r="E202" s="217"/>
      <c r="F202" s="217"/>
      <c r="G202" s="217"/>
      <c r="H202" s="217"/>
      <c r="I202" s="219"/>
      <c r="J202" s="219"/>
      <c r="K202" s="217"/>
      <c r="L202" s="217"/>
      <c r="M202" s="217"/>
      <c r="N202" s="217"/>
      <c r="O202" s="217"/>
      <c r="P202" s="217"/>
      <c r="Q202" s="217"/>
    </row>
    <row r="203" spans="1:17" x14ac:dyDescent="0.25">
      <c r="A203" s="211"/>
      <c r="B203" s="217"/>
      <c r="C203" s="217"/>
      <c r="D203" s="217"/>
      <c r="E203" s="217"/>
      <c r="F203" s="217"/>
      <c r="G203" s="217"/>
      <c r="H203" s="217"/>
      <c r="I203" s="219"/>
      <c r="J203" s="219"/>
      <c r="K203" s="217"/>
      <c r="L203" s="217"/>
      <c r="M203" s="217"/>
      <c r="N203" s="217"/>
      <c r="O203" s="217"/>
      <c r="P203" s="217"/>
      <c r="Q203" s="217"/>
    </row>
    <row r="204" spans="1:17" x14ac:dyDescent="0.25">
      <c r="A204" s="211"/>
      <c r="B204" s="217"/>
      <c r="C204" s="217"/>
      <c r="D204" s="217"/>
      <c r="E204" s="217"/>
      <c r="F204" s="217"/>
      <c r="G204" s="217"/>
      <c r="H204" s="217"/>
      <c r="I204" s="219"/>
      <c r="J204" s="219"/>
      <c r="K204" s="217"/>
      <c r="L204" s="217"/>
      <c r="M204" s="217"/>
      <c r="N204" s="217"/>
      <c r="O204" s="217"/>
      <c r="P204" s="217"/>
      <c r="Q204" s="217"/>
    </row>
    <row r="205" spans="1:17" x14ac:dyDescent="0.25">
      <c r="A205" s="211"/>
      <c r="B205" s="217"/>
      <c r="C205" s="217"/>
      <c r="D205" s="217"/>
      <c r="E205" s="217"/>
      <c r="F205" s="217"/>
      <c r="G205" s="217"/>
      <c r="H205" s="217"/>
      <c r="I205" s="219"/>
      <c r="J205" s="219"/>
      <c r="K205" s="217"/>
      <c r="L205" s="217"/>
      <c r="M205" s="217"/>
      <c r="N205" s="217"/>
      <c r="O205" s="217"/>
      <c r="P205" s="217"/>
      <c r="Q205" s="217"/>
    </row>
    <row r="206" spans="1:17" x14ac:dyDescent="0.25">
      <c r="A206" s="211"/>
      <c r="B206" s="217"/>
      <c r="C206" s="217"/>
      <c r="D206" s="217"/>
      <c r="E206" s="217"/>
      <c r="F206" s="217"/>
      <c r="G206" s="217"/>
      <c r="H206" s="217"/>
      <c r="I206" s="219"/>
      <c r="J206" s="219"/>
      <c r="K206" s="217"/>
      <c r="L206" s="217"/>
      <c r="M206" s="217"/>
      <c r="N206" s="217"/>
      <c r="O206" s="217"/>
      <c r="P206" s="217"/>
      <c r="Q206" s="217"/>
    </row>
    <row r="207" spans="1:17" x14ac:dyDescent="0.25">
      <c r="A207" s="211"/>
      <c r="B207" s="217"/>
      <c r="C207" s="217"/>
      <c r="D207" s="217"/>
      <c r="E207" s="217"/>
      <c r="F207" s="217"/>
      <c r="G207" s="217"/>
      <c r="H207" s="217"/>
      <c r="I207" s="219"/>
      <c r="J207" s="219"/>
      <c r="K207" s="217"/>
      <c r="L207" s="217"/>
      <c r="M207" s="217"/>
      <c r="N207" s="217"/>
      <c r="O207" s="217"/>
      <c r="P207" s="217"/>
      <c r="Q207" s="217"/>
    </row>
    <row r="208" spans="1:17" x14ac:dyDescent="0.25">
      <c r="A208" s="211"/>
      <c r="B208" s="217"/>
      <c r="C208" s="217"/>
      <c r="D208" s="217"/>
      <c r="E208" s="217"/>
      <c r="F208" s="217"/>
      <c r="G208" s="217"/>
      <c r="H208" s="217"/>
      <c r="I208" s="219"/>
      <c r="J208" s="219"/>
      <c r="K208" s="217"/>
      <c r="L208" s="217"/>
      <c r="M208" s="217"/>
      <c r="N208" s="217"/>
      <c r="O208" s="217"/>
      <c r="P208" s="217"/>
      <c r="Q208" s="217"/>
    </row>
    <row r="209" spans="1:17" x14ac:dyDescent="0.25">
      <c r="A209" s="211"/>
      <c r="B209" s="217"/>
      <c r="C209" s="217"/>
      <c r="D209" s="217"/>
      <c r="E209" s="217"/>
      <c r="F209" s="217"/>
      <c r="G209" s="217"/>
      <c r="H209" s="217"/>
      <c r="I209" s="219"/>
      <c r="J209" s="219"/>
      <c r="K209" s="217"/>
      <c r="L209" s="217"/>
      <c r="M209" s="217"/>
      <c r="N209" s="217"/>
      <c r="O209" s="217"/>
      <c r="P209" s="217"/>
      <c r="Q209" s="217"/>
    </row>
    <row r="210" spans="1:17" x14ac:dyDescent="0.25">
      <c r="A210" s="211"/>
      <c r="B210" s="217"/>
      <c r="C210" s="217"/>
      <c r="D210" s="217"/>
      <c r="E210" s="217"/>
      <c r="F210" s="217"/>
      <c r="G210" s="217"/>
      <c r="H210" s="217"/>
      <c r="I210" s="219"/>
      <c r="J210" s="219"/>
      <c r="K210" s="217"/>
      <c r="L210" s="217"/>
      <c r="M210" s="217"/>
      <c r="N210" s="217"/>
      <c r="O210" s="217"/>
      <c r="P210" s="217"/>
      <c r="Q210" s="217"/>
    </row>
    <row r="211" spans="1:17" x14ac:dyDescent="0.25">
      <c r="A211" s="211"/>
      <c r="B211" s="217"/>
      <c r="C211" s="217"/>
      <c r="D211" s="217"/>
      <c r="E211" s="217"/>
      <c r="F211" s="217"/>
      <c r="G211" s="217"/>
      <c r="H211" s="217"/>
      <c r="I211" s="219"/>
      <c r="J211" s="219"/>
      <c r="K211" s="217"/>
      <c r="L211" s="217"/>
      <c r="M211" s="217"/>
      <c r="N211" s="217"/>
      <c r="O211" s="217"/>
      <c r="P211" s="217"/>
      <c r="Q211" s="217"/>
    </row>
    <row r="212" spans="1:17" x14ac:dyDescent="0.25">
      <c r="A212" s="211"/>
      <c r="B212" s="217"/>
      <c r="C212" s="217"/>
      <c r="D212" s="217"/>
      <c r="E212" s="217"/>
      <c r="F212" s="217"/>
      <c r="G212" s="217"/>
      <c r="H212" s="217"/>
      <c r="I212" s="219"/>
      <c r="J212" s="219"/>
      <c r="K212" s="217"/>
      <c r="L212" s="217"/>
      <c r="M212" s="217"/>
      <c r="N212" s="217"/>
      <c r="O212" s="217"/>
      <c r="P212" s="217"/>
      <c r="Q212" s="217"/>
    </row>
    <row r="213" spans="1:17" x14ac:dyDescent="0.25">
      <c r="A213" s="211"/>
      <c r="B213" s="217"/>
      <c r="C213" s="217"/>
      <c r="D213" s="217"/>
      <c r="E213" s="217"/>
      <c r="F213" s="217"/>
      <c r="G213" s="217"/>
      <c r="H213" s="217"/>
      <c r="I213" s="219"/>
      <c r="J213" s="219"/>
      <c r="K213" s="217"/>
      <c r="L213" s="217"/>
      <c r="M213" s="217"/>
      <c r="N213" s="217"/>
      <c r="O213" s="217"/>
      <c r="P213" s="217"/>
      <c r="Q213" s="217"/>
    </row>
    <row r="214" spans="1:17" x14ac:dyDescent="0.25">
      <c r="A214" s="211"/>
      <c r="B214" s="217"/>
      <c r="C214" s="217"/>
      <c r="D214" s="217"/>
      <c r="E214" s="217"/>
      <c r="F214" s="217"/>
      <c r="G214" s="217"/>
      <c r="H214" s="217"/>
      <c r="I214" s="219"/>
      <c r="J214" s="219"/>
      <c r="K214" s="217"/>
      <c r="L214" s="217"/>
      <c r="M214" s="217"/>
      <c r="N214" s="217"/>
      <c r="O214" s="217"/>
      <c r="P214" s="217"/>
      <c r="Q214" s="217"/>
    </row>
    <row r="215" spans="1:17" x14ac:dyDescent="0.25">
      <c r="A215" s="211"/>
      <c r="B215" s="217"/>
      <c r="C215" s="217"/>
      <c r="D215" s="217"/>
      <c r="E215" s="217"/>
      <c r="F215" s="217"/>
      <c r="G215" s="217"/>
      <c r="H215" s="217"/>
      <c r="I215" s="219"/>
      <c r="J215" s="219"/>
      <c r="K215" s="217"/>
      <c r="L215" s="217"/>
      <c r="M215" s="217"/>
      <c r="N215" s="217"/>
      <c r="O215" s="217"/>
      <c r="P215" s="217"/>
      <c r="Q215" s="217"/>
    </row>
    <row r="216" spans="1:17" x14ac:dyDescent="0.25">
      <c r="A216" s="211"/>
      <c r="B216" s="217"/>
      <c r="C216" s="217"/>
      <c r="D216" s="217"/>
      <c r="E216" s="217"/>
      <c r="F216" s="217"/>
      <c r="G216" s="217"/>
      <c r="H216" s="217"/>
      <c r="I216" s="219"/>
      <c r="J216" s="219"/>
      <c r="K216" s="217"/>
      <c r="L216" s="217"/>
      <c r="M216" s="217"/>
      <c r="N216" s="217"/>
      <c r="O216" s="217"/>
      <c r="P216" s="217"/>
      <c r="Q216" s="217"/>
    </row>
    <row r="217" spans="1:17" x14ac:dyDescent="0.25">
      <c r="A217" s="211"/>
      <c r="B217" s="217"/>
      <c r="C217" s="217"/>
      <c r="D217" s="217"/>
      <c r="E217" s="217"/>
      <c r="F217" s="217"/>
      <c r="G217" s="217"/>
      <c r="H217" s="217"/>
      <c r="I217" s="219"/>
      <c r="J217" s="219"/>
      <c r="K217" s="217"/>
      <c r="L217" s="217"/>
      <c r="M217" s="217"/>
      <c r="N217" s="217"/>
      <c r="O217" s="217"/>
      <c r="P217" s="217"/>
      <c r="Q217" s="217"/>
    </row>
    <row r="218" spans="1:17" x14ac:dyDescent="0.25">
      <c r="A218" s="211"/>
      <c r="B218" s="217"/>
      <c r="C218" s="217"/>
      <c r="D218" s="217"/>
      <c r="E218" s="217"/>
      <c r="F218" s="217"/>
      <c r="G218" s="217"/>
      <c r="H218" s="217"/>
      <c r="I218" s="219"/>
      <c r="J218" s="219"/>
      <c r="K218" s="217"/>
      <c r="L218" s="217"/>
      <c r="M218" s="217"/>
      <c r="N218" s="217"/>
      <c r="O218" s="217"/>
      <c r="P218" s="217"/>
      <c r="Q218" s="217"/>
    </row>
    <row r="219" spans="1:17" x14ac:dyDescent="0.25">
      <c r="A219" s="211"/>
      <c r="B219" s="217"/>
      <c r="C219" s="217"/>
      <c r="D219" s="217"/>
      <c r="E219" s="217"/>
      <c r="F219" s="217"/>
      <c r="G219" s="217"/>
      <c r="H219" s="217"/>
      <c r="I219" s="219"/>
      <c r="J219" s="219"/>
      <c r="K219" s="217"/>
      <c r="L219" s="217"/>
      <c r="M219" s="217"/>
      <c r="N219" s="217"/>
      <c r="O219" s="217"/>
      <c r="P219" s="217"/>
      <c r="Q219" s="217"/>
    </row>
    <row r="220" spans="1:17" x14ac:dyDescent="0.25">
      <c r="A220" s="211"/>
      <c r="B220" s="217"/>
      <c r="C220" s="217"/>
      <c r="D220" s="217"/>
      <c r="E220" s="217"/>
      <c r="F220" s="217"/>
      <c r="G220" s="217"/>
      <c r="H220" s="217"/>
      <c r="I220" s="219"/>
      <c r="J220" s="219"/>
      <c r="K220" s="217"/>
      <c r="L220" s="217"/>
      <c r="M220" s="217"/>
      <c r="N220" s="217"/>
      <c r="O220" s="217"/>
      <c r="P220" s="217"/>
      <c r="Q220" s="217"/>
    </row>
    <row r="221" spans="1:17" x14ac:dyDescent="0.25">
      <c r="A221" s="211"/>
      <c r="B221" s="217"/>
      <c r="C221" s="217"/>
      <c r="D221" s="217"/>
      <c r="E221" s="217"/>
      <c r="F221" s="217"/>
      <c r="G221" s="217"/>
      <c r="H221" s="217"/>
      <c r="I221" s="219"/>
      <c r="J221" s="219"/>
      <c r="K221" s="217"/>
      <c r="L221" s="217"/>
      <c r="M221" s="217"/>
      <c r="N221" s="217"/>
      <c r="O221" s="217"/>
      <c r="P221" s="217"/>
      <c r="Q221" s="217"/>
    </row>
    <row r="222" spans="1:17" x14ac:dyDescent="0.25">
      <c r="A222" s="211"/>
      <c r="B222" s="217"/>
      <c r="C222" s="217"/>
      <c r="D222" s="217"/>
      <c r="E222" s="217"/>
      <c r="F222" s="217"/>
      <c r="G222" s="217"/>
      <c r="H222" s="217"/>
      <c r="I222" s="219"/>
      <c r="J222" s="219"/>
      <c r="K222" s="217"/>
      <c r="L222" s="217"/>
      <c r="M222" s="217"/>
      <c r="N222" s="217"/>
      <c r="O222" s="217"/>
      <c r="P222" s="217"/>
      <c r="Q222" s="217"/>
    </row>
    <row r="223" spans="1:17" x14ac:dyDescent="0.25">
      <c r="A223" s="211"/>
      <c r="B223" s="217"/>
      <c r="C223" s="217"/>
      <c r="D223" s="217"/>
      <c r="E223" s="217"/>
      <c r="F223" s="217"/>
      <c r="G223" s="217"/>
      <c r="H223" s="217"/>
      <c r="I223" s="219"/>
      <c r="J223" s="219"/>
      <c r="K223" s="217"/>
      <c r="L223" s="217"/>
      <c r="M223" s="217"/>
      <c r="N223" s="217"/>
      <c r="O223" s="217"/>
      <c r="P223" s="217"/>
      <c r="Q223" s="217"/>
    </row>
    <row r="224" spans="1:17" x14ac:dyDescent="0.25">
      <c r="A224" s="211"/>
      <c r="B224" s="217"/>
      <c r="C224" s="217"/>
      <c r="D224" s="217"/>
      <c r="E224" s="217"/>
      <c r="F224" s="217"/>
      <c r="G224" s="217"/>
      <c r="H224" s="217"/>
      <c r="I224" s="219"/>
      <c r="J224" s="219"/>
      <c r="K224" s="217"/>
      <c r="L224" s="217"/>
      <c r="M224" s="217"/>
      <c r="N224" s="217"/>
      <c r="O224" s="217"/>
      <c r="P224" s="217"/>
      <c r="Q224" s="217"/>
    </row>
    <row r="225" spans="1:17" x14ac:dyDescent="0.25">
      <c r="A225" s="211"/>
      <c r="B225" s="217"/>
      <c r="C225" s="217"/>
      <c r="D225" s="217"/>
      <c r="E225" s="217"/>
      <c r="F225" s="217"/>
      <c r="G225" s="217"/>
      <c r="H225" s="217"/>
      <c r="I225" s="219"/>
      <c r="J225" s="219"/>
      <c r="K225" s="217"/>
      <c r="L225" s="217"/>
      <c r="M225" s="217"/>
      <c r="N225" s="217"/>
      <c r="O225" s="217"/>
      <c r="P225" s="217"/>
      <c r="Q225" s="217"/>
    </row>
    <row r="226" spans="1:17" x14ac:dyDescent="0.25">
      <c r="A226" s="211"/>
      <c r="B226" s="217"/>
      <c r="C226" s="217"/>
      <c r="D226" s="217"/>
      <c r="E226" s="217"/>
      <c r="F226" s="217"/>
      <c r="G226" s="217"/>
      <c r="H226" s="217"/>
      <c r="I226" s="219"/>
      <c r="J226" s="219"/>
      <c r="K226" s="217"/>
      <c r="L226" s="217"/>
      <c r="M226" s="217"/>
      <c r="N226" s="217"/>
      <c r="O226" s="217"/>
      <c r="P226" s="217"/>
      <c r="Q226" s="217"/>
    </row>
    <row r="227" spans="1:17" x14ac:dyDescent="0.25">
      <c r="A227" s="211"/>
      <c r="B227" s="217"/>
      <c r="C227" s="217"/>
      <c r="D227" s="217"/>
      <c r="E227" s="217"/>
      <c r="F227" s="217"/>
      <c r="G227" s="217"/>
      <c r="H227" s="217"/>
      <c r="I227" s="219"/>
      <c r="J227" s="219"/>
      <c r="K227" s="217"/>
      <c r="L227" s="217"/>
      <c r="M227" s="217"/>
      <c r="N227" s="217"/>
      <c r="O227" s="217"/>
      <c r="P227" s="217"/>
      <c r="Q227" s="217"/>
    </row>
    <row r="228" spans="1:17" x14ac:dyDescent="0.25">
      <c r="A228" s="211"/>
      <c r="B228" s="217"/>
      <c r="C228" s="217"/>
      <c r="D228" s="217"/>
      <c r="E228" s="217"/>
      <c r="F228" s="217"/>
      <c r="G228" s="217"/>
      <c r="H228" s="217"/>
      <c r="I228" s="219"/>
      <c r="J228" s="219"/>
      <c r="K228" s="217"/>
      <c r="L228" s="217"/>
      <c r="M228" s="217"/>
      <c r="N228" s="217"/>
      <c r="O228" s="217"/>
      <c r="P228" s="217"/>
      <c r="Q228" s="217"/>
    </row>
    <row r="229" spans="1:17" x14ac:dyDescent="0.25">
      <c r="A229" s="211"/>
      <c r="B229" s="217"/>
      <c r="C229" s="217"/>
      <c r="D229" s="217"/>
      <c r="E229" s="217"/>
      <c r="F229" s="217"/>
      <c r="G229" s="217"/>
      <c r="H229" s="217"/>
      <c r="I229" s="219"/>
      <c r="J229" s="219"/>
      <c r="K229" s="217"/>
      <c r="L229" s="217"/>
      <c r="M229" s="217"/>
      <c r="N229" s="217"/>
      <c r="O229" s="217"/>
      <c r="P229" s="217"/>
      <c r="Q229" s="217"/>
    </row>
    <row r="230" spans="1:17" x14ac:dyDescent="0.25">
      <c r="A230" s="211"/>
      <c r="B230" s="217"/>
      <c r="C230" s="217"/>
      <c r="D230" s="217"/>
      <c r="E230" s="217"/>
      <c r="F230" s="217"/>
      <c r="G230" s="217"/>
      <c r="H230" s="217"/>
      <c r="I230" s="219"/>
      <c r="J230" s="219"/>
      <c r="K230" s="217"/>
      <c r="L230" s="217"/>
      <c r="M230" s="217"/>
      <c r="N230" s="217"/>
      <c r="O230" s="217"/>
      <c r="P230" s="217"/>
      <c r="Q230" s="217"/>
    </row>
    <row r="231" spans="1:17" x14ac:dyDescent="0.25">
      <c r="A231" s="211"/>
      <c r="B231" s="217"/>
      <c r="C231" s="217"/>
      <c r="D231" s="217"/>
      <c r="E231" s="217"/>
      <c r="F231" s="217"/>
      <c r="G231" s="217"/>
      <c r="H231" s="217"/>
      <c r="I231" s="219"/>
      <c r="J231" s="219"/>
      <c r="K231" s="217"/>
      <c r="L231" s="217"/>
      <c r="M231" s="217"/>
      <c r="N231" s="217"/>
      <c r="O231" s="217"/>
      <c r="P231" s="217"/>
      <c r="Q231" s="217"/>
    </row>
    <row r="232" spans="1:17" x14ac:dyDescent="0.25">
      <c r="A232" s="211"/>
      <c r="B232" s="217"/>
      <c r="C232" s="217"/>
      <c r="D232" s="217"/>
      <c r="E232" s="217"/>
      <c r="F232" s="217"/>
      <c r="G232" s="217"/>
      <c r="H232" s="217"/>
      <c r="I232" s="219"/>
      <c r="J232" s="219"/>
      <c r="K232" s="217"/>
      <c r="L232" s="217"/>
      <c r="M232" s="217"/>
      <c r="N232" s="217"/>
      <c r="O232" s="217"/>
      <c r="P232" s="217"/>
      <c r="Q232" s="217"/>
    </row>
    <row r="233" spans="1:17" x14ac:dyDescent="0.25">
      <c r="A233" s="211"/>
      <c r="B233" s="217"/>
      <c r="C233" s="217"/>
      <c r="D233" s="217"/>
      <c r="E233" s="217"/>
      <c r="F233" s="217"/>
      <c r="G233" s="217"/>
      <c r="H233" s="217"/>
      <c r="I233" s="219"/>
      <c r="J233" s="219"/>
      <c r="K233" s="217"/>
      <c r="L233" s="217"/>
      <c r="M233" s="217"/>
      <c r="N233" s="217"/>
      <c r="O233" s="217"/>
      <c r="P233" s="217"/>
      <c r="Q233" s="217"/>
    </row>
    <row r="234" spans="1:17" x14ac:dyDescent="0.25">
      <c r="A234" s="211"/>
      <c r="B234" s="217"/>
      <c r="C234" s="217"/>
      <c r="D234" s="217"/>
      <c r="E234" s="217"/>
      <c r="F234" s="217"/>
      <c r="G234" s="217"/>
      <c r="H234" s="217"/>
      <c r="I234" s="219"/>
      <c r="J234" s="219"/>
      <c r="K234" s="217"/>
      <c r="L234" s="217"/>
      <c r="M234" s="217"/>
      <c r="N234" s="217"/>
      <c r="O234" s="217"/>
      <c r="P234" s="217"/>
      <c r="Q234" s="217"/>
    </row>
    <row r="235" spans="1:17" x14ac:dyDescent="0.25">
      <c r="A235" s="211"/>
      <c r="B235" s="217"/>
      <c r="C235" s="217"/>
      <c r="D235" s="217"/>
      <c r="E235" s="217"/>
      <c r="F235" s="217"/>
      <c r="G235" s="217"/>
      <c r="H235" s="217"/>
      <c r="I235" s="219"/>
      <c r="J235" s="219"/>
      <c r="K235" s="217"/>
      <c r="L235" s="217"/>
      <c r="M235" s="217"/>
      <c r="N235" s="217"/>
      <c r="O235" s="217"/>
      <c r="P235" s="217"/>
      <c r="Q235" s="217"/>
    </row>
    <row r="236" spans="1:17" x14ac:dyDescent="0.25">
      <c r="A236" s="211"/>
      <c r="B236" s="217"/>
      <c r="C236" s="217"/>
      <c r="D236" s="217"/>
      <c r="E236" s="217"/>
      <c r="F236" s="217"/>
      <c r="G236" s="217"/>
      <c r="H236" s="217"/>
      <c r="I236" s="219"/>
      <c r="J236" s="219"/>
      <c r="K236" s="217"/>
      <c r="L236" s="217"/>
      <c r="M236" s="217"/>
      <c r="N236" s="217"/>
      <c r="O236" s="217"/>
      <c r="P236" s="217"/>
      <c r="Q236" s="217"/>
    </row>
    <row r="237" spans="1:17" x14ac:dyDescent="0.25">
      <c r="A237" s="211"/>
      <c r="B237" s="217"/>
      <c r="C237" s="217"/>
      <c r="D237" s="217"/>
      <c r="E237" s="217"/>
      <c r="F237" s="217"/>
      <c r="G237" s="217"/>
      <c r="H237" s="217"/>
      <c r="I237" s="219"/>
      <c r="J237" s="219"/>
      <c r="K237" s="217"/>
      <c r="L237" s="217"/>
      <c r="M237" s="217"/>
      <c r="N237" s="217"/>
      <c r="O237" s="217"/>
      <c r="P237" s="217"/>
      <c r="Q237" s="217"/>
    </row>
    <row r="238" spans="1:17" x14ac:dyDescent="0.25">
      <c r="A238" s="211"/>
      <c r="B238" s="217"/>
      <c r="C238" s="217"/>
      <c r="D238" s="217"/>
      <c r="E238" s="217"/>
      <c r="F238" s="217"/>
      <c r="G238" s="217"/>
      <c r="H238" s="217"/>
      <c r="I238" s="219"/>
      <c r="J238" s="219"/>
      <c r="K238" s="217"/>
      <c r="L238" s="217"/>
      <c r="M238" s="217"/>
      <c r="N238" s="217"/>
      <c r="O238" s="217"/>
      <c r="P238" s="217"/>
      <c r="Q238" s="217"/>
    </row>
    <row r="239" spans="1:17" x14ac:dyDescent="0.25">
      <c r="A239" s="211"/>
      <c r="B239" s="217"/>
      <c r="C239" s="217"/>
      <c r="D239" s="217"/>
      <c r="E239" s="217"/>
      <c r="F239" s="217"/>
      <c r="G239" s="217"/>
      <c r="H239" s="217"/>
      <c r="I239" s="219"/>
      <c r="J239" s="219"/>
      <c r="K239" s="217"/>
      <c r="L239" s="217"/>
      <c r="M239" s="217"/>
      <c r="N239" s="217"/>
      <c r="O239" s="217"/>
      <c r="P239" s="217"/>
      <c r="Q239" s="217"/>
    </row>
    <row r="240" spans="1:17" x14ac:dyDescent="0.25">
      <c r="A240" s="211"/>
      <c r="B240" s="217"/>
      <c r="C240" s="217"/>
      <c r="D240" s="217"/>
      <c r="E240" s="217"/>
      <c r="F240" s="217"/>
      <c r="G240" s="217"/>
      <c r="H240" s="217"/>
      <c r="I240" s="219"/>
      <c r="J240" s="219"/>
      <c r="K240" s="217"/>
      <c r="L240" s="217"/>
      <c r="M240" s="217"/>
      <c r="N240" s="217"/>
      <c r="O240" s="217"/>
      <c r="P240" s="217"/>
      <c r="Q240" s="217"/>
    </row>
    <row r="241" spans="1:17" x14ac:dyDescent="0.25">
      <c r="A241" s="211"/>
      <c r="B241" s="217"/>
      <c r="C241" s="217"/>
      <c r="D241" s="217"/>
      <c r="E241" s="217"/>
      <c r="F241" s="217"/>
      <c r="G241" s="217"/>
      <c r="H241" s="217"/>
      <c r="I241" s="219"/>
      <c r="J241" s="219"/>
      <c r="K241" s="217"/>
      <c r="L241" s="217"/>
      <c r="M241" s="217"/>
      <c r="N241" s="217"/>
      <c r="O241" s="217"/>
      <c r="P241" s="217"/>
      <c r="Q241" s="217"/>
    </row>
    <row r="242" spans="1:17" x14ac:dyDescent="0.25">
      <c r="A242" s="211"/>
      <c r="B242" s="217"/>
      <c r="C242" s="217"/>
      <c r="D242" s="217"/>
      <c r="E242" s="217"/>
      <c r="F242" s="217"/>
      <c r="G242" s="217"/>
      <c r="H242" s="217"/>
      <c r="I242" s="219"/>
      <c r="J242" s="219"/>
      <c r="K242" s="217"/>
      <c r="L242" s="217"/>
      <c r="M242" s="217"/>
      <c r="N242" s="217"/>
      <c r="O242" s="217"/>
      <c r="P242" s="217"/>
      <c r="Q242" s="217"/>
    </row>
    <row r="243" spans="1:17" x14ac:dyDescent="0.25">
      <c r="A243" s="211"/>
      <c r="B243" s="217"/>
      <c r="C243" s="217"/>
      <c r="D243" s="217"/>
      <c r="E243" s="217"/>
      <c r="F243" s="217"/>
      <c r="G243" s="217"/>
      <c r="H243" s="217"/>
      <c r="I243" s="219"/>
      <c r="J243" s="219"/>
      <c r="K243" s="217"/>
      <c r="L243" s="217"/>
      <c r="M243" s="217"/>
      <c r="N243" s="217"/>
      <c r="O243" s="217"/>
      <c r="P243" s="217"/>
      <c r="Q243" s="217"/>
    </row>
    <row r="244" spans="1:17" x14ac:dyDescent="0.25">
      <c r="A244" s="211"/>
      <c r="B244" s="217"/>
      <c r="C244" s="217"/>
      <c r="D244" s="217"/>
      <c r="E244" s="217"/>
      <c r="F244" s="217"/>
      <c r="G244" s="217"/>
      <c r="H244" s="217"/>
      <c r="I244" s="219"/>
      <c r="J244" s="219"/>
      <c r="K244" s="217"/>
      <c r="L244" s="217"/>
      <c r="M244" s="217"/>
      <c r="N244" s="217"/>
      <c r="O244" s="217"/>
      <c r="P244" s="217"/>
      <c r="Q244" s="217"/>
    </row>
    <row r="245" spans="1:17" x14ac:dyDescent="0.25">
      <c r="A245" s="211"/>
      <c r="B245" s="217"/>
      <c r="C245" s="217"/>
      <c r="D245" s="217"/>
      <c r="E245" s="217"/>
      <c r="F245" s="217"/>
      <c r="G245" s="217"/>
      <c r="H245" s="217"/>
      <c r="I245" s="219"/>
      <c r="J245" s="219"/>
      <c r="K245" s="217"/>
      <c r="L245" s="217"/>
      <c r="M245" s="217"/>
      <c r="N245" s="217"/>
      <c r="O245" s="217"/>
      <c r="P245" s="217"/>
      <c r="Q245" s="217"/>
    </row>
    <row r="246" spans="1:17" x14ac:dyDescent="0.25">
      <c r="A246" s="211"/>
      <c r="B246" s="217"/>
      <c r="C246" s="217"/>
      <c r="D246" s="217"/>
      <c r="E246" s="217"/>
      <c r="F246" s="217"/>
      <c r="G246" s="217"/>
      <c r="H246" s="217"/>
      <c r="I246" s="219"/>
      <c r="J246" s="219"/>
      <c r="K246" s="217"/>
      <c r="L246" s="217"/>
      <c r="M246" s="217"/>
      <c r="N246" s="217"/>
      <c r="O246" s="217"/>
      <c r="P246" s="217"/>
      <c r="Q246" s="217"/>
    </row>
    <row r="247" spans="1:17" x14ac:dyDescent="0.25">
      <c r="A247" s="211"/>
      <c r="B247" s="217"/>
      <c r="C247" s="217"/>
      <c r="D247" s="217"/>
      <c r="E247" s="217"/>
      <c r="F247" s="217"/>
      <c r="G247" s="217"/>
      <c r="H247" s="217"/>
      <c r="I247" s="219"/>
      <c r="J247" s="219"/>
      <c r="K247" s="217"/>
      <c r="L247" s="217"/>
      <c r="M247" s="217"/>
      <c r="N247" s="217"/>
      <c r="O247" s="217"/>
      <c r="P247" s="217"/>
      <c r="Q247" s="217"/>
    </row>
    <row r="248" spans="1:17" x14ac:dyDescent="0.25">
      <c r="A248" s="211"/>
      <c r="B248" s="217"/>
      <c r="C248" s="217"/>
      <c r="D248" s="217"/>
      <c r="E248" s="217"/>
      <c r="F248" s="217"/>
      <c r="G248" s="217"/>
      <c r="H248" s="217"/>
      <c r="I248" s="219"/>
      <c r="J248" s="219"/>
      <c r="K248" s="217"/>
      <c r="L248" s="217"/>
      <c r="M248" s="217"/>
      <c r="N248" s="217"/>
      <c r="O248" s="217"/>
      <c r="P248" s="217"/>
      <c r="Q248" s="217"/>
    </row>
    <row r="249" spans="1:17" x14ac:dyDescent="0.25">
      <c r="A249" s="211"/>
      <c r="B249" s="217"/>
      <c r="C249" s="217"/>
      <c r="D249" s="217"/>
      <c r="E249" s="217"/>
      <c r="F249" s="217"/>
      <c r="G249" s="217"/>
      <c r="H249" s="217"/>
      <c r="I249" s="219"/>
      <c r="J249" s="219"/>
      <c r="K249" s="217"/>
      <c r="L249" s="217"/>
      <c r="M249" s="217"/>
      <c r="N249" s="217"/>
      <c r="O249" s="217"/>
      <c r="P249" s="217"/>
      <c r="Q249" s="217"/>
    </row>
    <row r="250" spans="1:17" x14ac:dyDescent="0.25">
      <c r="A250" s="211"/>
      <c r="B250" s="217"/>
      <c r="C250" s="217"/>
      <c r="D250" s="217"/>
      <c r="E250" s="217"/>
      <c r="F250" s="217"/>
      <c r="G250" s="217"/>
      <c r="H250" s="217"/>
      <c r="I250" s="219"/>
      <c r="J250" s="219"/>
      <c r="K250" s="217"/>
      <c r="L250" s="217"/>
      <c r="M250" s="217"/>
      <c r="N250" s="217"/>
      <c r="O250" s="217"/>
      <c r="P250" s="217"/>
      <c r="Q250" s="217"/>
    </row>
    <row r="251" spans="1:17" x14ac:dyDescent="0.25">
      <c r="A251" s="211"/>
      <c r="B251" s="217"/>
      <c r="C251" s="217"/>
      <c r="D251" s="217"/>
      <c r="E251" s="217"/>
      <c r="F251" s="217"/>
      <c r="G251" s="217"/>
      <c r="H251" s="217"/>
      <c r="I251" s="219"/>
      <c r="J251" s="219"/>
      <c r="K251" s="217"/>
      <c r="L251" s="217"/>
      <c r="M251" s="217"/>
      <c r="N251" s="217"/>
      <c r="O251" s="217"/>
      <c r="P251" s="217"/>
      <c r="Q251" s="217"/>
    </row>
    <row r="252" spans="1:17" x14ac:dyDescent="0.25">
      <c r="A252" s="211"/>
      <c r="B252" s="217"/>
      <c r="C252" s="217"/>
      <c r="D252" s="217"/>
      <c r="E252" s="217"/>
      <c r="F252" s="217"/>
      <c r="G252" s="217"/>
      <c r="H252" s="217"/>
      <c r="I252" s="219"/>
      <c r="J252" s="219"/>
      <c r="K252" s="217"/>
      <c r="L252" s="217"/>
      <c r="M252" s="217"/>
      <c r="N252" s="217"/>
      <c r="O252" s="217"/>
      <c r="P252" s="217"/>
      <c r="Q252" s="217"/>
    </row>
    <row r="253" spans="1:17" x14ac:dyDescent="0.25">
      <c r="A253" s="211"/>
      <c r="B253" s="217"/>
      <c r="C253" s="217"/>
      <c r="D253" s="217"/>
      <c r="E253" s="217"/>
      <c r="F253" s="217"/>
      <c r="G253" s="217"/>
      <c r="H253" s="217"/>
      <c r="I253" s="219"/>
      <c r="J253" s="219"/>
      <c r="K253" s="217"/>
      <c r="L253" s="217"/>
      <c r="M253" s="217"/>
      <c r="N253" s="217"/>
      <c r="O253" s="217"/>
      <c r="P253" s="217"/>
      <c r="Q253" s="217"/>
    </row>
    <row r="254" spans="1:17" x14ac:dyDescent="0.25">
      <c r="A254" s="211"/>
      <c r="B254" s="217"/>
      <c r="C254" s="217"/>
      <c r="D254" s="217"/>
      <c r="E254" s="217"/>
      <c r="F254" s="217"/>
      <c r="G254" s="217"/>
      <c r="H254" s="217"/>
      <c r="I254" s="219"/>
      <c r="J254" s="219"/>
      <c r="K254" s="217"/>
      <c r="L254" s="217"/>
      <c r="M254" s="217"/>
      <c r="N254" s="217"/>
      <c r="O254" s="217"/>
      <c r="P254" s="217"/>
      <c r="Q254" s="217"/>
    </row>
    <row r="255" spans="1:17" x14ac:dyDescent="0.25">
      <c r="A255" s="211"/>
      <c r="B255" s="217"/>
      <c r="C255" s="217"/>
      <c r="D255" s="217"/>
      <c r="E255" s="217"/>
      <c r="F255" s="217"/>
      <c r="G255" s="217"/>
      <c r="H255" s="217"/>
      <c r="I255" s="219"/>
      <c r="J255" s="219"/>
      <c r="K255" s="217"/>
      <c r="L255" s="217"/>
      <c r="M255" s="217"/>
      <c r="N255" s="217"/>
      <c r="O255" s="217"/>
      <c r="P255" s="217"/>
      <c r="Q255" s="217"/>
    </row>
    <row r="256" spans="1:17" x14ac:dyDescent="0.25">
      <c r="A256" s="211"/>
      <c r="B256" s="217"/>
      <c r="C256" s="217"/>
      <c r="D256" s="217"/>
      <c r="E256" s="217"/>
      <c r="F256" s="217"/>
      <c r="G256" s="217"/>
      <c r="H256" s="217"/>
      <c r="I256" s="219"/>
      <c r="J256" s="219"/>
      <c r="K256" s="217"/>
      <c r="L256" s="217"/>
      <c r="M256" s="217"/>
      <c r="N256" s="217"/>
      <c r="O256" s="217"/>
      <c r="P256" s="217"/>
      <c r="Q256" s="217"/>
    </row>
    <row r="257" spans="1:17" x14ac:dyDescent="0.25">
      <c r="A257" s="211"/>
      <c r="B257" s="217"/>
      <c r="C257" s="217"/>
      <c r="D257" s="217"/>
      <c r="E257" s="217"/>
      <c r="F257" s="217"/>
      <c r="G257" s="217"/>
      <c r="H257" s="217"/>
      <c r="I257" s="219"/>
      <c r="J257" s="219"/>
      <c r="K257" s="217"/>
      <c r="L257" s="217"/>
      <c r="M257" s="217"/>
      <c r="N257" s="217"/>
      <c r="O257" s="217"/>
      <c r="P257" s="217"/>
      <c r="Q257" s="217"/>
    </row>
    <row r="258" spans="1:17" x14ac:dyDescent="0.25">
      <c r="A258" s="211"/>
      <c r="B258" s="217"/>
      <c r="C258" s="217"/>
      <c r="D258" s="217"/>
      <c r="E258" s="217"/>
      <c r="F258" s="217"/>
      <c r="G258" s="217"/>
      <c r="H258" s="217"/>
      <c r="I258" s="219"/>
      <c r="J258" s="219"/>
      <c r="K258" s="217"/>
      <c r="L258" s="217"/>
      <c r="M258" s="217"/>
      <c r="N258" s="217"/>
      <c r="O258" s="217"/>
      <c r="P258" s="217"/>
      <c r="Q258" s="217"/>
    </row>
    <row r="259" spans="1:17" x14ac:dyDescent="0.25">
      <c r="A259" s="211"/>
      <c r="B259" s="217"/>
      <c r="C259" s="217"/>
      <c r="D259" s="217"/>
      <c r="E259" s="217"/>
      <c r="F259" s="217"/>
      <c r="G259" s="217"/>
      <c r="H259" s="217"/>
      <c r="I259" s="219"/>
      <c r="J259" s="219"/>
      <c r="K259" s="217"/>
      <c r="L259" s="217"/>
      <c r="M259" s="217"/>
      <c r="N259" s="217"/>
      <c r="O259" s="217"/>
      <c r="P259" s="217"/>
      <c r="Q259" s="217"/>
    </row>
    <row r="260" spans="1:17" x14ac:dyDescent="0.25">
      <c r="A260" s="211"/>
      <c r="B260" s="217"/>
      <c r="C260" s="217"/>
      <c r="D260" s="217"/>
      <c r="E260" s="217"/>
      <c r="F260" s="217"/>
      <c r="G260" s="217"/>
      <c r="H260" s="217"/>
      <c r="I260" s="219"/>
      <c r="J260" s="219"/>
      <c r="K260" s="217"/>
      <c r="L260" s="217"/>
      <c r="M260" s="217"/>
      <c r="N260" s="217"/>
      <c r="O260" s="217"/>
      <c r="P260" s="217"/>
      <c r="Q260" s="217"/>
    </row>
    <row r="261" spans="1:17" x14ac:dyDescent="0.25">
      <c r="A261" s="211"/>
      <c r="B261" s="217"/>
      <c r="C261" s="217"/>
      <c r="D261" s="217"/>
      <c r="E261" s="217"/>
      <c r="F261" s="217"/>
      <c r="G261" s="217"/>
      <c r="H261" s="217"/>
      <c r="I261" s="219"/>
      <c r="J261" s="219"/>
      <c r="K261" s="217"/>
      <c r="L261" s="217"/>
      <c r="M261" s="217"/>
      <c r="N261" s="217"/>
      <c r="O261" s="217"/>
      <c r="P261" s="217"/>
      <c r="Q261" s="217"/>
    </row>
    <row r="262" spans="1:17" x14ac:dyDescent="0.25">
      <c r="A262" s="211"/>
      <c r="B262" s="217"/>
      <c r="C262" s="217"/>
      <c r="D262" s="217"/>
      <c r="E262" s="217"/>
      <c r="F262" s="217"/>
      <c r="G262" s="217"/>
      <c r="H262" s="217"/>
      <c r="I262" s="219"/>
      <c r="J262" s="219"/>
      <c r="K262" s="217"/>
      <c r="L262" s="217"/>
      <c r="M262" s="217"/>
      <c r="N262" s="217"/>
      <c r="O262" s="217"/>
      <c r="P262" s="217"/>
      <c r="Q262" s="217"/>
    </row>
    <row r="263" spans="1:17" x14ac:dyDescent="0.25">
      <c r="A263" s="211"/>
      <c r="B263" s="217"/>
      <c r="C263" s="217"/>
      <c r="D263" s="217"/>
      <c r="E263" s="217"/>
      <c r="F263" s="217"/>
      <c r="G263" s="217"/>
      <c r="H263" s="217"/>
      <c r="I263" s="219"/>
      <c r="J263" s="219"/>
      <c r="K263" s="217"/>
      <c r="L263" s="217"/>
      <c r="M263" s="217"/>
      <c r="N263" s="217"/>
      <c r="O263" s="217"/>
      <c r="P263" s="217"/>
      <c r="Q263" s="217"/>
    </row>
    <row r="264" spans="1:17" x14ac:dyDescent="0.25">
      <c r="A264" s="211"/>
      <c r="B264" s="217"/>
      <c r="C264" s="217"/>
      <c r="D264" s="217"/>
      <c r="E264" s="217"/>
      <c r="F264" s="217"/>
      <c r="G264" s="217"/>
      <c r="H264" s="217"/>
      <c r="I264" s="219"/>
      <c r="J264" s="219"/>
      <c r="K264" s="217"/>
      <c r="L264" s="217"/>
      <c r="M264" s="217"/>
      <c r="N264" s="217"/>
      <c r="O264" s="217"/>
      <c r="P264" s="217"/>
      <c r="Q264" s="217"/>
    </row>
    <row r="265" spans="1:17" x14ac:dyDescent="0.25">
      <c r="A265" s="211"/>
      <c r="B265" s="217"/>
      <c r="C265" s="217"/>
      <c r="D265" s="217"/>
      <c r="E265" s="217"/>
      <c r="F265" s="217"/>
      <c r="G265" s="217"/>
      <c r="H265" s="217"/>
      <c r="I265" s="219"/>
      <c r="J265" s="219"/>
      <c r="K265" s="217"/>
      <c r="L265" s="217"/>
      <c r="M265" s="217"/>
      <c r="N265" s="217"/>
      <c r="O265" s="217"/>
      <c r="P265" s="217"/>
      <c r="Q265" s="217"/>
    </row>
    <row r="266" spans="1:17" x14ac:dyDescent="0.25">
      <c r="A266" s="211"/>
      <c r="B266" s="217"/>
      <c r="C266" s="217"/>
      <c r="D266" s="217"/>
      <c r="E266" s="217"/>
      <c r="F266" s="217"/>
      <c r="G266" s="217"/>
      <c r="H266" s="217"/>
      <c r="I266" s="219"/>
      <c r="J266" s="219"/>
      <c r="K266" s="217"/>
      <c r="L266" s="217"/>
      <c r="M266" s="217"/>
      <c r="N266" s="217"/>
      <c r="O266" s="217"/>
      <c r="P266" s="217"/>
      <c r="Q266" s="217"/>
    </row>
    <row r="267" spans="1:17" x14ac:dyDescent="0.25">
      <c r="A267" s="211"/>
      <c r="B267" s="217"/>
      <c r="C267" s="217"/>
      <c r="D267" s="217"/>
      <c r="E267" s="217"/>
      <c r="F267" s="217"/>
      <c r="G267" s="217"/>
      <c r="H267" s="217"/>
      <c r="I267" s="219"/>
      <c r="J267" s="219"/>
      <c r="K267" s="217"/>
      <c r="L267" s="217"/>
      <c r="M267" s="217"/>
      <c r="N267" s="217"/>
      <c r="O267" s="217"/>
      <c r="P267" s="217"/>
      <c r="Q267" s="217"/>
    </row>
    <row r="268" spans="1:17" x14ac:dyDescent="0.25">
      <c r="A268" s="211"/>
      <c r="B268" s="217"/>
      <c r="C268" s="217"/>
      <c r="D268" s="217"/>
      <c r="E268" s="217"/>
      <c r="F268" s="217"/>
      <c r="G268" s="217"/>
      <c r="H268" s="217"/>
      <c r="I268" s="219"/>
      <c r="J268" s="219"/>
      <c r="K268" s="217"/>
      <c r="L268" s="217"/>
      <c r="M268" s="217"/>
      <c r="N268" s="217"/>
      <c r="O268" s="217"/>
      <c r="P268" s="217"/>
      <c r="Q268" s="217"/>
    </row>
    <row r="269" spans="1:17" x14ac:dyDescent="0.25">
      <c r="A269" s="211"/>
      <c r="B269" s="217"/>
      <c r="C269" s="217"/>
      <c r="D269" s="217"/>
      <c r="E269" s="217"/>
      <c r="F269" s="217"/>
      <c r="G269" s="217"/>
      <c r="H269" s="217"/>
      <c r="I269" s="219"/>
      <c r="J269" s="219"/>
      <c r="K269" s="217"/>
      <c r="L269" s="217"/>
      <c r="M269" s="217"/>
      <c r="N269" s="217"/>
      <c r="O269" s="217"/>
      <c r="P269" s="217"/>
      <c r="Q269" s="217"/>
    </row>
    <row r="270" spans="1:17" x14ac:dyDescent="0.25">
      <c r="A270" s="211"/>
      <c r="B270" s="217"/>
      <c r="C270" s="217"/>
      <c r="D270" s="217"/>
      <c r="E270" s="217"/>
      <c r="F270" s="217"/>
      <c r="G270" s="217"/>
      <c r="H270" s="217"/>
      <c r="I270" s="219"/>
      <c r="J270" s="219"/>
      <c r="K270" s="217"/>
      <c r="L270" s="217"/>
      <c r="M270" s="217"/>
      <c r="N270" s="217"/>
      <c r="O270" s="217"/>
      <c r="P270" s="217"/>
      <c r="Q270" s="217"/>
    </row>
    <row r="271" spans="1:17" x14ac:dyDescent="0.25">
      <c r="A271" s="211"/>
      <c r="B271" s="217"/>
      <c r="C271" s="217"/>
      <c r="D271" s="217"/>
      <c r="E271" s="217"/>
      <c r="F271" s="217"/>
      <c r="G271" s="217"/>
      <c r="H271" s="217"/>
      <c r="I271" s="219"/>
      <c r="J271" s="219"/>
      <c r="K271" s="217"/>
      <c r="L271" s="217"/>
      <c r="M271" s="217"/>
      <c r="N271" s="217"/>
      <c r="O271" s="217"/>
      <c r="P271" s="217"/>
      <c r="Q271" s="217"/>
    </row>
    <row r="272" spans="1:17" x14ac:dyDescent="0.25">
      <c r="A272" s="211"/>
      <c r="B272" s="217"/>
      <c r="C272" s="217"/>
      <c r="D272" s="217"/>
      <c r="E272" s="217"/>
      <c r="F272" s="217"/>
      <c r="G272" s="217"/>
      <c r="H272" s="217"/>
      <c r="I272" s="219"/>
      <c r="J272" s="219"/>
      <c r="K272" s="217"/>
      <c r="L272" s="217"/>
      <c r="M272" s="217"/>
      <c r="N272" s="217"/>
      <c r="O272" s="217"/>
      <c r="P272" s="217"/>
      <c r="Q272" s="217"/>
    </row>
    <row r="273" spans="1:17" x14ac:dyDescent="0.25">
      <c r="A273" s="211"/>
      <c r="B273" s="217"/>
      <c r="C273" s="217"/>
      <c r="D273" s="217"/>
      <c r="E273" s="217"/>
      <c r="F273" s="217"/>
      <c r="G273" s="217"/>
      <c r="H273" s="217"/>
      <c r="I273" s="219"/>
      <c r="J273" s="219"/>
      <c r="K273" s="217"/>
      <c r="L273" s="217"/>
      <c r="M273" s="217"/>
      <c r="N273" s="217"/>
      <c r="O273" s="217"/>
      <c r="P273" s="217"/>
      <c r="Q273" s="217"/>
    </row>
    <row r="274" spans="1:17" x14ac:dyDescent="0.25">
      <c r="A274" s="211"/>
      <c r="B274" s="217"/>
      <c r="C274" s="217"/>
      <c r="D274" s="217"/>
      <c r="E274" s="217"/>
      <c r="F274" s="217"/>
      <c r="G274" s="217"/>
      <c r="H274" s="217"/>
      <c r="I274" s="219"/>
      <c r="J274" s="219"/>
      <c r="K274" s="217"/>
      <c r="L274" s="217"/>
      <c r="M274" s="217"/>
      <c r="N274" s="217"/>
      <c r="O274" s="217"/>
      <c r="P274" s="217"/>
      <c r="Q274" s="217"/>
    </row>
    <row r="275" spans="1:17" x14ac:dyDescent="0.25">
      <c r="A275" s="211"/>
      <c r="B275" s="217"/>
      <c r="C275" s="217"/>
      <c r="D275" s="217"/>
      <c r="E275" s="217"/>
      <c r="F275" s="217"/>
      <c r="G275" s="217"/>
      <c r="H275" s="217"/>
      <c r="I275" s="219"/>
      <c r="J275" s="219"/>
      <c r="K275" s="217"/>
      <c r="L275" s="217"/>
      <c r="M275" s="217"/>
      <c r="N275" s="217"/>
      <c r="O275" s="217"/>
      <c r="P275" s="217"/>
      <c r="Q275" s="217"/>
    </row>
    <row r="276" spans="1:17" x14ac:dyDescent="0.25">
      <c r="A276" s="211"/>
      <c r="B276" s="217"/>
      <c r="C276" s="217"/>
      <c r="D276" s="217"/>
      <c r="E276" s="217"/>
      <c r="F276" s="217"/>
      <c r="G276" s="217"/>
      <c r="H276" s="217"/>
      <c r="I276" s="219"/>
      <c r="J276" s="219"/>
      <c r="K276" s="217"/>
      <c r="L276" s="217"/>
      <c r="M276" s="217"/>
      <c r="N276" s="217"/>
      <c r="O276" s="217"/>
      <c r="P276" s="217"/>
      <c r="Q276" s="217"/>
    </row>
    <row r="277" spans="1:17" x14ac:dyDescent="0.25">
      <c r="A277" s="211"/>
      <c r="B277" s="217"/>
      <c r="C277" s="217"/>
      <c r="D277" s="217"/>
      <c r="E277" s="217"/>
      <c r="F277" s="217"/>
      <c r="G277" s="217"/>
      <c r="H277" s="217"/>
      <c r="I277" s="219"/>
      <c r="J277" s="219"/>
      <c r="K277" s="217"/>
      <c r="L277" s="217"/>
      <c r="M277" s="217"/>
      <c r="N277" s="217"/>
      <c r="O277" s="217"/>
      <c r="P277" s="217"/>
      <c r="Q277" s="217"/>
    </row>
    <row r="278" spans="1:17" x14ac:dyDescent="0.25">
      <c r="A278" s="211"/>
      <c r="B278" s="217"/>
      <c r="C278" s="217"/>
      <c r="D278" s="217"/>
      <c r="E278" s="217"/>
      <c r="F278" s="217"/>
      <c r="G278" s="217"/>
      <c r="H278" s="217"/>
      <c r="I278" s="219"/>
      <c r="J278" s="219"/>
      <c r="K278" s="217"/>
      <c r="L278" s="217"/>
      <c r="M278" s="217"/>
      <c r="N278" s="217"/>
      <c r="O278" s="217"/>
      <c r="P278" s="217"/>
      <c r="Q278" s="217"/>
    </row>
    <row r="279" spans="1:17" x14ac:dyDescent="0.25">
      <c r="A279" s="211"/>
      <c r="B279" s="217"/>
      <c r="C279" s="217"/>
      <c r="D279" s="217"/>
      <c r="E279" s="217"/>
      <c r="F279" s="217"/>
      <c r="G279" s="217"/>
      <c r="H279" s="217"/>
      <c r="I279" s="219"/>
      <c r="J279" s="219"/>
      <c r="K279" s="217"/>
      <c r="L279" s="217"/>
      <c r="M279" s="217"/>
      <c r="N279" s="217"/>
      <c r="O279" s="217"/>
      <c r="P279" s="217"/>
      <c r="Q279" s="217"/>
    </row>
    <row r="280" spans="1:17" x14ac:dyDescent="0.25">
      <c r="A280" s="211"/>
      <c r="B280" s="217"/>
      <c r="C280" s="217"/>
      <c r="D280" s="217"/>
      <c r="E280" s="217"/>
      <c r="F280" s="217"/>
      <c r="G280" s="217"/>
      <c r="H280" s="217"/>
      <c r="I280" s="219"/>
      <c r="J280" s="219"/>
      <c r="K280" s="217"/>
      <c r="L280" s="217"/>
      <c r="M280" s="217"/>
      <c r="N280" s="217"/>
      <c r="O280" s="217"/>
      <c r="P280" s="217"/>
      <c r="Q280" s="217"/>
    </row>
    <row r="281" spans="1:17" x14ac:dyDescent="0.25">
      <c r="A281" s="211"/>
      <c r="B281" s="217"/>
      <c r="C281" s="217"/>
      <c r="D281" s="217"/>
      <c r="E281" s="217"/>
      <c r="F281" s="217"/>
      <c r="G281" s="217"/>
      <c r="H281" s="217"/>
      <c r="I281" s="219"/>
      <c r="J281" s="219"/>
      <c r="K281" s="217"/>
      <c r="L281" s="217"/>
      <c r="M281" s="217"/>
      <c r="N281" s="217"/>
      <c r="O281" s="217"/>
      <c r="P281" s="217"/>
      <c r="Q281" s="217"/>
    </row>
    <row r="282" spans="1:17" x14ac:dyDescent="0.25">
      <c r="A282" s="211"/>
      <c r="B282" s="217"/>
      <c r="C282" s="217"/>
      <c r="D282" s="217"/>
      <c r="E282" s="217"/>
      <c r="F282" s="217"/>
      <c r="G282" s="217"/>
      <c r="H282" s="217"/>
      <c r="I282" s="219"/>
      <c r="J282" s="219"/>
      <c r="K282" s="217"/>
      <c r="L282" s="217"/>
      <c r="M282" s="217"/>
      <c r="N282" s="217"/>
      <c r="O282" s="217"/>
      <c r="P282" s="217"/>
      <c r="Q282" s="217"/>
    </row>
    <row r="283" spans="1:17" x14ac:dyDescent="0.25">
      <c r="A283" s="211"/>
      <c r="B283" s="217"/>
      <c r="C283" s="217"/>
      <c r="D283" s="217"/>
      <c r="E283" s="217"/>
      <c r="F283" s="217"/>
      <c r="G283" s="217"/>
      <c r="H283" s="217"/>
      <c r="I283" s="219"/>
      <c r="J283" s="219"/>
      <c r="K283" s="217"/>
      <c r="L283" s="217"/>
      <c r="M283" s="217"/>
      <c r="N283" s="217"/>
      <c r="O283" s="217"/>
      <c r="P283" s="217"/>
      <c r="Q283" s="217"/>
    </row>
    <row r="284" spans="1:17" x14ac:dyDescent="0.25">
      <c r="A284" s="211"/>
      <c r="B284" s="217"/>
      <c r="C284" s="217"/>
      <c r="D284" s="217"/>
      <c r="E284" s="217"/>
      <c r="F284" s="217"/>
      <c r="G284" s="217"/>
      <c r="H284" s="217"/>
      <c r="I284" s="219"/>
      <c r="J284" s="219"/>
      <c r="K284" s="217"/>
      <c r="L284" s="217"/>
      <c r="M284" s="217"/>
      <c r="N284" s="217"/>
      <c r="O284" s="217"/>
      <c r="P284" s="217"/>
      <c r="Q284" s="217"/>
    </row>
    <row r="285" spans="1:17" x14ac:dyDescent="0.25">
      <c r="A285" s="211"/>
      <c r="B285" s="217"/>
      <c r="C285" s="217"/>
      <c r="D285" s="217"/>
      <c r="E285" s="217"/>
      <c r="F285" s="217"/>
      <c r="G285" s="217"/>
      <c r="H285" s="217"/>
      <c r="I285" s="219"/>
      <c r="J285" s="219"/>
      <c r="K285" s="217"/>
      <c r="L285" s="217"/>
      <c r="M285" s="217"/>
      <c r="N285" s="217"/>
      <c r="O285" s="217"/>
      <c r="P285" s="217"/>
      <c r="Q285" s="217"/>
    </row>
    <row r="286" spans="1:17" x14ac:dyDescent="0.25">
      <c r="A286" s="211"/>
      <c r="B286" s="217"/>
      <c r="C286" s="217"/>
      <c r="D286" s="217"/>
      <c r="E286" s="217"/>
      <c r="F286" s="217"/>
      <c r="G286" s="217"/>
      <c r="H286" s="217"/>
      <c r="I286" s="219"/>
      <c r="J286" s="219"/>
      <c r="K286" s="217"/>
      <c r="L286" s="217"/>
      <c r="M286" s="217"/>
      <c r="N286" s="217"/>
      <c r="O286" s="217"/>
      <c r="P286" s="217"/>
      <c r="Q286" s="217"/>
    </row>
    <row r="287" spans="1:17" x14ac:dyDescent="0.25">
      <c r="A287" s="211"/>
      <c r="B287" s="217"/>
      <c r="C287" s="217"/>
      <c r="D287" s="217"/>
      <c r="E287" s="217"/>
      <c r="F287" s="217"/>
      <c r="G287" s="217"/>
      <c r="H287" s="217"/>
      <c r="I287" s="219"/>
      <c r="J287" s="219"/>
      <c r="K287" s="217"/>
      <c r="L287" s="217"/>
      <c r="M287" s="217"/>
      <c r="N287" s="217"/>
      <c r="O287" s="217"/>
      <c r="P287" s="217"/>
      <c r="Q287" s="217"/>
    </row>
    <row r="288" spans="1:17" x14ac:dyDescent="0.25">
      <c r="A288" s="211"/>
      <c r="B288" s="217"/>
      <c r="C288" s="217"/>
      <c r="D288" s="217"/>
      <c r="E288" s="217"/>
      <c r="F288" s="217"/>
      <c r="G288" s="217"/>
      <c r="H288" s="217"/>
      <c r="I288" s="219"/>
      <c r="J288" s="219"/>
      <c r="K288" s="217"/>
      <c r="L288" s="217"/>
      <c r="M288" s="217"/>
      <c r="N288" s="217"/>
      <c r="O288" s="217"/>
      <c r="P288" s="217"/>
      <c r="Q288" s="217"/>
    </row>
    <row r="289" spans="1:17" x14ac:dyDescent="0.25">
      <c r="A289" s="211"/>
      <c r="B289" s="217"/>
      <c r="C289" s="217"/>
      <c r="D289" s="217"/>
      <c r="E289" s="217"/>
      <c r="F289" s="217"/>
      <c r="G289" s="217"/>
      <c r="H289" s="217"/>
      <c r="I289" s="219"/>
      <c r="J289" s="219"/>
      <c r="K289" s="217"/>
      <c r="L289" s="217"/>
      <c r="M289" s="217"/>
      <c r="N289" s="217"/>
      <c r="O289" s="217"/>
      <c r="P289" s="217"/>
      <c r="Q289" s="217"/>
    </row>
    <row r="290" spans="1:17" x14ac:dyDescent="0.25">
      <c r="A290" s="211"/>
      <c r="B290" s="217"/>
      <c r="C290" s="217"/>
      <c r="D290" s="217"/>
      <c r="E290" s="217"/>
      <c r="F290" s="217"/>
      <c r="G290" s="217"/>
      <c r="H290" s="217"/>
      <c r="I290" s="219"/>
      <c r="J290" s="219"/>
      <c r="K290" s="217"/>
      <c r="L290" s="217"/>
      <c r="M290" s="217"/>
      <c r="N290" s="217"/>
      <c r="O290" s="217"/>
      <c r="P290" s="217"/>
      <c r="Q290" s="217"/>
    </row>
    <row r="291" spans="1:17" x14ac:dyDescent="0.25">
      <c r="A291" s="211"/>
      <c r="B291" s="217"/>
      <c r="C291" s="217"/>
      <c r="D291" s="217"/>
      <c r="E291" s="217"/>
      <c r="F291" s="217"/>
      <c r="G291" s="217"/>
      <c r="H291" s="217"/>
      <c r="I291" s="219"/>
      <c r="J291" s="219"/>
      <c r="K291" s="217"/>
      <c r="L291" s="217"/>
      <c r="M291" s="217"/>
      <c r="N291" s="217"/>
      <c r="O291" s="217"/>
      <c r="P291" s="217"/>
      <c r="Q291" s="217"/>
    </row>
    <row r="292" spans="1:17" x14ac:dyDescent="0.25">
      <c r="A292" s="211"/>
      <c r="B292" s="217"/>
      <c r="C292" s="217"/>
      <c r="D292" s="217"/>
      <c r="E292" s="217"/>
      <c r="F292" s="217"/>
      <c r="G292" s="217"/>
      <c r="H292" s="217"/>
      <c r="I292" s="219"/>
      <c r="J292" s="219"/>
      <c r="K292" s="217"/>
      <c r="L292" s="217"/>
      <c r="M292" s="217"/>
      <c r="N292" s="217"/>
      <c r="O292" s="217"/>
      <c r="P292" s="217"/>
      <c r="Q292" s="217"/>
    </row>
    <row r="293" spans="1:17" x14ac:dyDescent="0.25">
      <c r="A293" s="211"/>
      <c r="B293" s="217"/>
      <c r="C293" s="217"/>
      <c r="D293" s="217"/>
      <c r="E293" s="217"/>
      <c r="F293" s="217"/>
      <c r="G293" s="217"/>
      <c r="H293" s="217"/>
      <c r="I293" s="219"/>
      <c r="J293" s="219"/>
      <c r="K293" s="217"/>
      <c r="L293" s="217"/>
      <c r="M293" s="217"/>
      <c r="N293" s="217"/>
      <c r="O293" s="217"/>
      <c r="P293" s="217"/>
      <c r="Q293" s="217"/>
    </row>
    <row r="294" spans="1:17" x14ac:dyDescent="0.25">
      <c r="A294" s="211"/>
      <c r="B294" s="217"/>
      <c r="C294" s="217"/>
      <c r="D294" s="217"/>
      <c r="E294" s="217"/>
      <c r="F294" s="217"/>
      <c r="G294" s="217"/>
      <c r="H294" s="217"/>
      <c r="I294" s="219"/>
      <c r="J294" s="219"/>
      <c r="K294" s="217"/>
      <c r="L294" s="217"/>
      <c r="M294" s="217"/>
      <c r="N294" s="217"/>
      <c r="O294" s="217"/>
      <c r="P294" s="217"/>
      <c r="Q294" s="217"/>
    </row>
    <row r="295" spans="1:17" x14ac:dyDescent="0.25">
      <c r="A295" s="211"/>
      <c r="B295" s="217"/>
      <c r="C295" s="217"/>
      <c r="D295" s="217"/>
      <c r="E295" s="217"/>
      <c r="F295" s="217"/>
      <c r="G295" s="217"/>
      <c r="H295" s="217"/>
      <c r="I295" s="219"/>
      <c r="J295" s="219"/>
      <c r="K295" s="217"/>
      <c r="L295" s="217"/>
      <c r="M295" s="217"/>
      <c r="N295" s="217"/>
      <c r="O295" s="217"/>
      <c r="P295" s="217"/>
      <c r="Q295" s="217"/>
    </row>
    <row r="296" spans="1:17" x14ac:dyDescent="0.25">
      <c r="A296" s="211"/>
      <c r="B296" s="217"/>
      <c r="C296" s="217"/>
      <c r="D296" s="217"/>
      <c r="E296" s="217"/>
      <c r="F296" s="217"/>
      <c r="G296" s="217"/>
      <c r="H296" s="217"/>
      <c r="I296" s="219"/>
      <c r="J296" s="219"/>
      <c r="K296" s="217"/>
      <c r="L296" s="217"/>
      <c r="M296" s="217"/>
      <c r="N296" s="217"/>
      <c r="O296" s="217"/>
      <c r="P296" s="217"/>
      <c r="Q296" s="217"/>
    </row>
    <row r="297" spans="1:17" x14ac:dyDescent="0.25">
      <c r="A297" s="211"/>
      <c r="B297" s="217"/>
      <c r="C297" s="217"/>
      <c r="D297" s="217"/>
      <c r="E297" s="217"/>
      <c r="F297" s="217"/>
      <c r="G297" s="217"/>
      <c r="H297" s="217"/>
      <c r="I297" s="219"/>
      <c r="J297" s="219"/>
      <c r="K297" s="217"/>
      <c r="L297" s="217"/>
      <c r="M297" s="217"/>
      <c r="N297" s="217"/>
      <c r="O297" s="217"/>
      <c r="P297" s="217"/>
      <c r="Q297" s="217"/>
    </row>
    <row r="298" spans="1:17" x14ac:dyDescent="0.25">
      <c r="A298" s="211"/>
      <c r="B298" s="217"/>
      <c r="C298" s="217"/>
      <c r="D298" s="217"/>
      <c r="E298" s="217"/>
      <c r="F298" s="217"/>
      <c r="G298" s="217"/>
      <c r="H298" s="217"/>
      <c r="I298" s="219"/>
      <c r="J298" s="219"/>
      <c r="K298" s="217"/>
      <c r="L298" s="217"/>
      <c r="M298" s="217"/>
      <c r="N298" s="217"/>
      <c r="O298" s="217"/>
      <c r="P298" s="217"/>
      <c r="Q298" s="217"/>
    </row>
    <row r="299" spans="1:17" x14ac:dyDescent="0.25">
      <c r="A299" s="211"/>
      <c r="B299" s="217"/>
      <c r="C299" s="217"/>
      <c r="D299" s="217"/>
      <c r="E299" s="217"/>
      <c r="F299" s="217"/>
      <c r="G299" s="217"/>
      <c r="H299" s="217"/>
      <c r="I299" s="219"/>
      <c r="J299" s="219"/>
      <c r="K299" s="217"/>
      <c r="L299" s="217"/>
      <c r="M299" s="217"/>
      <c r="N299" s="217"/>
      <c r="O299" s="217"/>
      <c r="P299" s="217"/>
      <c r="Q299" s="217"/>
    </row>
    <row r="300" spans="1:17" x14ac:dyDescent="0.25">
      <c r="A300" s="211"/>
      <c r="B300" s="217"/>
      <c r="C300" s="217"/>
      <c r="D300" s="217"/>
      <c r="E300" s="217"/>
      <c r="F300" s="217"/>
      <c r="G300" s="217"/>
      <c r="H300" s="217"/>
      <c r="I300" s="219"/>
      <c r="J300" s="219"/>
      <c r="K300" s="217"/>
      <c r="L300" s="217"/>
      <c r="M300" s="217"/>
      <c r="N300" s="217"/>
      <c r="O300" s="217"/>
      <c r="P300" s="217"/>
      <c r="Q300" s="217"/>
    </row>
    <row r="301" spans="1:17" x14ac:dyDescent="0.25">
      <c r="A301" s="211"/>
      <c r="B301" s="217"/>
      <c r="C301" s="217"/>
      <c r="D301" s="217"/>
      <c r="E301" s="217"/>
      <c r="F301" s="217"/>
      <c r="G301" s="217"/>
      <c r="H301" s="217"/>
      <c r="I301" s="219"/>
      <c r="J301" s="219"/>
      <c r="K301" s="217"/>
      <c r="L301" s="217"/>
      <c r="M301" s="217"/>
      <c r="N301" s="217"/>
      <c r="O301" s="217"/>
      <c r="P301" s="217"/>
      <c r="Q301" s="217"/>
    </row>
    <row r="302" spans="1:17" x14ac:dyDescent="0.25">
      <c r="A302" s="211"/>
      <c r="B302" s="217"/>
      <c r="C302" s="217"/>
      <c r="D302" s="217"/>
      <c r="E302" s="217"/>
      <c r="F302" s="217"/>
      <c r="G302" s="217"/>
      <c r="H302" s="217"/>
      <c r="I302" s="219"/>
      <c r="J302" s="219"/>
      <c r="K302" s="217"/>
      <c r="L302" s="217"/>
      <c r="M302" s="217"/>
      <c r="N302" s="217"/>
      <c r="O302" s="217"/>
      <c r="P302" s="217"/>
      <c r="Q302" s="217"/>
    </row>
    <row r="303" spans="1:17" x14ac:dyDescent="0.25">
      <c r="A303" s="211"/>
      <c r="B303" s="217"/>
      <c r="C303" s="217"/>
      <c r="D303" s="217"/>
      <c r="E303" s="217"/>
      <c r="F303" s="217"/>
      <c r="G303" s="217"/>
      <c r="H303" s="217"/>
      <c r="I303" s="219"/>
      <c r="J303" s="219"/>
      <c r="K303" s="217"/>
      <c r="L303" s="217"/>
      <c r="M303" s="217"/>
      <c r="N303" s="217"/>
      <c r="O303" s="217"/>
      <c r="P303" s="217"/>
      <c r="Q303" s="217"/>
    </row>
    <row r="304" spans="1:17" x14ac:dyDescent="0.25">
      <c r="A304" s="211"/>
      <c r="B304" s="217"/>
      <c r="C304" s="217"/>
      <c r="D304" s="217"/>
      <c r="E304" s="217"/>
      <c r="F304" s="217"/>
      <c r="G304" s="217"/>
      <c r="H304" s="217"/>
      <c r="I304" s="219"/>
      <c r="J304" s="219"/>
      <c r="K304" s="217"/>
      <c r="L304" s="217"/>
      <c r="M304" s="217"/>
      <c r="N304" s="217"/>
      <c r="O304" s="217"/>
      <c r="P304" s="217"/>
      <c r="Q304" s="217"/>
    </row>
    <row r="305" spans="1:17" x14ac:dyDescent="0.25">
      <c r="A305" s="211"/>
      <c r="B305" s="217"/>
      <c r="C305" s="217"/>
      <c r="D305" s="217"/>
      <c r="E305" s="217"/>
      <c r="F305" s="217"/>
      <c r="G305" s="217"/>
      <c r="H305" s="217"/>
      <c r="I305" s="219"/>
      <c r="J305" s="219"/>
      <c r="K305" s="217"/>
      <c r="L305" s="217"/>
      <c r="M305" s="217"/>
      <c r="N305" s="217"/>
      <c r="O305" s="217"/>
      <c r="P305" s="217"/>
      <c r="Q305" s="217"/>
    </row>
    <row r="306" spans="1:17" x14ac:dyDescent="0.25">
      <c r="A306" s="211"/>
      <c r="B306" s="217"/>
      <c r="C306" s="217"/>
      <c r="D306" s="217"/>
      <c r="E306" s="217"/>
      <c r="F306" s="217"/>
      <c r="G306" s="217"/>
      <c r="H306" s="217"/>
      <c r="I306" s="219"/>
      <c r="J306" s="219"/>
      <c r="K306" s="217"/>
      <c r="L306" s="217"/>
      <c r="M306" s="217"/>
      <c r="N306" s="217"/>
      <c r="O306" s="217"/>
      <c r="P306" s="217"/>
      <c r="Q306" s="217"/>
    </row>
    <row r="307" spans="1:17" x14ac:dyDescent="0.25">
      <c r="A307" s="211"/>
      <c r="B307" s="217"/>
      <c r="C307" s="217"/>
      <c r="D307" s="217"/>
      <c r="E307" s="217"/>
      <c r="F307" s="217"/>
      <c r="G307" s="217"/>
      <c r="H307" s="217"/>
      <c r="I307" s="219"/>
      <c r="J307" s="219"/>
      <c r="K307" s="217"/>
      <c r="L307" s="217"/>
      <c r="M307" s="217"/>
      <c r="N307" s="217"/>
      <c r="O307" s="217"/>
      <c r="P307" s="217"/>
      <c r="Q307" s="217"/>
    </row>
    <row r="308" spans="1:17" x14ac:dyDescent="0.25">
      <c r="A308" s="211"/>
      <c r="B308" s="217"/>
      <c r="C308" s="217"/>
      <c r="D308" s="217"/>
      <c r="E308" s="217"/>
      <c r="F308" s="217"/>
      <c r="G308" s="217"/>
      <c r="H308" s="217"/>
      <c r="I308" s="219"/>
      <c r="J308" s="219"/>
      <c r="K308" s="217"/>
      <c r="L308" s="217"/>
      <c r="M308" s="217"/>
      <c r="N308" s="217"/>
      <c r="O308" s="217"/>
      <c r="P308" s="217"/>
      <c r="Q308" s="217"/>
    </row>
    <row r="309" spans="1:17" x14ac:dyDescent="0.25">
      <c r="A309" s="211"/>
      <c r="B309" s="217"/>
      <c r="C309" s="217"/>
      <c r="D309" s="217"/>
      <c r="E309" s="217"/>
      <c r="F309" s="217"/>
      <c r="G309" s="217"/>
      <c r="H309" s="217"/>
      <c r="I309" s="219"/>
      <c r="J309" s="219"/>
      <c r="K309" s="217"/>
      <c r="L309" s="217"/>
      <c r="M309" s="217"/>
      <c r="N309" s="217"/>
      <c r="O309" s="217"/>
      <c r="P309" s="217"/>
      <c r="Q309" s="217"/>
    </row>
    <row r="310" spans="1:17" x14ac:dyDescent="0.25">
      <c r="A310" s="211"/>
      <c r="B310" s="217"/>
      <c r="C310" s="217"/>
      <c r="D310" s="217"/>
      <c r="E310" s="217"/>
      <c r="F310" s="217"/>
      <c r="G310" s="217"/>
      <c r="H310" s="217"/>
      <c r="I310" s="219"/>
      <c r="J310" s="219"/>
      <c r="K310" s="217"/>
      <c r="L310" s="217"/>
      <c r="M310" s="217"/>
      <c r="N310" s="217"/>
      <c r="O310" s="217"/>
      <c r="P310" s="217"/>
      <c r="Q310" s="217"/>
    </row>
    <row r="311" spans="1:17" x14ac:dyDescent="0.25">
      <c r="A311" s="211"/>
      <c r="B311" s="217"/>
      <c r="C311" s="217"/>
      <c r="D311" s="217"/>
      <c r="E311" s="217"/>
      <c r="F311" s="217"/>
      <c r="G311" s="217"/>
      <c r="H311" s="217"/>
      <c r="I311" s="219"/>
      <c r="J311" s="219"/>
      <c r="K311" s="217"/>
      <c r="L311" s="217"/>
      <c r="M311" s="217"/>
      <c r="N311" s="217"/>
      <c r="O311" s="217"/>
      <c r="P311" s="217"/>
      <c r="Q311" s="217"/>
    </row>
    <row r="312" spans="1:17" x14ac:dyDescent="0.25">
      <c r="A312" s="211"/>
      <c r="B312" s="217"/>
      <c r="C312" s="217"/>
      <c r="D312" s="217"/>
      <c r="E312" s="217"/>
      <c r="F312" s="217"/>
      <c r="G312" s="217"/>
      <c r="H312" s="217"/>
      <c r="I312" s="219"/>
      <c r="J312" s="219"/>
      <c r="K312" s="217"/>
      <c r="L312" s="217"/>
      <c r="M312" s="217"/>
      <c r="N312" s="217"/>
      <c r="O312" s="217"/>
      <c r="P312" s="217"/>
      <c r="Q312" s="217"/>
    </row>
    <row r="313" spans="1:17" x14ac:dyDescent="0.25">
      <c r="A313" s="211"/>
      <c r="B313" s="217"/>
      <c r="C313" s="217"/>
      <c r="D313" s="217"/>
      <c r="E313" s="217"/>
      <c r="F313" s="217"/>
      <c r="G313" s="217"/>
      <c r="H313" s="217"/>
      <c r="I313" s="219"/>
      <c r="J313" s="219"/>
      <c r="K313" s="217"/>
      <c r="L313" s="217"/>
      <c r="M313" s="217"/>
      <c r="N313" s="217"/>
      <c r="O313" s="217"/>
      <c r="P313" s="217"/>
      <c r="Q313" s="217"/>
    </row>
    <row r="314" spans="1:17" x14ac:dyDescent="0.25">
      <c r="A314" s="211"/>
      <c r="B314" s="217"/>
      <c r="C314" s="217"/>
      <c r="D314" s="217"/>
      <c r="E314" s="217"/>
      <c r="F314" s="217"/>
      <c r="G314" s="217"/>
      <c r="H314" s="217"/>
      <c r="I314" s="219"/>
      <c r="J314" s="219"/>
      <c r="K314" s="217"/>
      <c r="L314" s="217"/>
      <c r="M314" s="217"/>
      <c r="N314" s="217"/>
      <c r="O314" s="217"/>
      <c r="P314" s="217"/>
      <c r="Q314" s="217"/>
    </row>
    <row r="315" spans="1:17" x14ac:dyDescent="0.25">
      <c r="A315" s="211"/>
      <c r="B315" s="217"/>
      <c r="C315" s="217"/>
      <c r="D315" s="217"/>
      <c r="E315" s="217"/>
      <c r="F315" s="217"/>
      <c r="G315" s="217"/>
      <c r="H315" s="217"/>
      <c r="I315" s="219"/>
      <c r="J315" s="219"/>
      <c r="K315" s="217"/>
      <c r="L315" s="217"/>
      <c r="M315" s="217"/>
      <c r="N315" s="217"/>
      <c r="O315" s="217"/>
      <c r="P315" s="217"/>
      <c r="Q315" s="217"/>
    </row>
    <row r="316" spans="1:17" x14ac:dyDescent="0.25">
      <c r="A316" s="211"/>
      <c r="B316" s="217"/>
      <c r="C316" s="217"/>
      <c r="D316" s="217"/>
      <c r="E316" s="217"/>
      <c r="F316" s="217"/>
      <c r="G316" s="217"/>
      <c r="H316" s="217"/>
      <c r="I316" s="219"/>
      <c r="J316" s="219"/>
      <c r="K316" s="217"/>
      <c r="L316" s="217"/>
      <c r="M316" s="217"/>
      <c r="N316" s="217"/>
      <c r="O316" s="217"/>
      <c r="P316" s="217"/>
      <c r="Q316" s="217"/>
    </row>
    <row r="317" spans="1:17" x14ac:dyDescent="0.25">
      <c r="A317" s="211"/>
      <c r="B317" s="217"/>
      <c r="C317" s="217"/>
      <c r="D317" s="217"/>
      <c r="E317" s="217"/>
      <c r="F317" s="217"/>
      <c r="G317" s="217"/>
      <c r="H317" s="217"/>
      <c r="I317" s="219"/>
      <c r="J317" s="219"/>
      <c r="K317" s="217"/>
      <c r="L317" s="217"/>
      <c r="M317" s="217"/>
      <c r="N317" s="217"/>
      <c r="O317" s="217"/>
      <c r="P317" s="217"/>
      <c r="Q317" s="217"/>
    </row>
    <row r="318" spans="1:17" x14ac:dyDescent="0.25">
      <c r="A318" s="211"/>
      <c r="B318" s="217"/>
      <c r="C318" s="217"/>
      <c r="D318" s="217"/>
      <c r="E318" s="217"/>
      <c r="F318" s="217"/>
      <c r="G318" s="217"/>
      <c r="H318" s="217"/>
      <c r="I318" s="219"/>
      <c r="J318" s="219"/>
      <c r="K318" s="217"/>
      <c r="L318" s="217"/>
      <c r="M318" s="217"/>
      <c r="N318" s="217"/>
      <c r="O318" s="217"/>
      <c r="P318" s="217"/>
      <c r="Q318" s="217"/>
    </row>
    <row r="319" spans="1:17" x14ac:dyDescent="0.25">
      <c r="A319" s="211"/>
      <c r="B319" s="217"/>
      <c r="C319" s="217"/>
      <c r="D319" s="217"/>
      <c r="E319" s="217"/>
      <c r="F319" s="217"/>
      <c r="G319" s="217"/>
      <c r="H319" s="217"/>
      <c r="I319" s="219"/>
      <c r="J319" s="219"/>
      <c r="K319" s="217"/>
      <c r="L319" s="217"/>
      <c r="M319" s="217"/>
      <c r="N319" s="217"/>
      <c r="O319" s="217"/>
      <c r="P319" s="217"/>
      <c r="Q319" s="217"/>
    </row>
    <row r="320" spans="1:17" x14ac:dyDescent="0.25">
      <c r="A320" s="211"/>
      <c r="B320" s="217"/>
      <c r="C320" s="217"/>
      <c r="D320" s="217"/>
      <c r="E320" s="217"/>
      <c r="F320" s="217"/>
      <c r="G320" s="217"/>
      <c r="H320" s="217"/>
      <c r="I320" s="219"/>
      <c r="J320" s="219"/>
      <c r="K320" s="217"/>
      <c r="L320" s="217"/>
      <c r="M320" s="217"/>
      <c r="N320" s="217"/>
      <c r="O320" s="217"/>
      <c r="P320" s="217"/>
      <c r="Q320" s="217"/>
    </row>
    <row r="321" spans="1:17" x14ac:dyDescent="0.25">
      <c r="A321" s="211"/>
      <c r="B321" s="217"/>
      <c r="C321" s="217"/>
      <c r="D321" s="217"/>
      <c r="E321" s="217"/>
      <c r="F321" s="217"/>
      <c r="G321" s="217"/>
      <c r="H321" s="217"/>
      <c r="I321" s="219"/>
      <c r="J321" s="219"/>
      <c r="K321" s="217"/>
      <c r="L321" s="217"/>
      <c r="M321" s="217"/>
      <c r="N321" s="217"/>
      <c r="O321" s="217"/>
      <c r="P321" s="217"/>
      <c r="Q321" s="217"/>
    </row>
    <row r="322" spans="1:17" x14ac:dyDescent="0.25">
      <c r="A322" s="211"/>
      <c r="B322" s="217"/>
      <c r="C322" s="217"/>
      <c r="D322" s="217"/>
      <c r="E322" s="217"/>
      <c r="F322" s="217"/>
      <c r="G322" s="217"/>
      <c r="H322" s="217"/>
      <c r="I322" s="219"/>
      <c r="J322" s="219"/>
      <c r="K322" s="217"/>
      <c r="L322" s="217"/>
      <c r="M322" s="217"/>
      <c r="N322" s="217"/>
      <c r="O322" s="217"/>
      <c r="P322" s="217"/>
      <c r="Q322" s="217"/>
    </row>
    <row r="323" spans="1:17" x14ac:dyDescent="0.25">
      <c r="A323" s="211"/>
      <c r="B323" s="217"/>
      <c r="C323" s="217"/>
      <c r="D323" s="217"/>
      <c r="E323" s="217"/>
      <c r="F323" s="217"/>
      <c r="G323" s="217"/>
      <c r="H323" s="217"/>
      <c r="I323" s="219"/>
      <c r="J323" s="219"/>
      <c r="K323" s="217"/>
      <c r="L323" s="217"/>
      <c r="M323" s="217"/>
      <c r="N323" s="217"/>
      <c r="O323" s="217"/>
      <c r="P323" s="217"/>
      <c r="Q323" s="217"/>
    </row>
    <row r="324" spans="1:17" x14ac:dyDescent="0.25">
      <c r="A324" s="211"/>
      <c r="B324" s="217"/>
      <c r="C324" s="217"/>
      <c r="D324" s="217"/>
      <c r="E324" s="217"/>
      <c r="F324" s="217"/>
      <c r="G324" s="217"/>
      <c r="H324" s="217"/>
      <c r="I324" s="219"/>
      <c r="J324" s="219"/>
      <c r="K324" s="217"/>
      <c r="L324" s="217"/>
      <c r="M324" s="217"/>
      <c r="N324" s="217"/>
      <c r="O324" s="217"/>
      <c r="P324" s="217"/>
      <c r="Q324" s="217"/>
    </row>
    <row r="325" spans="1:17" x14ac:dyDescent="0.25">
      <c r="A325" s="211"/>
      <c r="B325" s="217"/>
      <c r="C325" s="217"/>
      <c r="D325" s="217"/>
      <c r="E325" s="217"/>
      <c r="F325" s="217"/>
      <c r="G325" s="217"/>
      <c r="H325" s="217"/>
      <c r="I325" s="219"/>
      <c r="J325" s="219"/>
      <c r="K325" s="217"/>
      <c r="L325" s="217"/>
      <c r="M325" s="217"/>
      <c r="N325" s="217"/>
      <c r="O325" s="217"/>
      <c r="P325" s="217"/>
      <c r="Q325" s="217"/>
    </row>
    <row r="326" spans="1:17" x14ac:dyDescent="0.25">
      <c r="A326" s="211"/>
      <c r="B326" s="217"/>
      <c r="C326" s="217"/>
      <c r="D326" s="217"/>
      <c r="E326" s="217"/>
      <c r="F326" s="217"/>
      <c r="G326" s="217"/>
      <c r="H326" s="217"/>
      <c r="I326" s="219"/>
      <c r="J326" s="219"/>
      <c r="K326" s="217"/>
      <c r="L326" s="217"/>
      <c r="M326" s="217"/>
      <c r="N326" s="217"/>
      <c r="O326" s="217"/>
      <c r="P326" s="217"/>
      <c r="Q326" s="217"/>
    </row>
    <row r="327" spans="1:17" x14ac:dyDescent="0.25">
      <c r="A327" s="211"/>
      <c r="B327" s="217"/>
      <c r="C327" s="217"/>
      <c r="D327" s="217"/>
      <c r="E327" s="217"/>
      <c r="F327" s="217"/>
      <c r="G327" s="217"/>
      <c r="H327" s="217"/>
      <c r="I327" s="219"/>
      <c r="J327" s="219"/>
      <c r="K327" s="217"/>
      <c r="L327" s="217"/>
      <c r="M327" s="217"/>
      <c r="N327" s="217"/>
      <c r="O327" s="217"/>
      <c r="P327" s="217"/>
      <c r="Q327" s="217"/>
    </row>
    <row r="328" spans="1:17" x14ac:dyDescent="0.25">
      <c r="A328" s="211"/>
      <c r="B328" s="217"/>
      <c r="C328" s="217"/>
      <c r="D328" s="217"/>
      <c r="E328" s="217"/>
      <c r="F328" s="217"/>
      <c r="G328" s="217"/>
      <c r="H328" s="217"/>
      <c r="I328" s="219"/>
      <c r="J328" s="219"/>
      <c r="K328" s="217"/>
      <c r="L328" s="217"/>
      <c r="M328" s="217"/>
      <c r="N328" s="217"/>
      <c r="O328" s="217"/>
      <c r="P328" s="217"/>
      <c r="Q328" s="217"/>
    </row>
    <row r="329" spans="1:17" x14ac:dyDescent="0.25">
      <c r="A329" s="211"/>
      <c r="B329" s="217"/>
      <c r="C329" s="217"/>
      <c r="D329" s="217"/>
      <c r="E329" s="217"/>
      <c r="F329" s="217"/>
      <c r="G329" s="217"/>
      <c r="H329" s="217"/>
      <c r="I329" s="219"/>
      <c r="J329" s="219"/>
      <c r="K329" s="217"/>
      <c r="L329" s="217"/>
      <c r="M329" s="217"/>
      <c r="N329" s="217"/>
      <c r="O329" s="217"/>
      <c r="P329" s="217"/>
      <c r="Q329" s="217"/>
    </row>
    <row r="330" spans="1:17" x14ac:dyDescent="0.25">
      <c r="A330" s="211"/>
      <c r="B330" s="217"/>
      <c r="C330" s="217"/>
      <c r="D330" s="217"/>
      <c r="E330" s="217"/>
      <c r="F330" s="217"/>
      <c r="G330" s="217"/>
      <c r="H330" s="217"/>
      <c r="I330" s="219"/>
      <c r="J330" s="219"/>
      <c r="K330" s="217"/>
      <c r="L330" s="217"/>
      <c r="M330" s="217"/>
      <c r="N330" s="217"/>
      <c r="O330" s="217"/>
      <c r="P330" s="217"/>
      <c r="Q330" s="217"/>
    </row>
    <row r="331" spans="1:17" x14ac:dyDescent="0.25">
      <c r="A331" s="211"/>
      <c r="B331" s="217"/>
      <c r="C331" s="217"/>
      <c r="D331" s="217"/>
      <c r="E331" s="217"/>
      <c r="F331" s="217"/>
      <c r="G331" s="217"/>
      <c r="H331" s="217"/>
      <c r="I331" s="219"/>
      <c r="J331" s="219"/>
      <c r="K331" s="217"/>
      <c r="L331" s="217"/>
      <c r="M331" s="217"/>
      <c r="N331" s="217"/>
      <c r="O331" s="217"/>
      <c r="P331" s="217"/>
      <c r="Q331" s="217"/>
    </row>
    <row r="332" spans="1:17" x14ac:dyDescent="0.25">
      <c r="A332" s="211"/>
      <c r="B332" s="217"/>
      <c r="C332" s="217"/>
      <c r="D332" s="217"/>
      <c r="E332" s="217"/>
      <c r="F332" s="217"/>
      <c r="G332" s="217"/>
      <c r="H332" s="217"/>
      <c r="I332" s="219"/>
      <c r="J332" s="219"/>
      <c r="K332" s="217"/>
      <c r="L332" s="217"/>
      <c r="M332" s="217"/>
      <c r="N332" s="217"/>
      <c r="O332" s="217"/>
      <c r="P332" s="217"/>
      <c r="Q332" s="217"/>
    </row>
    <row r="333" spans="1:17" x14ac:dyDescent="0.25">
      <c r="A333" s="211"/>
      <c r="B333" s="217"/>
      <c r="C333" s="217"/>
      <c r="D333" s="217"/>
      <c r="E333" s="217"/>
      <c r="F333" s="217"/>
      <c r="G333" s="217"/>
      <c r="H333" s="217"/>
      <c r="I333" s="219"/>
      <c r="J333" s="219"/>
      <c r="K333" s="217"/>
      <c r="L333" s="217"/>
      <c r="M333" s="217"/>
      <c r="N333" s="217"/>
      <c r="O333" s="217"/>
      <c r="P333" s="217"/>
      <c r="Q333" s="217"/>
    </row>
    <row r="334" spans="1:17" x14ac:dyDescent="0.25">
      <c r="A334" s="211"/>
      <c r="B334" s="217"/>
      <c r="C334" s="217"/>
      <c r="D334" s="217"/>
      <c r="E334" s="217"/>
      <c r="F334" s="217"/>
      <c r="G334" s="217"/>
      <c r="H334" s="217"/>
      <c r="I334" s="219"/>
      <c r="J334" s="219"/>
      <c r="K334" s="217"/>
      <c r="L334" s="217"/>
      <c r="M334" s="217"/>
      <c r="N334" s="217"/>
      <c r="O334" s="217"/>
      <c r="P334" s="217"/>
      <c r="Q334" s="217"/>
    </row>
    <row r="335" spans="1:17" x14ac:dyDescent="0.25">
      <c r="A335" s="211"/>
      <c r="B335" s="217"/>
      <c r="C335" s="217"/>
      <c r="D335" s="217"/>
      <c r="E335" s="217"/>
      <c r="F335" s="217"/>
      <c r="G335" s="217"/>
      <c r="H335" s="217"/>
      <c r="I335" s="219"/>
      <c r="J335" s="219"/>
      <c r="K335" s="217"/>
      <c r="L335" s="217"/>
      <c r="M335" s="217"/>
      <c r="N335" s="217"/>
      <c r="O335" s="217"/>
      <c r="P335" s="217"/>
      <c r="Q335" s="217"/>
    </row>
    <row r="336" spans="1:17" x14ac:dyDescent="0.25">
      <c r="A336" s="211"/>
      <c r="B336" s="217"/>
      <c r="C336" s="217"/>
      <c r="D336" s="217"/>
      <c r="E336" s="217"/>
      <c r="F336" s="217"/>
      <c r="G336" s="217"/>
      <c r="H336" s="217"/>
      <c r="I336" s="219"/>
      <c r="J336" s="219"/>
      <c r="K336" s="217"/>
      <c r="L336" s="217"/>
      <c r="M336" s="217"/>
      <c r="N336" s="217"/>
      <c r="O336" s="217"/>
      <c r="P336" s="217"/>
      <c r="Q336" s="217"/>
    </row>
    <row r="337" spans="1:17" x14ac:dyDescent="0.25">
      <c r="A337" s="211"/>
      <c r="B337" s="217"/>
      <c r="C337" s="217"/>
      <c r="D337" s="217"/>
      <c r="E337" s="217"/>
      <c r="F337" s="217"/>
      <c r="G337" s="217"/>
      <c r="H337" s="217"/>
      <c r="I337" s="219"/>
      <c r="J337" s="219"/>
      <c r="K337" s="217"/>
      <c r="L337" s="217"/>
      <c r="M337" s="217"/>
      <c r="N337" s="217"/>
      <c r="O337" s="217"/>
      <c r="P337" s="217"/>
      <c r="Q337" s="217"/>
    </row>
    <row r="338" spans="1:17" x14ac:dyDescent="0.25">
      <c r="A338" s="211"/>
      <c r="B338" s="217"/>
      <c r="C338" s="217"/>
      <c r="D338" s="217"/>
      <c r="E338" s="217"/>
      <c r="F338" s="217"/>
      <c r="G338" s="217"/>
      <c r="H338" s="217"/>
      <c r="I338" s="219"/>
      <c r="J338" s="219"/>
      <c r="K338" s="217"/>
      <c r="L338" s="217"/>
      <c r="M338" s="217"/>
      <c r="N338" s="217"/>
      <c r="O338" s="217"/>
      <c r="P338" s="217"/>
      <c r="Q338" s="217"/>
    </row>
    <row r="339" spans="1:17" x14ac:dyDescent="0.25">
      <c r="A339" s="211"/>
      <c r="B339" s="217"/>
      <c r="C339" s="217"/>
      <c r="D339" s="217"/>
      <c r="E339" s="217"/>
      <c r="F339" s="217"/>
      <c r="G339" s="217"/>
      <c r="H339" s="217"/>
      <c r="I339" s="219"/>
      <c r="J339" s="219"/>
      <c r="K339" s="217"/>
      <c r="L339" s="217"/>
      <c r="M339" s="217"/>
      <c r="N339" s="217"/>
      <c r="O339" s="217"/>
      <c r="P339" s="217"/>
      <c r="Q339" s="217"/>
    </row>
    <row r="340" spans="1:17" x14ac:dyDescent="0.25">
      <c r="A340" s="211"/>
      <c r="B340" s="217"/>
      <c r="C340" s="217"/>
      <c r="D340" s="217"/>
      <c r="E340" s="217"/>
      <c r="F340" s="217"/>
      <c r="G340" s="217"/>
      <c r="H340" s="217"/>
      <c r="I340" s="219"/>
      <c r="J340" s="219"/>
      <c r="K340" s="217"/>
      <c r="L340" s="217"/>
      <c r="M340" s="217"/>
      <c r="N340" s="217"/>
      <c r="O340" s="217"/>
      <c r="P340" s="217"/>
      <c r="Q340" s="217"/>
    </row>
    <row r="341" spans="1:17" x14ac:dyDescent="0.25">
      <c r="A341" s="211"/>
      <c r="B341" s="217"/>
      <c r="C341" s="217"/>
      <c r="D341" s="217"/>
      <c r="E341" s="217"/>
      <c r="F341" s="217"/>
      <c r="G341" s="217"/>
      <c r="H341" s="217"/>
      <c r="I341" s="219"/>
      <c r="J341" s="219"/>
      <c r="K341" s="217"/>
      <c r="L341" s="217"/>
      <c r="M341" s="217"/>
      <c r="N341" s="217"/>
      <c r="O341" s="217"/>
      <c r="P341" s="217"/>
      <c r="Q341" s="217"/>
    </row>
    <row r="342" spans="1:17" x14ac:dyDescent="0.25">
      <c r="A342" s="211"/>
      <c r="B342" s="217"/>
      <c r="C342" s="217"/>
      <c r="D342" s="217"/>
      <c r="E342" s="217"/>
      <c r="F342" s="217"/>
      <c r="G342" s="217"/>
      <c r="H342" s="217"/>
      <c r="I342" s="219"/>
      <c r="J342" s="219"/>
      <c r="K342" s="217"/>
      <c r="L342" s="217"/>
      <c r="M342" s="217"/>
      <c r="N342" s="217"/>
      <c r="O342" s="217"/>
      <c r="P342" s="217"/>
      <c r="Q342" s="217"/>
    </row>
    <row r="343" spans="1:17" x14ac:dyDescent="0.25">
      <c r="A343" s="211"/>
      <c r="B343" s="217"/>
      <c r="C343" s="217"/>
      <c r="D343" s="217"/>
      <c r="E343" s="217"/>
      <c r="F343" s="217"/>
      <c r="G343" s="217"/>
      <c r="H343" s="217"/>
      <c r="I343" s="219"/>
      <c r="J343" s="219"/>
      <c r="K343" s="217"/>
      <c r="L343" s="217"/>
      <c r="M343" s="217"/>
      <c r="N343" s="217"/>
      <c r="O343" s="217"/>
      <c r="P343" s="217"/>
      <c r="Q343" s="217"/>
    </row>
    <row r="344" spans="1:17" x14ac:dyDescent="0.25">
      <c r="A344" s="211"/>
      <c r="B344" s="217"/>
      <c r="C344" s="217"/>
      <c r="D344" s="217"/>
      <c r="E344" s="217"/>
      <c r="F344" s="217"/>
      <c r="G344" s="217"/>
      <c r="H344" s="217"/>
      <c r="I344" s="219"/>
      <c r="J344" s="219"/>
      <c r="K344" s="217"/>
      <c r="L344" s="217"/>
      <c r="M344" s="217"/>
      <c r="N344" s="217"/>
      <c r="O344" s="217"/>
      <c r="P344" s="217"/>
      <c r="Q344" s="217"/>
    </row>
    <row r="345" spans="1:17" x14ac:dyDescent="0.25">
      <c r="A345" s="211"/>
      <c r="B345" s="217"/>
      <c r="C345" s="217"/>
      <c r="D345" s="217"/>
      <c r="E345" s="217"/>
      <c r="F345" s="217"/>
      <c r="G345" s="217"/>
      <c r="H345" s="217"/>
      <c r="I345" s="219"/>
      <c r="J345" s="219"/>
      <c r="K345" s="217"/>
      <c r="L345" s="217"/>
      <c r="M345" s="217"/>
      <c r="N345" s="217"/>
      <c r="O345" s="217"/>
      <c r="P345" s="217"/>
      <c r="Q345" s="217"/>
    </row>
    <row r="346" spans="1:17" x14ac:dyDescent="0.25">
      <c r="A346" s="211"/>
      <c r="B346" s="217"/>
      <c r="C346" s="217"/>
      <c r="D346" s="217"/>
      <c r="E346" s="217"/>
      <c r="F346" s="217"/>
      <c r="G346" s="217"/>
      <c r="H346" s="217"/>
      <c r="I346" s="219"/>
      <c r="J346" s="219"/>
      <c r="K346" s="217"/>
      <c r="L346" s="217"/>
      <c r="M346" s="217"/>
      <c r="N346" s="217"/>
      <c r="O346" s="217"/>
      <c r="P346" s="217"/>
      <c r="Q346" s="217"/>
    </row>
    <row r="347" spans="1:17" x14ac:dyDescent="0.25">
      <c r="A347" s="211"/>
      <c r="B347" s="217"/>
      <c r="C347" s="217"/>
      <c r="D347" s="217"/>
      <c r="E347" s="217"/>
      <c r="F347" s="217"/>
      <c r="G347" s="217"/>
      <c r="H347" s="217"/>
      <c r="I347" s="219"/>
      <c r="J347" s="219"/>
      <c r="K347" s="217"/>
      <c r="L347" s="217"/>
      <c r="M347" s="217"/>
      <c r="N347" s="217"/>
      <c r="O347" s="217"/>
      <c r="P347" s="217"/>
      <c r="Q347" s="217"/>
    </row>
    <row r="348" spans="1:17" x14ac:dyDescent="0.25">
      <c r="A348" s="211"/>
      <c r="B348" s="217"/>
      <c r="C348" s="217"/>
      <c r="D348" s="217"/>
      <c r="E348" s="217"/>
      <c r="F348" s="217"/>
      <c r="G348" s="217"/>
      <c r="H348" s="217"/>
      <c r="I348" s="219"/>
      <c r="J348" s="219"/>
      <c r="K348" s="217"/>
      <c r="L348" s="217"/>
      <c r="M348" s="217"/>
      <c r="N348" s="217"/>
      <c r="O348" s="217"/>
      <c r="P348" s="217"/>
      <c r="Q348" s="217"/>
    </row>
    <row r="349" spans="1:17" x14ac:dyDescent="0.25">
      <c r="A349" s="211"/>
      <c r="B349" s="217"/>
      <c r="C349" s="217"/>
      <c r="D349" s="217"/>
      <c r="E349" s="217"/>
      <c r="F349" s="217"/>
      <c r="G349" s="217"/>
      <c r="H349" s="217"/>
      <c r="I349" s="219"/>
      <c r="J349" s="219"/>
      <c r="K349" s="217"/>
      <c r="L349" s="217"/>
      <c r="M349" s="217"/>
      <c r="N349" s="217"/>
      <c r="O349" s="217"/>
      <c r="P349" s="217"/>
      <c r="Q349" s="217"/>
    </row>
    <row r="350" spans="1:17" x14ac:dyDescent="0.25">
      <c r="A350" s="211"/>
      <c r="B350" s="217"/>
      <c r="C350" s="217"/>
      <c r="D350" s="217"/>
      <c r="E350" s="217"/>
      <c r="F350" s="217"/>
      <c r="G350" s="217"/>
      <c r="H350" s="217"/>
      <c r="I350" s="219"/>
      <c r="J350" s="219"/>
      <c r="K350" s="217"/>
      <c r="L350" s="217"/>
      <c r="M350" s="217"/>
      <c r="N350" s="217"/>
      <c r="O350" s="217"/>
      <c r="P350" s="217"/>
      <c r="Q350" s="217"/>
    </row>
    <row r="351" spans="1:17" x14ac:dyDescent="0.25">
      <c r="A351" s="211"/>
      <c r="B351" s="217"/>
      <c r="C351" s="217"/>
      <c r="D351" s="217"/>
      <c r="E351" s="217"/>
      <c r="F351" s="217"/>
      <c r="G351" s="217"/>
      <c r="H351" s="217"/>
      <c r="I351" s="219"/>
      <c r="J351" s="219"/>
      <c r="K351" s="217"/>
      <c r="L351" s="217"/>
      <c r="M351" s="217"/>
      <c r="N351" s="217"/>
      <c r="O351" s="217"/>
      <c r="P351" s="217"/>
      <c r="Q351" s="217"/>
    </row>
    <row r="352" spans="1:17" x14ac:dyDescent="0.25">
      <c r="A352" s="211"/>
      <c r="B352" s="217"/>
      <c r="C352" s="217"/>
      <c r="D352" s="217"/>
      <c r="E352" s="217"/>
      <c r="F352" s="217"/>
      <c r="G352" s="217"/>
      <c r="H352" s="217"/>
      <c r="I352" s="219"/>
      <c r="J352" s="219"/>
      <c r="K352" s="217"/>
      <c r="L352" s="217"/>
      <c r="M352" s="217"/>
      <c r="N352" s="217"/>
      <c r="O352" s="217"/>
      <c r="P352" s="217"/>
      <c r="Q352" s="217"/>
    </row>
    <row r="353" spans="1:17" x14ac:dyDescent="0.25">
      <c r="A353" s="211"/>
      <c r="B353" s="217"/>
      <c r="C353" s="217"/>
      <c r="D353" s="217"/>
      <c r="E353" s="217"/>
      <c r="F353" s="217"/>
      <c r="G353" s="217"/>
      <c r="H353" s="217"/>
      <c r="I353" s="219"/>
      <c r="J353" s="219"/>
      <c r="K353" s="217"/>
      <c r="L353" s="217"/>
      <c r="M353" s="217"/>
      <c r="N353" s="217"/>
      <c r="O353" s="217"/>
      <c r="P353" s="217"/>
      <c r="Q353" s="217"/>
    </row>
    <row r="354" spans="1:17" x14ac:dyDescent="0.25">
      <c r="A354" s="211"/>
      <c r="B354" s="217"/>
      <c r="C354" s="217"/>
      <c r="D354" s="217"/>
      <c r="E354" s="217"/>
      <c r="F354" s="217"/>
      <c r="G354" s="217"/>
      <c r="H354" s="217"/>
      <c r="I354" s="219"/>
      <c r="J354" s="219"/>
      <c r="K354" s="217"/>
      <c r="L354" s="217"/>
      <c r="M354" s="217"/>
      <c r="N354" s="217"/>
      <c r="O354" s="217"/>
      <c r="P354" s="217"/>
      <c r="Q354" s="217"/>
    </row>
    <row r="355" spans="1:17" x14ac:dyDescent="0.25">
      <c r="A355" s="211"/>
      <c r="B355" s="217"/>
      <c r="C355" s="217"/>
      <c r="D355" s="217"/>
      <c r="E355" s="217"/>
      <c r="F355" s="217"/>
      <c r="G355" s="217"/>
      <c r="H355" s="217"/>
      <c r="I355" s="219"/>
      <c r="J355" s="219"/>
      <c r="K355" s="217"/>
      <c r="L355" s="217"/>
      <c r="M355" s="217"/>
      <c r="N355" s="217"/>
      <c r="O355" s="217"/>
      <c r="P355" s="217"/>
      <c r="Q355" s="217"/>
    </row>
    <row r="356" spans="1:17" x14ac:dyDescent="0.25">
      <c r="A356" s="211"/>
      <c r="B356" s="217"/>
      <c r="C356" s="217"/>
      <c r="D356" s="217"/>
      <c r="E356" s="217"/>
      <c r="F356" s="217"/>
      <c r="G356" s="217"/>
      <c r="H356" s="217"/>
      <c r="I356" s="219"/>
      <c r="J356" s="219"/>
      <c r="K356" s="217"/>
      <c r="L356" s="217"/>
      <c r="M356" s="217"/>
      <c r="N356" s="217"/>
      <c r="O356" s="217"/>
      <c r="P356" s="217"/>
      <c r="Q356" s="217"/>
    </row>
    <row r="357" spans="1:17" x14ac:dyDescent="0.25">
      <c r="A357" s="211"/>
      <c r="B357" s="217"/>
      <c r="C357" s="217"/>
      <c r="D357" s="217"/>
      <c r="E357" s="217"/>
      <c r="F357" s="217"/>
      <c r="G357" s="217"/>
      <c r="H357" s="217"/>
      <c r="I357" s="219"/>
      <c r="J357" s="219"/>
      <c r="K357" s="217"/>
      <c r="L357" s="217"/>
      <c r="M357" s="217"/>
      <c r="N357" s="217"/>
      <c r="O357" s="217"/>
      <c r="P357" s="217"/>
      <c r="Q357" s="217"/>
    </row>
    <row r="358" spans="1:17" x14ac:dyDescent="0.25">
      <c r="A358" s="211"/>
      <c r="B358" s="217"/>
      <c r="C358" s="217"/>
      <c r="D358" s="217"/>
      <c r="E358" s="217"/>
      <c r="F358" s="217"/>
      <c r="G358" s="217"/>
      <c r="H358" s="217"/>
      <c r="I358" s="219"/>
      <c r="J358" s="219"/>
      <c r="K358" s="217"/>
      <c r="L358" s="217"/>
      <c r="M358" s="217"/>
      <c r="N358" s="217"/>
      <c r="O358" s="217"/>
      <c r="P358" s="217"/>
      <c r="Q358" s="217"/>
    </row>
    <row r="359" spans="1:17" x14ac:dyDescent="0.25">
      <c r="A359" s="211"/>
      <c r="B359" s="217"/>
      <c r="C359" s="217"/>
      <c r="D359" s="217"/>
      <c r="E359" s="217"/>
      <c r="F359" s="217"/>
      <c r="G359" s="217"/>
      <c r="H359" s="217"/>
      <c r="I359" s="219"/>
      <c r="J359" s="219"/>
      <c r="K359" s="217"/>
      <c r="L359" s="217"/>
      <c r="M359" s="217"/>
      <c r="N359" s="217"/>
      <c r="O359" s="217"/>
      <c r="P359" s="217"/>
      <c r="Q359" s="217"/>
    </row>
    <row r="360" spans="1:17" x14ac:dyDescent="0.25">
      <c r="A360" s="211"/>
      <c r="B360" s="217"/>
      <c r="C360" s="217"/>
      <c r="D360" s="217"/>
      <c r="E360" s="217"/>
      <c r="F360" s="217"/>
      <c r="G360" s="217"/>
      <c r="H360" s="217"/>
      <c r="I360" s="219"/>
      <c r="J360" s="219"/>
      <c r="K360" s="217"/>
      <c r="L360" s="217"/>
      <c r="M360" s="217"/>
      <c r="N360" s="217"/>
      <c r="O360" s="217"/>
      <c r="P360" s="217"/>
      <c r="Q360" s="217"/>
    </row>
    <row r="361" spans="1:17" x14ac:dyDescent="0.25">
      <c r="A361" s="211"/>
      <c r="B361" s="217"/>
      <c r="C361" s="217"/>
      <c r="D361" s="217"/>
      <c r="E361" s="217"/>
      <c r="F361" s="217"/>
      <c r="G361" s="217"/>
      <c r="H361" s="217"/>
      <c r="I361" s="219"/>
      <c r="J361" s="219"/>
      <c r="K361" s="217"/>
      <c r="L361" s="217"/>
      <c r="M361" s="217"/>
      <c r="N361" s="217"/>
      <c r="O361" s="217"/>
      <c r="P361" s="217"/>
      <c r="Q361" s="217"/>
    </row>
    <row r="362" spans="1:17" x14ac:dyDescent="0.25">
      <c r="A362" s="211"/>
      <c r="B362" s="217"/>
      <c r="C362" s="217"/>
      <c r="D362" s="217"/>
      <c r="E362" s="217"/>
      <c r="F362" s="217"/>
      <c r="G362" s="217"/>
      <c r="H362" s="217"/>
      <c r="I362" s="219"/>
      <c r="J362" s="219"/>
      <c r="K362" s="217"/>
      <c r="L362" s="217"/>
      <c r="M362" s="217"/>
      <c r="N362" s="217"/>
      <c r="O362" s="217"/>
      <c r="P362" s="217"/>
      <c r="Q362" s="217"/>
    </row>
    <row r="363" spans="1:17" x14ac:dyDescent="0.25">
      <c r="A363" s="211"/>
      <c r="B363" s="217"/>
      <c r="C363" s="217"/>
      <c r="D363" s="217"/>
      <c r="E363" s="217"/>
      <c r="F363" s="217"/>
      <c r="G363" s="217"/>
      <c r="H363" s="217"/>
      <c r="I363" s="219"/>
      <c r="J363" s="219"/>
      <c r="K363" s="217"/>
      <c r="L363" s="217"/>
      <c r="M363" s="217"/>
      <c r="N363" s="217"/>
      <c r="O363" s="217"/>
      <c r="P363" s="217"/>
      <c r="Q363" s="217"/>
    </row>
    <row r="364" spans="1:17" x14ac:dyDescent="0.25">
      <c r="A364" s="211"/>
      <c r="B364" s="217"/>
      <c r="C364" s="217"/>
      <c r="D364" s="217"/>
      <c r="E364" s="217"/>
      <c r="F364" s="217"/>
      <c r="G364" s="217"/>
      <c r="H364" s="217"/>
      <c r="I364" s="219"/>
      <c r="J364" s="219"/>
      <c r="K364" s="217"/>
      <c r="L364" s="217"/>
      <c r="M364" s="217"/>
      <c r="N364" s="217"/>
      <c r="O364" s="217"/>
      <c r="P364" s="217"/>
      <c r="Q364" s="217"/>
    </row>
    <row r="365" spans="1:17" x14ac:dyDescent="0.25">
      <c r="A365" s="211"/>
      <c r="B365" s="217"/>
      <c r="C365" s="217"/>
      <c r="D365" s="217"/>
      <c r="E365" s="217"/>
      <c r="F365" s="217"/>
      <c r="G365" s="217"/>
      <c r="H365" s="217"/>
      <c r="I365" s="219"/>
      <c r="J365" s="219"/>
      <c r="K365" s="217"/>
      <c r="L365" s="217"/>
      <c r="M365" s="217"/>
      <c r="N365" s="217"/>
      <c r="O365" s="217"/>
      <c r="P365" s="217"/>
      <c r="Q365" s="217"/>
    </row>
    <row r="366" spans="1:17" x14ac:dyDescent="0.25">
      <c r="A366" s="211"/>
      <c r="B366" s="217"/>
      <c r="C366" s="217"/>
      <c r="D366" s="217"/>
      <c r="E366" s="217"/>
      <c r="F366" s="217"/>
      <c r="G366" s="217"/>
      <c r="H366" s="217"/>
      <c r="I366" s="219"/>
      <c r="J366" s="219"/>
      <c r="K366" s="217"/>
      <c r="L366" s="217"/>
      <c r="M366" s="217"/>
      <c r="N366" s="217"/>
      <c r="O366" s="217"/>
      <c r="P366" s="217"/>
      <c r="Q366" s="217"/>
    </row>
    <row r="367" spans="1:17" x14ac:dyDescent="0.25">
      <c r="A367" s="211"/>
      <c r="B367" s="217"/>
      <c r="C367" s="217"/>
      <c r="D367" s="217"/>
      <c r="E367" s="217"/>
      <c r="F367" s="217"/>
      <c r="G367" s="217"/>
      <c r="H367" s="217"/>
      <c r="I367" s="219"/>
      <c r="J367" s="219"/>
      <c r="K367" s="217"/>
      <c r="L367" s="217"/>
      <c r="M367" s="217"/>
      <c r="N367" s="217"/>
      <c r="O367" s="217"/>
      <c r="P367" s="217"/>
      <c r="Q367" s="217"/>
    </row>
    <row r="368" spans="1:17" x14ac:dyDescent="0.25">
      <c r="A368" s="211"/>
      <c r="B368" s="217"/>
      <c r="C368" s="217"/>
      <c r="D368" s="217"/>
      <c r="E368" s="217"/>
      <c r="F368" s="217"/>
      <c r="G368" s="217"/>
      <c r="H368" s="217"/>
      <c r="I368" s="219"/>
      <c r="J368" s="219"/>
      <c r="K368" s="217"/>
      <c r="L368" s="217"/>
      <c r="M368" s="217"/>
      <c r="N368" s="217"/>
      <c r="O368" s="217"/>
      <c r="P368" s="217"/>
      <c r="Q368" s="217"/>
    </row>
    <row r="369" spans="1:17" x14ac:dyDescent="0.25">
      <c r="A369" s="211"/>
      <c r="B369" s="217"/>
      <c r="C369" s="217"/>
      <c r="D369" s="217"/>
      <c r="E369" s="217"/>
      <c r="F369" s="217"/>
      <c r="G369" s="217"/>
      <c r="H369" s="217"/>
      <c r="I369" s="219"/>
      <c r="J369" s="219"/>
      <c r="K369" s="217"/>
      <c r="L369" s="217"/>
      <c r="M369" s="217"/>
      <c r="N369" s="217"/>
      <c r="O369" s="217"/>
      <c r="P369" s="217"/>
      <c r="Q369" s="217"/>
    </row>
    <row r="370" spans="1:17" x14ac:dyDescent="0.25">
      <c r="A370" s="211"/>
      <c r="B370" s="217"/>
      <c r="C370" s="217"/>
      <c r="D370" s="217"/>
      <c r="E370" s="217"/>
      <c r="F370" s="217"/>
      <c r="G370" s="217"/>
      <c r="H370" s="217"/>
      <c r="I370" s="219"/>
      <c r="J370" s="219"/>
      <c r="K370" s="217"/>
      <c r="L370" s="217"/>
      <c r="M370" s="217"/>
      <c r="N370" s="217"/>
      <c r="O370" s="217"/>
      <c r="P370" s="217"/>
      <c r="Q370" s="217"/>
    </row>
    <row r="371" spans="1:17" x14ac:dyDescent="0.25">
      <c r="A371" s="211"/>
      <c r="B371" s="217"/>
      <c r="C371" s="217"/>
      <c r="D371" s="217"/>
      <c r="E371" s="217"/>
      <c r="F371" s="217"/>
      <c r="G371" s="217"/>
      <c r="H371" s="217"/>
      <c r="I371" s="219"/>
      <c r="J371" s="219"/>
      <c r="K371" s="217"/>
      <c r="L371" s="217"/>
      <c r="M371" s="217"/>
      <c r="N371" s="217"/>
      <c r="O371" s="217"/>
      <c r="P371" s="217"/>
      <c r="Q371" s="217"/>
    </row>
    <row r="372" spans="1:17" x14ac:dyDescent="0.25">
      <c r="A372" s="211"/>
      <c r="B372" s="217"/>
      <c r="C372" s="217"/>
      <c r="D372" s="217"/>
      <c r="E372" s="217"/>
      <c r="F372" s="217"/>
      <c r="G372" s="217"/>
      <c r="H372" s="217"/>
      <c r="I372" s="219"/>
      <c r="J372" s="219"/>
      <c r="K372" s="217"/>
      <c r="L372" s="217"/>
      <c r="M372" s="217"/>
      <c r="N372" s="217"/>
      <c r="O372" s="217"/>
      <c r="P372" s="217"/>
      <c r="Q372" s="217"/>
    </row>
    <row r="373" spans="1:17" x14ac:dyDescent="0.25">
      <c r="A373" s="211"/>
      <c r="B373" s="217"/>
      <c r="C373" s="217"/>
      <c r="D373" s="217"/>
      <c r="E373" s="217"/>
      <c r="F373" s="217"/>
      <c r="G373" s="217"/>
      <c r="H373" s="217"/>
      <c r="I373" s="219"/>
      <c r="J373" s="219"/>
      <c r="K373" s="217"/>
      <c r="L373" s="217"/>
      <c r="M373" s="217"/>
      <c r="N373" s="217"/>
      <c r="O373" s="217"/>
      <c r="P373" s="217"/>
      <c r="Q373" s="217"/>
    </row>
    <row r="374" spans="1:17" x14ac:dyDescent="0.25">
      <c r="A374" s="211"/>
      <c r="B374" s="217"/>
      <c r="C374" s="217"/>
      <c r="D374" s="217"/>
      <c r="E374" s="217"/>
      <c r="F374" s="217"/>
      <c r="G374" s="217"/>
      <c r="H374" s="217"/>
      <c r="I374" s="219"/>
      <c r="J374" s="219"/>
      <c r="K374" s="217"/>
      <c r="L374" s="217"/>
      <c r="M374" s="217"/>
      <c r="N374" s="217"/>
      <c r="O374" s="217"/>
      <c r="P374" s="217"/>
      <c r="Q374" s="217"/>
    </row>
    <row r="375" spans="1:17" x14ac:dyDescent="0.25">
      <c r="A375" s="211"/>
      <c r="B375" s="217"/>
      <c r="C375" s="217"/>
      <c r="D375" s="217"/>
      <c r="E375" s="217"/>
      <c r="F375" s="217"/>
      <c r="G375" s="217"/>
      <c r="H375" s="217"/>
      <c r="I375" s="219"/>
      <c r="J375" s="219"/>
      <c r="K375" s="217"/>
      <c r="L375" s="217"/>
      <c r="M375" s="217"/>
      <c r="N375" s="217"/>
      <c r="O375" s="217"/>
      <c r="P375" s="217"/>
      <c r="Q375" s="217"/>
    </row>
    <row r="376" spans="1:17" x14ac:dyDescent="0.25">
      <c r="A376" s="211"/>
      <c r="B376" s="217"/>
      <c r="C376" s="217"/>
      <c r="D376" s="217"/>
      <c r="E376" s="217"/>
      <c r="F376" s="217"/>
      <c r="G376" s="217"/>
      <c r="H376" s="217"/>
      <c r="I376" s="219"/>
      <c r="J376" s="219"/>
      <c r="K376" s="217"/>
      <c r="L376" s="217"/>
      <c r="M376" s="217"/>
      <c r="N376" s="217"/>
      <c r="O376" s="217"/>
      <c r="P376" s="217"/>
      <c r="Q376" s="217"/>
    </row>
    <row r="377" spans="1:17" x14ac:dyDescent="0.25">
      <c r="A377" s="211"/>
      <c r="B377" s="217"/>
      <c r="C377" s="217"/>
      <c r="D377" s="217"/>
      <c r="E377" s="217"/>
      <c r="F377" s="217"/>
      <c r="G377" s="217"/>
      <c r="H377" s="217"/>
      <c r="I377" s="219"/>
      <c r="J377" s="219"/>
      <c r="K377" s="217"/>
      <c r="L377" s="217"/>
      <c r="M377" s="217"/>
      <c r="N377" s="217"/>
      <c r="O377" s="217"/>
      <c r="P377" s="217"/>
      <c r="Q377" s="217"/>
    </row>
    <row r="378" spans="1:17" x14ac:dyDescent="0.25">
      <c r="A378" s="211"/>
      <c r="B378" s="217"/>
      <c r="C378" s="217"/>
      <c r="D378" s="217"/>
      <c r="E378" s="217"/>
      <c r="F378" s="217"/>
      <c r="G378" s="217"/>
      <c r="H378" s="217"/>
      <c r="I378" s="219"/>
      <c r="J378" s="219"/>
      <c r="K378" s="217"/>
      <c r="L378" s="217"/>
      <c r="M378" s="217"/>
      <c r="N378" s="217"/>
      <c r="O378" s="217"/>
      <c r="P378" s="217"/>
      <c r="Q378" s="217"/>
    </row>
    <row r="379" spans="1:17" x14ac:dyDescent="0.25">
      <c r="A379" s="211"/>
      <c r="B379" s="217"/>
      <c r="C379" s="217"/>
      <c r="D379" s="217"/>
      <c r="E379" s="217"/>
      <c r="F379" s="217"/>
      <c r="G379" s="217"/>
      <c r="H379" s="217"/>
      <c r="I379" s="219"/>
      <c r="J379" s="219"/>
      <c r="K379" s="217"/>
      <c r="L379" s="217"/>
      <c r="M379" s="217"/>
      <c r="N379" s="217"/>
      <c r="O379" s="217"/>
      <c r="P379" s="217"/>
      <c r="Q379" s="217"/>
    </row>
    <row r="380" spans="1:17" x14ac:dyDescent="0.25">
      <c r="A380" s="211"/>
      <c r="B380" s="217"/>
      <c r="C380" s="217"/>
      <c r="D380" s="217"/>
      <c r="E380" s="217"/>
      <c r="F380" s="217"/>
      <c r="G380" s="217"/>
      <c r="H380" s="217"/>
      <c r="I380" s="219"/>
      <c r="J380" s="219"/>
      <c r="K380" s="217"/>
      <c r="L380" s="217"/>
      <c r="M380" s="217"/>
      <c r="N380" s="217"/>
      <c r="O380" s="217"/>
      <c r="P380" s="217"/>
      <c r="Q380" s="217"/>
    </row>
    <row r="381" spans="1:17" x14ac:dyDescent="0.25">
      <c r="A381" s="211"/>
      <c r="B381" s="217"/>
      <c r="C381" s="217"/>
      <c r="D381" s="217"/>
      <c r="E381" s="217"/>
      <c r="F381" s="217"/>
      <c r="G381" s="217"/>
      <c r="H381" s="217"/>
      <c r="I381" s="219"/>
      <c r="J381" s="219"/>
      <c r="K381" s="217"/>
      <c r="L381" s="217"/>
      <c r="M381" s="217"/>
      <c r="N381" s="217"/>
      <c r="O381" s="217"/>
      <c r="P381" s="217"/>
      <c r="Q381" s="217"/>
    </row>
    <row r="382" spans="1:17" x14ac:dyDescent="0.25">
      <c r="A382" s="211"/>
      <c r="B382" s="217"/>
      <c r="C382" s="217"/>
      <c r="D382" s="217"/>
      <c r="E382" s="217"/>
      <c r="F382" s="217"/>
      <c r="G382" s="217"/>
      <c r="H382" s="217"/>
      <c r="I382" s="219"/>
      <c r="J382" s="219"/>
      <c r="K382" s="217"/>
      <c r="L382" s="217"/>
      <c r="M382" s="217"/>
      <c r="N382" s="217"/>
      <c r="O382" s="217"/>
      <c r="P382" s="217"/>
      <c r="Q382" s="217"/>
    </row>
    <row r="383" spans="1:17" x14ac:dyDescent="0.25">
      <c r="A383" s="211"/>
      <c r="B383" s="217"/>
      <c r="C383" s="217"/>
      <c r="D383" s="217"/>
      <c r="E383" s="217"/>
      <c r="F383" s="217"/>
      <c r="G383" s="217"/>
      <c r="H383" s="217"/>
      <c r="I383" s="219"/>
      <c r="J383" s="219"/>
      <c r="K383" s="217"/>
      <c r="L383" s="217"/>
      <c r="M383" s="217"/>
      <c r="N383" s="217"/>
      <c r="O383" s="217"/>
      <c r="P383" s="217"/>
      <c r="Q383" s="217"/>
    </row>
    <row r="384" spans="1:17" x14ac:dyDescent="0.25">
      <c r="A384" s="211"/>
      <c r="B384" s="217"/>
      <c r="C384" s="217"/>
      <c r="D384" s="217"/>
      <c r="E384" s="217"/>
      <c r="F384" s="217"/>
      <c r="G384" s="217"/>
      <c r="H384" s="217"/>
      <c r="I384" s="219"/>
      <c r="J384" s="219"/>
      <c r="K384" s="217"/>
      <c r="L384" s="217"/>
      <c r="M384" s="217"/>
      <c r="N384" s="217"/>
      <c r="O384" s="217"/>
      <c r="P384" s="217"/>
      <c r="Q384" s="217"/>
    </row>
    <row r="385" spans="1:17" x14ac:dyDescent="0.25">
      <c r="A385" s="211"/>
      <c r="B385" s="217"/>
      <c r="C385" s="217"/>
      <c r="D385" s="217"/>
      <c r="E385" s="217"/>
      <c r="F385" s="217"/>
      <c r="G385" s="217"/>
      <c r="H385" s="217"/>
      <c r="I385" s="219"/>
      <c r="J385" s="219"/>
      <c r="K385" s="217"/>
      <c r="L385" s="217"/>
      <c r="M385" s="217"/>
      <c r="N385" s="217"/>
      <c r="O385" s="217"/>
      <c r="P385" s="217"/>
      <c r="Q385" s="217"/>
    </row>
    <row r="386" spans="1:17" x14ac:dyDescent="0.25">
      <c r="A386" s="211"/>
      <c r="B386" s="217"/>
      <c r="C386" s="217"/>
      <c r="D386" s="217"/>
      <c r="E386" s="217"/>
      <c r="F386" s="217"/>
      <c r="G386" s="217"/>
      <c r="H386" s="217"/>
      <c r="I386" s="219"/>
      <c r="J386" s="219"/>
      <c r="K386" s="217"/>
      <c r="L386" s="217"/>
      <c r="M386" s="217"/>
      <c r="N386" s="217"/>
      <c r="O386" s="217"/>
      <c r="P386" s="217"/>
      <c r="Q386" s="217"/>
    </row>
    <row r="387" spans="1:17" x14ac:dyDescent="0.25">
      <c r="A387" s="211"/>
      <c r="B387" s="217"/>
      <c r="C387" s="217"/>
      <c r="D387" s="217"/>
      <c r="E387" s="217"/>
      <c r="F387" s="217"/>
      <c r="G387" s="217"/>
      <c r="H387" s="217"/>
      <c r="I387" s="219"/>
      <c r="J387" s="219"/>
      <c r="K387" s="217"/>
      <c r="L387" s="217"/>
      <c r="M387" s="217"/>
      <c r="N387" s="217"/>
      <c r="O387" s="217"/>
      <c r="P387" s="217"/>
      <c r="Q387" s="217"/>
    </row>
    <row r="388" spans="1:17" x14ac:dyDescent="0.25">
      <c r="A388" s="211"/>
      <c r="B388" s="217"/>
      <c r="C388" s="217"/>
      <c r="D388" s="217"/>
      <c r="E388" s="217"/>
      <c r="F388" s="217"/>
      <c r="G388" s="217"/>
      <c r="H388" s="217"/>
      <c r="I388" s="219"/>
      <c r="J388" s="219"/>
      <c r="K388" s="217"/>
      <c r="L388" s="217"/>
      <c r="M388" s="217"/>
      <c r="N388" s="217"/>
      <c r="O388" s="217"/>
      <c r="P388" s="217"/>
      <c r="Q388" s="217"/>
    </row>
    <row r="389" spans="1:17" x14ac:dyDescent="0.25">
      <c r="A389" s="211"/>
      <c r="B389" s="217"/>
      <c r="C389" s="217"/>
      <c r="D389" s="217"/>
      <c r="E389" s="217"/>
      <c r="F389" s="217"/>
      <c r="G389" s="217"/>
      <c r="H389" s="217"/>
      <c r="I389" s="219"/>
      <c r="J389" s="219"/>
      <c r="K389" s="217"/>
      <c r="L389" s="217"/>
      <c r="M389" s="217"/>
      <c r="N389" s="217"/>
      <c r="O389" s="217"/>
      <c r="P389" s="217"/>
      <c r="Q389" s="217"/>
    </row>
    <row r="390" spans="1:17" x14ac:dyDescent="0.25">
      <c r="A390" s="211"/>
      <c r="B390" s="217"/>
      <c r="C390" s="217"/>
      <c r="D390" s="217"/>
      <c r="E390" s="217"/>
      <c r="F390" s="217"/>
      <c r="G390" s="217"/>
      <c r="H390" s="217"/>
      <c r="I390" s="219"/>
      <c r="J390" s="219"/>
      <c r="K390" s="217"/>
      <c r="L390" s="217"/>
      <c r="M390" s="217"/>
      <c r="N390" s="217"/>
      <c r="O390" s="217"/>
      <c r="P390" s="217"/>
      <c r="Q390" s="217"/>
    </row>
    <row r="391" spans="1:17" x14ac:dyDescent="0.25">
      <c r="A391" s="211"/>
      <c r="B391" s="217"/>
      <c r="C391" s="217"/>
      <c r="D391" s="217"/>
      <c r="E391" s="217"/>
      <c r="F391" s="217"/>
      <c r="G391" s="217"/>
      <c r="H391" s="217"/>
      <c r="I391" s="219"/>
      <c r="J391" s="219"/>
      <c r="K391" s="217"/>
      <c r="L391" s="217"/>
      <c r="M391" s="217"/>
      <c r="N391" s="217"/>
      <c r="O391" s="217"/>
      <c r="P391" s="217"/>
      <c r="Q391" s="217"/>
    </row>
    <row r="392" spans="1:17" x14ac:dyDescent="0.25">
      <c r="A392" s="211"/>
      <c r="B392" s="217"/>
      <c r="C392" s="217"/>
      <c r="D392" s="217"/>
      <c r="E392" s="217"/>
      <c r="F392" s="217"/>
      <c r="G392" s="217"/>
      <c r="H392" s="217"/>
      <c r="I392" s="219"/>
      <c r="J392" s="219"/>
      <c r="K392" s="217"/>
      <c r="L392" s="217"/>
      <c r="M392" s="217"/>
      <c r="N392" s="217"/>
      <c r="O392" s="217"/>
      <c r="P392" s="217"/>
      <c r="Q392" s="217"/>
    </row>
    <row r="393" spans="1:17" x14ac:dyDescent="0.25">
      <c r="A393" s="211"/>
      <c r="B393" s="217"/>
      <c r="C393" s="217"/>
      <c r="D393" s="217"/>
      <c r="E393" s="217"/>
      <c r="F393" s="217"/>
      <c r="G393" s="217"/>
      <c r="H393" s="217"/>
      <c r="I393" s="219"/>
      <c r="J393" s="219"/>
      <c r="K393" s="217"/>
      <c r="L393" s="217"/>
      <c r="M393" s="217"/>
      <c r="N393" s="217"/>
      <c r="O393" s="217"/>
      <c r="P393" s="217"/>
      <c r="Q393" s="217"/>
    </row>
    <row r="394" spans="1:17" x14ac:dyDescent="0.25">
      <c r="A394" s="211"/>
      <c r="B394" s="217"/>
      <c r="C394" s="217"/>
      <c r="D394" s="217"/>
      <c r="E394" s="217"/>
      <c r="F394" s="217"/>
      <c r="G394" s="217"/>
      <c r="H394" s="217"/>
      <c r="I394" s="219"/>
      <c r="J394" s="219"/>
      <c r="K394" s="217"/>
      <c r="L394" s="217"/>
      <c r="M394" s="217"/>
      <c r="N394" s="217"/>
      <c r="O394" s="217"/>
      <c r="P394" s="217"/>
      <c r="Q394" s="217"/>
    </row>
    <row r="395" spans="1:17" x14ac:dyDescent="0.25">
      <c r="A395" s="211"/>
      <c r="B395" s="217"/>
      <c r="C395" s="217"/>
      <c r="D395" s="217"/>
      <c r="E395" s="217"/>
      <c r="F395" s="217"/>
      <c r="G395" s="217"/>
      <c r="H395" s="217"/>
      <c r="I395" s="219"/>
      <c r="J395" s="219"/>
      <c r="K395" s="217"/>
      <c r="L395" s="217"/>
      <c r="M395" s="217"/>
      <c r="N395" s="217"/>
      <c r="O395" s="217"/>
      <c r="P395" s="217"/>
      <c r="Q395" s="217"/>
    </row>
    <row r="396" spans="1:17" x14ac:dyDescent="0.25">
      <c r="A396" s="211"/>
      <c r="B396" s="217"/>
      <c r="C396" s="217"/>
      <c r="D396" s="217"/>
      <c r="E396" s="217"/>
      <c r="F396" s="217"/>
      <c r="G396" s="217"/>
      <c r="H396" s="217"/>
      <c r="I396" s="219"/>
      <c r="J396" s="219"/>
      <c r="K396" s="217"/>
      <c r="L396" s="217"/>
      <c r="M396" s="217"/>
      <c r="N396" s="217"/>
      <c r="O396" s="217"/>
      <c r="P396" s="217"/>
      <c r="Q396" s="217"/>
    </row>
    <row r="397" spans="1:17" x14ac:dyDescent="0.25">
      <c r="A397" s="211"/>
      <c r="B397" s="217"/>
      <c r="C397" s="217"/>
      <c r="D397" s="217"/>
      <c r="E397" s="217"/>
      <c r="F397" s="217"/>
      <c r="G397" s="217"/>
      <c r="H397" s="217"/>
      <c r="I397" s="219"/>
      <c r="J397" s="219"/>
      <c r="K397" s="217"/>
      <c r="L397" s="217"/>
      <c r="M397" s="217"/>
      <c r="N397" s="217"/>
      <c r="O397" s="217"/>
      <c r="P397" s="217"/>
      <c r="Q397" s="217"/>
    </row>
    <row r="398" spans="1:17" x14ac:dyDescent="0.25">
      <c r="A398" s="211"/>
      <c r="B398" s="217"/>
      <c r="C398" s="217"/>
      <c r="D398" s="217"/>
      <c r="E398" s="217"/>
      <c r="F398" s="217"/>
      <c r="G398" s="217"/>
      <c r="H398" s="217"/>
      <c r="I398" s="219"/>
      <c r="J398" s="219"/>
      <c r="K398" s="217"/>
      <c r="L398" s="217"/>
      <c r="M398" s="217"/>
      <c r="N398" s="217"/>
      <c r="O398" s="217"/>
      <c r="P398" s="217"/>
      <c r="Q398" s="217"/>
    </row>
    <row r="399" spans="1:17" x14ac:dyDescent="0.25">
      <c r="A399" s="211"/>
      <c r="B399" s="217"/>
      <c r="C399" s="217"/>
      <c r="D399" s="217"/>
      <c r="E399" s="217"/>
      <c r="F399" s="217"/>
      <c r="G399" s="217"/>
      <c r="H399" s="217"/>
      <c r="I399" s="219"/>
      <c r="J399" s="219"/>
      <c r="K399" s="217"/>
      <c r="L399" s="217"/>
      <c r="M399" s="217"/>
      <c r="N399" s="217"/>
      <c r="O399" s="217"/>
      <c r="P399" s="217"/>
      <c r="Q399" s="217"/>
    </row>
    <row r="400" spans="1:17" x14ac:dyDescent="0.25">
      <c r="A400" s="211"/>
      <c r="B400" s="217"/>
      <c r="C400" s="217"/>
      <c r="D400" s="217"/>
      <c r="E400" s="217"/>
      <c r="F400" s="217"/>
      <c r="G400" s="217"/>
      <c r="H400" s="217"/>
      <c r="I400" s="219"/>
      <c r="J400" s="219"/>
      <c r="K400" s="217"/>
      <c r="L400" s="217"/>
      <c r="M400" s="217"/>
      <c r="N400" s="217"/>
      <c r="O400" s="217"/>
      <c r="P400" s="217"/>
      <c r="Q400" s="217"/>
    </row>
    <row r="401" spans="1:17" x14ac:dyDescent="0.25">
      <c r="A401" s="211"/>
      <c r="B401" s="217"/>
      <c r="C401" s="217"/>
      <c r="D401" s="217"/>
      <c r="E401" s="217"/>
      <c r="F401" s="217"/>
      <c r="G401" s="217"/>
      <c r="H401" s="217"/>
      <c r="I401" s="219"/>
      <c r="J401" s="219"/>
      <c r="K401" s="217"/>
      <c r="L401" s="217"/>
      <c r="M401" s="217"/>
      <c r="N401" s="217"/>
      <c r="O401" s="217"/>
      <c r="P401" s="217"/>
      <c r="Q401" s="217"/>
    </row>
    <row r="402" spans="1:17" x14ac:dyDescent="0.25">
      <c r="A402" s="211"/>
      <c r="B402" s="217"/>
      <c r="C402" s="217"/>
      <c r="D402" s="217"/>
      <c r="E402" s="217"/>
      <c r="F402" s="217"/>
      <c r="G402" s="217"/>
      <c r="H402" s="217"/>
      <c r="I402" s="219"/>
      <c r="J402" s="219"/>
      <c r="K402" s="217"/>
      <c r="L402" s="217"/>
      <c r="M402" s="217"/>
      <c r="N402" s="217"/>
      <c r="O402" s="217"/>
      <c r="P402" s="217"/>
      <c r="Q402" s="217"/>
    </row>
    <row r="403" spans="1:17" x14ac:dyDescent="0.25">
      <c r="A403" s="211"/>
      <c r="B403" s="217"/>
      <c r="C403" s="217"/>
      <c r="D403" s="217"/>
      <c r="E403" s="217"/>
      <c r="F403" s="217"/>
      <c r="G403" s="217"/>
      <c r="H403" s="217"/>
      <c r="I403" s="219"/>
      <c r="J403" s="219"/>
      <c r="K403" s="217"/>
      <c r="L403" s="217"/>
      <c r="M403" s="217"/>
      <c r="N403" s="217"/>
      <c r="O403" s="217"/>
      <c r="P403" s="217"/>
      <c r="Q403" s="217"/>
    </row>
    <row r="404" spans="1:17" x14ac:dyDescent="0.25">
      <c r="A404" s="211"/>
      <c r="B404" s="217"/>
      <c r="C404" s="217"/>
      <c r="D404" s="217"/>
      <c r="E404" s="217"/>
      <c r="F404" s="217"/>
      <c r="G404" s="217"/>
      <c r="H404" s="217"/>
      <c r="I404" s="219"/>
      <c r="J404" s="219"/>
      <c r="K404" s="217"/>
      <c r="L404" s="217"/>
      <c r="M404" s="217"/>
      <c r="N404" s="217"/>
      <c r="O404" s="217"/>
      <c r="P404" s="217"/>
      <c r="Q404" s="217"/>
    </row>
    <row r="405" spans="1:17" x14ac:dyDescent="0.25">
      <c r="A405" s="211"/>
      <c r="B405" s="217"/>
      <c r="C405" s="217"/>
      <c r="D405" s="217"/>
      <c r="E405" s="217"/>
      <c r="F405" s="217"/>
      <c r="G405" s="217"/>
      <c r="H405" s="217"/>
      <c r="I405" s="219"/>
      <c r="J405" s="219"/>
      <c r="K405" s="217"/>
      <c r="L405" s="217"/>
      <c r="M405" s="217"/>
      <c r="N405" s="217"/>
      <c r="O405" s="217"/>
      <c r="P405" s="217"/>
      <c r="Q405" s="217"/>
    </row>
    <row r="406" spans="1:17" x14ac:dyDescent="0.25">
      <c r="A406" s="211"/>
      <c r="B406" s="217"/>
      <c r="C406" s="217"/>
      <c r="D406" s="217"/>
      <c r="E406" s="217"/>
      <c r="F406" s="217"/>
      <c r="G406" s="217"/>
      <c r="H406" s="217"/>
      <c r="I406" s="219"/>
      <c r="J406" s="219"/>
      <c r="K406" s="217"/>
      <c r="L406" s="217"/>
      <c r="M406" s="217"/>
      <c r="N406" s="217"/>
      <c r="O406" s="217"/>
      <c r="P406" s="217"/>
      <c r="Q406" s="217"/>
    </row>
    <row r="407" spans="1:17" x14ac:dyDescent="0.25">
      <c r="A407" s="211"/>
      <c r="B407" s="217"/>
      <c r="C407" s="217"/>
      <c r="D407" s="217"/>
      <c r="E407" s="217"/>
      <c r="F407" s="217"/>
      <c r="G407" s="217"/>
      <c r="H407" s="217"/>
      <c r="I407" s="219"/>
      <c r="J407" s="219"/>
      <c r="K407" s="217"/>
      <c r="L407" s="217"/>
      <c r="M407" s="217"/>
      <c r="N407" s="217"/>
      <c r="O407" s="217"/>
      <c r="P407" s="217"/>
      <c r="Q407" s="217"/>
    </row>
    <row r="408" spans="1:17" x14ac:dyDescent="0.25">
      <c r="A408" s="211"/>
      <c r="B408" s="217"/>
      <c r="C408" s="217"/>
      <c r="D408" s="217"/>
      <c r="E408" s="217"/>
      <c r="F408" s="217"/>
      <c r="G408" s="217"/>
      <c r="H408" s="217"/>
      <c r="I408" s="219"/>
      <c r="J408" s="219"/>
      <c r="K408" s="217"/>
      <c r="L408" s="217"/>
      <c r="M408" s="217"/>
      <c r="N408" s="217"/>
      <c r="O408" s="217"/>
      <c r="P408" s="217"/>
      <c r="Q408" s="217"/>
    </row>
    <row r="409" spans="1:17" x14ac:dyDescent="0.25">
      <c r="A409" s="211"/>
      <c r="B409" s="217"/>
      <c r="C409" s="217"/>
      <c r="D409" s="217"/>
      <c r="E409" s="217"/>
      <c r="F409" s="217"/>
      <c r="G409" s="217"/>
      <c r="H409" s="217"/>
      <c r="I409" s="219"/>
      <c r="J409" s="219"/>
      <c r="K409" s="217"/>
      <c r="L409" s="217"/>
      <c r="M409" s="217"/>
      <c r="N409" s="217"/>
      <c r="O409" s="217"/>
      <c r="P409" s="217"/>
      <c r="Q409" s="217"/>
    </row>
    <row r="410" spans="1:17" x14ac:dyDescent="0.25">
      <c r="A410" s="211"/>
      <c r="B410" s="217"/>
      <c r="C410" s="217"/>
      <c r="D410" s="217"/>
      <c r="E410" s="217"/>
      <c r="F410" s="217"/>
      <c r="G410" s="217"/>
      <c r="H410" s="217"/>
      <c r="I410" s="219"/>
      <c r="J410" s="219"/>
      <c r="K410" s="217"/>
      <c r="L410" s="217"/>
      <c r="M410" s="217"/>
      <c r="N410" s="217"/>
      <c r="O410" s="217"/>
      <c r="P410" s="217"/>
      <c r="Q410" s="217"/>
    </row>
    <row r="411" spans="1:17" x14ac:dyDescent="0.25">
      <c r="A411" s="211"/>
      <c r="B411" s="217"/>
      <c r="C411" s="217"/>
      <c r="D411" s="217"/>
      <c r="E411" s="217"/>
      <c r="F411" s="217"/>
      <c r="G411" s="217"/>
      <c r="H411" s="217"/>
      <c r="I411" s="219"/>
      <c r="J411" s="219"/>
      <c r="K411" s="217"/>
      <c r="L411" s="217"/>
      <c r="M411" s="217"/>
      <c r="N411" s="217"/>
      <c r="O411" s="217"/>
      <c r="P411" s="217"/>
      <c r="Q411" s="217"/>
    </row>
    <row r="412" spans="1:17" x14ac:dyDescent="0.25">
      <c r="A412" s="211"/>
      <c r="B412" s="217"/>
      <c r="C412" s="217"/>
      <c r="D412" s="217"/>
      <c r="E412" s="217"/>
      <c r="F412" s="217"/>
      <c r="G412" s="217"/>
      <c r="H412" s="217"/>
      <c r="I412" s="219"/>
      <c r="J412" s="219"/>
      <c r="K412" s="217"/>
      <c r="L412" s="217"/>
      <c r="M412" s="217"/>
      <c r="N412" s="217"/>
      <c r="O412" s="217"/>
      <c r="P412" s="217"/>
      <c r="Q412" s="217"/>
    </row>
    <row r="413" spans="1:17" x14ac:dyDescent="0.25">
      <c r="A413" s="211"/>
      <c r="B413" s="217"/>
      <c r="C413" s="217"/>
      <c r="D413" s="217"/>
      <c r="E413" s="217"/>
      <c r="F413" s="217"/>
      <c r="G413" s="217"/>
      <c r="H413" s="217"/>
      <c r="I413" s="219"/>
      <c r="J413" s="219"/>
      <c r="K413" s="217"/>
      <c r="L413" s="217"/>
      <c r="M413" s="217"/>
      <c r="N413" s="217"/>
      <c r="O413" s="217"/>
      <c r="P413" s="217"/>
      <c r="Q413" s="217"/>
    </row>
    <row r="414" spans="1:17" x14ac:dyDescent="0.25">
      <c r="A414" s="211"/>
      <c r="B414" s="217"/>
      <c r="C414" s="217"/>
      <c r="D414" s="217"/>
      <c r="E414" s="217"/>
      <c r="F414" s="217"/>
      <c r="G414" s="217"/>
      <c r="H414" s="217"/>
      <c r="I414" s="219"/>
      <c r="J414" s="219"/>
      <c r="K414" s="217"/>
      <c r="L414" s="217"/>
      <c r="M414" s="217"/>
      <c r="N414" s="217"/>
      <c r="O414" s="217"/>
      <c r="P414" s="217"/>
      <c r="Q414" s="217"/>
    </row>
    <row r="415" spans="1:17" x14ac:dyDescent="0.25">
      <c r="A415" s="211"/>
      <c r="B415" s="217"/>
      <c r="C415" s="217"/>
      <c r="D415" s="217"/>
      <c r="E415" s="217"/>
      <c r="F415" s="217"/>
      <c r="G415" s="217"/>
      <c r="H415" s="217"/>
      <c r="I415" s="219"/>
      <c r="J415" s="219"/>
      <c r="K415" s="217"/>
      <c r="L415" s="217"/>
      <c r="M415" s="217"/>
      <c r="N415" s="217"/>
      <c r="O415" s="217"/>
      <c r="P415" s="217"/>
      <c r="Q415" s="217"/>
    </row>
    <row r="416" spans="1:17" x14ac:dyDescent="0.25">
      <c r="A416" s="211"/>
      <c r="B416" s="217"/>
      <c r="C416" s="217"/>
      <c r="D416" s="217"/>
      <c r="E416" s="217"/>
      <c r="F416" s="217"/>
      <c r="G416" s="217"/>
      <c r="H416" s="217"/>
      <c r="I416" s="219"/>
      <c r="J416" s="219"/>
      <c r="K416" s="217"/>
      <c r="L416" s="217"/>
      <c r="M416" s="217"/>
      <c r="N416" s="217"/>
      <c r="O416" s="217"/>
      <c r="P416" s="217"/>
      <c r="Q416" s="217"/>
    </row>
    <row r="417" spans="1:17" x14ac:dyDescent="0.25">
      <c r="A417" s="211"/>
      <c r="B417" s="217"/>
      <c r="C417" s="217"/>
      <c r="D417" s="217"/>
      <c r="E417" s="217"/>
      <c r="F417" s="217"/>
      <c r="G417" s="217"/>
      <c r="H417" s="217"/>
      <c r="I417" s="219"/>
      <c r="J417" s="219"/>
      <c r="K417" s="217"/>
      <c r="L417" s="217"/>
      <c r="M417" s="217"/>
      <c r="N417" s="217"/>
      <c r="O417" s="217"/>
      <c r="P417" s="217"/>
      <c r="Q417" s="217"/>
    </row>
    <row r="418" spans="1:17" x14ac:dyDescent="0.25">
      <c r="A418" s="211"/>
      <c r="B418" s="217"/>
      <c r="C418" s="217"/>
      <c r="D418" s="217"/>
      <c r="E418" s="217"/>
      <c r="F418" s="217"/>
      <c r="G418" s="217"/>
      <c r="H418" s="217"/>
      <c r="I418" s="219"/>
      <c r="J418" s="219"/>
      <c r="K418" s="217"/>
      <c r="L418" s="217"/>
      <c r="M418" s="217"/>
      <c r="N418" s="217"/>
      <c r="O418" s="217"/>
      <c r="P418" s="217"/>
      <c r="Q418" s="217"/>
    </row>
    <row r="419" spans="1:17" x14ac:dyDescent="0.25">
      <c r="A419" s="211"/>
      <c r="B419" s="217"/>
      <c r="C419" s="217"/>
      <c r="D419" s="217"/>
      <c r="E419" s="217"/>
      <c r="F419" s="217"/>
      <c r="G419" s="217"/>
      <c r="H419" s="217"/>
      <c r="I419" s="219"/>
      <c r="J419" s="219"/>
      <c r="K419" s="217"/>
      <c r="L419" s="217"/>
      <c r="M419" s="217"/>
      <c r="N419" s="217"/>
      <c r="O419" s="217"/>
      <c r="P419" s="217"/>
      <c r="Q419" s="217"/>
    </row>
    <row r="420" spans="1:17" x14ac:dyDescent="0.25">
      <c r="A420" s="211"/>
      <c r="B420" s="217"/>
      <c r="C420" s="217"/>
      <c r="D420" s="217"/>
      <c r="E420" s="217"/>
      <c r="F420" s="217"/>
      <c r="G420" s="217"/>
      <c r="H420" s="217"/>
      <c r="I420" s="219"/>
      <c r="J420" s="219"/>
      <c r="K420" s="217"/>
      <c r="L420" s="217"/>
      <c r="M420" s="217"/>
      <c r="N420" s="217"/>
      <c r="O420" s="217"/>
      <c r="P420" s="217"/>
      <c r="Q420" s="217"/>
    </row>
    <row r="421" spans="1:17" x14ac:dyDescent="0.25">
      <c r="A421" s="211"/>
      <c r="B421" s="217"/>
      <c r="C421" s="217"/>
      <c r="D421" s="217"/>
      <c r="E421" s="217"/>
      <c r="F421" s="217"/>
      <c r="G421" s="217"/>
      <c r="H421" s="217"/>
      <c r="I421" s="219"/>
      <c r="J421" s="219"/>
      <c r="K421" s="217"/>
      <c r="L421" s="217"/>
      <c r="M421" s="217"/>
      <c r="N421" s="217"/>
      <c r="O421" s="217"/>
      <c r="P421" s="217"/>
      <c r="Q421" s="217"/>
    </row>
    <row r="422" spans="1:17" x14ac:dyDescent="0.25">
      <c r="A422" s="211"/>
      <c r="B422" s="217"/>
      <c r="C422" s="217"/>
      <c r="D422" s="217"/>
      <c r="E422" s="217"/>
      <c r="F422" s="217"/>
      <c r="G422" s="217"/>
      <c r="H422" s="217"/>
      <c r="I422" s="219"/>
      <c r="J422" s="219"/>
      <c r="K422" s="217"/>
      <c r="L422" s="217"/>
      <c r="M422" s="217"/>
      <c r="N422" s="217"/>
      <c r="O422" s="217"/>
      <c r="P422" s="217"/>
      <c r="Q422" s="217"/>
    </row>
    <row r="423" spans="1:17" x14ac:dyDescent="0.25">
      <c r="A423" s="211"/>
      <c r="B423" s="217"/>
      <c r="C423" s="217"/>
      <c r="D423" s="217"/>
      <c r="E423" s="217"/>
      <c r="F423" s="217"/>
      <c r="G423" s="217"/>
      <c r="H423" s="217"/>
      <c r="I423" s="219"/>
      <c r="J423" s="219"/>
      <c r="K423" s="217"/>
      <c r="L423" s="217"/>
      <c r="M423" s="217"/>
      <c r="N423" s="217"/>
      <c r="O423" s="217"/>
      <c r="P423" s="217"/>
      <c r="Q423" s="217"/>
    </row>
    <row r="424" spans="1:17" x14ac:dyDescent="0.25">
      <c r="A424" s="211"/>
      <c r="B424" s="217"/>
      <c r="C424" s="217"/>
      <c r="D424" s="217"/>
      <c r="E424" s="217"/>
      <c r="F424" s="217"/>
      <c r="G424" s="217"/>
      <c r="H424" s="217"/>
      <c r="I424" s="219"/>
      <c r="J424" s="219"/>
      <c r="K424" s="217"/>
      <c r="L424" s="217"/>
      <c r="M424" s="217"/>
      <c r="N424" s="217"/>
      <c r="O424" s="217"/>
      <c r="P424" s="217"/>
      <c r="Q424" s="217"/>
    </row>
    <row r="425" spans="1:17" x14ac:dyDescent="0.25">
      <c r="A425" s="211"/>
      <c r="B425" s="217"/>
      <c r="C425" s="217"/>
      <c r="D425" s="217"/>
      <c r="E425" s="217"/>
      <c r="F425" s="217"/>
      <c r="G425" s="217"/>
      <c r="H425" s="217"/>
      <c r="I425" s="219"/>
      <c r="J425" s="219"/>
      <c r="K425" s="217"/>
      <c r="L425" s="217"/>
      <c r="M425" s="217"/>
      <c r="N425" s="217"/>
      <c r="O425" s="217"/>
      <c r="P425" s="217"/>
      <c r="Q425" s="217"/>
    </row>
    <row r="426" spans="1:17" x14ac:dyDescent="0.25">
      <c r="A426" s="211"/>
      <c r="B426" s="217"/>
      <c r="C426" s="217"/>
      <c r="D426" s="217"/>
      <c r="E426" s="217"/>
      <c r="F426" s="217"/>
      <c r="G426" s="217"/>
      <c r="H426" s="217"/>
      <c r="I426" s="219"/>
      <c r="J426" s="219"/>
      <c r="K426" s="217"/>
      <c r="L426" s="217"/>
      <c r="M426" s="217"/>
      <c r="N426" s="217"/>
      <c r="O426" s="217"/>
      <c r="P426" s="217"/>
      <c r="Q426" s="217"/>
    </row>
    <row r="427" spans="1:17" x14ac:dyDescent="0.25">
      <c r="A427" s="211"/>
      <c r="B427" s="217"/>
      <c r="C427" s="217"/>
      <c r="D427" s="217"/>
      <c r="E427" s="217"/>
      <c r="F427" s="217"/>
      <c r="G427" s="217"/>
      <c r="H427" s="217"/>
      <c r="I427" s="219"/>
      <c r="J427" s="219"/>
      <c r="K427" s="217"/>
      <c r="L427" s="217"/>
      <c r="M427" s="217"/>
      <c r="N427" s="217"/>
      <c r="O427" s="217"/>
      <c r="P427" s="217"/>
      <c r="Q427" s="217"/>
    </row>
    <row r="428" spans="1:17" x14ac:dyDescent="0.25">
      <c r="A428" s="211"/>
      <c r="B428" s="217"/>
      <c r="C428" s="217"/>
      <c r="D428" s="217"/>
      <c r="E428" s="217"/>
      <c r="F428" s="217"/>
      <c r="G428" s="217"/>
      <c r="H428" s="217"/>
      <c r="I428" s="219"/>
      <c r="J428" s="219"/>
      <c r="K428" s="217"/>
      <c r="L428" s="217"/>
      <c r="M428" s="217"/>
      <c r="N428" s="217"/>
      <c r="O428" s="217"/>
      <c r="P428" s="217"/>
      <c r="Q428" s="217"/>
    </row>
    <row r="429" spans="1:17" x14ac:dyDescent="0.25">
      <c r="A429" s="211"/>
      <c r="B429" s="217"/>
      <c r="C429" s="217"/>
      <c r="D429" s="217"/>
      <c r="E429" s="217"/>
      <c r="F429" s="217"/>
      <c r="G429" s="217"/>
      <c r="H429" s="217"/>
      <c r="I429" s="219"/>
      <c r="J429" s="219"/>
      <c r="K429" s="217"/>
      <c r="L429" s="217"/>
      <c r="M429" s="217"/>
      <c r="N429" s="217"/>
      <c r="O429" s="217"/>
      <c r="P429" s="217"/>
      <c r="Q429" s="217"/>
    </row>
    <row r="430" spans="1:17" x14ac:dyDescent="0.25">
      <c r="A430" s="211"/>
      <c r="B430" s="217"/>
      <c r="C430" s="217"/>
      <c r="D430" s="217"/>
      <c r="E430" s="217"/>
      <c r="F430" s="217"/>
      <c r="G430" s="217"/>
      <c r="H430" s="217"/>
      <c r="I430" s="219"/>
      <c r="J430" s="219"/>
      <c r="K430" s="217"/>
      <c r="L430" s="217"/>
      <c r="M430" s="217"/>
      <c r="N430" s="217"/>
      <c r="O430" s="217"/>
      <c r="P430" s="217"/>
      <c r="Q430" s="217"/>
    </row>
    <row r="431" spans="1:17" x14ac:dyDescent="0.25">
      <c r="A431" s="211"/>
      <c r="B431" s="217"/>
      <c r="C431" s="217"/>
      <c r="D431" s="217"/>
      <c r="E431" s="217"/>
      <c r="F431" s="217"/>
      <c r="G431" s="217"/>
      <c r="H431" s="217"/>
      <c r="I431" s="219"/>
      <c r="J431" s="219"/>
      <c r="K431" s="217"/>
      <c r="L431" s="217"/>
      <c r="M431" s="217"/>
      <c r="N431" s="217"/>
      <c r="O431" s="217"/>
      <c r="P431" s="217"/>
      <c r="Q431" s="217"/>
    </row>
    <row r="432" spans="1:17" x14ac:dyDescent="0.25">
      <c r="A432" s="211"/>
      <c r="B432" s="217"/>
      <c r="C432" s="217"/>
      <c r="D432" s="217"/>
      <c r="E432" s="217"/>
      <c r="F432" s="217"/>
      <c r="G432" s="217"/>
      <c r="H432" s="217"/>
      <c r="I432" s="219"/>
      <c r="J432" s="219"/>
      <c r="K432" s="217"/>
      <c r="L432" s="217"/>
      <c r="M432" s="217"/>
      <c r="N432" s="217"/>
      <c r="O432" s="217"/>
      <c r="P432" s="217"/>
      <c r="Q432" s="217"/>
    </row>
    <row r="433" spans="1:17" x14ac:dyDescent="0.25">
      <c r="A433" s="211"/>
      <c r="B433" s="217"/>
      <c r="C433" s="217"/>
      <c r="D433" s="217"/>
      <c r="E433" s="217"/>
      <c r="F433" s="217"/>
      <c r="G433" s="217"/>
      <c r="H433" s="217"/>
      <c r="I433" s="219"/>
      <c r="J433" s="219"/>
      <c r="K433" s="217"/>
      <c r="L433" s="217"/>
      <c r="M433" s="217"/>
      <c r="N433" s="217"/>
      <c r="O433" s="217"/>
      <c r="P433" s="217"/>
      <c r="Q433" s="217"/>
    </row>
    <row r="434" spans="1:17" x14ac:dyDescent="0.25">
      <c r="A434" s="211"/>
      <c r="B434" s="217"/>
      <c r="C434" s="217"/>
      <c r="D434" s="217"/>
      <c r="E434" s="217"/>
      <c r="F434" s="217"/>
      <c r="G434" s="217"/>
      <c r="H434" s="217"/>
      <c r="I434" s="219"/>
      <c r="J434" s="219"/>
      <c r="K434" s="217"/>
      <c r="L434" s="217"/>
      <c r="M434" s="217"/>
      <c r="N434" s="217"/>
      <c r="O434" s="217"/>
      <c r="P434" s="217"/>
      <c r="Q434" s="217"/>
    </row>
    <row r="435" spans="1:17" x14ac:dyDescent="0.25">
      <c r="A435" s="211"/>
      <c r="B435" s="217"/>
      <c r="C435" s="217"/>
      <c r="D435" s="217"/>
      <c r="E435" s="217"/>
      <c r="F435" s="217"/>
      <c r="G435" s="217"/>
      <c r="H435" s="217"/>
      <c r="I435" s="219"/>
      <c r="J435" s="219"/>
      <c r="K435" s="217"/>
      <c r="L435" s="217"/>
      <c r="M435" s="217"/>
      <c r="N435" s="217"/>
      <c r="O435" s="217"/>
      <c r="P435" s="217"/>
      <c r="Q435" s="217"/>
    </row>
    <row r="436" spans="1:17" x14ac:dyDescent="0.25">
      <c r="A436" s="211"/>
      <c r="B436" s="217"/>
      <c r="C436" s="217"/>
      <c r="D436" s="217"/>
      <c r="E436" s="217"/>
      <c r="F436" s="217"/>
      <c r="G436" s="217"/>
      <c r="H436" s="217"/>
      <c r="I436" s="219"/>
      <c r="J436" s="219"/>
      <c r="K436" s="217"/>
      <c r="L436" s="217"/>
      <c r="M436" s="217"/>
      <c r="N436" s="217"/>
      <c r="O436" s="217"/>
      <c r="P436" s="217"/>
      <c r="Q436" s="217"/>
    </row>
    <row r="437" spans="1:17" x14ac:dyDescent="0.25">
      <c r="A437" s="211"/>
      <c r="B437" s="217"/>
      <c r="C437" s="217"/>
      <c r="D437" s="217"/>
      <c r="E437" s="217"/>
      <c r="F437" s="217"/>
      <c r="G437" s="217"/>
      <c r="H437" s="217"/>
      <c r="I437" s="219"/>
      <c r="J437" s="219"/>
      <c r="K437" s="217"/>
      <c r="L437" s="217"/>
      <c r="M437" s="217"/>
      <c r="N437" s="217"/>
      <c r="O437" s="217"/>
      <c r="P437" s="217"/>
      <c r="Q437" s="217"/>
    </row>
    <row r="438" spans="1:17" x14ac:dyDescent="0.25">
      <c r="A438" s="211"/>
      <c r="B438" s="217"/>
      <c r="C438" s="217"/>
      <c r="D438" s="217"/>
      <c r="E438" s="217"/>
      <c r="F438" s="217"/>
      <c r="G438" s="217"/>
      <c r="H438" s="217"/>
      <c r="I438" s="219"/>
      <c r="J438" s="219"/>
      <c r="K438" s="217"/>
      <c r="L438" s="217"/>
      <c r="M438" s="217"/>
      <c r="N438" s="217"/>
      <c r="O438" s="217"/>
      <c r="P438" s="217"/>
      <c r="Q438" s="217"/>
    </row>
    <row r="439" spans="1:17" x14ac:dyDescent="0.25">
      <c r="A439" s="211"/>
      <c r="B439" s="217"/>
      <c r="C439" s="217"/>
      <c r="D439" s="217"/>
      <c r="E439" s="217"/>
      <c r="F439" s="217"/>
      <c r="G439" s="217"/>
      <c r="H439" s="217"/>
      <c r="I439" s="219"/>
      <c r="J439" s="219"/>
      <c r="K439" s="217"/>
      <c r="L439" s="217"/>
      <c r="M439" s="217"/>
      <c r="N439" s="217"/>
      <c r="O439" s="217"/>
      <c r="P439" s="217"/>
      <c r="Q439" s="217"/>
    </row>
    <row r="440" spans="1:17" x14ac:dyDescent="0.25">
      <c r="A440" s="211"/>
      <c r="B440" s="217"/>
      <c r="C440" s="217"/>
      <c r="D440" s="217"/>
      <c r="E440" s="217"/>
      <c r="F440" s="217"/>
      <c r="G440" s="217"/>
      <c r="H440" s="217"/>
      <c r="I440" s="219"/>
      <c r="J440" s="219"/>
      <c r="K440" s="217"/>
      <c r="L440" s="217"/>
      <c r="M440" s="217"/>
      <c r="N440" s="217"/>
      <c r="O440" s="217"/>
      <c r="P440" s="217"/>
      <c r="Q440" s="217"/>
    </row>
    <row r="441" spans="1:17" x14ac:dyDescent="0.25">
      <c r="A441" s="211"/>
      <c r="B441" s="217"/>
      <c r="C441" s="217"/>
      <c r="D441" s="217"/>
      <c r="E441" s="217"/>
      <c r="F441" s="217"/>
      <c r="G441" s="217"/>
      <c r="H441" s="217"/>
      <c r="I441" s="219"/>
      <c r="J441" s="219"/>
      <c r="K441" s="217"/>
      <c r="L441" s="217"/>
      <c r="M441" s="217"/>
      <c r="N441" s="217"/>
      <c r="O441" s="217"/>
      <c r="P441" s="217"/>
      <c r="Q441" s="217"/>
    </row>
    <row r="442" spans="1:17" x14ac:dyDescent="0.25">
      <c r="A442" s="211"/>
      <c r="B442" s="217"/>
      <c r="C442" s="217"/>
      <c r="D442" s="217"/>
      <c r="E442" s="217"/>
      <c r="F442" s="217"/>
      <c r="G442" s="217"/>
      <c r="H442" s="217"/>
      <c r="I442" s="219"/>
      <c r="J442" s="219"/>
      <c r="K442" s="217"/>
      <c r="L442" s="217"/>
      <c r="M442" s="217"/>
      <c r="N442" s="217"/>
      <c r="O442" s="217"/>
      <c r="P442" s="217"/>
      <c r="Q442" s="217"/>
    </row>
    <row r="443" spans="1:17" x14ac:dyDescent="0.25">
      <c r="A443" s="211"/>
      <c r="B443" s="217"/>
      <c r="C443" s="217"/>
      <c r="D443" s="217"/>
      <c r="E443" s="217"/>
      <c r="F443" s="217"/>
      <c r="G443" s="217"/>
      <c r="H443" s="217"/>
      <c r="I443" s="219"/>
      <c r="J443" s="219"/>
      <c r="K443" s="217"/>
      <c r="L443" s="217"/>
      <c r="M443" s="217"/>
      <c r="N443" s="217"/>
      <c r="O443" s="217"/>
      <c r="P443" s="217"/>
      <c r="Q443" s="217"/>
    </row>
    <row r="444" spans="1:17" x14ac:dyDescent="0.25">
      <c r="A444" s="211"/>
      <c r="B444" s="217"/>
      <c r="C444" s="217"/>
      <c r="D444" s="217"/>
      <c r="E444" s="217"/>
      <c r="F444" s="217"/>
      <c r="G444" s="217"/>
      <c r="H444" s="217"/>
      <c r="I444" s="219"/>
      <c r="J444" s="219"/>
      <c r="K444" s="217"/>
      <c r="L444" s="217"/>
      <c r="M444" s="217"/>
      <c r="N444" s="217"/>
      <c r="O444" s="217"/>
      <c r="P444" s="217"/>
      <c r="Q444" s="217"/>
    </row>
    <row r="445" spans="1:17" x14ac:dyDescent="0.25">
      <c r="A445" s="211"/>
      <c r="B445" s="217"/>
      <c r="C445" s="217"/>
      <c r="D445" s="217"/>
      <c r="E445" s="217"/>
      <c r="F445" s="217"/>
      <c r="G445" s="217"/>
      <c r="H445" s="217"/>
      <c r="I445" s="219"/>
      <c r="J445" s="219"/>
      <c r="K445" s="217"/>
      <c r="L445" s="217"/>
      <c r="M445" s="217"/>
      <c r="N445" s="217"/>
      <c r="O445" s="217"/>
      <c r="P445" s="217"/>
      <c r="Q445" s="217"/>
    </row>
    <row r="446" spans="1:17" x14ac:dyDescent="0.25">
      <c r="A446" s="211"/>
      <c r="B446" s="217"/>
      <c r="C446" s="217"/>
      <c r="D446" s="217"/>
      <c r="E446" s="217"/>
      <c r="F446" s="217"/>
      <c r="G446" s="217"/>
      <c r="H446" s="217"/>
      <c r="I446" s="219"/>
      <c r="J446" s="219"/>
      <c r="K446" s="217"/>
      <c r="L446" s="217"/>
      <c r="M446" s="217"/>
      <c r="N446" s="217"/>
      <c r="O446" s="217"/>
      <c r="P446" s="217"/>
      <c r="Q446" s="217"/>
    </row>
    <row r="447" spans="1:17" x14ac:dyDescent="0.25">
      <c r="A447" s="211"/>
      <c r="B447" s="217"/>
      <c r="C447" s="217"/>
      <c r="D447" s="217"/>
      <c r="E447" s="217"/>
      <c r="F447" s="217"/>
      <c r="G447" s="217"/>
      <c r="H447" s="217"/>
      <c r="I447" s="219"/>
      <c r="J447" s="219"/>
      <c r="K447" s="217"/>
      <c r="L447" s="217"/>
      <c r="M447" s="217"/>
      <c r="N447" s="217"/>
      <c r="O447" s="217"/>
      <c r="P447" s="217"/>
      <c r="Q447" s="217"/>
    </row>
    <row r="448" spans="1:17" x14ac:dyDescent="0.25">
      <c r="A448" s="211"/>
      <c r="B448" s="217"/>
      <c r="C448" s="217"/>
      <c r="D448" s="217"/>
      <c r="E448" s="217"/>
      <c r="F448" s="217"/>
      <c r="G448" s="217"/>
      <c r="H448" s="217"/>
      <c r="I448" s="219"/>
      <c r="J448" s="219"/>
      <c r="K448" s="217"/>
      <c r="L448" s="217"/>
      <c r="M448" s="217"/>
      <c r="N448" s="217"/>
      <c r="O448" s="217"/>
      <c r="P448" s="217"/>
      <c r="Q448" s="217"/>
    </row>
    <row r="449" spans="1:17" x14ac:dyDescent="0.25">
      <c r="A449" s="211"/>
      <c r="B449" s="217"/>
      <c r="C449" s="217"/>
      <c r="D449" s="217"/>
      <c r="E449" s="217"/>
      <c r="F449" s="217"/>
      <c r="G449" s="217"/>
      <c r="H449" s="217"/>
      <c r="I449" s="219"/>
      <c r="J449" s="219"/>
      <c r="K449" s="217"/>
      <c r="L449" s="217"/>
      <c r="M449" s="217"/>
      <c r="N449" s="217"/>
      <c r="O449" s="217"/>
      <c r="P449" s="217"/>
      <c r="Q449" s="217"/>
    </row>
    <row r="450" spans="1:17" x14ac:dyDescent="0.25">
      <c r="A450" s="211"/>
      <c r="B450" s="217"/>
      <c r="C450" s="217"/>
      <c r="D450" s="217"/>
      <c r="E450" s="217"/>
      <c r="F450" s="217"/>
      <c r="G450" s="217"/>
      <c r="H450" s="217"/>
      <c r="I450" s="219"/>
      <c r="J450" s="219"/>
      <c r="K450" s="217"/>
      <c r="L450" s="217"/>
      <c r="M450" s="217"/>
      <c r="N450" s="217"/>
      <c r="O450" s="217"/>
      <c r="P450" s="217"/>
      <c r="Q450" s="217"/>
    </row>
    <row r="451" spans="1:17" x14ac:dyDescent="0.25">
      <c r="A451" s="211"/>
      <c r="B451" s="217"/>
      <c r="C451" s="217"/>
      <c r="D451" s="217"/>
      <c r="E451" s="217"/>
      <c r="F451" s="217"/>
      <c r="G451" s="217"/>
      <c r="H451" s="217"/>
      <c r="I451" s="219"/>
      <c r="J451" s="219"/>
      <c r="K451" s="217"/>
      <c r="L451" s="217"/>
      <c r="M451" s="217"/>
      <c r="N451" s="217"/>
      <c r="O451" s="217"/>
      <c r="P451" s="217"/>
      <c r="Q451" s="217"/>
    </row>
    <row r="452" spans="1:17" x14ac:dyDescent="0.25">
      <c r="A452" s="211"/>
      <c r="B452" s="217"/>
      <c r="C452" s="217"/>
      <c r="D452" s="217"/>
      <c r="E452" s="217"/>
      <c r="F452" s="217"/>
      <c r="G452" s="217"/>
      <c r="H452" s="217"/>
      <c r="I452" s="219"/>
      <c r="J452" s="219"/>
      <c r="K452" s="217"/>
      <c r="L452" s="217"/>
      <c r="M452" s="217"/>
      <c r="N452" s="217"/>
      <c r="O452" s="217"/>
      <c r="P452" s="217"/>
      <c r="Q452" s="217"/>
    </row>
    <row r="453" spans="1:17" x14ac:dyDescent="0.25">
      <c r="A453" s="211"/>
      <c r="B453" s="217"/>
      <c r="C453" s="217"/>
      <c r="D453" s="217"/>
      <c r="E453" s="217"/>
      <c r="F453" s="217"/>
      <c r="G453" s="217"/>
      <c r="H453" s="217"/>
      <c r="I453" s="219"/>
      <c r="J453" s="219"/>
      <c r="K453" s="217"/>
      <c r="L453" s="217"/>
      <c r="M453" s="217"/>
      <c r="N453" s="217"/>
      <c r="O453" s="217"/>
      <c r="P453" s="217"/>
      <c r="Q453" s="217"/>
    </row>
    <row r="454" spans="1:17" x14ac:dyDescent="0.25">
      <c r="A454" s="211"/>
      <c r="B454" s="217"/>
      <c r="C454" s="217"/>
      <c r="D454" s="217"/>
      <c r="E454" s="217"/>
      <c r="F454" s="217"/>
      <c r="G454" s="217"/>
      <c r="H454" s="217"/>
      <c r="I454" s="219"/>
      <c r="J454" s="219"/>
      <c r="K454" s="217"/>
      <c r="L454" s="217"/>
      <c r="M454" s="217"/>
      <c r="N454" s="217"/>
      <c r="O454" s="217"/>
      <c r="P454" s="217"/>
      <c r="Q454" s="217"/>
    </row>
    <row r="455" spans="1:17" x14ac:dyDescent="0.25">
      <c r="A455" s="211"/>
      <c r="B455" s="217"/>
      <c r="C455" s="217"/>
      <c r="D455" s="217"/>
      <c r="E455" s="217"/>
      <c r="F455" s="217"/>
      <c r="G455" s="217"/>
      <c r="H455" s="217"/>
      <c r="I455" s="219"/>
      <c r="J455" s="219"/>
      <c r="K455" s="217"/>
      <c r="L455" s="217"/>
      <c r="M455" s="217"/>
      <c r="N455" s="217"/>
      <c r="O455" s="217"/>
      <c r="P455" s="217"/>
      <c r="Q455" s="217"/>
    </row>
    <row r="456" spans="1:17" x14ac:dyDescent="0.25">
      <c r="A456" s="211"/>
      <c r="B456" s="217"/>
      <c r="C456" s="217"/>
      <c r="D456" s="217"/>
      <c r="E456" s="217"/>
      <c r="F456" s="217"/>
      <c r="G456" s="217"/>
      <c r="H456" s="217"/>
      <c r="I456" s="219"/>
      <c r="J456" s="219"/>
      <c r="K456" s="217"/>
      <c r="L456" s="217"/>
      <c r="M456" s="217"/>
      <c r="N456" s="217"/>
      <c r="O456" s="217"/>
      <c r="P456" s="217"/>
      <c r="Q456" s="217"/>
    </row>
    <row r="457" spans="1:17" x14ac:dyDescent="0.25">
      <c r="A457" s="211"/>
      <c r="B457" s="217"/>
      <c r="C457" s="217"/>
      <c r="D457" s="217"/>
      <c r="E457" s="217"/>
      <c r="F457" s="217"/>
      <c r="G457" s="217"/>
      <c r="H457" s="217"/>
      <c r="I457" s="219"/>
      <c r="J457" s="219"/>
      <c r="K457" s="217"/>
      <c r="L457" s="217"/>
      <c r="M457" s="217"/>
      <c r="N457" s="217"/>
      <c r="O457" s="217"/>
      <c r="P457" s="217"/>
      <c r="Q457" s="217"/>
    </row>
    <row r="458" spans="1:17" x14ac:dyDescent="0.25">
      <c r="A458" s="211"/>
      <c r="B458" s="217"/>
      <c r="C458" s="217"/>
      <c r="D458" s="217"/>
      <c r="E458" s="217"/>
      <c r="F458" s="217"/>
      <c r="G458" s="217"/>
      <c r="H458" s="217"/>
      <c r="I458" s="219"/>
      <c r="J458" s="219"/>
      <c r="K458" s="217"/>
      <c r="L458" s="217"/>
      <c r="M458" s="217"/>
      <c r="N458" s="217"/>
      <c r="O458" s="217"/>
      <c r="P458" s="217"/>
      <c r="Q458" s="217"/>
    </row>
    <row r="459" spans="1:17" x14ac:dyDescent="0.25">
      <c r="A459" s="211"/>
      <c r="B459" s="217"/>
      <c r="C459" s="217"/>
      <c r="D459" s="217"/>
      <c r="E459" s="217"/>
      <c r="F459" s="217"/>
      <c r="G459" s="217"/>
      <c r="H459" s="217"/>
      <c r="I459" s="219"/>
      <c r="J459" s="219"/>
      <c r="K459" s="217"/>
      <c r="L459" s="217"/>
      <c r="M459" s="217"/>
      <c r="N459" s="217"/>
      <c r="O459" s="217"/>
      <c r="P459" s="217"/>
      <c r="Q459" s="217"/>
    </row>
    <row r="460" spans="1:17" x14ac:dyDescent="0.25">
      <c r="A460" s="211"/>
      <c r="B460" s="217"/>
      <c r="C460" s="217"/>
      <c r="D460" s="217"/>
      <c r="E460" s="217"/>
      <c r="F460" s="217"/>
      <c r="G460" s="217"/>
      <c r="H460" s="217"/>
      <c r="I460" s="219"/>
      <c r="J460" s="219"/>
      <c r="K460" s="217"/>
      <c r="L460" s="217"/>
      <c r="M460" s="217"/>
      <c r="N460" s="217"/>
      <c r="O460" s="217"/>
      <c r="P460" s="217"/>
      <c r="Q460" s="217"/>
    </row>
    <row r="461" spans="1:17" x14ac:dyDescent="0.25">
      <c r="A461" s="211"/>
      <c r="B461" s="217"/>
      <c r="C461" s="217"/>
      <c r="D461" s="217"/>
      <c r="E461" s="217"/>
      <c r="F461" s="217"/>
      <c r="G461" s="217"/>
      <c r="H461" s="217"/>
      <c r="I461" s="219"/>
      <c r="J461" s="219"/>
      <c r="K461" s="217"/>
      <c r="L461" s="217"/>
      <c r="M461" s="217"/>
      <c r="N461" s="217"/>
      <c r="O461" s="217"/>
      <c r="P461" s="217"/>
      <c r="Q461" s="217"/>
    </row>
    <row r="462" spans="1:17" x14ac:dyDescent="0.25">
      <c r="A462" s="211"/>
      <c r="B462" s="217"/>
      <c r="C462" s="217"/>
      <c r="D462" s="217"/>
      <c r="E462" s="217"/>
      <c r="F462" s="217"/>
      <c r="G462" s="217"/>
      <c r="H462" s="217"/>
      <c r="I462" s="219"/>
      <c r="J462" s="219"/>
      <c r="K462" s="217"/>
      <c r="L462" s="217"/>
      <c r="M462" s="217"/>
      <c r="N462" s="217"/>
      <c r="O462" s="217"/>
      <c r="P462" s="217"/>
      <c r="Q462" s="217"/>
    </row>
    <row r="463" spans="1:17" x14ac:dyDescent="0.25">
      <c r="A463" s="211"/>
      <c r="B463" s="217"/>
      <c r="C463" s="217"/>
      <c r="D463" s="217"/>
      <c r="E463" s="217"/>
      <c r="F463" s="217"/>
      <c r="G463" s="217"/>
      <c r="H463" s="217"/>
      <c r="I463" s="219"/>
      <c r="J463" s="219"/>
      <c r="K463" s="217"/>
      <c r="L463" s="217"/>
      <c r="M463" s="217"/>
      <c r="N463" s="217"/>
      <c r="O463" s="217"/>
      <c r="P463" s="217"/>
      <c r="Q463" s="217"/>
    </row>
    <row r="464" spans="1:17" x14ac:dyDescent="0.25">
      <c r="A464" s="211"/>
      <c r="B464" s="217"/>
      <c r="C464" s="217"/>
      <c r="D464" s="217"/>
      <c r="E464" s="217"/>
      <c r="F464" s="217"/>
      <c r="G464" s="217"/>
      <c r="H464" s="217"/>
      <c r="I464" s="219"/>
      <c r="J464" s="219"/>
      <c r="K464" s="217"/>
      <c r="L464" s="217"/>
      <c r="M464" s="217"/>
      <c r="N464" s="217"/>
      <c r="O464" s="217"/>
      <c r="P464" s="217"/>
      <c r="Q464" s="217"/>
    </row>
    <row r="465" spans="1:17" x14ac:dyDescent="0.25">
      <c r="A465" s="211"/>
      <c r="B465" s="217"/>
      <c r="C465" s="217"/>
      <c r="D465" s="217"/>
      <c r="E465" s="217"/>
      <c r="F465" s="217"/>
      <c r="G465" s="217"/>
      <c r="H465" s="217"/>
      <c r="I465" s="219"/>
      <c r="J465" s="219"/>
      <c r="K465" s="217"/>
      <c r="L465" s="217"/>
      <c r="M465" s="217"/>
      <c r="N465" s="217"/>
      <c r="O465" s="217"/>
      <c r="P465" s="217"/>
      <c r="Q465" s="217"/>
    </row>
    <row r="466" spans="1:17" x14ac:dyDescent="0.25">
      <c r="A466" s="211"/>
      <c r="B466" s="217"/>
      <c r="C466" s="217"/>
      <c r="D466" s="217"/>
      <c r="E466" s="217"/>
      <c r="F466" s="217"/>
      <c r="G466" s="217"/>
      <c r="H466" s="217"/>
      <c r="I466" s="219"/>
      <c r="J466" s="219"/>
      <c r="K466" s="217"/>
      <c r="L466" s="217"/>
      <c r="M466" s="217"/>
      <c r="N466" s="217"/>
      <c r="O466" s="217"/>
      <c r="P466" s="217"/>
      <c r="Q466" s="217"/>
    </row>
    <row r="467" spans="1:17" x14ac:dyDescent="0.25">
      <c r="A467" s="211"/>
      <c r="B467" s="217"/>
      <c r="C467" s="217"/>
      <c r="D467" s="217"/>
      <c r="E467" s="217"/>
      <c r="F467" s="217"/>
      <c r="G467" s="217"/>
      <c r="H467" s="217"/>
      <c r="I467" s="219"/>
      <c r="J467" s="219"/>
      <c r="K467" s="217"/>
      <c r="L467" s="217"/>
      <c r="M467" s="217"/>
      <c r="N467" s="217"/>
      <c r="O467" s="217"/>
      <c r="P467" s="217"/>
      <c r="Q467" s="217"/>
    </row>
    <row r="468" spans="1:17" x14ac:dyDescent="0.25">
      <c r="A468" s="211"/>
      <c r="B468" s="217"/>
      <c r="C468" s="217"/>
      <c r="D468" s="217"/>
      <c r="E468" s="217"/>
      <c r="F468" s="217"/>
      <c r="G468" s="217"/>
      <c r="H468" s="217"/>
      <c r="I468" s="219"/>
      <c r="J468" s="219"/>
      <c r="K468" s="217"/>
      <c r="L468" s="217"/>
      <c r="M468" s="217"/>
      <c r="N468" s="217"/>
      <c r="O468" s="217"/>
      <c r="P468" s="217"/>
      <c r="Q468" s="217"/>
    </row>
    <row r="469" spans="1:17" x14ac:dyDescent="0.25">
      <c r="A469" s="211"/>
      <c r="B469" s="217"/>
      <c r="C469" s="217"/>
      <c r="D469" s="217"/>
      <c r="E469" s="217"/>
      <c r="F469" s="217"/>
      <c r="G469" s="217"/>
      <c r="H469" s="217"/>
      <c r="I469" s="219"/>
      <c r="J469" s="219"/>
      <c r="K469" s="217"/>
      <c r="L469" s="217"/>
      <c r="M469" s="217"/>
      <c r="N469" s="217"/>
      <c r="O469" s="217"/>
      <c r="P469" s="217"/>
      <c r="Q469" s="217"/>
    </row>
    <row r="470" spans="1:17" x14ac:dyDescent="0.25">
      <c r="A470" s="211"/>
      <c r="B470" s="217"/>
      <c r="C470" s="217"/>
      <c r="D470" s="217"/>
      <c r="E470" s="217"/>
      <c r="F470" s="217"/>
      <c r="G470" s="217"/>
      <c r="H470" s="217"/>
      <c r="I470" s="219"/>
      <c r="J470" s="219"/>
      <c r="K470" s="217"/>
      <c r="L470" s="217"/>
      <c r="M470" s="217"/>
      <c r="N470" s="217"/>
      <c r="O470" s="217"/>
      <c r="P470" s="217"/>
      <c r="Q470" s="217"/>
    </row>
    <row r="471" spans="1:17" x14ac:dyDescent="0.25">
      <c r="A471" s="211"/>
      <c r="B471" s="217"/>
      <c r="C471" s="217"/>
      <c r="D471" s="217"/>
      <c r="E471" s="217"/>
      <c r="F471" s="217"/>
      <c r="G471" s="217"/>
      <c r="H471" s="217"/>
      <c r="I471" s="219"/>
      <c r="J471" s="219"/>
      <c r="K471" s="217"/>
      <c r="L471" s="217"/>
      <c r="M471" s="217"/>
      <c r="N471" s="217"/>
      <c r="O471" s="217"/>
      <c r="P471" s="217"/>
      <c r="Q471" s="217"/>
    </row>
    <row r="472" spans="1:17" x14ac:dyDescent="0.25">
      <c r="A472" s="211"/>
      <c r="B472" s="217"/>
      <c r="C472" s="217"/>
      <c r="D472" s="217"/>
      <c r="E472" s="217"/>
      <c r="F472" s="217"/>
      <c r="G472" s="217"/>
      <c r="H472" s="217"/>
      <c r="I472" s="219"/>
      <c r="J472" s="219"/>
      <c r="K472" s="217"/>
      <c r="L472" s="217"/>
      <c r="M472" s="217"/>
      <c r="N472" s="217"/>
      <c r="O472" s="217"/>
      <c r="P472" s="217"/>
      <c r="Q472" s="217"/>
    </row>
    <row r="473" spans="1:17" x14ac:dyDescent="0.25">
      <c r="A473" s="211"/>
      <c r="B473" s="217"/>
      <c r="C473" s="217"/>
      <c r="D473" s="217"/>
      <c r="E473" s="217"/>
      <c r="F473" s="217"/>
      <c r="G473" s="217"/>
      <c r="H473" s="217"/>
      <c r="I473" s="219"/>
      <c r="J473" s="219"/>
      <c r="K473" s="217"/>
      <c r="L473" s="217"/>
      <c r="M473" s="217"/>
      <c r="N473" s="217"/>
      <c r="O473" s="217"/>
      <c r="P473" s="217"/>
      <c r="Q473" s="217"/>
    </row>
    <row r="474" spans="1:17" x14ac:dyDescent="0.25">
      <c r="A474" s="211"/>
      <c r="B474" s="217"/>
      <c r="C474" s="217"/>
      <c r="D474" s="217"/>
      <c r="E474" s="217"/>
      <c r="F474" s="217"/>
      <c r="G474" s="217"/>
      <c r="H474" s="217"/>
      <c r="I474" s="219"/>
      <c r="J474" s="219"/>
      <c r="K474" s="217"/>
      <c r="L474" s="217"/>
      <c r="M474" s="217"/>
      <c r="N474" s="217"/>
      <c r="O474" s="217"/>
      <c r="P474" s="217"/>
      <c r="Q474" s="217"/>
    </row>
    <row r="475" spans="1:17" x14ac:dyDescent="0.25">
      <c r="A475" s="211"/>
      <c r="B475" s="217"/>
      <c r="C475" s="217"/>
      <c r="D475" s="217"/>
      <c r="E475" s="217"/>
      <c r="F475" s="217"/>
      <c r="G475" s="217"/>
      <c r="H475" s="217"/>
      <c r="I475" s="219"/>
      <c r="J475" s="219"/>
      <c r="K475" s="217"/>
      <c r="L475" s="217"/>
      <c r="M475" s="217"/>
      <c r="N475" s="217"/>
      <c r="O475" s="217"/>
      <c r="P475" s="217"/>
      <c r="Q475" s="217"/>
    </row>
    <row r="476" spans="1:17" x14ac:dyDescent="0.25">
      <c r="A476" s="211"/>
      <c r="B476" s="217"/>
      <c r="C476" s="217"/>
      <c r="D476" s="217"/>
      <c r="E476" s="217"/>
      <c r="F476" s="217"/>
      <c r="G476" s="217"/>
      <c r="H476" s="217"/>
      <c r="I476" s="219"/>
      <c r="J476" s="219"/>
      <c r="K476" s="217"/>
      <c r="L476" s="217"/>
      <c r="M476" s="217"/>
      <c r="N476" s="217"/>
      <c r="O476" s="217"/>
      <c r="P476" s="217"/>
      <c r="Q476" s="217"/>
    </row>
    <row r="477" spans="1:17" x14ac:dyDescent="0.25">
      <c r="A477" s="211"/>
      <c r="B477" s="217"/>
      <c r="C477" s="217"/>
      <c r="D477" s="217"/>
      <c r="E477" s="217"/>
      <c r="F477" s="217"/>
      <c r="G477" s="217"/>
      <c r="H477" s="217"/>
      <c r="I477" s="219"/>
      <c r="J477" s="219"/>
      <c r="K477" s="217"/>
      <c r="L477" s="217"/>
      <c r="M477" s="217"/>
      <c r="N477" s="217"/>
      <c r="O477" s="217"/>
      <c r="P477" s="217"/>
      <c r="Q477" s="217"/>
    </row>
    <row r="478" spans="1:17" x14ac:dyDescent="0.25">
      <c r="A478" s="211"/>
      <c r="B478" s="217"/>
      <c r="C478" s="217"/>
      <c r="D478" s="217"/>
      <c r="E478" s="217"/>
      <c r="F478" s="217"/>
      <c r="G478" s="217"/>
      <c r="H478" s="217"/>
      <c r="I478" s="219"/>
      <c r="J478" s="219"/>
      <c r="K478" s="217"/>
      <c r="L478" s="217"/>
      <c r="M478" s="217"/>
      <c r="N478" s="217"/>
      <c r="O478" s="217"/>
      <c r="P478" s="217"/>
      <c r="Q478" s="217"/>
    </row>
    <row r="479" spans="1:17" x14ac:dyDescent="0.25">
      <c r="A479" s="211"/>
      <c r="B479" s="217"/>
      <c r="C479" s="217"/>
      <c r="D479" s="217"/>
      <c r="E479" s="217"/>
      <c r="F479" s="217"/>
      <c r="G479" s="217"/>
      <c r="H479" s="217"/>
      <c r="I479" s="219"/>
      <c r="J479" s="219"/>
      <c r="K479" s="217"/>
      <c r="L479" s="217"/>
      <c r="M479" s="217"/>
      <c r="N479" s="217"/>
      <c r="O479" s="217"/>
      <c r="P479" s="217"/>
      <c r="Q479" s="217"/>
    </row>
    <row r="480" spans="1:17" x14ac:dyDescent="0.25">
      <c r="A480" s="211"/>
      <c r="B480" s="217"/>
      <c r="C480" s="217"/>
      <c r="D480" s="217"/>
      <c r="E480" s="217"/>
      <c r="F480" s="217"/>
      <c r="G480" s="217"/>
      <c r="H480" s="217"/>
      <c r="I480" s="219"/>
      <c r="J480" s="219"/>
      <c r="K480" s="217"/>
      <c r="L480" s="217"/>
      <c r="M480" s="217"/>
      <c r="N480" s="217"/>
      <c r="O480" s="217"/>
      <c r="P480" s="217"/>
      <c r="Q480" s="217"/>
    </row>
    <row r="481" spans="1:17" x14ac:dyDescent="0.25">
      <c r="A481" s="211"/>
      <c r="B481" s="217"/>
      <c r="C481" s="217"/>
      <c r="D481" s="217"/>
      <c r="E481" s="217"/>
      <c r="F481" s="217"/>
      <c r="G481" s="217"/>
      <c r="H481" s="217"/>
      <c r="I481" s="219"/>
      <c r="J481" s="219"/>
      <c r="K481" s="217"/>
      <c r="L481" s="217"/>
      <c r="M481" s="217"/>
      <c r="N481" s="217"/>
      <c r="O481" s="217"/>
      <c r="P481" s="217"/>
      <c r="Q481" s="217"/>
    </row>
    <row r="482" spans="1:17" x14ac:dyDescent="0.25">
      <c r="A482" s="211"/>
      <c r="B482" s="217"/>
      <c r="C482" s="217"/>
      <c r="D482" s="217"/>
      <c r="E482" s="217"/>
      <c r="F482" s="217"/>
      <c r="G482" s="217"/>
      <c r="H482" s="217"/>
      <c r="I482" s="219"/>
      <c r="J482" s="219"/>
      <c r="K482" s="217"/>
      <c r="L482" s="217"/>
      <c r="M482" s="217"/>
      <c r="N482" s="217"/>
      <c r="O482" s="217"/>
      <c r="P482" s="217"/>
      <c r="Q482" s="217"/>
    </row>
    <row r="483" spans="1:17" x14ac:dyDescent="0.25">
      <c r="A483" s="211"/>
      <c r="B483" s="217"/>
      <c r="C483" s="217"/>
      <c r="D483" s="217"/>
      <c r="E483" s="217"/>
      <c r="F483" s="217"/>
      <c r="G483" s="217"/>
      <c r="H483" s="217"/>
      <c r="I483" s="219"/>
      <c r="J483" s="219"/>
      <c r="K483" s="217"/>
      <c r="L483" s="217"/>
      <c r="M483" s="217"/>
      <c r="N483" s="217"/>
      <c r="O483" s="217"/>
      <c r="P483" s="217"/>
      <c r="Q483" s="217"/>
    </row>
    <row r="484" spans="1:17" x14ac:dyDescent="0.25">
      <c r="A484" s="211"/>
      <c r="B484" s="217"/>
      <c r="C484" s="217"/>
      <c r="D484" s="217"/>
      <c r="E484" s="217"/>
      <c r="F484" s="217"/>
      <c r="G484" s="217"/>
      <c r="H484" s="217"/>
      <c r="I484" s="219"/>
      <c r="J484" s="219"/>
      <c r="K484" s="217"/>
      <c r="L484" s="217"/>
      <c r="M484" s="217"/>
      <c r="N484" s="217"/>
      <c r="O484" s="217"/>
      <c r="P484" s="217"/>
      <c r="Q484" s="217"/>
    </row>
    <row r="485" spans="1:17" x14ac:dyDescent="0.25">
      <c r="A485" s="211"/>
      <c r="B485" s="217"/>
      <c r="C485" s="217"/>
      <c r="D485" s="217"/>
      <c r="E485" s="217"/>
      <c r="F485" s="217"/>
      <c r="G485" s="217"/>
      <c r="H485" s="217"/>
      <c r="I485" s="219"/>
      <c r="J485" s="219"/>
      <c r="K485" s="217"/>
      <c r="L485" s="217"/>
      <c r="M485" s="217"/>
      <c r="N485" s="217"/>
      <c r="O485" s="217"/>
      <c r="P485" s="217"/>
      <c r="Q485" s="217"/>
    </row>
    <row r="486" spans="1:17" x14ac:dyDescent="0.25">
      <c r="A486" s="211"/>
      <c r="B486" s="217"/>
      <c r="C486" s="217"/>
      <c r="D486" s="217"/>
      <c r="E486" s="217"/>
      <c r="F486" s="217"/>
      <c r="G486" s="217"/>
      <c r="H486" s="217"/>
      <c r="I486" s="219"/>
      <c r="J486" s="219"/>
      <c r="K486" s="217"/>
      <c r="L486" s="217"/>
      <c r="M486" s="217"/>
      <c r="N486" s="217"/>
      <c r="O486" s="217"/>
      <c r="P486" s="217"/>
      <c r="Q486" s="217"/>
    </row>
    <row r="487" spans="1:17" x14ac:dyDescent="0.25">
      <c r="A487" s="211"/>
      <c r="B487" s="217"/>
      <c r="C487" s="217"/>
      <c r="D487" s="217"/>
      <c r="E487" s="217"/>
      <c r="F487" s="217"/>
      <c r="G487" s="217"/>
      <c r="H487" s="217"/>
      <c r="I487" s="219"/>
      <c r="J487" s="219"/>
      <c r="K487" s="217"/>
      <c r="L487" s="217"/>
      <c r="M487" s="217"/>
      <c r="N487" s="217"/>
      <c r="O487" s="217"/>
      <c r="P487" s="217"/>
      <c r="Q487" s="217"/>
    </row>
    <row r="488" spans="1:17" x14ac:dyDescent="0.25">
      <c r="A488" s="211"/>
      <c r="B488" s="217"/>
      <c r="C488" s="217"/>
      <c r="D488" s="217"/>
      <c r="E488" s="217"/>
      <c r="F488" s="217"/>
      <c r="G488" s="217"/>
      <c r="H488" s="217"/>
      <c r="I488" s="219"/>
      <c r="J488" s="219"/>
      <c r="K488" s="217"/>
      <c r="L488" s="217"/>
      <c r="M488" s="217"/>
      <c r="N488" s="217"/>
      <c r="O488" s="217"/>
      <c r="P488" s="217"/>
      <c r="Q488" s="217"/>
    </row>
    <row r="489" spans="1:17" x14ac:dyDescent="0.25">
      <c r="A489" s="211"/>
      <c r="B489" s="217"/>
      <c r="C489" s="217"/>
      <c r="D489" s="217"/>
      <c r="E489" s="217"/>
      <c r="F489" s="217"/>
      <c r="G489" s="217"/>
      <c r="H489" s="217"/>
      <c r="I489" s="219"/>
      <c r="J489" s="219"/>
      <c r="K489" s="217"/>
      <c r="L489" s="217"/>
      <c r="M489" s="217"/>
      <c r="N489" s="217"/>
      <c r="O489" s="217"/>
      <c r="P489" s="217"/>
      <c r="Q489" s="217"/>
    </row>
    <row r="490" spans="1:17" x14ac:dyDescent="0.25">
      <c r="A490" s="211"/>
      <c r="B490" s="217"/>
      <c r="C490" s="217"/>
      <c r="D490" s="217"/>
      <c r="E490" s="217"/>
      <c r="F490" s="217"/>
      <c r="G490" s="217"/>
      <c r="H490" s="217"/>
      <c r="I490" s="219"/>
      <c r="J490" s="219"/>
      <c r="K490" s="217"/>
      <c r="L490" s="217"/>
      <c r="M490" s="217"/>
      <c r="N490" s="217"/>
      <c r="O490" s="217"/>
      <c r="P490" s="217"/>
      <c r="Q490" s="217"/>
    </row>
    <row r="491" spans="1:17" x14ac:dyDescent="0.25">
      <c r="A491" s="211"/>
      <c r="B491" s="217"/>
      <c r="C491" s="217"/>
      <c r="D491" s="217"/>
      <c r="E491" s="217"/>
      <c r="F491" s="217"/>
      <c r="G491" s="217"/>
      <c r="H491" s="217"/>
      <c r="I491" s="219"/>
      <c r="J491" s="219"/>
      <c r="K491" s="217"/>
      <c r="L491" s="217"/>
      <c r="M491" s="217"/>
      <c r="N491" s="217"/>
      <c r="O491" s="217"/>
      <c r="P491" s="217"/>
      <c r="Q491" s="217"/>
    </row>
    <row r="492" spans="1:17" x14ac:dyDescent="0.25">
      <c r="A492" s="211"/>
      <c r="B492" s="217"/>
      <c r="C492" s="217"/>
      <c r="D492" s="217"/>
      <c r="E492" s="217"/>
      <c r="F492" s="217"/>
      <c r="G492" s="217"/>
      <c r="H492" s="217"/>
      <c r="I492" s="219"/>
      <c r="J492" s="219"/>
      <c r="K492" s="217"/>
      <c r="L492" s="217"/>
      <c r="M492" s="217"/>
      <c r="N492" s="217"/>
      <c r="O492" s="217"/>
      <c r="P492" s="217"/>
      <c r="Q492" s="217"/>
    </row>
    <row r="493" spans="1:17" x14ac:dyDescent="0.25">
      <c r="A493" s="211"/>
      <c r="B493" s="217"/>
      <c r="C493" s="217"/>
      <c r="D493" s="217"/>
      <c r="E493" s="217"/>
      <c r="F493" s="217"/>
      <c r="G493" s="217"/>
      <c r="H493" s="217"/>
      <c r="I493" s="219"/>
      <c r="J493" s="219"/>
      <c r="K493" s="217"/>
      <c r="L493" s="217"/>
      <c r="M493" s="217"/>
      <c r="N493" s="217"/>
      <c r="O493" s="217"/>
      <c r="P493" s="217"/>
      <c r="Q493" s="217"/>
    </row>
    <row r="494" spans="1:17" x14ac:dyDescent="0.25">
      <c r="A494" s="211"/>
      <c r="B494" s="217"/>
      <c r="C494" s="217"/>
      <c r="D494" s="217"/>
      <c r="E494" s="217"/>
      <c r="F494" s="217"/>
      <c r="G494" s="217"/>
      <c r="H494" s="217"/>
      <c r="I494" s="219"/>
      <c r="J494" s="219"/>
      <c r="K494" s="217"/>
      <c r="L494" s="217"/>
      <c r="M494" s="217"/>
      <c r="N494" s="217"/>
      <c r="O494" s="217"/>
      <c r="P494" s="217"/>
      <c r="Q494" s="217"/>
    </row>
    <row r="495" spans="1:17" x14ac:dyDescent="0.25">
      <c r="A495" s="211"/>
      <c r="B495" s="217"/>
      <c r="C495" s="217"/>
      <c r="D495" s="217"/>
      <c r="E495" s="217"/>
      <c r="F495" s="217"/>
      <c r="G495" s="217"/>
      <c r="H495" s="217"/>
      <c r="I495" s="219"/>
      <c r="J495" s="219"/>
      <c r="K495" s="217"/>
      <c r="L495" s="217"/>
      <c r="M495" s="217"/>
      <c r="N495" s="217"/>
      <c r="O495" s="217"/>
      <c r="P495" s="217"/>
      <c r="Q495" s="217"/>
    </row>
    <row r="496" spans="1:17" x14ac:dyDescent="0.25">
      <c r="A496" s="211"/>
      <c r="B496" s="217"/>
      <c r="C496" s="217"/>
      <c r="D496" s="217"/>
      <c r="E496" s="217"/>
      <c r="F496" s="217"/>
      <c r="G496" s="217"/>
      <c r="H496" s="217"/>
      <c r="I496" s="219"/>
      <c r="J496" s="219"/>
      <c r="K496" s="217"/>
      <c r="L496" s="217"/>
      <c r="M496" s="217"/>
      <c r="N496" s="217"/>
      <c r="O496" s="217"/>
      <c r="P496" s="217"/>
      <c r="Q496" s="217"/>
    </row>
    <row r="497" spans="1:17" x14ac:dyDescent="0.25">
      <c r="A497" s="211"/>
      <c r="B497" s="217"/>
      <c r="C497" s="217"/>
      <c r="D497" s="217"/>
      <c r="E497" s="217"/>
      <c r="F497" s="217"/>
      <c r="G497" s="217"/>
      <c r="H497" s="217"/>
      <c r="I497" s="219"/>
      <c r="J497" s="219"/>
      <c r="K497" s="217"/>
      <c r="L497" s="217"/>
      <c r="M497" s="217"/>
      <c r="N497" s="217"/>
      <c r="O497" s="217"/>
      <c r="P497" s="217"/>
      <c r="Q497" s="217"/>
    </row>
    <row r="498" spans="1:17" x14ac:dyDescent="0.25">
      <c r="A498" s="211"/>
      <c r="B498" s="217"/>
      <c r="C498" s="217"/>
      <c r="D498" s="217"/>
      <c r="E498" s="217"/>
      <c r="F498" s="217"/>
      <c r="G498" s="217"/>
      <c r="H498" s="217"/>
      <c r="I498" s="219"/>
      <c r="J498" s="219"/>
      <c r="K498" s="217"/>
      <c r="L498" s="217"/>
      <c r="M498" s="217"/>
      <c r="N498" s="217"/>
      <c r="O498" s="217"/>
      <c r="P498" s="217"/>
      <c r="Q498" s="217"/>
    </row>
    <row r="499" spans="1:17" x14ac:dyDescent="0.25">
      <c r="A499" s="211"/>
      <c r="B499" s="217"/>
      <c r="C499" s="217"/>
      <c r="D499" s="217"/>
      <c r="E499" s="217"/>
      <c r="F499" s="217"/>
      <c r="G499" s="217"/>
      <c r="H499" s="217"/>
      <c r="I499" s="219"/>
      <c r="J499" s="219"/>
      <c r="K499" s="217"/>
      <c r="L499" s="217"/>
      <c r="M499" s="217"/>
      <c r="N499" s="217"/>
      <c r="O499" s="217"/>
      <c r="P499" s="217"/>
      <c r="Q499" s="217"/>
    </row>
    <row r="500" spans="1:17" x14ac:dyDescent="0.25">
      <c r="A500" s="211"/>
      <c r="B500" s="217"/>
      <c r="C500" s="217"/>
      <c r="D500" s="217"/>
      <c r="E500" s="217"/>
      <c r="F500" s="217"/>
      <c r="G500" s="217"/>
      <c r="H500" s="217"/>
      <c r="I500" s="219"/>
      <c r="J500" s="219"/>
      <c r="K500" s="217"/>
      <c r="L500" s="217"/>
      <c r="M500" s="217"/>
      <c r="N500" s="217"/>
      <c r="O500" s="217"/>
      <c r="P500" s="217"/>
      <c r="Q500" s="217"/>
    </row>
    <row r="501" spans="1:17" x14ac:dyDescent="0.25">
      <c r="A501" s="211"/>
      <c r="B501" s="217"/>
      <c r="C501" s="217"/>
      <c r="D501" s="217"/>
      <c r="E501" s="217"/>
      <c r="F501" s="217"/>
      <c r="G501" s="217"/>
      <c r="H501" s="217"/>
      <c r="I501" s="219"/>
      <c r="J501" s="219"/>
      <c r="K501" s="217"/>
      <c r="L501" s="217"/>
      <c r="M501" s="217"/>
      <c r="N501" s="217"/>
      <c r="O501" s="217"/>
      <c r="P501" s="217"/>
      <c r="Q501" s="217"/>
    </row>
    <row r="502" spans="1:17" x14ac:dyDescent="0.25">
      <c r="A502" s="211"/>
      <c r="B502" s="217"/>
      <c r="C502" s="217"/>
      <c r="D502" s="217"/>
      <c r="E502" s="217"/>
      <c r="F502" s="217"/>
      <c r="G502" s="217"/>
      <c r="H502" s="217"/>
      <c r="I502" s="219"/>
      <c r="J502" s="219"/>
      <c r="K502" s="217"/>
      <c r="L502" s="217"/>
      <c r="M502" s="217"/>
      <c r="N502" s="217"/>
      <c r="O502" s="217"/>
      <c r="P502" s="217"/>
      <c r="Q502" s="217"/>
    </row>
    <row r="503" spans="1:17" x14ac:dyDescent="0.25">
      <c r="A503" s="211"/>
      <c r="B503" s="217"/>
      <c r="C503" s="217"/>
      <c r="D503" s="217"/>
      <c r="E503" s="217"/>
      <c r="F503" s="217"/>
      <c r="G503" s="217"/>
      <c r="H503" s="217"/>
      <c r="I503" s="219"/>
      <c r="J503" s="219"/>
      <c r="K503" s="217"/>
      <c r="L503" s="217"/>
      <c r="M503" s="217"/>
      <c r="N503" s="217"/>
      <c r="O503" s="217"/>
      <c r="P503" s="217"/>
      <c r="Q503" s="217"/>
    </row>
    <row r="504" spans="1:17" x14ac:dyDescent="0.25">
      <c r="A504" s="211"/>
      <c r="B504" s="217"/>
      <c r="C504" s="217"/>
      <c r="D504" s="217"/>
      <c r="E504" s="217"/>
      <c r="F504" s="217"/>
      <c r="G504" s="217"/>
      <c r="H504" s="217"/>
      <c r="I504" s="219"/>
      <c r="J504" s="219"/>
      <c r="K504" s="217"/>
      <c r="L504" s="217"/>
      <c r="M504" s="217"/>
      <c r="N504" s="217"/>
      <c r="O504" s="217"/>
      <c r="P504" s="217"/>
      <c r="Q504" s="217"/>
    </row>
    <row r="505" spans="1:17" x14ac:dyDescent="0.25">
      <c r="A505" s="211"/>
      <c r="B505" s="217"/>
      <c r="C505" s="217"/>
      <c r="D505" s="217"/>
      <c r="E505" s="217"/>
      <c r="F505" s="217"/>
      <c r="G505" s="217"/>
      <c r="H505" s="217"/>
      <c r="I505" s="219"/>
      <c r="J505" s="219"/>
      <c r="K505" s="217"/>
      <c r="L505" s="217"/>
      <c r="M505" s="217"/>
      <c r="N505" s="217"/>
      <c r="O505" s="217"/>
      <c r="P505" s="217"/>
      <c r="Q505" s="217"/>
    </row>
    <row r="506" spans="1:17" x14ac:dyDescent="0.25">
      <c r="A506" s="211"/>
      <c r="B506" s="217"/>
      <c r="C506" s="217"/>
      <c r="D506" s="217"/>
      <c r="E506" s="217"/>
      <c r="F506" s="217"/>
      <c r="G506" s="217"/>
      <c r="H506" s="217"/>
      <c r="I506" s="219"/>
      <c r="J506" s="219"/>
      <c r="K506" s="217"/>
      <c r="L506" s="217"/>
      <c r="M506" s="217"/>
      <c r="N506" s="217"/>
      <c r="O506" s="217"/>
      <c r="P506" s="217"/>
      <c r="Q506" s="217"/>
    </row>
    <row r="507" spans="1:17" x14ac:dyDescent="0.25">
      <c r="A507" s="211"/>
      <c r="B507" s="217"/>
      <c r="C507" s="217"/>
      <c r="D507" s="217"/>
      <c r="E507" s="217"/>
      <c r="F507" s="217"/>
      <c r="G507" s="217"/>
      <c r="H507" s="217"/>
      <c r="I507" s="219"/>
      <c r="J507" s="219"/>
      <c r="K507" s="217"/>
      <c r="L507" s="217"/>
      <c r="M507" s="217"/>
      <c r="N507" s="217"/>
      <c r="O507" s="217"/>
      <c r="P507" s="217"/>
      <c r="Q507" s="217"/>
    </row>
    <row r="508" spans="1:17" x14ac:dyDescent="0.25">
      <c r="A508" s="211"/>
      <c r="B508" s="217"/>
      <c r="C508" s="217"/>
      <c r="D508" s="217"/>
      <c r="E508" s="217"/>
      <c r="F508" s="217"/>
      <c r="G508" s="217"/>
      <c r="H508" s="217"/>
      <c r="I508" s="219"/>
      <c r="J508" s="219"/>
      <c r="K508" s="217"/>
      <c r="L508" s="217"/>
      <c r="M508" s="217"/>
      <c r="N508" s="217"/>
      <c r="O508" s="217"/>
      <c r="P508" s="217"/>
      <c r="Q508" s="217"/>
    </row>
    <row r="509" spans="1:17" x14ac:dyDescent="0.25">
      <c r="A509" s="211"/>
      <c r="B509" s="217"/>
      <c r="C509" s="217"/>
      <c r="D509" s="217"/>
      <c r="E509" s="217"/>
      <c r="F509" s="217"/>
      <c r="G509" s="217"/>
      <c r="H509" s="217"/>
      <c r="I509" s="219"/>
      <c r="J509" s="219"/>
      <c r="K509" s="217"/>
      <c r="L509" s="217"/>
      <c r="M509" s="217"/>
      <c r="N509" s="217"/>
      <c r="O509" s="217"/>
      <c r="P509" s="217"/>
      <c r="Q509" s="217"/>
    </row>
    <row r="510" spans="1:17" x14ac:dyDescent="0.25">
      <c r="A510" s="211"/>
      <c r="B510" s="217"/>
      <c r="C510" s="217"/>
      <c r="D510" s="217"/>
      <c r="E510" s="217"/>
      <c r="F510" s="217"/>
      <c r="G510" s="217"/>
      <c r="H510" s="217"/>
      <c r="I510" s="219"/>
      <c r="J510" s="219"/>
      <c r="K510" s="217"/>
      <c r="L510" s="217"/>
      <c r="M510" s="217"/>
      <c r="N510" s="217"/>
      <c r="O510" s="217"/>
      <c r="P510" s="217"/>
      <c r="Q510" s="217"/>
    </row>
    <row r="511" spans="1:17" x14ac:dyDescent="0.25">
      <c r="A511" s="211"/>
      <c r="B511" s="217"/>
      <c r="C511" s="217"/>
      <c r="D511" s="217"/>
      <c r="E511" s="217"/>
      <c r="F511" s="217"/>
      <c r="G511" s="217"/>
      <c r="H511" s="217"/>
      <c r="I511" s="219"/>
      <c r="J511" s="219"/>
      <c r="K511" s="217"/>
      <c r="L511" s="217"/>
      <c r="M511" s="217"/>
      <c r="N511" s="217"/>
      <c r="O511" s="217"/>
      <c r="P511" s="217"/>
      <c r="Q511" s="217"/>
    </row>
    <row r="512" spans="1:17" x14ac:dyDescent="0.25">
      <c r="A512" s="211"/>
      <c r="B512" s="217"/>
      <c r="C512" s="217"/>
      <c r="D512" s="217"/>
      <c r="E512" s="217"/>
      <c r="F512" s="217"/>
      <c r="G512" s="217"/>
      <c r="H512" s="217"/>
      <c r="I512" s="219"/>
      <c r="J512" s="219"/>
      <c r="K512" s="217"/>
      <c r="L512" s="217"/>
      <c r="M512" s="217"/>
      <c r="N512" s="217"/>
      <c r="O512" s="217"/>
      <c r="P512" s="217"/>
      <c r="Q512" s="217"/>
    </row>
    <row r="513" spans="1:17" x14ac:dyDescent="0.25">
      <c r="A513" s="211"/>
      <c r="B513" s="217"/>
      <c r="C513" s="217"/>
      <c r="D513" s="217"/>
      <c r="E513" s="217"/>
      <c r="F513" s="217"/>
      <c r="G513" s="217"/>
      <c r="H513" s="217"/>
      <c r="I513" s="219"/>
      <c r="J513" s="219"/>
      <c r="K513" s="217"/>
      <c r="L513" s="217"/>
      <c r="M513" s="217"/>
      <c r="N513" s="217"/>
      <c r="O513" s="217"/>
      <c r="P513" s="217"/>
      <c r="Q513" s="217"/>
    </row>
    <row r="514" spans="1:17" x14ac:dyDescent="0.25">
      <c r="A514" s="211"/>
      <c r="B514" s="217"/>
      <c r="C514" s="217"/>
      <c r="D514" s="217"/>
      <c r="E514" s="217"/>
      <c r="F514" s="217"/>
      <c r="G514" s="217"/>
      <c r="H514" s="217"/>
      <c r="I514" s="219"/>
      <c r="J514" s="219"/>
      <c r="K514" s="217"/>
      <c r="L514" s="217"/>
      <c r="M514" s="217"/>
      <c r="N514" s="217"/>
      <c r="O514" s="217"/>
      <c r="P514" s="217"/>
      <c r="Q514" s="217"/>
    </row>
    <row r="515" spans="1:17" x14ac:dyDescent="0.25">
      <c r="A515" s="211"/>
      <c r="B515" s="217"/>
      <c r="C515" s="217"/>
      <c r="D515" s="217"/>
      <c r="E515" s="217"/>
      <c r="F515" s="217"/>
      <c r="G515" s="217"/>
      <c r="H515" s="217"/>
      <c r="I515" s="219"/>
      <c r="J515" s="219"/>
      <c r="K515" s="217"/>
      <c r="L515" s="217"/>
      <c r="M515" s="217"/>
      <c r="N515" s="217"/>
      <c r="O515" s="217"/>
      <c r="P515" s="217"/>
      <c r="Q515" s="217"/>
    </row>
    <row r="516" spans="1:17" x14ac:dyDescent="0.25">
      <c r="A516" s="211"/>
      <c r="B516" s="217"/>
      <c r="C516" s="217"/>
      <c r="D516" s="217"/>
      <c r="E516" s="217"/>
      <c r="F516" s="217"/>
      <c r="G516" s="217"/>
      <c r="H516" s="217"/>
      <c r="I516" s="219"/>
      <c r="J516" s="219"/>
      <c r="K516" s="217"/>
      <c r="L516" s="217"/>
      <c r="M516" s="217"/>
      <c r="N516" s="217"/>
      <c r="O516" s="217"/>
      <c r="P516" s="217"/>
      <c r="Q516" s="217"/>
    </row>
    <row r="517" spans="1:17" x14ac:dyDescent="0.25">
      <c r="A517" s="211"/>
      <c r="B517" s="217"/>
      <c r="C517" s="217"/>
      <c r="D517" s="217"/>
      <c r="E517" s="217"/>
      <c r="F517" s="217"/>
      <c r="G517" s="217"/>
      <c r="H517" s="217"/>
      <c r="I517" s="219"/>
      <c r="J517" s="219"/>
      <c r="K517" s="217"/>
      <c r="L517" s="217"/>
      <c r="M517" s="217"/>
      <c r="N517" s="217"/>
      <c r="O517" s="217"/>
      <c r="P517" s="217"/>
      <c r="Q517" s="217"/>
    </row>
    <row r="518" spans="1:17" x14ac:dyDescent="0.25">
      <c r="A518" s="211"/>
      <c r="B518" s="217"/>
      <c r="C518" s="217"/>
      <c r="D518" s="217"/>
      <c r="E518" s="217"/>
      <c r="F518" s="217"/>
      <c r="G518" s="217"/>
      <c r="H518" s="217"/>
      <c r="I518" s="219"/>
      <c r="J518" s="219"/>
      <c r="K518" s="217"/>
      <c r="L518" s="217"/>
      <c r="M518" s="217"/>
      <c r="N518" s="217"/>
      <c r="O518" s="217"/>
      <c r="P518" s="217"/>
      <c r="Q518" s="217"/>
    </row>
    <row r="519" spans="1:17" x14ac:dyDescent="0.25">
      <c r="A519" s="211"/>
      <c r="B519" s="217"/>
      <c r="C519" s="217"/>
      <c r="D519" s="217"/>
      <c r="E519" s="217"/>
      <c r="F519" s="217"/>
      <c r="G519" s="217"/>
      <c r="H519" s="217"/>
      <c r="I519" s="219"/>
      <c r="J519" s="219"/>
      <c r="K519" s="217"/>
      <c r="L519" s="217"/>
      <c r="M519" s="217"/>
      <c r="N519" s="217"/>
      <c r="O519" s="217"/>
      <c r="P519" s="217"/>
      <c r="Q519" s="217"/>
    </row>
    <row r="520" spans="1:17" x14ac:dyDescent="0.25">
      <c r="A520" s="211"/>
      <c r="B520" s="217"/>
      <c r="C520" s="217"/>
      <c r="D520" s="217"/>
      <c r="E520" s="217"/>
      <c r="F520" s="217"/>
      <c r="G520" s="217"/>
      <c r="H520" s="217"/>
      <c r="I520" s="219"/>
      <c r="J520" s="219"/>
      <c r="K520" s="217"/>
      <c r="L520" s="217"/>
      <c r="M520" s="217"/>
      <c r="N520" s="217"/>
      <c r="O520" s="217"/>
      <c r="P520" s="217"/>
      <c r="Q520" s="217"/>
    </row>
    <row r="521" spans="1:17" x14ac:dyDescent="0.25">
      <c r="A521" s="211"/>
      <c r="B521" s="217"/>
      <c r="C521" s="217"/>
      <c r="D521" s="217"/>
      <c r="E521" s="217"/>
      <c r="F521" s="217"/>
      <c r="G521" s="217"/>
      <c r="H521" s="217"/>
      <c r="I521" s="219"/>
      <c r="J521" s="219"/>
      <c r="K521" s="217"/>
      <c r="L521" s="217"/>
      <c r="M521" s="217"/>
      <c r="N521" s="217"/>
      <c r="O521" s="217"/>
      <c r="P521" s="217"/>
      <c r="Q521" s="217"/>
    </row>
    <row r="522" spans="1:17" x14ac:dyDescent="0.25">
      <c r="A522" s="211"/>
      <c r="B522" s="217"/>
      <c r="C522" s="217"/>
      <c r="D522" s="217"/>
      <c r="E522" s="217"/>
      <c r="F522" s="217"/>
      <c r="G522" s="217"/>
      <c r="H522" s="217"/>
      <c r="I522" s="219"/>
      <c r="J522" s="219"/>
      <c r="K522" s="217"/>
      <c r="L522" s="217"/>
      <c r="M522" s="217"/>
      <c r="N522" s="217"/>
      <c r="O522" s="217"/>
      <c r="P522" s="217"/>
      <c r="Q522" s="217"/>
    </row>
    <row r="523" spans="1:17" x14ac:dyDescent="0.25">
      <c r="A523" s="211"/>
      <c r="B523" s="217"/>
      <c r="C523" s="217"/>
      <c r="D523" s="217"/>
      <c r="E523" s="217"/>
      <c r="F523" s="217"/>
      <c r="G523" s="217"/>
      <c r="H523" s="217"/>
      <c r="I523" s="219"/>
      <c r="J523" s="219"/>
      <c r="K523" s="217"/>
      <c r="L523" s="217"/>
      <c r="M523" s="217"/>
      <c r="N523" s="217"/>
      <c r="O523" s="217"/>
      <c r="P523" s="217"/>
      <c r="Q523" s="217"/>
    </row>
    <row r="524" spans="1:17" x14ac:dyDescent="0.25">
      <c r="A524" s="211"/>
      <c r="B524" s="217"/>
      <c r="C524" s="217"/>
      <c r="D524" s="217"/>
      <c r="E524" s="217"/>
      <c r="F524" s="217"/>
      <c r="G524" s="217"/>
      <c r="H524" s="217"/>
      <c r="I524" s="219"/>
      <c r="J524" s="219"/>
      <c r="K524" s="217"/>
      <c r="L524" s="217"/>
      <c r="M524" s="217"/>
      <c r="N524" s="217"/>
      <c r="O524" s="217"/>
      <c r="P524" s="217"/>
      <c r="Q524" s="217"/>
    </row>
    <row r="525" spans="1:17" x14ac:dyDescent="0.25">
      <c r="A525" s="211"/>
      <c r="B525" s="217"/>
      <c r="C525" s="217"/>
      <c r="D525" s="217"/>
      <c r="E525" s="217"/>
      <c r="F525" s="217"/>
      <c r="G525" s="217"/>
      <c r="H525" s="217"/>
      <c r="I525" s="219"/>
      <c r="J525" s="219"/>
      <c r="K525" s="217"/>
      <c r="L525" s="217"/>
      <c r="M525" s="217"/>
      <c r="N525" s="217"/>
      <c r="O525" s="217"/>
      <c r="P525" s="217"/>
      <c r="Q525" s="217"/>
    </row>
    <row r="526" spans="1:17" x14ac:dyDescent="0.25">
      <c r="A526" s="211"/>
      <c r="B526" s="217"/>
      <c r="C526" s="217"/>
      <c r="D526" s="217"/>
      <c r="E526" s="217"/>
      <c r="F526" s="217"/>
      <c r="G526" s="217"/>
      <c r="H526" s="217"/>
      <c r="I526" s="219"/>
      <c r="J526" s="219"/>
      <c r="K526" s="217"/>
      <c r="L526" s="217"/>
      <c r="M526" s="217"/>
      <c r="N526" s="217"/>
      <c r="O526" s="217"/>
      <c r="P526" s="217"/>
      <c r="Q526" s="217"/>
    </row>
    <row r="527" spans="1:17" x14ac:dyDescent="0.25">
      <c r="A527" s="211"/>
      <c r="B527" s="217"/>
      <c r="C527" s="217"/>
      <c r="D527" s="217"/>
      <c r="E527" s="217"/>
      <c r="F527" s="217"/>
      <c r="G527" s="217"/>
      <c r="H527" s="217"/>
      <c r="I527" s="219"/>
      <c r="J527" s="219"/>
      <c r="K527" s="217"/>
      <c r="L527" s="217"/>
      <c r="M527" s="217"/>
      <c r="N527" s="217"/>
      <c r="O527" s="217"/>
      <c r="P527" s="217"/>
      <c r="Q527" s="217"/>
    </row>
    <row r="528" spans="1:17" x14ac:dyDescent="0.25">
      <c r="A528" s="211"/>
      <c r="B528" s="217"/>
      <c r="C528" s="217"/>
      <c r="D528" s="217"/>
      <c r="E528" s="217"/>
      <c r="F528" s="217"/>
      <c r="G528" s="217"/>
      <c r="H528" s="217"/>
      <c r="I528" s="219"/>
      <c r="J528" s="219"/>
      <c r="K528" s="217"/>
      <c r="L528" s="217"/>
      <c r="M528" s="217"/>
      <c r="N528" s="217"/>
      <c r="O528" s="217"/>
      <c r="P528" s="217"/>
      <c r="Q528" s="217"/>
    </row>
    <row r="529" spans="1:17" x14ac:dyDescent="0.25">
      <c r="A529" s="211"/>
      <c r="B529" s="217"/>
      <c r="C529" s="217"/>
      <c r="D529" s="217"/>
      <c r="E529" s="217"/>
      <c r="F529" s="217"/>
      <c r="G529" s="217"/>
      <c r="H529" s="217"/>
      <c r="I529" s="219"/>
      <c r="J529" s="219"/>
      <c r="K529" s="217"/>
      <c r="L529" s="217"/>
      <c r="M529" s="217"/>
      <c r="N529" s="217"/>
      <c r="O529" s="217"/>
      <c r="P529" s="217"/>
      <c r="Q529" s="217"/>
    </row>
    <row r="530" spans="1:17" x14ac:dyDescent="0.25">
      <c r="A530" s="211"/>
      <c r="B530" s="217"/>
      <c r="C530" s="217"/>
      <c r="D530" s="217"/>
      <c r="E530" s="217"/>
      <c r="F530" s="217"/>
      <c r="G530" s="217"/>
      <c r="H530" s="217"/>
      <c r="I530" s="219"/>
      <c r="J530" s="219"/>
      <c r="K530" s="217"/>
      <c r="L530" s="217"/>
      <c r="M530" s="217"/>
      <c r="N530" s="217"/>
      <c r="O530" s="217"/>
      <c r="P530" s="217"/>
      <c r="Q530" s="217"/>
    </row>
    <row r="531" spans="1:17" x14ac:dyDescent="0.25">
      <c r="A531" s="211"/>
      <c r="B531" s="217"/>
      <c r="C531" s="217"/>
      <c r="D531" s="217"/>
      <c r="E531" s="217"/>
      <c r="F531" s="217"/>
      <c r="G531" s="217"/>
      <c r="H531" s="217"/>
      <c r="I531" s="219"/>
      <c r="J531" s="219"/>
      <c r="K531" s="217"/>
      <c r="L531" s="217"/>
      <c r="M531" s="217"/>
      <c r="N531" s="217"/>
      <c r="O531" s="217"/>
      <c r="P531" s="217"/>
      <c r="Q531" s="217"/>
    </row>
    <row r="532" spans="1:17" x14ac:dyDescent="0.25">
      <c r="A532" s="211"/>
      <c r="B532" s="217"/>
      <c r="C532" s="217"/>
      <c r="D532" s="217"/>
      <c r="E532" s="217"/>
      <c r="F532" s="217"/>
      <c r="G532" s="217"/>
      <c r="H532" s="217"/>
      <c r="I532" s="219"/>
      <c r="J532" s="219"/>
      <c r="K532" s="217"/>
      <c r="L532" s="217"/>
      <c r="M532" s="217"/>
      <c r="N532" s="217"/>
      <c r="O532" s="217"/>
      <c r="P532" s="217"/>
      <c r="Q532" s="217"/>
    </row>
    <row r="533" spans="1:17" x14ac:dyDescent="0.25">
      <c r="A533" s="211"/>
      <c r="B533" s="217"/>
      <c r="C533" s="217"/>
      <c r="D533" s="217"/>
      <c r="E533" s="217"/>
      <c r="F533" s="217"/>
      <c r="G533" s="217"/>
      <c r="H533" s="217"/>
      <c r="I533" s="219"/>
      <c r="J533" s="219"/>
      <c r="K533" s="217"/>
      <c r="L533" s="217"/>
      <c r="M533" s="217"/>
      <c r="N533" s="217"/>
      <c r="O533" s="217"/>
      <c r="P533" s="217"/>
      <c r="Q533" s="217"/>
    </row>
    <row r="534" spans="1:17" x14ac:dyDescent="0.25">
      <c r="A534" s="211"/>
      <c r="B534" s="217"/>
      <c r="C534" s="217"/>
      <c r="D534" s="217"/>
      <c r="E534" s="217"/>
      <c r="F534" s="217"/>
      <c r="G534" s="217"/>
      <c r="H534" s="217"/>
      <c r="I534" s="219"/>
      <c r="J534" s="219"/>
      <c r="K534" s="217"/>
      <c r="L534" s="217"/>
      <c r="M534" s="217"/>
      <c r="N534" s="217"/>
      <c r="O534" s="217"/>
      <c r="P534" s="217"/>
      <c r="Q534" s="217"/>
    </row>
    <row r="535" spans="1:17" x14ac:dyDescent="0.25">
      <c r="A535" s="211"/>
      <c r="B535" s="217"/>
      <c r="C535" s="217"/>
      <c r="D535" s="217"/>
      <c r="E535" s="217"/>
      <c r="F535" s="217"/>
      <c r="G535" s="217"/>
      <c r="H535" s="217"/>
      <c r="I535" s="219"/>
      <c r="J535" s="219"/>
      <c r="K535" s="217"/>
      <c r="L535" s="217"/>
      <c r="M535" s="217"/>
      <c r="N535" s="217"/>
      <c r="O535" s="217"/>
      <c r="P535" s="217"/>
      <c r="Q535" s="217"/>
    </row>
    <row r="536" spans="1:17" x14ac:dyDescent="0.25">
      <c r="A536" s="211"/>
      <c r="B536" s="217"/>
      <c r="C536" s="217"/>
      <c r="D536" s="217"/>
      <c r="E536" s="217"/>
      <c r="F536" s="217"/>
      <c r="G536" s="217"/>
      <c r="H536" s="217"/>
      <c r="I536" s="219"/>
      <c r="J536" s="219"/>
      <c r="K536" s="217"/>
      <c r="L536" s="217"/>
      <c r="M536" s="217"/>
      <c r="N536" s="217"/>
      <c r="O536" s="217"/>
      <c r="P536" s="217"/>
      <c r="Q536" s="217"/>
    </row>
    <row r="537" spans="1:17" x14ac:dyDescent="0.25">
      <c r="A537" s="211"/>
      <c r="B537" s="217"/>
      <c r="C537" s="217"/>
      <c r="D537" s="217"/>
      <c r="E537" s="217"/>
      <c r="F537" s="217"/>
      <c r="G537" s="217"/>
      <c r="H537" s="217"/>
      <c r="I537" s="219"/>
      <c r="J537" s="219"/>
      <c r="K537" s="217"/>
      <c r="L537" s="217"/>
      <c r="M537" s="217"/>
      <c r="N537" s="217"/>
      <c r="O537" s="217"/>
      <c r="P537" s="217"/>
      <c r="Q537" s="217"/>
    </row>
    <row r="538" spans="1:17" x14ac:dyDescent="0.25">
      <c r="A538" s="211"/>
      <c r="B538" s="217"/>
      <c r="C538" s="217"/>
      <c r="D538" s="217"/>
      <c r="E538" s="217"/>
      <c r="F538" s="217"/>
      <c r="G538" s="217"/>
      <c r="H538" s="217"/>
      <c r="I538" s="219"/>
      <c r="J538" s="219"/>
      <c r="K538" s="217"/>
      <c r="L538" s="217"/>
      <c r="M538" s="217"/>
      <c r="N538" s="217"/>
      <c r="O538" s="217"/>
      <c r="P538" s="217"/>
      <c r="Q538" s="217"/>
    </row>
    <row r="539" spans="1:17" x14ac:dyDescent="0.25">
      <c r="A539" s="211"/>
      <c r="B539" s="217"/>
      <c r="C539" s="217"/>
      <c r="D539" s="217"/>
      <c r="E539" s="217"/>
      <c r="F539" s="217"/>
      <c r="G539" s="217"/>
      <c r="H539" s="217"/>
      <c r="I539" s="219"/>
      <c r="J539" s="219"/>
      <c r="K539" s="217"/>
      <c r="L539" s="217"/>
      <c r="M539" s="217"/>
      <c r="N539" s="217"/>
      <c r="O539" s="217"/>
      <c r="P539" s="217"/>
      <c r="Q539" s="217"/>
    </row>
    <row r="540" spans="1:17" x14ac:dyDescent="0.25">
      <c r="A540" s="211"/>
      <c r="B540" s="217"/>
      <c r="C540" s="217"/>
      <c r="D540" s="217"/>
      <c r="E540" s="217"/>
      <c r="F540" s="217"/>
      <c r="G540" s="217"/>
      <c r="H540" s="217"/>
      <c r="I540" s="219"/>
      <c r="J540" s="219"/>
      <c r="K540" s="217"/>
      <c r="L540" s="217"/>
      <c r="M540" s="217"/>
      <c r="N540" s="217"/>
      <c r="O540" s="217"/>
      <c r="P540" s="217"/>
      <c r="Q540" s="217"/>
    </row>
    <row r="541" spans="1:17" x14ac:dyDescent="0.25">
      <c r="A541" s="211"/>
      <c r="B541" s="217"/>
      <c r="C541" s="217"/>
      <c r="D541" s="217"/>
      <c r="E541" s="217"/>
      <c r="F541" s="217"/>
      <c r="G541" s="217"/>
      <c r="H541" s="217"/>
      <c r="I541" s="219"/>
      <c r="J541" s="219"/>
      <c r="K541" s="217"/>
      <c r="L541" s="217"/>
      <c r="M541" s="217"/>
      <c r="N541" s="217"/>
      <c r="O541" s="217"/>
      <c r="P541" s="217"/>
      <c r="Q541" s="217"/>
    </row>
    <row r="542" spans="1:17" x14ac:dyDescent="0.25">
      <c r="A542" s="211"/>
      <c r="B542" s="217"/>
      <c r="C542" s="217"/>
      <c r="D542" s="217"/>
      <c r="E542" s="217"/>
      <c r="F542" s="217"/>
      <c r="G542" s="217"/>
      <c r="H542" s="217"/>
      <c r="I542" s="219"/>
      <c r="J542" s="219"/>
      <c r="K542" s="217"/>
      <c r="L542" s="217"/>
      <c r="M542" s="217"/>
      <c r="N542" s="217"/>
      <c r="O542" s="217"/>
      <c r="P542" s="217"/>
      <c r="Q542" s="217"/>
    </row>
    <row r="543" spans="1:17" x14ac:dyDescent="0.25">
      <c r="A543" s="211"/>
      <c r="B543" s="217"/>
      <c r="C543" s="217"/>
      <c r="D543" s="217"/>
      <c r="E543" s="217"/>
      <c r="F543" s="217"/>
      <c r="G543" s="217"/>
      <c r="H543" s="217"/>
      <c r="I543" s="219"/>
      <c r="J543" s="219"/>
      <c r="K543" s="217"/>
      <c r="L543" s="217"/>
      <c r="M543" s="217"/>
      <c r="N543" s="217"/>
      <c r="O543" s="217"/>
      <c r="P543" s="217"/>
      <c r="Q543" s="217"/>
    </row>
    <row r="544" spans="1:17" x14ac:dyDescent="0.25">
      <c r="A544" s="211"/>
      <c r="B544" s="217"/>
      <c r="C544" s="217"/>
      <c r="D544" s="217"/>
      <c r="E544" s="217"/>
      <c r="F544" s="217"/>
      <c r="G544" s="217"/>
      <c r="H544" s="217"/>
      <c r="I544" s="219"/>
      <c r="J544" s="219"/>
      <c r="K544" s="217"/>
      <c r="L544" s="217"/>
      <c r="M544" s="217"/>
      <c r="N544" s="217"/>
      <c r="O544" s="217"/>
      <c r="P544" s="217"/>
      <c r="Q544" s="217"/>
    </row>
    <row r="545" spans="1:17" x14ac:dyDescent="0.25">
      <c r="A545" s="211"/>
      <c r="B545" s="217"/>
      <c r="C545" s="217"/>
      <c r="D545" s="217"/>
      <c r="E545" s="217"/>
      <c r="F545" s="217"/>
      <c r="G545" s="217"/>
      <c r="H545" s="217"/>
      <c r="I545" s="219"/>
      <c r="J545" s="219"/>
      <c r="K545" s="217"/>
      <c r="L545" s="217"/>
      <c r="M545" s="217"/>
      <c r="N545" s="217"/>
      <c r="O545" s="217"/>
      <c r="P545" s="217"/>
      <c r="Q545" s="217"/>
    </row>
    <row r="546" spans="1:17" x14ac:dyDescent="0.25">
      <c r="A546" s="211"/>
      <c r="B546" s="217"/>
      <c r="C546" s="217"/>
      <c r="D546" s="217"/>
      <c r="E546" s="217"/>
      <c r="F546" s="217"/>
      <c r="G546" s="217"/>
      <c r="H546" s="217"/>
      <c r="I546" s="219"/>
      <c r="J546" s="219"/>
      <c r="K546" s="217"/>
      <c r="L546" s="217"/>
      <c r="M546" s="217"/>
      <c r="N546" s="217"/>
      <c r="O546" s="217"/>
      <c r="P546" s="217"/>
      <c r="Q546" s="217"/>
    </row>
    <row r="547" spans="1:17" x14ac:dyDescent="0.25">
      <c r="A547" s="211"/>
      <c r="B547" s="217"/>
      <c r="C547" s="217"/>
      <c r="D547" s="217"/>
      <c r="E547" s="217"/>
      <c r="F547" s="217"/>
      <c r="G547" s="217"/>
      <c r="H547" s="217"/>
      <c r="I547" s="219"/>
      <c r="J547" s="219"/>
      <c r="K547" s="217"/>
      <c r="L547" s="217"/>
      <c r="M547" s="217"/>
      <c r="N547" s="217"/>
      <c r="O547" s="217"/>
      <c r="P547" s="217"/>
      <c r="Q547" s="217"/>
    </row>
    <row r="548" spans="1:17" x14ac:dyDescent="0.25">
      <c r="A548" s="211"/>
      <c r="B548" s="217"/>
      <c r="C548" s="217"/>
      <c r="D548" s="217"/>
      <c r="E548" s="217"/>
      <c r="F548" s="217"/>
      <c r="G548" s="217"/>
      <c r="H548" s="217"/>
      <c r="I548" s="219"/>
      <c r="J548" s="219"/>
      <c r="K548" s="217"/>
      <c r="L548" s="217"/>
      <c r="M548" s="217"/>
      <c r="N548" s="217"/>
      <c r="O548" s="217"/>
      <c r="P548" s="217"/>
      <c r="Q548" s="217"/>
    </row>
    <row r="549" spans="1:17" x14ac:dyDescent="0.25">
      <c r="A549" s="211"/>
      <c r="B549" s="217"/>
      <c r="C549" s="217"/>
      <c r="D549" s="217"/>
      <c r="E549" s="217"/>
      <c r="F549" s="217"/>
      <c r="G549" s="217"/>
      <c r="H549" s="217"/>
      <c r="I549" s="219"/>
      <c r="J549" s="219"/>
      <c r="K549" s="217"/>
      <c r="L549" s="217"/>
      <c r="M549" s="217"/>
      <c r="N549" s="217"/>
      <c r="O549" s="217"/>
      <c r="P549" s="217"/>
      <c r="Q549" s="217"/>
    </row>
    <row r="550" spans="1:17" x14ac:dyDescent="0.25">
      <c r="A550" s="211"/>
      <c r="B550" s="217"/>
      <c r="C550" s="217"/>
      <c r="D550" s="217"/>
      <c r="E550" s="217"/>
      <c r="F550" s="217"/>
      <c r="G550" s="217"/>
      <c r="H550" s="217"/>
      <c r="I550" s="219"/>
      <c r="J550" s="219"/>
      <c r="K550" s="217"/>
      <c r="L550" s="217"/>
      <c r="M550" s="217"/>
      <c r="N550" s="217"/>
      <c r="O550" s="217"/>
      <c r="P550" s="217"/>
      <c r="Q550" s="217"/>
    </row>
    <row r="551" spans="1:17" x14ac:dyDescent="0.25">
      <c r="A551" s="211"/>
      <c r="B551" s="217"/>
      <c r="C551" s="217"/>
      <c r="D551" s="217"/>
      <c r="E551" s="217"/>
      <c r="F551" s="217"/>
      <c r="G551" s="217"/>
      <c r="H551" s="217"/>
      <c r="I551" s="219"/>
      <c r="J551" s="219"/>
      <c r="K551" s="217"/>
      <c r="L551" s="217"/>
      <c r="M551" s="217"/>
      <c r="N551" s="217"/>
      <c r="O551" s="217"/>
      <c r="P551" s="217"/>
      <c r="Q551" s="217"/>
    </row>
    <row r="552" spans="1:17" x14ac:dyDescent="0.25">
      <c r="A552" s="211"/>
      <c r="B552" s="217"/>
      <c r="C552" s="217"/>
      <c r="D552" s="217"/>
      <c r="E552" s="217"/>
      <c r="F552" s="217"/>
      <c r="G552" s="217"/>
      <c r="H552" s="217"/>
      <c r="I552" s="219"/>
      <c r="J552" s="219"/>
      <c r="K552" s="217"/>
      <c r="L552" s="217"/>
      <c r="M552" s="217"/>
      <c r="N552" s="217"/>
      <c r="O552" s="217"/>
      <c r="P552" s="217"/>
      <c r="Q552" s="217"/>
    </row>
    <row r="553" spans="1:17" x14ac:dyDescent="0.25">
      <c r="A553" s="211"/>
      <c r="B553" s="217"/>
      <c r="C553" s="217"/>
      <c r="D553" s="217"/>
      <c r="E553" s="217"/>
      <c r="F553" s="217"/>
      <c r="G553" s="217"/>
      <c r="H553" s="217"/>
      <c r="I553" s="219"/>
      <c r="J553" s="219"/>
      <c r="K553" s="217"/>
      <c r="L553" s="217"/>
      <c r="M553" s="217"/>
      <c r="N553" s="217"/>
      <c r="O553" s="217"/>
      <c r="P553" s="217"/>
      <c r="Q553" s="217"/>
    </row>
    <row r="554" spans="1:17" x14ac:dyDescent="0.25">
      <c r="A554" s="211"/>
      <c r="B554" s="217"/>
      <c r="C554" s="217"/>
      <c r="D554" s="217"/>
      <c r="E554" s="217"/>
      <c r="F554" s="217"/>
      <c r="G554" s="217"/>
      <c r="H554" s="217"/>
      <c r="I554" s="219"/>
      <c r="J554" s="219"/>
      <c r="K554" s="217"/>
      <c r="L554" s="217"/>
      <c r="M554" s="217"/>
      <c r="N554" s="217"/>
      <c r="O554" s="217"/>
      <c r="P554" s="217"/>
      <c r="Q554" s="217"/>
    </row>
    <row r="555" spans="1:17" x14ac:dyDescent="0.25">
      <c r="A555" s="211"/>
      <c r="B555" s="217"/>
      <c r="C555" s="217"/>
      <c r="D555" s="217"/>
      <c r="E555" s="217"/>
      <c r="F555" s="217"/>
      <c r="G555" s="217"/>
      <c r="H555" s="217"/>
      <c r="I555" s="219"/>
      <c r="J555" s="219"/>
      <c r="K555" s="217"/>
      <c r="L555" s="217"/>
      <c r="M555" s="217"/>
      <c r="N555" s="217"/>
      <c r="O555" s="217"/>
      <c r="P555" s="217"/>
      <c r="Q555" s="217"/>
    </row>
    <row r="556" spans="1:17" x14ac:dyDescent="0.25">
      <c r="A556" s="211"/>
      <c r="B556" s="217"/>
      <c r="C556" s="217"/>
      <c r="D556" s="217"/>
      <c r="E556" s="217"/>
      <c r="F556" s="217"/>
      <c r="G556" s="217"/>
      <c r="H556" s="217"/>
      <c r="I556" s="219"/>
      <c r="J556" s="219"/>
      <c r="K556" s="217"/>
      <c r="L556" s="217"/>
      <c r="M556" s="217"/>
      <c r="N556" s="217"/>
      <c r="O556" s="217"/>
      <c r="P556" s="217"/>
      <c r="Q556" s="217"/>
    </row>
    <row r="557" spans="1:17" x14ac:dyDescent="0.25">
      <c r="A557" s="211"/>
      <c r="B557" s="217"/>
      <c r="C557" s="217"/>
      <c r="D557" s="217"/>
      <c r="E557" s="217"/>
      <c r="F557" s="217"/>
      <c r="G557" s="217"/>
      <c r="H557" s="217"/>
      <c r="I557" s="219"/>
      <c r="J557" s="219"/>
      <c r="K557" s="217"/>
      <c r="L557" s="217"/>
      <c r="M557" s="217"/>
      <c r="N557" s="217"/>
      <c r="O557" s="217"/>
      <c r="P557" s="217"/>
      <c r="Q557" s="217"/>
    </row>
    <row r="558" spans="1:17" x14ac:dyDescent="0.25">
      <c r="A558" s="211"/>
      <c r="B558" s="217"/>
      <c r="C558" s="217"/>
      <c r="D558" s="217"/>
      <c r="E558" s="217"/>
      <c r="F558" s="217"/>
      <c r="G558" s="217"/>
      <c r="H558" s="217"/>
      <c r="I558" s="219"/>
      <c r="J558" s="219"/>
      <c r="K558" s="217"/>
      <c r="L558" s="217"/>
      <c r="M558" s="217"/>
      <c r="N558" s="217"/>
      <c r="O558" s="217"/>
      <c r="P558" s="217"/>
      <c r="Q558" s="217"/>
    </row>
    <row r="559" spans="1:17" x14ac:dyDescent="0.25">
      <c r="A559" s="211"/>
      <c r="B559" s="217"/>
      <c r="C559" s="217"/>
      <c r="D559" s="217"/>
      <c r="E559" s="217"/>
      <c r="F559" s="217"/>
      <c r="G559" s="217"/>
      <c r="H559" s="217"/>
      <c r="I559" s="219"/>
      <c r="J559" s="219"/>
      <c r="K559" s="217"/>
      <c r="L559" s="217"/>
      <c r="M559" s="217"/>
      <c r="N559" s="217"/>
      <c r="O559" s="217"/>
      <c r="P559" s="217"/>
      <c r="Q559" s="217"/>
    </row>
    <row r="560" spans="1:17" x14ac:dyDescent="0.25">
      <c r="A560" s="211"/>
      <c r="B560" s="217"/>
      <c r="C560" s="217"/>
      <c r="D560" s="217"/>
      <c r="E560" s="217"/>
      <c r="F560" s="217"/>
      <c r="G560" s="217"/>
      <c r="H560" s="217"/>
      <c r="I560" s="219"/>
      <c r="J560" s="219"/>
      <c r="K560" s="217"/>
      <c r="L560" s="217"/>
      <c r="M560" s="217"/>
      <c r="N560" s="217"/>
      <c r="O560" s="217"/>
      <c r="P560" s="217"/>
      <c r="Q560" s="217"/>
    </row>
    <row r="561" spans="1:17" x14ac:dyDescent="0.25">
      <c r="A561" s="211"/>
      <c r="B561" s="217"/>
      <c r="C561" s="217"/>
      <c r="D561" s="217"/>
      <c r="E561" s="217"/>
      <c r="F561" s="217"/>
      <c r="G561" s="217"/>
      <c r="H561" s="217"/>
      <c r="I561" s="219"/>
      <c r="J561" s="219"/>
      <c r="K561" s="217"/>
      <c r="L561" s="217"/>
      <c r="M561" s="217"/>
      <c r="N561" s="217"/>
      <c r="O561" s="217"/>
      <c r="P561" s="217"/>
      <c r="Q561" s="217"/>
    </row>
    <row r="562" spans="1:17" x14ac:dyDescent="0.25">
      <c r="A562" s="211"/>
      <c r="B562" s="217"/>
      <c r="C562" s="217"/>
      <c r="D562" s="217"/>
      <c r="E562" s="217"/>
      <c r="F562" s="217"/>
      <c r="G562" s="217"/>
      <c r="H562" s="217"/>
      <c r="I562" s="219"/>
      <c r="J562" s="219"/>
      <c r="K562" s="217"/>
      <c r="L562" s="217"/>
      <c r="M562" s="217"/>
      <c r="N562" s="217"/>
      <c r="O562" s="217"/>
      <c r="P562" s="217"/>
      <c r="Q562" s="217"/>
    </row>
    <row r="563" spans="1:17" x14ac:dyDescent="0.25">
      <c r="A563" s="211"/>
      <c r="B563" s="217"/>
      <c r="C563" s="217"/>
      <c r="D563" s="217"/>
      <c r="E563" s="217"/>
      <c r="F563" s="217"/>
      <c r="G563" s="217"/>
      <c r="H563" s="217"/>
      <c r="I563" s="219"/>
      <c r="J563" s="219"/>
      <c r="K563" s="217"/>
      <c r="L563" s="217"/>
      <c r="M563" s="217"/>
      <c r="N563" s="217"/>
      <c r="O563" s="217"/>
      <c r="P563" s="217"/>
      <c r="Q563" s="217"/>
    </row>
    <row r="564" spans="1:17" x14ac:dyDescent="0.25">
      <c r="A564" s="211"/>
      <c r="B564" s="217"/>
      <c r="C564" s="217"/>
      <c r="D564" s="217"/>
      <c r="E564" s="217"/>
      <c r="F564" s="217"/>
      <c r="G564" s="217"/>
      <c r="H564" s="217"/>
      <c r="I564" s="219"/>
      <c r="J564" s="219"/>
      <c r="K564" s="217"/>
      <c r="L564" s="217"/>
      <c r="M564" s="217"/>
      <c r="N564" s="217"/>
      <c r="O564" s="217"/>
      <c r="P564" s="217"/>
      <c r="Q564" s="217"/>
    </row>
    <row r="565" spans="1:17" x14ac:dyDescent="0.25">
      <c r="A565" s="211"/>
      <c r="B565" s="217"/>
      <c r="C565" s="217"/>
      <c r="D565" s="217"/>
      <c r="E565" s="217"/>
      <c r="F565" s="217"/>
      <c r="G565" s="217"/>
      <c r="H565" s="217"/>
      <c r="I565" s="219"/>
      <c r="J565" s="219"/>
      <c r="K565" s="217"/>
      <c r="L565" s="217"/>
      <c r="M565" s="217"/>
      <c r="N565" s="217"/>
      <c r="O565" s="217"/>
      <c r="P565" s="217"/>
      <c r="Q565" s="217"/>
    </row>
    <row r="566" spans="1:17" x14ac:dyDescent="0.25">
      <c r="A566" s="211"/>
      <c r="B566" s="217"/>
      <c r="C566" s="217"/>
      <c r="D566" s="217"/>
      <c r="E566" s="217"/>
      <c r="F566" s="217"/>
      <c r="G566" s="217"/>
      <c r="H566" s="217"/>
      <c r="I566" s="219"/>
      <c r="J566" s="219"/>
      <c r="K566" s="217"/>
      <c r="L566" s="217"/>
      <c r="M566" s="217"/>
      <c r="N566" s="217"/>
      <c r="O566" s="217"/>
      <c r="P566" s="217"/>
      <c r="Q566" s="217"/>
    </row>
    <row r="567" spans="1:17" x14ac:dyDescent="0.25">
      <c r="A567" s="211"/>
      <c r="B567" s="217"/>
      <c r="C567" s="217"/>
      <c r="D567" s="217"/>
      <c r="E567" s="217"/>
      <c r="F567" s="217"/>
      <c r="G567" s="217"/>
      <c r="H567" s="217"/>
      <c r="I567" s="219"/>
      <c r="J567" s="219"/>
      <c r="K567" s="217"/>
      <c r="L567" s="217"/>
      <c r="M567" s="217"/>
      <c r="N567" s="217"/>
      <c r="O567" s="217"/>
      <c r="P567" s="217"/>
      <c r="Q567" s="217"/>
    </row>
    <row r="568" spans="1:17" x14ac:dyDescent="0.25">
      <c r="A568" s="211"/>
      <c r="B568" s="217"/>
      <c r="C568" s="217"/>
      <c r="D568" s="217"/>
      <c r="E568" s="217"/>
      <c r="F568" s="217"/>
      <c r="G568" s="217"/>
      <c r="H568" s="217"/>
      <c r="I568" s="219"/>
      <c r="J568" s="219"/>
      <c r="K568" s="217"/>
      <c r="L568" s="217"/>
      <c r="M568" s="217"/>
      <c r="N568" s="217"/>
      <c r="O568" s="217"/>
      <c r="P568" s="217"/>
      <c r="Q568" s="217"/>
    </row>
    <row r="569" spans="1:17" x14ac:dyDescent="0.25">
      <c r="A569" s="211"/>
      <c r="B569" s="217"/>
      <c r="C569" s="217"/>
      <c r="D569" s="217"/>
      <c r="E569" s="217"/>
      <c r="F569" s="217"/>
      <c r="G569" s="217"/>
      <c r="H569" s="217"/>
      <c r="I569" s="219"/>
      <c r="J569" s="219"/>
      <c r="K569" s="217"/>
      <c r="L569" s="217"/>
      <c r="M569" s="217"/>
      <c r="N569" s="217"/>
      <c r="O569" s="217"/>
      <c r="P569" s="217"/>
      <c r="Q569" s="217"/>
    </row>
    <row r="570" spans="1:17" x14ac:dyDescent="0.25">
      <c r="A570" s="211"/>
      <c r="B570" s="217"/>
      <c r="C570" s="217"/>
      <c r="D570" s="217"/>
      <c r="E570" s="217"/>
      <c r="F570" s="217"/>
      <c r="G570" s="217"/>
      <c r="H570" s="217"/>
      <c r="I570" s="219"/>
      <c r="J570" s="219"/>
      <c r="K570" s="217"/>
      <c r="L570" s="217"/>
      <c r="M570" s="217"/>
      <c r="N570" s="217"/>
      <c r="O570" s="217"/>
      <c r="P570" s="217"/>
      <c r="Q570" s="217"/>
    </row>
    <row r="571" spans="1:17" x14ac:dyDescent="0.25">
      <c r="A571" s="211"/>
      <c r="B571" s="217"/>
      <c r="C571" s="217"/>
      <c r="D571" s="217"/>
      <c r="E571" s="217"/>
      <c r="F571" s="217"/>
      <c r="G571" s="217"/>
      <c r="H571" s="217"/>
      <c r="I571" s="219"/>
      <c r="J571" s="219"/>
      <c r="K571" s="217"/>
      <c r="L571" s="217"/>
      <c r="M571" s="217"/>
      <c r="N571" s="217"/>
      <c r="O571" s="217"/>
      <c r="P571" s="217"/>
      <c r="Q571" s="217"/>
    </row>
    <row r="572" spans="1:17" x14ac:dyDescent="0.25">
      <c r="A572" s="211"/>
      <c r="B572" s="217"/>
      <c r="C572" s="217"/>
      <c r="D572" s="217"/>
      <c r="E572" s="217"/>
      <c r="F572" s="217"/>
      <c r="G572" s="217"/>
      <c r="H572" s="217"/>
      <c r="I572" s="219"/>
      <c r="J572" s="219"/>
      <c r="K572" s="217"/>
      <c r="L572" s="217"/>
      <c r="M572" s="217"/>
      <c r="N572" s="217"/>
      <c r="O572" s="217"/>
      <c r="P572" s="217"/>
      <c r="Q572" s="217"/>
    </row>
    <row r="573" spans="1:17" x14ac:dyDescent="0.25">
      <c r="A573" s="211"/>
      <c r="B573" s="217"/>
      <c r="C573" s="217"/>
      <c r="D573" s="217"/>
      <c r="E573" s="217"/>
      <c r="F573" s="217"/>
      <c r="G573" s="217"/>
      <c r="H573" s="217"/>
      <c r="I573" s="219"/>
      <c r="J573" s="219"/>
      <c r="K573" s="217"/>
      <c r="L573" s="217"/>
      <c r="M573" s="217"/>
      <c r="N573" s="217"/>
      <c r="O573" s="217"/>
      <c r="P573" s="217"/>
      <c r="Q573" s="217"/>
    </row>
    <row r="574" spans="1:17" x14ac:dyDescent="0.25">
      <c r="A574" s="211"/>
      <c r="B574" s="217"/>
      <c r="C574" s="217"/>
      <c r="D574" s="217"/>
      <c r="E574" s="217"/>
      <c r="F574" s="217"/>
      <c r="G574" s="217"/>
      <c r="H574" s="217"/>
      <c r="I574" s="219"/>
      <c r="J574" s="219"/>
      <c r="K574" s="217"/>
      <c r="L574" s="217"/>
      <c r="M574" s="217"/>
      <c r="N574" s="217"/>
      <c r="O574" s="217"/>
      <c r="P574" s="217"/>
      <c r="Q574" s="217"/>
    </row>
    <row r="575" spans="1:17" x14ac:dyDescent="0.25">
      <c r="A575" s="211"/>
      <c r="B575" s="217"/>
      <c r="C575" s="217"/>
      <c r="D575" s="217"/>
      <c r="E575" s="217"/>
      <c r="F575" s="217"/>
      <c r="G575" s="217"/>
      <c r="H575" s="217"/>
      <c r="I575" s="219"/>
      <c r="J575" s="219"/>
      <c r="K575" s="217"/>
      <c r="L575" s="217"/>
      <c r="M575" s="217"/>
      <c r="N575" s="217"/>
      <c r="O575" s="217"/>
      <c r="P575" s="217"/>
      <c r="Q575" s="217"/>
    </row>
    <row r="576" spans="1:17" x14ac:dyDescent="0.25">
      <c r="A576" s="211"/>
      <c r="B576" s="217"/>
      <c r="C576" s="217"/>
      <c r="D576" s="217"/>
      <c r="E576" s="217"/>
      <c r="F576" s="217"/>
      <c r="G576" s="217"/>
      <c r="H576" s="217"/>
      <c r="I576" s="219"/>
      <c r="J576" s="219"/>
      <c r="K576" s="217"/>
      <c r="L576" s="217"/>
      <c r="M576" s="217"/>
      <c r="N576" s="217"/>
      <c r="O576" s="217"/>
      <c r="P576" s="217"/>
      <c r="Q576" s="217"/>
    </row>
    <row r="577" spans="1:17" x14ac:dyDescent="0.25">
      <c r="A577" s="211"/>
      <c r="B577" s="217"/>
      <c r="C577" s="217"/>
      <c r="D577" s="217"/>
      <c r="E577" s="217"/>
      <c r="F577" s="217"/>
      <c r="G577" s="217"/>
      <c r="H577" s="217"/>
      <c r="I577" s="219"/>
      <c r="J577" s="219"/>
      <c r="K577" s="217"/>
      <c r="L577" s="217"/>
      <c r="M577" s="217"/>
      <c r="N577" s="217"/>
      <c r="O577" s="217"/>
      <c r="P577" s="217"/>
      <c r="Q577" s="217"/>
    </row>
    <row r="578" spans="1:17" x14ac:dyDescent="0.25">
      <c r="A578" s="211"/>
      <c r="B578" s="217"/>
      <c r="C578" s="217"/>
      <c r="D578" s="217"/>
      <c r="E578" s="217"/>
      <c r="F578" s="217"/>
      <c r="G578" s="217"/>
      <c r="H578" s="217"/>
      <c r="I578" s="219"/>
      <c r="J578" s="219"/>
      <c r="K578" s="217"/>
      <c r="L578" s="217"/>
      <c r="M578" s="217"/>
      <c r="N578" s="217"/>
      <c r="O578" s="217"/>
      <c r="P578" s="217"/>
      <c r="Q578" s="217"/>
    </row>
    <row r="579" spans="1:17" x14ac:dyDescent="0.25">
      <c r="A579" s="211"/>
      <c r="B579" s="217"/>
      <c r="C579" s="217"/>
      <c r="D579" s="217"/>
      <c r="E579" s="217"/>
      <c r="F579" s="217"/>
      <c r="G579" s="217"/>
      <c r="H579" s="217"/>
      <c r="I579" s="219"/>
      <c r="J579" s="219"/>
      <c r="K579" s="217"/>
      <c r="L579" s="217"/>
      <c r="M579" s="217"/>
      <c r="N579" s="217"/>
      <c r="O579" s="217"/>
      <c r="P579" s="217"/>
      <c r="Q579" s="217"/>
    </row>
    <row r="580" spans="1:17" x14ac:dyDescent="0.25">
      <c r="A580" s="211"/>
      <c r="B580" s="217"/>
      <c r="C580" s="217"/>
      <c r="D580" s="217"/>
      <c r="E580" s="217"/>
      <c r="F580" s="217"/>
      <c r="G580" s="217"/>
      <c r="H580" s="217"/>
      <c r="I580" s="219"/>
      <c r="J580" s="219"/>
      <c r="K580" s="217"/>
      <c r="L580" s="217"/>
      <c r="M580" s="217"/>
      <c r="N580" s="217"/>
      <c r="O580" s="217"/>
      <c r="P580" s="217"/>
      <c r="Q580" s="217"/>
    </row>
    <row r="581" spans="1:17" x14ac:dyDescent="0.25">
      <c r="A581" s="211"/>
      <c r="B581" s="217"/>
      <c r="C581" s="217"/>
      <c r="D581" s="217"/>
      <c r="E581" s="217"/>
      <c r="F581" s="217"/>
      <c r="G581" s="217"/>
      <c r="H581" s="217"/>
      <c r="I581" s="219"/>
      <c r="J581" s="219"/>
      <c r="K581" s="217"/>
      <c r="L581" s="217"/>
      <c r="M581" s="217"/>
      <c r="N581" s="217"/>
      <c r="O581" s="217"/>
      <c r="P581" s="217"/>
      <c r="Q581" s="217"/>
    </row>
    <row r="582" spans="1:17" x14ac:dyDescent="0.25">
      <c r="A582" s="211"/>
      <c r="B582" s="217"/>
      <c r="C582" s="217"/>
      <c r="D582" s="217"/>
      <c r="E582" s="217"/>
      <c r="F582" s="217"/>
      <c r="G582" s="217"/>
      <c r="H582" s="217"/>
      <c r="I582" s="219"/>
      <c r="J582" s="219"/>
      <c r="K582" s="217"/>
      <c r="L582" s="217"/>
      <c r="M582" s="217"/>
      <c r="N582" s="217"/>
      <c r="O582" s="217"/>
      <c r="P582" s="217"/>
      <c r="Q582" s="217"/>
    </row>
    <row r="583" spans="1:17" x14ac:dyDescent="0.25">
      <c r="A583" s="211"/>
      <c r="B583" s="217"/>
      <c r="C583" s="217"/>
      <c r="D583" s="217"/>
      <c r="E583" s="217"/>
      <c r="F583" s="217"/>
      <c r="G583" s="217"/>
      <c r="H583" s="217"/>
      <c r="I583" s="219"/>
      <c r="J583" s="219"/>
      <c r="K583" s="217"/>
      <c r="L583" s="217"/>
      <c r="M583" s="217"/>
      <c r="N583" s="217"/>
      <c r="O583" s="217"/>
      <c r="P583" s="217"/>
      <c r="Q583" s="217"/>
    </row>
    <row r="584" spans="1:17" x14ac:dyDescent="0.25">
      <c r="A584" s="211"/>
      <c r="B584" s="217"/>
      <c r="C584" s="217"/>
      <c r="D584" s="217"/>
      <c r="E584" s="217"/>
      <c r="F584" s="217"/>
      <c r="G584" s="217"/>
      <c r="H584" s="217"/>
      <c r="I584" s="219"/>
      <c r="J584" s="219"/>
      <c r="K584" s="217"/>
      <c r="L584" s="217"/>
      <c r="M584" s="217"/>
      <c r="N584" s="217"/>
      <c r="O584" s="217"/>
      <c r="P584" s="217"/>
      <c r="Q584" s="217"/>
    </row>
    <row r="585" spans="1:17" x14ac:dyDescent="0.25">
      <c r="A585" s="211"/>
      <c r="B585" s="217"/>
      <c r="C585" s="217"/>
      <c r="D585" s="217"/>
      <c r="E585" s="217"/>
      <c r="F585" s="217"/>
      <c r="G585" s="217"/>
      <c r="H585" s="217"/>
      <c r="I585" s="219"/>
      <c r="J585" s="219"/>
      <c r="K585" s="217"/>
      <c r="L585" s="217"/>
      <c r="M585" s="217"/>
      <c r="N585" s="217"/>
      <c r="O585" s="217"/>
      <c r="P585" s="217"/>
      <c r="Q585" s="217"/>
    </row>
    <row r="586" spans="1:17" x14ac:dyDescent="0.25">
      <c r="A586" s="211"/>
      <c r="B586" s="217"/>
      <c r="C586" s="217"/>
      <c r="D586" s="217"/>
      <c r="E586" s="217"/>
      <c r="F586" s="217"/>
      <c r="G586" s="217"/>
      <c r="H586" s="217"/>
      <c r="I586" s="219"/>
      <c r="J586" s="219"/>
      <c r="K586" s="217"/>
      <c r="L586" s="217"/>
      <c r="M586" s="217"/>
      <c r="N586" s="217"/>
      <c r="O586" s="217"/>
      <c r="P586" s="217"/>
      <c r="Q586" s="217"/>
    </row>
    <row r="587" spans="1:17" x14ac:dyDescent="0.25">
      <c r="A587" s="211"/>
      <c r="B587" s="217"/>
      <c r="C587" s="217"/>
      <c r="D587" s="217"/>
      <c r="E587" s="217"/>
      <c r="F587" s="217"/>
      <c r="G587" s="217"/>
      <c r="H587" s="217"/>
      <c r="I587" s="219"/>
      <c r="J587" s="219"/>
      <c r="K587" s="217"/>
      <c r="L587" s="217"/>
      <c r="M587" s="217"/>
      <c r="N587" s="217"/>
      <c r="O587" s="217"/>
      <c r="P587" s="217"/>
      <c r="Q587" s="217"/>
    </row>
    <row r="588" spans="1:17" x14ac:dyDescent="0.25">
      <c r="A588" s="211"/>
      <c r="B588" s="217"/>
      <c r="C588" s="217"/>
      <c r="D588" s="217"/>
      <c r="E588" s="217"/>
      <c r="F588" s="217"/>
      <c r="G588" s="217"/>
      <c r="H588" s="217"/>
      <c r="I588" s="219"/>
      <c r="J588" s="219"/>
      <c r="K588" s="217"/>
      <c r="L588" s="217"/>
      <c r="M588" s="217"/>
      <c r="N588" s="217"/>
      <c r="O588" s="217"/>
      <c r="P588" s="217"/>
      <c r="Q588" s="217"/>
    </row>
    <row r="589" spans="1:17" x14ac:dyDescent="0.25">
      <c r="A589" s="211"/>
      <c r="B589" s="217"/>
      <c r="C589" s="217"/>
      <c r="D589" s="217"/>
      <c r="E589" s="217"/>
      <c r="F589" s="217"/>
      <c r="G589" s="217"/>
      <c r="H589" s="217"/>
      <c r="I589" s="219"/>
      <c r="J589" s="219"/>
      <c r="K589" s="217"/>
      <c r="L589" s="217"/>
      <c r="M589" s="217"/>
      <c r="N589" s="217"/>
      <c r="O589" s="217"/>
      <c r="P589" s="217"/>
      <c r="Q589" s="217"/>
    </row>
    <row r="590" spans="1:17" x14ac:dyDescent="0.25">
      <c r="A590" s="211"/>
      <c r="B590" s="217"/>
      <c r="C590" s="217"/>
      <c r="D590" s="217"/>
      <c r="E590" s="217"/>
      <c r="F590" s="217"/>
      <c r="G590" s="217"/>
      <c r="H590" s="217"/>
      <c r="I590" s="219"/>
      <c r="J590" s="219"/>
      <c r="K590" s="217"/>
      <c r="L590" s="217"/>
      <c r="M590" s="217"/>
      <c r="N590" s="217"/>
      <c r="O590" s="217"/>
      <c r="P590" s="217"/>
      <c r="Q590" s="217"/>
    </row>
    <row r="591" spans="1:17" x14ac:dyDescent="0.25">
      <c r="A591" s="211"/>
      <c r="B591" s="217"/>
      <c r="C591" s="217"/>
      <c r="D591" s="217"/>
      <c r="E591" s="217"/>
      <c r="F591" s="217"/>
      <c r="G591" s="217"/>
      <c r="H591" s="217"/>
      <c r="I591" s="219"/>
      <c r="J591" s="219"/>
      <c r="K591" s="217"/>
      <c r="L591" s="217"/>
      <c r="M591" s="217"/>
      <c r="N591" s="217"/>
      <c r="O591" s="217"/>
      <c r="P591" s="217"/>
      <c r="Q591" s="217"/>
    </row>
    <row r="592" spans="1:17" x14ac:dyDescent="0.25">
      <c r="A592" s="211"/>
      <c r="B592" s="217"/>
      <c r="C592" s="217"/>
      <c r="D592" s="217"/>
      <c r="E592" s="217"/>
      <c r="F592" s="217"/>
      <c r="G592" s="217"/>
      <c r="H592" s="217"/>
      <c r="I592" s="219"/>
      <c r="J592" s="219"/>
      <c r="K592" s="217"/>
      <c r="L592" s="217"/>
      <c r="M592" s="217"/>
      <c r="N592" s="217"/>
      <c r="O592" s="217"/>
      <c r="P592" s="217"/>
      <c r="Q592" s="217"/>
    </row>
    <row r="593" spans="1:17" x14ac:dyDescent="0.25">
      <c r="A593" s="211"/>
      <c r="B593" s="217"/>
      <c r="C593" s="217"/>
      <c r="D593" s="217"/>
      <c r="E593" s="217"/>
      <c r="F593" s="217"/>
      <c r="G593" s="217"/>
      <c r="H593" s="217"/>
      <c r="I593" s="219"/>
      <c r="J593" s="219"/>
      <c r="K593" s="217"/>
      <c r="L593" s="217"/>
      <c r="M593" s="217"/>
      <c r="N593" s="217"/>
      <c r="O593" s="217"/>
      <c r="P593" s="217"/>
      <c r="Q593" s="217"/>
    </row>
    <row r="594" spans="1:17" x14ac:dyDescent="0.25">
      <c r="A594" s="211"/>
      <c r="B594" s="217"/>
      <c r="C594" s="217"/>
      <c r="D594" s="217"/>
      <c r="E594" s="217"/>
      <c r="F594" s="217"/>
      <c r="G594" s="217"/>
      <c r="H594" s="217"/>
      <c r="I594" s="219"/>
      <c r="J594" s="219"/>
      <c r="K594" s="217"/>
      <c r="L594" s="217"/>
      <c r="M594" s="217"/>
      <c r="N594" s="217"/>
      <c r="O594" s="217"/>
      <c r="P594" s="217"/>
      <c r="Q594" s="217"/>
    </row>
    <row r="595" spans="1:17" x14ac:dyDescent="0.25">
      <c r="A595" s="211"/>
      <c r="B595" s="217"/>
      <c r="C595" s="217"/>
      <c r="D595" s="217"/>
      <c r="E595" s="217"/>
      <c r="F595" s="217"/>
      <c r="G595" s="217"/>
      <c r="H595" s="217"/>
      <c r="I595" s="219"/>
      <c r="J595" s="219"/>
      <c r="K595" s="217"/>
      <c r="L595" s="217"/>
      <c r="M595" s="217"/>
      <c r="N595" s="217"/>
      <c r="O595" s="217"/>
      <c r="P595" s="217"/>
      <c r="Q595" s="217"/>
    </row>
    <row r="596" spans="1:17" x14ac:dyDescent="0.25">
      <c r="A596" s="211"/>
      <c r="B596" s="217"/>
      <c r="C596" s="217"/>
      <c r="D596" s="217"/>
      <c r="E596" s="217"/>
      <c r="F596" s="217"/>
      <c r="G596" s="217"/>
      <c r="H596" s="217"/>
      <c r="I596" s="219"/>
      <c r="J596" s="219"/>
      <c r="K596" s="217"/>
      <c r="L596" s="217"/>
      <c r="M596" s="217"/>
      <c r="N596" s="217"/>
      <c r="O596" s="217"/>
      <c r="P596" s="217"/>
      <c r="Q596" s="217"/>
    </row>
    <row r="597" spans="1:17" x14ac:dyDescent="0.25">
      <c r="A597" s="211"/>
      <c r="B597" s="217"/>
      <c r="C597" s="217"/>
      <c r="D597" s="217"/>
      <c r="E597" s="217"/>
      <c r="F597" s="217"/>
      <c r="G597" s="217"/>
      <c r="H597" s="217"/>
      <c r="I597" s="219"/>
      <c r="J597" s="219"/>
      <c r="K597" s="217"/>
      <c r="L597" s="217"/>
      <c r="M597" s="217"/>
      <c r="N597" s="217"/>
      <c r="O597" s="217"/>
      <c r="P597" s="217"/>
      <c r="Q597" s="217"/>
    </row>
    <row r="598" spans="1:17" x14ac:dyDescent="0.25">
      <c r="A598" s="211"/>
      <c r="B598" s="217"/>
      <c r="C598" s="217"/>
      <c r="D598" s="217"/>
      <c r="E598" s="217"/>
      <c r="F598" s="217"/>
      <c r="G598" s="217"/>
      <c r="H598" s="217"/>
      <c r="I598" s="219"/>
      <c r="J598" s="219"/>
      <c r="K598" s="217"/>
      <c r="L598" s="217"/>
      <c r="M598" s="217"/>
      <c r="N598" s="217"/>
      <c r="O598" s="217"/>
      <c r="P598" s="217"/>
      <c r="Q598" s="217"/>
    </row>
    <row r="599" spans="1:17" x14ac:dyDescent="0.25">
      <c r="A599" s="211"/>
      <c r="B599" s="217"/>
      <c r="C599" s="217"/>
      <c r="D599" s="217"/>
      <c r="E599" s="217"/>
      <c r="F599" s="217"/>
      <c r="G599" s="217"/>
      <c r="H599" s="217"/>
      <c r="I599" s="219"/>
      <c r="J599" s="219"/>
      <c r="K599" s="217"/>
      <c r="L599" s="217"/>
      <c r="M599" s="217"/>
      <c r="N599" s="217"/>
      <c r="O599" s="217"/>
      <c r="P599" s="217"/>
      <c r="Q599" s="217"/>
    </row>
    <row r="600" spans="1:17" x14ac:dyDescent="0.25">
      <c r="A600" s="211"/>
      <c r="B600" s="217"/>
      <c r="C600" s="217"/>
      <c r="D600" s="217"/>
      <c r="E600" s="217"/>
      <c r="F600" s="217"/>
      <c r="G600" s="217"/>
      <c r="H600" s="217"/>
      <c r="I600" s="219"/>
      <c r="J600" s="219"/>
      <c r="K600" s="217"/>
      <c r="L600" s="217"/>
      <c r="M600" s="217"/>
      <c r="N600" s="217"/>
      <c r="O600" s="217"/>
      <c r="P600" s="217"/>
      <c r="Q600" s="217"/>
    </row>
    <row r="601" spans="1:17" x14ac:dyDescent="0.25">
      <c r="A601" s="211"/>
      <c r="B601" s="217"/>
      <c r="C601" s="217"/>
      <c r="D601" s="217"/>
      <c r="E601" s="217"/>
      <c r="F601" s="217"/>
      <c r="G601" s="217"/>
      <c r="H601" s="217"/>
      <c r="I601" s="219"/>
      <c r="J601" s="219"/>
      <c r="K601" s="217"/>
      <c r="L601" s="217"/>
      <c r="M601" s="217"/>
      <c r="N601" s="217"/>
      <c r="O601" s="217"/>
      <c r="P601" s="217"/>
      <c r="Q601" s="217"/>
    </row>
    <row r="602" spans="1:17" x14ac:dyDescent="0.25">
      <c r="A602" s="211"/>
      <c r="B602" s="217"/>
      <c r="C602" s="217"/>
      <c r="D602" s="217"/>
      <c r="E602" s="217"/>
      <c r="F602" s="217"/>
      <c r="G602" s="217"/>
      <c r="H602" s="217"/>
      <c r="I602" s="219"/>
      <c r="J602" s="219"/>
      <c r="K602" s="217"/>
      <c r="L602" s="217"/>
      <c r="M602" s="217"/>
      <c r="N602" s="217"/>
      <c r="O602" s="217"/>
      <c r="P602" s="217"/>
      <c r="Q602" s="217"/>
    </row>
    <row r="603" spans="1:17" x14ac:dyDescent="0.25">
      <c r="A603" s="211"/>
      <c r="B603" s="217"/>
      <c r="C603" s="217"/>
      <c r="D603" s="217"/>
      <c r="E603" s="217"/>
      <c r="F603" s="217"/>
      <c r="G603" s="217"/>
      <c r="H603" s="217"/>
      <c r="I603" s="219"/>
      <c r="J603" s="219"/>
      <c r="K603" s="217"/>
      <c r="L603" s="217"/>
      <c r="M603" s="217"/>
      <c r="N603" s="217"/>
      <c r="O603" s="217"/>
      <c r="P603" s="217"/>
      <c r="Q603" s="217"/>
    </row>
    <row r="604" spans="1:17" x14ac:dyDescent="0.25">
      <c r="A604" s="211"/>
      <c r="B604" s="217"/>
      <c r="C604" s="217"/>
      <c r="D604" s="217"/>
      <c r="E604" s="217"/>
      <c r="F604" s="217"/>
      <c r="G604" s="217"/>
      <c r="H604" s="217"/>
      <c r="I604" s="219"/>
      <c r="J604" s="219"/>
      <c r="K604" s="217"/>
      <c r="L604" s="217"/>
      <c r="M604" s="217"/>
      <c r="N604" s="217"/>
      <c r="O604" s="217"/>
      <c r="P604" s="217"/>
      <c r="Q604" s="217"/>
    </row>
    <row r="605" spans="1:17" x14ac:dyDescent="0.25">
      <c r="A605" s="211"/>
      <c r="B605" s="217"/>
      <c r="C605" s="217"/>
      <c r="D605" s="217"/>
      <c r="E605" s="217"/>
      <c r="F605" s="217"/>
      <c r="G605" s="217"/>
      <c r="H605" s="217"/>
      <c r="I605" s="219"/>
      <c r="J605" s="219"/>
      <c r="K605" s="217"/>
      <c r="L605" s="217"/>
      <c r="M605" s="217"/>
      <c r="N605" s="217"/>
      <c r="O605" s="217"/>
      <c r="P605" s="217"/>
      <c r="Q605" s="217"/>
    </row>
    <row r="606" spans="1:17" x14ac:dyDescent="0.25">
      <c r="A606" s="211"/>
      <c r="B606" s="217"/>
      <c r="C606" s="217"/>
      <c r="D606" s="217"/>
      <c r="E606" s="217"/>
      <c r="F606" s="217"/>
      <c r="G606" s="217"/>
      <c r="H606" s="217"/>
      <c r="I606" s="219"/>
      <c r="J606" s="219"/>
      <c r="K606" s="217"/>
      <c r="L606" s="217"/>
      <c r="M606" s="217"/>
      <c r="N606" s="217"/>
      <c r="O606" s="217"/>
      <c r="P606" s="217"/>
      <c r="Q606" s="217"/>
    </row>
    <row r="607" spans="1:17" x14ac:dyDescent="0.25">
      <c r="A607" s="211"/>
      <c r="B607" s="217"/>
      <c r="C607" s="217"/>
      <c r="D607" s="217"/>
      <c r="E607" s="217"/>
      <c r="F607" s="217"/>
      <c r="G607" s="217"/>
      <c r="H607" s="217"/>
      <c r="I607" s="219"/>
      <c r="J607" s="219"/>
      <c r="K607" s="217"/>
      <c r="L607" s="217"/>
      <c r="M607" s="217"/>
      <c r="N607" s="217"/>
      <c r="O607" s="217"/>
      <c r="P607" s="217"/>
      <c r="Q607" s="217"/>
    </row>
    <row r="608" spans="1:17" x14ac:dyDescent="0.25">
      <c r="A608" s="211"/>
      <c r="B608" s="217"/>
      <c r="C608" s="217"/>
      <c r="D608" s="217"/>
      <c r="E608" s="217"/>
      <c r="F608" s="217"/>
      <c r="G608" s="217"/>
      <c r="H608" s="217"/>
      <c r="I608" s="219"/>
      <c r="J608" s="219"/>
      <c r="K608" s="217"/>
      <c r="L608" s="217"/>
      <c r="M608" s="217"/>
      <c r="N608" s="217"/>
      <c r="O608" s="217"/>
      <c r="P608" s="217"/>
      <c r="Q608" s="217"/>
    </row>
    <row r="609" spans="1:17" x14ac:dyDescent="0.25">
      <c r="A609" s="211"/>
      <c r="B609" s="217"/>
      <c r="C609" s="217"/>
      <c r="D609" s="217"/>
      <c r="E609" s="217"/>
      <c r="F609" s="217"/>
      <c r="G609" s="217"/>
      <c r="H609" s="217"/>
      <c r="I609" s="219"/>
      <c r="J609" s="219"/>
      <c r="K609" s="217"/>
      <c r="L609" s="217"/>
      <c r="M609" s="217"/>
      <c r="N609" s="217"/>
      <c r="O609" s="217"/>
      <c r="P609" s="217"/>
      <c r="Q609" s="217"/>
    </row>
    <row r="610" spans="1:17" x14ac:dyDescent="0.25">
      <c r="A610" s="211"/>
      <c r="B610" s="217"/>
      <c r="C610" s="217"/>
      <c r="D610" s="217"/>
      <c r="E610" s="217"/>
      <c r="F610" s="217"/>
      <c r="G610" s="217"/>
      <c r="H610" s="217"/>
      <c r="I610" s="219"/>
      <c r="J610" s="219"/>
      <c r="K610" s="217"/>
      <c r="L610" s="217"/>
      <c r="M610" s="217"/>
      <c r="N610" s="217"/>
      <c r="O610" s="217"/>
      <c r="P610" s="217"/>
      <c r="Q610" s="217"/>
    </row>
    <row r="611" spans="1:17" x14ac:dyDescent="0.25">
      <c r="A611" s="211"/>
      <c r="B611" s="217"/>
      <c r="C611" s="217"/>
      <c r="D611" s="217"/>
      <c r="E611" s="217"/>
      <c r="F611" s="217"/>
      <c r="G611" s="217"/>
      <c r="H611" s="217"/>
      <c r="I611" s="219"/>
      <c r="J611" s="219"/>
      <c r="K611" s="217"/>
      <c r="L611" s="217"/>
      <c r="M611" s="217"/>
      <c r="N611" s="217"/>
      <c r="O611" s="217"/>
      <c r="P611" s="217"/>
      <c r="Q611" s="217"/>
    </row>
    <row r="612" spans="1:17" x14ac:dyDescent="0.25">
      <c r="A612" s="211"/>
      <c r="B612" s="217"/>
      <c r="C612" s="217"/>
      <c r="D612" s="217"/>
      <c r="E612" s="217"/>
      <c r="F612" s="217"/>
      <c r="G612" s="217"/>
      <c r="H612" s="217"/>
      <c r="I612" s="219"/>
      <c r="J612" s="219"/>
      <c r="K612" s="217"/>
      <c r="L612" s="217"/>
      <c r="M612" s="217"/>
      <c r="N612" s="217"/>
      <c r="O612" s="217"/>
      <c r="P612" s="217"/>
      <c r="Q612" s="217"/>
    </row>
    <row r="613" spans="1:17" x14ac:dyDescent="0.25">
      <c r="A613" s="211"/>
      <c r="B613" s="217"/>
      <c r="C613" s="217"/>
      <c r="D613" s="217"/>
      <c r="E613" s="217"/>
      <c r="F613" s="217"/>
      <c r="G613" s="217"/>
      <c r="H613" s="217"/>
      <c r="I613" s="219"/>
      <c r="J613" s="219"/>
      <c r="K613" s="217"/>
      <c r="L613" s="217"/>
      <c r="M613" s="217"/>
      <c r="N613" s="217"/>
      <c r="O613" s="217"/>
      <c r="P613" s="217"/>
      <c r="Q613" s="217"/>
    </row>
    <row r="614" spans="1:17" x14ac:dyDescent="0.25">
      <c r="A614" s="211"/>
      <c r="B614" s="217"/>
      <c r="C614" s="217"/>
      <c r="D614" s="217"/>
      <c r="E614" s="217"/>
      <c r="F614" s="217"/>
      <c r="G614" s="217"/>
      <c r="H614" s="217"/>
      <c r="I614" s="219"/>
      <c r="J614" s="219"/>
      <c r="K614" s="217"/>
      <c r="L614" s="217"/>
      <c r="M614" s="217"/>
      <c r="N614" s="217"/>
      <c r="O614" s="217"/>
      <c r="P614" s="217"/>
      <c r="Q614" s="217"/>
    </row>
    <row r="615" spans="1:17" x14ac:dyDescent="0.25">
      <c r="A615" s="211"/>
      <c r="B615" s="217"/>
      <c r="C615" s="217"/>
      <c r="D615" s="217"/>
      <c r="E615" s="217"/>
      <c r="F615" s="217"/>
      <c r="G615" s="217"/>
      <c r="H615" s="217"/>
      <c r="I615" s="219"/>
      <c r="J615" s="219"/>
      <c r="K615" s="217"/>
      <c r="L615" s="217"/>
      <c r="M615" s="217"/>
      <c r="N615" s="217"/>
      <c r="O615" s="217"/>
      <c r="P615" s="217"/>
      <c r="Q615" s="217"/>
    </row>
    <row r="616" spans="1:17" x14ac:dyDescent="0.25">
      <c r="A616" s="211"/>
      <c r="B616" s="217"/>
      <c r="C616" s="217"/>
      <c r="D616" s="217"/>
      <c r="E616" s="217"/>
      <c r="F616" s="217"/>
      <c r="G616" s="217"/>
      <c r="H616" s="217"/>
      <c r="I616" s="219"/>
      <c r="J616" s="219"/>
      <c r="K616" s="217"/>
      <c r="L616" s="217"/>
      <c r="M616" s="217"/>
      <c r="N616" s="217"/>
      <c r="O616" s="217"/>
      <c r="P616" s="217"/>
      <c r="Q616" s="217"/>
    </row>
    <row r="617" spans="1:17" x14ac:dyDescent="0.25">
      <c r="A617" s="211"/>
      <c r="B617" s="217"/>
      <c r="C617" s="217"/>
      <c r="D617" s="217"/>
      <c r="E617" s="217"/>
      <c r="F617" s="217"/>
      <c r="G617" s="217"/>
      <c r="H617" s="217"/>
      <c r="I617" s="219"/>
      <c r="J617" s="219"/>
      <c r="K617" s="217"/>
      <c r="L617" s="217"/>
      <c r="M617" s="217"/>
      <c r="N617" s="217"/>
      <c r="O617" s="217"/>
      <c r="P617" s="217"/>
      <c r="Q617" s="217"/>
    </row>
    <row r="618" spans="1:17" x14ac:dyDescent="0.25">
      <c r="A618" s="211"/>
      <c r="B618" s="217"/>
      <c r="C618" s="217"/>
      <c r="D618" s="217"/>
      <c r="E618" s="217"/>
      <c r="F618" s="217"/>
      <c r="G618" s="217"/>
      <c r="H618" s="217"/>
      <c r="I618" s="219"/>
      <c r="J618" s="219"/>
      <c r="K618" s="217"/>
      <c r="L618" s="217"/>
      <c r="M618" s="217"/>
      <c r="N618" s="217"/>
      <c r="O618" s="217"/>
      <c r="P618" s="217"/>
      <c r="Q618" s="217"/>
    </row>
    <row r="619" spans="1:17" x14ac:dyDescent="0.25">
      <c r="A619" s="211"/>
      <c r="B619" s="217"/>
      <c r="C619" s="217"/>
      <c r="D619" s="217"/>
      <c r="E619" s="217"/>
      <c r="F619" s="217"/>
      <c r="G619" s="217"/>
      <c r="H619" s="217"/>
      <c r="I619" s="219"/>
      <c r="J619" s="219"/>
      <c r="K619" s="217"/>
      <c r="L619" s="217"/>
      <c r="M619" s="217"/>
      <c r="N619" s="217"/>
      <c r="O619" s="217"/>
      <c r="P619" s="217"/>
      <c r="Q619" s="217"/>
    </row>
    <row r="620" spans="1:17" x14ac:dyDescent="0.25">
      <c r="A620" s="211"/>
      <c r="B620" s="217"/>
      <c r="C620" s="217"/>
      <c r="D620" s="217"/>
      <c r="E620" s="217"/>
      <c r="F620" s="217"/>
      <c r="G620" s="217"/>
      <c r="H620" s="217"/>
      <c r="I620" s="219"/>
      <c r="J620" s="219"/>
      <c r="K620" s="217"/>
      <c r="L620" s="217"/>
      <c r="M620" s="217"/>
      <c r="N620" s="217"/>
      <c r="O620" s="217"/>
      <c r="P620" s="217"/>
      <c r="Q620" s="217"/>
    </row>
    <row r="621" spans="1:17" x14ac:dyDescent="0.25">
      <c r="A621" s="211"/>
      <c r="B621" s="217"/>
      <c r="C621" s="217"/>
      <c r="D621" s="217"/>
      <c r="E621" s="217"/>
      <c r="F621" s="217"/>
      <c r="G621" s="217"/>
      <c r="H621" s="217"/>
      <c r="I621" s="219"/>
      <c r="J621" s="219"/>
      <c r="K621" s="217"/>
      <c r="L621" s="217"/>
      <c r="M621" s="217"/>
      <c r="N621" s="217"/>
      <c r="O621" s="217"/>
      <c r="P621" s="217"/>
      <c r="Q621" s="217"/>
    </row>
    <row r="622" spans="1:17" x14ac:dyDescent="0.25">
      <c r="A622" s="211"/>
      <c r="B622" s="217"/>
      <c r="C622" s="217"/>
      <c r="D622" s="217"/>
      <c r="E622" s="217"/>
      <c r="F622" s="217"/>
      <c r="G622" s="217"/>
      <c r="H622" s="217"/>
      <c r="I622" s="219"/>
      <c r="J622" s="219"/>
      <c r="K622" s="217"/>
      <c r="L622" s="217"/>
      <c r="M622" s="217"/>
      <c r="N622" s="217"/>
      <c r="O622" s="217"/>
      <c r="P622" s="217"/>
      <c r="Q622" s="217"/>
    </row>
    <row r="623" spans="1:17" x14ac:dyDescent="0.25">
      <c r="A623" s="211"/>
      <c r="B623" s="217"/>
      <c r="C623" s="217"/>
      <c r="D623" s="217"/>
      <c r="E623" s="217"/>
      <c r="F623" s="217"/>
      <c r="G623" s="217"/>
      <c r="H623" s="217"/>
      <c r="I623" s="219"/>
      <c r="J623" s="219"/>
      <c r="K623" s="217"/>
      <c r="L623" s="217"/>
      <c r="M623" s="217"/>
      <c r="N623" s="217"/>
      <c r="O623" s="217"/>
      <c r="P623" s="217"/>
      <c r="Q623" s="217"/>
    </row>
    <row r="624" spans="1:17" x14ac:dyDescent="0.25">
      <c r="A624" s="211"/>
      <c r="B624" s="217"/>
      <c r="C624" s="217"/>
      <c r="D624" s="217"/>
      <c r="E624" s="217"/>
      <c r="F624" s="217"/>
      <c r="G624" s="217"/>
      <c r="H624" s="217"/>
      <c r="I624" s="219"/>
      <c r="J624" s="219"/>
      <c r="K624" s="217"/>
      <c r="L624" s="217"/>
      <c r="M624" s="217"/>
      <c r="N624" s="217"/>
      <c r="O624" s="217"/>
      <c r="P624" s="217"/>
      <c r="Q624" s="217"/>
    </row>
    <row r="625" spans="1:17" x14ac:dyDescent="0.25">
      <c r="A625" s="211"/>
      <c r="B625" s="217"/>
      <c r="C625" s="217"/>
      <c r="D625" s="217"/>
      <c r="E625" s="217"/>
      <c r="F625" s="217"/>
      <c r="G625" s="217"/>
      <c r="H625" s="217"/>
      <c r="I625" s="219"/>
      <c r="J625" s="219"/>
      <c r="K625" s="217"/>
      <c r="L625" s="217"/>
      <c r="M625" s="217"/>
      <c r="N625" s="217"/>
      <c r="O625" s="217"/>
      <c r="P625" s="217"/>
      <c r="Q625" s="217"/>
    </row>
    <row r="626" spans="1:17" x14ac:dyDescent="0.25">
      <c r="A626" s="211"/>
      <c r="B626" s="217"/>
      <c r="C626" s="217"/>
      <c r="D626" s="217"/>
      <c r="E626" s="217"/>
      <c r="F626" s="217"/>
      <c r="G626" s="217"/>
      <c r="H626" s="217"/>
      <c r="I626" s="219"/>
      <c r="J626" s="219"/>
      <c r="K626" s="217"/>
      <c r="L626" s="217"/>
      <c r="M626" s="217"/>
      <c r="N626" s="217"/>
      <c r="O626" s="217"/>
      <c r="P626" s="217"/>
      <c r="Q626" s="217"/>
    </row>
    <row r="627" spans="1:17" x14ac:dyDescent="0.25">
      <c r="A627" s="211"/>
      <c r="B627" s="217"/>
      <c r="C627" s="217"/>
      <c r="D627" s="217"/>
      <c r="E627" s="217"/>
      <c r="F627" s="217"/>
      <c r="G627" s="217"/>
      <c r="H627" s="217"/>
      <c r="I627" s="219"/>
      <c r="J627" s="219"/>
      <c r="K627" s="217"/>
      <c r="L627" s="217"/>
      <c r="M627" s="217"/>
      <c r="N627" s="217"/>
      <c r="O627" s="217"/>
      <c r="P627" s="217"/>
      <c r="Q627" s="217"/>
    </row>
    <row r="628" spans="1:17" x14ac:dyDescent="0.25">
      <c r="A628" s="211"/>
      <c r="B628" s="217"/>
      <c r="C628" s="217"/>
      <c r="D628" s="217"/>
      <c r="E628" s="217"/>
      <c r="F628" s="217"/>
      <c r="G628" s="217"/>
      <c r="H628" s="217"/>
      <c r="I628" s="219"/>
      <c r="J628" s="219"/>
      <c r="K628" s="217"/>
      <c r="L628" s="217"/>
      <c r="M628" s="217"/>
      <c r="N628" s="217"/>
      <c r="O628" s="217"/>
      <c r="P628" s="217"/>
      <c r="Q628" s="217"/>
    </row>
    <row r="629" spans="1:17" x14ac:dyDescent="0.25">
      <c r="A629" s="211"/>
      <c r="B629" s="217"/>
      <c r="C629" s="217"/>
      <c r="D629" s="217"/>
      <c r="E629" s="217"/>
      <c r="F629" s="217"/>
      <c r="G629" s="217"/>
      <c r="H629" s="217"/>
      <c r="I629" s="219"/>
      <c r="J629" s="219"/>
      <c r="K629" s="217"/>
      <c r="L629" s="217"/>
      <c r="M629" s="217"/>
      <c r="N629" s="217"/>
      <c r="O629" s="217"/>
      <c r="P629" s="217"/>
      <c r="Q629" s="217"/>
    </row>
    <row r="630" spans="1:17" x14ac:dyDescent="0.25">
      <c r="A630" s="211"/>
      <c r="B630" s="217"/>
      <c r="C630" s="217"/>
      <c r="D630" s="217"/>
      <c r="E630" s="217"/>
      <c r="F630" s="217"/>
      <c r="G630" s="217"/>
      <c r="H630" s="217"/>
      <c r="I630" s="219"/>
      <c r="J630" s="219"/>
      <c r="K630" s="217"/>
      <c r="L630" s="217"/>
      <c r="M630" s="217"/>
      <c r="N630" s="217"/>
      <c r="O630" s="217"/>
      <c r="P630" s="217"/>
      <c r="Q630" s="217"/>
    </row>
    <row r="631" spans="1:17" x14ac:dyDescent="0.25">
      <c r="A631" s="211"/>
      <c r="B631" s="217"/>
      <c r="C631" s="217"/>
      <c r="D631" s="217"/>
      <c r="E631" s="217"/>
      <c r="F631" s="217"/>
      <c r="G631" s="217"/>
      <c r="H631" s="217"/>
      <c r="I631" s="219"/>
      <c r="J631" s="219"/>
      <c r="K631" s="217"/>
      <c r="L631" s="217"/>
      <c r="M631" s="217"/>
      <c r="N631" s="217"/>
      <c r="O631" s="217"/>
      <c r="P631" s="217"/>
      <c r="Q631" s="217"/>
    </row>
    <row r="632" spans="1:17" x14ac:dyDescent="0.25">
      <c r="A632" s="211"/>
      <c r="B632" s="217"/>
      <c r="C632" s="217"/>
      <c r="D632" s="217"/>
      <c r="E632" s="217"/>
      <c r="F632" s="217"/>
      <c r="G632" s="217"/>
      <c r="H632" s="217"/>
      <c r="I632" s="219"/>
      <c r="J632" s="219"/>
      <c r="K632" s="217"/>
      <c r="L632" s="217"/>
      <c r="M632" s="217"/>
      <c r="N632" s="217"/>
      <c r="O632" s="217"/>
      <c r="P632" s="217"/>
      <c r="Q632" s="217"/>
    </row>
    <row r="633" spans="1:17" x14ac:dyDescent="0.25">
      <c r="A633" s="211"/>
      <c r="B633" s="217"/>
      <c r="C633" s="217"/>
      <c r="D633" s="217"/>
      <c r="E633" s="217"/>
      <c r="F633" s="217"/>
      <c r="G633" s="217"/>
      <c r="H633" s="217"/>
      <c r="I633" s="219"/>
      <c r="J633" s="219"/>
      <c r="K633" s="217"/>
      <c r="L633" s="217"/>
      <c r="M633" s="217"/>
      <c r="N633" s="217"/>
      <c r="O633" s="217"/>
      <c r="P633" s="217"/>
      <c r="Q633" s="217"/>
    </row>
    <row r="634" spans="1:17" x14ac:dyDescent="0.25">
      <c r="A634" s="211"/>
      <c r="B634" s="217"/>
      <c r="C634" s="217"/>
      <c r="D634" s="217"/>
      <c r="E634" s="217"/>
      <c r="F634" s="217"/>
      <c r="G634" s="217"/>
      <c r="H634" s="217"/>
      <c r="I634" s="219"/>
      <c r="J634" s="219"/>
      <c r="K634" s="217"/>
      <c r="L634" s="217"/>
      <c r="M634" s="217"/>
      <c r="N634" s="217"/>
      <c r="O634" s="217"/>
      <c r="P634" s="217"/>
      <c r="Q634" s="217"/>
    </row>
    <row r="635" spans="1:17" x14ac:dyDescent="0.25">
      <c r="A635" s="211"/>
      <c r="B635" s="217"/>
      <c r="C635" s="217"/>
      <c r="D635" s="217"/>
      <c r="E635" s="217"/>
      <c r="F635" s="217"/>
      <c r="G635" s="217"/>
      <c r="H635" s="217"/>
      <c r="I635" s="219"/>
      <c r="J635" s="219"/>
      <c r="K635" s="217"/>
      <c r="L635" s="217"/>
      <c r="M635" s="217"/>
      <c r="N635" s="217"/>
      <c r="O635" s="217"/>
      <c r="P635" s="217"/>
      <c r="Q635" s="217"/>
    </row>
    <row r="636" spans="1:17" x14ac:dyDescent="0.25">
      <c r="A636" s="211"/>
      <c r="B636" s="217"/>
      <c r="C636" s="217"/>
      <c r="D636" s="217"/>
      <c r="E636" s="217"/>
      <c r="F636" s="217"/>
      <c r="G636" s="217"/>
      <c r="H636" s="217"/>
      <c r="I636" s="219"/>
      <c r="J636" s="219"/>
      <c r="K636" s="217"/>
      <c r="L636" s="217"/>
      <c r="M636" s="217"/>
      <c r="N636" s="217"/>
      <c r="O636" s="217"/>
      <c r="P636" s="217"/>
      <c r="Q636" s="217"/>
    </row>
    <row r="637" spans="1:17" x14ac:dyDescent="0.25">
      <c r="A637" s="211"/>
      <c r="B637" s="217"/>
      <c r="C637" s="217"/>
      <c r="D637" s="217"/>
      <c r="E637" s="217"/>
      <c r="F637" s="217"/>
      <c r="G637" s="217"/>
      <c r="H637" s="217"/>
      <c r="I637" s="219"/>
      <c r="J637" s="219"/>
      <c r="K637" s="217"/>
      <c r="L637" s="217"/>
      <c r="M637" s="217"/>
      <c r="N637" s="217"/>
      <c r="O637" s="217"/>
      <c r="P637" s="217"/>
      <c r="Q637" s="217"/>
    </row>
    <row r="638" spans="1:17" x14ac:dyDescent="0.25">
      <c r="A638" s="211"/>
      <c r="B638" s="217"/>
      <c r="C638" s="217"/>
      <c r="D638" s="217"/>
      <c r="E638" s="217"/>
      <c r="F638" s="217"/>
      <c r="G638" s="217"/>
      <c r="H638" s="217"/>
      <c r="I638" s="219"/>
      <c r="J638" s="219"/>
      <c r="K638" s="217"/>
      <c r="L638" s="217"/>
      <c r="M638" s="217"/>
      <c r="N638" s="217"/>
      <c r="O638" s="217"/>
      <c r="P638" s="217"/>
      <c r="Q638" s="217"/>
    </row>
    <row r="639" spans="1:17" x14ac:dyDescent="0.25">
      <c r="A639" s="211"/>
      <c r="B639" s="217"/>
      <c r="C639" s="217"/>
      <c r="D639" s="217"/>
      <c r="E639" s="217"/>
      <c r="F639" s="217"/>
      <c r="G639" s="217"/>
      <c r="H639" s="217"/>
      <c r="I639" s="219"/>
      <c r="J639" s="219"/>
      <c r="K639" s="217"/>
      <c r="L639" s="217"/>
      <c r="M639" s="217"/>
      <c r="N639" s="217"/>
      <c r="O639" s="217"/>
      <c r="P639" s="217"/>
      <c r="Q639" s="217"/>
    </row>
    <row r="640" spans="1:17" x14ac:dyDescent="0.25">
      <c r="A640" s="211"/>
      <c r="B640" s="217"/>
      <c r="C640" s="217"/>
      <c r="D640" s="217"/>
      <c r="E640" s="217"/>
      <c r="F640" s="217"/>
      <c r="G640" s="217"/>
      <c r="H640" s="217"/>
      <c r="I640" s="219"/>
      <c r="J640" s="219"/>
      <c r="K640" s="217"/>
      <c r="L640" s="217"/>
      <c r="M640" s="217"/>
      <c r="N640" s="217"/>
      <c r="O640" s="217"/>
      <c r="P640" s="217"/>
      <c r="Q640" s="217"/>
    </row>
    <row r="641" spans="1:17" x14ac:dyDescent="0.25">
      <c r="A641" s="211"/>
      <c r="B641" s="217"/>
      <c r="C641" s="217"/>
      <c r="D641" s="217"/>
      <c r="E641" s="217"/>
      <c r="F641" s="217"/>
      <c r="G641" s="217"/>
      <c r="H641" s="217"/>
      <c r="I641" s="219"/>
      <c r="J641" s="219"/>
      <c r="K641" s="217"/>
      <c r="L641" s="217"/>
      <c r="M641" s="217"/>
      <c r="N641" s="217"/>
      <c r="O641" s="217"/>
      <c r="P641" s="217"/>
      <c r="Q641" s="217"/>
    </row>
    <row r="642" spans="1:17" x14ac:dyDescent="0.25">
      <c r="A642" s="211"/>
      <c r="B642" s="217"/>
      <c r="C642" s="217"/>
      <c r="D642" s="217"/>
      <c r="E642" s="217"/>
      <c r="F642" s="217"/>
      <c r="G642" s="217"/>
      <c r="H642" s="217"/>
      <c r="I642" s="219"/>
      <c r="J642" s="219"/>
      <c r="K642" s="217"/>
      <c r="L642" s="217"/>
      <c r="M642" s="217"/>
      <c r="N642" s="217"/>
      <c r="O642" s="217"/>
      <c r="P642" s="217"/>
      <c r="Q642" s="217"/>
    </row>
    <row r="643" spans="1:17" x14ac:dyDescent="0.25">
      <c r="A643" s="211"/>
      <c r="B643" s="217"/>
      <c r="C643" s="217"/>
      <c r="D643" s="217"/>
      <c r="E643" s="217"/>
      <c r="F643" s="217"/>
      <c r="G643" s="217"/>
      <c r="H643" s="217"/>
      <c r="I643" s="219"/>
      <c r="J643" s="219"/>
      <c r="K643" s="217"/>
      <c r="L643" s="217"/>
      <c r="M643" s="217"/>
      <c r="N643" s="217"/>
      <c r="O643" s="217"/>
      <c r="P643" s="217"/>
      <c r="Q643" s="217"/>
    </row>
    <row r="644" spans="1:17" x14ac:dyDescent="0.25">
      <c r="A644" s="211"/>
      <c r="B644" s="217"/>
      <c r="C644" s="217"/>
      <c r="D644" s="217"/>
      <c r="E644" s="217"/>
      <c r="F644" s="217"/>
      <c r="G644" s="217"/>
      <c r="H644" s="217"/>
      <c r="I644" s="219"/>
      <c r="J644" s="219"/>
      <c r="K644" s="217"/>
      <c r="L644" s="217"/>
      <c r="M644" s="217"/>
      <c r="N644" s="217"/>
      <c r="O644" s="217"/>
      <c r="P644" s="217"/>
      <c r="Q644" s="217"/>
    </row>
    <row r="645" spans="1:17" x14ac:dyDescent="0.25">
      <c r="A645" s="211"/>
      <c r="B645" s="217"/>
      <c r="C645" s="217"/>
      <c r="D645" s="217"/>
      <c r="E645" s="217"/>
      <c r="F645" s="217"/>
      <c r="G645" s="217"/>
      <c r="H645" s="217"/>
      <c r="I645" s="219"/>
      <c r="J645" s="219"/>
      <c r="K645" s="217"/>
      <c r="L645" s="217"/>
      <c r="M645" s="217"/>
      <c r="N645" s="217"/>
      <c r="O645" s="217"/>
      <c r="P645" s="217"/>
      <c r="Q645" s="217"/>
    </row>
    <row r="646" spans="1:17" x14ac:dyDescent="0.25">
      <c r="A646" s="211"/>
      <c r="B646" s="217"/>
      <c r="C646" s="217"/>
      <c r="D646" s="217"/>
      <c r="E646" s="217"/>
      <c r="F646" s="217"/>
      <c r="G646" s="217"/>
      <c r="H646" s="217"/>
      <c r="I646" s="219"/>
      <c r="J646" s="219"/>
      <c r="K646" s="217"/>
      <c r="L646" s="217"/>
      <c r="M646" s="217"/>
      <c r="N646" s="217"/>
      <c r="O646" s="217"/>
      <c r="P646" s="217"/>
      <c r="Q646" s="217"/>
    </row>
    <row r="647" spans="1:17" x14ac:dyDescent="0.25">
      <c r="A647" s="211"/>
      <c r="B647" s="217"/>
      <c r="C647" s="217"/>
      <c r="D647" s="217"/>
      <c r="E647" s="217"/>
      <c r="F647" s="217"/>
      <c r="G647" s="217"/>
      <c r="H647" s="217"/>
      <c r="I647" s="219"/>
      <c r="J647" s="219"/>
      <c r="K647" s="217"/>
      <c r="L647" s="217"/>
      <c r="M647" s="217"/>
      <c r="N647" s="217"/>
      <c r="O647" s="217"/>
      <c r="P647" s="217"/>
      <c r="Q647" s="217"/>
    </row>
    <row r="648" spans="1:17" x14ac:dyDescent="0.25">
      <c r="A648" s="211"/>
      <c r="B648" s="217"/>
      <c r="C648" s="217"/>
      <c r="D648" s="217"/>
      <c r="E648" s="217"/>
      <c r="F648" s="217"/>
      <c r="G648" s="217"/>
      <c r="H648" s="217"/>
      <c r="I648" s="219"/>
      <c r="J648" s="219"/>
      <c r="K648" s="217"/>
      <c r="L648" s="217"/>
      <c r="M648" s="217"/>
      <c r="N648" s="217"/>
      <c r="O648" s="217"/>
      <c r="P648" s="217"/>
      <c r="Q648" s="217"/>
    </row>
    <row r="649" spans="1:17" x14ac:dyDescent="0.25">
      <c r="A649" s="211"/>
      <c r="B649" s="217"/>
      <c r="C649" s="217"/>
      <c r="D649" s="217"/>
      <c r="E649" s="217"/>
      <c r="F649" s="217"/>
      <c r="G649" s="217"/>
      <c r="H649" s="217"/>
      <c r="I649" s="219"/>
      <c r="J649" s="219"/>
      <c r="K649" s="217"/>
      <c r="L649" s="217"/>
      <c r="M649" s="217"/>
      <c r="N649" s="217"/>
      <c r="O649" s="217"/>
      <c r="P649" s="217"/>
      <c r="Q649" s="217"/>
    </row>
    <row r="650" spans="1:17" x14ac:dyDescent="0.25">
      <c r="A650" s="211"/>
      <c r="B650" s="217"/>
      <c r="C650" s="217"/>
      <c r="D650" s="217"/>
      <c r="E650" s="217"/>
      <c r="F650" s="217"/>
      <c r="G650" s="217"/>
      <c r="H650" s="217"/>
      <c r="I650" s="219"/>
      <c r="J650" s="219"/>
      <c r="K650" s="217"/>
      <c r="L650" s="217"/>
      <c r="M650" s="217"/>
      <c r="N650" s="217"/>
      <c r="O650" s="217"/>
      <c r="P650" s="217"/>
      <c r="Q650" s="217"/>
    </row>
    <row r="651" spans="1:17" x14ac:dyDescent="0.25">
      <c r="A651" s="211"/>
      <c r="B651" s="217"/>
      <c r="C651" s="217"/>
      <c r="D651" s="217"/>
      <c r="E651" s="217"/>
      <c r="F651" s="217"/>
      <c r="G651" s="217"/>
      <c r="H651" s="217"/>
      <c r="I651" s="219"/>
      <c r="J651" s="219"/>
      <c r="K651" s="217"/>
      <c r="L651" s="217"/>
      <c r="M651" s="217"/>
      <c r="N651" s="217"/>
      <c r="O651" s="217"/>
      <c r="P651" s="217"/>
      <c r="Q651" s="217"/>
    </row>
    <row r="652" spans="1:17" x14ac:dyDescent="0.25">
      <c r="A652" s="211"/>
      <c r="B652" s="217"/>
      <c r="C652" s="217"/>
      <c r="D652" s="217"/>
      <c r="E652" s="217"/>
      <c r="F652" s="217"/>
      <c r="G652" s="217"/>
      <c r="H652" s="217"/>
      <c r="I652" s="219"/>
      <c r="J652" s="219"/>
      <c r="K652" s="217"/>
      <c r="L652" s="217"/>
      <c r="M652" s="217"/>
      <c r="N652" s="217"/>
      <c r="O652" s="217"/>
      <c r="P652" s="217"/>
      <c r="Q652" s="217"/>
    </row>
    <row r="653" spans="1:17" x14ac:dyDescent="0.25">
      <c r="A653" s="211"/>
      <c r="B653" s="217"/>
      <c r="C653" s="217"/>
      <c r="D653" s="217"/>
      <c r="E653" s="217"/>
      <c r="F653" s="217"/>
      <c r="G653" s="217"/>
      <c r="H653" s="217"/>
      <c r="I653" s="219"/>
      <c r="J653" s="219"/>
      <c r="K653" s="217"/>
      <c r="L653" s="217"/>
      <c r="M653" s="217"/>
      <c r="N653" s="217"/>
      <c r="O653" s="217"/>
      <c r="P653" s="217"/>
      <c r="Q653" s="217"/>
    </row>
    <row r="654" spans="1:17" x14ac:dyDescent="0.25">
      <c r="A654" s="211"/>
      <c r="B654" s="217"/>
      <c r="C654" s="217"/>
      <c r="D654" s="217"/>
      <c r="E654" s="217"/>
      <c r="F654" s="217"/>
      <c r="G654" s="217"/>
      <c r="H654" s="217"/>
      <c r="I654" s="219"/>
      <c r="J654" s="219"/>
      <c r="K654" s="217"/>
      <c r="L654" s="217"/>
      <c r="M654" s="217"/>
      <c r="N654" s="217"/>
      <c r="O654" s="217"/>
      <c r="P654" s="217"/>
      <c r="Q654" s="217"/>
    </row>
    <row r="655" spans="1:17" x14ac:dyDescent="0.25">
      <c r="A655" s="211"/>
      <c r="B655" s="217"/>
      <c r="C655" s="217"/>
      <c r="D655" s="217"/>
      <c r="E655" s="217"/>
      <c r="F655" s="217"/>
      <c r="G655" s="217"/>
      <c r="H655" s="217"/>
      <c r="I655" s="219"/>
      <c r="J655" s="219"/>
      <c r="K655" s="217"/>
      <c r="L655" s="217"/>
      <c r="M655" s="217"/>
      <c r="N655" s="217"/>
      <c r="O655" s="217"/>
      <c r="P655" s="217"/>
      <c r="Q655" s="217"/>
    </row>
    <row r="656" spans="1:17" x14ac:dyDescent="0.25">
      <c r="A656" s="211"/>
      <c r="B656" s="217"/>
      <c r="C656" s="217"/>
      <c r="D656" s="217"/>
      <c r="E656" s="217"/>
      <c r="F656" s="217"/>
      <c r="G656" s="217"/>
      <c r="H656" s="217"/>
      <c r="I656" s="219"/>
      <c r="J656" s="219"/>
      <c r="K656" s="217"/>
      <c r="L656" s="217"/>
      <c r="M656" s="217"/>
      <c r="N656" s="217"/>
      <c r="O656" s="217"/>
      <c r="P656" s="217"/>
      <c r="Q656" s="217"/>
    </row>
    <row r="657" spans="1:17" x14ac:dyDescent="0.25">
      <c r="A657" s="211"/>
      <c r="B657" s="217"/>
      <c r="C657" s="217"/>
      <c r="D657" s="217"/>
      <c r="E657" s="217"/>
      <c r="F657" s="217"/>
      <c r="G657" s="217"/>
      <c r="H657" s="217"/>
      <c r="I657" s="219"/>
      <c r="J657" s="219"/>
      <c r="K657" s="217"/>
      <c r="L657" s="217"/>
      <c r="M657" s="217"/>
      <c r="N657" s="217"/>
      <c r="O657" s="217"/>
      <c r="P657" s="217"/>
      <c r="Q657" s="217"/>
    </row>
    <row r="658" spans="1:17" x14ac:dyDescent="0.25">
      <c r="A658" s="211"/>
      <c r="B658" s="217"/>
      <c r="C658" s="217"/>
      <c r="D658" s="217"/>
      <c r="E658" s="217"/>
      <c r="F658" s="217"/>
      <c r="G658" s="217"/>
      <c r="H658" s="217"/>
      <c r="I658" s="219"/>
      <c r="J658" s="219"/>
      <c r="K658" s="217"/>
      <c r="L658" s="217"/>
      <c r="M658" s="217"/>
      <c r="N658" s="217"/>
      <c r="O658" s="217"/>
      <c r="P658" s="217"/>
      <c r="Q658" s="217"/>
    </row>
    <row r="659" spans="1:17" x14ac:dyDescent="0.25">
      <c r="A659" s="211"/>
      <c r="B659" s="217"/>
      <c r="C659" s="217"/>
      <c r="D659" s="217"/>
      <c r="E659" s="217"/>
      <c r="F659" s="217"/>
      <c r="G659" s="217"/>
      <c r="H659" s="217"/>
      <c r="I659" s="219"/>
      <c r="J659" s="219"/>
      <c r="K659" s="217"/>
      <c r="L659" s="217"/>
      <c r="M659" s="217"/>
      <c r="N659" s="217"/>
      <c r="O659" s="217"/>
      <c r="P659" s="217"/>
      <c r="Q659" s="217"/>
    </row>
    <row r="660" spans="1:17" x14ac:dyDescent="0.25">
      <c r="A660" s="211"/>
      <c r="B660" s="217"/>
      <c r="C660" s="217"/>
      <c r="D660" s="217"/>
      <c r="E660" s="217"/>
      <c r="F660" s="217"/>
      <c r="G660" s="217"/>
      <c r="H660" s="217"/>
      <c r="I660" s="219"/>
      <c r="J660" s="219"/>
      <c r="K660" s="217"/>
      <c r="L660" s="217"/>
      <c r="M660" s="217"/>
      <c r="N660" s="217"/>
      <c r="O660" s="217"/>
      <c r="P660" s="217"/>
      <c r="Q660" s="217"/>
    </row>
    <row r="661" spans="1:17" x14ac:dyDescent="0.25">
      <c r="A661" s="211"/>
      <c r="B661" s="217"/>
      <c r="C661" s="217"/>
      <c r="D661" s="217"/>
      <c r="E661" s="217"/>
      <c r="F661" s="217"/>
      <c r="G661" s="217"/>
      <c r="H661" s="217"/>
      <c r="I661" s="219"/>
      <c r="J661" s="219"/>
      <c r="K661" s="217"/>
      <c r="L661" s="217"/>
      <c r="M661" s="217"/>
      <c r="N661" s="217"/>
      <c r="O661" s="217"/>
      <c r="P661" s="217"/>
      <c r="Q661" s="217"/>
    </row>
    <row r="662" spans="1:17" x14ac:dyDescent="0.25">
      <c r="A662" s="211"/>
      <c r="B662" s="217"/>
      <c r="C662" s="217"/>
      <c r="D662" s="217"/>
      <c r="E662" s="217"/>
      <c r="F662" s="217"/>
      <c r="G662" s="217"/>
      <c r="H662" s="217"/>
      <c r="I662" s="219"/>
      <c r="J662" s="219"/>
      <c r="K662" s="217"/>
      <c r="L662" s="217"/>
      <c r="M662" s="217"/>
      <c r="N662" s="217"/>
      <c r="O662" s="217"/>
      <c r="P662" s="217"/>
      <c r="Q662" s="217"/>
    </row>
    <row r="663" spans="1:17" x14ac:dyDescent="0.25">
      <c r="A663" s="211"/>
      <c r="B663" s="217"/>
      <c r="C663" s="217"/>
      <c r="D663" s="217"/>
      <c r="E663" s="217"/>
      <c r="F663" s="217"/>
      <c r="G663" s="217"/>
      <c r="H663" s="217"/>
      <c r="I663" s="219"/>
      <c r="J663" s="219"/>
      <c r="K663" s="217"/>
      <c r="L663" s="217"/>
      <c r="M663" s="217"/>
      <c r="N663" s="217"/>
      <c r="O663" s="217"/>
      <c r="P663" s="217"/>
      <c r="Q663" s="217"/>
    </row>
    <row r="664" spans="1:17" x14ac:dyDescent="0.25">
      <c r="A664" s="211"/>
      <c r="B664" s="217"/>
      <c r="C664" s="217"/>
      <c r="D664" s="217"/>
      <c r="E664" s="217"/>
      <c r="F664" s="217"/>
      <c r="G664" s="217"/>
      <c r="H664" s="217"/>
      <c r="I664" s="219"/>
      <c r="J664" s="219"/>
      <c r="K664" s="217"/>
      <c r="L664" s="217"/>
      <c r="M664" s="217"/>
      <c r="N664" s="217"/>
      <c r="O664" s="217"/>
      <c r="P664" s="217"/>
      <c r="Q664" s="217"/>
    </row>
    <row r="665" spans="1:17" x14ac:dyDescent="0.25">
      <c r="A665" s="211"/>
      <c r="B665" s="217"/>
      <c r="C665" s="217"/>
      <c r="D665" s="217"/>
      <c r="E665" s="217"/>
      <c r="F665" s="217"/>
      <c r="G665" s="217"/>
      <c r="H665" s="217"/>
      <c r="I665" s="219"/>
      <c r="J665" s="219"/>
      <c r="K665" s="217"/>
      <c r="L665" s="217"/>
      <c r="M665" s="217"/>
      <c r="N665" s="217"/>
      <c r="O665" s="217"/>
      <c r="P665" s="217"/>
      <c r="Q665" s="217"/>
    </row>
    <row r="666" spans="1:17" x14ac:dyDescent="0.25">
      <c r="A666" s="211"/>
      <c r="B666" s="217"/>
      <c r="C666" s="217"/>
      <c r="D666" s="217"/>
      <c r="E666" s="217"/>
      <c r="F666" s="217"/>
      <c r="G666" s="217"/>
      <c r="H666" s="217"/>
      <c r="I666" s="219"/>
      <c r="J666" s="219"/>
      <c r="K666" s="217"/>
      <c r="L666" s="217"/>
      <c r="M666" s="217"/>
      <c r="N666" s="217"/>
      <c r="O666" s="217"/>
      <c r="P666" s="217"/>
      <c r="Q666" s="217"/>
    </row>
    <row r="667" spans="1:17" x14ac:dyDescent="0.25">
      <c r="A667" s="211"/>
      <c r="B667" s="217"/>
      <c r="C667" s="217"/>
      <c r="D667" s="217"/>
      <c r="E667" s="217"/>
      <c r="F667" s="217"/>
      <c r="G667" s="217"/>
      <c r="H667" s="217"/>
      <c r="I667" s="219"/>
      <c r="J667" s="219"/>
      <c r="K667" s="217"/>
      <c r="L667" s="217"/>
      <c r="M667" s="217"/>
      <c r="N667" s="217"/>
      <c r="O667" s="217"/>
      <c r="P667" s="217"/>
      <c r="Q667" s="217"/>
    </row>
    <row r="668" spans="1:17" x14ac:dyDescent="0.25">
      <c r="A668" s="211"/>
      <c r="B668" s="217"/>
      <c r="C668" s="217"/>
      <c r="D668" s="217"/>
      <c r="E668" s="217"/>
      <c r="F668" s="217"/>
      <c r="G668" s="217"/>
      <c r="H668" s="217"/>
      <c r="I668" s="219"/>
      <c r="J668" s="219"/>
      <c r="K668" s="217"/>
      <c r="L668" s="217"/>
      <c r="M668" s="217"/>
      <c r="N668" s="217"/>
      <c r="O668" s="217"/>
      <c r="P668" s="217"/>
      <c r="Q668" s="217"/>
    </row>
    <row r="669" spans="1:17" x14ac:dyDescent="0.25">
      <c r="A669" s="211"/>
      <c r="B669" s="217"/>
      <c r="C669" s="217"/>
      <c r="D669" s="217"/>
      <c r="E669" s="217"/>
      <c r="F669" s="217"/>
      <c r="G669" s="217"/>
      <c r="H669" s="217"/>
      <c r="I669" s="219"/>
      <c r="J669" s="219"/>
      <c r="K669" s="217"/>
      <c r="L669" s="217"/>
      <c r="M669" s="217"/>
      <c r="N669" s="217"/>
      <c r="O669" s="217"/>
      <c r="P669" s="217"/>
      <c r="Q669" s="217"/>
    </row>
    <row r="670" spans="1:17" x14ac:dyDescent="0.25">
      <c r="A670" s="211"/>
      <c r="B670" s="217"/>
      <c r="C670" s="217"/>
      <c r="D670" s="217"/>
      <c r="E670" s="217"/>
      <c r="F670" s="217"/>
      <c r="G670" s="217"/>
      <c r="H670" s="217"/>
      <c r="I670" s="219"/>
      <c r="J670" s="219"/>
      <c r="K670" s="217"/>
      <c r="L670" s="217"/>
      <c r="M670" s="217"/>
      <c r="N670" s="217"/>
      <c r="O670" s="217"/>
      <c r="P670" s="217"/>
      <c r="Q670" s="217"/>
    </row>
    <row r="671" spans="1:17" x14ac:dyDescent="0.25">
      <c r="A671" s="211"/>
      <c r="B671" s="217"/>
      <c r="C671" s="217"/>
      <c r="D671" s="217"/>
      <c r="E671" s="217"/>
      <c r="F671" s="217"/>
      <c r="G671" s="217"/>
      <c r="H671" s="217"/>
      <c r="I671" s="219"/>
      <c r="J671" s="219"/>
      <c r="K671" s="217"/>
      <c r="L671" s="217"/>
      <c r="M671" s="217"/>
      <c r="N671" s="217"/>
      <c r="O671" s="217"/>
      <c r="P671" s="217"/>
      <c r="Q671" s="217"/>
    </row>
    <row r="672" spans="1:17" x14ac:dyDescent="0.25">
      <c r="A672" s="211"/>
      <c r="B672" s="217"/>
      <c r="C672" s="217"/>
      <c r="D672" s="217"/>
      <c r="E672" s="217"/>
      <c r="F672" s="217"/>
      <c r="G672" s="217"/>
      <c r="H672" s="217"/>
      <c r="I672" s="219"/>
      <c r="J672" s="219"/>
      <c r="K672" s="217"/>
      <c r="L672" s="217"/>
      <c r="M672" s="217"/>
      <c r="N672" s="217"/>
      <c r="O672" s="217"/>
      <c r="P672" s="217"/>
      <c r="Q672" s="217"/>
    </row>
    <row r="673" spans="1:17" x14ac:dyDescent="0.25">
      <c r="A673" s="211"/>
      <c r="B673" s="217"/>
      <c r="C673" s="217"/>
      <c r="D673" s="217"/>
      <c r="E673" s="217"/>
      <c r="F673" s="217"/>
      <c r="G673" s="217"/>
      <c r="H673" s="217"/>
      <c r="I673" s="219"/>
      <c r="J673" s="219"/>
      <c r="K673" s="217"/>
      <c r="L673" s="217"/>
      <c r="M673" s="217"/>
      <c r="N673" s="217"/>
      <c r="O673" s="217"/>
      <c r="P673" s="217"/>
      <c r="Q673" s="217"/>
    </row>
    <row r="674" spans="1:17" x14ac:dyDescent="0.25">
      <c r="A674" s="211"/>
      <c r="B674" s="217"/>
      <c r="C674" s="217"/>
      <c r="D674" s="217"/>
      <c r="E674" s="217"/>
      <c r="F674" s="217"/>
      <c r="G674" s="217"/>
      <c r="H674" s="217"/>
      <c r="I674" s="219"/>
      <c r="J674" s="219"/>
      <c r="K674" s="217"/>
      <c r="L674" s="217"/>
      <c r="M674" s="217"/>
      <c r="N674" s="217"/>
      <c r="O674" s="217"/>
      <c r="P674" s="217"/>
      <c r="Q674" s="217"/>
    </row>
    <row r="675" spans="1:17" x14ac:dyDescent="0.25">
      <c r="A675" s="211"/>
      <c r="B675" s="217"/>
      <c r="C675" s="217"/>
      <c r="D675" s="217"/>
      <c r="E675" s="217"/>
      <c r="F675" s="217"/>
      <c r="G675" s="217"/>
      <c r="H675" s="217"/>
      <c r="I675" s="219"/>
      <c r="J675" s="219"/>
      <c r="K675" s="217"/>
      <c r="L675" s="217"/>
      <c r="M675" s="217"/>
      <c r="N675" s="217"/>
      <c r="O675" s="217"/>
      <c r="P675" s="217"/>
      <c r="Q675" s="217"/>
    </row>
    <row r="676" spans="1:17" x14ac:dyDescent="0.25">
      <c r="A676" s="211"/>
      <c r="B676" s="217"/>
      <c r="C676" s="217"/>
      <c r="D676" s="217"/>
      <c r="E676" s="217"/>
      <c r="F676" s="217"/>
      <c r="G676" s="217"/>
      <c r="H676" s="217"/>
      <c r="I676" s="219"/>
      <c r="J676" s="219"/>
      <c r="K676" s="217"/>
      <c r="L676" s="217"/>
      <c r="M676" s="217"/>
      <c r="N676" s="217"/>
      <c r="O676" s="217"/>
      <c r="P676" s="217"/>
      <c r="Q676" s="217"/>
    </row>
    <row r="677" spans="1:17" x14ac:dyDescent="0.25">
      <c r="A677" s="211"/>
      <c r="B677" s="217"/>
      <c r="C677" s="217"/>
      <c r="D677" s="217"/>
      <c r="E677" s="217"/>
      <c r="F677" s="217"/>
      <c r="G677" s="217"/>
      <c r="H677" s="217"/>
      <c r="I677" s="219"/>
      <c r="J677" s="219"/>
      <c r="K677" s="217"/>
      <c r="L677" s="217"/>
      <c r="M677" s="217"/>
      <c r="N677" s="217"/>
      <c r="O677" s="217"/>
      <c r="P677" s="217"/>
      <c r="Q677" s="217"/>
    </row>
    <row r="678" spans="1:17" x14ac:dyDescent="0.25">
      <c r="A678" s="211"/>
      <c r="B678" s="217"/>
      <c r="C678" s="217"/>
      <c r="D678" s="217"/>
      <c r="E678" s="217"/>
      <c r="F678" s="217"/>
      <c r="G678" s="217"/>
      <c r="H678" s="217"/>
      <c r="I678" s="219"/>
      <c r="J678" s="219"/>
      <c r="K678" s="217"/>
      <c r="L678" s="217"/>
      <c r="M678" s="217"/>
      <c r="N678" s="217"/>
      <c r="O678" s="217"/>
      <c r="P678" s="217"/>
      <c r="Q678" s="217"/>
    </row>
    <row r="679" spans="1:17" x14ac:dyDescent="0.25">
      <c r="A679" s="211"/>
      <c r="B679" s="217"/>
      <c r="C679" s="217"/>
      <c r="D679" s="217"/>
      <c r="E679" s="217"/>
      <c r="F679" s="217"/>
      <c r="G679" s="217"/>
      <c r="H679" s="217"/>
      <c r="I679" s="219"/>
      <c r="J679" s="219"/>
      <c r="K679" s="217"/>
      <c r="L679" s="217"/>
      <c r="M679" s="217"/>
      <c r="N679" s="217"/>
      <c r="O679" s="217"/>
      <c r="P679" s="217"/>
      <c r="Q679" s="217"/>
    </row>
    <row r="680" spans="1:17" x14ac:dyDescent="0.25">
      <c r="A680" s="211"/>
      <c r="B680" s="217"/>
      <c r="C680" s="217"/>
      <c r="D680" s="217"/>
      <c r="E680" s="217"/>
      <c r="F680" s="217"/>
      <c r="G680" s="217"/>
      <c r="H680" s="217"/>
      <c r="I680" s="219"/>
      <c r="J680" s="219"/>
      <c r="K680" s="217"/>
      <c r="L680" s="217"/>
      <c r="M680" s="217"/>
      <c r="N680" s="217"/>
      <c r="O680" s="217"/>
      <c r="P680" s="217"/>
      <c r="Q680" s="217"/>
    </row>
    <row r="681" spans="1:17" x14ac:dyDescent="0.25">
      <c r="A681" s="211"/>
      <c r="B681" s="217"/>
      <c r="C681" s="217"/>
      <c r="D681" s="217"/>
      <c r="E681" s="217"/>
      <c r="F681" s="217"/>
      <c r="G681" s="217"/>
      <c r="H681" s="217"/>
      <c r="I681" s="219"/>
      <c r="J681" s="219"/>
      <c r="K681" s="217"/>
      <c r="L681" s="217"/>
      <c r="M681" s="217"/>
      <c r="N681" s="217"/>
      <c r="O681" s="217"/>
      <c r="P681" s="217"/>
      <c r="Q681" s="217"/>
    </row>
    <row r="682" spans="1:17" x14ac:dyDescent="0.25">
      <c r="A682" s="211"/>
      <c r="B682" s="217"/>
      <c r="C682" s="217"/>
      <c r="D682" s="217"/>
      <c r="E682" s="217"/>
      <c r="F682" s="217"/>
      <c r="G682" s="217"/>
      <c r="H682" s="217"/>
      <c r="I682" s="219"/>
      <c r="J682" s="219"/>
      <c r="K682" s="217"/>
      <c r="L682" s="217"/>
      <c r="M682" s="217"/>
      <c r="N682" s="217"/>
      <c r="O682" s="217"/>
      <c r="P682" s="217"/>
      <c r="Q682" s="217"/>
    </row>
    <row r="683" spans="1:17" x14ac:dyDescent="0.25">
      <c r="A683" s="211"/>
      <c r="B683" s="217"/>
      <c r="C683" s="217"/>
      <c r="D683" s="217"/>
      <c r="E683" s="217"/>
      <c r="F683" s="217"/>
      <c r="G683" s="217"/>
      <c r="H683" s="217"/>
      <c r="I683" s="219"/>
      <c r="J683" s="219"/>
      <c r="K683" s="217"/>
      <c r="L683" s="217"/>
      <c r="M683" s="217"/>
      <c r="N683" s="217"/>
      <c r="O683" s="217"/>
      <c r="P683" s="217"/>
      <c r="Q683" s="217"/>
    </row>
    <row r="684" spans="1:17" x14ac:dyDescent="0.25">
      <c r="A684" s="211"/>
      <c r="B684" s="217"/>
      <c r="C684" s="217"/>
      <c r="D684" s="217"/>
      <c r="E684" s="217"/>
      <c r="F684" s="217"/>
      <c r="G684" s="217"/>
      <c r="H684" s="217"/>
      <c r="I684" s="219"/>
      <c r="J684" s="219"/>
      <c r="K684" s="217"/>
      <c r="L684" s="217"/>
      <c r="M684" s="217"/>
      <c r="N684" s="217"/>
      <c r="O684" s="217"/>
      <c r="P684" s="217"/>
      <c r="Q684" s="217"/>
    </row>
    <row r="685" spans="1:17" x14ac:dyDescent="0.25">
      <c r="A685" s="211"/>
      <c r="B685" s="217"/>
      <c r="C685" s="217"/>
      <c r="D685" s="217"/>
      <c r="E685" s="217"/>
      <c r="F685" s="217"/>
      <c r="G685" s="217"/>
      <c r="H685" s="217"/>
      <c r="I685" s="219"/>
      <c r="J685" s="219"/>
      <c r="K685" s="217"/>
      <c r="L685" s="217"/>
      <c r="M685" s="217"/>
      <c r="N685" s="217"/>
      <c r="O685" s="217"/>
      <c r="P685" s="217"/>
      <c r="Q685" s="217"/>
    </row>
    <row r="686" spans="1:17" x14ac:dyDescent="0.25">
      <c r="A686" s="211"/>
      <c r="B686" s="217"/>
      <c r="C686" s="217"/>
      <c r="D686" s="217"/>
      <c r="E686" s="217"/>
      <c r="F686" s="217"/>
      <c r="G686" s="217"/>
      <c r="H686" s="217"/>
      <c r="I686" s="219"/>
      <c r="J686" s="219"/>
      <c r="K686" s="217"/>
      <c r="L686" s="217"/>
      <c r="M686" s="217"/>
      <c r="N686" s="217"/>
      <c r="O686" s="217"/>
      <c r="P686" s="217"/>
      <c r="Q686" s="217"/>
    </row>
    <row r="687" spans="1:17" x14ac:dyDescent="0.25">
      <c r="A687" s="211"/>
      <c r="B687" s="217"/>
      <c r="C687" s="217"/>
      <c r="D687" s="217"/>
      <c r="E687" s="217"/>
      <c r="F687" s="217"/>
      <c r="G687" s="217"/>
      <c r="H687" s="217"/>
      <c r="I687" s="219"/>
      <c r="J687" s="219"/>
      <c r="K687" s="217"/>
      <c r="L687" s="217"/>
      <c r="M687" s="217"/>
      <c r="N687" s="217"/>
      <c r="O687" s="217"/>
      <c r="P687" s="217"/>
      <c r="Q687" s="217"/>
    </row>
    <row r="688" spans="1:17" x14ac:dyDescent="0.25">
      <c r="A688" s="211"/>
      <c r="B688" s="217"/>
      <c r="C688" s="217"/>
      <c r="D688" s="217"/>
      <c r="E688" s="217"/>
      <c r="F688" s="217"/>
      <c r="G688" s="217"/>
      <c r="H688" s="217"/>
      <c r="I688" s="219"/>
      <c r="J688" s="219"/>
      <c r="K688" s="217"/>
      <c r="L688" s="217"/>
      <c r="M688" s="217"/>
      <c r="N688" s="217"/>
      <c r="O688" s="217"/>
      <c r="P688" s="217"/>
      <c r="Q688" s="217"/>
    </row>
    <row r="689" spans="1:17" x14ac:dyDescent="0.25">
      <c r="A689" s="211"/>
      <c r="B689" s="217"/>
      <c r="C689" s="217"/>
      <c r="D689" s="217"/>
      <c r="E689" s="217"/>
      <c r="F689" s="217"/>
      <c r="G689" s="217"/>
      <c r="H689" s="217"/>
      <c r="I689" s="219"/>
      <c r="J689" s="219"/>
      <c r="K689" s="217"/>
      <c r="L689" s="217"/>
      <c r="M689" s="217"/>
      <c r="N689" s="217"/>
      <c r="O689" s="217"/>
      <c r="P689" s="217"/>
      <c r="Q689" s="217"/>
    </row>
    <row r="690" spans="1:17" x14ac:dyDescent="0.25">
      <c r="A690" s="211"/>
      <c r="B690" s="217"/>
      <c r="C690" s="217"/>
      <c r="D690" s="217"/>
      <c r="E690" s="217"/>
      <c r="F690" s="217"/>
      <c r="G690" s="217"/>
      <c r="H690" s="217"/>
      <c r="I690" s="219"/>
      <c r="J690" s="219"/>
      <c r="K690" s="217"/>
      <c r="L690" s="217"/>
      <c r="M690" s="217"/>
      <c r="N690" s="217"/>
      <c r="O690" s="217"/>
      <c r="P690" s="217"/>
      <c r="Q690" s="217"/>
    </row>
    <row r="691" spans="1:17" x14ac:dyDescent="0.25">
      <c r="A691" s="211"/>
      <c r="B691" s="217"/>
      <c r="C691" s="217"/>
      <c r="D691" s="217"/>
      <c r="E691" s="217"/>
      <c r="F691" s="217"/>
      <c r="G691" s="217"/>
      <c r="H691" s="217"/>
      <c r="I691" s="219"/>
      <c r="J691" s="219"/>
      <c r="K691" s="217"/>
      <c r="L691" s="217"/>
      <c r="M691" s="217"/>
      <c r="N691" s="217"/>
      <c r="O691" s="217"/>
      <c r="P691" s="217"/>
      <c r="Q691" s="217"/>
    </row>
    <row r="692" spans="1:17" x14ac:dyDescent="0.25">
      <c r="A692" s="211"/>
      <c r="B692" s="217"/>
      <c r="C692" s="217"/>
      <c r="D692" s="217"/>
      <c r="E692" s="217"/>
      <c r="F692" s="217"/>
      <c r="G692" s="217"/>
      <c r="H692" s="217"/>
      <c r="I692" s="219"/>
      <c r="J692" s="219"/>
      <c r="K692" s="217"/>
      <c r="L692" s="217"/>
      <c r="M692" s="217"/>
      <c r="N692" s="217"/>
      <c r="O692" s="217"/>
      <c r="P692" s="217"/>
      <c r="Q692" s="217"/>
    </row>
    <row r="693" spans="1:17" x14ac:dyDescent="0.25">
      <c r="A693" s="211"/>
      <c r="B693" s="217"/>
      <c r="C693" s="217"/>
      <c r="D693" s="217"/>
      <c r="E693" s="217"/>
      <c r="F693" s="217"/>
      <c r="G693" s="217"/>
      <c r="H693" s="217"/>
      <c r="I693" s="219"/>
      <c r="J693" s="219"/>
      <c r="K693" s="217"/>
      <c r="L693" s="217"/>
      <c r="M693" s="217"/>
      <c r="N693" s="217"/>
      <c r="O693" s="217"/>
      <c r="P693" s="217"/>
      <c r="Q693" s="217"/>
    </row>
    <row r="694" spans="1:17" x14ac:dyDescent="0.25">
      <c r="A694" s="211"/>
      <c r="B694" s="217"/>
      <c r="C694" s="217"/>
      <c r="D694" s="217"/>
      <c r="E694" s="217"/>
      <c r="F694" s="217"/>
      <c r="G694" s="217"/>
      <c r="H694" s="217"/>
      <c r="I694" s="219"/>
      <c r="J694" s="219"/>
      <c r="K694" s="217"/>
      <c r="L694" s="217"/>
      <c r="M694" s="217"/>
      <c r="N694" s="217"/>
      <c r="O694" s="217"/>
      <c r="P694" s="217"/>
      <c r="Q694" s="217"/>
    </row>
    <row r="695" spans="1:17" x14ac:dyDescent="0.25">
      <c r="A695" s="211"/>
      <c r="B695" s="217"/>
      <c r="C695" s="217"/>
      <c r="D695" s="217"/>
      <c r="E695" s="217"/>
      <c r="F695" s="217"/>
      <c r="G695" s="217"/>
      <c r="H695" s="217"/>
      <c r="I695" s="219"/>
      <c r="J695" s="219"/>
      <c r="K695" s="217"/>
      <c r="L695" s="217"/>
      <c r="M695" s="217"/>
      <c r="N695" s="217"/>
      <c r="O695" s="217"/>
      <c r="P695" s="217"/>
      <c r="Q695" s="217"/>
    </row>
    <row r="696" spans="1:17" x14ac:dyDescent="0.25">
      <c r="A696" s="211"/>
      <c r="B696" s="217"/>
      <c r="C696" s="217"/>
      <c r="D696" s="217"/>
      <c r="E696" s="217"/>
      <c r="F696" s="217"/>
      <c r="G696" s="217"/>
      <c r="H696" s="217"/>
      <c r="I696" s="219"/>
      <c r="J696" s="219"/>
      <c r="K696" s="217"/>
      <c r="L696" s="217"/>
      <c r="M696" s="217"/>
      <c r="N696" s="217"/>
      <c r="O696" s="217"/>
      <c r="P696" s="217"/>
      <c r="Q696" s="217"/>
    </row>
    <row r="697" spans="1:17" x14ac:dyDescent="0.25">
      <c r="A697" s="211"/>
      <c r="B697" s="217"/>
      <c r="C697" s="217"/>
      <c r="D697" s="217"/>
      <c r="E697" s="217"/>
      <c r="F697" s="217"/>
      <c r="G697" s="217"/>
      <c r="H697" s="217"/>
      <c r="I697" s="219"/>
      <c r="J697" s="219"/>
      <c r="K697" s="217"/>
      <c r="L697" s="217"/>
      <c r="M697" s="217"/>
      <c r="N697" s="217"/>
      <c r="O697" s="217"/>
      <c r="P697" s="217"/>
      <c r="Q697" s="217"/>
    </row>
    <row r="698" spans="1:17" x14ac:dyDescent="0.25">
      <c r="A698" s="211"/>
      <c r="B698" s="217"/>
      <c r="C698" s="217"/>
      <c r="D698" s="217"/>
      <c r="E698" s="217"/>
      <c r="F698" s="217"/>
      <c r="G698" s="217"/>
      <c r="H698" s="217"/>
      <c r="I698" s="219"/>
      <c r="J698" s="219"/>
      <c r="K698" s="217"/>
      <c r="L698" s="217"/>
      <c r="M698" s="217"/>
      <c r="N698" s="217"/>
      <c r="O698" s="217"/>
      <c r="P698" s="217"/>
      <c r="Q698" s="217"/>
    </row>
    <row r="699" spans="1:17" x14ac:dyDescent="0.25">
      <c r="A699" s="211"/>
      <c r="B699" s="217"/>
      <c r="C699" s="217"/>
      <c r="D699" s="217"/>
      <c r="E699" s="217"/>
      <c r="F699" s="217"/>
      <c r="G699" s="217"/>
      <c r="H699" s="217"/>
      <c r="I699" s="219"/>
      <c r="J699" s="219"/>
      <c r="K699" s="217"/>
      <c r="L699" s="217"/>
      <c r="M699" s="217"/>
      <c r="N699" s="217"/>
      <c r="O699" s="217"/>
      <c r="P699" s="217"/>
      <c r="Q699" s="217"/>
    </row>
    <row r="700" spans="1:17" x14ac:dyDescent="0.25">
      <c r="A700" s="211"/>
      <c r="B700" s="217"/>
      <c r="C700" s="217"/>
      <c r="D700" s="217"/>
      <c r="E700" s="217"/>
      <c r="F700" s="217"/>
      <c r="G700" s="217"/>
      <c r="H700" s="217"/>
      <c r="I700" s="219"/>
      <c r="J700" s="219"/>
      <c r="K700" s="217"/>
      <c r="L700" s="217"/>
      <c r="M700" s="217"/>
      <c r="N700" s="217"/>
      <c r="O700" s="217"/>
      <c r="P700" s="217"/>
      <c r="Q700" s="217"/>
    </row>
    <row r="701" spans="1:17" x14ac:dyDescent="0.25">
      <c r="A701" s="211"/>
      <c r="B701" s="217"/>
      <c r="C701" s="217"/>
      <c r="D701" s="217"/>
      <c r="E701" s="217"/>
      <c r="F701" s="217"/>
      <c r="G701" s="217"/>
      <c r="H701" s="217"/>
      <c r="I701" s="219"/>
      <c r="J701" s="219"/>
      <c r="K701" s="217"/>
      <c r="L701" s="217"/>
      <c r="M701" s="217"/>
      <c r="N701" s="217"/>
      <c r="O701" s="217"/>
      <c r="P701" s="217"/>
      <c r="Q701" s="217"/>
    </row>
    <row r="702" spans="1:17" x14ac:dyDescent="0.25">
      <c r="A702" s="211"/>
      <c r="B702" s="217"/>
      <c r="C702" s="217"/>
      <c r="D702" s="217"/>
      <c r="E702" s="217"/>
      <c r="F702" s="217"/>
      <c r="G702" s="217"/>
      <c r="H702" s="217"/>
      <c r="I702" s="219"/>
      <c r="J702" s="219"/>
      <c r="K702" s="217"/>
      <c r="L702" s="217"/>
      <c r="M702" s="217"/>
      <c r="N702" s="217"/>
      <c r="O702" s="217"/>
      <c r="P702" s="217"/>
      <c r="Q702" s="217"/>
    </row>
    <row r="703" spans="1:17" x14ac:dyDescent="0.25">
      <c r="A703" s="211"/>
      <c r="B703" s="217"/>
      <c r="C703" s="217"/>
      <c r="D703" s="217"/>
      <c r="E703" s="217"/>
      <c r="F703" s="217"/>
      <c r="G703" s="217"/>
      <c r="H703" s="217"/>
      <c r="I703" s="219"/>
      <c r="J703" s="219"/>
      <c r="K703" s="217"/>
      <c r="L703" s="217"/>
      <c r="M703" s="217"/>
      <c r="N703" s="217"/>
      <c r="O703" s="217"/>
      <c r="P703" s="217"/>
      <c r="Q703" s="217"/>
    </row>
    <row r="704" spans="1:17" x14ac:dyDescent="0.25">
      <c r="A704" s="211"/>
      <c r="B704" s="217"/>
      <c r="C704" s="217"/>
      <c r="D704" s="217"/>
      <c r="E704" s="217"/>
      <c r="F704" s="217"/>
      <c r="G704" s="217"/>
      <c r="H704" s="217"/>
      <c r="I704" s="219"/>
      <c r="J704" s="219"/>
      <c r="K704" s="217"/>
      <c r="L704" s="217"/>
      <c r="M704" s="217"/>
      <c r="N704" s="217"/>
      <c r="O704" s="217"/>
      <c r="P704" s="217"/>
      <c r="Q704" s="217"/>
    </row>
    <row r="705" spans="1:17" x14ac:dyDescent="0.25">
      <c r="A705" s="211"/>
      <c r="B705" s="217"/>
      <c r="C705" s="217"/>
      <c r="D705" s="217"/>
      <c r="E705" s="217"/>
      <c r="F705" s="217"/>
      <c r="G705" s="217"/>
      <c r="H705" s="217"/>
      <c r="I705" s="219"/>
      <c r="J705" s="219"/>
      <c r="K705" s="217"/>
      <c r="L705" s="217"/>
      <c r="M705" s="217"/>
      <c r="N705" s="217"/>
      <c r="O705" s="217"/>
      <c r="P705" s="217"/>
      <c r="Q705" s="217"/>
    </row>
    <row r="706" spans="1:17" x14ac:dyDescent="0.25">
      <c r="A706" s="211"/>
      <c r="B706" s="217"/>
      <c r="C706" s="217"/>
      <c r="D706" s="217"/>
      <c r="E706" s="217"/>
      <c r="F706" s="217"/>
      <c r="G706" s="217"/>
      <c r="H706" s="217"/>
      <c r="I706" s="219"/>
      <c r="J706" s="219"/>
      <c r="K706" s="217"/>
      <c r="L706" s="217"/>
      <c r="M706" s="217"/>
      <c r="N706" s="217"/>
      <c r="O706" s="217"/>
      <c r="P706" s="217"/>
      <c r="Q706" s="217"/>
    </row>
    <row r="707" spans="1:17" x14ac:dyDescent="0.25">
      <c r="A707" s="211"/>
      <c r="B707" s="217"/>
      <c r="C707" s="217"/>
      <c r="D707" s="217"/>
      <c r="E707" s="217"/>
      <c r="F707" s="217"/>
      <c r="G707" s="217"/>
      <c r="H707" s="217"/>
      <c r="I707" s="219"/>
      <c r="J707" s="219"/>
      <c r="K707" s="217"/>
      <c r="L707" s="217"/>
      <c r="M707" s="217"/>
      <c r="N707" s="217"/>
      <c r="O707" s="217"/>
      <c r="P707" s="217"/>
      <c r="Q707" s="217"/>
    </row>
    <row r="708" spans="1:17" x14ac:dyDescent="0.25">
      <c r="A708" s="211"/>
      <c r="B708" s="217"/>
      <c r="C708" s="217"/>
      <c r="D708" s="217"/>
      <c r="E708" s="217"/>
      <c r="F708" s="217"/>
      <c r="G708" s="217"/>
      <c r="H708" s="217"/>
      <c r="I708" s="219"/>
      <c r="J708" s="219"/>
      <c r="K708" s="217"/>
      <c r="L708" s="217"/>
      <c r="M708" s="217"/>
      <c r="N708" s="217"/>
      <c r="O708" s="217"/>
      <c r="P708" s="217"/>
      <c r="Q708" s="217"/>
    </row>
    <row r="709" spans="1:17" x14ac:dyDescent="0.25">
      <c r="A709" s="211"/>
      <c r="B709" s="217"/>
      <c r="C709" s="217"/>
      <c r="D709" s="217"/>
      <c r="E709" s="217"/>
      <c r="F709" s="217"/>
      <c r="G709" s="217"/>
      <c r="H709" s="217"/>
      <c r="I709" s="219"/>
      <c r="J709" s="219"/>
      <c r="K709" s="217"/>
      <c r="L709" s="217"/>
      <c r="M709" s="217"/>
      <c r="N709" s="217"/>
      <c r="O709" s="217"/>
      <c r="P709" s="217"/>
      <c r="Q709" s="217"/>
    </row>
    <row r="710" spans="1:17" x14ac:dyDescent="0.25">
      <c r="A710" s="211"/>
      <c r="B710" s="217"/>
      <c r="C710" s="217"/>
      <c r="D710" s="217"/>
      <c r="E710" s="217"/>
      <c r="F710" s="217"/>
      <c r="G710" s="217"/>
      <c r="H710" s="217"/>
      <c r="I710" s="219"/>
      <c r="J710" s="219"/>
      <c r="K710" s="217"/>
      <c r="L710" s="217"/>
      <c r="M710" s="217"/>
      <c r="N710" s="217"/>
      <c r="O710" s="217"/>
      <c r="P710" s="217"/>
      <c r="Q710" s="217"/>
    </row>
    <row r="711" spans="1:17" x14ac:dyDescent="0.25">
      <c r="A711" s="211"/>
      <c r="B711" s="217"/>
      <c r="C711" s="217"/>
      <c r="D711" s="217"/>
      <c r="E711" s="217"/>
      <c r="F711" s="217"/>
      <c r="G711" s="217"/>
      <c r="H711" s="217"/>
      <c r="I711" s="219"/>
      <c r="J711" s="219"/>
      <c r="K711" s="217"/>
      <c r="L711" s="217"/>
      <c r="M711" s="217"/>
      <c r="N711" s="217"/>
      <c r="O711" s="217"/>
      <c r="P711" s="217"/>
      <c r="Q711" s="217"/>
    </row>
    <row r="712" spans="1:17" x14ac:dyDescent="0.25">
      <c r="A712" s="211"/>
      <c r="B712" s="217"/>
      <c r="C712" s="217"/>
      <c r="D712" s="217"/>
      <c r="E712" s="217"/>
      <c r="F712" s="217"/>
      <c r="G712" s="217"/>
      <c r="H712" s="217"/>
      <c r="I712" s="219"/>
      <c r="J712" s="219"/>
      <c r="K712" s="217"/>
      <c r="L712" s="217"/>
      <c r="M712" s="217"/>
      <c r="N712" s="217"/>
      <c r="O712" s="217"/>
      <c r="P712" s="217"/>
      <c r="Q712" s="217"/>
    </row>
    <row r="713" spans="1:17" x14ac:dyDescent="0.25">
      <c r="A713" s="211"/>
      <c r="B713" s="217"/>
      <c r="C713" s="217"/>
      <c r="D713" s="217"/>
      <c r="E713" s="217"/>
      <c r="F713" s="217"/>
      <c r="G713" s="217"/>
      <c r="H713" s="217"/>
      <c r="I713" s="219"/>
      <c r="J713" s="219"/>
      <c r="K713" s="217"/>
      <c r="L713" s="217"/>
      <c r="M713" s="217"/>
      <c r="N713" s="217"/>
      <c r="O713" s="217"/>
      <c r="P713" s="217"/>
      <c r="Q713" s="217"/>
    </row>
    <row r="714" spans="1:17" x14ac:dyDescent="0.25">
      <c r="A714" s="211"/>
      <c r="B714" s="217"/>
      <c r="C714" s="217"/>
      <c r="D714" s="217"/>
      <c r="E714" s="217"/>
      <c r="F714" s="217"/>
      <c r="G714" s="217"/>
      <c r="H714" s="217"/>
      <c r="I714" s="219"/>
      <c r="J714" s="219"/>
      <c r="K714" s="217"/>
      <c r="L714" s="217"/>
      <c r="M714" s="217"/>
      <c r="N714" s="217"/>
      <c r="O714" s="217"/>
      <c r="P714" s="217"/>
      <c r="Q714" s="217"/>
    </row>
    <row r="715" spans="1:17" x14ac:dyDescent="0.25">
      <c r="A715" s="211"/>
      <c r="B715" s="217"/>
      <c r="C715" s="217"/>
      <c r="D715" s="217"/>
      <c r="E715" s="217"/>
      <c r="F715" s="217"/>
      <c r="G715" s="217"/>
      <c r="H715" s="217"/>
      <c r="I715" s="219"/>
      <c r="J715" s="219"/>
      <c r="K715" s="217"/>
      <c r="L715" s="217"/>
      <c r="M715" s="217"/>
      <c r="N715" s="217"/>
      <c r="O715" s="217"/>
      <c r="P715" s="217"/>
      <c r="Q715" s="217"/>
    </row>
    <row r="716" spans="1:17" x14ac:dyDescent="0.25">
      <c r="A716" s="211"/>
      <c r="B716" s="217"/>
      <c r="C716" s="217"/>
      <c r="D716" s="217"/>
      <c r="E716" s="217"/>
      <c r="F716" s="217"/>
      <c r="G716" s="217"/>
      <c r="H716" s="217"/>
      <c r="I716" s="219"/>
      <c r="J716" s="219"/>
      <c r="K716" s="217"/>
      <c r="L716" s="217"/>
      <c r="M716" s="217"/>
      <c r="N716" s="217"/>
      <c r="O716" s="217"/>
      <c r="P716" s="217"/>
      <c r="Q716" s="217"/>
    </row>
    <row r="717" spans="1:17" x14ac:dyDescent="0.25">
      <c r="A717" s="211"/>
      <c r="B717" s="217"/>
      <c r="C717" s="217"/>
      <c r="D717" s="217"/>
      <c r="E717" s="217"/>
      <c r="F717" s="217"/>
      <c r="G717" s="217"/>
      <c r="H717" s="217"/>
      <c r="I717" s="219"/>
      <c r="J717" s="219"/>
      <c r="K717" s="217"/>
      <c r="L717" s="217"/>
      <c r="M717" s="217"/>
      <c r="N717" s="217"/>
      <c r="O717" s="217"/>
      <c r="P717" s="217"/>
      <c r="Q717" s="217"/>
    </row>
    <row r="718" spans="1:17" x14ac:dyDescent="0.25">
      <c r="A718" s="211"/>
      <c r="B718" s="217"/>
      <c r="C718" s="217"/>
      <c r="D718" s="217"/>
      <c r="E718" s="217"/>
      <c r="F718" s="217"/>
      <c r="G718" s="217"/>
      <c r="H718" s="217"/>
      <c r="I718" s="219"/>
      <c r="J718" s="219"/>
      <c r="K718" s="217"/>
      <c r="L718" s="217"/>
      <c r="M718" s="217"/>
      <c r="N718" s="217"/>
      <c r="O718" s="217"/>
      <c r="P718" s="217"/>
      <c r="Q718" s="217"/>
    </row>
    <row r="719" spans="1:17" x14ac:dyDescent="0.25">
      <c r="A719" s="211"/>
      <c r="B719" s="217"/>
      <c r="C719" s="217"/>
      <c r="D719" s="217"/>
      <c r="E719" s="217"/>
      <c r="F719" s="217"/>
      <c r="G719" s="217"/>
      <c r="H719" s="217"/>
      <c r="I719" s="219"/>
      <c r="J719" s="219"/>
      <c r="K719" s="217"/>
      <c r="L719" s="217"/>
      <c r="M719" s="217"/>
      <c r="N719" s="217"/>
      <c r="O719" s="217"/>
      <c r="P719" s="217"/>
      <c r="Q719" s="217"/>
    </row>
    <row r="720" spans="1:17" x14ac:dyDescent="0.25">
      <c r="A720" s="211"/>
      <c r="B720" s="217"/>
      <c r="C720" s="217"/>
      <c r="D720" s="217"/>
      <c r="E720" s="217"/>
      <c r="F720" s="217"/>
      <c r="G720" s="217"/>
      <c r="H720" s="217"/>
      <c r="I720" s="219"/>
      <c r="J720" s="219"/>
      <c r="K720" s="217"/>
      <c r="L720" s="217"/>
      <c r="M720" s="217"/>
      <c r="N720" s="217"/>
      <c r="O720" s="217"/>
      <c r="P720" s="217"/>
      <c r="Q720" s="217"/>
    </row>
    <row r="721" spans="1:17" x14ac:dyDescent="0.25">
      <c r="A721" s="211"/>
      <c r="B721" s="217"/>
      <c r="C721" s="217"/>
      <c r="D721" s="217"/>
      <c r="E721" s="217"/>
      <c r="F721" s="217"/>
      <c r="G721" s="217"/>
      <c r="H721" s="217"/>
      <c r="I721" s="219"/>
      <c r="J721" s="219"/>
      <c r="K721" s="217"/>
      <c r="L721" s="217"/>
      <c r="M721" s="217"/>
      <c r="N721" s="217"/>
      <c r="O721" s="217"/>
      <c r="P721" s="217"/>
      <c r="Q721" s="217"/>
    </row>
    <row r="722" spans="1:17" x14ac:dyDescent="0.25">
      <c r="A722" s="211"/>
      <c r="B722" s="217"/>
      <c r="C722" s="217"/>
      <c r="D722" s="217"/>
      <c r="E722" s="217"/>
      <c r="F722" s="217"/>
      <c r="G722" s="217"/>
      <c r="H722" s="217"/>
      <c r="I722" s="219"/>
      <c r="J722" s="219"/>
      <c r="K722" s="217"/>
      <c r="L722" s="217"/>
      <c r="M722" s="217"/>
      <c r="N722" s="217"/>
      <c r="O722" s="217"/>
      <c r="P722" s="217"/>
      <c r="Q722" s="217"/>
    </row>
    <row r="723" spans="1:17" x14ac:dyDescent="0.25">
      <c r="A723" s="211"/>
      <c r="B723" s="217"/>
      <c r="C723" s="217"/>
      <c r="D723" s="217"/>
      <c r="E723" s="217"/>
      <c r="F723" s="217"/>
      <c r="G723" s="217"/>
      <c r="H723" s="217"/>
      <c r="I723" s="219"/>
      <c r="J723" s="219"/>
      <c r="K723" s="217"/>
      <c r="L723" s="217"/>
      <c r="M723" s="217"/>
      <c r="N723" s="217"/>
      <c r="O723" s="217"/>
      <c r="P723" s="217"/>
      <c r="Q723" s="217"/>
    </row>
    <row r="724" spans="1:17" x14ac:dyDescent="0.25">
      <c r="A724" s="211"/>
      <c r="B724" s="217"/>
      <c r="C724" s="217"/>
      <c r="D724" s="217"/>
      <c r="E724" s="217"/>
      <c r="F724" s="217"/>
      <c r="G724" s="217"/>
      <c r="H724" s="217"/>
      <c r="I724" s="219"/>
      <c r="J724" s="219"/>
      <c r="K724" s="217"/>
      <c r="L724" s="217"/>
      <c r="M724" s="217"/>
      <c r="N724" s="217"/>
      <c r="O724" s="217"/>
      <c r="P724" s="217"/>
      <c r="Q724" s="217"/>
    </row>
    <row r="725" spans="1:17" x14ac:dyDescent="0.25">
      <c r="A725" s="211"/>
      <c r="B725" s="217"/>
      <c r="C725" s="217"/>
      <c r="D725" s="217"/>
      <c r="E725" s="217"/>
      <c r="F725" s="217"/>
      <c r="G725" s="217"/>
      <c r="H725" s="217"/>
      <c r="I725" s="219"/>
      <c r="J725" s="219"/>
      <c r="K725" s="217"/>
      <c r="L725" s="217"/>
      <c r="M725" s="217"/>
      <c r="N725" s="217"/>
      <c r="O725" s="217"/>
      <c r="P725" s="217"/>
      <c r="Q725" s="217"/>
    </row>
    <row r="726" spans="1:17" x14ac:dyDescent="0.25">
      <c r="A726" s="211"/>
      <c r="B726" s="217"/>
      <c r="C726" s="217"/>
      <c r="D726" s="217"/>
      <c r="E726" s="217"/>
      <c r="F726" s="217"/>
      <c r="G726" s="217"/>
      <c r="H726" s="217"/>
      <c r="I726" s="219"/>
      <c r="J726" s="219"/>
      <c r="K726" s="217"/>
      <c r="L726" s="217"/>
      <c r="M726" s="217"/>
      <c r="N726" s="217"/>
      <c r="O726" s="217"/>
      <c r="P726" s="217"/>
      <c r="Q726" s="217"/>
    </row>
    <row r="727" spans="1:17" x14ac:dyDescent="0.25">
      <c r="A727" s="211"/>
      <c r="B727" s="217"/>
      <c r="C727" s="217"/>
      <c r="D727" s="217"/>
      <c r="E727" s="217"/>
      <c r="F727" s="217"/>
      <c r="G727" s="217"/>
      <c r="H727" s="217"/>
      <c r="I727" s="219"/>
      <c r="J727" s="219"/>
      <c r="K727" s="217"/>
      <c r="L727" s="217"/>
      <c r="M727" s="217"/>
      <c r="N727" s="217"/>
      <c r="O727" s="217"/>
      <c r="P727" s="217"/>
      <c r="Q727" s="217"/>
    </row>
    <row r="728" spans="1:17" x14ac:dyDescent="0.25">
      <c r="A728" s="211"/>
      <c r="B728" s="217"/>
      <c r="C728" s="217"/>
      <c r="D728" s="217"/>
      <c r="E728" s="217"/>
      <c r="F728" s="217"/>
      <c r="G728" s="217"/>
      <c r="H728" s="217"/>
      <c r="I728" s="219"/>
      <c r="J728" s="219"/>
      <c r="K728" s="217"/>
      <c r="L728" s="217"/>
      <c r="M728" s="217"/>
      <c r="N728" s="217"/>
      <c r="O728" s="217"/>
      <c r="P728" s="217"/>
      <c r="Q728" s="217"/>
    </row>
    <row r="729" spans="1:17" x14ac:dyDescent="0.25">
      <c r="A729" s="211"/>
      <c r="B729" s="217"/>
      <c r="C729" s="217"/>
      <c r="D729" s="217"/>
      <c r="E729" s="217"/>
      <c r="F729" s="217"/>
      <c r="G729" s="217"/>
      <c r="H729" s="217"/>
      <c r="I729" s="219"/>
      <c r="J729" s="219"/>
      <c r="K729" s="217"/>
      <c r="L729" s="217"/>
      <c r="M729" s="217"/>
      <c r="N729" s="217"/>
      <c r="O729" s="217"/>
      <c r="P729" s="217"/>
      <c r="Q729" s="217"/>
    </row>
    <row r="730" spans="1:17" x14ac:dyDescent="0.25">
      <c r="A730" s="211"/>
      <c r="B730" s="217"/>
      <c r="C730" s="217"/>
      <c r="D730" s="217"/>
      <c r="E730" s="217"/>
      <c r="F730" s="217"/>
      <c r="G730" s="217"/>
      <c r="H730" s="217"/>
      <c r="I730" s="219"/>
      <c r="J730" s="219"/>
      <c r="K730" s="217"/>
      <c r="L730" s="217"/>
      <c r="M730" s="217"/>
      <c r="N730" s="217"/>
      <c r="O730" s="217"/>
      <c r="P730" s="217"/>
      <c r="Q730" s="217"/>
    </row>
    <row r="731" spans="1:17" x14ac:dyDescent="0.25">
      <c r="A731" s="211"/>
      <c r="B731" s="217"/>
      <c r="C731" s="217"/>
      <c r="D731" s="217"/>
      <c r="E731" s="217"/>
      <c r="F731" s="217"/>
      <c r="G731" s="217"/>
      <c r="H731" s="217"/>
      <c r="I731" s="219"/>
      <c r="J731" s="219"/>
      <c r="K731" s="217"/>
      <c r="L731" s="217"/>
      <c r="M731" s="217"/>
      <c r="N731" s="217"/>
      <c r="O731" s="217"/>
      <c r="P731" s="217"/>
      <c r="Q731" s="217"/>
    </row>
    <row r="732" spans="1:17" x14ac:dyDescent="0.25">
      <c r="A732" s="211"/>
      <c r="B732" s="217"/>
      <c r="C732" s="217"/>
      <c r="D732" s="217"/>
      <c r="E732" s="217"/>
      <c r="F732" s="217"/>
      <c r="G732" s="217"/>
      <c r="H732" s="217"/>
      <c r="I732" s="219"/>
      <c r="J732" s="219"/>
      <c r="K732" s="217"/>
      <c r="L732" s="217"/>
      <c r="M732" s="217"/>
      <c r="N732" s="217"/>
      <c r="O732" s="217"/>
      <c r="P732" s="217"/>
      <c r="Q732" s="217"/>
    </row>
    <row r="733" spans="1:17" x14ac:dyDescent="0.25">
      <c r="A733" s="211"/>
      <c r="B733" s="217"/>
      <c r="C733" s="217"/>
      <c r="D733" s="217"/>
      <c r="E733" s="217"/>
      <c r="F733" s="217"/>
      <c r="G733" s="217"/>
      <c r="H733" s="217"/>
      <c r="I733" s="219"/>
      <c r="J733" s="219"/>
      <c r="K733" s="217"/>
      <c r="L733" s="217"/>
      <c r="M733" s="217"/>
      <c r="N733" s="217"/>
      <c r="O733" s="217"/>
      <c r="P733" s="217"/>
      <c r="Q733" s="217"/>
    </row>
    <row r="734" spans="1:17" x14ac:dyDescent="0.25">
      <c r="A734" s="211"/>
      <c r="B734" s="217"/>
      <c r="C734" s="217"/>
      <c r="D734" s="217"/>
      <c r="E734" s="217"/>
      <c r="F734" s="217"/>
      <c r="G734" s="217"/>
      <c r="H734" s="217"/>
      <c r="I734" s="219"/>
      <c r="J734" s="219"/>
      <c r="K734" s="217"/>
      <c r="L734" s="217"/>
      <c r="M734" s="217"/>
      <c r="N734" s="217"/>
      <c r="O734" s="217"/>
      <c r="P734" s="217"/>
      <c r="Q734" s="217"/>
    </row>
    <row r="735" spans="1:17" x14ac:dyDescent="0.25">
      <c r="A735" s="211"/>
      <c r="B735" s="217"/>
      <c r="C735" s="217"/>
      <c r="D735" s="217"/>
      <c r="E735" s="217"/>
      <c r="F735" s="217"/>
      <c r="G735" s="217"/>
      <c r="H735" s="217"/>
      <c r="I735" s="219"/>
      <c r="J735" s="219"/>
      <c r="K735" s="217"/>
      <c r="L735" s="217"/>
      <c r="M735" s="217"/>
      <c r="N735" s="217"/>
      <c r="O735" s="217"/>
      <c r="P735" s="217"/>
      <c r="Q735" s="217"/>
    </row>
    <row r="736" spans="1:17" x14ac:dyDescent="0.25">
      <c r="A736" s="211"/>
      <c r="B736" s="217"/>
      <c r="C736" s="217"/>
      <c r="D736" s="217"/>
      <c r="E736" s="217"/>
      <c r="F736" s="217"/>
      <c r="G736" s="217"/>
      <c r="H736" s="217"/>
      <c r="I736" s="219"/>
      <c r="J736" s="219"/>
      <c r="K736" s="217"/>
      <c r="L736" s="217"/>
      <c r="M736" s="217"/>
      <c r="N736" s="217"/>
      <c r="O736" s="217"/>
      <c r="P736" s="217"/>
      <c r="Q736" s="217"/>
    </row>
    <row r="737" spans="1:17" x14ac:dyDescent="0.25">
      <c r="A737" s="211"/>
      <c r="B737" s="217"/>
      <c r="C737" s="217"/>
      <c r="D737" s="217"/>
      <c r="E737" s="217"/>
      <c r="F737" s="217"/>
      <c r="G737" s="217"/>
      <c r="H737" s="217"/>
      <c r="I737" s="219"/>
      <c r="J737" s="219"/>
      <c r="K737" s="217"/>
      <c r="L737" s="217"/>
      <c r="M737" s="217"/>
      <c r="N737" s="217"/>
      <c r="O737" s="217"/>
      <c r="P737" s="217"/>
      <c r="Q737" s="217"/>
    </row>
    <row r="738" spans="1:17" x14ac:dyDescent="0.25">
      <c r="A738" s="211"/>
      <c r="B738" s="217"/>
      <c r="C738" s="217"/>
      <c r="D738" s="217"/>
      <c r="E738" s="217"/>
      <c r="F738" s="217"/>
      <c r="G738" s="217"/>
      <c r="H738" s="217"/>
      <c r="I738" s="219"/>
      <c r="J738" s="219"/>
      <c r="K738" s="217"/>
      <c r="L738" s="217"/>
      <c r="M738" s="217"/>
      <c r="N738" s="217"/>
      <c r="O738" s="217"/>
      <c r="P738" s="217"/>
      <c r="Q738" s="217"/>
    </row>
    <row r="739" spans="1:17" x14ac:dyDescent="0.25">
      <c r="A739" s="211"/>
      <c r="B739" s="217"/>
      <c r="C739" s="217"/>
      <c r="D739" s="217"/>
      <c r="E739" s="217"/>
      <c r="F739" s="217"/>
      <c r="G739" s="217"/>
      <c r="H739" s="217"/>
      <c r="I739" s="219"/>
      <c r="J739" s="219"/>
      <c r="K739" s="217"/>
      <c r="L739" s="217"/>
      <c r="M739" s="217"/>
      <c r="N739" s="217"/>
      <c r="O739" s="217"/>
      <c r="P739" s="217"/>
      <c r="Q739" s="217"/>
    </row>
    <row r="740" spans="1:17" x14ac:dyDescent="0.25">
      <c r="A740" s="211"/>
      <c r="B740" s="217"/>
      <c r="C740" s="217"/>
      <c r="D740" s="217"/>
      <c r="E740" s="217"/>
      <c r="F740" s="217"/>
      <c r="G740" s="217"/>
      <c r="H740" s="217"/>
      <c r="I740" s="219"/>
      <c r="J740" s="219"/>
      <c r="K740" s="217"/>
      <c r="L740" s="217"/>
      <c r="M740" s="217"/>
      <c r="N740" s="217"/>
      <c r="O740" s="217"/>
      <c r="P740" s="217"/>
      <c r="Q740" s="217"/>
    </row>
    <row r="741" spans="1:17" x14ac:dyDescent="0.25">
      <c r="A741" s="211"/>
      <c r="B741" s="217"/>
      <c r="C741" s="217"/>
      <c r="D741" s="217"/>
      <c r="E741" s="217"/>
      <c r="F741" s="217"/>
      <c r="G741" s="217"/>
      <c r="H741" s="217"/>
      <c r="I741" s="219"/>
      <c r="J741" s="219"/>
      <c r="K741" s="217"/>
      <c r="L741" s="217"/>
      <c r="M741" s="217"/>
      <c r="N741" s="217"/>
      <c r="O741" s="217"/>
      <c r="P741" s="217"/>
      <c r="Q741" s="217"/>
    </row>
    <row r="742" spans="1:17" x14ac:dyDescent="0.25">
      <c r="A742" s="211"/>
      <c r="B742" s="217"/>
      <c r="C742" s="217"/>
      <c r="D742" s="217"/>
      <c r="E742" s="217"/>
      <c r="F742" s="217"/>
      <c r="G742" s="217"/>
      <c r="H742" s="217"/>
      <c r="I742" s="219"/>
      <c r="J742" s="219"/>
      <c r="K742" s="217"/>
      <c r="L742" s="217"/>
      <c r="M742" s="217"/>
      <c r="N742" s="217"/>
      <c r="O742" s="217"/>
      <c r="P742" s="217"/>
      <c r="Q742" s="217"/>
    </row>
    <row r="743" spans="1:17" x14ac:dyDescent="0.25">
      <c r="A743" s="211"/>
      <c r="B743" s="217"/>
      <c r="C743" s="217"/>
      <c r="D743" s="217"/>
      <c r="E743" s="217"/>
      <c r="F743" s="217"/>
      <c r="G743" s="217"/>
      <c r="H743" s="217"/>
      <c r="I743" s="219"/>
      <c r="J743" s="219"/>
      <c r="K743" s="217"/>
      <c r="L743" s="217"/>
      <c r="M743" s="217"/>
      <c r="N743" s="217"/>
      <c r="O743" s="217"/>
      <c r="P743" s="217"/>
      <c r="Q743" s="217"/>
    </row>
    <row r="744" spans="1:17" x14ac:dyDescent="0.25">
      <c r="A744" s="211"/>
      <c r="B744" s="217"/>
      <c r="C744" s="217"/>
      <c r="D744" s="217"/>
      <c r="E744" s="217"/>
      <c r="F744" s="217"/>
      <c r="G744" s="217"/>
      <c r="H744" s="217"/>
      <c r="I744" s="219"/>
      <c r="J744" s="219"/>
      <c r="K744" s="217"/>
      <c r="L744" s="217"/>
      <c r="M744" s="217"/>
      <c r="N744" s="217"/>
      <c r="O744" s="217"/>
      <c r="P744" s="217"/>
      <c r="Q744" s="217"/>
    </row>
    <row r="745" spans="1:17" x14ac:dyDescent="0.25">
      <c r="A745" s="211"/>
      <c r="B745" s="217"/>
      <c r="C745" s="217"/>
      <c r="D745" s="217"/>
      <c r="E745" s="217"/>
      <c r="F745" s="217"/>
      <c r="G745" s="217"/>
      <c r="H745" s="217"/>
      <c r="I745" s="219"/>
      <c r="J745" s="219"/>
      <c r="K745" s="217"/>
      <c r="L745" s="217"/>
      <c r="M745" s="217"/>
      <c r="N745" s="217"/>
      <c r="O745" s="217"/>
      <c r="P745" s="217"/>
      <c r="Q745" s="217"/>
    </row>
    <row r="746" spans="1:17" x14ac:dyDescent="0.25">
      <c r="A746" s="211"/>
      <c r="B746" s="217"/>
      <c r="C746" s="217"/>
      <c r="D746" s="217"/>
      <c r="E746" s="217"/>
      <c r="F746" s="217"/>
      <c r="G746" s="217"/>
      <c r="H746" s="217"/>
      <c r="I746" s="219"/>
      <c r="J746" s="219"/>
      <c r="K746" s="217"/>
      <c r="L746" s="217"/>
      <c r="M746" s="217"/>
      <c r="N746" s="217"/>
      <c r="O746" s="217"/>
      <c r="P746" s="217"/>
      <c r="Q746" s="217"/>
    </row>
    <row r="747" spans="1:17" x14ac:dyDescent="0.25">
      <c r="A747" s="211"/>
      <c r="B747" s="217"/>
      <c r="C747" s="217"/>
      <c r="D747" s="217"/>
      <c r="E747" s="217"/>
      <c r="F747" s="217"/>
      <c r="G747" s="217"/>
      <c r="H747" s="217"/>
      <c r="I747" s="219"/>
      <c r="J747" s="219"/>
      <c r="K747" s="217"/>
      <c r="L747" s="217"/>
      <c r="M747" s="217"/>
      <c r="N747" s="217"/>
      <c r="O747" s="217"/>
      <c r="P747" s="217"/>
      <c r="Q747" s="217"/>
    </row>
    <row r="748" spans="1:17" x14ac:dyDescent="0.25">
      <c r="A748" s="211"/>
      <c r="B748" s="217"/>
      <c r="C748" s="217"/>
      <c r="D748" s="217"/>
      <c r="E748" s="217"/>
      <c r="F748" s="217"/>
      <c r="G748" s="217"/>
      <c r="H748" s="217"/>
      <c r="I748" s="219"/>
      <c r="J748" s="219"/>
      <c r="K748" s="217"/>
      <c r="L748" s="217"/>
      <c r="M748" s="217"/>
      <c r="N748" s="217"/>
      <c r="O748" s="217"/>
      <c r="P748" s="217"/>
      <c r="Q748" s="217"/>
    </row>
    <row r="749" spans="1:17" x14ac:dyDescent="0.25">
      <c r="A749" s="211"/>
      <c r="B749" s="217"/>
      <c r="C749" s="217"/>
      <c r="D749" s="217"/>
      <c r="E749" s="217"/>
      <c r="F749" s="217"/>
      <c r="G749" s="217"/>
      <c r="H749" s="217"/>
      <c r="I749" s="219"/>
      <c r="J749" s="219"/>
      <c r="K749" s="217"/>
      <c r="L749" s="217"/>
      <c r="M749" s="217"/>
      <c r="N749" s="217"/>
      <c r="O749" s="217"/>
      <c r="P749" s="217"/>
      <c r="Q749" s="217"/>
    </row>
    <row r="750" spans="1:17" x14ac:dyDescent="0.25">
      <c r="A750" s="211"/>
      <c r="B750" s="217"/>
      <c r="C750" s="217"/>
      <c r="D750" s="217"/>
      <c r="E750" s="217"/>
      <c r="F750" s="217"/>
      <c r="G750" s="217"/>
      <c r="H750" s="217"/>
      <c r="I750" s="219"/>
      <c r="J750" s="219"/>
      <c r="K750" s="217"/>
      <c r="L750" s="217"/>
      <c r="M750" s="217"/>
      <c r="N750" s="217"/>
      <c r="O750" s="217"/>
      <c r="P750" s="217"/>
      <c r="Q750" s="217"/>
    </row>
    <row r="751" spans="1:17" x14ac:dyDescent="0.25">
      <c r="A751" s="211"/>
      <c r="B751" s="217"/>
      <c r="C751" s="217"/>
      <c r="D751" s="217"/>
      <c r="E751" s="217"/>
      <c r="F751" s="217"/>
      <c r="G751" s="217"/>
      <c r="H751" s="217"/>
      <c r="I751" s="219"/>
      <c r="J751" s="219"/>
      <c r="K751" s="217"/>
      <c r="L751" s="217"/>
      <c r="M751" s="217"/>
      <c r="N751" s="217"/>
      <c r="O751" s="217"/>
      <c r="P751" s="217"/>
      <c r="Q751" s="217"/>
    </row>
    <row r="752" spans="1:17" x14ac:dyDescent="0.25">
      <c r="A752" s="211"/>
      <c r="B752" s="217"/>
      <c r="C752" s="217"/>
      <c r="D752" s="217"/>
      <c r="E752" s="217"/>
      <c r="F752" s="217"/>
      <c r="G752" s="217"/>
      <c r="H752" s="217"/>
      <c r="I752" s="219"/>
      <c r="J752" s="219"/>
      <c r="K752" s="217"/>
      <c r="L752" s="217"/>
      <c r="M752" s="217"/>
      <c r="N752" s="217"/>
      <c r="O752" s="217"/>
      <c r="P752" s="217"/>
      <c r="Q752" s="217"/>
    </row>
    <row r="753" spans="1:17" x14ac:dyDescent="0.25">
      <c r="A753" s="211"/>
      <c r="B753" s="217"/>
      <c r="C753" s="217"/>
      <c r="D753" s="217"/>
      <c r="E753" s="217"/>
      <c r="F753" s="217"/>
      <c r="G753" s="217"/>
      <c r="H753" s="217"/>
      <c r="I753" s="219"/>
      <c r="J753" s="219"/>
      <c r="K753" s="217"/>
      <c r="L753" s="217"/>
      <c r="M753" s="217"/>
      <c r="N753" s="217"/>
      <c r="O753" s="217"/>
      <c r="P753" s="217"/>
      <c r="Q753" s="217"/>
    </row>
    <row r="754" spans="1:17" x14ac:dyDescent="0.25">
      <c r="A754" s="211"/>
      <c r="B754" s="217"/>
      <c r="C754" s="217"/>
      <c r="D754" s="217"/>
      <c r="E754" s="217"/>
      <c r="F754" s="217"/>
      <c r="G754" s="217"/>
      <c r="H754" s="217"/>
      <c r="I754" s="219"/>
      <c r="J754" s="219"/>
      <c r="K754" s="217"/>
      <c r="L754" s="217"/>
      <c r="M754" s="217"/>
      <c r="N754" s="217"/>
      <c r="O754" s="217"/>
      <c r="P754" s="217"/>
      <c r="Q754" s="217"/>
    </row>
    <row r="755" spans="1:17" x14ac:dyDescent="0.25">
      <c r="A755" s="211"/>
      <c r="B755" s="217"/>
      <c r="C755" s="217"/>
      <c r="D755" s="217"/>
      <c r="E755" s="217"/>
      <c r="F755" s="217"/>
      <c r="G755" s="217"/>
      <c r="H755" s="217"/>
      <c r="I755" s="219"/>
      <c r="J755" s="219"/>
      <c r="K755" s="217"/>
      <c r="L755" s="217"/>
      <c r="M755" s="217"/>
      <c r="N755" s="217"/>
      <c r="O755" s="217"/>
      <c r="P755" s="217"/>
      <c r="Q755" s="217"/>
    </row>
    <row r="756" spans="1:17" x14ac:dyDescent="0.25">
      <c r="A756" s="211"/>
      <c r="B756" s="217"/>
      <c r="C756" s="217"/>
      <c r="D756" s="217"/>
      <c r="E756" s="217"/>
      <c r="F756" s="217"/>
      <c r="G756" s="217"/>
      <c r="H756" s="217"/>
      <c r="I756" s="219"/>
      <c r="J756" s="219"/>
      <c r="K756" s="217"/>
      <c r="L756" s="217"/>
      <c r="M756" s="217"/>
      <c r="N756" s="217"/>
      <c r="O756" s="217"/>
      <c r="P756" s="217"/>
      <c r="Q756" s="217"/>
    </row>
    <row r="757" spans="1:17" x14ac:dyDescent="0.25">
      <c r="A757" s="211"/>
      <c r="B757" s="217"/>
      <c r="C757" s="217"/>
      <c r="D757" s="217"/>
      <c r="E757" s="217"/>
      <c r="F757" s="217"/>
      <c r="G757" s="217"/>
      <c r="H757" s="217"/>
      <c r="I757" s="219"/>
      <c r="J757" s="219"/>
      <c r="K757" s="217"/>
      <c r="L757" s="217"/>
      <c r="M757" s="217"/>
      <c r="N757" s="217"/>
      <c r="O757" s="217"/>
      <c r="P757" s="217"/>
      <c r="Q757" s="217"/>
    </row>
    <row r="758" spans="1:17" x14ac:dyDescent="0.25">
      <c r="A758" s="211"/>
      <c r="B758" s="217"/>
      <c r="C758" s="217"/>
      <c r="D758" s="217"/>
      <c r="E758" s="217"/>
      <c r="F758" s="217"/>
      <c r="G758" s="217"/>
      <c r="H758" s="217"/>
      <c r="I758" s="219"/>
      <c r="J758" s="219"/>
      <c r="K758" s="217"/>
      <c r="L758" s="217"/>
      <c r="M758" s="217"/>
      <c r="N758" s="217"/>
      <c r="O758" s="217"/>
      <c r="P758" s="217"/>
      <c r="Q758" s="217"/>
    </row>
    <row r="759" spans="1:17" x14ac:dyDescent="0.25">
      <c r="A759" s="211"/>
      <c r="B759" s="217"/>
      <c r="C759" s="217"/>
      <c r="D759" s="217"/>
      <c r="E759" s="217"/>
      <c r="F759" s="217"/>
      <c r="G759" s="217"/>
      <c r="H759" s="217"/>
      <c r="I759" s="219"/>
      <c r="J759" s="219"/>
      <c r="K759" s="217"/>
      <c r="L759" s="217"/>
      <c r="M759" s="217"/>
      <c r="N759" s="217"/>
      <c r="O759" s="217"/>
      <c r="P759" s="217"/>
      <c r="Q759" s="217"/>
    </row>
    <row r="760" spans="1:17" x14ac:dyDescent="0.25">
      <c r="A760" s="211"/>
      <c r="B760" s="217"/>
      <c r="C760" s="217"/>
      <c r="D760" s="217"/>
      <c r="E760" s="217"/>
      <c r="F760" s="217"/>
      <c r="G760" s="217"/>
      <c r="H760" s="217"/>
      <c r="I760" s="219"/>
      <c r="J760" s="219"/>
      <c r="K760" s="217"/>
      <c r="L760" s="217"/>
      <c r="M760" s="217"/>
      <c r="N760" s="217"/>
      <c r="O760" s="217"/>
      <c r="P760" s="217"/>
      <c r="Q760" s="217"/>
    </row>
    <row r="761" spans="1:17" x14ac:dyDescent="0.25">
      <c r="A761" s="211"/>
      <c r="B761" s="217"/>
      <c r="C761" s="217"/>
      <c r="D761" s="217"/>
      <c r="E761" s="217"/>
      <c r="F761" s="217"/>
      <c r="G761" s="217"/>
      <c r="H761" s="217"/>
      <c r="I761" s="219"/>
      <c r="J761" s="219"/>
      <c r="K761" s="217"/>
      <c r="L761" s="217"/>
      <c r="M761" s="217"/>
      <c r="N761" s="217"/>
      <c r="O761" s="217"/>
      <c r="P761" s="217"/>
      <c r="Q761" s="217"/>
    </row>
    <row r="762" spans="1:17" x14ac:dyDescent="0.25">
      <c r="A762" s="211"/>
      <c r="B762" s="217"/>
      <c r="C762" s="217"/>
      <c r="D762" s="217"/>
      <c r="E762" s="217"/>
      <c r="F762" s="217"/>
      <c r="G762" s="217"/>
      <c r="H762" s="217"/>
      <c r="I762" s="219"/>
      <c r="J762" s="219"/>
      <c r="K762" s="217"/>
      <c r="L762" s="217"/>
      <c r="M762" s="217"/>
      <c r="N762" s="217"/>
      <c r="O762" s="217"/>
      <c r="P762" s="217"/>
      <c r="Q762" s="217"/>
    </row>
    <row r="763" spans="1:17" x14ac:dyDescent="0.25">
      <c r="A763" s="211"/>
      <c r="B763" s="217"/>
      <c r="C763" s="217"/>
      <c r="D763" s="217"/>
      <c r="E763" s="217"/>
      <c r="F763" s="217"/>
      <c r="G763" s="217"/>
      <c r="H763" s="217"/>
      <c r="I763" s="219"/>
      <c r="J763" s="219"/>
      <c r="K763" s="217"/>
      <c r="L763" s="217"/>
      <c r="M763" s="217"/>
      <c r="N763" s="217"/>
      <c r="O763" s="217"/>
      <c r="P763" s="217"/>
      <c r="Q763" s="217"/>
    </row>
    <row r="764" spans="1:17" x14ac:dyDescent="0.25">
      <c r="A764" s="211"/>
      <c r="B764" s="217"/>
      <c r="C764" s="217"/>
      <c r="D764" s="217"/>
      <c r="E764" s="217"/>
      <c r="F764" s="217"/>
      <c r="G764" s="217"/>
      <c r="H764" s="217"/>
      <c r="I764" s="219"/>
      <c r="J764" s="219"/>
      <c r="K764" s="217"/>
      <c r="L764" s="217"/>
      <c r="M764" s="217"/>
      <c r="N764" s="217"/>
      <c r="O764" s="217"/>
      <c r="P764" s="217"/>
      <c r="Q764" s="217"/>
    </row>
    <row r="765" spans="1:17" x14ac:dyDescent="0.25">
      <c r="A765" s="211"/>
      <c r="B765" s="217"/>
      <c r="C765" s="217"/>
      <c r="D765" s="217"/>
      <c r="E765" s="217"/>
      <c r="F765" s="217"/>
      <c r="G765" s="217"/>
      <c r="H765" s="217"/>
      <c r="I765" s="219"/>
      <c r="J765" s="219"/>
      <c r="K765" s="217"/>
      <c r="L765" s="217"/>
      <c r="M765" s="217"/>
      <c r="N765" s="217"/>
      <c r="O765" s="217"/>
      <c r="P765" s="217"/>
      <c r="Q765" s="217"/>
    </row>
    <row r="766" spans="1:17" x14ac:dyDescent="0.25">
      <c r="A766" s="211"/>
      <c r="B766" s="217"/>
      <c r="C766" s="217"/>
      <c r="D766" s="217"/>
      <c r="E766" s="217"/>
      <c r="F766" s="217"/>
      <c r="G766" s="217"/>
      <c r="H766" s="217"/>
      <c r="I766" s="219"/>
      <c r="J766" s="219"/>
      <c r="K766" s="217"/>
      <c r="L766" s="217"/>
      <c r="M766" s="217"/>
      <c r="N766" s="217"/>
      <c r="O766" s="217"/>
      <c r="P766" s="217"/>
      <c r="Q766" s="217"/>
    </row>
    <row r="767" spans="1:17" x14ac:dyDescent="0.25">
      <c r="A767" s="211"/>
      <c r="B767" s="217"/>
      <c r="C767" s="217"/>
      <c r="D767" s="217"/>
      <c r="E767" s="217"/>
      <c r="F767" s="217"/>
      <c r="G767" s="217"/>
      <c r="H767" s="217"/>
      <c r="I767" s="219"/>
      <c r="J767" s="219"/>
      <c r="K767" s="217"/>
      <c r="L767" s="217"/>
      <c r="M767" s="217"/>
      <c r="N767" s="217"/>
      <c r="O767" s="217"/>
      <c r="P767" s="217"/>
      <c r="Q767" s="217"/>
    </row>
    <row r="768" spans="1:17" x14ac:dyDescent="0.25">
      <c r="A768" s="211"/>
      <c r="B768" s="217"/>
      <c r="C768" s="217"/>
      <c r="D768" s="217"/>
      <c r="E768" s="217"/>
      <c r="F768" s="217"/>
      <c r="G768" s="217"/>
      <c r="H768" s="217"/>
      <c r="I768" s="219"/>
      <c r="J768" s="219"/>
      <c r="K768" s="217"/>
      <c r="L768" s="217"/>
      <c r="M768" s="217"/>
      <c r="N768" s="217"/>
      <c r="O768" s="217"/>
      <c r="P768" s="217"/>
      <c r="Q768" s="217"/>
    </row>
    <row r="769" spans="1:17" x14ac:dyDescent="0.25">
      <c r="A769" s="211"/>
      <c r="B769" s="217"/>
      <c r="C769" s="217"/>
      <c r="D769" s="217"/>
      <c r="E769" s="217"/>
      <c r="F769" s="217"/>
      <c r="G769" s="217"/>
      <c r="H769" s="217"/>
      <c r="I769" s="219"/>
      <c r="J769" s="219"/>
      <c r="K769" s="217"/>
      <c r="L769" s="217"/>
      <c r="M769" s="217"/>
      <c r="N769" s="217"/>
      <c r="O769" s="217"/>
      <c r="P769" s="217"/>
      <c r="Q769" s="217"/>
    </row>
    <row r="770" spans="1:17" x14ac:dyDescent="0.25">
      <c r="A770" s="211"/>
      <c r="B770" s="217"/>
      <c r="C770" s="217"/>
      <c r="D770" s="217"/>
      <c r="E770" s="217"/>
      <c r="F770" s="217"/>
      <c r="G770" s="217"/>
      <c r="H770" s="217"/>
      <c r="I770" s="219"/>
      <c r="J770" s="219"/>
      <c r="K770" s="217"/>
      <c r="L770" s="217"/>
      <c r="M770" s="217"/>
      <c r="N770" s="217"/>
      <c r="O770" s="217"/>
      <c r="P770" s="217"/>
      <c r="Q770" s="217"/>
    </row>
    <row r="771" spans="1:17" x14ac:dyDescent="0.25">
      <c r="A771" s="211"/>
      <c r="B771" s="217"/>
      <c r="C771" s="217"/>
      <c r="D771" s="217"/>
      <c r="E771" s="217"/>
      <c r="F771" s="217"/>
      <c r="G771" s="217"/>
      <c r="H771" s="217"/>
      <c r="I771" s="219"/>
      <c r="J771" s="219"/>
      <c r="K771" s="217"/>
      <c r="L771" s="217"/>
      <c r="M771" s="217"/>
      <c r="N771" s="217"/>
      <c r="O771" s="217"/>
      <c r="P771" s="217"/>
      <c r="Q771" s="217"/>
    </row>
    <row r="772" spans="1:17" x14ac:dyDescent="0.25">
      <c r="A772" s="211"/>
      <c r="B772" s="217"/>
      <c r="C772" s="217"/>
      <c r="D772" s="217"/>
      <c r="E772" s="217"/>
      <c r="F772" s="217"/>
      <c r="G772" s="217"/>
      <c r="H772" s="217"/>
      <c r="I772" s="219"/>
      <c r="J772" s="219"/>
      <c r="K772" s="217"/>
      <c r="L772" s="217"/>
      <c r="M772" s="217"/>
      <c r="N772" s="217"/>
      <c r="O772" s="217"/>
      <c r="P772" s="217"/>
      <c r="Q772" s="217"/>
    </row>
    <row r="773" spans="1:17" x14ac:dyDescent="0.25">
      <c r="A773" s="211"/>
      <c r="B773" s="217"/>
      <c r="C773" s="217"/>
      <c r="D773" s="217"/>
      <c r="E773" s="217"/>
      <c r="F773" s="217"/>
      <c r="G773" s="217"/>
      <c r="H773" s="217"/>
      <c r="I773" s="219"/>
      <c r="J773" s="219"/>
      <c r="K773" s="217"/>
      <c r="L773" s="217"/>
      <c r="M773" s="217"/>
      <c r="N773" s="217"/>
      <c r="O773" s="217"/>
      <c r="P773" s="217"/>
      <c r="Q773" s="217"/>
    </row>
    <row r="774" spans="1:17" x14ac:dyDescent="0.25">
      <c r="A774" s="211"/>
      <c r="B774" s="217"/>
      <c r="C774" s="217"/>
      <c r="D774" s="217"/>
      <c r="E774" s="217"/>
      <c r="F774" s="217"/>
      <c r="G774" s="217"/>
      <c r="H774" s="217"/>
      <c r="I774" s="219"/>
      <c r="J774" s="219"/>
      <c r="K774" s="217"/>
      <c r="L774" s="217"/>
      <c r="M774" s="217"/>
      <c r="N774" s="217"/>
      <c r="O774" s="217"/>
      <c r="P774" s="217"/>
      <c r="Q774" s="217"/>
    </row>
    <row r="775" spans="1:17" x14ac:dyDescent="0.25">
      <c r="A775" s="211"/>
      <c r="B775" s="217"/>
      <c r="C775" s="217"/>
      <c r="D775" s="217"/>
      <c r="E775" s="217"/>
      <c r="F775" s="217"/>
      <c r="G775" s="217"/>
      <c r="H775" s="217"/>
      <c r="I775" s="219"/>
      <c r="J775" s="219"/>
      <c r="K775" s="217"/>
      <c r="L775" s="217"/>
      <c r="M775" s="217"/>
      <c r="N775" s="217"/>
      <c r="O775" s="217"/>
      <c r="P775" s="217"/>
      <c r="Q775" s="217"/>
    </row>
    <row r="776" spans="1:17" x14ac:dyDescent="0.25">
      <c r="A776" s="211"/>
      <c r="B776" s="217"/>
      <c r="C776" s="217"/>
      <c r="D776" s="217"/>
      <c r="E776" s="217"/>
      <c r="F776" s="217"/>
      <c r="G776" s="217"/>
      <c r="H776" s="217"/>
      <c r="I776" s="219"/>
      <c r="J776" s="219"/>
      <c r="K776" s="217"/>
      <c r="L776" s="217"/>
      <c r="M776" s="217"/>
      <c r="N776" s="217"/>
      <c r="O776" s="217"/>
      <c r="P776" s="217"/>
      <c r="Q776" s="217"/>
    </row>
    <row r="777" spans="1:17" x14ac:dyDescent="0.25">
      <c r="A777" s="211"/>
      <c r="B777" s="217"/>
      <c r="C777" s="217"/>
      <c r="D777" s="217"/>
      <c r="E777" s="217"/>
      <c r="F777" s="217"/>
      <c r="G777" s="217"/>
      <c r="H777" s="217"/>
      <c r="I777" s="219"/>
      <c r="J777" s="219"/>
      <c r="K777" s="217"/>
      <c r="L777" s="217"/>
      <c r="M777" s="217"/>
      <c r="N777" s="217"/>
      <c r="O777" s="217"/>
      <c r="P777" s="217"/>
      <c r="Q777" s="217"/>
    </row>
    <row r="778" spans="1:17" x14ac:dyDescent="0.25">
      <c r="A778" s="211"/>
      <c r="B778" s="217"/>
      <c r="C778" s="217"/>
      <c r="D778" s="217"/>
      <c r="E778" s="217"/>
      <c r="F778" s="217"/>
      <c r="G778" s="217"/>
      <c r="H778" s="217"/>
      <c r="I778" s="219"/>
      <c r="J778" s="219"/>
      <c r="K778" s="217"/>
      <c r="L778" s="217"/>
      <c r="M778" s="217"/>
      <c r="N778" s="217"/>
      <c r="O778" s="217"/>
      <c r="P778" s="217"/>
      <c r="Q778" s="217"/>
    </row>
    <row r="779" spans="1:17" x14ac:dyDescent="0.25">
      <c r="A779" s="211"/>
      <c r="B779" s="217"/>
      <c r="C779" s="217"/>
      <c r="D779" s="217"/>
      <c r="E779" s="217"/>
      <c r="F779" s="217"/>
      <c r="G779" s="217"/>
      <c r="H779" s="217"/>
      <c r="I779" s="219"/>
      <c r="J779" s="219"/>
      <c r="K779" s="217"/>
      <c r="L779" s="217"/>
      <c r="M779" s="217"/>
      <c r="N779" s="217"/>
      <c r="O779" s="217"/>
      <c r="P779" s="217"/>
      <c r="Q779" s="217"/>
    </row>
    <row r="780" spans="1:17" x14ac:dyDescent="0.25">
      <c r="A780" s="211"/>
      <c r="B780" s="217"/>
      <c r="C780" s="217"/>
      <c r="D780" s="217"/>
      <c r="E780" s="217"/>
      <c r="F780" s="217"/>
      <c r="G780" s="217"/>
      <c r="H780" s="217"/>
      <c r="I780" s="219"/>
      <c r="J780" s="219"/>
      <c r="K780" s="217"/>
      <c r="L780" s="217"/>
      <c r="M780" s="217"/>
      <c r="N780" s="217"/>
      <c r="O780" s="217"/>
      <c r="P780" s="217"/>
      <c r="Q780" s="217"/>
    </row>
    <row r="781" spans="1:17" x14ac:dyDescent="0.25">
      <c r="A781" s="211"/>
      <c r="B781" s="217"/>
      <c r="C781" s="217"/>
      <c r="D781" s="217"/>
      <c r="E781" s="217"/>
      <c r="F781" s="217"/>
      <c r="G781" s="217"/>
      <c r="H781" s="217"/>
      <c r="I781" s="219"/>
      <c r="J781" s="219"/>
      <c r="K781" s="217"/>
      <c r="L781" s="217"/>
      <c r="M781" s="217"/>
      <c r="N781" s="217"/>
      <c r="O781" s="217"/>
      <c r="P781" s="217"/>
      <c r="Q781" s="217"/>
    </row>
    <row r="782" spans="1:17" x14ac:dyDescent="0.25">
      <c r="A782" s="211"/>
      <c r="B782" s="217"/>
      <c r="C782" s="217"/>
      <c r="D782" s="217"/>
      <c r="E782" s="217"/>
      <c r="F782" s="217"/>
      <c r="G782" s="217"/>
      <c r="H782" s="217"/>
      <c r="I782" s="219"/>
      <c r="J782" s="219"/>
      <c r="K782" s="217"/>
      <c r="L782" s="217"/>
      <c r="M782" s="217"/>
      <c r="N782" s="217"/>
      <c r="O782" s="217"/>
      <c r="P782" s="217"/>
      <c r="Q782" s="217"/>
    </row>
    <row r="783" spans="1:17" x14ac:dyDescent="0.25">
      <c r="A783" s="211"/>
      <c r="B783" s="217"/>
      <c r="C783" s="217"/>
      <c r="D783" s="217"/>
      <c r="E783" s="217"/>
      <c r="F783" s="217"/>
      <c r="G783" s="217"/>
      <c r="H783" s="217"/>
      <c r="I783" s="219"/>
      <c r="J783" s="219"/>
      <c r="K783" s="217"/>
      <c r="L783" s="217"/>
      <c r="M783" s="217"/>
      <c r="N783" s="217"/>
      <c r="O783" s="217"/>
      <c r="P783" s="217"/>
      <c r="Q783" s="217"/>
    </row>
    <row r="784" spans="1:17" x14ac:dyDescent="0.25">
      <c r="A784" s="211"/>
      <c r="B784" s="217"/>
      <c r="C784" s="217"/>
      <c r="D784" s="217"/>
      <c r="E784" s="217"/>
      <c r="F784" s="217"/>
      <c r="G784" s="217"/>
      <c r="H784" s="217"/>
      <c r="I784" s="219"/>
      <c r="J784" s="219"/>
      <c r="K784" s="217"/>
      <c r="L784" s="217"/>
      <c r="M784" s="217"/>
      <c r="N784" s="217"/>
      <c r="O784" s="217"/>
      <c r="P784" s="217"/>
      <c r="Q784" s="217"/>
    </row>
    <row r="785" spans="1:17" x14ac:dyDescent="0.25">
      <c r="A785" s="211"/>
      <c r="B785" s="217"/>
      <c r="C785" s="217"/>
      <c r="D785" s="217"/>
      <c r="E785" s="217"/>
      <c r="F785" s="217"/>
      <c r="G785" s="217"/>
      <c r="H785" s="217"/>
      <c r="I785" s="219"/>
      <c r="J785" s="219"/>
      <c r="K785" s="217"/>
      <c r="L785" s="217"/>
      <c r="M785" s="217"/>
      <c r="N785" s="217"/>
      <c r="O785" s="217"/>
      <c r="P785" s="217"/>
      <c r="Q785" s="217"/>
    </row>
    <row r="786" spans="1:17" x14ac:dyDescent="0.25">
      <c r="A786" s="211"/>
      <c r="B786" s="217"/>
      <c r="C786" s="217"/>
      <c r="D786" s="217"/>
      <c r="E786" s="217"/>
      <c r="F786" s="217"/>
      <c r="G786" s="217"/>
      <c r="H786" s="217"/>
      <c r="I786" s="219"/>
      <c r="J786" s="219"/>
      <c r="K786" s="217"/>
      <c r="L786" s="217"/>
      <c r="M786" s="217"/>
      <c r="N786" s="217"/>
      <c r="O786" s="217"/>
      <c r="P786" s="217"/>
      <c r="Q786" s="217"/>
    </row>
    <row r="787" spans="1:17" x14ac:dyDescent="0.25">
      <c r="A787" s="211"/>
      <c r="B787" s="217"/>
      <c r="C787" s="217"/>
      <c r="D787" s="217"/>
      <c r="E787" s="217"/>
      <c r="F787" s="217"/>
      <c r="G787" s="217"/>
      <c r="H787" s="217"/>
      <c r="I787" s="219"/>
      <c r="J787" s="219"/>
      <c r="K787" s="217"/>
      <c r="L787" s="217"/>
      <c r="M787" s="217"/>
      <c r="N787" s="217"/>
      <c r="O787" s="217"/>
      <c r="P787" s="217"/>
      <c r="Q787" s="217"/>
    </row>
    <row r="788" spans="1:17" x14ac:dyDescent="0.25">
      <c r="A788" s="211"/>
      <c r="B788" s="217"/>
      <c r="C788" s="217"/>
      <c r="D788" s="217"/>
      <c r="E788" s="217"/>
      <c r="F788" s="217"/>
      <c r="G788" s="217"/>
      <c r="H788" s="217"/>
      <c r="I788" s="219"/>
      <c r="J788" s="219"/>
      <c r="K788" s="217"/>
      <c r="L788" s="217"/>
      <c r="M788" s="217"/>
      <c r="N788" s="217"/>
      <c r="O788" s="217"/>
      <c r="P788" s="217"/>
      <c r="Q788" s="217"/>
    </row>
    <row r="789" spans="1:17" x14ac:dyDescent="0.25">
      <c r="A789" s="211"/>
      <c r="B789" s="217"/>
      <c r="C789" s="217"/>
      <c r="D789" s="217"/>
      <c r="E789" s="217"/>
      <c r="F789" s="217"/>
      <c r="G789" s="217"/>
      <c r="H789" s="217"/>
      <c r="I789" s="219"/>
      <c r="J789" s="219"/>
      <c r="K789" s="217"/>
      <c r="L789" s="217"/>
      <c r="M789" s="217"/>
      <c r="N789" s="217"/>
      <c r="O789" s="217"/>
      <c r="P789" s="217"/>
      <c r="Q789" s="217"/>
    </row>
    <row r="790" spans="1:17" x14ac:dyDescent="0.25">
      <c r="A790" s="211"/>
      <c r="B790" s="217"/>
      <c r="C790" s="217"/>
      <c r="D790" s="217"/>
      <c r="E790" s="217"/>
      <c r="F790" s="217"/>
      <c r="G790" s="217"/>
      <c r="H790" s="217"/>
      <c r="I790" s="219"/>
      <c r="J790" s="219"/>
      <c r="K790" s="217"/>
      <c r="L790" s="217"/>
      <c r="M790" s="217"/>
      <c r="N790" s="217"/>
      <c r="O790" s="217"/>
      <c r="P790" s="217"/>
      <c r="Q790" s="217"/>
    </row>
    <row r="791" spans="1:17" x14ac:dyDescent="0.25">
      <c r="A791" s="211"/>
      <c r="B791" s="217"/>
      <c r="C791" s="217"/>
      <c r="D791" s="217"/>
      <c r="E791" s="217"/>
      <c r="F791" s="217"/>
      <c r="G791" s="217"/>
      <c r="H791" s="217"/>
      <c r="I791" s="219"/>
      <c r="J791" s="219"/>
      <c r="K791" s="217"/>
      <c r="L791" s="217"/>
      <c r="M791" s="217"/>
      <c r="N791" s="217"/>
      <c r="O791" s="217"/>
      <c r="P791" s="217"/>
      <c r="Q791" s="217"/>
    </row>
    <row r="792" spans="1:17" x14ac:dyDescent="0.25">
      <c r="A792" s="211"/>
      <c r="B792" s="217"/>
      <c r="C792" s="217"/>
      <c r="D792" s="217"/>
      <c r="E792" s="217"/>
      <c r="F792" s="217"/>
      <c r="G792" s="217"/>
      <c r="H792" s="217"/>
      <c r="I792" s="219"/>
      <c r="J792" s="219"/>
      <c r="K792" s="217"/>
      <c r="L792" s="217"/>
      <c r="M792" s="217"/>
      <c r="N792" s="217"/>
      <c r="O792" s="217"/>
      <c r="P792" s="217"/>
      <c r="Q792" s="217"/>
    </row>
    <row r="793" spans="1:17" x14ac:dyDescent="0.25">
      <c r="A793" s="211"/>
      <c r="B793" s="217"/>
      <c r="C793" s="217"/>
      <c r="D793" s="217"/>
      <c r="E793" s="217"/>
      <c r="F793" s="217"/>
      <c r="G793" s="217"/>
      <c r="H793" s="217"/>
      <c r="I793" s="219"/>
      <c r="J793" s="219"/>
      <c r="K793" s="217"/>
      <c r="L793" s="217"/>
      <c r="M793" s="217"/>
      <c r="N793" s="217"/>
      <c r="O793" s="217"/>
      <c r="P793" s="217"/>
      <c r="Q793" s="217"/>
    </row>
    <row r="794" spans="1:17" x14ac:dyDescent="0.25">
      <c r="A794" s="211"/>
      <c r="B794" s="217"/>
      <c r="C794" s="217"/>
      <c r="D794" s="217"/>
      <c r="E794" s="217"/>
      <c r="F794" s="217"/>
      <c r="G794" s="217"/>
      <c r="H794" s="217"/>
      <c r="I794" s="219"/>
      <c r="J794" s="219"/>
      <c r="K794" s="217"/>
      <c r="L794" s="217"/>
      <c r="M794" s="217"/>
      <c r="N794" s="217"/>
      <c r="O794" s="217"/>
      <c r="P794" s="217"/>
      <c r="Q794" s="217"/>
    </row>
    <row r="795" spans="1:17" x14ac:dyDescent="0.25">
      <c r="A795" s="211"/>
      <c r="B795" s="217"/>
      <c r="C795" s="217"/>
      <c r="D795" s="217"/>
      <c r="E795" s="217"/>
      <c r="F795" s="217"/>
      <c r="G795" s="217"/>
      <c r="H795" s="217"/>
      <c r="I795" s="219"/>
      <c r="J795" s="219"/>
      <c r="K795" s="217"/>
      <c r="L795" s="217"/>
      <c r="M795" s="217"/>
      <c r="N795" s="217"/>
      <c r="O795" s="217"/>
      <c r="P795" s="217"/>
      <c r="Q795" s="217"/>
    </row>
    <row r="796" spans="1:17" x14ac:dyDescent="0.25">
      <c r="A796" s="211"/>
      <c r="B796" s="217"/>
      <c r="C796" s="217"/>
      <c r="D796" s="217"/>
      <c r="E796" s="217"/>
      <c r="F796" s="217"/>
      <c r="G796" s="217"/>
      <c r="H796" s="217"/>
      <c r="I796" s="219"/>
      <c r="J796" s="219"/>
      <c r="K796" s="217"/>
      <c r="L796" s="217"/>
      <c r="M796" s="217"/>
      <c r="N796" s="217"/>
      <c r="O796" s="217"/>
      <c r="P796" s="217"/>
      <c r="Q796" s="217"/>
    </row>
    <row r="797" spans="1:17" x14ac:dyDescent="0.25">
      <c r="A797" s="211"/>
      <c r="B797" s="217"/>
      <c r="C797" s="217"/>
      <c r="D797" s="217"/>
      <c r="E797" s="217"/>
      <c r="F797" s="217"/>
      <c r="G797" s="217"/>
      <c r="H797" s="217"/>
      <c r="I797" s="219"/>
      <c r="J797" s="219"/>
      <c r="K797" s="217"/>
      <c r="L797" s="217"/>
      <c r="M797" s="217"/>
      <c r="N797" s="217"/>
      <c r="O797" s="217"/>
      <c r="P797" s="217"/>
      <c r="Q797" s="217"/>
    </row>
    <row r="798" spans="1:17" x14ac:dyDescent="0.25">
      <c r="A798" s="211"/>
      <c r="B798" s="217"/>
      <c r="C798" s="217"/>
      <c r="D798" s="217"/>
      <c r="E798" s="217"/>
      <c r="F798" s="217"/>
      <c r="G798" s="217"/>
      <c r="H798" s="217"/>
      <c r="I798" s="219"/>
      <c r="J798" s="219"/>
      <c r="K798" s="217"/>
      <c r="L798" s="217"/>
      <c r="M798" s="217"/>
      <c r="N798" s="217"/>
      <c r="O798" s="217"/>
      <c r="P798" s="217"/>
      <c r="Q798" s="217"/>
    </row>
    <row r="799" spans="1:17" x14ac:dyDescent="0.25">
      <c r="A799" s="211"/>
      <c r="B799" s="217"/>
      <c r="C799" s="217"/>
      <c r="D799" s="217"/>
      <c r="E799" s="217"/>
      <c r="F799" s="217"/>
      <c r="G799" s="217"/>
      <c r="H799" s="217"/>
      <c r="I799" s="219"/>
      <c r="J799" s="219"/>
      <c r="K799" s="217"/>
      <c r="L799" s="217"/>
      <c r="M799" s="217"/>
      <c r="N799" s="217"/>
      <c r="O799" s="217"/>
      <c r="P799" s="217"/>
      <c r="Q799" s="217"/>
    </row>
    <row r="800" spans="1:17" x14ac:dyDescent="0.25">
      <c r="A800" s="211"/>
      <c r="B800" s="217"/>
      <c r="C800" s="217"/>
      <c r="D800" s="217"/>
      <c r="E800" s="217"/>
      <c r="F800" s="217"/>
      <c r="G800" s="217"/>
      <c r="H800" s="217"/>
      <c r="I800" s="219"/>
      <c r="J800" s="219"/>
      <c r="K800" s="217"/>
      <c r="L800" s="217"/>
      <c r="M800" s="217"/>
      <c r="N800" s="217"/>
      <c r="O800" s="217"/>
      <c r="P800" s="217"/>
      <c r="Q800" s="217"/>
    </row>
    <row r="801" spans="1:17" x14ac:dyDescent="0.25">
      <c r="A801" s="211"/>
      <c r="B801" s="217"/>
      <c r="C801" s="217"/>
      <c r="D801" s="217"/>
      <c r="E801" s="217"/>
      <c r="F801" s="217"/>
      <c r="G801" s="217"/>
      <c r="H801" s="217"/>
      <c r="I801" s="219"/>
      <c r="J801" s="219"/>
      <c r="K801" s="217"/>
      <c r="L801" s="217"/>
      <c r="M801" s="217"/>
      <c r="N801" s="217"/>
      <c r="O801" s="217"/>
      <c r="P801" s="217"/>
      <c r="Q801" s="217"/>
    </row>
    <row r="802" spans="1:17" x14ac:dyDescent="0.25">
      <c r="A802" s="211"/>
      <c r="B802" s="217"/>
      <c r="C802" s="217"/>
      <c r="D802" s="217"/>
      <c r="E802" s="217"/>
      <c r="F802" s="217"/>
      <c r="G802" s="217"/>
      <c r="H802" s="217"/>
      <c r="I802" s="219"/>
      <c r="J802" s="219"/>
      <c r="K802" s="217"/>
      <c r="L802" s="217"/>
      <c r="M802" s="217"/>
      <c r="N802" s="217"/>
      <c r="O802" s="217"/>
      <c r="P802" s="217"/>
      <c r="Q802" s="217"/>
    </row>
    <row r="803" spans="1:17" x14ac:dyDescent="0.25">
      <c r="A803" s="211"/>
      <c r="B803" s="217"/>
      <c r="C803" s="217"/>
      <c r="D803" s="217"/>
      <c r="E803" s="217"/>
      <c r="F803" s="217"/>
      <c r="G803" s="217"/>
      <c r="H803" s="217"/>
      <c r="I803" s="219"/>
      <c r="J803" s="219"/>
      <c r="K803" s="217"/>
      <c r="L803" s="217"/>
      <c r="M803" s="217"/>
      <c r="N803" s="217"/>
      <c r="O803" s="217"/>
      <c r="P803" s="217"/>
      <c r="Q803" s="217"/>
    </row>
    <row r="804" spans="1:17" x14ac:dyDescent="0.25">
      <c r="A804" s="211"/>
      <c r="B804" s="217"/>
      <c r="C804" s="217"/>
      <c r="D804" s="217"/>
      <c r="E804" s="217"/>
      <c r="F804" s="217"/>
      <c r="G804" s="217"/>
      <c r="H804" s="217"/>
      <c r="I804" s="219"/>
      <c r="J804" s="219"/>
      <c r="K804" s="217"/>
      <c r="L804" s="217"/>
      <c r="M804" s="217"/>
      <c r="N804" s="217"/>
      <c r="O804" s="217"/>
      <c r="P804" s="217"/>
      <c r="Q804" s="217"/>
    </row>
    <row r="805" spans="1:17" x14ac:dyDescent="0.25">
      <c r="A805" s="211"/>
      <c r="B805" s="217"/>
      <c r="C805" s="217"/>
      <c r="D805" s="217"/>
      <c r="E805" s="217"/>
      <c r="F805" s="217"/>
      <c r="G805" s="217"/>
      <c r="H805" s="217"/>
      <c r="I805" s="219"/>
      <c r="J805" s="219"/>
      <c r="K805" s="217"/>
      <c r="L805" s="217"/>
      <c r="M805" s="217"/>
      <c r="N805" s="217"/>
      <c r="O805" s="217"/>
      <c r="P805" s="217"/>
      <c r="Q805" s="217"/>
    </row>
    <row r="806" spans="1:17" x14ac:dyDescent="0.25">
      <c r="A806" s="211"/>
      <c r="B806" s="217"/>
      <c r="C806" s="217"/>
      <c r="D806" s="217"/>
      <c r="E806" s="217"/>
      <c r="F806" s="217"/>
      <c r="G806" s="217"/>
      <c r="H806" s="217"/>
      <c r="I806" s="219"/>
      <c r="J806" s="219"/>
      <c r="K806" s="217"/>
      <c r="L806" s="217"/>
      <c r="M806" s="217"/>
      <c r="N806" s="217"/>
      <c r="O806" s="217"/>
      <c r="P806" s="217"/>
      <c r="Q806" s="217"/>
    </row>
    <row r="807" spans="1:17" x14ac:dyDescent="0.25">
      <c r="A807" s="211"/>
      <c r="B807" s="217"/>
      <c r="C807" s="217"/>
      <c r="D807" s="217"/>
      <c r="E807" s="217"/>
      <c r="F807" s="217"/>
      <c r="G807" s="217"/>
      <c r="H807" s="217"/>
      <c r="I807" s="219"/>
      <c r="J807" s="219"/>
      <c r="K807" s="217"/>
      <c r="L807" s="217"/>
      <c r="M807" s="217"/>
      <c r="N807" s="217"/>
      <c r="O807" s="217"/>
      <c r="P807" s="217"/>
      <c r="Q807" s="217"/>
    </row>
    <row r="808" spans="1:17" x14ac:dyDescent="0.25">
      <c r="A808" s="211"/>
      <c r="B808" s="217"/>
      <c r="C808" s="217"/>
      <c r="D808" s="217"/>
      <c r="E808" s="217"/>
      <c r="F808" s="217"/>
      <c r="G808" s="217"/>
      <c r="H808" s="217"/>
      <c r="I808" s="219"/>
      <c r="J808" s="219"/>
      <c r="K808" s="217"/>
      <c r="L808" s="217"/>
      <c r="M808" s="217"/>
      <c r="N808" s="217"/>
      <c r="O808" s="217"/>
      <c r="P808" s="217"/>
      <c r="Q808" s="217"/>
    </row>
    <row r="809" spans="1:17" x14ac:dyDescent="0.25">
      <c r="A809" s="211"/>
      <c r="B809" s="217"/>
      <c r="C809" s="217"/>
      <c r="D809" s="217"/>
      <c r="E809" s="217"/>
      <c r="F809" s="217"/>
      <c r="G809" s="217"/>
      <c r="H809" s="217"/>
      <c r="I809" s="219"/>
      <c r="J809" s="219"/>
      <c r="K809" s="217"/>
      <c r="L809" s="217"/>
      <c r="M809" s="217"/>
      <c r="N809" s="217"/>
      <c r="O809" s="217"/>
      <c r="P809" s="217"/>
      <c r="Q809" s="217"/>
    </row>
    <row r="810" spans="1:17" x14ac:dyDescent="0.25">
      <c r="A810" s="211"/>
      <c r="B810" s="217"/>
      <c r="C810" s="217"/>
      <c r="D810" s="217"/>
      <c r="E810" s="217"/>
      <c r="F810" s="217"/>
      <c r="G810" s="217"/>
      <c r="H810" s="217"/>
      <c r="I810" s="219"/>
      <c r="J810" s="219"/>
      <c r="K810" s="217"/>
      <c r="L810" s="217"/>
      <c r="M810" s="217"/>
      <c r="N810" s="217"/>
      <c r="O810" s="217"/>
      <c r="P810" s="217"/>
      <c r="Q810" s="217"/>
    </row>
    <row r="811" spans="1:17" x14ac:dyDescent="0.25">
      <c r="A811" s="211"/>
      <c r="B811" s="217"/>
      <c r="C811" s="217"/>
      <c r="D811" s="217"/>
      <c r="E811" s="217"/>
      <c r="F811" s="217"/>
      <c r="G811" s="217"/>
      <c r="H811" s="217"/>
      <c r="I811" s="219"/>
      <c r="J811" s="219"/>
      <c r="K811" s="217"/>
      <c r="L811" s="217"/>
      <c r="M811" s="217"/>
      <c r="N811" s="217"/>
      <c r="O811" s="217"/>
      <c r="P811" s="217"/>
      <c r="Q811" s="217"/>
    </row>
    <row r="812" spans="1:17" x14ac:dyDescent="0.25">
      <c r="A812" s="211"/>
      <c r="B812" s="217"/>
      <c r="C812" s="217"/>
      <c r="D812" s="217"/>
      <c r="E812" s="217"/>
      <c r="F812" s="217"/>
      <c r="G812" s="217"/>
      <c r="H812" s="217"/>
      <c r="I812" s="219"/>
      <c r="J812" s="219"/>
      <c r="K812" s="217"/>
      <c r="L812" s="217"/>
      <c r="M812" s="217"/>
      <c r="N812" s="217"/>
      <c r="O812" s="217"/>
      <c r="P812" s="217"/>
      <c r="Q812" s="217"/>
    </row>
    <row r="813" spans="1:17" x14ac:dyDescent="0.25">
      <c r="A813" s="211"/>
      <c r="B813" s="217"/>
      <c r="C813" s="217"/>
      <c r="D813" s="217"/>
      <c r="E813" s="217"/>
      <c r="F813" s="217"/>
      <c r="G813" s="217"/>
      <c r="H813" s="217"/>
      <c r="I813" s="219"/>
      <c r="J813" s="219"/>
      <c r="K813" s="217"/>
      <c r="L813" s="217"/>
      <c r="M813" s="217"/>
      <c r="N813" s="217"/>
      <c r="O813" s="217"/>
      <c r="P813" s="217"/>
      <c r="Q813" s="217"/>
    </row>
    <row r="814" spans="1:17" x14ac:dyDescent="0.25">
      <c r="A814" s="211"/>
      <c r="B814" s="217"/>
      <c r="C814" s="217"/>
      <c r="D814" s="217"/>
      <c r="E814" s="217"/>
      <c r="F814" s="217"/>
      <c r="G814" s="217"/>
      <c r="H814" s="217"/>
      <c r="I814" s="219"/>
      <c r="J814" s="219"/>
      <c r="K814" s="217"/>
      <c r="L814" s="217"/>
      <c r="M814" s="217"/>
      <c r="N814" s="217"/>
      <c r="O814" s="217"/>
      <c r="P814" s="217"/>
      <c r="Q814" s="217"/>
    </row>
    <row r="815" spans="1:17" x14ac:dyDescent="0.25">
      <c r="A815" s="211"/>
      <c r="B815" s="217"/>
      <c r="C815" s="217"/>
      <c r="D815" s="217"/>
      <c r="E815" s="217"/>
      <c r="F815" s="217"/>
      <c r="G815" s="217"/>
      <c r="H815" s="217"/>
      <c r="I815" s="219"/>
      <c r="J815" s="219"/>
      <c r="K815" s="217"/>
      <c r="L815" s="217"/>
      <c r="M815" s="217"/>
      <c r="N815" s="217"/>
      <c r="O815" s="217"/>
      <c r="P815" s="217"/>
      <c r="Q815" s="217"/>
    </row>
    <row r="816" spans="1:17" x14ac:dyDescent="0.25">
      <c r="A816" s="211"/>
      <c r="B816" s="217"/>
      <c r="C816" s="217"/>
      <c r="D816" s="217"/>
      <c r="E816" s="217"/>
      <c r="F816" s="217"/>
      <c r="G816" s="217"/>
      <c r="H816" s="217"/>
      <c r="I816" s="219"/>
      <c r="J816" s="219"/>
      <c r="K816" s="217"/>
      <c r="L816" s="217"/>
      <c r="M816" s="217"/>
      <c r="N816" s="217"/>
      <c r="O816" s="217"/>
      <c r="P816" s="217"/>
      <c r="Q816" s="217"/>
    </row>
    <row r="817" spans="1:17" x14ac:dyDescent="0.25">
      <c r="A817" s="211"/>
      <c r="B817" s="217"/>
      <c r="C817" s="217"/>
      <c r="D817" s="217"/>
      <c r="E817" s="217"/>
      <c r="F817" s="217"/>
      <c r="G817" s="217"/>
      <c r="H817" s="217"/>
      <c r="I817" s="219"/>
      <c r="J817" s="219"/>
      <c r="K817" s="217"/>
      <c r="L817" s="217"/>
      <c r="M817" s="217"/>
      <c r="N817" s="217"/>
      <c r="O817" s="217"/>
      <c r="P817" s="217"/>
      <c r="Q817" s="217"/>
    </row>
    <row r="818" spans="1:17" x14ac:dyDescent="0.25">
      <c r="A818" s="211"/>
      <c r="B818" s="217"/>
      <c r="C818" s="217"/>
      <c r="D818" s="217"/>
      <c r="E818" s="217"/>
      <c r="F818" s="217"/>
      <c r="G818" s="217"/>
      <c r="H818" s="217"/>
      <c r="I818" s="219"/>
      <c r="J818" s="219"/>
      <c r="K818" s="217"/>
      <c r="L818" s="217"/>
      <c r="M818" s="217"/>
      <c r="N818" s="217"/>
      <c r="O818" s="217"/>
      <c r="P818" s="217"/>
      <c r="Q818" s="217"/>
    </row>
    <row r="819" spans="1:17" x14ac:dyDescent="0.25">
      <c r="A819" s="211"/>
      <c r="B819" s="217"/>
      <c r="C819" s="217"/>
      <c r="D819" s="217"/>
      <c r="E819" s="217"/>
      <c r="F819" s="217"/>
      <c r="G819" s="217"/>
      <c r="H819" s="217"/>
      <c r="I819" s="219"/>
      <c r="J819" s="219"/>
      <c r="K819" s="217"/>
      <c r="L819" s="217"/>
      <c r="M819" s="217"/>
      <c r="N819" s="217"/>
      <c r="O819" s="217"/>
      <c r="P819" s="217"/>
      <c r="Q819" s="217"/>
    </row>
    <row r="820" spans="1:17" x14ac:dyDescent="0.25">
      <c r="A820" s="211"/>
      <c r="B820" s="217"/>
      <c r="C820" s="217"/>
      <c r="D820" s="217"/>
      <c r="E820" s="217"/>
      <c r="F820" s="217"/>
      <c r="G820" s="217"/>
      <c r="H820" s="217"/>
      <c r="I820" s="219"/>
      <c r="J820" s="219"/>
      <c r="K820" s="217"/>
      <c r="L820" s="217"/>
      <c r="M820" s="217"/>
      <c r="N820" s="217"/>
      <c r="O820" s="217"/>
      <c r="P820" s="217"/>
      <c r="Q820" s="217"/>
    </row>
    <row r="821" spans="1:17" x14ac:dyDescent="0.25">
      <c r="A821" s="211"/>
      <c r="B821" s="217"/>
      <c r="C821" s="217"/>
      <c r="D821" s="217"/>
      <c r="E821" s="217"/>
      <c r="F821" s="217"/>
      <c r="G821" s="217"/>
      <c r="H821" s="217"/>
      <c r="I821" s="219"/>
      <c r="J821" s="219"/>
      <c r="K821" s="217"/>
      <c r="L821" s="217"/>
      <c r="M821" s="217"/>
      <c r="N821" s="217"/>
      <c r="O821" s="217"/>
      <c r="P821" s="217"/>
      <c r="Q821" s="217"/>
    </row>
    <row r="822" spans="1:17" x14ac:dyDescent="0.25">
      <c r="A822" s="211"/>
      <c r="B822" s="217"/>
      <c r="C822" s="217"/>
      <c r="D822" s="217"/>
      <c r="E822" s="217"/>
      <c r="F822" s="217"/>
      <c r="G822" s="217"/>
      <c r="H822" s="217"/>
      <c r="I822" s="219"/>
      <c r="J822" s="219"/>
      <c r="K822" s="217"/>
      <c r="L822" s="217"/>
      <c r="M822" s="217"/>
      <c r="N822" s="217"/>
      <c r="O822" s="217"/>
      <c r="P822" s="217"/>
      <c r="Q822" s="217"/>
    </row>
    <row r="823" spans="1:17" x14ac:dyDescent="0.25">
      <c r="A823" s="211"/>
      <c r="B823" s="217"/>
      <c r="C823" s="217"/>
      <c r="D823" s="217"/>
      <c r="E823" s="217"/>
      <c r="F823" s="217"/>
      <c r="G823" s="217"/>
      <c r="H823" s="217"/>
      <c r="I823" s="219"/>
      <c r="J823" s="219"/>
      <c r="K823" s="217"/>
      <c r="L823" s="217"/>
      <c r="M823" s="217"/>
      <c r="N823" s="217"/>
      <c r="O823" s="217"/>
      <c r="P823" s="217"/>
      <c r="Q823" s="217"/>
    </row>
    <row r="824" spans="1:17" x14ac:dyDescent="0.25">
      <c r="A824" s="211"/>
      <c r="B824" s="217"/>
      <c r="C824" s="217"/>
      <c r="D824" s="217"/>
      <c r="E824" s="217"/>
      <c r="F824" s="217"/>
      <c r="G824" s="217"/>
      <c r="H824" s="217"/>
      <c r="I824" s="219"/>
      <c r="J824" s="219"/>
      <c r="K824" s="217"/>
      <c r="L824" s="217"/>
      <c r="M824" s="217"/>
      <c r="N824" s="217"/>
      <c r="O824" s="217"/>
      <c r="P824" s="217"/>
      <c r="Q824" s="217"/>
    </row>
    <row r="825" spans="1:17" x14ac:dyDescent="0.25">
      <c r="A825" s="211"/>
      <c r="B825" s="217"/>
      <c r="C825" s="217"/>
      <c r="D825" s="217"/>
      <c r="E825" s="217"/>
      <c r="F825" s="217"/>
      <c r="G825" s="217"/>
      <c r="H825" s="217"/>
      <c r="I825" s="219"/>
      <c r="J825" s="219"/>
      <c r="K825" s="217"/>
      <c r="L825" s="217"/>
      <c r="M825" s="217"/>
      <c r="N825" s="217"/>
      <c r="O825" s="217"/>
      <c r="P825" s="217"/>
      <c r="Q825" s="217"/>
    </row>
    <row r="826" spans="1:17" x14ac:dyDescent="0.25">
      <c r="A826" s="211"/>
      <c r="B826" s="217"/>
      <c r="C826" s="217"/>
      <c r="D826" s="217"/>
      <c r="E826" s="217"/>
      <c r="F826" s="217"/>
      <c r="G826" s="217"/>
      <c r="H826" s="217"/>
      <c r="I826" s="219"/>
      <c r="J826" s="219"/>
      <c r="K826" s="217"/>
      <c r="L826" s="217"/>
      <c r="M826" s="217"/>
      <c r="N826" s="217"/>
      <c r="O826" s="217"/>
      <c r="P826" s="217"/>
      <c r="Q826" s="217"/>
    </row>
    <row r="827" spans="1:17" x14ac:dyDescent="0.25">
      <c r="A827" s="211"/>
      <c r="B827" s="217"/>
      <c r="C827" s="217"/>
      <c r="D827" s="217"/>
      <c r="E827" s="217"/>
      <c r="F827" s="217"/>
      <c r="G827" s="217"/>
      <c r="H827" s="217"/>
      <c r="I827" s="219"/>
      <c r="J827" s="219"/>
      <c r="K827" s="217"/>
      <c r="L827" s="217"/>
      <c r="M827" s="217"/>
      <c r="N827" s="217"/>
      <c r="O827" s="217"/>
      <c r="P827" s="217"/>
      <c r="Q827" s="217"/>
    </row>
    <row r="828" spans="1:17" x14ac:dyDescent="0.25">
      <c r="A828" s="211"/>
      <c r="B828" s="217"/>
      <c r="C828" s="217"/>
      <c r="D828" s="217"/>
      <c r="E828" s="217"/>
      <c r="F828" s="217"/>
      <c r="G828" s="217"/>
      <c r="H828" s="217"/>
      <c r="I828" s="219"/>
      <c r="J828" s="219"/>
      <c r="K828" s="217"/>
      <c r="L828" s="217"/>
      <c r="M828" s="217"/>
      <c r="N828" s="217"/>
      <c r="O828" s="217"/>
      <c r="P828" s="217"/>
      <c r="Q828" s="217"/>
    </row>
    <row r="829" spans="1:17" x14ac:dyDescent="0.25">
      <c r="A829" s="211"/>
      <c r="B829" s="217"/>
      <c r="C829" s="217"/>
      <c r="D829" s="217"/>
      <c r="E829" s="217"/>
      <c r="F829" s="217"/>
      <c r="G829" s="217"/>
      <c r="H829" s="217"/>
      <c r="I829" s="219"/>
      <c r="J829" s="219"/>
      <c r="K829" s="217"/>
      <c r="L829" s="217"/>
      <c r="M829" s="217"/>
      <c r="N829" s="217"/>
      <c r="O829" s="217"/>
      <c r="P829" s="217"/>
      <c r="Q829" s="217"/>
    </row>
    <row r="830" spans="1:17" x14ac:dyDescent="0.25">
      <c r="A830" s="211"/>
      <c r="B830" s="217"/>
      <c r="C830" s="217"/>
      <c r="D830" s="217"/>
      <c r="E830" s="217"/>
      <c r="F830" s="217"/>
      <c r="G830" s="217"/>
      <c r="H830" s="217"/>
      <c r="I830" s="219"/>
      <c r="J830" s="219"/>
      <c r="K830" s="217"/>
      <c r="L830" s="217"/>
      <c r="M830" s="217"/>
      <c r="N830" s="217"/>
      <c r="O830" s="217"/>
      <c r="P830" s="217"/>
      <c r="Q830" s="217"/>
    </row>
    <row r="831" spans="1:17" x14ac:dyDescent="0.25">
      <c r="A831" s="211"/>
      <c r="B831" s="217"/>
      <c r="C831" s="217"/>
      <c r="D831" s="217"/>
      <c r="E831" s="217"/>
      <c r="F831" s="217"/>
      <c r="G831" s="217"/>
      <c r="H831" s="217"/>
      <c r="I831" s="219"/>
      <c r="J831" s="219"/>
      <c r="K831" s="217"/>
      <c r="L831" s="217"/>
      <c r="M831" s="217"/>
      <c r="N831" s="217"/>
      <c r="O831" s="217"/>
      <c r="P831" s="217"/>
      <c r="Q831" s="217"/>
    </row>
    <row r="832" spans="1:17" x14ac:dyDescent="0.25">
      <c r="A832" s="211"/>
      <c r="B832" s="217"/>
      <c r="C832" s="217"/>
      <c r="D832" s="217"/>
      <c r="E832" s="217"/>
      <c r="F832" s="217"/>
      <c r="G832" s="217"/>
      <c r="H832" s="217"/>
      <c r="I832" s="219"/>
      <c r="J832" s="219"/>
      <c r="K832" s="217"/>
      <c r="L832" s="217"/>
      <c r="M832" s="217"/>
      <c r="N832" s="217"/>
      <c r="O832" s="217"/>
      <c r="P832" s="217"/>
      <c r="Q832" s="217"/>
    </row>
    <row r="833" spans="1:17" x14ac:dyDescent="0.25">
      <c r="A833" s="211"/>
      <c r="B833" s="217"/>
      <c r="C833" s="217"/>
      <c r="D833" s="217"/>
      <c r="E833" s="217"/>
      <c r="F833" s="217"/>
      <c r="G833" s="217"/>
      <c r="H833" s="217"/>
      <c r="I833" s="219"/>
      <c r="J833" s="219"/>
      <c r="K833" s="217"/>
      <c r="L833" s="217"/>
      <c r="M833" s="217"/>
      <c r="N833" s="217"/>
      <c r="O833" s="217"/>
      <c r="P833" s="217"/>
      <c r="Q833" s="217"/>
    </row>
    <row r="834" spans="1:17" x14ac:dyDescent="0.25">
      <c r="A834" s="211"/>
      <c r="B834" s="217"/>
      <c r="C834" s="217"/>
      <c r="D834" s="217"/>
      <c r="E834" s="217"/>
      <c r="F834" s="217"/>
      <c r="G834" s="217"/>
      <c r="H834" s="217"/>
      <c r="I834" s="219"/>
      <c r="J834" s="219"/>
      <c r="K834" s="217"/>
      <c r="L834" s="217"/>
      <c r="M834" s="217"/>
      <c r="N834" s="217"/>
      <c r="O834" s="217"/>
      <c r="P834" s="217"/>
      <c r="Q834" s="217"/>
    </row>
    <row r="835" spans="1:17" x14ac:dyDescent="0.25">
      <c r="A835" s="211"/>
      <c r="B835" s="217"/>
      <c r="C835" s="217"/>
      <c r="D835" s="217"/>
      <c r="E835" s="217"/>
      <c r="F835" s="217"/>
      <c r="G835" s="217"/>
      <c r="H835" s="217"/>
      <c r="I835" s="219"/>
      <c r="J835" s="219"/>
      <c r="K835" s="217"/>
      <c r="L835" s="217"/>
      <c r="M835" s="217"/>
      <c r="N835" s="217"/>
      <c r="O835" s="217"/>
      <c r="P835" s="217"/>
      <c r="Q835" s="217"/>
    </row>
    <row r="836" spans="1:17" x14ac:dyDescent="0.25">
      <c r="A836" s="211"/>
      <c r="B836" s="217"/>
      <c r="C836" s="217"/>
      <c r="D836" s="217"/>
      <c r="E836" s="217"/>
      <c r="F836" s="217"/>
      <c r="G836" s="217"/>
      <c r="H836" s="217"/>
      <c r="I836" s="219"/>
      <c r="J836" s="219"/>
      <c r="K836" s="217"/>
      <c r="L836" s="217"/>
      <c r="M836" s="217"/>
      <c r="N836" s="217"/>
      <c r="O836" s="217"/>
      <c r="P836" s="217"/>
      <c r="Q836" s="217"/>
    </row>
    <row r="837" spans="1:17" x14ac:dyDescent="0.25">
      <c r="A837" s="211"/>
      <c r="B837" s="217"/>
      <c r="C837" s="217"/>
      <c r="D837" s="217"/>
      <c r="E837" s="217"/>
      <c r="F837" s="217"/>
      <c r="G837" s="217"/>
      <c r="H837" s="217"/>
      <c r="I837" s="219"/>
      <c r="J837" s="219"/>
      <c r="K837" s="217"/>
      <c r="L837" s="217"/>
      <c r="M837" s="217"/>
      <c r="N837" s="217"/>
      <c r="O837" s="217"/>
      <c r="P837" s="217"/>
      <c r="Q837" s="217"/>
    </row>
    <row r="838" spans="1:17" x14ac:dyDescent="0.25">
      <c r="A838" s="211"/>
      <c r="B838" s="217"/>
      <c r="C838" s="217"/>
      <c r="D838" s="217"/>
      <c r="E838" s="217"/>
      <c r="F838" s="217"/>
      <c r="G838" s="217"/>
      <c r="H838" s="217"/>
      <c r="I838" s="219"/>
      <c r="J838" s="219"/>
      <c r="K838" s="217"/>
      <c r="L838" s="217"/>
      <c r="M838" s="217"/>
      <c r="N838" s="217"/>
      <c r="O838" s="217"/>
      <c r="P838" s="217"/>
      <c r="Q838" s="217"/>
    </row>
    <row r="839" spans="1:17" x14ac:dyDescent="0.25">
      <c r="A839" s="211"/>
      <c r="B839" s="217"/>
      <c r="C839" s="217"/>
      <c r="D839" s="217"/>
      <c r="E839" s="217"/>
      <c r="F839" s="217"/>
      <c r="G839" s="217"/>
      <c r="H839" s="217"/>
      <c r="I839" s="219"/>
      <c r="J839" s="219"/>
      <c r="K839" s="217"/>
      <c r="L839" s="217"/>
      <c r="M839" s="217"/>
      <c r="N839" s="217"/>
      <c r="O839" s="217"/>
      <c r="P839" s="217"/>
      <c r="Q839" s="217"/>
    </row>
    <row r="840" spans="1:17" x14ac:dyDescent="0.25">
      <c r="A840" s="211"/>
      <c r="B840" s="217"/>
      <c r="C840" s="217"/>
      <c r="D840" s="217"/>
      <c r="E840" s="217"/>
      <c r="F840" s="217"/>
      <c r="G840" s="217"/>
      <c r="H840" s="217"/>
      <c r="I840" s="219"/>
      <c r="J840" s="219"/>
      <c r="K840" s="217"/>
      <c r="L840" s="217"/>
      <c r="M840" s="217"/>
      <c r="N840" s="217"/>
      <c r="O840" s="217"/>
      <c r="P840" s="217"/>
      <c r="Q840" s="217"/>
    </row>
    <row r="841" spans="1:17" x14ac:dyDescent="0.25">
      <c r="A841" s="211"/>
      <c r="B841" s="217"/>
      <c r="C841" s="217"/>
      <c r="D841" s="217"/>
      <c r="E841" s="217"/>
      <c r="F841" s="217"/>
      <c r="G841" s="217"/>
      <c r="H841" s="217"/>
      <c r="I841" s="219"/>
      <c r="J841" s="219"/>
      <c r="K841" s="217"/>
      <c r="L841" s="217"/>
      <c r="M841" s="217"/>
      <c r="N841" s="217"/>
      <c r="O841" s="217"/>
      <c r="P841" s="217"/>
      <c r="Q841" s="217"/>
    </row>
    <row r="842" spans="1:17" x14ac:dyDescent="0.25">
      <c r="A842" s="211"/>
      <c r="B842" s="217"/>
      <c r="C842" s="217"/>
      <c r="D842" s="217"/>
      <c r="E842" s="217"/>
      <c r="F842" s="217"/>
      <c r="G842" s="217"/>
      <c r="H842" s="217"/>
      <c r="I842" s="219"/>
      <c r="J842" s="219"/>
      <c r="K842" s="217"/>
      <c r="L842" s="217"/>
      <c r="M842" s="217"/>
      <c r="N842" s="217"/>
      <c r="O842" s="217"/>
      <c r="P842" s="217"/>
      <c r="Q842" s="217"/>
    </row>
    <row r="843" spans="1:17" x14ac:dyDescent="0.25">
      <c r="A843" s="211"/>
      <c r="B843" s="217"/>
      <c r="C843" s="217"/>
      <c r="D843" s="217"/>
      <c r="E843" s="217"/>
      <c r="F843" s="217"/>
      <c r="G843" s="217"/>
      <c r="H843" s="217"/>
      <c r="I843" s="219"/>
      <c r="J843" s="219"/>
      <c r="K843" s="217"/>
      <c r="L843" s="217"/>
      <c r="M843" s="217"/>
      <c r="N843" s="217"/>
      <c r="O843" s="217"/>
      <c r="P843" s="217"/>
      <c r="Q843" s="217"/>
    </row>
    <row r="844" spans="1:17" x14ac:dyDescent="0.25">
      <c r="A844" s="211"/>
      <c r="B844" s="217"/>
      <c r="C844" s="217"/>
      <c r="D844" s="217"/>
      <c r="E844" s="217"/>
      <c r="F844" s="217"/>
      <c r="G844" s="217"/>
      <c r="H844" s="217"/>
      <c r="I844" s="219"/>
      <c r="J844" s="219"/>
      <c r="K844" s="217"/>
      <c r="L844" s="217"/>
      <c r="M844" s="217"/>
      <c r="N844" s="217"/>
      <c r="O844" s="217"/>
      <c r="P844" s="217"/>
      <c r="Q844" s="217"/>
    </row>
    <row r="845" spans="1:17" x14ac:dyDescent="0.25">
      <c r="A845" s="211"/>
      <c r="B845" s="217"/>
      <c r="C845" s="217"/>
      <c r="D845" s="217"/>
      <c r="E845" s="217"/>
      <c r="F845" s="217"/>
      <c r="G845" s="217"/>
      <c r="H845" s="217"/>
      <c r="I845" s="219"/>
      <c r="J845" s="219"/>
      <c r="K845" s="217"/>
      <c r="L845" s="217"/>
      <c r="M845" s="217"/>
      <c r="N845" s="217"/>
      <c r="O845" s="217"/>
      <c r="P845" s="217"/>
      <c r="Q845" s="217"/>
    </row>
    <row r="846" spans="1:17" x14ac:dyDescent="0.25">
      <c r="A846" s="211"/>
      <c r="B846" s="217"/>
      <c r="C846" s="217"/>
      <c r="D846" s="217"/>
      <c r="E846" s="217"/>
      <c r="F846" s="217"/>
      <c r="G846" s="217"/>
      <c r="H846" s="217"/>
      <c r="I846" s="219"/>
      <c r="J846" s="219"/>
      <c r="K846" s="217"/>
      <c r="L846" s="217"/>
      <c r="M846" s="217"/>
      <c r="N846" s="217"/>
      <c r="O846" s="217"/>
      <c r="P846" s="217"/>
      <c r="Q846" s="217"/>
    </row>
    <row r="847" spans="1:17" x14ac:dyDescent="0.25">
      <c r="A847" s="211"/>
      <c r="B847" s="217"/>
      <c r="C847" s="217"/>
      <c r="D847" s="217"/>
      <c r="E847" s="217"/>
      <c r="F847" s="217"/>
      <c r="G847" s="217"/>
      <c r="H847" s="217"/>
      <c r="I847" s="219"/>
      <c r="J847" s="219"/>
      <c r="K847" s="217"/>
      <c r="L847" s="217"/>
      <c r="M847" s="217"/>
      <c r="N847" s="217"/>
      <c r="O847" s="217"/>
      <c r="P847" s="217"/>
      <c r="Q847" s="217"/>
    </row>
    <row r="848" spans="1:17" x14ac:dyDescent="0.25">
      <c r="A848" s="211"/>
      <c r="B848" s="217"/>
      <c r="C848" s="217"/>
      <c r="D848" s="217"/>
      <c r="E848" s="217"/>
      <c r="F848" s="217"/>
      <c r="G848" s="217"/>
      <c r="H848" s="217"/>
      <c r="I848" s="219"/>
      <c r="J848" s="219"/>
      <c r="K848" s="217"/>
      <c r="L848" s="217"/>
      <c r="M848" s="217"/>
      <c r="N848" s="217"/>
      <c r="O848" s="217"/>
      <c r="P848" s="217"/>
      <c r="Q848" s="217"/>
    </row>
    <row r="849" spans="1:17" x14ac:dyDescent="0.25">
      <c r="A849" s="211"/>
      <c r="B849" s="217"/>
      <c r="C849" s="217"/>
      <c r="D849" s="217"/>
      <c r="E849" s="217"/>
      <c r="F849" s="217"/>
      <c r="G849" s="217"/>
      <c r="H849" s="217"/>
      <c r="I849" s="219"/>
      <c r="J849" s="219"/>
      <c r="K849" s="217"/>
      <c r="L849" s="217"/>
      <c r="M849" s="217"/>
      <c r="N849" s="217"/>
      <c r="O849" s="217"/>
      <c r="P849" s="217"/>
      <c r="Q849" s="217"/>
    </row>
    <row r="850" spans="1:17" x14ac:dyDescent="0.25">
      <c r="A850" s="211"/>
      <c r="B850" s="217"/>
      <c r="C850" s="217"/>
      <c r="D850" s="217"/>
      <c r="E850" s="217"/>
      <c r="F850" s="217"/>
      <c r="G850" s="217"/>
      <c r="H850" s="217"/>
      <c r="I850" s="219"/>
      <c r="J850" s="219"/>
      <c r="K850" s="217"/>
      <c r="L850" s="217"/>
      <c r="M850" s="217"/>
      <c r="N850" s="217"/>
      <c r="O850" s="217"/>
      <c r="P850" s="217"/>
      <c r="Q850" s="217"/>
    </row>
    <row r="851" spans="1:17" x14ac:dyDescent="0.25">
      <c r="A851" s="211"/>
      <c r="B851" s="217"/>
      <c r="C851" s="217"/>
      <c r="D851" s="217"/>
      <c r="E851" s="217"/>
      <c r="F851" s="217"/>
      <c r="G851" s="217"/>
      <c r="H851" s="217"/>
      <c r="I851" s="219"/>
      <c r="J851" s="219"/>
      <c r="K851" s="217"/>
      <c r="L851" s="217"/>
      <c r="M851" s="217"/>
      <c r="N851" s="217"/>
      <c r="O851" s="217"/>
      <c r="P851" s="217"/>
      <c r="Q851" s="217"/>
    </row>
    <row r="852" spans="1:17" x14ac:dyDescent="0.25">
      <c r="A852" s="211"/>
      <c r="B852" s="217"/>
      <c r="C852" s="217"/>
      <c r="D852" s="217"/>
      <c r="E852" s="217"/>
      <c r="F852" s="217"/>
      <c r="G852" s="217"/>
      <c r="H852" s="217"/>
      <c r="I852" s="219"/>
      <c r="J852" s="219"/>
      <c r="K852" s="217"/>
      <c r="L852" s="217"/>
      <c r="M852" s="217"/>
      <c r="N852" s="217"/>
      <c r="O852" s="217"/>
      <c r="P852" s="217"/>
      <c r="Q852" s="217"/>
    </row>
    <row r="853" spans="1:17" x14ac:dyDescent="0.25">
      <c r="A853" s="211"/>
      <c r="B853" s="217"/>
      <c r="C853" s="217"/>
      <c r="D853" s="217"/>
      <c r="E853" s="217"/>
      <c r="F853" s="217"/>
      <c r="G853" s="217"/>
      <c r="H853" s="217"/>
      <c r="I853" s="219"/>
      <c r="J853" s="219"/>
      <c r="K853" s="217"/>
      <c r="L853" s="217"/>
      <c r="M853" s="217"/>
      <c r="N853" s="217"/>
      <c r="O853" s="217"/>
      <c r="P853" s="217"/>
      <c r="Q853" s="217"/>
    </row>
    <row r="854" spans="1:17" x14ac:dyDescent="0.25">
      <c r="A854" s="211"/>
      <c r="B854" s="217"/>
      <c r="C854" s="217"/>
      <c r="D854" s="217"/>
      <c r="E854" s="217"/>
      <c r="F854" s="217"/>
      <c r="G854" s="217"/>
      <c r="H854" s="217"/>
      <c r="I854" s="219"/>
      <c r="J854" s="219"/>
      <c r="K854" s="217"/>
      <c r="L854" s="217"/>
      <c r="M854" s="217"/>
      <c r="N854" s="217"/>
      <c r="O854" s="217"/>
      <c r="P854" s="217"/>
      <c r="Q854" s="217"/>
    </row>
    <row r="855" spans="1:17" x14ac:dyDescent="0.25">
      <c r="A855" s="211"/>
      <c r="B855" s="217"/>
      <c r="C855" s="217"/>
      <c r="D855" s="217"/>
      <c r="E855" s="217"/>
      <c r="F855" s="217"/>
      <c r="G855" s="217"/>
      <c r="H855" s="217"/>
      <c r="I855" s="219"/>
      <c r="J855" s="219"/>
      <c r="K855" s="217"/>
      <c r="L855" s="217"/>
      <c r="M855" s="217"/>
      <c r="N855" s="217"/>
      <c r="O855" s="217"/>
      <c r="P855" s="217"/>
      <c r="Q855" s="217"/>
    </row>
    <row r="856" spans="1:17" x14ac:dyDescent="0.25">
      <c r="A856" s="211"/>
      <c r="B856" s="217"/>
      <c r="C856" s="217"/>
      <c r="D856" s="217"/>
      <c r="E856" s="217"/>
      <c r="F856" s="217"/>
      <c r="G856" s="217"/>
      <c r="H856" s="217"/>
      <c r="I856" s="219"/>
      <c r="J856" s="219"/>
      <c r="K856" s="217"/>
      <c r="L856" s="217"/>
      <c r="M856" s="217"/>
      <c r="N856" s="217"/>
      <c r="O856" s="217"/>
      <c r="P856" s="217"/>
      <c r="Q856" s="217"/>
    </row>
    <row r="857" spans="1:17" x14ac:dyDescent="0.25">
      <c r="A857" s="211"/>
      <c r="B857" s="217"/>
      <c r="C857" s="217"/>
      <c r="D857" s="217"/>
      <c r="E857" s="217"/>
      <c r="F857" s="217"/>
      <c r="G857" s="217"/>
      <c r="H857" s="217"/>
      <c r="I857" s="219"/>
      <c r="J857" s="219"/>
      <c r="K857" s="217"/>
      <c r="L857" s="217"/>
      <c r="M857" s="217"/>
      <c r="N857" s="217"/>
      <c r="O857" s="217"/>
      <c r="P857" s="217"/>
      <c r="Q857" s="217"/>
    </row>
    <row r="858" spans="1:17" x14ac:dyDescent="0.25">
      <c r="A858" s="211"/>
      <c r="B858" s="217"/>
      <c r="C858" s="217"/>
      <c r="D858" s="217"/>
      <c r="E858" s="217"/>
      <c r="F858" s="217"/>
      <c r="G858" s="217"/>
      <c r="H858" s="217"/>
      <c r="I858" s="219"/>
      <c r="J858" s="219"/>
      <c r="K858" s="217"/>
      <c r="L858" s="217"/>
      <c r="M858" s="217"/>
      <c r="N858" s="217"/>
      <c r="O858" s="217"/>
      <c r="P858" s="217"/>
      <c r="Q858" s="217"/>
    </row>
    <row r="859" spans="1:17" x14ac:dyDescent="0.25">
      <c r="A859" s="211"/>
      <c r="B859" s="217"/>
      <c r="C859" s="217"/>
      <c r="D859" s="217"/>
      <c r="E859" s="217"/>
      <c r="F859" s="217"/>
      <c r="G859" s="217"/>
      <c r="H859" s="217"/>
      <c r="I859" s="219"/>
      <c r="J859" s="219"/>
      <c r="K859" s="217"/>
      <c r="L859" s="217"/>
      <c r="M859" s="217"/>
      <c r="N859" s="217"/>
      <c r="O859" s="217"/>
      <c r="P859" s="217"/>
      <c r="Q859" s="217"/>
    </row>
    <row r="860" spans="1:17" x14ac:dyDescent="0.25">
      <c r="A860" s="211"/>
      <c r="B860" s="217"/>
      <c r="C860" s="217"/>
      <c r="D860" s="217"/>
      <c r="E860" s="217"/>
      <c r="F860" s="217"/>
      <c r="G860" s="217"/>
      <c r="H860" s="217"/>
      <c r="I860" s="219"/>
      <c r="J860" s="219"/>
      <c r="K860" s="217"/>
      <c r="L860" s="217"/>
      <c r="M860" s="217"/>
      <c r="N860" s="217"/>
      <c r="O860" s="217"/>
      <c r="P860" s="217"/>
      <c r="Q860" s="217"/>
    </row>
    <row r="861" spans="1:17" x14ac:dyDescent="0.25">
      <c r="A861" s="211"/>
      <c r="B861" s="217"/>
      <c r="C861" s="217"/>
      <c r="D861" s="217"/>
      <c r="E861" s="217"/>
      <c r="F861" s="217"/>
      <c r="G861" s="217"/>
      <c r="H861" s="217"/>
      <c r="I861" s="219"/>
      <c r="J861" s="219"/>
      <c r="K861" s="217"/>
      <c r="L861" s="217"/>
      <c r="M861" s="217"/>
      <c r="N861" s="217"/>
      <c r="O861" s="217"/>
      <c r="P861" s="217"/>
      <c r="Q861" s="217"/>
    </row>
    <row r="862" spans="1:17" x14ac:dyDescent="0.25">
      <c r="A862" s="211"/>
      <c r="B862" s="217"/>
      <c r="C862" s="217"/>
      <c r="D862" s="217"/>
      <c r="E862" s="217"/>
      <c r="F862" s="217"/>
      <c r="G862" s="217"/>
      <c r="H862" s="217"/>
      <c r="I862" s="219"/>
      <c r="J862" s="219"/>
      <c r="K862" s="217"/>
      <c r="L862" s="217"/>
      <c r="M862" s="217"/>
      <c r="N862" s="217"/>
      <c r="O862" s="217"/>
      <c r="P862" s="217"/>
      <c r="Q862" s="217"/>
    </row>
    <row r="863" spans="1:17" x14ac:dyDescent="0.25">
      <c r="A863" s="211"/>
      <c r="B863" s="217"/>
      <c r="C863" s="217"/>
      <c r="D863" s="217"/>
      <c r="E863" s="217"/>
      <c r="F863" s="217"/>
      <c r="G863" s="217"/>
      <c r="H863" s="217"/>
      <c r="I863" s="219"/>
      <c r="J863" s="219"/>
      <c r="K863" s="217"/>
      <c r="L863" s="217"/>
      <c r="M863" s="217"/>
      <c r="N863" s="217"/>
      <c r="O863" s="217"/>
      <c r="P863" s="217"/>
      <c r="Q863" s="217"/>
    </row>
    <row r="864" spans="1:17" x14ac:dyDescent="0.25">
      <c r="A864" s="211"/>
      <c r="B864" s="217"/>
      <c r="C864" s="217"/>
      <c r="D864" s="217"/>
      <c r="E864" s="217"/>
      <c r="F864" s="217"/>
      <c r="G864" s="217"/>
      <c r="H864" s="217"/>
      <c r="I864" s="219"/>
      <c r="J864" s="219"/>
      <c r="K864" s="217"/>
      <c r="L864" s="217"/>
      <c r="M864" s="217"/>
      <c r="N864" s="217"/>
      <c r="O864" s="217"/>
      <c r="P864" s="217"/>
      <c r="Q864" s="217"/>
    </row>
    <row r="865" spans="1:17" x14ac:dyDescent="0.25">
      <c r="A865" s="211"/>
      <c r="B865" s="217"/>
      <c r="C865" s="217"/>
      <c r="D865" s="217"/>
      <c r="E865" s="217"/>
      <c r="F865" s="217"/>
      <c r="G865" s="217"/>
      <c r="H865" s="217"/>
      <c r="I865" s="219"/>
      <c r="J865" s="219"/>
      <c r="K865" s="217"/>
      <c r="L865" s="217"/>
      <c r="M865" s="217"/>
      <c r="N865" s="217"/>
      <c r="O865" s="217"/>
      <c r="P865" s="217"/>
      <c r="Q865" s="217"/>
    </row>
    <row r="866" spans="1:17" x14ac:dyDescent="0.25">
      <c r="A866" s="211"/>
      <c r="B866" s="217"/>
      <c r="C866" s="217"/>
      <c r="D866" s="217"/>
      <c r="E866" s="217"/>
      <c r="F866" s="217"/>
      <c r="G866" s="217"/>
      <c r="H866" s="217"/>
      <c r="I866" s="219"/>
      <c r="J866" s="219"/>
      <c r="K866" s="217"/>
      <c r="L866" s="217"/>
      <c r="M866" s="217"/>
      <c r="N866" s="217"/>
      <c r="O866" s="217"/>
      <c r="P866" s="217"/>
      <c r="Q866" s="217"/>
    </row>
    <row r="867" spans="1:17" x14ac:dyDescent="0.25">
      <c r="A867" s="211"/>
      <c r="B867" s="217"/>
      <c r="C867" s="217"/>
      <c r="D867" s="217"/>
      <c r="E867" s="217"/>
      <c r="F867" s="217"/>
      <c r="G867" s="217"/>
      <c r="H867" s="217"/>
      <c r="I867" s="219"/>
      <c r="J867" s="219"/>
      <c r="K867" s="217"/>
      <c r="L867" s="217"/>
      <c r="M867" s="217"/>
      <c r="N867" s="217"/>
      <c r="O867" s="217"/>
      <c r="P867" s="217"/>
      <c r="Q867" s="217"/>
    </row>
    <row r="868" spans="1:17" x14ac:dyDescent="0.25">
      <c r="A868" s="211"/>
      <c r="B868" s="217"/>
      <c r="C868" s="217"/>
      <c r="D868" s="217"/>
      <c r="E868" s="217"/>
      <c r="F868" s="217"/>
      <c r="G868" s="217"/>
      <c r="H868" s="217"/>
      <c r="I868" s="219"/>
      <c r="J868" s="219"/>
      <c r="K868" s="217"/>
      <c r="L868" s="217"/>
      <c r="M868" s="217"/>
      <c r="N868" s="217"/>
      <c r="O868" s="217"/>
      <c r="P868" s="217"/>
      <c r="Q868" s="217"/>
    </row>
    <row r="869" spans="1:17" x14ac:dyDescent="0.25">
      <c r="A869" s="211"/>
      <c r="B869" s="217"/>
      <c r="C869" s="217"/>
      <c r="D869" s="217"/>
      <c r="E869" s="217"/>
      <c r="F869" s="217"/>
      <c r="G869" s="217"/>
      <c r="H869" s="217"/>
      <c r="I869" s="219"/>
      <c r="J869" s="219"/>
      <c r="K869" s="217"/>
      <c r="L869" s="217"/>
      <c r="M869" s="217"/>
      <c r="N869" s="217"/>
      <c r="O869" s="217"/>
      <c r="P869" s="217"/>
      <c r="Q869" s="217"/>
    </row>
    <row r="870" spans="1:17" x14ac:dyDescent="0.25">
      <c r="A870" s="211"/>
      <c r="B870" s="217"/>
      <c r="C870" s="217"/>
      <c r="D870" s="217"/>
      <c r="E870" s="217"/>
      <c r="F870" s="217"/>
      <c r="G870" s="217"/>
      <c r="H870" s="217"/>
      <c r="I870" s="219"/>
      <c r="J870" s="219"/>
      <c r="K870" s="217"/>
      <c r="L870" s="217"/>
      <c r="M870" s="217"/>
      <c r="N870" s="217"/>
      <c r="O870" s="217"/>
      <c r="P870" s="217"/>
      <c r="Q870" s="217"/>
    </row>
    <row r="871" spans="1:17" x14ac:dyDescent="0.25">
      <c r="A871" s="211"/>
      <c r="B871" s="217"/>
      <c r="C871" s="217"/>
      <c r="D871" s="217"/>
      <c r="E871" s="217"/>
      <c r="F871" s="217"/>
      <c r="G871" s="217"/>
      <c r="H871" s="217"/>
      <c r="I871" s="219"/>
      <c r="J871" s="219"/>
      <c r="K871" s="217"/>
      <c r="L871" s="217"/>
      <c r="M871" s="217"/>
      <c r="N871" s="217"/>
      <c r="O871" s="217"/>
      <c r="P871" s="217"/>
      <c r="Q871" s="217"/>
    </row>
    <row r="872" spans="1:17" x14ac:dyDescent="0.25">
      <c r="A872" s="211"/>
      <c r="B872" s="217"/>
      <c r="C872" s="217"/>
      <c r="D872" s="217"/>
      <c r="E872" s="217"/>
      <c r="F872" s="217"/>
      <c r="G872" s="217"/>
      <c r="H872" s="217"/>
      <c r="I872" s="219"/>
      <c r="J872" s="219"/>
      <c r="K872" s="217"/>
      <c r="L872" s="217"/>
      <c r="M872" s="217"/>
      <c r="N872" s="217"/>
      <c r="O872" s="217"/>
      <c r="P872" s="217"/>
      <c r="Q872" s="217"/>
    </row>
    <row r="873" spans="1:17" x14ac:dyDescent="0.25">
      <c r="A873" s="211"/>
      <c r="B873" s="217"/>
      <c r="C873" s="217"/>
      <c r="D873" s="217"/>
      <c r="E873" s="217"/>
      <c r="F873" s="217"/>
      <c r="G873" s="217"/>
      <c r="H873" s="217"/>
      <c r="I873" s="219"/>
      <c r="J873" s="219"/>
      <c r="K873" s="217"/>
      <c r="L873" s="217"/>
      <c r="M873" s="217"/>
      <c r="N873" s="217"/>
      <c r="O873" s="217"/>
      <c r="P873" s="217"/>
      <c r="Q873" s="217"/>
    </row>
    <row r="874" spans="1:17" x14ac:dyDescent="0.25">
      <c r="A874" s="211"/>
      <c r="B874" s="217"/>
      <c r="C874" s="217"/>
      <c r="D874" s="217"/>
      <c r="E874" s="217"/>
      <c r="F874" s="217"/>
      <c r="G874" s="217"/>
      <c r="H874" s="217"/>
      <c r="I874" s="219"/>
      <c r="J874" s="219"/>
      <c r="K874" s="217"/>
      <c r="L874" s="217"/>
      <c r="M874" s="217"/>
      <c r="N874" s="217"/>
      <c r="O874" s="217"/>
      <c r="P874" s="217"/>
      <c r="Q874" s="217"/>
    </row>
    <row r="875" spans="1:17" x14ac:dyDescent="0.25">
      <c r="A875" s="211"/>
      <c r="B875" s="217"/>
      <c r="C875" s="217"/>
      <c r="D875" s="217"/>
      <c r="E875" s="217"/>
      <c r="F875" s="217"/>
      <c r="G875" s="217"/>
      <c r="H875" s="217"/>
      <c r="I875" s="219"/>
      <c r="J875" s="219"/>
      <c r="K875" s="217"/>
      <c r="L875" s="217"/>
      <c r="M875" s="217"/>
      <c r="N875" s="217"/>
      <c r="O875" s="217"/>
      <c r="P875" s="217"/>
      <c r="Q875" s="217"/>
    </row>
    <row r="876" spans="1:17" x14ac:dyDescent="0.25">
      <c r="A876" s="211"/>
      <c r="B876" s="217"/>
      <c r="C876" s="217"/>
      <c r="D876" s="217"/>
      <c r="E876" s="217"/>
      <c r="F876" s="217"/>
      <c r="G876" s="217"/>
      <c r="H876" s="217"/>
      <c r="I876" s="219"/>
      <c r="J876" s="219"/>
      <c r="K876" s="217"/>
      <c r="L876" s="217"/>
      <c r="M876" s="217"/>
      <c r="N876" s="217"/>
      <c r="O876" s="217"/>
      <c r="P876" s="217"/>
      <c r="Q876" s="217"/>
    </row>
    <row r="877" spans="1:17" x14ac:dyDescent="0.25">
      <c r="A877" s="211"/>
      <c r="B877" s="217"/>
      <c r="C877" s="217"/>
      <c r="D877" s="217"/>
      <c r="E877" s="217"/>
      <c r="F877" s="217"/>
      <c r="G877" s="217"/>
      <c r="H877" s="217"/>
      <c r="I877" s="219"/>
      <c r="J877" s="219"/>
      <c r="K877" s="217"/>
      <c r="L877" s="217"/>
      <c r="M877" s="217"/>
      <c r="N877" s="217"/>
      <c r="O877" s="217"/>
      <c r="P877" s="217"/>
      <c r="Q877" s="217"/>
    </row>
    <row r="878" spans="1:17" x14ac:dyDescent="0.25">
      <c r="A878" s="211"/>
      <c r="B878" s="217"/>
      <c r="C878" s="217"/>
      <c r="D878" s="217"/>
      <c r="E878" s="217"/>
      <c r="F878" s="217"/>
      <c r="G878" s="217"/>
      <c r="H878" s="217"/>
      <c r="I878" s="219"/>
      <c r="J878" s="219"/>
      <c r="K878" s="217"/>
      <c r="L878" s="217"/>
      <c r="M878" s="217"/>
      <c r="N878" s="217"/>
      <c r="O878" s="217"/>
      <c r="P878" s="217"/>
      <c r="Q878" s="217"/>
    </row>
    <row r="879" spans="1:17" x14ac:dyDescent="0.25">
      <c r="A879" s="211"/>
      <c r="B879" s="217"/>
      <c r="C879" s="217"/>
      <c r="D879" s="217"/>
      <c r="E879" s="217"/>
      <c r="F879" s="217"/>
      <c r="G879" s="217"/>
      <c r="H879" s="217"/>
      <c r="I879" s="219"/>
      <c r="J879" s="219"/>
      <c r="K879" s="217"/>
      <c r="L879" s="217"/>
      <c r="M879" s="217"/>
      <c r="N879" s="217"/>
      <c r="O879" s="217"/>
      <c r="P879" s="217"/>
      <c r="Q879" s="217"/>
    </row>
    <row r="880" spans="1:17" x14ac:dyDescent="0.25">
      <c r="A880" s="211"/>
      <c r="B880" s="217"/>
      <c r="C880" s="217"/>
      <c r="D880" s="217"/>
      <c r="E880" s="217"/>
      <c r="F880" s="217"/>
      <c r="G880" s="217"/>
      <c r="H880" s="217"/>
      <c r="I880" s="219"/>
      <c r="J880" s="219"/>
      <c r="K880" s="217"/>
      <c r="L880" s="217"/>
      <c r="M880" s="217"/>
      <c r="N880" s="217"/>
      <c r="O880" s="217"/>
      <c r="P880" s="217"/>
      <c r="Q880" s="217"/>
    </row>
    <row r="881" spans="1:17" x14ac:dyDescent="0.25">
      <c r="A881" s="211"/>
      <c r="B881" s="217"/>
      <c r="C881" s="217"/>
      <c r="D881" s="217"/>
      <c r="E881" s="217"/>
      <c r="F881" s="217"/>
      <c r="G881" s="217"/>
      <c r="H881" s="217"/>
      <c r="I881" s="219"/>
      <c r="J881" s="219"/>
      <c r="K881" s="217"/>
      <c r="L881" s="217"/>
      <c r="M881" s="217"/>
      <c r="N881" s="217"/>
      <c r="O881" s="217"/>
      <c r="P881" s="217"/>
      <c r="Q881" s="217"/>
    </row>
    <row r="882" spans="1:17" x14ac:dyDescent="0.25">
      <c r="A882" s="211"/>
      <c r="B882" s="217"/>
      <c r="C882" s="217"/>
      <c r="D882" s="217"/>
      <c r="E882" s="217"/>
      <c r="F882" s="217"/>
      <c r="G882" s="217"/>
      <c r="H882" s="217"/>
      <c r="I882" s="219"/>
      <c r="J882" s="219"/>
      <c r="K882" s="217"/>
      <c r="L882" s="217"/>
      <c r="M882" s="217"/>
      <c r="N882" s="217"/>
      <c r="O882" s="217"/>
      <c r="P882" s="217"/>
      <c r="Q882" s="217"/>
    </row>
    <row r="883" spans="1:17" x14ac:dyDescent="0.25">
      <c r="A883" s="211"/>
      <c r="B883" s="217"/>
      <c r="C883" s="217"/>
      <c r="D883" s="217"/>
      <c r="E883" s="217"/>
      <c r="F883" s="217"/>
      <c r="G883" s="217"/>
      <c r="H883" s="217"/>
      <c r="I883" s="219"/>
      <c r="J883" s="219"/>
      <c r="K883" s="217"/>
      <c r="L883" s="217"/>
      <c r="M883" s="217"/>
      <c r="N883" s="217"/>
      <c r="O883" s="217"/>
      <c r="P883" s="217"/>
      <c r="Q883" s="217"/>
    </row>
    <row r="884" spans="1:17" x14ac:dyDescent="0.25">
      <c r="A884" s="211"/>
      <c r="B884" s="217"/>
      <c r="C884" s="217"/>
      <c r="D884" s="217"/>
      <c r="E884" s="217"/>
      <c r="F884" s="217"/>
      <c r="G884" s="217"/>
      <c r="H884" s="217"/>
      <c r="I884" s="219"/>
      <c r="J884" s="219"/>
      <c r="K884" s="217"/>
      <c r="L884" s="217"/>
      <c r="M884" s="217"/>
      <c r="N884" s="217"/>
      <c r="O884" s="217"/>
      <c r="P884" s="217"/>
      <c r="Q884" s="217"/>
    </row>
    <row r="885" spans="1:17" x14ac:dyDescent="0.25">
      <c r="A885" s="211"/>
      <c r="B885" s="217"/>
      <c r="C885" s="217"/>
      <c r="D885" s="217"/>
      <c r="E885" s="217"/>
      <c r="F885" s="217"/>
      <c r="G885" s="217"/>
      <c r="H885" s="217"/>
      <c r="I885" s="219"/>
      <c r="J885" s="219"/>
      <c r="K885" s="217"/>
      <c r="L885" s="217"/>
      <c r="M885" s="217"/>
      <c r="N885" s="217"/>
      <c r="O885" s="217"/>
      <c r="P885" s="217"/>
      <c r="Q885" s="217"/>
    </row>
    <row r="886" spans="1:17" x14ac:dyDescent="0.25">
      <c r="A886" s="211"/>
      <c r="B886" s="217"/>
      <c r="C886" s="217"/>
      <c r="D886" s="217"/>
      <c r="E886" s="217"/>
      <c r="F886" s="217"/>
      <c r="G886" s="217"/>
      <c r="H886" s="217"/>
      <c r="I886" s="219"/>
      <c r="J886" s="219"/>
      <c r="K886" s="217"/>
      <c r="L886" s="217"/>
      <c r="M886" s="217"/>
      <c r="N886" s="217"/>
      <c r="O886" s="217"/>
      <c r="P886" s="217"/>
      <c r="Q886" s="217"/>
    </row>
    <row r="887" spans="1:17" x14ac:dyDescent="0.25">
      <c r="A887" s="211"/>
      <c r="B887" s="217"/>
      <c r="C887" s="217"/>
      <c r="D887" s="217"/>
      <c r="E887" s="217"/>
      <c r="F887" s="217"/>
      <c r="G887" s="217"/>
      <c r="H887" s="217"/>
      <c r="I887" s="219"/>
      <c r="J887" s="219"/>
      <c r="K887" s="217"/>
      <c r="L887" s="217"/>
      <c r="M887" s="217"/>
      <c r="N887" s="217"/>
      <c r="O887" s="217"/>
      <c r="P887" s="217"/>
      <c r="Q887" s="217"/>
    </row>
    <row r="888" spans="1:17" x14ac:dyDescent="0.25">
      <c r="A888" s="211"/>
      <c r="B888" s="217"/>
      <c r="C888" s="217"/>
      <c r="D888" s="217"/>
      <c r="E888" s="217"/>
      <c r="F888" s="217"/>
      <c r="G888" s="217"/>
      <c r="H888" s="217"/>
      <c r="I888" s="219"/>
      <c r="J888" s="219"/>
      <c r="K888" s="217"/>
      <c r="L888" s="217"/>
      <c r="M888" s="217"/>
      <c r="N888" s="217"/>
      <c r="O888" s="217"/>
      <c r="P888" s="217"/>
      <c r="Q888" s="217"/>
    </row>
    <row r="889" spans="1:17" x14ac:dyDescent="0.25">
      <c r="A889" s="211"/>
      <c r="B889" s="217"/>
      <c r="C889" s="217"/>
      <c r="D889" s="217"/>
      <c r="E889" s="217"/>
      <c r="F889" s="217"/>
      <c r="G889" s="217"/>
      <c r="H889" s="217"/>
      <c r="I889" s="219"/>
      <c r="J889" s="219"/>
      <c r="K889" s="217"/>
      <c r="L889" s="217"/>
      <c r="M889" s="217"/>
      <c r="N889" s="217"/>
      <c r="O889" s="217"/>
      <c r="P889" s="217"/>
      <c r="Q889" s="217"/>
    </row>
    <row r="890" spans="1:17" x14ac:dyDescent="0.25">
      <c r="A890" s="211"/>
      <c r="B890" s="217"/>
      <c r="C890" s="217"/>
      <c r="D890" s="217"/>
      <c r="E890" s="217"/>
      <c r="F890" s="217"/>
      <c r="G890" s="217"/>
      <c r="H890" s="217"/>
      <c r="I890" s="219"/>
      <c r="J890" s="219"/>
      <c r="K890" s="217"/>
      <c r="L890" s="217"/>
      <c r="M890" s="217"/>
      <c r="N890" s="217"/>
      <c r="O890" s="217"/>
      <c r="P890" s="217"/>
      <c r="Q890" s="217"/>
    </row>
    <row r="891" spans="1:17" x14ac:dyDescent="0.25">
      <c r="A891" s="211"/>
      <c r="B891" s="217"/>
      <c r="C891" s="217"/>
      <c r="D891" s="217"/>
      <c r="E891" s="217"/>
      <c r="F891" s="217"/>
      <c r="G891" s="217"/>
      <c r="H891" s="217"/>
      <c r="I891" s="219"/>
      <c r="J891" s="219"/>
      <c r="K891" s="217"/>
      <c r="L891" s="217"/>
      <c r="M891" s="217"/>
      <c r="N891" s="217"/>
      <c r="O891" s="217"/>
      <c r="P891" s="217"/>
      <c r="Q891" s="217"/>
    </row>
    <row r="892" spans="1:17" x14ac:dyDescent="0.25">
      <c r="A892" s="211"/>
      <c r="B892" s="217"/>
      <c r="C892" s="217"/>
      <c r="D892" s="217"/>
      <c r="E892" s="217"/>
      <c r="F892" s="217"/>
      <c r="G892" s="217"/>
      <c r="H892" s="217"/>
      <c r="I892" s="219"/>
      <c r="J892" s="219"/>
      <c r="K892" s="217"/>
      <c r="L892" s="217"/>
      <c r="M892" s="217"/>
      <c r="N892" s="217"/>
      <c r="O892" s="217"/>
      <c r="P892" s="217"/>
      <c r="Q892" s="217"/>
    </row>
    <row r="893" spans="1:17" x14ac:dyDescent="0.25">
      <c r="A893" s="211"/>
      <c r="B893" s="217"/>
      <c r="C893" s="217"/>
      <c r="D893" s="217"/>
      <c r="E893" s="217"/>
      <c r="F893" s="217"/>
      <c r="G893" s="217"/>
      <c r="H893" s="217"/>
      <c r="I893" s="219"/>
      <c r="J893" s="219"/>
      <c r="K893" s="217"/>
      <c r="L893" s="217"/>
      <c r="M893" s="217"/>
      <c r="N893" s="217"/>
      <c r="O893" s="217"/>
      <c r="P893" s="217"/>
      <c r="Q893" s="217"/>
    </row>
    <row r="894" spans="1:17" x14ac:dyDescent="0.25">
      <c r="A894" s="211"/>
      <c r="B894" s="217"/>
      <c r="C894" s="217"/>
      <c r="D894" s="217"/>
      <c r="E894" s="217"/>
      <c r="F894" s="217"/>
      <c r="G894" s="217"/>
      <c r="H894" s="217"/>
      <c r="I894" s="219"/>
      <c r="J894" s="219"/>
      <c r="K894" s="217"/>
      <c r="L894" s="217"/>
      <c r="M894" s="217"/>
      <c r="N894" s="217"/>
      <c r="O894" s="217"/>
      <c r="P894" s="217"/>
      <c r="Q894" s="217"/>
    </row>
    <row r="895" spans="1:17" x14ac:dyDescent="0.25">
      <c r="A895" s="211"/>
      <c r="B895" s="217"/>
      <c r="C895" s="217"/>
      <c r="D895" s="217"/>
      <c r="E895" s="217"/>
      <c r="F895" s="217"/>
      <c r="G895" s="217"/>
      <c r="H895" s="217"/>
      <c r="I895" s="219"/>
      <c r="J895" s="219"/>
      <c r="K895" s="217"/>
      <c r="L895" s="217"/>
      <c r="M895" s="217"/>
      <c r="N895" s="217"/>
      <c r="O895" s="217"/>
      <c r="P895" s="217"/>
      <c r="Q895" s="217"/>
    </row>
    <row r="896" spans="1:17" x14ac:dyDescent="0.25">
      <c r="A896" s="211"/>
      <c r="B896" s="217"/>
      <c r="C896" s="217"/>
      <c r="D896" s="217"/>
      <c r="E896" s="217"/>
      <c r="F896" s="217"/>
      <c r="G896" s="217"/>
      <c r="H896" s="217"/>
      <c r="I896" s="219"/>
      <c r="J896" s="219"/>
      <c r="K896" s="217"/>
      <c r="L896" s="217"/>
      <c r="M896" s="217"/>
      <c r="N896" s="217"/>
      <c r="O896" s="217"/>
      <c r="P896" s="217"/>
      <c r="Q896" s="217"/>
    </row>
    <row r="897" spans="1:17" x14ac:dyDescent="0.25">
      <c r="A897" s="211"/>
      <c r="B897" s="217"/>
      <c r="C897" s="217"/>
      <c r="D897" s="217"/>
      <c r="E897" s="217"/>
      <c r="F897" s="217"/>
      <c r="G897" s="217"/>
      <c r="H897" s="217"/>
      <c r="I897" s="219"/>
      <c r="J897" s="219"/>
      <c r="K897" s="217"/>
      <c r="L897" s="217"/>
      <c r="M897" s="217"/>
      <c r="N897" s="217"/>
      <c r="O897" s="217"/>
      <c r="P897" s="217"/>
      <c r="Q897" s="217"/>
    </row>
    <row r="898" spans="1:17" x14ac:dyDescent="0.25">
      <c r="A898" s="211"/>
      <c r="B898" s="217"/>
      <c r="C898" s="217"/>
      <c r="D898" s="217"/>
      <c r="E898" s="217"/>
      <c r="F898" s="217"/>
      <c r="G898" s="217"/>
      <c r="H898" s="217"/>
      <c r="I898" s="219"/>
      <c r="J898" s="219"/>
      <c r="K898" s="217"/>
      <c r="L898" s="217"/>
      <c r="M898" s="217"/>
      <c r="N898" s="217"/>
      <c r="O898" s="217"/>
      <c r="P898" s="217"/>
      <c r="Q898" s="217"/>
    </row>
    <row r="899" spans="1:17" x14ac:dyDescent="0.25">
      <c r="A899" s="211"/>
      <c r="B899" s="217"/>
      <c r="C899" s="217"/>
      <c r="D899" s="217"/>
      <c r="E899" s="217"/>
      <c r="F899" s="217"/>
      <c r="G899" s="217"/>
      <c r="H899" s="217"/>
      <c r="I899" s="219"/>
      <c r="J899" s="219"/>
      <c r="K899" s="217"/>
      <c r="L899" s="217"/>
      <c r="M899" s="217"/>
      <c r="N899" s="217"/>
      <c r="O899" s="217"/>
      <c r="P899" s="217"/>
      <c r="Q899" s="217"/>
    </row>
    <row r="900" spans="1:17" x14ac:dyDescent="0.25">
      <c r="A900" s="211"/>
      <c r="B900" s="217"/>
      <c r="C900" s="217"/>
      <c r="D900" s="217"/>
      <c r="E900" s="217"/>
      <c r="F900" s="217"/>
      <c r="G900" s="217"/>
      <c r="H900" s="217"/>
      <c r="I900" s="219"/>
      <c r="J900" s="219"/>
      <c r="K900" s="217"/>
      <c r="L900" s="217"/>
      <c r="M900" s="217"/>
      <c r="N900" s="217"/>
      <c r="O900" s="217"/>
      <c r="P900" s="217"/>
      <c r="Q900" s="217"/>
    </row>
    <row r="901" spans="1:17" x14ac:dyDescent="0.25">
      <c r="A901" s="211"/>
      <c r="B901" s="217"/>
      <c r="C901" s="217"/>
      <c r="D901" s="217"/>
      <c r="E901" s="217"/>
      <c r="F901" s="217"/>
      <c r="G901" s="217"/>
      <c r="H901" s="217"/>
      <c r="I901" s="219"/>
      <c r="J901" s="219"/>
      <c r="K901" s="217"/>
      <c r="L901" s="217"/>
      <c r="M901" s="217"/>
      <c r="N901" s="217"/>
      <c r="O901" s="217"/>
      <c r="P901" s="217"/>
      <c r="Q901" s="217"/>
    </row>
    <row r="902" spans="1:17" x14ac:dyDescent="0.25">
      <c r="A902" s="211"/>
      <c r="B902" s="217"/>
      <c r="C902" s="217"/>
      <c r="D902" s="217"/>
      <c r="E902" s="217"/>
      <c r="F902" s="217"/>
      <c r="G902" s="217"/>
      <c r="H902" s="217"/>
      <c r="I902" s="219"/>
      <c r="J902" s="219"/>
      <c r="K902" s="217"/>
      <c r="L902" s="217"/>
      <c r="M902" s="217"/>
      <c r="N902" s="217"/>
      <c r="O902" s="217"/>
      <c r="P902" s="217"/>
      <c r="Q902" s="217"/>
    </row>
    <row r="903" spans="1:17" x14ac:dyDescent="0.25">
      <c r="A903" s="211"/>
      <c r="B903" s="217"/>
      <c r="C903" s="217"/>
      <c r="D903" s="217"/>
      <c r="E903" s="217"/>
      <c r="F903" s="217"/>
      <c r="G903" s="217"/>
      <c r="H903" s="217"/>
      <c r="I903" s="219"/>
      <c r="J903" s="219"/>
      <c r="K903" s="217"/>
      <c r="L903" s="217"/>
      <c r="M903" s="217"/>
      <c r="N903" s="217"/>
      <c r="O903" s="217"/>
      <c r="P903" s="217"/>
      <c r="Q903" s="217"/>
    </row>
    <row r="904" spans="1:17" x14ac:dyDescent="0.25">
      <c r="A904" s="211"/>
      <c r="B904" s="217"/>
      <c r="C904" s="217"/>
      <c r="D904" s="217"/>
      <c r="E904" s="217"/>
      <c r="F904" s="217"/>
      <c r="G904" s="217"/>
      <c r="H904" s="217"/>
      <c r="I904" s="219"/>
      <c r="J904" s="219"/>
      <c r="K904" s="217"/>
      <c r="L904" s="217"/>
      <c r="M904" s="217"/>
      <c r="N904" s="217"/>
      <c r="O904" s="217"/>
      <c r="P904" s="217"/>
      <c r="Q904" s="217"/>
    </row>
    <row r="905" spans="1:17" x14ac:dyDescent="0.25">
      <c r="A905" s="211"/>
      <c r="B905" s="217"/>
      <c r="C905" s="217"/>
      <c r="D905" s="217"/>
      <c r="E905" s="217"/>
      <c r="F905" s="217"/>
      <c r="G905" s="217"/>
      <c r="H905" s="217"/>
      <c r="I905" s="219"/>
      <c r="J905" s="219"/>
      <c r="K905" s="217"/>
      <c r="L905" s="217"/>
      <c r="M905" s="217"/>
      <c r="N905" s="217"/>
      <c r="O905" s="217"/>
      <c r="P905" s="217"/>
      <c r="Q905" s="217"/>
    </row>
    <row r="906" spans="1:17" x14ac:dyDescent="0.25">
      <c r="A906" s="211"/>
      <c r="B906" s="217"/>
      <c r="C906" s="217"/>
      <c r="D906" s="217"/>
      <c r="E906" s="217"/>
      <c r="F906" s="217"/>
      <c r="G906" s="217"/>
      <c r="H906" s="217"/>
      <c r="I906" s="219"/>
      <c r="J906" s="219"/>
      <c r="K906" s="217"/>
      <c r="L906" s="217"/>
      <c r="M906" s="217"/>
      <c r="N906" s="217"/>
      <c r="O906" s="217"/>
      <c r="P906" s="217"/>
      <c r="Q906" s="217"/>
    </row>
    <row r="907" spans="1:17" x14ac:dyDescent="0.25">
      <c r="A907" s="211"/>
      <c r="B907" s="217"/>
      <c r="C907" s="217"/>
      <c r="D907" s="217"/>
      <c r="E907" s="217"/>
      <c r="F907" s="217"/>
      <c r="G907" s="217"/>
      <c r="H907" s="217"/>
      <c r="I907" s="219"/>
      <c r="J907" s="219"/>
      <c r="K907" s="217"/>
      <c r="L907" s="217"/>
      <c r="M907" s="217"/>
      <c r="N907" s="217"/>
      <c r="O907" s="217"/>
      <c r="P907" s="217"/>
      <c r="Q907" s="217"/>
    </row>
    <row r="908" spans="1:17" x14ac:dyDescent="0.25">
      <c r="A908" s="211"/>
      <c r="B908" s="217"/>
      <c r="C908" s="217"/>
      <c r="D908" s="217"/>
      <c r="E908" s="217"/>
      <c r="F908" s="217"/>
      <c r="G908" s="217"/>
      <c r="H908" s="217"/>
      <c r="I908" s="219"/>
      <c r="J908" s="219"/>
      <c r="K908" s="217"/>
      <c r="L908" s="217"/>
      <c r="M908" s="217"/>
      <c r="N908" s="217"/>
      <c r="O908" s="217"/>
      <c r="P908" s="217"/>
      <c r="Q908" s="217"/>
    </row>
    <row r="909" spans="1:17" x14ac:dyDescent="0.25">
      <c r="A909" s="211"/>
      <c r="B909" s="217"/>
      <c r="C909" s="217"/>
      <c r="D909" s="217"/>
      <c r="E909" s="217"/>
      <c r="F909" s="217"/>
      <c r="G909" s="217"/>
      <c r="H909" s="217"/>
      <c r="I909" s="219"/>
      <c r="J909" s="219"/>
      <c r="K909" s="217"/>
      <c r="L909" s="217"/>
      <c r="M909" s="217"/>
      <c r="N909" s="217"/>
      <c r="O909" s="217"/>
      <c r="P909" s="217"/>
      <c r="Q909" s="217"/>
    </row>
    <row r="910" spans="1:17" x14ac:dyDescent="0.25">
      <c r="A910" s="211"/>
      <c r="B910" s="217"/>
      <c r="C910" s="217"/>
      <c r="D910" s="217"/>
      <c r="E910" s="217"/>
      <c r="F910" s="217"/>
      <c r="G910" s="217"/>
      <c r="H910" s="217"/>
      <c r="I910" s="219"/>
      <c r="J910" s="219"/>
      <c r="K910" s="217"/>
      <c r="L910" s="217"/>
      <c r="M910" s="217"/>
      <c r="N910" s="217"/>
      <c r="O910" s="217"/>
      <c r="P910" s="217"/>
      <c r="Q910" s="217"/>
    </row>
    <row r="911" spans="1:17" x14ac:dyDescent="0.25">
      <c r="A911" s="211"/>
      <c r="B911" s="217"/>
      <c r="C911" s="217"/>
      <c r="D911" s="217"/>
      <c r="E911" s="217"/>
      <c r="F911" s="217"/>
      <c r="G911" s="217"/>
      <c r="H911" s="217"/>
      <c r="I911" s="219"/>
      <c r="J911" s="219"/>
      <c r="K911" s="217"/>
      <c r="L911" s="217"/>
      <c r="M911" s="217"/>
      <c r="N911" s="217"/>
      <c r="O911" s="217"/>
      <c r="P911" s="217"/>
      <c r="Q911" s="217"/>
    </row>
    <row r="912" spans="1:17" x14ac:dyDescent="0.25">
      <c r="A912" s="211"/>
      <c r="B912" s="217"/>
      <c r="C912" s="217"/>
      <c r="D912" s="217"/>
      <c r="E912" s="217"/>
      <c r="F912" s="217"/>
      <c r="G912" s="217"/>
      <c r="H912" s="217"/>
      <c r="I912" s="219"/>
      <c r="J912" s="219"/>
      <c r="K912" s="217"/>
      <c r="L912" s="217"/>
      <c r="M912" s="217"/>
      <c r="N912" s="217"/>
      <c r="O912" s="217"/>
      <c r="P912" s="217"/>
      <c r="Q912" s="217"/>
    </row>
    <row r="913" spans="1:17" x14ac:dyDescent="0.25">
      <c r="A913" s="211"/>
      <c r="B913" s="217"/>
      <c r="C913" s="217"/>
      <c r="D913" s="217"/>
      <c r="E913" s="217"/>
      <c r="F913" s="217"/>
      <c r="G913" s="217"/>
      <c r="H913" s="217"/>
      <c r="I913" s="219"/>
      <c r="J913" s="219"/>
      <c r="K913" s="217"/>
      <c r="L913" s="217"/>
      <c r="M913" s="217"/>
      <c r="N913" s="217"/>
      <c r="O913" s="217"/>
      <c r="P913" s="217"/>
      <c r="Q913" s="217"/>
    </row>
    <row r="914" spans="1:17" x14ac:dyDescent="0.25">
      <c r="A914" s="211"/>
      <c r="B914" s="217"/>
      <c r="C914" s="217"/>
      <c r="D914" s="217"/>
      <c r="E914" s="217"/>
      <c r="F914" s="217"/>
      <c r="G914" s="217"/>
      <c r="H914" s="217"/>
      <c r="I914" s="219"/>
      <c r="J914" s="219"/>
      <c r="K914" s="217"/>
      <c r="L914" s="217"/>
      <c r="M914" s="217"/>
      <c r="N914" s="217"/>
      <c r="O914" s="217"/>
      <c r="P914" s="217"/>
      <c r="Q914" s="217"/>
    </row>
    <row r="915" spans="1:17" x14ac:dyDescent="0.25">
      <c r="A915" s="211"/>
      <c r="B915" s="217"/>
      <c r="C915" s="217"/>
      <c r="D915" s="217"/>
      <c r="E915" s="217"/>
      <c r="F915" s="217"/>
      <c r="G915" s="217"/>
      <c r="H915" s="217"/>
      <c r="I915" s="219"/>
      <c r="J915" s="219"/>
      <c r="K915" s="217"/>
      <c r="L915" s="217"/>
      <c r="M915" s="217"/>
      <c r="N915" s="217"/>
      <c r="O915" s="217"/>
      <c r="P915" s="217"/>
      <c r="Q915" s="217"/>
    </row>
    <row r="916" spans="1:17" x14ac:dyDescent="0.25">
      <c r="A916" s="211"/>
      <c r="B916" s="217"/>
      <c r="C916" s="217"/>
      <c r="D916" s="217"/>
      <c r="E916" s="217"/>
      <c r="F916" s="217"/>
      <c r="G916" s="217"/>
      <c r="H916" s="217"/>
      <c r="I916" s="219"/>
      <c r="J916" s="219"/>
      <c r="K916" s="217"/>
      <c r="L916" s="217"/>
      <c r="M916" s="217"/>
      <c r="N916" s="217"/>
      <c r="O916" s="217"/>
      <c r="P916" s="217"/>
      <c r="Q916" s="217"/>
    </row>
    <row r="917" spans="1:17" x14ac:dyDescent="0.25">
      <c r="A917" s="211"/>
      <c r="B917" s="217"/>
      <c r="C917" s="217"/>
      <c r="D917" s="217"/>
      <c r="E917" s="217"/>
      <c r="F917" s="217"/>
      <c r="G917" s="217"/>
      <c r="H917" s="217"/>
      <c r="I917" s="219"/>
      <c r="J917" s="219"/>
      <c r="K917" s="217"/>
      <c r="L917" s="217"/>
      <c r="M917" s="217"/>
      <c r="N917" s="217"/>
      <c r="O917" s="217"/>
      <c r="P917" s="217"/>
      <c r="Q917" s="217"/>
    </row>
    <row r="918" spans="1:17" x14ac:dyDescent="0.25">
      <c r="A918" s="211"/>
      <c r="B918" s="217"/>
      <c r="C918" s="217"/>
      <c r="D918" s="217"/>
      <c r="E918" s="217"/>
      <c r="F918" s="217"/>
      <c r="G918" s="217"/>
      <c r="H918" s="217"/>
      <c r="I918" s="219"/>
      <c r="J918" s="219"/>
      <c r="K918" s="217"/>
      <c r="L918" s="217"/>
      <c r="M918" s="217"/>
      <c r="N918" s="217"/>
      <c r="O918" s="217"/>
      <c r="P918" s="217"/>
      <c r="Q918" s="217"/>
    </row>
    <row r="919" spans="1:17" x14ac:dyDescent="0.25">
      <c r="A919" s="211"/>
      <c r="B919" s="217"/>
      <c r="C919" s="217"/>
      <c r="D919" s="217"/>
      <c r="E919" s="217"/>
      <c r="F919" s="217"/>
      <c r="G919" s="217"/>
      <c r="H919" s="217"/>
      <c r="I919" s="219"/>
      <c r="J919" s="219"/>
      <c r="K919" s="217"/>
      <c r="L919" s="217"/>
      <c r="M919" s="217"/>
      <c r="N919" s="217"/>
      <c r="O919" s="217"/>
      <c r="P919" s="217"/>
      <c r="Q919" s="217"/>
    </row>
    <row r="920" spans="1:17" x14ac:dyDescent="0.25">
      <c r="A920" s="211"/>
      <c r="B920" s="217"/>
      <c r="C920" s="217"/>
      <c r="D920" s="217"/>
      <c r="E920" s="217"/>
      <c r="F920" s="217"/>
      <c r="G920" s="217"/>
      <c r="H920" s="217"/>
      <c r="I920" s="219"/>
      <c r="J920" s="219"/>
      <c r="K920" s="217"/>
      <c r="L920" s="217"/>
      <c r="M920" s="217"/>
      <c r="N920" s="217"/>
      <c r="O920" s="217"/>
      <c r="P920" s="217"/>
      <c r="Q920" s="217"/>
    </row>
    <row r="921" spans="1:17" x14ac:dyDescent="0.25">
      <c r="A921" s="211"/>
      <c r="B921" s="217"/>
      <c r="C921" s="217"/>
      <c r="D921" s="217"/>
      <c r="E921" s="217"/>
      <c r="F921" s="217"/>
      <c r="G921" s="217"/>
      <c r="H921" s="217"/>
      <c r="I921" s="219"/>
      <c r="J921" s="219"/>
      <c r="K921" s="217"/>
      <c r="L921" s="217"/>
      <c r="M921" s="217"/>
      <c r="N921" s="217"/>
      <c r="O921" s="217"/>
      <c r="P921" s="217"/>
      <c r="Q921" s="217"/>
    </row>
    <row r="922" spans="1:17" x14ac:dyDescent="0.25">
      <c r="A922" s="211"/>
      <c r="B922" s="217"/>
      <c r="C922" s="217"/>
      <c r="D922" s="217"/>
      <c r="E922" s="217"/>
      <c r="F922" s="217"/>
      <c r="G922" s="217"/>
      <c r="H922" s="217"/>
      <c r="I922" s="219"/>
      <c r="J922" s="219"/>
      <c r="K922" s="217"/>
      <c r="L922" s="217"/>
      <c r="M922" s="217"/>
      <c r="N922" s="217"/>
      <c r="O922" s="217"/>
      <c r="P922" s="217"/>
      <c r="Q922" s="217"/>
    </row>
    <row r="923" spans="1:17" x14ac:dyDescent="0.25">
      <c r="A923" s="211"/>
      <c r="B923" s="217"/>
      <c r="C923" s="217"/>
      <c r="D923" s="217"/>
      <c r="E923" s="217"/>
      <c r="F923" s="217"/>
      <c r="G923" s="217"/>
      <c r="H923" s="217"/>
      <c r="I923" s="219"/>
      <c r="J923" s="219"/>
      <c r="K923" s="217"/>
      <c r="L923" s="217"/>
      <c r="M923" s="217"/>
      <c r="N923" s="217"/>
      <c r="O923" s="217"/>
      <c r="P923" s="217"/>
      <c r="Q923" s="217"/>
    </row>
    <row r="924" spans="1:17" x14ac:dyDescent="0.25">
      <c r="A924" s="211"/>
      <c r="B924" s="217"/>
      <c r="C924" s="217"/>
      <c r="D924" s="217"/>
      <c r="E924" s="217"/>
      <c r="F924" s="217"/>
      <c r="G924" s="217"/>
      <c r="H924" s="217"/>
      <c r="I924" s="219"/>
      <c r="J924" s="219"/>
      <c r="K924" s="217"/>
      <c r="L924" s="217"/>
      <c r="M924" s="217"/>
      <c r="N924" s="217"/>
      <c r="O924" s="217"/>
      <c r="P924" s="217"/>
      <c r="Q924" s="217"/>
    </row>
    <row r="925" spans="1:17" x14ac:dyDescent="0.25">
      <c r="A925" s="211"/>
      <c r="B925" s="217"/>
      <c r="C925" s="217"/>
      <c r="D925" s="217"/>
      <c r="E925" s="217"/>
      <c r="F925" s="217"/>
      <c r="G925" s="217"/>
      <c r="H925" s="217"/>
      <c r="I925" s="219"/>
      <c r="J925" s="219"/>
      <c r="K925" s="217"/>
      <c r="L925" s="217"/>
      <c r="M925" s="217"/>
      <c r="N925" s="217"/>
      <c r="O925" s="217"/>
      <c r="P925" s="217"/>
      <c r="Q925" s="217"/>
    </row>
    <row r="926" spans="1:17" x14ac:dyDescent="0.25">
      <c r="A926" s="211"/>
      <c r="B926" s="217"/>
      <c r="C926" s="217"/>
      <c r="D926" s="217"/>
      <c r="E926" s="217"/>
      <c r="F926" s="217"/>
      <c r="G926" s="217"/>
      <c r="H926" s="217"/>
      <c r="I926" s="219"/>
      <c r="J926" s="219"/>
      <c r="K926" s="217"/>
      <c r="L926" s="217"/>
      <c r="M926" s="217"/>
      <c r="N926" s="217"/>
      <c r="O926" s="217"/>
      <c r="P926" s="217"/>
      <c r="Q926" s="217"/>
    </row>
    <row r="927" spans="1:17" x14ac:dyDescent="0.25">
      <c r="A927" s="211"/>
      <c r="B927" s="217"/>
      <c r="C927" s="217"/>
      <c r="D927" s="217"/>
      <c r="E927" s="217"/>
      <c r="F927" s="217"/>
      <c r="G927" s="217"/>
      <c r="H927" s="217"/>
      <c r="I927" s="219"/>
      <c r="J927" s="219"/>
      <c r="K927" s="217"/>
      <c r="L927" s="217"/>
      <c r="M927" s="217"/>
      <c r="N927" s="217"/>
      <c r="O927" s="217"/>
      <c r="P927" s="217"/>
      <c r="Q927" s="217"/>
    </row>
    <row r="928" spans="1:17" x14ac:dyDescent="0.25">
      <c r="A928" s="211"/>
      <c r="B928" s="217"/>
      <c r="C928" s="217"/>
      <c r="D928" s="217"/>
      <c r="E928" s="217"/>
      <c r="F928" s="217"/>
      <c r="G928" s="217"/>
      <c r="H928" s="217"/>
      <c r="I928" s="219"/>
      <c r="J928" s="219"/>
      <c r="K928" s="217"/>
      <c r="L928" s="217"/>
      <c r="M928" s="217"/>
      <c r="N928" s="217"/>
      <c r="O928" s="217"/>
      <c r="P928" s="217"/>
      <c r="Q928" s="217"/>
    </row>
    <row r="929" spans="1:17" x14ac:dyDescent="0.25">
      <c r="A929" s="211"/>
      <c r="B929" s="217"/>
      <c r="C929" s="217"/>
      <c r="D929" s="217"/>
      <c r="E929" s="217"/>
      <c r="F929" s="217"/>
      <c r="G929" s="217"/>
      <c r="H929" s="217"/>
      <c r="I929" s="219"/>
      <c r="J929" s="219"/>
      <c r="K929" s="217"/>
      <c r="L929" s="217"/>
      <c r="M929" s="217"/>
      <c r="N929" s="217"/>
      <c r="O929" s="217"/>
      <c r="P929" s="217"/>
      <c r="Q929" s="217"/>
    </row>
    <row r="930" spans="1:17" x14ac:dyDescent="0.25">
      <c r="A930" s="211"/>
      <c r="B930" s="217"/>
      <c r="C930" s="217"/>
      <c r="D930" s="217"/>
      <c r="E930" s="217"/>
      <c r="F930" s="217"/>
      <c r="G930" s="217"/>
      <c r="H930" s="217"/>
      <c r="I930" s="219"/>
      <c r="J930" s="219"/>
      <c r="K930" s="217"/>
      <c r="L930" s="217"/>
      <c r="M930" s="217"/>
      <c r="N930" s="217"/>
      <c r="O930" s="217"/>
      <c r="P930" s="217"/>
      <c r="Q930" s="217"/>
    </row>
    <row r="931" spans="1:17" x14ac:dyDescent="0.25">
      <c r="A931" s="211"/>
      <c r="B931" s="217"/>
      <c r="C931" s="217"/>
      <c r="D931" s="217"/>
      <c r="E931" s="217"/>
      <c r="F931" s="217"/>
      <c r="G931" s="217"/>
      <c r="H931" s="217"/>
      <c r="I931" s="219"/>
      <c r="J931" s="219"/>
      <c r="K931" s="217"/>
      <c r="L931" s="217"/>
      <c r="M931" s="217"/>
      <c r="N931" s="217"/>
      <c r="O931" s="217"/>
      <c r="P931" s="217"/>
      <c r="Q931" s="217"/>
    </row>
    <row r="932" spans="1:17" x14ac:dyDescent="0.25">
      <c r="A932" s="211"/>
      <c r="B932" s="217"/>
      <c r="C932" s="217"/>
      <c r="D932" s="217"/>
      <c r="E932" s="217"/>
      <c r="F932" s="217"/>
      <c r="G932" s="217"/>
      <c r="H932" s="217"/>
      <c r="I932" s="219"/>
      <c r="J932" s="219"/>
      <c r="K932" s="217"/>
      <c r="L932" s="217"/>
      <c r="M932" s="217"/>
      <c r="N932" s="217"/>
      <c r="O932" s="217"/>
      <c r="P932" s="217"/>
      <c r="Q932" s="217"/>
    </row>
    <row r="933" spans="1:17" x14ac:dyDescent="0.25">
      <c r="A933" s="211"/>
      <c r="B933" s="217"/>
      <c r="C933" s="217"/>
      <c r="D933" s="217"/>
      <c r="E933" s="217"/>
      <c r="F933" s="217"/>
      <c r="G933" s="217"/>
      <c r="H933" s="217"/>
      <c r="I933" s="219"/>
      <c r="J933" s="219"/>
      <c r="K933" s="217"/>
      <c r="L933" s="217"/>
      <c r="M933" s="217"/>
      <c r="N933" s="217"/>
      <c r="O933" s="217"/>
      <c r="P933" s="217"/>
      <c r="Q933" s="217"/>
    </row>
    <row r="934" spans="1:17" x14ac:dyDescent="0.25">
      <c r="A934" s="211"/>
      <c r="B934" s="217"/>
      <c r="C934" s="217"/>
      <c r="D934" s="217"/>
      <c r="E934" s="217"/>
      <c r="F934" s="217"/>
      <c r="G934" s="217"/>
      <c r="H934" s="217"/>
      <c r="I934" s="219"/>
      <c r="J934" s="219"/>
      <c r="K934" s="217"/>
      <c r="L934" s="217"/>
      <c r="M934" s="217"/>
      <c r="N934" s="217"/>
      <c r="O934" s="217"/>
      <c r="P934" s="217"/>
      <c r="Q934" s="217"/>
    </row>
    <row r="935" spans="1:17" x14ac:dyDescent="0.25">
      <c r="A935" s="211"/>
      <c r="B935" s="217"/>
      <c r="C935" s="217"/>
      <c r="D935" s="217"/>
      <c r="E935" s="217"/>
      <c r="F935" s="217"/>
      <c r="G935" s="217"/>
      <c r="H935" s="217"/>
      <c r="I935" s="219"/>
      <c r="J935" s="219"/>
      <c r="K935" s="217"/>
      <c r="L935" s="217"/>
      <c r="M935" s="217"/>
      <c r="N935" s="217"/>
      <c r="O935" s="217"/>
      <c r="P935" s="217"/>
      <c r="Q935" s="217"/>
    </row>
    <row r="936" spans="1:17" x14ac:dyDescent="0.25">
      <c r="A936" s="211"/>
      <c r="B936" s="217"/>
      <c r="C936" s="217"/>
      <c r="D936" s="217"/>
      <c r="E936" s="217"/>
      <c r="F936" s="217"/>
      <c r="G936" s="217"/>
      <c r="H936" s="217"/>
      <c r="I936" s="219"/>
      <c r="J936" s="219"/>
      <c r="K936" s="217"/>
      <c r="L936" s="217"/>
      <c r="M936" s="217"/>
      <c r="N936" s="217"/>
      <c r="O936" s="217"/>
      <c r="P936" s="217"/>
      <c r="Q936" s="217"/>
    </row>
    <row r="937" spans="1:17" x14ac:dyDescent="0.25">
      <c r="A937" s="211"/>
      <c r="B937" s="217"/>
      <c r="C937" s="217"/>
      <c r="D937" s="217"/>
      <c r="E937" s="217"/>
      <c r="F937" s="217"/>
      <c r="G937" s="217"/>
      <c r="H937" s="217"/>
      <c r="I937" s="219"/>
      <c r="J937" s="219"/>
      <c r="K937" s="217"/>
      <c r="L937" s="217"/>
      <c r="M937" s="217"/>
      <c r="N937" s="217"/>
      <c r="O937" s="217"/>
      <c r="P937" s="217"/>
      <c r="Q937" s="217"/>
    </row>
    <row r="938" spans="1:17" x14ac:dyDescent="0.25">
      <c r="A938" s="211"/>
      <c r="B938" s="217"/>
      <c r="C938" s="217"/>
      <c r="D938" s="217"/>
      <c r="E938" s="217"/>
      <c r="F938" s="217"/>
      <c r="G938" s="217"/>
      <c r="H938" s="217"/>
      <c r="I938" s="219"/>
      <c r="J938" s="219"/>
      <c r="K938" s="217"/>
      <c r="L938" s="217"/>
      <c r="M938" s="217"/>
      <c r="N938" s="217"/>
      <c r="O938" s="217"/>
      <c r="P938" s="217"/>
      <c r="Q938" s="217"/>
    </row>
    <row r="939" spans="1:17" x14ac:dyDescent="0.25">
      <c r="A939" s="211"/>
      <c r="B939" s="217"/>
      <c r="C939" s="217"/>
      <c r="D939" s="217"/>
      <c r="E939" s="217"/>
      <c r="F939" s="217"/>
      <c r="G939" s="217"/>
      <c r="H939" s="217"/>
      <c r="I939" s="219"/>
      <c r="J939" s="219"/>
      <c r="K939" s="217"/>
      <c r="L939" s="217"/>
      <c r="M939" s="217"/>
      <c r="N939" s="217"/>
      <c r="O939" s="217"/>
      <c r="P939" s="217"/>
      <c r="Q939" s="217"/>
    </row>
    <row r="940" spans="1:17" x14ac:dyDescent="0.25">
      <c r="A940" s="211"/>
      <c r="B940" s="217"/>
      <c r="C940" s="217"/>
      <c r="D940" s="217"/>
      <c r="E940" s="217"/>
      <c r="F940" s="217"/>
      <c r="G940" s="217"/>
      <c r="H940" s="217"/>
      <c r="I940" s="219"/>
      <c r="J940" s="219"/>
      <c r="K940" s="217"/>
      <c r="L940" s="217"/>
      <c r="M940" s="217"/>
      <c r="N940" s="217"/>
      <c r="O940" s="217"/>
      <c r="P940" s="217"/>
      <c r="Q940" s="217"/>
    </row>
    <row r="941" spans="1:17" x14ac:dyDescent="0.25">
      <c r="A941" s="211"/>
      <c r="B941" s="217"/>
      <c r="C941" s="217"/>
      <c r="D941" s="217"/>
      <c r="E941" s="217"/>
      <c r="F941" s="217"/>
      <c r="G941" s="217"/>
      <c r="H941" s="217"/>
      <c r="I941" s="219"/>
      <c r="J941" s="219"/>
      <c r="K941" s="217"/>
      <c r="L941" s="217"/>
      <c r="M941" s="217"/>
      <c r="N941" s="217"/>
      <c r="O941" s="217"/>
      <c r="P941" s="217"/>
      <c r="Q941" s="217"/>
    </row>
    <row r="942" spans="1:17" x14ac:dyDescent="0.25">
      <c r="A942" s="211"/>
      <c r="B942" s="217"/>
      <c r="C942" s="217"/>
      <c r="D942" s="217"/>
      <c r="E942" s="217"/>
      <c r="F942" s="217"/>
      <c r="G942" s="217"/>
      <c r="H942" s="217"/>
      <c r="I942" s="219"/>
      <c r="J942" s="219"/>
      <c r="K942" s="217"/>
      <c r="L942" s="217"/>
      <c r="M942" s="217"/>
      <c r="N942" s="217"/>
      <c r="O942" s="217"/>
      <c r="P942" s="217"/>
      <c r="Q942" s="217"/>
    </row>
    <row r="943" spans="1:17" x14ac:dyDescent="0.25">
      <c r="A943" s="211"/>
      <c r="B943" s="217"/>
      <c r="C943" s="217"/>
      <c r="D943" s="217"/>
      <c r="E943" s="217"/>
      <c r="F943" s="217"/>
      <c r="G943" s="217"/>
      <c r="H943" s="217"/>
      <c r="I943" s="219"/>
      <c r="J943" s="219"/>
      <c r="K943" s="217"/>
      <c r="L943" s="217"/>
      <c r="M943" s="217"/>
      <c r="N943" s="217"/>
      <c r="O943" s="217"/>
      <c r="P943" s="217"/>
      <c r="Q943" s="217"/>
    </row>
    <row r="944" spans="1:17" x14ac:dyDescent="0.25">
      <c r="A944" s="211"/>
      <c r="B944" s="217"/>
      <c r="C944" s="217"/>
      <c r="D944" s="217"/>
      <c r="E944" s="217"/>
      <c r="F944" s="217"/>
      <c r="G944" s="217"/>
      <c r="H944" s="217"/>
      <c r="I944" s="219"/>
      <c r="J944" s="219"/>
      <c r="K944" s="217"/>
      <c r="L944" s="217"/>
      <c r="M944" s="217"/>
      <c r="N944" s="217"/>
      <c r="O944" s="217"/>
      <c r="P944" s="217"/>
      <c r="Q944" s="217"/>
    </row>
    <row r="945" spans="1:17" x14ac:dyDescent="0.25">
      <c r="A945" s="211"/>
      <c r="B945" s="217"/>
      <c r="C945" s="217"/>
      <c r="D945" s="217"/>
      <c r="E945" s="217"/>
      <c r="F945" s="217"/>
      <c r="G945" s="217"/>
      <c r="H945" s="217"/>
      <c r="I945" s="219"/>
      <c r="J945" s="219"/>
      <c r="K945" s="217"/>
      <c r="L945" s="217"/>
      <c r="M945" s="217"/>
      <c r="N945" s="217"/>
      <c r="O945" s="217"/>
      <c r="P945" s="217"/>
      <c r="Q945" s="217"/>
    </row>
    <row r="946" spans="1:17" x14ac:dyDescent="0.25">
      <c r="A946" s="211"/>
      <c r="B946" s="217"/>
      <c r="C946" s="217"/>
      <c r="D946" s="217"/>
      <c r="E946" s="217"/>
      <c r="F946" s="217"/>
      <c r="G946" s="217"/>
      <c r="H946" s="217"/>
      <c r="I946" s="219"/>
      <c r="J946" s="219"/>
      <c r="K946" s="217"/>
      <c r="L946" s="217"/>
      <c r="M946" s="217"/>
      <c r="N946" s="217"/>
      <c r="O946" s="217"/>
      <c r="P946" s="217"/>
      <c r="Q946" s="217"/>
    </row>
    <row r="947" spans="1:17" x14ac:dyDescent="0.25">
      <c r="A947" s="211"/>
      <c r="B947" s="217"/>
      <c r="C947" s="217"/>
      <c r="D947" s="217"/>
      <c r="E947" s="217"/>
      <c r="F947" s="217"/>
      <c r="G947" s="217"/>
      <c r="H947" s="217"/>
      <c r="I947" s="219"/>
      <c r="J947" s="219"/>
      <c r="K947" s="217"/>
      <c r="L947" s="217"/>
      <c r="M947" s="217"/>
      <c r="N947" s="217"/>
      <c r="O947" s="217"/>
      <c r="P947" s="217"/>
      <c r="Q947" s="217"/>
    </row>
    <row r="948" spans="1:17" x14ac:dyDescent="0.25">
      <c r="A948" s="211"/>
      <c r="B948" s="217"/>
      <c r="C948" s="217"/>
      <c r="D948" s="217"/>
      <c r="E948" s="217"/>
      <c r="F948" s="217"/>
      <c r="G948" s="217"/>
      <c r="H948" s="217"/>
      <c r="I948" s="219"/>
      <c r="J948" s="219"/>
      <c r="K948" s="217"/>
      <c r="L948" s="217"/>
      <c r="M948" s="217"/>
      <c r="N948" s="217"/>
      <c r="O948" s="217"/>
      <c r="P948" s="217"/>
      <c r="Q948" s="217"/>
    </row>
    <row r="949" spans="1:17" x14ac:dyDescent="0.25">
      <c r="A949" s="211"/>
      <c r="B949" s="217"/>
      <c r="C949" s="217"/>
      <c r="D949" s="217"/>
      <c r="E949" s="217"/>
      <c r="F949" s="217"/>
      <c r="G949" s="217"/>
      <c r="H949" s="217"/>
      <c r="I949" s="219"/>
      <c r="J949" s="219"/>
      <c r="K949" s="217"/>
      <c r="L949" s="217"/>
      <c r="M949" s="217"/>
      <c r="N949" s="217"/>
      <c r="O949" s="217"/>
      <c r="P949" s="217"/>
      <c r="Q949" s="217"/>
    </row>
    <row r="950" spans="1:17" x14ac:dyDescent="0.25">
      <c r="A950" s="211"/>
      <c r="B950" s="217"/>
      <c r="C950" s="217"/>
      <c r="D950" s="217"/>
      <c r="E950" s="217"/>
      <c r="F950" s="217"/>
      <c r="G950" s="217"/>
      <c r="H950" s="217"/>
      <c r="I950" s="219"/>
      <c r="J950" s="219"/>
      <c r="K950" s="217"/>
      <c r="L950" s="217"/>
      <c r="M950" s="217"/>
      <c r="N950" s="217"/>
      <c r="O950" s="217"/>
      <c r="P950" s="217"/>
      <c r="Q950" s="217"/>
    </row>
    <row r="951" spans="1:17" x14ac:dyDescent="0.25">
      <c r="A951" s="211"/>
      <c r="B951" s="217"/>
      <c r="C951" s="217"/>
      <c r="D951" s="217"/>
      <c r="E951" s="217"/>
      <c r="F951" s="217"/>
      <c r="G951" s="217"/>
      <c r="H951" s="217"/>
      <c r="I951" s="219"/>
      <c r="J951" s="219"/>
      <c r="K951" s="217"/>
      <c r="L951" s="217"/>
      <c r="M951" s="217"/>
      <c r="N951" s="217"/>
      <c r="O951" s="217"/>
      <c r="P951" s="217"/>
      <c r="Q951" s="217"/>
    </row>
    <row r="952" spans="1:17" x14ac:dyDescent="0.25">
      <c r="A952" s="211"/>
      <c r="B952" s="217"/>
      <c r="C952" s="217"/>
      <c r="D952" s="217"/>
      <c r="E952" s="217"/>
      <c r="F952" s="217"/>
      <c r="G952" s="217"/>
      <c r="H952" s="217"/>
      <c r="I952" s="219"/>
      <c r="J952" s="219"/>
      <c r="K952" s="217"/>
      <c r="L952" s="217"/>
      <c r="M952" s="217"/>
      <c r="N952" s="217"/>
      <c r="O952" s="217"/>
      <c r="P952" s="217"/>
      <c r="Q952" s="217"/>
    </row>
    <row r="953" spans="1:17" x14ac:dyDescent="0.25">
      <c r="A953" s="211"/>
      <c r="B953" s="217"/>
      <c r="C953" s="217"/>
      <c r="D953" s="217"/>
      <c r="E953" s="217"/>
      <c r="F953" s="217"/>
      <c r="G953" s="217"/>
      <c r="H953" s="217"/>
      <c r="I953" s="219"/>
      <c r="J953" s="219"/>
      <c r="K953" s="217"/>
      <c r="L953" s="217"/>
      <c r="M953" s="217"/>
      <c r="N953" s="217"/>
      <c r="O953" s="217"/>
      <c r="P953" s="217"/>
      <c r="Q953" s="217"/>
    </row>
    <row r="954" spans="1:17" x14ac:dyDescent="0.25">
      <c r="A954" s="211"/>
      <c r="B954" s="217"/>
      <c r="C954" s="217"/>
      <c r="D954" s="217"/>
      <c r="E954" s="217"/>
      <c r="F954" s="217"/>
      <c r="G954" s="217"/>
      <c r="H954" s="217"/>
      <c r="I954" s="219"/>
      <c r="J954" s="219"/>
      <c r="K954" s="217"/>
      <c r="L954" s="217"/>
      <c r="M954" s="217"/>
      <c r="N954" s="217"/>
      <c r="O954" s="217"/>
      <c r="P954" s="217"/>
      <c r="Q954" s="217"/>
    </row>
    <row r="955" spans="1:17" x14ac:dyDescent="0.25">
      <c r="A955" s="211"/>
      <c r="B955" s="217"/>
      <c r="C955" s="217"/>
      <c r="D955" s="217"/>
      <c r="E955" s="217"/>
      <c r="F955" s="217"/>
      <c r="G955" s="217"/>
      <c r="H955" s="217"/>
      <c r="I955" s="219"/>
      <c r="J955" s="219"/>
      <c r="K955" s="217"/>
      <c r="L955" s="217"/>
      <c r="M955" s="217"/>
      <c r="N955" s="217"/>
      <c r="O955" s="217"/>
      <c r="P955" s="217"/>
      <c r="Q955" s="217"/>
    </row>
    <row r="956" spans="1:17" x14ac:dyDescent="0.25">
      <c r="A956" s="211"/>
      <c r="B956" s="217"/>
      <c r="C956" s="217"/>
      <c r="D956" s="217"/>
      <c r="E956" s="217"/>
      <c r="F956" s="217"/>
      <c r="G956" s="217"/>
      <c r="H956" s="217"/>
      <c r="I956" s="219"/>
      <c r="J956" s="219"/>
      <c r="K956" s="217"/>
      <c r="L956" s="217"/>
      <c r="M956" s="217"/>
      <c r="N956" s="217"/>
      <c r="O956" s="217"/>
      <c r="P956" s="217"/>
      <c r="Q956" s="217"/>
    </row>
    <row r="957" spans="1:17" x14ac:dyDescent="0.25">
      <c r="A957" s="211"/>
      <c r="B957" s="217"/>
      <c r="C957" s="217"/>
      <c r="D957" s="217"/>
      <c r="E957" s="217"/>
      <c r="F957" s="217"/>
      <c r="G957" s="217"/>
      <c r="H957" s="217"/>
      <c r="I957" s="219"/>
      <c r="J957" s="219"/>
      <c r="K957" s="217"/>
      <c r="L957" s="217"/>
      <c r="M957" s="217"/>
      <c r="N957" s="217"/>
      <c r="O957" s="217"/>
      <c r="P957" s="217"/>
      <c r="Q957" s="217"/>
    </row>
    <row r="958" spans="1:17" x14ac:dyDescent="0.25">
      <c r="A958" s="211"/>
      <c r="B958" s="217"/>
      <c r="C958" s="217"/>
      <c r="D958" s="217"/>
      <c r="E958" s="217"/>
      <c r="F958" s="217"/>
      <c r="G958" s="217"/>
      <c r="H958" s="217"/>
      <c r="I958" s="219"/>
      <c r="J958" s="219"/>
      <c r="K958" s="217"/>
      <c r="L958" s="217"/>
      <c r="M958" s="217"/>
      <c r="N958" s="217"/>
      <c r="O958" s="217"/>
      <c r="P958" s="217"/>
      <c r="Q958" s="217"/>
    </row>
    <row r="959" spans="1:17" x14ac:dyDescent="0.25">
      <c r="A959" s="211"/>
      <c r="B959" s="217"/>
      <c r="C959" s="217"/>
      <c r="D959" s="217"/>
      <c r="E959" s="217"/>
      <c r="F959" s="217"/>
      <c r="G959" s="217"/>
      <c r="H959" s="217"/>
      <c r="I959" s="219"/>
      <c r="J959" s="219"/>
      <c r="K959" s="217"/>
      <c r="L959" s="217"/>
      <c r="M959" s="217"/>
      <c r="N959" s="217"/>
      <c r="O959" s="217"/>
      <c r="P959" s="217"/>
      <c r="Q959" s="217"/>
    </row>
    <row r="960" spans="1:17" x14ac:dyDescent="0.25">
      <c r="A960" s="211"/>
      <c r="B960" s="217"/>
      <c r="C960" s="217"/>
      <c r="D960" s="217"/>
      <c r="E960" s="217"/>
      <c r="F960" s="217"/>
      <c r="G960" s="217"/>
      <c r="H960" s="217"/>
      <c r="I960" s="219"/>
      <c r="J960" s="219"/>
      <c r="K960" s="217"/>
      <c r="L960" s="217"/>
      <c r="M960" s="217"/>
      <c r="N960" s="217"/>
      <c r="O960" s="217"/>
      <c r="P960" s="217"/>
      <c r="Q960" s="217"/>
    </row>
    <row r="961" spans="1:17" x14ac:dyDescent="0.25">
      <c r="A961" s="211"/>
      <c r="B961" s="217"/>
      <c r="C961" s="217"/>
      <c r="D961" s="217"/>
      <c r="E961" s="217"/>
      <c r="F961" s="217"/>
      <c r="G961" s="217"/>
      <c r="H961" s="217"/>
      <c r="I961" s="219"/>
      <c r="J961" s="219"/>
      <c r="K961" s="217"/>
      <c r="L961" s="217"/>
      <c r="M961" s="217"/>
      <c r="N961" s="217"/>
      <c r="O961" s="217"/>
      <c r="P961" s="217"/>
      <c r="Q961" s="217"/>
    </row>
    <row r="962" spans="1:17" x14ac:dyDescent="0.25">
      <c r="A962" s="211"/>
      <c r="B962" s="217"/>
      <c r="C962" s="217"/>
      <c r="D962" s="217"/>
      <c r="E962" s="217"/>
      <c r="F962" s="217"/>
      <c r="G962" s="217"/>
      <c r="H962" s="217"/>
      <c r="I962" s="219"/>
      <c r="J962" s="219"/>
      <c r="K962" s="217"/>
      <c r="L962" s="217"/>
      <c r="M962" s="217"/>
      <c r="N962" s="217"/>
      <c r="O962" s="217"/>
      <c r="P962" s="217"/>
      <c r="Q962" s="217"/>
    </row>
    <row r="963" spans="1:17" x14ac:dyDescent="0.25">
      <c r="A963" s="211"/>
      <c r="B963" s="217"/>
      <c r="C963" s="217"/>
      <c r="D963" s="217"/>
      <c r="E963" s="217"/>
      <c r="F963" s="217"/>
      <c r="G963" s="217"/>
      <c r="H963" s="217"/>
      <c r="I963" s="219"/>
      <c r="J963" s="219"/>
      <c r="K963" s="217"/>
      <c r="L963" s="217"/>
      <c r="M963" s="217"/>
      <c r="N963" s="217"/>
      <c r="O963" s="217"/>
      <c r="P963" s="217"/>
      <c r="Q963" s="217"/>
    </row>
    <row r="964" spans="1:17" x14ac:dyDescent="0.25">
      <c r="A964" s="211"/>
      <c r="B964" s="217"/>
      <c r="C964" s="217"/>
      <c r="D964" s="217"/>
      <c r="E964" s="217"/>
      <c r="F964" s="217"/>
      <c r="G964" s="217"/>
      <c r="H964" s="217"/>
      <c r="I964" s="219"/>
      <c r="J964" s="219"/>
      <c r="K964" s="217"/>
      <c r="L964" s="217"/>
      <c r="M964" s="217"/>
      <c r="N964" s="217"/>
      <c r="O964" s="217"/>
      <c r="P964" s="217"/>
      <c r="Q964" s="217"/>
    </row>
    <row r="965" spans="1:17" x14ac:dyDescent="0.25">
      <c r="A965" s="211"/>
      <c r="B965" s="217"/>
      <c r="C965" s="217"/>
      <c r="D965" s="217"/>
      <c r="E965" s="217"/>
      <c r="F965" s="217"/>
      <c r="G965" s="217"/>
      <c r="H965" s="217"/>
      <c r="I965" s="219"/>
      <c r="J965" s="219"/>
      <c r="K965" s="217"/>
      <c r="L965" s="217"/>
      <c r="M965" s="217"/>
      <c r="N965" s="217"/>
      <c r="O965" s="217"/>
      <c r="P965" s="217"/>
      <c r="Q965" s="217"/>
    </row>
    <row r="966" spans="1:17" x14ac:dyDescent="0.25">
      <c r="A966" s="211"/>
      <c r="B966" s="217"/>
      <c r="C966" s="217"/>
      <c r="D966" s="217"/>
      <c r="E966" s="217"/>
      <c r="F966" s="217"/>
      <c r="G966" s="217"/>
      <c r="H966" s="217"/>
      <c r="I966" s="219"/>
      <c r="J966" s="219"/>
      <c r="K966" s="217"/>
      <c r="L966" s="217"/>
      <c r="M966" s="217"/>
      <c r="N966" s="217"/>
      <c r="O966" s="217"/>
      <c r="P966" s="217"/>
      <c r="Q966" s="217"/>
    </row>
    <row r="967" spans="1:17" x14ac:dyDescent="0.25">
      <c r="A967" s="211"/>
      <c r="B967" s="217"/>
      <c r="C967" s="217"/>
      <c r="D967" s="217"/>
      <c r="E967" s="217"/>
      <c r="F967" s="217"/>
      <c r="G967" s="217"/>
      <c r="H967" s="217"/>
      <c r="I967" s="219"/>
      <c r="J967" s="219"/>
      <c r="K967" s="217"/>
      <c r="L967" s="217"/>
      <c r="M967" s="217"/>
      <c r="N967" s="217"/>
      <c r="O967" s="217"/>
      <c r="P967" s="217"/>
      <c r="Q967" s="217"/>
    </row>
    <row r="968" spans="1:17" x14ac:dyDescent="0.25">
      <c r="A968" s="211"/>
      <c r="B968" s="217"/>
      <c r="C968" s="217"/>
      <c r="D968" s="217"/>
      <c r="E968" s="217"/>
      <c r="F968" s="217"/>
      <c r="G968" s="217"/>
      <c r="H968" s="217"/>
      <c r="I968" s="219"/>
      <c r="J968" s="219"/>
      <c r="K968" s="217"/>
      <c r="L968" s="217"/>
      <c r="M968" s="217"/>
      <c r="N968" s="217"/>
      <c r="O968" s="217"/>
      <c r="P968" s="217"/>
      <c r="Q968" s="217"/>
    </row>
    <row r="969" spans="1:17" x14ac:dyDescent="0.25">
      <c r="A969" s="211"/>
      <c r="B969" s="217"/>
      <c r="C969" s="217"/>
      <c r="D969" s="217"/>
      <c r="E969" s="217"/>
      <c r="F969" s="217"/>
      <c r="G969" s="217"/>
      <c r="H969" s="217"/>
      <c r="I969" s="219"/>
      <c r="J969" s="219"/>
      <c r="K969" s="217"/>
      <c r="L969" s="217"/>
      <c r="M969" s="217"/>
      <c r="N969" s="217"/>
      <c r="O969" s="217"/>
      <c r="P969" s="217"/>
      <c r="Q969" s="217"/>
    </row>
    <row r="970" spans="1:17" x14ac:dyDescent="0.25">
      <c r="A970" s="211"/>
      <c r="B970" s="217"/>
      <c r="C970" s="217"/>
      <c r="D970" s="217"/>
      <c r="E970" s="217"/>
      <c r="F970" s="217"/>
      <c r="G970" s="217"/>
      <c r="H970" s="217"/>
      <c r="I970" s="219"/>
      <c r="J970" s="219"/>
      <c r="K970" s="217"/>
      <c r="L970" s="217"/>
      <c r="M970" s="217"/>
      <c r="N970" s="217"/>
      <c r="O970" s="217"/>
      <c r="P970" s="217"/>
      <c r="Q970" s="217"/>
    </row>
    <row r="971" spans="1:17" x14ac:dyDescent="0.25">
      <c r="A971" s="211"/>
      <c r="B971" s="217"/>
      <c r="C971" s="217"/>
      <c r="D971" s="217"/>
      <c r="E971" s="217"/>
      <c r="F971" s="217"/>
      <c r="G971" s="217"/>
      <c r="H971" s="217"/>
      <c r="I971" s="219"/>
      <c r="J971" s="219"/>
      <c r="K971" s="217"/>
      <c r="L971" s="217"/>
      <c r="M971" s="217"/>
      <c r="N971" s="217"/>
      <c r="O971" s="217"/>
      <c r="P971" s="217"/>
      <c r="Q971" s="217"/>
    </row>
    <row r="972" spans="1:17" x14ac:dyDescent="0.25">
      <c r="A972" s="211"/>
      <c r="B972" s="217"/>
      <c r="C972" s="217"/>
      <c r="D972" s="217"/>
      <c r="E972" s="217"/>
      <c r="F972" s="217"/>
      <c r="G972" s="217"/>
      <c r="H972" s="217"/>
      <c r="I972" s="219"/>
      <c r="J972" s="219"/>
      <c r="K972" s="217"/>
      <c r="L972" s="217"/>
      <c r="M972" s="217"/>
      <c r="N972" s="217"/>
      <c r="O972" s="217"/>
      <c r="P972" s="217"/>
      <c r="Q972" s="217"/>
    </row>
    <row r="973" spans="1:17" x14ac:dyDescent="0.25">
      <c r="A973" s="211"/>
      <c r="B973" s="217"/>
      <c r="C973" s="217"/>
      <c r="D973" s="217"/>
      <c r="E973" s="217"/>
      <c r="F973" s="217"/>
      <c r="G973" s="217"/>
      <c r="H973" s="217"/>
      <c r="I973" s="219"/>
      <c r="J973" s="219"/>
      <c r="K973" s="217"/>
      <c r="L973" s="217"/>
      <c r="M973" s="217"/>
      <c r="N973" s="217"/>
      <c r="O973" s="217"/>
      <c r="P973" s="217"/>
      <c r="Q973" s="217"/>
    </row>
    <row r="974" spans="1:17" x14ac:dyDescent="0.25">
      <c r="A974" s="211"/>
      <c r="B974" s="217"/>
      <c r="C974" s="217"/>
      <c r="D974" s="217"/>
      <c r="E974" s="217"/>
      <c r="F974" s="217"/>
      <c r="G974" s="217"/>
      <c r="H974" s="217"/>
      <c r="I974" s="219"/>
      <c r="J974" s="219"/>
      <c r="K974" s="217"/>
      <c r="L974" s="217"/>
      <c r="M974" s="217"/>
      <c r="N974" s="217"/>
      <c r="O974" s="217"/>
      <c r="P974" s="217"/>
      <c r="Q974" s="217"/>
    </row>
    <row r="975" spans="1:17" x14ac:dyDescent="0.25">
      <c r="A975" s="211"/>
      <c r="B975" s="217"/>
      <c r="C975" s="217"/>
      <c r="D975" s="217"/>
      <c r="E975" s="217"/>
      <c r="F975" s="217"/>
      <c r="G975" s="217"/>
      <c r="H975" s="217"/>
      <c r="I975" s="219"/>
      <c r="J975" s="219"/>
      <c r="K975" s="217"/>
      <c r="L975" s="217"/>
      <c r="M975" s="217"/>
      <c r="N975" s="217"/>
      <c r="O975" s="217"/>
      <c r="P975" s="217"/>
      <c r="Q975" s="217"/>
    </row>
    <row r="976" spans="1:17" x14ac:dyDescent="0.25">
      <c r="A976" s="211"/>
      <c r="B976" s="217"/>
      <c r="C976" s="217"/>
      <c r="D976" s="217"/>
      <c r="E976" s="217"/>
      <c r="F976" s="217"/>
      <c r="G976" s="217"/>
      <c r="H976" s="217"/>
      <c r="I976" s="219"/>
      <c r="J976" s="219"/>
      <c r="K976" s="217"/>
      <c r="L976" s="217"/>
      <c r="M976" s="217"/>
      <c r="N976" s="217"/>
      <c r="O976" s="217"/>
      <c r="P976" s="217"/>
      <c r="Q976" s="217"/>
    </row>
    <row r="977" spans="1:17" x14ac:dyDescent="0.25">
      <c r="A977" s="211"/>
      <c r="B977" s="217"/>
      <c r="C977" s="217"/>
      <c r="D977" s="217"/>
      <c r="E977" s="217"/>
      <c r="F977" s="217"/>
      <c r="G977" s="217"/>
      <c r="H977" s="217"/>
      <c r="I977" s="219"/>
      <c r="J977" s="219"/>
      <c r="K977" s="217"/>
      <c r="L977" s="217"/>
      <c r="M977" s="217"/>
      <c r="N977" s="217"/>
      <c r="O977" s="217"/>
      <c r="P977" s="217"/>
      <c r="Q977" s="217"/>
    </row>
    <row r="978" spans="1:17" x14ac:dyDescent="0.25">
      <c r="A978" s="211"/>
      <c r="B978" s="217"/>
      <c r="C978" s="217"/>
      <c r="D978" s="217"/>
      <c r="E978" s="217"/>
      <c r="F978" s="217"/>
      <c r="G978" s="217"/>
      <c r="H978" s="217"/>
      <c r="I978" s="219"/>
      <c r="J978" s="219"/>
      <c r="K978" s="217"/>
      <c r="L978" s="217"/>
      <c r="M978" s="217"/>
      <c r="N978" s="217"/>
      <c r="O978" s="217"/>
      <c r="P978" s="217"/>
      <c r="Q978" s="217"/>
    </row>
    <row r="979" spans="1:17" x14ac:dyDescent="0.25">
      <c r="A979" s="211"/>
      <c r="B979" s="217"/>
      <c r="C979" s="217"/>
      <c r="D979" s="217"/>
      <c r="E979" s="217"/>
      <c r="F979" s="217"/>
      <c r="G979" s="217"/>
      <c r="H979" s="217"/>
      <c r="I979" s="219"/>
      <c r="J979" s="219"/>
      <c r="K979" s="217"/>
      <c r="L979" s="217"/>
      <c r="M979" s="217"/>
      <c r="N979" s="217"/>
      <c r="O979" s="217"/>
      <c r="P979" s="217"/>
      <c r="Q979" s="217"/>
    </row>
    <row r="980" spans="1:17" x14ac:dyDescent="0.25">
      <c r="A980" s="211"/>
      <c r="B980" s="217"/>
      <c r="C980" s="217"/>
      <c r="D980" s="217"/>
      <c r="E980" s="217"/>
      <c r="F980" s="217"/>
      <c r="G980" s="217"/>
      <c r="H980" s="217"/>
      <c r="I980" s="219"/>
      <c r="J980" s="219"/>
      <c r="K980" s="217"/>
      <c r="L980" s="217"/>
      <c r="M980" s="217"/>
      <c r="N980" s="217"/>
      <c r="O980" s="217"/>
      <c r="P980" s="217"/>
      <c r="Q980" s="217"/>
    </row>
    <row r="981" spans="1:17" x14ac:dyDescent="0.25">
      <c r="A981" s="211"/>
      <c r="B981" s="217"/>
      <c r="C981" s="217"/>
      <c r="D981" s="217"/>
      <c r="E981" s="217"/>
      <c r="F981" s="217"/>
      <c r="G981" s="217"/>
      <c r="H981" s="217"/>
      <c r="I981" s="219"/>
      <c r="J981" s="219"/>
      <c r="K981" s="217"/>
      <c r="L981" s="217"/>
      <c r="M981" s="217"/>
      <c r="N981" s="217"/>
      <c r="O981" s="217"/>
      <c r="P981" s="217"/>
      <c r="Q981" s="217"/>
    </row>
    <row r="982" spans="1:17" x14ac:dyDescent="0.25">
      <c r="A982" s="211"/>
      <c r="B982" s="217"/>
      <c r="C982" s="217"/>
      <c r="D982" s="217"/>
      <c r="E982" s="217"/>
      <c r="F982" s="217"/>
      <c r="G982" s="217"/>
      <c r="H982" s="217"/>
      <c r="I982" s="219"/>
      <c r="J982" s="219"/>
      <c r="K982" s="217"/>
      <c r="L982" s="217"/>
      <c r="M982" s="217"/>
      <c r="N982" s="217"/>
      <c r="O982" s="217"/>
      <c r="P982" s="217"/>
      <c r="Q982" s="217"/>
    </row>
    <row r="983" spans="1:17" x14ac:dyDescent="0.25">
      <c r="A983" s="211"/>
      <c r="B983" s="217"/>
      <c r="C983" s="217"/>
      <c r="D983" s="217"/>
      <c r="E983" s="217"/>
      <c r="F983" s="217"/>
      <c r="G983" s="217"/>
      <c r="H983" s="217"/>
      <c r="I983" s="219"/>
      <c r="J983" s="219"/>
      <c r="K983" s="217"/>
      <c r="L983" s="217"/>
      <c r="M983" s="217"/>
      <c r="N983" s="217"/>
      <c r="O983" s="217"/>
      <c r="P983" s="217"/>
      <c r="Q983" s="217"/>
    </row>
    <row r="984" spans="1:17" x14ac:dyDescent="0.25">
      <c r="A984" s="211"/>
      <c r="B984" s="217"/>
      <c r="C984" s="217"/>
      <c r="D984" s="217"/>
      <c r="E984" s="217"/>
      <c r="F984" s="217"/>
      <c r="G984" s="217"/>
      <c r="H984" s="217"/>
      <c r="I984" s="219"/>
      <c r="J984" s="219"/>
      <c r="K984" s="217"/>
      <c r="L984" s="217"/>
      <c r="M984" s="217"/>
      <c r="N984" s="217"/>
      <c r="O984" s="217"/>
      <c r="P984" s="217"/>
      <c r="Q984" s="217"/>
    </row>
    <row r="985" spans="1:17" x14ac:dyDescent="0.25">
      <c r="A985" s="211"/>
      <c r="B985" s="217"/>
      <c r="C985" s="217"/>
      <c r="D985" s="217"/>
      <c r="E985" s="217"/>
      <c r="F985" s="217"/>
      <c r="G985" s="217"/>
      <c r="H985" s="217"/>
      <c r="I985" s="219"/>
      <c r="J985" s="219"/>
      <c r="K985" s="217"/>
      <c r="L985" s="217"/>
      <c r="M985" s="217"/>
      <c r="N985" s="217"/>
      <c r="O985" s="217"/>
      <c r="P985" s="217"/>
      <c r="Q985" s="217"/>
    </row>
    <row r="986" spans="1:17" x14ac:dyDescent="0.25">
      <c r="A986" s="211"/>
      <c r="B986" s="217"/>
      <c r="C986" s="217"/>
      <c r="D986" s="217"/>
      <c r="E986" s="217"/>
      <c r="F986" s="217"/>
      <c r="G986" s="217"/>
      <c r="H986" s="217"/>
      <c r="I986" s="219"/>
      <c r="J986" s="219"/>
      <c r="K986" s="217"/>
      <c r="L986" s="217"/>
      <c r="M986" s="217"/>
      <c r="N986" s="217"/>
      <c r="O986" s="217"/>
      <c r="P986" s="217"/>
      <c r="Q986" s="217"/>
    </row>
    <row r="987" spans="1:17" x14ac:dyDescent="0.25">
      <c r="A987" s="211"/>
      <c r="B987" s="217"/>
      <c r="C987" s="217"/>
      <c r="D987" s="217"/>
      <c r="E987" s="217"/>
      <c r="F987" s="217"/>
      <c r="G987" s="217"/>
      <c r="H987" s="217"/>
      <c r="I987" s="219"/>
      <c r="J987" s="219"/>
      <c r="K987" s="217"/>
      <c r="L987" s="217"/>
      <c r="M987" s="217"/>
      <c r="N987" s="217"/>
      <c r="O987" s="217"/>
      <c r="P987" s="217"/>
      <c r="Q987" s="217"/>
    </row>
    <row r="988" spans="1:17" x14ac:dyDescent="0.25">
      <c r="A988" s="211"/>
      <c r="B988" s="217"/>
      <c r="C988" s="217"/>
      <c r="D988" s="217"/>
      <c r="E988" s="217"/>
      <c r="F988" s="217"/>
      <c r="G988" s="217"/>
      <c r="H988" s="217"/>
      <c r="I988" s="219"/>
      <c r="J988" s="219"/>
      <c r="K988" s="217"/>
      <c r="L988" s="217"/>
      <c r="M988" s="217"/>
      <c r="N988" s="217"/>
      <c r="O988" s="217"/>
      <c r="P988" s="217"/>
      <c r="Q988" s="217"/>
    </row>
    <row r="989" spans="1:17" x14ac:dyDescent="0.25">
      <c r="A989" s="211"/>
      <c r="B989" s="217"/>
      <c r="C989" s="217"/>
      <c r="D989" s="217"/>
      <c r="E989" s="217"/>
      <c r="F989" s="217"/>
      <c r="G989" s="217"/>
      <c r="H989" s="217"/>
      <c r="I989" s="219"/>
      <c r="J989" s="219"/>
      <c r="K989" s="217"/>
      <c r="L989" s="217"/>
      <c r="M989" s="217"/>
      <c r="N989" s="217"/>
      <c r="O989" s="217"/>
      <c r="P989" s="217"/>
      <c r="Q989" s="217"/>
    </row>
    <row r="990" spans="1:17" x14ac:dyDescent="0.25">
      <c r="A990" s="211"/>
      <c r="B990" s="217"/>
      <c r="C990" s="217"/>
      <c r="D990" s="217"/>
      <c r="E990" s="217"/>
      <c r="F990" s="217"/>
      <c r="G990" s="217"/>
      <c r="H990" s="217"/>
      <c r="I990" s="219"/>
      <c r="J990" s="219"/>
      <c r="K990" s="217"/>
      <c r="L990" s="217"/>
      <c r="M990" s="217"/>
      <c r="N990" s="217"/>
      <c r="O990" s="217"/>
      <c r="P990" s="217"/>
      <c r="Q990" s="217"/>
    </row>
    <row r="991" spans="1:17" x14ac:dyDescent="0.25">
      <c r="A991" s="211"/>
      <c r="B991" s="217"/>
      <c r="C991" s="217"/>
      <c r="D991" s="217"/>
      <c r="E991" s="217"/>
      <c r="F991" s="217"/>
      <c r="G991" s="217"/>
      <c r="H991" s="217"/>
      <c r="I991" s="219"/>
      <c r="J991" s="219"/>
      <c r="K991" s="217"/>
      <c r="L991" s="217"/>
      <c r="M991" s="217"/>
      <c r="N991" s="217"/>
      <c r="O991" s="217"/>
      <c r="P991" s="217"/>
      <c r="Q991" s="217"/>
    </row>
    <row r="992" spans="1:17" x14ac:dyDescent="0.25">
      <c r="A992" s="211"/>
      <c r="B992" s="217"/>
      <c r="C992" s="217"/>
      <c r="D992" s="217"/>
      <c r="E992" s="217"/>
      <c r="F992" s="217"/>
      <c r="G992" s="217"/>
      <c r="H992" s="217"/>
      <c r="I992" s="219"/>
      <c r="J992" s="219"/>
      <c r="K992" s="217"/>
      <c r="L992" s="217"/>
      <c r="M992" s="217"/>
      <c r="N992" s="217"/>
      <c r="O992" s="217"/>
      <c r="P992" s="217"/>
      <c r="Q992" s="217"/>
    </row>
    <row r="993" spans="1:17" x14ac:dyDescent="0.25">
      <c r="A993" s="211"/>
      <c r="B993" s="217"/>
      <c r="C993" s="217"/>
      <c r="D993" s="217"/>
      <c r="E993" s="217"/>
      <c r="F993" s="217"/>
      <c r="G993" s="217"/>
      <c r="H993" s="217"/>
      <c r="I993" s="219"/>
      <c r="J993" s="219"/>
      <c r="K993" s="217"/>
      <c r="L993" s="217"/>
      <c r="M993" s="217"/>
      <c r="N993" s="217"/>
      <c r="O993" s="217"/>
      <c r="P993" s="217"/>
      <c r="Q993" s="217"/>
    </row>
    <row r="994" spans="1:17" x14ac:dyDescent="0.25">
      <c r="A994" s="211"/>
      <c r="B994" s="217"/>
      <c r="C994" s="217"/>
      <c r="D994" s="217"/>
      <c r="E994" s="217"/>
      <c r="F994" s="217"/>
      <c r="G994" s="217"/>
      <c r="H994" s="217"/>
      <c r="I994" s="219"/>
      <c r="J994" s="219"/>
      <c r="K994" s="217"/>
      <c r="L994" s="217"/>
      <c r="M994" s="217"/>
      <c r="N994" s="217"/>
      <c r="O994" s="217"/>
      <c r="P994" s="217"/>
      <c r="Q994" s="217"/>
    </row>
    <row r="995" spans="1:17" x14ac:dyDescent="0.25">
      <c r="A995" s="211"/>
      <c r="B995" s="217"/>
      <c r="C995" s="217"/>
      <c r="D995" s="217"/>
      <c r="E995" s="217"/>
      <c r="F995" s="217"/>
      <c r="G995" s="217"/>
      <c r="H995" s="217"/>
      <c r="I995" s="219"/>
      <c r="J995" s="219"/>
      <c r="K995" s="217"/>
      <c r="L995" s="217"/>
      <c r="M995" s="217"/>
      <c r="N995" s="217"/>
      <c r="O995" s="217"/>
      <c r="P995" s="217"/>
      <c r="Q995" s="217"/>
    </row>
    <row r="996" spans="1:17" x14ac:dyDescent="0.25">
      <c r="A996" s="211"/>
      <c r="B996" s="217"/>
      <c r="C996" s="217"/>
      <c r="D996" s="217"/>
      <c r="E996" s="217"/>
      <c r="F996" s="217"/>
      <c r="G996" s="217"/>
      <c r="H996" s="217"/>
      <c r="I996" s="219"/>
      <c r="J996" s="219"/>
      <c r="K996" s="217"/>
      <c r="L996" s="217"/>
      <c r="M996" s="217"/>
      <c r="N996" s="217"/>
      <c r="O996" s="217"/>
      <c r="P996" s="217"/>
      <c r="Q996" s="217"/>
    </row>
    <row r="997" spans="1:17" x14ac:dyDescent="0.25">
      <c r="A997" s="211"/>
      <c r="B997" s="217"/>
      <c r="C997" s="217"/>
      <c r="D997" s="217"/>
      <c r="E997" s="217"/>
      <c r="F997" s="217"/>
      <c r="G997" s="217"/>
      <c r="H997" s="217"/>
      <c r="I997" s="219"/>
      <c r="J997" s="219"/>
      <c r="K997" s="217"/>
      <c r="L997" s="217"/>
      <c r="M997" s="217"/>
      <c r="N997" s="217"/>
      <c r="O997" s="217"/>
      <c r="P997" s="217"/>
      <c r="Q997" s="217"/>
    </row>
    <row r="998" spans="1:17" x14ac:dyDescent="0.25">
      <c r="A998" s="211"/>
      <c r="B998" s="217"/>
      <c r="C998" s="217"/>
      <c r="D998" s="217"/>
      <c r="E998" s="217"/>
      <c r="F998" s="217"/>
      <c r="G998" s="217"/>
      <c r="H998" s="217"/>
      <c r="I998" s="219"/>
      <c r="J998" s="219"/>
      <c r="K998" s="217"/>
      <c r="L998" s="217"/>
      <c r="M998" s="217"/>
      <c r="N998" s="217"/>
      <c r="O998" s="217"/>
      <c r="P998" s="217"/>
      <c r="Q998" s="217"/>
    </row>
    <row r="999" spans="1:17" x14ac:dyDescent="0.25">
      <c r="A999" s="211"/>
      <c r="B999" s="217"/>
      <c r="C999" s="217"/>
      <c r="D999" s="217"/>
      <c r="E999" s="217"/>
      <c r="F999" s="217"/>
      <c r="G999" s="217"/>
      <c r="H999" s="217"/>
      <c r="I999" s="219"/>
      <c r="J999" s="219"/>
      <c r="K999" s="217"/>
      <c r="L999" s="217"/>
      <c r="M999" s="217"/>
      <c r="N999" s="217"/>
      <c r="O999" s="217"/>
      <c r="P999" s="217"/>
      <c r="Q999" s="217"/>
    </row>
    <row r="1000" spans="1:17" x14ac:dyDescent="0.25">
      <c r="A1000" s="211"/>
      <c r="B1000" s="217"/>
      <c r="C1000" s="217"/>
      <c r="D1000" s="217"/>
      <c r="E1000" s="217"/>
      <c r="F1000" s="217"/>
      <c r="G1000" s="217"/>
      <c r="H1000" s="217"/>
      <c r="I1000" s="219"/>
      <c r="J1000" s="219"/>
      <c r="K1000" s="217"/>
      <c r="L1000" s="217"/>
      <c r="M1000" s="217"/>
      <c r="N1000" s="217"/>
      <c r="O1000" s="217"/>
      <c r="P1000" s="217"/>
      <c r="Q1000" s="217"/>
    </row>
    <row r="1001" spans="1:17" x14ac:dyDescent="0.25">
      <c r="A1001" s="211"/>
      <c r="B1001" s="217"/>
      <c r="C1001" s="217"/>
      <c r="D1001" s="217"/>
      <c r="E1001" s="217"/>
      <c r="F1001" s="217"/>
      <c r="G1001" s="217"/>
      <c r="H1001" s="217"/>
      <c r="I1001" s="219"/>
      <c r="J1001" s="219"/>
      <c r="K1001" s="217"/>
      <c r="L1001" s="217"/>
      <c r="M1001" s="217"/>
      <c r="N1001" s="217"/>
      <c r="O1001" s="217"/>
      <c r="P1001" s="217"/>
      <c r="Q1001" s="217"/>
    </row>
    <row r="1002" spans="1:17" x14ac:dyDescent="0.25">
      <c r="A1002" s="211"/>
      <c r="B1002" s="217"/>
      <c r="C1002" s="217"/>
      <c r="D1002" s="217"/>
      <c r="E1002" s="217"/>
      <c r="F1002" s="217"/>
      <c r="G1002" s="217"/>
      <c r="H1002" s="217"/>
      <c r="I1002" s="219"/>
      <c r="J1002" s="219"/>
      <c r="K1002" s="217"/>
      <c r="L1002" s="217"/>
      <c r="M1002" s="217"/>
      <c r="N1002" s="217"/>
      <c r="O1002" s="217"/>
      <c r="P1002" s="217"/>
      <c r="Q1002" s="217"/>
    </row>
    <row r="1003" spans="1:17" x14ac:dyDescent="0.25">
      <c r="A1003" s="211"/>
      <c r="B1003" s="217"/>
      <c r="C1003" s="217"/>
      <c r="D1003" s="217"/>
      <c r="E1003" s="217"/>
      <c r="F1003" s="217"/>
      <c r="G1003" s="217"/>
      <c r="H1003" s="217"/>
      <c r="I1003" s="219"/>
      <c r="J1003" s="219"/>
      <c r="K1003" s="217"/>
      <c r="L1003" s="217"/>
      <c r="M1003" s="217"/>
      <c r="N1003" s="217"/>
      <c r="O1003" s="217"/>
      <c r="P1003" s="217"/>
      <c r="Q1003" s="217"/>
    </row>
    <row r="1004" spans="1:17" x14ac:dyDescent="0.25">
      <c r="A1004" s="211"/>
      <c r="B1004" s="217"/>
      <c r="C1004" s="217"/>
      <c r="D1004" s="217"/>
      <c r="E1004" s="217"/>
      <c r="F1004" s="217"/>
      <c r="G1004" s="217"/>
      <c r="H1004" s="217"/>
      <c r="I1004" s="219"/>
      <c r="J1004" s="219"/>
      <c r="K1004" s="217"/>
      <c r="L1004" s="217"/>
      <c r="M1004" s="217"/>
      <c r="N1004" s="217"/>
      <c r="O1004" s="217"/>
      <c r="P1004" s="217"/>
      <c r="Q1004" s="217"/>
    </row>
    <row r="1005" spans="1:17" x14ac:dyDescent="0.25">
      <c r="A1005" s="211"/>
      <c r="B1005" s="217"/>
      <c r="C1005" s="217"/>
      <c r="D1005" s="217"/>
      <c r="E1005" s="217"/>
      <c r="F1005" s="217"/>
      <c r="G1005" s="217"/>
      <c r="H1005" s="217"/>
      <c r="I1005" s="219"/>
      <c r="J1005" s="219"/>
      <c r="K1005" s="217"/>
      <c r="L1005" s="217"/>
      <c r="M1005" s="217"/>
      <c r="N1005" s="217"/>
      <c r="O1005" s="217"/>
      <c r="P1005" s="217"/>
      <c r="Q1005" s="217"/>
    </row>
    <row r="1006" spans="1:17" x14ac:dyDescent="0.25">
      <c r="A1006" s="211"/>
      <c r="B1006" s="217"/>
      <c r="C1006" s="217"/>
      <c r="D1006" s="217"/>
      <c r="E1006" s="217"/>
      <c r="F1006" s="217"/>
      <c r="G1006" s="217"/>
      <c r="H1006" s="217"/>
      <c r="I1006" s="219"/>
      <c r="J1006" s="219"/>
      <c r="K1006" s="217"/>
      <c r="L1006" s="217"/>
      <c r="M1006" s="217"/>
      <c r="N1006" s="217"/>
      <c r="O1006" s="217"/>
      <c r="P1006" s="217"/>
      <c r="Q1006" s="217"/>
    </row>
    <row r="1007" spans="1:17" x14ac:dyDescent="0.25">
      <c r="A1007" s="211"/>
      <c r="B1007" s="217"/>
      <c r="C1007" s="217"/>
      <c r="D1007" s="217"/>
      <c r="E1007" s="217"/>
      <c r="F1007" s="217"/>
      <c r="G1007" s="217"/>
      <c r="H1007" s="217"/>
      <c r="I1007" s="219"/>
      <c r="J1007" s="219"/>
      <c r="K1007" s="217"/>
      <c r="L1007" s="217"/>
      <c r="M1007" s="217"/>
      <c r="N1007" s="217"/>
      <c r="O1007" s="217"/>
      <c r="P1007" s="217"/>
      <c r="Q1007" s="217"/>
    </row>
    <row r="1008" spans="1:17" x14ac:dyDescent="0.25">
      <c r="A1008" s="211"/>
      <c r="B1008" s="217"/>
      <c r="C1008" s="217"/>
      <c r="D1008" s="217"/>
      <c r="E1008" s="217"/>
      <c r="F1008" s="217"/>
      <c r="G1008" s="217"/>
      <c r="H1008" s="217"/>
      <c r="I1008" s="219"/>
      <c r="J1008" s="219"/>
      <c r="K1008" s="217"/>
      <c r="L1008" s="217"/>
      <c r="M1008" s="217"/>
      <c r="N1008" s="217"/>
      <c r="O1008" s="217"/>
      <c r="P1008" s="217"/>
      <c r="Q1008" s="217"/>
    </row>
    <row r="1009" spans="1:17" x14ac:dyDescent="0.25">
      <c r="A1009" s="211"/>
      <c r="B1009" s="217"/>
      <c r="C1009" s="217"/>
      <c r="D1009" s="217"/>
      <c r="E1009" s="217"/>
      <c r="F1009" s="217"/>
      <c r="G1009" s="217"/>
      <c r="H1009" s="217"/>
      <c r="I1009" s="219"/>
      <c r="J1009" s="219"/>
      <c r="K1009" s="217"/>
      <c r="L1009" s="217"/>
      <c r="M1009" s="217"/>
      <c r="N1009" s="217"/>
      <c r="O1009" s="217"/>
      <c r="P1009" s="217"/>
      <c r="Q1009" s="217"/>
    </row>
    <row r="1010" spans="1:17" x14ac:dyDescent="0.25">
      <c r="A1010" s="211"/>
      <c r="B1010" s="217"/>
      <c r="C1010" s="217"/>
      <c r="D1010" s="217"/>
      <c r="E1010" s="217"/>
      <c r="F1010" s="217"/>
      <c r="G1010" s="217"/>
      <c r="H1010" s="217"/>
      <c r="I1010" s="219"/>
      <c r="J1010" s="219"/>
      <c r="K1010" s="217"/>
      <c r="L1010" s="217"/>
      <c r="M1010" s="217"/>
      <c r="N1010" s="217"/>
      <c r="O1010" s="217"/>
      <c r="P1010" s="217"/>
      <c r="Q1010" s="217"/>
    </row>
    <row r="1011" spans="1:17" x14ac:dyDescent="0.25">
      <c r="A1011" s="211"/>
      <c r="B1011" s="217"/>
      <c r="C1011" s="217"/>
      <c r="D1011" s="217"/>
      <c r="E1011" s="217"/>
      <c r="F1011" s="217"/>
      <c r="G1011" s="217"/>
      <c r="H1011" s="217"/>
      <c r="I1011" s="219"/>
      <c r="J1011" s="219"/>
      <c r="K1011" s="217"/>
      <c r="L1011" s="217"/>
      <c r="M1011" s="217"/>
      <c r="N1011" s="217"/>
      <c r="O1011" s="217"/>
      <c r="P1011" s="217"/>
      <c r="Q1011" s="217"/>
    </row>
    <row r="1012" spans="1:17" x14ac:dyDescent="0.25">
      <c r="A1012" s="211"/>
      <c r="B1012" s="217"/>
      <c r="C1012" s="217"/>
      <c r="D1012" s="217"/>
      <c r="E1012" s="217"/>
      <c r="F1012" s="217"/>
      <c r="G1012" s="217"/>
      <c r="H1012" s="217"/>
      <c r="I1012" s="219"/>
      <c r="J1012" s="219"/>
      <c r="K1012" s="217"/>
      <c r="L1012" s="217"/>
      <c r="M1012" s="217"/>
      <c r="N1012" s="217"/>
      <c r="O1012" s="217"/>
      <c r="P1012" s="217"/>
      <c r="Q1012" s="217"/>
    </row>
    <row r="1013" spans="1:17" x14ac:dyDescent="0.25">
      <c r="A1013" s="211"/>
      <c r="B1013" s="217"/>
      <c r="C1013" s="217"/>
      <c r="D1013" s="217"/>
      <c r="E1013" s="217"/>
      <c r="F1013" s="217"/>
      <c r="G1013" s="217"/>
      <c r="H1013" s="217"/>
      <c r="I1013" s="219"/>
      <c r="J1013" s="219"/>
      <c r="K1013" s="217"/>
      <c r="L1013" s="217"/>
      <c r="M1013" s="217"/>
      <c r="N1013" s="217"/>
      <c r="O1013" s="217"/>
      <c r="P1013" s="217"/>
      <c r="Q1013" s="217"/>
    </row>
    <row r="1014" spans="1:17" x14ac:dyDescent="0.25">
      <c r="A1014" s="211"/>
      <c r="B1014" s="217"/>
      <c r="C1014" s="217"/>
      <c r="D1014" s="217"/>
      <c r="E1014" s="217"/>
      <c r="F1014" s="217"/>
      <c r="G1014" s="217"/>
      <c r="H1014" s="217"/>
      <c r="I1014" s="219"/>
      <c r="J1014" s="219"/>
      <c r="K1014" s="217"/>
      <c r="L1014" s="217"/>
      <c r="M1014" s="217"/>
      <c r="N1014" s="217"/>
      <c r="O1014" s="217"/>
      <c r="P1014" s="217"/>
      <c r="Q1014" s="217"/>
    </row>
    <row r="1015" spans="1:17" x14ac:dyDescent="0.25">
      <c r="A1015" s="211"/>
      <c r="B1015" s="217"/>
      <c r="C1015" s="217"/>
      <c r="D1015" s="217"/>
      <c r="E1015" s="217"/>
      <c r="F1015" s="217"/>
      <c r="G1015" s="217"/>
      <c r="H1015" s="217"/>
      <c r="I1015" s="219"/>
      <c r="J1015" s="219"/>
      <c r="K1015" s="217"/>
      <c r="L1015" s="217"/>
      <c r="M1015" s="217"/>
      <c r="N1015" s="217"/>
      <c r="O1015" s="217"/>
      <c r="P1015" s="217"/>
      <c r="Q1015" s="217"/>
    </row>
    <row r="1016" spans="1:17" x14ac:dyDescent="0.25">
      <c r="A1016" s="211"/>
      <c r="B1016" s="217"/>
      <c r="C1016" s="217"/>
      <c r="D1016" s="217"/>
      <c r="E1016" s="217"/>
      <c r="F1016" s="217"/>
      <c r="G1016" s="217"/>
      <c r="H1016" s="217"/>
      <c r="I1016" s="219"/>
      <c r="J1016" s="219"/>
      <c r="K1016" s="217"/>
      <c r="L1016" s="217"/>
      <c r="M1016" s="217"/>
      <c r="N1016" s="217"/>
      <c r="O1016" s="217"/>
      <c r="P1016" s="217"/>
      <c r="Q1016" s="217"/>
    </row>
    <row r="1017" spans="1:17" x14ac:dyDescent="0.25">
      <c r="A1017" s="211"/>
      <c r="B1017" s="217"/>
      <c r="C1017" s="217"/>
      <c r="D1017" s="217"/>
      <c r="E1017" s="217"/>
      <c r="F1017" s="217"/>
      <c r="G1017" s="217"/>
      <c r="H1017" s="217"/>
      <c r="I1017" s="219"/>
      <c r="J1017" s="219"/>
      <c r="K1017" s="217"/>
      <c r="L1017" s="217"/>
      <c r="M1017" s="217"/>
      <c r="N1017" s="217"/>
      <c r="O1017" s="217"/>
      <c r="P1017" s="217"/>
      <c r="Q1017" s="217"/>
    </row>
    <row r="1018" spans="1:17" x14ac:dyDescent="0.25">
      <c r="A1018" s="211"/>
      <c r="B1018" s="217"/>
      <c r="C1018" s="217"/>
      <c r="D1018" s="217"/>
      <c r="E1018" s="217"/>
      <c r="F1018" s="217"/>
      <c r="G1018" s="217"/>
      <c r="H1018" s="217"/>
      <c r="I1018" s="219"/>
      <c r="J1018" s="219"/>
      <c r="K1018" s="217"/>
      <c r="L1018" s="217"/>
      <c r="M1018" s="217"/>
      <c r="N1018" s="217"/>
      <c r="O1018" s="217"/>
      <c r="P1018" s="217"/>
      <c r="Q1018" s="217"/>
    </row>
    <row r="1019" spans="1:17" x14ac:dyDescent="0.25">
      <c r="A1019" s="211"/>
      <c r="B1019" s="217"/>
      <c r="C1019" s="217"/>
      <c r="D1019" s="217"/>
      <c r="E1019" s="217"/>
      <c r="F1019" s="217"/>
      <c r="G1019" s="217"/>
      <c r="H1019" s="217"/>
      <c r="I1019" s="219"/>
      <c r="J1019" s="219"/>
      <c r="K1019" s="217"/>
      <c r="L1019" s="217"/>
      <c r="M1019" s="217"/>
      <c r="N1019" s="217"/>
      <c r="O1019" s="217"/>
      <c r="P1019" s="217"/>
      <c r="Q1019" s="217"/>
    </row>
    <row r="1020" spans="1:17" x14ac:dyDescent="0.25">
      <c r="A1020" s="211"/>
      <c r="B1020" s="217"/>
      <c r="C1020" s="217"/>
      <c r="D1020" s="217"/>
      <c r="E1020" s="217"/>
      <c r="F1020" s="217"/>
      <c r="G1020" s="217"/>
      <c r="H1020" s="217"/>
      <c r="I1020" s="219"/>
      <c r="J1020" s="219"/>
      <c r="K1020" s="217"/>
      <c r="L1020" s="217"/>
      <c r="M1020" s="217"/>
      <c r="N1020" s="217"/>
      <c r="O1020" s="217"/>
      <c r="P1020" s="217"/>
      <c r="Q1020" s="217"/>
    </row>
    <row r="1021" spans="1:17" x14ac:dyDescent="0.25">
      <c r="A1021" s="211"/>
      <c r="B1021" s="217"/>
      <c r="C1021" s="217"/>
      <c r="D1021" s="217"/>
      <c r="E1021" s="217"/>
      <c r="F1021" s="217"/>
      <c r="G1021" s="217"/>
      <c r="H1021" s="217"/>
      <c r="I1021" s="219"/>
      <c r="J1021" s="219"/>
      <c r="K1021" s="217"/>
      <c r="L1021" s="217"/>
      <c r="M1021" s="217"/>
      <c r="N1021" s="217"/>
      <c r="O1021" s="217"/>
      <c r="P1021" s="217"/>
      <c r="Q1021" s="217"/>
    </row>
    <row r="1022" spans="1:17" x14ac:dyDescent="0.25">
      <c r="A1022" s="211"/>
      <c r="B1022" s="217"/>
      <c r="C1022" s="217"/>
      <c r="D1022" s="217"/>
      <c r="E1022" s="217"/>
      <c r="F1022" s="217"/>
      <c r="G1022" s="217"/>
      <c r="H1022" s="217"/>
      <c r="I1022" s="219"/>
      <c r="J1022" s="219"/>
      <c r="K1022" s="217"/>
      <c r="L1022" s="217"/>
      <c r="M1022" s="217"/>
      <c r="N1022" s="217"/>
      <c r="O1022" s="217"/>
      <c r="P1022" s="217"/>
      <c r="Q1022" s="217"/>
    </row>
    <row r="1023" spans="1:17" x14ac:dyDescent="0.25">
      <c r="A1023" s="211"/>
      <c r="B1023" s="217"/>
      <c r="C1023" s="217"/>
      <c r="D1023" s="217"/>
      <c r="E1023" s="217"/>
      <c r="F1023" s="217"/>
      <c r="G1023" s="217"/>
      <c r="H1023" s="217"/>
      <c r="I1023" s="219"/>
      <c r="J1023" s="219"/>
      <c r="K1023" s="217"/>
      <c r="L1023" s="217"/>
      <c r="M1023" s="217"/>
      <c r="N1023" s="217"/>
      <c r="O1023" s="217"/>
      <c r="P1023" s="217"/>
      <c r="Q1023" s="217"/>
    </row>
    <row r="1024" spans="1:17" x14ac:dyDescent="0.25">
      <c r="A1024" s="211"/>
      <c r="B1024" s="217"/>
      <c r="C1024" s="217"/>
      <c r="D1024" s="217"/>
      <c r="E1024" s="217"/>
      <c r="F1024" s="217"/>
      <c r="G1024" s="217"/>
      <c r="H1024" s="217"/>
      <c r="I1024" s="219"/>
      <c r="J1024" s="219"/>
      <c r="K1024" s="217"/>
      <c r="L1024" s="217"/>
      <c r="M1024" s="217"/>
      <c r="N1024" s="217"/>
      <c r="O1024" s="217"/>
      <c r="P1024" s="217"/>
      <c r="Q1024" s="217"/>
    </row>
    <row r="1025" spans="1:17" x14ac:dyDescent="0.25">
      <c r="A1025" s="211"/>
      <c r="B1025" s="217"/>
      <c r="C1025" s="217"/>
      <c r="D1025" s="217"/>
      <c r="E1025" s="217"/>
      <c r="F1025" s="217"/>
      <c r="G1025" s="217"/>
      <c r="H1025" s="217"/>
      <c r="I1025" s="219"/>
      <c r="J1025" s="219"/>
      <c r="K1025" s="217"/>
      <c r="L1025" s="217"/>
      <c r="M1025" s="217"/>
      <c r="N1025" s="217"/>
      <c r="O1025" s="217"/>
      <c r="P1025" s="217"/>
      <c r="Q1025" s="217"/>
    </row>
    <row r="1026" spans="1:17" x14ac:dyDescent="0.25">
      <c r="A1026" s="211"/>
      <c r="B1026" s="217"/>
      <c r="C1026" s="217"/>
      <c r="D1026" s="217"/>
      <c r="E1026" s="217"/>
      <c r="F1026" s="217"/>
      <c r="G1026" s="217"/>
      <c r="H1026" s="217"/>
      <c r="I1026" s="219"/>
      <c r="J1026" s="219"/>
      <c r="K1026" s="217"/>
      <c r="L1026" s="217"/>
      <c r="M1026" s="217"/>
      <c r="N1026" s="217"/>
      <c r="O1026" s="217"/>
      <c r="P1026" s="217"/>
      <c r="Q1026" s="217"/>
    </row>
    <row r="1027" spans="1:17" x14ac:dyDescent="0.25">
      <c r="A1027" s="211"/>
      <c r="B1027" s="217"/>
      <c r="C1027" s="217"/>
      <c r="D1027" s="217"/>
      <c r="E1027" s="217"/>
      <c r="F1027" s="217"/>
      <c r="G1027" s="217"/>
      <c r="H1027" s="217"/>
      <c r="I1027" s="219"/>
      <c r="J1027" s="219"/>
      <c r="K1027" s="217"/>
      <c r="L1027" s="217"/>
      <c r="M1027" s="217"/>
      <c r="N1027" s="217"/>
      <c r="O1027" s="217"/>
      <c r="P1027" s="217"/>
      <c r="Q1027" s="217"/>
    </row>
    <row r="1028" spans="1:17" x14ac:dyDescent="0.25">
      <c r="A1028" s="211"/>
      <c r="B1028" s="217"/>
      <c r="C1028" s="217"/>
      <c r="D1028" s="217"/>
      <c r="E1028" s="217"/>
      <c r="F1028" s="217"/>
      <c r="G1028" s="217"/>
      <c r="H1028" s="217"/>
      <c r="I1028" s="219"/>
      <c r="J1028" s="219"/>
      <c r="K1028" s="217"/>
      <c r="L1028" s="217"/>
      <c r="M1028" s="217"/>
      <c r="N1028" s="217"/>
      <c r="O1028" s="217"/>
      <c r="P1028" s="217"/>
      <c r="Q1028" s="217"/>
    </row>
    <row r="1029" spans="1:17" x14ac:dyDescent="0.25">
      <c r="A1029" s="211"/>
      <c r="B1029" s="217"/>
      <c r="C1029" s="217"/>
      <c r="D1029" s="217"/>
      <c r="E1029" s="217"/>
      <c r="F1029" s="217"/>
      <c r="G1029" s="217"/>
      <c r="H1029" s="217"/>
      <c r="I1029" s="219"/>
      <c r="J1029" s="219"/>
      <c r="K1029" s="217"/>
      <c r="L1029" s="217"/>
      <c r="M1029" s="217"/>
      <c r="N1029" s="217"/>
      <c r="O1029" s="217"/>
      <c r="P1029" s="217"/>
      <c r="Q1029" s="217"/>
    </row>
    <row r="1030" spans="1:17" x14ac:dyDescent="0.25">
      <c r="A1030" s="211"/>
      <c r="B1030" s="217"/>
      <c r="C1030" s="217"/>
      <c r="D1030" s="217"/>
      <c r="E1030" s="217"/>
      <c r="F1030" s="217"/>
      <c r="G1030" s="217"/>
      <c r="H1030" s="217"/>
      <c r="I1030" s="219"/>
      <c r="J1030" s="219"/>
      <c r="K1030" s="217"/>
      <c r="L1030" s="217"/>
      <c r="M1030" s="217"/>
      <c r="N1030" s="217"/>
      <c r="O1030" s="217"/>
      <c r="P1030" s="217"/>
      <c r="Q1030" s="217"/>
    </row>
    <row r="1031" spans="1:17" x14ac:dyDescent="0.25">
      <c r="A1031" s="211"/>
      <c r="B1031" s="217"/>
      <c r="C1031" s="217"/>
      <c r="D1031" s="217"/>
      <c r="E1031" s="217"/>
      <c r="F1031" s="217"/>
      <c r="G1031" s="217"/>
      <c r="H1031" s="217"/>
      <c r="I1031" s="219"/>
      <c r="J1031" s="219"/>
      <c r="K1031" s="217"/>
      <c r="L1031" s="217"/>
      <c r="M1031" s="217"/>
      <c r="N1031" s="217"/>
      <c r="O1031" s="217"/>
      <c r="P1031" s="217"/>
      <c r="Q1031" s="217"/>
    </row>
    <row r="1032" spans="1:17" x14ac:dyDescent="0.25">
      <c r="A1032" s="211"/>
      <c r="B1032" s="217"/>
      <c r="C1032" s="217"/>
      <c r="D1032" s="217"/>
      <c r="E1032" s="217"/>
      <c r="F1032" s="217"/>
      <c r="G1032" s="217"/>
      <c r="H1032" s="217"/>
      <c r="I1032" s="219"/>
      <c r="J1032" s="219"/>
      <c r="K1032" s="217"/>
      <c r="L1032" s="217"/>
      <c r="M1032" s="217"/>
      <c r="N1032" s="217"/>
      <c r="O1032" s="217"/>
      <c r="P1032" s="217"/>
      <c r="Q1032" s="217"/>
    </row>
    <row r="1033" spans="1:17" x14ac:dyDescent="0.25">
      <c r="A1033" s="211"/>
      <c r="B1033" s="217"/>
      <c r="C1033" s="217"/>
      <c r="D1033" s="217"/>
      <c r="E1033" s="217"/>
      <c r="F1033" s="217"/>
      <c r="G1033" s="217"/>
      <c r="H1033" s="217"/>
      <c r="I1033" s="219"/>
      <c r="J1033" s="219"/>
      <c r="K1033" s="217"/>
      <c r="L1033" s="217"/>
      <c r="M1033" s="217"/>
      <c r="N1033" s="217"/>
      <c r="O1033" s="217"/>
      <c r="P1033" s="217"/>
      <c r="Q1033" s="217"/>
    </row>
    <row r="1034" spans="1:17" x14ac:dyDescent="0.25">
      <c r="A1034" s="211"/>
      <c r="B1034" s="217"/>
      <c r="C1034" s="217"/>
      <c r="D1034" s="217"/>
      <c r="E1034" s="217"/>
      <c r="F1034" s="217"/>
      <c r="G1034" s="217"/>
      <c r="H1034" s="217"/>
      <c r="I1034" s="219"/>
      <c r="J1034" s="219"/>
      <c r="K1034" s="217"/>
      <c r="L1034" s="217"/>
      <c r="M1034" s="217"/>
      <c r="N1034" s="217"/>
      <c r="O1034" s="217"/>
      <c r="P1034" s="217"/>
      <c r="Q1034" s="217"/>
    </row>
    <row r="1035" spans="1:17" x14ac:dyDescent="0.25">
      <c r="A1035" s="211"/>
      <c r="B1035" s="217"/>
      <c r="C1035" s="217"/>
      <c r="D1035" s="217"/>
      <c r="E1035" s="217"/>
      <c r="F1035" s="217"/>
      <c r="G1035" s="217"/>
      <c r="H1035" s="217"/>
      <c r="I1035" s="219"/>
      <c r="J1035" s="219"/>
      <c r="K1035" s="217"/>
      <c r="L1035" s="217"/>
      <c r="M1035" s="217"/>
      <c r="N1035" s="217"/>
      <c r="O1035" s="217"/>
      <c r="P1035" s="217"/>
      <c r="Q1035" s="217"/>
    </row>
    <row r="1036" spans="1:17" x14ac:dyDescent="0.25">
      <c r="A1036" s="211"/>
      <c r="B1036" s="217"/>
      <c r="C1036" s="217"/>
      <c r="D1036" s="217"/>
      <c r="E1036" s="217"/>
      <c r="F1036" s="217"/>
      <c r="G1036" s="217"/>
      <c r="H1036" s="217"/>
      <c r="I1036" s="219"/>
      <c r="J1036" s="219"/>
      <c r="K1036" s="217"/>
      <c r="L1036" s="217"/>
      <c r="M1036" s="217"/>
      <c r="N1036" s="217"/>
      <c r="O1036" s="217"/>
      <c r="P1036" s="217"/>
      <c r="Q1036" s="217"/>
    </row>
    <row r="1037" spans="1:17" x14ac:dyDescent="0.25">
      <c r="A1037" s="211"/>
      <c r="B1037" s="217"/>
      <c r="C1037" s="217"/>
      <c r="D1037" s="217"/>
      <c r="E1037" s="217"/>
      <c r="F1037" s="217"/>
      <c r="G1037" s="217"/>
      <c r="H1037" s="217"/>
      <c r="I1037" s="219"/>
      <c r="J1037" s="219"/>
      <c r="K1037" s="217"/>
      <c r="L1037" s="217"/>
      <c r="M1037" s="217"/>
      <c r="N1037" s="217"/>
      <c r="O1037" s="217"/>
      <c r="P1037" s="217"/>
      <c r="Q1037" s="217"/>
    </row>
    <row r="1038" spans="1:17" x14ac:dyDescent="0.25">
      <c r="A1038" s="211"/>
      <c r="B1038" s="217"/>
      <c r="C1038" s="217"/>
      <c r="D1038" s="217"/>
      <c r="E1038" s="217"/>
      <c r="F1038" s="217"/>
      <c r="G1038" s="217"/>
      <c r="H1038" s="217"/>
      <c r="I1038" s="219"/>
      <c r="J1038" s="219"/>
      <c r="K1038" s="217"/>
      <c r="L1038" s="217"/>
      <c r="M1038" s="217"/>
      <c r="N1038" s="217"/>
      <c r="O1038" s="217"/>
      <c r="P1038" s="217"/>
      <c r="Q1038" s="217"/>
    </row>
    <row r="1039" spans="1:17" x14ac:dyDescent="0.25">
      <c r="A1039" s="211"/>
      <c r="B1039" s="217"/>
      <c r="C1039" s="217"/>
      <c r="D1039" s="217"/>
      <c r="E1039" s="217"/>
      <c r="F1039" s="217"/>
      <c r="G1039" s="217"/>
      <c r="H1039" s="217"/>
      <c r="I1039" s="219"/>
      <c r="J1039" s="219"/>
      <c r="K1039" s="217"/>
      <c r="L1039" s="217"/>
      <c r="M1039" s="217"/>
      <c r="N1039" s="217"/>
      <c r="O1039" s="217"/>
      <c r="P1039" s="217"/>
      <c r="Q1039" s="217"/>
    </row>
    <row r="1040" spans="1:17" x14ac:dyDescent="0.25">
      <c r="A1040" s="211"/>
      <c r="B1040" s="217"/>
      <c r="C1040" s="217"/>
      <c r="D1040" s="217"/>
      <c r="E1040" s="217"/>
      <c r="F1040" s="217"/>
      <c r="G1040" s="217"/>
      <c r="H1040" s="217"/>
      <c r="I1040" s="219"/>
      <c r="J1040" s="219"/>
      <c r="K1040" s="217"/>
      <c r="L1040" s="217"/>
      <c r="M1040" s="217"/>
      <c r="N1040" s="217"/>
      <c r="O1040" s="217"/>
      <c r="P1040" s="217"/>
      <c r="Q1040" s="217"/>
    </row>
    <row r="1041" spans="1:17" x14ac:dyDescent="0.25">
      <c r="A1041" s="211"/>
      <c r="B1041" s="217"/>
      <c r="C1041" s="217"/>
      <c r="D1041" s="217"/>
      <c r="E1041" s="217"/>
      <c r="F1041" s="217"/>
      <c r="G1041" s="217"/>
      <c r="H1041" s="217"/>
      <c r="I1041" s="219"/>
      <c r="J1041" s="219"/>
      <c r="K1041" s="217"/>
      <c r="L1041" s="217"/>
      <c r="M1041" s="217"/>
      <c r="N1041" s="217"/>
      <c r="O1041" s="217"/>
      <c r="P1041" s="217"/>
      <c r="Q1041" s="217"/>
    </row>
    <row r="1042" spans="1:17" x14ac:dyDescent="0.25">
      <c r="A1042" s="211"/>
      <c r="B1042" s="217"/>
      <c r="C1042" s="217"/>
      <c r="D1042" s="217"/>
      <c r="E1042" s="217"/>
      <c r="F1042" s="217"/>
      <c r="G1042" s="217"/>
      <c r="H1042" s="217"/>
      <c r="I1042" s="219"/>
      <c r="J1042" s="219"/>
      <c r="K1042" s="217"/>
      <c r="L1042" s="217"/>
      <c r="M1042" s="217"/>
      <c r="N1042" s="217"/>
      <c r="O1042" s="217"/>
      <c r="P1042" s="217"/>
      <c r="Q1042" s="217"/>
    </row>
    <row r="1043" spans="1:17" x14ac:dyDescent="0.25">
      <c r="A1043" s="211"/>
      <c r="B1043" s="217"/>
      <c r="C1043" s="217"/>
      <c r="D1043" s="217"/>
      <c r="E1043" s="217"/>
      <c r="F1043" s="217"/>
      <c r="G1043" s="217"/>
      <c r="H1043" s="217"/>
      <c r="I1043" s="219"/>
      <c r="J1043" s="219"/>
      <c r="K1043" s="217"/>
      <c r="L1043" s="217"/>
      <c r="M1043" s="217"/>
      <c r="N1043" s="217"/>
      <c r="O1043" s="217"/>
      <c r="P1043" s="217"/>
      <c r="Q1043" s="217"/>
    </row>
    <row r="1044" spans="1:17" x14ac:dyDescent="0.25">
      <c r="A1044" s="211"/>
      <c r="B1044" s="217"/>
      <c r="C1044" s="217"/>
      <c r="D1044" s="217"/>
      <c r="E1044" s="217"/>
      <c r="F1044" s="217"/>
      <c r="G1044" s="217"/>
      <c r="H1044" s="217"/>
      <c r="I1044" s="219"/>
      <c r="J1044" s="219"/>
      <c r="K1044" s="217"/>
      <c r="L1044" s="217"/>
      <c r="M1044" s="217"/>
      <c r="N1044" s="217"/>
      <c r="O1044" s="217"/>
      <c r="P1044" s="217"/>
      <c r="Q1044" s="217"/>
    </row>
    <row r="1045" spans="1:17" x14ac:dyDescent="0.25">
      <c r="A1045" s="211"/>
      <c r="B1045" s="217"/>
      <c r="C1045" s="217"/>
      <c r="D1045" s="217"/>
      <c r="E1045" s="217"/>
      <c r="F1045" s="217"/>
      <c r="G1045" s="217"/>
      <c r="H1045" s="217"/>
      <c r="I1045" s="219"/>
      <c r="J1045" s="219"/>
      <c r="K1045" s="217"/>
      <c r="L1045" s="217"/>
      <c r="M1045" s="217"/>
      <c r="N1045" s="217"/>
      <c r="O1045" s="217"/>
      <c r="P1045" s="217"/>
      <c r="Q1045" s="217"/>
    </row>
    <row r="1046" spans="1:17" x14ac:dyDescent="0.25">
      <c r="A1046" s="211"/>
      <c r="B1046" s="217"/>
      <c r="C1046" s="217"/>
      <c r="D1046" s="217"/>
      <c r="E1046" s="217"/>
      <c r="F1046" s="217"/>
      <c r="G1046" s="217"/>
      <c r="H1046" s="217"/>
      <c r="I1046" s="219"/>
      <c r="J1046" s="219"/>
      <c r="K1046" s="217"/>
      <c r="L1046" s="217"/>
      <c r="M1046" s="217"/>
      <c r="N1046" s="217"/>
      <c r="O1046" s="217"/>
      <c r="P1046" s="217"/>
      <c r="Q1046" s="217"/>
    </row>
    <row r="1047" spans="1:17" x14ac:dyDescent="0.25">
      <c r="A1047" s="211"/>
      <c r="B1047" s="217"/>
      <c r="C1047" s="217"/>
      <c r="D1047" s="217"/>
      <c r="E1047" s="217"/>
      <c r="F1047" s="217"/>
      <c r="G1047" s="217"/>
      <c r="H1047" s="217"/>
      <c r="I1047" s="219"/>
      <c r="J1047" s="219"/>
      <c r="K1047" s="217"/>
      <c r="L1047" s="217"/>
      <c r="M1047" s="217"/>
      <c r="N1047" s="217"/>
      <c r="O1047" s="217"/>
      <c r="P1047" s="217"/>
      <c r="Q1047" s="217"/>
    </row>
    <row r="1048" spans="1:17" x14ac:dyDescent="0.25">
      <c r="A1048" s="211"/>
      <c r="B1048" s="217"/>
      <c r="C1048" s="217"/>
      <c r="D1048" s="217"/>
      <c r="E1048" s="217"/>
      <c r="F1048" s="217"/>
      <c r="G1048" s="217"/>
      <c r="H1048" s="217"/>
      <c r="I1048" s="219"/>
      <c r="J1048" s="219"/>
      <c r="K1048" s="217"/>
      <c r="L1048" s="217"/>
      <c r="M1048" s="217"/>
      <c r="N1048" s="217"/>
      <c r="O1048" s="217"/>
      <c r="P1048" s="217"/>
      <c r="Q1048" s="217"/>
    </row>
    <row r="1049" spans="1:17" x14ac:dyDescent="0.25">
      <c r="A1049" s="211"/>
      <c r="B1049" s="217"/>
      <c r="C1049" s="217"/>
      <c r="D1049" s="217"/>
      <c r="E1049" s="217"/>
      <c r="F1049" s="217"/>
      <c r="G1049" s="217"/>
      <c r="H1049" s="217"/>
      <c r="I1049" s="219"/>
      <c r="J1049" s="219"/>
      <c r="K1049" s="217"/>
      <c r="L1049" s="217"/>
      <c r="M1049" s="217"/>
      <c r="N1049" s="217"/>
      <c r="O1049" s="217"/>
      <c r="P1049" s="217"/>
      <c r="Q1049" s="217"/>
    </row>
    <row r="1050" spans="1:17" x14ac:dyDescent="0.25">
      <c r="A1050" s="211"/>
      <c r="B1050" s="217"/>
      <c r="C1050" s="217"/>
      <c r="D1050" s="217"/>
      <c r="E1050" s="217"/>
      <c r="F1050" s="217"/>
      <c r="G1050" s="217"/>
      <c r="H1050" s="217"/>
      <c r="I1050" s="219"/>
      <c r="J1050" s="219"/>
      <c r="K1050" s="217"/>
      <c r="L1050" s="217"/>
      <c r="M1050" s="217"/>
      <c r="N1050" s="217"/>
      <c r="O1050" s="217"/>
      <c r="P1050" s="217"/>
      <c r="Q1050" s="217"/>
    </row>
    <row r="1051" spans="1:17" x14ac:dyDescent="0.25">
      <c r="A1051" s="211"/>
      <c r="B1051" s="217"/>
      <c r="C1051" s="217"/>
      <c r="D1051" s="217"/>
      <c r="E1051" s="217"/>
      <c r="F1051" s="217"/>
      <c r="G1051" s="217"/>
      <c r="H1051" s="217"/>
      <c r="I1051" s="219"/>
      <c r="J1051" s="219"/>
      <c r="K1051" s="217"/>
      <c r="L1051" s="217"/>
      <c r="M1051" s="217"/>
      <c r="N1051" s="217"/>
      <c r="O1051" s="217"/>
      <c r="P1051" s="217"/>
      <c r="Q1051" s="217"/>
    </row>
    <row r="1052" spans="1:17" x14ac:dyDescent="0.25">
      <c r="A1052" s="211"/>
      <c r="B1052" s="217"/>
      <c r="C1052" s="217"/>
      <c r="D1052" s="217"/>
      <c r="E1052" s="217"/>
      <c r="F1052" s="217"/>
      <c r="G1052" s="217"/>
      <c r="H1052" s="217"/>
      <c r="I1052" s="219"/>
      <c r="J1052" s="219"/>
      <c r="K1052" s="217"/>
      <c r="L1052" s="217"/>
      <c r="M1052" s="217"/>
      <c r="N1052" s="217"/>
      <c r="O1052" s="217"/>
      <c r="P1052" s="217"/>
      <c r="Q1052" s="217"/>
    </row>
    <row r="1053" spans="1:17" x14ac:dyDescent="0.25">
      <c r="A1053" s="211"/>
      <c r="B1053" s="217"/>
      <c r="C1053" s="217"/>
      <c r="D1053" s="217"/>
      <c r="E1053" s="217"/>
      <c r="F1053" s="217"/>
      <c r="G1053" s="217"/>
      <c r="H1053" s="217"/>
      <c r="I1053" s="219"/>
      <c r="J1053" s="219"/>
      <c r="K1053" s="217"/>
      <c r="L1053" s="217"/>
      <c r="M1053" s="217"/>
      <c r="N1053" s="217"/>
      <c r="O1053" s="217"/>
      <c r="P1053" s="217"/>
      <c r="Q1053" s="217"/>
    </row>
    <row r="1054" spans="1:17" x14ac:dyDescent="0.25">
      <c r="A1054" s="211"/>
      <c r="B1054" s="217"/>
      <c r="C1054" s="217"/>
      <c r="D1054" s="217"/>
      <c r="E1054" s="217"/>
      <c r="F1054" s="217"/>
      <c r="G1054" s="217"/>
      <c r="H1054" s="217"/>
      <c r="I1054" s="219"/>
      <c r="J1054" s="219"/>
      <c r="K1054" s="217"/>
      <c r="L1054" s="217"/>
      <c r="M1054" s="217"/>
      <c r="N1054" s="217"/>
      <c r="O1054" s="217"/>
      <c r="P1054" s="217"/>
      <c r="Q1054" s="217"/>
    </row>
    <row r="1055" spans="1:17" x14ac:dyDescent="0.25">
      <c r="A1055" s="211"/>
      <c r="B1055" s="217"/>
      <c r="C1055" s="217"/>
      <c r="D1055" s="217"/>
      <c r="E1055" s="217"/>
      <c r="F1055" s="217"/>
      <c r="G1055" s="217"/>
      <c r="H1055" s="217"/>
      <c r="I1055" s="219"/>
      <c r="J1055" s="219"/>
      <c r="K1055" s="217"/>
      <c r="L1055" s="217"/>
      <c r="M1055" s="217"/>
      <c r="N1055" s="217"/>
      <c r="O1055" s="217"/>
      <c r="P1055" s="217"/>
      <c r="Q1055" s="217"/>
    </row>
    <row r="1056" spans="1:17" x14ac:dyDescent="0.25">
      <c r="A1056" s="211"/>
      <c r="B1056" s="217"/>
      <c r="C1056" s="217"/>
      <c r="D1056" s="217"/>
      <c r="E1056" s="217"/>
      <c r="F1056" s="217"/>
      <c r="G1056" s="217"/>
      <c r="H1056" s="217"/>
      <c r="I1056" s="219"/>
      <c r="J1056" s="219"/>
      <c r="K1056" s="217"/>
      <c r="L1056" s="217"/>
      <c r="M1056" s="217"/>
      <c r="N1056" s="217"/>
      <c r="O1056" s="217"/>
      <c r="P1056" s="217"/>
      <c r="Q1056" s="217"/>
    </row>
    <row r="1057" spans="1:17" x14ac:dyDescent="0.25">
      <c r="A1057" s="211"/>
      <c r="B1057" s="217"/>
      <c r="C1057" s="217"/>
      <c r="D1057" s="217"/>
      <c r="E1057" s="217"/>
      <c r="F1057" s="217"/>
      <c r="G1057" s="217"/>
      <c r="H1057" s="217"/>
      <c r="I1057" s="219"/>
      <c r="J1057" s="219"/>
      <c r="K1057" s="217"/>
      <c r="L1057" s="217"/>
      <c r="M1057" s="217"/>
      <c r="N1057" s="217"/>
      <c r="O1057" s="217"/>
      <c r="P1057" s="217"/>
      <c r="Q1057" s="217"/>
    </row>
    <row r="1058" spans="1:17" x14ac:dyDescent="0.25">
      <c r="A1058" s="211"/>
      <c r="B1058" s="217"/>
      <c r="C1058" s="217"/>
      <c r="D1058" s="217"/>
      <c r="E1058" s="217"/>
      <c r="F1058" s="217"/>
      <c r="G1058" s="217"/>
      <c r="H1058" s="217"/>
      <c r="I1058" s="219"/>
      <c r="J1058" s="219"/>
      <c r="K1058" s="217"/>
      <c r="L1058" s="217"/>
      <c r="M1058" s="217"/>
      <c r="N1058" s="217"/>
      <c r="O1058" s="217"/>
      <c r="P1058" s="217"/>
      <c r="Q1058" s="217"/>
    </row>
    <row r="1059" spans="1:17" x14ac:dyDescent="0.25">
      <c r="A1059" s="211"/>
      <c r="B1059" s="217"/>
      <c r="C1059" s="217"/>
      <c r="D1059" s="217"/>
      <c r="E1059" s="217"/>
      <c r="F1059" s="217"/>
      <c r="G1059" s="217"/>
      <c r="H1059" s="217"/>
      <c r="I1059" s="219"/>
      <c r="J1059" s="219"/>
      <c r="K1059" s="217"/>
      <c r="L1059" s="217"/>
      <c r="M1059" s="217"/>
      <c r="N1059" s="217"/>
      <c r="O1059" s="217"/>
      <c r="P1059" s="217"/>
      <c r="Q1059" s="217"/>
    </row>
    <row r="1060" spans="1:17" x14ac:dyDescent="0.25">
      <c r="A1060" s="211"/>
      <c r="B1060" s="217"/>
      <c r="C1060" s="217"/>
      <c r="D1060" s="217"/>
      <c r="E1060" s="217"/>
      <c r="F1060" s="217"/>
      <c r="G1060" s="217"/>
      <c r="H1060" s="217"/>
      <c r="I1060" s="219"/>
      <c r="J1060" s="219"/>
      <c r="K1060" s="217"/>
      <c r="L1060" s="217"/>
      <c r="M1060" s="217"/>
      <c r="N1060" s="217"/>
      <c r="O1060" s="217"/>
      <c r="P1060" s="217"/>
      <c r="Q1060" s="217"/>
    </row>
    <row r="1061" spans="1:17" x14ac:dyDescent="0.25">
      <c r="A1061" s="211"/>
      <c r="B1061" s="217"/>
      <c r="C1061" s="217"/>
      <c r="D1061" s="217"/>
      <c r="E1061" s="217"/>
      <c r="F1061" s="217"/>
      <c r="G1061" s="217"/>
      <c r="H1061" s="217"/>
      <c r="I1061" s="219"/>
      <c r="J1061" s="219"/>
      <c r="K1061" s="217"/>
      <c r="L1061" s="217"/>
      <c r="M1061" s="217"/>
      <c r="N1061" s="217"/>
      <c r="O1061" s="217"/>
      <c r="P1061" s="217"/>
      <c r="Q1061" s="217"/>
    </row>
    <row r="1062" spans="1:17" x14ac:dyDescent="0.25">
      <c r="A1062" s="211"/>
      <c r="B1062" s="217"/>
      <c r="C1062" s="217"/>
      <c r="D1062" s="217"/>
      <c r="E1062" s="217"/>
      <c r="F1062" s="217"/>
      <c r="G1062" s="217"/>
      <c r="H1062" s="217"/>
      <c r="I1062" s="219"/>
      <c r="J1062" s="219"/>
      <c r="K1062" s="217"/>
      <c r="L1062" s="217"/>
      <c r="M1062" s="217"/>
      <c r="N1062" s="217"/>
      <c r="O1062" s="217"/>
      <c r="P1062" s="217"/>
      <c r="Q1062" s="217"/>
    </row>
    <row r="1063" spans="1:17" x14ac:dyDescent="0.25">
      <c r="A1063" s="211"/>
      <c r="B1063" s="217"/>
      <c r="C1063" s="217"/>
      <c r="D1063" s="217"/>
      <c r="E1063" s="217"/>
      <c r="F1063" s="217"/>
      <c r="G1063" s="217"/>
      <c r="H1063" s="217"/>
      <c r="I1063" s="219"/>
      <c r="J1063" s="219"/>
      <c r="K1063" s="217"/>
      <c r="L1063" s="217"/>
      <c r="M1063" s="217"/>
      <c r="N1063" s="217"/>
      <c r="O1063" s="217"/>
      <c r="P1063" s="217"/>
      <c r="Q1063" s="217"/>
    </row>
    <row r="1064" spans="1:17" x14ac:dyDescent="0.25">
      <c r="A1064" s="211"/>
      <c r="B1064" s="217"/>
      <c r="C1064" s="217"/>
      <c r="D1064" s="217"/>
      <c r="E1064" s="217"/>
      <c r="F1064" s="217"/>
      <c r="G1064" s="217"/>
      <c r="H1064" s="217"/>
      <c r="I1064" s="219"/>
      <c r="J1064" s="219"/>
      <c r="K1064" s="217"/>
      <c r="L1064" s="217"/>
      <c r="M1064" s="217"/>
      <c r="N1064" s="217"/>
      <c r="O1064" s="217"/>
      <c r="P1064" s="217"/>
      <c r="Q1064" s="217"/>
    </row>
    <row r="1065" spans="1:17" x14ac:dyDescent="0.25">
      <c r="A1065" s="211"/>
      <c r="B1065" s="217"/>
      <c r="C1065" s="217"/>
      <c r="D1065" s="217"/>
      <c r="E1065" s="217"/>
      <c r="F1065" s="217"/>
      <c r="G1065" s="217"/>
      <c r="H1065" s="217"/>
      <c r="I1065" s="219"/>
      <c r="J1065" s="219"/>
      <c r="K1065" s="217"/>
      <c r="L1065" s="217"/>
      <c r="M1065" s="217"/>
      <c r="N1065" s="217"/>
      <c r="O1065" s="217"/>
      <c r="P1065" s="217"/>
      <c r="Q1065" s="217"/>
    </row>
    <row r="1066" spans="1:17" x14ac:dyDescent="0.25">
      <c r="A1066" s="211"/>
      <c r="B1066" s="217"/>
      <c r="C1066" s="217"/>
      <c r="D1066" s="217"/>
      <c r="E1066" s="217"/>
      <c r="F1066" s="217"/>
      <c r="G1066" s="217"/>
      <c r="H1066" s="217"/>
      <c r="I1066" s="219"/>
      <c r="J1066" s="219"/>
      <c r="K1066" s="217"/>
      <c r="L1066" s="217"/>
      <c r="M1066" s="217"/>
      <c r="N1066" s="217"/>
      <c r="O1066" s="217"/>
      <c r="P1066" s="217"/>
      <c r="Q1066" s="217"/>
    </row>
    <row r="1067" spans="1:17" x14ac:dyDescent="0.25">
      <c r="A1067" s="211"/>
      <c r="B1067" s="217"/>
      <c r="C1067" s="217"/>
      <c r="D1067" s="217"/>
      <c r="E1067" s="217"/>
      <c r="F1067" s="217"/>
      <c r="G1067" s="217"/>
      <c r="H1067" s="217"/>
      <c r="I1067" s="219"/>
      <c r="J1067" s="219"/>
      <c r="K1067" s="217"/>
      <c r="L1067" s="217"/>
      <c r="M1067" s="217"/>
      <c r="N1067" s="217"/>
      <c r="O1067" s="217"/>
      <c r="P1067" s="217"/>
      <c r="Q1067" s="217"/>
    </row>
    <row r="1068" spans="1:17" x14ac:dyDescent="0.25">
      <c r="A1068" s="211"/>
      <c r="B1068" s="217"/>
      <c r="C1068" s="217"/>
      <c r="D1068" s="217"/>
      <c r="E1068" s="217"/>
      <c r="F1068" s="217"/>
      <c r="G1068" s="217"/>
      <c r="H1068" s="217"/>
      <c r="I1068" s="219"/>
      <c r="J1068" s="219"/>
      <c r="K1068" s="217"/>
      <c r="L1068" s="217"/>
      <c r="M1068" s="217"/>
      <c r="N1068" s="217"/>
      <c r="O1068" s="217"/>
      <c r="P1068" s="217"/>
      <c r="Q1068" s="217"/>
    </row>
    <row r="1069" spans="1:17" x14ac:dyDescent="0.25">
      <c r="A1069" s="211"/>
      <c r="B1069" s="217"/>
      <c r="C1069" s="217"/>
      <c r="D1069" s="217"/>
      <c r="E1069" s="217"/>
      <c r="F1069" s="217"/>
      <c r="G1069" s="217"/>
      <c r="H1069" s="217"/>
      <c r="I1069" s="219"/>
      <c r="J1069" s="219"/>
      <c r="K1069" s="217"/>
      <c r="L1069" s="217"/>
      <c r="M1069" s="217"/>
      <c r="N1069" s="217"/>
      <c r="O1069" s="217"/>
      <c r="P1069" s="217"/>
      <c r="Q1069" s="217"/>
    </row>
    <row r="1070" spans="1:17" x14ac:dyDescent="0.25">
      <c r="A1070" s="211"/>
      <c r="B1070" s="217"/>
      <c r="C1070" s="217"/>
      <c r="D1070" s="217"/>
      <c r="E1070" s="217"/>
      <c r="F1070" s="217"/>
      <c r="G1070" s="217"/>
      <c r="H1070" s="217"/>
      <c r="I1070" s="219"/>
      <c r="J1070" s="219"/>
      <c r="K1070" s="217"/>
      <c r="L1070" s="217"/>
      <c r="M1070" s="217"/>
      <c r="N1070" s="217"/>
      <c r="O1070" s="217"/>
      <c r="P1070" s="217"/>
      <c r="Q1070" s="217"/>
    </row>
    <row r="1071" spans="1:17" x14ac:dyDescent="0.25">
      <c r="A1071" s="211"/>
      <c r="B1071" s="217"/>
      <c r="C1071" s="217"/>
      <c r="D1071" s="217"/>
      <c r="E1071" s="217"/>
      <c r="F1071" s="217"/>
      <c r="G1071" s="217"/>
      <c r="H1071" s="217"/>
      <c r="I1071" s="219"/>
      <c r="J1071" s="219"/>
      <c r="K1071" s="217"/>
      <c r="L1071" s="217"/>
      <c r="M1071" s="217"/>
      <c r="N1071" s="217"/>
      <c r="O1071" s="217"/>
      <c r="P1071" s="217"/>
      <c r="Q1071" s="217"/>
    </row>
    <row r="1072" spans="1:17" x14ac:dyDescent="0.25">
      <c r="A1072" s="211"/>
      <c r="B1072" s="217"/>
      <c r="C1072" s="217"/>
      <c r="D1072" s="217"/>
      <c r="E1072" s="217"/>
      <c r="F1072" s="217"/>
      <c r="G1072" s="217"/>
      <c r="H1072" s="217"/>
      <c r="I1072" s="219"/>
      <c r="J1072" s="219"/>
      <c r="K1072" s="217"/>
      <c r="L1072" s="217"/>
      <c r="M1072" s="217"/>
      <c r="N1072" s="217"/>
      <c r="O1072" s="217"/>
      <c r="P1072" s="217"/>
      <c r="Q1072" s="217"/>
    </row>
    <row r="1073" spans="1:17" x14ac:dyDescent="0.25">
      <c r="A1073" s="211"/>
      <c r="B1073" s="217"/>
      <c r="C1073" s="217"/>
      <c r="D1073" s="217"/>
      <c r="E1073" s="217"/>
      <c r="F1073" s="217"/>
      <c r="G1073" s="217"/>
      <c r="H1073" s="217"/>
      <c r="I1073" s="219"/>
      <c r="J1073" s="219"/>
      <c r="K1073" s="217"/>
      <c r="L1073" s="217"/>
      <c r="M1073" s="217"/>
      <c r="N1073" s="217"/>
      <c r="O1073" s="217"/>
      <c r="P1073" s="217"/>
      <c r="Q1073" s="217"/>
    </row>
    <row r="1074" spans="1:17" x14ac:dyDescent="0.25">
      <c r="A1074" s="211"/>
      <c r="B1074" s="217"/>
      <c r="C1074" s="217"/>
      <c r="D1074" s="217"/>
      <c r="E1074" s="217"/>
      <c r="F1074" s="217"/>
      <c r="G1074" s="217"/>
      <c r="H1074" s="217"/>
      <c r="I1074" s="219"/>
      <c r="J1074" s="219"/>
      <c r="K1074" s="217"/>
      <c r="L1074" s="217"/>
      <c r="M1074" s="217"/>
      <c r="N1074" s="217"/>
      <c r="O1074" s="217"/>
      <c r="P1074" s="217"/>
      <c r="Q1074" s="217"/>
    </row>
    <row r="1075" spans="1:17" x14ac:dyDescent="0.25">
      <c r="A1075" s="211"/>
      <c r="B1075" s="217"/>
      <c r="C1075" s="217"/>
      <c r="D1075" s="217"/>
      <c r="E1075" s="217"/>
      <c r="F1075" s="217"/>
      <c r="G1075" s="217"/>
      <c r="H1075" s="217"/>
      <c r="I1075" s="219"/>
      <c r="J1075" s="219"/>
      <c r="K1075" s="217"/>
      <c r="L1075" s="217"/>
      <c r="M1075" s="217"/>
      <c r="N1075" s="217"/>
      <c r="O1075" s="217"/>
      <c r="P1075" s="217"/>
      <c r="Q1075" s="217"/>
    </row>
    <row r="1076" spans="1:17" x14ac:dyDescent="0.25">
      <c r="A1076" s="211"/>
      <c r="B1076" s="217"/>
      <c r="C1076" s="217"/>
      <c r="D1076" s="217"/>
      <c r="E1076" s="217"/>
      <c r="F1076" s="217"/>
      <c r="G1076" s="217"/>
      <c r="H1076" s="217"/>
      <c r="I1076" s="219"/>
      <c r="J1076" s="219"/>
      <c r="K1076" s="217"/>
      <c r="L1076" s="217"/>
      <c r="M1076" s="217"/>
      <c r="N1076" s="217"/>
      <c r="O1076" s="217"/>
      <c r="P1076" s="217"/>
      <c r="Q1076" s="217"/>
    </row>
    <row r="1077" spans="1:17" x14ac:dyDescent="0.25">
      <c r="A1077" s="211"/>
      <c r="B1077" s="217"/>
      <c r="C1077" s="217"/>
      <c r="D1077" s="217"/>
      <c r="E1077" s="217"/>
      <c r="F1077" s="217"/>
      <c r="G1077" s="217"/>
      <c r="H1077" s="217"/>
      <c r="I1077" s="219"/>
      <c r="J1077" s="219"/>
      <c r="K1077" s="217"/>
      <c r="L1077" s="217"/>
      <c r="M1077" s="217"/>
      <c r="N1077" s="217"/>
      <c r="O1077" s="217"/>
      <c r="P1077" s="217"/>
      <c r="Q1077" s="217"/>
    </row>
    <row r="1078" spans="1:17" x14ac:dyDescent="0.25">
      <c r="A1078" s="211"/>
      <c r="B1078" s="217"/>
      <c r="C1078" s="217"/>
      <c r="D1078" s="217"/>
      <c r="E1078" s="217"/>
      <c r="F1078" s="217"/>
      <c r="G1078" s="217"/>
      <c r="H1078" s="217"/>
      <c r="I1078" s="219"/>
      <c r="J1078" s="219"/>
      <c r="K1078" s="217"/>
      <c r="L1078" s="217"/>
      <c r="M1078" s="217"/>
      <c r="N1078" s="217"/>
      <c r="O1078" s="217"/>
      <c r="P1078" s="217"/>
      <c r="Q1078" s="217"/>
    </row>
    <row r="1079" spans="1:17" x14ac:dyDescent="0.25">
      <c r="A1079" s="211"/>
      <c r="B1079" s="217"/>
      <c r="C1079" s="217"/>
      <c r="D1079" s="217"/>
      <c r="E1079" s="217"/>
      <c r="F1079" s="217"/>
      <c r="G1079" s="217"/>
      <c r="H1079" s="217"/>
      <c r="I1079" s="219"/>
      <c r="J1079" s="219"/>
      <c r="K1079" s="217"/>
      <c r="L1079" s="217"/>
      <c r="M1079" s="217"/>
      <c r="N1079" s="217"/>
      <c r="O1079" s="217"/>
      <c r="P1079" s="217"/>
      <c r="Q1079" s="217"/>
    </row>
    <row r="1080" spans="1:17" x14ac:dyDescent="0.25">
      <c r="A1080" s="211"/>
      <c r="B1080" s="217"/>
      <c r="C1080" s="217"/>
      <c r="D1080" s="217"/>
      <c r="E1080" s="217"/>
      <c r="F1080" s="217"/>
      <c r="G1080" s="217"/>
      <c r="H1080" s="217"/>
      <c r="I1080" s="219"/>
      <c r="J1080" s="219"/>
      <c r="K1080" s="217"/>
      <c r="L1080" s="217"/>
      <c r="M1080" s="217"/>
      <c r="N1080" s="217"/>
      <c r="O1080" s="217"/>
      <c r="P1080" s="217"/>
      <c r="Q1080" s="217"/>
    </row>
    <row r="1081" spans="1:17" x14ac:dyDescent="0.25">
      <c r="A1081" s="211"/>
      <c r="B1081" s="217"/>
      <c r="C1081" s="217"/>
      <c r="D1081" s="217"/>
      <c r="E1081" s="217"/>
      <c r="F1081" s="217"/>
      <c r="G1081" s="217"/>
      <c r="H1081" s="217"/>
      <c r="I1081" s="219"/>
      <c r="J1081" s="219"/>
      <c r="K1081" s="217"/>
      <c r="L1081" s="217"/>
      <c r="M1081" s="217"/>
      <c r="N1081" s="217"/>
      <c r="O1081" s="217"/>
      <c r="P1081" s="217"/>
      <c r="Q1081" s="217"/>
    </row>
    <row r="1082" spans="1:17" x14ac:dyDescent="0.25">
      <c r="A1082" s="211"/>
      <c r="B1082" s="217"/>
      <c r="C1082" s="217"/>
      <c r="D1082" s="217"/>
      <c r="E1082" s="217"/>
      <c r="F1082" s="217"/>
      <c r="G1082" s="217"/>
      <c r="H1082" s="217"/>
      <c r="I1082" s="219"/>
      <c r="J1082" s="219"/>
      <c r="K1082" s="217"/>
      <c r="L1082" s="217"/>
      <c r="M1082" s="217"/>
      <c r="N1082" s="217"/>
      <c r="O1082" s="217"/>
      <c r="P1082" s="217"/>
      <c r="Q1082" s="217"/>
    </row>
    <row r="1083" spans="1:17" x14ac:dyDescent="0.25">
      <c r="A1083" s="211"/>
      <c r="B1083" s="217"/>
      <c r="C1083" s="217"/>
      <c r="D1083" s="217"/>
      <c r="E1083" s="217"/>
      <c r="F1083" s="217"/>
      <c r="G1083" s="217"/>
      <c r="H1083" s="217"/>
      <c r="I1083" s="219"/>
      <c r="J1083" s="219"/>
      <c r="K1083" s="217"/>
      <c r="L1083" s="217"/>
      <c r="M1083" s="217"/>
      <c r="N1083" s="217"/>
      <c r="O1083" s="217"/>
      <c r="P1083" s="217"/>
      <c r="Q1083" s="217"/>
    </row>
    <row r="1084" spans="1:17" x14ac:dyDescent="0.25">
      <c r="A1084" s="211"/>
      <c r="B1084" s="217"/>
      <c r="C1084" s="217"/>
      <c r="D1084" s="217"/>
      <c r="E1084" s="217"/>
      <c r="F1084" s="217"/>
      <c r="G1084" s="217"/>
      <c r="H1084" s="217"/>
      <c r="I1084" s="219"/>
      <c r="J1084" s="219"/>
      <c r="K1084" s="217"/>
      <c r="L1084" s="217"/>
      <c r="M1084" s="217"/>
      <c r="N1084" s="217"/>
      <c r="O1084" s="217"/>
      <c r="P1084" s="217"/>
      <c r="Q1084" s="217"/>
    </row>
    <row r="1085" spans="1:17" x14ac:dyDescent="0.25">
      <c r="A1085" s="211"/>
      <c r="B1085" s="217"/>
      <c r="C1085" s="217"/>
      <c r="D1085" s="217"/>
      <c r="E1085" s="217"/>
      <c r="F1085" s="217"/>
      <c r="G1085" s="217"/>
      <c r="H1085" s="217"/>
      <c r="I1085" s="219"/>
      <c r="J1085" s="219"/>
      <c r="K1085" s="217"/>
      <c r="L1085" s="217"/>
      <c r="M1085" s="217"/>
      <c r="N1085" s="217"/>
      <c r="O1085" s="217"/>
      <c r="P1085" s="217"/>
      <c r="Q1085" s="217"/>
    </row>
    <row r="1086" spans="1:17" x14ac:dyDescent="0.25">
      <c r="A1086" s="211"/>
      <c r="B1086" s="217"/>
      <c r="C1086" s="217"/>
      <c r="D1086" s="217"/>
      <c r="E1086" s="217"/>
      <c r="F1086" s="217"/>
      <c r="G1086" s="217"/>
      <c r="H1086" s="217"/>
      <c r="I1086" s="219"/>
      <c r="J1086" s="219"/>
      <c r="K1086" s="217"/>
      <c r="L1086" s="217"/>
      <c r="M1086" s="217"/>
      <c r="N1086" s="217"/>
      <c r="O1086" s="217"/>
      <c r="P1086" s="217"/>
      <c r="Q1086" s="217"/>
    </row>
    <row r="1087" spans="1:17" x14ac:dyDescent="0.25">
      <c r="A1087" s="211"/>
      <c r="B1087" s="217"/>
      <c r="C1087" s="217"/>
      <c r="D1087" s="217"/>
      <c r="E1087" s="217"/>
      <c r="F1087" s="217"/>
      <c r="G1087" s="217"/>
      <c r="H1087" s="217"/>
      <c r="I1087" s="219"/>
      <c r="J1087" s="219"/>
      <c r="K1087" s="217"/>
      <c r="L1087" s="217"/>
      <c r="M1087" s="217"/>
      <c r="N1087" s="217"/>
      <c r="O1087" s="217"/>
      <c r="P1087" s="217"/>
      <c r="Q1087" s="217"/>
    </row>
    <row r="1088" spans="1:17" x14ac:dyDescent="0.25">
      <c r="A1088" s="211"/>
      <c r="B1088" s="217"/>
      <c r="C1088" s="217"/>
      <c r="D1088" s="217"/>
      <c r="E1088" s="217"/>
      <c r="F1088" s="217"/>
      <c r="G1088" s="217"/>
      <c r="H1088" s="217"/>
      <c r="I1088" s="219"/>
      <c r="J1088" s="219"/>
      <c r="K1088" s="217"/>
      <c r="L1088" s="217"/>
      <c r="M1088" s="217"/>
      <c r="N1088" s="217"/>
      <c r="O1088" s="217"/>
      <c r="P1088" s="217"/>
      <c r="Q1088" s="217"/>
    </row>
    <row r="1089" spans="1:17" x14ac:dyDescent="0.25">
      <c r="A1089" s="211"/>
      <c r="B1089" s="217"/>
      <c r="C1089" s="217"/>
      <c r="D1089" s="217"/>
      <c r="E1089" s="217"/>
      <c r="F1089" s="217"/>
      <c r="G1089" s="217"/>
      <c r="H1089" s="217"/>
      <c r="I1089" s="219"/>
      <c r="J1089" s="219"/>
      <c r="K1089" s="217"/>
      <c r="L1089" s="217"/>
      <c r="M1089" s="217"/>
      <c r="N1089" s="217"/>
      <c r="O1089" s="217"/>
      <c r="P1089" s="217"/>
      <c r="Q1089" s="217"/>
    </row>
    <row r="1090" spans="1:17" x14ac:dyDescent="0.25">
      <c r="A1090" s="211"/>
      <c r="B1090" s="217"/>
      <c r="C1090" s="217"/>
      <c r="D1090" s="217"/>
      <c r="E1090" s="217"/>
      <c r="F1090" s="217"/>
      <c r="G1090" s="217"/>
      <c r="H1090" s="217"/>
      <c r="I1090" s="219"/>
      <c r="J1090" s="219"/>
      <c r="K1090" s="217"/>
      <c r="L1090" s="217"/>
      <c r="M1090" s="217"/>
      <c r="N1090" s="217"/>
      <c r="O1090" s="217"/>
      <c r="P1090" s="217"/>
      <c r="Q1090" s="217"/>
    </row>
    <row r="1091" spans="1:17" x14ac:dyDescent="0.25">
      <c r="A1091" s="211"/>
      <c r="B1091" s="217"/>
      <c r="C1091" s="217"/>
      <c r="D1091" s="217"/>
      <c r="E1091" s="217"/>
      <c r="F1091" s="217"/>
      <c r="G1091" s="217"/>
      <c r="H1091" s="217"/>
      <c r="I1091" s="219"/>
      <c r="J1091" s="219"/>
      <c r="K1091" s="217"/>
      <c r="L1091" s="217"/>
      <c r="M1091" s="217"/>
      <c r="N1091" s="217"/>
      <c r="O1091" s="217"/>
      <c r="P1091" s="217"/>
      <c r="Q1091" s="217"/>
    </row>
    <row r="1092" spans="1:17" x14ac:dyDescent="0.25">
      <c r="A1092" s="211"/>
      <c r="B1092" s="217"/>
      <c r="C1092" s="217"/>
      <c r="D1092" s="217"/>
      <c r="E1092" s="217"/>
      <c r="F1092" s="217"/>
      <c r="G1092" s="217"/>
      <c r="H1092" s="217"/>
      <c r="I1092" s="219"/>
      <c r="J1092" s="219"/>
      <c r="K1092" s="217"/>
      <c r="L1092" s="217"/>
      <c r="M1092" s="217"/>
      <c r="N1092" s="217"/>
      <c r="O1092" s="217"/>
      <c r="P1092" s="217"/>
      <c r="Q1092" s="217"/>
    </row>
    <row r="1093" spans="1:17" x14ac:dyDescent="0.25">
      <c r="A1093" s="211"/>
      <c r="B1093" s="217"/>
      <c r="C1093" s="217"/>
      <c r="D1093" s="217"/>
      <c r="E1093" s="217"/>
      <c r="F1093" s="217"/>
      <c r="G1093" s="217"/>
      <c r="H1093" s="217"/>
      <c r="I1093" s="219"/>
      <c r="J1093" s="219"/>
      <c r="K1093" s="217"/>
      <c r="L1093" s="217"/>
      <c r="M1093" s="217"/>
      <c r="N1093" s="217"/>
      <c r="O1093" s="217"/>
      <c r="P1093" s="217"/>
      <c r="Q1093" s="217"/>
    </row>
    <row r="1094" spans="1:17" x14ac:dyDescent="0.25">
      <c r="A1094" s="211"/>
      <c r="B1094" s="217"/>
      <c r="C1094" s="217"/>
      <c r="D1094" s="217"/>
      <c r="E1094" s="217"/>
      <c r="F1094" s="217"/>
      <c r="G1094" s="217"/>
      <c r="H1094" s="217"/>
      <c r="I1094" s="219"/>
      <c r="J1094" s="219"/>
      <c r="K1094" s="217"/>
      <c r="L1094" s="217"/>
      <c r="M1094" s="217"/>
      <c r="N1094" s="217"/>
      <c r="O1094" s="217"/>
      <c r="P1094" s="217"/>
      <c r="Q1094" s="217"/>
    </row>
    <row r="1095" spans="1:17" x14ac:dyDescent="0.25">
      <c r="A1095" s="211"/>
      <c r="B1095" s="217"/>
      <c r="C1095" s="217"/>
      <c r="D1095" s="217"/>
      <c r="E1095" s="217"/>
      <c r="F1095" s="217"/>
      <c r="G1095" s="217"/>
      <c r="H1095" s="217"/>
      <c r="I1095" s="219"/>
      <c r="J1095" s="219"/>
      <c r="K1095" s="217"/>
      <c r="L1095" s="217"/>
      <c r="M1095" s="217"/>
      <c r="N1095" s="217"/>
      <c r="O1095" s="217"/>
      <c r="P1095" s="217"/>
      <c r="Q1095" s="217"/>
    </row>
    <row r="1096" spans="1:17" x14ac:dyDescent="0.25">
      <c r="A1096" s="211"/>
      <c r="B1096" s="217"/>
      <c r="C1096" s="217"/>
      <c r="D1096" s="217"/>
      <c r="E1096" s="217"/>
      <c r="F1096" s="217"/>
      <c r="G1096" s="217"/>
      <c r="H1096" s="217"/>
      <c r="I1096" s="219"/>
      <c r="J1096" s="219"/>
      <c r="K1096" s="217"/>
      <c r="L1096" s="217"/>
      <c r="M1096" s="217"/>
      <c r="N1096" s="217"/>
      <c r="O1096" s="217"/>
      <c r="P1096" s="217"/>
      <c r="Q1096" s="217"/>
    </row>
    <row r="1097" spans="1:17" x14ac:dyDescent="0.25">
      <c r="A1097" s="211"/>
      <c r="B1097" s="217"/>
      <c r="C1097" s="217"/>
      <c r="D1097" s="217"/>
      <c r="E1097" s="217"/>
      <c r="F1097" s="217"/>
      <c r="G1097" s="217"/>
      <c r="H1097" s="217"/>
      <c r="I1097" s="219"/>
      <c r="J1097" s="219"/>
      <c r="K1097" s="217"/>
      <c r="L1097" s="217"/>
      <c r="M1097" s="217"/>
      <c r="N1097" s="217"/>
      <c r="O1097" s="217"/>
      <c r="P1097" s="217"/>
      <c r="Q1097" s="217"/>
    </row>
    <row r="1098" spans="1:17" x14ac:dyDescent="0.25">
      <c r="A1098" s="211"/>
      <c r="B1098" s="217"/>
      <c r="C1098" s="217"/>
      <c r="D1098" s="217"/>
      <c r="E1098" s="217"/>
      <c r="F1098" s="217"/>
      <c r="G1098" s="217"/>
      <c r="H1098" s="217"/>
      <c r="I1098" s="219"/>
      <c r="J1098" s="219"/>
      <c r="K1098" s="217"/>
      <c r="L1098" s="217"/>
      <c r="M1098" s="217"/>
      <c r="N1098" s="217"/>
      <c r="O1098" s="217"/>
      <c r="P1098" s="217"/>
      <c r="Q1098" s="217"/>
    </row>
    <row r="1099" spans="1:17" x14ac:dyDescent="0.25">
      <c r="A1099" s="211"/>
      <c r="B1099" s="217"/>
      <c r="C1099" s="217"/>
      <c r="D1099" s="217"/>
      <c r="E1099" s="217"/>
      <c r="F1099" s="217"/>
      <c r="G1099" s="217"/>
      <c r="H1099" s="217"/>
      <c r="I1099" s="219"/>
      <c r="J1099" s="219"/>
      <c r="K1099" s="217"/>
      <c r="L1099" s="217"/>
      <c r="M1099" s="217"/>
      <c r="N1099" s="217"/>
      <c r="O1099" s="217"/>
      <c r="P1099" s="217"/>
      <c r="Q1099" s="217"/>
    </row>
    <row r="1100" spans="1:17" x14ac:dyDescent="0.25">
      <c r="A1100" s="211"/>
      <c r="B1100" s="217"/>
      <c r="C1100" s="217"/>
      <c r="D1100" s="217"/>
      <c r="E1100" s="217"/>
      <c r="F1100" s="217"/>
      <c r="G1100" s="217"/>
      <c r="H1100" s="217"/>
      <c r="I1100" s="219"/>
      <c r="J1100" s="219"/>
      <c r="K1100" s="217"/>
      <c r="L1100" s="217"/>
      <c r="M1100" s="217"/>
      <c r="N1100" s="217"/>
      <c r="O1100" s="217"/>
      <c r="P1100" s="217"/>
      <c r="Q1100" s="217"/>
    </row>
    <row r="1101" spans="1:17" x14ac:dyDescent="0.25">
      <c r="A1101" s="211"/>
      <c r="B1101" s="217"/>
      <c r="C1101" s="217"/>
      <c r="D1101" s="217"/>
      <c r="E1101" s="217"/>
      <c r="F1101" s="217"/>
      <c r="G1101" s="217"/>
      <c r="H1101" s="217"/>
      <c r="I1101" s="219"/>
      <c r="J1101" s="219"/>
      <c r="K1101" s="217"/>
      <c r="L1101" s="217"/>
      <c r="M1101" s="217"/>
      <c r="N1101" s="217"/>
      <c r="O1101" s="217"/>
      <c r="P1101" s="217"/>
      <c r="Q1101" s="217"/>
    </row>
    <row r="1102" spans="1:17" x14ac:dyDescent="0.25">
      <c r="A1102" s="211"/>
      <c r="B1102" s="217"/>
      <c r="C1102" s="217"/>
      <c r="D1102" s="217"/>
      <c r="E1102" s="217"/>
      <c r="F1102" s="217"/>
      <c r="G1102" s="217"/>
      <c r="H1102" s="217"/>
      <c r="I1102" s="219"/>
      <c r="J1102" s="219"/>
      <c r="K1102" s="217"/>
      <c r="L1102" s="217"/>
      <c r="M1102" s="217"/>
      <c r="N1102" s="217"/>
      <c r="O1102" s="217"/>
      <c r="P1102" s="217"/>
      <c r="Q1102" s="217"/>
    </row>
    <row r="1103" spans="1:17" x14ac:dyDescent="0.25">
      <c r="A1103" s="211"/>
      <c r="B1103" s="217"/>
      <c r="C1103" s="217"/>
      <c r="D1103" s="217"/>
      <c r="E1103" s="217"/>
      <c r="F1103" s="217"/>
      <c r="G1103" s="217"/>
      <c r="H1103" s="217"/>
      <c r="I1103" s="219"/>
      <c r="J1103" s="219"/>
      <c r="K1103" s="217"/>
      <c r="L1103" s="217"/>
      <c r="M1103" s="217"/>
      <c r="N1103" s="217"/>
      <c r="O1103" s="217"/>
      <c r="P1103" s="217"/>
      <c r="Q1103" s="217"/>
    </row>
    <row r="1104" spans="1:17" x14ac:dyDescent="0.25">
      <c r="A1104" s="211"/>
      <c r="B1104" s="217"/>
      <c r="C1104" s="217"/>
      <c r="D1104" s="217"/>
      <c r="E1104" s="217"/>
      <c r="F1104" s="217"/>
      <c r="G1104" s="217"/>
      <c r="H1104" s="217"/>
      <c r="I1104" s="219"/>
      <c r="J1104" s="219"/>
      <c r="K1104" s="217"/>
      <c r="L1104" s="217"/>
      <c r="M1104" s="217"/>
      <c r="N1104" s="217"/>
      <c r="O1104" s="217"/>
      <c r="P1104" s="217"/>
      <c r="Q1104" s="217"/>
    </row>
    <row r="1105" spans="1:17" x14ac:dyDescent="0.25">
      <c r="A1105" s="211"/>
      <c r="B1105" s="217"/>
      <c r="C1105" s="217"/>
      <c r="D1105" s="217"/>
      <c r="E1105" s="217"/>
      <c r="F1105" s="217"/>
      <c r="G1105" s="217"/>
      <c r="H1105" s="217"/>
      <c r="I1105" s="219"/>
      <c r="J1105" s="219"/>
      <c r="K1105" s="217"/>
      <c r="L1105" s="217"/>
      <c r="M1105" s="217"/>
      <c r="N1105" s="217"/>
      <c r="O1105" s="217"/>
      <c r="P1105" s="217"/>
      <c r="Q1105" s="217"/>
    </row>
    <row r="1106" spans="1:17" x14ac:dyDescent="0.25">
      <c r="A1106" s="211"/>
      <c r="B1106" s="217"/>
      <c r="C1106" s="217"/>
      <c r="D1106" s="217"/>
      <c r="E1106" s="217"/>
      <c r="F1106" s="217"/>
      <c r="G1106" s="217"/>
      <c r="H1106" s="217"/>
      <c r="I1106" s="219"/>
      <c r="J1106" s="219"/>
      <c r="K1106" s="217"/>
      <c r="L1106" s="217"/>
      <c r="M1106" s="217"/>
      <c r="N1106" s="217"/>
      <c r="O1106" s="217"/>
      <c r="P1106" s="217"/>
      <c r="Q1106" s="217"/>
    </row>
    <row r="1107" spans="1:17" x14ac:dyDescent="0.25">
      <c r="A1107" s="211"/>
      <c r="B1107" s="217"/>
      <c r="C1107" s="217"/>
      <c r="D1107" s="217"/>
      <c r="E1107" s="217"/>
      <c r="F1107" s="217"/>
      <c r="G1107" s="217"/>
      <c r="H1107" s="217"/>
      <c r="I1107" s="219"/>
      <c r="J1107" s="219"/>
      <c r="K1107" s="217"/>
      <c r="L1107" s="217"/>
      <c r="M1107" s="217"/>
      <c r="N1107" s="217"/>
      <c r="O1107" s="217"/>
      <c r="P1107" s="217"/>
      <c r="Q1107" s="217"/>
    </row>
    <row r="1108" spans="1:17" x14ac:dyDescent="0.25">
      <c r="A1108" s="211"/>
      <c r="B1108" s="217"/>
      <c r="C1108" s="217"/>
      <c r="D1108" s="217"/>
      <c r="E1108" s="217"/>
      <c r="F1108" s="217"/>
      <c r="G1108" s="217"/>
      <c r="H1108" s="217"/>
      <c r="I1108" s="219"/>
      <c r="J1108" s="219"/>
      <c r="K1108" s="217"/>
      <c r="L1108" s="217"/>
      <c r="M1108" s="217"/>
      <c r="N1108" s="217"/>
      <c r="O1108" s="217"/>
      <c r="P1108" s="217"/>
      <c r="Q1108" s="217"/>
    </row>
    <row r="1109" spans="1:17" x14ac:dyDescent="0.25">
      <c r="A1109" s="211"/>
      <c r="B1109" s="217"/>
      <c r="C1109" s="217"/>
      <c r="D1109" s="217"/>
      <c r="E1109" s="217"/>
      <c r="F1109" s="217"/>
      <c r="G1109" s="217"/>
      <c r="H1109" s="217"/>
      <c r="I1109" s="219"/>
      <c r="J1109" s="219"/>
      <c r="K1109" s="217"/>
      <c r="L1109" s="217"/>
      <c r="M1109" s="217"/>
      <c r="N1109" s="217"/>
      <c r="O1109" s="217"/>
      <c r="P1109" s="217"/>
      <c r="Q1109" s="217"/>
    </row>
    <row r="1110" spans="1:17" x14ac:dyDescent="0.25">
      <c r="A1110" s="211"/>
      <c r="B1110" s="217"/>
      <c r="C1110" s="217"/>
      <c r="D1110" s="217"/>
      <c r="E1110" s="217"/>
      <c r="F1110" s="217"/>
      <c r="G1110" s="217"/>
      <c r="H1110" s="217"/>
      <c r="I1110" s="219"/>
      <c r="J1110" s="219"/>
      <c r="K1110" s="217"/>
      <c r="L1110" s="217"/>
      <c r="M1110" s="217"/>
      <c r="N1110" s="217"/>
      <c r="O1110" s="217"/>
      <c r="P1110" s="217"/>
      <c r="Q1110" s="217"/>
    </row>
    <row r="1111" spans="1:17" x14ac:dyDescent="0.25">
      <c r="A1111" s="211"/>
      <c r="B1111" s="217"/>
      <c r="C1111" s="217"/>
      <c r="D1111" s="217"/>
      <c r="E1111" s="217"/>
      <c r="F1111" s="217"/>
      <c r="G1111" s="217"/>
      <c r="H1111" s="217"/>
      <c r="I1111" s="219"/>
      <c r="J1111" s="219"/>
      <c r="K1111" s="217"/>
      <c r="L1111" s="217"/>
      <c r="M1111" s="217"/>
      <c r="N1111" s="217"/>
      <c r="O1111" s="217"/>
      <c r="P1111" s="217"/>
      <c r="Q1111" s="217"/>
    </row>
    <row r="1112" spans="1:17" x14ac:dyDescent="0.25">
      <c r="A1112" s="211"/>
      <c r="B1112" s="217"/>
      <c r="C1112" s="217"/>
      <c r="D1112" s="217"/>
      <c r="E1112" s="217"/>
      <c r="F1112" s="217"/>
      <c r="G1112" s="217"/>
      <c r="H1112" s="217"/>
      <c r="I1112" s="219"/>
      <c r="J1112" s="219"/>
      <c r="K1112" s="217"/>
      <c r="L1112" s="217"/>
      <c r="M1112" s="217"/>
      <c r="N1112" s="217"/>
      <c r="O1112" s="217"/>
      <c r="P1112" s="217"/>
      <c r="Q1112" s="217"/>
    </row>
    <row r="1113" spans="1:17" x14ac:dyDescent="0.25">
      <c r="A1113" s="211"/>
      <c r="B1113" s="217"/>
      <c r="C1113" s="217"/>
      <c r="D1113" s="217"/>
      <c r="E1113" s="217"/>
      <c r="F1113" s="217"/>
      <c r="G1113" s="217"/>
      <c r="H1113" s="217"/>
      <c r="I1113" s="219"/>
      <c r="J1113" s="219"/>
      <c r="K1113" s="217"/>
      <c r="L1113" s="217"/>
      <c r="M1113" s="217"/>
      <c r="N1113" s="217"/>
      <c r="O1113" s="217"/>
      <c r="P1113" s="217"/>
      <c r="Q1113" s="217"/>
    </row>
    <row r="1114" spans="1:17" x14ac:dyDescent="0.25">
      <c r="A1114" s="211"/>
      <c r="B1114" s="217"/>
      <c r="C1114" s="217"/>
      <c r="D1114" s="217"/>
      <c r="E1114" s="217"/>
      <c r="F1114" s="217"/>
      <c r="G1114" s="217"/>
      <c r="H1114" s="217"/>
      <c r="I1114" s="219"/>
      <c r="J1114" s="219"/>
      <c r="K1114" s="217"/>
      <c r="L1114" s="217"/>
      <c r="M1114" s="217"/>
      <c r="N1114" s="217"/>
      <c r="O1114" s="217"/>
      <c r="P1114" s="217"/>
      <c r="Q1114" s="217"/>
    </row>
    <row r="1115" spans="1:17" x14ac:dyDescent="0.25">
      <c r="A1115" s="211"/>
      <c r="B1115" s="217"/>
      <c r="C1115" s="217"/>
      <c r="D1115" s="217"/>
      <c r="E1115" s="217"/>
      <c r="F1115" s="217"/>
      <c r="G1115" s="217"/>
      <c r="H1115" s="217"/>
      <c r="I1115" s="219"/>
      <c r="J1115" s="219"/>
      <c r="K1115" s="217"/>
      <c r="L1115" s="217"/>
      <c r="M1115" s="217"/>
      <c r="N1115" s="217"/>
      <c r="O1115" s="217"/>
      <c r="P1115" s="217"/>
      <c r="Q1115" s="217"/>
    </row>
    <row r="1116" spans="1:17" x14ac:dyDescent="0.25">
      <c r="A1116" s="211"/>
      <c r="B1116" s="217"/>
      <c r="C1116" s="217"/>
      <c r="D1116" s="217"/>
      <c r="E1116" s="217"/>
      <c r="F1116" s="217"/>
      <c r="G1116" s="217"/>
      <c r="H1116" s="217"/>
      <c r="I1116" s="219"/>
      <c r="J1116" s="219"/>
      <c r="K1116" s="217"/>
      <c r="L1116" s="217"/>
      <c r="M1116" s="217"/>
      <c r="N1116" s="217"/>
      <c r="O1116" s="217"/>
      <c r="P1116" s="217"/>
      <c r="Q1116" s="217"/>
    </row>
    <row r="1117" spans="1:17" x14ac:dyDescent="0.25">
      <c r="A1117" s="211"/>
      <c r="B1117" s="217"/>
      <c r="C1117" s="217"/>
      <c r="D1117" s="217"/>
      <c r="E1117" s="217"/>
      <c r="F1117" s="217"/>
      <c r="G1117" s="217"/>
      <c r="H1117" s="217"/>
      <c r="I1117" s="219"/>
      <c r="J1117" s="219"/>
      <c r="K1117" s="217"/>
      <c r="L1117" s="217"/>
      <c r="M1117" s="217"/>
      <c r="N1117" s="217"/>
      <c r="O1117" s="217"/>
      <c r="P1117" s="217"/>
      <c r="Q1117" s="217"/>
    </row>
    <row r="1118" spans="1:17" x14ac:dyDescent="0.25">
      <c r="A1118" s="211"/>
      <c r="B1118" s="217"/>
      <c r="C1118" s="217"/>
      <c r="D1118" s="217"/>
      <c r="E1118" s="217"/>
      <c r="F1118" s="217"/>
      <c r="G1118" s="217"/>
      <c r="H1118" s="217"/>
      <c r="I1118" s="219"/>
      <c r="J1118" s="219"/>
      <c r="K1118" s="217"/>
      <c r="L1118" s="217"/>
      <c r="M1118" s="217"/>
      <c r="N1118" s="217"/>
      <c r="O1118" s="217"/>
      <c r="P1118" s="217"/>
      <c r="Q1118" s="217"/>
    </row>
    <row r="1119" spans="1:17" x14ac:dyDescent="0.25">
      <c r="A1119" s="211"/>
      <c r="B1119" s="217"/>
      <c r="C1119" s="217"/>
      <c r="D1119" s="217"/>
      <c r="E1119" s="217"/>
      <c r="F1119" s="217"/>
      <c r="G1119" s="217"/>
      <c r="H1119" s="217"/>
      <c r="I1119" s="219"/>
      <c r="J1119" s="219"/>
      <c r="K1119" s="217"/>
      <c r="L1119" s="217"/>
      <c r="M1119" s="217"/>
      <c r="N1119" s="217"/>
      <c r="O1119" s="217"/>
      <c r="P1119" s="217"/>
      <c r="Q1119" s="217"/>
    </row>
    <row r="1120" spans="1:17" x14ac:dyDescent="0.25">
      <c r="A1120" s="211"/>
      <c r="B1120" s="217"/>
      <c r="C1120" s="217"/>
      <c r="D1120" s="217"/>
      <c r="E1120" s="217"/>
      <c r="F1120" s="217"/>
      <c r="G1120" s="217"/>
      <c r="H1120" s="217"/>
      <c r="I1120" s="219"/>
      <c r="J1120" s="219"/>
      <c r="K1120" s="217"/>
      <c r="L1120" s="217"/>
      <c r="M1120" s="217"/>
      <c r="N1120" s="217"/>
      <c r="O1120" s="217"/>
      <c r="P1120" s="217"/>
      <c r="Q1120" s="217"/>
    </row>
    <row r="1121" spans="1:17" x14ac:dyDescent="0.25">
      <c r="A1121" s="211"/>
      <c r="B1121" s="217"/>
      <c r="C1121" s="217"/>
      <c r="D1121" s="217"/>
      <c r="E1121" s="217"/>
      <c r="F1121" s="217"/>
      <c r="G1121" s="217"/>
      <c r="H1121" s="217"/>
      <c r="I1121" s="219"/>
      <c r="J1121" s="219"/>
      <c r="K1121" s="217"/>
      <c r="L1121" s="217"/>
      <c r="M1121" s="217"/>
      <c r="N1121" s="217"/>
      <c r="O1121" s="217"/>
      <c r="P1121" s="217"/>
      <c r="Q1121" s="217"/>
    </row>
    <row r="1122" spans="1:17" x14ac:dyDescent="0.25">
      <c r="A1122" s="211"/>
      <c r="B1122" s="217"/>
      <c r="C1122" s="217"/>
      <c r="D1122" s="217"/>
      <c r="E1122" s="217"/>
      <c r="F1122" s="217"/>
      <c r="G1122" s="217"/>
      <c r="H1122" s="217"/>
      <c r="I1122" s="219"/>
      <c r="J1122" s="219"/>
      <c r="K1122" s="217"/>
      <c r="L1122" s="217"/>
      <c r="M1122" s="217"/>
      <c r="N1122" s="217"/>
      <c r="O1122" s="217"/>
      <c r="P1122" s="217"/>
      <c r="Q1122" s="217"/>
    </row>
    <row r="1123" spans="1:17" x14ac:dyDescent="0.25">
      <c r="A1123" s="211"/>
      <c r="B1123" s="217"/>
      <c r="C1123" s="217"/>
      <c r="D1123" s="217"/>
      <c r="E1123" s="217"/>
      <c r="F1123" s="217"/>
      <c r="G1123" s="217"/>
      <c r="H1123" s="217"/>
      <c r="I1123" s="219"/>
      <c r="J1123" s="219"/>
      <c r="K1123" s="217"/>
      <c r="L1123" s="217"/>
      <c r="M1123" s="217"/>
      <c r="N1123" s="217"/>
      <c r="O1123" s="217"/>
      <c r="P1123" s="217"/>
      <c r="Q1123" s="217"/>
    </row>
    <row r="1124" spans="1:17" x14ac:dyDescent="0.25">
      <c r="A1124" s="211"/>
      <c r="B1124" s="217"/>
      <c r="C1124" s="217"/>
      <c r="D1124" s="217"/>
      <c r="E1124" s="217"/>
      <c r="F1124" s="217"/>
      <c r="G1124" s="217"/>
      <c r="H1124" s="217"/>
      <c r="I1124" s="219"/>
      <c r="J1124" s="219"/>
      <c r="K1124" s="217"/>
      <c r="L1124" s="217"/>
      <c r="M1124" s="217"/>
      <c r="N1124" s="217"/>
      <c r="O1124" s="217"/>
      <c r="P1124" s="217"/>
      <c r="Q1124" s="217"/>
    </row>
    <row r="1125" spans="1:17" x14ac:dyDescent="0.25">
      <c r="A1125" s="211"/>
      <c r="B1125" s="217"/>
      <c r="C1125" s="217"/>
      <c r="D1125" s="217"/>
      <c r="E1125" s="217"/>
      <c r="F1125" s="217"/>
      <c r="G1125" s="217"/>
      <c r="H1125" s="217"/>
      <c r="I1125" s="219"/>
      <c r="J1125" s="219"/>
      <c r="K1125" s="217"/>
      <c r="L1125" s="217"/>
      <c r="M1125" s="217"/>
      <c r="N1125" s="217"/>
      <c r="O1125" s="217"/>
      <c r="P1125" s="217"/>
      <c r="Q1125" s="217"/>
    </row>
    <row r="1126" spans="1:17" x14ac:dyDescent="0.25">
      <c r="A1126" s="211"/>
      <c r="B1126" s="217"/>
      <c r="C1126" s="217"/>
      <c r="D1126" s="217"/>
      <c r="E1126" s="217"/>
      <c r="F1126" s="217"/>
      <c r="G1126" s="217"/>
      <c r="H1126" s="217"/>
      <c r="I1126" s="219"/>
      <c r="J1126" s="219"/>
      <c r="K1126" s="217"/>
      <c r="L1126" s="217"/>
      <c r="M1126" s="217"/>
      <c r="N1126" s="217"/>
      <c r="O1126" s="217"/>
      <c r="P1126" s="217"/>
      <c r="Q1126" s="217"/>
    </row>
    <row r="1127" spans="1:17" x14ac:dyDescent="0.25">
      <c r="A1127" s="211"/>
      <c r="B1127" s="217"/>
      <c r="C1127" s="217"/>
      <c r="D1127" s="217"/>
      <c r="E1127" s="217"/>
      <c r="F1127" s="217"/>
      <c r="G1127" s="217"/>
      <c r="H1127" s="217"/>
      <c r="I1127" s="219"/>
      <c r="J1127" s="219"/>
      <c r="K1127" s="217"/>
      <c r="L1127" s="217"/>
      <c r="M1127" s="217"/>
      <c r="N1127" s="217"/>
      <c r="O1127" s="217"/>
      <c r="P1127" s="217"/>
      <c r="Q1127" s="217"/>
    </row>
    <row r="1128" spans="1:17" x14ac:dyDescent="0.25">
      <c r="A1128" s="211"/>
      <c r="B1128" s="217"/>
      <c r="C1128" s="217"/>
      <c r="D1128" s="217"/>
      <c r="E1128" s="217"/>
      <c r="F1128" s="217"/>
      <c r="G1128" s="217"/>
      <c r="H1128" s="217"/>
      <c r="I1128" s="219"/>
      <c r="J1128" s="219"/>
      <c r="K1128" s="217"/>
      <c r="L1128" s="217"/>
      <c r="M1128" s="217"/>
      <c r="N1128" s="217"/>
      <c r="O1128" s="217"/>
      <c r="P1128" s="217"/>
      <c r="Q1128" s="217"/>
    </row>
    <row r="1129" spans="1:17" x14ac:dyDescent="0.25">
      <c r="A1129" s="211"/>
      <c r="B1129" s="217"/>
      <c r="C1129" s="217"/>
      <c r="D1129" s="217"/>
      <c r="E1129" s="217"/>
      <c r="F1129" s="217"/>
      <c r="G1129" s="217"/>
      <c r="H1129" s="217"/>
      <c r="I1129" s="219"/>
      <c r="J1129" s="219"/>
      <c r="K1129" s="217"/>
      <c r="L1129" s="217"/>
      <c r="M1129" s="217"/>
      <c r="N1129" s="217"/>
      <c r="O1129" s="217"/>
      <c r="P1129" s="217"/>
      <c r="Q1129" s="217"/>
    </row>
    <row r="1130" spans="1:17" x14ac:dyDescent="0.25">
      <c r="A1130" s="211"/>
      <c r="B1130" s="217"/>
      <c r="C1130" s="217"/>
      <c r="D1130" s="217"/>
      <c r="E1130" s="217"/>
      <c r="F1130" s="217"/>
      <c r="G1130" s="217"/>
      <c r="H1130" s="217"/>
      <c r="I1130" s="219"/>
      <c r="J1130" s="219"/>
      <c r="K1130" s="217"/>
      <c r="L1130" s="217"/>
      <c r="M1130" s="217"/>
      <c r="N1130" s="217"/>
      <c r="O1130" s="217"/>
      <c r="P1130" s="217"/>
      <c r="Q1130" s="217"/>
    </row>
    <row r="1131" spans="1:17" x14ac:dyDescent="0.25">
      <c r="A1131" s="211"/>
      <c r="B1131" s="217"/>
      <c r="C1131" s="217"/>
      <c r="D1131" s="217"/>
      <c r="E1131" s="217"/>
      <c r="F1131" s="217"/>
      <c r="G1131" s="217"/>
      <c r="H1131" s="217"/>
      <c r="I1131" s="219"/>
      <c r="J1131" s="219"/>
      <c r="K1131" s="217"/>
      <c r="L1131" s="217"/>
      <c r="M1131" s="217"/>
      <c r="N1131" s="217"/>
      <c r="O1131" s="217"/>
      <c r="P1131" s="217"/>
      <c r="Q1131" s="217"/>
    </row>
    <row r="1132" spans="1:17" x14ac:dyDescent="0.25">
      <c r="A1132" s="211"/>
      <c r="B1132" s="217"/>
      <c r="C1132" s="217"/>
      <c r="D1132" s="217"/>
      <c r="E1132" s="217"/>
      <c r="F1132" s="217"/>
      <c r="G1132" s="217"/>
      <c r="H1132" s="217"/>
      <c r="I1132" s="219"/>
      <c r="J1132" s="219"/>
      <c r="K1132" s="217"/>
      <c r="L1132" s="217"/>
      <c r="M1132" s="217"/>
      <c r="N1132" s="217"/>
      <c r="O1132" s="217"/>
      <c r="P1132" s="217"/>
      <c r="Q1132" s="217"/>
    </row>
    <row r="1133" spans="1:17" x14ac:dyDescent="0.25">
      <c r="A1133" s="211"/>
      <c r="B1133" s="217"/>
      <c r="C1133" s="217"/>
      <c r="D1133" s="217"/>
      <c r="E1133" s="217"/>
      <c r="F1133" s="217"/>
      <c r="G1133" s="217"/>
      <c r="H1133" s="217"/>
      <c r="I1133" s="219"/>
      <c r="J1133" s="219"/>
      <c r="K1133" s="217"/>
      <c r="L1133" s="217"/>
      <c r="M1133" s="217"/>
      <c r="N1133" s="217"/>
      <c r="O1133" s="217"/>
      <c r="P1133" s="217"/>
      <c r="Q1133" s="217"/>
    </row>
    <row r="1134" spans="1:17" x14ac:dyDescent="0.25">
      <c r="A1134" s="211"/>
      <c r="B1134" s="217"/>
      <c r="C1134" s="217"/>
      <c r="D1134" s="217"/>
      <c r="E1134" s="217"/>
      <c r="F1134" s="217"/>
      <c r="G1134" s="217"/>
      <c r="H1134" s="217"/>
      <c r="I1134" s="219"/>
      <c r="J1134" s="219"/>
      <c r="K1134" s="217"/>
      <c r="L1134" s="217"/>
      <c r="M1134" s="217"/>
      <c r="N1134" s="217"/>
      <c r="O1134" s="217"/>
      <c r="P1134" s="217"/>
      <c r="Q1134" s="217"/>
    </row>
    <row r="1135" spans="1:17" x14ac:dyDescent="0.25">
      <c r="A1135" s="211"/>
      <c r="B1135" s="217"/>
      <c r="C1135" s="217"/>
      <c r="D1135" s="217"/>
      <c r="E1135" s="217"/>
      <c r="F1135" s="217"/>
      <c r="G1135" s="217"/>
      <c r="H1135" s="217"/>
      <c r="I1135" s="219"/>
      <c r="J1135" s="219"/>
      <c r="K1135" s="217"/>
      <c r="L1135" s="217"/>
      <c r="M1135" s="217"/>
      <c r="N1135" s="217"/>
      <c r="O1135" s="217"/>
      <c r="P1135" s="217"/>
      <c r="Q1135" s="217"/>
    </row>
    <row r="1136" spans="1:17" x14ac:dyDescent="0.25">
      <c r="A1136" s="211"/>
      <c r="B1136" s="217"/>
      <c r="C1136" s="217"/>
      <c r="D1136" s="217"/>
      <c r="E1136" s="217"/>
      <c r="F1136" s="217"/>
      <c r="G1136" s="217"/>
      <c r="H1136" s="217"/>
      <c r="I1136" s="219"/>
      <c r="J1136" s="219"/>
      <c r="K1136" s="217"/>
      <c r="L1136" s="217"/>
      <c r="M1136" s="217"/>
      <c r="N1136" s="217"/>
      <c r="O1136" s="217"/>
      <c r="P1136" s="217"/>
      <c r="Q1136" s="217"/>
    </row>
    <row r="1137" spans="1:17" x14ac:dyDescent="0.25">
      <c r="A1137" s="211"/>
      <c r="B1137" s="217"/>
      <c r="C1137" s="217"/>
      <c r="D1137" s="217"/>
      <c r="E1137" s="217"/>
      <c r="F1137" s="217"/>
      <c r="G1137" s="217"/>
      <c r="H1137" s="217"/>
      <c r="I1137" s="219"/>
      <c r="J1137" s="219"/>
      <c r="K1137" s="217"/>
      <c r="L1137" s="217"/>
      <c r="M1137" s="217"/>
      <c r="N1137" s="217"/>
      <c r="O1137" s="217"/>
      <c r="P1137" s="217"/>
      <c r="Q1137" s="217"/>
    </row>
    <row r="1138" spans="1:17" x14ac:dyDescent="0.25">
      <c r="A1138" s="211"/>
      <c r="B1138" s="217"/>
      <c r="C1138" s="217"/>
      <c r="D1138" s="217"/>
      <c r="E1138" s="217"/>
      <c r="F1138" s="217"/>
      <c r="G1138" s="217"/>
      <c r="H1138" s="217"/>
      <c r="I1138" s="219"/>
      <c r="J1138" s="219"/>
      <c r="K1138" s="217"/>
      <c r="L1138" s="217"/>
      <c r="M1138" s="217"/>
      <c r="N1138" s="217"/>
      <c r="O1138" s="217"/>
      <c r="P1138" s="217"/>
      <c r="Q1138" s="217"/>
    </row>
    <row r="1139" spans="1:17" x14ac:dyDescent="0.25">
      <c r="A1139" s="211"/>
      <c r="B1139" s="217"/>
      <c r="C1139" s="217"/>
      <c r="D1139" s="217"/>
      <c r="E1139" s="217"/>
      <c r="F1139" s="217"/>
      <c r="G1139" s="217"/>
      <c r="H1139" s="217"/>
      <c r="I1139" s="219"/>
      <c r="J1139" s="219"/>
      <c r="K1139" s="217"/>
      <c r="L1139" s="217"/>
      <c r="M1139" s="217"/>
      <c r="N1139" s="217"/>
      <c r="O1139" s="217"/>
      <c r="P1139" s="217"/>
      <c r="Q1139" s="217"/>
    </row>
    <row r="1140" spans="1:17" x14ac:dyDescent="0.25">
      <c r="A1140" s="211"/>
      <c r="B1140" s="217"/>
      <c r="C1140" s="217"/>
      <c r="D1140" s="217"/>
      <c r="E1140" s="217"/>
      <c r="F1140" s="217"/>
      <c r="G1140" s="217"/>
      <c r="H1140" s="217"/>
      <c r="I1140" s="219"/>
      <c r="J1140" s="219"/>
      <c r="K1140" s="217"/>
      <c r="L1140" s="217"/>
      <c r="M1140" s="217"/>
      <c r="N1140" s="217"/>
      <c r="O1140" s="217"/>
      <c r="P1140" s="217"/>
      <c r="Q1140" s="217"/>
    </row>
    <row r="1141" spans="1:17" x14ac:dyDescent="0.25">
      <c r="A1141" s="211"/>
      <c r="B1141" s="217"/>
      <c r="C1141" s="217"/>
      <c r="D1141" s="217"/>
      <c r="E1141" s="217"/>
      <c r="F1141" s="217"/>
      <c r="G1141" s="217"/>
      <c r="H1141" s="217"/>
      <c r="I1141" s="219"/>
      <c r="J1141" s="219"/>
      <c r="K1141" s="217"/>
      <c r="L1141" s="217"/>
      <c r="M1141" s="217"/>
      <c r="N1141" s="217"/>
      <c r="O1141" s="217"/>
      <c r="P1141" s="217"/>
      <c r="Q1141" s="217"/>
    </row>
    <row r="1142" spans="1:17" x14ac:dyDescent="0.25">
      <c r="A1142" s="211"/>
      <c r="B1142" s="217"/>
      <c r="C1142" s="217"/>
      <c r="D1142" s="217"/>
      <c r="E1142" s="217"/>
      <c r="F1142" s="217"/>
      <c r="G1142" s="217"/>
      <c r="H1142" s="217"/>
      <c r="I1142" s="219"/>
      <c r="J1142" s="219"/>
      <c r="K1142" s="217"/>
      <c r="L1142" s="217"/>
      <c r="M1142" s="217"/>
      <c r="N1142" s="217"/>
      <c r="O1142" s="217"/>
      <c r="P1142" s="217"/>
      <c r="Q1142" s="217"/>
    </row>
    <row r="1143" spans="1:17" x14ac:dyDescent="0.25">
      <c r="A1143" s="211"/>
      <c r="B1143" s="217"/>
      <c r="C1143" s="217"/>
      <c r="D1143" s="217"/>
      <c r="E1143" s="217"/>
      <c r="F1143" s="217"/>
      <c r="G1143" s="217"/>
      <c r="H1143" s="217"/>
      <c r="I1143" s="219"/>
      <c r="J1143" s="219"/>
      <c r="K1143" s="217"/>
      <c r="L1143" s="217"/>
      <c r="M1143" s="217"/>
      <c r="N1143" s="217"/>
      <c r="O1143" s="217"/>
      <c r="P1143" s="217"/>
      <c r="Q1143" s="217"/>
    </row>
    <row r="1144" spans="1:17" x14ac:dyDescent="0.25">
      <c r="A1144" s="211"/>
      <c r="B1144" s="217"/>
      <c r="C1144" s="217"/>
      <c r="D1144" s="217"/>
      <c r="E1144" s="217"/>
      <c r="F1144" s="217"/>
      <c r="G1144" s="217"/>
      <c r="H1144" s="217"/>
      <c r="I1144" s="219"/>
      <c r="J1144" s="219"/>
      <c r="K1144" s="217"/>
      <c r="L1144" s="217"/>
      <c r="M1144" s="217"/>
      <c r="N1144" s="217"/>
      <c r="O1144" s="217"/>
      <c r="P1144" s="217"/>
      <c r="Q1144" s="217"/>
    </row>
    <row r="1145" spans="1:17" x14ac:dyDescent="0.25">
      <c r="A1145" s="211"/>
      <c r="B1145" s="217"/>
      <c r="C1145" s="217"/>
      <c r="D1145" s="217"/>
      <c r="E1145" s="217"/>
      <c r="F1145" s="217"/>
      <c r="G1145" s="217"/>
      <c r="H1145" s="217"/>
      <c r="I1145" s="219"/>
      <c r="J1145" s="219"/>
      <c r="K1145" s="217"/>
      <c r="L1145" s="217"/>
      <c r="M1145" s="217"/>
      <c r="N1145" s="217"/>
      <c r="O1145" s="217"/>
      <c r="P1145" s="217"/>
      <c r="Q1145" s="217"/>
    </row>
    <row r="1146" spans="1:17" x14ac:dyDescent="0.25">
      <c r="A1146" s="211"/>
      <c r="B1146" s="217"/>
      <c r="C1146" s="217"/>
      <c r="D1146" s="217"/>
      <c r="E1146" s="217"/>
      <c r="F1146" s="217"/>
      <c r="G1146" s="217"/>
      <c r="H1146" s="217"/>
      <c r="I1146" s="219"/>
      <c r="J1146" s="219"/>
      <c r="K1146" s="217"/>
      <c r="L1146" s="217"/>
      <c r="M1146" s="217"/>
      <c r="N1146" s="217"/>
      <c r="O1146" s="217"/>
      <c r="P1146" s="217"/>
      <c r="Q1146" s="217"/>
    </row>
    <row r="1147" spans="1:17" x14ac:dyDescent="0.25">
      <c r="A1147" s="211"/>
      <c r="B1147" s="217"/>
      <c r="C1147" s="217"/>
      <c r="D1147" s="217"/>
      <c r="E1147" s="217"/>
      <c r="F1147" s="217"/>
      <c r="G1147" s="217"/>
      <c r="H1147" s="217"/>
      <c r="I1147" s="219"/>
      <c r="J1147" s="219"/>
      <c r="K1147" s="217"/>
      <c r="L1147" s="217"/>
      <c r="M1147" s="217"/>
      <c r="N1147" s="217"/>
      <c r="O1147" s="217"/>
      <c r="P1147" s="217"/>
      <c r="Q1147" s="217"/>
    </row>
    <row r="1148" spans="1:17" x14ac:dyDescent="0.25">
      <c r="A1148" s="211"/>
      <c r="B1148" s="217"/>
      <c r="C1148" s="217"/>
      <c r="D1148" s="217"/>
      <c r="E1148" s="217"/>
      <c r="F1148" s="217"/>
      <c r="G1148" s="217"/>
      <c r="H1148" s="217"/>
      <c r="I1148" s="219"/>
      <c r="J1148" s="219"/>
      <c r="K1148" s="217"/>
      <c r="L1148" s="217"/>
      <c r="M1148" s="217"/>
      <c r="N1148" s="217"/>
      <c r="O1148" s="217"/>
      <c r="P1148" s="217"/>
      <c r="Q1148" s="217"/>
    </row>
    <row r="1149" spans="1:17" x14ac:dyDescent="0.25">
      <c r="A1149" s="211"/>
      <c r="B1149" s="217"/>
      <c r="C1149" s="217"/>
      <c r="D1149" s="217"/>
      <c r="E1149" s="217"/>
      <c r="F1149" s="217"/>
      <c r="G1149" s="217"/>
      <c r="H1149" s="217"/>
      <c r="I1149" s="219"/>
      <c r="J1149" s="219"/>
      <c r="K1149" s="217"/>
      <c r="L1149" s="217"/>
      <c r="M1149" s="217"/>
      <c r="N1149" s="217"/>
      <c r="O1149" s="217"/>
      <c r="P1149" s="217"/>
      <c r="Q1149" s="217"/>
    </row>
    <row r="1150" spans="1:17" x14ac:dyDescent="0.25">
      <c r="A1150" s="211"/>
      <c r="B1150" s="217"/>
      <c r="C1150" s="217"/>
      <c r="D1150" s="217"/>
      <c r="E1150" s="217"/>
      <c r="F1150" s="217"/>
      <c r="G1150" s="217"/>
      <c r="H1150" s="217"/>
      <c r="I1150" s="219"/>
      <c r="J1150" s="219"/>
      <c r="K1150" s="217"/>
      <c r="L1150" s="217"/>
      <c r="M1150" s="217"/>
      <c r="N1150" s="217"/>
      <c r="O1150" s="217"/>
      <c r="P1150" s="217"/>
      <c r="Q1150" s="217"/>
    </row>
    <row r="1151" spans="1:17" x14ac:dyDescent="0.25">
      <c r="A1151" s="211"/>
      <c r="B1151" s="217"/>
      <c r="C1151" s="217"/>
      <c r="D1151" s="217"/>
      <c r="E1151" s="217"/>
      <c r="F1151" s="217"/>
      <c r="G1151" s="217"/>
      <c r="H1151" s="217"/>
      <c r="I1151" s="219"/>
      <c r="J1151" s="219"/>
      <c r="K1151" s="217"/>
      <c r="L1151" s="217"/>
      <c r="M1151" s="217"/>
      <c r="N1151" s="217"/>
      <c r="O1151" s="217"/>
      <c r="P1151" s="217"/>
      <c r="Q1151" s="217"/>
    </row>
    <row r="1152" spans="1:17" x14ac:dyDescent="0.25">
      <c r="A1152" s="211"/>
      <c r="B1152" s="217"/>
      <c r="C1152" s="217"/>
      <c r="D1152" s="217"/>
      <c r="E1152" s="217"/>
      <c r="F1152" s="217"/>
      <c r="G1152" s="217"/>
      <c r="H1152" s="217"/>
      <c r="I1152" s="219"/>
      <c r="J1152" s="219"/>
      <c r="K1152" s="217"/>
      <c r="L1152" s="217"/>
      <c r="M1152" s="217"/>
      <c r="N1152" s="217"/>
      <c r="O1152" s="217"/>
      <c r="P1152" s="217"/>
      <c r="Q1152" s="217"/>
    </row>
    <row r="1153" spans="1:17" x14ac:dyDescent="0.25">
      <c r="A1153" s="211"/>
      <c r="B1153" s="217"/>
      <c r="C1153" s="217"/>
      <c r="D1153" s="217"/>
      <c r="E1153" s="217"/>
      <c r="F1153" s="217"/>
      <c r="G1153" s="217"/>
      <c r="H1153" s="217"/>
      <c r="I1153" s="219"/>
      <c r="J1153" s="219"/>
      <c r="K1153" s="217"/>
      <c r="L1153" s="217"/>
      <c r="M1153" s="217"/>
      <c r="N1153" s="217"/>
      <c r="O1153" s="217"/>
      <c r="P1153" s="217"/>
      <c r="Q1153" s="217"/>
    </row>
    <row r="1154" spans="1:17" x14ac:dyDescent="0.25">
      <c r="A1154" s="211"/>
      <c r="B1154" s="217"/>
      <c r="C1154" s="217"/>
      <c r="D1154" s="217"/>
      <c r="E1154" s="217"/>
      <c r="F1154" s="217"/>
      <c r="G1154" s="217"/>
      <c r="H1154" s="217"/>
      <c r="I1154" s="219"/>
      <c r="J1154" s="219"/>
      <c r="K1154" s="217"/>
      <c r="L1154" s="217"/>
      <c r="M1154" s="217"/>
      <c r="N1154" s="217"/>
      <c r="O1154" s="217"/>
      <c r="P1154" s="217"/>
      <c r="Q1154" s="217"/>
    </row>
    <row r="1155" spans="1:17" x14ac:dyDescent="0.25">
      <c r="A1155" s="211"/>
      <c r="B1155" s="217"/>
      <c r="C1155" s="217"/>
      <c r="D1155" s="217"/>
      <c r="E1155" s="217"/>
      <c r="F1155" s="217"/>
      <c r="G1155" s="217"/>
      <c r="H1155" s="217"/>
      <c r="I1155" s="219"/>
      <c r="J1155" s="219"/>
      <c r="K1155" s="217"/>
      <c r="L1155" s="217"/>
      <c r="M1155" s="217"/>
      <c r="N1155" s="217"/>
      <c r="O1155" s="217"/>
      <c r="P1155" s="217"/>
      <c r="Q1155" s="217"/>
    </row>
    <row r="1156" spans="1:17" x14ac:dyDescent="0.25">
      <c r="A1156" s="211"/>
      <c r="B1156" s="217"/>
      <c r="C1156" s="217"/>
      <c r="D1156" s="217"/>
      <c r="E1156" s="217"/>
      <c r="F1156" s="217"/>
      <c r="G1156" s="217"/>
      <c r="H1156" s="217"/>
      <c r="I1156" s="219"/>
      <c r="J1156" s="219"/>
      <c r="K1156" s="217"/>
      <c r="L1156" s="217"/>
      <c r="M1156" s="217"/>
      <c r="N1156" s="217"/>
      <c r="O1156" s="217"/>
      <c r="P1156" s="217"/>
      <c r="Q1156" s="217"/>
    </row>
    <row r="1157" spans="1:17" x14ac:dyDescent="0.25">
      <c r="A1157" s="211"/>
      <c r="B1157" s="217"/>
      <c r="C1157" s="217"/>
      <c r="D1157" s="217"/>
      <c r="E1157" s="217"/>
      <c r="F1157" s="217"/>
      <c r="G1157" s="217"/>
      <c r="H1157" s="217"/>
      <c r="I1157" s="219"/>
      <c r="J1157" s="219"/>
      <c r="K1157" s="217"/>
      <c r="L1157" s="217"/>
      <c r="M1157" s="217"/>
      <c r="N1157" s="217"/>
      <c r="O1157" s="217"/>
      <c r="P1157" s="217"/>
      <c r="Q1157" s="217"/>
    </row>
    <row r="1158" spans="1:17" x14ac:dyDescent="0.25">
      <c r="A1158" s="211"/>
      <c r="B1158" s="217"/>
      <c r="C1158" s="217"/>
      <c r="D1158" s="217"/>
      <c r="E1158" s="217"/>
      <c r="F1158" s="217"/>
      <c r="G1158" s="217"/>
      <c r="H1158" s="217"/>
      <c r="I1158" s="219"/>
      <c r="J1158" s="219"/>
      <c r="K1158" s="217"/>
      <c r="L1158" s="217"/>
      <c r="M1158" s="217"/>
      <c r="N1158" s="217"/>
      <c r="O1158" s="217"/>
      <c r="P1158" s="217"/>
      <c r="Q1158" s="217"/>
    </row>
    <row r="1159" spans="1:17" x14ac:dyDescent="0.25">
      <c r="A1159" s="211"/>
      <c r="B1159" s="217"/>
      <c r="C1159" s="217"/>
      <c r="D1159" s="217"/>
      <c r="E1159" s="217"/>
      <c r="F1159" s="217"/>
      <c r="G1159" s="217"/>
      <c r="H1159" s="217"/>
      <c r="I1159" s="219"/>
      <c r="J1159" s="219"/>
      <c r="K1159" s="217"/>
      <c r="L1159" s="217"/>
      <c r="M1159" s="217"/>
      <c r="N1159" s="217"/>
      <c r="O1159" s="217"/>
      <c r="P1159" s="217"/>
      <c r="Q1159" s="217"/>
    </row>
    <row r="1160" spans="1:17" x14ac:dyDescent="0.25">
      <c r="A1160" s="211"/>
      <c r="B1160" s="217"/>
      <c r="C1160" s="217"/>
      <c r="D1160" s="217"/>
      <c r="E1160" s="217"/>
      <c r="F1160" s="217"/>
      <c r="G1160" s="217"/>
      <c r="H1160" s="217"/>
      <c r="I1160" s="219"/>
      <c r="J1160" s="219"/>
      <c r="K1160" s="217"/>
      <c r="L1160" s="217"/>
      <c r="M1160" s="217"/>
      <c r="N1160" s="217"/>
      <c r="O1160" s="217"/>
      <c r="P1160" s="217"/>
      <c r="Q1160" s="217"/>
    </row>
    <row r="1161" spans="1:17" x14ac:dyDescent="0.25">
      <c r="A1161" s="211"/>
      <c r="B1161" s="217"/>
      <c r="C1161" s="217"/>
      <c r="D1161" s="217"/>
      <c r="E1161" s="217"/>
      <c r="F1161" s="217"/>
      <c r="G1161" s="217"/>
      <c r="H1161" s="217"/>
      <c r="I1161" s="219"/>
      <c r="J1161" s="219"/>
      <c r="K1161" s="217"/>
      <c r="L1161" s="217"/>
      <c r="M1161" s="217"/>
      <c r="N1161" s="217"/>
      <c r="O1161" s="217"/>
      <c r="P1161" s="217"/>
      <c r="Q1161" s="217"/>
    </row>
    <row r="1162" spans="1:17" x14ac:dyDescent="0.25">
      <c r="A1162" s="211"/>
      <c r="B1162" s="217"/>
      <c r="C1162" s="217"/>
      <c r="D1162" s="217"/>
      <c r="E1162" s="217"/>
      <c r="F1162" s="217"/>
      <c r="G1162" s="217"/>
      <c r="H1162" s="217"/>
      <c r="I1162" s="219"/>
      <c r="J1162" s="219"/>
      <c r="K1162" s="217"/>
      <c r="L1162" s="217"/>
      <c r="M1162" s="217"/>
      <c r="N1162" s="217"/>
      <c r="O1162" s="217"/>
      <c r="P1162" s="217"/>
      <c r="Q1162" s="217"/>
    </row>
    <row r="1163" spans="1:17" x14ac:dyDescent="0.25">
      <c r="A1163" s="211"/>
      <c r="B1163" s="217"/>
      <c r="C1163" s="217"/>
      <c r="D1163" s="217"/>
      <c r="E1163" s="217"/>
      <c r="F1163" s="217"/>
      <c r="G1163" s="217"/>
      <c r="H1163" s="217"/>
      <c r="I1163" s="219"/>
      <c r="J1163" s="219"/>
      <c r="K1163" s="217"/>
      <c r="L1163" s="217"/>
      <c r="M1163" s="217"/>
      <c r="N1163" s="217"/>
      <c r="O1163" s="217"/>
      <c r="P1163" s="217"/>
      <c r="Q1163" s="217"/>
    </row>
    <row r="1164" spans="1:17" x14ac:dyDescent="0.25">
      <c r="A1164" s="211"/>
      <c r="B1164" s="217"/>
      <c r="C1164" s="217"/>
      <c r="D1164" s="217"/>
      <c r="E1164" s="217"/>
      <c r="F1164" s="217"/>
      <c r="G1164" s="217"/>
      <c r="H1164" s="217"/>
      <c r="I1164" s="219"/>
      <c r="J1164" s="219"/>
      <c r="K1164" s="217"/>
      <c r="L1164" s="217"/>
      <c r="M1164" s="217"/>
      <c r="N1164" s="217"/>
      <c r="O1164" s="217"/>
      <c r="P1164" s="217"/>
      <c r="Q1164" s="217"/>
    </row>
    <row r="1165" spans="1:17" x14ac:dyDescent="0.25">
      <c r="A1165" s="211"/>
      <c r="B1165" s="217"/>
      <c r="C1165" s="217"/>
      <c r="D1165" s="217"/>
      <c r="E1165" s="217"/>
      <c r="F1165" s="217"/>
      <c r="G1165" s="217"/>
      <c r="H1165" s="217"/>
      <c r="I1165" s="219"/>
      <c r="J1165" s="219"/>
      <c r="K1165" s="217"/>
      <c r="L1165" s="217"/>
      <c r="M1165" s="217"/>
      <c r="N1165" s="217"/>
      <c r="O1165" s="217"/>
      <c r="P1165" s="217"/>
      <c r="Q1165" s="217"/>
    </row>
    <row r="1166" spans="1:17" x14ac:dyDescent="0.25">
      <c r="A1166" s="211"/>
      <c r="B1166" s="217"/>
      <c r="C1166" s="217"/>
      <c r="D1166" s="217"/>
      <c r="E1166" s="217"/>
      <c r="F1166" s="217"/>
      <c r="G1166" s="217"/>
      <c r="H1166" s="217"/>
      <c r="I1166" s="219"/>
      <c r="J1166" s="219"/>
      <c r="K1166" s="217"/>
      <c r="L1166" s="217"/>
      <c r="M1166" s="217"/>
      <c r="N1166" s="217"/>
      <c r="O1166" s="217"/>
      <c r="P1166" s="217"/>
      <c r="Q1166" s="217"/>
    </row>
    <row r="1167" spans="1:17" x14ac:dyDescent="0.25">
      <c r="A1167" s="211"/>
      <c r="B1167" s="217"/>
      <c r="C1167" s="217"/>
      <c r="D1167" s="217"/>
      <c r="E1167" s="217"/>
      <c r="F1167" s="217"/>
      <c r="G1167" s="217"/>
      <c r="H1167" s="217"/>
      <c r="I1167" s="219"/>
      <c r="J1167" s="219"/>
      <c r="K1167" s="217"/>
      <c r="L1167" s="217"/>
      <c r="M1167" s="217"/>
      <c r="N1167" s="217"/>
      <c r="O1167" s="217"/>
      <c r="P1167" s="217"/>
      <c r="Q1167" s="217"/>
    </row>
    <row r="1168" spans="1:17" x14ac:dyDescent="0.25">
      <c r="A1168" s="211"/>
      <c r="B1168" s="217"/>
      <c r="C1168" s="217"/>
      <c r="D1168" s="217"/>
      <c r="E1168" s="217"/>
      <c r="F1168" s="217"/>
      <c r="G1168" s="217"/>
      <c r="H1168" s="217"/>
      <c r="I1168" s="219"/>
      <c r="J1168" s="219"/>
      <c r="K1168" s="217"/>
      <c r="L1168" s="217"/>
      <c r="M1168" s="217"/>
      <c r="N1168" s="217"/>
      <c r="O1168" s="217"/>
      <c r="P1168" s="217"/>
      <c r="Q1168" s="217"/>
    </row>
    <row r="1169" spans="1:17" x14ac:dyDescent="0.25">
      <c r="A1169" s="211"/>
      <c r="B1169" s="217"/>
      <c r="C1169" s="217"/>
      <c r="D1169" s="217"/>
      <c r="E1169" s="217"/>
      <c r="F1169" s="217"/>
      <c r="G1169" s="217"/>
      <c r="H1169" s="217"/>
      <c r="I1169" s="219"/>
      <c r="J1169" s="219"/>
      <c r="K1169" s="217"/>
      <c r="L1169" s="217"/>
      <c r="M1169" s="217"/>
      <c r="N1169" s="217"/>
      <c r="O1169" s="217"/>
      <c r="P1169" s="217"/>
      <c r="Q1169" s="217"/>
    </row>
    <row r="1170" spans="1:17" x14ac:dyDescent="0.25">
      <c r="A1170" s="211"/>
      <c r="B1170" s="217"/>
      <c r="C1170" s="217"/>
      <c r="D1170" s="217"/>
      <c r="E1170" s="217"/>
      <c r="F1170" s="217"/>
      <c r="G1170" s="217"/>
      <c r="H1170" s="217"/>
      <c r="I1170" s="219"/>
      <c r="J1170" s="219"/>
      <c r="K1170" s="217"/>
      <c r="L1170" s="217"/>
      <c r="M1170" s="217"/>
      <c r="N1170" s="217"/>
      <c r="O1170" s="217"/>
      <c r="P1170" s="217"/>
      <c r="Q1170" s="217"/>
    </row>
    <row r="1171" spans="1:17" x14ac:dyDescent="0.25">
      <c r="A1171" s="211"/>
      <c r="B1171" s="217"/>
      <c r="C1171" s="217"/>
      <c r="D1171" s="217"/>
      <c r="E1171" s="217"/>
      <c r="F1171" s="217"/>
      <c r="G1171" s="217"/>
      <c r="H1171" s="217"/>
      <c r="I1171" s="219"/>
      <c r="J1171" s="219"/>
      <c r="K1171" s="217"/>
      <c r="L1171" s="217"/>
      <c r="M1171" s="217"/>
      <c r="N1171" s="217"/>
      <c r="O1171" s="217"/>
      <c r="P1171" s="217"/>
      <c r="Q1171" s="217"/>
    </row>
    <row r="1172" spans="1:17" x14ac:dyDescent="0.25">
      <c r="A1172" s="211"/>
      <c r="B1172" s="217"/>
      <c r="C1172" s="217"/>
      <c r="D1172" s="217"/>
      <c r="E1172" s="217"/>
      <c r="F1172" s="217"/>
      <c r="G1172" s="217"/>
      <c r="H1172" s="217"/>
      <c r="I1172" s="219"/>
      <c r="J1172" s="219"/>
      <c r="K1172" s="217"/>
      <c r="L1172" s="217"/>
      <c r="M1172" s="217"/>
      <c r="N1172" s="217"/>
      <c r="O1172" s="217"/>
      <c r="P1172" s="217"/>
      <c r="Q1172" s="217"/>
    </row>
    <row r="1173" spans="1:17" x14ac:dyDescent="0.25">
      <c r="A1173" s="211"/>
      <c r="B1173" s="217"/>
      <c r="C1173" s="217"/>
      <c r="D1173" s="217"/>
      <c r="E1173" s="217"/>
      <c r="F1173" s="217"/>
      <c r="G1173" s="217"/>
      <c r="H1173" s="217"/>
      <c r="I1173" s="219"/>
      <c r="J1173" s="219"/>
      <c r="K1173" s="217"/>
      <c r="L1173" s="217"/>
      <c r="M1173" s="217"/>
      <c r="N1173" s="217"/>
      <c r="O1173" s="217"/>
      <c r="P1173" s="217"/>
      <c r="Q1173" s="217"/>
    </row>
    <row r="1174" spans="1:17" x14ac:dyDescent="0.25">
      <c r="A1174" s="211"/>
      <c r="B1174" s="217"/>
      <c r="C1174" s="217"/>
      <c r="D1174" s="217"/>
      <c r="E1174" s="217"/>
      <c r="F1174" s="217"/>
      <c r="G1174" s="217"/>
      <c r="H1174" s="217"/>
      <c r="I1174" s="219"/>
      <c r="J1174" s="219"/>
      <c r="K1174" s="217"/>
      <c r="L1174" s="217"/>
      <c r="M1174" s="217"/>
      <c r="N1174" s="217"/>
      <c r="O1174" s="217"/>
      <c r="P1174" s="217"/>
      <c r="Q1174" s="217"/>
    </row>
    <row r="1175" spans="1:17" x14ac:dyDescent="0.25">
      <c r="A1175" s="211"/>
      <c r="B1175" s="217"/>
      <c r="C1175" s="217"/>
      <c r="D1175" s="217"/>
      <c r="E1175" s="217"/>
      <c r="F1175" s="217"/>
      <c r="G1175" s="217"/>
      <c r="H1175" s="217"/>
      <c r="I1175" s="219"/>
      <c r="J1175" s="219"/>
      <c r="K1175" s="217"/>
      <c r="L1175" s="217"/>
      <c r="M1175" s="217"/>
      <c r="N1175" s="217"/>
      <c r="O1175" s="217"/>
      <c r="P1175" s="217"/>
      <c r="Q1175" s="217"/>
    </row>
    <row r="1176" spans="1:17" x14ac:dyDescent="0.25">
      <c r="A1176" s="211"/>
      <c r="B1176" s="217"/>
      <c r="C1176" s="217"/>
      <c r="D1176" s="217"/>
      <c r="E1176" s="217"/>
      <c r="F1176" s="217"/>
      <c r="G1176" s="217"/>
      <c r="H1176" s="217"/>
      <c r="I1176" s="219"/>
      <c r="J1176" s="219"/>
      <c r="K1176" s="217"/>
      <c r="L1176" s="217"/>
      <c r="M1176" s="217"/>
      <c r="N1176" s="217"/>
      <c r="O1176" s="217"/>
      <c r="P1176" s="217"/>
      <c r="Q1176" s="217"/>
    </row>
    <row r="1177" spans="1:17" x14ac:dyDescent="0.25">
      <c r="A1177" s="211"/>
      <c r="B1177" s="217"/>
      <c r="C1177" s="217"/>
      <c r="D1177" s="217"/>
      <c r="E1177" s="217"/>
      <c r="F1177" s="217"/>
      <c r="G1177" s="217"/>
      <c r="H1177" s="217"/>
      <c r="I1177" s="219"/>
      <c r="J1177" s="219"/>
      <c r="K1177" s="217"/>
      <c r="L1177" s="217"/>
      <c r="M1177" s="217"/>
      <c r="N1177" s="217"/>
      <c r="O1177" s="217"/>
      <c r="P1177" s="217"/>
      <c r="Q1177" s="217"/>
    </row>
    <row r="1178" spans="1:17" x14ac:dyDescent="0.25">
      <c r="A1178" s="211"/>
      <c r="B1178" s="217"/>
      <c r="C1178" s="217"/>
      <c r="D1178" s="217"/>
      <c r="E1178" s="217"/>
      <c r="F1178" s="217"/>
      <c r="G1178" s="217"/>
      <c r="H1178" s="217"/>
      <c r="I1178" s="219"/>
      <c r="J1178" s="219"/>
      <c r="K1178" s="217"/>
      <c r="L1178" s="217"/>
      <c r="M1178" s="217"/>
      <c r="N1178" s="217"/>
      <c r="O1178" s="217"/>
      <c r="P1178" s="217"/>
      <c r="Q1178" s="217"/>
    </row>
    <row r="1179" spans="1:17" x14ac:dyDescent="0.25">
      <c r="A1179" s="211"/>
      <c r="B1179" s="217"/>
      <c r="C1179" s="217"/>
      <c r="D1179" s="217"/>
      <c r="E1179" s="217"/>
      <c r="F1179" s="217"/>
      <c r="G1179" s="217"/>
      <c r="H1179" s="217"/>
      <c r="I1179" s="219"/>
      <c r="J1179" s="219"/>
      <c r="K1179" s="217"/>
      <c r="L1179" s="217"/>
      <c r="M1179" s="217"/>
      <c r="N1179" s="217"/>
      <c r="O1179" s="217"/>
      <c r="P1179" s="217"/>
      <c r="Q1179" s="217"/>
    </row>
    <row r="1180" spans="1:17" x14ac:dyDescent="0.25">
      <c r="A1180" s="211"/>
      <c r="B1180" s="217"/>
      <c r="C1180" s="217"/>
      <c r="D1180" s="217"/>
      <c r="E1180" s="217"/>
      <c r="F1180" s="217"/>
      <c r="G1180" s="217"/>
      <c r="H1180" s="217"/>
      <c r="I1180" s="219"/>
      <c r="J1180" s="219"/>
      <c r="K1180" s="217"/>
      <c r="L1180" s="217"/>
      <c r="M1180" s="217"/>
      <c r="N1180" s="217"/>
      <c r="O1180" s="217"/>
      <c r="P1180" s="217"/>
      <c r="Q1180" s="217"/>
    </row>
    <row r="1181" spans="1:17" x14ac:dyDescent="0.25">
      <c r="A1181" s="211"/>
      <c r="B1181" s="217"/>
      <c r="C1181" s="217"/>
      <c r="D1181" s="217"/>
      <c r="E1181" s="217"/>
      <c r="F1181" s="217"/>
      <c r="G1181" s="217"/>
      <c r="H1181" s="217"/>
      <c r="I1181" s="219"/>
      <c r="J1181" s="219"/>
      <c r="K1181" s="217"/>
      <c r="L1181" s="217"/>
      <c r="M1181" s="217"/>
      <c r="N1181" s="217"/>
      <c r="O1181" s="217"/>
      <c r="P1181" s="217"/>
      <c r="Q1181" s="217"/>
    </row>
    <row r="1182" spans="1:17" x14ac:dyDescent="0.25">
      <c r="A1182" s="211"/>
      <c r="B1182" s="217"/>
      <c r="C1182" s="217"/>
      <c r="D1182" s="217"/>
      <c r="E1182" s="217"/>
      <c r="F1182" s="217"/>
      <c r="G1182" s="217"/>
      <c r="H1182" s="217"/>
      <c r="I1182" s="219"/>
      <c r="J1182" s="219"/>
      <c r="K1182" s="217"/>
      <c r="L1182" s="217"/>
      <c r="M1182" s="217"/>
      <c r="N1182" s="217"/>
      <c r="O1182" s="217"/>
      <c r="P1182" s="217"/>
      <c r="Q1182" s="217"/>
    </row>
    <row r="1183" spans="1:17" x14ac:dyDescent="0.25">
      <c r="A1183" s="211"/>
      <c r="B1183" s="217"/>
      <c r="C1183" s="217"/>
      <c r="D1183" s="217"/>
      <c r="E1183" s="217"/>
      <c r="F1183" s="217"/>
      <c r="G1183" s="217"/>
      <c r="H1183" s="217"/>
      <c r="I1183" s="219"/>
      <c r="J1183" s="219"/>
      <c r="K1183" s="217"/>
      <c r="L1183" s="217"/>
      <c r="M1183" s="217"/>
      <c r="N1183" s="217"/>
      <c r="O1183" s="217"/>
      <c r="P1183" s="217"/>
      <c r="Q1183" s="217"/>
    </row>
    <row r="1184" spans="1:17" x14ac:dyDescent="0.25">
      <c r="A1184" s="211"/>
      <c r="B1184" s="217"/>
      <c r="C1184" s="217"/>
      <c r="D1184" s="217"/>
      <c r="E1184" s="217"/>
      <c r="F1184" s="217"/>
      <c r="G1184" s="217"/>
      <c r="H1184" s="217"/>
      <c r="I1184" s="219"/>
      <c r="J1184" s="219"/>
      <c r="K1184" s="217"/>
      <c r="L1184" s="217"/>
      <c r="M1184" s="217"/>
      <c r="N1184" s="217"/>
      <c r="O1184" s="217"/>
      <c r="P1184" s="217"/>
      <c r="Q1184" s="217"/>
    </row>
    <row r="1185" spans="1:17" x14ac:dyDescent="0.25">
      <c r="A1185" s="211"/>
      <c r="B1185" s="217"/>
      <c r="C1185" s="217"/>
      <c r="D1185" s="217"/>
      <c r="E1185" s="217"/>
      <c r="F1185" s="217"/>
      <c r="G1185" s="217"/>
      <c r="H1185" s="217"/>
      <c r="I1185" s="219"/>
      <c r="J1185" s="219"/>
      <c r="K1185" s="217"/>
      <c r="L1185" s="217"/>
      <c r="M1185" s="217"/>
      <c r="N1185" s="217"/>
      <c r="O1185" s="217"/>
      <c r="P1185" s="217"/>
      <c r="Q1185" s="217"/>
    </row>
    <row r="1186" spans="1:17" x14ac:dyDescent="0.25">
      <c r="A1186" s="211"/>
      <c r="B1186" s="217"/>
      <c r="C1186" s="217"/>
      <c r="D1186" s="217"/>
      <c r="E1186" s="217"/>
      <c r="F1186" s="217"/>
      <c r="G1186" s="217"/>
      <c r="H1186" s="217"/>
      <c r="I1186" s="219"/>
      <c r="J1186" s="219"/>
      <c r="K1186" s="217"/>
      <c r="L1186" s="217"/>
      <c r="M1186" s="217"/>
      <c r="N1186" s="217"/>
      <c r="O1186" s="217"/>
      <c r="P1186" s="217"/>
      <c r="Q1186" s="217"/>
    </row>
    <row r="1187" spans="1:17" x14ac:dyDescent="0.25">
      <c r="A1187" s="211"/>
      <c r="B1187" s="217"/>
      <c r="C1187" s="217"/>
      <c r="D1187" s="217"/>
      <c r="E1187" s="217"/>
      <c r="F1187" s="217"/>
      <c r="G1187" s="217"/>
      <c r="H1187" s="217"/>
      <c r="I1187" s="219"/>
      <c r="J1187" s="219"/>
      <c r="K1187" s="217"/>
      <c r="L1187" s="217"/>
      <c r="M1187" s="217"/>
      <c r="N1187" s="217"/>
      <c r="O1187" s="217"/>
      <c r="P1187" s="217"/>
      <c r="Q1187" s="217"/>
    </row>
    <row r="1188" spans="1:17" x14ac:dyDescent="0.25">
      <c r="A1188" s="211"/>
      <c r="B1188" s="217"/>
      <c r="C1188" s="217"/>
      <c r="D1188" s="217"/>
      <c r="E1188" s="217"/>
      <c r="F1188" s="217"/>
      <c r="G1188" s="217"/>
      <c r="H1188" s="217"/>
      <c r="I1188" s="219"/>
      <c r="J1188" s="219"/>
      <c r="K1188" s="217"/>
      <c r="L1188" s="217"/>
      <c r="M1188" s="217"/>
      <c r="N1188" s="217"/>
      <c r="O1188" s="217"/>
      <c r="P1188" s="217"/>
      <c r="Q1188" s="217"/>
    </row>
    <row r="1189" spans="1:17" x14ac:dyDescent="0.25">
      <c r="A1189" s="211"/>
      <c r="B1189" s="217"/>
      <c r="C1189" s="217"/>
      <c r="D1189" s="217"/>
      <c r="E1189" s="217"/>
      <c r="F1189" s="217"/>
      <c r="G1189" s="217"/>
      <c r="H1189" s="217"/>
      <c r="I1189" s="219"/>
      <c r="J1189" s="219"/>
      <c r="K1189" s="217"/>
      <c r="L1189" s="217"/>
      <c r="M1189" s="217"/>
      <c r="N1189" s="217"/>
      <c r="O1189" s="217"/>
      <c r="P1189" s="217"/>
      <c r="Q1189" s="217"/>
    </row>
    <row r="1190" spans="1:17" x14ac:dyDescent="0.25">
      <c r="A1190" s="211"/>
      <c r="B1190" s="217"/>
      <c r="C1190" s="217"/>
      <c r="D1190" s="217"/>
      <c r="E1190" s="217"/>
      <c r="F1190" s="217"/>
      <c r="G1190" s="217"/>
      <c r="H1190" s="217"/>
      <c r="I1190" s="219"/>
      <c r="J1190" s="219"/>
      <c r="K1190" s="217"/>
      <c r="L1190" s="217"/>
      <c r="M1190" s="217"/>
      <c r="N1190" s="217"/>
      <c r="O1190" s="217"/>
      <c r="P1190" s="217"/>
      <c r="Q1190" s="217"/>
    </row>
    <row r="1191" spans="1:17" x14ac:dyDescent="0.25">
      <c r="A1191" s="211"/>
      <c r="B1191" s="217"/>
      <c r="C1191" s="217"/>
      <c r="D1191" s="217"/>
      <c r="E1191" s="217"/>
      <c r="F1191" s="217"/>
      <c r="G1191" s="217"/>
      <c r="H1191" s="217"/>
      <c r="I1191" s="219"/>
      <c r="J1191" s="219"/>
      <c r="K1191" s="217"/>
      <c r="L1191" s="217"/>
      <c r="M1191" s="217"/>
      <c r="N1191" s="217"/>
      <c r="O1191" s="217"/>
      <c r="P1191" s="217"/>
      <c r="Q1191" s="217"/>
    </row>
    <row r="1192" spans="1:17" x14ac:dyDescent="0.25">
      <c r="A1192" s="211"/>
      <c r="B1192" s="217"/>
      <c r="C1192" s="217"/>
      <c r="D1192" s="217"/>
      <c r="E1192" s="217"/>
      <c r="F1192" s="217"/>
      <c r="G1192" s="217"/>
      <c r="H1192" s="217"/>
      <c r="I1192" s="219"/>
      <c r="J1192" s="219"/>
      <c r="K1192" s="217"/>
      <c r="L1192" s="217"/>
      <c r="M1192" s="217"/>
      <c r="N1192" s="217"/>
      <c r="O1192" s="217"/>
      <c r="P1192" s="217"/>
      <c r="Q1192" s="217"/>
    </row>
    <row r="1193" spans="1:17" x14ac:dyDescent="0.25">
      <c r="A1193" s="211"/>
      <c r="B1193" s="217"/>
      <c r="C1193" s="217"/>
      <c r="D1193" s="217"/>
      <c r="E1193" s="217"/>
      <c r="F1193" s="217"/>
      <c r="G1193" s="217"/>
      <c r="H1193" s="217"/>
      <c r="I1193" s="219"/>
      <c r="J1193" s="219"/>
      <c r="K1193" s="217"/>
      <c r="L1193" s="217"/>
      <c r="M1193" s="217"/>
      <c r="N1193" s="217"/>
      <c r="O1193" s="217"/>
      <c r="P1193" s="217"/>
      <c r="Q1193" s="217"/>
    </row>
    <row r="1194" spans="1:17" x14ac:dyDescent="0.25">
      <c r="A1194" s="211"/>
      <c r="B1194" s="217"/>
      <c r="C1194" s="217"/>
      <c r="D1194" s="217"/>
      <c r="E1194" s="217"/>
      <c r="F1194" s="217"/>
      <c r="G1194" s="217"/>
      <c r="H1194" s="217"/>
      <c r="I1194" s="219"/>
      <c r="J1194" s="219"/>
      <c r="K1194" s="217"/>
      <c r="L1194" s="217"/>
      <c r="M1194" s="217"/>
      <c r="N1194" s="217"/>
      <c r="O1194" s="217"/>
      <c r="P1194" s="217"/>
      <c r="Q1194" s="217"/>
    </row>
    <row r="1195" spans="1:17" x14ac:dyDescent="0.25">
      <c r="A1195" s="211"/>
      <c r="B1195" s="217"/>
      <c r="C1195" s="217"/>
      <c r="D1195" s="217"/>
      <c r="E1195" s="217"/>
      <c r="F1195" s="217"/>
      <c r="G1195" s="217"/>
      <c r="H1195" s="217"/>
      <c r="I1195" s="219"/>
      <c r="J1195" s="219"/>
      <c r="K1195" s="217"/>
      <c r="L1195" s="217"/>
      <c r="M1195" s="217"/>
      <c r="N1195" s="217"/>
      <c r="O1195" s="217"/>
      <c r="P1195" s="217"/>
      <c r="Q1195" s="217"/>
    </row>
    <row r="1196" spans="1:17" x14ac:dyDescent="0.25">
      <c r="A1196" s="211"/>
      <c r="B1196" s="217"/>
      <c r="C1196" s="217"/>
      <c r="D1196" s="217"/>
      <c r="E1196" s="217"/>
      <c r="F1196" s="217"/>
      <c r="G1196" s="217"/>
      <c r="H1196" s="217"/>
      <c r="I1196" s="219"/>
      <c r="J1196" s="219"/>
      <c r="K1196" s="217"/>
      <c r="L1196" s="217"/>
      <c r="M1196" s="217"/>
      <c r="N1196" s="217"/>
      <c r="O1196" s="217"/>
      <c r="P1196" s="217"/>
      <c r="Q1196" s="217"/>
    </row>
    <row r="1197" spans="1:17" x14ac:dyDescent="0.25">
      <c r="A1197" s="211"/>
      <c r="B1197" s="217"/>
      <c r="C1197" s="217"/>
      <c r="D1197" s="217"/>
      <c r="E1197" s="217"/>
      <c r="F1197" s="217"/>
      <c r="G1197" s="217"/>
      <c r="H1197" s="217"/>
      <c r="I1197" s="219"/>
      <c r="J1197" s="219"/>
      <c r="K1197" s="217"/>
      <c r="L1197" s="217"/>
      <c r="M1197" s="217"/>
      <c r="N1197" s="217"/>
      <c r="O1197" s="217"/>
      <c r="P1197" s="217"/>
      <c r="Q1197" s="217"/>
    </row>
    <row r="1198" spans="1:17" x14ac:dyDescent="0.25">
      <c r="A1198" s="211"/>
      <c r="B1198" s="217"/>
      <c r="C1198" s="217"/>
      <c r="D1198" s="217"/>
      <c r="E1198" s="217"/>
      <c r="F1198" s="217"/>
      <c r="G1198" s="217"/>
      <c r="H1198" s="217"/>
      <c r="I1198" s="219"/>
      <c r="J1198" s="219"/>
      <c r="K1198" s="217"/>
      <c r="L1198" s="217"/>
      <c r="M1198" s="217"/>
      <c r="N1198" s="217"/>
      <c r="O1198" s="217"/>
      <c r="P1198" s="217"/>
      <c r="Q1198" s="217"/>
    </row>
    <row r="1199" spans="1:17" x14ac:dyDescent="0.25">
      <c r="A1199" s="211"/>
      <c r="B1199" s="217"/>
      <c r="C1199" s="217"/>
      <c r="D1199" s="217"/>
      <c r="E1199" s="217"/>
      <c r="F1199" s="217"/>
      <c r="G1199" s="217"/>
      <c r="H1199" s="217"/>
      <c r="I1199" s="219"/>
      <c r="J1199" s="219"/>
      <c r="K1199" s="217"/>
      <c r="L1199" s="217"/>
      <c r="M1199" s="217"/>
      <c r="N1199" s="217"/>
      <c r="O1199" s="217"/>
      <c r="P1199" s="217"/>
      <c r="Q1199" s="217"/>
    </row>
    <row r="1200" spans="1:17" x14ac:dyDescent="0.25">
      <c r="A1200" s="211"/>
      <c r="B1200" s="217"/>
      <c r="C1200" s="217"/>
      <c r="D1200" s="217"/>
      <c r="E1200" s="217"/>
      <c r="F1200" s="217"/>
      <c r="G1200" s="217"/>
      <c r="H1200" s="217"/>
      <c r="I1200" s="219"/>
      <c r="J1200" s="219"/>
      <c r="K1200" s="217"/>
      <c r="L1200" s="217"/>
      <c r="M1200" s="217"/>
      <c r="N1200" s="217"/>
      <c r="O1200" s="217"/>
      <c r="P1200" s="217"/>
      <c r="Q1200" s="217"/>
    </row>
    <row r="1201" spans="1:17" x14ac:dyDescent="0.25">
      <c r="A1201" s="211"/>
      <c r="B1201" s="217"/>
      <c r="C1201" s="217"/>
      <c r="D1201" s="217"/>
      <c r="E1201" s="217"/>
      <c r="F1201" s="217"/>
      <c r="G1201" s="217"/>
      <c r="H1201" s="217"/>
      <c r="I1201" s="219"/>
      <c r="J1201" s="219"/>
      <c r="K1201" s="217"/>
      <c r="L1201" s="217"/>
      <c r="M1201" s="217"/>
      <c r="N1201" s="217"/>
      <c r="O1201" s="217"/>
      <c r="P1201" s="217"/>
      <c r="Q1201" s="217"/>
    </row>
    <row r="1202" spans="1:17" x14ac:dyDescent="0.25">
      <c r="A1202" s="211"/>
      <c r="B1202" s="217"/>
      <c r="C1202" s="217"/>
      <c r="D1202" s="217"/>
      <c r="E1202" s="217"/>
      <c r="F1202" s="217"/>
      <c r="G1202" s="217"/>
      <c r="H1202" s="217"/>
      <c r="I1202" s="219"/>
      <c r="J1202" s="219"/>
      <c r="K1202" s="217"/>
      <c r="L1202" s="217"/>
      <c r="M1202" s="217"/>
      <c r="N1202" s="217"/>
      <c r="O1202" s="217"/>
      <c r="P1202" s="217"/>
      <c r="Q1202" s="217"/>
    </row>
    <row r="1203" spans="1:17" x14ac:dyDescent="0.25">
      <c r="A1203" s="211"/>
      <c r="B1203" s="217"/>
      <c r="C1203" s="217"/>
      <c r="D1203" s="217"/>
      <c r="E1203" s="217"/>
      <c r="F1203" s="217"/>
      <c r="G1203" s="217"/>
      <c r="H1203" s="217"/>
      <c r="I1203" s="219"/>
      <c r="J1203" s="219"/>
      <c r="K1203" s="217"/>
      <c r="L1203" s="217"/>
      <c r="M1203" s="217"/>
      <c r="N1203" s="217"/>
      <c r="O1203" s="217"/>
      <c r="P1203" s="217"/>
      <c r="Q1203" s="217"/>
    </row>
    <row r="1204" spans="1:17" x14ac:dyDescent="0.25">
      <c r="A1204" s="211"/>
      <c r="B1204" s="217"/>
      <c r="C1204" s="217"/>
      <c r="D1204" s="217"/>
      <c r="E1204" s="217"/>
      <c r="F1204" s="217"/>
      <c r="G1204" s="217"/>
      <c r="H1204" s="217"/>
      <c r="I1204" s="219"/>
      <c r="J1204" s="219"/>
      <c r="K1204" s="217"/>
      <c r="L1204" s="217"/>
      <c r="M1204" s="217"/>
      <c r="N1204" s="217"/>
      <c r="O1204" s="217"/>
      <c r="P1204" s="217"/>
      <c r="Q1204" s="217"/>
    </row>
    <row r="1205" spans="1:17" x14ac:dyDescent="0.25">
      <c r="A1205" s="211"/>
      <c r="B1205" s="217"/>
      <c r="C1205" s="217"/>
      <c r="D1205" s="217"/>
      <c r="E1205" s="217"/>
      <c r="F1205" s="217"/>
      <c r="G1205" s="217"/>
      <c r="H1205" s="217"/>
      <c r="I1205" s="219"/>
      <c r="J1205" s="219"/>
      <c r="K1205" s="217"/>
      <c r="L1205" s="217"/>
      <c r="M1205" s="217"/>
      <c r="N1205" s="217"/>
      <c r="O1205" s="217"/>
      <c r="P1205" s="217"/>
      <c r="Q1205" s="217"/>
    </row>
    <row r="1206" spans="1:17" x14ac:dyDescent="0.25">
      <c r="A1206" s="211"/>
      <c r="B1206" s="217"/>
      <c r="C1206" s="217"/>
      <c r="D1206" s="217"/>
      <c r="E1206" s="217"/>
      <c r="F1206" s="217"/>
      <c r="G1206" s="217"/>
      <c r="H1206" s="217"/>
      <c r="I1206" s="219"/>
      <c r="J1206" s="219"/>
      <c r="K1206" s="217"/>
      <c r="L1206" s="217"/>
      <c r="M1206" s="217"/>
      <c r="N1206" s="217"/>
      <c r="O1206" s="217"/>
      <c r="P1206" s="217"/>
      <c r="Q1206" s="217"/>
    </row>
    <row r="1207" spans="1:17" x14ac:dyDescent="0.25">
      <c r="A1207" s="211"/>
      <c r="B1207" s="217"/>
      <c r="C1207" s="217"/>
      <c r="D1207" s="217"/>
      <c r="E1207" s="217"/>
      <c r="F1207" s="217"/>
      <c r="G1207" s="217"/>
      <c r="H1207" s="217"/>
      <c r="I1207" s="219"/>
      <c r="J1207" s="219"/>
      <c r="K1207" s="217"/>
      <c r="L1207" s="217"/>
      <c r="M1207" s="217"/>
      <c r="N1207" s="217"/>
      <c r="O1207" s="217"/>
      <c r="P1207" s="217"/>
      <c r="Q1207" s="217"/>
    </row>
    <row r="1208" spans="1:17" x14ac:dyDescent="0.25">
      <c r="A1208" s="211"/>
      <c r="B1208" s="217"/>
      <c r="C1208" s="217"/>
      <c r="D1208" s="217"/>
      <c r="E1208" s="217"/>
      <c r="F1208" s="217"/>
      <c r="G1208" s="217"/>
      <c r="H1208" s="217"/>
      <c r="I1208" s="219"/>
      <c r="J1208" s="219"/>
      <c r="K1208" s="217"/>
      <c r="L1208" s="217"/>
      <c r="M1208" s="217"/>
      <c r="N1208" s="217"/>
      <c r="O1208" s="217"/>
      <c r="P1208" s="217"/>
      <c r="Q1208" s="217"/>
    </row>
    <row r="1209" spans="1:17" x14ac:dyDescent="0.25">
      <c r="A1209" s="211"/>
      <c r="B1209" s="217"/>
      <c r="C1209" s="217"/>
      <c r="D1209" s="217"/>
      <c r="E1209" s="217"/>
      <c r="F1209" s="217"/>
      <c r="G1209" s="217"/>
      <c r="H1209" s="217"/>
      <c r="I1209" s="219"/>
      <c r="J1209" s="219"/>
      <c r="K1209" s="217"/>
      <c r="L1209" s="217"/>
      <c r="M1209" s="217"/>
      <c r="N1209" s="217"/>
      <c r="O1209" s="217"/>
      <c r="P1209" s="217"/>
      <c r="Q1209" s="217"/>
    </row>
    <row r="1210" spans="1:17" x14ac:dyDescent="0.25">
      <c r="A1210" s="211"/>
      <c r="B1210" s="217"/>
      <c r="C1210" s="217"/>
      <c r="D1210" s="217"/>
      <c r="E1210" s="217"/>
      <c r="F1210" s="217"/>
      <c r="G1210" s="217"/>
      <c r="H1210" s="217"/>
      <c r="I1210" s="219"/>
      <c r="J1210" s="219"/>
      <c r="K1210" s="217"/>
      <c r="L1210" s="217"/>
      <c r="M1210" s="217"/>
      <c r="N1210" s="217"/>
      <c r="O1210" s="217"/>
      <c r="P1210" s="217"/>
      <c r="Q1210" s="217"/>
    </row>
    <row r="1211" spans="1:17" x14ac:dyDescent="0.25">
      <c r="A1211" s="211"/>
      <c r="B1211" s="217"/>
      <c r="C1211" s="217"/>
      <c r="D1211" s="217"/>
      <c r="E1211" s="217"/>
      <c r="F1211" s="217"/>
      <c r="G1211" s="217"/>
      <c r="H1211" s="217"/>
      <c r="I1211" s="219"/>
      <c r="J1211" s="219"/>
      <c r="K1211" s="217"/>
      <c r="L1211" s="217"/>
      <c r="M1211" s="217"/>
      <c r="N1211" s="217"/>
      <c r="O1211" s="217"/>
      <c r="P1211" s="217"/>
      <c r="Q1211" s="217"/>
    </row>
    <row r="1212" spans="1:17" x14ac:dyDescent="0.25">
      <c r="A1212" s="211"/>
      <c r="B1212" s="217"/>
      <c r="C1212" s="217"/>
      <c r="D1212" s="217"/>
      <c r="E1212" s="217"/>
      <c r="F1212" s="217"/>
      <c r="G1212" s="217"/>
      <c r="H1212" s="217"/>
      <c r="I1212" s="219"/>
      <c r="J1212" s="219"/>
      <c r="K1212" s="217"/>
      <c r="L1212" s="217"/>
      <c r="M1212" s="217"/>
      <c r="N1212" s="217"/>
      <c r="O1212" s="217"/>
      <c r="P1212" s="217"/>
      <c r="Q1212" s="217"/>
    </row>
    <row r="1213" spans="1:17" x14ac:dyDescent="0.25">
      <c r="A1213" s="211"/>
      <c r="B1213" s="217"/>
      <c r="C1213" s="217"/>
      <c r="D1213" s="217"/>
      <c r="E1213" s="217"/>
      <c r="F1213" s="217"/>
      <c r="G1213" s="217"/>
      <c r="H1213" s="217"/>
      <c r="I1213" s="219"/>
      <c r="J1213" s="219"/>
      <c r="K1213" s="217"/>
      <c r="L1213" s="217"/>
      <c r="M1213" s="217"/>
      <c r="N1213" s="217"/>
      <c r="O1213" s="217"/>
      <c r="P1213" s="217"/>
      <c r="Q1213" s="217"/>
    </row>
    <row r="1214" spans="1:17" x14ac:dyDescent="0.25">
      <c r="A1214" s="211"/>
      <c r="B1214" s="217"/>
      <c r="C1214" s="217"/>
      <c r="D1214" s="217"/>
      <c r="E1214" s="217"/>
      <c r="F1214" s="217"/>
      <c r="G1214" s="217"/>
      <c r="H1214" s="217"/>
      <c r="I1214" s="219"/>
      <c r="J1214" s="219"/>
      <c r="K1214" s="217"/>
      <c r="L1214" s="217"/>
      <c r="M1214" s="217"/>
      <c r="N1214" s="217"/>
      <c r="O1214" s="217"/>
      <c r="P1214" s="217"/>
      <c r="Q1214" s="217"/>
    </row>
    <row r="1215" spans="1:17" x14ac:dyDescent="0.25">
      <c r="A1215" s="211"/>
      <c r="B1215" s="217"/>
      <c r="C1215" s="217"/>
      <c r="D1215" s="217"/>
      <c r="E1215" s="217"/>
      <c r="F1215" s="217"/>
      <c r="G1215" s="217"/>
      <c r="H1215" s="217"/>
      <c r="I1215" s="219"/>
      <c r="J1215" s="219"/>
      <c r="K1215" s="217"/>
      <c r="L1215" s="217"/>
      <c r="M1215" s="217"/>
      <c r="N1215" s="217"/>
      <c r="O1215" s="217"/>
      <c r="P1215" s="217"/>
      <c r="Q1215" s="217"/>
    </row>
    <row r="1216" spans="1:17" x14ac:dyDescent="0.25">
      <c r="A1216" s="211"/>
      <c r="B1216" s="217"/>
      <c r="C1216" s="217"/>
      <c r="D1216" s="217"/>
      <c r="E1216" s="217"/>
      <c r="F1216" s="217"/>
      <c r="G1216" s="217"/>
      <c r="H1216" s="217"/>
      <c r="I1216" s="219"/>
      <c r="J1216" s="219"/>
      <c r="K1216" s="217"/>
      <c r="L1216" s="217"/>
      <c r="M1216" s="217"/>
      <c r="N1216" s="217"/>
      <c r="O1216" s="217"/>
      <c r="P1216" s="217"/>
      <c r="Q1216" s="217"/>
    </row>
    <row r="1217" spans="1:17" x14ac:dyDescent="0.25">
      <c r="A1217" s="211"/>
      <c r="B1217" s="217"/>
      <c r="C1217" s="217"/>
      <c r="D1217" s="217"/>
      <c r="E1217" s="217"/>
      <c r="F1217" s="217"/>
      <c r="G1217" s="217"/>
      <c r="H1217" s="217"/>
      <c r="I1217" s="219"/>
      <c r="J1217" s="219"/>
      <c r="K1217" s="217"/>
      <c r="L1217" s="217"/>
      <c r="M1217" s="217"/>
      <c r="N1217" s="217"/>
      <c r="O1217" s="217"/>
      <c r="P1217" s="217"/>
      <c r="Q1217" s="217"/>
    </row>
    <row r="1218" spans="1:17" x14ac:dyDescent="0.25">
      <c r="A1218" s="211"/>
      <c r="B1218" s="217"/>
      <c r="C1218" s="217"/>
      <c r="D1218" s="217"/>
      <c r="E1218" s="217"/>
      <c r="F1218" s="217"/>
      <c r="G1218" s="217"/>
      <c r="H1218" s="217"/>
      <c r="I1218" s="219"/>
      <c r="J1218" s="219"/>
      <c r="K1218" s="217"/>
      <c r="L1218" s="217"/>
      <c r="M1218" s="217"/>
      <c r="N1218" s="217"/>
      <c r="O1218" s="217"/>
      <c r="P1218" s="217"/>
      <c r="Q1218" s="217"/>
    </row>
    <row r="1219" spans="1:17" x14ac:dyDescent="0.25">
      <c r="A1219" s="211"/>
      <c r="B1219" s="217"/>
      <c r="C1219" s="217"/>
      <c r="D1219" s="217"/>
      <c r="E1219" s="217"/>
      <c r="F1219" s="217"/>
      <c r="G1219" s="217"/>
      <c r="H1219" s="217"/>
      <c r="I1219" s="219"/>
      <c r="J1219" s="219"/>
      <c r="K1219" s="217"/>
      <c r="L1219" s="217"/>
      <c r="M1219" s="217"/>
      <c r="N1219" s="217"/>
      <c r="O1219" s="217"/>
      <c r="P1219" s="217"/>
      <c r="Q1219" s="217"/>
    </row>
    <row r="1220" spans="1:17" x14ac:dyDescent="0.25">
      <c r="A1220" s="211"/>
      <c r="B1220" s="217"/>
      <c r="C1220" s="217"/>
      <c r="D1220" s="217"/>
      <c r="E1220" s="217"/>
      <c r="F1220" s="217"/>
      <c r="G1220" s="217"/>
      <c r="H1220" s="217"/>
      <c r="I1220" s="219"/>
      <c r="J1220" s="219"/>
      <c r="K1220" s="217"/>
      <c r="L1220" s="217"/>
      <c r="M1220" s="217"/>
      <c r="N1220" s="217"/>
      <c r="O1220" s="217"/>
      <c r="P1220" s="217"/>
      <c r="Q1220" s="217"/>
    </row>
    <row r="1221" spans="1:17" x14ac:dyDescent="0.25">
      <c r="A1221" s="211"/>
      <c r="B1221" s="217"/>
      <c r="C1221" s="217"/>
      <c r="D1221" s="217"/>
      <c r="E1221" s="217"/>
      <c r="F1221" s="217"/>
      <c r="G1221" s="217"/>
      <c r="H1221" s="217"/>
      <c r="I1221" s="219"/>
      <c r="J1221" s="219"/>
      <c r="K1221" s="217"/>
      <c r="L1221" s="217"/>
      <c r="M1221" s="217"/>
      <c r="N1221" s="217"/>
      <c r="O1221" s="217"/>
      <c r="P1221" s="217"/>
      <c r="Q1221" s="217"/>
    </row>
    <row r="1222" spans="1:17" x14ac:dyDescent="0.25">
      <c r="A1222" s="211"/>
      <c r="B1222" s="217"/>
      <c r="C1222" s="217"/>
      <c r="D1222" s="217"/>
      <c r="E1222" s="217"/>
      <c r="F1222" s="217"/>
      <c r="G1222" s="217"/>
      <c r="H1222" s="217"/>
      <c r="I1222" s="219"/>
      <c r="J1222" s="219"/>
      <c r="K1222" s="217"/>
      <c r="L1222" s="217"/>
      <c r="M1222" s="217"/>
      <c r="N1222" s="217"/>
      <c r="O1222" s="217"/>
      <c r="P1222" s="217"/>
      <c r="Q1222" s="217"/>
    </row>
    <row r="1223" spans="1:17" x14ac:dyDescent="0.25">
      <c r="A1223" s="211"/>
      <c r="B1223" s="217"/>
      <c r="C1223" s="217"/>
      <c r="D1223" s="217"/>
      <c r="E1223" s="217"/>
      <c r="F1223" s="217"/>
      <c r="G1223" s="217"/>
      <c r="H1223" s="217"/>
      <c r="I1223" s="219"/>
      <c r="J1223" s="219"/>
      <c r="K1223" s="217"/>
      <c r="L1223" s="217"/>
      <c r="M1223" s="217"/>
      <c r="N1223" s="217"/>
      <c r="O1223" s="217"/>
      <c r="P1223" s="217"/>
      <c r="Q1223" s="217"/>
    </row>
    <row r="1224" spans="1:17" x14ac:dyDescent="0.25">
      <c r="A1224" s="211"/>
      <c r="B1224" s="217"/>
      <c r="C1224" s="217"/>
      <c r="D1224" s="217"/>
      <c r="E1224" s="217"/>
      <c r="F1224" s="217"/>
      <c r="G1224" s="217"/>
      <c r="H1224" s="217"/>
      <c r="I1224" s="219"/>
      <c r="J1224" s="219"/>
      <c r="K1224" s="217"/>
      <c r="L1224" s="217"/>
      <c r="M1224" s="217"/>
      <c r="N1224" s="217"/>
      <c r="O1224" s="217"/>
      <c r="P1224" s="217"/>
      <c r="Q1224" s="217"/>
    </row>
    <row r="1225" spans="1:17" x14ac:dyDescent="0.25">
      <c r="A1225" s="211"/>
      <c r="B1225" s="217"/>
      <c r="C1225" s="217"/>
      <c r="D1225" s="217"/>
      <c r="E1225" s="217"/>
      <c r="F1225" s="217"/>
      <c r="G1225" s="217"/>
      <c r="H1225" s="217"/>
      <c r="I1225" s="219"/>
      <c r="J1225" s="219"/>
      <c r="K1225" s="217"/>
      <c r="L1225" s="217"/>
      <c r="M1225" s="217"/>
      <c r="N1225" s="217"/>
      <c r="O1225" s="217"/>
      <c r="P1225" s="217"/>
      <c r="Q1225" s="217"/>
    </row>
    <row r="1226" spans="1:17" x14ac:dyDescent="0.25">
      <c r="A1226" s="211"/>
      <c r="B1226" s="217"/>
      <c r="C1226" s="217"/>
      <c r="D1226" s="217"/>
      <c r="E1226" s="217"/>
      <c r="F1226" s="217"/>
      <c r="G1226" s="217"/>
      <c r="H1226" s="217"/>
      <c r="I1226" s="219"/>
      <c r="J1226" s="219"/>
      <c r="K1226" s="217"/>
      <c r="L1226" s="217"/>
      <c r="M1226" s="217"/>
      <c r="N1226" s="217"/>
      <c r="O1226" s="217"/>
      <c r="P1226" s="217"/>
      <c r="Q1226" s="217"/>
    </row>
    <row r="1227" spans="1:17" x14ac:dyDescent="0.25">
      <c r="A1227" s="211"/>
      <c r="B1227" s="217"/>
      <c r="C1227" s="217"/>
      <c r="D1227" s="217"/>
      <c r="E1227" s="217"/>
      <c r="F1227" s="217"/>
      <c r="G1227" s="217"/>
      <c r="H1227" s="217"/>
      <c r="I1227" s="219"/>
      <c r="J1227" s="219"/>
      <c r="K1227" s="217"/>
      <c r="L1227" s="217"/>
      <c r="M1227" s="217"/>
      <c r="N1227" s="217"/>
      <c r="O1227" s="217"/>
      <c r="P1227" s="217"/>
      <c r="Q1227" s="217"/>
    </row>
    <row r="1228" spans="1:17" x14ac:dyDescent="0.25">
      <c r="A1228" s="211"/>
      <c r="B1228" s="217"/>
      <c r="C1228" s="217"/>
      <c r="D1228" s="217"/>
      <c r="E1228" s="217"/>
      <c r="F1228" s="217"/>
      <c r="G1228" s="217"/>
      <c r="H1228" s="217"/>
      <c r="I1228" s="219"/>
      <c r="J1228" s="219"/>
      <c r="K1228" s="217"/>
      <c r="L1228" s="217"/>
      <c r="M1228" s="217"/>
      <c r="N1228" s="217"/>
      <c r="O1228" s="217"/>
      <c r="P1228" s="217"/>
      <c r="Q1228" s="217"/>
    </row>
    <row r="1229" spans="1:17" x14ac:dyDescent="0.25">
      <c r="A1229" s="211"/>
      <c r="B1229" s="217"/>
      <c r="C1229" s="217"/>
      <c r="D1229" s="217"/>
      <c r="E1229" s="217"/>
      <c r="F1229" s="217"/>
      <c r="G1229" s="217"/>
      <c r="H1229" s="217"/>
      <c r="I1229" s="219"/>
      <c r="J1229" s="219"/>
      <c r="K1229" s="217"/>
      <c r="L1229" s="217"/>
      <c r="M1229" s="217"/>
      <c r="N1229" s="217"/>
      <c r="O1229" s="217"/>
      <c r="P1229" s="217"/>
      <c r="Q1229" s="217"/>
    </row>
    <row r="1230" spans="1:17" x14ac:dyDescent="0.25">
      <c r="A1230" s="211"/>
      <c r="B1230" s="217"/>
      <c r="C1230" s="217"/>
      <c r="D1230" s="217"/>
      <c r="E1230" s="217"/>
      <c r="F1230" s="217"/>
      <c r="G1230" s="217"/>
      <c r="H1230" s="217"/>
      <c r="I1230" s="219"/>
      <c r="J1230" s="219"/>
      <c r="K1230" s="217"/>
      <c r="L1230" s="217"/>
      <c r="M1230" s="217"/>
      <c r="N1230" s="217"/>
      <c r="O1230" s="217"/>
      <c r="P1230" s="217"/>
      <c r="Q1230" s="217"/>
    </row>
    <row r="1231" spans="1:17" x14ac:dyDescent="0.25">
      <c r="A1231" s="211"/>
      <c r="B1231" s="217"/>
      <c r="C1231" s="217"/>
      <c r="D1231" s="217"/>
      <c r="E1231" s="217"/>
      <c r="F1231" s="217"/>
      <c r="G1231" s="217"/>
      <c r="H1231" s="217"/>
      <c r="I1231" s="219"/>
      <c r="J1231" s="219"/>
      <c r="K1231" s="217"/>
      <c r="L1231" s="217"/>
      <c r="M1231" s="217"/>
      <c r="N1231" s="217"/>
      <c r="O1231" s="217"/>
      <c r="P1231" s="217"/>
      <c r="Q1231" s="217"/>
    </row>
    <row r="1232" spans="1:17" x14ac:dyDescent="0.25">
      <c r="A1232" s="211"/>
      <c r="B1232" s="217"/>
      <c r="C1232" s="217"/>
      <c r="D1232" s="217"/>
      <c r="E1232" s="217"/>
      <c r="F1232" s="217"/>
      <c r="G1232" s="217"/>
      <c r="H1232" s="217"/>
      <c r="I1232" s="219"/>
      <c r="J1232" s="219"/>
      <c r="K1232" s="217"/>
      <c r="L1232" s="217"/>
      <c r="M1232" s="217"/>
      <c r="N1232" s="217"/>
      <c r="O1232" s="217"/>
      <c r="P1232" s="217"/>
      <c r="Q1232" s="217"/>
    </row>
    <row r="1233" spans="1:17" x14ac:dyDescent="0.25">
      <c r="A1233" s="211"/>
      <c r="B1233" s="217"/>
      <c r="C1233" s="217"/>
      <c r="D1233" s="217"/>
      <c r="E1233" s="217"/>
      <c r="F1233" s="217"/>
      <c r="G1233" s="217"/>
      <c r="H1233" s="217"/>
      <c r="I1233" s="219"/>
      <c r="J1233" s="219"/>
      <c r="K1233" s="217"/>
      <c r="L1233" s="217"/>
      <c r="M1233" s="217"/>
      <c r="N1233" s="217"/>
      <c r="O1233" s="217"/>
      <c r="P1233" s="217"/>
      <c r="Q1233" s="217"/>
    </row>
    <row r="1234" spans="1:17" x14ac:dyDescent="0.25">
      <c r="A1234" s="211"/>
      <c r="B1234" s="217"/>
      <c r="C1234" s="217"/>
      <c r="D1234" s="217"/>
      <c r="E1234" s="217"/>
      <c r="F1234" s="217"/>
      <c r="G1234" s="217"/>
      <c r="H1234" s="217"/>
      <c r="I1234" s="219"/>
      <c r="J1234" s="219"/>
      <c r="K1234" s="217"/>
      <c r="L1234" s="217"/>
      <c r="M1234" s="217"/>
      <c r="N1234" s="217"/>
      <c r="O1234" s="217"/>
      <c r="P1234" s="217"/>
      <c r="Q1234" s="217"/>
    </row>
    <row r="1235" spans="1:17" x14ac:dyDescent="0.25">
      <c r="A1235" s="211"/>
      <c r="B1235" s="217"/>
      <c r="C1235" s="217"/>
      <c r="D1235" s="217"/>
      <c r="E1235" s="217"/>
      <c r="F1235" s="217"/>
      <c r="G1235" s="217"/>
      <c r="H1235" s="217"/>
      <c r="I1235" s="219"/>
      <c r="J1235" s="219"/>
      <c r="K1235" s="217"/>
      <c r="L1235" s="217"/>
      <c r="M1235" s="217"/>
      <c r="N1235" s="217"/>
      <c r="O1235" s="217"/>
      <c r="P1235" s="217"/>
      <c r="Q1235" s="217"/>
    </row>
    <row r="1236" spans="1:17" x14ac:dyDescent="0.25">
      <c r="A1236" s="211"/>
      <c r="B1236" s="217"/>
      <c r="C1236" s="217"/>
      <c r="D1236" s="217"/>
      <c r="E1236" s="217"/>
      <c r="F1236" s="217"/>
      <c r="G1236" s="217"/>
      <c r="H1236" s="217"/>
      <c r="I1236" s="219"/>
      <c r="J1236" s="219"/>
      <c r="K1236" s="217"/>
      <c r="L1236" s="217"/>
      <c r="M1236" s="217"/>
      <c r="N1236" s="217"/>
      <c r="O1236" s="217"/>
      <c r="P1236" s="217"/>
      <c r="Q1236" s="217"/>
    </row>
    <row r="1237" spans="1:17" x14ac:dyDescent="0.25">
      <c r="A1237" s="211"/>
      <c r="B1237" s="217"/>
      <c r="C1237" s="217"/>
      <c r="D1237" s="217"/>
      <c r="E1237" s="217"/>
      <c r="F1237" s="217"/>
      <c r="G1237" s="217"/>
      <c r="H1237" s="217"/>
      <c r="I1237" s="219"/>
      <c r="J1237" s="219"/>
      <c r="K1237" s="217"/>
      <c r="L1237" s="217"/>
      <c r="M1237" s="217"/>
      <c r="N1237" s="217"/>
      <c r="O1237" s="217"/>
      <c r="P1237" s="217"/>
      <c r="Q1237" s="217"/>
    </row>
    <row r="1238" spans="1:17" x14ac:dyDescent="0.25">
      <c r="A1238" s="211"/>
      <c r="B1238" s="217"/>
      <c r="C1238" s="217"/>
      <c r="D1238" s="217"/>
      <c r="E1238" s="217"/>
      <c r="F1238" s="217"/>
      <c r="G1238" s="217"/>
      <c r="H1238" s="217"/>
      <c r="I1238" s="219"/>
      <c r="J1238" s="219"/>
      <c r="K1238" s="217"/>
      <c r="L1238" s="217"/>
      <c r="M1238" s="217"/>
      <c r="N1238" s="217"/>
      <c r="O1238" s="217"/>
      <c r="P1238" s="217"/>
      <c r="Q1238" s="217"/>
    </row>
    <row r="1239" spans="1:17" x14ac:dyDescent="0.25">
      <c r="A1239" s="211"/>
      <c r="B1239" s="217"/>
      <c r="C1239" s="217"/>
      <c r="D1239" s="217"/>
      <c r="E1239" s="217"/>
      <c r="F1239" s="217"/>
      <c r="G1239" s="217"/>
      <c r="H1239" s="217"/>
      <c r="I1239" s="219"/>
      <c r="J1239" s="219"/>
      <c r="K1239" s="217"/>
      <c r="L1239" s="217"/>
      <c r="M1239" s="217"/>
      <c r="N1239" s="217"/>
      <c r="O1239" s="217"/>
      <c r="P1239" s="217"/>
      <c r="Q1239" s="217"/>
    </row>
    <row r="1240" spans="1:17" x14ac:dyDescent="0.25">
      <c r="A1240" s="211"/>
      <c r="B1240" s="217"/>
      <c r="C1240" s="217"/>
      <c r="D1240" s="217"/>
      <c r="E1240" s="217"/>
      <c r="F1240" s="217"/>
      <c r="G1240" s="217"/>
      <c r="H1240" s="217"/>
      <c r="I1240" s="219"/>
      <c r="J1240" s="219"/>
      <c r="K1240" s="217"/>
      <c r="L1240" s="217"/>
      <c r="M1240" s="217"/>
      <c r="N1240" s="217"/>
      <c r="O1240" s="217"/>
      <c r="P1240" s="217"/>
      <c r="Q1240" s="217"/>
    </row>
    <row r="1241" spans="1:17" x14ac:dyDescent="0.25">
      <c r="A1241" s="211"/>
      <c r="B1241" s="217"/>
      <c r="C1241" s="217"/>
      <c r="D1241" s="217"/>
      <c r="E1241" s="217"/>
      <c r="F1241" s="217"/>
      <c r="G1241" s="217"/>
      <c r="H1241" s="217"/>
      <c r="I1241" s="219"/>
      <c r="J1241" s="219"/>
      <c r="K1241" s="217"/>
      <c r="L1241" s="217"/>
      <c r="M1241" s="217"/>
      <c r="N1241" s="217"/>
      <c r="O1241" s="217"/>
      <c r="P1241" s="217"/>
      <c r="Q1241" s="217"/>
    </row>
    <row r="1242" spans="1:17" x14ac:dyDescent="0.25">
      <c r="A1242" s="211"/>
      <c r="B1242" s="217"/>
      <c r="C1242" s="217"/>
      <c r="D1242" s="217"/>
      <c r="E1242" s="217"/>
      <c r="F1242" s="217"/>
      <c r="G1242" s="217"/>
      <c r="H1242" s="217"/>
      <c r="I1242" s="219"/>
      <c r="J1242" s="219"/>
      <c r="K1242" s="217"/>
      <c r="L1242" s="217"/>
      <c r="M1242" s="217"/>
      <c r="N1242" s="217"/>
      <c r="O1242" s="217"/>
      <c r="P1242" s="217"/>
      <c r="Q1242" s="217"/>
    </row>
    <row r="1243" spans="1:17" x14ac:dyDescent="0.25">
      <c r="A1243" s="211"/>
      <c r="B1243" s="217"/>
      <c r="C1243" s="217"/>
      <c r="D1243" s="217"/>
      <c r="E1243" s="217"/>
      <c r="F1243" s="217"/>
      <c r="G1243" s="217"/>
      <c r="H1243" s="217"/>
      <c r="I1243" s="219"/>
      <c r="J1243" s="219"/>
      <c r="K1243" s="217"/>
      <c r="L1243" s="217"/>
      <c r="M1243" s="217"/>
      <c r="N1243" s="217"/>
      <c r="O1243" s="217"/>
      <c r="P1243" s="217"/>
      <c r="Q1243" s="217"/>
    </row>
    <row r="1244" spans="1:17" x14ac:dyDescent="0.25">
      <c r="A1244" s="211"/>
      <c r="B1244" s="217"/>
      <c r="C1244" s="217"/>
      <c r="D1244" s="217"/>
      <c r="E1244" s="217"/>
      <c r="F1244" s="217"/>
      <c r="G1244" s="217"/>
      <c r="H1244" s="217"/>
      <c r="I1244" s="219"/>
      <c r="J1244" s="219"/>
      <c r="K1244" s="217"/>
      <c r="L1244" s="217"/>
      <c r="M1244" s="217"/>
      <c r="N1244" s="217"/>
      <c r="O1244" s="217"/>
      <c r="P1244" s="217"/>
      <c r="Q1244" s="217"/>
    </row>
    <row r="1245" spans="1:17" x14ac:dyDescent="0.25">
      <c r="A1245" s="211"/>
      <c r="B1245" s="217"/>
      <c r="C1245" s="217"/>
      <c r="D1245" s="217"/>
      <c r="E1245" s="217"/>
      <c r="F1245" s="217"/>
      <c r="G1245" s="217"/>
      <c r="H1245" s="217"/>
      <c r="I1245" s="219"/>
      <c r="J1245" s="219"/>
      <c r="K1245" s="217"/>
      <c r="L1245" s="217"/>
      <c r="M1245" s="217"/>
      <c r="N1245" s="217"/>
      <c r="O1245" s="217"/>
      <c r="P1245" s="217"/>
      <c r="Q1245" s="217"/>
    </row>
    <row r="1246" spans="1:17" x14ac:dyDescent="0.25">
      <c r="A1246" s="211"/>
      <c r="B1246" s="217"/>
      <c r="C1246" s="217"/>
      <c r="D1246" s="217"/>
      <c r="E1246" s="217"/>
      <c r="F1246" s="217"/>
      <c r="G1246" s="217"/>
      <c r="H1246" s="217"/>
      <c r="I1246" s="219"/>
      <c r="J1246" s="219"/>
      <c r="K1246" s="217"/>
      <c r="L1246" s="217"/>
      <c r="M1246" s="217"/>
      <c r="N1246" s="217"/>
      <c r="O1246" s="217"/>
      <c r="P1246" s="217"/>
      <c r="Q1246" s="217"/>
    </row>
    <row r="1247" spans="1:17" x14ac:dyDescent="0.25">
      <c r="A1247" s="211"/>
      <c r="B1247" s="217"/>
      <c r="C1247" s="217"/>
      <c r="D1247" s="217"/>
      <c r="E1247" s="217"/>
      <c r="F1247" s="217"/>
      <c r="G1247" s="217"/>
      <c r="H1247" s="217"/>
      <c r="I1247" s="219"/>
      <c r="J1247" s="219"/>
      <c r="K1247" s="217"/>
      <c r="L1247" s="217"/>
      <c r="M1247" s="217"/>
      <c r="N1247" s="217"/>
      <c r="O1247" s="217"/>
      <c r="P1247" s="217"/>
      <c r="Q1247" s="217"/>
    </row>
    <row r="1248" spans="1:17" x14ac:dyDescent="0.25">
      <c r="A1248" s="211"/>
      <c r="B1248" s="217"/>
      <c r="C1248" s="217"/>
      <c r="D1248" s="217"/>
      <c r="E1248" s="217"/>
      <c r="F1248" s="217"/>
      <c r="G1248" s="217"/>
      <c r="H1248" s="217"/>
      <c r="I1248" s="219"/>
      <c r="J1248" s="219"/>
      <c r="K1248" s="217"/>
      <c r="L1248" s="217"/>
      <c r="M1248" s="217"/>
      <c r="N1248" s="217"/>
      <c r="O1248" s="217"/>
      <c r="P1248" s="217"/>
      <c r="Q1248" s="217"/>
    </row>
    <row r="1249" spans="1:17" x14ac:dyDescent="0.25">
      <c r="A1249" s="211"/>
      <c r="B1249" s="217"/>
      <c r="C1249" s="217"/>
      <c r="D1249" s="217"/>
      <c r="E1249" s="217"/>
      <c r="F1249" s="217"/>
      <c r="G1249" s="217"/>
      <c r="H1249" s="217"/>
      <c r="I1249" s="219"/>
      <c r="J1249" s="219"/>
      <c r="K1249" s="217"/>
      <c r="L1249" s="217"/>
      <c r="M1249" s="217"/>
      <c r="N1249" s="217"/>
      <c r="O1249" s="217"/>
      <c r="P1249" s="217"/>
      <c r="Q1249" s="217"/>
    </row>
    <row r="1250" spans="1:17" x14ac:dyDescent="0.25">
      <c r="A1250" s="211"/>
      <c r="B1250" s="217"/>
      <c r="C1250" s="217"/>
      <c r="D1250" s="217"/>
      <c r="E1250" s="217"/>
      <c r="F1250" s="217"/>
      <c r="G1250" s="217"/>
      <c r="H1250" s="217"/>
      <c r="I1250" s="219"/>
      <c r="J1250" s="219"/>
      <c r="K1250" s="217"/>
      <c r="L1250" s="217"/>
      <c r="M1250" s="217"/>
      <c r="N1250" s="217"/>
      <c r="O1250" s="217"/>
      <c r="P1250" s="217"/>
      <c r="Q1250" s="217"/>
    </row>
    <row r="1251" spans="1:17" x14ac:dyDescent="0.25">
      <c r="A1251" s="211"/>
      <c r="B1251" s="217"/>
      <c r="C1251" s="217"/>
      <c r="D1251" s="217"/>
      <c r="E1251" s="217"/>
      <c r="F1251" s="217"/>
      <c r="G1251" s="217"/>
      <c r="H1251" s="217"/>
      <c r="I1251" s="219"/>
      <c r="J1251" s="219"/>
      <c r="K1251" s="217"/>
      <c r="L1251" s="217"/>
      <c r="M1251" s="217"/>
      <c r="N1251" s="217"/>
      <c r="O1251" s="217"/>
      <c r="P1251" s="217"/>
      <c r="Q1251" s="217"/>
    </row>
    <row r="1252" spans="1:17" x14ac:dyDescent="0.25">
      <c r="A1252" s="211"/>
      <c r="B1252" s="217"/>
      <c r="C1252" s="217"/>
      <c r="D1252" s="217"/>
      <c r="E1252" s="217"/>
      <c r="F1252" s="217"/>
      <c r="G1252" s="217"/>
      <c r="H1252" s="217"/>
      <c r="I1252" s="219"/>
      <c r="J1252" s="219"/>
      <c r="K1252" s="217"/>
      <c r="L1252" s="217"/>
      <c r="M1252" s="217"/>
      <c r="N1252" s="217"/>
      <c r="O1252" s="217"/>
      <c r="P1252" s="217"/>
      <c r="Q1252" s="217"/>
    </row>
    <row r="1253" spans="1:17" x14ac:dyDescent="0.25">
      <c r="A1253" s="211"/>
      <c r="B1253" s="217"/>
      <c r="C1253" s="217"/>
      <c r="D1253" s="217"/>
      <c r="E1253" s="217"/>
      <c r="F1253" s="217"/>
      <c r="G1253" s="217"/>
      <c r="H1253" s="217"/>
      <c r="I1253" s="219"/>
      <c r="J1253" s="219"/>
      <c r="K1253" s="217"/>
      <c r="L1253" s="217"/>
      <c r="M1253" s="217"/>
      <c r="N1253" s="217"/>
      <c r="O1253" s="217"/>
      <c r="P1253" s="217"/>
      <c r="Q1253" s="217"/>
    </row>
    <row r="1254" spans="1:17" x14ac:dyDescent="0.25">
      <c r="A1254" s="211"/>
      <c r="B1254" s="217"/>
      <c r="C1254" s="217"/>
      <c r="D1254" s="217"/>
      <c r="E1254" s="217"/>
      <c r="F1254" s="217"/>
      <c r="G1254" s="217"/>
      <c r="H1254" s="217"/>
      <c r="I1254" s="219"/>
      <c r="J1254" s="219"/>
      <c r="K1254" s="217"/>
      <c r="L1254" s="217"/>
      <c r="M1254" s="217"/>
      <c r="N1254" s="217"/>
      <c r="O1254" s="217"/>
      <c r="P1254" s="217"/>
      <c r="Q1254" s="217"/>
    </row>
    <row r="1255" spans="1:17" x14ac:dyDescent="0.25">
      <c r="A1255" s="211"/>
      <c r="B1255" s="217"/>
      <c r="C1255" s="217"/>
      <c r="D1255" s="217"/>
      <c r="E1255" s="217"/>
      <c r="F1255" s="217"/>
      <c r="G1255" s="217"/>
      <c r="H1255" s="217"/>
      <c r="I1255" s="219"/>
      <c r="J1255" s="219"/>
      <c r="K1255" s="217"/>
      <c r="L1255" s="217"/>
      <c r="M1255" s="217"/>
      <c r="N1255" s="217"/>
      <c r="O1255" s="217"/>
      <c r="P1255" s="217"/>
      <c r="Q1255" s="217"/>
    </row>
    <row r="1256" spans="1:17" x14ac:dyDescent="0.25">
      <c r="A1256" s="211"/>
      <c r="B1256" s="217"/>
      <c r="C1256" s="217"/>
      <c r="D1256" s="217"/>
      <c r="E1256" s="217"/>
      <c r="F1256" s="217"/>
      <c r="G1256" s="217"/>
      <c r="H1256" s="217"/>
      <c r="I1256" s="219"/>
      <c r="J1256" s="219"/>
      <c r="K1256" s="217"/>
      <c r="L1256" s="217"/>
      <c r="M1256" s="217"/>
      <c r="N1256" s="217"/>
      <c r="O1256" s="217"/>
      <c r="P1256" s="217"/>
      <c r="Q1256" s="217"/>
    </row>
    <row r="1257" spans="1:17" x14ac:dyDescent="0.25">
      <c r="A1257" s="211"/>
      <c r="B1257" s="217"/>
      <c r="C1257" s="217"/>
      <c r="D1257" s="217"/>
      <c r="E1257" s="217"/>
      <c r="F1257" s="217"/>
      <c r="G1257" s="217"/>
      <c r="H1257" s="217"/>
      <c r="I1257" s="219"/>
      <c r="J1257" s="219"/>
      <c r="K1257" s="217"/>
      <c r="L1257" s="217"/>
      <c r="M1257" s="217"/>
      <c r="N1257" s="217"/>
      <c r="O1257" s="217"/>
      <c r="P1257" s="217"/>
      <c r="Q1257" s="217"/>
    </row>
    <row r="1258" spans="1:17" x14ac:dyDescent="0.25">
      <c r="A1258" s="211"/>
      <c r="B1258" s="217"/>
      <c r="C1258" s="217"/>
      <c r="D1258" s="217"/>
      <c r="E1258" s="217"/>
      <c r="F1258" s="217"/>
      <c r="G1258" s="217"/>
      <c r="H1258" s="217"/>
      <c r="I1258" s="219"/>
      <c r="J1258" s="219"/>
      <c r="K1258" s="217"/>
      <c r="L1258" s="217"/>
      <c r="M1258" s="217"/>
      <c r="N1258" s="217"/>
      <c r="O1258" s="217"/>
      <c r="P1258" s="217"/>
      <c r="Q1258" s="217"/>
    </row>
    <row r="1259" spans="1:17" x14ac:dyDescent="0.25">
      <c r="A1259" s="211"/>
      <c r="B1259" s="217"/>
      <c r="C1259" s="217"/>
      <c r="D1259" s="217"/>
      <c r="E1259" s="217"/>
      <c r="F1259" s="217"/>
      <c r="G1259" s="217"/>
      <c r="H1259" s="217"/>
      <c r="I1259" s="219"/>
      <c r="J1259" s="219"/>
      <c r="K1259" s="217"/>
      <c r="L1259" s="217"/>
      <c r="M1259" s="217"/>
      <c r="N1259" s="217"/>
      <c r="O1259" s="217"/>
      <c r="P1259" s="217"/>
      <c r="Q1259" s="217"/>
    </row>
    <row r="1260" spans="1:17" x14ac:dyDescent="0.25">
      <c r="A1260" s="211"/>
      <c r="B1260" s="217"/>
      <c r="C1260" s="217"/>
      <c r="D1260" s="217"/>
      <c r="E1260" s="217"/>
      <c r="F1260" s="217"/>
      <c r="G1260" s="217"/>
      <c r="H1260" s="217"/>
      <c r="I1260" s="219"/>
      <c r="J1260" s="219"/>
      <c r="K1260" s="217"/>
      <c r="L1260" s="217"/>
      <c r="M1260" s="217"/>
      <c r="N1260" s="217"/>
      <c r="O1260" s="217"/>
      <c r="P1260" s="217"/>
      <c r="Q1260" s="217"/>
    </row>
    <row r="1261" spans="1:17" x14ac:dyDescent="0.25">
      <c r="A1261" s="211"/>
      <c r="B1261" s="217"/>
      <c r="C1261" s="217"/>
      <c r="D1261" s="217"/>
      <c r="E1261" s="217"/>
      <c r="F1261" s="217"/>
      <c r="G1261" s="217"/>
      <c r="H1261" s="217"/>
      <c r="I1261" s="219"/>
      <c r="J1261" s="219"/>
      <c r="K1261" s="217"/>
      <c r="L1261" s="217"/>
      <c r="M1261" s="217"/>
      <c r="N1261" s="217"/>
      <c r="O1261" s="217"/>
      <c r="P1261" s="217"/>
      <c r="Q1261" s="217"/>
    </row>
    <row r="1262" spans="1:17" x14ac:dyDescent="0.25">
      <c r="A1262" s="211"/>
      <c r="B1262" s="217"/>
      <c r="C1262" s="217"/>
      <c r="D1262" s="217"/>
      <c r="E1262" s="217"/>
      <c r="F1262" s="217"/>
      <c r="G1262" s="217"/>
      <c r="H1262" s="217"/>
      <c r="I1262" s="219"/>
      <c r="J1262" s="219"/>
      <c r="K1262" s="217"/>
      <c r="L1262" s="217"/>
      <c r="M1262" s="217"/>
      <c r="N1262" s="217"/>
      <c r="O1262" s="217"/>
      <c r="P1262" s="217"/>
      <c r="Q1262" s="217"/>
    </row>
    <row r="1263" spans="1:17" x14ac:dyDescent="0.25">
      <c r="A1263" s="211"/>
      <c r="B1263" s="217"/>
      <c r="C1263" s="217"/>
      <c r="D1263" s="217"/>
      <c r="E1263" s="217"/>
      <c r="F1263" s="217"/>
      <c r="G1263" s="217"/>
      <c r="H1263" s="217"/>
      <c r="I1263" s="219"/>
      <c r="J1263" s="219"/>
      <c r="K1263" s="217"/>
      <c r="L1263" s="217"/>
      <c r="M1263" s="217"/>
      <c r="N1263" s="217"/>
      <c r="O1263" s="217"/>
      <c r="P1263" s="217"/>
      <c r="Q1263" s="217"/>
    </row>
    <row r="1264" spans="1:17" x14ac:dyDescent="0.25">
      <c r="A1264" s="211"/>
      <c r="B1264" s="217"/>
      <c r="C1264" s="217"/>
      <c r="D1264" s="217"/>
      <c r="E1264" s="217"/>
      <c r="F1264" s="217"/>
      <c r="G1264" s="217"/>
      <c r="H1264" s="217"/>
      <c r="I1264" s="219"/>
      <c r="J1264" s="219"/>
      <c r="K1264" s="217"/>
      <c r="L1264" s="217"/>
      <c r="M1264" s="217"/>
      <c r="N1264" s="217"/>
      <c r="O1264" s="217"/>
      <c r="P1264" s="217"/>
      <c r="Q1264" s="217"/>
    </row>
    <row r="1265" spans="1:17" x14ac:dyDescent="0.25">
      <c r="A1265" s="211"/>
      <c r="B1265" s="217"/>
      <c r="C1265" s="217"/>
      <c r="D1265" s="217"/>
      <c r="E1265" s="217"/>
      <c r="F1265" s="217"/>
      <c r="G1265" s="217"/>
      <c r="H1265" s="217"/>
      <c r="I1265" s="219"/>
      <c r="J1265" s="219"/>
      <c r="K1265" s="217"/>
      <c r="L1265" s="217"/>
      <c r="M1265" s="217"/>
      <c r="N1265" s="217"/>
      <c r="O1265" s="217"/>
      <c r="P1265" s="217"/>
      <c r="Q1265" s="217"/>
    </row>
    <row r="1266" spans="1:17" x14ac:dyDescent="0.25">
      <c r="A1266" s="211"/>
      <c r="B1266" s="217"/>
      <c r="C1266" s="217"/>
      <c r="D1266" s="217"/>
      <c r="E1266" s="217"/>
      <c r="F1266" s="217"/>
      <c r="G1266" s="217"/>
      <c r="H1266" s="217"/>
      <c r="I1266" s="219"/>
      <c r="J1266" s="219"/>
      <c r="K1266" s="217"/>
      <c r="L1266" s="217"/>
      <c r="M1266" s="217"/>
      <c r="N1266" s="217"/>
      <c r="O1266" s="217"/>
      <c r="P1266" s="217"/>
      <c r="Q1266" s="217"/>
    </row>
    <row r="1267" spans="1:17" x14ac:dyDescent="0.25">
      <c r="A1267" s="211"/>
      <c r="B1267" s="217"/>
      <c r="C1267" s="217"/>
      <c r="D1267" s="217"/>
      <c r="E1267" s="217"/>
      <c r="F1267" s="217"/>
      <c r="G1267" s="217"/>
      <c r="H1267" s="217"/>
      <c r="I1267" s="219"/>
      <c r="J1267" s="219"/>
      <c r="K1267" s="217"/>
      <c r="L1267" s="217"/>
      <c r="M1267" s="217"/>
      <c r="N1267" s="217"/>
      <c r="O1267" s="217"/>
      <c r="P1267" s="217"/>
      <c r="Q1267" s="217"/>
    </row>
    <row r="1268" spans="1:17" x14ac:dyDescent="0.25">
      <c r="A1268" s="211"/>
      <c r="B1268" s="217"/>
      <c r="C1268" s="217"/>
      <c r="D1268" s="217"/>
      <c r="E1268" s="217"/>
      <c r="F1268" s="217"/>
      <c r="G1268" s="217"/>
      <c r="H1268" s="217"/>
      <c r="I1268" s="219"/>
      <c r="J1268" s="219"/>
      <c r="K1268" s="217"/>
      <c r="L1268" s="217"/>
      <c r="M1268" s="217"/>
      <c r="N1268" s="217"/>
      <c r="O1268" s="217"/>
      <c r="P1268" s="217"/>
      <c r="Q1268" s="217"/>
    </row>
    <row r="1269" spans="1:17" x14ac:dyDescent="0.25">
      <c r="A1269" s="211"/>
      <c r="B1269" s="217"/>
      <c r="C1269" s="217"/>
      <c r="D1269" s="217"/>
      <c r="E1269" s="217"/>
      <c r="F1269" s="217"/>
      <c r="G1269" s="217"/>
      <c r="H1269" s="217"/>
      <c r="I1269" s="219"/>
      <c r="J1269" s="219"/>
      <c r="K1269" s="217"/>
      <c r="L1269" s="217"/>
      <c r="M1269" s="217"/>
      <c r="N1269" s="217"/>
      <c r="O1269" s="217"/>
      <c r="P1269" s="217"/>
      <c r="Q1269" s="217"/>
    </row>
    <row r="1270" spans="1:17" x14ac:dyDescent="0.25">
      <c r="A1270" s="211"/>
      <c r="B1270" s="217"/>
      <c r="C1270" s="217"/>
      <c r="D1270" s="217"/>
      <c r="E1270" s="217"/>
      <c r="F1270" s="217"/>
      <c r="G1270" s="217"/>
      <c r="H1270" s="217"/>
      <c r="I1270" s="219"/>
      <c r="J1270" s="219"/>
      <c r="K1270" s="217"/>
      <c r="L1270" s="217"/>
      <c r="M1270" s="217"/>
      <c r="N1270" s="217"/>
      <c r="O1270" s="217"/>
      <c r="P1270" s="217"/>
      <c r="Q1270" s="217"/>
    </row>
    <row r="1271" spans="1:17" x14ac:dyDescent="0.25">
      <c r="A1271" s="211"/>
      <c r="B1271" s="217"/>
      <c r="C1271" s="217"/>
      <c r="D1271" s="217"/>
      <c r="E1271" s="217"/>
      <c r="F1271" s="217"/>
      <c r="G1271" s="217"/>
      <c r="H1271" s="217"/>
      <c r="I1271" s="219"/>
      <c r="J1271" s="219"/>
      <c r="K1271" s="217"/>
      <c r="L1271" s="217"/>
      <c r="M1271" s="217"/>
      <c r="N1271" s="217"/>
      <c r="O1271" s="217"/>
      <c r="P1271" s="217"/>
      <c r="Q1271" s="217"/>
    </row>
    <row r="1272" spans="1:17" x14ac:dyDescent="0.25">
      <c r="A1272" s="211"/>
      <c r="B1272" s="217"/>
      <c r="C1272" s="217"/>
      <c r="D1272" s="217"/>
      <c r="E1272" s="217"/>
      <c r="F1272" s="217"/>
      <c r="G1272" s="217"/>
      <c r="H1272" s="217"/>
      <c r="I1272" s="219"/>
      <c r="J1272" s="219"/>
      <c r="K1272" s="217"/>
      <c r="L1272" s="217"/>
      <c r="M1272" s="217"/>
      <c r="N1272" s="217"/>
      <c r="O1272" s="217"/>
      <c r="P1272" s="217"/>
      <c r="Q1272" s="217"/>
    </row>
    <row r="1273" spans="1:17" x14ac:dyDescent="0.25">
      <c r="A1273" s="211"/>
      <c r="B1273" s="217"/>
      <c r="C1273" s="217"/>
      <c r="D1273" s="217"/>
      <c r="E1273" s="217"/>
      <c r="F1273" s="217"/>
      <c r="G1273" s="217"/>
      <c r="H1273" s="217"/>
      <c r="I1273" s="219"/>
      <c r="J1273" s="219"/>
      <c r="K1273" s="217"/>
      <c r="L1273" s="217"/>
      <c r="M1273" s="217"/>
      <c r="N1273" s="217"/>
      <c r="O1273" s="217"/>
      <c r="P1273" s="217"/>
      <c r="Q1273" s="217"/>
    </row>
    <row r="1274" spans="1:17" x14ac:dyDescent="0.25">
      <c r="A1274" s="211"/>
      <c r="B1274" s="217"/>
      <c r="C1274" s="217"/>
      <c r="D1274" s="217"/>
      <c r="E1274" s="217"/>
      <c r="F1274" s="217"/>
      <c r="G1274" s="217"/>
      <c r="H1274" s="217"/>
      <c r="I1274" s="219"/>
      <c r="J1274" s="219"/>
      <c r="K1274" s="217"/>
      <c r="L1274" s="217"/>
      <c r="M1274" s="217"/>
      <c r="N1274" s="217"/>
      <c r="O1274" s="217"/>
      <c r="P1274" s="217"/>
      <c r="Q1274" s="217"/>
    </row>
    <row r="1275" spans="1:17" x14ac:dyDescent="0.25">
      <c r="A1275" s="211"/>
      <c r="B1275" s="217"/>
      <c r="C1275" s="217"/>
      <c r="D1275" s="217"/>
      <c r="E1275" s="217"/>
      <c r="F1275" s="217"/>
      <c r="G1275" s="217"/>
      <c r="H1275" s="217"/>
      <c r="I1275" s="219"/>
      <c r="J1275" s="219"/>
      <c r="K1275" s="217"/>
      <c r="L1275" s="217"/>
      <c r="M1275" s="217"/>
      <c r="N1275" s="217"/>
      <c r="O1275" s="217"/>
      <c r="P1275" s="217"/>
      <c r="Q1275" s="217"/>
    </row>
    <row r="1276" spans="1:17" x14ac:dyDescent="0.25">
      <c r="A1276" s="211"/>
      <c r="B1276" s="217"/>
      <c r="C1276" s="217"/>
      <c r="D1276" s="217"/>
      <c r="E1276" s="217"/>
      <c r="F1276" s="217"/>
      <c r="G1276" s="217"/>
      <c r="H1276" s="217"/>
      <c r="I1276" s="219"/>
      <c r="J1276" s="219"/>
      <c r="K1276" s="217"/>
      <c r="L1276" s="217"/>
      <c r="M1276" s="217"/>
      <c r="N1276" s="217"/>
      <c r="O1276" s="217"/>
      <c r="P1276" s="217"/>
      <c r="Q1276" s="217"/>
    </row>
    <row r="1277" spans="1:17" x14ac:dyDescent="0.25">
      <c r="A1277" s="211"/>
      <c r="B1277" s="217"/>
      <c r="C1277" s="217"/>
      <c r="D1277" s="217"/>
      <c r="E1277" s="217"/>
      <c r="F1277" s="217"/>
      <c r="G1277" s="217"/>
      <c r="H1277" s="217"/>
      <c r="I1277" s="219"/>
      <c r="J1277" s="219"/>
      <c r="K1277" s="217"/>
      <c r="L1277" s="217"/>
      <c r="M1277" s="217"/>
      <c r="N1277" s="217"/>
      <c r="O1277" s="217"/>
      <c r="P1277" s="217"/>
      <c r="Q1277" s="217"/>
    </row>
    <row r="1278" spans="1:17" x14ac:dyDescent="0.25">
      <c r="A1278" s="211"/>
      <c r="B1278" s="217"/>
      <c r="C1278" s="217"/>
      <c r="D1278" s="217"/>
      <c r="E1278" s="217"/>
      <c r="F1278" s="217"/>
      <c r="G1278" s="217"/>
      <c r="H1278" s="217"/>
      <c r="I1278" s="219"/>
      <c r="J1278" s="219"/>
      <c r="K1278" s="217"/>
      <c r="L1278" s="217"/>
      <c r="M1278" s="217"/>
      <c r="N1278" s="217"/>
      <c r="O1278" s="217"/>
      <c r="P1278" s="217"/>
      <c r="Q1278" s="217"/>
    </row>
    <row r="1279" spans="1:17" x14ac:dyDescent="0.25">
      <c r="A1279" s="211"/>
      <c r="B1279" s="217"/>
      <c r="C1279" s="217"/>
      <c r="D1279" s="217"/>
      <c r="E1279" s="217"/>
      <c r="F1279" s="217"/>
      <c r="G1279" s="217"/>
      <c r="H1279" s="217"/>
      <c r="I1279" s="219"/>
      <c r="J1279" s="219"/>
      <c r="K1279" s="217"/>
      <c r="L1279" s="217"/>
      <c r="M1279" s="217"/>
      <c r="N1279" s="217"/>
      <c r="O1279" s="217"/>
      <c r="P1279" s="217"/>
      <c r="Q1279" s="217"/>
    </row>
    <row r="1280" spans="1:17" x14ac:dyDescent="0.25">
      <c r="A1280" s="211"/>
      <c r="B1280" s="217"/>
      <c r="C1280" s="217"/>
      <c r="D1280" s="217"/>
      <c r="E1280" s="217"/>
      <c r="F1280" s="217"/>
      <c r="G1280" s="217"/>
      <c r="H1280" s="217"/>
      <c r="I1280" s="219"/>
      <c r="J1280" s="219"/>
      <c r="K1280" s="217"/>
      <c r="L1280" s="217"/>
      <c r="M1280" s="217"/>
      <c r="N1280" s="217"/>
      <c r="O1280" s="217"/>
      <c r="P1280" s="217"/>
      <c r="Q1280" s="217"/>
    </row>
    <row r="1281" spans="1:17" x14ac:dyDescent="0.25">
      <c r="A1281" s="211"/>
      <c r="B1281" s="217"/>
      <c r="C1281" s="217"/>
      <c r="D1281" s="217"/>
      <c r="E1281" s="217"/>
      <c r="F1281" s="217"/>
      <c r="G1281" s="217"/>
      <c r="H1281" s="217"/>
      <c r="I1281" s="219"/>
      <c r="J1281" s="219"/>
      <c r="K1281" s="217"/>
      <c r="L1281" s="217"/>
      <c r="M1281" s="217"/>
      <c r="N1281" s="217"/>
      <c r="O1281" s="217"/>
      <c r="P1281" s="217"/>
      <c r="Q1281" s="217"/>
    </row>
    <row r="1282" spans="1:17" x14ac:dyDescent="0.25">
      <c r="A1282" s="211"/>
      <c r="B1282" s="217"/>
      <c r="C1282" s="217"/>
      <c r="D1282" s="217"/>
      <c r="E1282" s="217"/>
      <c r="F1282" s="217"/>
      <c r="G1282" s="217"/>
      <c r="H1282" s="217"/>
      <c r="I1282" s="219"/>
      <c r="J1282" s="219"/>
      <c r="K1282" s="217"/>
      <c r="L1282" s="217"/>
      <c r="M1282" s="217"/>
      <c r="N1282" s="217"/>
      <c r="O1282" s="217"/>
      <c r="P1282" s="217"/>
      <c r="Q1282" s="217"/>
    </row>
    <row r="1283" spans="1:17" x14ac:dyDescent="0.25">
      <c r="A1283" s="211"/>
      <c r="B1283" s="217"/>
      <c r="C1283" s="217"/>
      <c r="D1283" s="217"/>
      <c r="E1283" s="217"/>
      <c r="F1283" s="217"/>
      <c r="G1283" s="217"/>
      <c r="H1283" s="217"/>
      <c r="I1283" s="219"/>
      <c r="J1283" s="219"/>
      <c r="K1283" s="217"/>
      <c r="L1283" s="217"/>
      <c r="M1283" s="217"/>
      <c r="N1283" s="217"/>
      <c r="O1283" s="217"/>
      <c r="P1283" s="217"/>
      <c r="Q1283" s="217"/>
    </row>
    <row r="1284" spans="1:17" x14ac:dyDescent="0.25">
      <c r="A1284" s="211"/>
      <c r="B1284" s="217"/>
      <c r="C1284" s="217"/>
      <c r="D1284" s="217"/>
      <c r="E1284" s="217"/>
      <c r="F1284" s="217"/>
      <c r="G1284" s="217"/>
      <c r="H1284" s="217"/>
      <c r="I1284" s="219"/>
      <c r="J1284" s="219"/>
      <c r="K1284" s="217"/>
      <c r="L1284" s="217"/>
      <c r="M1284" s="217"/>
      <c r="N1284" s="217"/>
      <c r="O1284" s="217"/>
      <c r="P1284" s="217"/>
      <c r="Q1284" s="217"/>
    </row>
    <row r="1285" spans="1:17" x14ac:dyDescent="0.25">
      <c r="A1285" s="211"/>
      <c r="B1285" s="217"/>
      <c r="C1285" s="217"/>
      <c r="D1285" s="217"/>
      <c r="E1285" s="217"/>
      <c r="F1285" s="217"/>
      <c r="G1285" s="217"/>
      <c r="H1285" s="217"/>
      <c r="I1285" s="219"/>
      <c r="J1285" s="219"/>
      <c r="K1285" s="217"/>
      <c r="L1285" s="217"/>
      <c r="M1285" s="217"/>
      <c r="N1285" s="217"/>
      <c r="O1285" s="217"/>
      <c r="P1285" s="217"/>
      <c r="Q1285" s="217"/>
    </row>
    <row r="1286" spans="1:17" x14ac:dyDescent="0.25">
      <c r="A1286" s="211"/>
      <c r="B1286" s="217"/>
      <c r="C1286" s="217"/>
      <c r="D1286" s="217"/>
      <c r="E1286" s="217"/>
      <c r="F1286" s="217"/>
      <c r="G1286" s="217"/>
      <c r="H1286" s="217"/>
      <c r="I1286" s="219"/>
      <c r="J1286" s="219"/>
      <c r="K1286" s="217"/>
      <c r="L1286" s="217"/>
      <c r="M1286" s="217"/>
      <c r="N1286" s="217"/>
      <c r="O1286" s="217"/>
      <c r="P1286" s="217"/>
      <c r="Q1286" s="217"/>
    </row>
    <row r="1287" spans="1:17" x14ac:dyDescent="0.25">
      <c r="A1287" s="211"/>
      <c r="B1287" s="217"/>
      <c r="C1287" s="217"/>
      <c r="D1287" s="217"/>
      <c r="E1287" s="217"/>
      <c r="F1287" s="217"/>
      <c r="G1287" s="217"/>
      <c r="H1287" s="217"/>
      <c r="I1287" s="219"/>
      <c r="J1287" s="219"/>
      <c r="K1287" s="217"/>
      <c r="L1287" s="217"/>
      <c r="M1287" s="217"/>
      <c r="N1287" s="217"/>
      <c r="O1287" s="217"/>
      <c r="P1287" s="217"/>
      <c r="Q1287" s="217"/>
    </row>
    <row r="1288" spans="1:17" x14ac:dyDescent="0.25">
      <c r="A1288" s="211"/>
      <c r="B1288" s="217"/>
      <c r="C1288" s="217"/>
      <c r="D1288" s="217"/>
      <c r="E1288" s="217"/>
      <c r="F1288" s="217"/>
      <c r="G1288" s="217"/>
      <c r="H1288" s="217"/>
      <c r="I1288" s="219"/>
      <c r="J1288" s="219"/>
      <c r="K1288" s="217"/>
      <c r="L1288" s="217"/>
      <c r="M1288" s="217"/>
      <c r="N1288" s="217"/>
      <c r="O1288" s="217"/>
      <c r="P1288" s="217"/>
      <c r="Q1288" s="217"/>
    </row>
    <row r="1289" spans="1:17" x14ac:dyDescent="0.25">
      <c r="A1289" s="211"/>
      <c r="B1289" s="217"/>
      <c r="C1289" s="217"/>
      <c r="D1289" s="217"/>
      <c r="E1289" s="217"/>
      <c r="F1289" s="217"/>
      <c r="G1289" s="217"/>
      <c r="H1289" s="217"/>
      <c r="I1289" s="219"/>
      <c r="J1289" s="219"/>
      <c r="K1289" s="217"/>
      <c r="L1289" s="217"/>
      <c r="M1289" s="217"/>
      <c r="N1289" s="217"/>
      <c r="O1289" s="217"/>
      <c r="P1289" s="217"/>
      <c r="Q1289" s="217"/>
    </row>
    <row r="1290" spans="1:17" x14ac:dyDescent="0.25">
      <c r="A1290" s="211"/>
      <c r="B1290" s="217"/>
      <c r="C1290" s="217"/>
      <c r="D1290" s="217"/>
      <c r="E1290" s="217"/>
      <c r="F1290" s="217"/>
      <c r="G1290" s="217"/>
      <c r="H1290" s="217"/>
      <c r="I1290" s="219"/>
      <c r="J1290" s="219"/>
      <c r="K1290" s="217"/>
      <c r="L1290" s="217"/>
      <c r="M1290" s="217"/>
      <c r="N1290" s="217"/>
      <c r="O1290" s="217"/>
      <c r="P1290" s="217"/>
      <c r="Q1290" s="217"/>
    </row>
    <row r="1291" spans="1:17" x14ac:dyDescent="0.25">
      <c r="A1291" s="211"/>
      <c r="B1291" s="217"/>
      <c r="C1291" s="217"/>
      <c r="D1291" s="217"/>
      <c r="E1291" s="217"/>
      <c r="F1291" s="217"/>
      <c r="G1291" s="217"/>
      <c r="H1291" s="217"/>
      <c r="I1291" s="219"/>
      <c r="J1291" s="219"/>
      <c r="K1291" s="217"/>
      <c r="L1291" s="217"/>
      <c r="M1291" s="217"/>
      <c r="N1291" s="217"/>
      <c r="O1291" s="217"/>
      <c r="P1291" s="217"/>
      <c r="Q1291" s="217"/>
    </row>
    <row r="1292" spans="1:17" x14ac:dyDescent="0.25">
      <c r="A1292" s="211"/>
      <c r="B1292" s="217"/>
      <c r="C1292" s="217"/>
      <c r="D1292" s="217"/>
      <c r="E1292" s="217"/>
      <c r="F1292" s="217"/>
      <c r="G1292" s="217"/>
      <c r="H1292" s="217"/>
      <c r="I1292" s="219"/>
      <c r="J1292" s="219"/>
      <c r="K1292" s="217"/>
      <c r="L1292" s="217"/>
      <c r="M1292" s="217"/>
      <c r="N1292" s="217"/>
      <c r="O1292" s="217"/>
      <c r="P1292" s="217"/>
      <c r="Q1292" s="217"/>
    </row>
    <row r="1293" spans="1:17" x14ac:dyDescent="0.25">
      <c r="A1293" s="211"/>
      <c r="B1293" s="217"/>
      <c r="C1293" s="217"/>
      <c r="D1293" s="217"/>
      <c r="E1293" s="217"/>
      <c r="F1293" s="217"/>
      <c r="G1293" s="217"/>
      <c r="H1293" s="217"/>
      <c r="I1293" s="219"/>
      <c r="J1293" s="219"/>
      <c r="K1293" s="217"/>
      <c r="L1293" s="217"/>
      <c r="M1293" s="217"/>
      <c r="N1293" s="217"/>
      <c r="O1293" s="217"/>
      <c r="P1293" s="217"/>
      <c r="Q1293" s="217"/>
    </row>
    <row r="1294" spans="1:17" x14ac:dyDescent="0.25">
      <c r="A1294" s="211"/>
      <c r="B1294" s="217"/>
      <c r="C1294" s="217"/>
      <c r="D1294" s="217"/>
      <c r="E1294" s="217"/>
      <c r="F1294" s="217"/>
      <c r="G1294" s="217"/>
      <c r="H1294" s="217"/>
      <c r="I1294" s="219"/>
      <c r="J1294" s="219"/>
      <c r="K1294" s="217"/>
      <c r="L1294" s="217"/>
      <c r="M1294" s="217"/>
      <c r="N1294" s="217"/>
      <c r="O1294" s="217"/>
      <c r="P1294" s="217"/>
      <c r="Q1294" s="217"/>
    </row>
    <row r="1295" spans="1:17" x14ac:dyDescent="0.25">
      <c r="A1295" s="211"/>
      <c r="B1295" s="217"/>
      <c r="C1295" s="217"/>
      <c r="D1295" s="217"/>
      <c r="E1295" s="217"/>
      <c r="F1295" s="217"/>
      <c r="G1295" s="217"/>
      <c r="H1295" s="217"/>
      <c r="I1295" s="219"/>
      <c r="J1295" s="219"/>
      <c r="K1295" s="217"/>
      <c r="L1295" s="217"/>
      <c r="M1295" s="217"/>
      <c r="N1295" s="217"/>
      <c r="O1295" s="217"/>
      <c r="P1295" s="217"/>
      <c r="Q1295" s="217"/>
    </row>
    <row r="1296" spans="1:17" x14ac:dyDescent="0.25">
      <c r="A1296" s="211"/>
      <c r="B1296" s="217"/>
      <c r="C1296" s="217"/>
      <c r="D1296" s="217"/>
      <c r="E1296" s="217"/>
      <c r="F1296" s="217"/>
      <c r="G1296" s="217"/>
      <c r="H1296" s="217"/>
      <c r="I1296" s="219"/>
      <c r="J1296" s="219"/>
      <c r="K1296" s="217"/>
      <c r="L1296" s="217"/>
      <c r="M1296" s="217"/>
      <c r="N1296" s="217"/>
      <c r="O1296" s="217"/>
      <c r="P1296" s="217"/>
      <c r="Q1296" s="217"/>
    </row>
    <row r="1297" spans="1:17" x14ac:dyDescent="0.25">
      <c r="A1297" s="211"/>
      <c r="B1297" s="217"/>
      <c r="C1297" s="217"/>
      <c r="D1297" s="217"/>
      <c r="E1297" s="217"/>
      <c r="F1297" s="217"/>
      <c r="G1297" s="217"/>
      <c r="H1297" s="217"/>
      <c r="I1297" s="219"/>
      <c r="J1297" s="219"/>
      <c r="K1297" s="217"/>
      <c r="L1297" s="217"/>
      <c r="M1297" s="217"/>
      <c r="N1297" s="217"/>
      <c r="O1297" s="217"/>
      <c r="P1297" s="217"/>
      <c r="Q1297" s="217"/>
    </row>
    <row r="1298" spans="1:17" x14ac:dyDescent="0.25">
      <c r="A1298" s="211"/>
      <c r="B1298" s="217"/>
      <c r="C1298" s="217"/>
      <c r="D1298" s="217"/>
      <c r="E1298" s="217"/>
      <c r="F1298" s="217"/>
      <c r="G1298" s="217"/>
      <c r="H1298" s="217"/>
      <c r="I1298" s="219"/>
      <c r="J1298" s="219"/>
      <c r="K1298" s="217"/>
      <c r="L1298" s="217"/>
      <c r="M1298" s="217"/>
      <c r="N1298" s="217"/>
      <c r="O1298" s="217"/>
      <c r="P1298" s="217"/>
      <c r="Q1298" s="217"/>
    </row>
    <row r="1299" spans="1:17" x14ac:dyDescent="0.25">
      <c r="A1299" s="211"/>
      <c r="B1299" s="217"/>
      <c r="C1299" s="217"/>
      <c r="D1299" s="217"/>
      <c r="E1299" s="217"/>
      <c r="F1299" s="217"/>
      <c r="G1299" s="217"/>
      <c r="H1299" s="217"/>
      <c r="I1299" s="219"/>
      <c r="J1299" s="219"/>
      <c r="K1299" s="217"/>
      <c r="L1299" s="217"/>
      <c r="M1299" s="217"/>
      <c r="N1299" s="217"/>
      <c r="O1299" s="217"/>
      <c r="P1299" s="217"/>
      <c r="Q1299" s="217"/>
    </row>
    <row r="1300" spans="1:17" x14ac:dyDescent="0.25">
      <c r="A1300" s="211"/>
      <c r="B1300" s="217"/>
      <c r="C1300" s="217"/>
      <c r="D1300" s="217"/>
      <c r="E1300" s="217"/>
      <c r="F1300" s="217"/>
      <c r="G1300" s="217"/>
      <c r="H1300" s="217"/>
      <c r="I1300" s="219"/>
      <c r="J1300" s="219"/>
      <c r="K1300" s="217"/>
      <c r="L1300" s="217"/>
      <c r="M1300" s="217"/>
      <c r="N1300" s="217"/>
      <c r="O1300" s="217"/>
      <c r="P1300" s="217"/>
      <c r="Q1300" s="217"/>
    </row>
    <row r="1301" spans="1:17" x14ac:dyDescent="0.25">
      <c r="A1301" s="211"/>
      <c r="B1301" s="217"/>
      <c r="C1301" s="217"/>
      <c r="D1301" s="217"/>
      <c r="E1301" s="217"/>
      <c r="F1301" s="217"/>
      <c r="G1301" s="217"/>
      <c r="H1301" s="217"/>
      <c r="I1301" s="219"/>
      <c r="J1301" s="219"/>
      <c r="K1301" s="217"/>
      <c r="L1301" s="217"/>
      <c r="M1301" s="217"/>
      <c r="N1301" s="217"/>
      <c r="O1301" s="217"/>
      <c r="P1301" s="217"/>
      <c r="Q1301" s="217"/>
    </row>
    <row r="1302" spans="1:17" x14ac:dyDescent="0.25">
      <c r="A1302" s="211"/>
      <c r="B1302" s="217"/>
      <c r="C1302" s="217"/>
      <c r="D1302" s="217"/>
      <c r="E1302" s="217"/>
      <c r="F1302" s="217"/>
      <c r="G1302" s="217"/>
      <c r="H1302" s="217"/>
      <c r="I1302" s="219"/>
      <c r="J1302" s="219"/>
      <c r="K1302" s="217"/>
      <c r="L1302" s="217"/>
      <c r="M1302" s="217"/>
      <c r="N1302" s="217"/>
      <c r="O1302" s="217"/>
      <c r="P1302" s="217"/>
      <c r="Q1302" s="217"/>
    </row>
    <row r="1303" spans="1:17" x14ac:dyDescent="0.25">
      <c r="A1303" s="211"/>
      <c r="B1303" s="217"/>
      <c r="C1303" s="217"/>
      <c r="D1303" s="217"/>
      <c r="E1303" s="217"/>
      <c r="F1303" s="217"/>
      <c r="G1303" s="217"/>
      <c r="H1303" s="217"/>
      <c r="I1303" s="219"/>
      <c r="J1303" s="219"/>
      <c r="K1303" s="217"/>
      <c r="L1303" s="217"/>
      <c r="M1303" s="217"/>
      <c r="N1303" s="217"/>
      <c r="O1303" s="217"/>
      <c r="P1303" s="217"/>
      <c r="Q1303" s="217"/>
    </row>
    <row r="1304" spans="1:17" x14ac:dyDescent="0.25">
      <c r="A1304" s="211"/>
      <c r="B1304" s="217"/>
      <c r="C1304" s="217"/>
      <c r="D1304" s="217"/>
      <c r="E1304" s="217"/>
      <c r="F1304" s="217"/>
      <c r="G1304" s="217"/>
      <c r="H1304" s="217"/>
      <c r="I1304" s="219"/>
      <c r="J1304" s="219"/>
      <c r="K1304" s="217"/>
      <c r="L1304" s="217"/>
      <c r="M1304" s="217"/>
      <c r="N1304" s="217"/>
      <c r="O1304" s="217"/>
      <c r="P1304" s="217"/>
      <c r="Q1304" s="217"/>
    </row>
    <row r="1305" spans="1:17" x14ac:dyDescent="0.25">
      <c r="A1305" s="211"/>
      <c r="B1305" s="217"/>
      <c r="C1305" s="217"/>
      <c r="D1305" s="217"/>
      <c r="E1305" s="217"/>
      <c r="F1305" s="217"/>
      <c r="G1305" s="217"/>
      <c r="H1305" s="217"/>
      <c r="I1305" s="219"/>
      <c r="J1305" s="219"/>
      <c r="K1305" s="217"/>
      <c r="L1305" s="217"/>
      <c r="M1305" s="217"/>
      <c r="N1305" s="217"/>
      <c r="O1305" s="217"/>
      <c r="P1305" s="217"/>
      <c r="Q1305" s="217"/>
    </row>
    <row r="1306" spans="1:17" x14ac:dyDescent="0.25">
      <c r="A1306" s="211"/>
      <c r="B1306" s="217"/>
      <c r="C1306" s="217"/>
      <c r="D1306" s="217"/>
      <c r="E1306" s="217"/>
      <c r="F1306" s="217"/>
      <c r="G1306" s="217"/>
      <c r="H1306" s="217"/>
      <c r="I1306" s="219"/>
      <c r="J1306" s="219"/>
      <c r="K1306" s="217"/>
      <c r="L1306" s="217"/>
      <c r="M1306" s="217"/>
      <c r="N1306" s="217"/>
      <c r="O1306" s="217"/>
      <c r="P1306" s="217"/>
      <c r="Q1306" s="217"/>
    </row>
    <row r="1307" spans="1:17" x14ac:dyDescent="0.25">
      <c r="A1307" s="211"/>
      <c r="B1307" s="217"/>
      <c r="C1307" s="217"/>
      <c r="D1307" s="217"/>
      <c r="E1307" s="217"/>
      <c r="F1307" s="217"/>
      <c r="G1307" s="217"/>
      <c r="H1307" s="217"/>
      <c r="I1307" s="219"/>
      <c r="J1307" s="219"/>
      <c r="K1307" s="217"/>
      <c r="L1307" s="217"/>
      <c r="M1307" s="217"/>
      <c r="N1307" s="217"/>
      <c r="O1307" s="217"/>
      <c r="P1307" s="217"/>
      <c r="Q1307" s="217"/>
    </row>
    <row r="1308" spans="1:17" x14ac:dyDescent="0.25">
      <c r="A1308" s="211"/>
      <c r="B1308" s="217"/>
      <c r="C1308" s="217"/>
      <c r="D1308" s="217"/>
      <c r="E1308" s="217"/>
      <c r="F1308" s="217"/>
      <c r="G1308" s="217"/>
      <c r="H1308" s="217"/>
      <c r="I1308" s="219"/>
      <c r="J1308" s="219"/>
      <c r="K1308" s="217"/>
      <c r="L1308" s="217"/>
      <c r="M1308" s="217"/>
      <c r="N1308" s="217"/>
      <c r="O1308" s="217"/>
      <c r="P1308" s="217"/>
      <c r="Q1308" s="217"/>
    </row>
    <row r="1309" spans="1:17" x14ac:dyDescent="0.25">
      <c r="A1309" s="211"/>
      <c r="B1309" s="217"/>
      <c r="C1309" s="217"/>
      <c r="D1309" s="217"/>
      <c r="E1309" s="217"/>
      <c r="F1309" s="217"/>
      <c r="G1309" s="217"/>
      <c r="H1309" s="217"/>
      <c r="I1309" s="219"/>
      <c r="J1309" s="219"/>
      <c r="K1309" s="217"/>
      <c r="L1309" s="217"/>
      <c r="M1309" s="217"/>
      <c r="N1309" s="217"/>
      <c r="O1309" s="217"/>
      <c r="P1309" s="217"/>
      <c r="Q1309" s="217"/>
    </row>
    <row r="1310" spans="1:17" x14ac:dyDescent="0.25">
      <c r="A1310" s="211"/>
      <c r="B1310" s="217"/>
      <c r="C1310" s="217"/>
      <c r="D1310" s="217"/>
      <c r="E1310" s="217"/>
      <c r="F1310" s="217"/>
      <c r="G1310" s="217"/>
      <c r="H1310" s="217"/>
      <c r="I1310" s="219"/>
      <c r="J1310" s="219"/>
      <c r="K1310" s="217"/>
      <c r="L1310" s="217"/>
      <c r="M1310" s="217"/>
      <c r="N1310" s="217"/>
      <c r="O1310" s="217"/>
      <c r="P1310" s="217"/>
      <c r="Q1310" s="217"/>
    </row>
    <row r="1311" spans="1:17" x14ac:dyDescent="0.25">
      <c r="A1311" s="211"/>
      <c r="B1311" s="217"/>
      <c r="C1311" s="217"/>
      <c r="D1311" s="217"/>
      <c r="E1311" s="217"/>
      <c r="F1311" s="217"/>
      <c r="G1311" s="217"/>
      <c r="H1311" s="217"/>
      <c r="I1311" s="219"/>
      <c r="J1311" s="219"/>
      <c r="K1311" s="217"/>
      <c r="L1311" s="217"/>
      <c r="M1311" s="217"/>
      <c r="N1311" s="217"/>
      <c r="O1311" s="217"/>
      <c r="P1311" s="217"/>
      <c r="Q1311" s="217"/>
    </row>
    <row r="1312" spans="1:17" x14ac:dyDescent="0.25">
      <c r="A1312" s="211"/>
      <c r="B1312" s="217"/>
      <c r="C1312" s="217"/>
      <c r="D1312" s="217"/>
      <c r="E1312" s="217"/>
      <c r="F1312" s="217"/>
      <c r="G1312" s="217"/>
      <c r="H1312" s="217"/>
      <c r="I1312" s="219"/>
      <c r="J1312" s="219"/>
      <c r="K1312" s="217"/>
      <c r="L1312" s="217"/>
      <c r="M1312" s="217"/>
      <c r="N1312" s="217"/>
      <c r="O1312" s="217"/>
      <c r="P1312" s="217"/>
      <c r="Q1312" s="217"/>
    </row>
    <row r="1313" spans="1:17" x14ac:dyDescent="0.25">
      <c r="A1313" s="211"/>
      <c r="B1313" s="217"/>
      <c r="C1313" s="217"/>
      <c r="D1313" s="217"/>
      <c r="E1313" s="217"/>
      <c r="F1313" s="217"/>
      <c r="G1313" s="217"/>
      <c r="H1313" s="217"/>
      <c r="I1313" s="219"/>
      <c r="J1313" s="219"/>
      <c r="K1313" s="217"/>
      <c r="L1313" s="217"/>
      <c r="M1313" s="217"/>
      <c r="N1313" s="217"/>
      <c r="O1313" s="217"/>
      <c r="P1313" s="217"/>
      <c r="Q1313" s="217"/>
    </row>
    <row r="1314" spans="1:17" x14ac:dyDescent="0.25">
      <c r="A1314" s="211"/>
      <c r="B1314" s="217"/>
      <c r="C1314" s="217"/>
      <c r="D1314" s="217"/>
      <c r="E1314" s="217"/>
      <c r="F1314" s="217"/>
      <c r="G1314" s="217"/>
      <c r="H1314" s="217"/>
      <c r="I1314" s="219"/>
      <c r="J1314" s="219"/>
      <c r="K1314" s="217"/>
      <c r="L1314" s="217"/>
      <c r="M1314" s="217"/>
      <c r="N1314" s="217"/>
      <c r="O1314" s="217"/>
      <c r="P1314" s="217"/>
      <c r="Q1314" s="217"/>
    </row>
    <row r="1315" spans="1:17" x14ac:dyDescent="0.25">
      <c r="A1315" s="211"/>
      <c r="B1315" s="217"/>
      <c r="C1315" s="217"/>
      <c r="D1315" s="217"/>
      <c r="E1315" s="217"/>
      <c r="F1315" s="217"/>
      <c r="G1315" s="217"/>
      <c r="H1315" s="217"/>
      <c r="I1315" s="219"/>
      <c r="J1315" s="219"/>
      <c r="K1315" s="217"/>
      <c r="L1315" s="217"/>
      <c r="M1315" s="217"/>
      <c r="N1315" s="217"/>
      <c r="O1315" s="217"/>
      <c r="P1315" s="217"/>
      <c r="Q1315" s="217"/>
    </row>
    <row r="1316" spans="1:17" x14ac:dyDescent="0.25">
      <c r="A1316" s="211"/>
      <c r="B1316" s="217"/>
      <c r="C1316" s="217"/>
      <c r="D1316" s="217"/>
      <c r="E1316" s="217"/>
      <c r="F1316" s="217"/>
      <c r="G1316" s="217"/>
      <c r="H1316" s="217"/>
      <c r="I1316" s="219"/>
      <c r="J1316" s="219"/>
      <c r="K1316" s="217"/>
      <c r="L1316" s="217"/>
      <c r="M1316" s="217"/>
      <c r="N1316" s="217"/>
      <c r="O1316" s="217"/>
      <c r="P1316" s="217"/>
      <c r="Q1316" s="217"/>
    </row>
    <row r="1317" spans="1:17" x14ac:dyDescent="0.25">
      <c r="A1317" s="211"/>
      <c r="B1317" s="217"/>
      <c r="C1317" s="217"/>
      <c r="D1317" s="217"/>
      <c r="E1317" s="217"/>
      <c r="F1317" s="217"/>
      <c r="G1317" s="217"/>
      <c r="H1317" s="217"/>
      <c r="I1317" s="219"/>
      <c r="J1317" s="219"/>
      <c r="K1317" s="217"/>
      <c r="L1317" s="217"/>
      <c r="M1317" s="217"/>
      <c r="N1317" s="217"/>
      <c r="O1317" s="217"/>
      <c r="P1317" s="217"/>
      <c r="Q1317" s="217"/>
    </row>
    <row r="1318" spans="1:17" x14ac:dyDescent="0.25">
      <c r="A1318" s="211"/>
      <c r="B1318" s="217"/>
      <c r="C1318" s="217"/>
      <c r="D1318" s="217"/>
      <c r="E1318" s="217"/>
      <c r="F1318" s="217"/>
      <c r="G1318" s="217"/>
      <c r="H1318" s="217"/>
      <c r="I1318" s="219"/>
      <c r="J1318" s="219"/>
      <c r="K1318" s="217"/>
      <c r="L1318" s="217"/>
      <c r="M1318" s="217"/>
      <c r="N1318" s="217"/>
      <c r="O1318" s="217"/>
      <c r="P1318" s="217"/>
      <c r="Q1318" s="217"/>
    </row>
    <row r="1319" spans="1:17" x14ac:dyDescent="0.25">
      <c r="A1319" s="211"/>
      <c r="B1319" s="217"/>
      <c r="C1319" s="217"/>
      <c r="D1319" s="217"/>
      <c r="E1319" s="217"/>
      <c r="F1319" s="217"/>
      <c r="G1319" s="217"/>
      <c r="H1319" s="217"/>
      <c r="I1319" s="219"/>
      <c r="J1319" s="219"/>
      <c r="K1319" s="217"/>
      <c r="L1319" s="217"/>
      <c r="M1319" s="217"/>
      <c r="N1319" s="217"/>
      <c r="O1319" s="217"/>
      <c r="P1319" s="217"/>
      <c r="Q1319" s="217"/>
    </row>
    <row r="1320" spans="1:17" x14ac:dyDescent="0.25">
      <c r="A1320" s="211"/>
      <c r="B1320" s="217"/>
      <c r="C1320" s="217"/>
      <c r="D1320" s="217"/>
      <c r="E1320" s="217"/>
      <c r="F1320" s="217"/>
      <c r="G1320" s="217"/>
      <c r="H1320" s="217"/>
      <c r="I1320" s="219"/>
      <c r="J1320" s="219"/>
      <c r="K1320" s="217"/>
      <c r="L1320" s="217"/>
      <c r="M1320" s="217"/>
      <c r="N1320" s="217"/>
      <c r="O1320" s="217"/>
      <c r="P1320" s="217"/>
      <c r="Q1320" s="217"/>
    </row>
    <row r="1321" spans="1:17" x14ac:dyDescent="0.25">
      <c r="A1321" s="211"/>
      <c r="B1321" s="217"/>
      <c r="C1321" s="217"/>
      <c r="D1321" s="217"/>
      <c r="E1321" s="217"/>
      <c r="F1321" s="217"/>
      <c r="G1321" s="217"/>
      <c r="H1321" s="217"/>
      <c r="I1321" s="219"/>
      <c r="J1321" s="219"/>
      <c r="K1321" s="217"/>
      <c r="L1321" s="217"/>
      <c r="M1321" s="217"/>
      <c r="N1321" s="217"/>
      <c r="O1321" s="217"/>
      <c r="P1321" s="217"/>
      <c r="Q1321" s="217"/>
    </row>
    <row r="1322" spans="1:17" x14ac:dyDescent="0.25">
      <c r="A1322" s="211"/>
      <c r="B1322" s="217"/>
      <c r="C1322" s="217"/>
      <c r="D1322" s="217"/>
      <c r="E1322" s="217"/>
      <c r="F1322" s="217"/>
      <c r="G1322" s="217"/>
      <c r="H1322" s="217"/>
      <c r="I1322" s="219"/>
      <c r="J1322" s="219"/>
      <c r="K1322" s="217"/>
      <c r="L1322" s="217"/>
      <c r="M1322" s="217"/>
      <c r="N1322" s="217"/>
      <c r="O1322" s="217"/>
      <c r="P1322" s="217"/>
      <c r="Q1322" s="217"/>
    </row>
    <row r="1323" spans="1:17" x14ac:dyDescent="0.25">
      <c r="A1323" s="211"/>
      <c r="B1323" s="217"/>
      <c r="C1323" s="217"/>
      <c r="D1323" s="217"/>
      <c r="E1323" s="217"/>
      <c r="F1323" s="217"/>
      <c r="G1323" s="217"/>
      <c r="H1323" s="217"/>
      <c r="I1323" s="219"/>
      <c r="J1323" s="219"/>
      <c r="K1323" s="217"/>
      <c r="L1323" s="217"/>
      <c r="M1323" s="217"/>
      <c r="N1323" s="217"/>
      <c r="O1323" s="217"/>
      <c r="P1323" s="217"/>
      <c r="Q1323" s="217"/>
    </row>
    <row r="1324" spans="1:17" x14ac:dyDescent="0.25">
      <c r="A1324" s="211"/>
      <c r="B1324" s="217"/>
      <c r="C1324" s="217"/>
      <c r="D1324" s="217"/>
      <c r="E1324" s="217"/>
      <c r="F1324" s="217"/>
      <c r="G1324" s="217"/>
      <c r="H1324" s="217"/>
      <c r="I1324" s="219"/>
      <c r="J1324" s="219"/>
      <c r="K1324" s="217"/>
      <c r="L1324" s="217"/>
      <c r="M1324" s="217"/>
      <c r="N1324" s="217"/>
      <c r="O1324" s="217"/>
      <c r="P1324" s="217"/>
      <c r="Q1324" s="217"/>
    </row>
    <row r="1325" spans="1:17" x14ac:dyDescent="0.25">
      <c r="A1325" s="211"/>
      <c r="B1325" s="217"/>
      <c r="C1325" s="217"/>
      <c r="D1325" s="217"/>
      <c r="E1325" s="217"/>
      <c r="F1325" s="217"/>
      <c r="G1325" s="217"/>
      <c r="H1325" s="217"/>
      <c r="I1325" s="219"/>
      <c r="J1325" s="219"/>
      <c r="K1325" s="217"/>
      <c r="L1325" s="217"/>
      <c r="M1325" s="217"/>
      <c r="N1325" s="217"/>
      <c r="O1325" s="217"/>
      <c r="P1325" s="217"/>
      <c r="Q1325" s="217"/>
    </row>
    <row r="1326" spans="1:17" x14ac:dyDescent="0.25">
      <c r="A1326" s="211"/>
      <c r="B1326" s="217"/>
      <c r="C1326" s="217"/>
      <c r="D1326" s="217"/>
      <c r="E1326" s="217"/>
      <c r="F1326" s="217"/>
      <c r="G1326" s="217"/>
      <c r="H1326" s="217"/>
      <c r="I1326" s="219"/>
      <c r="J1326" s="219"/>
      <c r="K1326" s="217"/>
      <c r="L1326" s="217"/>
      <c r="M1326" s="217"/>
      <c r="N1326" s="217"/>
      <c r="O1326" s="217"/>
      <c r="P1326" s="217"/>
      <c r="Q1326" s="217"/>
    </row>
    <row r="1327" spans="1:17" x14ac:dyDescent="0.25">
      <c r="A1327" s="211"/>
      <c r="B1327" s="217"/>
      <c r="C1327" s="217"/>
      <c r="D1327" s="217"/>
      <c r="E1327" s="217"/>
      <c r="F1327" s="217"/>
      <c r="G1327" s="217"/>
      <c r="H1327" s="217"/>
      <c r="I1327" s="219"/>
      <c r="J1327" s="219"/>
      <c r="K1327" s="217"/>
      <c r="L1327" s="217"/>
      <c r="M1327" s="217"/>
      <c r="N1327" s="217"/>
      <c r="O1327" s="217"/>
      <c r="P1327" s="217"/>
      <c r="Q1327" s="217"/>
    </row>
    <row r="1328" spans="1:17" x14ac:dyDescent="0.25">
      <c r="A1328" s="211"/>
      <c r="B1328" s="217"/>
      <c r="C1328" s="217"/>
      <c r="D1328" s="217"/>
      <c r="E1328" s="217"/>
      <c r="F1328" s="217"/>
      <c r="G1328" s="217"/>
      <c r="H1328" s="217"/>
      <c r="I1328" s="219"/>
      <c r="J1328" s="219"/>
      <c r="K1328" s="217"/>
      <c r="L1328" s="217"/>
      <c r="M1328" s="217"/>
      <c r="N1328" s="217"/>
      <c r="O1328" s="217"/>
      <c r="P1328" s="217"/>
      <c r="Q1328" s="217"/>
    </row>
    <row r="1329" spans="1:17" x14ac:dyDescent="0.25">
      <c r="A1329" s="211"/>
      <c r="B1329" s="217"/>
      <c r="C1329" s="217"/>
      <c r="D1329" s="217"/>
      <c r="E1329" s="217"/>
      <c r="F1329" s="217"/>
      <c r="G1329" s="217"/>
      <c r="H1329" s="217"/>
      <c r="I1329" s="219"/>
      <c r="J1329" s="219"/>
      <c r="K1329" s="217"/>
      <c r="L1329" s="217"/>
      <c r="M1329" s="217"/>
      <c r="N1329" s="217"/>
      <c r="O1329" s="217"/>
      <c r="P1329" s="217"/>
      <c r="Q1329" s="217"/>
    </row>
    <row r="1330" spans="1:17" x14ac:dyDescent="0.25">
      <c r="A1330" s="211"/>
      <c r="B1330" s="217"/>
      <c r="C1330" s="217"/>
      <c r="D1330" s="217"/>
      <c r="E1330" s="217"/>
      <c r="F1330" s="217"/>
      <c r="G1330" s="217"/>
      <c r="H1330" s="217"/>
      <c r="I1330" s="219"/>
      <c r="J1330" s="219"/>
      <c r="K1330" s="217"/>
      <c r="L1330" s="217"/>
      <c r="M1330" s="217"/>
      <c r="N1330" s="217"/>
      <c r="O1330" s="217"/>
      <c r="P1330" s="217"/>
      <c r="Q1330" s="217"/>
    </row>
    <row r="1331" spans="1:17" x14ac:dyDescent="0.25">
      <c r="A1331" s="211"/>
      <c r="B1331" s="217"/>
      <c r="C1331" s="217"/>
      <c r="D1331" s="217"/>
      <c r="E1331" s="217"/>
      <c r="F1331" s="217"/>
      <c r="G1331" s="217"/>
      <c r="H1331" s="217"/>
      <c r="I1331" s="219"/>
      <c r="J1331" s="219"/>
      <c r="K1331" s="217"/>
      <c r="L1331" s="217"/>
      <c r="M1331" s="217"/>
      <c r="N1331" s="217"/>
      <c r="O1331" s="217"/>
      <c r="P1331" s="217"/>
      <c r="Q1331" s="217"/>
    </row>
    <row r="1332" spans="1:17" x14ac:dyDescent="0.25">
      <c r="A1332" s="211"/>
      <c r="B1332" s="217"/>
      <c r="C1332" s="217"/>
      <c r="D1332" s="217"/>
      <c r="E1332" s="217"/>
      <c r="F1332" s="217"/>
      <c r="G1332" s="217"/>
      <c r="H1332" s="217"/>
      <c r="I1332" s="219"/>
      <c r="J1332" s="219"/>
      <c r="K1332" s="217"/>
      <c r="L1332" s="217"/>
      <c r="M1332" s="217"/>
      <c r="N1332" s="217"/>
      <c r="O1332" s="217"/>
      <c r="P1332" s="217"/>
      <c r="Q1332" s="217"/>
    </row>
    <row r="1333" spans="1:17" x14ac:dyDescent="0.25">
      <c r="A1333" s="211"/>
      <c r="B1333" s="217"/>
      <c r="C1333" s="217"/>
      <c r="D1333" s="217"/>
      <c r="E1333" s="217"/>
      <c r="F1333" s="217"/>
      <c r="G1333" s="217"/>
      <c r="H1333" s="217"/>
      <c r="I1333" s="219"/>
      <c r="J1333" s="219"/>
      <c r="K1333" s="217"/>
      <c r="L1333" s="217"/>
      <c r="M1333" s="217"/>
      <c r="N1333" s="217"/>
      <c r="O1333" s="217"/>
      <c r="P1333" s="217"/>
      <c r="Q1333" s="217"/>
    </row>
    <row r="1334" spans="1:17" x14ac:dyDescent="0.25">
      <c r="A1334" s="211"/>
      <c r="B1334" s="217"/>
      <c r="C1334" s="217"/>
      <c r="D1334" s="217"/>
      <c r="E1334" s="217"/>
      <c r="F1334" s="217"/>
      <c r="G1334" s="217"/>
      <c r="H1334" s="217"/>
      <c r="I1334" s="219"/>
      <c r="J1334" s="219"/>
      <c r="K1334" s="217"/>
      <c r="L1334" s="217"/>
      <c r="M1334" s="217"/>
      <c r="N1334" s="217"/>
      <c r="O1334" s="217"/>
      <c r="P1334" s="217"/>
      <c r="Q1334" s="217"/>
    </row>
    <row r="1335" spans="1:17" x14ac:dyDescent="0.25">
      <c r="A1335" s="211"/>
      <c r="B1335" s="217"/>
      <c r="C1335" s="217"/>
      <c r="D1335" s="217"/>
      <c r="E1335" s="217"/>
      <c r="F1335" s="217"/>
      <c r="G1335" s="217"/>
      <c r="H1335" s="217"/>
      <c r="I1335" s="219"/>
      <c r="J1335" s="219"/>
      <c r="K1335" s="217"/>
      <c r="L1335" s="217"/>
      <c r="M1335" s="217"/>
      <c r="N1335" s="217"/>
      <c r="O1335" s="217"/>
      <c r="P1335" s="217"/>
      <c r="Q1335" s="217"/>
    </row>
    <row r="1336" spans="1:17" x14ac:dyDescent="0.25">
      <c r="A1336" s="211"/>
      <c r="B1336" s="217"/>
      <c r="C1336" s="217"/>
      <c r="D1336" s="217"/>
      <c r="E1336" s="217"/>
      <c r="F1336" s="217"/>
      <c r="G1336" s="217"/>
      <c r="H1336" s="217"/>
      <c r="I1336" s="219"/>
      <c r="J1336" s="219"/>
      <c r="K1336" s="217"/>
      <c r="L1336" s="217"/>
      <c r="M1336" s="217"/>
      <c r="N1336" s="217"/>
      <c r="O1336" s="217"/>
      <c r="P1336" s="217"/>
      <c r="Q1336" s="217"/>
    </row>
    <row r="1337" spans="1:17" x14ac:dyDescent="0.25">
      <c r="A1337" s="211"/>
      <c r="B1337" s="217"/>
      <c r="C1337" s="217"/>
      <c r="D1337" s="217"/>
      <c r="E1337" s="217"/>
      <c r="F1337" s="217"/>
      <c r="G1337" s="217"/>
      <c r="H1337" s="217"/>
      <c r="I1337" s="219"/>
      <c r="J1337" s="219"/>
      <c r="K1337" s="217"/>
      <c r="L1337" s="217"/>
      <c r="M1337" s="217"/>
      <c r="N1337" s="217"/>
      <c r="O1337" s="217"/>
      <c r="P1337" s="217"/>
      <c r="Q1337" s="217"/>
    </row>
    <row r="1338" spans="1:17" x14ac:dyDescent="0.25">
      <c r="A1338" s="211"/>
      <c r="B1338" s="217"/>
      <c r="C1338" s="217"/>
      <c r="D1338" s="217"/>
      <c r="E1338" s="217"/>
      <c r="F1338" s="217"/>
      <c r="G1338" s="217"/>
      <c r="H1338" s="217"/>
      <c r="I1338" s="219"/>
      <c r="J1338" s="219"/>
      <c r="K1338" s="217"/>
      <c r="L1338" s="217"/>
      <c r="M1338" s="217"/>
      <c r="N1338" s="217"/>
      <c r="O1338" s="217"/>
      <c r="P1338" s="217"/>
      <c r="Q1338" s="217"/>
    </row>
    <row r="1339" spans="1:17" x14ac:dyDescent="0.25">
      <c r="A1339" s="211"/>
      <c r="B1339" s="217"/>
      <c r="C1339" s="217"/>
      <c r="D1339" s="217"/>
      <c r="E1339" s="217"/>
      <c r="F1339" s="217"/>
      <c r="G1339" s="217"/>
      <c r="H1339" s="217"/>
      <c r="I1339" s="219"/>
      <c r="J1339" s="219"/>
      <c r="K1339" s="217"/>
      <c r="L1339" s="217"/>
      <c r="M1339" s="217"/>
      <c r="N1339" s="217"/>
      <c r="O1339" s="217"/>
      <c r="P1339" s="217"/>
      <c r="Q1339" s="217"/>
    </row>
    <row r="1340" spans="1:17" x14ac:dyDescent="0.25">
      <c r="A1340" s="211"/>
      <c r="B1340" s="217"/>
      <c r="C1340" s="217"/>
      <c r="D1340" s="217"/>
      <c r="E1340" s="217"/>
      <c r="F1340" s="217"/>
      <c r="G1340" s="217"/>
      <c r="H1340" s="217"/>
      <c r="I1340" s="219"/>
      <c r="J1340" s="219"/>
      <c r="K1340" s="217"/>
      <c r="L1340" s="217"/>
      <c r="M1340" s="217"/>
      <c r="N1340" s="217"/>
      <c r="O1340" s="217"/>
      <c r="P1340" s="217"/>
      <c r="Q1340" s="217"/>
    </row>
    <row r="1341" spans="1:17" x14ac:dyDescent="0.25">
      <c r="A1341" s="211"/>
      <c r="B1341" s="217"/>
      <c r="C1341" s="217"/>
      <c r="D1341" s="217"/>
      <c r="E1341" s="217"/>
      <c r="F1341" s="217"/>
      <c r="G1341" s="217"/>
      <c r="H1341" s="217"/>
      <c r="I1341" s="219"/>
      <c r="J1341" s="219"/>
      <c r="K1341" s="217"/>
      <c r="L1341" s="217"/>
      <c r="M1341" s="217"/>
      <c r="N1341" s="217"/>
      <c r="O1341" s="217"/>
      <c r="P1341" s="217"/>
      <c r="Q1341" s="217"/>
    </row>
    <row r="1342" spans="1:17" x14ac:dyDescent="0.25">
      <c r="A1342" s="211"/>
      <c r="B1342" s="217"/>
      <c r="C1342" s="217"/>
      <c r="D1342" s="217"/>
      <c r="E1342" s="217"/>
      <c r="F1342" s="217"/>
      <c r="G1342" s="217"/>
      <c r="H1342" s="217"/>
      <c r="I1342" s="219"/>
      <c r="J1342" s="219"/>
      <c r="K1342" s="217"/>
      <c r="L1342" s="217"/>
      <c r="M1342" s="217"/>
      <c r="N1342" s="217"/>
      <c r="O1342" s="217"/>
      <c r="P1342" s="217"/>
      <c r="Q1342" s="217"/>
    </row>
    <row r="1343" spans="1:17" x14ac:dyDescent="0.25">
      <c r="A1343" s="211"/>
      <c r="B1343" s="217"/>
      <c r="C1343" s="217"/>
      <c r="D1343" s="217"/>
      <c r="E1343" s="217"/>
      <c r="F1343" s="217"/>
      <c r="G1343" s="217"/>
      <c r="H1343" s="217"/>
      <c r="I1343" s="219"/>
      <c r="J1343" s="219"/>
      <c r="K1343" s="217"/>
      <c r="L1343" s="217"/>
      <c r="M1343" s="217"/>
      <c r="N1343" s="217"/>
      <c r="O1343" s="217"/>
      <c r="P1343" s="217"/>
      <c r="Q1343" s="217"/>
    </row>
    <row r="1344" spans="1:17" x14ac:dyDescent="0.25">
      <c r="A1344" s="211"/>
      <c r="B1344" s="217"/>
      <c r="C1344" s="217"/>
      <c r="D1344" s="217"/>
      <c r="E1344" s="217"/>
      <c r="F1344" s="217"/>
      <c r="G1344" s="217"/>
      <c r="H1344" s="217"/>
      <c r="I1344" s="219"/>
      <c r="J1344" s="219"/>
      <c r="K1344" s="217"/>
      <c r="L1344" s="217"/>
      <c r="M1344" s="217"/>
      <c r="N1344" s="217"/>
      <c r="O1344" s="217"/>
      <c r="P1344" s="217"/>
      <c r="Q1344" s="217"/>
    </row>
    <row r="1345" spans="1:17" x14ac:dyDescent="0.25">
      <c r="A1345" s="211"/>
      <c r="B1345" s="217"/>
      <c r="C1345" s="217"/>
      <c r="D1345" s="217"/>
      <c r="E1345" s="217"/>
      <c r="F1345" s="217"/>
      <c r="G1345" s="217"/>
      <c r="H1345" s="217"/>
      <c r="I1345" s="219"/>
      <c r="J1345" s="219"/>
      <c r="K1345" s="217"/>
      <c r="L1345" s="217"/>
      <c r="M1345" s="217"/>
      <c r="N1345" s="217"/>
      <c r="O1345" s="217"/>
      <c r="P1345" s="217"/>
      <c r="Q1345" s="217"/>
    </row>
    <row r="1346" spans="1:17" x14ac:dyDescent="0.25">
      <c r="A1346" s="211"/>
      <c r="B1346" s="217"/>
      <c r="C1346" s="217"/>
      <c r="D1346" s="217"/>
      <c r="E1346" s="217"/>
      <c r="F1346" s="217"/>
      <c r="G1346" s="217"/>
      <c r="H1346" s="217"/>
      <c r="I1346" s="219"/>
      <c r="J1346" s="219"/>
      <c r="K1346" s="217"/>
      <c r="L1346" s="217"/>
      <c r="M1346" s="217"/>
      <c r="N1346" s="217"/>
      <c r="O1346" s="217"/>
      <c r="P1346" s="217"/>
      <c r="Q1346" s="217"/>
    </row>
    <row r="1347" spans="1:17" x14ac:dyDescent="0.25">
      <c r="A1347" s="211"/>
      <c r="B1347" s="217"/>
      <c r="C1347" s="217"/>
      <c r="D1347" s="217"/>
      <c r="E1347" s="217"/>
      <c r="F1347" s="217"/>
      <c r="G1347" s="217"/>
      <c r="H1347" s="217"/>
      <c r="I1347" s="219"/>
      <c r="J1347" s="219"/>
      <c r="K1347" s="217"/>
      <c r="L1347" s="217"/>
      <c r="M1347" s="217"/>
      <c r="N1347" s="217"/>
      <c r="O1347" s="217"/>
      <c r="P1347" s="217"/>
      <c r="Q1347" s="217"/>
    </row>
    <row r="1348" spans="1:17" x14ac:dyDescent="0.25">
      <c r="A1348" s="211"/>
      <c r="B1348" s="217"/>
      <c r="C1348" s="217"/>
      <c r="D1348" s="217"/>
      <c r="E1348" s="217"/>
      <c r="F1348" s="217"/>
      <c r="G1348" s="217"/>
      <c r="H1348" s="217"/>
      <c r="I1348" s="219"/>
      <c r="J1348" s="219"/>
      <c r="K1348" s="217"/>
      <c r="L1348" s="217"/>
      <c r="M1348" s="217"/>
      <c r="N1348" s="217"/>
      <c r="O1348" s="217"/>
      <c r="P1348" s="217"/>
      <c r="Q1348" s="217"/>
    </row>
    <row r="1349" spans="1:17" x14ac:dyDescent="0.25">
      <c r="A1349" s="211"/>
      <c r="B1349" s="217"/>
      <c r="C1349" s="217"/>
      <c r="D1349" s="217"/>
      <c r="E1349" s="217"/>
      <c r="F1349" s="217"/>
      <c r="G1349" s="217"/>
      <c r="H1349" s="217"/>
      <c r="I1349" s="219"/>
      <c r="J1349" s="219"/>
      <c r="K1349" s="217"/>
      <c r="L1349" s="217"/>
      <c r="M1349" s="217"/>
      <c r="N1349" s="217"/>
      <c r="O1349" s="217"/>
      <c r="P1349" s="217"/>
      <c r="Q1349" s="217"/>
    </row>
    <row r="1350" spans="1:17" x14ac:dyDescent="0.25">
      <c r="A1350" s="211"/>
      <c r="B1350" s="217"/>
      <c r="C1350" s="217"/>
      <c r="D1350" s="217"/>
      <c r="E1350" s="217"/>
      <c r="F1350" s="217"/>
      <c r="G1350" s="217"/>
      <c r="H1350" s="217"/>
      <c r="I1350" s="219"/>
      <c r="J1350" s="219"/>
      <c r="K1350" s="217"/>
      <c r="L1350" s="217"/>
      <c r="M1350" s="217"/>
      <c r="N1350" s="217"/>
      <c r="O1350" s="217"/>
      <c r="P1350" s="217"/>
      <c r="Q1350" s="217"/>
    </row>
    <row r="1351" spans="1:17" x14ac:dyDescent="0.25">
      <c r="A1351" s="211"/>
      <c r="B1351" s="217"/>
      <c r="C1351" s="217"/>
      <c r="D1351" s="217"/>
      <c r="E1351" s="217"/>
      <c r="F1351" s="217"/>
      <c r="G1351" s="217"/>
      <c r="H1351" s="217"/>
      <c r="I1351" s="219"/>
      <c r="J1351" s="219"/>
      <c r="K1351" s="217"/>
      <c r="L1351" s="217"/>
      <c r="M1351" s="217"/>
      <c r="N1351" s="217"/>
      <c r="O1351" s="217"/>
      <c r="P1351" s="217"/>
      <c r="Q1351" s="217"/>
    </row>
    <row r="1352" spans="1:17" x14ac:dyDescent="0.25">
      <c r="A1352" s="211"/>
      <c r="B1352" s="217"/>
      <c r="C1352" s="217"/>
      <c r="D1352" s="217"/>
      <c r="E1352" s="217"/>
      <c r="F1352" s="217"/>
      <c r="G1352" s="217"/>
      <c r="H1352" s="217"/>
      <c r="I1352" s="219"/>
      <c r="J1352" s="219"/>
      <c r="K1352" s="217"/>
      <c r="L1352" s="217"/>
      <c r="M1352" s="217"/>
      <c r="N1352" s="217"/>
      <c r="O1352" s="217"/>
      <c r="P1352" s="217"/>
      <c r="Q1352" s="217"/>
    </row>
    <row r="1353" spans="1:17" x14ac:dyDescent="0.25">
      <c r="A1353" s="211"/>
      <c r="B1353" s="217"/>
      <c r="C1353" s="217"/>
      <c r="D1353" s="217"/>
      <c r="E1353" s="217"/>
      <c r="F1353" s="217"/>
      <c r="G1353" s="217"/>
      <c r="H1353" s="217"/>
      <c r="I1353" s="219"/>
      <c r="J1353" s="219"/>
      <c r="K1353" s="217"/>
      <c r="L1353" s="217"/>
      <c r="M1353" s="217"/>
      <c r="N1353" s="217"/>
      <c r="O1353" s="217"/>
      <c r="P1353" s="217"/>
      <c r="Q1353" s="217"/>
    </row>
    <row r="1354" spans="1:17" x14ac:dyDescent="0.25">
      <c r="A1354" s="211"/>
      <c r="B1354" s="217"/>
      <c r="C1354" s="217"/>
      <c r="D1354" s="217"/>
      <c r="E1354" s="217"/>
      <c r="F1354" s="217"/>
      <c r="G1354" s="217"/>
      <c r="H1354" s="217"/>
      <c r="I1354" s="219"/>
      <c r="J1354" s="219"/>
      <c r="K1354" s="217"/>
      <c r="L1354" s="217"/>
      <c r="M1354" s="217"/>
      <c r="N1354" s="217"/>
      <c r="O1354" s="217"/>
      <c r="P1354" s="217"/>
      <c r="Q1354" s="217"/>
    </row>
    <row r="1355" spans="1:17" x14ac:dyDescent="0.25">
      <c r="A1355" s="211"/>
      <c r="B1355" s="217"/>
      <c r="C1355" s="217"/>
      <c r="D1355" s="217"/>
      <c r="E1355" s="217"/>
      <c r="F1355" s="217"/>
      <c r="G1355" s="217"/>
      <c r="H1355" s="217"/>
      <c r="I1355" s="219"/>
      <c r="J1355" s="219"/>
      <c r="K1355" s="217"/>
      <c r="L1355" s="217"/>
      <c r="M1355" s="217"/>
      <c r="N1355" s="217"/>
      <c r="O1355" s="217"/>
      <c r="P1355" s="217"/>
      <c r="Q1355" s="217"/>
    </row>
    <row r="1356" spans="1:17" x14ac:dyDescent="0.25">
      <c r="A1356" s="211"/>
      <c r="B1356" s="217"/>
      <c r="C1356" s="217"/>
      <c r="D1356" s="217"/>
      <c r="E1356" s="217"/>
      <c r="F1356" s="217"/>
      <c r="G1356" s="217"/>
      <c r="H1356" s="217"/>
      <c r="I1356" s="219"/>
      <c r="J1356" s="219"/>
      <c r="K1356" s="217"/>
      <c r="L1356" s="217"/>
      <c r="M1356" s="217"/>
      <c r="N1356" s="217"/>
      <c r="O1356" s="217"/>
      <c r="P1356" s="217"/>
      <c r="Q1356" s="217"/>
    </row>
    <row r="1357" spans="1:17" x14ac:dyDescent="0.25">
      <c r="A1357" s="211"/>
      <c r="B1357" s="217"/>
      <c r="C1357" s="217"/>
      <c r="D1357" s="217"/>
      <c r="E1357" s="217"/>
      <c r="F1357" s="217"/>
      <c r="G1357" s="217"/>
      <c r="H1357" s="217"/>
      <c r="I1357" s="219"/>
      <c r="J1357" s="219"/>
      <c r="K1357" s="217"/>
      <c r="L1357" s="217"/>
      <c r="M1357" s="217"/>
      <c r="N1357" s="217"/>
      <c r="O1357" s="217"/>
      <c r="P1357" s="217"/>
      <c r="Q1357" s="217"/>
    </row>
    <row r="1358" spans="1:17" x14ac:dyDescent="0.25">
      <c r="A1358" s="211"/>
      <c r="B1358" s="217"/>
      <c r="C1358" s="217"/>
      <c r="D1358" s="217"/>
      <c r="E1358" s="217"/>
      <c r="F1358" s="217"/>
      <c r="G1358" s="217"/>
      <c r="H1358" s="217"/>
      <c r="I1358" s="219"/>
      <c r="J1358" s="219"/>
      <c r="K1358" s="217"/>
      <c r="L1358" s="217"/>
      <c r="M1358" s="217"/>
      <c r="N1358" s="217"/>
      <c r="O1358" s="217"/>
      <c r="P1358" s="217"/>
      <c r="Q1358" s="217"/>
    </row>
    <row r="1359" spans="1:17" x14ac:dyDescent="0.25">
      <c r="A1359" s="211"/>
      <c r="B1359" s="217"/>
      <c r="C1359" s="217"/>
      <c r="D1359" s="217"/>
      <c r="E1359" s="217"/>
      <c r="F1359" s="217"/>
      <c r="G1359" s="217"/>
      <c r="H1359" s="217"/>
      <c r="I1359" s="219"/>
      <c r="J1359" s="219"/>
      <c r="K1359" s="217"/>
      <c r="L1359" s="217"/>
      <c r="M1359" s="217"/>
      <c r="N1359" s="217"/>
      <c r="O1359" s="217"/>
      <c r="P1359" s="217"/>
      <c r="Q1359" s="217"/>
    </row>
    <row r="1360" spans="1:17" x14ac:dyDescent="0.25">
      <c r="A1360" s="211"/>
      <c r="B1360" s="217"/>
      <c r="C1360" s="217"/>
      <c r="D1360" s="217"/>
      <c r="E1360" s="217"/>
      <c r="F1360" s="217"/>
      <c r="G1360" s="217"/>
      <c r="H1360" s="217"/>
      <c r="I1360" s="219"/>
      <c r="J1360" s="219"/>
      <c r="K1360" s="217"/>
      <c r="L1360" s="217"/>
      <c r="M1360" s="217"/>
      <c r="N1360" s="217"/>
      <c r="O1360" s="217"/>
      <c r="P1360" s="217"/>
      <c r="Q1360" s="217"/>
    </row>
    <row r="1361" spans="1:17" x14ac:dyDescent="0.25">
      <c r="A1361" s="211"/>
      <c r="B1361" s="217"/>
      <c r="C1361" s="217"/>
      <c r="D1361" s="217"/>
      <c r="E1361" s="217"/>
      <c r="F1361" s="217"/>
      <c r="G1361" s="217"/>
      <c r="H1361" s="217"/>
      <c r="I1361" s="219"/>
      <c r="J1361" s="219"/>
      <c r="K1361" s="217"/>
      <c r="L1361" s="217"/>
      <c r="M1361" s="217"/>
      <c r="N1361" s="217"/>
      <c r="O1361" s="217"/>
      <c r="P1361" s="217"/>
      <c r="Q1361" s="217"/>
    </row>
    <row r="1362" spans="1:17" x14ac:dyDescent="0.25">
      <c r="A1362" s="211"/>
      <c r="B1362" s="217"/>
      <c r="C1362" s="217"/>
      <c r="D1362" s="217"/>
      <c r="E1362" s="217"/>
      <c r="F1362" s="217"/>
      <c r="G1362" s="217"/>
      <c r="H1362" s="217"/>
      <c r="I1362" s="219"/>
      <c r="J1362" s="219"/>
      <c r="K1362" s="217"/>
      <c r="L1362" s="217"/>
      <c r="M1362" s="217"/>
      <c r="N1362" s="217"/>
      <c r="O1362" s="217"/>
      <c r="P1362" s="217"/>
      <c r="Q1362" s="217"/>
    </row>
    <row r="1363" spans="1:17" x14ac:dyDescent="0.25">
      <c r="A1363" s="211"/>
      <c r="B1363" s="217"/>
      <c r="C1363" s="217"/>
      <c r="D1363" s="217"/>
      <c r="E1363" s="217"/>
      <c r="F1363" s="217"/>
      <c r="G1363" s="217"/>
      <c r="H1363" s="217"/>
      <c r="I1363" s="219"/>
      <c r="J1363" s="219"/>
      <c r="K1363" s="217"/>
      <c r="L1363" s="217"/>
      <c r="M1363" s="217"/>
      <c r="N1363" s="217"/>
      <c r="O1363" s="217"/>
      <c r="P1363" s="217"/>
      <c r="Q1363" s="217"/>
    </row>
    <row r="1364" spans="1:17" x14ac:dyDescent="0.25">
      <c r="A1364" s="211"/>
      <c r="B1364" s="217"/>
      <c r="C1364" s="217"/>
      <c r="D1364" s="217"/>
      <c r="E1364" s="217"/>
      <c r="F1364" s="217"/>
      <c r="G1364" s="217"/>
      <c r="H1364" s="217"/>
      <c r="I1364" s="219"/>
      <c r="J1364" s="219"/>
      <c r="K1364" s="217"/>
      <c r="L1364" s="217"/>
      <c r="M1364" s="217"/>
      <c r="N1364" s="217"/>
      <c r="O1364" s="217"/>
      <c r="P1364" s="217"/>
      <c r="Q1364" s="217"/>
    </row>
    <row r="1365" spans="1:17" x14ac:dyDescent="0.25">
      <c r="A1365" s="211"/>
      <c r="B1365" s="217"/>
      <c r="C1365" s="217"/>
      <c r="D1365" s="217"/>
      <c r="E1365" s="217"/>
      <c r="F1365" s="217"/>
      <c r="G1365" s="217"/>
      <c r="H1365" s="217"/>
      <c r="I1365" s="219"/>
      <c r="J1365" s="219"/>
      <c r="K1365" s="217"/>
      <c r="L1365" s="217"/>
      <c r="M1365" s="217"/>
      <c r="N1365" s="217"/>
      <c r="O1365" s="217"/>
      <c r="P1365" s="217"/>
      <c r="Q1365" s="217"/>
    </row>
    <row r="1366" spans="1:17" x14ac:dyDescent="0.25">
      <c r="A1366" s="211"/>
      <c r="B1366" s="217"/>
      <c r="C1366" s="217"/>
      <c r="D1366" s="217"/>
      <c r="E1366" s="217"/>
      <c r="F1366" s="217"/>
      <c r="G1366" s="217"/>
      <c r="H1366" s="217"/>
      <c r="I1366" s="219"/>
      <c r="J1366" s="219"/>
      <c r="K1366" s="217"/>
      <c r="L1366" s="217"/>
      <c r="M1366" s="217"/>
      <c r="N1366" s="217"/>
      <c r="O1366" s="217"/>
      <c r="P1366" s="217"/>
      <c r="Q1366" s="217"/>
    </row>
    <row r="1367" spans="1:17" x14ac:dyDescent="0.25">
      <c r="A1367" s="211"/>
      <c r="B1367" s="217"/>
      <c r="C1367" s="217"/>
      <c r="D1367" s="217"/>
      <c r="E1367" s="217"/>
      <c r="F1367" s="217"/>
      <c r="G1367" s="217"/>
      <c r="H1367" s="217"/>
      <c r="I1367" s="219"/>
      <c r="J1367" s="219"/>
      <c r="K1367" s="217"/>
      <c r="L1367" s="217"/>
      <c r="M1367" s="217"/>
      <c r="N1367" s="217"/>
      <c r="O1367" s="217"/>
      <c r="P1367" s="217"/>
      <c r="Q1367" s="217"/>
    </row>
    <row r="1368" spans="1:17" x14ac:dyDescent="0.25">
      <c r="A1368" s="211"/>
      <c r="B1368" s="217"/>
      <c r="C1368" s="217"/>
      <c r="D1368" s="217"/>
      <c r="E1368" s="217"/>
      <c r="F1368" s="217"/>
      <c r="G1368" s="217"/>
      <c r="H1368" s="217"/>
      <c r="I1368" s="219"/>
      <c r="J1368" s="219"/>
      <c r="K1368" s="217"/>
      <c r="L1368" s="217"/>
      <c r="M1368" s="217"/>
      <c r="N1368" s="217"/>
      <c r="O1368" s="217"/>
      <c r="P1368" s="217"/>
      <c r="Q1368" s="217"/>
    </row>
    <row r="1369" spans="1:17" x14ac:dyDescent="0.25">
      <c r="A1369" s="211"/>
      <c r="B1369" s="217"/>
      <c r="C1369" s="217"/>
      <c r="D1369" s="217"/>
      <c r="E1369" s="217"/>
      <c r="F1369" s="217"/>
      <c r="G1369" s="217"/>
      <c r="H1369" s="217"/>
      <c r="I1369" s="219"/>
      <c r="J1369" s="219"/>
      <c r="K1369" s="217"/>
      <c r="L1369" s="217"/>
      <c r="M1369" s="217"/>
      <c r="N1369" s="217"/>
      <c r="O1369" s="217"/>
      <c r="P1369" s="217"/>
      <c r="Q1369" s="217"/>
    </row>
    <row r="1370" spans="1:17" x14ac:dyDescent="0.25">
      <c r="A1370" s="211"/>
      <c r="B1370" s="217"/>
      <c r="C1370" s="217"/>
      <c r="D1370" s="217"/>
      <c r="E1370" s="217"/>
      <c r="F1370" s="217"/>
      <c r="G1370" s="217"/>
      <c r="H1370" s="217"/>
      <c r="I1370" s="219"/>
      <c r="J1370" s="219"/>
      <c r="K1370" s="217"/>
      <c r="L1370" s="217"/>
      <c r="M1370" s="217"/>
      <c r="N1370" s="217"/>
      <c r="O1370" s="217"/>
      <c r="P1370" s="217"/>
      <c r="Q1370" s="217"/>
    </row>
    <row r="1371" spans="1:17" x14ac:dyDescent="0.25">
      <c r="A1371" s="211"/>
      <c r="B1371" s="217"/>
      <c r="C1371" s="217"/>
      <c r="D1371" s="217"/>
      <c r="E1371" s="217"/>
      <c r="F1371" s="217"/>
      <c r="G1371" s="217"/>
      <c r="H1371" s="217"/>
      <c r="I1371" s="219"/>
      <c r="J1371" s="219"/>
      <c r="K1371" s="217"/>
      <c r="L1371" s="217"/>
      <c r="M1371" s="217"/>
      <c r="N1371" s="217"/>
      <c r="O1371" s="217"/>
      <c r="P1371" s="217"/>
      <c r="Q1371" s="217"/>
    </row>
    <row r="1372" spans="1:17" x14ac:dyDescent="0.25">
      <c r="A1372" s="211"/>
      <c r="B1372" s="217"/>
      <c r="C1372" s="217"/>
      <c r="D1372" s="217"/>
      <c r="E1372" s="217"/>
      <c r="F1372" s="217"/>
      <c r="G1372" s="217"/>
      <c r="H1372" s="217"/>
      <c r="I1372" s="219"/>
      <c r="J1372" s="219"/>
      <c r="K1372" s="217"/>
      <c r="L1372" s="217"/>
      <c r="M1372" s="217"/>
      <c r="N1372" s="217"/>
      <c r="O1372" s="217"/>
      <c r="P1372" s="217"/>
      <c r="Q1372" s="217"/>
    </row>
    <row r="1373" spans="1:17" x14ac:dyDescent="0.25">
      <c r="A1373" s="211"/>
      <c r="B1373" s="217"/>
      <c r="C1373" s="217"/>
      <c r="D1373" s="217"/>
      <c r="E1373" s="217"/>
      <c r="F1373" s="217"/>
      <c r="G1373" s="217"/>
      <c r="H1373" s="217"/>
      <c r="I1373" s="219"/>
      <c r="J1373" s="219"/>
      <c r="K1373" s="217"/>
      <c r="L1373" s="217"/>
      <c r="M1373" s="217"/>
      <c r="N1373" s="217"/>
      <c r="O1373" s="217"/>
      <c r="P1373" s="217"/>
      <c r="Q1373" s="217"/>
    </row>
    <row r="1374" spans="1:17" x14ac:dyDescent="0.25">
      <c r="A1374" s="211"/>
      <c r="B1374" s="217"/>
      <c r="C1374" s="217"/>
      <c r="D1374" s="217"/>
      <c r="E1374" s="217"/>
      <c r="F1374" s="217"/>
      <c r="G1374" s="217"/>
      <c r="H1374" s="217"/>
      <c r="I1374" s="219"/>
      <c r="J1374" s="219"/>
      <c r="K1374" s="217"/>
      <c r="L1374" s="217"/>
      <c r="M1374" s="217"/>
      <c r="N1374" s="217"/>
      <c r="O1374" s="217"/>
      <c r="P1374" s="217"/>
      <c r="Q1374" s="217"/>
    </row>
    <row r="1375" spans="1:17" x14ac:dyDescent="0.25">
      <c r="A1375" s="211"/>
      <c r="B1375" s="217"/>
      <c r="C1375" s="217"/>
      <c r="D1375" s="217"/>
      <c r="E1375" s="217"/>
      <c r="F1375" s="217"/>
      <c r="G1375" s="217"/>
      <c r="H1375" s="217"/>
      <c r="I1375" s="219"/>
      <c r="J1375" s="219"/>
      <c r="K1375" s="217"/>
      <c r="L1375" s="217"/>
      <c r="M1375" s="217"/>
      <c r="N1375" s="217"/>
      <c r="O1375" s="217"/>
      <c r="P1375" s="217"/>
      <c r="Q1375" s="217"/>
    </row>
    <row r="1376" spans="1:17" x14ac:dyDescent="0.25">
      <c r="A1376" s="211"/>
      <c r="B1376" s="217"/>
      <c r="C1376" s="217"/>
      <c r="D1376" s="217"/>
      <c r="E1376" s="217"/>
      <c r="F1376" s="217"/>
      <c r="G1376" s="217"/>
      <c r="H1376" s="217"/>
      <c r="I1376" s="219"/>
      <c r="J1376" s="219"/>
      <c r="K1376" s="217"/>
      <c r="L1376" s="217"/>
      <c r="M1376" s="217"/>
      <c r="N1376" s="217"/>
      <c r="O1376" s="217"/>
      <c r="P1376" s="217"/>
      <c r="Q1376" s="217"/>
    </row>
    <row r="1377" spans="1:17" x14ac:dyDescent="0.25">
      <c r="A1377" s="211"/>
      <c r="B1377" s="217"/>
      <c r="C1377" s="217"/>
      <c r="D1377" s="217"/>
      <c r="E1377" s="217"/>
      <c r="F1377" s="217"/>
      <c r="G1377" s="217"/>
      <c r="H1377" s="217"/>
      <c r="I1377" s="219"/>
      <c r="J1377" s="219"/>
      <c r="K1377" s="217"/>
      <c r="L1377" s="217"/>
      <c r="M1377" s="217"/>
      <c r="N1377" s="217"/>
      <c r="O1377" s="217"/>
      <c r="P1377" s="217"/>
      <c r="Q1377" s="217"/>
    </row>
    <row r="1378" spans="1:17" x14ac:dyDescent="0.25">
      <c r="A1378" s="211"/>
      <c r="B1378" s="217"/>
      <c r="C1378" s="217"/>
      <c r="D1378" s="217"/>
      <c r="E1378" s="217"/>
      <c r="F1378" s="217"/>
      <c r="G1378" s="217"/>
      <c r="H1378" s="217"/>
      <c r="I1378" s="219"/>
      <c r="J1378" s="219"/>
      <c r="K1378" s="217"/>
      <c r="L1378" s="217"/>
      <c r="M1378" s="217"/>
      <c r="N1378" s="217"/>
      <c r="O1378" s="217"/>
      <c r="P1378" s="217"/>
      <c r="Q1378" s="217"/>
    </row>
    <row r="1379" spans="1:17" x14ac:dyDescent="0.25">
      <c r="A1379" s="211"/>
      <c r="B1379" s="217"/>
      <c r="C1379" s="217"/>
      <c r="D1379" s="217"/>
      <c r="E1379" s="217"/>
      <c r="F1379" s="217"/>
      <c r="G1379" s="217"/>
      <c r="H1379" s="217"/>
      <c r="I1379" s="219"/>
      <c r="J1379" s="219"/>
      <c r="K1379" s="217"/>
      <c r="L1379" s="217"/>
      <c r="M1379" s="217"/>
      <c r="N1379" s="217"/>
      <c r="O1379" s="217"/>
      <c r="P1379" s="217"/>
      <c r="Q1379" s="217"/>
    </row>
    <row r="1380" spans="1:17" x14ac:dyDescent="0.25">
      <c r="A1380" s="211"/>
      <c r="B1380" s="217"/>
      <c r="C1380" s="217"/>
      <c r="D1380" s="217"/>
      <c r="E1380" s="217"/>
      <c r="F1380" s="217"/>
      <c r="G1380" s="217"/>
      <c r="H1380" s="217"/>
      <c r="I1380" s="219"/>
      <c r="J1380" s="219"/>
      <c r="K1380" s="217"/>
      <c r="L1380" s="217"/>
      <c r="M1380" s="217"/>
      <c r="N1380" s="217"/>
      <c r="O1380" s="217"/>
      <c r="P1380" s="217"/>
      <c r="Q1380" s="217"/>
    </row>
    <row r="1381" spans="1:17" x14ac:dyDescent="0.25">
      <c r="A1381" s="211"/>
      <c r="B1381" s="217"/>
      <c r="C1381" s="217"/>
      <c r="D1381" s="217"/>
      <c r="E1381" s="217"/>
      <c r="F1381" s="217"/>
      <c r="G1381" s="217"/>
      <c r="H1381" s="217"/>
      <c r="I1381" s="219"/>
      <c r="J1381" s="219"/>
      <c r="K1381" s="217"/>
      <c r="L1381" s="217"/>
      <c r="M1381" s="217"/>
      <c r="N1381" s="217"/>
      <c r="O1381" s="217"/>
      <c r="P1381" s="217"/>
      <c r="Q1381" s="217"/>
    </row>
    <row r="1382" spans="1:17" x14ac:dyDescent="0.25">
      <c r="A1382" s="211"/>
      <c r="B1382" s="217"/>
      <c r="C1382" s="217"/>
      <c r="D1382" s="217"/>
      <c r="E1382" s="217"/>
      <c r="F1382" s="217"/>
      <c r="G1382" s="217"/>
      <c r="H1382" s="217"/>
      <c r="I1382" s="219"/>
      <c r="J1382" s="219"/>
      <c r="K1382" s="217"/>
      <c r="L1382" s="217"/>
      <c r="M1382" s="217"/>
      <c r="N1382" s="217"/>
      <c r="O1382" s="217"/>
      <c r="P1382" s="217"/>
      <c r="Q1382" s="217"/>
    </row>
    <row r="1383" spans="1:17" x14ac:dyDescent="0.25">
      <c r="A1383" s="211"/>
      <c r="B1383" s="217"/>
      <c r="C1383" s="217"/>
      <c r="D1383" s="217"/>
      <c r="E1383" s="217"/>
      <c r="F1383" s="217"/>
      <c r="G1383" s="217"/>
      <c r="H1383" s="217"/>
      <c r="I1383" s="219"/>
      <c r="J1383" s="219"/>
      <c r="K1383" s="217"/>
      <c r="L1383" s="217"/>
      <c r="M1383" s="217"/>
      <c r="N1383" s="217"/>
      <c r="O1383" s="217"/>
      <c r="P1383" s="217"/>
      <c r="Q1383" s="217"/>
    </row>
    <row r="1384" spans="1:17" x14ac:dyDescent="0.25">
      <c r="A1384" s="211"/>
      <c r="B1384" s="217"/>
      <c r="C1384" s="217"/>
      <c r="D1384" s="217"/>
      <c r="E1384" s="217"/>
      <c r="F1384" s="217"/>
      <c r="G1384" s="217"/>
      <c r="H1384" s="217"/>
      <c r="I1384" s="219"/>
      <c r="J1384" s="219"/>
      <c r="K1384" s="217"/>
      <c r="L1384" s="217"/>
      <c r="M1384" s="217"/>
      <c r="N1384" s="217"/>
      <c r="O1384" s="217"/>
      <c r="P1384" s="217"/>
      <c r="Q1384" s="217"/>
    </row>
    <row r="1385" spans="1:17" x14ac:dyDescent="0.25">
      <c r="A1385" s="211"/>
      <c r="B1385" s="217"/>
      <c r="C1385" s="217"/>
      <c r="D1385" s="217"/>
      <c r="E1385" s="217"/>
      <c r="F1385" s="217"/>
      <c r="G1385" s="217"/>
      <c r="H1385" s="217"/>
      <c r="I1385" s="219"/>
      <c r="J1385" s="219"/>
      <c r="K1385" s="217"/>
      <c r="L1385" s="217"/>
      <c r="M1385" s="217"/>
      <c r="N1385" s="217"/>
      <c r="O1385" s="217"/>
      <c r="P1385" s="217"/>
      <c r="Q1385" s="217"/>
    </row>
    <row r="1386" spans="1:17" x14ac:dyDescent="0.25">
      <c r="A1386" s="211"/>
      <c r="B1386" s="217"/>
      <c r="C1386" s="217"/>
      <c r="D1386" s="217"/>
      <c r="E1386" s="217"/>
      <c r="F1386" s="217"/>
      <c r="G1386" s="217"/>
      <c r="H1386" s="217"/>
      <c r="I1386" s="219"/>
      <c r="J1386" s="219"/>
      <c r="K1386" s="217"/>
      <c r="L1386" s="217"/>
      <c r="M1386" s="217"/>
      <c r="N1386" s="217"/>
      <c r="O1386" s="217"/>
      <c r="P1386" s="217"/>
      <c r="Q1386" s="217"/>
    </row>
    <row r="1387" spans="1:17" x14ac:dyDescent="0.25">
      <c r="A1387" s="211"/>
      <c r="B1387" s="217"/>
      <c r="C1387" s="217"/>
      <c r="D1387" s="217"/>
      <c r="E1387" s="217"/>
      <c r="F1387" s="217"/>
      <c r="G1387" s="217"/>
      <c r="H1387" s="217"/>
      <c r="I1387" s="219"/>
      <c r="J1387" s="219"/>
      <c r="K1387" s="217"/>
      <c r="L1387" s="217"/>
      <c r="M1387" s="217"/>
      <c r="N1387" s="217"/>
      <c r="O1387" s="217"/>
      <c r="P1387" s="217"/>
      <c r="Q1387" s="217"/>
    </row>
    <row r="1388" spans="1:17" x14ac:dyDescent="0.25">
      <c r="A1388" s="211"/>
      <c r="B1388" s="217"/>
      <c r="C1388" s="217"/>
      <c r="D1388" s="217"/>
      <c r="E1388" s="217"/>
      <c r="F1388" s="217"/>
      <c r="G1388" s="217"/>
      <c r="H1388" s="217"/>
      <c r="I1388" s="219"/>
      <c r="J1388" s="219"/>
      <c r="K1388" s="217"/>
      <c r="L1388" s="217"/>
      <c r="M1388" s="217"/>
      <c r="N1388" s="217"/>
      <c r="O1388" s="217"/>
      <c r="P1388" s="217"/>
      <c r="Q1388" s="217"/>
    </row>
    <row r="1389" spans="1:17" x14ac:dyDescent="0.25">
      <c r="A1389" s="211"/>
      <c r="B1389" s="217"/>
      <c r="C1389" s="217"/>
      <c r="D1389" s="217"/>
      <c r="E1389" s="217"/>
      <c r="F1389" s="217"/>
      <c r="G1389" s="217"/>
      <c r="H1389" s="217"/>
      <c r="I1389" s="219"/>
      <c r="J1389" s="219"/>
      <c r="K1389" s="217"/>
      <c r="L1389" s="217"/>
      <c r="M1389" s="217"/>
      <c r="N1389" s="217"/>
      <c r="O1389" s="217"/>
      <c r="P1389" s="217"/>
      <c r="Q1389" s="217"/>
    </row>
    <row r="1390" spans="1:17" x14ac:dyDescent="0.25">
      <c r="A1390" s="211"/>
      <c r="B1390" s="217"/>
      <c r="C1390" s="217"/>
      <c r="D1390" s="217"/>
      <c r="E1390" s="217"/>
      <c r="F1390" s="217"/>
      <c r="G1390" s="217"/>
      <c r="H1390" s="217"/>
      <c r="I1390" s="219"/>
      <c r="J1390" s="219"/>
      <c r="K1390" s="217"/>
      <c r="L1390" s="217"/>
      <c r="M1390" s="217"/>
      <c r="N1390" s="217"/>
      <c r="O1390" s="217"/>
      <c r="P1390" s="217"/>
      <c r="Q1390" s="217"/>
    </row>
    <row r="1391" spans="1:17" x14ac:dyDescent="0.25">
      <c r="A1391" s="211"/>
      <c r="B1391" s="217"/>
      <c r="C1391" s="217"/>
      <c r="D1391" s="217"/>
      <c r="E1391" s="217"/>
      <c r="F1391" s="217"/>
      <c r="G1391" s="217"/>
      <c r="H1391" s="217"/>
      <c r="I1391" s="219"/>
      <c r="J1391" s="219"/>
      <c r="K1391" s="217"/>
      <c r="L1391" s="217"/>
      <c r="M1391" s="217"/>
      <c r="N1391" s="217"/>
      <c r="O1391" s="217"/>
      <c r="P1391" s="217"/>
      <c r="Q1391" s="217"/>
    </row>
    <row r="1392" spans="1:17" x14ac:dyDescent="0.25">
      <c r="A1392" s="211"/>
      <c r="B1392" s="217"/>
      <c r="C1392" s="217"/>
      <c r="D1392" s="217"/>
      <c r="E1392" s="217"/>
      <c r="F1392" s="217"/>
      <c r="G1392" s="217"/>
      <c r="H1392" s="217"/>
      <c r="I1392" s="219"/>
      <c r="J1392" s="219"/>
      <c r="K1392" s="217"/>
      <c r="L1392" s="217"/>
      <c r="M1392" s="217"/>
      <c r="N1392" s="217"/>
      <c r="O1392" s="217"/>
      <c r="P1392" s="217"/>
      <c r="Q1392" s="217"/>
    </row>
    <row r="1393" spans="1:17" x14ac:dyDescent="0.25">
      <c r="A1393" s="211"/>
      <c r="B1393" s="217"/>
      <c r="C1393" s="217"/>
      <c r="D1393" s="217"/>
      <c r="E1393" s="217"/>
      <c r="F1393" s="217"/>
      <c r="G1393" s="217"/>
      <c r="H1393" s="217"/>
      <c r="I1393" s="219"/>
      <c r="J1393" s="219"/>
      <c r="K1393" s="217"/>
      <c r="L1393" s="217"/>
      <c r="M1393" s="217"/>
      <c r="N1393" s="217"/>
      <c r="O1393" s="217"/>
      <c r="P1393" s="217"/>
      <c r="Q1393" s="217"/>
    </row>
    <row r="1394" spans="1:17" x14ac:dyDescent="0.25">
      <c r="A1394" s="211"/>
      <c r="B1394" s="217"/>
      <c r="C1394" s="217"/>
      <c r="D1394" s="217"/>
      <c r="E1394" s="217"/>
      <c r="F1394" s="217"/>
      <c r="G1394" s="217"/>
      <c r="H1394" s="217"/>
      <c r="I1394" s="219"/>
      <c r="J1394" s="219"/>
      <c r="K1394" s="217"/>
      <c r="L1394" s="217"/>
      <c r="M1394" s="217"/>
      <c r="N1394" s="217"/>
      <c r="O1394" s="217"/>
      <c r="P1394" s="217"/>
      <c r="Q1394" s="217"/>
    </row>
    <row r="1395" spans="1:17" x14ac:dyDescent="0.25">
      <c r="A1395" s="211"/>
      <c r="B1395" s="217"/>
      <c r="C1395" s="217"/>
      <c r="D1395" s="217"/>
      <c r="E1395" s="217"/>
      <c r="F1395" s="217"/>
      <c r="G1395" s="217"/>
      <c r="H1395" s="217"/>
      <c r="I1395" s="219"/>
      <c r="J1395" s="219"/>
      <c r="K1395" s="217"/>
      <c r="L1395" s="217"/>
      <c r="M1395" s="217"/>
      <c r="N1395" s="217"/>
      <c r="O1395" s="217"/>
      <c r="P1395" s="217"/>
      <c r="Q1395" s="217"/>
    </row>
    <row r="1396" spans="1:17" x14ac:dyDescent="0.25">
      <c r="A1396" s="211"/>
      <c r="B1396" s="217"/>
      <c r="C1396" s="217"/>
      <c r="D1396" s="217"/>
      <c r="E1396" s="217"/>
      <c r="F1396" s="217"/>
      <c r="G1396" s="217"/>
      <c r="H1396" s="217"/>
      <c r="I1396" s="219"/>
      <c r="J1396" s="219"/>
      <c r="K1396" s="217"/>
      <c r="L1396" s="217"/>
      <c r="M1396" s="217"/>
      <c r="N1396" s="217"/>
      <c r="O1396" s="217"/>
      <c r="P1396" s="217"/>
      <c r="Q1396" s="217"/>
    </row>
    <row r="1397" spans="1:17" x14ac:dyDescent="0.25">
      <c r="A1397" s="211"/>
      <c r="B1397" s="217"/>
      <c r="C1397" s="217"/>
      <c r="D1397" s="217"/>
      <c r="E1397" s="217"/>
      <c r="F1397" s="217"/>
      <c r="G1397" s="217"/>
      <c r="H1397" s="217"/>
      <c r="I1397" s="219"/>
      <c r="J1397" s="219"/>
      <c r="K1397" s="217"/>
      <c r="L1397" s="217"/>
      <c r="M1397" s="217"/>
      <c r="N1397" s="217"/>
      <c r="O1397" s="217"/>
      <c r="P1397" s="217"/>
      <c r="Q1397" s="217"/>
    </row>
    <row r="1398" spans="1:17" x14ac:dyDescent="0.25">
      <c r="A1398" s="211"/>
      <c r="B1398" s="217"/>
      <c r="C1398" s="217"/>
      <c r="D1398" s="217"/>
      <c r="E1398" s="217"/>
      <c r="F1398" s="217"/>
      <c r="G1398" s="217"/>
      <c r="H1398" s="217"/>
      <c r="I1398" s="219"/>
      <c r="J1398" s="219"/>
      <c r="K1398" s="217"/>
      <c r="L1398" s="217"/>
      <c r="M1398" s="217"/>
      <c r="N1398" s="217"/>
      <c r="O1398" s="217"/>
      <c r="P1398" s="217"/>
      <c r="Q1398" s="217"/>
    </row>
    <row r="1399" spans="1:17" x14ac:dyDescent="0.25">
      <c r="A1399" s="211"/>
      <c r="B1399" s="217"/>
      <c r="C1399" s="217"/>
      <c r="D1399" s="217"/>
      <c r="E1399" s="217"/>
      <c r="F1399" s="217"/>
      <c r="G1399" s="217"/>
      <c r="H1399" s="217"/>
      <c r="I1399" s="219"/>
      <c r="J1399" s="219"/>
      <c r="K1399" s="217"/>
      <c r="L1399" s="217"/>
      <c r="M1399" s="217"/>
      <c r="N1399" s="217"/>
      <c r="O1399" s="217"/>
      <c r="P1399" s="217"/>
      <c r="Q1399" s="217"/>
    </row>
    <row r="1400" spans="1:17" x14ac:dyDescent="0.25">
      <c r="A1400" s="211"/>
      <c r="B1400" s="217"/>
      <c r="C1400" s="217"/>
      <c r="D1400" s="217"/>
      <c r="E1400" s="217"/>
      <c r="F1400" s="217"/>
      <c r="G1400" s="217"/>
      <c r="H1400" s="217"/>
      <c r="I1400" s="219"/>
      <c r="J1400" s="219"/>
      <c r="K1400" s="217"/>
      <c r="L1400" s="217"/>
      <c r="M1400" s="217"/>
      <c r="N1400" s="217"/>
      <c r="O1400" s="217"/>
      <c r="P1400" s="217"/>
      <c r="Q1400" s="217"/>
    </row>
    <row r="1401" spans="1:17" x14ac:dyDescent="0.25">
      <c r="A1401" s="211"/>
      <c r="B1401" s="217"/>
      <c r="C1401" s="217"/>
      <c r="D1401" s="217"/>
      <c r="E1401" s="217"/>
      <c r="F1401" s="217"/>
      <c r="G1401" s="217"/>
      <c r="H1401" s="217"/>
      <c r="I1401" s="219"/>
      <c r="J1401" s="219"/>
      <c r="K1401" s="217"/>
      <c r="L1401" s="217"/>
      <c r="M1401" s="217"/>
      <c r="N1401" s="217"/>
      <c r="O1401" s="217"/>
      <c r="P1401" s="217"/>
      <c r="Q1401" s="217"/>
    </row>
    <row r="1402" spans="1:17" x14ac:dyDescent="0.25">
      <c r="A1402" s="211"/>
      <c r="B1402" s="217"/>
      <c r="C1402" s="217"/>
      <c r="D1402" s="217"/>
      <c r="E1402" s="217"/>
      <c r="F1402" s="217"/>
      <c r="G1402" s="217"/>
      <c r="H1402" s="217"/>
      <c r="I1402" s="219"/>
      <c r="J1402" s="219"/>
      <c r="K1402" s="217"/>
      <c r="L1402" s="217"/>
      <c r="M1402" s="217"/>
      <c r="N1402" s="217"/>
      <c r="O1402" s="217"/>
      <c r="P1402" s="217"/>
      <c r="Q1402" s="217"/>
    </row>
    <row r="1403" spans="1:17" x14ac:dyDescent="0.25">
      <c r="A1403" s="211"/>
      <c r="B1403" s="217"/>
      <c r="C1403" s="217"/>
      <c r="D1403" s="217"/>
      <c r="E1403" s="217"/>
      <c r="F1403" s="217"/>
      <c r="G1403" s="217"/>
      <c r="H1403" s="217"/>
      <c r="I1403" s="219"/>
      <c r="J1403" s="219"/>
      <c r="K1403" s="217"/>
      <c r="L1403" s="217"/>
      <c r="M1403" s="217"/>
      <c r="N1403" s="217"/>
      <c r="O1403" s="217"/>
      <c r="P1403" s="217"/>
      <c r="Q1403" s="217"/>
    </row>
    <row r="1404" spans="1:17" x14ac:dyDescent="0.25">
      <c r="A1404" s="211"/>
      <c r="B1404" s="217"/>
      <c r="C1404" s="217"/>
      <c r="D1404" s="217"/>
      <c r="E1404" s="217"/>
      <c r="F1404" s="217"/>
      <c r="G1404" s="217"/>
      <c r="H1404" s="217"/>
      <c r="I1404" s="219"/>
      <c r="J1404" s="219"/>
      <c r="K1404" s="217"/>
      <c r="L1404" s="217"/>
      <c r="M1404" s="217"/>
      <c r="N1404" s="217"/>
      <c r="O1404" s="217"/>
      <c r="P1404" s="217"/>
      <c r="Q1404" s="217"/>
    </row>
    <row r="1405" spans="1:17" x14ac:dyDescent="0.25">
      <c r="A1405" s="211"/>
      <c r="B1405" s="217"/>
      <c r="C1405" s="217"/>
      <c r="D1405" s="217"/>
      <c r="E1405" s="217"/>
      <c r="F1405" s="217"/>
      <c r="G1405" s="217"/>
      <c r="H1405" s="217"/>
      <c r="I1405" s="219"/>
      <c r="J1405" s="219"/>
      <c r="K1405" s="217"/>
      <c r="L1405" s="217"/>
      <c r="M1405" s="217"/>
      <c r="N1405" s="217"/>
      <c r="O1405" s="217"/>
      <c r="P1405" s="217"/>
      <c r="Q1405" s="217"/>
    </row>
    <row r="1406" spans="1:17" x14ac:dyDescent="0.25">
      <c r="A1406" s="211"/>
      <c r="B1406" s="217"/>
      <c r="C1406" s="217"/>
      <c r="D1406" s="217"/>
      <c r="E1406" s="217"/>
      <c r="F1406" s="217"/>
      <c r="G1406" s="217"/>
      <c r="H1406" s="217"/>
      <c r="I1406" s="219"/>
      <c r="J1406" s="219"/>
      <c r="K1406" s="217"/>
      <c r="L1406" s="217"/>
      <c r="M1406" s="217"/>
      <c r="N1406" s="217"/>
      <c r="O1406" s="217"/>
      <c r="P1406" s="217"/>
      <c r="Q1406" s="217"/>
    </row>
    <row r="1407" spans="1:17" x14ac:dyDescent="0.25">
      <c r="A1407" s="211"/>
      <c r="B1407" s="217"/>
      <c r="C1407" s="217"/>
      <c r="D1407" s="217"/>
      <c r="E1407" s="217"/>
      <c r="F1407" s="217"/>
      <c r="G1407" s="217"/>
      <c r="H1407" s="217"/>
      <c r="I1407" s="219"/>
      <c r="J1407" s="219"/>
      <c r="K1407" s="217"/>
      <c r="L1407" s="217"/>
      <c r="M1407" s="217"/>
      <c r="N1407" s="217"/>
      <c r="O1407" s="217"/>
      <c r="P1407" s="217"/>
      <c r="Q1407" s="217"/>
    </row>
    <row r="1408" spans="1:17" x14ac:dyDescent="0.25">
      <c r="A1408" s="211"/>
      <c r="B1408" s="217"/>
      <c r="C1408" s="217"/>
      <c r="D1408" s="217"/>
      <c r="E1408" s="217"/>
      <c r="F1408" s="217"/>
      <c r="G1408" s="217"/>
      <c r="H1408" s="217"/>
      <c r="I1408" s="219"/>
      <c r="J1408" s="219"/>
      <c r="K1408" s="217"/>
      <c r="L1408" s="217"/>
      <c r="M1408" s="217"/>
      <c r="N1408" s="217"/>
      <c r="O1408" s="217"/>
      <c r="P1408" s="217"/>
      <c r="Q1408" s="217"/>
    </row>
    <row r="1409" spans="1:17" x14ac:dyDescent="0.25">
      <c r="A1409" s="211"/>
      <c r="B1409" s="217"/>
      <c r="C1409" s="217"/>
      <c r="D1409" s="217"/>
      <c r="E1409" s="217"/>
      <c r="F1409" s="217"/>
      <c r="G1409" s="217"/>
      <c r="H1409" s="217"/>
      <c r="I1409" s="219"/>
      <c r="J1409" s="219"/>
      <c r="K1409" s="217"/>
      <c r="L1409" s="217"/>
      <c r="M1409" s="217"/>
      <c r="N1409" s="217"/>
      <c r="O1409" s="217"/>
      <c r="P1409" s="217"/>
      <c r="Q1409" s="217"/>
    </row>
    <row r="1410" spans="1:17" x14ac:dyDescent="0.25">
      <c r="A1410" s="211"/>
      <c r="B1410" s="217"/>
      <c r="C1410" s="217"/>
      <c r="D1410" s="217"/>
      <c r="E1410" s="217"/>
      <c r="F1410" s="217"/>
      <c r="G1410" s="217"/>
      <c r="H1410" s="217"/>
      <c r="I1410" s="219"/>
      <c r="J1410" s="219"/>
      <c r="K1410" s="217"/>
      <c r="L1410" s="217"/>
      <c r="M1410" s="217"/>
      <c r="N1410" s="217"/>
      <c r="O1410" s="217"/>
      <c r="P1410" s="217"/>
      <c r="Q1410" s="217"/>
    </row>
    <row r="1411" spans="1:17" x14ac:dyDescent="0.25">
      <c r="A1411" s="211"/>
      <c r="B1411" s="217"/>
      <c r="C1411" s="217"/>
      <c r="D1411" s="217"/>
      <c r="E1411" s="217"/>
      <c r="F1411" s="217"/>
      <c r="G1411" s="217"/>
      <c r="H1411" s="217"/>
      <c r="I1411" s="219"/>
      <c r="J1411" s="219"/>
      <c r="K1411" s="217"/>
      <c r="L1411" s="217"/>
      <c r="M1411" s="217"/>
      <c r="N1411" s="217"/>
      <c r="O1411" s="217"/>
      <c r="P1411" s="217"/>
      <c r="Q1411" s="217"/>
    </row>
    <row r="1412" spans="1:17" x14ac:dyDescent="0.25">
      <c r="A1412" s="211"/>
      <c r="B1412" s="217"/>
      <c r="C1412" s="217"/>
      <c r="D1412" s="217"/>
      <c r="E1412" s="217"/>
      <c r="F1412" s="217"/>
      <c r="G1412" s="217"/>
      <c r="H1412" s="217"/>
      <c r="I1412" s="219"/>
      <c r="J1412" s="219"/>
      <c r="K1412" s="217"/>
      <c r="L1412" s="217"/>
      <c r="M1412" s="217"/>
      <c r="N1412" s="217"/>
      <c r="O1412" s="217"/>
      <c r="P1412" s="217"/>
      <c r="Q1412" s="217"/>
    </row>
    <row r="1413" spans="1:17" x14ac:dyDescent="0.25">
      <c r="A1413" s="211"/>
      <c r="B1413" s="217"/>
      <c r="C1413" s="217"/>
      <c r="D1413" s="217"/>
      <c r="E1413" s="217"/>
      <c r="F1413" s="217"/>
      <c r="G1413" s="217"/>
      <c r="H1413" s="217"/>
      <c r="I1413" s="219"/>
      <c r="J1413" s="219"/>
      <c r="K1413" s="217"/>
      <c r="L1413" s="217"/>
      <c r="M1413" s="217"/>
      <c r="N1413" s="217"/>
      <c r="O1413" s="217"/>
      <c r="P1413" s="217"/>
      <c r="Q1413" s="217"/>
    </row>
    <row r="1414" spans="1:17" x14ac:dyDescent="0.25">
      <c r="A1414" s="211"/>
      <c r="B1414" s="217"/>
      <c r="C1414" s="217"/>
      <c r="D1414" s="217"/>
      <c r="E1414" s="217"/>
      <c r="F1414" s="217"/>
      <c r="G1414" s="217"/>
      <c r="H1414" s="217"/>
      <c r="I1414" s="219"/>
      <c r="J1414" s="219"/>
      <c r="K1414" s="217"/>
      <c r="L1414" s="217"/>
      <c r="M1414" s="217"/>
      <c r="N1414" s="217"/>
      <c r="O1414" s="217"/>
      <c r="P1414" s="217"/>
      <c r="Q1414" s="217"/>
    </row>
    <row r="1415" spans="1:17" x14ac:dyDescent="0.25">
      <c r="A1415" s="211"/>
      <c r="B1415" s="217"/>
      <c r="C1415" s="217"/>
      <c r="D1415" s="217"/>
      <c r="E1415" s="217"/>
      <c r="F1415" s="217"/>
      <c r="G1415" s="217"/>
      <c r="H1415" s="217"/>
      <c r="I1415" s="219"/>
      <c r="J1415" s="219"/>
      <c r="K1415" s="217"/>
      <c r="L1415" s="217"/>
      <c r="M1415" s="217"/>
      <c r="N1415" s="217"/>
      <c r="O1415" s="217"/>
      <c r="P1415" s="217"/>
      <c r="Q1415" s="217"/>
    </row>
    <row r="1416" spans="1:17" x14ac:dyDescent="0.25">
      <c r="A1416" s="211"/>
      <c r="B1416" s="217"/>
      <c r="C1416" s="217"/>
      <c r="D1416" s="217"/>
      <c r="E1416" s="217"/>
      <c r="F1416" s="217"/>
      <c r="G1416" s="217"/>
      <c r="H1416" s="217"/>
      <c r="I1416" s="219"/>
      <c r="J1416" s="219"/>
      <c r="K1416" s="217"/>
      <c r="L1416" s="217"/>
      <c r="M1416" s="217"/>
      <c r="N1416" s="217"/>
      <c r="O1416" s="217"/>
      <c r="P1416" s="217"/>
      <c r="Q1416" s="217"/>
    </row>
    <row r="1417" spans="1:17" x14ac:dyDescent="0.25">
      <c r="A1417" s="211"/>
      <c r="B1417" s="217"/>
      <c r="C1417" s="217"/>
      <c r="D1417" s="217"/>
      <c r="E1417" s="217"/>
      <c r="F1417" s="217"/>
      <c r="G1417" s="217"/>
      <c r="H1417" s="217"/>
      <c r="I1417" s="219"/>
      <c r="J1417" s="219"/>
      <c r="K1417" s="217"/>
      <c r="L1417" s="217"/>
      <c r="M1417" s="217"/>
      <c r="N1417" s="217"/>
      <c r="O1417" s="217"/>
      <c r="P1417" s="217"/>
      <c r="Q1417" s="217"/>
    </row>
    <row r="1418" spans="1:17" x14ac:dyDescent="0.25">
      <c r="A1418" s="211"/>
      <c r="B1418" s="217"/>
      <c r="C1418" s="217"/>
      <c r="D1418" s="217"/>
      <c r="E1418" s="217"/>
      <c r="F1418" s="217"/>
      <c r="G1418" s="217"/>
      <c r="H1418" s="217"/>
      <c r="I1418" s="219"/>
      <c r="J1418" s="219"/>
      <c r="K1418" s="217"/>
      <c r="L1418" s="217"/>
      <c r="M1418" s="217"/>
      <c r="N1418" s="217"/>
      <c r="O1418" s="217"/>
      <c r="P1418" s="217"/>
      <c r="Q1418" s="217"/>
    </row>
    <row r="1419" spans="1:17" x14ac:dyDescent="0.25">
      <c r="A1419" s="211"/>
      <c r="B1419" s="217"/>
      <c r="C1419" s="217"/>
      <c r="D1419" s="217"/>
      <c r="E1419" s="217"/>
      <c r="F1419" s="217"/>
      <c r="G1419" s="217"/>
      <c r="H1419" s="217"/>
      <c r="I1419" s="219"/>
      <c r="J1419" s="219"/>
      <c r="K1419" s="217"/>
      <c r="L1419" s="217"/>
      <c r="M1419" s="217"/>
      <c r="N1419" s="217"/>
      <c r="O1419" s="217"/>
      <c r="P1419" s="217"/>
      <c r="Q1419" s="217"/>
    </row>
    <row r="1420" spans="1:17" x14ac:dyDescent="0.25">
      <c r="A1420" s="211"/>
      <c r="B1420" s="217"/>
      <c r="C1420" s="217"/>
      <c r="D1420" s="217"/>
      <c r="E1420" s="217"/>
      <c r="F1420" s="217"/>
      <c r="G1420" s="217"/>
      <c r="H1420" s="217"/>
      <c r="I1420" s="219"/>
      <c r="J1420" s="219"/>
      <c r="K1420" s="217"/>
      <c r="L1420" s="217"/>
      <c r="M1420" s="217"/>
      <c r="N1420" s="217"/>
      <c r="O1420" s="217"/>
      <c r="P1420" s="217"/>
      <c r="Q1420" s="217"/>
    </row>
    <row r="1421" spans="1:17" x14ac:dyDescent="0.25">
      <c r="A1421" s="211"/>
      <c r="B1421" s="217"/>
      <c r="C1421" s="217"/>
      <c r="D1421" s="217"/>
      <c r="E1421" s="217"/>
      <c r="F1421" s="217"/>
      <c r="G1421" s="217"/>
      <c r="H1421" s="217"/>
      <c r="I1421" s="219"/>
      <c r="J1421" s="219"/>
      <c r="K1421" s="217"/>
      <c r="L1421" s="217"/>
      <c r="M1421" s="217"/>
      <c r="N1421" s="217"/>
      <c r="O1421" s="217"/>
      <c r="P1421" s="217"/>
      <c r="Q1421" s="217"/>
    </row>
    <row r="1422" spans="1:17" x14ac:dyDescent="0.25">
      <c r="A1422" s="211"/>
      <c r="B1422" s="217"/>
      <c r="C1422" s="217"/>
      <c r="D1422" s="217"/>
      <c r="E1422" s="217"/>
      <c r="F1422" s="217"/>
      <c r="G1422" s="217"/>
      <c r="H1422" s="217"/>
      <c r="I1422" s="219"/>
      <c r="J1422" s="219"/>
      <c r="K1422" s="217"/>
      <c r="L1422" s="217"/>
      <c r="M1422" s="217"/>
      <c r="N1422" s="217"/>
      <c r="O1422" s="217"/>
      <c r="P1422" s="217"/>
      <c r="Q1422" s="217"/>
    </row>
    <row r="1423" spans="1:17" x14ac:dyDescent="0.25">
      <c r="A1423" s="211"/>
      <c r="B1423" s="217"/>
      <c r="C1423" s="217"/>
      <c r="D1423" s="217"/>
      <c r="E1423" s="217"/>
      <c r="F1423" s="217"/>
      <c r="G1423" s="217"/>
      <c r="H1423" s="217"/>
      <c r="I1423" s="219"/>
      <c r="J1423" s="219"/>
      <c r="K1423" s="217"/>
      <c r="L1423" s="217"/>
      <c r="M1423" s="217"/>
      <c r="N1423" s="217"/>
      <c r="O1423" s="217"/>
      <c r="P1423" s="217"/>
      <c r="Q1423" s="217"/>
    </row>
    <row r="1424" spans="1:17" x14ac:dyDescent="0.25">
      <c r="A1424" s="211"/>
      <c r="B1424" s="217"/>
      <c r="C1424" s="217"/>
      <c r="D1424" s="217"/>
      <c r="E1424" s="217"/>
      <c r="F1424" s="217"/>
      <c r="G1424" s="217"/>
      <c r="H1424" s="217"/>
      <c r="I1424" s="219"/>
      <c r="J1424" s="219"/>
      <c r="K1424" s="217"/>
      <c r="L1424" s="217"/>
      <c r="M1424" s="217"/>
      <c r="N1424" s="217"/>
      <c r="O1424" s="217"/>
      <c r="P1424" s="217"/>
      <c r="Q1424" s="217"/>
    </row>
    <row r="1425" spans="1:17" x14ac:dyDescent="0.25">
      <c r="A1425" s="211"/>
      <c r="B1425" s="217"/>
      <c r="C1425" s="217"/>
      <c r="D1425" s="217"/>
      <c r="E1425" s="217"/>
      <c r="F1425" s="217"/>
      <c r="G1425" s="217"/>
      <c r="H1425" s="217"/>
      <c r="I1425" s="219"/>
      <c r="J1425" s="219"/>
      <c r="K1425" s="217"/>
      <c r="L1425" s="217"/>
      <c r="M1425" s="217"/>
      <c r="N1425" s="217"/>
      <c r="O1425" s="217"/>
      <c r="P1425" s="217"/>
      <c r="Q1425" s="217"/>
    </row>
    <row r="1426" spans="1:17" x14ac:dyDescent="0.25">
      <c r="A1426" s="211"/>
      <c r="B1426" s="217"/>
      <c r="C1426" s="217"/>
      <c r="D1426" s="217"/>
      <c r="E1426" s="217"/>
      <c r="F1426" s="217"/>
      <c r="G1426" s="217"/>
      <c r="H1426" s="217"/>
      <c r="I1426" s="219"/>
      <c r="J1426" s="219"/>
      <c r="K1426" s="217"/>
      <c r="L1426" s="217"/>
      <c r="M1426" s="217"/>
      <c r="N1426" s="217"/>
      <c r="O1426" s="217"/>
      <c r="P1426" s="217"/>
      <c r="Q1426" s="217"/>
    </row>
    <row r="1427" spans="1:17" x14ac:dyDescent="0.25">
      <c r="A1427" s="211"/>
      <c r="B1427" s="217"/>
      <c r="C1427" s="217"/>
      <c r="D1427" s="217"/>
      <c r="E1427" s="217"/>
      <c r="F1427" s="217"/>
      <c r="G1427" s="217"/>
      <c r="H1427" s="217"/>
      <c r="I1427" s="219"/>
      <c r="J1427" s="219"/>
      <c r="K1427" s="217"/>
      <c r="L1427" s="217"/>
      <c r="M1427" s="217"/>
      <c r="N1427" s="217"/>
      <c r="O1427" s="217"/>
      <c r="P1427" s="217"/>
      <c r="Q1427" s="217"/>
    </row>
    <row r="1428" spans="1:17" x14ac:dyDescent="0.25">
      <c r="A1428" s="211"/>
      <c r="B1428" s="217"/>
      <c r="C1428" s="217"/>
      <c r="D1428" s="217"/>
      <c r="E1428" s="217"/>
      <c r="F1428" s="217"/>
      <c r="G1428" s="217"/>
      <c r="H1428" s="217"/>
      <c r="I1428" s="219"/>
      <c r="J1428" s="219"/>
      <c r="K1428" s="217"/>
      <c r="L1428" s="217"/>
      <c r="M1428" s="217"/>
      <c r="N1428" s="217"/>
      <c r="O1428" s="217"/>
      <c r="P1428" s="217"/>
      <c r="Q1428" s="217"/>
    </row>
    <row r="1429" spans="1:17" x14ac:dyDescent="0.25">
      <c r="A1429" s="211"/>
      <c r="B1429" s="217"/>
      <c r="C1429" s="217"/>
      <c r="D1429" s="217"/>
      <c r="E1429" s="217"/>
      <c r="F1429" s="217"/>
      <c r="G1429" s="217"/>
      <c r="H1429" s="217"/>
      <c r="I1429" s="219"/>
      <c r="J1429" s="219"/>
      <c r="K1429" s="217"/>
      <c r="L1429" s="217"/>
      <c r="M1429" s="217"/>
      <c r="N1429" s="217"/>
      <c r="O1429" s="217"/>
      <c r="P1429" s="217"/>
      <c r="Q1429" s="217"/>
    </row>
    <row r="1430" spans="1:17" x14ac:dyDescent="0.25">
      <c r="A1430" s="211"/>
      <c r="B1430" s="217"/>
      <c r="C1430" s="217"/>
      <c r="D1430" s="217"/>
      <c r="E1430" s="217"/>
      <c r="F1430" s="217"/>
      <c r="G1430" s="217"/>
      <c r="H1430" s="217"/>
      <c r="I1430" s="219"/>
      <c r="J1430" s="219"/>
      <c r="K1430" s="217"/>
      <c r="L1430" s="217"/>
      <c r="M1430" s="217"/>
      <c r="N1430" s="217"/>
      <c r="O1430" s="217"/>
      <c r="P1430" s="217"/>
      <c r="Q1430" s="217"/>
    </row>
    <row r="1431" spans="1:17" x14ac:dyDescent="0.25">
      <c r="A1431" s="211"/>
      <c r="B1431" s="217"/>
      <c r="C1431" s="217"/>
      <c r="D1431" s="217"/>
      <c r="E1431" s="217"/>
      <c r="F1431" s="217"/>
      <c r="G1431" s="217"/>
      <c r="H1431" s="217"/>
      <c r="I1431" s="219"/>
      <c r="J1431" s="219"/>
      <c r="K1431" s="217"/>
      <c r="L1431" s="217"/>
      <c r="M1431" s="217"/>
      <c r="N1431" s="217"/>
      <c r="O1431" s="217"/>
      <c r="P1431" s="217"/>
      <c r="Q1431" s="217"/>
    </row>
    <row r="1432" spans="1:17" x14ac:dyDescent="0.25">
      <c r="A1432" s="211"/>
      <c r="B1432" s="217"/>
      <c r="C1432" s="217"/>
      <c r="D1432" s="217"/>
      <c r="E1432" s="217"/>
      <c r="F1432" s="217"/>
      <c r="G1432" s="217"/>
      <c r="H1432" s="217"/>
      <c r="I1432" s="219"/>
      <c r="J1432" s="219"/>
      <c r="K1432" s="217"/>
      <c r="L1432" s="217"/>
      <c r="M1432" s="217"/>
      <c r="N1432" s="217"/>
      <c r="O1432" s="217"/>
      <c r="P1432" s="217"/>
      <c r="Q1432" s="217"/>
    </row>
    <row r="1433" spans="1:17" x14ac:dyDescent="0.25">
      <c r="A1433" s="211"/>
      <c r="B1433" s="217"/>
      <c r="C1433" s="217"/>
      <c r="D1433" s="217"/>
      <c r="E1433" s="217"/>
      <c r="F1433" s="217"/>
      <c r="G1433" s="217"/>
      <c r="H1433" s="217"/>
      <c r="I1433" s="219"/>
      <c r="J1433" s="219"/>
      <c r="K1433" s="217"/>
      <c r="L1433" s="217"/>
      <c r="M1433" s="217"/>
      <c r="N1433" s="217"/>
      <c r="O1433" s="217"/>
      <c r="P1433" s="217"/>
      <c r="Q1433" s="217"/>
    </row>
    <row r="1434" spans="1:17" x14ac:dyDescent="0.25">
      <c r="A1434" s="211"/>
      <c r="B1434" s="217"/>
      <c r="C1434" s="217"/>
      <c r="D1434" s="217"/>
      <c r="E1434" s="217"/>
      <c r="F1434" s="217"/>
      <c r="G1434" s="217"/>
      <c r="H1434" s="217"/>
      <c r="I1434" s="219"/>
      <c r="J1434" s="219"/>
      <c r="K1434" s="217"/>
      <c r="L1434" s="217"/>
      <c r="M1434" s="217"/>
      <c r="N1434" s="217"/>
      <c r="O1434" s="217"/>
      <c r="P1434" s="217"/>
      <c r="Q1434" s="217"/>
    </row>
    <row r="1435" spans="1:17" x14ac:dyDescent="0.25">
      <c r="A1435" s="211"/>
      <c r="B1435" s="217"/>
      <c r="C1435" s="217"/>
      <c r="D1435" s="217"/>
      <c r="E1435" s="217"/>
      <c r="F1435" s="217"/>
      <c r="G1435" s="217"/>
      <c r="H1435" s="217"/>
      <c r="I1435" s="219"/>
      <c r="J1435" s="219"/>
      <c r="K1435" s="217"/>
      <c r="L1435" s="217"/>
      <c r="M1435" s="217"/>
      <c r="N1435" s="217"/>
      <c r="O1435" s="217"/>
      <c r="P1435" s="217"/>
      <c r="Q1435" s="217"/>
    </row>
    <row r="1436" spans="1:17" x14ac:dyDescent="0.25">
      <c r="A1436" s="211"/>
      <c r="B1436" s="217"/>
      <c r="C1436" s="217"/>
      <c r="D1436" s="217"/>
      <c r="E1436" s="217"/>
      <c r="F1436" s="217"/>
      <c r="G1436" s="217"/>
      <c r="H1436" s="217"/>
      <c r="I1436" s="219"/>
      <c r="J1436" s="219"/>
      <c r="K1436" s="217"/>
      <c r="L1436" s="217"/>
      <c r="M1436" s="217"/>
      <c r="N1436" s="217"/>
      <c r="O1436" s="217"/>
      <c r="P1436" s="217"/>
      <c r="Q1436" s="217"/>
    </row>
    <row r="1437" spans="1:17" x14ac:dyDescent="0.25">
      <c r="A1437" s="211"/>
      <c r="B1437" s="217"/>
      <c r="C1437" s="217"/>
      <c r="D1437" s="217"/>
      <c r="E1437" s="217"/>
      <c r="F1437" s="217"/>
      <c r="G1437" s="217"/>
      <c r="H1437" s="217"/>
      <c r="I1437" s="219"/>
      <c r="J1437" s="219"/>
      <c r="K1437" s="217"/>
      <c r="L1437" s="217"/>
      <c r="M1437" s="217"/>
      <c r="N1437" s="217"/>
      <c r="O1437" s="217"/>
      <c r="P1437" s="217"/>
      <c r="Q1437" s="217"/>
    </row>
    <row r="1438" spans="1:17" x14ac:dyDescent="0.25">
      <c r="A1438" s="211"/>
      <c r="B1438" s="217"/>
      <c r="C1438" s="217"/>
      <c r="D1438" s="217"/>
      <c r="E1438" s="217"/>
      <c r="F1438" s="217"/>
      <c r="G1438" s="217"/>
      <c r="H1438" s="217"/>
      <c r="I1438" s="219"/>
      <c r="J1438" s="219"/>
      <c r="K1438" s="217"/>
      <c r="L1438" s="217"/>
      <c r="M1438" s="217"/>
      <c r="N1438" s="217"/>
      <c r="O1438" s="217"/>
      <c r="P1438" s="217"/>
      <c r="Q1438" s="217"/>
    </row>
    <row r="1439" spans="1:17" x14ac:dyDescent="0.25">
      <c r="A1439" s="211"/>
      <c r="B1439" s="217"/>
      <c r="C1439" s="217"/>
      <c r="D1439" s="217"/>
      <c r="E1439" s="217"/>
      <c r="F1439" s="217"/>
      <c r="G1439" s="217"/>
      <c r="H1439" s="217"/>
      <c r="I1439" s="219"/>
      <c r="J1439" s="219"/>
      <c r="K1439" s="217"/>
      <c r="L1439" s="217"/>
      <c r="M1439" s="217"/>
      <c r="N1439" s="217"/>
      <c r="O1439" s="217"/>
      <c r="P1439" s="217"/>
      <c r="Q1439" s="217"/>
    </row>
    <row r="1440" spans="1:17" x14ac:dyDescent="0.25">
      <c r="A1440" s="211"/>
      <c r="B1440" s="217"/>
      <c r="C1440" s="217"/>
      <c r="D1440" s="217"/>
      <c r="E1440" s="217"/>
      <c r="F1440" s="217"/>
      <c r="G1440" s="217"/>
      <c r="H1440" s="217"/>
      <c r="I1440" s="219"/>
      <c r="J1440" s="219"/>
      <c r="K1440" s="217"/>
      <c r="L1440" s="217"/>
      <c r="M1440" s="217"/>
      <c r="N1440" s="217"/>
      <c r="O1440" s="217"/>
      <c r="P1440" s="217"/>
      <c r="Q1440" s="217"/>
    </row>
    <row r="1441" spans="1:17" x14ac:dyDescent="0.25">
      <c r="A1441" s="211"/>
      <c r="B1441" s="217"/>
      <c r="C1441" s="217"/>
      <c r="D1441" s="217"/>
      <c r="E1441" s="217"/>
      <c r="F1441" s="217"/>
      <c r="G1441" s="217"/>
      <c r="H1441" s="217"/>
      <c r="I1441" s="219"/>
      <c r="J1441" s="219"/>
      <c r="K1441" s="217"/>
      <c r="L1441" s="217"/>
      <c r="M1441" s="217"/>
      <c r="N1441" s="217"/>
      <c r="O1441" s="217"/>
      <c r="P1441" s="217"/>
      <c r="Q1441" s="217"/>
    </row>
    <row r="1442" spans="1:17" x14ac:dyDescent="0.25">
      <c r="A1442" s="211"/>
      <c r="B1442" s="217"/>
      <c r="C1442" s="217"/>
      <c r="D1442" s="217"/>
      <c r="E1442" s="217"/>
      <c r="F1442" s="217"/>
      <c r="G1442" s="217"/>
      <c r="H1442" s="217"/>
      <c r="I1442" s="219"/>
      <c r="J1442" s="219"/>
      <c r="K1442" s="217"/>
      <c r="L1442" s="217"/>
      <c r="M1442" s="217"/>
      <c r="N1442" s="217"/>
      <c r="O1442" s="217"/>
      <c r="P1442" s="217"/>
      <c r="Q1442" s="217"/>
    </row>
    <row r="1443" spans="1:17" x14ac:dyDescent="0.25">
      <c r="A1443" s="211"/>
      <c r="B1443" s="217"/>
      <c r="C1443" s="217"/>
      <c r="D1443" s="217"/>
      <c r="E1443" s="217"/>
      <c r="F1443" s="217"/>
      <c r="G1443" s="217"/>
      <c r="H1443" s="217"/>
      <c r="I1443" s="219"/>
      <c r="J1443" s="219"/>
      <c r="K1443" s="217"/>
      <c r="L1443" s="217"/>
      <c r="M1443" s="217"/>
      <c r="N1443" s="217"/>
      <c r="O1443" s="217"/>
      <c r="P1443" s="217"/>
      <c r="Q1443" s="217"/>
    </row>
    <row r="1444" spans="1:17" x14ac:dyDescent="0.25">
      <c r="A1444" s="211"/>
      <c r="B1444" s="217"/>
      <c r="C1444" s="217"/>
      <c r="D1444" s="217"/>
      <c r="E1444" s="217"/>
      <c r="F1444" s="217"/>
      <c r="G1444" s="217"/>
      <c r="H1444" s="217"/>
      <c r="I1444" s="219"/>
      <c r="J1444" s="219"/>
      <c r="K1444" s="217"/>
      <c r="L1444" s="217"/>
      <c r="M1444" s="217"/>
      <c r="N1444" s="217"/>
      <c r="O1444" s="217"/>
      <c r="P1444" s="217"/>
      <c r="Q1444" s="217"/>
    </row>
    <row r="1445" spans="1:17" x14ac:dyDescent="0.25">
      <c r="A1445" s="211"/>
      <c r="B1445" s="217"/>
      <c r="C1445" s="217"/>
      <c r="D1445" s="217"/>
      <c r="E1445" s="217"/>
      <c r="F1445" s="217"/>
      <c r="G1445" s="217"/>
      <c r="H1445" s="217"/>
      <c r="I1445" s="219"/>
      <c r="J1445" s="219"/>
      <c r="K1445" s="217"/>
      <c r="L1445" s="217"/>
      <c r="M1445" s="217"/>
      <c r="N1445" s="217"/>
      <c r="O1445" s="217"/>
      <c r="P1445" s="217"/>
      <c r="Q1445" s="217"/>
    </row>
    <row r="1446" spans="1:17" x14ac:dyDescent="0.25">
      <c r="A1446" s="211"/>
      <c r="B1446" s="217"/>
      <c r="C1446" s="217"/>
      <c r="D1446" s="217"/>
      <c r="E1446" s="217"/>
      <c r="F1446" s="217"/>
      <c r="G1446" s="217"/>
      <c r="H1446" s="217"/>
      <c r="I1446" s="219"/>
      <c r="J1446" s="219"/>
      <c r="K1446" s="217"/>
      <c r="L1446" s="217"/>
      <c r="M1446" s="217"/>
      <c r="N1446" s="217"/>
      <c r="O1446" s="217"/>
      <c r="P1446" s="217"/>
      <c r="Q1446" s="217"/>
    </row>
    <row r="1447" spans="1:17" x14ac:dyDescent="0.25">
      <c r="A1447" s="211"/>
      <c r="B1447" s="217"/>
      <c r="C1447" s="217"/>
      <c r="D1447" s="217"/>
      <c r="E1447" s="217"/>
      <c r="F1447" s="217"/>
      <c r="G1447" s="217"/>
      <c r="H1447" s="217"/>
      <c r="I1447" s="219"/>
      <c r="J1447" s="219"/>
      <c r="K1447" s="217"/>
      <c r="L1447" s="217"/>
      <c r="M1447" s="217"/>
      <c r="N1447" s="217"/>
      <c r="O1447" s="217"/>
      <c r="P1447" s="217"/>
      <c r="Q1447" s="217"/>
    </row>
    <row r="1448" spans="1:17" x14ac:dyDescent="0.25">
      <c r="A1448" s="211"/>
      <c r="B1448" s="217"/>
      <c r="C1448" s="217"/>
      <c r="D1448" s="217"/>
      <c r="E1448" s="217"/>
      <c r="F1448" s="217"/>
      <c r="G1448" s="217"/>
      <c r="H1448" s="217"/>
      <c r="I1448" s="219"/>
      <c r="J1448" s="219"/>
      <c r="K1448" s="217"/>
      <c r="L1448" s="217"/>
      <c r="M1448" s="217"/>
      <c r="N1448" s="217"/>
      <c r="O1448" s="217"/>
      <c r="P1448" s="217"/>
      <c r="Q1448" s="217"/>
    </row>
    <row r="1449" spans="1:17" x14ac:dyDescent="0.25">
      <c r="A1449" s="211"/>
      <c r="B1449" s="217"/>
      <c r="C1449" s="217"/>
      <c r="D1449" s="217"/>
      <c r="E1449" s="217"/>
      <c r="F1449" s="217"/>
      <c r="G1449" s="217"/>
      <c r="H1449" s="217"/>
      <c r="I1449" s="219"/>
      <c r="J1449" s="219"/>
      <c r="K1449" s="217"/>
      <c r="L1449" s="217"/>
      <c r="M1449" s="217"/>
      <c r="N1449" s="217"/>
      <c r="O1449" s="217"/>
      <c r="P1449" s="217"/>
      <c r="Q1449" s="217"/>
    </row>
    <row r="1450" spans="1:17" x14ac:dyDescent="0.25">
      <c r="A1450" s="211"/>
      <c r="B1450" s="217"/>
      <c r="C1450" s="217"/>
      <c r="D1450" s="217"/>
      <c r="E1450" s="217"/>
      <c r="F1450" s="217"/>
      <c r="G1450" s="217"/>
      <c r="H1450" s="217"/>
      <c r="I1450" s="219"/>
      <c r="J1450" s="219"/>
      <c r="K1450" s="217"/>
      <c r="L1450" s="217"/>
      <c r="M1450" s="217"/>
      <c r="N1450" s="217"/>
      <c r="O1450" s="217"/>
      <c r="P1450" s="217"/>
      <c r="Q1450" s="217"/>
    </row>
    <row r="1451" spans="1:17" x14ac:dyDescent="0.25">
      <c r="A1451" s="211"/>
      <c r="B1451" s="217"/>
      <c r="C1451" s="217"/>
      <c r="D1451" s="217"/>
      <c r="E1451" s="217"/>
      <c r="F1451" s="217"/>
      <c r="G1451" s="217"/>
      <c r="H1451" s="217"/>
      <c r="I1451" s="219"/>
      <c r="J1451" s="219"/>
      <c r="K1451" s="217"/>
      <c r="L1451" s="217"/>
      <c r="M1451" s="217"/>
      <c r="N1451" s="217"/>
      <c r="O1451" s="217"/>
      <c r="P1451" s="217"/>
      <c r="Q1451" s="217"/>
    </row>
    <row r="1452" spans="1:17" x14ac:dyDescent="0.25">
      <c r="A1452" s="211"/>
      <c r="B1452" s="217"/>
      <c r="C1452" s="217"/>
      <c r="D1452" s="217"/>
      <c r="E1452" s="217"/>
      <c r="F1452" s="217"/>
      <c r="G1452" s="217"/>
      <c r="H1452" s="217"/>
      <c r="I1452" s="219"/>
      <c r="J1452" s="219"/>
      <c r="K1452" s="217"/>
      <c r="L1452" s="217"/>
      <c r="M1452" s="217"/>
      <c r="N1452" s="217"/>
      <c r="O1452" s="217"/>
      <c r="P1452" s="217"/>
      <c r="Q1452" s="217"/>
    </row>
    <row r="1453" spans="1:17" x14ac:dyDescent="0.25">
      <c r="A1453" s="211"/>
      <c r="B1453" s="217"/>
      <c r="C1453" s="217"/>
      <c r="D1453" s="217"/>
      <c r="E1453" s="217"/>
      <c r="F1453" s="217"/>
      <c r="G1453" s="217"/>
      <c r="H1453" s="217"/>
      <c r="I1453" s="219"/>
      <c r="J1453" s="219"/>
      <c r="K1453" s="217"/>
      <c r="L1453" s="217"/>
      <c r="M1453" s="217"/>
      <c r="N1453" s="217"/>
      <c r="O1453" s="217"/>
      <c r="P1453" s="217"/>
      <c r="Q1453" s="217"/>
    </row>
    <row r="1454" spans="1:17" x14ac:dyDescent="0.25">
      <c r="A1454" s="211"/>
      <c r="B1454" s="217"/>
      <c r="C1454" s="217"/>
      <c r="D1454" s="217"/>
      <c r="E1454" s="217"/>
      <c r="F1454" s="217"/>
      <c r="G1454" s="217"/>
      <c r="H1454" s="217"/>
      <c r="I1454" s="219"/>
      <c r="J1454" s="219"/>
      <c r="K1454" s="217"/>
      <c r="L1454" s="217"/>
      <c r="M1454" s="217"/>
      <c r="N1454" s="217"/>
      <c r="O1454" s="217"/>
      <c r="P1454" s="217"/>
      <c r="Q1454" s="217"/>
    </row>
    <row r="1455" spans="1:17" x14ac:dyDescent="0.25">
      <c r="A1455" s="211"/>
      <c r="B1455" s="217"/>
      <c r="C1455" s="217"/>
      <c r="D1455" s="217"/>
      <c r="E1455" s="217"/>
      <c r="F1455" s="217"/>
      <c r="G1455" s="217"/>
      <c r="H1455" s="217"/>
      <c r="I1455" s="219"/>
      <c r="J1455" s="219"/>
      <c r="K1455" s="217"/>
      <c r="L1455" s="217"/>
      <c r="M1455" s="217"/>
      <c r="N1455" s="217"/>
      <c r="O1455" s="217"/>
      <c r="P1455" s="217"/>
      <c r="Q1455" s="217"/>
    </row>
    <row r="1456" spans="1:17" x14ac:dyDescent="0.25">
      <c r="A1456" s="211"/>
      <c r="B1456" s="217"/>
      <c r="C1456" s="217"/>
      <c r="D1456" s="217"/>
      <c r="E1456" s="217"/>
      <c r="F1456" s="217"/>
      <c r="G1456" s="217"/>
      <c r="H1456" s="217"/>
      <c r="I1456" s="219"/>
      <c r="J1456" s="219"/>
      <c r="K1456" s="217"/>
      <c r="L1456" s="217"/>
      <c r="M1456" s="217"/>
      <c r="N1456" s="217"/>
      <c r="O1456" s="217"/>
      <c r="P1456" s="217"/>
      <c r="Q1456" s="217"/>
    </row>
    <row r="1457" spans="1:17" x14ac:dyDescent="0.25">
      <c r="A1457" s="211"/>
      <c r="B1457" s="217"/>
      <c r="C1457" s="217"/>
      <c r="D1457" s="217"/>
      <c r="E1457" s="217"/>
      <c r="F1457" s="217"/>
      <c r="G1457" s="217"/>
      <c r="H1457" s="217"/>
      <c r="I1457" s="219"/>
      <c r="J1457" s="219"/>
      <c r="K1457" s="217"/>
      <c r="L1457" s="217"/>
      <c r="M1457" s="217"/>
      <c r="N1457" s="217"/>
      <c r="O1457" s="217"/>
      <c r="P1457" s="217"/>
      <c r="Q1457" s="217"/>
    </row>
    <row r="1458" spans="1:17" x14ac:dyDescent="0.25">
      <c r="A1458" s="211"/>
      <c r="B1458" s="217"/>
      <c r="C1458" s="217"/>
      <c r="D1458" s="217"/>
      <c r="E1458" s="217"/>
      <c r="F1458" s="217"/>
      <c r="G1458" s="217"/>
      <c r="H1458" s="217"/>
      <c r="I1458" s="219"/>
      <c r="J1458" s="219"/>
      <c r="K1458" s="217"/>
      <c r="L1458" s="217"/>
      <c r="M1458" s="217"/>
      <c r="N1458" s="217"/>
      <c r="O1458" s="217"/>
      <c r="P1458" s="217"/>
      <c r="Q1458" s="217"/>
    </row>
    <row r="1459" spans="1:17" x14ac:dyDescent="0.25">
      <c r="A1459" s="211"/>
      <c r="B1459" s="217"/>
      <c r="C1459" s="217"/>
      <c r="D1459" s="217"/>
      <c r="E1459" s="217"/>
      <c r="F1459" s="217"/>
      <c r="G1459" s="217"/>
      <c r="H1459" s="217"/>
      <c r="I1459" s="219"/>
      <c r="J1459" s="219"/>
      <c r="K1459" s="217"/>
      <c r="L1459" s="217"/>
      <c r="M1459" s="217"/>
      <c r="N1459" s="217"/>
      <c r="O1459" s="217"/>
      <c r="P1459" s="217"/>
      <c r="Q1459" s="217"/>
    </row>
    <row r="1460" spans="1:17" x14ac:dyDescent="0.25">
      <c r="A1460" s="211"/>
      <c r="B1460" s="217"/>
      <c r="C1460" s="217"/>
      <c r="D1460" s="217"/>
      <c r="E1460" s="217"/>
      <c r="F1460" s="217"/>
      <c r="G1460" s="217"/>
      <c r="H1460" s="217"/>
      <c r="I1460" s="219"/>
      <c r="J1460" s="219"/>
      <c r="K1460" s="217"/>
      <c r="L1460" s="217"/>
      <c r="M1460" s="217"/>
      <c r="N1460" s="217"/>
      <c r="O1460" s="217"/>
      <c r="P1460" s="217"/>
      <c r="Q1460" s="217"/>
    </row>
    <row r="1461" spans="1:17" x14ac:dyDescent="0.25">
      <c r="A1461" s="211"/>
      <c r="B1461" s="217"/>
      <c r="C1461" s="217"/>
      <c r="D1461" s="217"/>
      <c r="E1461" s="217"/>
      <c r="F1461" s="217"/>
      <c r="G1461" s="217"/>
      <c r="H1461" s="217"/>
      <c r="I1461" s="219"/>
      <c r="J1461" s="219"/>
      <c r="K1461" s="217"/>
      <c r="L1461" s="217"/>
      <c r="M1461" s="217"/>
      <c r="N1461" s="217"/>
      <c r="O1461" s="217"/>
      <c r="P1461" s="217"/>
      <c r="Q1461" s="217"/>
    </row>
    <row r="1462" spans="1:17" x14ac:dyDescent="0.25">
      <c r="A1462" s="211"/>
      <c r="B1462" s="217"/>
      <c r="C1462" s="217"/>
      <c r="D1462" s="217"/>
      <c r="E1462" s="217"/>
      <c r="F1462" s="217"/>
      <c r="G1462" s="217"/>
      <c r="H1462" s="217"/>
      <c r="I1462" s="219"/>
      <c r="J1462" s="219"/>
      <c r="K1462" s="217"/>
      <c r="L1462" s="217"/>
      <c r="M1462" s="217"/>
      <c r="N1462" s="217"/>
      <c r="O1462" s="217"/>
      <c r="P1462" s="217"/>
      <c r="Q1462" s="217"/>
    </row>
    <row r="1463" spans="1:17" x14ac:dyDescent="0.25">
      <c r="A1463" s="211"/>
      <c r="B1463" s="217"/>
      <c r="C1463" s="217"/>
      <c r="D1463" s="217"/>
      <c r="E1463" s="217"/>
      <c r="F1463" s="217"/>
      <c r="G1463" s="217"/>
      <c r="H1463" s="217"/>
      <c r="I1463" s="219"/>
      <c r="J1463" s="219"/>
      <c r="K1463" s="217"/>
      <c r="L1463" s="217"/>
      <c r="M1463" s="217"/>
      <c r="N1463" s="217"/>
      <c r="O1463" s="217"/>
      <c r="P1463" s="217"/>
      <c r="Q1463" s="217"/>
    </row>
    <row r="1464" spans="1:17" x14ac:dyDescent="0.25">
      <c r="A1464" s="211"/>
      <c r="B1464" s="217"/>
      <c r="C1464" s="217"/>
      <c r="D1464" s="217"/>
      <c r="E1464" s="217"/>
      <c r="F1464" s="217"/>
      <c r="G1464" s="217"/>
      <c r="H1464" s="217"/>
      <c r="I1464" s="219"/>
      <c r="J1464" s="219"/>
      <c r="K1464" s="217"/>
      <c r="L1464" s="217"/>
      <c r="M1464" s="217"/>
      <c r="N1464" s="217"/>
      <c r="O1464" s="217"/>
      <c r="P1464" s="217"/>
      <c r="Q1464" s="217"/>
    </row>
    <row r="1465" spans="1:17" x14ac:dyDescent="0.25">
      <c r="A1465" s="211"/>
      <c r="B1465" s="217"/>
      <c r="C1465" s="217"/>
      <c r="D1465" s="217"/>
      <c r="E1465" s="217"/>
      <c r="F1465" s="217"/>
      <c r="G1465" s="217"/>
      <c r="H1465" s="217"/>
      <c r="I1465" s="219"/>
      <c r="J1465" s="219"/>
      <c r="K1465" s="217"/>
      <c r="L1465" s="217"/>
      <c r="M1465" s="217"/>
      <c r="N1465" s="217"/>
      <c r="O1465" s="217"/>
      <c r="P1465" s="217"/>
      <c r="Q1465" s="217"/>
    </row>
    <row r="1466" spans="1:17" x14ac:dyDescent="0.25">
      <c r="A1466" s="211"/>
      <c r="B1466" s="217"/>
      <c r="C1466" s="217"/>
      <c r="D1466" s="217"/>
      <c r="E1466" s="217"/>
      <c r="F1466" s="217"/>
      <c r="G1466" s="217"/>
      <c r="H1466" s="217"/>
      <c r="I1466" s="219"/>
      <c r="J1466" s="219"/>
      <c r="K1466" s="217"/>
      <c r="L1466" s="217"/>
      <c r="M1466" s="217"/>
      <c r="N1466" s="217"/>
      <c r="O1466" s="217"/>
      <c r="P1466" s="217"/>
      <c r="Q1466" s="217"/>
    </row>
    <row r="1467" spans="1:17" x14ac:dyDescent="0.25">
      <c r="A1467" s="211"/>
      <c r="B1467" s="217"/>
      <c r="C1467" s="217"/>
      <c r="D1467" s="217"/>
      <c r="E1467" s="217"/>
      <c r="F1467" s="217"/>
      <c r="G1467" s="217"/>
      <c r="H1467" s="217"/>
      <c r="I1467" s="219"/>
      <c r="J1467" s="219"/>
      <c r="K1467" s="217"/>
      <c r="L1467" s="217"/>
      <c r="M1467" s="217"/>
      <c r="N1467" s="217"/>
      <c r="O1467" s="217"/>
      <c r="P1467" s="217"/>
      <c r="Q1467" s="217"/>
    </row>
    <row r="1468" spans="1:17" x14ac:dyDescent="0.25">
      <c r="A1468" s="211"/>
      <c r="B1468" s="217"/>
      <c r="C1468" s="217"/>
      <c r="D1468" s="217"/>
      <c r="E1468" s="217"/>
      <c r="F1468" s="217"/>
      <c r="G1468" s="217"/>
      <c r="H1468" s="217"/>
      <c r="I1468" s="219"/>
      <c r="J1468" s="219"/>
      <c r="K1468" s="217"/>
      <c r="L1468" s="217"/>
      <c r="M1468" s="217"/>
      <c r="N1468" s="217"/>
      <c r="O1468" s="217"/>
      <c r="P1468" s="217"/>
      <c r="Q1468" s="217"/>
    </row>
    <row r="1469" spans="1:17" x14ac:dyDescent="0.25">
      <c r="A1469" s="211"/>
      <c r="B1469" s="217"/>
      <c r="C1469" s="217"/>
      <c r="D1469" s="217"/>
      <c r="E1469" s="217"/>
      <c r="F1469" s="217"/>
      <c r="G1469" s="217"/>
      <c r="H1469" s="217"/>
      <c r="I1469" s="219"/>
      <c r="J1469" s="219"/>
      <c r="K1469" s="217"/>
      <c r="L1469" s="217"/>
      <c r="M1469" s="217"/>
      <c r="N1469" s="217"/>
      <c r="O1469" s="217"/>
      <c r="P1469" s="217"/>
      <c r="Q1469" s="217"/>
    </row>
    <row r="1470" spans="1:17" x14ac:dyDescent="0.25">
      <c r="A1470" s="211"/>
      <c r="B1470" s="217"/>
      <c r="C1470" s="217"/>
      <c r="D1470" s="217"/>
      <c r="E1470" s="217"/>
      <c r="F1470" s="217"/>
      <c r="G1470" s="217"/>
      <c r="H1470" s="217"/>
      <c r="I1470" s="219"/>
      <c r="J1470" s="219"/>
      <c r="K1470" s="217"/>
      <c r="L1470" s="217"/>
      <c r="M1470" s="217"/>
      <c r="N1470" s="217"/>
      <c r="O1470" s="217"/>
      <c r="P1470" s="217"/>
      <c r="Q1470" s="217"/>
    </row>
    <row r="1471" spans="1:17" x14ac:dyDescent="0.25">
      <c r="A1471" s="211"/>
      <c r="B1471" s="217"/>
      <c r="C1471" s="217"/>
      <c r="D1471" s="217"/>
      <c r="E1471" s="217"/>
      <c r="F1471" s="217"/>
      <c r="G1471" s="217"/>
      <c r="H1471" s="217"/>
      <c r="I1471" s="219"/>
      <c r="J1471" s="219"/>
      <c r="K1471" s="217"/>
      <c r="L1471" s="217"/>
      <c r="M1471" s="217"/>
      <c r="N1471" s="217"/>
      <c r="O1471" s="217"/>
      <c r="P1471" s="217"/>
      <c r="Q1471" s="217"/>
    </row>
    <row r="1472" spans="1:17" x14ac:dyDescent="0.25">
      <c r="A1472" s="211"/>
      <c r="B1472" s="217"/>
      <c r="C1472" s="217"/>
      <c r="D1472" s="217"/>
      <c r="E1472" s="217"/>
      <c r="F1472" s="217"/>
      <c r="G1472" s="217"/>
      <c r="H1472" s="217"/>
      <c r="I1472" s="219"/>
      <c r="J1472" s="219"/>
      <c r="K1472" s="217"/>
      <c r="L1472" s="217"/>
      <c r="M1472" s="217"/>
      <c r="N1472" s="217"/>
      <c r="O1472" s="217"/>
      <c r="P1472" s="217"/>
      <c r="Q1472" s="217"/>
    </row>
    <row r="1473" spans="1:17" x14ac:dyDescent="0.25">
      <c r="A1473" s="211"/>
      <c r="B1473" s="217"/>
      <c r="C1473" s="217"/>
      <c r="D1473" s="217"/>
      <c r="E1473" s="217"/>
      <c r="F1473" s="217"/>
      <c r="G1473" s="217"/>
      <c r="H1473" s="217"/>
      <c r="I1473" s="219"/>
      <c r="J1473" s="219"/>
      <c r="K1473" s="217"/>
      <c r="L1473" s="217"/>
      <c r="M1473" s="217"/>
      <c r="N1473" s="217"/>
      <c r="O1473" s="217"/>
      <c r="P1473" s="217"/>
      <c r="Q1473" s="217"/>
    </row>
    <row r="1474" spans="1:17" x14ac:dyDescent="0.25">
      <c r="A1474" s="211"/>
      <c r="B1474" s="217"/>
      <c r="C1474" s="217"/>
      <c r="D1474" s="217"/>
      <c r="E1474" s="217"/>
      <c r="F1474" s="217"/>
      <c r="G1474" s="217"/>
      <c r="H1474" s="217"/>
      <c r="I1474" s="219"/>
      <c r="J1474" s="219"/>
      <c r="K1474" s="217"/>
      <c r="L1474" s="217"/>
      <c r="M1474" s="217"/>
      <c r="N1474" s="217"/>
      <c r="O1474" s="217"/>
      <c r="P1474" s="217"/>
      <c r="Q1474" s="217"/>
    </row>
    <row r="1475" spans="1:17" x14ac:dyDescent="0.25">
      <c r="A1475" s="211"/>
      <c r="B1475" s="217"/>
      <c r="C1475" s="217"/>
      <c r="D1475" s="217"/>
      <c r="E1475" s="217"/>
      <c r="F1475" s="217"/>
      <c r="G1475" s="217"/>
      <c r="H1475" s="217"/>
      <c r="I1475" s="219"/>
      <c r="J1475" s="219"/>
      <c r="K1475" s="217"/>
      <c r="L1475" s="217"/>
      <c r="M1475" s="217"/>
      <c r="N1475" s="217"/>
      <c r="O1475" s="217"/>
      <c r="P1475" s="217"/>
      <c r="Q1475" s="217"/>
    </row>
    <row r="1476" spans="1:17" x14ac:dyDescent="0.25">
      <c r="A1476" s="211"/>
      <c r="B1476" s="217"/>
      <c r="C1476" s="217"/>
      <c r="D1476" s="217"/>
      <c r="E1476" s="217"/>
      <c r="F1476" s="217"/>
      <c r="G1476" s="217"/>
      <c r="H1476" s="217"/>
      <c r="I1476" s="219"/>
      <c r="J1476" s="219"/>
      <c r="K1476" s="217"/>
      <c r="L1476" s="217"/>
      <c r="M1476" s="217"/>
      <c r="N1476" s="217"/>
      <c r="O1476" s="217"/>
      <c r="P1476" s="217"/>
      <c r="Q1476" s="217"/>
    </row>
    <row r="1477" spans="1:17" x14ac:dyDescent="0.25">
      <c r="A1477" s="211"/>
      <c r="B1477" s="217"/>
      <c r="C1477" s="217"/>
      <c r="D1477" s="217"/>
      <c r="E1477" s="217"/>
      <c r="F1477" s="217"/>
      <c r="G1477" s="217"/>
      <c r="H1477" s="217"/>
      <c r="I1477" s="219"/>
      <c r="J1477" s="219"/>
      <c r="K1477" s="217"/>
      <c r="L1477" s="217"/>
      <c r="M1477" s="217"/>
      <c r="N1477" s="217"/>
      <c r="O1477" s="217"/>
      <c r="P1477" s="217"/>
      <c r="Q1477" s="217"/>
    </row>
    <row r="1478" spans="1:17" x14ac:dyDescent="0.25">
      <c r="A1478" s="211"/>
      <c r="B1478" s="217"/>
      <c r="C1478" s="217"/>
      <c r="D1478" s="217"/>
      <c r="E1478" s="217"/>
      <c r="F1478" s="217"/>
      <c r="G1478" s="217"/>
      <c r="H1478" s="217"/>
      <c r="I1478" s="219"/>
      <c r="J1478" s="219"/>
      <c r="K1478" s="217"/>
      <c r="L1478" s="217"/>
      <c r="M1478" s="217"/>
      <c r="N1478" s="217"/>
      <c r="O1478" s="217"/>
      <c r="P1478" s="217"/>
      <c r="Q1478" s="217"/>
    </row>
    <row r="1479" spans="1:17" x14ac:dyDescent="0.25">
      <c r="A1479" s="211"/>
      <c r="B1479" s="217"/>
      <c r="C1479" s="217"/>
      <c r="D1479" s="217"/>
      <c r="E1479" s="217"/>
      <c r="F1479" s="217"/>
      <c r="G1479" s="217"/>
      <c r="H1479" s="217"/>
      <c r="I1479" s="219"/>
      <c r="J1479" s="219"/>
      <c r="K1479" s="217"/>
      <c r="L1479" s="217"/>
      <c r="M1479" s="217"/>
      <c r="N1479" s="217"/>
      <c r="O1479" s="217"/>
      <c r="P1479" s="217"/>
      <c r="Q1479" s="217"/>
    </row>
    <row r="1480" spans="1:17" x14ac:dyDescent="0.25">
      <c r="A1480" s="211"/>
      <c r="B1480" s="217"/>
      <c r="C1480" s="217"/>
      <c r="D1480" s="217"/>
      <c r="E1480" s="217"/>
      <c r="F1480" s="217"/>
      <c r="G1480" s="217"/>
      <c r="H1480" s="217"/>
      <c r="I1480" s="219"/>
      <c r="J1480" s="219"/>
      <c r="K1480" s="217"/>
      <c r="L1480" s="217"/>
      <c r="M1480" s="217"/>
      <c r="N1480" s="217"/>
      <c r="O1480" s="217"/>
      <c r="P1480" s="217"/>
      <c r="Q1480" s="217"/>
    </row>
    <row r="1481" spans="1:17" x14ac:dyDescent="0.25">
      <c r="A1481" s="211"/>
      <c r="B1481" s="217"/>
      <c r="C1481" s="217"/>
      <c r="D1481" s="217"/>
      <c r="E1481" s="217"/>
      <c r="F1481" s="217"/>
      <c r="G1481" s="217"/>
      <c r="H1481" s="217"/>
      <c r="I1481" s="219"/>
      <c r="J1481" s="219"/>
      <c r="K1481" s="217"/>
      <c r="L1481" s="217"/>
      <c r="M1481" s="217"/>
      <c r="N1481" s="217"/>
      <c r="O1481" s="217"/>
      <c r="P1481" s="217"/>
      <c r="Q1481" s="217"/>
    </row>
    <row r="1482" spans="1:17" x14ac:dyDescent="0.25">
      <c r="A1482" s="211"/>
      <c r="B1482" s="217"/>
      <c r="C1482" s="217"/>
      <c r="D1482" s="217"/>
      <c r="E1482" s="217"/>
      <c r="F1482" s="217"/>
      <c r="G1482" s="217"/>
      <c r="H1482" s="217"/>
      <c r="I1482" s="219"/>
      <c r="J1482" s="219"/>
      <c r="K1482" s="217"/>
      <c r="L1482" s="217"/>
      <c r="M1482" s="217"/>
      <c r="N1482" s="217"/>
      <c r="O1482" s="217"/>
      <c r="P1482" s="217"/>
      <c r="Q1482" s="217"/>
    </row>
    <row r="1483" spans="1:17" x14ac:dyDescent="0.25">
      <c r="A1483" s="211"/>
      <c r="B1483" s="217"/>
      <c r="C1483" s="217"/>
      <c r="D1483" s="217"/>
      <c r="E1483" s="217"/>
      <c r="F1483" s="217"/>
      <c r="G1483" s="217"/>
      <c r="H1483" s="217"/>
      <c r="I1483" s="219"/>
      <c r="J1483" s="219"/>
      <c r="K1483" s="217"/>
      <c r="L1483" s="217"/>
      <c r="M1483" s="217"/>
      <c r="N1483" s="217"/>
      <c r="O1483" s="217"/>
      <c r="P1483" s="217"/>
      <c r="Q1483" s="217"/>
    </row>
    <row r="1484" spans="1:17" x14ac:dyDescent="0.25">
      <c r="A1484" s="211"/>
      <c r="B1484" s="217"/>
      <c r="C1484" s="217"/>
      <c r="D1484" s="217"/>
      <c r="E1484" s="217"/>
      <c r="F1484" s="217"/>
      <c r="G1484" s="217"/>
      <c r="H1484" s="217"/>
      <c r="I1484" s="219"/>
      <c r="J1484" s="219"/>
      <c r="K1484" s="217"/>
      <c r="L1484" s="217"/>
      <c r="M1484" s="217"/>
      <c r="N1484" s="217"/>
      <c r="O1484" s="217"/>
      <c r="P1484" s="217"/>
      <c r="Q1484" s="217"/>
    </row>
    <row r="1485" spans="1:17" x14ac:dyDescent="0.25">
      <c r="A1485" s="211"/>
      <c r="B1485" s="217"/>
      <c r="C1485" s="217"/>
      <c r="D1485" s="217"/>
      <c r="E1485" s="217"/>
      <c r="F1485" s="217"/>
      <c r="G1485" s="217"/>
      <c r="H1485" s="217"/>
      <c r="I1485" s="219"/>
      <c r="J1485" s="219"/>
      <c r="K1485" s="217"/>
      <c r="L1485" s="217"/>
      <c r="M1485" s="217"/>
      <c r="N1485" s="217"/>
      <c r="O1485" s="217"/>
      <c r="P1485" s="217"/>
      <c r="Q1485" s="217"/>
    </row>
    <row r="1486" spans="1:17" x14ac:dyDescent="0.25">
      <c r="A1486" s="211"/>
      <c r="B1486" s="217"/>
      <c r="C1486" s="217"/>
      <c r="D1486" s="217"/>
      <c r="E1486" s="217"/>
      <c r="F1486" s="217"/>
      <c r="G1486" s="217"/>
      <c r="H1486" s="217"/>
      <c r="I1486" s="219"/>
      <c r="J1486" s="219"/>
      <c r="K1486" s="217"/>
      <c r="L1486" s="217"/>
      <c r="M1486" s="217"/>
      <c r="N1486" s="217"/>
      <c r="O1486" s="217"/>
      <c r="P1486" s="217"/>
      <c r="Q1486" s="217"/>
    </row>
    <row r="1487" spans="1:17" x14ac:dyDescent="0.25">
      <c r="A1487" s="211"/>
      <c r="B1487" s="217"/>
      <c r="C1487" s="217"/>
      <c r="D1487" s="217"/>
      <c r="E1487" s="217"/>
      <c r="F1487" s="217"/>
      <c r="G1487" s="217"/>
      <c r="H1487" s="217"/>
      <c r="I1487" s="219"/>
      <c r="J1487" s="219"/>
      <c r="K1487" s="217"/>
      <c r="L1487" s="217"/>
      <c r="M1487" s="217"/>
      <c r="N1487" s="217"/>
      <c r="O1487" s="217"/>
      <c r="P1487" s="217"/>
      <c r="Q1487" s="217"/>
    </row>
    <row r="1488" spans="1:17" x14ac:dyDescent="0.25">
      <c r="A1488" s="211"/>
      <c r="B1488" s="217"/>
      <c r="C1488" s="217"/>
      <c r="D1488" s="217"/>
      <c r="E1488" s="217"/>
      <c r="F1488" s="217"/>
      <c r="G1488" s="217"/>
      <c r="H1488" s="217"/>
      <c r="I1488" s="219"/>
      <c r="J1488" s="219"/>
      <c r="K1488" s="217"/>
      <c r="L1488" s="217"/>
      <c r="M1488" s="217"/>
      <c r="N1488" s="217"/>
      <c r="O1488" s="217"/>
      <c r="P1488" s="217"/>
      <c r="Q1488" s="217"/>
    </row>
    <row r="1489" spans="1:17" x14ac:dyDescent="0.25">
      <c r="A1489" s="211"/>
      <c r="B1489" s="217"/>
      <c r="C1489" s="217"/>
      <c r="D1489" s="217"/>
      <c r="E1489" s="217"/>
      <c r="F1489" s="217"/>
      <c r="G1489" s="217"/>
      <c r="H1489" s="217"/>
      <c r="I1489" s="219"/>
      <c r="J1489" s="219"/>
      <c r="K1489" s="217"/>
      <c r="L1489" s="217"/>
      <c r="M1489" s="217"/>
      <c r="N1489" s="217"/>
      <c r="O1489" s="217"/>
      <c r="P1489" s="217"/>
      <c r="Q1489" s="217"/>
    </row>
    <row r="1490" spans="1:17" x14ac:dyDescent="0.25">
      <c r="A1490" s="211"/>
      <c r="B1490" s="217"/>
      <c r="C1490" s="217"/>
      <c r="D1490" s="217"/>
      <c r="E1490" s="217"/>
      <c r="F1490" s="217"/>
      <c r="G1490" s="217"/>
      <c r="H1490" s="217"/>
      <c r="I1490" s="219"/>
      <c r="J1490" s="219"/>
      <c r="K1490" s="217"/>
      <c r="L1490" s="217"/>
      <c r="M1490" s="217"/>
      <c r="N1490" s="217"/>
      <c r="O1490" s="217"/>
      <c r="P1490" s="217"/>
      <c r="Q1490" s="217"/>
    </row>
    <row r="1491" spans="1:17" x14ac:dyDescent="0.25">
      <c r="A1491" s="211"/>
      <c r="B1491" s="217"/>
      <c r="C1491" s="217"/>
      <c r="D1491" s="217"/>
      <c r="E1491" s="217"/>
      <c r="F1491" s="217"/>
      <c r="G1491" s="217"/>
      <c r="H1491" s="217"/>
      <c r="I1491" s="219"/>
      <c r="J1491" s="219"/>
      <c r="K1491" s="217"/>
      <c r="L1491" s="217"/>
      <c r="M1491" s="217"/>
      <c r="N1491" s="217"/>
      <c r="O1491" s="217"/>
      <c r="P1491" s="217"/>
      <c r="Q1491" s="217"/>
    </row>
    <row r="1492" spans="1:17" x14ac:dyDescent="0.25">
      <c r="A1492" s="211"/>
      <c r="B1492" s="217"/>
      <c r="C1492" s="217"/>
      <c r="D1492" s="217"/>
      <c r="E1492" s="217"/>
      <c r="F1492" s="217"/>
      <c r="G1492" s="217"/>
      <c r="H1492" s="217"/>
      <c r="I1492" s="219"/>
      <c r="J1492" s="219"/>
      <c r="K1492" s="217"/>
      <c r="L1492" s="217"/>
      <c r="M1492" s="217"/>
      <c r="N1492" s="217"/>
      <c r="O1492" s="217"/>
      <c r="P1492" s="217"/>
      <c r="Q1492" s="217"/>
    </row>
    <row r="1493" spans="1:17" x14ac:dyDescent="0.25">
      <c r="A1493" s="211"/>
      <c r="B1493" s="217"/>
      <c r="C1493" s="217"/>
      <c r="D1493" s="217"/>
      <c r="E1493" s="217"/>
      <c r="F1493" s="217"/>
      <c r="G1493" s="217"/>
      <c r="H1493" s="217"/>
      <c r="I1493" s="219"/>
      <c r="J1493" s="219"/>
      <c r="K1493" s="217"/>
      <c r="L1493" s="217"/>
      <c r="M1493" s="217"/>
      <c r="N1493" s="217"/>
      <c r="O1493" s="217"/>
      <c r="P1493" s="217"/>
      <c r="Q1493" s="217"/>
    </row>
    <row r="1494" spans="1:17" x14ac:dyDescent="0.25">
      <c r="A1494" s="211"/>
      <c r="B1494" s="217"/>
      <c r="C1494" s="217"/>
      <c r="D1494" s="217"/>
      <c r="E1494" s="217"/>
      <c r="F1494" s="217"/>
      <c r="G1494" s="217"/>
      <c r="H1494" s="217"/>
      <c r="I1494" s="219"/>
      <c r="J1494" s="219"/>
      <c r="K1494" s="217"/>
      <c r="L1494" s="217"/>
      <c r="M1494" s="217"/>
      <c r="N1494" s="217"/>
      <c r="O1494" s="217"/>
      <c r="P1494" s="217"/>
      <c r="Q1494" s="217"/>
    </row>
    <row r="1495" spans="1:17" x14ac:dyDescent="0.25">
      <c r="A1495" s="211"/>
      <c r="B1495" s="217"/>
      <c r="C1495" s="217"/>
      <c r="D1495" s="217"/>
      <c r="E1495" s="217"/>
      <c r="F1495" s="217"/>
      <c r="G1495" s="217"/>
      <c r="H1495" s="217"/>
      <c r="I1495" s="219"/>
      <c r="J1495" s="219"/>
      <c r="K1495" s="217"/>
      <c r="L1495" s="217"/>
      <c r="M1495" s="217"/>
      <c r="N1495" s="217"/>
      <c r="O1495" s="217"/>
      <c r="P1495" s="217"/>
      <c r="Q1495" s="217"/>
    </row>
    <row r="1496" spans="1:17" x14ac:dyDescent="0.25">
      <c r="A1496" s="211"/>
      <c r="B1496" s="217"/>
      <c r="C1496" s="217"/>
      <c r="D1496" s="217"/>
      <c r="E1496" s="217"/>
      <c r="F1496" s="217"/>
      <c r="G1496" s="217"/>
      <c r="H1496" s="217"/>
      <c r="I1496" s="219"/>
      <c r="J1496" s="219"/>
      <c r="K1496" s="217"/>
      <c r="L1496" s="217"/>
      <c r="M1496" s="217"/>
      <c r="N1496" s="217"/>
      <c r="O1496" s="217"/>
      <c r="P1496" s="217"/>
      <c r="Q1496" s="217"/>
    </row>
    <row r="1497" spans="1:17" x14ac:dyDescent="0.25">
      <c r="A1497" s="211"/>
      <c r="B1497" s="217"/>
      <c r="C1497" s="217"/>
      <c r="D1497" s="217"/>
      <c r="E1497" s="217"/>
      <c r="F1497" s="217"/>
      <c r="G1497" s="217"/>
      <c r="H1497" s="217"/>
      <c r="I1497" s="219"/>
      <c r="J1497" s="219"/>
      <c r="K1497" s="217"/>
      <c r="L1497" s="217"/>
      <c r="M1497" s="217"/>
      <c r="N1497" s="217"/>
      <c r="O1497" s="217"/>
      <c r="P1497" s="217"/>
      <c r="Q1497" s="217"/>
    </row>
    <row r="1498" spans="1:17" x14ac:dyDescent="0.25">
      <c r="A1498" s="211"/>
      <c r="B1498" s="217"/>
      <c r="C1498" s="217"/>
      <c r="D1498" s="217"/>
      <c r="E1498" s="217"/>
      <c r="F1498" s="217"/>
      <c r="G1498" s="217"/>
      <c r="H1498" s="217"/>
      <c r="I1498" s="219"/>
      <c r="J1498" s="219"/>
      <c r="K1498" s="217"/>
      <c r="L1498" s="217"/>
      <c r="M1498" s="217"/>
      <c r="N1498" s="217"/>
      <c r="O1498" s="217"/>
      <c r="P1498" s="217"/>
      <c r="Q1498" s="217"/>
    </row>
    <row r="1499" spans="1:17" x14ac:dyDescent="0.25">
      <c r="A1499" s="211"/>
      <c r="B1499" s="217"/>
      <c r="C1499" s="217"/>
      <c r="D1499" s="217"/>
      <c r="E1499" s="217"/>
      <c r="F1499" s="217"/>
      <c r="G1499" s="217"/>
      <c r="H1499" s="217"/>
      <c r="I1499" s="219"/>
      <c r="J1499" s="219"/>
      <c r="K1499" s="217"/>
      <c r="L1499" s="217"/>
      <c r="M1499" s="217"/>
      <c r="N1499" s="217"/>
      <c r="O1499" s="217"/>
      <c r="P1499" s="217"/>
      <c r="Q1499" s="217"/>
    </row>
    <row r="1500" spans="1:17" x14ac:dyDescent="0.25">
      <c r="A1500" s="211"/>
      <c r="B1500" s="217"/>
      <c r="C1500" s="217"/>
      <c r="D1500" s="217"/>
      <c r="E1500" s="217"/>
      <c r="F1500" s="217"/>
      <c r="G1500" s="217"/>
      <c r="H1500" s="217"/>
      <c r="I1500" s="219"/>
      <c r="J1500" s="219"/>
      <c r="K1500" s="217"/>
      <c r="L1500" s="217"/>
      <c r="M1500" s="217"/>
      <c r="N1500" s="217"/>
      <c r="O1500" s="217"/>
      <c r="P1500" s="217"/>
      <c r="Q1500" s="217"/>
    </row>
    <row r="1501" spans="1:17" x14ac:dyDescent="0.25">
      <c r="A1501" s="211"/>
      <c r="B1501" s="217"/>
      <c r="C1501" s="217"/>
      <c r="D1501" s="217"/>
      <c r="E1501" s="217"/>
      <c r="F1501" s="217"/>
      <c r="G1501" s="217"/>
      <c r="H1501" s="217"/>
      <c r="I1501" s="219"/>
      <c r="J1501" s="219"/>
      <c r="K1501" s="217"/>
      <c r="L1501" s="217"/>
      <c r="M1501" s="217"/>
      <c r="N1501" s="217"/>
      <c r="O1501" s="217"/>
      <c r="P1501" s="217"/>
      <c r="Q1501" s="217"/>
    </row>
    <row r="1502" spans="1:17" x14ac:dyDescent="0.25">
      <c r="A1502" s="211"/>
      <c r="B1502" s="217"/>
      <c r="C1502" s="217"/>
      <c r="D1502" s="217"/>
      <c r="E1502" s="217"/>
      <c r="F1502" s="217"/>
      <c r="G1502" s="217"/>
      <c r="H1502" s="217"/>
      <c r="I1502" s="219"/>
      <c r="J1502" s="219"/>
      <c r="K1502" s="217"/>
      <c r="L1502" s="217"/>
      <c r="M1502" s="217"/>
      <c r="N1502" s="217"/>
      <c r="O1502" s="217"/>
      <c r="P1502" s="217"/>
      <c r="Q1502" s="217"/>
    </row>
    <row r="1503" spans="1:17" x14ac:dyDescent="0.25">
      <c r="A1503" s="211"/>
      <c r="B1503" s="217"/>
      <c r="C1503" s="217"/>
      <c r="D1503" s="217"/>
      <c r="E1503" s="217"/>
      <c r="F1503" s="217"/>
      <c r="G1503" s="217"/>
      <c r="H1503" s="217"/>
      <c r="I1503" s="219"/>
      <c r="J1503" s="219"/>
      <c r="K1503" s="217"/>
      <c r="L1503" s="217"/>
      <c r="M1503" s="217"/>
      <c r="N1503" s="217"/>
      <c r="O1503" s="217"/>
      <c r="P1503" s="217"/>
      <c r="Q1503" s="217"/>
    </row>
    <row r="1504" spans="1:17" x14ac:dyDescent="0.25">
      <c r="A1504" s="211"/>
      <c r="B1504" s="217"/>
      <c r="C1504" s="217"/>
      <c r="D1504" s="217"/>
      <c r="E1504" s="217"/>
      <c r="F1504" s="217"/>
      <c r="G1504" s="217"/>
      <c r="H1504" s="217"/>
      <c r="I1504" s="219"/>
      <c r="J1504" s="219"/>
      <c r="K1504" s="217"/>
      <c r="L1504" s="217"/>
      <c r="M1504" s="217"/>
      <c r="N1504" s="217"/>
      <c r="O1504" s="217"/>
      <c r="P1504" s="217"/>
      <c r="Q1504" s="217"/>
    </row>
    <row r="1505" spans="1:17" x14ac:dyDescent="0.25">
      <c r="A1505" s="211"/>
      <c r="B1505" s="217"/>
      <c r="C1505" s="217"/>
      <c r="D1505" s="217"/>
      <c r="E1505" s="217"/>
      <c r="F1505" s="217"/>
      <c r="G1505" s="217"/>
      <c r="H1505" s="217"/>
      <c r="I1505" s="219"/>
      <c r="J1505" s="219"/>
      <c r="K1505" s="217"/>
      <c r="L1505" s="217"/>
      <c r="M1505" s="217"/>
      <c r="N1505" s="217"/>
      <c r="O1505" s="217"/>
      <c r="P1505" s="217"/>
      <c r="Q1505" s="217"/>
    </row>
    <row r="1506" spans="1:17" x14ac:dyDescent="0.25">
      <c r="A1506" s="211"/>
      <c r="B1506" s="217"/>
      <c r="C1506" s="217"/>
      <c r="D1506" s="217"/>
      <c r="E1506" s="217"/>
      <c r="F1506" s="217"/>
      <c r="G1506" s="217"/>
      <c r="H1506" s="217"/>
      <c r="I1506" s="219"/>
      <c r="J1506" s="219"/>
      <c r="K1506" s="217"/>
      <c r="L1506" s="217"/>
      <c r="M1506" s="217"/>
      <c r="N1506" s="217"/>
      <c r="O1506" s="217"/>
      <c r="P1506" s="217"/>
      <c r="Q1506" s="217"/>
    </row>
    <row r="1507" spans="1:17" x14ac:dyDescent="0.25">
      <c r="A1507" s="211"/>
      <c r="B1507" s="217"/>
      <c r="C1507" s="217"/>
      <c r="D1507" s="217"/>
      <c r="E1507" s="217"/>
      <c r="F1507" s="217"/>
      <c r="G1507" s="217"/>
      <c r="H1507" s="217"/>
      <c r="I1507" s="219"/>
      <c r="J1507" s="219"/>
      <c r="K1507" s="217"/>
      <c r="L1507" s="217"/>
      <c r="M1507" s="217"/>
      <c r="N1507" s="217"/>
      <c r="O1507" s="217"/>
      <c r="P1507" s="217"/>
      <c r="Q1507" s="217"/>
    </row>
    <row r="1508" spans="1:17" x14ac:dyDescent="0.25">
      <c r="A1508" s="211"/>
      <c r="B1508" s="217"/>
      <c r="C1508" s="217"/>
      <c r="D1508" s="217"/>
      <c r="E1508" s="217"/>
      <c r="F1508" s="217"/>
      <c r="G1508" s="217"/>
      <c r="H1508" s="217"/>
      <c r="I1508" s="219"/>
      <c r="J1508" s="219"/>
      <c r="K1508" s="217"/>
      <c r="L1508" s="217"/>
      <c r="M1508" s="217"/>
      <c r="N1508" s="217"/>
      <c r="O1508" s="217"/>
      <c r="P1508" s="217"/>
      <c r="Q1508" s="217"/>
    </row>
    <row r="1509" spans="1:17" x14ac:dyDescent="0.25">
      <c r="A1509" s="211"/>
      <c r="B1509" s="217"/>
      <c r="C1509" s="217"/>
      <c r="D1509" s="217"/>
      <c r="E1509" s="217"/>
      <c r="F1509" s="217"/>
      <c r="G1509" s="217"/>
      <c r="H1509" s="217"/>
      <c r="I1509" s="219"/>
      <c r="J1509" s="219"/>
      <c r="K1509" s="217"/>
      <c r="L1509" s="217"/>
      <c r="M1509" s="217"/>
      <c r="N1509" s="217"/>
      <c r="O1509" s="217"/>
      <c r="P1509" s="217"/>
      <c r="Q1509" s="217"/>
    </row>
    <row r="1510" spans="1:17" x14ac:dyDescent="0.25">
      <c r="A1510" s="211"/>
      <c r="B1510" s="217"/>
      <c r="C1510" s="217"/>
      <c r="D1510" s="217"/>
      <c r="E1510" s="217"/>
      <c r="F1510" s="217"/>
      <c r="G1510" s="217"/>
      <c r="H1510" s="217"/>
      <c r="I1510" s="219"/>
      <c r="J1510" s="219"/>
      <c r="K1510" s="217"/>
      <c r="L1510" s="217"/>
      <c r="M1510" s="217"/>
      <c r="N1510" s="217"/>
      <c r="O1510" s="217"/>
      <c r="P1510" s="217"/>
      <c r="Q1510" s="217"/>
    </row>
    <row r="1511" spans="1:17" x14ac:dyDescent="0.25">
      <c r="A1511" s="211"/>
      <c r="B1511" s="217"/>
      <c r="C1511" s="217"/>
      <c r="D1511" s="217"/>
      <c r="E1511" s="217"/>
      <c r="F1511" s="217"/>
      <c r="G1511" s="217"/>
      <c r="H1511" s="217"/>
      <c r="I1511" s="219"/>
      <c r="J1511" s="219"/>
      <c r="K1511" s="217"/>
      <c r="L1511" s="217"/>
      <c r="M1511" s="217"/>
      <c r="N1511" s="217"/>
      <c r="O1511" s="217"/>
      <c r="P1511" s="217"/>
      <c r="Q1511" s="217"/>
    </row>
    <row r="1512" spans="1:17" x14ac:dyDescent="0.25">
      <c r="A1512" s="211"/>
      <c r="B1512" s="217"/>
      <c r="C1512" s="217"/>
      <c r="D1512" s="217"/>
      <c r="E1512" s="217"/>
      <c r="F1512" s="217"/>
      <c r="G1512" s="217"/>
      <c r="H1512" s="217"/>
      <c r="I1512" s="219"/>
      <c r="J1512" s="219"/>
      <c r="K1512" s="217"/>
      <c r="L1512" s="217"/>
      <c r="M1512" s="217"/>
      <c r="N1512" s="217"/>
      <c r="O1512" s="217"/>
      <c r="P1512" s="217"/>
      <c r="Q1512" s="217"/>
    </row>
    <row r="1513" spans="1:17" x14ac:dyDescent="0.25">
      <c r="A1513" s="211"/>
      <c r="B1513" s="217"/>
      <c r="C1513" s="217"/>
      <c r="D1513" s="217"/>
      <c r="E1513" s="217"/>
      <c r="F1513" s="217"/>
      <c r="G1513" s="217"/>
      <c r="H1513" s="217"/>
      <c r="I1513" s="219"/>
      <c r="J1513" s="219"/>
      <c r="K1513" s="217"/>
      <c r="L1513" s="217"/>
      <c r="M1513" s="217"/>
      <c r="N1513" s="217"/>
      <c r="O1513" s="217"/>
      <c r="P1513" s="217"/>
      <c r="Q1513" s="217"/>
    </row>
    <row r="1514" spans="1:17" x14ac:dyDescent="0.25">
      <c r="A1514" s="211"/>
      <c r="B1514" s="217"/>
      <c r="C1514" s="217"/>
      <c r="D1514" s="217"/>
      <c r="E1514" s="217"/>
      <c r="F1514" s="217"/>
      <c r="G1514" s="217"/>
      <c r="H1514" s="217"/>
      <c r="I1514" s="219"/>
      <c r="J1514" s="219"/>
      <c r="K1514" s="217"/>
      <c r="L1514" s="217"/>
      <c r="M1514" s="217"/>
      <c r="N1514" s="217"/>
      <c r="O1514" s="217"/>
      <c r="P1514" s="217"/>
      <c r="Q1514" s="217"/>
    </row>
    <row r="1515" spans="1:17" x14ac:dyDescent="0.25">
      <c r="A1515" s="211"/>
      <c r="B1515" s="217"/>
      <c r="C1515" s="217"/>
      <c r="D1515" s="217"/>
      <c r="E1515" s="217"/>
      <c r="F1515" s="217"/>
      <c r="G1515" s="217"/>
      <c r="H1515" s="217"/>
      <c r="I1515" s="219"/>
      <c r="J1515" s="219"/>
      <c r="K1515" s="217"/>
      <c r="L1515" s="217"/>
      <c r="M1515" s="217"/>
      <c r="N1515" s="217"/>
      <c r="O1515" s="217"/>
      <c r="P1515" s="217"/>
      <c r="Q1515" s="217"/>
    </row>
    <row r="1516" spans="1:17" x14ac:dyDescent="0.25">
      <c r="A1516" s="211"/>
      <c r="B1516" s="217"/>
      <c r="C1516" s="217"/>
      <c r="D1516" s="217"/>
      <c r="E1516" s="217"/>
      <c r="F1516" s="217"/>
      <c r="G1516" s="217"/>
      <c r="H1516" s="217"/>
      <c r="I1516" s="219"/>
      <c r="J1516" s="219"/>
      <c r="K1516" s="217"/>
      <c r="L1516" s="217"/>
      <c r="M1516" s="217"/>
      <c r="N1516" s="217"/>
      <c r="O1516" s="217"/>
      <c r="P1516" s="217"/>
      <c r="Q1516" s="217"/>
    </row>
    <row r="1517" spans="1:17" x14ac:dyDescent="0.25">
      <c r="A1517" s="211"/>
      <c r="B1517" s="217"/>
      <c r="C1517" s="217"/>
      <c r="D1517" s="217"/>
      <c r="E1517" s="217"/>
      <c r="F1517" s="217"/>
      <c r="G1517" s="217"/>
      <c r="H1517" s="217"/>
      <c r="I1517" s="219"/>
      <c r="J1517" s="219"/>
      <c r="K1517" s="217"/>
      <c r="L1517" s="217"/>
      <c r="M1517" s="217"/>
      <c r="N1517" s="217"/>
      <c r="O1517" s="217"/>
      <c r="P1517" s="217"/>
      <c r="Q1517" s="217"/>
    </row>
    <row r="1518" spans="1:17" x14ac:dyDescent="0.25">
      <c r="A1518" s="211"/>
      <c r="B1518" s="217"/>
      <c r="C1518" s="217"/>
      <c r="D1518" s="217"/>
      <c r="E1518" s="217"/>
      <c r="F1518" s="217"/>
      <c r="G1518" s="217"/>
      <c r="H1518" s="217"/>
      <c r="I1518" s="219"/>
      <c r="J1518" s="219"/>
      <c r="K1518" s="217"/>
      <c r="L1518" s="217"/>
      <c r="M1518" s="217"/>
      <c r="N1518" s="217"/>
      <c r="O1518" s="217"/>
      <c r="P1518" s="217"/>
      <c r="Q1518" s="217"/>
    </row>
    <row r="1519" spans="1:17" x14ac:dyDescent="0.25">
      <c r="A1519" s="211"/>
      <c r="B1519" s="217"/>
      <c r="C1519" s="217"/>
      <c r="D1519" s="217"/>
      <c r="E1519" s="217"/>
      <c r="F1519" s="217"/>
      <c r="G1519" s="217"/>
      <c r="H1519" s="217"/>
      <c r="I1519" s="219"/>
      <c r="J1519" s="219"/>
      <c r="K1519" s="217"/>
      <c r="L1519" s="217"/>
      <c r="M1519" s="217"/>
      <c r="N1519" s="217"/>
      <c r="O1519" s="217"/>
      <c r="P1519" s="217"/>
      <c r="Q1519" s="217"/>
    </row>
    <row r="1520" spans="1:17" x14ac:dyDescent="0.25">
      <c r="A1520" s="211"/>
      <c r="B1520" s="217"/>
      <c r="C1520" s="217"/>
      <c r="D1520" s="217"/>
      <c r="E1520" s="217"/>
      <c r="F1520" s="217"/>
      <c r="G1520" s="217"/>
      <c r="H1520" s="217"/>
      <c r="I1520" s="219"/>
      <c r="J1520" s="219"/>
      <c r="K1520" s="217"/>
      <c r="L1520" s="217"/>
      <c r="M1520" s="217"/>
      <c r="N1520" s="217"/>
      <c r="O1520" s="217"/>
      <c r="P1520" s="217"/>
      <c r="Q1520" s="217"/>
    </row>
    <row r="1521" spans="1:17" x14ac:dyDescent="0.25">
      <c r="A1521" s="211"/>
      <c r="B1521" s="217"/>
      <c r="C1521" s="217"/>
      <c r="D1521" s="217"/>
      <c r="E1521" s="217"/>
      <c r="F1521" s="217"/>
      <c r="G1521" s="217"/>
      <c r="H1521" s="217"/>
      <c r="I1521" s="219"/>
      <c r="J1521" s="219"/>
      <c r="K1521" s="217"/>
      <c r="L1521" s="217"/>
      <c r="M1521" s="217"/>
      <c r="N1521" s="217"/>
      <c r="O1521" s="217"/>
      <c r="P1521" s="217"/>
      <c r="Q1521" s="217"/>
    </row>
    <row r="1522" spans="1:17" x14ac:dyDescent="0.25">
      <c r="A1522" s="211"/>
      <c r="B1522" s="217"/>
      <c r="C1522" s="217"/>
      <c r="D1522" s="217"/>
      <c r="E1522" s="217"/>
      <c r="F1522" s="217"/>
      <c r="G1522" s="217"/>
      <c r="H1522" s="217"/>
      <c r="I1522" s="219"/>
      <c r="J1522" s="219"/>
      <c r="K1522" s="217"/>
      <c r="L1522" s="217"/>
      <c r="M1522" s="217"/>
      <c r="N1522" s="217"/>
      <c r="O1522" s="217"/>
      <c r="P1522" s="217"/>
      <c r="Q1522" s="217"/>
    </row>
    <row r="1523" spans="1:17" x14ac:dyDescent="0.25">
      <c r="A1523" s="211"/>
      <c r="B1523" s="217"/>
      <c r="C1523" s="217"/>
      <c r="D1523" s="217"/>
      <c r="E1523" s="217"/>
      <c r="F1523" s="217"/>
      <c r="G1523" s="217"/>
      <c r="H1523" s="217"/>
      <c r="I1523" s="219"/>
      <c r="J1523" s="219"/>
      <c r="K1523" s="217"/>
      <c r="L1523" s="217"/>
      <c r="M1523" s="217"/>
      <c r="N1523" s="217"/>
      <c r="O1523" s="217"/>
      <c r="P1523" s="217"/>
      <c r="Q1523" s="217"/>
    </row>
    <row r="1524" spans="1:17" x14ac:dyDescent="0.25">
      <c r="A1524" s="211"/>
      <c r="B1524" s="217"/>
      <c r="C1524" s="217"/>
      <c r="D1524" s="217"/>
      <c r="E1524" s="217"/>
      <c r="F1524" s="217"/>
      <c r="G1524" s="217"/>
      <c r="H1524" s="217"/>
      <c r="I1524" s="219"/>
      <c r="J1524" s="219"/>
      <c r="K1524" s="217"/>
      <c r="L1524" s="217"/>
      <c r="M1524" s="217"/>
      <c r="N1524" s="217"/>
      <c r="O1524" s="217"/>
      <c r="P1524" s="217"/>
      <c r="Q1524" s="217"/>
    </row>
    <row r="1525" spans="1:17" x14ac:dyDescent="0.25">
      <c r="A1525" s="211"/>
      <c r="B1525" s="217"/>
      <c r="C1525" s="217"/>
      <c r="D1525" s="217"/>
      <c r="E1525" s="217"/>
      <c r="F1525" s="217"/>
      <c r="G1525" s="217"/>
      <c r="H1525" s="217"/>
      <c r="I1525" s="219"/>
      <c r="J1525" s="219"/>
      <c r="K1525" s="217"/>
      <c r="L1525" s="217"/>
      <c r="M1525" s="217"/>
      <c r="N1525" s="217"/>
      <c r="O1525" s="217"/>
      <c r="P1525" s="217"/>
      <c r="Q1525" s="217"/>
    </row>
    <row r="1526" spans="1:17" x14ac:dyDescent="0.25">
      <c r="A1526" s="211"/>
      <c r="B1526" s="217"/>
      <c r="C1526" s="217"/>
      <c r="D1526" s="217"/>
      <c r="E1526" s="217"/>
      <c r="F1526" s="217"/>
      <c r="G1526" s="217"/>
      <c r="H1526" s="217"/>
      <c r="I1526" s="219"/>
      <c r="J1526" s="219"/>
      <c r="K1526" s="217"/>
      <c r="L1526" s="217"/>
      <c r="M1526" s="217"/>
      <c r="N1526" s="217"/>
      <c r="O1526" s="217"/>
      <c r="P1526" s="217"/>
      <c r="Q1526" s="217"/>
    </row>
    <row r="1527" spans="1:17" x14ac:dyDescent="0.25">
      <c r="A1527" s="211"/>
      <c r="B1527" s="217"/>
      <c r="C1527" s="217"/>
      <c r="D1527" s="217"/>
      <c r="E1527" s="217"/>
      <c r="F1527" s="217"/>
      <c r="G1527" s="217"/>
      <c r="H1527" s="217"/>
      <c r="I1527" s="219"/>
      <c r="J1527" s="219"/>
      <c r="K1527" s="217"/>
      <c r="L1527" s="217"/>
      <c r="M1527" s="217"/>
      <c r="N1527" s="217"/>
      <c r="O1527" s="217"/>
      <c r="P1527" s="217"/>
      <c r="Q1527" s="217"/>
    </row>
    <row r="1528" spans="1:17" x14ac:dyDescent="0.25">
      <c r="A1528" s="211"/>
      <c r="B1528" s="217"/>
      <c r="C1528" s="217"/>
      <c r="D1528" s="217"/>
      <c r="E1528" s="217"/>
      <c r="F1528" s="217"/>
      <c r="G1528" s="217"/>
      <c r="H1528" s="217"/>
      <c r="I1528" s="219"/>
      <c r="J1528" s="219"/>
      <c r="K1528" s="217"/>
      <c r="L1528" s="217"/>
      <c r="M1528" s="217"/>
      <c r="N1528" s="217"/>
      <c r="O1528" s="217"/>
      <c r="P1528" s="217"/>
      <c r="Q1528" s="217"/>
    </row>
    <row r="1529" spans="1:17" x14ac:dyDescent="0.25">
      <c r="A1529" s="211"/>
      <c r="B1529" s="217"/>
      <c r="C1529" s="217"/>
      <c r="D1529" s="217"/>
      <c r="E1529" s="217"/>
      <c r="F1529" s="217"/>
      <c r="G1529" s="217"/>
      <c r="H1529" s="217"/>
      <c r="I1529" s="219"/>
      <c r="J1529" s="219"/>
      <c r="K1529" s="217"/>
      <c r="L1529" s="217"/>
      <c r="M1529" s="217"/>
      <c r="N1529" s="217"/>
      <c r="O1529" s="217"/>
      <c r="P1529" s="217"/>
      <c r="Q1529" s="217"/>
    </row>
    <row r="1530" spans="1:17" x14ac:dyDescent="0.25">
      <c r="A1530" s="211"/>
      <c r="B1530" s="217"/>
      <c r="C1530" s="217"/>
      <c r="D1530" s="217"/>
      <c r="E1530" s="217"/>
      <c r="F1530" s="217"/>
      <c r="G1530" s="217"/>
      <c r="H1530" s="217"/>
      <c r="I1530" s="219"/>
      <c r="J1530" s="219"/>
      <c r="K1530" s="217"/>
      <c r="L1530" s="217"/>
      <c r="M1530" s="217"/>
      <c r="N1530" s="217"/>
      <c r="O1530" s="217"/>
      <c r="P1530" s="217"/>
      <c r="Q1530" s="217"/>
    </row>
    <row r="1531" spans="1:17" x14ac:dyDescent="0.25">
      <c r="A1531" s="211"/>
      <c r="B1531" s="217"/>
      <c r="C1531" s="217"/>
      <c r="D1531" s="217"/>
      <c r="E1531" s="217"/>
      <c r="F1531" s="217"/>
      <c r="G1531" s="217"/>
      <c r="H1531" s="217"/>
      <c r="I1531" s="219"/>
      <c r="J1531" s="219"/>
      <c r="K1531" s="217"/>
      <c r="L1531" s="217"/>
      <c r="M1531" s="217"/>
      <c r="N1531" s="217"/>
      <c r="O1531" s="217"/>
      <c r="P1531" s="217"/>
      <c r="Q1531" s="217"/>
    </row>
    <row r="1532" spans="1:17" x14ac:dyDescent="0.25">
      <c r="A1532" s="211"/>
      <c r="B1532" s="217"/>
      <c r="C1532" s="217"/>
      <c r="D1532" s="217"/>
      <c r="E1532" s="217"/>
      <c r="F1532" s="217"/>
      <c r="G1532" s="217"/>
      <c r="H1532" s="217"/>
      <c r="I1532" s="219"/>
      <c r="J1532" s="219"/>
      <c r="K1532" s="217"/>
      <c r="L1532" s="217"/>
      <c r="M1532" s="217"/>
      <c r="N1532" s="217"/>
      <c r="O1532" s="217"/>
      <c r="P1532" s="217"/>
      <c r="Q1532" s="217"/>
    </row>
    <row r="1533" spans="1:17" x14ac:dyDescent="0.25">
      <c r="A1533" s="211"/>
      <c r="B1533" s="217"/>
      <c r="C1533" s="217"/>
      <c r="D1533" s="217"/>
      <c r="E1533" s="217"/>
      <c r="F1533" s="217"/>
      <c r="G1533" s="217"/>
      <c r="H1533" s="217"/>
      <c r="I1533" s="219"/>
      <c r="J1533" s="219"/>
      <c r="K1533" s="217"/>
      <c r="L1533" s="217"/>
      <c r="M1533" s="217"/>
      <c r="N1533" s="217"/>
      <c r="O1533" s="217"/>
      <c r="P1533" s="217"/>
      <c r="Q1533" s="217"/>
    </row>
    <row r="1534" spans="1:17" x14ac:dyDescent="0.25">
      <c r="A1534" s="211"/>
      <c r="B1534" s="217"/>
      <c r="C1534" s="217"/>
      <c r="D1534" s="217"/>
      <c r="E1534" s="217"/>
      <c r="F1534" s="217"/>
      <c r="G1534" s="217"/>
      <c r="H1534" s="217"/>
      <c r="I1534" s="219"/>
      <c r="J1534" s="219"/>
      <c r="K1534" s="217"/>
      <c r="L1534" s="217"/>
      <c r="M1534" s="217"/>
      <c r="N1534" s="217"/>
      <c r="O1534" s="217"/>
      <c r="P1534" s="217"/>
      <c r="Q1534" s="217"/>
    </row>
    <row r="1535" spans="1:17" x14ac:dyDescent="0.25">
      <c r="A1535" s="211"/>
      <c r="B1535" s="217"/>
      <c r="C1535" s="217"/>
      <c r="D1535" s="217"/>
      <c r="E1535" s="217"/>
      <c r="F1535" s="217"/>
      <c r="G1535" s="217"/>
      <c r="H1535" s="217"/>
      <c r="I1535" s="219"/>
      <c r="J1535" s="219"/>
      <c r="K1535" s="217"/>
      <c r="L1535" s="217"/>
      <c r="M1535" s="217"/>
      <c r="N1535" s="217"/>
      <c r="O1535" s="217"/>
      <c r="P1535" s="217"/>
      <c r="Q1535" s="217"/>
    </row>
    <row r="1536" spans="1:17" x14ac:dyDescent="0.25">
      <c r="A1536" s="211"/>
      <c r="B1536" s="217"/>
      <c r="C1536" s="217"/>
      <c r="D1536" s="217"/>
      <c r="E1536" s="217"/>
      <c r="F1536" s="217"/>
      <c r="G1536" s="217"/>
      <c r="H1536" s="217"/>
      <c r="I1536" s="219"/>
      <c r="J1536" s="219"/>
      <c r="K1536" s="217"/>
      <c r="L1536" s="217"/>
      <c r="M1536" s="217"/>
      <c r="N1536" s="217"/>
      <c r="O1536" s="217"/>
      <c r="P1536" s="217"/>
      <c r="Q1536" s="217"/>
    </row>
    <row r="1537" spans="1:17" x14ac:dyDescent="0.25">
      <c r="A1537" s="211"/>
      <c r="B1537" s="217"/>
      <c r="C1537" s="217"/>
      <c r="D1537" s="217"/>
      <c r="E1537" s="217"/>
      <c r="F1537" s="217"/>
      <c r="G1537" s="217"/>
      <c r="H1537" s="217"/>
      <c r="I1537" s="219"/>
      <c r="J1537" s="219"/>
      <c r="K1537" s="217"/>
      <c r="L1537" s="217"/>
      <c r="M1537" s="217"/>
      <c r="N1537" s="217"/>
      <c r="O1537" s="217"/>
      <c r="P1537" s="217"/>
      <c r="Q1537" s="217"/>
    </row>
    <row r="1538" spans="1:17" x14ac:dyDescent="0.25">
      <c r="A1538" s="211"/>
      <c r="B1538" s="217"/>
      <c r="C1538" s="217"/>
      <c r="D1538" s="217"/>
      <c r="E1538" s="217"/>
      <c r="F1538" s="217"/>
      <c r="G1538" s="217"/>
      <c r="H1538" s="217"/>
      <c r="I1538" s="219"/>
      <c r="J1538" s="219"/>
      <c r="K1538" s="217"/>
      <c r="L1538" s="217"/>
      <c r="M1538" s="217"/>
      <c r="N1538" s="217"/>
      <c r="O1538" s="217"/>
      <c r="P1538" s="217"/>
      <c r="Q1538" s="217"/>
    </row>
    <row r="1539" spans="1:17" x14ac:dyDescent="0.25">
      <c r="A1539" s="211"/>
      <c r="B1539" s="217"/>
      <c r="C1539" s="217"/>
      <c r="D1539" s="217"/>
      <c r="E1539" s="217"/>
      <c r="F1539" s="217"/>
      <c r="G1539" s="217"/>
      <c r="H1539" s="217"/>
      <c r="I1539" s="219"/>
      <c r="J1539" s="219"/>
      <c r="K1539" s="217"/>
      <c r="L1539" s="217"/>
      <c r="M1539" s="217"/>
      <c r="N1539" s="217"/>
      <c r="O1539" s="217"/>
      <c r="P1539" s="217"/>
      <c r="Q1539" s="217"/>
    </row>
    <row r="1540" spans="1:17" x14ac:dyDescent="0.25">
      <c r="A1540" s="211"/>
      <c r="B1540" s="217"/>
      <c r="C1540" s="217"/>
      <c r="D1540" s="217"/>
      <c r="E1540" s="217"/>
      <c r="F1540" s="217"/>
      <c r="G1540" s="217"/>
      <c r="H1540" s="217"/>
      <c r="I1540" s="219"/>
      <c r="J1540" s="219"/>
      <c r="K1540" s="217"/>
      <c r="L1540" s="217"/>
      <c r="M1540" s="217"/>
      <c r="N1540" s="217"/>
      <c r="O1540" s="217"/>
      <c r="P1540" s="217"/>
      <c r="Q1540" s="217"/>
    </row>
    <row r="1541" spans="1:17" x14ac:dyDescent="0.25">
      <c r="A1541" s="211"/>
      <c r="B1541" s="217"/>
      <c r="C1541" s="217"/>
      <c r="D1541" s="217"/>
      <c r="E1541" s="217"/>
      <c r="F1541" s="217"/>
      <c r="G1541" s="217"/>
      <c r="H1541" s="217"/>
      <c r="I1541" s="219"/>
      <c r="J1541" s="219"/>
      <c r="K1541" s="217"/>
      <c r="L1541" s="217"/>
      <c r="M1541" s="217"/>
      <c r="N1541" s="217"/>
      <c r="O1541" s="217"/>
      <c r="P1541" s="217"/>
      <c r="Q1541" s="217"/>
    </row>
    <row r="1542" spans="1:17" x14ac:dyDescent="0.25">
      <c r="A1542" s="211"/>
      <c r="B1542" s="217"/>
      <c r="C1542" s="217"/>
      <c r="D1542" s="217"/>
      <c r="E1542" s="217"/>
      <c r="F1542" s="217"/>
      <c r="G1542" s="217"/>
      <c r="H1542" s="217"/>
      <c r="I1542" s="219"/>
      <c r="J1542" s="219"/>
      <c r="K1542" s="217"/>
      <c r="L1542" s="217"/>
      <c r="M1542" s="217"/>
      <c r="N1542" s="217"/>
      <c r="O1542" s="217"/>
      <c r="P1542" s="217"/>
      <c r="Q1542" s="217"/>
    </row>
    <row r="1543" spans="1:17" x14ac:dyDescent="0.25">
      <c r="A1543" s="211"/>
      <c r="B1543" s="217"/>
      <c r="C1543" s="217"/>
      <c r="D1543" s="217"/>
      <c r="E1543" s="217"/>
      <c r="F1543" s="217"/>
      <c r="G1543" s="217"/>
      <c r="H1543" s="217"/>
      <c r="I1543" s="219"/>
      <c r="J1543" s="219"/>
      <c r="K1543" s="217"/>
      <c r="L1543" s="217"/>
      <c r="M1543" s="217"/>
      <c r="N1543" s="217"/>
      <c r="O1543" s="217"/>
      <c r="P1543" s="217"/>
      <c r="Q1543" s="217"/>
    </row>
    <row r="1544" spans="1:17" x14ac:dyDescent="0.25">
      <c r="A1544" s="211"/>
      <c r="B1544" s="217"/>
      <c r="C1544" s="217"/>
      <c r="D1544" s="217"/>
      <c r="E1544" s="217"/>
      <c r="F1544" s="217"/>
      <c r="G1544" s="217"/>
      <c r="H1544" s="217"/>
      <c r="I1544" s="219"/>
      <c r="J1544" s="219"/>
      <c r="K1544" s="217"/>
      <c r="L1544" s="217"/>
      <c r="M1544" s="217"/>
      <c r="N1544" s="217"/>
      <c r="O1544" s="217"/>
      <c r="P1544" s="217"/>
      <c r="Q1544" s="217"/>
    </row>
    <row r="1545" spans="1:17" x14ac:dyDescent="0.25">
      <c r="A1545" s="211"/>
      <c r="B1545" s="217"/>
      <c r="C1545" s="217"/>
      <c r="D1545" s="217"/>
      <c r="E1545" s="217"/>
      <c r="F1545" s="217"/>
      <c r="G1545" s="217"/>
      <c r="H1545" s="217"/>
      <c r="I1545" s="219"/>
      <c r="J1545" s="219"/>
      <c r="K1545" s="217"/>
      <c r="L1545" s="217"/>
      <c r="M1545" s="217"/>
      <c r="N1545" s="217"/>
      <c r="O1545" s="217"/>
      <c r="P1545" s="217"/>
      <c r="Q1545" s="217"/>
    </row>
    <row r="1546" spans="1:17" x14ac:dyDescent="0.25">
      <c r="A1546" s="211"/>
      <c r="B1546" s="217"/>
      <c r="C1546" s="217"/>
      <c r="D1546" s="217"/>
      <c r="E1546" s="217"/>
      <c r="F1546" s="217"/>
      <c r="G1546" s="217"/>
      <c r="H1546" s="217"/>
      <c r="I1546" s="219"/>
      <c r="J1546" s="219"/>
      <c r="K1546" s="217"/>
      <c r="L1546" s="217"/>
      <c r="M1546" s="217"/>
      <c r="N1546" s="217"/>
      <c r="O1546" s="217"/>
      <c r="P1546" s="217"/>
      <c r="Q1546" s="217"/>
    </row>
    <row r="1547" spans="1:17" x14ac:dyDescent="0.25">
      <c r="A1547" s="211"/>
      <c r="B1547" s="217"/>
      <c r="C1547" s="217"/>
      <c r="D1547" s="217"/>
      <c r="E1547" s="217"/>
      <c r="F1547" s="217"/>
      <c r="G1547" s="217"/>
      <c r="H1547" s="217"/>
      <c r="I1547" s="219"/>
      <c r="J1547" s="219"/>
      <c r="K1547" s="217"/>
      <c r="L1547" s="217"/>
      <c r="M1547" s="217"/>
      <c r="N1547" s="217"/>
      <c r="O1547" s="217"/>
      <c r="P1547" s="217"/>
      <c r="Q1547" s="217"/>
    </row>
    <row r="1548" spans="1:17" x14ac:dyDescent="0.25">
      <c r="A1548" s="211"/>
      <c r="B1548" s="217"/>
      <c r="C1548" s="217"/>
      <c r="D1548" s="217"/>
      <c r="E1548" s="217"/>
      <c r="F1548" s="217"/>
      <c r="G1548" s="217"/>
      <c r="H1548" s="217"/>
      <c r="I1548" s="219"/>
      <c r="J1548" s="219"/>
      <c r="K1548" s="217"/>
      <c r="L1548" s="217"/>
      <c r="M1548" s="217"/>
      <c r="N1548" s="217"/>
      <c r="O1548" s="217"/>
      <c r="P1548" s="217"/>
      <c r="Q1548" s="217"/>
    </row>
    <row r="1549" spans="1:17" x14ac:dyDescent="0.25">
      <c r="A1549" s="211"/>
      <c r="B1549" s="217"/>
      <c r="C1549" s="217"/>
      <c r="D1549" s="217"/>
      <c r="E1549" s="217"/>
      <c r="F1549" s="217"/>
      <c r="G1549" s="217"/>
      <c r="H1549" s="217"/>
      <c r="I1549" s="219"/>
      <c r="J1549" s="219"/>
      <c r="K1549" s="217"/>
      <c r="L1549" s="217"/>
      <c r="M1549" s="217"/>
      <c r="N1549" s="217"/>
      <c r="O1549" s="217"/>
      <c r="P1549" s="217"/>
      <c r="Q1549" s="217"/>
    </row>
    <row r="1550" spans="1:17" x14ac:dyDescent="0.25">
      <c r="A1550" s="211"/>
      <c r="B1550" s="217"/>
      <c r="C1550" s="217"/>
      <c r="D1550" s="217"/>
      <c r="E1550" s="217"/>
      <c r="F1550" s="217"/>
      <c r="G1550" s="217"/>
      <c r="H1550" s="217"/>
      <c r="I1550" s="219"/>
      <c r="J1550" s="219"/>
      <c r="K1550" s="217"/>
      <c r="L1550" s="217"/>
      <c r="M1550" s="217"/>
      <c r="N1550" s="217"/>
      <c r="O1550" s="217"/>
      <c r="P1550" s="217"/>
      <c r="Q1550" s="217"/>
    </row>
    <row r="1551" spans="1:17" x14ac:dyDescent="0.25">
      <c r="A1551" s="211"/>
      <c r="B1551" s="217"/>
      <c r="C1551" s="217"/>
      <c r="D1551" s="217"/>
      <c r="E1551" s="217"/>
      <c r="F1551" s="217"/>
      <c r="G1551" s="217"/>
      <c r="H1551" s="217"/>
      <c r="I1551" s="219"/>
      <c r="J1551" s="219"/>
      <c r="K1551" s="217"/>
      <c r="L1551" s="217"/>
      <c r="M1551" s="217"/>
      <c r="N1551" s="217"/>
      <c r="O1551" s="217"/>
      <c r="P1551" s="217"/>
      <c r="Q1551" s="217"/>
    </row>
    <row r="1552" spans="1:17" x14ac:dyDescent="0.25">
      <c r="A1552" s="211"/>
      <c r="B1552" s="217"/>
      <c r="C1552" s="217"/>
      <c r="D1552" s="217"/>
      <c r="E1552" s="217"/>
      <c r="F1552" s="217"/>
      <c r="G1552" s="217"/>
      <c r="H1552" s="217"/>
      <c r="I1552" s="219"/>
      <c r="J1552" s="219"/>
      <c r="K1552" s="217"/>
      <c r="L1552" s="217"/>
      <c r="M1552" s="217"/>
      <c r="N1552" s="217"/>
      <c r="O1552" s="217"/>
      <c r="P1552" s="217"/>
      <c r="Q1552" s="217"/>
    </row>
    <row r="1553" spans="1:17" x14ac:dyDescent="0.25">
      <c r="A1553" s="211"/>
      <c r="B1553" s="217"/>
      <c r="C1553" s="217"/>
      <c r="D1553" s="217"/>
      <c r="E1553" s="217"/>
      <c r="F1553" s="217"/>
      <c r="G1553" s="217"/>
      <c r="H1553" s="217"/>
      <c r="I1553" s="219"/>
      <c r="J1553" s="219"/>
      <c r="K1553" s="217"/>
      <c r="L1553" s="217"/>
      <c r="M1553" s="217"/>
      <c r="N1553" s="217"/>
      <c r="O1553" s="217"/>
      <c r="P1553" s="217"/>
      <c r="Q1553" s="217"/>
    </row>
    <row r="1554" spans="1:17" x14ac:dyDescent="0.25">
      <c r="A1554" s="211"/>
      <c r="B1554" s="217"/>
      <c r="C1554" s="217"/>
      <c r="D1554" s="217"/>
      <c r="E1554" s="217"/>
      <c r="F1554" s="217"/>
      <c r="G1554" s="217"/>
      <c r="H1554" s="217"/>
      <c r="I1554" s="219"/>
      <c r="J1554" s="219"/>
      <c r="K1554" s="217"/>
      <c r="L1554" s="217"/>
      <c r="M1554" s="217"/>
      <c r="N1554" s="217"/>
      <c r="O1554" s="217"/>
      <c r="P1554" s="217"/>
      <c r="Q1554" s="217"/>
    </row>
    <row r="1555" spans="1:17" x14ac:dyDescent="0.25">
      <c r="A1555" s="211"/>
      <c r="B1555" s="217"/>
      <c r="C1555" s="217"/>
      <c r="D1555" s="217"/>
      <c r="E1555" s="217"/>
      <c r="F1555" s="217"/>
      <c r="G1555" s="217"/>
      <c r="H1555" s="217"/>
      <c r="I1555" s="219"/>
      <c r="J1555" s="219"/>
      <c r="K1555" s="217"/>
      <c r="L1555" s="217"/>
      <c r="M1555" s="217"/>
      <c r="N1555" s="217"/>
      <c r="O1555" s="217"/>
      <c r="P1555" s="217"/>
      <c r="Q1555" s="217"/>
    </row>
    <row r="1556" spans="1:17" x14ac:dyDescent="0.25">
      <c r="A1556" s="211"/>
      <c r="B1556" s="217"/>
      <c r="C1556" s="217"/>
      <c r="D1556" s="217"/>
      <c r="E1556" s="217"/>
      <c r="F1556" s="217"/>
      <c r="G1556" s="217"/>
      <c r="H1556" s="217"/>
      <c r="I1556" s="219"/>
      <c r="J1556" s="219"/>
      <c r="K1556" s="217"/>
      <c r="L1556" s="217"/>
      <c r="M1556" s="217"/>
      <c r="N1556" s="217"/>
      <c r="O1556" s="217"/>
      <c r="P1556" s="217"/>
      <c r="Q1556" s="217"/>
    </row>
    <row r="1557" spans="1:17" x14ac:dyDescent="0.25">
      <c r="A1557" s="211"/>
      <c r="B1557" s="217"/>
      <c r="C1557" s="217"/>
      <c r="D1557" s="217"/>
      <c r="E1557" s="217"/>
      <c r="F1557" s="217"/>
      <c r="G1557" s="217"/>
      <c r="H1557" s="217"/>
      <c r="I1557" s="219"/>
      <c r="J1557" s="219"/>
      <c r="K1557" s="217"/>
      <c r="L1557" s="217"/>
      <c r="M1557" s="217"/>
      <c r="N1557" s="217"/>
      <c r="O1557" s="217"/>
      <c r="P1557" s="217"/>
      <c r="Q1557" s="217"/>
    </row>
    <row r="1558" spans="1:17" x14ac:dyDescent="0.25">
      <c r="A1558" s="211"/>
      <c r="B1558" s="217"/>
      <c r="C1558" s="217"/>
      <c r="D1558" s="217"/>
      <c r="E1558" s="217"/>
      <c r="F1558" s="217"/>
      <c r="G1558" s="217"/>
      <c r="H1558" s="217"/>
      <c r="I1558" s="219"/>
      <c r="J1558" s="219"/>
      <c r="K1558" s="217"/>
      <c r="L1558" s="217"/>
      <c r="M1558" s="217"/>
      <c r="N1558" s="217"/>
      <c r="O1558" s="217"/>
      <c r="P1558" s="217"/>
      <c r="Q1558" s="217"/>
    </row>
    <row r="1559" spans="1:17" x14ac:dyDescent="0.25">
      <c r="A1559" s="211"/>
      <c r="B1559" s="217"/>
      <c r="C1559" s="217"/>
      <c r="D1559" s="217"/>
      <c r="E1559" s="217"/>
      <c r="F1559" s="217"/>
      <c r="G1559" s="217"/>
      <c r="H1559" s="217"/>
      <c r="I1559" s="219"/>
      <c r="J1559" s="219"/>
      <c r="K1559" s="217"/>
      <c r="L1559" s="217"/>
      <c r="M1559" s="217"/>
      <c r="N1559" s="217"/>
      <c r="O1559" s="217"/>
      <c r="P1559" s="217"/>
      <c r="Q1559" s="217"/>
    </row>
    <row r="1560" spans="1:17" x14ac:dyDescent="0.25">
      <c r="A1560" s="211"/>
      <c r="B1560" s="217"/>
      <c r="C1560" s="217"/>
      <c r="D1560" s="217"/>
      <c r="E1560" s="217"/>
      <c r="F1560" s="217"/>
      <c r="G1560" s="217"/>
      <c r="H1560" s="217"/>
      <c r="I1560" s="219"/>
      <c r="J1560" s="219"/>
      <c r="K1560" s="217"/>
      <c r="L1560" s="217"/>
      <c r="M1560" s="217"/>
      <c r="N1560" s="217"/>
      <c r="O1560" s="217"/>
      <c r="P1560" s="217"/>
      <c r="Q1560" s="217"/>
    </row>
    <row r="1561" spans="1:17" x14ac:dyDescent="0.25">
      <c r="A1561" s="211"/>
      <c r="B1561" s="217"/>
      <c r="C1561" s="217"/>
      <c r="D1561" s="217"/>
      <c r="E1561" s="217"/>
      <c r="F1561" s="217"/>
      <c r="G1561" s="217"/>
      <c r="H1561" s="217"/>
      <c r="I1561" s="219"/>
      <c r="J1561" s="219"/>
      <c r="K1561" s="217"/>
      <c r="L1561" s="217"/>
      <c r="M1561" s="217"/>
      <c r="N1561" s="217"/>
      <c r="O1561" s="217"/>
      <c r="P1561" s="217"/>
      <c r="Q1561" s="217"/>
    </row>
    <row r="1562" spans="1:17" x14ac:dyDescent="0.25">
      <c r="A1562" s="211"/>
      <c r="B1562" s="217"/>
      <c r="C1562" s="217"/>
      <c r="D1562" s="217"/>
      <c r="E1562" s="217"/>
      <c r="F1562" s="217"/>
      <c r="G1562" s="217"/>
      <c r="H1562" s="217"/>
      <c r="I1562" s="219"/>
      <c r="J1562" s="219"/>
      <c r="K1562" s="217"/>
      <c r="L1562" s="217"/>
      <c r="M1562" s="217"/>
      <c r="N1562" s="217"/>
      <c r="O1562" s="217"/>
      <c r="P1562" s="217"/>
      <c r="Q1562" s="217"/>
    </row>
    <row r="1563" spans="1:17" x14ac:dyDescent="0.25">
      <c r="A1563" s="211"/>
      <c r="B1563" s="217"/>
      <c r="C1563" s="217"/>
      <c r="D1563" s="217"/>
      <c r="E1563" s="217"/>
      <c r="F1563" s="217"/>
      <c r="G1563" s="217"/>
      <c r="H1563" s="217"/>
      <c r="I1563" s="219"/>
      <c r="J1563" s="219"/>
      <c r="K1563" s="217"/>
      <c r="L1563" s="217"/>
      <c r="M1563" s="217"/>
      <c r="N1563" s="217"/>
      <c r="O1563" s="217"/>
      <c r="P1563" s="217"/>
      <c r="Q1563" s="217"/>
    </row>
    <row r="1564" spans="1:17" x14ac:dyDescent="0.25">
      <c r="A1564" s="211"/>
      <c r="B1564" s="217"/>
      <c r="C1564" s="217"/>
      <c r="D1564" s="217"/>
      <c r="E1564" s="217"/>
      <c r="F1564" s="217"/>
      <c r="G1564" s="217"/>
      <c r="H1564" s="217"/>
      <c r="I1564" s="219"/>
      <c r="J1564" s="219"/>
      <c r="K1564" s="217"/>
      <c r="L1564" s="217"/>
      <c r="M1564" s="217"/>
      <c r="N1564" s="217"/>
      <c r="O1564" s="217"/>
      <c r="P1564" s="217"/>
      <c r="Q1564" s="217"/>
    </row>
    <row r="1565" spans="1:17" x14ac:dyDescent="0.25">
      <c r="A1565" s="211"/>
      <c r="B1565" s="217"/>
      <c r="C1565" s="217"/>
      <c r="D1565" s="217"/>
      <c r="E1565" s="217"/>
      <c r="F1565" s="217"/>
      <c r="G1565" s="217"/>
      <c r="H1565" s="217"/>
      <c r="I1565" s="219"/>
      <c r="J1565" s="219"/>
      <c r="K1565" s="217"/>
      <c r="L1565" s="217"/>
      <c r="M1565" s="217"/>
      <c r="N1565" s="217"/>
      <c r="O1565" s="217"/>
      <c r="P1565" s="217"/>
      <c r="Q1565" s="217"/>
    </row>
    <row r="1566" spans="1:17" x14ac:dyDescent="0.25">
      <c r="A1566" s="211"/>
      <c r="B1566" s="217"/>
      <c r="C1566" s="217"/>
      <c r="D1566" s="217"/>
      <c r="E1566" s="217"/>
      <c r="F1566" s="217"/>
      <c r="G1566" s="217"/>
      <c r="H1566" s="217"/>
      <c r="I1566" s="219"/>
      <c r="J1566" s="219"/>
      <c r="K1566" s="217"/>
      <c r="L1566" s="217"/>
      <c r="M1566" s="217"/>
      <c r="N1566" s="217"/>
      <c r="O1566" s="217"/>
      <c r="P1566" s="217"/>
      <c r="Q1566" s="217"/>
    </row>
    <row r="1567" spans="1:17" x14ac:dyDescent="0.25">
      <c r="A1567" s="211"/>
      <c r="B1567" s="217"/>
      <c r="C1567" s="217"/>
      <c r="D1567" s="217"/>
      <c r="E1567" s="217"/>
      <c r="F1567" s="217"/>
      <c r="G1567" s="217"/>
      <c r="H1567" s="217"/>
      <c r="I1567" s="219"/>
      <c r="J1567" s="219"/>
      <c r="K1567" s="217"/>
      <c r="L1567" s="217"/>
      <c r="M1567" s="217"/>
      <c r="N1567" s="217"/>
      <c r="O1567" s="217"/>
      <c r="P1567" s="217"/>
      <c r="Q1567" s="217"/>
    </row>
    <row r="1568" spans="1:17" x14ac:dyDescent="0.25">
      <c r="A1568" s="211"/>
      <c r="B1568" s="217"/>
      <c r="C1568" s="217"/>
      <c r="D1568" s="217"/>
      <c r="E1568" s="217"/>
      <c r="F1568" s="217"/>
      <c r="G1568" s="217"/>
      <c r="H1568" s="217"/>
      <c r="I1568" s="219"/>
      <c r="J1568" s="219"/>
      <c r="K1568" s="217"/>
      <c r="L1568" s="217"/>
      <c r="M1568" s="217"/>
      <c r="N1568" s="217"/>
      <c r="O1568" s="217"/>
      <c r="P1568" s="217"/>
      <c r="Q1568" s="217"/>
    </row>
    <row r="1569" spans="1:17" x14ac:dyDescent="0.25">
      <c r="A1569" s="211"/>
      <c r="B1569" s="217"/>
      <c r="C1569" s="217"/>
      <c r="D1569" s="217"/>
      <c r="E1569" s="217"/>
      <c r="F1569" s="217"/>
      <c r="G1569" s="217"/>
      <c r="H1569" s="217"/>
      <c r="I1569" s="219"/>
      <c r="J1569" s="219"/>
      <c r="K1569" s="217"/>
      <c r="L1569" s="217"/>
      <c r="M1569" s="217"/>
      <c r="N1569" s="217"/>
      <c r="O1569" s="217"/>
      <c r="P1569" s="217"/>
      <c r="Q1569" s="217"/>
    </row>
    <row r="1570" spans="1:17" x14ac:dyDescent="0.25">
      <c r="A1570" s="211"/>
      <c r="B1570" s="217"/>
      <c r="C1570" s="217"/>
      <c r="D1570" s="217"/>
      <c r="E1570" s="217"/>
      <c r="F1570" s="217"/>
      <c r="G1570" s="217"/>
      <c r="H1570" s="217"/>
      <c r="I1570" s="219"/>
      <c r="J1570" s="219"/>
      <c r="K1570" s="217"/>
      <c r="L1570" s="217"/>
      <c r="M1570" s="217"/>
      <c r="N1570" s="217"/>
      <c r="O1570" s="217"/>
      <c r="P1570" s="217"/>
      <c r="Q1570" s="217"/>
    </row>
    <row r="1571" spans="1:17" x14ac:dyDescent="0.25">
      <c r="A1571" s="211"/>
      <c r="B1571" s="217"/>
      <c r="C1571" s="217"/>
      <c r="D1571" s="217"/>
      <c r="E1571" s="217"/>
      <c r="F1571" s="217"/>
      <c r="G1571" s="217"/>
      <c r="H1571" s="217"/>
      <c r="I1571" s="219"/>
      <c r="J1571" s="219"/>
      <c r="K1571" s="217"/>
      <c r="L1571" s="217"/>
      <c r="M1571" s="217"/>
      <c r="N1571" s="217"/>
      <c r="O1571" s="217"/>
      <c r="P1571" s="217"/>
      <c r="Q1571" s="217"/>
    </row>
    <row r="1572" spans="1:17" x14ac:dyDescent="0.25">
      <c r="A1572" s="211"/>
      <c r="B1572" s="217"/>
      <c r="C1572" s="217"/>
      <c r="D1572" s="217"/>
      <c r="E1572" s="217"/>
      <c r="F1572" s="217"/>
      <c r="G1572" s="217"/>
      <c r="H1572" s="217"/>
      <c r="I1572" s="219"/>
      <c r="J1572" s="219"/>
      <c r="K1572" s="217"/>
      <c r="L1572" s="217"/>
      <c r="M1572" s="217"/>
      <c r="N1572" s="217"/>
      <c r="O1572" s="217"/>
      <c r="P1572" s="217"/>
      <c r="Q1572" s="217"/>
    </row>
    <row r="1573" spans="1:17" x14ac:dyDescent="0.25">
      <c r="A1573" s="211"/>
      <c r="B1573" s="217"/>
      <c r="C1573" s="217"/>
      <c r="D1573" s="217"/>
      <c r="E1573" s="217"/>
      <c r="F1573" s="217"/>
      <c r="G1573" s="217"/>
      <c r="H1573" s="217"/>
      <c r="I1573" s="219"/>
      <c r="J1573" s="219"/>
      <c r="K1573" s="217"/>
      <c r="L1573" s="217"/>
      <c r="M1573" s="217"/>
      <c r="N1573" s="217"/>
      <c r="O1573" s="217"/>
      <c r="P1573" s="217"/>
      <c r="Q1573" s="217"/>
    </row>
    <row r="1574" spans="1:17" x14ac:dyDescent="0.25">
      <c r="A1574" s="211"/>
      <c r="B1574" s="217"/>
      <c r="C1574" s="217"/>
      <c r="D1574" s="217"/>
      <c r="E1574" s="217"/>
      <c r="F1574" s="217"/>
      <c r="G1574" s="217"/>
      <c r="H1574" s="217"/>
      <c r="I1574" s="219"/>
      <c r="J1574" s="219"/>
      <c r="K1574" s="217"/>
      <c r="L1574" s="217"/>
      <c r="M1574" s="217"/>
      <c r="N1574" s="217"/>
      <c r="O1574" s="217"/>
      <c r="P1574" s="217"/>
      <c r="Q1574" s="217"/>
    </row>
    <row r="1575" spans="1:17" x14ac:dyDescent="0.25">
      <c r="A1575" s="211"/>
      <c r="B1575" s="217"/>
      <c r="C1575" s="217"/>
      <c r="D1575" s="217"/>
      <c r="E1575" s="217"/>
      <c r="F1575" s="217"/>
      <c r="G1575" s="217"/>
      <c r="H1575" s="217"/>
      <c r="I1575" s="219"/>
      <c r="J1575" s="219"/>
      <c r="K1575" s="217"/>
      <c r="L1575" s="217"/>
      <c r="M1575" s="217"/>
      <c r="N1575" s="217"/>
      <c r="O1575" s="217"/>
      <c r="P1575" s="217"/>
      <c r="Q1575" s="217"/>
    </row>
    <row r="1576" spans="1:17" x14ac:dyDescent="0.25">
      <c r="A1576" s="211"/>
      <c r="B1576" s="217"/>
      <c r="C1576" s="217"/>
      <c r="D1576" s="217"/>
      <c r="E1576" s="217"/>
      <c r="F1576" s="217"/>
      <c r="G1576" s="217"/>
      <c r="H1576" s="217"/>
      <c r="I1576" s="219"/>
      <c r="J1576" s="219"/>
      <c r="K1576" s="217"/>
      <c r="L1576" s="217"/>
      <c r="M1576" s="217"/>
      <c r="N1576" s="217"/>
      <c r="O1576" s="217"/>
      <c r="P1576" s="217"/>
      <c r="Q1576" s="217"/>
    </row>
    <row r="1577" spans="1:17" x14ac:dyDescent="0.25">
      <c r="A1577" s="211"/>
      <c r="B1577" s="217"/>
      <c r="C1577" s="217"/>
      <c r="D1577" s="217"/>
      <c r="E1577" s="217"/>
      <c r="F1577" s="217"/>
      <c r="G1577" s="217"/>
      <c r="H1577" s="217"/>
      <c r="I1577" s="219"/>
      <c r="J1577" s="219"/>
      <c r="K1577" s="217"/>
      <c r="L1577" s="217"/>
      <c r="M1577" s="217"/>
      <c r="N1577" s="217"/>
      <c r="O1577" s="217"/>
      <c r="P1577" s="217"/>
      <c r="Q1577" s="217"/>
    </row>
    <row r="1578" spans="1:17" x14ac:dyDescent="0.25">
      <c r="A1578" s="211"/>
      <c r="B1578" s="217"/>
      <c r="C1578" s="217"/>
      <c r="D1578" s="217"/>
      <c r="E1578" s="217"/>
      <c r="F1578" s="217"/>
      <c r="G1578" s="217"/>
      <c r="H1578" s="217"/>
      <c r="I1578" s="219"/>
      <c r="J1578" s="219"/>
      <c r="K1578" s="217"/>
      <c r="L1578" s="217"/>
      <c r="M1578" s="217"/>
      <c r="N1578" s="217"/>
      <c r="O1578" s="217"/>
      <c r="P1578" s="217"/>
      <c r="Q1578" s="217"/>
    </row>
    <row r="1579" spans="1:17" x14ac:dyDescent="0.25">
      <c r="A1579" s="211"/>
      <c r="B1579" s="217"/>
      <c r="C1579" s="217"/>
      <c r="D1579" s="217"/>
      <c r="E1579" s="217"/>
      <c r="F1579" s="217"/>
      <c r="G1579" s="217"/>
      <c r="H1579" s="217"/>
      <c r="I1579" s="219"/>
      <c r="J1579" s="219"/>
      <c r="K1579" s="217"/>
      <c r="L1579" s="217"/>
      <c r="M1579" s="217"/>
      <c r="N1579" s="217"/>
      <c r="O1579" s="217"/>
      <c r="P1579" s="217"/>
      <c r="Q1579" s="217"/>
    </row>
    <row r="1580" spans="1:17" x14ac:dyDescent="0.25">
      <c r="A1580" s="211"/>
      <c r="B1580" s="217"/>
      <c r="C1580" s="217"/>
      <c r="D1580" s="217"/>
      <c r="E1580" s="217"/>
      <c r="F1580" s="217"/>
      <c r="G1580" s="217"/>
      <c r="H1580" s="217"/>
      <c r="I1580" s="219"/>
      <c r="J1580" s="219"/>
      <c r="K1580" s="217"/>
      <c r="L1580" s="217"/>
      <c r="M1580" s="217"/>
      <c r="N1580" s="217"/>
      <c r="O1580" s="217"/>
      <c r="P1580" s="217"/>
      <c r="Q1580" s="217"/>
    </row>
    <row r="1581" spans="1:17" x14ac:dyDescent="0.25">
      <c r="A1581" s="211"/>
      <c r="B1581" s="217"/>
      <c r="C1581" s="217"/>
      <c r="D1581" s="217"/>
      <c r="E1581" s="217"/>
      <c r="F1581" s="217"/>
      <c r="G1581" s="217"/>
      <c r="H1581" s="217"/>
      <c r="I1581" s="219"/>
      <c r="J1581" s="219"/>
      <c r="K1581" s="217"/>
      <c r="L1581" s="217"/>
      <c r="M1581" s="217"/>
      <c r="N1581" s="217"/>
      <c r="O1581" s="217"/>
      <c r="P1581" s="217"/>
      <c r="Q1581" s="217"/>
    </row>
    <row r="1582" spans="1:17" x14ac:dyDescent="0.25">
      <c r="A1582" s="211"/>
      <c r="B1582" s="217"/>
      <c r="C1582" s="217"/>
      <c r="D1582" s="217"/>
      <c r="E1582" s="217"/>
      <c r="F1582" s="217"/>
      <c r="G1582" s="217"/>
      <c r="H1582" s="217"/>
      <c r="I1582" s="219"/>
      <c r="J1582" s="219"/>
      <c r="K1582" s="217"/>
      <c r="L1582" s="217"/>
      <c r="M1582" s="217"/>
      <c r="N1582" s="217"/>
      <c r="O1582" s="217"/>
      <c r="P1582" s="217"/>
      <c r="Q1582" s="217"/>
    </row>
    <row r="1583" spans="1:17" x14ac:dyDescent="0.25">
      <c r="A1583" s="211"/>
      <c r="B1583" s="217"/>
      <c r="C1583" s="217"/>
      <c r="D1583" s="217"/>
      <c r="E1583" s="217"/>
      <c r="F1583" s="217"/>
      <c r="G1583" s="217"/>
      <c r="H1583" s="217"/>
      <c r="I1583" s="219"/>
      <c r="J1583" s="219"/>
      <c r="K1583" s="217"/>
      <c r="L1583" s="217"/>
      <c r="M1583" s="217"/>
      <c r="N1583" s="217"/>
      <c r="O1583" s="217"/>
      <c r="P1583" s="217"/>
      <c r="Q1583" s="217"/>
    </row>
    <row r="1584" spans="1:17" x14ac:dyDescent="0.25">
      <c r="A1584" s="211"/>
      <c r="B1584" s="217"/>
      <c r="C1584" s="217"/>
      <c r="D1584" s="217"/>
      <c r="E1584" s="217"/>
      <c r="F1584" s="217"/>
      <c r="G1584" s="217"/>
      <c r="H1584" s="217"/>
      <c r="I1584" s="219"/>
      <c r="J1584" s="219"/>
      <c r="K1584" s="217"/>
      <c r="L1584" s="217"/>
      <c r="M1584" s="217"/>
      <c r="N1584" s="217"/>
      <c r="O1584" s="217"/>
      <c r="P1584" s="217"/>
      <c r="Q1584" s="217"/>
    </row>
    <row r="1585" spans="1:17" x14ac:dyDescent="0.25">
      <c r="A1585" s="211"/>
      <c r="B1585" s="217"/>
      <c r="C1585" s="217"/>
      <c r="D1585" s="217"/>
      <c r="E1585" s="217"/>
      <c r="F1585" s="217"/>
      <c r="G1585" s="217"/>
      <c r="H1585" s="217"/>
      <c r="I1585" s="219"/>
      <c r="J1585" s="219"/>
      <c r="K1585" s="217"/>
      <c r="L1585" s="217"/>
      <c r="M1585" s="217"/>
      <c r="N1585" s="217"/>
      <c r="O1585" s="217"/>
      <c r="P1585" s="217"/>
      <c r="Q1585" s="217"/>
    </row>
    <row r="1586" spans="1:17" x14ac:dyDescent="0.25">
      <c r="A1586" s="211"/>
      <c r="B1586" s="217"/>
      <c r="C1586" s="217"/>
      <c r="D1586" s="217"/>
      <c r="E1586" s="217"/>
      <c r="F1586" s="217"/>
      <c r="G1586" s="217"/>
      <c r="H1586" s="217"/>
      <c r="I1586" s="219"/>
      <c r="J1586" s="219"/>
      <c r="K1586" s="217"/>
      <c r="L1586" s="217"/>
      <c r="M1586" s="217"/>
      <c r="N1586" s="217"/>
      <c r="O1586" s="217"/>
      <c r="P1586" s="217"/>
      <c r="Q1586" s="217"/>
    </row>
    <row r="1587" spans="1:17" x14ac:dyDescent="0.25">
      <c r="A1587" s="211"/>
      <c r="B1587" s="217"/>
      <c r="C1587" s="217"/>
      <c r="D1587" s="217"/>
      <c r="E1587" s="217"/>
      <c r="F1587" s="217"/>
      <c r="G1587" s="217"/>
      <c r="H1587" s="217"/>
      <c r="I1587" s="219"/>
      <c r="J1587" s="219"/>
      <c r="K1587" s="217"/>
      <c r="L1587" s="217"/>
      <c r="M1587" s="217"/>
      <c r="N1587" s="217"/>
      <c r="O1587" s="217"/>
      <c r="P1587" s="217"/>
      <c r="Q1587" s="217"/>
    </row>
    <row r="1588" spans="1:17" x14ac:dyDescent="0.25">
      <c r="A1588" s="211"/>
      <c r="B1588" s="217"/>
      <c r="C1588" s="217"/>
      <c r="D1588" s="217"/>
      <c r="E1588" s="217"/>
      <c r="F1588" s="217"/>
      <c r="G1588" s="217"/>
      <c r="H1588" s="217"/>
      <c r="I1588" s="219"/>
      <c r="J1588" s="219"/>
      <c r="K1588" s="217"/>
      <c r="L1588" s="217"/>
      <c r="M1588" s="217"/>
      <c r="N1588" s="217"/>
      <c r="O1588" s="217"/>
      <c r="P1588" s="217"/>
      <c r="Q1588" s="217"/>
    </row>
    <row r="1589" spans="1:17" x14ac:dyDescent="0.25">
      <c r="A1589" s="211"/>
      <c r="B1589" s="217"/>
      <c r="C1589" s="217"/>
      <c r="D1589" s="217"/>
      <c r="E1589" s="217"/>
      <c r="F1589" s="217"/>
      <c r="G1589" s="217"/>
      <c r="H1589" s="217"/>
      <c r="I1589" s="219"/>
      <c r="J1589" s="219"/>
      <c r="K1589" s="217"/>
      <c r="L1589" s="217"/>
      <c r="M1589" s="217"/>
      <c r="N1589" s="217"/>
      <c r="O1589" s="217"/>
      <c r="P1589" s="217"/>
      <c r="Q1589" s="217"/>
    </row>
    <row r="1590" spans="1:17" x14ac:dyDescent="0.25">
      <c r="A1590" s="211"/>
      <c r="B1590" s="217"/>
      <c r="C1590" s="217"/>
      <c r="D1590" s="217"/>
      <c r="E1590" s="217"/>
      <c r="F1590" s="217"/>
      <c r="G1590" s="217"/>
      <c r="H1590" s="217"/>
      <c r="I1590" s="219"/>
      <c r="J1590" s="219"/>
      <c r="K1590" s="217"/>
      <c r="L1590" s="217"/>
      <c r="M1590" s="217"/>
      <c r="N1590" s="217"/>
      <c r="O1590" s="217"/>
      <c r="P1590" s="217"/>
      <c r="Q1590" s="217"/>
    </row>
    <row r="1591" spans="1:17" x14ac:dyDescent="0.25">
      <c r="A1591" s="211"/>
      <c r="B1591" s="217"/>
      <c r="C1591" s="217"/>
      <c r="D1591" s="217"/>
      <c r="E1591" s="217"/>
      <c r="F1591" s="217"/>
      <c r="G1591" s="217"/>
      <c r="H1591" s="217"/>
      <c r="I1591" s="219"/>
      <c r="J1591" s="219"/>
      <c r="K1591" s="217"/>
      <c r="L1591" s="217"/>
      <c r="M1591" s="217"/>
      <c r="N1591" s="217"/>
      <c r="O1591" s="217"/>
      <c r="P1591" s="217"/>
      <c r="Q1591" s="217"/>
    </row>
    <row r="1592" spans="1:17" x14ac:dyDescent="0.25">
      <c r="A1592" s="211"/>
      <c r="B1592" s="217"/>
      <c r="C1592" s="217"/>
      <c r="D1592" s="217"/>
      <c r="E1592" s="217"/>
      <c r="F1592" s="217"/>
      <c r="G1592" s="217"/>
      <c r="H1592" s="217"/>
      <c r="I1592" s="219"/>
      <c r="J1592" s="219"/>
      <c r="K1592" s="217"/>
      <c r="L1592" s="217"/>
      <c r="M1592" s="217"/>
      <c r="N1592" s="217"/>
      <c r="O1592" s="217"/>
      <c r="P1592" s="217"/>
      <c r="Q1592" s="217"/>
    </row>
    <row r="1593" spans="1:17" x14ac:dyDescent="0.25">
      <c r="A1593" s="211"/>
      <c r="B1593" s="217"/>
      <c r="C1593" s="217"/>
      <c r="D1593" s="217"/>
      <c r="E1593" s="217"/>
      <c r="F1593" s="217"/>
      <c r="G1593" s="217"/>
      <c r="H1593" s="217"/>
      <c r="I1593" s="219"/>
      <c r="J1593" s="219"/>
      <c r="K1593" s="217"/>
      <c r="L1593" s="217"/>
      <c r="M1593" s="217"/>
      <c r="N1593" s="217"/>
      <c r="O1593" s="217"/>
      <c r="P1593" s="217"/>
      <c r="Q1593" s="217"/>
    </row>
    <row r="1594" spans="1:17" x14ac:dyDescent="0.25">
      <c r="A1594" s="211"/>
      <c r="B1594" s="217"/>
      <c r="C1594" s="217"/>
      <c r="D1594" s="217"/>
      <c r="E1594" s="217"/>
      <c r="F1594" s="217"/>
      <c r="G1594" s="217"/>
      <c r="H1594" s="217"/>
      <c r="I1594" s="219"/>
      <c r="J1594" s="219"/>
      <c r="K1594" s="217"/>
      <c r="L1594" s="217"/>
      <c r="M1594" s="217"/>
      <c r="N1594" s="217"/>
      <c r="O1594" s="217"/>
      <c r="P1594" s="217"/>
      <c r="Q1594" s="217"/>
    </row>
    <row r="1595" spans="1:17" x14ac:dyDescent="0.25">
      <c r="A1595" s="211"/>
      <c r="B1595" s="217"/>
      <c r="C1595" s="217"/>
      <c r="D1595" s="217"/>
      <c r="E1595" s="217"/>
      <c r="F1595" s="217"/>
      <c r="G1595" s="217"/>
      <c r="H1595" s="217"/>
      <c r="I1595" s="219"/>
      <c r="J1595" s="219"/>
      <c r="K1595" s="217"/>
      <c r="L1595" s="217"/>
      <c r="M1595" s="217"/>
      <c r="N1595" s="217"/>
      <c r="O1595" s="217"/>
      <c r="P1595" s="217"/>
      <c r="Q1595" s="217"/>
    </row>
    <row r="1596" spans="1:17" x14ac:dyDescent="0.25">
      <c r="A1596" s="211"/>
      <c r="B1596" s="217"/>
      <c r="C1596" s="217"/>
      <c r="D1596" s="217"/>
      <c r="E1596" s="217"/>
      <c r="F1596" s="217"/>
      <c r="G1596" s="217"/>
      <c r="H1596" s="217"/>
      <c r="I1596" s="219"/>
      <c r="J1596" s="219"/>
      <c r="K1596" s="217"/>
      <c r="L1596" s="217"/>
      <c r="M1596" s="217"/>
      <c r="N1596" s="217"/>
      <c r="O1596" s="217"/>
      <c r="P1596" s="217"/>
      <c r="Q1596" s="217"/>
    </row>
    <row r="1597" spans="1:17" x14ac:dyDescent="0.25">
      <c r="A1597" s="211"/>
      <c r="B1597" s="217"/>
      <c r="C1597" s="217"/>
      <c r="D1597" s="217"/>
      <c r="E1597" s="217"/>
      <c r="F1597" s="217"/>
      <c r="G1597" s="217"/>
      <c r="H1597" s="217"/>
      <c r="I1597" s="219"/>
      <c r="J1597" s="219"/>
      <c r="K1597" s="217"/>
      <c r="L1597" s="217"/>
      <c r="M1597" s="217"/>
      <c r="N1597" s="217"/>
      <c r="O1597" s="217"/>
      <c r="P1597" s="217"/>
      <c r="Q1597" s="217"/>
    </row>
    <row r="1598" spans="1:17" x14ac:dyDescent="0.25">
      <c r="A1598" s="211"/>
      <c r="B1598" s="217"/>
      <c r="C1598" s="217"/>
      <c r="D1598" s="217"/>
      <c r="E1598" s="217"/>
      <c r="F1598" s="217"/>
      <c r="G1598" s="217"/>
      <c r="H1598" s="217"/>
      <c r="I1598" s="219"/>
      <c r="J1598" s="219"/>
      <c r="K1598" s="217"/>
      <c r="L1598" s="217"/>
      <c r="M1598" s="217"/>
      <c r="N1598" s="217"/>
      <c r="O1598" s="217"/>
      <c r="P1598" s="217"/>
      <c r="Q1598" s="217"/>
    </row>
    <row r="1599" spans="1:17" x14ac:dyDescent="0.25">
      <c r="A1599" s="211"/>
      <c r="B1599" s="217"/>
      <c r="C1599" s="217"/>
      <c r="D1599" s="217"/>
      <c r="E1599" s="217"/>
      <c r="F1599" s="217"/>
      <c r="G1599" s="217"/>
      <c r="H1599" s="217"/>
      <c r="I1599" s="219"/>
      <c r="J1599" s="219"/>
      <c r="K1599" s="217"/>
      <c r="L1599" s="217"/>
      <c r="M1599" s="217"/>
      <c r="N1599" s="217"/>
      <c r="O1599" s="217"/>
      <c r="P1599" s="217"/>
      <c r="Q1599" s="217"/>
    </row>
    <row r="1600" spans="1:17" x14ac:dyDescent="0.25">
      <c r="A1600" s="211"/>
      <c r="B1600" s="217"/>
      <c r="C1600" s="217"/>
      <c r="D1600" s="217"/>
      <c r="E1600" s="217"/>
      <c r="F1600" s="217"/>
      <c r="G1600" s="217"/>
      <c r="H1600" s="217"/>
      <c r="I1600" s="219"/>
      <c r="J1600" s="219"/>
      <c r="K1600" s="217"/>
      <c r="L1600" s="217"/>
      <c r="M1600" s="217"/>
      <c r="N1600" s="217"/>
      <c r="O1600" s="217"/>
      <c r="P1600" s="217"/>
      <c r="Q1600" s="217"/>
    </row>
    <row r="1601" spans="1:17" x14ac:dyDescent="0.25">
      <c r="A1601" s="211"/>
      <c r="B1601" s="217"/>
      <c r="C1601" s="217"/>
      <c r="D1601" s="217"/>
      <c r="E1601" s="217"/>
      <c r="F1601" s="217"/>
      <c r="G1601" s="217"/>
      <c r="H1601" s="217"/>
      <c r="I1601" s="219"/>
      <c r="J1601" s="219"/>
      <c r="K1601" s="217"/>
      <c r="L1601" s="217"/>
      <c r="M1601" s="217"/>
      <c r="N1601" s="217"/>
      <c r="O1601" s="217"/>
      <c r="P1601" s="217"/>
      <c r="Q1601" s="217"/>
    </row>
    <row r="1602" spans="1:17" x14ac:dyDescent="0.25">
      <c r="A1602" s="211"/>
      <c r="B1602" s="217"/>
      <c r="C1602" s="217"/>
      <c r="D1602" s="217"/>
      <c r="E1602" s="217"/>
      <c r="F1602" s="217"/>
      <c r="G1602" s="217"/>
      <c r="H1602" s="217"/>
      <c r="I1602" s="219"/>
      <c r="J1602" s="219"/>
      <c r="K1602" s="217"/>
      <c r="L1602" s="217"/>
      <c r="M1602" s="217"/>
      <c r="N1602" s="217"/>
      <c r="O1602" s="217"/>
      <c r="P1602" s="217"/>
      <c r="Q1602" s="217"/>
    </row>
    <row r="1603" spans="1:17" x14ac:dyDescent="0.25">
      <c r="A1603" s="211"/>
      <c r="B1603" s="217"/>
      <c r="C1603" s="217"/>
      <c r="D1603" s="217"/>
      <c r="E1603" s="217"/>
      <c r="F1603" s="217"/>
      <c r="G1603" s="217"/>
      <c r="H1603" s="217"/>
      <c r="I1603" s="219"/>
      <c r="J1603" s="219"/>
      <c r="K1603" s="217"/>
      <c r="L1603" s="217"/>
      <c r="M1603" s="217"/>
      <c r="N1603" s="217"/>
      <c r="O1603" s="217"/>
      <c r="P1603" s="217"/>
      <c r="Q1603" s="217"/>
    </row>
    <row r="1604" spans="1:17" x14ac:dyDescent="0.25">
      <c r="A1604" s="211"/>
      <c r="B1604" s="217"/>
      <c r="C1604" s="217"/>
      <c r="D1604" s="217"/>
      <c r="E1604" s="217"/>
      <c r="F1604" s="217"/>
      <c r="G1604" s="217"/>
      <c r="H1604" s="217"/>
      <c r="I1604" s="219"/>
      <c r="J1604" s="219"/>
      <c r="K1604" s="217"/>
      <c r="L1604" s="217"/>
      <c r="M1604" s="217"/>
      <c r="N1604" s="217"/>
      <c r="O1604" s="217"/>
      <c r="P1604" s="217"/>
      <c r="Q1604" s="217"/>
    </row>
    <row r="1605" spans="1:17" x14ac:dyDescent="0.25">
      <c r="A1605" s="211"/>
      <c r="B1605" s="217"/>
      <c r="C1605" s="217"/>
      <c r="D1605" s="217"/>
      <c r="E1605" s="217"/>
      <c r="F1605" s="217"/>
      <c r="G1605" s="217"/>
      <c r="H1605" s="217"/>
      <c r="I1605" s="219"/>
      <c r="J1605" s="219"/>
      <c r="K1605" s="217"/>
      <c r="L1605" s="217"/>
      <c r="M1605" s="217"/>
      <c r="N1605" s="217"/>
      <c r="O1605" s="217"/>
      <c r="P1605" s="217"/>
      <c r="Q1605" s="217"/>
    </row>
    <row r="1606" spans="1:17" x14ac:dyDescent="0.25">
      <c r="A1606" s="211"/>
      <c r="B1606" s="217"/>
      <c r="C1606" s="217"/>
      <c r="D1606" s="217"/>
      <c r="E1606" s="217"/>
      <c r="F1606" s="217"/>
      <c r="G1606" s="217"/>
      <c r="H1606" s="217"/>
      <c r="I1606" s="219"/>
      <c r="J1606" s="219"/>
      <c r="K1606" s="217"/>
      <c r="L1606" s="217"/>
      <c r="M1606" s="217"/>
      <c r="N1606" s="217"/>
      <c r="O1606" s="217"/>
      <c r="P1606" s="217"/>
      <c r="Q1606" s="217"/>
    </row>
    <row r="1607" spans="1:17" x14ac:dyDescent="0.25">
      <c r="A1607" s="211"/>
      <c r="B1607" s="217"/>
      <c r="C1607" s="217"/>
      <c r="D1607" s="217"/>
      <c r="E1607" s="217"/>
      <c r="F1607" s="217"/>
      <c r="G1607" s="217"/>
      <c r="H1607" s="217"/>
      <c r="I1607" s="219"/>
      <c r="J1607" s="219"/>
      <c r="K1607" s="217"/>
      <c r="L1607" s="217"/>
      <c r="M1607" s="217"/>
      <c r="N1607" s="217"/>
      <c r="O1607" s="217"/>
      <c r="P1607" s="217"/>
      <c r="Q1607" s="217"/>
    </row>
    <row r="1608" spans="1:17" x14ac:dyDescent="0.25">
      <c r="A1608" s="211"/>
      <c r="B1608" s="217"/>
      <c r="C1608" s="217"/>
      <c r="D1608" s="217"/>
      <c r="E1608" s="217"/>
      <c r="F1608" s="217"/>
      <c r="G1608" s="217"/>
      <c r="H1608" s="217"/>
      <c r="I1608" s="219"/>
      <c r="J1608" s="219"/>
      <c r="K1608" s="217"/>
      <c r="L1608" s="217"/>
      <c r="M1608" s="217"/>
      <c r="N1608" s="217"/>
      <c r="O1608" s="217"/>
      <c r="P1608" s="217"/>
      <c r="Q1608" s="217"/>
    </row>
    <row r="1609" spans="1:17" x14ac:dyDescent="0.25">
      <c r="A1609" s="211"/>
      <c r="B1609" s="217"/>
      <c r="C1609" s="217"/>
      <c r="D1609" s="217"/>
      <c r="E1609" s="217"/>
      <c r="F1609" s="217"/>
      <c r="G1609" s="217"/>
      <c r="H1609" s="217"/>
      <c r="I1609" s="219"/>
      <c r="J1609" s="219"/>
      <c r="K1609" s="217"/>
      <c r="L1609" s="217"/>
      <c r="M1609" s="217"/>
      <c r="N1609" s="217"/>
      <c r="O1609" s="217"/>
      <c r="P1609" s="217"/>
      <c r="Q1609" s="217"/>
    </row>
    <row r="1610" spans="1:17" x14ac:dyDescent="0.25">
      <c r="A1610" s="211"/>
      <c r="B1610" s="217"/>
      <c r="C1610" s="217"/>
      <c r="D1610" s="217"/>
      <c r="E1610" s="217"/>
      <c r="F1610" s="217"/>
      <c r="G1610" s="217"/>
      <c r="H1610" s="217"/>
      <c r="I1610" s="219"/>
      <c r="J1610" s="219"/>
      <c r="K1610" s="217"/>
      <c r="L1610" s="217"/>
      <c r="M1610" s="217"/>
      <c r="N1610" s="217"/>
      <c r="O1610" s="217"/>
      <c r="P1610" s="217"/>
      <c r="Q1610" s="217"/>
    </row>
    <row r="1611" spans="1:17" x14ac:dyDescent="0.25">
      <c r="A1611" s="211"/>
      <c r="B1611" s="217"/>
      <c r="C1611" s="217"/>
      <c r="D1611" s="217"/>
      <c r="E1611" s="217"/>
      <c r="F1611" s="217"/>
      <c r="G1611" s="217"/>
      <c r="H1611" s="217"/>
      <c r="I1611" s="219"/>
      <c r="J1611" s="219"/>
      <c r="K1611" s="217"/>
      <c r="L1611" s="217"/>
      <c r="M1611" s="217"/>
      <c r="N1611" s="217"/>
      <c r="O1611" s="217"/>
      <c r="P1611" s="217"/>
      <c r="Q1611" s="217"/>
    </row>
    <row r="1612" spans="1:17" x14ac:dyDescent="0.25">
      <c r="A1612" s="211"/>
      <c r="B1612" s="217"/>
      <c r="C1612" s="217"/>
      <c r="D1612" s="217"/>
      <c r="E1612" s="217"/>
      <c r="F1612" s="217"/>
      <c r="G1612" s="217"/>
      <c r="H1612" s="217"/>
      <c r="I1612" s="219"/>
      <c r="J1612" s="219"/>
      <c r="K1612" s="217"/>
      <c r="L1612" s="217"/>
      <c r="M1612" s="217"/>
      <c r="N1612" s="217"/>
      <c r="O1612" s="217"/>
      <c r="P1612" s="217"/>
      <c r="Q1612" s="217"/>
    </row>
    <row r="1613" spans="1:17" x14ac:dyDescent="0.25">
      <c r="A1613" s="211"/>
      <c r="B1613" s="217"/>
      <c r="C1613" s="217"/>
      <c r="D1613" s="217"/>
      <c r="E1613" s="217"/>
      <c r="F1613" s="217"/>
      <c r="G1613" s="217"/>
      <c r="H1613" s="217"/>
      <c r="I1613" s="219"/>
      <c r="J1613" s="219"/>
      <c r="K1613" s="217"/>
      <c r="L1613" s="217"/>
      <c r="M1613" s="217"/>
      <c r="N1613" s="217"/>
      <c r="O1613" s="217"/>
      <c r="P1613" s="217"/>
      <c r="Q1613" s="217"/>
    </row>
    <row r="1614" spans="1:17" x14ac:dyDescent="0.25">
      <c r="A1614" s="211"/>
      <c r="B1614" s="217"/>
      <c r="C1614" s="217"/>
      <c r="D1614" s="217"/>
      <c r="E1614" s="217"/>
      <c r="F1614" s="217"/>
      <c r="G1614" s="217"/>
      <c r="H1614" s="217"/>
      <c r="I1614" s="219"/>
      <c r="J1614" s="219"/>
      <c r="K1614" s="217"/>
      <c r="L1614" s="217"/>
      <c r="M1614" s="217"/>
      <c r="N1614" s="217"/>
      <c r="O1614" s="217"/>
      <c r="P1614" s="217"/>
      <c r="Q1614" s="217"/>
    </row>
    <row r="1615" spans="1:17" x14ac:dyDescent="0.25">
      <c r="A1615" s="211"/>
      <c r="B1615" s="217"/>
      <c r="C1615" s="217"/>
      <c r="D1615" s="217"/>
      <c r="E1615" s="217"/>
      <c r="F1615" s="217"/>
      <c r="G1615" s="217"/>
      <c r="H1615" s="217"/>
      <c r="I1615" s="219"/>
      <c r="J1615" s="219"/>
      <c r="K1615" s="217"/>
      <c r="L1615" s="217"/>
      <c r="M1615" s="217"/>
      <c r="N1615" s="217"/>
      <c r="O1615" s="217"/>
      <c r="P1615" s="217"/>
      <c r="Q1615" s="217"/>
    </row>
    <row r="1616" spans="1:17" x14ac:dyDescent="0.25">
      <c r="A1616" s="211"/>
      <c r="B1616" s="217"/>
      <c r="C1616" s="217"/>
      <c r="D1616" s="217"/>
      <c r="E1616" s="217"/>
      <c r="F1616" s="217"/>
      <c r="G1616" s="217"/>
      <c r="H1616" s="217"/>
      <c r="I1616" s="219"/>
      <c r="J1616" s="219"/>
      <c r="K1616" s="217"/>
      <c r="L1616" s="217"/>
      <c r="M1616" s="217"/>
      <c r="N1616" s="217"/>
      <c r="O1616" s="217"/>
      <c r="P1616" s="217"/>
      <c r="Q1616" s="217"/>
    </row>
    <row r="1617" spans="1:17" x14ac:dyDescent="0.25">
      <c r="A1617" s="211"/>
      <c r="B1617" s="217"/>
      <c r="C1617" s="217"/>
      <c r="D1617" s="217"/>
      <c r="E1617" s="217"/>
      <c r="F1617" s="217"/>
      <c r="G1617" s="217"/>
      <c r="H1617" s="217"/>
      <c r="I1617" s="219"/>
      <c r="J1617" s="219"/>
      <c r="K1617" s="217"/>
      <c r="L1617" s="217"/>
      <c r="M1617" s="217"/>
      <c r="N1617" s="217"/>
      <c r="O1617" s="217"/>
      <c r="P1617" s="217"/>
      <c r="Q1617" s="217"/>
    </row>
    <row r="1618" spans="1:17" x14ac:dyDescent="0.25">
      <c r="A1618" s="211"/>
      <c r="B1618" s="217"/>
      <c r="C1618" s="217"/>
      <c r="D1618" s="217"/>
      <c r="E1618" s="217"/>
      <c r="F1618" s="217"/>
      <c r="G1618" s="217"/>
      <c r="H1618" s="217"/>
      <c r="I1618" s="219"/>
      <c r="J1618" s="219"/>
      <c r="K1618" s="217"/>
      <c r="L1618" s="217"/>
      <c r="M1618" s="217"/>
      <c r="N1618" s="217"/>
      <c r="O1618" s="217"/>
      <c r="P1618" s="217"/>
      <c r="Q1618" s="217"/>
    </row>
    <row r="1619" spans="1:17" x14ac:dyDescent="0.25">
      <c r="A1619" s="211"/>
      <c r="B1619" s="217"/>
      <c r="C1619" s="217"/>
      <c r="D1619" s="217"/>
      <c r="E1619" s="217"/>
      <c r="F1619" s="217"/>
      <c r="G1619" s="217"/>
      <c r="H1619" s="217"/>
      <c r="I1619" s="219"/>
      <c r="J1619" s="219"/>
      <c r="K1619" s="217"/>
      <c r="L1619" s="217"/>
      <c r="M1619" s="217"/>
      <c r="N1619" s="217"/>
      <c r="O1619" s="217"/>
      <c r="P1619" s="217"/>
      <c r="Q1619" s="217"/>
    </row>
    <row r="1620" spans="1:17" x14ac:dyDescent="0.25">
      <c r="A1620" s="211"/>
      <c r="B1620" s="217"/>
      <c r="C1620" s="217"/>
      <c r="D1620" s="217"/>
      <c r="E1620" s="217"/>
      <c r="F1620" s="217"/>
      <c r="G1620" s="217"/>
      <c r="H1620" s="217"/>
      <c r="I1620" s="219"/>
      <c r="J1620" s="219"/>
      <c r="K1620" s="217"/>
      <c r="L1620" s="217"/>
      <c r="M1620" s="217"/>
      <c r="N1620" s="217"/>
      <c r="O1620" s="217"/>
      <c r="P1620" s="217"/>
      <c r="Q1620" s="217"/>
    </row>
    <row r="1621" spans="1:17" x14ac:dyDescent="0.25">
      <c r="A1621" s="211"/>
      <c r="B1621" s="217"/>
      <c r="C1621" s="217"/>
      <c r="D1621" s="217"/>
      <c r="E1621" s="217"/>
      <c r="F1621" s="217"/>
      <c r="G1621" s="217"/>
      <c r="H1621" s="217"/>
      <c r="I1621" s="219"/>
      <c r="J1621" s="219"/>
      <c r="K1621" s="217"/>
      <c r="L1621" s="217"/>
      <c r="M1621" s="217"/>
      <c r="N1621" s="217"/>
      <c r="O1621" s="217"/>
      <c r="P1621" s="217"/>
      <c r="Q1621" s="217"/>
    </row>
    <row r="1622" spans="1:17" x14ac:dyDescent="0.25">
      <c r="A1622" s="211"/>
      <c r="B1622" s="217"/>
      <c r="C1622" s="217"/>
      <c r="D1622" s="217"/>
      <c r="E1622" s="217"/>
      <c r="F1622" s="217"/>
      <c r="G1622" s="217"/>
      <c r="H1622" s="217"/>
      <c r="I1622" s="219"/>
      <c r="J1622" s="219"/>
      <c r="K1622" s="217"/>
      <c r="L1622" s="217"/>
      <c r="M1622" s="217"/>
      <c r="N1622" s="217"/>
      <c r="O1622" s="217"/>
      <c r="P1622" s="217"/>
      <c r="Q1622" s="217"/>
    </row>
    <row r="1623" spans="1:17" x14ac:dyDescent="0.25">
      <c r="A1623" s="211"/>
      <c r="B1623" s="217"/>
      <c r="C1623" s="217"/>
      <c r="D1623" s="217"/>
      <c r="E1623" s="217"/>
      <c r="F1623" s="217"/>
      <c r="G1623" s="217"/>
      <c r="H1623" s="217"/>
      <c r="I1623" s="219"/>
      <c r="J1623" s="219"/>
      <c r="K1623" s="217"/>
      <c r="L1623" s="217"/>
      <c r="M1623" s="217"/>
      <c r="N1623" s="217"/>
      <c r="O1623" s="217"/>
      <c r="P1623" s="217"/>
      <c r="Q1623" s="217"/>
    </row>
    <row r="1624" spans="1:17" x14ac:dyDescent="0.25">
      <c r="A1624" s="211"/>
      <c r="B1624" s="217"/>
      <c r="C1624" s="217"/>
      <c r="D1624" s="217"/>
      <c r="E1624" s="217"/>
      <c r="F1624" s="217"/>
      <c r="G1624" s="217"/>
      <c r="H1624" s="217"/>
      <c r="I1624" s="219"/>
      <c r="J1624" s="219"/>
      <c r="K1624" s="217"/>
      <c r="L1624" s="217"/>
      <c r="M1624" s="217"/>
      <c r="N1624" s="217"/>
      <c r="O1624" s="217"/>
      <c r="P1624" s="217"/>
      <c r="Q1624" s="217"/>
    </row>
    <row r="1625" spans="1:17" x14ac:dyDescent="0.25">
      <c r="A1625" s="211"/>
      <c r="B1625" s="217"/>
      <c r="C1625" s="217"/>
      <c r="D1625" s="217"/>
      <c r="E1625" s="217"/>
      <c r="F1625" s="217"/>
      <c r="G1625" s="217"/>
      <c r="H1625" s="217"/>
      <c r="I1625" s="219"/>
      <c r="J1625" s="219"/>
      <c r="K1625" s="217"/>
      <c r="L1625" s="217"/>
      <c r="M1625" s="217"/>
      <c r="N1625" s="217"/>
      <c r="O1625" s="217"/>
      <c r="P1625" s="217"/>
      <c r="Q1625" s="217"/>
    </row>
    <row r="1626" spans="1:17" x14ac:dyDescent="0.25">
      <c r="A1626" s="211"/>
      <c r="B1626" s="217"/>
      <c r="C1626" s="217"/>
      <c r="D1626" s="217"/>
      <c r="E1626" s="217"/>
      <c r="F1626" s="217"/>
      <c r="G1626" s="217"/>
      <c r="H1626" s="217"/>
      <c r="I1626" s="219"/>
      <c r="J1626" s="219"/>
      <c r="K1626" s="217"/>
      <c r="L1626" s="217"/>
      <c r="M1626" s="217"/>
      <c r="N1626" s="217"/>
      <c r="O1626" s="217"/>
      <c r="P1626" s="217"/>
      <c r="Q1626" s="217"/>
    </row>
    <row r="1627" spans="1:17" x14ac:dyDescent="0.25">
      <c r="A1627" s="211"/>
      <c r="B1627" s="217"/>
      <c r="C1627" s="217"/>
      <c r="D1627" s="217"/>
      <c r="E1627" s="217"/>
      <c r="F1627" s="217"/>
      <c r="G1627" s="217"/>
      <c r="H1627" s="217"/>
      <c r="I1627" s="219"/>
      <c r="J1627" s="219"/>
      <c r="K1627" s="217"/>
      <c r="L1627" s="217"/>
      <c r="M1627" s="217"/>
      <c r="N1627" s="217"/>
      <c r="O1627" s="217"/>
      <c r="P1627" s="217"/>
      <c r="Q1627" s="217"/>
    </row>
    <row r="1628" spans="1:17" x14ac:dyDescent="0.25">
      <c r="A1628" s="211"/>
      <c r="B1628" s="217"/>
      <c r="C1628" s="217"/>
      <c r="D1628" s="217"/>
      <c r="E1628" s="217"/>
      <c r="F1628" s="217"/>
      <c r="G1628" s="217"/>
      <c r="H1628" s="217"/>
      <c r="I1628" s="219"/>
      <c r="J1628" s="219"/>
      <c r="K1628" s="217"/>
      <c r="L1628" s="217"/>
      <c r="M1628" s="217"/>
      <c r="N1628" s="217"/>
      <c r="O1628" s="217"/>
      <c r="P1628" s="217"/>
      <c r="Q1628" s="217"/>
    </row>
    <row r="1629" spans="1:17" x14ac:dyDescent="0.25">
      <c r="A1629" s="211"/>
      <c r="B1629" s="217"/>
      <c r="C1629" s="217"/>
      <c r="D1629" s="217"/>
      <c r="E1629" s="217"/>
      <c r="F1629" s="217"/>
      <c r="G1629" s="217"/>
      <c r="H1629" s="217"/>
      <c r="I1629" s="219"/>
      <c r="J1629" s="219"/>
      <c r="K1629" s="217"/>
      <c r="L1629" s="217"/>
      <c r="M1629" s="217"/>
      <c r="N1629" s="217"/>
      <c r="O1629" s="217"/>
      <c r="P1629" s="217"/>
      <c r="Q1629" s="217"/>
    </row>
    <row r="1630" spans="1:17" x14ac:dyDescent="0.25">
      <c r="A1630" s="211"/>
      <c r="B1630" s="217"/>
      <c r="C1630" s="217"/>
      <c r="D1630" s="217"/>
      <c r="E1630" s="217"/>
      <c r="F1630" s="217"/>
      <c r="G1630" s="217"/>
      <c r="H1630" s="217"/>
      <c r="I1630" s="219"/>
      <c r="J1630" s="219"/>
      <c r="K1630" s="217"/>
      <c r="L1630" s="217"/>
      <c r="M1630" s="217"/>
      <c r="N1630" s="217"/>
      <c r="O1630" s="217"/>
      <c r="P1630" s="217"/>
      <c r="Q1630" s="217"/>
    </row>
    <row r="1631" spans="1:17" x14ac:dyDescent="0.25">
      <c r="A1631" s="211"/>
      <c r="B1631" s="217"/>
      <c r="C1631" s="217"/>
      <c r="D1631" s="217"/>
      <c r="E1631" s="217"/>
      <c r="F1631" s="217"/>
      <c r="G1631" s="217"/>
      <c r="H1631" s="217"/>
      <c r="I1631" s="219"/>
      <c r="J1631" s="219"/>
      <c r="K1631" s="217"/>
      <c r="L1631" s="217"/>
      <c r="M1631" s="217"/>
      <c r="N1631" s="217"/>
      <c r="O1631" s="217"/>
      <c r="P1631" s="217"/>
      <c r="Q1631" s="217"/>
    </row>
    <row r="1632" spans="1:17" x14ac:dyDescent="0.25">
      <c r="A1632" s="211"/>
      <c r="B1632" s="217"/>
      <c r="C1632" s="217"/>
      <c r="D1632" s="217"/>
      <c r="E1632" s="217"/>
      <c r="F1632" s="217"/>
      <c r="G1632" s="217"/>
      <c r="H1632" s="217"/>
      <c r="I1632" s="219"/>
      <c r="J1632" s="219"/>
      <c r="K1632" s="217"/>
      <c r="L1632" s="217"/>
      <c r="M1632" s="217"/>
      <c r="N1632" s="217"/>
      <c r="O1632" s="217"/>
      <c r="P1632" s="217"/>
      <c r="Q1632" s="217"/>
    </row>
    <row r="1633" spans="1:17" x14ac:dyDescent="0.25">
      <c r="A1633" s="211"/>
      <c r="B1633" s="217"/>
      <c r="C1633" s="217"/>
      <c r="D1633" s="217"/>
      <c r="E1633" s="217"/>
      <c r="F1633" s="217"/>
      <c r="G1633" s="217"/>
      <c r="H1633" s="217"/>
      <c r="I1633" s="219"/>
      <c r="J1633" s="219"/>
      <c r="K1633" s="217"/>
      <c r="L1633" s="217"/>
      <c r="M1633" s="217"/>
      <c r="N1633" s="217"/>
      <c r="O1633" s="217"/>
      <c r="P1633" s="217"/>
      <c r="Q1633" s="217"/>
    </row>
    <row r="1634" spans="1:17" x14ac:dyDescent="0.25">
      <c r="A1634" s="211"/>
      <c r="B1634" s="217"/>
      <c r="C1634" s="217"/>
      <c r="D1634" s="217"/>
      <c r="E1634" s="217"/>
      <c r="F1634" s="217"/>
      <c r="G1634" s="217"/>
      <c r="H1634" s="217"/>
      <c r="I1634" s="219"/>
      <c r="J1634" s="219"/>
      <c r="K1634" s="217"/>
      <c r="L1634" s="217"/>
      <c r="M1634" s="217"/>
      <c r="N1634" s="217"/>
      <c r="O1634" s="217"/>
      <c r="P1634" s="217"/>
      <c r="Q1634" s="217"/>
    </row>
    <row r="1635" spans="1:17" x14ac:dyDescent="0.25">
      <c r="A1635" s="211"/>
      <c r="B1635" s="217"/>
      <c r="C1635" s="217"/>
      <c r="D1635" s="217"/>
      <c r="E1635" s="217"/>
      <c r="F1635" s="217"/>
      <c r="G1635" s="217"/>
      <c r="H1635" s="217"/>
      <c r="I1635" s="219"/>
      <c r="J1635" s="219"/>
      <c r="K1635" s="217"/>
      <c r="L1635" s="217"/>
      <c r="M1635" s="217"/>
      <c r="N1635" s="217"/>
      <c r="O1635" s="217"/>
      <c r="P1635" s="217"/>
      <c r="Q1635" s="217"/>
    </row>
    <row r="1636" spans="1:17" x14ac:dyDescent="0.25">
      <c r="A1636" s="211"/>
      <c r="B1636" s="217"/>
      <c r="C1636" s="217"/>
      <c r="D1636" s="217"/>
      <c r="E1636" s="217"/>
      <c r="F1636" s="217"/>
      <c r="G1636" s="217"/>
      <c r="H1636" s="217"/>
      <c r="I1636" s="219"/>
      <c r="J1636" s="219"/>
      <c r="K1636" s="217"/>
      <c r="L1636" s="217"/>
      <c r="M1636" s="217"/>
      <c r="N1636" s="217"/>
      <c r="O1636" s="217"/>
      <c r="P1636" s="217"/>
      <c r="Q1636" s="217"/>
    </row>
    <row r="1637" spans="1:17" x14ac:dyDescent="0.25">
      <c r="A1637" s="211"/>
      <c r="B1637" s="217"/>
      <c r="C1637" s="217"/>
      <c r="D1637" s="217"/>
      <c r="E1637" s="217"/>
      <c r="F1637" s="217"/>
      <c r="G1637" s="217"/>
      <c r="H1637" s="217"/>
      <c r="I1637" s="219"/>
      <c r="J1637" s="219"/>
      <c r="K1637" s="217"/>
      <c r="L1637" s="217"/>
      <c r="M1637" s="217"/>
      <c r="N1637" s="217"/>
      <c r="O1637" s="217"/>
      <c r="P1637" s="217"/>
      <c r="Q1637" s="217"/>
    </row>
    <row r="1638" spans="1:17" x14ac:dyDescent="0.25">
      <c r="A1638" s="211"/>
      <c r="B1638" s="217"/>
      <c r="C1638" s="217"/>
      <c r="D1638" s="217"/>
      <c r="E1638" s="217"/>
      <c r="F1638" s="217"/>
      <c r="G1638" s="217"/>
      <c r="H1638" s="217"/>
      <c r="I1638" s="219"/>
      <c r="J1638" s="219"/>
      <c r="K1638" s="217"/>
      <c r="L1638" s="217"/>
      <c r="M1638" s="217"/>
      <c r="N1638" s="217"/>
      <c r="O1638" s="217"/>
      <c r="P1638" s="217"/>
      <c r="Q1638" s="217"/>
    </row>
    <row r="1639" spans="1:17" x14ac:dyDescent="0.25">
      <c r="A1639" s="211"/>
      <c r="B1639" s="217"/>
      <c r="C1639" s="217"/>
      <c r="D1639" s="217"/>
      <c r="E1639" s="217"/>
      <c r="F1639" s="217"/>
      <c r="G1639" s="217"/>
      <c r="H1639" s="217"/>
      <c r="I1639" s="219"/>
      <c r="J1639" s="219"/>
      <c r="K1639" s="217"/>
      <c r="L1639" s="217"/>
      <c r="M1639" s="217"/>
      <c r="N1639" s="217"/>
      <c r="O1639" s="217"/>
      <c r="P1639" s="217"/>
      <c r="Q1639" s="217"/>
    </row>
    <row r="1640" spans="1:17" x14ac:dyDescent="0.25">
      <c r="A1640" s="211"/>
      <c r="B1640" s="217"/>
      <c r="C1640" s="217"/>
      <c r="D1640" s="217"/>
      <c r="E1640" s="217"/>
      <c r="F1640" s="217"/>
      <c r="G1640" s="217"/>
      <c r="H1640" s="217"/>
      <c r="I1640" s="219"/>
      <c r="J1640" s="219"/>
      <c r="K1640" s="217"/>
      <c r="L1640" s="217"/>
      <c r="M1640" s="217"/>
      <c r="N1640" s="217"/>
      <c r="O1640" s="217"/>
      <c r="P1640" s="217"/>
      <c r="Q1640" s="217"/>
    </row>
    <row r="1641" spans="1:17" x14ac:dyDescent="0.25">
      <c r="A1641" s="211"/>
      <c r="B1641" s="217"/>
      <c r="C1641" s="217"/>
      <c r="D1641" s="217"/>
      <c r="E1641" s="217"/>
      <c r="F1641" s="217"/>
      <c r="G1641" s="217"/>
      <c r="H1641" s="217"/>
      <c r="I1641" s="219"/>
      <c r="J1641" s="219"/>
      <c r="K1641" s="217"/>
      <c r="L1641" s="217"/>
      <c r="M1641" s="217"/>
      <c r="N1641" s="217"/>
      <c r="O1641" s="217"/>
      <c r="P1641" s="217"/>
      <c r="Q1641" s="217"/>
    </row>
    <row r="1642" spans="1:17" x14ac:dyDescent="0.25">
      <c r="A1642" s="211"/>
      <c r="B1642" s="217"/>
      <c r="C1642" s="217"/>
      <c r="D1642" s="217"/>
      <c r="E1642" s="217"/>
      <c r="F1642" s="217"/>
      <c r="G1642" s="217"/>
      <c r="H1642" s="217"/>
      <c r="I1642" s="219"/>
      <c r="J1642" s="219"/>
      <c r="K1642" s="217"/>
      <c r="L1642" s="217"/>
      <c r="M1642" s="217"/>
      <c r="N1642" s="217"/>
      <c r="O1642" s="217"/>
      <c r="P1642" s="217"/>
      <c r="Q1642" s="217"/>
    </row>
    <row r="1643" spans="1:17" x14ac:dyDescent="0.25">
      <c r="A1643" s="211"/>
      <c r="B1643" s="217"/>
      <c r="C1643" s="217"/>
      <c r="D1643" s="217"/>
      <c r="E1643" s="217"/>
      <c r="F1643" s="217"/>
      <c r="G1643" s="217"/>
      <c r="H1643" s="217"/>
      <c r="I1643" s="219"/>
      <c r="J1643" s="219"/>
      <c r="K1643" s="217"/>
      <c r="L1643" s="217"/>
      <c r="M1643" s="217"/>
      <c r="N1643" s="217"/>
      <c r="O1643" s="217"/>
      <c r="P1643" s="217"/>
      <c r="Q1643" s="217"/>
    </row>
    <row r="1644" spans="1:17" x14ac:dyDescent="0.25">
      <c r="A1644" s="211"/>
      <c r="B1644" s="217"/>
      <c r="C1644" s="217"/>
      <c r="D1644" s="217"/>
      <c r="E1644" s="217"/>
      <c r="F1644" s="217"/>
      <c r="G1644" s="217"/>
      <c r="H1644" s="217"/>
      <c r="I1644" s="219"/>
      <c r="J1644" s="219"/>
      <c r="K1644" s="217"/>
      <c r="L1644" s="217"/>
      <c r="M1644" s="217"/>
      <c r="N1644" s="217"/>
      <c r="O1644" s="217"/>
      <c r="P1644" s="217"/>
      <c r="Q1644" s="217"/>
    </row>
    <row r="1645" spans="1:17" x14ac:dyDescent="0.25">
      <c r="A1645" s="211"/>
      <c r="B1645" s="217"/>
      <c r="C1645" s="217"/>
      <c r="D1645" s="217"/>
      <c r="E1645" s="217"/>
      <c r="F1645" s="217"/>
      <c r="G1645" s="217"/>
      <c r="H1645" s="217"/>
      <c r="I1645" s="219"/>
      <c r="J1645" s="219"/>
      <c r="K1645" s="217"/>
      <c r="L1645" s="217"/>
      <c r="M1645" s="217"/>
      <c r="N1645" s="217"/>
      <c r="O1645" s="217"/>
      <c r="P1645" s="217"/>
      <c r="Q1645" s="217"/>
    </row>
    <row r="1646" spans="1:17" x14ac:dyDescent="0.25">
      <c r="A1646" s="211"/>
      <c r="B1646" s="217"/>
      <c r="C1646" s="217"/>
      <c r="D1646" s="217"/>
      <c r="E1646" s="217"/>
      <c r="F1646" s="217"/>
      <c r="G1646" s="217"/>
      <c r="H1646" s="217"/>
      <c r="I1646" s="219"/>
      <c r="J1646" s="219"/>
      <c r="K1646" s="217"/>
      <c r="L1646" s="217"/>
      <c r="M1646" s="217"/>
      <c r="N1646" s="217"/>
      <c r="O1646" s="217"/>
      <c r="P1646" s="217"/>
      <c r="Q1646" s="217"/>
    </row>
    <row r="1647" spans="1:17" x14ac:dyDescent="0.25">
      <c r="A1647" s="211"/>
      <c r="B1647" s="217"/>
      <c r="C1647" s="217"/>
      <c r="D1647" s="217"/>
      <c r="E1647" s="217"/>
      <c r="F1647" s="217"/>
      <c r="G1647" s="217"/>
      <c r="H1647" s="217"/>
      <c r="I1647" s="219"/>
      <c r="J1647" s="219"/>
      <c r="K1647" s="217"/>
      <c r="L1647" s="217"/>
      <c r="M1647" s="217"/>
      <c r="N1647" s="217"/>
      <c r="O1647" s="217"/>
      <c r="P1647" s="217"/>
      <c r="Q1647" s="217"/>
    </row>
    <row r="1648" spans="1:17" x14ac:dyDescent="0.25">
      <c r="A1648" s="211"/>
      <c r="B1648" s="217"/>
      <c r="C1648" s="217"/>
      <c r="D1648" s="217"/>
      <c r="E1648" s="217"/>
      <c r="F1648" s="217"/>
      <c r="G1648" s="217"/>
      <c r="H1648" s="217"/>
      <c r="I1648" s="219"/>
      <c r="J1648" s="219"/>
      <c r="K1648" s="217"/>
      <c r="L1648" s="217"/>
      <c r="M1648" s="217"/>
      <c r="N1648" s="217"/>
      <c r="O1648" s="217"/>
      <c r="P1648" s="217"/>
      <c r="Q1648" s="217"/>
    </row>
    <row r="1649" spans="1:17" x14ac:dyDescent="0.25">
      <c r="A1649" s="211"/>
      <c r="B1649" s="217"/>
      <c r="C1649" s="217"/>
      <c r="D1649" s="217"/>
      <c r="E1649" s="217"/>
      <c r="F1649" s="217"/>
      <c r="G1649" s="217"/>
      <c r="H1649" s="217"/>
      <c r="I1649" s="219"/>
      <c r="J1649" s="219"/>
      <c r="K1649" s="217"/>
      <c r="L1649" s="217"/>
      <c r="M1649" s="217"/>
      <c r="N1649" s="217"/>
      <c r="O1649" s="217"/>
      <c r="P1649" s="217"/>
      <c r="Q1649" s="217"/>
    </row>
    <row r="1650" spans="1:17" x14ac:dyDescent="0.25">
      <c r="A1650" s="211"/>
      <c r="B1650" s="217"/>
      <c r="C1650" s="217"/>
      <c r="D1650" s="217"/>
      <c r="E1650" s="217"/>
      <c r="F1650" s="217"/>
      <c r="G1650" s="217"/>
      <c r="H1650" s="217"/>
      <c r="I1650" s="219"/>
      <c r="J1650" s="219"/>
      <c r="K1650" s="217"/>
      <c r="L1650" s="217"/>
      <c r="M1650" s="217"/>
      <c r="N1650" s="217"/>
      <c r="O1650" s="217"/>
      <c r="P1650" s="217"/>
      <c r="Q1650" s="217"/>
    </row>
    <row r="1651" spans="1:17" x14ac:dyDescent="0.25">
      <c r="A1651" s="211"/>
      <c r="B1651" s="217"/>
      <c r="C1651" s="217"/>
      <c r="D1651" s="217"/>
      <c r="E1651" s="217"/>
      <c r="F1651" s="217"/>
      <c r="G1651" s="217"/>
      <c r="H1651" s="217"/>
      <c r="I1651" s="219"/>
      <c r="J1651" s="219"/>
      <c r="K1651" s="217"/>
      <c r="L1651" s="217"/>
      <c r="M1651" s="217"/>
      <c r="N1651" s="217"/>
      <c r="O1651" s="217"/>
      <c r="P1651" s="217"/>
      <c r="Q1651" s="217"/>
    </row>
    <row r="1652" spans="1:17" x14ac:dyDescent="0.25">
      <c r="A1652" s="211"/>
      <c r="B1652" s="217"/>
      <c r="C1652" s="217"/>
      <c r="D1652" s="217"/>
      <c r="E1652" s="217"/>
      <c r="F1652" s="217"/>
      <c r="G1652" s="217"/>
      <c r="H1652" s="217"/>
      <c r="I1652" s="219"/>
      <c r="J1652" s="219"/>
      <c r="K1652" s="217"/>
      <c r="L1652" s="217"/>
      <c r="M1652" s="217"/>
      <c r="N1652" s="217"/>
      <c r="O1652" s="217"/>
      <c r="P1652" s="217"/>
      <c r="Q1652" s="217"/>
    </row>
    <row r="1653" spans="1:17" x14ac:dyDescent="0.25">
      <c r="A1653" s="211"/>
      <c r="B1653" s="217"/>
      <c r="C1653" s="217"/>
      <c r="D1653" s="217"/>
      <c r="E1653" s="217"/>
      <c r="F1653" s="217"/>
      <c r="G1653" s="217"/>
      <c r="H1653" s="217"/>
      <c r="I1653" s="219"/>
      <c r="J1653" s="219"/>
      <c r="K1653" s="217"/>
      <c r="L1653" s="217"/>
      <c r="M1653" s="217"/>
      <c r="N1653" s="217"/>
      <c r="O1653" s="217"/>
      <c r="P1653" s="217"/>
      <c r="Q1653" s="217"/>
    </row>
    <row r="1654" spans="1:17" x14ac:dyDescent="0.25">
      <c r="A1654" s="211"/>
      <c r="B1654" s="217"/>
      <c r="C1654" s="217"/>
      <c r="D1654" s="217"/>
      <c r="E1654" s="217"/>
      <c r="F1654" s="217"/>
      <c r="G1654" s="217"/>
      <c r="H1654" s="217"/>
      <c r="I1654" s="219"/>
      <c r="J1654" s="219"/>
      <c r="K1654" s="217"/>
      <c r="L1654" s="217"/>
      <c r="M1654" s="217"/>
      <c r="N1654" s="217"/>
      <c r="O1654" s="217"/>
      <c r="P1654" s="217"/>
      <c r="Q1654" s="217"/>
    </row>
    <row r="1655" spans="1:17" x14ac:dyDescent="0.25">
      <c r="A1655" s="211"/>
      <c r="B1655" s="217"/>
      <c r="C1655" s="217"/>
      <c r="D1655" s="217"/>
      <c r="E1655" s="217"/>
      <c r="F1655" s="217"/>
      <c r="G1655" s="217"/>
      <c r="H1655" s="217"/>
      <c r="I1655" s="219"/>
      <c r="J1655" s="219"/>
      <c r="K1655" s="217"/>
      <c r="L1655" s="217"/>
      <c r="M1655" s="217"/>
      <c r="N1655" s="217"/>
      <c r="O1655" s="217"/>
      <c r="P1655" s="217"/>
      <c r="Q1655" s="217"/>
    </row>
    <row r="1656" spans="1:17" x14ac:dyDescent="0.25">
      <c r="A1656" s="211"/>
      <c r="B1656" s="217"/>
      <c r="C1656" s="217"/>
      <c r="D1656" s="217"/>
      <c r="E1656" s="217"/>
      <c r="F1656" s="217"/>
      <c r="G1656" s="217"/>
      <c r="H1656" s="217"/>
      <c r="I1656" s="219"/>
      <c r="J1656" s="219"/>
      <c r="K1656" s="217"/>
      <c r="L1656" s="217"/>
      <c r="M1656" s="217"/>
      <c r="N1656" s="217"/>
      <c r="O1656" s="217"/>
      <c r="P1656" s="217"/>
      <c r="Q1656" s="217"/>
    </row>
    <row r="1657" spans="1:17" x14ac:dyDescent="0.25">
      <c r="A1657" s="211"/>
      <c r="B1657" s="217"/>
      <c r="C1657" s="217"/>
      <c r="D1657" s="217"/>
      <c r="E1657" s="217"/>
      <c r="F1657" s="217"/>
      <c r="G1657" s="217"/>
      <c r="H1657" s="217"/>
      <c r="I1657" s="219"/>
      <c r="J1657" s="219"/>
      <c r="K1657" s="217"/>
      <c r="L1657" s="217"/>
      <c r="M1657" s="217"/>
      <c r="N1657" s="217"/>
      <c r="O1657" s="217"/>
      <c r="P1657" s="217"/>
      <c r="Q1657" s="217"/>
    </row>
    <row r="1658" spans="1:17" x14ac:dyDescent="0.25">
      <c r="A1658" s="211"/>
      <c r="B1658" s="217"/>
      <c r="C1658" s="217"/>
      <c r="D1658" s="217"/>
      <c r="E1658" s="217"/>
      <c r="F1658" s="217"/>
      <c r="G1658" s="217"/>
      <c r="H1658" s="217"/>
      <c r="I1658" s="219"/>
      <c r="J1658" s="219"/>
      <c r="K1658" s="217"/>
      <c r="L1658" s="217"/>
      <c r="M1658" s="217"/>
      <c r="N1658" s="217"/>
      <c r="O1658" s="217"/>
      <c r="P1658" s="217"/>
      <c r="Q1658" s="217"/>
    </row>
    <row r="1659" spans="1:17" x14ac:dyDescent="0.25">
      <c r="A1659" s="211"/>
      <c r="B1659" s="217"/>
      <c r="C1659" s="217"/>
      <c r="D1659" s="217"/>
      <c r="E1659" s="217"/>
      <c r="F1659" s="217"/>
      <c r="G1659" s="217"/>
      <c r="H1659" s="217"/>
      <c r="I1659" s="219"/>
      <c r="J1659" s="219"/>
      <c r="K1659" s="217"/>
      <c r="L1659" s="217"/>
      <c r="M1659" s="217"/>
      <c r="N1659" s="217"/>
      <c r="O1659" s="217"/>
      <c r="P1659" s="217"/>
      <c r="Q1659" s="217"/>
    </row>
    <row r="1660" spans="1:17" x14ac:dyDescent="0.25">
      <c r="A1660" s="211"/>
      <c r="B1660" s="217"/>
      <c r="C1660" s="217"/>
      <c r="D1660" s="217"/>
      <c r="E1660" s="217"/>
      <c r="F1660" s="217"/>
      <c r="G1660" s="217"/>
      <c r="H1660" s="217"/>
      <c r="I1660" s="219"/>
      <c r="J1660" s="219"/>
      <c r="K1660" s="217"/>
      <c r="L1660" s="217"/>
      <c r="M1660" s="217"/>
      <c r="N1660" s="217"/>
      <c r="O1660" s="217"/>
      <c r="P1660" s="217"/>
      <c r="Q1660" s="217"/>
    </row>
    <row r="1661" spans="1:17" x14ac:dyDescent="0.25">
      <c r="A1661" s="211"/>
      <c r="B1661" s="217"/>
      <c r="C1661" s="217"/>
      <c r="D1661" s="217"/>
      <c r="E1661" s="217"/>
      <c r="F1661" s="217"/>
      <c r="G1661" s="217"/>
      <c r="H1661" s="217"/>
      <c r="I1661" s="219"/>
      <c r="J1661" s="219"/>
      <c r="K1661" s="217"/>
      <c r="L1661" s="217"/>
      <c r="M1661" s="217"/>
      <c r="N1661" s="217"/>
      <c r="O1661" s="217"/>
      <c r="P1661" s="217"/>
      <c r="Q1661" s="217"/>
    </row>
    <row r="1662" spans="1:17" x14ac:dyDescent="0.25">
      <c r="A1662" s="211"/>
      <c r="B1662" s="217"/>
      <c r="C1662" s="217"/>
      <c r="D1662" s="217"/>
      <c r="E1662" s="217"/>
      <c r="F1662" s="217"/>
      <c r="G1662" s="217"/>
      <c r="H1662" s="217"/>
      <c r="I1662" s="219"/>
      <c r="J1662" s="219"/>
      <c r="K1662" s="217"/>
      <c r="L1662" s="217"/>
      <c r="M1662" s="217"/>
      <c r="N1662" s="217"/>
      <c r="O1662" s="217"/>
      <c r="P1662" s="217"/>
      <c r="Q1662" s="217"/>
    </row>
    <row r="1663" spans="1:17" x14ac:dyDescent="0.25">
      <c r="A1663" s="211"/>
      <c r="B1663" s="217"/>
      <c r="C1663" s="217"/>
      <c r="D1663" s="217"/>
      <c r="E1663" s="217"/>
      <c r="F1663" s="217"/>
      <c r="G1663" s="217"/>
      <c r="H1663" s="217"/>
      <c r="I1663" s="219"/>
      <c r="J1663" s="219"/>
      <c r="K1663" s="217"/>
      <c r="L1663" s="217"/>
      <c r="M1663" s="217"/>
      <c r="N1663" s="217"/>
      <c r="O1663" s="217"/>
      <c r="P1663" s="217"/>
      <c r="Q1663" s="217"/>
    </row>
    <row r="1664" spans="1:17" x14ac:dyDescent="0.25">
      <c r="A1664" s="211"/>
      <c r="B1664" s="217"/>
      <c r="C1664" s="217"/>
      <c r="D1664" s="217"/>
      <c r="E1664" s="217"/>
      <c r="F1664" s="217"/>
      <c r="G1664" s="217"/>
      <c r="H1664" s="217"/>
      <c r="I1664" s="219"/>
      <c r="J1664" s="219"/>
      <c r="K1664" s="217"/>
      <c r="L1664" s="217"/>
      <c r="M1664" s="217"/>
      <c r="N1664" s="217"/>
      <c r="O1664" s="217"/>
      <c r="P1664" s="217"/>
      <c r="Q1664" s="217"/>
    </row>
    <row r="1665" spans="1:17" x14ac:dyDescent="0.25">
      <c r="A1665" s="211"/>
      <c r="B1665" s="217"/>
      <c r="C1665" s="217"/>
      <c r="D1665" s="217"/>
      <c r="E1665" s="217"/>
      <c r="F1665" s="217"/>
      <c r="G1665" s="217"/>
      <c r="H1665" s="217"/>
      <c r="I1665" s="219"/>
      <c r="J1665" s="219"/>
      <c r="K1665" s="217"/>
      <c r="L1665" s="217"/>
      <c r="M1665" s="217"/>
      <c r="N1665" s="217"/>
      <c r="O1665" s="217"/>
      <c r="P1665" s="217"/>
      <c r="Q1665" s="217"/>
    </row>
    <row r="1666" spans="1:17" x14ac:dyDescent="0.25">
      <c r="A1666" s="211"/>
      <c r="B1666" s="217"/>
      <c r="C1666" s="217"/>
      <c r="D1666" s="217"/>
      <c r="E1666" s="217"/>
      <c r="F1666" s="217"/>
      <c r="G1666" s="217"/>
      <c r="H1666" s="217"/>
      <c r="I1666" s="219"/>
      <c r="J1666" s="219"/>
      <c r="K1666" s="217"/>
      <c r="L1666" s="217"/>
      <c r="M1666" s="217"/>
      <c r="N1666" s="217"/>
      <c r="O1666" s="217"/>
      <c r="P1666" s="217"/>
      <c r="Q1666" s="217"/>
    </row>
    <row r="1667" spans="1:17" x14ac:dyDescent="0.25">
      <c r="A1667" s="211"/>
      <c r="B1667" s="217"/>
      <c r="C1667" s="217"/>
      <c r="D1667" s="217"/>
      <c r="E1667" s="217"/>
      <c r="F1667" s="217"/>
      <c r="G1667" s="217"/>
      <c r="H1667" s="217"/>
      <c r="I1667" s="219"/>
      <c r="J1667" s="219"/>
      <c r="K1667" s="217"/>
      <c r="L1667" s="217"/>
      <c r="M1667" s="217"/>
      <c r="N1667" s="217"/>
      <c r="O1667" s="217"/>
      <c r="P1667" s="217"/>
      <c r="Q1667" s="217"/>
    </row>
    <row r="1668" spans="1:17" x14ac:dyDescent="0.25">
      <c r="A1668" s="211"/>
      <c r="B1668" s="217"/>
      <c r="C1668" s="217"/>
      <c r="D1668" s="217"/>
      <c r="E1668" s="217"/>
      <c r="F1668" s="217"/>
      <c r="G1668" s="217"/>
      <c r="H1668" s="217"/>
      <c r="I1668" s="219"/>
      <c r="J1668" s="219"/>
      <c r="K1668" s="217"/>
      <c r="L1668" s="217"/>
      <c r="M1668" s="217"/>
      <c r="N1668" s="217"/>
      <c r="O1668" s="217"/>
      <c r="P1668" s="217"/>
      <c r="Q1668" s="217"/>
    </row>
    <row r="1669" spans="1:17" x14ac:dyDescent="0.25">
      <c r="A1669" s="211"/>
      <c r="B1669" s="217"/>
      <c r="C1669" s="217"/>
      <c r="D1669" s="217"/>
      <c r="E1669" s="217"/>
      <c r="F1669" s="217"/>
      <c r="G1669" s="217"/>
      <c r="H1669" s="217"/>
      <c r="I1669" s="219"/>
      <c r="J1669" s="219"/>
      <c r="K1669" s="217"/>
      <c r="L1669" s="217"/>
      <c r="M1669" s="217"/>
      <c r="N1669" s="217"/>
      <c r="O1669" s="217"/>
      <c r="P1669" s="217"/>
      <c r="Q1669" s="217"/>
    </row>
    <row r="1670" spans="1:17" x14ac:dyDescent="0.25">
      <c r="A1670" s="211"/>
      <c r="B1670" s="217"/>
      <c r="C1670" s="217"/>
      <c r="D1670" s="217"/>
      <c r="E1670" s="217"/>
      <c r="F1670" s="217"/>
      <c r="G1670" s="217"/>
      <c r="H1670" s="217"/>
      <c r="I1670" s="219"/>
      <c r="J1670" s="219"/>
      <c r="K1670" s="217"/>
      <c r="L1670" s="217"/>
      <c r="M1670" s="217"/>
      <c r="N1670" s="217"/>
      <c r="O1670" s="217"/>
      <c r="P1670" s="217"/>
      <c r="Q1670" s="217"/>
    </row>
    <row r="1671" spans="1:17" x14ac:dyDescent="0.25">
      <c r="A1671" s="211"/>
      <c r="B1671" s="217"/>
      <c r="C1671" s="217"/>
      <c r="D1671" s="217"/>
      <c r="E1671" s="217"/>
      <c r="F1671" s="217"/>
      <c r="G1671" s="217"/>
      <c r="H1671" s="217"/>
      <c r="I1671" s="219"/>
      <c r="J1671" s="219"/>
      <c r="K1671" s="217"/>
      <c r="L1671" s="217"/>
      <c r="M1671" s="217"/>
      <c r="N1671" s="217"/>
      <c r="O1671" s="217"/>
      <c r="P1671" s="217"/>
      <c r="Q1671" s="217"/>
    </row>
    <row r="1672" spans="1:17" x14ac:dyDescent="0.25">
      <c r="A1672" s="211"/>
      <c r="B1672" s="217"/>
      <c r="C1672" s="217"/>
      <c r="D1672" s="217"/>
      <c r="E1672" s="217"/>
      <c r="F1672" s="217"/>
      <c r="G1672" s="217"/>
      <c r="H1672" s="217"/>
      <c r="I1672" s="219"/>
      <c r="J1672" s="219"/>
      <c r="K1672" s="217"/>
      <c r="L1672" s="217"/>
      <c r="M1672" s="217"/>
      <c r="N1672" s="217"/>
      <c r="O1672" s="217"/>
      <c r="P1672" s="217"/>
      <c r="Q1672" s="217"/>
    </row>
    <row r="1673" spans="1:17" x14ac:dyDescent="0.25">
      <c r="A1673" s="211"/>
      <c r="B1673" s="217"/>
      <c r="C1673" s="217"/>
      <c r="D1673" s="217"/>
      <c r="E1673" s="217"/>
      <c r="F1673" s="217"/>
      <c r="G1673" s="217"/>
      <c r="H1673" s="217"/>
      <c r="I1673" s="219"/>
      <c r="J1673" s="219"/>
      <c r="K1673" s="217"/>
      <c r="L1673" s="217"/>
      <c r="M1673" s="217"/>
      <c r="N1673" s="217"/>
      <c r="O1673" s="217"/>
      <c r="P1673" s="217"/>
      <c r="Q1673" s="217"/>
    </row>
    <row r="1674" spans="1:17" x14ac:dyDescent="0.25">
      <c r="A1674" s="211"/>
      <c r="B1674" s="217"/>
      <c r="C1674" s="217"/>
      <c r="D1674" s="217"/>
      <c r="E1674" s="217"/>
      <c r="F1674" s="217"/>
      <c r="G1674" s="217"/>
      <c r="H1674" s="217"/>
      <c r="I1674" s="219"/>
      <c r="J1674" s="219"/>
      <c r="K1674" s="217"/>
      <c r="L1674" s="217"/>
      <c r="M1674" s="217"/>
      <c r="N1674" s="217"/>
      <c r="O1674" s="217"/>
      <c r="P1674" s="217"/>
      <c r="Q1674" s="217"/>
    </row>
    <row r="1675" spans="1:17" x14ac:dyDescent="0.25">
      <c r="A1675" s="211"/>
      <c r="B1675" s="217"/>
      <c r="C1675" s="217"/>
      <c r="D1675" s="217"/>
      <c r="E1675" s="217"/>
      <c r="F1675" s="217"/>
      <c r="G1675" s="217"/>
      <c r="H1675" s="217"/>
      <c r="I1675" s="219"/>
      <c r="J1675" s="219"/>
      <c r="K1675" s="217"/>
      <c r="L1675" s="217"/>
      <c r="M1675" s="217"/>
      <c r="N1675" s="217"/>
      <c r="O1675" s="217"/>
      <c r="P1675" s="217"/>
      <c r="Q1675" s="217"/>
    </row>
    <row r="1676" spans="1:17" x14ac:dyDescent="0.25">
      <c r="A1676" s="211"/>
      <c r="B1676" s="217"/>
      <c r="C1676" s="217"/>
      <c r="D1676" s="217"/>
      <c r="E1676" s="217"/>
      <c r="F1676" s="217"/>
      <c r="G1676" s="217"/>
      <c r="H1676" s="217"/>
      <c r="I1676" s="219"/>
      <c r="J1676" s="219"/>
      <c r="K1676" s="217"/>
      <c r="L1676" s="217"/>
      <c r="M1676" s="217"/>
      <c r="N1676" s="217"/>
      <c r="O1676" s="217"/>
      <c r="P1676" s="217"/>
      <c r="Q1676" s="217"/>
    </row>
    <row r="1677" spans="1:17" x14ac:dyDescent="0.25">
      <c r="A1677" s="211"/>
      <c r="B1677" s="217"/>
      <c r="C1677" s="217"/>
      <c r="D1677" s="217"/>
      <c r="E1677" s="217"/>
      <c r="F1677" s="217"/>
      <c r="G1677" s="217"/>
      <c r="H1677" s="217"/>
      <c r="I1677" s="219"/>
      <c r="J1677" s="219"/>
      <c r="K1677" s="217"/>
      <c r="L1677" s="217"/>
      <c r="M1677" s="217"/>
      <c r="N1677" s="217"/>
      <c r="O1677" s="217"/>
      <c r="P1677" s="217"/>
      <c r="Q1677" s="217"/>
    </row>
    <row r="1678" spans="1:17" x14ac:dyDescent="0.25">
      <c r="A1678" s="211"/>
      <c r="B1678" s="217"/>
      <c r="C1678" s="217"/>
      <c r="D1678" s="217"/>
      <c r="E1678" s="217"/>
      <c r="F1678" s="217"/>
      <c r="G1678" s="217"/>
      <c r="H1678" s="217"/>
      <c r="I1678" s="219"/>
      <c r="J1678" s="219"/>
      <c r="K1678" s="217"/>
      <c r="L1678" s="217"/>
      <c r="M1678" s="217"/>
      <c r="N1678" s="217"/>
      <c r="O1678" s="217"/>
      <c r="P1678" s="217"/>
      <c r="Q1678" s="217"/>
    </row>
    <row r="1679" spans="1:17" x14ac:dyDescent="0.25">
      <c r="A1679" s="211"/>
      <c r="B1679" s="217"/>
      <c r="C1679" s="217"/>
      <c r="D1679" s="217"/>
      <c r="E1679" s="217"/>
      <c r="F1679" s="217"/>
      <c r="G1679" s="217"/>
      <c r="H1679" s="217"/>
      <c r="I1679" s="219"/>
      <c r="J1679" s="219"/>
      <c r="K1679" s="217"/>
      <c r="L1679" s="217"/>
      <c r="M1679" s="217"/>
      <c r="N1679" s="217"/>
      <c r="O1679" s="217"/>
      <c r="P1679" s="217"/>
      <c r="Q1679" s="217"/>
    </row>
    <row r="1680" spans="1:17" x14ac:dyDescent="0.25">
      <c r="A1680" s="211"/>
      <c r="B1680" s="217"/>
      <c r="C1680" s="217"/>
      <c r="D1680" s="217"/>
      <c r="E1680" s="217"/>
      <c r="F1680" s="217"/>
      <c r="G1680" s="217"/>
      <c r="H1680" s="217"/>
      <c r="I1680" s="219"/>
      <c r="J1680" s="219"/>
      <c r="K1680" s="217"/>
      <c r="L1680" s="217"/>
      <c r="M1680" s="217"/>
      <c r="N1680" s="217"/>
      <c r="O1680" s="217"/>
      <c r="P1680" s="217"/>
      <c r="Q1680" s="217"/>
    </row>
    <row r="1681" spans="1:17" x14ac:dyDescent="0.25">
      <c r="A1681" s="211"/>
      <c r="B1681" s="217"/>
      <c r="C1681" s="217"/>
      <c r="D1681" s="217"/>
      <c r="E1681" s="217"/>
      <c r="F1681" s="217"/>
      <c r="G1681" s="217"/>
      <c r="H1681" s="217"/>
      <c r="I1681" s="219"/>
      <c r="J1681" s="219"/>
      <c r="K1681" s="217"/>
      <c r="L1681" s="217"/>
      <c r="M1681" s="217"/>
      <c r="N1681" s="217"/>
      <c r="O1681" s="217"/>
      <c r="P1681" s="217"/>
      <c r="Q1681" s="217"/>
    </row>
    <row r="1682" spans="1:17" x14ac:dyDescent="0.25">
      <c r="A1682" s="211"/>
      <c r="B1682" s="217"/>
      <c r="C1682" s="217"/>
      <c r="D1682" s="217"/>
      <c r="E1682" s="217"/>
      <c r="F1682" s="217"/>
      <c r="G1682" s="217"/>
      <c r="H1682" s="217"/>
      <c r="I1682" s="219"/>
      <c r="J1682" s="219"/>
      <c r="K1682" s="217"/>
      <c r="L1682" s="217"/>
      <c r="M1682" s="217"/>
      <c r="N1682" s="217"/>
      <c r="O1682" s="217"/>
      <c r="P1682" s="217"/>
      <c r="Q1682" s="217"/>
    </row>
    <row r="1683" spans="1:17" x14ac:dyDescent="0.25">
      <c r="A1683" s="211"/>
      <c r="B1683" s="217"/>
      <c r="C1683" s="217"/>
      <c r="D1683" s="217"/>
      <c r="E1683" s="217"/>
      <c r="F1683" s="217"/>
      <c r="G1683" s="217"/>
      <c r="H1683" s="217"/>
      <c r="I1683" s="219"/>
      <c r="J1683" s="219"/>
      <c r="K1683" s="217"/>
      <c r="L1683" s="217"/>
      <c r="M1683" s="217"/>
      <c r="N1683" s="217"/>
      <c r="O1683" s="217"/>
      <c r="P1683" s="217"/>
      <c r="Q1683" s="217"/>
    </row>
    <row r="1684" spans="1:17" x14ac:dyDescent="0.25">
      <c r="A1684" s="211"/>
      <c r="B1684" s="217"/>
      <c r="C1684" s="217"/>
      <c r="D1684" s="217"/>
      <c r="E1684" s="217"/>
      <c r="F1684" s="217"/>
      <c r="G1684" s="217"/>
      <c r="H1684" s="217"/>
      <c r="I1684" s="219"/>
      <c r="J1684" s="219"/>
      <c r="K1684" s="217"/>
      <c r="L1684" s="217"/>
      <c r="M1684" s="217"/>
      <c r="N1684" s="217"/>
      <c r="O1684" s="217"/>
      <c r="P1684" s="217"/>
      <c r="Q1684" s="217"/>
    </row>
    <row r="1685" spans="1:17" x14ac:dyDescent="0.25">
      <c r="A1685" s="211"/>
      <c r="B1685" s="217"/>
      <c r="C1685" s="217"/>
      <c r="D1685" s="217"/>
      <c r="E1685" s="217"/>
      <c r="F1685" s="217"/>
      <c r="G1685" s="217"/>
      <c r="H1685" s="217"/>
      <c r="I1685" s="219"/>
      <c r="J1685" s="219"/>
      <c r="K1685" s="217"/>
      <c r="L1685" s="217"/>
      <c r="M1685" s="217"/>
      <c r="N1685" s="217"/>
      <c r="O1685" s="217"/>
      <c r="P1685" s="217"/>
      <c r="Q1685" s="217"/>
    </row>
    <row r="1686" spans="1:17" x14ac:dyDescent="0.25">
      <c r="A1686" s="211"/>
      <c r="B1686" s="217"/>
      <c r="C1686" s="217"/>
      <c r="D1686" s="217"/>
      <c r="E1686" s="217"/>
      <c r="F1686" s="217"/>
      <c r="G1686" s="217"/>
      <c r="H1686" s="217"/>
      <c r="I1686" s="219"/>
      <c r="J1686" s="219"/>
      <c r="K1686" s="217"/>
      <c r="L1686" s="217"/>
      <c r="M1686" s="217"/>
      <c r="N1686" s="217"/>
      <c r="O1686" s="217"/>
      <c r="P1686" s="217"/>
      <c r="Q1686" s="217"/>
    </row>
    <row r="1687" spans="1:17" x14ac:dyDescent="0.25">
      <c r="A1687" s="211"/>
      <c r="B1687" s="217"/>
      <c r="C1687" s="217"/>
      <c r="D1687" s="217"/>
      <c r="E1687" s="217"/>
      <c r="F1687" s="217"/>
      <c r="G1687" s="217"/>
      <c r="H1687" s="217"/>
      <c r="I1687" s="219"/>
      <c r="J1687" s="219"/>
      <c r="K1687" s="217"/>
      <c r="L1687" s="217"/>
      <c r="M1687" s="217"/>
      <c r="N1687" s="217"/>
      <c r="O1687" s="217"/>
      <c r="P1687" s="217"/>
      <c r="Q1687" s="217"/>
    </row>
    <row r="1688" spans="1:17" x14ac:dyDescent="0.25">
      <c r="A1688" s="211"/>
      <c r="B1688" s="217"/>
      <c r="C1688" s="217"/>
      <c r="D1688" s="217"/>
      <c r="E1688" s="217"/>
      <c r="F1688" s="217"/>
      <c r="G1688" s="217"/>
      <c r="H1688" s="217"/>
      <c r="I1688" s="219"/>
      <c r="J1688" s="219"/>
      <c r="K1688" s="217"/>
      <c r="L1688" s="217"/>
      <c r="M1688" s="217"/>
      <c r="N1688" s="217"/>
      <c r="O1688" s="217"/>
      <c r="P1688" s="217"/>
      <c r="Q1688" s="217"/>
    </row>
    <row r="1689" spans="1:17" x14ac:dyDescent="0.25">
      <c r="A1689" s="211"/>
      <c r="B1689" s="217"/>
      <c r="C1689" s="217"/>
      <c r="D1689" s="217"/>
      <c r="E1689" s="217"/>
      <c r="F1689" s="217"/>
      <c r="G1689" s="217"/>
      <c r="H1689" s="217"/>
      <c r="I1689" s="219"/>
      <c r="J1689" s="219"/>
      <c r="K1689" s="217"/>
      <c r="L1689" s="217"/>
      <c r="M1689" s="217"/>
      <c r="N1689" s="217"/>
      <c r="O1689" s="217"/>
      <c r="P1689" s="217"/>
      <c r="Q1689" s="217"/>
    </row>
    <row r="1690" spans="1:17" x14ac:dyDescent="0.25">
      <c r="A1690" s="211"/>
      <c r="B1690" s="217"/>
      <c r="C1690" s="217"/>
      <c r="D1690" s="217"/>
      <c r="E1690" s="217"/>
      <c r="F1690" s="217"/>
      <c r="G1690" s="217"/>
      <c r="H1690" s="217"/>
      <c r="I1690" s="219"/>
      <c r="J1690" s="219"/>
      <c r="K1690" s="217"/>
      <c r="L1690" s="217"/>
      <c r="M1690" s="217"/>
      <c r="N1690" s="217"/>
      <c r="O1690" s="217"/>
      <c r="P1690" s="217"/>
      <c r="Q1690" s="217"/>
    </row>
    <row r="1691" spans="1:17" x14ac:dyDescent="0.25">
      <c r="A1691" s="211"/>
      <c r="B1691" s="217"/>
      <c r="C1691" s="217"/>
      <c r="D1691" s="217"/>
      <c r="E1691" s="217"/>
      <c r="F1691" s="217"/>
      <c r="G1691" s="217"/>
      <c r="H1691" s="217"/>
      <c r="I1691" s="219"/>
      <c r="J1691" s="219"/>
      <c r="K1691" s="217"/>
      <c r="L1691" s="217"/>
      <c r="M1691" s="217"/>
      <c r="N1691" s="217"/>
      <c r="O1691" s="217"/>
      <c r="P1691" s="217"/>
      <c r="Q1691" s="217"/>
    </row>
    <row r="1692" spans="1:17" x14ac:dyDescent="0.25">
      <c r="A1692" s="211"/>
      <c r="B1692" s="217"/>
      <c r="C1692" s="217"/>
      <c r="D1692" s="217"/>
      <c r="E1692" s="217"/>
      <c r="F1692" s="217"/>
      <c r="G1692" s="217"/>
      <c r="H1692" s="217"/>
      <c r="I1692" s="219"/>
      <c r="J1692" s="219"/>
      <c r="K1692" s="217"/>
      <c r="L1692" s="217"/>
      <c r="M1692" s="217"/>
      <c r="N1692" s="217"/>
      <c r="O1692" s="217"/>
      <c r="P1692" s="217"/>
      <c r="Q1692" s="217"/>
    </row>
    <row r="1693" spans="1:17" x14ac:dyDescent="0.25">
      <c r="A1693" s="211"/>
      <c r="B1693" s="217"/>
      <c r="C1693" s="217"/>
      <c r="D1693" s="217"/>
      <c r="E1693" s="217"/>
      <c r="F1693" s="217"/>
      <c r="G1693" s="217"/>
      <c r="H1693" s="217"/>
      <c r="I1693" s="219"/>
      <c r="J1693" s="219"/>
      <c r="K1693" s="217"/>
      <c r="L1693" s="217"/>
      <c r="M1693" s="217"/>
      <c r="N1693" s="217"/>
      <c r="O1693" s="217"/>
      <c r="P1693" s="217"/>
      <c r="Q1693" s="217"/>
    </row>
    <row r="1694" spans="1:17" x14ac:dyDescent="0.25">
      <c r="A1694" s="211"/>
      <c r="B1694" s="217"/>
      <c r="C1694" s="217"/>
      <c r="D1694" s="217"/>
      <c r="E1694" s="217"/>
      <c r="F1694" s="217"/>
      <c r="G1694" s="217"/>
      <c r="H1694" s="217"/>
      <c r="I1694" s="219"/>
      <c r="J1694" s="219"/>
      <c r="K1694" s="217"/>
      <c r="L1694" s="217"/>
      <c r="M1694" s="217"/>
      <c r="N1694" s="217"/>
      <c r="O1694" s="217"/>
      <c r="P1694" s="217"/>
      <c r="Q1694" s="217"/>
    </row>
    <row r="1695" spans="1:17" x14ac:dyDescent="0.25">
      <c r="A1695" s="211"/>
      <c r="B1695" s="217"/>
      <c r="C1695" s="217"/>
      <c r="D1695" s="217"/>
      <c r="E1695" s="217"/>
      <c r="F1695" s="217"/>
      <c r="G1695" s="217"/>
      <c r="H1695" s="217"/>
      <c r="I1695" s="219"/>
      <c r="J1695" s="219"/>
      <c r="K1695" s="217"/>
      <c r="L1695" s="217"/>
      <c r="M1695" s="217"/>
      <c r="N1695" s="217"/>
      <c r="O1695" s="217"/>
      <c r="P1695" s="217"/>
      <c r="Q1695" s="217"/>
    </row>
    <row r="1696" spans="1:17" x14ac:dyDescent="0.25">
      <c r="A1696" s="211"/>
      <c r="B1696" s="217"/>
      <c r="C1696" s="217"/>
      <c r="D1696" s="217"/>
      <c r="E1696" s="217"/>
      <c r="F1696" s="217"/>
      <c r="G1696" s="217"/>
      <c r="H1696" s="217"/>
      <c r="I1696" s="219"/>
      <c r="J1696" s="219"/>
      <c r="K1696" s="217"/>
      <c r="L1696" s="217"/>
      <c r="M1696" s="217"/>
      <c r="N1696" s="217"/>
      <c r="O1696" s="217"/>
      <c r="P1696" s="217"/>
      <c r="Q1696" s="217"/>
    </row>
    <row r="1697" spans="1:17" x14ac:dyDescent="0.25">
      <c r="A1697" s="211"/>
      <c r="B1697" s="217"/>
      <c r="C1697" s="217"/>
      <c r="D1697" s="217"/>
      <c r="E1697" s="217"/>
      <c r="F1697" s="217"/>
      <c r="G1697" s="217"/>
      <c r="H1697" s="217"/>
      <c r="I1697" s="219"/>
      <c r="J1697" s="219"/>
      <c r="K1697" s="217"/>
      <c r="L1697" s="217"/>
      <c r="M1697" s="217"/>
      <c r="N1697" s="217"/>
      <c r="O1697" s="217"/>
      <c r="P1697" s="217"/>
      <c r="Q1697" s="217"/>
    </row>
    <row r="1698" spans="1:17" x14ac:dyDescent="0.25">
      <c r="A1698" s="211"/>
      <c r="B1698" s="217"/>
      <c r="C1698" s="217"/>
      <c r="D1698" s="217"/>
      <c r="E1698" s="217"/>
      <c r="F1698" s="217"/>
      <c r="G1698" s="217"/>
      <c r="H1698" s="217"/>
      <c r="I1698" s="219"/>
      <c r="J1698" s="219"/>
      <c r="K1698" s="217"/>
      <c r="L1698" s="217"/>
      <c r="M1698" s="217"/>
      <c r="N1698" s="217"/>
      <c r="O1698" s="217"/>
      <c r="P1698" s="217"/>
      <c r="Q1698" s="217"/>
    </row>
    <row r="1699" spans="1:17" x14ac:dyDescent="0.25">
      <c r="A1699" s="211"/>
      <c r="B1699" s="217"/>
      <c r="C1699" s="217"/>
      <c r="D1699" s="217"/>
      <c r="E1699" s="217"/>
      <c r="F1699" s="217"/>
      <c r="G1699" s="217"/>
      <c r="H1699" s="217"/>
      <c r="I1699" s="219"/>
      <c r="J1699" s="219"/>
      <c r="K1699" s="217"/>
      <c r="L1699" s="217"/>
      <c r="M1699" s="217"/>
      <c r="N1699" s="217"/>
      <c r="O1699" s="217"/>
      <c r="P1699" s="217"/>
      <c r="Q1699" s="217"/>
    </row>
    <row r="1700" spans="1:17" x14ac:dyDescent="0.25">
      <c r="A1700" s="211"/>
      <c r="B1700" s="217"/>
      <c r="C1700" s="217"/>
      <c r="D1700" s="217"/>
      <c r="E1700" s="217"/>
      <c r="F1700" s="217"/>
      <c r="G1700" s="217"/>
      <c r="H1700" s="217"/>
      <c r="I1700" s="219"/>
      <c r="J1700" s="219"/>
      <c r="K1700" s="217"/>
      <c r="L1700" s="217"/>
      <c r="M1700" s="217"/>
      <c r="N1700" s="217"/>
      <c r="O1700" s="217"/>
      <c r="P1700" s="217"/>
      <c r="Q1700" s="217"/>
    </row>
    <row r="1701" spans="1:17" x14ac:dyDescent="0.25">
      <c r="A1701" s="211"/>
      <c r="B1701" s="217"/>
      <c r="C1701" s="217"/>
      <c r="D1701" s="217"/>
      <c r="E1701" s="217"/>
      <c r="F1701" s="217"/>
      <c r="G1701" s="217"/>
      <c r="H1701" s="217"/>
      <c r="I1701" s="219"/>
      <c r="J1701" s="219"/>
      <c r="K1701" s="217"/>
      <c r="L1701" s="217"/>
      <c r="M1701" s="217"/>
      <c r="N1701" s="217"/>
      <c r="O1701" s="217"/>
      <c r="P1701" s="217"/>
      <c r="Q1701" s="217"/>
    </row>
    <row r="1702" spans="1:17" x14ac:dyDescent="0.25">
      <c r="A1702" s="211"/>
      <c r="B1702" s="217"/>
      <c r="C1702" s="217"/>
      <c r="D1702" s="217"/>
      <c r="E1702" s="217"/>
      <c r="F1702" s="217"/>
      <c r="G1702" s="217"/>
      <c r="H1702" s="217"/>
      <c r="I1702" s="219"/>
      <c r="J1702" s="219"/>
      <c r="K1702" s="217"/>
      <c r="L1702" s="217"/>
      <c r="M1702" s="217"/>
      <c r="N1702" s="217"/>
      <c r="O1702" s="217"/>
      <c r="P1702" s="217"/>
      <c r="Q1702" s="217"/>
    </row>
    <row r="1703" spans="1:17" x14ac:dyDescent="0.25">
      <c r="A1703" s="211"/>
      <c r="B1703" s="217"/>
      <c r="C1703" s="217"/>
      <c r="D1703" s="217"/>
      <c r="E1703" s="217"/>
      <c r="F1703" s="217"/>
      <c r="G1703" s="217"/>
      <c r="H1703" s="217"/>
      <c r="I1703" s="219"/>
      <c r="J1703" s="219"/>
      <c r="K1703" s="217"/>
      <c r="L1703" s="217"/>
      <c r="M1703" s="217"/>
      <c r="N1703" s="217"/>
      <c r="O1703" s="217"/>
      <c r="P1703" s="217"/>
      <c r="Q1703" s="217"/>
    </row>
    <row r="1704" spans="1:17" x14ac:dyDescent="0.25">
      <c r="A1704" s="211"/>
      <c r="B1704" s="217"/>
      <c r="C1704" s="217"/>
      <c r="D1704" s="217"/>
      <c r="E1704" s="217"/>
      <c r="F1704" s="217"/>
      <c r="G1704" s="217"/>
      <c r="H1704" s="217"/>
      <c r="I1704" s="219"/>
      <c r="J1704" s="219"/>
      <c r="K1704" s="217"/>
      <c r="L1704" s="217"/>
      <c r="M1704" s="217"/>
      <c r="N1704" s="217"/>
      <c r="O1704" s="217"/>
      <c r="P1704" s="217"/>
      <c r="Q1704" s="217"/>
    </row>
    <row r="1705" spans="1:17" x14ac:dyDescent="0.25">
      <c r="A1705" s="211"/>
      <c r="B1705" s="217"/>
      <c r="C1705" s="217"/>
      <c r="D1705" s="217"/>
      <c r="E1705" s="217"/>
      <c r="F1705" s="217"/>
      <c r="G1705" s="217"/>
      <c r="H1705" s="217"/>
      <c r="I1705" s="219"/>
      <c r="J1705" s="219"/>
      <c r="K1705" s="217"/>
      <c r="L1705" s="217"/>
      <c r="M1705" s="217"/>
      <c r="N1705" s="217"/>
      <c r="O1705" s="217"/>
      <c r="P1705" s="217"/>
      <c r="Q1705" s="217"/>
    </row>
    <row r="1706" spans="1:17" x14ac:dyDescent="0.25">
      <c r="A1706" s="211"/>
      <c r="B1706" s="217"/>
      <c r="C1706" s="217"/>
      <c r="D1706" s="217"/>
      <c r="E1706" s="217"/>
      <c r="F1706" s="217"/>
      <c r="G1706" s="217"/>
      <c r="H1706" s="217"/>
      <c r="I1706" s="219"/>
      <c r="J1706" s="219"/>
      <c r="K1706" s="217"/>
      <c r="L1706" s="217"/>
      <c r="M1706" s="217"/>
      <c r="N1706" s="217"/>
      <c r="O1706" s="217"/>
      <c r="P1706" s="217"/>
      <c r="Q1706" s="217"/>
    </row>
    <row r="1707" spans="1:17" x14ac:dyDescent="0.25">
      <c r="A1707" s="211"/>
      <c r="B1707" s="217"/>
      <c r="C1707" s="217"/>
      <c r="D1707" s="217"/>
      <c r="E1707" s="217"/>
      <c r="F1707" s="217"/>
      <c r="G1707" s="217"/>
      <c r="H1707" s="217"/>
      <c r="I1707" s="219"/>
      <c r="J1707" s="219"/>
      <c r="K1707" s="217"/>
      <c r="L1707" s="217"/>
      <c r="M1707" s="217"/>
      <c r="N1707" s="217"/>
      <c r="O1707" s="217"/>
      <c r="P1707" s="217"/>
      <c r="Q1707" s="217"/>
    </row>
    <row r="1708" spans="1:17" x14ac:dyDescent="0.25">
      <c r="A1708" s="211"/>
      <c r="B1708" s="217"/>
      <c r="C1708" s="217"/>
      <c r="D1708" s="217"/>
      <c r="E1708" s="217"/>
      <c r="F1708" s="217"/>
      <c r="G1708" s="217"/>
      <c r="H1708" s="217"/>
      <c r="I1708" s="219"/>
      <c r="J1708" s="219"/>
      <c r="K1708" s="217"/>
      <c r="L1708" s="217"/>
      <c r="M1708" s="217"/>
      <c r="N1708" s="217"/>
      <c r="O1708" s="217"/>
      <c r="P1708" s="217"/>
      <c r="Q1708" s="217"/>
    </row>
    <row r="1709" spans="1:17" x14ac:dyDescent="0.25">
      <c r="A1709" s="211"/>
      <c r="B1709" s="217"/>
      <c r="C1709" s="217"/>
      <c r="D1709" s="217"/>
      <c r="E1709" s="217"/>
      <c r="F1709" s="217"/>
      <c r="G1709" s="217"/>
      <c r="H1709" s="217"/>
      <c r="I1709" s="219"/>
      <c r="J1709" s="219"/>
      <c r="K1709" s="217"/>
      <c r="L1709" s="217"/>
      <c r="M1709" s="217"/>
      <c r="N1709" s="217"/>
      <c r="O1709" s="217"/>
      <c r="P1709" s="217"/>
      <c r="Q1709" s="217"/>
    </row>
    <row r="1710" spans="1:17" x14ac:dyDescent="0.25">
      <c r="A1710" s="211"/>
      <c r="B1710" s="217"/>
      <c r="C1710" s="217"/>
      <c r="D1710" s="217"/>
      <c r="E1710" s="217"/>
      <c r="F1710" s="217"/>
      <c r="G1710" s="217"/>
      <c r="H1710" s="217"/>
      <c r="I1710" s="219"/>
      <c r="J1710" s="219"/>
      <c r="K1710" s="217"/>
      <c r="L1710" s="217"/>
      <c r="M1710" s="217"/>
      <c r="N1710" s="217"/>
      <c r="O1710" s="217"/>
      <c r="P1710" s="217"/>
      <c r="Q1710" s="217"/>
    </row>
    <row r="1711" spans="1:17" x14ac:dyDescent="0.25">
      <c r="A1711" s="211"/>
      <c r="B1711" s="217"/>
      <c r="C1711" s="217"/>
      <c r="D1711" s="217"/>
      <c r="E1711" s="217"/>
      <c r="F1711" s="217"/>
      <c r="G1711" s="217"/>
      <c r="H1711" s="217"/>
      <c r="I1711" s="219"/>
      <c r="J1711" s="219"/>
      <c r="K1711" s="217"/>
      <c r="L1711" s="217"/>
      <c r="M1711" s="217"/>
      <c r="N1711" s="217"/>
      <c r="O1711" s="217"/>
      <c r="P1711" s="217"/>
      <c r="Q1711" s="217"/>
    </row>
    <row r="1712" spans="1:17" x14ac:dyDescent="0.25">
      <c r="A1712" s="211"/>
      <c r="B1712" s="217"/>
      <c r="C1712" s="217"/>
      <c r="D1712" s="217"/>
      <c r="E1712" s="217"/>
      <c r="F1712" s="217"/>
      <c r="G1712" s="217"/>
      <c r="H1712" s="217"/>
      <c r="I1712" s="219"/>
      <c r="J1712" s="219"/>
      <c r="K1712" s="217"/>
      <c r="L1712" s="217"/>
      <c r="M1712" s="217"/>
      <c r="N1712" s="217"/>
      <c r="O1712" s="217"/>
      <c r="P1712" s="217"/>
      <c r="Q1712" s="217"/>
    </row>
    <row r="1713" spans="1:17" x14ac:dyDescent="0.25">
      <c r="A1713" s="211"/>
      <c r="B1713" s="217"/>
      <c r="C1713" s="217"/>
      <c r="D1713" s="217"/>
      <c r="E1713" s="217"/>
      <c r="F1713" s="217"/>
      <c r="G1713" s="217"/>
      <c r="H1713" s="217"/>
      <c r="I1713" s="219"/>
      <c r="J1713" s="219"/>
      <c r="K1713" s="217"/>
      <c r="L1713" s="217"/>
      <c r="M1713" s="217"/>
      <c r="N1713" s="217"/>
      <c r="O1713" s="217"/>
      <c r="P1713" s="217"/>
      <c r="Q1713" s="217"/>
    </row>
    <row r="1714" spans="1:17" x14ac:dyDescent="0.25">
      <c r="A1714" s="211"/>
      <c r="B1714" s="217"/>
      <c r="C1714" s="217"/>
      <c r="D1714" s="217"/>
      <c r="E1714" s="217"/>
      <c r="F1714" s="217"/>
      <c r="G1714" s="217"/>
      <c r="H1714" s="217"/>
      <c r="I1714" s="219"/>
      <c r="J1714" s="219"/>
      <c r="K1714" s="217"/>
      <c r="L1714" s="217"/>
      <c r="M1714" s="217"/>
      <c r="N1714" s="217"/>
      <c r="O1714" s="217"/>
      <c r="P1714" s="217"/>
      <c r="Q1714" s="217"/>
    </row>
    <row r="1715" spans="1:17" x14ac:dyDescent="0.25">
      <c r="A1715" s="211"/>
      <c r="B1715" s="217"/>
      <c r="C1715" s="217"/>
      <c r="D1715" s="217"/>
      <c r="E1715" s="217"/>
      <c r="F1715" s="217"/>
      <c r="G1715" s="217"/>
      <c r="H1715" s="217"/>
      <c r="I1715" s="219"/>
      <c r="J1715" s="219"/>
      <c r="K1715" s="217"/>
      <c r="L1715" s="217"/>
      <c r="M1715" s="217"/>
      <c r="N1715" s="217"/>
      <c r="O1715" s="217"/>
      <c r="P1715" s="217"/>
      <c r="Q1715" s="217"/>
    </row>
    <row r="1716" spans="1:17" x14ac:dyDescent="0.25">
      <c r="A1716" s="211"/>
      <c r="B1716" s="217"/>
      <c r="C1716" s="217"/>
      <c r="D1716" s="217"/>
      <c r="E1716" s="217"/>
      <c r="F1716" s="217"/>
      <c r="G1716" s="217"/>
      <c r="H1716" s="217"/>
      <c r="I1716" s="219"/>
      <c r="J1716" s="219"/>
      <c r="K1716" s="217"/>
      <c r="L1716" s="217"/>
      <c r="M1716" s="217"/>
      <c r="N1716" s="217"/>
      <c r="O1716" s="217"/>
      <c r="P1716" s="217"/>
      <c r="Q1716" s="217"/>
    </row>
    <row r="1717" spans="1:17" x14ac:dyDescent="0.25">
      <c r="A1717" s="211"/>
      <c r="B1717" s="217"/>
      <c r="C1717" s="217"/>
      <c r="D1717" s="217"/>
      <c r="E1717" s="217"/>
      <c r="F1717" s="217"/>
      <c r="G1717" s="217"/>
      <c r="H1717" s="217"/>
      <c r="I1717" s="219"/>
      <c r="J1717" s="219"/>
      <c r="K1717" s="217"/>
      <c r="L1717" s="217"/>
      <c r="M1717" s="217"/>
      <c r="N1717" s="217"/>
      <c r="O1717" s="217"/>
      <c r="P1717" s="217"/>
      <c r="Q1717" s="217"/>
    </row>
    <row r="1718" spans="1:17" x14ac:dyDescent="0.25">
      <c r="A1718" s="211"/>
      <c r="B1718" s="217"/>
      <c r="C1718" s="217"/>
      <c r="D1718" s="217"/>
      <c r="E1718" s="217"/>
      <c r="F1718" s="217"/>
      <c r="G1718" s="217"/>
      <c r="H1718" s="217"/>
      <c r="I1718" s="219"/>
      <c r="J1718" s="219"/>
      <c r="K1718" s="217"/>
      <c r="L1718" s="217"/>
      <c r="M1718" s="217"/>
      <c r="N1718" s="217"/>
      <c r="O1718" s="217"/>
      <c r="P1718" s="217"/>
      <c r="Q1718" s="217"/>
    </row>
    <row r="1719" spans="1:17" x14ac:dyDescent="0.25">
      <c r="A1719" s="211"/>
      <c r="B1719" s="217"/>
      <c r="C1719" s="217"/>
      <c r="D1719" s="217"/>
      <c r="E1719" s="217"/>
      <c r="F1719" s="217"/>
      <c r="G1719" s="217"/>
      <c r="H1719" s="217"/>
      <c r="I1719" s="219"/>
      <c r="J1719" s="219"/>
      <c r="K1719" s="217"/>
      <c r="L1719" s="217"/>
      <c r="M1719" s="217"/>
      <c r="N1719" s="217"/>
      <c r="O1719" s="217"/>
      <c r="P1719" s="217"/>
      <c r="Q1719" s="217"/>
    </row>
    <row r="1720" spans="1:17" x14ac:dyDescent="0.25">
      <c r="A1720" s="211"/>
      <c r="B1720" s="217"/>
      <c r="C1720" s="217"/>
      <c r="D1720" s="217"/>
      <c r="E1720" s="217"/>
      <c r="F1720" s="217"/>
      <c r="G1720" s="217"/>
      <c r="H1720" s="217"/>
      <c r="I1720" s="219"/>
      <c r="J1720" s="219"/>
      <c r="K1720" s="217"/>
      <c r="L1720" s="217"/>
      <c r="M1720" s="217"/>
      <c r="N1720" s="217"/>
      <c r="O1720" s="217"/>
      <c r="P1720" s="217"/>
      <c r="Q1720" s="217"/>
    </row>
    <row r="1721" spans="1:17" x14ac:dyDescent="0.25">
      <c r="A1721" s="211"/>
      <c r="B1721" s="217"/>
      <c r="C1721" s="217"/>
      <c r="D1721" s="217"/>
      <c r="E1721" s="217"/>
      <c r="F1721" s="217"/>
      <c r="G1721" s="217"/>
      <c r="H1721" s="217"/>
      <c r="I1721" s="219"/>
      <c r="J1721" s="219"/>
      <c r="K1721" s="217"/>
      <c r="L1721" s="217"/>
      <c r="M1721" s="217"/>
      <c r="N1721" s="217"/>
      <c r="O1721" s="217"/>
      <c r="P1721" s="217"/>
      <c r="Q1721" s="217"/>
    </row>
    <row r="1722" spans="1:17" x14ac:dyDescent="0.25">
      <c r="A1722" s="211"/>
      <c r="B1722" s="217"/>
      <c r="C1722" s="217"/>
      <c r="D1722" s="217"/>
      <c r="E1722" s="217"/>
      <c r="F1722" s="217"/>
      <c r="G1722" s="217"/>
      <c r="H1722" s="217"/>
      <c r="I1722" s="219"/>
      <c r="J1722" s="219"/>
      <c r="K1722" s="217"/>
      <c r="L1722" s="217"/>
      <c r="M1722" s="217"/>
      <c r="N1722" s="217"/>
      <c r="O1722" s="217"/>
      <c r="P1722" s="217"/>
      <c r="Q1722" s="217"/>
    </row>
    <row r="1723" spans="1:17" x14ac:dyDescent="0.25">
      <c r="A1723" s="211"/>
      <c r="B1723" s="217"/>
      <c r="C1723" s="217"/>
      <c r="D1723" s="217"/>
      <c r="E1723" s="217"/>
      <c r="F1723" s="217"/>
      <c r="G1723" s="217"/>
      <c r="H1723" s="217"/>
      <c r="I1723" s="219"/>
      <c r="J1723" s="219"/>
      <c r="K1723" s="217"/>
      <c r="L1723" s="217"/>
      <c r="M1723" s="217"/>
      <c r="N1723" s="217"/>
      <c r="O1723" s="217"/>
      <c r="P1723" s="217"/>
      <c r="Q1723" s="217"/>
    </row>
    <row r="1724" spans="1:17" x14ac:dyDescent="0.25">
      <c r="A1724" s="211"/>
      <c r="B1724" s="217"/>
      <c r="C1724" s="217"/>
      <c r="D1724" s="217"/>
      <c r="E1724" s="217"/>
      <c r="F1724" s="217"/>
      <c r="G1724" s="217"/>
      <c r="H1724" s="217"/>
      <c r="I1724" s="219"/>
      <c r="J1724" s="219"/>
      <c r="K1724" s="217"/>
      <c r="L1724" s="217"/>
      <c r="M1724" s="217"/>
      <c r="N1724" s="217"/>
      <c r="O1724" s="217"/>
      <c r="P1724" s="217"/>
      <c r="Q1724" s="217"/>
    </row>
    <row r="1725" spans="1:17" x14ac:dyDescent="0.25">
      <c r="A1725" s="211"/>
      <c r="B1725" s="217"/>
      <c r="C1725" s="217"/>
      <c r="D1725" s="217"/>
      <c r="E1725" s="217"/>
      <c r="F1725" s="217"/>
      <c r="G1725" s="217"/>
      <c r="H1725" s="217"/>
      <c r="I1725" s="219"/>
      <c r="J1725" s="219"/>
      <c r="K1725" s="217"/>
      <c r="L1725" s="217"/>
      <c r="M1725" s="217"/>
      <c r="N1725" s="217"/>
      <c r="O1725" s="217"/>
      <c r="P1725" s="217"/>
      <c r="Q1725" s="217"/>
    </row>
    <row r="1726" spans="1:17" x14ac:dyDescent="0.25">
      <c r="A1726" s="211"/>
      <c r="B1726" s="217"/>
      <c r="C1726" s="217"/>
      <c r="D1726" s="217"/>
      <c r="E1726" s="217"/>
      <c r="F1726" s="217"/>
      <c r="G1726" s="217"/>
      <c r="H1726" s="217"/>
      <c r="I1726" s="219"/>
      <c r="J1726" s="219"/>
      <c r="K1726" s="217"/>
      <c r="L1726" s="217"/>
      <c r="M1726" s="217"/>
      <c r="N1726" s="217"/>
      <c r="O1726" s="217"/>
      <c r="P1726" s="217"/>
      <c r="Q1726" s="217"/>
    </row>
    <row r="1727" spans="1:17" x14ac:dyDescent="0.25">
      <c r="A1727" s="211"/>
      <c r="B1727" s="217"/>
      <c r="C1727" s="217"/>
      <c r="D1727" s="217"/>
      <c r="E1727" s="217"/>
      <c r="F1727" s="217"/>
      <c r="G1727" s="217"/>
      <c r="H1727" s="217"/>
      <c r="I1727" s="219"/>
      <c r="J1727" s="219"/>
      <c r="K1727" s="217"/>
      <c r="L1727" s="217"/>
      <c r="M1727" s="217"/>
      <c r="N1727" s="217"/>
      <c r="O1727" s="217"/>
      <c r="P1727" s="217"/>
      <c r="Q1727" s="217"/>
    </row>
    <row r="1728" spans="1:17" x14ac:dyDescent="0.25">
      <c r="A1728" s="211"/>
      <c r="B1728" s="217"/>
      <c r="C1728" s="217"/>
      <c r="D1728" s="217"/>
      <c r="E1728" s="217"/>
      <c r="F1728" s="217"/>
      <c r="G1728" s="217"/>
      <c r="H1728" s="217"/>
      <c r="I1728" s="219"/>
      <c r="J1728" s="219"/>
      <c r="K1728" s="217"/>
      <c r="L1728" s="217"/>
      <c r="M1728" s="217"/>
      <c r="N1728" s="217"/>
      <c r="O1728" s="217"/>
      <c r="P1728" s="217"/>
      <c r="Q1728" s="217"/>
    </row>
    <row r="1729" spans="1:17" x14ac:dyDescent="0.25">
      <c r="A1729" s="211"/>
      <c r="B1729" s="217"/>
      <c r="C1729" s="217"/>
      <c r="D1729" s="217"/>
      <c r="E1729" s="217"/>
      <c r="F1729" s="217"/>
      <c r="G1729" s="217"/>
      <c r="H1729" s="217"/>
      <c r="I1729" s="219"/>
      <c r="J1729" s="219"/>
      <c r="K1729" s="217"/>
      <c r="L1729" s="217"/>
      <c r="M1729" s="217"/>
      <c r="N1729" s="217"/>
      <c r="O1729" s="217"/>
      <c r="P1729" s="217"/>
      <c r="Q1729" s="217"/>
    </row>
    <row r="1730" spans="1:17" x14ac:dyDescent="0.25">
      <c r="A1730" s="211"/>
      <c r="B1730" s="217"/>
      <c r="C1730" s="217"/>
      <c r="D1730" s="217"/>
      <c r="E1730" s="217"/>
      <c r="F1730" s="217"/>
      <c r="G1730" s="217"/>
      <c r="H1730" s="217"/>
      <c r="I1730" s="219"/>
      <c r="J1730" s="219"/>
      <c r="K1730" s="217"/>
      <c r="L1730" s="217"/>
      <c r="M1730" s="217"/>
      <c r="N1730" s="217"/>
      <c r="O1730" s="217"/>
      <c r="P1730" s="217"/>
      <c r="Q1730" s="217"/>
    </row>
    <row r="1731" spans="1:17" x14ac:dyDescent="0.25">
      <c r="A1731" s="211"/>
      <c r="B1731" s="217"/>
      <c r="C1731" s="217"/>
      <c r="D1731" s="217"/>
      <c r="E1731" s="217"/>
      <c r="F1731" s="217"/>
      <c r="G1731" s="217"/>
      <c r="H1731" s="217"/>
      <c r="I1731" s="219"/>
      <c r="J1731" s="219"/>
      <c r="K1731" s="217"/>
      <c r="L1731" s="217"/>
      <c r="M1731" s="217"/>
      <c r="N1731" s="217"/>
      <c r="O1731" s="217"/>
      <c r="P1731" s="217"/>
      <c r="Q1731" s="217"/>
    </row>
    <row r="1732" spans="1:17" x14ac:dyDescent="0.25">
      <c r="A1732" s="211"/>
      <c r="B1732" s="217"/>
      <c r="C1732" s="217"/>
      <c r="D1732" s="217"/>
      <c r="E1732" s="217"/>
      <c r="F1732" s="217"/>
      <c r="G1732" s="217"/>
      <c r="H1732" s="217"/>
      <c r="I1732" s="219"/>
      <c r="J1732" s="219"/>
      <c r="K1732" s="217"/>
      <c r="L1732" s="217"/>
      <c r="M1732" s="217"/>
      <c r="N1732" s="217"/>
      <c r="O1732" s="217"/>
      <c r="P1732" s="217"/>
      <c r="Q1732" s="217"/>
    </row>
    <row r="1733" spans="1:17" x14ac:dyDescent="0.25">
      <c r="A1733" s="211"/>
      <c r="B1733" s="217"/>
      <c r="C1733" s="217"/>
      <c r="D1733" s="217"/>
      <c r="E1733" s="217"/>
      <c r="F1733" s="217"/>
      <c r="G1733" s="217"/>
      <c r="H1733" s="217"/>
      <c r="I1733" s="219"/>
      <c r="J1733" s="219"/>
      <c r="K1733" s="217"/>
      <c r="L1733" s="217"/>
      <c r="M1733" s="217"/>
      <c r="N1733" s="217"/>
      <c r="O1733" s="217"/>
      <c r="P1733" s="217"/>
      <c r="Q1733" s="217"/>
    </row>
    <row r="1734" spans="1:17" x14ac:dyDescent="0.25">
      <c r="A1734" s="211"/>
      <c r="B1734" s="217"/>
      <c r="C1734" s="217"/>
      <c r="D1734" s="217"/>
      <c r="E1734" s="217"/>
      <c r="F1734" s="217"/>
      <c r="G1734" s="217"/>
      <c r="H1734" s="217"/>
      <c r="I1734" s="219"/>
      <c r="J1734" s="219"/>
      <c r="K1734" s="217"/>
      <c r="L1734" s="217"/>
      <c r="M1734" s="217"/>
      <c r="N1734" s="217"/>
      <c r="O1734" s="217"/>
      <c r="P1734" s="217"/>
      <c r="Q1734" s="217"/>
    </row>
    <row r="1735" spans="1:17" x14ac:dyDescent="0.25">
      <c r="A1735" s="211"/>
      <c r="B1735" s="217"/>
      <c r="C1735" s="217"/>
      <c r="D1735" s="217"/>
      <c r="E1735" s="217"/>
      <c r="F1735" s="217"/>
      <c r="G1735" s="217"/>
      <c r="H1735" s="217"/>
      <c r="I1735" s="219"/>
      <c r="J1735" s="219"/>
      <c r="K1735" s="217"/>
      <c r="L1735" s="217"/>
      <c r="M1735" s="217"/>
      <c r="N1735" s="217"/>
      <c r="O1735" s="217"/>
      <c r="P1735" s="217"/>
      <c r="Q1735" s="217"/>
    </row>
    <row r="1736" spans="1:17" x14ac:dyDescent="0.25">
      <c r="A1736" s="211"/>
      <c r="B1736" s="217"/>
      <c r="C1736" s="217"/>
      <c r="D1736" s="217"/>
      <c r="E1736" s="217"/>
      <c r="F1736" s="217"/>
      <c r="G1736" s="217"/>
      <c r="H1736" s="217"/>
      <c r="I1736" s="219"/>
      <c r="J1736" s="219"/>
      <c r="K1736" s="217"/>
      <c r="L1736" s="217"/>
      <c r="M1736" s="217"/>
      <c r="N1736" s="217"/>
      <c r="O1736" s="217"/>
      <c r="P1736" s="217"/>
      <c r="Q1736" s="217"/>
    </row>
    <row r="1737" spans="1:17" x14ac:dyDescent="0.25">
      <c r="A1737" s="211"/>
      <c r="B1737" s="217"/>
      <c r="C1737" s="217"/>
      <c r="D1737" s="217"/>
      <c r="E1737" s="217"/>
      <c r="F1737" s="217"/>
      <c r="G1737" s="217"/>
      <c r="H1737" s="217"/>
      <c r="I1737" s="219"/>
      <c r="J1737" s="219"/>
      <c r="K1737" s="217"/>
      <c r="L1737" s="217"/>
      <c r="M1737" s="217"/>
      <c r="N1737" s="217"/>
      <c r="O1737" s="217"/>
      <c r="P1737" s="217"/>
      <c r="Q1737" s="217"/>
    </row>
    <row r="1738" spans="1:17" x14ac:dyDescent="0.25">
      <c r="A1738" s="211"/>
      <c r="B1738" s="217"/>
      <c r="C1738" s="217"/>
      <c r="D1738" s="217"/>
      <c r="E1738" s="217"/>
      <c r="F1738" s="217"/>
      <c r="G1738" s="217"/>
      <c r="H1738" s="217"/>
      <c r="I1738" s="219"/>
      <c r="J1738" s="219"/>
      <c r="K1738" s="217"/>
      <c r="L1738" s="217"/>
      <c r="M1738" s="217"/>
      <c r="N1738" s="217"/>
      <c r="O1738" s="217"/>
      <c r="P1738" s="217"/>
      <c r="Q1738" s="217"/>
    </row>
    <row r="1739" spans="1:17" x14ac:dyDescent="0.25">
      <c r="A1739" s="211"/>
      <c r="B1739" s="217"/>
      <c r="C1739" s="217"/>
      <c r="D1739" s="217"/>
      <c r="E1739" s="217"/>
      <c r="F1739" s="217"/>
      <c r="G1739" s="217"/>
      <c r="H1739" s="217"/>
      <c r="I1739" s="219"/>
      <c r="J1739" s="219"/>
      <c r="K1739" s="217"/>
      <c r="L1739" s="217"/>
      <c r="M1739" s="217"/>
      <c r="N1739" s="217"/>
      <c r="O1739" s="217"/>
      <c r="P1739" s="217"/>
      <c r="Q1739" s="217"/>
    </row>
    <row r="1740" spans="1:17" x14ac:dyDescent="0.25">
      <c r="A1740" s="211"/>
      <c r="B1740" s="217"/>
      <c r="C1740" s="217"/>
      <c r="D1740" s="217"/>
      <c r="E1740" s="217"/>
      <c r="F1740" s="217"/>
      <c r="G1740" s="217"/>
      <c r="H1740" s="217"/>
      <c r="I1740" s="219"/>
      <c r="J1740" s="219"/>
      <c r="K1740" s="217"/>
      <c r="L1740" s="217"/>
      <c r="M1740" s="217"/>
      <c r="N1740" s="217"/>
      <c r="O1740" s="217"/>
      <c r="P1740" s="217"/>
      <c r="Q1740" s="217"/>
    </row>
    <row r="1741" spans="1:17" x14ac:dyDescent="0.25">
      <c r="A1741" s="211"/>
      <c r="B1741" s="217"/>
      <c r="C1741" s="217"/>
      <c r="D1741" s="217"/>
      <c r="E1741" s="217"/>
      <c r="F1741" s="217"/>
      <c r="G1741" s="217"/>
      <c r="H1741" s="217"/>
      <c r="I1741" s="219"/>
      <c r="J1741" s="219"/>
      <c r="K1741" s="217"/>
      <c r="L1741" s="217"/>
      <c r="M1741" s="217"/>
      <c r="N1741" s="217"/>
      <c r="O1741" s="217"/>
      <c r="P1741" s="217"/>
      <c r="Q1741" s="217"/>
    </row>
    <row r="1742" spans="1:17" x14ac:dyDescent="0.25">
      <c r="A1742" s="211"/>
      <c r="B1742" s="217"/>
      <c r="C1742" s="217"/>
      <c r="D1742" s="217"/>
      <c r="E1742" s="217"/>
      <c r="F1742" s="217"/>
      <c r="G1742" s="217"/>
      <c r="H1742" s="217"/>
      <c r="I1742" s="219"/>
      <c r="J1742" s="219"/>
      <c r="K1742" s="217"/>
      <c r="L1742" s="217"/>
      <c r="M1742" s="217"/>
      <c r="N1742" s="217"/>
      <c r="O1742" s="217"/>
      <c r="P1742" s="217"/>
      <c r="Q1742" s="217"/>
    </row>
    <row r="1743" spans="1:17" x14ac:dyDescent="0.25">
      <c r="A1743" s="211"/>
      <c r="B1743" s="217"/>
      <c r="C1743" s="217"/>
      <c r="D1743" s="217"/>
      <c r="E1743" s="217"/>
      <c r="F1743" s="217"/>
      <c r="G1743" s="217"/>
      <c r="H1743" s="217"/>
      <c r="I1743" s="219"/>
      <c r="J1743" s="219"/>
      <c r="K1743" s="217"/>
      <c r="L1743" s="217"/>
      <c r="M1743" s="217"/>
      <c r="N1743" s="217"/>
      <c r="O1743" s="217"/>
      <c r="P1743" s="217"/>
      <c r="Q1743" s="217"/>
    </row>
    <row r="1744" spans="1:17" x14ac:dyDescent="0.25">
      <c r="A1744" s="211"/>
      <c r="B1744" s="217"/>
      <c r="C1744" s="217"/>
      <c r="D1744" s="217"/>
      <c r="E1744" s="217"/>
      <c r="F1744" s="217"/>
      <c r="G1744" s="217"/>
      <c r="H1744" s="217"/>
      <c r="I1744" s="219"/>
      <c r="J1744" s="219"/>
      <c r="K1744" s="217"/>
      <c r="L1744" s="217"/>
      <c r="M1744" s="217"/>
      <c r="N1744" s="217"/>
      <c r="O1744" s="217"/>
      <c r="P1744" s="217"/>
      <c r="Q1744" s="217"/>
    </row>
    <row r="1745" spans="1:17" x14ac:dyDescent="0.25">
      <c r="A1745" s="211"/>
      <c r="B1745" s="217"/>
      <c r="C1745" s="217"/>
      <c r="D1745" s="217"/>
      <c r="E1745" s="217"/>
      <c r="F1745" s="217"/>
      <c r="G1745" s="217"/>
      <c r="H1745" s="217"/>
      <c r="I1745" s="219"/>
      <c r="J1745" s="219"/>
      <c r="K1745" s="217"/>
      <c r="L1745" s="217"/>
      <c r="M1745" s="217"/>
      <c r="N1745" s="217"/>
      <c r="O1745" s="217"/>
      <c r="P1745" s="217"/>
      <c r="Q1745" s="217"/>
    </row>
    <row r="1746" spans="1:17" x14ac:dyDescent="0.25">
      <c r="A1746" s="211"/>
      <c r="B1746" s="217"/>
      <c r="C1746" s="217"/>
      <c r="D1746" s="217"/>
      <c r="E1746" s="217"/>
      <c r="F1746" s="217"/>
      <c r="G1746" s="217"/>
      <c r="H1746" s="217"/>
      <c r="I1746" s="219"/>
      <c r="J1746" s="219"/>
      <c r="K1746" s="217"/>
      <c r="L1746" s="217"/>
      <c r="M1746" s="217"/>
      <c r="N1746" s="217"/>
      <c r="O1746" s="217"/>
      <c r="P1746" s="217"/>
      <c r="Q1746" s="217"/>
    </row>
    <row r="1747" spans="1:17" x14ac:dyDescent="0.25">
      <c r="A1747" s="211"/>
      <c r="B1747" s="217"/>
      <c r="C1747" s="217"/>
      <c r="D1747" s="217"/>
      <c r="E1747" s="217"/>
      <c r="F1747" s="217"/>
      <c r="G1747" s="217"/>
      <c r="H1747" s="217"/>
      <c r="I1747" s="219"/>
      <c r="J1747" s="219"/>
      <c r="K1747" s="217"/>
      <c r="L1747" s="217"/>
      <c r="M1747" s="217"/>
      <c r="N1747" s="217"/>
      <c r="O1747" s="217"/>
      <c r="P1747" s="217"/>
      <c r="Q1747" s="217"/>
    </row>
    <row r="1748" spans="1:17" x14ac:dyDescent="0.25">
      <c r="A1748" s="211"/>
      <c r="B1748" s="217"/>
      <c r="C1748" s="217"/>
      <c r="D1748" s="217"/>
      <c r="E1748" s="217"/>
      <c r="F1748" s="217"/>
      <c r="G1748" s="217"/>
      <c r="H1748" s="217"/>
      <c r="I1748" s="219"/>
      <c r="J1748" s="219"/>
      <c r="K1748" s="217"/>
      <c r="L1748" s="217"/>
      <c r="M1748" s="217"/>
      <c r="N1748" s="217"/>
      <c r="O1748" s="217"/>
      <c r="P1748" s="217"/>
      <c r="Q1748" s="217"/>
    </row>
    <row r="1749" spans="1:17" x14ac:dyDescent="0.25">
      <c r="A1749" s="211"/>
      <c r="B1749" s="217"/>
      <c r="C1749" s="217"/>
      <c r="D1749" s="217"/>
      <c r="E1749" s="217"/>
      <c r="F1749" s="217"/>
      <c r="G1749" s="217"/>
      <c r="H1749" s="217"/>
      <c r="I1749" s="219"/>
      <c r="J1749" s="219"/>
      <c r="K1749" s="217"/>
      <c r="L1749" s="217"/>
      <c r="M1749" s="217"/>
      <c r="N1749" s="217"/>
      <c r="O1749" s="217"/>
      <c r="P1749" s="217"/>
      <c r="Q1749" s="217"/>
    </row>
    <row r="1750" spans="1:17" x14ac:dyDescent="0.25">
      <c r="A1750" s="211"/>
      <c r="B1750" s="217"/>
      <c r="C1750" s="217"/>
      <c r="D1750" s="217"/>
      <c r="E1750" s="217"/>
      <c r="F1750" s="217"/>
      <c r="G1750" s="217"/>
      <c r="H1750" s="217"/>
      <c r="I1750" s="219"/>
      <c r="J1750" s="219"/>
      <c r="K1750" s="217"/>
      <c r="L1750" s="217"/>
      <c r="M1750" s="217"/>
      <c r="N1750" s="217"/>
      <c r="O1750" s="217"/>
      <c r="P1750" s="217"/>
      <c r="Q1750" s="217"/>
    </row>
    <row r="1751" spans="1:17" x14ac:dyDescent="0.25">
      <c r="A1751" s="211"/>
      <c r="B1751" s="217"/>
      <c r="C1751" s="217"/>
      <c r="D1751" s="217"/>
      <c r="E1751" s="217"/>
      <c r="F1751" s="217"/>
      <c r="G1751" s="217"/>
      <c r="H1751" s="217"/>
      <c r="I1751" s="219"/>
      <c r="J1751" s="219"/>
      <c r="K1751" s="217"/>
      <c r="L1751" s="217"/>
      <c r="M1751" s="217"/>
      <c r="N1751" s="217"/>
      <c r="O1751" s="217"/>
      <c r="P1751" s="217"/>
      <c r="Q1751" s="217"/>
    </row>
    <row r="1752" spans="1:17" x14ac:dyDescent="0.25">
      <c r="A1752" s="211"/>
      <c r="B1752" s="217"/>
      <c r="C1752" s="217"/>
      <c r="D1752" s="217"/>
      <c r="E1752" s="217"/>
      <c r="F1752" s="217"/>
      <c r="G1752" s="217"/>
      <c r="H1752" s="217"/>
      <c r="I1752" s="219"/>
      <c r="J1752" s="219"/>
      <c r="K1752" s="217"/>
      <c r="L1752" s="217"/>
      <c r="M1752" s="217"/>
      <c r="N1752" s="217"/>
      <c r="O1752" s="217"/>
      <c r="P1752" s="217"/>
      <c r="Q1752" s="217"/>
    </row>
    <row r="1753" spans="1:17" x14ac:dyDescent="0.25">
      <c r="A1753" s="211"/>
      <c r="B1753" s="217"/>
      <c r="C1753" s="217"/>
      <c r="D1753" s="217"/>
      <c r="E1753" s="217"/>
      <c r="F1753" s="217"/>
      <c r="G1753" s="217"/>
      <c r="H1753" s="217"/>
      <c r="I1753" s="219"/>
      <c r="J1753" s="219"/>
      <c r="K1753" s="217"/>
      <c r="L1753" s="217"/>
      <c r="M1753" s="217"/>
      <c r="N1753" s="217"/>
      <c r="O1753" s="217"/>
      <c r="P1753" s="217"/>
      <c r="Q1753" s="217"/>
    </row>
    <row r="1754" spans="1:17" x14ac:dyDescent="0.25">
      <c r="A1754" s="211"/>
      <c r="B1754" s="217"/>
      <c r="C1754" s="217"/>
      <c r="D1754" s="217"/>
      <c r="E1754" s="217"/>
      <c r="F1754" s="217"/>
      <c r="G1754" s="217"/>
      <c r="H1754" s="217"/>
      <c r="I1754" s="219"/>
      <c r="J1754" s="219"/>
      <c r="K1754" s="217"/>
      <c r="L1754" s="217"/>
      <c r="M1754" s="217"/>
      <c r="N1754" s="217"/>
      <c r="O1754" s="217"/>
      <c r="P1754" s="217"/>
      <c r="Q1754" s="217"/>
    </row>
    <row r="1755" spans="1:17" x14ac:dyDescent="0.25">
      <c r="A1755" s="211"/>
      <c r="B1755" s="217"/>
      <c r="C1755" s="217"/>
      <c r="D1755" s="217"/>
      <c r="E1755" s="217"/>
      <c r="F1755" s="217"/>
      <c r="G1755" s="217"/>
      <c r="H1755" s="217"/>
      <c r="I1755" s="219"/>
      <c r="J1755" s="219"/>
      <c r="K1755" s="217"/>
      <c r="L1755" s="217"/>
      <c r="M1755" s="217"/>
      <c r="N1755" s="217"/>
      <c r="O1755" s="217"/>
      <c r="P1755" s="217"/>
      <c r="Q1755" s="217"/>
    </row>
    <row r="1756" spans="1:17" x14ac:dyDescent="0.25">
      <c r="A1756" s="211"/>
      <c r="B1756" s="217"/>
      <c r="C1756" s="217"/>
      <c r="D1756" s="217"/>
      <c r="E1756" s="217"/>
      <c r="F1756" s="217"/>
      <c r="G1756" s="217"/>
      <c r="H1756" s="217"/>
      <c r="I1756" s="219"/>
      <c r="J1756" s="219"/>
      <c r="K1756" s="217"/>
      <c r="L1756" s="217"/>
      <c r="M1756" s="217"/>
      <c r="N1756" s="217"/>
      <c r="O1756" s="217"/>
      <c r="P1756" s="217"/>
      <c r="Q1756" s="217"/>
    </row>
    <row r="1757" spans="1:17" x14ac:dyDescent="0.25">
      <c r="A1757" s="211"/>
      <c r="B1757" s="217"/>
      <c r="C1757" s="217"/>
      <c r="D1757" s="217"/>
      <c r="E1757" s="217"/>
      <c r="F1757" s="217"/>
      <c r="G1757" s="217"/>
      <c r="H1757" s="217"/>
      <c r="I1757" s="219"/>
      <c r="J1757" s="219"/>
      <c r="K1757" s="217"/>
      <c r="L1757" s="217"/>
      <c r="M1757" s="217"/>
      <c r="N1757" s="217"/>
      <c r="O1757" s="217"/>
      <c r="P1757" s="217"/>
      <c r="Q1757" s="217"/>
    </row>
    <row r="1758" spans="1:17" x14ac:dyDescent="0.25">
      <c r="A1758" s="211"/>
      <c r="B1758" s="217"/>
      <c r="C1758" s="217"/>
      <c r="D1758" s="217"/>
      <c r="E1758" s="217"/>
      <c r="F1758" s="217"/>
      <c r="G1758" s="217"/>
      <c r="H1758" s="217"/>
      <c r="I1758" s="219"/>
      <c r="J1758" s="219"/>
      <c r="K1758" s="217"/>
      <c r="L1758" s="217"/>
      <c r="M1758" s="217"/>
      <c r="N1758" s="217"/>
      <c r="O1758" s="217"/>
      <c r="P1758" s="217"/>
      <c r="Q1758" s="217"/>
    </row>
    <row r="1759" spans="1:17" x14ac:dyDescent="0.25">
      <c r="A1759" s="211"/>
      <c r="B1759" s="217"/>
      <c r="C1759" s="217"/>
      <c r="D1759" s="217"/>
      <c r="E1759" s="217"/>
      <c r="F1759" s="217"/>
      <c r="G1759" s="217"/>
      <c r="H1759" s="217"/>
      <c r="I1759" s="219"/>
      <c r="J1759" s="219"/>
      <c r="K1759" s="217"/>
      <c r="L1759" s="217"/>
      <c r="M1759" s="217"/>
      <c r="N1759" s="217"/>
      <c r="O1759" s="217"/>
      <c r="P1759" s="217"/>
      <c r="Q1759" s="217"/>
    </row>
    <row r="1760" spans="1:17" x14ac:dyDescent="0.25">
      <c r="A1760" s="211"/>
      <c r="B1760" s="217"/>
      <c r="C1760" s="217"/>
      <c r="D1760" s="217"/>
      <c r="E1760" s="217"/>
      <c r="F1760" s="217"/>
      <c r="G1760" s="217"/>
      <c r="H1760" s="217"/>
      <c r="I1760" s="219"/>
      <c r="J1760" s="219"/>
      <c r="K1760" s="217"/>
      <c r="L1760" s="217"/>
      <c r="M1760" s="217"/>
      <c r="N1760" s="217"/>
      <c r="O1760" s="217"/>
      <c r="P1760" s="217"/>
      <c r="Q1760" s="217"/>
    </row>
    <row r="1761" spans="1:17" x14ac:dyDescent="0.25">
      <c r="A1761" s="211"/>
      <c r="B1761" s="217"/>
      <c r="C1761" s="217"/>
      <c r="D1761" s="217"/>
      <c r="E1761" s="217"/>
      <c r="F1761" s="217"/>
      <c r="G1761" s="217"/>
      <c r="H1761" s="217"/>
      <c r="I1761" s="219"/>
      <c r="J1761" s="219"/>
      <c r="K1761" s="217"/>
      <c r="L1761" s="217"/>
      <c r="M1761" s="217"/>
      <c r="N1761" s="217"/>
      <c r="O1761" s="217"/>
      <c r="P1761" s="217"/>
      <c r="Q1761" s="217"/>
    </row>
    <row r="1762" spans="1:17" x14ac:dyDescent="0.25">
      <c r="A1762" s="211"/>
      <c r="B1762" s="217"/>
      <c r="C1762" s="217"/>
      <c r="D1762" s="217"/>
      <c r="E1762" s="217"/>
      <c r="F1762" s="217"/>
      <c r="G1762" s="217"/>
      <c r="H1762" s="217"/>
      <c r="I1762" s="219"/>
      <c r="J1762" s="219"/>
      <c r="K1762" s="217"/>
      <c r="L1762" s="217"/>
      <c r="M1762" s="217"/>
      <c r="N1762" s="217"/>
      <c r="O1762" s="217"/>
      <c r="P1762" s="217"/>
      <c r="Q1762" s="217"/>
    </row>
    <row r="1763" spans="1:17" x14ac:dyDescent="0.25">
      <c r="A1763" s="211"/>
      <c r="B1763" s="217"/>
      <c r="C1763" s="217"/>
      <c r="D1763" s="217"/>
      <c r="E1763" s="217"/>
      <c r="F1763" s="217"/>
      <c r="G1763" s="217"/>
      <c r="H1763" s="217"/>
      <c r="I1763" s="219"/>
      <c r="J1763" s="219"/>
      <c r="K1763" s="217"/>
      <c r="L1763" s="217"/>
      <c r="M1763" s="217"/>
      <c r="N1763" s="217"/>
      <c r="O1763" s="217"/>
      <c r="P1763" s="217"/>
      <c r="Q1763" s="217"/>
    </row>
    <row r="1764" spans="1:17" x14ac:dyDescent="0.25">
      <c r="A1764" s="211"/>
      <c r="B1764" s="217"/>
      <c r="C1764" s="217"/>
      <c r="D1764" s="217"/>
      <c r="E1764" s="217"/>
      <c r="F1764" s="217"/>
      <c r="G1764" s="217"/>
      <c r="H1764" s="217"/>
      <c r="I1764" s="219"/>
      <c r="J1764" s="219"/>
      <c r="K1764" s="217"/>
      <c r="L1764" s="217"/>
      <c r="M1764" s="217"/>
      <c r="N1764" s="217"/>
      <c r="O1764" s="217"/>
      <c r="P1764" s="217"/>
      <c r="Q1764" s="217"/>
    </row>
    <row r="1765" spans="1:17" x14ac:dyDescent="0.25">
      <c r="A1765" s="211"/>
      <c r="B1765" s="217"/>
      <c r="C1765" s="217"/>
      <c r="D1765" s="217"/>
      <c r="E1765" s="217"/>
      <c r="F1765" s="217"/>
      <c r="G1765" s="217"/>
      <c r="H1765" s="217"/>
      <c r="I1765" s="219"/>
      <c r="J1765" s="219"/>
      <c r="K1765" s="217"/>
      <c r="L1765" s="217"/>
      <c r="M1765" s="217"/>
      <c r="N1765" s="217"/>
      <c r="O1765" s="217"/>
      <c r="P1765" s="217"/>
      <c r="Q1765" s="217"/>
    </row>
    <row r="1766" spans="1:17" x14ac:dyDescent="0.25">
      <c r="A1766" s="211"/>
      <c r="B1766" s="217"/>
      <c r="C1766" s="217"/>
      <c r="D1766" s="217"/>
      <c r="E1766" s="217"/>
      <c r="F1766" s="217"/>
      <c r="G1766" s="217"/>
      <c r="H1766" s="217"/>
      <c r="I1766" s="219"/>
      <c r="J1766" s="219"/>
      <c r="K1766" s="217"/>
      <c r="L1766" s="217"/>
      <c r="M1766" s="217"/>
      <c r="N1766" s="217"/>
      <c r="O1766" s="217"/>
      <c r="P1766" s="217"/>
      <c r="Q1766" s="217"/>
    </row>
    <row r="1767" spans="1:17" x14ac:dyDescent="0.25">
      <c r="A1767" s="211"/>
      <c r="B1767" s="217"/>
      <c r="C1767" s="217"/>
      <c r="D1767" s="217"/>
      <c r="E1767" s="217"/>
      <c r="F1767" s="217"/>
      <c r="G1767" s="217"/>
      <c r="H1767" s="217"/>
      <c r="I1767" s="219"/>
      <c r="J1767" s="219"/>
      <c r="K1767" s="217"/>
      <c r="L1767" s="217"/>
      <c r="M1767" s="217"/>
      <c r="N1767" s="217"/>
      <c r="O1767" s="217"/>
      <c r="P1767" s="217"/>
      <c r="Q1767" s="217"/>
    </row>
    <row r="1768" spans="1:17" x14ac:dyDescent="0.25">
      <c r="A1768" s="211"/>
      <c r="B1768" s="217"/>
      <c r="C1768" s="217"/>
      <c r="D1768" s="217"/>
      <c r="E1768" s="217"/>
      <c r="F1768" s="217"/>
      <c r="G1768" s="217"/>
      <c r="H1768" s="217"/>
      <c r="I1768" s="219"/>
      <c r="J1768" s="219"/>
      <c r="K1768" s="217"/>
      <c r="L1768" s="217"/>
      <c r="M1768" s="217"/>
      <c r="N1768" s="217"/>
      <c r="O1768" s="217"/>
      <c r="P1768" s="217"/>
      <c r="Q1768" s="217"/>
    </row>
    <row r="1769" spans="1:17" x14ac:dyDescent="0.25">
      <c r="A1769" s="211"/>
      <c r="B1769" s="217"/>
      <c r="C1769" s="217"/>
      <c r="D1769" s="217"/>
      <c r="E1769" s="217"/>
      <c r="F1769" s="217"/>
      <c r="G1769" s="217"/>
      <c r="H1769" s="217"/>
      <c r="I1769" s="219"/>
      <c r="J1769" s="219"/>
      <c r="K1769" s="217"/>
      <c r="L1769" s="217"/>
      <c r="M1769" s="217"/>
      <c r="N1769" s="217"/>
      <c r="O1769" s="217"/>
      <c r="P1769" s="217"/>
      <c r="Q1769" s="217"/>
    </row>
    <row r="1770" spans="1:17" x14ac:dyDescent="0.25">
      <c r="A1770" s="211"/>
      <c r="B1770" s="217"/>
      <c r="C1770" s="217"/>
      <c r="D1770" s="217"/>
      <c r="E1770" s="217"/>
      <c r="F1770" s="217"/>
      <c r="G1770" s="217"/>
      <c r="H1770" s="217"/>
      <c r="I1770" s="219"/>
      <c r="J1770" s="219"/>
      <c r="K1770" s="217"/>
      <c r="L1770" s="217"/>
      <c r="M1770" s="217"/>
      <c r="N1770" s="217"/>
      <c r="O1770" s="217"/>
      <c r="P1770" s="217"/>
      <c r="Q1770" s="217"/>
    </row>
    <row r="1771" spans="1:17" x14ac:dyDescent="0.25">
      <c r="A1771" s="211"/>
      <c r="B1771" s="217"/>
      <c r="C1771" s="217"/>
      <c r="D1771" s="217"/>
      <c r="E1771" s="217"/>
      <c r="F1771" s="217"/>
      <c r="G1771" s="217"/>
      <c r="H1771" s="217"/>
      <c r="I1771" s="219"/>
      <c r="J1771" s="219"/>
      <c r="K1771" s="217"/>
      <c r="L1771" s="217"/>
      <c r="M1771" s="217"/>
      <c r="N1771" s="217"/>
      <c r="O1771" s="217"/>
      <c r="P1771" s="217"/>
      <c r="Q1771" s="217"/>
    </row>
    <row r="1772" spans="1:17" x14ac:dyDescent="0.25">
      <c r="A1772" s="211"/>
      <c r="B1772" s="217"/>
      <c r="C1772" s="217"/>
      <c r="D1772" s="217"/>
      <c r="E1772" s="217"/>
      <c r="F1772" s="217"/>
      <c r="G1772" s="217"/>
      <c r="H1772" s="217"/>
      <c r="I1772" s="219"/>
      <c r="J1772" s="219"/>
      <c r="K1772" s="217"/>
      <c r="L1772" s="217"/>
      <c r="M1772" s="217"/>
      <c r="N1772" s="217"/>
      <c r="O1772" s="217"/>
      <c r="P1772" s="217"/>
      <c r="Q1772" s="217"/>
    </row>
    <row r="1773" spans="1:17" x14ac:dyDescent="0.25">
      <c r="A1773" s="211"/>
      <c r="B1773" s="217"/>
      <c r="C1773" s="217"/>
      <c r="D1773" s="217"/>
      <c r="E1773" s="217"/>
      <c r="F1773" s="217"/>
      <c r="G1773" s="217"/>
      <c r="H1773" s="217"/>
      <c r="I1773" s="219"/>
      <c r="J1773" s="219"/>
      <c r="K1773" s="217"/>
      <c r="L1773" s="217"/>
      <c r="M1773" s="217"/>
      <c r="N1773" s="217"/>
      <c r="O1773" s="217"/>
      <c r="P1773" s="217"/>
      <c r="Q1773" s="217"/>
    </row>
    <row r="1774" spans="1:17" x14ac:dyDescent="0.25">
      <c r="A1774" s="211"/>
      <c r="B1774" s="217"/>
      <c r="C1774" s="217"/>
      <c r="D1774" s="217"/>
      <c r="E1774" s="217"/>
      <c r="F1774" s="217"/>
      <c r="G1774" s="217"/>
      <c r="H1774" s="217"/>
      <c r="I1774" s="219"/>
      <c r="J1774" s="219"/>
      <c r="K1774" s="217"/>
      <c r="L1774" s="217"/>
      <c r="M1774" s="217"/>
      <c r="N1774" s="217"/>
      <c r="O1774" s="217"/>
      <c r="P1774" s="217"/>
      <c r="Q1774" s="217"/>
    </row>
    <row r="1775" spans="1:17" x14ac:dyDescent="0.25">
      <c r="A1775" s="211"/>
      <c r="B1775" s="217"/>
      <c r="C1775" s="217"/>
      <c r="D1775" s="217"/>
      <c r="E1775" s="217"/>
      <c r="F1775" s="217"/>
      <c r="G1775" s="217"/>
      <c r="H1775" s="217"/>
      <c r="I1775" s="219"/>
      <c r="J1775" s="219"/>
      <c r="K1775" s="217"/>
      <c r="L1775" s="217"/>
      <c r="M1775" s="217"/>
      <c r="N1775" s="217"/>
      <c r="O1775" s="217"/>
      <c r="P1775" s="217"/>
      <c r="Q1775" s="217"/>
    </row>
    <row r="1776" spans="1:17" x14ac:dyDescent="0.25">
      <c r="A1776" s="211"/>
      <c r="B1776" s="217"/>
      <c r="C1776" s="217"/>
      <c r="D1776" s="217"/>
      <c r="E1776" s="217"/>
      <c r="F1776" s="217"/>
      <c r="G1776" s="217"/>
      <c r="H1776" s="217"/>
      <c r="I1776" s="219"/>
      <c r="J1776" s="219"/>
      <c r="K1776" s="217"/>
      <c r="L1776" s="217"/>
      <c r="M1776" s="217"/>
      <c r="N1776" s="217"/>
      <c r="O1776" s="217"/>
      <c r="P1776" s="217"/>
      <c r="Q1776" s="217"/>
    </row>
    <row r="1777" spans="1:17" x14ac:dyDescent="0.25">
      <c r="A1777" s="211"/>
      <c r="B1777" s="217"/>
      <c r="C1777" s="217"/>
      <c r="D1777" s="217"/>
      <c r="E1777" s="217"/>
      <c r="F1777" s="217"/>
      <c r="G1777" s="217"/>
      <c r="H1777" s="217"/>
      <c r="I1777" s="219"/>
      <c r="J1777" s="219"/>
      <c r="K1777" s="217"/>
      <c r="L1777" s="217"/>
      <c r="M1777" s="217"/>
      <c r="N1777" s="217"/>
      <c r="O1777" s="217"/>
      <c r="P1777" s="217"/>
      <c r="Q1777" s="217"/>
    </row>
    <row r="1778" spans="1:17" x14ac:dyDescent="0.25">
      <c r="A1778" s="211"/>
      <c r="B1778" s="217"/>
      <c r="C1778" s="217"/>
      <c r="D1778" s="217"/>
      <c r="E1778" s="217"/>
      <c r="F1778" s="217"/>
      <c r="G1778" s="217"/>
      <c r="H1778" s="217"/>
      <c r="I1778" s="219"/>
      <c r="J1778" s="219"/>
      <c r="K1778" s="217"/>
      <c r="L1778" s="217"/>
      <c r="M1778" s="217"/>
      <c r="N1778" s="217"/>
      <c r="O1778" s="217"/>
      <c r="P1778" s="217"/>
      <c r="Q1778" s="217"/>
    </row>
    <row r="1779" spans="1:17" x14ac:dyDescent="0.25">
      <c r="A1779" s="211"/>
      <c r="B1779" s="217"/>
      <c r="C1779" s="217"/>
      <c r="D1779" s="217"/>
      <c r="E1779" s="217"/>
      <c r="F1779" s="217"/>
      <c r="G1779" s="217"/>
      <c r="H1779" s="217"/>
      <c r="I1779" s="219"/>
      <c r="J1779" s="219"/>
      <c r="K1779" s="217"/>
      <c r="L1779" s="217"/>
      <c r="M1779" s="217"/>
      <c r="N1779" s="217"/>
      <c r="O1779" s="217"/>
      <c r="P1779" s="217"/>
      <c r="Q1779" s="217"/>
    </row>
    <row r="1780" spans="1:17" x14ac:dyDescent="0.25">
      <c r="A1780" s="211"/>
      <c r="B1780" s="217"/>
      <c r="C1780" s="217"/>
      <c r="D1780" s="217"/>
      <c r="E1780" s="217"/>
      <c r="F1780" s="217"/>
      <c r="G1780" s="217"/>
      <c r="H1780" s="217"/>
      <c r="I1780" s="219"/>
      <c r="J1780" s="219"/>
      <c r="K1780" s="217"/>
      <c r="L1780" s="217"/>
      <c r="M1780" s="217"/>
      <c r="N1780" s="217"/>
      <c r="O1780" s="217"/>
      <c r="P1780" s="217"/>
      <c r="Q1780" s="217"/>
    </row>
    <row r="1781" spans="1:17" x14ac:dyDescent="0.25">
      <c r="A1781" s="211"/>
      <c r="B1781" s="217"/>
      <c r="C1781" s="217"/>
      <c r="D1781" s="217"/>
      <c r="E1781" s="217"/>
      <c r="F1781" s="217"/>
      <c r="G1781" s="217"/>
      <c r="H1781" s="217"/>
      <c r="I1781" s="219"/>
      <c r="J1781" s="219"/>
      <c r="K1781" s="217"/>
      <c r="L1781" s="217"/>
      <c r="M1781" s="217"/>
      <c r="N1781" s="217"/>
      <c r="O1781" s="217"/>
      <c r="P1781" s="217"/>
      <c r="Q1781" s="217"/>
    </row>
    <row r="1782" spans="1:17" x14ac:dyDescent="0.25">
      <c r="A1782" s="211"/>
      <c r="B1782" s="217"/>
      <c r="C1782" s="217"/>
      <c r="D1782" s="217"/>
      <c r="E1782" s="217"/>
      <c r="F1782" s="217"/>
      <c r="G1782" s="217"/>
      <c r="H1782" s="217"/>
      <c r="I1782" s="219"/>
      <c r="J1782" s="219"/>
      <c r="K1782" s="217"/>
      <c r="L1782" s="217"/>
      <c r="M1782" s="217"/>
      <c r="N1782" s="217"/>
      <c r="O1782" s="217"/>
      <c r="P1782" s="217"/>
      <c r="Q1782" s="217"/>
    </row>
    <row r="1783" spans="1:17" x14ac:dyDescent="0.25">
      <c r="A1783" s="211"/>
      <c r="B1783" s="217"/>
      <c r="C1783" s="217"/>
      <c r="D1783" s="217"/>
      <c r="E1783" s="217"/>
      <c r="F1783" s="217"/>
      <c r="G1783" s="217"/>
      <c r="H1783" s="217"/>
      <c r="I1783" s="219"/>
      <c r="J1783" s="219"/>
      <c r="K1783" s="217"/>
      <c r="L1783" s="217"/>
      <c r="M1783" s="217"/>
      <c r="N1783" s="217"/>
      <c r="O1783" s="217"/>
      <c r="P1783" s="217"/>
      <c r="Q1783" s="217"/>
    </row>
    <row r="1784" spans="1:17" x14ac:dyDescent="0.25">
      <c r="A1784" s="211"/>
      <c r="B1784" s="217"/>
      <c r="C1784" s="217"/>
      <c r="D1784" s="217"/>
      <c r="E1784" s="217"/>
      <c r="F1784" s="217"/>
      <c r="G1784" s="217"/>
      <c r="H1784" s="217"/>
      <c r="I1784" s="219"/>
      <c r="J1784" s="219"/>
      <c r="K1784" s="217"/>
      <c r="L1784" s="217"/>
      <c r="M1784" s="217"/>
      <c r="N1784" s="217"/>
      <c r="O1784" s="217"/>
      <c r="P1784" s="217"/>
      <c r="Q1784" s="217"/>
    </row>
    <row r="1785" spans="1:17" x14ac:dyDescent="0.25">
      <c r="A1785" s="211"/>
      <c r="B1785" s="217"/>
      <c r="C1785" s="217"/>
      <c r="D1785" s="217"/>
      <c r="E1785" s="217"/>
      <c r="F1785" s="217"/>
      <c r="G1785" s="217"/>
      <c r="H1785" s="217"/>
      <c r="I1785" s="219"/>
      <c r="J1785" s="219"/>
      <c r="K1785" s="217"/>
      <c r="L1785" s="217"/>
      <c r="M1785" s="217"/>
      <c r="N1785" s="217"/>
      <c r="O1785" s="217"/>
      <c r="P1785" s="217"/>
      <c r="Q1785" s="217"/>
    </row>
    <row r="1786" spans="1:17" x14ac:dyDescent="0.25">
      <c r="A1786" s="211"/>
      <c r="B1786" s="217"/>
      <c r="C1786" s="217"/>
      <c r="D1786" s="217"/>
      <c r="E1786" s="217"/>
      <c r="F1786" s="217"/>
      <c r="G1786" s="217"/>
      <c r="H1786" s="217"/>
      <c r="I1786" s="219"/>
      <c r="J1786" s="219"/>
      <c r="K1786" s="217"/>
      <c r="L1786" s="217"/>
      <c r="M1786" s="217"/>
      <c r="N1786" s="217"/>
      <c r="O1786" s="217"/>
      <c r="P1786" s="217"/>
      <c r="Q1786" s="217"/>
    </row>
    <row r="1787" spans="1:17" x14ac:dyDescent="0.25">
      <c r="A1787" s="211"/>
      <c r="B1787" s="217"/>
      <c r="C1787" s="217"/>
      <c r="D1787" s="217"/>
      <c r="E1787" s="217"/>
      <c r="F1787" s="217"/>
      <c r="G1787" s="217"/>
      <c r="H1787" s="217"/>
      <c r="I1787" s="219"/>
      <c r="J1787" s="219"/>
      <c r="K1787" s="217"/>
      <c r="L1787" s="217"/>
      <c r="M1787" s="217"/>
      <c r="N1787" s="217"/>
      <c r="O1787" s="217"/>
      <c r="P1787" s="217"/>
      <c r="Q1787" s="217"/>
    </row>
    <row r="1788" spans="1:17" x14ac:dyDescent="0.25">
      <c r="A1788" s="211"/>
      <c r="B1788" s="217"/>
      <c r="C1788" s="217"/>
      <c r="D1788" s="217"/>
      <c r="E1788" s="217"/>
      <c r="F1788" s="217"/>
      <c r="G1788" s="217"/>
      <c r="H1788" s="217"/>
      <c r="I1788" s="219"/>
      <c r="J1788" s="219"/>
      <c r="K1788" s="217"/>
      <c r="L1788" s="217"/>
      <c r="M1788" s="217"/>
      <c r="N1788" s="217"/>
      <c r="O1788" s="217"/>
      <c r="P1788" s="217"/>
      <c r="Q1788" s="217"/>
    </row>
    <row r="1789" spans="1:17" x14ac:dyDescent="0.25">
      <c r="A1789" s="211"/>
      <c r="B1789" s="217"/>
      <c r="C1789" s="217"/>
      <c r="D1789" s="217"/>
      <c r="E1789" s="217"/>
      <c r="F1789" s="217"/>
      <c r="G1789" s="217"/>
      <c r="H1789" s="217"/>
      <c r="I1789" s="219"/>
      <c r="J1789" s="219"/>
      <c r="K1789" s="217"/>
      <c r="L1789" s="217"/>
      <c r="M1789" s="217"/>
      <c r="N1789" s="217"/>
      <c r="O1789" s="217"/>
      <c r="P1789" s="217"/>
      <c r="Q1789" s="217"/>
    </row>
    <row r="1790" spans="1:17" x14ac:dyDescent="0.25">
      <c r="A1790" s="211"/>
      <c r="B1790" s="217"/>
      <c r="C1790" s="217"/>
      <c r="D1790" s="217"/>
      <c r="E1790" s="217"/>
      <c r="F1790" s="217"/>
      <c r="G1790" s="217"/>
      <c r="H1790" s="217"/>
      <c r="I1790" s="219"/>
      <c r="J1790" s="219"/>
      <c r="K1790" s="217"/>
      <c r="L1790" s="217"/>
      <c r="M1790" s="217"/>
      <c r="N1790" s="217"/>
      <c r="O1790" s="217"/>
      <c r="P1790" s="217"/>
      <c r="Q1790" s="217"/>
    </row>
    <row r="1791" spans="1:17" x14ac:dyDescent="0.25">
      <c r="A1791" s="211"/>
      <c r="B1791" s="217"/>
      <c r="C1791" s="217"/>
      <c r="D1791" s="217"/>
      <c r="E1791" s="217"/>
      <c r="F1791" s="217"/>
      <c r="G1791" s="217"/>
      <c r="H1791" s="217"/>
      <c r="I1791" s="219"/>
      <c r="J1791" s="219"/>
      <c r="K1791" s="217"/>
      <c r="L1791" s="217"/>
      <c r="M1791" s="217"/>
      <c r="N1791" s="217"/>
      <c r="O1791" s="217"/>
      <c r="P1791" s="217"/>
      <c r="Q1791" s="217"/>
    </row>
    <row r="1792" spans="1:17" x14ac:dyDescent="0.25">
      <c r="A1792" s="211"/>
      <c r="B1792" s="217"/>
      <c r="C1792" s="217"/>
      <c r="D1792" s="217"/>
      <c r="E1792" s="217"/>
      <c r="F1792" s="217"/>
      <c r="G1792" s="217"/>
      <c r="H1792" s="217"/>
      <c r="I1792" s="219"/>
      <c r="J1792" s="219"/>
      <c r="K1792" s="217"/>
      <c r="L1792" s="217"/>
      <c r="M1792" s="217"/>
      <c r="N1792" s="217"/>
      <c r="O1792" s="217"/>
      <c r="P1792" s="217"/>
      <c r="Q1792" s="217"/>
    </row>
    <row r="1793" spans="1:17" x14ac:dyDescent="0.25">
      <c r="A1793" s="211"/>
      <c r="B1793" s="217"/>
      <c r="C1793" s="217"/>
      <c r="D1793" s="217"/>
      <c r="E1793" s="217"/>
      <c r="F1793" s="217"/>
      <c r="G1793" s="217"/>
      <c r="H1793" s="217"/>
      <c r="I1793" s="219"/>
      <c r="J1793" s="219"/>
      <c r="K1793" s="217"/>
      <c r="L1793" s="217"/>
      <c r="M1793" s="217"/>
      <c r="N1793" s="217"/>
      <c r="O1793" s="217"/>
      <c r="P1793" s="217"/>
      <c r="Q1793" s="217"/>
    </row>
    <row r="1794" spans="1:17" x14ac:dyDescent="0.25">
      <c r="A1794" s="211"/>
      <c r="B1794" s="217"/>
      <c r="C1794" s="217"/>
      <c r="D1794" s="217"/>
      <c r="E1794" s="217"/>
      <c r="F1794" s="217"/>
      <c r="G1794" s="217"/>
      <c r="H1794" s="217"/>
      <c r="I1794" s="219"/>
      <c r="J1794" s="219"/>
      <c r="K1794" s="217"/>
      <c r="L1794" s="217"/>
      <c r="M1794" s="217"/>
      <c r="N1794" s="217"/>
      <c r="O1794" s="217"/>
      <c r="P1794" s="217"/>
      <c r="Q1794" s="217"/>
    </row>
    <row r="1795" spans="1:17" x14ac:dyDescent="0.25">
      <c r="A1795" s="211"/>
      <c r="B1795" s="217"/>
      <c r="C1795" s="217"/>
      <c r="D1795" s="217"/>
      <c r="E1795" s="217"/>
      <c r="F1795" s="217"/>
      <c r="G1795" s="217"/>
      <c r="H1795" s="217"/>
      <c r="I1795" s="219"/>
      <c r="J1795" s="219"/>
      <c r="K1795" s="217"/>
      <c r="L1795" s="217"/>
      <c r="M1795" s="217"/>
      <c r="N1795" s="217"/>
      <c r="O1795" s="217"/>
      <c r="P1795" s="217"/>
      <c r="Q1795" s="217"/>
    </row>
    <row r="1796" spans="1:17" x14ac:dyDescent="0.25">
      <c r="A1796" s="211"/>
      <c r="B1796" s="217"/>
      <c r="C1796" s="217"/>
      <c r="D1796" s="217"/>
      <c r="E1796" s="217"/>
      <c r="F1796" s="217"/>
      <c r="G1796" s="217"/>
      <c r="H1796" s="217"/>
      <c r="I1796" s="219"/>
      <c r="J1796" s="219"/>
      <c r="K1796" s="217"/>
      <c r="L1796" s="217"/>
      <c r="M1796" s="217"/>
      <c r="N1796" s="217"/>
      <c r="O1796" s="217"/>
      <c r="P1796" s="217"/>
      <c r="Q1796" s="217"/>
    </row>
    <row r="1797" spans="1:17" x14ac:dyDescent="0.25">
      <c r="A1797" s="211"/>
      <c r="B1797" s="217"/>
      <c r="C1797" s="217"/>
      <c r="D1797" s="217"/>
      <c r="E1797" s="217"/>
      <c r="F1797" s="217"/>
      <c r="G1797" s="217"/>
      <c r="H1797" s="217"/>
      <c r="I1797" s="219"/>
      <c r="J1797" s="219"/>
      <c r="K1797" s="217"/>
      <c r="L1797" s="217"/>
      <c r="M1797" s="217"/>
      <c r="N1797" s="217"/>
      <c r="O1797" s="217"/>
      <c r="P1797" s="217"/>
      <c r="Q1797" s="217"/>
    </row>
    <row r="1798" spans="1:17" x14ac:dyDescent="0.25">
      <c r="A1798" s="211"/>
      <c r="B1798" s="217"/>
      <c r="C1798" s="217"/>
      <c r="D1798" s="217"/>
      <c r="E1798" s="217"/>
      <c r="F1798" s="217"/>
      <c r="G1798" s="217"/>
      <c r="H1798" s="217"/>
      <c r="I1798" s="219"/>
      <c r="J1798" s="219"/>
      <c r="K1798" s="217"/>
      <c r="L1798" s="217"/>
      <c r="M1798" s="217"/>
      <c r="N1798" s="217"/>
      <c r="O1798" s="217"/>
      <c r="P1798" s="217"/>
      <c r="Q1798" s="217"/>
    </row>
    <row r="1799" spans="1:17" x14ac:dyDescent="0.25">
      <c r="A1799" s="211"/>
      <c r="B1799" s="217"/>
      <c r="C1799" s="217"/>
      <c r="D1799" s="217"/>
      <c r="E1799" s="217"/>
      <c r="F1799" s="217"/>
      <c r="G1799" s="217"/>
      <c r="H1799" s="217"/>
      <c r="I1799" s="219"/>
      <c r="J1799" s="219"/>
      <c r="K1799" s="217"/>
      <c r="L1799" s="217"/>
      <c r="M1799" s="217"/>
      <c r="N1799" s="217"/>
      <c r="O1799" s="217"/>
      <c r="P1799" s="217"/>
      <c r="Q1799" s="217"/>
    </row>
    <row r="1800" spans="1:17" x14ac:dyDescent="0.25">
      <c r="A1800" s="211"/>
      <c r="B1800" s="217"/>
      <c r="C1800" s="217"/>
      <c r="D1800" s="217"/>
      <c r="E1800" s="217"/>
      <c r="F1800" s="217"/>
      <c r="G1800" s="217"/>
      <c r="H1800" s="217"/>
      <c r="I1800" s="219"/>
      <c r="J1800" s="219"/>
      <c r="K1800" s="217"/>
      <c r="L1800" s="217"/>
      <c r="M1800" s="217"/>
      <c r="N1800" s="217"/>
      <c r="O1800" s="217"/>
      <c r="P1800" s="217"/>
      <c r="Q1800" s="217"/>
    </row>
    <row r="1801" spans="1:17" x14ac:dyDescent="0.25">
      <c r="A1801" s="211"/>
      <c r="B1801" s="217"/>
      <c r="C1801" s="217"/>
      <c r="D1801" s="217"/>
      <c r="E1801" s="217"/>
      <c r="F1801" s="217"/>
      <c r="G1801" s="217"/>
      <c r="H1801" s="217"/>
      <c r="I1801" s="219"/>
      <c r="J1801" s="219"/>
      <c r="K1801" s="217"/>
      <c r="L1801" s="217"/>
      <c r="M1801" s="217"/>
      <c r="N1801" s="217"/>
      <c r="O1801" s="217"/>
      <c r="P1801" s="217"/>
      <c r="Q1801" s="217"/>
    </row>
    <row r="1802" spans="1:17" x14ac:dyDescent="0.25">
      <c r="A1802" s="211"/>
      <c r="B1802" s="217"/>
      <c r="C1802" s="217"/>
      <c r="D1802" s="217"/>
      <c r="E1802" s="217"/>
      <c r="F1802" s="217"/>
      <c r="G1802" s="217"/>
      <c r="H1802" s="217"/>
      <c r="I1802" s="219"/>
      <c r="J1802" s="219"/>
      <c r="K1802" s="217"/>
      <c r="L1802" s="217"/>
      <c r="M1802" s="217"/>
      <c r="N1802" s="217"/>
      <c r="O1802" s="217"/>
      <c r="P1802" s="217"/>
      <c r="Q1802" s="217"/>
    </row>
    <row r="1803" spans="1:17" x14ac:dyDescent="0.25">
      <c r="A1803" s="211"/>
      <c r="B1803" s="217"/>
      <c r="C1803" s="217"/>
      <c r="D1803" s="217"/>
      <c r="E1803" s="217"/>
      <c r="F1803" s="217"/>
      <c r="G1803" s="217"/>
      <c r="H1803" s="217"/>
      <c r="I1803" s="219"/>
      <c r="J1803" s="219"/>
      <c r="K1803" s="217"/>
      <c r="L1803" s="217"/>
      <c r="M1803" s="217"/>
      <c r="N1803" s="217"/>
      <c r="O1803" s="217"/>
      <c r="P1803" s="217"/>
      <c r="Q1803" s="217"/>
    </row>
    <row r="1804" spans="1:17" x14ac:dyDescent="0.25">
      <c r="A1804" s="211"/>
      <c r="B1804" s="217"/>
      <c r="C1804" s="217"/>
      <c r="D1804" s="217"/>
      <c r="E1804" s="217"/>
      <c r="F1804" s="217"/>
      <c r="G1804" s="217"/>
      <c r="H1804" s="217"/>
      <c r="I1804" s="219"/>
      <c r="J1804" s="219"/>
      <c r="K1804" s="217"/>
      <c r="L1804" s="217"/>
      <c r="M1804" s="217"/>
      <c r="N1804" s="217"/>
      <c r="O1804" s="217"/>
      <c r="P1804" s="217"/>
      <c r="Q1804" s="217"/>
    </row>
    <row r="1805" spans="1:17" x14ac:dyDescent="0.25">
      <c r="A1805" s="211"/>
      <c r="B1805" s="217"/>
      <c r="C1805" s="217"/>
      <c r="D1805" s="217"/>
      <c r="E1805" s="217"/>
      <c r="F1805" s="217"/>
      <c r="G1805" s="217"/>
      <c r="H1805" s="217"/>
      <c r="I1805" s="219"/>
      <c r="J1805" s="219"/>
      <c r="K1805" s="217"/>
      <c r="L1805" s="217"/>
      <c r="M1805" s="217"/>
      <c r="N1805" s="217"/>
      <c r="O1805" s="217"/>
      <c r="P1805" s="217"/>
      <c r="Q1805" s="217"/>
    </row>
    <row r="1806" spans="1:17" x14ac:dyDescent="0.25">
      <c r="A1806" s="211"/>
      <c r="B1806" s="217"/>
      <c r="C1806" s="217"/>
      <c r="D1806" s="217"/>
      <c r="E1806" s="217"/>
      <c r="F1806" s="217"/>
      <c r="G1806" s="217"/>
      <c r="H1806" s="217"/>
      <c r="I1806" s="219"/>
      <c r="J1806" s="219"/>
      <c r="K1806" s="217"/>
      <c r="L1806" s="217"/>
      <c r="M1806" s="217"/>
      <c r="N1806" s="217"/>
      <c r="O1806" s="217"/>
      <c r="P1806" s="217"/>
      <c r="Q1806" s="217"/>
    </row>
    <row r="1807" spans="1:17" x14ac:dyDescent="0.25">
      <c r="A1807" s="211"/>
      <c r="B1807" s="217"/>
      <c r="C1807" s="217"/>
      <c r="D1807" s="217"/>
      <c r="E1807" s="217"/>
      <c r="F1807" s="217"/>
      <c r="G1807" s="217"/>
      <c r="H1807" s="217"/>
      <c r="I1807" s="219"/>
      <c r="J1807" s="219"/>
      <c r="K1807" s="217"/>
      <c r="L1807" s="217"/>
      <c r="M1807" s="217"/>
      <c r="N1807" s="217"/>
      <c r="O1807" s="217"/>
      <c r="P1807" s="217"/>
      <c r="Q1807" s="217"/>
    </row>
    <row r="1808" spans="1:17" x14ac:dyDescent="0.25">
      <c r="A1808" s="211"/>
      <c r="B1808" s="217"/>
      <c r="C1808" s="217"/>
      <c r="D1808" s="217"/>
      <c r="E1808" s="217"/>
      <c r="F1808" s="217"/>
      <c r="G1808" s="217"/>
      <c r="H1808" s="217"/>
      <c r="I1808" s="219"/>
      <c r="J1808" s="219"/>
      <c r="K1808" s="217"/>
      <c r="L1808" s="217"/>
      <c r="M1808" s="217"/>
      <c r="N1808" s="217"/>
      <c r="O1808" s="217"/>
      <c r="P1808" s="217"/>
      <c r="Q1808" s="217"/>
    </row>
    <row r="1809" spans="1:17" x14ac:dyDescent="0.25">
      <c r="A1809" s="211"/>
      <c r="B1809" s="217"/>
      <c r="C1809" s="217"/>
      <c r="D1809" s="217"/>
      <c r="E1809" s="217"/>
      <c r="F1809" s="217"/>
      <c r="G1809" s="217"/>
      <c r="H1809" s="217"/>
      <c r="I1809" s="219"/>
      <c r="J1809" s="219"/>
      <c r="K1809" s="217"/>
      <c r="L1809" s="217"/>
      <c r="M1809" s="217"/>
      <c r="N1809" s="217"/>
      <c r="O1809" s="217"/>
      <c r="P1809" s="217"/>
      <c r="Q1809" s="217"/>
    </row>
    <row r="1810" spans="1:17" x14ac:dyDescent="0.25">
      <c r="A1810" s="211"/>
      <c r="B1810" s="217"/>
      <c r="C1810" s="217"/>
      <c r="D1810" s="217"/>
      <c r="E1810" s="217"/>
      <c r="F1810" s="217"/>
      <c r="G1810" s="217"/>
      <c r="H1810" s="217"/>
      <c r="I1810" s="219"/>
      <c r="J1810" s="219"/>
      <c r="K1810" s="217"/>
      <c r="L1810" s="217"/>
      <c r="M1810" s="217"/>
      <c r="N1810" s="217"/>
      <c r="O1810" s="217"/>
      <c r="P1810" s="217"/>
      <c r="Q1810" s="217"/>
    </row>
    <row r="1811" spans="1:17" x14ac:dyDescent="0.25">
      <c r="A1811" s="211"/>
      <c r="B1811" s="217"/>
      <c r="C1811" s="217"/>
      <c r="D1811" s="217"/>
      <c r="E1811" s="217"/>
      <c r="F1811" s="217"/>
      <c r="G1811" s="217"/>
      <c r="H1811" s="217"/>
      <c r="I1811" s="219"/>
      <c r="J1811" s="219"/>
      <c r="K1811" s="217"/>
      <c r="L1811" s="217"/>
      <c r="M1811" s="217"/>
      <c r="N1811" s="217"/>
      <c r="O1811" s="217"/>
      <c r="P1811" s="217"/>
      <c r="Q1811" s="217"/>
    </row>
    <row r="1812" spans="1:17" x14ac:dyDescent="0.25">
      <c r="A1812" s="211"/>
      <c r="B1812" s="217"/>
      <c r="C1812" s="217"/>
      <c r="D1812" s="217"/>
      <c r="E1812" s="217"/>
      <c r="F1812" s="217"/>
      <c r="G1812" s="217"/>
      <c r="H1812" s="217"/>
      <c r="I1812" s="219"/>
      <c r="J1812" s="219"/>
      <c r="K1812" s="217"/>
      <c r="L1812" s="217"/>
      <c r="M1812" s="217"/>
      <c r="N1812" s="217"/>
      <c r="O1812" s="217"/>
      <c r="P1812" s="217"/>
      <c r="Q1812" s="217"/>
    </row>
    <row r="1813" spans="1:17" x14ac:dyDescent="0.25">
      <c r="A1813" s="211"/>
      <c r="B1813" s="217"/>
      <c r="C1813" s="217"/>
      <c r="D1813" s="217"/>
      <c r="E1813" s="217"/>
      <c r="F1813" s="217"/>
      <c r="G1813" s="217"/>
      <c r="H1813" s="217"/>
      <c r="I1813" s="219"/>
      <c r="J1813" s="219"/>
      <c r="K1813" s="217"/>
      <c r="L1813" s="217"/>
      <c r="M1813" s="217"/>
      <c r="N1813" s="217"/>
      <c r="O1813" s="217"/>
      <c r="P1813" s="217"/>
      <c r="Q1813" s="217"/>
    </row>
    <row r="1814" spans="1:17" x14ac:dyDescent="0.25">
      <c r="A1814" s="211"/>
      <c r="B1814" s="217"/>
      <c r="C1814" s="217"/>
      <c r="D1814" s="217"/>
      <c r="E1814" s="217"/>
      <c r="F1814" s="217"/>
      <c r="G1814" s="217"/>
      <c r="H1814" s="217"/>
      <c r="I1814" s="219"/>
      <c r="J1814" s="219"/>
      <c r="K1814" s="217"/>
      <c r="L1814" s="217"/>
      <c r="M1814" s="217"/>
      <c r="N1814" s="217"/>
      <c r="O1814" s="217"/>
      <c r="P1814" s="217"/>
      <c r="Q1814" s="217"/>
    </row>
    <row r="1815" spans="1:17" x14ac:dyDescent="0.25">
      <c r="A1815" s="211"/>
      <c r="B1815" s="217"/>
      <c r="C1815" s="217"/>
      <c r="D1815" s="217"/>
      <c r="E1815" s="217"/>
      <c r="F1815" s="217"/>
      <c r="G1815" s="217"/>
      <c r="H1815" s="217"/>
      <c r="I1815" s="219"/>
      <c r="J1815" s="219"/>
      <c r="K1815" s="217"/>
      <c r="L1815" s="217"/>
      <c r="M1815" s="217"/>
      <c r="N1815" s="217"/>
      <c r="O1815" s="217"/>
      <c r="P1815" s="217"/>
      <c r="Q1815" s="217"/>
    </row>
    <row r="1816" spans="1:17" x14ac:dyDescent="0.25">
      <c r="A1816" s="211"/>
      <c r="B1816" s="217"/>
      <c r="C1816" s="217"/>
      <c r="D1816" s="217"/>
      <c r="E1816" s="217"/>
      <c r="F1816" s="217"/>
      <c r="G1816" s="217"/>
      <c r="H1816" s="217"/>
      <c r="I1816" s="219"/>
      <c r="J1816" s="219"/>
      <c r="K1816" s="217"/>
      <c r="L1816" s="217"/>
      <c r="M1816" s="217"/>
      <c r="N1816" s="217"/>
      <c r="O1816" s="217"/>
      <c r="P1816" s="217"/>
      <c r="Q1816" s="217"/>
    </row>
    <row r="1817" spans="1:17" x14ac:dyDescent="0.25">
      <c r="A1817" s="211"/>
      <c r="B1817" s="217"/>
      <c r="C1817" s="217"/>
      <c r="D1817" s="217"/>
      <c r="E1817" s="217"/>
      <c r="F1817" s="217"/>
      <c r="G1817" s="217"/>
      <c r="H1817" s="217"/>
      <c r="I1817" s="219"/>
      <c r="J1817" s="219"/>
      <c r="K1817" s="217"/>
      <c r="L1817" s="217"/>
      <c r="M1817" s="217"/>
      <c r="N1817" s="217"/>
      <c r="O1817" s="217"/>
      <c r="P1817" s="217"/>
      <c r="Q1817" s="217"/>
    </row>
    <row r="1818" spans="1:17" x14ac:dyDescent="0.25">
      <c r="A1818" s="211"/>
      <c r="B1818" s="217"/>
      <c r="C1818" s="217"/>
      <c r="D1818" s="217"/>
      <c r="E1818" s="217"/>
      <c r="F1818" s="217"/>
      <c r="G1818" s="217"/>
      <c r="H1818" s="217"/>
      <c r="I1818" s="219"/>
      <c r="J1818" s="219"/>
      <c r="K1818" s="217"/>
      <c r="L1818" s="217"/>
      <c r="M1818" s="217"/>
      <c r="N1818" s="217"/>
      <c r="O1818" s="217"/>
      <c r="P1818" s="217"/>
      <c r="Q1818" s="217"/>
    </row>
    <row r="1819" spans="1:17" x14ac:dyDescent="0.25">
      <c r="A1819" s="211"/>
      <c r="B1819" s="217"/>
      <c r="C1819" s="217"/>
      <c r="D1819" s="217"/>
      <c r="E1819" s="217"/>
      <c r="F1819" s="217"/>
      <c r="G1819" s="217"/>
      <c r="H1819" s="217"/>
      <c r="I1819" s="219"/>
      <c r="J1819" s="219"/>
      <c r="K1819" s="217"/>
      <c r="L1819" s="217"/>
      <c r="M1819" s="217"/>
      <c r="N1819" s="217"/>
      <c r="O1819" s="217"/>
      <c r="P1819" s="217"/>
      <c r="Q1819" s="217"/>
    </row>
    <row r="1820" spans="1:17" x14ac:dyDescent="0.25">
      <c r="A1820" s="211"/>
      <c r="B1820" s="217"/>
      <c r="C1820" s="217"/>
      <c r="D1820" s="217"/>
      <c r="E1820" s="217"/>
      <c r="F1820" s="217"/>
      <c r="G1820" s="217"/>
      <c r="H1820" s="217"/>
      <c r="I1820" s="219"/>
      <c r="J1820" s="219"/>
      <c r="K1820" s="217"/>
      <c r="L1820" s="217"/>
      <c r="M1820" s="217"/>
      <c r="N1820" s="217"/>
      <c r="O1820" s="217"/>
      <c r="P1820" s="217"/>
      <c r="Q1820" s="217"/>
    </row>
    <row r="1821" spans="1:17" x14ac:dyDescent="0.25">
      <c r="A1821" s="211"/>
      <c r="B1821" s="217"/>
      <c r="C1821" s="217"/>
      <c r="D1821" s="217"/>
      <c r="E1821" s="217"/>
      <c r="F1821" s="217"/>
      <c r="G1821" s="217"/>
      <c r="H1821" s="217"/>
      <c r="I1821" s="219"/>
      <c r="J1821" s="219"/>
      <c r="K1821" s="217"/>
      <c r="L1821" s="217"/>
      <c r="M1821" s="217"/>
      <c r="N1821" s="217"/>
      <c r="O1821" s="217"/>
      <c r="P1821" s="217"/>
      <c r="Q1821" s="217"/>
    </row>
    <row r="1822" spans="1:17" x14ac:dyDescent="0.25">
      <c r="A1822" s="211"/>
      <c r="B1822" s="217"/>
      <c r="C1822" s="217"/>
      <c r="D1822" s="217"/>
      <c r="E1822" s="217"/>
      <c r="F1822" s="217"/>
      <c r="G1822" s="217"/>
      <c r="H1822" s="217"/>
      <c r="I1822" s="219"/>
      <c r="J1822" s="219"/>
      <c r="K1822" s="217"/>
      <c r="L1822" s="217"/>
      <c r="M1822" s="217"/>
      <c r="N1822" s="217"/>
      <c r="O1822" s="217"/>
      <c r="P1822" s="217"/>
      <c r="Q1822" s="217"/>
    </row>
    <row r="1823" spans="1:17" x14ac:dyDescent="0.25">
      <c r="A1823" s="211"/>
      <c r="B1823" s="217"/>
      <c r="C1823" s="217"/>
      <c r="D1823" s="217"/>
      <c r="E1823" s="217"/>
      <c r="F1823" s="217"/>
      <c r="G1823" s="217"/>
      <c r="H1823" s="217"/>
      <c r="I1823" s="219"/>
      <c r="J1823" s="219"/>
      <c r="K1823" s="217"/>
      <c r="L1823" s="217"/>
      <c r="M1823" s="217"/>
      <c r="N1823" s="217"/>
      <c r="O1823" s="217"/>
      <c r="P1823" s="217"/>
      <c r="Q1823" s="217"/>
    </row>
    <row r="1824" spans="1:17" x14ac:dyDescent="0.25">
      <c r="A1824" s="211"/>
      <c r="B1824" s="217"/>
      <c r="C1824" s="217"/>
      <c r="D1824" s="217"/>
      <c r="E1824" s="217"/>
      <c r="F1824" s="217"/>
      <c r="G1824" s="217"/>
      <c r="H1824" s="217"/>
      <c r="I1824" s="219"/>
      <c r="J1824" s="219"/>
      <c r="K1824" s="217"/>
      <c r="L1824" s="217"/>
      <c r="M1824" s="217"/>
      <c r="N1824" s="217"/>
      <c r="O1824" s="217"/>
      <c r="P1824" s="217"/>
      <c r="Q1824" s="217"/>
    </row>
    <row r="1825" spans="1:17" x14ac:dyDescent="0.25">
      <c r="A1825" s="211"/>
      <c r="B1825" s="217"/>
      <c r="C1825" s="217"/>
      <c r="D1825" s="217"/>
      <c r="E1825" s="217"/>
      <c r="F1825" s="217"/>
      <c r="G1825" s="217"/>
      <c r="H1825" s="217"/>
      <c r="I1825" s="219"/>
      <c r="J1825" s="219"/>
      <c r="K1825" s="217"/>
      <c r="L1825" s="217"/>
      <c r="M1825" s="217"/>
      <c r="N1825" s="217"/>
      <c r="O1825" s="217"/>
      <c r="P1825" s="217"/>
      <c r="Q1825" s="217"/>
    </row>
    <row r="1826" spans="1:17" x14ac:dyDescent="0.25">
      <c r="A1826" s="211"/>
      <c r="B1826" s="217"/>
      <c r="C1826" s="217"/>
      <c r="D1826" s="217"/>
      <c r="E1826" s="217"/>
      <c r="F1826" s="217"/>
      <c r="G1826" s="217"/>
      <c r="H1826" s="217"/>
      <c r="I1826" s="219"/>
      <c r="J1826" s="219"/>
      <c r="K1826" s="217"/>
      <c r="L1826" s="217"/>
      <c r="M1826" s="217"/>
      <c r="N1826" s="217"/>
      <c r="O1826" s="217"/>
      <c r="P1826" s="217"/>
      <c r="Q1826" s="217"/>
    </row>
    <row r="1827" spans="1:17" x14ac:dyDescent="0.25">
      <c r="A1827" s="211"/>
      <c r="B1827" s="217"/>
      <c r="C1827" s="217"/>
      <c r="D1827" s="217"/>
      <c r="E1827" s="217"/>
      <c r="F1827" s="217"/>
      <c r="G1827" s="217"/>
      <c r="H1827" s="217"/>
      <c r="I1827" s="219"/>
      <c r="J1827" s="219"/>
      <c r="K1827" s="217"/>
      <c r="L1827" s="217"/>
      <c r="M1827" s="217"/>
      <c r="N1827" s="217"/>
      <c r="O1827" s="217"/>
      <c r="P1827" s="217"/>
      <c r="Q1827" s="217"/>
    </row>
    <row r="1828" spans="1:17" x14ac:dyDescent="0.25">
      <c r="A1828" s="211"/>
      <c r="B1828" s="217"/>
      <c r="C1828" s="217"/>
      <c r="D1828" s="217"/>
      <c r="E1828" s="217"/>
      <c r="F1828" s="217"/>
      <c r="G1828" s="217"/>
      <c r="H1828" s="217"/>
      <c r="I1828" s="219"/>
      <c r="J1828" s="219"/>
      <c r="K1828" s="217"/>
      <c r="L1828" s="217"/>
      <c r="M1828" s="217"/>
      <c r="N1828" s="217"/>
      <c r="O1828" s="217"/>
      <c r="P1828" s="217"/>
      <c r="Q1828" s="217"/>
    </row>
    <row r="1829" spans="1:17" x14ac:dyDescent="0.25">
      <c r="A1829" s="211"/>
      <c r="B1829" s="217"/>
      <c r="C1829" s="217"/>
      <c r="D1829" s="217"/>
      <c r="E1829" s="217"/>
      <c r="F1829" s="217"/>
      <c r="G1829" s="217"/>
      <c r="H1829" s="217"/>
      <c r="I1829" s="219"/>
      <c r="J1829" s="219"/>
      <c r="K1829" s="217"/>
      <c r="L1829" s="217"/>
      <c r="M1829" s="217"/>
      <c r="N1829" s="217"/>
      <c r="O1829" s="217"/>
      <c r="P1829" s="217"/>
      <c r="Q1829" s="217"/>
    </row>
    <row r="1830" spans="1:17" x14ac:dyDescent="0.25">
      <c r="A1830" s="211"/>
      <c r="B1830" s="217"/>
      <c r="C1830" s="217"/>
      <c r="D1830" s="217"/>
      <c r="E1830" s="217"/>
      <c r="F1830" s="217"/>
      <c r="G1830" s="217"/>
      <c r="H1830" s="217"/>
      <c r="I1830" s="219"/>
      <c r="J1830" s="219"/>
      <c r="K1830" s="217"/>
      <c r="L1830" s="217"/>
      <c r="M1830" s="217"/>
      <c r="N1830" s="217"/>
      <c r="O1830" s="217"/>
      <c r="P1830" s="217"/>
      <c r="Q1830" s="217"/>
    </row>
    <row r="1831" spans="1:17" x14ac:dyDescent="0.25">
      <c r="A1831" s="211"/>
      <c r="B1831" s="217"/>
      <c r="C1831" s="217"/>
      <c r="D1831" s="217"/>
      <c r="E1831" s="217"/>
      <c r="F1831" s="217"/>
      <c r="G1831" s="217"/>
      <c r="H1831" s="217"/>
      <c r="I1831" s="219"/>
      <c r="J1831" s="219"/>
      <c r="K1831" s="217"/>
      <c r="L1831" s="217"/>
      <c r="M1831" s="217"/>
      <c r="N1831" s="217"/>
      <c r="O1831" s="217"/>
      <c r="P1831" s="217"/>
      <c r="Q1831" s="217"/>
    </row>
    <row r="1832" spans="1:17" x14ac:dyDescent="0.25">
      <c r="A1832" s="211"/>
      <c r="B1832" s="217"/>
      <c r="C1832" s="217"/>
      <c r="D1832" s="217"/>
      <c r="E1832" s="217"/>
      <c r="F1832" s="217"/>
      <c r="G1832" s="217"/>
      <c r="H1832" s="217"/>
      <c r="I1832" s="219"/>
      <c r="J1832" s="219"/>
      <c r="K1832" s="217"/>
      <c r="L1832" s="217"/>
      <c r="M1832" s="217"/>
      <c r="N1832" s="217"/>
      <c r="O1832" s="217"/>
      <c r="P1832" s="217"/>
      <c r="Q1832" s="217"/>
    </row>
    <row r="1833" spans="1:17" x14ac:dyDescent="0.25">
      <c r="A1833" s="211"/>
      <c r="B1833" s="217"/>
      <c r="C1833" s="217"/>
      <c r="D1833" s="217"/>
      <c r="E1833" s="217"/>
      <c r="F1833" s="217"/>
      <c r="G1833" s="217"/>
      <c r="H1833" s="217"/>
      <c r="I1833" s="219"/>
      <c r="J1833" s="219"/>
      <c r="K1833" s="217"/>
      <c r="L1833" s="217"/>
      <c r="M1833" s="217"/>
      <c r="N1833" s="217"/>
      <c r="O1833" s="217"/>
      <c r="P1833" s="217"/>
      <c r="Q1833" s="217"/>
    </row>
    <row r="1834" spans="1:17" x14ac:dyDescent="0.25">
      <c r="A1834" s="211"/>
      <c r="B1834" s="217"/>
      <c r="C1834" s="217"/>
      <c r="D1834" s="217"/>
      <c r="E1834" s="217"/>
      <c r="F1834" s="217"/>
      <c r="G1834" s="217"/>
      <c r="H1834" s="217"/>
      <c r="I1834" s="219"/>
      <c r="J1834" s="219"/>
      <c r="K1834" s="217"/>
      <c r="L1834" s="217"/>
      <c r="M1834" s="217"/>
      <c r="N1834" s="217"/>
      <c r="O1834" s="217"/>
      <c r="P1834" s="217"/>
      <c r="Q1834" s="217"/>
    </row>
    <row r="1835" spans="1:17" x14ac:dyDescent="0.25">
      <c r="A1835" s="211"/>
      <c r="B1835" s="217"/>
      <c r="C1835" s="217"/>
      <c r="D1835" s="217"/>
      <c r="E1835" s="217"/>
      <c r="F1835" s="217"/>
      <c r="G1835" s="217"/>
      <c r="H1835" s="217"/>
      <c r="I1835" s="219"/>
      <c r="J1835" s="219"/>
      <c r="K1835" s="217"/>
      <c r="L1835" s="217"/>
      <c r="M1835" s="217"/>
      <c r="N1835" s="217"/>
      <c r="O1835" s="217"/>
      <c r="P1835" s="217"/>
      <c r="Q1835" s="217"/>
    </row>
    <row r="1836" spans="1:17" x14ac:dyDescent="0.25">
      <c r="A1836" s="211"/>
      <c r="B1836" s="217"/>
      <c r="C1836" s="217"/>
      <c r="D1836" s="217"/>
      <c r="E1836" s="217"/>
      <c r="F1836" s="217"/>
      <c r="G1836" s="217"/>
      <c r="H1836" s="217"/>
      <c r="I1836" s="219"/>
      <c r="J1836" s="219"/>
      <c r="K1836" s="217"/>
      <c r="L1836" s="217"/>
      <c r="M1836" s="217"/>
      <c r="N1836" s="217"/>
      <c r="O1836" s="217"/>
      <c r="P1836" s="217"/>
      <c r="Q1836" s="217"/>
    </row>
    <row r="1837" spans="1:17" x14ac:dyDescent="0.25">
      <c r="A1837" s="211"/>
      <c r="B1837" s="217"/>
      <c r="C1837" s="217"/>
      <c r="D1837" s="217"/>
      <c r="E1837" s="217"/>
      <c r="F1837" s="217"/>
      <c r="G1837" s="217"/>
      <c r="H1837" s="217"/>
      <c r="I1837" s="219"/>
      <c r="J1837" s="219"/>
      <c r="K1837" s="217"/>
      <c r="L1837" s="217"/>
      <c r="M1837" s="217"/>
      <c r="N1837" s="217"/>
      <c r="O1837" s="217"/>
      <c r="P1837" s="217"/>
      <c r="Q1837" s="217"/>
    </row>
    <row r="1838" spans="1:17" x14ac:dyDescent="0.25">
      <c r="A1838" s="211"/>
      <c r="B1838" s="217"/>
      <c r="C1838" s="217"/>
      <c r="D1838" s="217"/>
      <c r="E1838" s="217"/>
      <c r="F1838" s="217"/>
      <c r="G1838" s="217"/>
      <c r="H1838" s="217"/>
      <c r="I1838" s="219"/>
      <c r="J1838" s="219"/>
      <c r="K1838" s="217"/>
      <c r="L1838" s="217"/>
      <c r="M1838" s="217"/>
      <c r="N1838" s="217"/>
      <c r="O1838" s="217"/>
      <c r="P1838" s="217"/>
      <c r="Q1838" s="217"/>
    </row>
    <row r="1839" spans="1:17" x14ac:dyDescent="0.25">
      <c r="A1839" s="211"/>
      <c r="B1839" s="217"/>
      <c r="C1839" s="217"/>
      <c r="D1839" s="217"/>
      <c r="E1839" s="217"/>
      <c r="F1839" s="217"/>
      <c r="G1839" s="217"/>
      <c r="H1839" s="217"/>
      <c r="I1839" s="219"/>
      <c r="J1839" s="219"/>
      <c r="K1839" s="217"/>
      <c r="L1839" s="217"/>
      <c r="M1839" s="217"/>
      <c r="N1839" s="217"/>
      <c r="O1839" s="217"/>
      <c r="P1839" s="217"/>
      <c r="Q1839" s="217"/>
    </row>
    <row r="1840" spans="1:17" x14ac:dyDescent="0.25">
      <c r="A1840" s="211"/>
      <c r="B1840" s="217"/>
      <c r="C1840" s="217"/>
      <c r="D1840" s="217"/>
      <c r="E1840" s="217"/>
      <c r="F1840" s="217"/>
      <c r="G1840" s="217"/>
      <c r="H1840" s="217"/>
      <c r="I1840" s="219"/>
      <c r="J1840" s="219"/>
      <c r="K1840" s="217"/>
      <c r="L1840" s="217"/>
      <c r="M1840" s="217"/>
      <c r="N1840" s="217"/>
      <c r="O1840" s="217"/>
      <c r="P1840" s="217"/>
      <c r="Q1840" s="217"/>
    </row>
    <row r="1841" spans="1:17" x14ac:dyDescent="0.25">
      <c r="A1841" s="211"/>
      <c r="B1841" s="217"/>
      <c r="C1841" s="217"/>
      <c r="D1841" s="217"/>
      <c r="E1841" s="217"/>
      <c r="F1841" s="217"/>
      <c r="G1841" s="217"/>
      <c r="H1841" s="217"/>
      <c r="I1841" s="219"/>
      <c r="J1841" s="219"/>
      <c r="K1841" s="217"/>
      <c r="L1841" s="217"/>
      <c r="M1841" s="217"/>
      <c r="N1841" s="217"/>
      <c r="O1841" s="217"/>
      <c r="P1841" s="217"/>
      <c r="Q1841" s="217"/>
    </row>
    <row r="1842" spans="1:17" x14ac:dyDescent="0.25">
      <c r="A1842" s="211"/>
      <c r="B1842" s="217"/>
      <c r="C1842" s="217"/>
      <c r="D1842" s="217"/>
      <c r="E1842" s="217"/>
      <c r="F1842" s="217"/>
      <c r="G1842" s="217"/>
      <c r="H1842" s="217"/>
      <c r="I1842" s="219"/>
      <c r="J1842" s="219"/>
      <c r="K1842" s="217"/>
      <c r="L1842" s="217"/>
      <c r="M1842" s="217"/>
      <c r="N1842" s="217"/>
      <c r="O1842" s="217"/>
      <c r="P1842" s="217"/>
      <c r="Q1842" s="217"/>
    </row>
    <row r="1843" spans="1:17" x14ac:dyDescent="0.25">
      <c r="A1843" s="211"/>
      <c r="B1843" s="217"/>
      <c r="C1843" s="217"/>
      <c r="D1843" s="217"/>
      <c r="E1843" s="217"/>
      <c r="F1843" s="217"/>
      <c r="G1843" s="217"/>
      <c r="H1843" s="217"/>
      <c r="I1843" s="219"/>
      <c r="J1843" s="219"/>
      <c r="K1843" s="217"/>
      <c r="L1843" s="217"/>
      <c r="M1843" s="217"/>
      <c r="N1843" s="217"/>
      <c r="O1843" s="217"/>
      <c r="P1843" s="217"/>
      <c r="Q1843" s="217"/>
    </row>
    <row r="1844" spans="1:17" x14ac:dyDescent="0.25">
      <c r="A1844" s="211"/>
      <c r="B1844" s="217"/>
      <c r="C1844" s="217"/>
      <c r="D1844" s="217"/>
      <c r="E1844" s="217"/>
      <c r="F1844" s="217"/>
      <c r="G1844" s="217"/>
      <c r="H1844" s="217"/>
      <c r="I1844" s="219"/>
      <c r="J1844" s="219"/>
      <c r="K1844" s="217"/>
      <c r="L1844" s="217"/>
      <c r="M1844" s="217"/>
      <c r="N1844" s="217"/>
      <c r="O1844" s="217"/>
      <c r="P1844" s="217"/>
      <c r="Q1844" s="217"/>
    </row>
    <row r="1845" spans="1:17" x14ac:dyDescent="0.25">
      <c r="A1845" s="211"/>
      <c r="B1845" s="217"/>
      <c r="C1845" s="217"/>
      <c r="D1845" s="217"/>
      <c r="E1845" s="217"/>
      <c r="F1845" s="217"/>
      <c r="G1845" s="217"/>
      <c r="H1845" s="217"/>
      <c r="I1845" s="219"/>
      <c r="J1845" s="219"/>
      <c r="K1845" s="217"/>
      <c r="L1845" s="217"/>
      <c r="M1845" s="217"/>
      <c r="N1845" s="217"/>
      <c r="O1845" s="217"/>
      <c r="P1845" s="217"/>
      <c r="Q1845" s="217"/>
    </row>
    <row r="1846" spans="1:17" x14ac:dyDescent="0.25">
      <c r="A1846" s="211"/>
      <c r="B1846" s="217"/>
      <c r="C1846" s="217"/>
      <c r="D1846" s="217"/>
      <c r="E1846" s="217"/>
      <c r="F1846" s="217"/>
      <c r="G1846" s="217"/>
      <c r="H1846" s="217"/>
      <c r="I1846" s="219"/>
      <c r="J1846" s="219"/>
      <c r="K1846" s="217"/>
      <c r="L1846" s="217"/>
      <c r="M1846" s="217"/>
      <c r="N1846" s="217"/>
      <c r="O1846" s="217"/>
      <c r="P1846" s="217"/>
      <c r="Q1846" s="217"/>
    </row>
    <row r="1847" spans="1:17" x14ac:dyDescent="0.25">
      <c r="A1847" s="211"/>
      <c r="B1847" s="217"/>
      <c r="C1847" s="217"/>
      <c r="D1847" s="217"/>
      <c r="E1847" s="217"/>
      <c r="F1847" s="217"/>
      <c r="G1847" s="217"/>
      <c r="H1847" s="217"/>
      <c r="I1847" s="219"/>
      <c r="J1847" s="219"/>
      <c r="K1847" s="217"/>
      <c r="L1847" s="217"/>
      <c r="M1847" s="217"/>
      <c r="N1847" s="217"/>
      <c r="O1847" s="217"/>
      <c r="P1847" s="217"/>
      <c r="Q1847" s="217"/>
    </row>
    <row r="1848" spans="1:17" x14ac:dyDescent="0.25">
      <c r="A1848" s="211"/>
      <c r="B1848" s="217"/>
      <c r="C1848" s="217"/>
      <c r="D1848" s="217"/>
      <c r="E1848" s="217"/>
      <c r="F1848" s="217"/>
      <c r="G1848" s="217"/>
      <c r="H1848" s="217"/>
      <c r="I1848" s="219"/>
      <c r="J1848" s="219"/>
      <c r="K1848" s="217"/>
      <c r="L1848" s="217"/>
      <c r="M1848" s="217"/>
      <c r="N1848" s="217"/>
      <c r="O1848" s="217"/>
      <c r="P1848" s="217"/>
      <c r="Q1848" s="217"/>
    </row>
    <row r="1849" spans="1:17" x14ac:dyDescent="0.25">
      <c r="A1849" s="211"/>
      <c r="B1849" s="217"/>
      <c r="C1849" s="217"/>
      <c r="D1849" s="217"/>
      <c r="E1849" s="217"/>
      <c r="F1849" s="217"/>
      <c r="G1849" s="217"/>
      <c r="H1849" s="217"/>
      <c r="I1849" s="219"/>
      <c r="J1849" s="219"/>
      <c r="K1849" s="217"/>
      <c r="L1849" s="217"/>
      <c r="M1849" s="217"/>
      <c r="N1849" s="217"/>
      <c r="O1849" s="217"/>
      <c r="P1849" s="217"/>
      <c r="Q1849" s="217"/>
    </row>
    <row r="1850" spans="1:17" x14ac:dyDescent="0.25">
      <c r="A1850" s="211"/>
      <c r="B1850" s="217"/>
      <c r="C1850" s="217"/>
      <c r="D1850" s="217"/>
      <c r="E1850" s="217"/>
      <c r="F1850" s="217"/>
      <c r="G1850" s="217"/>
      <c r="H1850" s="217"/>
      <c r="I1850" s="219"/>
      <c r="J1850" s="219"/>
      <c r="K1850" s="217"/>
      <c r="L1850" s="217"/>
      <c r="M1850" s="217"/>
      <c r="N1850" s="217"/>
      <c r="O1850" s="217"/>
      <c r="P1850" s="217"/>
      <c r="Q1850" s="217"/>
    </row>
    <row r="1851" spans="1:17" x14ac:dyDescent="0.25">
      <c r="A1851" s="211"/>
      <c r="B1851" s="217"/>
      <c r="C1851" s="217"/>
      <c r="D1851" s="217"/>
      <c r="E1851" s="217"/>
      <c r="F1851" s="217"/>
      <c r="G1851" s="217"/>
      <c r="H1851" s="217"/>
      <c r="I1851" s="219"/>
      <c r="J1851" s="219"/>
      <c r="K1851" s="217"/>
      <c r="L1851" s="217"/>
      <c r="M1851" s="217"/>
      <c r="N1851" s="217"/>
      <c r="O1851" s="217"/>
      <c r="P1851" s="217"/>
      <c r="Q1851" s="217"/>
    </row>
    <row r="1852" spans="1:17" x14ac:dyDescent="0.25">
      <c r="A1852" s="211"/>
      <c r="B1852" s="217"/>
      <c r="C1852" s="217"/>
      <c r="D1852" s="217"/>
      <c r="E1852" s="217"/>
      <c r="F1852" s="217"/>
      <c r="G1852" s="217"/>
      <c r="H1852" s="217"/>
      <c r="I1852" s="219"/>
      <c r="J1852" s="219"/>
      <c r="K1852" s="217"/>
      <c r="L1852" s="217"/>
      <c r="M1852" s="217"/>
      <c r="N1852" s="217"/>
      <c r="O1852" s="217"/>
      <c r="P1852" s="217"/>
      <c r="Q1852" s="217"/>
    </row>
    <row r="1853" spans="1:17" x14ac:dyDescent="0.25">
      <c r="A1853" s="211"/>
      <c r="B1853" s="217"/>
      <c r="C1853" s="217"/>
      <c r="D1853" s="217"/>
      <c r="E1853" s="217"/>
      <c r="F1853" s="217"/>
      <c r="G1853" s="217"/>
      <c r="H1853" s="217"/>
      <c r="I1853" s="219"/>
      <c r="J1853" s="219"/>
      <c r="K1853" s="217"/>
      <c r="L1853" s="217"/>
      <c r="M1853" s="217"/>
      <c r="N1853" s="217"/>
      <c r="O1853" s="217"/>
      <c r="P1853" s="217"/>
      <c r="Q1853" s="217"/>
    </row>
    <row r="1854" spans="1:17" x14ac:dyDescent="0.25">
      <c r="A1854" s="211"/>
      <c r="B1854" s="217"/>
      <c r="C1854" s="217"/>
      <c r="D1854" s="217"/>
      <c r="E1854" s="217"/>
      <c r="F1854" s="217"/>
      <c r="G1854" s="217"/>
      <c r="H1854" s="217"/>
      <c r="I1854" s="219"/>
      <c r="J1854" s="219"/>
      <c r="K1854" s="217"/>
      <c r="L1854" s="217"/>
      <c r="M1854" s="217"/>
      <c r="N1854" s="217"/>
      <c r="O1854" s="217"/>
      <c r="P1854" s="217"/>
      <c r="Q1854" s="217"/>
    </row>
    <row r="1855" spans="1:17" x14ac:dyDescent="0.25">
      <c r="A1855" s="211"/>
      <c r="B1855" s="217"/>
      <c r="C1855" s="217"/>
      <c r="D1855" s="217"/>
      <c r="E1855" s="217"/>
      <c r="F1855" s="217"/>
      <c r="G1855" s="217"/>
      <c r="H1855" s="217"/>
      <c r="I1855" s="219"/>
      <c r="J1855" s="219"/>
      <c r="K1855" s="217"/>
      <c r="L1855" s="217"/>
      <c r="M1855" s="217"/>
      <c r="N1855" s="217"/>
      <c r="O1855" s="217"/>
      <c r="P1855" s="217"/>
      <c r="Q1855" s="217"/>
    </row>
    <row r="1856" spans="1:17" x14ac:dyDescent="0.25">
      <c r="A1856" s="211"/>
      <c r="B1856" s="217"/>
      <c r="C1856" s="217"/>
      <c r="D1856" s="217"/>
      <c r="E1856" s="217"/>
      <c r="F1856" s="217"/>
      <c r="G1856" s="217"/>
      <c r="H1856" s="217"/>
      <c r="I1856" s="219"/>
      <c r="J1856" s="219"/>
      <c r="K1856" s="217"/>
      <c r="L1856" s="217"/>
      <c r="M1856" s="217"/>
      <c r="N1856" s="217"/>
      <c r="O1856" s="217"/>
      <c r="P1856" s="217"/>
      <c r="Q1856" s="217"/>
    </row>
    <row r="1857" spans="1:17" x14ac:dyDescent="0.25">
      <c r="A1857" s="211"/>
      <c r="B1857" s="217"/>
      <c r="C1857" s="217"/>
      <c r="D1857" s="217"/>
      <c r="E1857" s="217"/>
      <c r="F1857" s="217"/>
      <c r="G1857" s="217"/>
      <c r="H1857" s="217"/>
      <c r="I1857" s="219"/>
      <c r="J1857" s="219"/>
      <c r="K1857" s="217"/>
      <c r="L1857" s="217"/>
      <c r="M1857" s="217"/>
      <c r="N1857" s="217"/>
      <c r="O1857" s="217"/>
      <c r="P1857" s="217"/>
      <c r="Q1857" s="217"/>
    </row>
    <row r="1858" spans="1:17" x14ac:dyDescent="0.25">
      <c r="A1858" s="211"/>
      <c r="B1858" s="217"/>
      <c r="C1858" s="217"/>
      <c r="D1858" s="217"/>
      <c r="E1858" s="217"/>
      <c r="F1858" s="217"/>
      <c r="G1858" s="217"/>
      <c r="H1858" s="217"/>
      <c r="I1858" s="219"/>
      <c r="J1858" s="219"/>
      <c r="K1858" s="217"/>
      <c r="L1858" s="217"/>
      <c r="M1858" s="217"/>
      <c r="N1858" s="217"/>
      <c r="O1858" s="217"/>
      <c r="P1858" s="217"/>
      <c r="Q1858" s="217"/>
    </row>
    <row r="1859" spans="1:17" x14ac:dyDescent="0.25">
      <c r="A1859" s="211"/>
      <c r="B1859" s="217"/>
      <c r="C1859" s="217"/>
      <c r="D1859" s="217"/>
      <c r="E1859" s="217"/>
      <c r="F1859" s="217"/>
      <c r="G1859" s="217"/>
      <c r="H1859" s="217"/>
      <c r="I1859" s="219"/>
      <c r="J1859" s="219"/>
      <c r="K1859" s="217"/>
      <c r="L1859" s="217"/>
      <c r="M1859" s="217"/>
      <c r="N1859" s="217"/>
      <c r="O1859" s="217"/>
      <c r="P1859" s="217"/>
      <c r="Q1859" s="217"/>
    </row>
    <row r="1860" spans="1:17" x14ac:dyDescent="0.25">
      <c r="A1860" s="211"/>
      <c r="B1860" s="217"/>
      <c r="C1860" s="217"/>
      <c r="D1860" s="217"/>
      <c r="E1860" s="217"/>
      <c r="F1860" s="217"/>
      <c r="G1860" s="217"/>
      <c r="H1860" s="217"/>
      <c r="I1860" s="219"/>
      <c r="J1860" s="219"/>
      <c r="K1860" s="217"/>
      <c r="L1860" s="217"/>
      <c r="M1860" s="217"/>
      <c r="N1860" s="217"/>
      <c r="O1860" s="217"/>
      <c r="P1860" s="217"/>
      <c r="Q1860" s="217"/>
    </row>
    <row r="1861" spans="1:17" x14ac:dyDescent="0.25">
      <c r="A1861" s="211"/>
      <c r="B1861" s="217"/>
      <c r="C1861" s="217"/>
      <c r="D1861" s="217"/>
      <c r="E1861" s="217"/>
      <c r="F1861" s="217"/>
      <c r="G1861" s="217"/>
      <c r="H1861" s="217"/>
      <c r="I1861" s="219"/>
      <c r="J1861" s="219"/>
      <c r="K1861" s="217"/>
      <c r="L1861" s="217"/>
      <c r="M1861" s="217"/>
      <c r="N1861" s="217"/>
      <c r="O1861" s="217"/>
      <c r="P1861" s="217"/>
      <c r="Q1861" s="217"/>
    </row>
    <row r="1862" spans="1:17" x14ac:dyDescent="0.25">
      <c r="A1862" s="211"/>
      <c r="B1862" s="217"/>
      <c r="C1862" s="217"/>
      <c r="D1862" s="217"/>
      <c r="E1862" s="217"/>
      <c r="F1862" s="217"/>
      <c r="G1862" s="217"/>
      <c r="H1862" s="217"/>
      <c r="I1862" s="219"/>
      <c r="J1862" s="219"/>
      <c r="K1862" s="217"/>
      <c r="L1862" s="217"/>
      <c r="M1862" s="217"/>
      <c r="N1862" s="217"/>
      <c r="O1862" s="217"/>
      <c r="P1862" s="217"/>
      <c r="Q1862" s="217"/>
    </row>
    <row r="1863" spans="1:17" x14ac:dyDescent="0.25">
      <c r="A1863" s="211"/>
      <c r="B1863" s="217"/>
      <c r="C1863" s="217"/>
      <c r="D1863" s="217"/>
      <c r="E1863" s="217"/>
      <c r="F1863" s="217"/>
      <c r="G1863" s="217"/>
      <c r="H1863" s="217"/>
      <c r="I1863" s="219"/>
      <c r="J1863" s="219"/>
      <c r="K1863" s="217"/>
      <c r="L1863" s="217"/>
      <c r="M1863" s="217"/>
      <c r="N1863" s="217"/>
      <c r="O1863" s="217"/>
      <c r="P1863" s="217"/>
      <c r="Q1863" s="217"/>
    </row>
    <row r="1864" spans="1:17" x14ac:dyDescent="0.25">
      <c r="A1864" s="211"/>
      <c r="B1864" s="217"/>
      <c r="C1864" s="217"/>
      <c r="D1864" s="217"/>
      <c r="E1864" s="217"/>
      <c r="F1864" s="217"/>
      <c r="G1864" s="217"/>
      <c r="H1864" s="217"/>
      <c r="I1864" s="219"/>
      <c r="J1864" s="219"/>
      <c r="K1864" s="217"/>
      <c r="L1864" s="217"/>
      <c r="M1864" s="217"/>
      <c r="N1864" s="217"/>
      <c r="O1864" s="217"/>
      <c r="P1864" s="217"/>
      <c r="Q1864" s="217"/>
    </row>
    <row r="1865" spans="1:17" x14ac:dyDescent="0.25">
      <c r="A1865" s="211"/>
      <c r="B1865" s="217"/>
      <c r="C1865" s="217"/>
      <c r="D1865" s="217"/>
      <c r="E1865" s="217"/>
      <c r="F1865" s="217"/>
      <c r="G1865" s="217"/>
      <c r="H1865" s="217"/>
      <c r="I1865" s="219"/>
      <c r="J1865" s="219"/>
      <c r="K1865" s="217"/>
      <c r="L1865" s="217"/>
      <c r="M1865" s="217"/>
      <c r="N1865" s="217"/>
      <c r="O1865" s="217"/>
      <c r="P1865" s="217"/>
      <c r="Q1865" s="217"/>
    </row>
    <row r="1866" spans="1:17" x14ac:dyDescent="0.25">
      <c r="A1866" s="211"/>
      <c r="B1866" s="217"/>
      <c r="C1866" s="217"/>
      <c r="D1866" s="217"/>
      <c r="E1866" s="217"/>
      <c r="F1866" s="217"/>
      <c r="G1866" s="217"/>
      <c r="H1866" s="217"/>
      <c r="I1866" s="219"/>
      <c r="J1866" s="219"/>
      <c r="K1866" s="217"/>
      <c r="L1866" s="217"/>
      <c r="M1866" s="217"/>
      <c r="N1866" s="217"/>
      <c r="O1866" s="217"/>
      <c r="P1866" s="217"/>
      <c r="Q1866" s="217"/>
    </row>
    <row r="1867" spans="1:17" x14ac:dyDescent="0.25">
      <c r="A1867" s="211"/>
      <c r="B1867" s="217"/>
      <c r="C1867" s="217"/>
      <c r="D1867" s="217"/>
      <c r="E1867" s="217"/>
      <c r="F1867" s="217"/>
      <c r="G1867" s="217"/>
      <c r="H1867" s="217"/>
      <c r="I1867" s="219"/>
      <c r="J1867" s="219"/>
      <c r="K1867" s="217"/>
      <c r="L1867" s="217"/>
      <c r="M1867" s="217"/>
      <c r="N1867" s="217"/>
      <c r="O1867" s="217"/>
      <c r="P1867" s="217"/>
      <c r="Q1867" s="217"/>
    </row>
    <row r="1868" spans="1:17" x14ac:dyDescent="0.25">
      <c r="A1868" s="211"/>
      <c r="B1868" s="217"/>
      <c r="C1868" s="217"/>
      <c r="D1868" s="217"/>
      <c r="E1868" s="217"/>
      <c r="F1868" s="217"/>
      <c r="G1868" s="217"/>
      <c r="H1868" s="217"/>
      <c r="I1868" s="219"/>
      <c r="J1868" s="219"/>
      <c r="K1868" s="217"/>
      <c r="L1868" s="217"/>
      <c r="M1868" s="217"/>
      <c r="N1868" s="217"/>
      <c r="O1868" s="217"/>
      <c r="P1868" s="217"/>
      <c r="Q1868" s="217"/>
    </row>
    <row r="1869" spans="1:17" x14ac:dyDescent="0.25">
      <c r="A1869" s="211"/>
      <c r="B1869" s="217"/>
      <c r="C1869" s="217"/>
      <c r="D1869" s="217"/>
      <c r="E1869" s="217"/>
      <c r="F1869" s="217"/>
      <c r="G1869" s="217"/>
      <c r="H1869" s="217"/>
      <c r="I1869" s="219"/>
      <c r="J1869" s="219"/>
      <c r="K1869" s="217"/>
      <c r="L1869" s="217"/>
      <c r="M1869" s="217"/>
      <c r="N1869" s="217"/>
      <c r="O1869" s="217"/>
      <c r="P1869" s="217"/>
      <c r="Q1869" s="217"/>
    </row>
    <row r="1870" spans="1:17" x14ac:dyDescent="0.25">
      <c r="A1870" s="211"/>
      <c r="B1870" s="217"/>
      <c r="C1870" s="217"/>
      <c r="D1870" s="217"/>
      <c r="E1870" s="217"/>
      <c r="F1870" s="217"/>
      <c r="G1870" s="217"/>
      <c r="H1870" s="217"/>
      <c r="I1870" s="219"/>
      <c r="J1870" s="219"/>
      <c r="K1870" s="217"/>
      <c r="L1870" s="217"/>
      <c r="M1870" s="217"/>
      <c r="N1870" s="217"/>
      <c r="O1870" s="217"/>
      <c r="P1870" s="217"/>
      <c r="Q1870" s="217"/>
    </row>
    <row r="1871" spans="1:17" x14ac:dyDescent="0.25">
      <c r="A1871" s="211"/>
      <c r="B1871" s="217"/>
      <c r="C1871" s="217"/>
      <c r="D1871" s="217"/>
      <c r="E1871" s="217"/>
      <c r="F1871" s="217"/>
      <c r="G1871" s="217"/>
      <c r="H1871" s="217"/>
      <c r="I1871" s="219"/>
      <c r="J1871" s="219"/>
      <c r="K1871" s="217"/>
      <c r="L1871" s="217"/>
      <c r="M1871" s="217"/>
      <c r="N1871" s="217"/>
      <c r="O1871" s="217"/>
      <c r="P1871" s="217"/>
      <c r="Q1871" s="217"/>
    </row>
    <row r="1872" spans="1:17" x14ac:dyDescent="0.25">
      <c r="A1872" s="211"/>
      <c r="B1872" s="217"/>
      <c r="C1872" s="217"/>
      <c r="D1872" s="217"/>
      <c r="E1872" s="217"/>
      <c r="F1872" s="217"/>
      <c r="G1872" s="217"/>
      <c r="H1872" s="217"/>
      <c r="I1872" s="219"/>
      <c r="J1872" s="219"/>
      <c r="K1872" s="217"/>
      <c r="L1872" s="217"/>
      <c r="M1872" s="217"/>
      <c r="N1872" s="217"/>
      <c r="O1872" s="217"/>
      <c r="P1872" s="217"/>
      <c r="Q1872" s="217"/>
    </row>
    <row r="1873" spans="1:17" x14ac:dyDescent="0.25">
      <c r="A1873" s="211"/>
      <c r="B1873" s="217"/>
      <c r="C1873" s="217"/>
      <c r="D1873" s="217"/>
      <c r="E1873" s="217"/>
      <c r="F1873" s="217"/>
      <c r="G1873" s="217"/>
      <c r="H1873" s="217"/>
      <c r="I1873" s="219"/>
      <c r="J1873" s="219"/>
      <c r="K1873" s="217"/>
      <c r="L1873" s="217"/>
      <c r="M1873" s="217"/>
      <c r="N1873" s="217"/>
      <c r="O1873" s="217"/>
      <c r="P1873" s="217"/>
      <c r="Q1873" s="217"/>
    </row>
    <row r="1874" spans="1:17" x14ac:dyDescent="0.25">
      <c r="A1874" s="211"/>
      <c r="B1874" s="217"/>
      <c r="C1874" s="217"/>
      <c r="D1874" s="217"/>
      <c r="E1874" s="217"/>
      <c r="F1874" s="217"/>
      <c r="G1874" s="217"/>
      <c r="H1874" s="217"/>
      <c r="I1874" s="219"/>
      <c r="J1874" s="219"/>
      <c r="K1874" s="217"/>
      <c r="L1874" s="217"/>
      <c r="M1874" s="217"/>
      <c r="N1874" s="217"/>
      <c r="O1874" s="217"/>
      <c r="P1874" s="217"/>
      <c r="Q1874" s="217"/>
    </row>
    <row r="1875" spans="1:17" x14ac:dyDescent="0.25">
      <c r="A1875" s="211"/>
      <c r="B1875" s="217"/>
      <c r="C1875" s="217"/>
      <c r="D1875" s="217"/>
      <c r="E1875" s="217"/>
      <c r="F1875" s="217"/>
      <c r="G1875" s="217"/>
      <c r="H1875" s="217"/>
      <c r="I1875" s="219"/>
      <c r="J1875" s="219"/>
      <c r="K1875" s="217"/>
      <c r="L1875" s="217"/>
      <c r="M1875" s="217"/>
      <c r="N1875" s="217"/>
      <c r="O1875" s="217"/>
      <c r="P1875" s="217"/>
      <c r="Q1875" s="217"/>
    </row>
    <row r="1876" spans="1:17" x14ac:dyDescent="0.25">
      <c r="A1876" s="211"/>
      <c r="B1876" s="217"/>
      <c r="C1876" s="217"/>
      <c r="D1876" s="217"/>
      <c r="E1876" s="217"/>
      <c r="F1876" s="217"/>
      <c r="G1876" s="217"/>
      <c r="H1876" s="217"/>
      <c r="I1876" s="219"/>
      <c r="J1876" s="219"/>
      <c r="K1876" s="217"/>
      <c r="L1876" s="217"/>
      <c r="M1876" s="217"/>
      <c r="N1876" s="217"/>
      <c r="O1876" s="217"/>
      <c r="P1876" s="217"/>
      <c r="Q1876" s="217"/>
    </row>
    <row r="1877" spans="1:17" x14ac:dyDescent="0.25">
      <c r="A1877" s="211"/>
      <c r="B1877" s="217"/>
      <c r="C1877" s="217"/>
      <c r="D1877" s="217"/>
      <c r="E1877" s="217"/>
      <c r="F1877" s="217"/>
      <c r="G1877" s="217"/>
      <c r="H1877" s="217"/>
      <c r="I1877" s="219"/>
      <c r="J1877" s="219"/>
      <c r="K1877" s="217"/>
      <c r="L1877" s="217"/>
      <c r="M1877" s="217"/>
      <c r="N1877" s="217"/>
      <c r="O1877" s="217"/>
      <c r="P1877" s="217"/>
      <c r="Q1877" s="217"/>
    </row>
    <row r="1878" spans="1:17" x14ac:dyDescent="0.25">
      <c r="A1878" s="211"/>
      <c r="B1878" s="217"/>
      <c r="C1878" s="217"/>
      <c r="D1878" s="217"/>
      <c r="E1878" s="217"/>
      <c r="F1878" s="217"/>
      <c r="G1878" s="217"/>
      <c r="H1878" s="217"/>
      <c r="I1878" s="219"/>
      <c r="J1878" s="219"/>
      <c r="K1878" s="217"/>
      <c r="L1878" s="217"/>
      <c r="M1878" s="217"/>
      <c r="N1878" s="217"/>
      <c r="O1878" s="217"/>
      <c r="P1878" s="217"/>
      <c r="Q1878" s="217"/>
    </row>
    <row r="1879" spans="1:17" x14ac:dyDescent="0.25">
      <c r="A1879" s="211"/>
      <c r="B1879" s="217"/>
      <c r="C1879" s="217"/>
      <c r="D1879" s="217"/>
      <c r="E1879" s="217"/>
      <c r="F1879" s="217"/>
      <c r="G1879" s="217"/>
      <c r="H1879" s="217"/>
      <c r="I1879" s="219"/>
      <c r="J1879" s="219"/>
      <c r="K1879" s="217"/>
      <c r="L1879" s="217"/>
      <c r="M1879" s="217"/>
      <c r="N1879" s="217"/>
      <c r="O1879" s="217"/>
      <c r="P1879" s="217"/>
      <c r="Q1879" s="217"/>
    </row>
    <row r="1880" spans="1:17" x14ac:dyDescent="0.25">
      <c r="A1880" s="211"/>
      <c r="B1880" s="217"/>
      <c r="C1880" s="217"/>
      <c r="D1880" s="217"/>
      <c r="E1880" s="217"/>
      <c r="F1880" s="217"/>
      <c r="G1880" s="217"/>
      <c r="H1880" s="217"/>
      <c r="I1880" s="219"/>
      <c r="J1880" s="219"/>
      <c r="K1880" s="217"/>
      <c r="L1880" s="217"/>
      <c r="M1880" s="217"/>
      <c r="N1880" s="217"/>
      <c r="O1880" s="217"/>
      <c r="P1880" s="217"/>
      <c r="Q1880" s="217"/>
    </row>
    <row r="1881" spans="1:17" x14ac:dyDescent="0.25">
      <c r="A1881" s="211"/>
      <c r="B1881" s="217"/>
      <c r="C1881" s="217"/>
      <c r="D1881" s="217"/>
      <c r="E1881" s="217"/>
      <c r="F1881" s="217"/>
      <c r="G1881" s="217"/>
      <c r="H1881" s="217"/>
      <c r="I1881" s="219"/>
      <c r="J1881" s="219"/>
      <c r="K1881" s="217"/>
      <c r="L1881" s="217"/>
      <c r="M1881" s="217"/>
      <c r="N1881" s="217"/>
      <c r="O1881" s="217"/>
      <c r="P1881" s="217"/>
      <c r="Q1881" s="217"/>
    </row>
    <row r="1882" spans="1:17" x14ac:dyDescent="0.25">
      <c r="A1882" s="211"/>
      <c r="B1882" s="217"/>
      <c r="C1882" s="217"/>
      <c r="D1882" s="217"/>
      <c r="E1882" s="217"/>
      <c r="F1882" s="217"/>
      <c r="G1882" s="217"/>
      <c r="H1882" s="217"/>
      <c r="I1882" s="219"/>
      <c r="J1882" s="219"/>
      <c r="K1882" s="217"/>
      <c r="L1882" s="217"/>
      <c r="M1882" s="217"/>
      <c r="N1882" s="217"/>
      <c r="O1882" s="217"/>
      <c r="P1882" s="217"/>
      <c r="Q1882" s="217"/>
    </row>
    <row r="1883" spans="1:17" x14ac:dyDescent="0.25">
      <c r="A1883" s="211"/>
      <c r="B1883" s="217"/>
      <c r="C1883" s="217"/>
      <c r="D1883" s="217"/>
      <c r="E1883" s="217"/>
      <c r="F1883" s="217"/>
      <c r="G1883" s="217"/>
      <c r="H1883" s="217"/>
      <c r="I1883" s="219"/>
      <c r="J1883" s="219"/>
      <c r="K1883" s="217"/>
      <c r="L1883" s="217"/>
      <c r="M1883" s="217"/>
      <c r="N1883" s="217"/>
      <c r="O1883" s="217"/>
      <c r="P1883" s="217"/>
      <c r="Q1883" s="217"/>
    </row>
    <row r="1884" spans="1:17" x14ac:dyDescent="0.25">
      <c r="A1884" s="211"/>
      <c r="B1884" s="217"/>
      <c r="C1884" s="217"/>
      <c r="D1884" s="217"/>
      <c r="E1884" s="217"/>
      <c r="F1884" s="217"/>
      <c r="G1884" s="217"/>
      <c r="H1884" s="217"/>
      <c r="I1884" s="219"/>
      <c r="J1884" s="219"/>
      <c r="K1884" s="217"/>
      <c r="L1884" s="217"/>
      <c r="M1884" s="217"/>
      <c r="N1884" s="217"/>
      <c r="O1884" s="217"/>
      <c r="P1884" s="217"/>
      <c r="Q1884" s="217"/>
    </row>
    <row r="1885" spans="1:17" x14ac:dyDescent="0.25">
      <c r="A1885" s="211"/>
      <c r="B1885" s="217"/>
      <c r="C1885" s="217"/>
      <c r="D1885" s="217"/>
      <c r="E1885" s="217"/>
      <c r="F1885" s="217"/>
      <c r="G1885" s="217"/>
      <c r="H1885" s="217"/>
      <c r="I1885" s="219"/>
      <c r="J1885" s="219"/>
      <c r="K1885" s="217"/>
      <c r="L1885" s="217"/>
      <c r="M1885" s="217"/>
      <c r="N1885" s="217"/>
      <c r="O1885" s="217"/>
      <c r="P1885" s="217"/>
      <c r="Q1885" s="217"/>
    </row>
    <row r="1886" spans="1:17" x14ac:dyDescent="0.25">
      <c r="A1886" s="211"/>
      <c r="B1886" s="217"/>
      <c r="C1886" s="217"/>
      <c r="D1886" s="217"/>
      <c r="E1886" s="217"/>
      <c r="F1886" s="217"/>
      <c r="G1886" s="217"/>
      <c r="H1886" s="217"/>
      <c r="I1886" s="219"/>
      <c r="J1886" s="219"/>
      <c r="K1886" s="217"/>
      <c r="L1886" s="217"/>
      <c r="M1886" s="217"/>
      <c r="N1886" s="217"/>
      <c r="O1886" s="217"/>
      <c r="P1886" s="217"/>
      <c r="Q1886" s="217"/>
    </row>
    <row r="1887" spans="1:17" x14ac:dyDescent="0.25">
      <c r="A1887" s="211"/>
      <c r="B1887" s="217"/>
      <c r="C1887" s="217"/>
      <c r="D1887" s="217"/>
      <c r="E1887" s="217"/>
      <c r="F1887" s="217"/>
      <c r="G1887" s="217"/>
      <c r="H1887" s="217"/>
      <c r="I1887" s="219"/>
      <c r="J1887" s="219"/>
      <c r="K1887" s="217"/>
      <c r="L1887" s="217"/>
      <c r="M1887" s="217"/>
      <c r="N1887" s="217"/>
      <c r="O1887" s="217"/>
      <c r="P1887" s="217"/>
      <c r="Q1887" s="217"/>
    </row>
    <row r="1888" spans="1:17" x14ac:dyDescent="0.25">
      <c r="A1888" s="211"/>
      <c r="B1888" s="217"/>
      <c r="C1888" s="217"/>
      <c r="D1888" s="217"/>
      <c r="E1888" s="217"/>
      <c r="F1888" s="217"/>
      <c r="G1888" s="217"/>
      <c r="H1888" s="217"/>
      <c r="I1888" s="219"/>
      <c r="J1888" s="219"/>
      <c r="K1888" s="217"/>
      <c r="L1888" s="217"/>
      <c r="M1888" s="217"/>
      <c r="N1888" s="217"/>
      <c r="O1888" s="217"/>
      <c r="P1888" s="217"/>
      <c r="Q1888" s="217"/>
    </row>
    <row r="1889" spans="1:17" x14ac:dyDescent="0.25">
      <c r="A1889" s="211"/>
      <c r="B1889" s="217"/>
      <c r="C1889" s="217"/>
      <c r="D1889" s="217"/>
      <c r="E1889" s="217"/>
      <c r="F1889" s="217"/>
      <c r="G1889" s="217"/>
      <c r="H1889" s="217"/>
      <c r="I1889" s="219"/>
      <c r="J1889" s="219"/>
      <c r="K1889" s="217"/>
      <c r="L1889" s="217"/>
      <c r="M1889" s="217"/>
      <c r="N1889" s="217"/>
      <c r="O1889" s="217"/>
      <c r="P1889" s="217"/>
      <c r="Q1889" s="217"/>
    </row>
    <row r="1890" spans="1:17" x14ac:dyDescent="0.25">
      <c r="A1890" s="211"/>
      <c r="B1890" s="217"/>
      <c r="C1890" s="217"/>
      <c r="D1890" s="217"/>
      <c r="E1890" s="217"/>
      <c r="F1890" s="217"/>
      <c r="G1890" s="217"/>
      <c r="H1890" s="217"/>
      <c r="I1890" s="219"/>
      <c r="J1890" s="219"/>
      <c r="K1890" s="217"/>
      <c r="L1890" s="217"/>
      <c r="M1890" s="217"/>
      <c r="N1890" s="217"/>
      <c r="O1890" s="217"/>
      <c r="P1890" s="217"/>
      <c r="Q1890" s="217"/>
    </row>
    <row r="1891" spans="1:17" x14ac:dyDescent="0.25">
      <c r="A1891" s="211"/>
      <c r="B1891" s="217"/>
      <c r="C1891" s="217"/>
      <c r="D1891" s="217"/>
      <c r="E1891" s="217"/>
      <c r="F1891" s="217"/>
      <c r="G1891" s="217"/>
      <c r="H1891" s="217"/>
      <c r="I1891" s="219"/>
      <c r="J1891" s="219"/>
      <c r="K1891" s="217"/>
      <c r="L1891" s="217"/>
      <c r="M1891" s="217"/>
      <c r="N1891" s="217"/>
      <c r="O1891" s="217"/>
      <c r="P1891" s="217"/>
      <c r="Q1891" s="217"/>
    </row>
    <row r="1892" spans="1:17" x14ac:dyDescent="0.25">
      <c r="A1892" s="211"/>
      <c r="B1892" s="217"/>
      <c r="C1892" s="217"/>
      <c r="D1892" s="217"/>
      <c r="E1892" s="217"/>
      <c r="F1892" s="217"/>
      <c r="G1892" s="217"/>
      <c r="H1892" s="217"/>
      <c r="I1892" s="219"/>
      <c r="J1892" s="219"/>
      <c r="K1892" s="217"/>
      <c r="L1892" s="217"/>
      <c r="M1892" s="217"/>
      <c r="N1892" s="217"/>
      <c r="O1892" s="217"/>
      <c r="P1892" s="217"/>
      <c r="Q1892" s="217"/>
    </row>
    <row r="1893" spans="1:17" x14ac:dyDescent="0.25">
      <c r="A1893" s="211"/>
      <c r="B1893" s="217"/>
      <c r="C1893" s="217"/>
      <c r="D1893" s="217"/>
      <c r="E1893" s="217"/>
      <c r="F1893" s="217"/>
      <c r="G1893" s="217"/>
      <c r="H1893" s="217"/>
      <c r="I1893" s="219"/>
      <c r="J1893" s="219"/>
      <c r="K1893" s="217"/>
      <c r="L1893" s="217"/>
      <c r="M1893" s="217"/>
      <c r="N1893" s="217"/>
      <c r="O1893" s="217"/>
      <c r="P1893" s="217"/>
      <c r="Q1893" s="217"/>
    </row>
    <row r="1894" spans="1:17" x14ac:dyDescent="0.25">
      <c r="A1894" s="211"/>
      <c r="B1894" s="217"/>
      <c r="C1894" s="217"/>
      <c r="D1894" s="217"/>
      <c r="E1894" s="217"/>
      <c r="F1894" s="217"/>
      <c r="G1894" s="217"/>
      <c r="H1894" s="217"/>
      <c r="I1894" s="219"/>
      <c r="J1894" s="219"/>
      <c r="K1894" s="217"/>
      <c r="L1894" s="217"/>
      <c r="M1894" s="217"/>
      <c r="N1894" s="217"/>
      <c r="O1894" s="217"/>
      <c r="P1894" s="217"/>
      <c r="Q1894" s="217"/>
    </row>
    <row r="1895" spans="1:17" x14ac:dyDescent="0.25">
      <c r="A1895" s="211"/>
      <c r="B1895" s="217"/>
      <c r="C1895" s="217"/>
      <c r="D1895" s="217"/>
      <c r="E1895" s="217"/>
      <c r="F1895" s="217"/>
      <c r="G1895" s="217"/>
      <c r="H1895" s="217"/>
      <c r="I1895" s="219"/>
      <c r="J1895" s="219"/>
      <c r="K1895" s="217"/>
      <c r="L1895" s="217"/>
      <c r="M1895" s="217"/>
      <c r="N1895" s="217"/>
      <c r="O1895" s="217"/>
      <c r="P1895" s="217"/>
      <c r="Q1895" s="217"/>
    </row>
    <row r="1896" spans="1:17" x14ac:dyDescent="0.25">
      <c r="A1896" s="211"/>
      <c r="B1896" s="217"/>
      <c r="C1896" s="217"/>
      <c r="D1896" s="217"/>
      <c r="E1896" s="217"/>
      <c r="F1896" s="217"/>
      <c r="G1896" s="217"/>
      <c r="H1896" s="217"/>
      <c r="I1896" s="219"/>
      <c r="J1896" s="219"/>
      <c r="K1896" s="217"/>
      <c r="L1896" s="217"/>
      <c r="M1896" s="217"/>
      <c r="N1896" s="217"/>
      <c r="O1896" s="217"/>
      <c r="P1896" s="217"/>
      <c r="Q1896" s="217"/>
    </row>
    <row r="1897" spans="1:17" x14ac:dyDescent="0.25">
      <c r="A1897" s="211"/>
      <c r="B1897" s="217"/>
      <c r="C1897" s="217"/>
      <c r="D1897" s="217"/>
      <c r="E1897" s="217"/>
      <c r="F1897" s="217"/>
      <c r="G1897" s="217"/>
      <c r="H1897" s="217"/>
      <c r="I1897" s="219"/>
      <c r="J1897" s="219"/>
      <c r="K1897" s="217"/>
      <c r="L1897" s="217"/>
      <c r="M1897" s="217"/>
      <c r="N1897" s="217"/>
      <c r="O1897" s="217"/>
      <c r="P1897" s="217"/>
      <c r="Q1897" s="217"/>
    </row>
    <row r="1898" spans="1:17" x14ac:dyDescent="0.25">
      <c r="A1898" s="211"/>
      <c r="B1898" s="217"/>
      <c r="C1898" s="217"/>
      <c r="D1898" s="217"/>
      <c r="E1898" s="217"/>
      <c r="F1898" s="217"/>
      <c r="G1898" s="217"/>
      <c r="H1898" s="217"/>
      <c r="I1898" s="219"/>
      <c r="J1898" s="219"/>
      <c r="K1898" s="217"/>
      <c r="L1898" s="217"/>
      <c r="M1898" s="217"/>
      <c r="N1898" s="217"/>
      <c r="O1898" s="217"/>
      <c r="P1898" s="217"/>
      <c r="Q1898" s="217"/>
    </row>
    <row r="1899" spans="1:17" x14ac:dyDescent="0.25">
      <c r="A1899" s="211"/>
      <c r="B1899" s="217"/>
      <c r="C1899" s="217"/>
      <c r="D1899" s="217"/>
      <c r="E1899" s="217"/>
      <c r="F1899" s="217"/>
      <c r="G1899" s="217"/>
      <c r="H1899" s="217"/>
      <c r="I1899" s="219"/>
      <c r="J1899" s="219"/>
      <c r="K1899" s="217"/>
      <c r="L1899" s="217"/>
      <c r="M1899" s="217"/>
      <c r="N1899" s="217"/>
      <c r="O1899" s="217"/>
      <c r="P1899" s="217"/>
      <c r="Q1899" s="217"/>
    </row>
    <row r="1900" spans="1:17" x14ac:dyDescent="0.25">
      <c r="A1900" s="211"/>
      <c r="B1900" s="217"/>
      <c r="C1900" s="217"/>
      <c r="D1900" s="217"/>
      <c r="E1900" s="217"/>
      <c r="F1900" s="217"/>
      <c r="G1900" s="217"/>
      <c r="H1900" s="217"/>
      <c r="I1900" s="219"/>
      <c r="J1900" s="219"/>
      <c r="K1900" s="217"/>
      <c r="L1900" s="217"/>
      <c r="M1900" s="217"/>
      <c r="N1900" s="217"/>
      <c r="O1900" s="217"/>
      <c r="P1900" s="217"/>
      <c r="Q1900" s="217"/>
    </row>
    <row r="1901" spans="1:17" x14ac:dyDescent="0.25">
      <c r="A1901" s="211"/>
      <c r="B1901" s="217"/>
      <c r="C1901" s="217"/>
      <c r="D1901" s="217"/>
      <c r="E1901" s="217"/>
      <c r="F1901" s="217"/>
      <c r="G1901" s="217"/>
      <c r="H1901" s="217"/>
      <c r="I1901" s="219"/>
      <c r="J1901" s="219"/>
      <c r="K1901" s="217"/>
      <c r="L1901" s="217"/>
      <c r="M1901" s="217"/>
      <c r="N1901" s="217"/>
      <c r="O1901" s="217"/>
      <c r="P1901" s="217"/>
      <c r="Q1901" s="217"/>
    </row>
    <row r="1902" spans="1:17" x14ac:dyDescent="0.25">
      <c r="A1902" s="211"/>
      <c r="B1902" s="217"/>
      <c r="C1902" s="217"/>
      <c r="D1902" s="217"/>
      <c r="E1902" s="217"/>
      <c r="F1902" s="217"/>
      <c r="G1902" s="217"/>
      <c r="H1902" s="217"/>
      <c r="I1902" s="219"/>
      <c r="J1902" s="219"/>
      <c r="K1902" s="217"/>
      <c r="L1902" s="217"/>
      <c r="M1902" s="217"/>
      <c r="N1902" s="217"/>
      <c r="O1902" s="217"/>
      <c r="P1902" s="217"/>
      <c r="Q1902" s="217"/>
    </row>
    <row r="1903" spans="1:17" x14ac:dyDescent="0.25">
      <c r="A1903" s="211"/>
      <c r="B1903" s="217"/>
      <c r="C1903" s="217"/>
      <c r="D1903" s="217"/>
      <c r="E1903" s="217"/>
      <c r="F1903" s="217"/>
      <c r="G1903" s="217"/>
      <c r="H1903" s="217"/>
      <c r="I1903" s="219"/>
      <c r="J1903" s="219"/>
      <c r="K1903" s="217"/>
      <c r="L1903" s="217"/>
      <c r="M1903" s="217"/>
      <c r="N1903" s="217"/>
      <c r="O1903" s="217"/>
      <c r="P1903" s="217"/>
      <c r="Q1903" s="217"/>
    </row>
    <row r="1904" spans="1:17" x14ac:dyDescent="0.25">
      <c r="A1904" s="211"/>
      <c r="B1904" s="217"/>
      <c r="C1904" s="217"/>
      <c r="D1904" s="217"/>
      <c r="E1904" s="217"/>
      <c r="F1904" s="217"/>
      <c r="G1904" s="217"/>
      <c r="H1904" s="217"/>
      <c r="I1904" s="219"/>
      <c r="J1904" s="219"/>
      <c r="K1904" s="217"/>
      <c r="L1904" s="217"/>
      <c r="M1904" s="217"/>
      <c r="N1904" s="217"/>
      <c r="O1904" s="217"/>
      <c r="P1904" s="217"/>
      <c r="Q1904" s="217"/>
    </row>
    <row r="1905" spans="1:17" x14ac:dyDescent="0.25">
      <c r="A1905" s="211"/>
      <c r="B1905" s="217"/>
      <c r="C1905" s="217"/>
      <c r="D1905" s="217"/>
      <c r="E1905" s="217"/>
      <c r="F1905" s="217"/>
      <c r="G1905" s="217"/>
      <c r="H1905" s="217"/>
      <c r="I1905" s="219"/>
      <c r="J1905" s="219"/>
      <c r="K1905" s="217"/>
      <c r="L1905" s="217"/>
      <c r="M1905" s="217"/>
      <c r="N1905" s="217"/>
      <c r="O1905" s="217"/>
      <c r="P1905" s="217"/>
      <c r="Q1905" s="217"/>
    </row>
    <row r="1906" spans="1:17" x14ac:dyDescent="0.25">
      <c r="A1906" s="211"/>
      <c r="B1906" s="217"/>
      <c r="C1906" s="217"/>
      <c r="D1906" s="217"/>
      <c r="E1906" s="217"/>
      <c r="F1906" s="217"/>
      <c r="G1906" s="217"/>
      <c r="H1906" s="217"/>
      <c r="I1906" s="219"/>
      <c r="J1906" s="219"/>
      <c r="K1906" s="217"/>
      <c r="L1906" s="217"/>
      <c r="M1906" s="217"/>
      <c r="N1906" s="217"/>
      <c r="O1906" s="217"/>
      <c r="P1906" s="217"/>
      <c r="Q1906" s="217"/>
    </row>
    <row r="1907" spans="1:17" x14ac:dyDescent="0.25">
      <c r="A1907" s="211"/>
      <c r="B1907" s="217"/>
      <c r="C1907" s="217"/>
      <c r="D1907" s="217"/>
      <c r="E1907" s="217"/>
      <c r="F1907" s="217"/>
      <c r="G1907" s="217"/>
      <c r="H1907" s="217"/>
      <c r="I1907" s="219"/>
      <c r="J1907" s="219"/>
      <c r="K1907" s="217"/>
      <c r="L1907" s="217"/>
      <c r="M1907" s="217"/>
      <c r="N1907" s="217"/>
      <c r="O1907" s="217"/>
      <c r="P1907" s="217"/>
      <c r="Q1907" s="217"/>
    </row>
    <row r="1908" spans="1:17" x14ac:dyDescent="0.25">
      <c r="A1908" s="211"/>
      <c r="B1908" s="217"/>
      <c r="C1908" s="217"/>
      <c r="D1908" s="217"/>
      <c r="E1908" s="217"/>
      <c r="F1908" s="217"/>
      <c r="G1908" s="217"/>
      <c r="H1908" s="217"/>
      <c r="I1908" s="219"/>
      <c r="J1908" s="219"/>
      <c r="K1908" s="217"/>
      <c r="L1908" s="217"/>
      <c r="M1908" s="217"/>
      <c r="N1908" s="217"/>
      <c r="O1908" s="217"/>
      <c r="P1908" s="217"/>
      <c r="Q1908" s="217"/>
    </row>
    <row r="1909" spans="1:17" x14ac:dyDescent="0.25">
      <c r="A1909" s="211"/>
      <c r="B1909" s="217"/>
      <c r="C1909" s="217"/>
      <c r="D1909" s="217"/>
      <c r="E1909" s="217"/>
      <c r="F1909" s="217"/>
      <c r="G1909" s="217"/>
      <c r="H1909" s="217"/>
      <c r="I1909" s="219"/>
      <c r="J1909" s="219"/>
      <c r="K1909" s="217"/>
      <c r="L1909" s="217"/>
      <c r="M1909" s="217"/>
      <c r="N1909" s="217"/>
      <c r="O1909" s="217"/>
      <c r="P1909" s="217"/>
      <c r="Q1909" s="217"/>
    </row>
    <row r="1910" spans="1:17" x14ac:dyDescent="0.25">
      <c r="A1910" s="211"/>
      <c r="B1910" s="217"/>
      <c r="C1910" s="217"/>
      <c r="D1910" s="217"/>
      <c r="E1910" s="217"/>
      <c r="F1910" s="217"/>
      <c r="G1910" s="217"/>
      <c r="H1910" s="217"/>
      <c r="I1910" s="219"/>
      <c r="J1910" s="219"/>
      <c r="K1910" s="217"/>
      <c r="L1910" s="217"/>
      <c r="M1910" s="217"/>
      <c r="N1910" s="217"/>
      <c r="O1910" s="217"/>
      <c r="P1910" s="217"/>
      <c r="Q1910" s="217"/>
    </row>
    <row r="1911" spans="1:17" x14ac:dyDescent="0.25">
      <c r="A1911" s="211"/>
      <c r="B1911" s="217"/>
      <c r="C1911" s="217"/>
      <c r="D1911" s="217"/>
      <c r="E1911" s="217"/>
      <c r="F1911" s="217"/>
      <c r="G1911" s="217"/>
      <c r="H1911" s="217"/>
      <c r="I1911" s="219"/>
      <c r="J1911" s="219"/>
      <c r="K1911" s="217"/>
      <c r="L1911" s="217"/>
      <c r="M1911" s="217"/>
      <c r="N1911" s="217"/>
      <c r="O1911" s="217"/>
      <c r="P1911" s="217"/>
      <c r="Q1911" s="217"/>
    </row>
    <row r="1912" spans="1:17" x14ac:dyDescent="0.25">
      <c r="A1912" s="211"/>
      <c r="B1912" s="217"/>
      <c r="C1912" s="217"/>
      <c r="D1912" s="217"/>
      <c r="E1912" s="217"/>
      <c r="F1912" s="217"/>
      <c r="G1912" s="217"/>
      <c r="H1912" s="217"/>
      <c r="I1912" s="219"/>
      <c r="J1912" s="219"/>
      <c r="K1912" s="217"/>
      <c r="L1912" s="217"/>
      <c r="M1912" s="217"/>
      <c r="N1912" s="217"/>
      <c r="O1912" s="217"/>
      <c r="P1912" s="217"/>
      <c r="Q1912" s="217"/>
    </row>
    <row r="1913" spans="1:17" x14ac:dyDescent="0.25">
      <c r="A1913" s="211"/>
      <c r="B1913" s="217"/>
      <c r="C1913" s="217"/>
      <c r="D1913" s="217"/>
      <c r="E1913" s="217"/>
      <c r="F1913" s="217"/>
      <c r="G1913" s="217"/>
      <c r="H1913" s="217"/>
      <c r="I1913" s="219"/>
      <c r="J1913" s="219"/>
      <c r="K1913" s="217"/>
      <c r="L1913" s="217"/>
      <c r="M1913" s="217"/>
      <c r="N1913" s="217"/>
      <c r="O1913" s="217"/>
      <c r="P1913" s="217"/>
      <c r="Q1913" s="217"/>
    </row>
    <row r="1914" spans="1:17" x14ac:dyDescent="0.25">
      <c r="A1914" s="211"/>
      <c r="B1914" s="217"/>
      <c r="C1914" s="217"/>
      <c r="D1914" s="217"/>
      <c r="E1914" s="217"/>
      <c r="F1914" s="217"/>
      <c r="G1914" s="217"/>
      <c r="H1914" s="217"/>
      <c r="I1914" s="219"/>
      <c r="J1914" s="219"/>
      <c r="K1914" s="217"/>
      <c r="L1914" s="217"/>
      <c r="M1914" s="217"/>
      <c r="N1914" s="217"/>
      <c r="O1914" s="217"/>
      <c r="P1914" s="217"/>
      <c r="Q1914" s="217"/>
    </row>
    <row r="1915" spans="1:17" x14ac:dyDescent="0.25">
      <c r="A1915" s="211"/>
      <c r="B1915" s="217"/>
      <c r="C1915" s="217"/>
      <c r="D1915" s="217"/>
      <c r="E1915" s="217"/>
      <c r="F1915" s="217"/>
      <c r="G1915" s="217"/>
      <c r="H1915" s="217"/>
      <c r="I1915" s="219"/>
      <c r="J1915" s="219"/>
      <c r="K1915" s="217"/>
      <c r="L1915" s="217"/>
      <c r="M1915" s="217"/>
      <c r="N1915" s="217"/>
      <c r="O1915" s="217"/>
      <c r="P1915" s="217"/>
      <c r="Q1915" s="217"/>
    </row>
    <row r="1916" spans="1:17" x14ac:dyDescent="0.25">
      <c r="A1916" s="211"/>
      <c r="B1916" s="217"/>
      <c r="C1916" s="217"/>
      <c r="D1916" s="217"/>
      <c r="E1916" s="217"/>
      <c r="F1916" s="217"/>
      <c r="G1916" s="217"/>
      <c r="H1916" s="217"/>
      <c r="I1916" s="219"/>
      <c r="J1916" s="219"/>
      <c r="K1916" s="217"/>
      <c r="L1916" s="217"/>
      <c r="M1916" s="217"/>
      <c r="N1916" s="217"/>
      <c r="O1916" s="217"/>
      <c r="P1916" s="217"/>
      <c r="Q1916" s="217"/>
    </row>
    <row r="1917" spans="1:17" x14ac:dyDescent="0.25">
      <c r="A1917" s="211"/>
      <c r="B1917" s="217"/>
      <c r="C1917" s="217"/>
      <c r="D1917" s="217"/>
      <c r="E1917" s="217"/>
      <c r="F1917" s="217"/>
      <c r="G1917" s="217"/>
      <c r="H1917" s="217"/>
      <c r="I1917" s="219"/>
      <c r="J1917" s="219"/>
      <c r="K1917" s="217"/>
      <c r="L1917" s="217"/>
      <c r="M1917" s="217"/>
      <c r="N1917" s="217"/>
      <c r="O1917" s="217"/>
      <c r="P1917" s="217"/>
      <c r="Q1917" s="217"/>
    </row>
    <row r="1918" spans="1:17" x14ac:dyDescent="0.25">
      <c r="A1918" s="211"/>
      <c r="B1918" s="217"/>
      <c r="C1918" s="217"/>
      <c r="D1918" s="217"/>
      <c r="E1918" s="217"/>
      <c r="F1918" s="217"/>
      <c r="G1918" s="217"/>
      <c r="H1918" s="217"/>
      <c r="I1918" s="219"/>
      <c r="J1918" s="219"/>
      <c r="K1918" s="217"/>
      <c r="L1918" s="217"/>
      <c r="M1918" s="217"/>
      <c r="N1918" s="217"/>
      <c r="O1918" s="217"/>
      <c r="P1918" s="217"/>
      <c r="Q1918" s="217"/>
    </row>
    <row r="1919" spans="1:17" x14ac:dyDescent="0.25">
      <c r="A1919" s="211"/>
      <c r="B1919" s="217"/>
      <c r="C1919" s="217"/>
      <c r="D1919" s="217"/>
      <c r="E1919" s="217"/>
      <c r="F1919" s="217"/>
      <c r="G1919" s="217"/>
      <c r="H1919" s="217"/>
      <c r="I1919" s="219"/>
      <c r="J1919" s="219"/>
      <c r="K1919" s="217"/>
      <c r="L1919" s="217"/>
      <c r="M1919" s="217"/>
      <c r="N1919" s="217"/>
      <c r="O1919" s="217"/>
      <c r="P1919" s="217"/>
      <c r="Q1919" s="217"/>
    </row>
    <row r="1920" spans="1:17" x14ac:dyDescent="0.25">
      <c r="A1920" s="211"/>
      <c r="B1920" s="217"/>
      <c r="C1920" s="217"/>
      <c r="D1920" s="217"/>
      <c r="E1920" s="217"/>
      <c r="F1920" s="217"/>
      <c r="G1920" s="217"/>
      <c r="H1920" s="217"/>
      <c r="I1920" s="219"/>
      <c r="J1920" s="219"/>
      <c r="K1920" s="217"/>
      <c r="L1920" s="217"/>
      <c r="M1920" s="217"/>
      <c r="N1920" s="217"/>
      <c r="O1920" s="217"/>
      <c r="P1920" s="217"/>
      <c r="Q1920" s="217"/>
    </row>
    <row r="1921" spans="1:17" x14ac:dyDescent="0.25">
      <c r="A1921" s="211"/>
      <c r="B1921" s="217"/>
      <c r="C1921" s="217"/>
      <c r="D1921" s="217"/>
      <c r="E1921" s="217"/>
      <c r="F1921" s="217"/>
      <c r="G1921" s="217"/>
      <c r="H1921" s="217"/>
      <c r="I1921" s="219"/>
      <c r="J1921" s="219"/>
      <c r="K1921" s="217"/>
      <c r="L1921" s="217"/>
      <c r="M1921" s="217"/>
      <c r="N1921" s="217"/>
      <c r="O1921" s="217"/>
      <c r="P1921" s="217"/>
      <c r="Q1921" s="217"/>
    </row>
    <row r="1922" spans="1:17" x14ac:dyDescent="0.25">
      <c r="A1922" s="211"/>
      <c r="B1922" s="217"/>
      <c r="C1922" s="217"/>
      <c r="D1922" s="217"/>
      <c r="E1922" s="217"/>
      <c r="F1922" s="217"/>
      <c r="G1922" s="217"/>
      <c r="H1922" s="217"/>
      <c r="I1922" s="219"/>
      <c r="J1922" s="219"/>
      <c r="K1922" s="217"/>
      <c r="L1922" s="217"/>
      <c r="M1922" s="217"/>
      <c r="N1922" s="217"/>
      <c r="O1922" s="217"/>
      <c r="P1922" s="217"/>
      <c r="Q1922" s="217"/>
    </row>
    <row r="1923" spans="1:17" x14ac:dyDescent="0.25">
      <c r="A1923" s="211"/>
      <c r="B1923" s="217"/>
      <c r="C1923" s="217"/>
      <c r="D1923" s="217"/>
      <c r="E1923" s="217"/>
      <c r="F1923" s="217"/>
      <c r="G1923" s="217"/>
      <c r="H1923" s="217"/>
      <c r="I1923" s="219"/>
      <c r="J1923" s="219"/>
      <c r="K1923" s="217"/>
      <c r="L1923" s="217"/>
      <c r="M1923" s="217"/>
      <c r="N1923" s="217"/>
      <c r="O1923" s="217"/>
      <c r="P1923" s="217"/>
      <c r="Q1923" s="217"/>
    </row>
    <row r="1924" spans="1:17" x14ac:dyDescent="0.25">
      <c r="A1924" s="211"/>
      <c r="B1924" s="217"/>
      <c r="C1924" s="217"/>
      <c r="D1924" s="217"/>
      <c r="E1924" s="217"/>
      <c r="F1924" s="217"/>
      <c r="G1924" s="217"/>
      <c r="H1924" s="217"/>
      <c r="I1924" s="219"/>
      <c r="J1924" s="219"/>
      <c r="K1924" s="217"/>
      <c r="L1924" s="217"/>
      <c r="M1924" s="217"/>
      <c r="N1924" s="217"/>
      <c r="O1924" s="217"/>
      <c r="P1924" s="217"/>
      <c r="Q1924" s="217"/>
    </row>
    <row r="1925" spans="1:17" x14ac:dyDescent="0.25">
      <c r="A1925" s="211"/>
      <c r="B1925" s="217"/>
      <c r="C1925" s="217"/>
      <c r="D1925" s="217"/>
      <c r="E1925" s="217"/>
      <c r="F1925" s="217"/>
      <c r="G1925" s="217"/>
      <c r="H1925" s="217"/>
      <c r="I1925" s="219"/>
      <c r="J1925" s="219"/>
      <c r="K1925" s="217"/>
      <c r="L1925" s="217"/>
      <c r="M1925" s="217"/>
      <c r="N1925" s="217"/>
      <c r="O1925" s="217"/>
      <c r="P1925" s="217"/>
      <c r="Q1925" s="217"/>
    </row>
    <row r="1926" spans="1:17" x14ac:dyDescent="0.25">
      <c r="A1926" s="211"/>
      <c r="B1926" s="217"/>
      <c r="C1926" s="217"/>
      <c r="D1926" s="217"/>
      <c r="E1926" s="217"/>
      <c r="F1926" s="217"/>
      <c r="G1926" s="217"/>
      <c r="H1926" s="217"/>
      <c r="I1926" s="219"/>
      <c r="J1926" s="219"/>
      <c r="K1926" s="217"/>
      <c r="L1926" s="217"/>
      <c r="M1926" s="217"/>
      <c r="N1926" s="217"/>
      <c r="O1926" s="217"/>
      <c r="P1926" s="217"/>
      <c r="Q1926" s="217"/>
    </row>
    <row r="1927" spans="1:17" x14ac:dyDescent="0.25">
      <c r="A1927" s="211"/>
      <c r="B1927" s="217"/>
      <c r="C1927" s="217"/>
      <c r="D1927" s="217"/>
      <c r="E1927" s="217"/>
      <c r="F1927" s="217"/>
      <c r="G1927" s="217"/>
      <c r="H1927" s="217"/>
      <c r="I1927" s="219"/>
      <c r="J1927" s="219"/>
      <c r="K1927" s="217"/>
      <c r="L1927" s="217"/>
      <c r="M1927" s="217"/>
      <c r="N1927" s="217"/>
      <c r="O1927" s="217"/>
      <c r="P1927" s="217"/>
      <c r="Q1927" s="217"/>
    </row>
    <row r="1928" spans="1:17" x14ac:dyDescent="0.25">
      <c r="A1928" s="211"/>
      <c r="B1928" s="217"/>
      <c r="C1928" s="217"/>
      <c r="D1928" s="217"/>
      <c r="E1928" s="217"/>
      <c r="F1928" s="217"/>
      <c r="G1928" s="217"/>
      <c r="H1928" s="217"/>
      <c r="I1928" s="219"/>
      <c r="J1928" s="219"/>
      <c r="K1928" s="217"/>
      <c r="L1928" s="217"/>
      <c r="M1928" s="217"/>
      <c r="N1928" s="217"/>
      <c r="O1928" s="217"/>
      <c r="P1928" s="217"/>
      <c r="Q1928" s="217"/>
    </row>
    <row r="1929" spans="1:17" x14ac:dyDescent="0.25">
      <c r="A1929" s="211"/>
      <c r="B1929" s="217"/>
      <c r="C1929" s="217"/>
      <c r="D1929" s="217"/>
      <c r="E1929" s="217"/>
      <c r="F1929" s="217"/>
      <c r="G1929" s="217"/>
      <c r="H1929" s="217"/>
      <c r="I1929" s="219"/>
      <c r="J1929" s="219"/>
      <c r="K1929" s="217"/>
      <c r="L1929" s="217"/>
      <c r="M1929" s="217"/>
      <c r="N1929" s="217"/>
      <c r="O1929" s="217"/>
      <c r="P1929" s="217"/>
      <c r="Q1929" s="217"/>
    </row>
    <row r="1930" spans="1:17" x14ac:dyDescent="0.25">
      <c r="A1930" s="211"/>
      <c r="B1930" s="217"/>
      <c r="C1930" s="217"/>
      <c r="D1930" s="217"/>
      <c r="E1930" s="217"/>
      <c r="F1930" s="217"/>
      <c r="G1930" s="217"/>
      <c r="H1930" s="217"/>
      <c r="I1930" s="219"/>
      <c r="J1930" s="219"/>
      <c r="K1930" s="217"/>
      <c r="L1930" s="217"/>
      <c r="M1930" s="217"/>
      <c r="N1930" s="217"/>
      <c r="O1930" s="217"/>
      <c r="P1930" s="217"/>
      <c r="Q1930" s="217"/>
    </row>
    <row r="1931" spans="1:17" x14ac:dyDescent="0.25">
      <c r="A1931" s="211"/>
      <c r="B1931" s="217"/>
      <c r="C1931" s="217"/>
      <c r="D1931" s="217"/>
      <c r="E1931" s="217"/>
      <c r="F1931" s="217"/>
      <c r="G1931" s="217"/>
      <c r="H1931" s="217"/>
      <c r="I1931" s="219"/>
      <c r="J1931" s="219"/>
      <c r="K1931" s="217"/>
      <c r="L1931" s="217"/>
      <c r="M1931" s="217"/>
      <c r="N1931" s="217"/>
      <c r="O1931" s="217"/>
      <c r="P1931" s="217"/>
      <c r="Q1931" s="217"/>
    </row>
    <row r="1932" spans="1:17" x14ac:dyDescent="0.25">
      <c r="A1932" s="211"/>
      <c r="B1932" s="217"/>
      <c r="C1932" s="217"/>
      <c r="D1932" s="217"/>
      <c r="E1932" s="217"/>
      <c r="F1932" s="217"/>
      <c r="G1932" s="217"/>
      <c r="H1932" s="217"/>
      <c r="I1932" s="219"/>
      <c r="J1932" s="219"/>
      <c r="K1932" s="217"/>
      <c r="L1932" s="217"/>
      <c r="M1932" s="217"/>
      <c r="N1932" s="217"/>
      <c r="O1932" s="217"/>
      <c r="P1932" s="217"/>
      <c r="Q1932" s="217"/>
    </row>
    <row r="1933" spans="1:17" x14ac:dyDescent="0.25">
      <c r="A1933" s="211"/>
      <c r="B1933" s="217"/>
      <c r="C1933" s="217"/>
      <c r="D1933" s="217"/>
      <c r="E1933" s="217"/>
      <c r="F1933" s="217"/>
      <c r="G1933" s="217"/>
      <c r="H1933" s="217"/>
      <c r="I1933" s="219"/>
      <c r="J1933" s="219"/>
      <c r="K1933" s="217"/>
      <c r="L1933" s="217"/>
      <c r="M1933" s="217"/>
      <c r="N1933" s="217"/>
      <c r="O1933" s="217"/>
      <c r="P1933" s="217"/>
      <c r="Q1933" s="217"/>
    </row>
    <row r="1934" spans="1:17" x14ac:dyDescent="0.25">
      <c r="A1934" s="211"/>
      <c r="B1934" s="217"/>
      <c r="C1934" s="217"/>
      <c r="D1934" s="217"/>
      <c r="E1934" s="217"/>
      <c r="F1934" s="217"/>
      <c r="G1934" s="217"/>
      <c r="H1934" s="217"/>
      <c r="I1934" s="219"/>
      <c r="J1934" s="219"/>
      <c r="K1934" s="217"/>
      <c r="L1934" s="217"/>
      <c r="M1934" s="217"/>
      <c r="N1934" s="217"/>
      <c r="O1934" s="217"/>
      <c r="P1934" s="217"/>
      <c r="Q1934" s="217"/>
    </row>
    <row r="1935" spans="1:17" x14ac:dyDescent="0.25">
      <c r="A1935" s="211"/>
      <c r="B1935" s="217"/>
      <c r="C1935" s="217"/>
      <c r="D1935" s="217"/>
      <c r="E1935" s="217"/>
      <c r="F1935" s="217"/>
      <c r="G1935" s="217"/>
      <c r="H1935" s="217"/>
      <c r="I1935" s="219"/>
      <c r="J1935" s="219"/>
      <c r="K1935" s="217"/>
      <c r="L1935" s="217"/>
      <c r="M1935" s="217"/>
      <c r="N1935" s="217"/>
      <c r="O1935" s="217"/>
      <c r="P1935" s="217"/>
      <c r="Q1935" s="217"/>
    </row>
    <row r="1936" spans="1:17" x14ac:dyDescent="0.25">
      <c r="A1936" s="211"/>
      <c r="B1936" s="217"/>
      <c r="C1936" s="217"/>
      <c r="D1936" s="217"/>
      <c r="E1936" s="217"/>
      <c r="F1936" s="217"/>
      <c r="G1936" s="217"/>
      <c r="H1936" s="217"/>
      <c r="I1936" s="219"/>
      <c r="J1936" s="219"/>
      <c r="K1936" s="217"/>
      <c r="L1936" s="217"/>
      <c r="M1936" s="217"/>
      <c r="N1936" s="217"/>
      <c r="O1936" s="217"/>
      <c r="P1936" s="217"/>
      <c r="Q1936" s="217"/>
    </row>
    <row r="1937" spans="1:17" x14ac:dyDescent="0.25">
      <c r="A1937" s="211"/>
      <c r="B1937" s="217"/>
      <c r="C1937" s="217"/>
      <c r="D1937" s="217"/>
      <c r="E1937" s="217"/>
      <c r="F1937" s="217"/>
      <c r="G1937" s="217"/>
      <c r="H1937" s="217"/>
      <c r="I1937" s="219"/>
      <c r="J1937" s="219"/>
      <c r="K1937" s="217"/>
      <c r="L1937" s="217"/>
      <c r="M1937" s="217"/>
      <c r="N1937" s="217"/>
      <c r="O1937" s="217"/>
      <c r="P1937" s="217"/>
      <c r="Q1937" s="217"/>
    </row>
    <row r="1938" spans="1:17" x14ac:dyDescent="0.25">
      <c r="A1938" s="211"/>
      <c r="B1938" s="217"/>
      <c r="C1938" s="217"/>
      <c r="D1938" s="217"/>
      <c r="E1938" s="217"/>
      <c r="F1938" s="217"/>
      <c r="G1938" s="217"/>
      <c r="H1938" s="217"/>
      <c r="I1938" s="219"/>
      <c r="J1938" s="219"/>
      <c r="K1938" s="217"/>
      <c r="L1938" s="217"/>
      <c r="M1938" s="217"/>
      <c r="N1938" s="217"/>
      <c r="O1938" s="217"/>
      <c r="P1938" s="217"/>
      <c r="Q1938" s="217"/>
    </row>
    <row r="1939" spans="1:17" x14ac:dyDescent="0.25">
      <c r="A1939" s="211"/>
      <c r="B1939" s="217"/>
      <c r="C1939" s="217"/>
      <c r="D1939" s="217"/>
      <c r="E1939" s="217"/>
      <c r="F1939" s="217"/>
      <c r="G1939" s="217"/>
      <c r="H1939" s="217"/>
      <c r="I1939" s="219"/>
      <c r="J1939" s="219"/>
      <c r="K1939" s="217"/>
      <c r="L1939" s="217"/>
      <c r="M1939" s="217"/>
      <c r="N1939" s="217"/>
      <c r="O1939" s="217"/>
      <c r="P1939" s="217"/>
      <c r="Q1939" s="217"/>
    </row>
    <row r="1940" spans="1:17" x14ac:dyDescent="0.25">
      <c r="A1940" s="211"/>
      <c r="B1940" s="217"/>
      <c r="C1940" s="217"/>
      <c r="D1940" s="217"/>
      <c r="E1940" s="217"/>
      <c r="F1940" s="217"/>
      <c r="G1940" s="217"/>
      <c r="H1940" s="217"/>
      <c r="I1940" s="219"/>
      <c r="J1940" s="219"/>
      <c r="K1940" s="217"/>
      <c r="L1940" s="217"/>
      <c r="M1940" s="217"/>
      <c r="N1940" s="217"/>
      <c r="O1940" s="217"/>
      <c r="P1940" s="217"/>
      <c r="Q1940" s="217"/>
    </row>
    <row r="1941" spans="1:17" x14ac:dyDescent="0.25">
      <c r="A1941" s="211"/>
      <c r="B1941" s="217"/>
      <c r="C1941" s="217"/>
      <c r="D1941" s="217"/>
      <c r="E1941" s="217"/>
      <c r="F1941" s="217"/>
      <c r="G1941" s="217"/>
      <c r="H1941" s="217"/>
      <c r="I1941" s="219"/>
      <c r="J1941" s="219"/>
      <c r="K1941" s="217"/>
      <c r="L1941" s="217"/>
      <c r="M1941" s="217"/>
      <c r="N1941" s="217"/>
      <c r="O1941" s="217"/>
      <c r="P1941" s="217"/>
      <c r="Q1941" s="217"/>
    </row>
    <row r="1942" spans="1:17" x14ac:dyDescent="0.25">
      <c r="A1942" s="211"/>
      <c r="B1942" s="217"/>
      <c r="C1942" s="217"/>
      <c r="D1942" s="217"/>
      <c r="E1942" s="217"/>
      <c r="F1942" s="217"/>
      <c r="G1942" s="217"/>
      <c r="H1942" s="217"/>
      <c r="I1942" s="219"/>
      <c r="J1942" s="219"/>
      <c r="K1942" s="217"/>
      <c r="L1942" s="217"/>
      <c r="M1942" s="217"/>
      <c r="N1942" s="217"/>
      <c r="O1942" s="217"/>
      <c r="P1942" s="217"/>
      <c r="Q1942" s="217"/>
    </row>
    <row r="1943" spans="1:17" x14ac:dyDescent="0.25">
      <c r="A1943" s="211"/>
      <c r="B1943" s="217"/>
      <c r="C1943" s="217"/>
      <c r="D1943" s="217"/>
      <c r="E1943" s="217"/>
      <c r="F1943" s="217"/>
      <c r="G1943" s="217"/>
      <c r="H1943" s="217"/>
      <c r="I1943" s="219"/>
      <c r="J1943" s="219"/>
      <c r="K1943" s="217"/>
      <c r="L1943" s="217"/>
      <c r="M1943" s="217"/>
      <c r="N1943" s="217"/>
      <c r="O1943" s="217"/>
      <c r="P1943" s="217"/>
      <c r="Q1943" s="217"/>
    </row>
    <row r="1944" spans="1:17" x14ac:dyDescent="0.25">
      <c r="A1944" s="211"/>
      <c r="B1944" s="217"/>
      <c r="C1944" s="217"/>
      <c r="D1944" s="217"/>
      <c r="E1944" s="217"/>
      <c r="F1944" s="217"/>
      <c r="G1944" s="217"/>
      <c r="H1944" s="217"/>
      <c r="I1944" s="219"/>
      <c r="J1944" s="219"/>
      <c r="K1944" s="217"/>
      <c r="L1944" s="217"/>
      <c r="M1944" s="217"/>
      <c r="N1944" s="217"/>
      <c r="O1944" s="217"/>
      <c r="P1944" s="217"/>
      <c r="Q1944" s="217"/>
    </row>
    <row r="1945" spans="1:17" x14ac:dyDescent="0.25">
      <c r="A1945" s="211"/>
      <c r="B1945" s="217"/>
      <c r="C1945" s="217"/>
      <c r="D1945" s="217"/>
      <c r="E1945" s="217"/>
      <c r="F1945" s="217"/>
      <c r="G1945" s="217"/>
      <c r="H1945" s="217"/>
      <c r="I1945" s="219"/>
      <c r="J1945" s="219"/>
      <c r="K1945" s="217"/>
      <c r="L1945" s="217"/>
      <c r="M1945" s="217"/>
      <c r="N1945" s="217"/>
      <c r="O1945" s="217"/>
      <c r="P1945" s="217"/>
      <c r="Q1945" s="217"/>
    </row>
    <row r="1946" spans="1:17" x14ac:dyDescent="0.25">
      <c r="A1946" s="211"/>
      <c r="B1946" s="217"/>
      <c r="C1946" s="217"/>
      <c r="D1946" s="217"/>
      <c r="E1946" s="217"/>
      <c r="F1946" s="217"/>
      <c r="G1946" s="217"/>
      <c r="H1946" s="217"/>
      <c r="I1946" s="219"/>
      <c r="J1946" s="219"/>
      <c r="K1946" s="217"/>
      <c r="L1946" s="217"/>
      <c r="M1946" s="217"/>
      <c r="N1946" s="217"/>
      <c r="O1946" s="217"/>
      <c r="P1946" s="217"/>
      <c r="Q1946" s="217"/>
    </row>
    <row r="1947" spans="1:17" x14ac:dyDescent="0.25">
      <c r="A1947" s="211"/>
      <c r="B1947" s="217"/>
      <c r="C1947" s="217"/>
      <c r="D1947" s="217"/>
      <c r="E1947" s="217"/>
      <c r="F1947" s="217"/>
      <c r="G1947" s="217"/>
      <c r="H1947" s="217"/>
      <c r="I1947" s="219"/>
      <c r="J1947" s="219"/>
      <c r="K1947" s="217"/>
      <c r="L1947" s="217"/>
      <c r="M1947" s="217"/>
      <c r="N1947" s="217"/>
      <c r="O1947" s="217"/>
      <c r="P1947" s="217"/>
      <c r="Q1947" s="217"/>
    </row>
    <row r="1948" spans="1:17" x14ac:dyDescent="0.25">
      <c r="A1948" s="211"/>
      <c r="B1948" s="217"/>
      <c r="C1948" s="217"/>
      <c r="D1948" s="217"/>
      <c r="E1948" s="217"/>
      <c r="F1948" s="217"/>
      <c r="G1948" s="217"/>
      <c r="H1948" s="217"/>
      <c r="I1948" s="219"/>
      <c r="J1948" s="219"/>
      <c r="K1948" s="217"/>
      <c r="L1948" s="217"/>
      <c r="M1948" s="217"/>
      <c r="N1948" s="217"/>
      <c r="O1948" s="217"/>
      <c r="P1948" s="217"/>
      <c r="Q1948" s="217"/>
    </row>
    <row r="1949" spans="1:17" x14ac:dyDescent="0.25">
      <c r="A1949" s="211"/>
      <c r="B1949" s="217"/>
      <c r="C1949" s="217"/>
      <c r="D1949" s="217"/>
      <c r="E1949" s="217"/>
      <c r="F1949" s="217"/>
      <c r="G1949" s="217"/>
      <c r="H1949" s="217"/>
      <c r="I1949" s="219"/>
      <c r="J1949" s="219"/>
      <c r="K1949" s="217"/>
      <c r="L1949" s="217"/>
      <c r="M1949" s="217"/>
      <c r="N1949" s="217"/>
      <c r="O1949" s="217"/>
      <c r="P1949" s="217"/>
      <c r="Q1949" s="217"/>
    </row>
    <row r="1950" spans="1:17" x14ac:dyDescent="0.25">
      <c r="A1950" s="211"/>
      <c r="B1950" s="217"/>
      <c r="C1950" s="217"/>
      <c r="D1950" s="217"/>
      <c r="E1950" s="217"/>
      <c r="F1950" s="217"/>
      <c r="G1950" s="217"/>
      <c r="H1950" s="217"/>
      <c r="I1950" s="219"/>
      <c r="J1950" s="219"/>
      <c r="K1950" s="217"/>
      <c r="L1950" s="217"/>
      <c r="M1950" s="217"/>
      <c r="N1950" s="217"/>
      <c r="O1950" s="217"/>
      <c r="P1950" s="217"/>
      <c r="Q1950" s="217"/>
    </row>
    <row r="1951" spans="1:17" x14ac:dyDescent="0.25">
      <c r="A1951" s="211"/>
      <c r="B1951" s="217"/>
      <c r="C1951" s="217"/>
      <c r="D1951" s="217"/>
      <c r="E1951" s="217"/>
      <c r="F1951" s="217"/>
      <c r="G1951" s="217"/>
      <c r="H1951" s="217"/>
      <c r="I1951" s="219"/>
      <c r="J1951" s="219"/>
      <c r="K1951" s="217"/>
      <c r="L1951" s="217"/>
      <c r="M1951" s="217"/>
      <c r="N1951" s="217"/>
      <c r="O1951" s="217"/>
      <c r="P1951" s="217"/>
      <c r="Q1951" s="217"/>
    </row>
    <row r="1952" spans="1:17" x14ac:dyDescent="0.25">
      <c r="A1952" s="211"/>
      <c r="B1952" s="217"/>
      <c r="C1952" s="217"/>
      <c r="D1952" s="217"/>
      <c r="E1952" s="217"/>
      <c r="F1952" s="217"/>
      <c r="G1952" s="217"/>
      <c r="H1952" s="217"/>
      <c r="I1952" s="219"/>
      <c r="J1952" s="219"/>
      <c r="K1952" s="217"/>
      <c r="L1952" s="217"/>
      <c r="M1952" s="217"/>
      <c r="N1952" s="217"/>
      <c r="O1952" s="217"/>
      <c r="P1952" s="217"/>
      <c r="Q1952" s="217"/>
    </row>
    <row r="1953" spans="1:17" x14ac:dyDescent="0.25">
      <c r="A1953" s="211"/>
      <c r="B1953" s="217"/>
      <c r="C1953" s="217"/>
      <c r="D1953" s="217"/>
      <c r="E1953" s="217"/>
      <c r="F1953" s="217"/>
      <c r="G1953" s="217"/>
      <c r="H1953" s="217"/>
      <c r="I1953" s="219"/>
      <c r="J1953" s="219"/>
      <c r="K1953" s="217"/>
      <c r="L1953" s="217"/>
      <c r="M1953" s="217"/>
      <c r="N1953" s="217"/>
      <c r="O1953" s="217"/>
      <c r="P1953" s="217"/>
      <c r="Q1953" s="217"/>
    </row>
    <row r="1954" spans="1:17" x14ac:dyDescent="0.25">
      <c r="A1954" s="211"/>
      <c r="B1954" s="217"/>
      <c r="C1954" s="217"/>
      <c r="D1954" s="217"/>
      <c r="E1954" s="217"/>
      <c r="F1954" s="217"/>
      <c r="G1954" s="217"/>
      <c r="H1954" s="217"/>
      <c r="I1954" s="219"/>
      <c r="J1954" s="219"/>
      <c r="K1954" s="217"/>
      <c r="L1954" s="217"/>
      <c r="M1954" s="217"/>
      <c r="N1954" s="217"/>
      <c r="O1954" s="217"/>
      <c r="P1954" s="217"/>
      <c r="Q1954" s="217"/>
    </row>
    <row r="1955" spans="1:17" x14ac:dyDescent="0.25">
      <c r="A1955" s="211"/>
      <c r="B1955" s="217"/>
      <c r="C1955" s="217"/>
      <c r="D1955" s="217"/>
      <c r="E1955" s="217"/>
      <c r="F1955" s="217"/>
      <c r="G1955" s="217"/>
      <c r="H1955" s="217"/>
      <c r="I1955" s="219"/>
      <c r="J1955" s="219"/>
      <c r="K1955" s="217"/>
      <c r="L1955" s="217"/>
      <c r="M1955" s="217"/>
      <c r="N1955" s="217"/>
      <c r="O1955" s="217"/>
      <c r="P1955" s="217"/>
      <c r="Q1955" s="217"/>
    </row>
    <row r="1956" spans="1:17" x14ac:dyDescent="0.25">
      <c r="A1956" s="211"/>
      <c r="B1956" s="217"/>
      <c r="C1956" s="217"/>
      <c r="D1956" s="217"/>
      <c r="E1956" s="217"/>
      <c r="F1956" s="217"/>
      <c r="G1956" s="217"/>
      <c r="H1956" s="217"/>
      <c r="I1956" s="219"/>
      <c r="J1956" s="219"/>
      <c r="K1956" s="217"/>
      <c r="L1956" s="217"/>
      <c r="M1956" s="217"/>
      <c r="N1956" s="217"/>
      <c r="O1956" s="217"/>
      <c r="P1956" s="217"/>
      <c r="Q1956" s="217"/>
    </row>
    <row r="1957" spans="1:17" x14ac:dyDescent="0.25">
      <c r="A1957" s="211"/>
      <c r="B1957" s="217"/>
      <c r="C1957" s="217"/>
      <c r="D1957" s="217"/>
      <c r="E1957" s="217"/>
      <c r="F1957" s="217"/>
      <c r="G1957" s="217"/>
      <c r="H1957" s="217"/>
      <c r="I1957" s="219"/>
      <c r="J1957" s="219"/>
      <c r="K1957" s="217"/>
      <c r="L1957" s="217"/>
      <c r="M1957" s="217"/>
      <c r="N1957" s="217"/>
      <c r="O1957" s="217"/>
      <c r="P1957" s="217"/>
      <c r="Q1957" s="217"/>
    </row>
    <row r="1958" spans="1:17" x14ac:dyDescent="0.25">
      <c r="A1958" s="211"/>
      <c r="B1958" s="217"/>
      <c r="C1958" s="217"/>
      <c r="D1958" s="217"/>
      <c r="E1958" s="217"/>
      <c r="F1958" s="217"/>
      <c r="G1958" s="217"/>
      <c r="H1958" s="217"/>
      <c r="I1958" s="219"/>
      <c r="J1958" s="219"/>
      <c r="K1958" s="217"/>
      <c r="L1958" s="217"/>
      <c r="M1958" s="217"/>
      <c r="N1958" s="217"/>
      <c r="O1958" s="217"/>
      <c r="P1958" s="217"/>
      <c r="Q1958" s="217"/>
    </row>
    <row r="1959" spans="1:17" x14ac:dyDescent="0.25">
      <c r="A1959" s="211"/>
      <c r="B1959" s="217"/>
      <c r="C1959" s="217"/>
      <c r="D1959" s="217"/>
      <c r="E1959" s="217"/>
      <c r="F1959" s="217"/>
      <c r="G1959" s="217"/>
      <c r="H1959" s="217"/>
      <c r="I1959" s="219"/>
      <c r="J1959" s="219"/>
      <c r="K1959" s="217"/>
      <c r="L1959" s="217"/>
      <c r="M1959" s="217"/>
      <c r="N1959" s="217"/>
      <c r="O1959" s="217"/>
      <c r="P1959" s="217"/>
      <c r="Q1959" s="217"/>
    </row>
    <row r="1960" spans="1:17" x14ac:dyDescent="0.25">
      <c r="A1960" s="211"/>
      <c r="B1960" s="217"/>
      <c r="C1960" s="217"/>
      <c r="D1960" s="217"/>
      <c r="E1960" s="217"/>
      <c r="F1960" s="217"/>
      <c r="G1960" s="217"/>
      <c r="H1960" s="217"/>
      <c r="I1960" s="219"/>
      <c r="J1960" s="219"/>
      <c r="K1960" s="217"/>
      <c r="L1960" s="217"/>
      <c r="M1960" s="217"/>
      <c r="N1960" s="217"/>
      <c r="O1960" s="217"/>
      <c r="P1960" s="217"/>
      <c r="Q1960" s="217"/>
    </row>
    <row r="1961" spans="1:17" x14ac:dyDescent="0.25">
      <c r="A1961" s="211"/>
      <c r="B1961" s="217"/>
      <c r="C1961" s="217"/>
      <c r="D1961" s="217"/>
      <c r="E1961" s="217"/>
      <c r="F1961" s="217"/>
      <c r="G1961" s="217"/>
      <c r="H1961" s="217"/>
      <c r="I1961" s="219"/>
      <c r="J1961" s="219"/>
      <c r="K1961" s="217"/>
      <c r="L1961" s="217"/>
      <c r="M1961" s="217"/>
      <c r="N1961" s="217"/>
      <c r="O1961" s="217"/>
      <c r="P1961" s="217"/>
      <c r="Q1961" s="217"/>
    </row>
    <row r="1962" spans="1:17" x14ac:dyDescent="0.25">
      <c r="A1962" s="211"/>
      <c r="B1962" s="217"/>
      <c r="C1962" s="217"/>
      <c r="D1962" s="217"/>
      <c r="E1962" s="217"/>
      <c r="F1962" s="217"/>
      <c r="G1962" s="217"/>
      <c r="H1962" s="217"/>
      <c r="I1962" s="219"/>
      <c r="J1962" s="219"/>
      <c r="K1962" s="217"/>
      <c r="L1962" s="217"/>
      <c r="M1962" s="217"/>
      <c r="N1962" s="217"/>
      <c r="O1962" s="217"/>
      <c r="P1962" s="217"/>
      <c r="Q1962" s="217"/>
    </row>
    <row r="1963" spans="1:17" x14ac:dyDescent="0.25">
      <c r="A1963" s="211"/>
      <c r="B1963" s="217"/>
      <c r="C1963" s="217"/>
      <c r="D1963" s="217"/>
      <c r="E1963" s="217"/>
      <c r="F1963" s="217"/>
      <c r="G1963" s="217"/>
      <c r="H1963" s="217"/>
      <c r="I1963" s="219"/>
      <c r="J1963" s="219"/>
      <c r="K1963" s="217"/>
      <c r="L1963" s="217"/>
      <c r="M1963" s="217"/>
      <c r="N1963" s="217"/>
      <c r="O1963" s="217"/>
      <c r="P1963" s="217"/>
      <c r="Q1963" s="217"/>
    </row>
    <row r="1964" spans="1:17" x14ac:dyDescent="0.25">
      <c r="A1964" s="211"/>
      <c r="B1964" s="217"/>
      <c r="C1964" s="217"/>
      <c r="D1964" s="217"/>
      <c r="E1964" s="217"/>
      <c r="F1964" s="217"/>
      <c r="G1964" s="217"/>
      <c r="H1964" s="217"/>
      <c r="I1964" s="219"/>
      <c r="J1964" s="219"/>
      <c r="K1964" s="217"/>
      <c r="L1964" s="217"/>
      <c r="M1964" s="217"/>
      <c r="N1964" s="217"/>
      <c r="O1964" s="217"/>
      <c r="P1964" s="217"/>
      <c r="Q1964" s="217"/>
    </row>
    <row r="1965" spans="1:17" x14ac:dyDescent="0.25">
      <c r="A1965" s="211"/>
      <c r="B1965" s="217"/>
      <c r="C1965" s="217"/>
      <c r="D1965" s="217"/>
      <c r="E1965" s="217"/>
      <c r="F1965" s="217"/>
      <c r="G1965" s="217"/>
      <c r="H1965" s="217"/>
      <c r="I1965" s="219"/>
      <c r="J1965" s="219"/>
      <c r="K1965" s="217"/>
      <c r="L1965" s="217"/>
      <c r="M1965" s="217"/>
      <c r="N1965" s="217"/>
      <c r="O1965" s="217"/>
      <c r="P1965" s="217"/>
      <c r="Q1965" s="217"/>
    </row>
    <row r="1966" spans="1:17" x14ac:dyDescent="0.25">
      <c r="A1966" s="211"/>
      <c r="B1966" s="217"/>
      <c r="C1966" s="217"/>
      <c r="D1966" s="217"/>
      <c r="E1966" s="217"/>
      <c r="F1966" s="217"/>
      <c r="G1966" s="217"/>
      <c r="H1966" s="217"/>
      <c r="I1966" s="219"/>
      <c r="J1966" s="219"/>
      <c r="K1966" s="217"/>
      <c r="L1966" s="217"/>
      <c r="M1966" s="217"/>
      <c r="N1966" s="217"/>
      <c r="O1966" s="217"/>
      <c r="P1966" s="217"/>
      <c r="Q1966" s="217"/>
    </row>
    <row r="1967" spans="1:17" x14ac:dyDescent="0.25">
      <c r="A1967" s="211"/>
      <c r="B1967" s="217"/>
      <c r="C1967" s="217"/>
      <c r="D1967" s="217"/>
      <c r="E1967" s="217"/>
      <c r="F1967" s="217"/>
      <c r="G1967" s="217"/>
      <c r="H1967" s="217"/>
      <c r="I1967" s="219"/>
      <c r="J1967" s="219"/>
      <c r="K1967" s="217"/>
      <c r="L1967" s="217"/>
      <c r="M1967" s="217"/>
      <c r="N1967" s="217"/>
      <c r="O1967" s="217"/>
      <c r="P1967" s="217"/>
      <c r="Q1967" s="217"/>
    </row>
    <row r="1968" spans="1:17" x14ac:dyDescent="0.25">
      <c r="A1968" s="211"/>
      <c r="B1968" s="217"/>
      <c r="C1968" s="217"/>
      <c r="D1968" s="217"/>
      <c r="E1968" s="217"/>
      <c r="F1968" s="217"/>
      <c r="G1968" s="217"/>
      <c r="H1968" s="217"/>
      <c r="I1968" s="219"/>
      <c r="J1968" s="219"/>
      <c r="K1968" s="217"/>
      <c r="L1968" s="217"/>
      <c r="M1968" s="217"/>
      <c r="N1968" s="217"/>
      <c r="O1968" s="217"/>
      <c r="P1968" s="217"/>
      <c r="Q1968" s="217"/>
    </row>
    <row r="1969" spans="1:17" x14ac:dyDescent="0.25">
      <c r="A1969" s="211"/>
      <c r="B1969" s="217"/>
      <c r="C1969" s="217"/>
      <c r="D1969" s="217"/>
      <c r="E1969" s="217"/>
      <c r="F1969" s="217"/>
      <c r="G1969" s="217"/>
      <c r="H1969" s="217"/>
      <c r="I1969" s="219"/>
      <c r="J1969" s="219"/>
      <c r="K1969" s="217"/>
      <c r="L1969" s="217"/>
      <c r="M1969" s="217"/>
      <c r="N1969" s="217"/>
      <c r="O1969" s="217"/>
      <c r="P1969" s="217"/>
      <c r="Q1969" s="217"/>
    </row>
    <row r="1970" spans="1:17" x14ac:dyDescent="0.25">
      <c r="A1970" s="211"/>
      <c r="B1970" s="217"/>
      <c r="C1970" s="217"/>
      <c r="D1970" s="217"/>
      <c r="E1970" s="217"/>
      <c r="F1970" s="217"/>
      <c r="G1970" s="217"/>
      <c r="H1970" s="217"/>
      <c r="I1970" s="219"/>
      <c r="J1970" s="219"/>
      <c r="K1970" s="217"/>
      <c r="L1970" s="217"/>
      <c r="M1970" s="217"/>
      <c r="N1970" s="217"/>
      <c r="O1970" s="217"/>
      <c r="P1970" s="217"/>
      <c r="Q1970" s="217"/>
    </row>
    <row r="1971" spans="1:17" x14ac:dyDescent="0.25">
      <c r="A1971" s="211"/>
      <c r="B1971" s="217"/>
      <c r="C1971" s="217"/>
      <c r="D1971" s="217"/>
      <c r="E1971" s="217"/>
      <c r="F1971" s="217"/>
      <c r="G1971" s="217"/>
      <c r="H1971" s="217"/>
      <c r="I1971" s="219"/>
      <c r="J1971" s="219"/>
      <c r="K1971" s="217"/>
      <c r="L1971" s="217"/>
      <c r="M1971" s="217"/>
      <c r="N1971" s="217"/>
      <c r="O1971" s="217"/>
      <c r="P1971" s="217"/>
      <c r="Q1971" s="217"/>
    </row>
    <row r="1972" spans="1:17" x14ac:dyDescent="0.25">
      <c r="A1972" s="211"/>
      <c r="B1972" s="217"/>
      <c r="C1972" s="217"/>
      <c r="D1972" s="217"/>
      <c r="E1972" s="217"/>
      <c r="F1972" s="217"/>
      <c r="G1972" s="217"/>
      <c r="H1972" s="217"/>
      <c r="I1972" s="219"/>
      <c r="J1972" s="219"/>
      <c r="K1972" s="217"/>
      <c r="L1972" s="217"/>
      <c r="M1972" s="217"/>
      <c r="N1972" s="217"/>
      <c r="O1972" s="217"/>
      <c r="P1972" s="217"/>
      <c r="Q1972" s="217"/>
    </row>
    <row r="1973" spans="1:17" x14ac:dyDescent="0.25">
      <c r="A1973" s="211"/>
      <c r="B1973" s="217"/>
      <c r="C1973" s="217"/>
      <c r="D1973" s="217"/>
      <c r="E1973" s="217"/>
      <c r="F1973" s="217"/>
      <c r="G1973" s="217"/>
      <c r="H1973" s="217"/>
      <c r="I1973" s="219"/>
      <c r="J1973" s="219"/>
      <c r="K1973" s="217"/>
      <c r="L1973" s="217"/>
      <c r="M1973" s="217"/>
      <c r="N1973" s="217"/>
      <c r="O1973" s="217"/>
      <c r="P1973" s="217"/>
      <c r="Q1973" s="217"/>
    </row>
    <row r="1974" spans="1:17" x14ac:dyDescent="0.25">
      <c r="A1974" s="211"/>
      <c r="B1974" s="217"/>
      <c r="C1974" s="217"/>
      <c r="D1974" s="217"/>
      <c r="E1974" s="217"/>
      <c r="F1974" s="217"/>
      <c r="G1974" s="217"/>
      <c r="H1974" s="217"/>
      <c r="I1974" s="219"/>
      <c r="J1974" s="219"/>
      <c r="K1974" s="217"/>
      <c r="L1974" s="217"/>
      <c r="M1974" s="217"/>
      <c r="N1974" s="217"/>
      <c r="O1974" s="217"/>
      <c r="P1974" s="217"/>
      <c r="Q1974" s="217"/>
    </row>
    <row r="1975" spans="1:17" x14ac:dyDescent="0.25">
      <c r="A1975" s="211"/>
      <c r="B1975" s="217"/>
      <c r="C1975" s="217"/>
      <c r="D1975" s="217"/>
      <c r="E1975" s="217"/>
      <c r="F1975" s="217"/>
      <c r="G1975" s="217"/>
      <c r="H1975" s="217"/>
      <c r="I1975" s="219"/>
      <c r="J1975" s="219"/>
      <c r="K1975" s="217"/>
      <c r="L1975" s="217"/>
      <c r="M1975" s="217"/>
      <c r="N1975" s="217"/>
      <c r="O1975" s="217"/>
      <c r="P1975" s="217"/>
      <c r="Q1975" s="217"/>
    </row>
    <row r="1976" spans="1:17" x14ac:dyDescent="0.25">
      <c r="A1976" s="211"/>
      <c r="B1976" s="217"/>
      <c r="C1976" s="217"/>
      <c r="D1976" s="217"/>
      <c r="E1976" s="217"/>
      <c r="F1976" s="217"/>
      <c r="G1976" s="217"/>
      <c r="H1976" s="217"/>
      <c r="I1976" s="219"/>
      <c r="J1976" s="219"/>
      <c r="K1976" s="217"/>
      <c r="L1976" s="217"/>
      <c r="M1976" s="217"/>
      <c r="N1976" s="217"/>
      <c r="O1976" s="217"/>
      <c r="P1976" s="217"/>
      <c r="Q1976" s="217"/>
    </row>
    <row r="1977" spans="1:17" x14ac:dyDescent="0.25">
      <c r="A1977" s="211"/>
      <c r="B1977" s="217"/>
      <c r="C1977" s="217"/>
      <c r="D1977" s="217"/>
      <c r="E1977" s="217"/>
      <c r="F1977" s="217"/>
      <c r="G1977" s="217"/>
      <c r="H1977" s="217"/>
      <c r="I1977" s="219"/>
      <c r="J1977" s="219"/>
      <c r="K1977" s="217"/>
      <c r="L1977" s="217"/>
      <c r="M1977" s="217"/>
      <c r="N1977" s="217"/>
      <c r="O1977" s="217"/>
      <c r="P1977" s="217"/>
      <c r="Q1977" s="217"/>
    </row>
    <row r="1978" spans="1:17" x14ac:dyDescent="0.25">
      <c r="A1978" s="211"/>
      <c r="B1978" s="217"/>
      <c r="C1978" s="217"/>
      <c r="D1978" s="217"/>
      <c r="E1978" s="217"/>
      <c r="F1978" s="217"/>
      <c r="G1978" s="217"/>
      <c r="H1978" s="217"/>
      <c r="I1978" s="219"/>
      <c r="J1978" s="219"/>
      <c r="K1978" s="217"/>
      <c r="L1978" s="217"/>
      <c r="M1978" s="217"/>
      <c r="N1978" s="217"/>
      <c r="O1978" s="217"/>
      <c r="P1978" s="217"/>
      <c r="Q1978" s="217"/>
    </row>
    <row r="1979" spans="1:17" x14ac:dyDescent="0.25">
      <c r="A1979" s="211"/>
      <c r="B1979" s="217"/>
      <c r="C1979" s="217"/>
      <c r="D1979" s="217"/>
      <c r="E1979" s="217"/>
      <c r="F1979" s="217"/>
      <c r="G1979" s="217"/>
      <c r="H1979" s="217"/>
      <c r="I1979" s="219"/>
      <c r="J1979" s="219"/>
      <c r="K1979" s="217"/>
      <c r="L1979" s="217"/>
      <c r="M1979" s="217"/>
      <c r="N1979" s="217"/>
      <c r="O1979" s="217"/>
      <c r="P1979" s="217"/>
      <c r="Q1979" s="217"/>
    </row>
    <row r="1980" spans="1:17" x14ac:dyDescent="0.25">
      <c r="A1980" s="211"/>
      <c r="B1980" s="217"/>
      <c r="C1980" s="217"/>
      <c r="D1980" s="217"/>
      <c r="E1980" s="217"/>
      <c r="F1980" s="217"/>
      <c r="G1980" s="217"/>
      <c r="H1980" s="217"/>
      <c r="I1980" s="219"/>
      <c r="J1980" s="219"/>
      <c r="K1980" s="217"/>
      <c r="L1980" s="217"/>
      <c r="M1980" s="217"/>
      <c r="N1980" s="217"/>
      <c r="O1980" s="217"/>
      <c r="P1980" s="217"/>
      <c r="Q1980" s="217"/>
    </row>
    <row r="1981" spans="1:17" x14ac:dyDescent="0.25">
      <c r="A1981" s="211"/>
      <c r="B1981" s="217"/>
      <c r="C1981" s="217"/>
      <c r="D1981" s="217"/>
      <c r="E1981" s="217"/>
      <c r="F1981" s="217"/>
      <c r="G1981" s="217"/>
      <c r="H1981" s="217"/>
      <c r="I1981" s="219"/>
      <c r="J1981" s="219"/>
      <c r="K1981" s="217"/>
      <c r="L1981" s="217"/>
      <c r="M1981" s="217"/>
      <c r="N1981" s="217"/>
      <c r="O1981" s="217"/>
      <c r="P1981" s="217"/>
      <c r="Q1981" s="217"/>
    </row>
    <row r="1982" spans="1:17" x14ac:dyDescent="0.25">
      <c r="A1982" s="211"/>
      <c r="B1982" s="217"/>
      <c r="C1982" s="217"/>
      <c r="D1982" s="217"/>
      <c r="E1982" s="217"/>
      <c r="F1982" s="217"/>
      <c r="G1982" s="217"/>
      <c r="H1982" s="217"/>
      <c r="I1982" s="219"/>
      <c r="J1982" s="219"/>
      <c r="K1982" s="217"/>
      <c r="L1982" s="217"/>
      <c r="M1982" s="217"/>
      <c r="N1982" s="217"/>
      <c r="O1982" s="217"/>
      <c r="P1982" s="217"/>
      <c r="Q1982" s="217"/>
    </row>
    <row r="1983" spans="1:17" x14ac:dyDescent="0.25">
      <c r="A1983" s="211"/>
      <c r="B1983" s="217"/>
      <c r="C1983" s="217"/>
      <c r="D1983" s="217"/>
      <c r="E1983" s="217"/>
      <c r="F1983" s="217"/>
      <c r="G1983" s="217"/>
      <c r="H1983" s="217"/>
      <c r="I1983" s="219"/>
      <c r="J1983" s="219"/>
      <c r="K1983" s="217"/>
      <c r="L1983" s="217"/>
      <c r="M1983" s="217"/>
      <c r="N1983" s="217"/>
      <c r="O1983" s="217"/>
      <c r="P1983" s="217"/>
      <c r="Q1983" s="217"/>
    </row>
    <row r="1984" spans="1:17" x14ac:dyDescent="0.25">
      <c r="A1984" s="211"/>
      <c r="B1984" s="217"/>
      <c r="C1984" s="217"/>
      <c r="D1984" s="217"/>
      <c r="E1984" s="217"/>
      <c r="F1984" s="217"/>
      <c r="G1984" s="217"/>
      <c r="H1984" s="217"/>
      <c r="I1984" s="219"/>
      <c r="J1984" s="219"/>
      <c r="K1984" s="217"/>
      <c r="L1984" s="217"/>
      <c r="M1984" s="217"/>
      <c r="N1984" s="217"/>
      <c r="O1984" s="217"/>
      <c r="P1984" s="217"/>
      <c r="Q1984" s="217"/>
    </row>
    <row r="1985" spans="1:17" x14ac:dyDescent="0.25">
      <c r="A1985" s="211"/>
      <c r="B1985" s="217"/>
      <c r="C1985" s="217"/>
      <c r="D1985" s="217"/>
      <c r="E1985" s="217"/>
      <c r="F1985" s="217"/>
      <c r="G1985" s="217"/>
      <c r="H1985" s="217"/>
      <c r="I1985" s="219"/>
      <c r="J1985" s="219"/>
      <c r="K1985" s="217"/>
      <c r="L1985" s="217"/>
      <c r="M1985" s="217"/>
      <c r="N1985" s="217"/>
      <c r="O1985" s="217"/>
      <c r="P1985" s="217"/>
      <c r="Q1985" s="217"/>
    </row>
    <row r="1986" spans="1:17" x14ac:dyDescent="0.25">
      <c r="A1986" s="211"/>
      <c r="B1986" s="217"/>
      <c r="C1986" s="217"/>
      <c r="D1986" s="217"/>
      <c r="E1986" s="217"/>
      <c r="F1986" s="217"/>
      <c r="G1986" s="217"/>
      <c r="H1986" s="217"/>
      <c r="I1986" s="219"/>
      <c r="J1986" s="219"/>
      <c r="K1986" s="217"/>
      <c r="L1986" s="217"/>
      <c r="M1986" s="217"/>
      <c r="N1986" s="217"/>
      <c r="O1986" s="217"/>
      <c r="P1986" s="217"/>
      <c r="Q1986" s="217"/>
    </row>
    <row r="1987" spans="1:17" x14ac:dyDescent="0.25">
      <c r="A1987" s="211"/>
      <c r="B1987" s="217"/>
      <c r="C1987" s="217"/>
      <c r="D1987" s="217"/>
      <c r="E1987" s="217"/>
      <c r="F1987" s="217"/>
      <c r="G1987" s="217"/>
      <c r="H1987" s="217"/>
      <c r="I1987" s="219"/>
      <c r="J1987" s="219"/>
      <c r="K1987" s="217"/>
      <c r="L1987" s="217"/>
      <c r="M1987" s="217"/>
      <c r="N1987" s="217"/>
      <c r="O1987" s="217"/>
      <c r="P1987" s="217"/>
      <c r="Q1987" s="217"/>
    </row>
    <row r="1988" spans="1:17" x14ac:dyDescent="0.25">
      <c r="A1988" s="211"/>
      <c r="B1988" s="217"/>
      <c r="C1988" s="217"/>
      <c r="D1988" s="217"/>
      <c r="E1988" s="217"/>
      <c r="F1988" s="217"/>
      <c r="G1988" s="217"/>
      <c r="H1988" s="217"/>
      <c r="I1988" s="219"/>
      <c r="J1988" s="219"/>
      <c r="K1988" s="217"/>
      <c r="L1988" s="217"/>
      <c r="M1988" s="217"/>
      <c r="N1988" s="217"/>
      <c r="O1988" s="217"/>
      <c r="P1988" s="217"/>
      <c r="Q1988" s="217"/>
    </row>
    <row r="1989" spans="1:17" x14ac:dyDescent="0.25">
      <c r="A1989" s="211"/>
      <c r="B1989" s="217"/>
      <c r="C1989" s="217"/>
      <c r="D1989" s="217"/>
      <c r="E1989" s="217"/>
      <c r="F1989" s="217"/>
      <c r="G1989" s="217"/>
      <c r="H1989" s="217"/>
      <c r="I1989" s="219"/>
      <c r="J1989" s="219"/>
      <c r="K1989" s="217"/>
      <c r="L1989" s="217"/>
      <c r="M1989" s="217"/>
      <c r="N1989" s="217"/>
      <c r="O1989" s="217"/>
      <c r="P1989" s="217"/>
      <c r="Q1989" s="217"/>
    </row>
    <row r="1990" spans="1:17" x14ac:dyDescent="0.25">
      <c r="A1990" s="211"/>
      <c r="B1990" s="217"/>
      <c r="C1990" s="217"/>
      <c r="D1990" s="217"/>
      <c r="E1990" s="217"/>
      <c r="F1990" s="217"/>
      <c r="G1990" s="217"/>
      <c r="H1990" s="217"/>
      <c r="I1990" s="219"/>
      <c r="J1990" s="219"/>
      <c r="K1990" s="217"/>
      <c r="L1990" s="217"/>
      <c r="M1990" s="217"/>
      <c r="N1990" s="217"/>
      <c r="O1990" s="217"/>
      <c r="P1990" s="217"/>
      <c r="Q1990" s="217"/>
    </row>
    <row r="1991" spans="1:17" x14ac:dyDescent="0.25">
      <c r="A1991" s="211"/>
      <c r="B1991" s="217"/>
      <c r="C1991" s="217"/>
      <c r="D1991" s="217"/>
      <c r="E1991" s="217"/>
      <c r="F1991" s="217"/>
      <c r="G1991" s="217"/>
      <c r="H1991" s="217"/>
      <c r="I1991" s="219"/>
      <c r="J1991" s="219"/>
      <c r="K1991" s="217"/>
      <c r="L1991" s="217"/>
      <c r="M1991" s="217"/>
      <c r="N1991" s="217"/>
      <c r="O1991" s="217"/>
      <c r="P1991" s="217"/>
      <c r="Q1991" s="217"/>
    </row>
    <row r="1992" spans="1:17" x14ac:dyDescent="0.25">
      <c r="A1992" s="211"/>
      <c r="B1992" s="217"/>
      <c r="C1992" s="217"/>
      <c r="D1992" s="217"/>
      <c r="E1992" s="217"/>
      <c r="F1992" s="217"/>
      <c r="G1992" s="217"/>
      <c r="H1992" s="217"/>
      <c r="I1992" s="219"/>
      <c r="J1992" s="219"/>
      <c r="K1992" s="217"/>
      <c r="L1992" s="217"/>
      <c r="M1992" s="217"/>
      <c r="N1992" s="217"/>
      <c r="O1992" s="217"/>
      <c r="P1992" s="217"/>
      <c r="Q1992" s="217"/>
    </row>
    <row r="1993" spans="1:17" x14ac:dyDescent="0.25">
      <c r="A1993" s="211"/>
      <c r="B1993" s="217"/>
      <c r="C1993" s="217"/>
      <c r="D1993" s="217"/>
      <c r="E1993" s="217"/>
      <c r="F1993" s="217"/>
      <c r="G1993" s="217"/>
      <c r="H1993" s="217"/>
      <c r="I1993" s="219"/>
      <c r="J1993" s="219"/>
      <c r="K1993" s="217"/>
      <c r="L1993" s="217"/>
      <c r="M1993" s="217"/>
      <c r="N1993" s="217"/>
      <c r="O1993" s="217"/>
      <c r="P1993" s="217"/>
      <c r="Q1993" s="217"/>
    </row>
    <row r="1994" spans="1:17" x14ac:dyDescent="0.25">
      <c r="A1994" s="211"/>
      <c r="B1994" s="217"/>
      <c r="C1994" s="217"/>
      <c r="D1994" s="217"/>
      <c r="E1994" s="217"/>
      <c r="F1994" s="217"/>
      <c r="G1994" s="217"/>
      <c r="H1994" s="217"/>
      <c r="I1994" s="219"/>
      <c r="J1994" s="219"/>
      <c r="K1994" s="217"/>
      <c r="L1994" s="217"/>
      <c r="M1994" s="217"/>
      <c r="N1994" s="217"/>
      <c r="O1994" s="217"/>
      <c r="P1994" s="217"/>
      <c r="Q1994" s="217"/>
    </row>
    <row r="1995" spans="1:17" x14ac:dyDescent="0.25">
      <c r="A1995" s="211"/>
      <c r="B1995" s="217"/>
      <c r="C1995" s="217"/>
      <c r="D1995" s="217"/>
      <c r="E1995" s="217"/>
      <c r="F1995" s="217"/>
      <c r="G1995" s="217"/>
      <c r="H1995" s="217"/>
      <c r="I1995" s="219"/>
      <c r="J1995" s="219"/>
      <c r="K1995" s="217"/>
      <c r="L1995" s="217"/>
      <c r="M1995" s="217"/>
      <c r="N1995" s="217"/>
      <c r="O1995" s="217"/>
      <c r="P1995" s="217"/>
      <c r="Q1995" s="217"/>
    </row>
    <row r="1996" spans="1:17" x14ac:dyDescent="0.25">
      <c r="A1996" s="211"/>
      <c r="B1996" s="217"/>
      <c r="C1996" s="217"/>
      <c r="D1996" s="217"/>
      <c r="E1996" s="217"/>
      <c r="F1996" s="217"/>
      <c r="G1996" s="217"/>
      <c r="H1996" s="217"/>
      <c r="I1996" s="219"/>
      <c r="J1996" s="219"/>
      <c r="K1996" s="217"/>
      <c r="L1996" s="217"/>
      <c r="M1996" s="217"/>
      <c r="N1996" s="217"/>
      <c r="O1996" s="217"/>
      <c r="P1996" s="217"/>
      <c r="Q1996" s="217"/>
    </row>
    <row r="1997" spans="1:17" x14ac:dyDescent="0.25">
      <c r="A1997" s="211"/>
      <c r="B1997" s="217"/>
      <c r="C1997" s="217"/>
      <c r="D1997" s="217"/>
      <c r="E1997" s="217"/>
      <c r="F1997" s="217"/>
      <c r="G1997" s="217"/>
      <c r="H1997" s="217"/>
      <c r="I1997" s="219"/>
      <c r="J1997" s="219"/>
      <c r="K1997" s="217"/>
      <c r="L1997" s="217"/>
      <c r="M1997" s="217"/>
      <c r="N1997" s="217"/>
      <c r="O1997" s="217"/>
      <c r="P1997" s="217"/>
      <c r="Q1997" s="217"/>
    </row>
    <row r="1998" spans="1:17" x14ac:dyDescent="0.25">
      <c r="A1998" s="211"/>
      <c r="B1998" s="217"/>
      <c r="C1998" s="217"/>
      <c r="D1998" s="217"/>
      <c r="E1998" s="217"/>
      <c r="F1998" s="217"/>
      <c r="G1998" s="217"/>
      <c r="H1998" s="217"/>
      <c r="I1998" s="219"/>
      <c r="J1998" s="219"/>
      <c r="K1998" s="217"/>
      <c r="L1998" s="217"/>
      <c r="M1998" s="217"/>
      <c r="N1998" s="217"/>
      <c r="O1998" s="217"/>
      <c r="P1998" s="217"/>
      <c r="Q1998" s="217"/>
    </row>
    <row r="1999" spans="1:17" x14ac:dyDescent="0.25">
      <c r="A1999" s="211"/>
      <c r="B1999" s="217"/>
      <c r="C1999" s="217"/>
      <c r="D1999" s="217"/>
      <c r="E1999" s="217"/>
      <c r="F1999" s="217"/>
      <c r="G1999" s="217"/>
      <c r="H1999" s="217"/>
      <c r="I1999" s="219"/>
      <c r="J1999" s="219"/>
      <c r="K1999" s="217"/>
      <c r="L1999" s="217"/>
      <c r="M1999" s="217"/>
      <c r="N1999" s="217"/>
      <c r="O1999" s="217"/>
      <c r="P1999" s="217"/>
      <c r="Q1999" s="217"/>
    </row>
    <row r="2000" spans="1:17" x14ac:dyDescent="0.25">
      <c r="A2000" s="211"/>
      <c r="B2000" s="217"/>
      <c r="C2000" s="217"/>
      <c r="D2000" s="217"/>
      <c r="E2000" s="217"/>
      <c r="F2000" s="217"/>
      <c r="G2000" s="217"/>
      <c r="H2000" s="217"/>
      <c r="I2000" s="219"/>
      <c r="J2000" s="219"/>
      <c r="K2000" s="217"/>
      <c r="L2000" s="217"/>
      <c r="M2000" s="217"/>
      <c r="N2000" s="217"/>
      <c r="O2000" s="217"/>
      <c r="P2000" s="217"/>
      <c r="Q2000" s="217"/>
    </row>
    <row r="2001" spans="1:17" x14ac:dyDescent="0.25">
      <c r="A2001" s="211"/>
      <c r="B2001" s="217"/>
      <c r="C2001" s="217"/>
      <c r="D2001" s="217"/>
      <c r="E2001" s="217"/>
      <c r="F2001" s="217"/>
      <c r="G2001" s="217"/>
      <c r="H2001" s="217"/>
      <c r="I2001" s="219"/>
      <c r="J2001" s="219"/>
      <c r="K2001" s="217"/>
      <c r="L2001" s="217"/>
      <c r="M2001" s="217"/>
      <c r="N2001" s="217"/>
      <c r="O2001" s="217"/>
      <c r="P2001" s="217"/>
      <c r="Q2001" s="217"/>
    </row>
    <row r="2002" spans="1:17" x14ac:dyDescent="0.25">
      <c r="A2002" s="211"/>
      <c r="B2002" s="217"/>
      <c r="C2002" s="217"/>
      <c r="D2002" s="217"/>
      <c r="E2002" s="217"/>
      <c r="F2002" s="217"/>
      <c r="G2002" s="217"/>
      <c r="H2002" s="217"/>
      <c r="I2002" s="219"/>
      <c r="J2002" s="219"/>
      <c r="K2002" s="217"/>
      <c r="L2002" s="217"/>
      <c r="M2002" s="217"/>
      <c r="N2002" s="217"/>
      <c r="O2002" s="217"/>
      <c r="P2002" s="217"/>
      <c r="Q2002" s="217"/>
    </row>
    <row r="2003" spans="1:17" x14ac:dyDescent="0.25">
      <c r="A2003" s="211"/>
      <c r="B2003" s="217"/>
      <c r="C2003" s="217"/>
      <c r="D2003" s="217"/>
      <c r="E2003" s="217"/>
      <c r="F2003" s="217"/>
      <c r="G2003" s="217"/>
      <c r="H2003" s="217"/>
      <c r="I2003" s="219"/>
      <c r="J2003" s="219"/>
      <c r="K2003" s="217"/>
      <c r="L2003" s="217"/>
      <c r="M2003" s="217"/>
      <c r="N2003" s="217"/>
      <c r="O2003" s="217"/>
      <c r="P2003" s="217"/>
      <c r="Q2003" s="217"/>
    </row>
    <row r="2004" spans="1:17" x14ac:dyDescent="0.25">
      <c r="A2004" s="211"/>
      <c r="B2004" s="217"/>
      <c r="C2004" s="217"/>
      <c r="D2004" s="217"/>
      <c r="E2004" s="217"/>
      <c r="F2004" s="217"/>
      <c r="G2004" s="217"/>
      <c r="H2004" s="217"/>
      <c r="I2004" s="219"/>
      <c r="J2004" s="219"/>
      <c r="K2004" s="217"/>
      <c r="L2004" s="217"/>
      <c r="M2004" s="217"/>
      <c r="N2004" s="217"/>
      <c r="O2004" s="217"/>
      <c r="P2004" s="217"/>
      <c r="Q2004" s="217"/>
    </row>
    <row r="2005" spans="1:17" x14ac:dyDescent="0.25">
      <c r="A2005" s="211"/>
      <c r="B2005" s="217"/>
      <c r="C2005" s="217"/>
      <c r="D2005" s="217"/>
      <c r="E2005" s="217"/>
      <c r="F2005" s="217"/>
      <c r="G2005" s="217"/>
      <c r="H2005" s="217"/>
      <c r="I2005" s="219"/>
      <c r="J2005" s="219"/>
      <c r="K2005" s="217"/>
      <c r="L2005" s="217"/>
      <c r="M2005" s="217"/>
      <c r="N2005" s="217"/>
      <c r="O2005" s="217"/>
      <c r="P2005" s="217"/>
      <c r="Q2005" s="217"/>
    </row>
    <row r="2006" spans="1:17" x14ac:dyDescent="0.25">
      <c r="A2006" s="211"/>
      <c r="B2006" s="217"/>
      <c r="C2006" s="217"/>
      <c r="D2006" s="217"/>
      <c r="E2006" s="217"/>
      <c r="F2006" s="217"/>
      <c r="G2006" s="217"/>
      <c r="H2006" s="217"/>
      <c r="I2006" s="219"/>
      <c r="J2006" s="219"/>
      <c r="K2006" s="217"/>
      <c r="L2006" s="217"/>
      <c r="M2006" s="217"/>
      <c r="N2006" s="217"/>
      <c r="O2006" s="217"/>
      <c r="P2006" s="217"/>
      <c r="Q2006" s="217"/>
    </row>
    <row r="2007" spans="1:17" x14ac:dyDescent="0.25">
      <c r="A2007" s="211"/>
      <c r="B2007" s="217"/>
      <c r="C2007" s="217"/>
      <c r="D2007" s="217"/>
      <c r="E2007" s="217"/>
      <c r="F2007" s="217"/>
      <c r="G2007" s="217"/>
      <c r="H2007" s="217"/>
      <c r="I2007" s="219"/>
      <c r="J2007" s="219"/>
      <c r="K2007" s="217"/>
      <c r="L2007" s="217"/>
      <c r="M2007" s="217"/>
      <c r="N2007" s="217"/>
      <c r="O2007" s="217"/>
      <c r="P2007" s="217"/>
      <c r="Q2007" s="217"/>
    </row>
    <row r="2008" spans="1:17" x14ac:dyDescent="0.25">
      <c r="A2008" s="211"/>
      <c r="B2008" s="217"/>
      <c r="C2008" s="217"/>
      <c r="D2008" s="217"/>
      <c r="E2008" s="217"/>
      <c r="F2008" s="217"/>
      <c r="G2008" s="217"/>
      <c r="H2008" s="217"/>
      <c r="I2008" s="219"/>
      <c r="J2008" s="219"/>
      <c r="K2008" s="217"/>
      <c r="L2008" s="217"/>
      <c r="M2008" s="217"/>
      <c r="N2008" s="217"/>
      <c r="O2008" s="217"/>
      <c r="P2008" s="217"/>
      <c r="Q2008" s="217"/>
    </row>
    <row r="2009" spans="1:17" x14ac:dyDescent="0.25">
      <c r="A2009" s="211"/>
      <c r="B2009" s="217"/>
      <c r="C2009" s="217"/>
      <c r="D2009" s="217"/>
      <c r="E2009" s="217"/>
      <c r="F2009" s="217"/>
      <c r="G2009" s="217"/>
      <c r="H2009" s="217"/>
      <c r="I2009" s="219"/>
      <c r="J2009" s="219"/>
      <c r="K2009" s="217"/>
      <c r="L2009" s="217"/>
      <c r="M2009" s="217"/>
      <c r="N2009" s="217"/>
      <c r="O2009" s="217"/>
      <c r="P2009" s="217"/>
      <c r="Q2009" s="217"/>
    </row>
    <row r="2010" spans="1:17" x14ac:dyDescent="0.25">
      <c r="A2010" s="211"/>
      <c r="B2010" s="217"/>
      <c r="C2010" s="217"/>
      <c r="D2010" s="217"/>
      <c r="E2010" s="217"/>
      <c r="F2010" s="217"/>
      <c r="G2010" s="217"/>
      <c r="H2010" s="217"/>
      <c r="I2010" s="219"/>
      <c r="J2010" s="219"/>
      <c r="K2010" s="217"/>
      <c r="L2010" s="217"/>
      <c r="M2010" s="217"/>
      <c r="N2010" s="217"/>
      <c r="O2010" s="217"/>
      <c r="P2010" s="217"/>
      <c r="Q2010" s="217"/>
    </row>
    <row r="2011" spans="1:17" x14ac:dyDescent="0.25">
      <c r="A2011" s="211"/>
      <c r="B2011" s="217"/>
      <c r="C2011" s="217"/>
      <c r="D2011" s="217"/>
      <c r="E2011" s="217"/>
      <c r="F2011" s="217"/>
      <c r="G2011" s="217"/>
      <c r="H2011" s="217"/>
      <c r="I2011" s="219"/>
      <c r="J2011" s="219"/>
      <c r="K2011" s="217"/>
      <c r="L2011" s="217"/>
      <c r="M2011" s="217"/>
      <c r="N2011" s="217"/>
      <c r="O2011" s="217"/>
      <c r="P2011" s="217"/>
      <c r="Q2011" s="217"/>
    </row>
    <row r="2012" spans="1:17" x14ac:dyDescent="0.25">
      <c r="A2012" s="211"/>
      <c r="B2012" s="217"/>
      <c r="C2012" s="217"/>
      <c r="D2012" s="217"/>
      <c r="E2012" s="217"/>
      <c r="F2012" s="217"/>
      <c r="G2012" s="217"/>
      <c r="H2012" s="217"/>
      <c r="I2012" s="219"/>
      <c r="J2012" s="219"/>
      <c r="K2012" s="217"/>
      <c r="L2012" s="217"/>
      <c r="M2012" s="217"/>
      <c r="N2012" s="217"/>
      <c r="O2012" s="217"/>
      <c r="P2012" s="217"/>
      <c r="Q2012" s="217"/>
    </row>
    <row r="2013" spans="1:17" x14ac:dyDescent="0.25">
      <c r="A2013" s="211"/>
      <c r="B2013" s="217"/>
      <c r="C2013" s="217"/>
      <c r="D2013" s="217"/>
      <c r="E2013" s="217"/>
      <c r="F2013" s="217"/>
      <c r="G2013" s="217"/>
      <c r="H2013" s="217"/>
      <c r="I2013" s="219"/>
      <c r="J2013" s="219"/>
      <c r="K2013" s="217"/>
      <c r="L2013" s="217"/>
      <c r="M2013" s="217"/>
      <c r="N2013" s="217"/>
      <c r="O2013" s="217"/>
      <c r="P2013" s="217"/>
      <c r="Q2013" s="217"/>
    </row>
    <row r="2014" spans="1:17" x14ac:dyDescent="0.25">
      <c r="A2014" s="211"/>
      <c r="B2014" s="217"/>
      <c r="C2014" s="217"/>
      <c r="D2014" s="217"/>
      <c r="E2014" s="217"/>
      <c r="F2014" s="217"/>
      <c r="G2014" s="217"/>
      <c r="H2014" s="217"/>
      <c r="I2014" s="219"/>
      <c r="J2014" s="219"/>
      <c r="K2014" s="217"/>
      <c r="L2014" s="217"/>
      <c r="M2014" s="217"/>
      <c r="N2014" s="217"/>
      <c r="O2014" s="217"/>
      <c r="P2014" s="217"/>
      <c r="Q2014" s="217"/>
    </row>
    <row r="2015" spans="1:17" x14ac:dyDescent="0.25">
      <c r="A2015" s="211"/>
      <c r="B2015" s="217"/>
      <c r="C2015" s="217"/>
      <c r="D2015" s="217"/>
      <c r="E2015" s="217"/>
      <c r="F2015" s="217"/>
      <c r="G2015" s="217"/>
      <c r="H2015" s="217"/>
      <c r="I2015" s="219"/>
      <c r="J2015" s="219"/>
      <c r="K2015" s="217"/>
      <c r="L2015" s="217"/>
      <c r="M2015" s="217"/>
      <c r="N2015" s="217"/>
      <c r="O2015" s="217"/>
      <c r="P2015" s="217"/>
      <c r="Q2015" s="217"/>
    </row>
    <row r="2016" spans="1:17" x14ac:dyDescent="0.25">
      <c r="A2016" s="211"/>
      <c r="B2016" s="217"/>
      <c r="C2016" s="217"/>
      <c r="D2016" s="217"/>
      <c r="E2016" s="217"/>
      <c r="F2016" s="217"/>
      <c r="G2016" s="217"/>
      <c r="H2016" s="217"/>
      <c r="I2016" s="219"/>
      <c r="J2016" s="219"/>
      <c r="K2016" s="217"/>
      <c r="L2016" s="217"/>
      <c r="M2016" s="217"/>
      <c r="N2016" s="217"/>
      <c r="O2016" s="217"/>
      <c r="P2016" s="217"/>
      <c r="Q2016" s="217"/>
    </row>
    <row r="2017" spans="1:17" x14ac:dyDescent="0.25">
      <c r="A2017" s="211"/>
      <c r="B2017" s="217"/>
      <c r="C2017" s="217"/>
      <c r="D2017" s="217"/>
      <c r="E2017" s="217"/>
      <c r="F2017" s="217"/>
      <c r="G2017" s="217"/>
      <c r="H2017" s="217"/>
      <c r="I2017" s="219"/>
      <c r="J2017" s="219"/>
      <c r="K2017" s="217"/>
      <c r="L2017" s="217"/>
      <c r="M2017" s="217"/>
      <c r="N2017" s="217"/>
      <c r="O2017" s="217"/>
      <c r="P2017" s="217"/>
      <c r="Q2017" s="217"/>
    </row>
    <row r="2018" spans="1:17" x14ac:dyDescent="0.25">
      <c r="A2018" s="211"/>
      <c r="B2018" s="217"/>
      <c r="C2018" s="217"/>
      <c r="D2018" s="217"/>
      <c r="E2018" s="217"/>
      <c r="F2018" s="217"/>
      <c r="G2018" s="217"/>
      <c r="H2018" s="217"/>
      <c r="I2018" s="219"/>
      <c r="J2018" s="219"/>
      <c r="K2018" s="217"/>
      <c r="L2018" s="217"/>
      <c r="M2018" s="217"/>
      <c r="N2018" s="217"/>
      <c r="O2018" s="217"/>
      <c r="P2018" s="217"/>
      <c r="Q2018" s="217"/>
    </row>
    <row r="2019" spans="1:17" x14ac:dyDescent="0.25">
      <c r="A2019" s="211"/>
      <c r="B2019" s="217"/>
      <c r="C2019" s="217"/>
      <c r="D2019" s="217"/>
      <c r="E2019" s="217"/>
      <c r="F2019" s="217"/>
      <c r="G2019" s="217"/>
      <c r="H2019" s="217"/>
      <c r="I2019" s="219"/>
      <c r="J2019" s="219"/>
      <c r="K2019" s="217"/>
      <c r="L2019" s="217"/>
      <c r="M2019" s="217"/>
      <c r="N2019" s="217"/>
      <c r="O2019" s="217"/>
      <c r="P2019" s="217"/>
      <c r="Q2019" s="217"/>
    </row>
    <row r="2020" spans="1:17" x14ac:dyDescent="0.25">
      <c r="A2020" s="211"/>
      <c r="B2020" s="217"/>
      <c r="C2020" s="217"/>
      <c r="D2020" s="217"/>
      <c r="E2020" s="217"/>
      <c r="F2020" s="217"/>
      <c r="G2020" s="217"/>
      <c r="H2020" s="217"/>
      <c r="I2020" s="219"/>
      <c r="J2020" s="219"/>
      <c r="K2020" s="217"/>
      <c r="L2020" s="217"/>
      <c r="M2020" s="217"/>
      <c r="N2020" s="217"/>
      <c r="O2020" s="217"/>
      <c r="P2020" s="217"/>
      <c r="Q2020" s="217"/>
    </row>
    <row r="2021" spans="1:17" x14ac:dyDescent="0.25">
      <c r="A2021" s="211"/>
      <c r="B2021" s="217"/>
      <c r="C2021" s="217"/>
      <c r="D2021" s="217"/>
      <c r="E2021" s="217"/>
      <c r="F2021" s="217"/>
      <c r="G2021" s="217"/>
      <c r="H2021" s="217"/>
      <c r="I2021" s="219"/>
      <c r="J2021" s="219"/>
      <c r="K2021" s="217"/>
      <c r="L2021" s="217"/>
      <c r="M2021" s="217"/>
      <c r="N2021" s="217"/>
      <c r="O2021" s="217"/>
      <c r="P2021" s="217"/>
      <c r="Q2021" s="217"/>
    </row>
    <row r="2022" spans="1:17" x14ac:dyDescent="0.25">
      <c r="A2022" s="211"/>
      <c r="B2022" s="217"/>
      <c r="C2022" s="217"/>
      <c r="D2022" s="217"/>
      <c r="E2022" s="217"/>
      <c r="F2022" s="217"/>
      <c r="G2022" s="217"/>
      <c r="H2022" s="217"/>
      <c r="I2022" s="219"/>
      <c r="J2022" s="219"/>
      <c r="K2022" s="217"/>
      <c r="L2022" s="217"/>
      <c r="M2022" s="217"/>
      <c r="N2022" s="217"/>
      <c r="O2022" s="217"/>
      <c r="P2022" s="217"/>
      <c r="Q2022" s="217"/>
    </row>
    <row r="2023" spans="1:17" x14ac:dyDescent="0.25">
      <c r="A2023" s="211"/>
      <c r="B2023" s="217"/>
      <c r="C2023" s="217"/>
      <c r="D2023" s="217"/>
      <c r="E2023" s="217"/>
      <c r="F2023" s="217"/>
      <c r="G2023" s="217"/>
      <c r="H2023" s="217"/>
      <c r="I2023" s="219"/>
      <c r="J2023" s="219"/>
      <c r="K2023" s="217"/>
      <c r="L2023" s="217"/>
      <c r="M2023" s="217"/>
      <c r="N2023" s="217"/>
      <c r="O2023" s="217"/>
      <c r="P2023" s="217"/>
      <c r="Q2023" s="217"/>
    </row>
    <row r="2024" spans="1:17" x14ac:dyDescent="0.25">
      <c r="A2024" s="211"/>
      <c r="B2024" s="217"/>
      <c r="C2024" s="217"/>
      <c r="D2024" s="217"/>
      <c r="E2024" s="217"/>
      <c r="F2024" s="217"/>
      <c r="G2024" s="217"/>
      <c r="H2024" s="217"/>
      <c r="I2024" s="219"/>
      <c r="J2024" s="219"/>
      <c r="K2024" s="217"/>
      <c r="L2024" s="217"/>
      <c r="M2024" s="217"/>
      <c r="N2024" s="217"/>
      <c r="O2024" s="217"/>
      <c r="P2024" s="217"/>
      <c r="Q2024" s="217"/>
    </row>
    <row r="2025" spans="1:17" x14ac:dyDescent="0.25">
      <c r="A2025" s="211"/>
      <c r="B2025" s="217"/>
      <c r="C2025" s="217"/>
      <c r="D2025" s="217"/>
      <c r="E2025" s="217"/>
      <c r="F2025" s="217"/>
      <c r="G2025" s="217"/>
      <c r="H2025" s="217"/>
      <c r="I2025" s="219"/>
      <c r="J2025" s="219"/>
      <c r="K2025" s="217"/>
      <c r="L2025" s="217"/>
      <c r="M2025" s="217"/>
      <c r="N2025" s="217"/>
      <c r="O2025" s="217"/>
      <c r="P2025" s="217"/>
      <c r="Q2025" s="217"/>
    </row>
    <row r="2026" spans="1:17" x14ac:dyDescent="0.25">
      <c r="A2026" s="211"/>
      <c r="B2026" s="217"/>
      <c r="C2026" s="217"/>
      <c r="D2026" s="217"/>
      <c r="E2026" s="217"/>
      <c r="F2026" s="217"/>
      <c r="G2026" s="217"/>
      <c r="H2026" s="217"/>
      <c r="I2026" s="219"/>
      <c r="J2026" s="219"/>
      <c r="K2026" s="217"/>
      <c r="L2026" s="217"/>
      <c r="M2026" s="217"/>
      <c r="N2026" s="217"/>
      <c r="O2026" s="217"/>
      <c r="P2026" s="217"/>
      <c r="Q2026" s="217"/>
    </row>
    <row r="2027" spans="1:17" x14ac:dyDescent="0.25">
      <c r="A2027" s="211"/>
      <c r="B2027" s="217"/>
      <c r="C2027" s="217"/>
      <c r="D2027" s="217"/>
      <c r="E2027" s="217"/>
      <c r="F2027" s="217"/>
      <c r="G2027" s="217"/>
      <c r="H2027" s="217"/>
      <c r="I2027" s="219"/>
      <c r="J2027" s="219"/>
      <c r="K2027" s="217"/>
      <c r="L2027" s="217"/>
      <c r="M2027" s="217"/>
      <c r="N2027" s="217"/>
      <c r="O2027" s="217"/>
      <c r="P2027" s="217"/>
      <c r="Q2027" s="217"/>
    </row>
    <row r="2028" spans="1:17" x14ac:dyDescent="0.25">
      <c r="A2028" s="211"/>
      <c r="B2028" s="217"/>
      <c r="C2028" s="217"/>
      <c r="D2028" s="217"/>
      <c r="E2028" s="217"/>
      <c r="F2028" s="217"/>
      <c r="G2028" s="217"/>
      <c r="H2028" s="217"/>
      <c r="I2028" s="219"/>
      <c r="J2028" s="219"/>
      <c r="K2028" s="217"/>
      <c r="L2028" s="217"/>
      <c r="M2028" s="217"/>
      <c r="N2028" s="217"/>
      <c r="O2028" s="217"/>
      <c r="P2028" s="217"/>
      <c r="Q2028" s="217"/>
    </row>
    <row r="2029" spans="1:17" x14ac:dyDescent="0.25">
      <c r="A2029" s="211"/>
      <c r="B2029" s="217"/>
      <c r="C2029" s="217"/>
      <c r="D2029" s="217"/>
      <c r="E2029" s="217"/>
      <c r="F2029" s="217"/>
      <c r="G2029" s="217"/>
      <c r="H2029" s="217"/>
      <c r="I2029" s="219"/>
      <c r="J2029" s="219"/>
      <c r="K2029" s="217"/>
      <c r="L2029" s="217"/>
      <c r="M2029" s="217"/>
      <c r="N2029" s="217"/>
      <c r="O2029" s="217"/>
      <c r="P2029" s="217"/>
      <c r="Q2029" s="217"/>
    </row>
    <row r="2030" spans="1:17" x14ac:dyDescent="0.25">
      <c r="A2030" s="211"/>
      <c r="B2030" s="217"/>
      <c r="C2030" s="217"/>
      <c r="D2030" s="217"/>
      <c r="E2030" s="217"/>
      <c r="F2030" s="217"/>
      <c r="G2030" s="217"/>
      <c r="H2030" s="217"/>
      <c r="I2030" s="219"/>
      <c r="J2030" s="219"/>
      <c r="K2030" s="217"/>
      <c r="L2030" s="217"/>
      <c r="M2030" s="217"/>
      <c r="N2030" s="217"/>
      <c r="O2030" s="217"/>
      <c r="P2030" s="217"/>
      <c r="Q2030" s="217"/>
    </row>
    <row r="2031" spans="1:17" x14ac:dyDescent="0.25">
      <c r="A2031" s="211"/>
      <c r="B2031" s="217"/>
      <c r="C2031" s="217"/>
      <c r="D2031" s="217"/>
      <c r="E2031" s="217"/>
      <c r="F2031" s="217"/>
      <c r="G2031" s="217"/>
      <c r="H2031" s="217"/>
      <c r="I2031" s="219"/>
      <c r="J2031" s="219"/>
      <c r="K2031" s="217"/>
      <c r="L2031" s="217"/>
      <c r="M2031" s="217"/>
      <c r="N2031" s="217"/>
      <c r="O2031" s="217"/>
      <c r="P2031" s="217"/>
      <c r="Q2031" s="217"/>
    </row>
    <row r="2032" spans="1:17" x14ac:dyDescent="0.25">
      <c r="A2032" s="211"/>
      <c r="B2032" s="217"/>
      <c r="C2032" s="217"/>
      <c r="D2032" s="217"/>
      <c r="E2032" s="217"/>
      <c r="F2032" s="217"/>
      <c r="G2032" s="217"/>
      <c r="H2032" s="217"/>
      <c r="I2032" s="219"/>
      <c r="J2032" s="219"/>
      <c r="K2032" s="217"/>
      <c r="L2032" s="217"/>
      <c r="M2032" s="217"/>
      <c r="N2032" s="217"/>
      <c r="O2032" s="217"/>
      <c r="P2032" s="217"/>
      <c r="Q2032" s="217"/>
    </row>
    <row r="2033" spans="1:17" x14ac:dyDescent="0.25">
      <c r="A2033" s="211"/>
      <c r="B2033" s="217"/>
      <c r="C2033" s="217"/>
      <c r="D2033" s="217"/>
      <c r="E2033" s="217"/>
      <c r="F2033" s="217"/>
      <c r="G2033" s="217"/>
      <c r="H2033" s="217"/>
      <c r="I2033" s="219"/>
      <c r="J2033" s="219"/>
      <c r="K2033" s="217"/>
      <c r="L2033" s="217"/>
      <c r="M2033" s="217"/>
      <c r="N2033" s="217"/>
      <c r="O2033" s="217"/>
      <c r="P2033" s="217"/>
      <c r="Q2033" s="217"/>
    </row>
    <row r="2034" spans="1:17" x14ac:dyDescent="0.25">
      <c r="A2034" s="211"/>
      <c r="B2034" s="217"/>
      <c r="C2034" s="217"/>
      <c r="D2034" s="217"/>
      <c r="E2034" s="217"/>
      <c r="F2034" s="217"/>
      <c r="G2034" s="217"/>
      <c r="H2034" s="217"/>
      <c r="I2034" s="219"/>
      <c r="J2034" s="219"/>
      <c r="K2034" s="217"/>
      <c r="L2034" s="217"/>
      <c r="M2034" s="217"/>
      <c r="N2034" s="217"/>
      <c r="O2034" s="217"/>
      <c r="P2034" s="217"/>
      <c r="Q2034" s="217"/>
    </row>
    <row r="2035" spans="1:17" x14ac:dyDescent="0.25">
      <c r="A2035" s="211"/>
      <c r="B2035" s="217"/>
      <c r="C2035" s="217"/>
      <c r="D2035" s="217"/>
      <c r="E2035" s="217"/>
      <c r="F2035" s="217"/>
      <c r="G2035" s="217"/>
      <c r="H2035" s="217"/>
      <c r="I2035" s="219"/>
      <c r="J2035" s="219"/>
      <c r="K2035" s="217"/>
      <c r="L2035" s="217"/>
      <c r="M2035" s="217"/>
      <c r="N2035" s="217"/>
      <c r="O2035" s="217"/>
      <c r="P2035" s="217"/>
      <c r="Q2035" s="217"/>
    </row>
    <row r="2036" spans="1:17" x14ac:dyDescent="0.25">
      <c r="A2036" s="211"/>
      <c r="B2036" s="217"/>
      <c r="C2036" s="217"/>
      <c r="D2036" s="217"/>
      <c r="E2036" s="217"/>
      <c r="F2036" s="217"/>
      <c r="G2036" s="217"/>
      <c r="H2036" s="217"/>
      <c r="I2036" s="219"/>
      <c r="J2036" s="219"/>
      <c r="K2036" s="217"/>
      <c r="L2036" s="217"/>
      <c r="M2036" s="217"/>
      <c r="N2036" s="217"/>
      <c r="O2036" s="217"/>
      <c r="P2036" s="217"/>
      <c r="Q2036" s="217"/>
    </row>
    <row r="2037" spans="1:17" x14ac:dyDescent="0.25">
      <c r="A2037" s="211"/>
      <c r="B2037" s="217"/>
      <c r="C2037" s="217"/>
      <c r="D2037" s="217"/>
      <c r="E2037" s="217"/>
      <c r="F2037" s="217"/>
      <c r="G2037" s="217"/>
      <c r="H2037" s="217"/>
      <c r="I2037" s="219"/>
      <c r="J2037" s="219"/>
      <c r="K2037" s="217"/>
      <c r="L2037" s="217"/>
      <c r="M2037" s="217"/>
      <c r="N2037" s="217"/>
      <c r="O2037" s="217"/>
      <c r="P2037" s="217"/>
      <c r="Q2037" s="217"/>
    </row>
    <row r="2038" spans="1:17" x14ac:dyDescent="0.25">
      <c r="A2038" s="211"/>
      <c r="B2038" s="217"/>
      <c r="C2038" s="217"/>
      <c r="D2038" s="217"/>
      <c r="E2038" s="217"/>
      <c r="F2038" s="217"/>
      <c r="G2038" s="217"/>
      <c r="H2038" s="217"/>
      <c r="I2038" s="219"/>
      <c r="J2038" s="219"/>
      <c r="K2038" s="217"/>
      <c r="L2038" s="217"/>
      <c r="M2038" s="217"/>
      <c r="N2038" s="217"/>
      <c r="O2038" s="217"/>
      <c r="P2038" s="217"/>
      <c r="Q2038" s="217"/>
    </row>
    <row r="2039" spans="1:17" x14ac:dyDescent="0.25">
      <c r="A2039" s="211"/>
      <c r="B2039" s="217"/>
      <c r="C2039" s="217"/>
      <c r="D2039" s="217"/>
      <c r="E2039" s="217"/>
      <c r="F2039" s="217"/>
      <c r="G2039" s="217"/>
      <c r="H2039" s="217"/>
      <c r="I2039" s="219"/>
      <c r="J2039" s="219"/>
      <c r="K2039" s="217"/>
      <c r="L2039" s="217"/>
      <c r="M2039" s="217"/>
      <c r="N2039" s="217"/>
      <c r="O2039" s="217"/>
      <c r="P2039" s="217"/>
      <c r="Q2039" s="217"/>
    </row>
    <row r="2040" spans="1:17" x14ac:dyDescent="0.25">
      <c r="A2040" s="211"/>
      <c r="B2040" s="217"/>
      <c r="C2040" s="217"/>
      <c r="D2040" s="217"/>
      <c r="E2040" s="217"/>
      <c r="F2040" s="217"/>
      <c r="G2040" s="217"/>
      <c r="H2040" s="217"/>
      <c r="I2040" s="219"/>
      <c r="J2040" s="219"/>
      <c r="K2040" s="217"/>
      <c r="L2040" s="217"/>
      <c r="M2040" s="217"/>
      <c r="N2040" s="217"/>
      <c r="O2040" s="217"/>
      <c r="P2040" s="217"/>
      <c r="Q2040" s="217"/>
    </row>
    <row r="2041" spans="1:17" x14ac:dyDescent="0.25">
      <c r="A2041" s="211"/>
      <c r="B2041" s="217"/>
      <c r="C2041" s="217"/>
      <c r="D2041" s="217"/>
      <c r="E2041" s="217"/>
      <c r="F2041" s="217"/>
      <c r="G2041" s="217"/>
      <c r="H2041" s="217"/>
      <c r="I2041" s="219"/>
      <c r="J2041" s="219"/>
      <c r="K2041" s="217"/>
      <c r="L2041" s="217"/>
      <c r="M2041" s="217"/>
      <c r="N2041" s="217"/>
      <c r="O2041" s="217"/>
      <c r="P2041" s="217"/>
      <c r="Q2041" s="217"/>
    </row>
    <row r="2042" spans="1:17" x14ac:dyDescent="0.25">
      <c r="A2042" s="211"/>
      <c r="B2042" s="217"/>
      <c r="C2042" s="217"/>
      <c r="D2042" s="217"/>
      <c r="E2042" s="217"/>
      <c r="F2042" s="217"/>
      <c r="G2042" s="217"/>
      <c r="H2042" s="217"/>
      <c r="I2042" s="219"/>
      <c r="J2042" s="219"/>
      <c r="K2042" s="217"/>
      <c r="L2042" s="217"/>
      <c r="M2042" s="217"/>
      <c r="N2042" s="217"/>
      <c r="O2042" s="217"/>
      <c r="P2042" s="217"/>
      <c r="Q2042" s="217"/>
    </row>
    <row r="2043" spans="1:17" x14ac:dyDescent="0.25">
      <c r="A2043" s="211"/>
      <c r="B2043" s="217"/>
      <c r="C2043" s="217"/>
      <c r="D2043" s="217"/>
      <c r="E2043" s="217"/>
      <c r="F2043" s="217"/>
      <c r="G2043" s="217"/>
      <c r="H2043" s="217"/>
      <c r="I2043" s="219"/>
      <c r="J2043" s="219"/>
      <c r="K2043" s="217"/>
      <c r="L2043" s="217"/>
      <c r="M2043" s="217"/>
      <c r="N2043" s="217"/>
      <c r="O2043" s="217"/>
      <c r="P2043" s="217"/>
      <c r="Q2043" s="217"/>
    </row>
    <row r="2044" spans="1:17" x14ac:dyDescent="0.25">
      <c r="A2044" s="211"/>
      <c r="B2044" s="217"/>
      <c r="C2044" s="217"/>
      <c r="D2044" s="217"/>
      <c r="E2044" s="217"/>
      <c r="F2044" s="217"/>
      <c r="G2044" s="217"/>
      <c r="H2044" s="217"/>
      <c r="I2044" s="219"/>
      <c r="J2044" s="219"/>
      <c r="K2044" s="217"/>
      <c r="L2044" s="217"/>
      <c r="M2044" s="217"/>
      <c r="N2044" s="217"/>
      <c r="O2044" s="217"/>
      <c r="P2044" s="217"/>
      <c r="Q2044" s="217"/>
    </row>
    <row r="2045" spans="1:17" x14ac:dyDescent="0.25">
      <c r="A2045" s="211"/>
      <c r="B2045" s="217"/>
      <c r="C2045" s="217"/>
      <c r="D2045" s="217"/>
      <c r="E2045" s="217"/>
      <c r="F2045" s="217"/>
      <c r="G2045" s="217"/>
      <c r="H2045" s="217"/>
      <c r="I2045" s="219"/>
      <c r="J2045" s="219"/>
      <c r="K2045" s="217"/>
      <c r="L2045" s="217"/>
      <c r="M2045" s="217"/>
      <c r="N2045" s="217"/>
      <c r="O2045" s="217"/>
      <c r="P2045" s="217"/>
      <c r="Q2045" s="217"/>
    </row>
    <row r="2046" spans="1:17" x14ac:dyDescent="0.25">
      <c r="A2046" s="211"/>
      <c r="B2046" s="217"/>
      <c r="C2046" s="217"/>
      <c r="D2046" s="217"/>
      <c r="E2046" s="217"/>
      <c r="F2046" s="217"/>
      <c r="G2046" s="217"/>
      <c r="H2046" s="217"/>
      <c r="I2046" s="219"/>
      <c r="J2046" s="219"/>
      <c r="K2046" s="217"/>
      <c r="L2046" s="217"/>
      <c r="M2046" s="217"/>
      <c r="N2046" s="217"/>
      <c r="O2046" s="217"/>
      <c r="P2046" s="217"/>
      <c r="Q2046" s="217"/>
    </row>
    <row r="2047" spans="1:17" x14ac:dyDescent="0.25">
      <c r="A2047" s="211"/>
      <c r="B2047" s="217"/>
      <c r="C2047" s="217"/>
      <c r="D2047" s="217"/>
      <c r="E2047" s="217"/>
      <c r="F2047" s="217"/>
      <c r="G2047" s="217"/>
      <c r="H2047" s="217"/>
      <c r="I2047" s="219"/>
      <c r="J2047" s="219"/>
      <c r="K2047" s="217"/>
      <c r="L2047" s="217"/>
      <c r="M2047" s="217"/>
      <c r="N2047" s="217"/>
      <c r="O2047" s="217"/>
      <c r="P2047" s="217"/>
      <c r="Q2047" s="217"/>
    </row>
    <row r="2048" spans="1:17" x14ac:dyDescent="0.25">
      <c r="A2048" s="211"/>
      <c r="B2048" s="217"/>
      <c r="C2048" s="217"/>
      <c r="D2048" s="217"/>
      <c r="E2048" s="217"/>
      <c r="F2048" s="217"/>
      <c r="G2048" s="217"/>
      <c r="H2048" s="217"/>
      <c r="I2048" s="219"/>
      <c r="J2048" s="219"/>
      <c r="K2048" s="217"/>
      <c r="L2048" s="217"/>
      <c r="M2048" s="217"/>
      <c r="N2048" s="217"/>
      <c r="O2048" s="217"/>
      <c r="P2048" s="217"/>
      <c r="Q2048" s="217"/>
    </row>
    <row r="2049" spans="1:17" x14ac:dyDescent="0.25">
      <c r="A2049" s="211"/>
      <c r="B2049" s="217"/>
      <c r="C2049" s="217"/>
      <c r="D2049" s="217"/>
      <c r="E2049" s="217"/>
      <c r="F2049" s="217"/>
      <c r="G2049" s="217"/>
      <c r="H2049" s="217"/>
      <c r="I2049" s="219"/>
      <c r="J2049" s="219"/>
      <c r="K2049" s="217"/>
      <c r="L2049" s="217"/>
      <c r="M2049" s="217"/>
      <c r="N2049" s="217"/>
      <c r="O2049" s="217"/>
      <c r="P2049" s="217"/>
      <c r="Q2049" s="217"/>
    </row>
    <row r="2050" spans="1:17" x14ac:dyDescent="0.25">
      <c r="A2050" s="211"/>
      <c r="B2050" s="217"/>
      <c r="C2050" s="217"/>
      <c r="D2050" s="217"/>
      <c r="E2050" s="217"/>
      <c r="F2050" s="217"/>
      <c r="G2050" s="217"/>
      <c r="H2050" s="217"/>
      <c r="I2050" s="219"/>
      <c r="J2050" s="219"/>
      <c r="K2050" s="217"/>
      <c r="L2050" s="217"/>
      <c r="M2050" s="217"/>
      <c r="N2050" s="217"/>
      <c r="O2050" s="217"/>
      <c r="P2050" s="217"/>
      <c r="Q2050" s="217"/>
    </row>
    <row r="2051" spans="1:17" x14ac:dyDescent="0.25">
      <c r="A2051" s="211"/>
      <c r="B2051" s="217"/>
      <c r="C2051" s="217"/>
      <c r="D2051" s="217"/>
      <c r="E2051" s="217"/>
      <c r="F2051" s="217"/>
      <c r="G2051" s="217"/>
      <c r="H2051" s="217"/>
      <c r="I2051" s="219"/>
      <c r="J2051" s="219"/>
      <c r="K2051" s="217"/>
      <c r="L2051" s="217"/>
      <c r="M2051" s="217"/>
      <c r="N2051" s="217"/>
      <c r="O2051" s="217"/>
      <c r="P2051" s="217"/>
      <c r="Q2051" s="217"/>
    </row>
    <row r="2052" spans="1:17" x14ac:dyDescent="0.25">
      <c r="A2052" s="211"/>
      <c r="B2052" s="217"/>
      <c r="C2052" s="217"/>
      <c r="D2052" s="217"/>
      <c r="E2052" s="217"/>
      <c r="F2052" s="217"/>
      <c r="G2052" s="217"/>
      <c r="H2052" s="217"/>
      <c r="I2052" s="219"/>
      <c r="J2052" s="219"/>
      <c r="K2052" s="217"/>
      <c r="L2052" s="217"/>
      <c r="M2052" s="217"/>
      <c r="N2052" s="217"/>
      <c r="O2052" s="217"/>
      <c r="P2052" s="217"/>
      <c r="Q2052" s="217"/>
    </row>
    <row r="2053" spans="1:17" x14ac:dyDescent="0.25">
      <c r="A2053" s="211"/>
      <c r="B2053" s="217"/>
      <c r="C2053" s="217"/>
      <c r="D2053" s="217"/>
      <c r="E2053" s="217"/>
      <c r="F2053" s="217"/>
      <c r="G2053" s="217"/>
      <c r="H2053" s="217"/>
      <c r="I2053" s="219"/>
      <c r="J2053" s="219"/>
      <c r="K2053" s="217"/>
      <c r="L2053" s="217"/>
      <c r="M2053" s="217"/>
      <c r="N2053" s="217"/>
      <c r="O2053" s="217"/>
      <c r="P2053" s="217"/>
      <c r="Q2053" s="217"/>
    </row>
    <row r="2054" spans="1:17" x14ac:dyDescent="0.25">
      <c r="A2054" s="211"/>
      <c r="B2054" s="217"/>
      <c r="C2054" s="217"/>
      <c r="D2054" s="217"/>
      <c r="E2054" s="217"/>
      <c r="F2054" s="217"/>
      <c r="G2054" s="217"/>
      <c r="H2054" s="217"/>
      <c r="I2054" s="219"/>
      <c r="J2054" s="219"/>
      <c r="K2054" s="217"/>
      <c r="L2054" s="217"/>
      <c r="M2054" s="217"/>
      <c r="N2054" s="217"/>
      <c r="O2054" s="217"/>
      <c r="P2054" s="217"/>
      <c r="Q2054" s="217"/>
    </row>
    <row r="2055" spans="1:17" x14ac:dyDescent="0.25">
      <c r="A2055" s="211"/>
      <c r="B2055" s="217"/>
      <c r="C2055" s="217"/>
      <c r="D2055" s="217"/>
      <c r="E2055" s="217"/>
      <c r="F2055" s="217"/>
      <c r="G2055" s="217"/>
      <c r="H2055" s="217"/>
      <c r="I2055" s="219"/>
      <c r="J2055" s="219"/>
      <c r="K2055" s="217"/>
      <c r="L2055" s="217"/>
      <c r="M2055" s="217"/>
      <c r="N2055" s="217"/>
      <c r="O2055" s="217"/>
      <c r="P2055" s="217"/>
      <c r="Q2055" s="217"/>
    </row>
    <row r="2056" spans="1:17" x14ac:dyDescent="0.25">
      <c r="A2056" s="211"/>
      <c r="B2056" s="217"/>
      <c r="C2056" s="217"/>
      <c r="D2056" s="217"/>
      <c r="E2056" s="217"/>
      <c r="F2056" s="217"/>
      <c r="G2056" s="217"/>
      <c r="H2056" s="217"/>
      <c r="I2056" s="219"/>
      <c r="J2056" s="219"/>
      <c r="K2056" s="217"/>
      <c r="L2056" s="217"/>
      <c r="M2056" s="217"/>
      <c r="N2056" s="217"/>
      <c r="O2056" s="217"/>
      <c r="P2056" s="217"/>
      <c r="Q2056" s="217"/>
    </row>
    <row r="2057" spans="1:17" x14ac:dyDescent="0.25">
      <c r="A2057" s="211"/>
      <c r="B2057" s="217"/>
      <c r="C2057" s="217"/>
      <c r="D2057" s="217"/>
      <c r="E2057" s="217"/>
      <c r="F2057" s="217"/>
      <c r="G2057" s="217"/>
      <c r="H2057" s="217"/>
      <c r="I2057" s="219"/>
      <c r="J2057" s="219"/>
      <c r="K2057" s="217"/>
      <c r="L2057" s="217"/>
      <c r="M2057" s="217"/>
      <c r="N2057" s="217"/>
      <c r="O2057" s="217"/>
      <c r="P2057" s="217"/>
      <c r="Q2057" s="217"/>
    </row>
    <row r="2058" spans="1:17" x14ac:dyDescent="0.25">
      <c r="A2058" s="211"/>
      <c r="B2058" s="217"/>
      <c r="C2058" s="217"/>
      <c r="D2058" s="217"/>
      <c r="E2058" s="217"/>
      <c r="F2058" s="217"/>
      <c r="G2058" s="217"/>
      <c r="H2058" s="217"/>
      <c r="I2058" s="219"/>
      <c r="J2058" s="219"/>
      <c r="K2058" s="217"/>
      <c r="L2058" s="217"/>
      <c r="M2058" s="217"/>
      <c r="N2058" s="217"/>
      <c r="O2058" s="217"/>
      <c r="P2058" s="217"/>
      <c r="Q2058" s="217"/>
    </row>
    <row r="2059" spans="1:17" x14ac:dyDescent="0.25">
      <c r="A2059" s="211"/>
      <c r="B2059" s="217"/>
      <c r="C2059" s="217"/>
      <c r="D2059" s="217"/>
      <c r="E2059" s="217"/>
      <c r="F2059" s="217"/>
      <c r="G2059" s="217"/>
      <c r="H2059" s="217"/>
      <c r="I2059" s="219"/>
      <c r="J2059" s="219"/>
      <c r="K2059" s="217"/>
      <c r="L2059" s="217"/>
      <c r="M2059" s="217"/>
      <c r="N2059" s="217"/>
      <c r="O2059" s="217"/>
      <c r="P2059" s="217"/>
      <c r="Q2059" s="217"/>
    </row>
    <row r="2060" spans="1:17" x14ac:dyDescent="0.25">
      <c r="A2060" s="211"/>
      <c r="B2060" s="217"/>
      <c r="C2060" s="217"/>
      <c r="D2060" s="217"/>
      <c r="E2060" s="217"/>
      <c r="F2060" s="217"/>
      <c r="G2060" s="217"/>
      <c r="H2060" s="217"/>
      <c r="I2060" s="219"/>
      <c r="J2060" s="219"/>
      <c r="K2060" s="217"/>
      <c r="L2060" s="217"/>
      <c r="M2060" s="217"/>
      <c r="N2060" s="217"/>
      <c r="O2060" s="217"/>
      <c r="P2060" s="217"/>
      <c r="Q2060" s="217"/>
    </row>
    <row r="2061" spans="1:17" x14ac:dyDescent="0.25">
      <c r="A2061" s="211"/>
      <c r="B2061" s="217"/>
      <c r="C2061" s="217"/>
      <c r="D2061" s="217"/>
      <c r="E2061" s="217"/>
      <c r="F2061" s="217"/>
      <c r="G2061" s="217"/>
      <c r="H2061" s="217"/>
      <c r="I2061" s="219"/>
      <c r="J2061" s="219"/>
      <c r="K2061" s="217"/>
      <c r="L2061" s="217"/>
      <c r="M2061" s="217"/>
      <c r="N2061" s="217"/>
      <c r="O2061" s="217"/>
      <c r="P2061" s="217"/>
      <c r="Q2061" s="217"/>
    </row>
    <row r="2062" spans="1:17" x14ac:dyDescent="0.25">
      <c r="A2062" s="211"/>
      <c r="B2062" s="217"/>
      <c r="C2062" s="217"/>
      <c r="D2062" s="217"/>
      <c r="E2062" s="217"/>
      <c r="F2062" s="217"/>
      <c r="G2062" s="217"/>
      <c r="H2062" s="217"/>
      <c r="I2062" s="219"/>
      <c r="J2062" s="219"/>
      <c r="K2062" s="217"/>
      <c r="L2062" s="217"/>
      <c r="M2062" s="217"/>
      <c r="N2062" s="217"/>
      <c r="O2062" s="217"/>
      <c r="P2062" s="217"/>
      <c r="Q2062" s="217"/>
    </row>
    <row r="2063" spans="1:17" x14ac:dyDescent="0.25">
      <c r="A2063" s="211"/>
      <c r="B2063" s="217"/>
      <c r="C2063" s="217"/>
      <c r="D2063" s="217"/>
      <c r="E2063" s="217"/>
      <c r="F2063" s="217"/>
      <c r="G2063" s="217"/>
      <c r="H2063" s="217"/>
      <c r="I2063" s="219"/>
      <c r="J2063" s="219"/>
      <c r="K2063" s="217"/>
      <c r="L2063" s="217"/>
      <c r="M2063" s="217"/>
      <c r="N2063" s="217"/>
      <c r="O2063" s="217"/>
      <c r="P2063" s="217"/>
      <c r="Q2063" s="217"/>
    </row>
    <row r="2064" spans="1:17" x14ac:dyDescent="0.25">
      <c r="A2064" s="211"/>
      <c r="B2064" s="217"/>
      <c r="C2064" s="217"/>
      <c r="D2064" s="217"/>
      <c r="E2064" s="217"/>
      <c r="F2064" s="217"/>
      <c r="G2064" s="217"/>
      <c r="H2064" s="217"/>
      <c r="I2064" s="219"/>
      <c r="J2064" s="219"/>
      <c r="K2064" s="217"/>
      <c r="L2064" s="217"/>
      <c r="M2064" s="217"/>
      <c r="N2064" s="217"/>
      <c r="O2064" s="217"/>
      <c r="P2064" s="217"/>
      <c r="Q2064" s="217"/>
    </row>
    <row r="2065" spans="1:17" x14ac:dyDescent="0.25">
      <c r="A2065" s="211"/>
      <c r="B2065" s="217"/>
      <c r="C2065" s="217"/>
      <c r="D2065" s="217"/>
      <c r="E2065" s="217"/>
      <c r="F2065" s="217"/>
      <c r="G2065" s="217"/>
      <c r="H2065" s="217"/>
      <c r="I2065" s="219"/>
      <c r="J2065" s="219"/>
      <c r="K2065" s="217"/>
      <c r="L2065" s="217"/>
      <c r="M2065" s="217"/>
      <c r="N2065" s="217"/>
      <c r="O2065" s="217"/>
      <c r="P2065" s="217"/>
      <c r="Q2065" s="217"/>
    </row>
    <row r="2066" spans="1:17" x14ac:dyDescent="0.25">
      <c r="A2066" s="211"/>
      <c r="B2066" s="217"/>
      <c r="C2066" s="217"/>
      <c r="D2066" s="217"/>
      <c r="E2066" s="217"/>
      <c r="F2066" s="217"/>
      <c r="G2066" s="217"/>
      <c r="H2066" s="217"/>
      <c r="I2066" s="219"/>
      <c r="J2066" s="219"/>
      <c r="K2066" s="217"/>
      <c r="L2066" s="217"/>
      <c r="M2066" s="217"/>
      <c r="N2066" s="217"/>
      <c r="O2066" s="217"/>
      <c r="P2066" s="217"/>
      <c r="Q2066" s="217"/>
    </row>
    <row r="2067" spans="1:17" x14ac:dyDescent="0.25">
      <c r="A2067" s="211"/>
      <c r="B2067" s="217"/>
      <c r="C2067" s="217"/>
      <c r="D2067" s="217"/>
      <c r="E2067" s="217"/>
      <c r="F2067" s="217"/>
      <c r="G2067" s="217"/>
      <c r="H2067" s="217"/>
      <c r="I2067" s="219"/>
      <c r="J2067" s="219"/>
      <c r="K2067" s="217"/>
      <c r="L2067" s="217"/>
      <c r="M2067" s="217"/>
      <c r="N2067" s="217"/>
      <c r="O2067" s="217"/>
      <c r="P2067" s="217"/>
      <c r="Q2067" s="217"/>
    </row>
    <row r="2068" spans="1:17" x14ac:dyDescent="0.25">
      <c r="A2068" s="211"/>
      <c r="B2068" s="217"/>
      <c r="C2068" s="217"/>
      <c r="D2068" s="217"/>
      <c r="E2068" s="217"/>
      <c r="F2068" s="217"/>
      <c r="G2068" s="217"/>
      <c r="H2068" s="217"/>
      <c r="I2068" s="219"/>
      <c r="J2068" s="219"/>
      <c r="K2068" s="217"/>
      <c r="L2068" s="217"/>
      <c r="M2068" s="217"/>
      <c r="N2068" s="217"/>
      <c r="O2068" s="217"/>
      <c r="P2068" s="217"/>
      <c r="Q2068" s="217"/>
    </row>
    <row r="2069" spans="1:17" x14ac:dyDescent="0.25">
      <c r="A2069" s="211"/>
      <c r="B2069" s="217"/>
      <c r="C2069" s="217"/>
      <c r="D2069" s="217"/>
      <c r="E2069" s="217"/>
      <c r="F2069" s="217"/>
      <c r="G2069" s="217"/>
      <c r="H2069" s="217"/>
      <c r="I2069" s="219"/>
      <c r="J2069" s="219"/>
      <c r="K2069" s="217"/>
      <c r="L2069" s="217"/>
      <c r="M2069" s="217"/>
      <c r="N2069" s="217"/>
      <c r="O2069" s="217"/>
      <c r="P2069" s="217"/>
      <c r="Q2069" s="217"/>
    </row>
    <row r="2070" spans="1:17" x14ac:dyDescent="0.25">
      <c r="A2070" s="211"/>
      <c r="B2070" s="217"/>
      <c r="C2070" s="217"/>
      <c r="D2070" s="217"/>
      <c r="E2070" s="217"/>
      <c r="F2070" s="217"/>
      <c r="G2070" s="217"/>
      <c r="H2070" s="217"/>
      <c r="I2070" s="219"/>
      <c r="J2070" s="219"/>
      <c r="K2070" s="217"/>
      <c r="L2070" s="217"/>
      <c r="M2070" s="217"/>
      <c r="N2070" s="217"/>
      <c r="O2070" s="217"/>
      <c r="P2070" s="217"/>
      <c r="Q2070" s="217"/>
    </row>
    <row r="2071" spans="1:17" x14ac:dyDescent="0.25">
      <c r="A2071" s="211"/>
      <c r="B2071" s="217"/>
      <c r="C2071" s="217"/>
      <c r="D2071" s="217"/>
      <c r="E2071" s="217"/>
      <c r="F2071" s="217"/>
      <c r="G2071" s="217"/>
      <c r="H2071" s="217"/>
      <c r="I2071" s="219"/>
      <c r="J2071" s="219"/>
      <c r="K2071" s="217"/>
      <c r="L2071" s="217"/>
      <c r="M2071" s="217"/>
      <c r="N2071" s="217"/>
      <c r="O2071" s="217"/>
      <c r="P2071" s="217"/>
      <c r="Q2071" s="217"/>
    </row>
    <row r="2072" spans="1:17" x14ac:dyDescent="0.25">
      <c r="A2072" s="211"/>
      <c r="B2072" s="217"/>
      <c r="C2072" s="217"/>
      <c r="D2072" s="217"/>
      <c r="E2072" s="217"/>
      <c r="F2072" s="217"/>
      <c r="G2072" s="217"/>
      <c r="H2072" s="217"/>
      <c r="I2072" s="219"/>
      <c r="J2072" s="219"/>
      <c r="K2072" s="217"/>
      <c r="L2072" s="217"/>
      <c r="M2072" s="217"/>
      <c r="N2072" s="217"/>
      <c r="O2072" s="217"/>
      <c r="P2072" s="217"/>
      <c r="Q2072" s="217"/>
    </row>
    <row r="2073" spans="1:17" x14ac:dyDescent="0.25">
      <c r="A2073" s="211"/>
      <c r="B2073" s="217"/>
      <c r="C2073" s="217"/>
      <c r="D2073" s="217"/>
      <c r="E2073" s="217"/>
      <c r="F2073" s="217"/>
      <c r="G2073" s="217"/>
      <c r="H2073" s="217"/>
      <c r="I2073" s="219"/>
      <c r="J2073" s="219"/>
      <c r="K2073" s="217"/>
      <c r="L2073" s="217"/>
      <c r="M2073" s="217"/>
      <c r="N2073" s="217"/>
      <c r="O2073" s="217"/>
      <c r="P2073" s="217"/>
      <c r="Q2073" s="217"/>
    </row>
    <row r="2074" spans="1:17" x14ac:dyDescent="0.25">
      <c r="A2074" s="211"/>
      <c r="B2074" s="217"/>
      <c r="C2074" s="217"/>
      <c r="D2074" s="217"/>
      <c r="E2074" s="217"/>
      <c r="F2074" s="217"/>
      <c r="G2074" s="217"/>
      <c r="H2074" s="217"/>
      <c r="I2074" s="219"/>
      <c r="J2074" s="219"/>
      <c r="K2074" s="217"/>
      <c r="L2074" s="217"/>
      <c r="M2074" s="217"/>
      <c r="N2074" s="217"/>
      <c r="O2074" s="217"/>
      <c r="P2074" s="217"/>
      <c r="Q2074" s="217"/>
    </row>
    <row r="2075" spans="1:17" x14ac:dyDescent="0.25">
      <c r="A2075" s="211"/>
      <c r="B2075" s="217"/>
      <c r="C2075" s="217"/>
      <c r="D2075" s="217"/>
      <c r="E2075" s="217"/>
      <c r="F2075" s="217"/>
      <c r="G2075" s="217"/>
      <c r="H2075" s="217"/>
      <c r="I2075" s="219"/>
      <c r="J2075" s="219"/>
      <c r="K2075" s="217"/>
      <c r="L2075" s="217"/>
      <c r="M2075" s="217"/>
      <c r="N2075" s="217"/>
      <c r="O2075" s="217"/>
      <c r="P2075" s="217"/>
      <c r="Q2075" s="217"/>
    </row>
    <row r="2076" spans="1:17" x14ac:dyDescent="0.25">
      <c r="A2076" s="211"/>
      <c r="B2076" s="217"/>
      <c r="C2076" s="217"/>
      <c r="D2076" s="217"/>
      <c r="E2076" s="217"/>
      <c r="F2076" s="217"/>
      <c r="G2076" s="217"/>
      <c r="H2076" s="217"/>
      <c r="I2076" s="219"/>
      <c r="J2076" s="219"/>
      <c r="K2076" s="217"/>
      <c r="L2076" s="217"/>
      <c r="M2076" s="217"/>
      <c r="N2076" s="217"/>
      <c r="O2076" s="217"/>
      <c r="P2076" s="217"/>
      <c r="Q2076" s="217"/>
    </row>
    <row r="2077" spans="1:17" x14ac:dyDescent="0.25">
      <c r="A2077" s="211"/>
      <c r="B2077" s="217"/>
      <c r="C2077" s="217"/>
      <c r="D2077" s="217"/>
      <c r="E2077" s="217"/>
      <c r="F2077" s="217"/>
      <c r="G2077" s="217"/>
      <c r="H2077" s="217"/>
      <c r="I2077" s="219"/>
      <c r="J2077" s="219"/>
      <c r="K2077" s="217"/>
      <c r="L2077" s="217"/>
      <c r="M2077" s="217"/>
      <c r="N2077" s="217"/>
      <c r="O2077" s="217"/>
      <c r="P2077" s="217"/>
      <c r="Q2077" s="217"/>
    </row>
    <row r="2078" spans="1:17" x14ac:dyDescent="0.25">
      <c r="A2078" s="211"/>
      <c r="B2078" s="217"/>
      <c r="C2078" s="217"/>
      <c r="D2078" s="217"/>
      <c r="E2078" s="217"/>
      <c r="F2078" s="217"/>
      <c r="G2078" s="217"/>
      <c r="H2078" s="217"/>
      <c r="I2078" s="219"/>
      <c r="J2078" s="219"/>
      <c r="K2078" s="217"/>
      <c r="L2078" s="217"/>
      <c r="M2078" s="217"/>
      <c r="N2078" s="217"/>
      <c r="O2078" s="217"/>
      <c r="P2078" s="217"/>
      <c r="Q2078" s="217"/>
    </row>
    <row r="2079" spans="1:17" x14ac:dyDescent="0.25">
      <c r="A2079" s="211"/>
      <c r="B2079" s="217"/>
      <c r="C2079" s="217"/>
      <c r="D2079" s="217"/>
      <c r="E2079" s="217"/>
      <c r="F2079" s="217"/>
      <c r="G2079" s="217"/>
      <c r="H2079" s="217"/>
      <c r="I2079" s="219"/>
      <c r="J2079" s="219"/>
      <c r="K2079" s="217"/>
      <c r="L2079" s="217"/>
      <c r="M2079" s="217"/>
      <c r="N2079" s="217"/>
      <c r="O2079" s="217"/>
      <c r="P2079" s="217"/>
      <c r="Q2079" s="217"/>
    </row>
    <row r="2080" spans="1:17" x14ac:dyDescent="0.25">
      <c r="A2080" s="211"/>
      <c r="B2080" s="217"/>
      <c r="C2080" s="217"/>
      <c r="D2080" s="217"/>
      <c r="E2080" s="217"/>
      <c r="F2080" s="217"/>
      <c r="G2080" s="217"/>
      <c r="H2080" s="217"/>
      <c r="I2080" s="219"/>
      <c r="J2080" s="219"/>
      <c r="K2080" s="217"/>
      <c r="L2080" s="217"/>
      <c r="M2080" s="217"/>
      <c r="N2080" s="217"/>
      <c r="O2080" s="217"/>
      <c r="P2080" s="217"/>
      <c r="Q2080" s="217"/>
    </row>
    <row r="2081" spans="1:17" x14ac:dyDescent="0.25">
      <c r="A2081" s="211"/>
      <c r="B2081" s="217"/>
      <c r="C2081" s="217"/>
      <c r="D2081" s="217"/>
      <c r="E2081" s="217"/>
      <c r="F2081" s="217"/>
      <c r="G2081" s="217"/>
      <c r="H2081" s="217"/>
      <c r="I2081" s="219"/>
      <c r="J2081" s="219"/>
      <c r="K2081" s="217"/>
      <c r="L2081" s="217"/>
      <c r="M2081" s="217"/>
      <c r="N2081" s="217"/>
      <c r="O2081" s="217"/>
      <c r="P2081" s="217"/>
      <c r="Q2081" s="217"/>
    </row>
    <row r="2082" spans="1:17" x14ac:dyDescent="0.25">
      <c r="A2082" s="211"/>
      <c r="B2082" s="217"/>
      <c r="C2082" s="217"/>
      <c r="D2082" s="217"/>
      <c r="E2082" s="217"/>
      <c r="F2082" s="217"/>
      <c r="G2082" s="217"/>
      <c r="H2082" s="217"/>
      <c r="I2082" s="219"/>
      <c r="J2082" s="219"/>
      <c r="K2082" s="217"/>
      <c r="L2082" s="217"/>
      <c r="M2082" s="217"/>
      <c r="N2082" s="217"/>
      <c r="O2082" s="217"/>
      <c r="P2082" s="217"/>
      <c r="Q2082" s="217"/>
    </row>
    <row r="2083" spans="1:17" x14ac:dyDescent="0.25">
      <c r="A2083" s="211"/>
      <c r="B2083" s="217"/>
      <c r="C2083" s="217"/>
      <c r="D2083" s="217"/>
      <c r="E2083" s="217"/>
      <c r="F2083" s="217"/>
      <c r="G2083" s="217"/>
      <c r="H2083" s="217"/>
      <c r="I2083" s="219"/>
      <c r="J2083" s="219"/>
      <c r="K2083" s="217"/>
      <c r="L2083" s="217"/>
      <c r="M2083" s="217"/>
      <c r="N2083" s="217"/>
      <c r="O2083" s="217"/>
      <c r="P2083" s="217"/>
      <c r="Q2083" s="217"/>
    </row>
    <row r="2084" spans="1:17" x14ac:dyDescent="0.25">
      <c r="A2084" s="211"/>
      <c r="B2084" s="217"/>
      <c r="C2084" s="217"/>
      <c r="D2084" s="217"/>
      <c r="E2084" s="217"/>
      <c r="F2084" s="217"/>
      <c r="G2084" s="217"/>
      <c r="H2084" s="217"/>
      <c r="I2084" s="219"/>
      <c r="J2084" s="219"/>
      <c r="K2084" s="217"/>
      <c r="L2084" s="217"/>
      <c r="M2084" s="217"/>
      <c r="N2084" s="217"/>
      <c r="O2084" s="217"/>
      <c r="P2084" s="217"/>
      <c r="Q2084" s="217"/>
    </row>
    <row r="2085" spans="1:17" x14ac:dyDescent="0.25">
      <c r="A2085" s="211"/>
      <c r="B2085" s="217"/>
      <c r="C2085" s="217"/>
      <c r="D2085" s="217"/>
      <c r="E2085" s="217"/>
      <c r="F2085" s="217"/>
      <c r="G2085" s="217"/>
      <c r="H2085" s="217"/>
      <c r="I2085" s="219"/>
      <c r="J2085" s="219"/>
      <c r="K2085" s="217"/>
      <c r="L2085" s="217"/>
      <c r="M2085" s="217"/>
      <c r="N2085" s="217"/>
      <c r="O2085" s="217"/>
      <c r="P2085" s="217"/>
      <c r="Q2085" s="217"/>
    </row>
    <row r="2086" spans="1:17" x14ac:dyDescent="0.25">
      <c r="A2086" s="211"/>
      <c r="B2086" s="217"/>
      <c r="C2086" s="217"/>
      <c r="D2086" s="217"/>
      <c r="E2086" s="217"/>
      <c r="F2086" s="217"/>
      <c r="G2086" s="217"/>
      <c r="H2086" s="217"/>
      <c r="I2086" s="219"/>
      <c r="J2086" s="219"/>
      <c r="K2086" s="217"/>
      <c r="L2086" s="217"/>
      <c r="M2086" s="217"/>
      <c r="N2086" s="217"/>
      <c r="O2086" s="217"/>
      <c r="P2086" s="217"/>
      <c r="Q2086" s="217"/>
    </row>
    <row r="2087" spans="1:17" x14ac:dyDescent="0.25">
      <c r="A2087" s="211"/>
      <c r="B2087" s="217"/>
      <c r="C2087" s="217"/>
      <c r="D2087" s="217"/>
      <c r="E2087" s="217"/>
      <c r="F2087" s="217"/>
      <c r="G2087" s="217"/>
      <c r="H2087" s="217"/>
      <c r="I2087" s="219"/>
      <c r="J2087" s="219"/>
      <c r="K2087" s="217"/>
      <c r="L2087" s="217"/>
      <c r="M2087" s="217"/>
      <c r="N2087" s="217"/>
      <c r="O2087" s="217"/>
      <c r="P2087" s="217"/>
      <c r="Q2087" s="217"/>
    </row>
    <row r="2088" spans="1:17" x14ac:dyDescent="0.25">
      <c r="A2088" s="211"/>
      <c r="B2088" s="217"/>
      <c r="C2088" s="217"/>
      <c r="D2088" s="217"/>
      <c r="E2088" s="217"/>
      <c r="F2088" s="217"/>
      <c r="G2088" s="217"/>
      <c r="H2088" s="217"/>
      <c r="I2088" s="219"/>
      <c r="J2088" s="219"/>
      <c r="K2088" s="217"/>
      <c r="L2088" s="217"/>
      <c r="M2088" s="217"/>
      <c r="N2088" s="217"/>
      <c r="O2088" s="217"/>
      <c r="P2088" s="217"/>
      <c r="Q2088" s="217"/>
    </row>
    <row r="2089" spans="1:17" x14ac:dyDescent="0.25">
      <c r="A2089" s="211"/>
      <c r="B2089" s="217"/>
      <c r="C2089" s="217"/>
      <c r="D2089" s="217"/>
      <c r="E2089" s="217"/>
      <c r="F2089" s="217"/>
      <c r="G2089" s="217"/>
      <c r="H2089" s="217"/>
      <c r="I2089" s="219"/>
      <c r="J2089" s="219"/>
      <c r="K2089" s="217"/>
      <c r="L2089" s="217"/>
      <c r="M2089" s="217"/>
      <c r="N2089" s="217"/>
      <c r="O2089" s="217"/>
      <c r="P2089" s="217"/>
      <c r="Q2089" s="217"/>
    </row>
    <row r="2090" spans="1:17" x14ac:dyDescent="0.25">
      <c r="A2090" s="211"/>
      <c r="B2090" s="217"/>
      <c r="C2090" s="217"/>
      <c r="D2090" s="217"/>
      <c r="E2090" s="217"/>
      <c r="F2090" s="217"/>
      <c r="G2090" s="217"/>
      <c r="H2090" s="217"/>
      <c r="I2090" s="219"/>
      <c r="J2090" s="219"/>
      <c r="K2090" s="217"/>
      <c r="L2090" s="217"/>
      <c r="M2090" s="217"/>
      <c r="N2090" s="217"/>
      <c r="O2090" s="217"/>
      <c r="P2090" s="217"/>
      <c r="Q2090" s="217"/>
    </row>
    <row r="2091" spans="1:17" x14ac:dyDescent="0.25">
      <c r="A2091" s="211"/>
      <c r="B2091" s="217"/>
      <c r="C2091" s="217"/>
      <c r="D2091" s="217"/>
      <c r="E2091" s="217"/>
      <c r="F2091" s="217"/>
      <c r="G2091" s="217"/>
      <c r="H2091" s="217"/>
      <c r="I2091" s="219"/>
      <c r="J2091" s="219"/>
      <c r="K2091" s="217"/>
      <c r="L2091" s="217"/>
      <c r="M2091" s="217"/>
      <c r="N2091" s="217"/>
      <c r="O2091" s="217"/>
      <c r="P2091" s="217"/>
      <c r="Q2091" s="217"/>
    </row>
    <row r="2092" spans="1:17" x14ac:dyDescent="0.25">
      <c r="A2092" s="211"/>
      <c r="B2092" s="217"/>
      <c r="C2092" s="217"/>
      <c r="D2092" s="217"/>
      <c r="E2092" s="217"/>
      <c r="F2092" s="217"/>
      <c r="G2092" s="217"/>
      <c r="H2092" s="217"/>
      <c r="I2092" s="219"/>
      <c r="J2092" s="219"/>
      <c r="K2092" s="217"/>
      <c r="L2092" s="217"/>
      <c r="M2092" s="217"/>
      <c r="N2092" s="217"/>
      <c r="O2092" s="217"/>
      <c r="P2092" s="217"/>
      <c r="Q2092" s="217"/>
    </row>
    <row r="2093" spans="1:17" x14ac:dyDescent="0.25">
      <c r="A2093" s="211"/>
      <c r="B2093" s="217"/>
      <c r="C2093" s="217"/>
      <c r="D2093" s="217"/>
      <c r="E2093" s="217"/>
      <c r="F2093" s="217"/>
      <c r="G2093" s="217"/>
      <c r="H2093" s="217"/>
      <c r="I2093" s="219"/>
      <c r="J2093" s="219"/>
      <c r="K2093" s="217"/>
      <c r="L2093" s="217"/>
      <c r="M2093" s="217"/>
      <c r="N2093" s="217"/>
      <c r="O2093" s="217"/>
      <c r="P2093" s="217"/>
      <c r="Q2093" s="217"/>
    </row>
    <row r="2094" spans="1:17" x14ac:dyDescent="0.25">
      <c r="A2094" s="211"/>
      <c r="B2094" s="217"/>
      <c r="C2094" s="217"/>
      <c r="D2094" s="217"/>
      <c r="E2094" s="217"/>
      <c r="F2094" s="217"/>
      <c r="G2094" s="217"/>
      <c r="H2094" s="217"/>
      <c r="I2094" s="219"/>
      <c r="J2094" s="219"/>
      <c r="K2094" s="217"/>
      <c r="L2094" s="217"/>
      <c r="M2094" s="217"/>
      <c r="N2094" s="217"/>
      <c r="O2094" s="217"/>
      <c r="P2094" s="217"/>
      <c r="Q2094" s="217"/>
    </row>
    <row r="2095" spans="1:17" x14ac:dyDescent="0.25">
      <c r="A2095" s="211"/>
      <c r="B2095" s="217"/>
      <c r="C2095" s="217"/>
      <c r="D2095" s="217"/>
      <c r="E2095" s="217"/>
      <c r="F2095" s="217"/>
      <c r="G2095" s="217"/>
      <c r="H2095" s="217"/>
      <c r="I2095" s="219"/>
      <c r="J2095" s="219"/>
      <c r="K2095" s="217"/>
      <c r="L2095" s="217"/>
      <c r="M2095" s="217"/>
      <c r="N2095" s="217"/>
      <c r="O2095" s="217"/>
      <c r="P2095" s="217"/>
      <c r="Q2095" s="217"/>
    </row>
    <row r="2096" spans="1:17" x14ac:dyDescent="0.25">
      <c r="A2096" s="211"/>
      <c r="B2096" s="217"/>
      <c r="C2096" s="217"/>
      <c r="D2096" s="217"/>
      <c r="E2096" s="217"/>
      <c r="F2096" s="217"/>
      <c r="G2096" s="217"/>
      <c r="H2096" s="217"/>
      <c r="I2096" s="219"/>
      <c r="J2096" s="219"/>
      <c r="K2096" s="217"/>
      <c r="L2096" s="217"/>
      <c r="M2096" s="217"/>
      <c r="N2096" s="217"/>
      <c r="O2096" s="217"/>
      <c r="P2096" s="217"/>
      <c r="Q2096" s="217"/>
    </row>
    <row r="2097" spans="1:17" x14ac:dyDescent="0.25">
      <c r="A2097" s="211"/>
      <c r="B2097" s="217"/>
      <c r="C2097" s="217"/>
      <c r="D2097" s="217"/>
      <c r="E2097" s="217"/>
      <c r="F2097" s="217"/>
      <c r="G2097" s="217"/>
      <c r="H2097" s="217"/>
      <c r="I2097" s="219"/>
      <c r="J2097" s="219"/>
      <c r="K2097" s="217"/>
      <c r="L2097" s="217"/>
      <c r="M2097" s="217"/>
      <c r="N2097" s="217"/>
      <c r="O2097" s="217"/>
      <c r="P2097" s="217"/>
      <c r="Q2097" s="217"/>
    </row>
    <row r="2098" spans="1:17" x14ac:dyDescent="0.25">
      <c r="A2098" s="211"/>
      <c r="B2098" s="217"/>
      <c r="C2098" s="217"/>
      <c r="D2098" s="217"/>
      <c r="E2098" s="217"/>
      <c r="F2098" s="217"/>
      <c r="G2098" s="217"/>
      <c r="H2098" s="217"/>
      <c r="I2098" s="219"/>
      <c r="J2098" s="219"/>
      <c r="K2098" s="217"/>
      <c r="L2098" s="217"/>
      <c r="M2098" s="217"/>
      <c r="N2098" s="217"/>
      <c r="O2098" s="217"/>
      <c r="P2098" s="217"/>
      <c r="Q2098" s="217"/>
    </row>
    <row r="2099" spans="1:17" x14ac:dyDescent="0.25">
      <c r="A2099" s="211"/>
      <c r="B2099" s="217"/>
      <c r="C2099" s="217"/>
      <c r="D2099" s="217"/>
      <c r="E2099" s="217"/>
      <c r="F2099" s="217"/>
      <c r="G2099" s="217"/>
      <c r="H2099" s="217"/>
      <c r="I2099" s="219"/>
      <c r="J2099" s="219"/>
      <c r="K2099" s="217"/>
      <c r="L2099" s="217"/>
      <c r="M2099" s="217"/>
      <c r="N2099" s="217"/>
      <c r="O2099" s="217"/>
      <c r="P2099" s="217"/>
      <c r="Q2099" s="217"/>
    </row>
    <row r="2100" spans="1:17" x14ac:dyDescent="0.25">
      <c r="A2100" s="211"/>
      <c r="B2100" s="217"/>
      <c r="C2100" s="217"/>
      <c r="D2100" s="217"/>
      <c r="E2100" s="217"/>
      <c r="F2100" s="217"/>
      <c r="G2100" s="217"/>
      <c r="H2100" s="217"/>
      <c r="I2100" s="219"/>
      <c r="J2100" s="219"/>
      <c r="K2100" s="217"/>
      <c r="L2100" s="217"/>
      <c r="M2100" s="217"/>
      <c r="N2100" s="217"/>
      <c r="O2100" s="217"/>
      <c r="P2100" s="217"/>
      <c r="Q2100" s="217"/>
    </row>
    <row r="2101" spans="1:17" x14ac:dyDescent="0.25">
      <c r="A2101" s="211"/>
      <c r="B2101" s="217"/>
      <c r="C2101" s="217"/>
      <c r="D2101" s="217"/>
      <c r="E2101" s="217"/>
      <c r="F2101" s="217"/>
      <c r="G2101" s="217"/>
      <c r="H2101" s="217"/>
      <c r="I2101" s="219"/>
      <c r="J2101" s="219"/>
      <c r="K2101" s="217"/>
      <c r="L2101" s="217"/>
      <c r="M2101" s="217"/>
      <c r="N2101" s="217"/>
      <c r="O2101" s="217"/>
      <c r="P2101" s="217"/>
      <c r="Q2101" s="217"/>
    </row>
    <row r="2102" spans="1:17" x14ac:dyDescent="0.25">
      <c r="A2102" s="211"/>
      <c r="B2102" s="217"/>
      <c r="C2102" s="217"/>
      <c r="D2102" s="217"/>
      <c r="E2102" s="217"/>
      <c r="F2102" s="217"/>
      <c r="G2102" s="217"/>
      <c r="H2102" s="217"/>
      <c r="I2102" s="219"/>
      <c r="J2102" s="219"/>
      <c r="K2102" s="217"/>
      <c r="L2102" s="217"/>
      <c r="M2102" s="217"/>
      <c r="N2102" s="217"/>
      <c r="O2102" s="217"/>
      <c r="P2102" s="217"/>
      <c r="Q2102" s="217"/>
    </row>
    <row r="2103" spans="1:17" x14ac:dyDescent="0.25">
      <c r="A2103" s="211"/>
      <c r="B2103" s="217"/>
      <c r="C2103" s="217"/>
      <c r="D2103" s="217"/>
      <c r="E2103" s="217"/>
      <c r="F2103" s="217"/>
      <c r="G2103" s="217"/>
      <c r="H2103" s="217"/>
      <c r="I2103" s="219"/>
      <c r="J2103" s="219"/>
      <c r="K2103" s="217"/>
      <c r="L2103" s="217"/>
      <c r="M2103" s="217"/>
      <c r="N2103" s="217"/>
      <c r="O2103" s="217"/>
      <c r="P2103" s="217"/>
      <c r="Q2103" s="217"/>
    </row>
    <row r="2104" spans="1:17" x14ac:dyDescent="0.25">
      <c r="A2104" s="211"/>
      <c r="B2104" s="217"/>
      <c r="C2104" s="217"/>
      <c r="D2104" s="217"/>
      <c r="E2104" s="217"/>
      <c r="F2104" s="217"/>
      <c r="G2104" s="217"/>
      <c r="H2104" s="217"/>
      <c r="I2104" s="219"/>
      <c r="J2104" s="219"/>
      <c r="K2104" s="217"/>
      <c r="L2104" s="217"/>
      <c r="M2104" s="217"/>
      <c r="N2104" s="217"/>
      <c r="O2104" s="217"/>
      <c r="P2104" s="217"/>
      <c r="Q2104" s="217"/>
    </row>
    <row r="2105" spans="1:17" x14ac:dyDescent="0.25">
      <c r="A2105" s="211"/>
      <c r="B2105" s="217"/>
      <c r="C2105" s="217"/>
      <c r="D2105" s="217"/>
      <c r="E2105" s="217"/>
      <c r="F2105" s="217"/>
      <c r="G2105" s="217"/>
      <c r="H2105" s="217"/>
      <c r="I2105" s="219"/>
      <c r="J2105" s="219"/>
      <c r="K2105" s="217"/>
      <c r="L2105" s="217"/>
      <c r="M2105" s="217"/>
      <c r="N2105" s="217"/>
      <c r="O2105" s="217"/>
      <c r="P2105" s="217"/>
      <c r="Q2105" s="217"/>
    </row>
    <row r="2106" spans="1:17" x14ac:dyDescent="0.25">
      <c r="A2106" s="211"/>
      <c r="B2106" s="217"/>
      <c r="C2106" s="217"/>
      <c r="D2106" s="217"/>
      <c r="E2106" s="217"/>
      <c r="F2106" s="217"/>
      <c r="G2106" s="217"/>
      <c r="H2106" s="217"/>
      <c r="I2106" s="219"/>
      <c r="J2106" s="219"/>
      <c r="K2106" s="217"/>
      <c r="L2106" s="217"/>
      <c r="M2106" s="217"/>
      <c r="N2106" s="217"/>
      <c r="O2106" s="217"/>
      <c r="P2106" s="217"/>
      <c r="Q2106" s="217"/>
    </row>
    <row r="2107" spans="1:17" x14ac:dyDescent="0.25">
      <c r="A2107" s="211"/>
      <c r="B2107" s="217"/>
      <c r="C2107" s="217"/>
      <c r="D2107" s="217"/>
      <c r="E2107" s="217"/>
      <c r="F2107" s="217"/>
      <c r="G2107" s="217"/>
      <c r="H2107" s="217"/>
      <c r="I2107" s="219"/>
      <c r="J2107" s="219"/>
      <c r="K2107" s="217"/>
      <c r="L2107" s="217"/>
      <c r="M2107" s="217"/>
      <c r="N2107" s="217"/>
      <c r="O2107" s="217"/>
      <c r="P2107" s="217"/>
      <c r="Q2107" s="217"/>
    </row>
    <row r="2108" spans="1:17" x14ac:dyDescent="0.25">
      <c r="A2108" s="211"/>
      <c r="B2108" s="217"/>
      <c r="C2108" s="217"/>
      <c r="D2108" s="217"/>
      <c r="E2108" s="217"/>
      <c r="F2108" s="217"/>
      <c r="G2108" s="217"/>
      <c r="H2108" s="217"/>
      <c r="I2108" s="219"/>
      <c r="J2108" s="219"/>
      <c r="K2108" s="217"/>
      <c r="L2108" s="217"/>
      <c r="M2108" s="217"/>
      <c r="N2108" s="217"/>
      <c r="O2108" s="217"/>
      <c r="P2108" s="217"/>
      <c r="Q2108" s="217"/>
    </row>
    <row r="2109" spans="1:17" x14ac:dyDescent="0.25">
      <c r="A2109" s="211"/>
      <c r="B2109" s="217"/>
      <c r="C2109" s="217"/>
      <c r="D2109" s="217"/>
      <c r="E2109" s="217"/>
      <c r="F2109" s="217"/>
      <c r="G2109" s="217"/>
      <c r="H2109" s="217"/>
      <c r="I2109" s="219"/>
      <c r="J2109" s="219"/>
      <c r="K2109" s="217"/>
      <c r="L2109" s="217"/>
      <c r="M2109" s="217"/>
      <c r="N2109" s="217"/>
      <c r="O2109" s="217"/>
      <c r="P2109" s="217"/>
      <c r="Q2109" s="217"/>
    </row>
    <row r="2110" spans="1:17" x14ac:dyDescent="0.25">
      <c r="A2110" s="211"/>
      <c r="B2110" s="217"/>
      <c r="C2110" s="217"/>
      <c r="D2110" s="217"/>
      <c r="E2110" s="217"/>
      <c r="F2110" s="217"/>
      <c r="G2110" s="217"/>
      <c r="H2110" s="217"/>
      <c r="I2110" s="219"/>
      <c r="J2110" s="219"/>
      <c r="K2110" s="217"/>
      <c r="L2110" s="217"/>
      <c r="M2110" s="217"/>
      <c r="N2110" s="217"/>
      <c r="O2110" s="217"/>
      <c r="P2110" s="217"/>
      <c r="Q2110" s="217"/>
    </row>
    <row r="2111" spans="1:17" x14ac:dyDescent="0.25">
      <c r="A2111" s="211"/>
      <c r="B2111" s="217"/>
      <c r="C2111" s="217"/>
      <c r="D2111" s="217"/>
      <c r="E2111" s="217"/>
      <c r="F2111" s="217"/>
      <c r="G2111" s="217"/>
      <c r="H2111" s="217"/>
      <c r="I2111" s="219"/>
      <c r="J2111" s="219"/>
      <c r="K2111" s="217"/>
      <c r="L2111" s="217"/>
      <c r="M2111" s="217"/>
      <c r="N2111" s="217"/>
      <c r="O2111" s="217"/>
      <c r="P2111" s="217"/>
      <c r="Q2111" s="217"/>
    </row>
    <row r="2112" spans="1:17" x14ac:dyDescent="0.25">
      <c r="A2112" s="211"/>
      <c r="B2112" s="217"/>
      <c r="C2112" s="217"/>
      <c r="D2112" s="217"/>
      <c r="E2112" s="217"/>
      <c r="F2112" s="217"/>
      <c r="G2112" s="217"/>
      <c r="H2112" s="217"/>
      <c r="I2112" s="219"/>
      <c r="J2112" s="219"/>
      <c r="K2112" s="217"/>
      <c r="L2112" s="217"/>
      <c r="M2112" s="217"/>
      <c r="N2112" s="217"/>
      <c r="O2112" s="217"/>
      <c r="P2112" s="217"/>
      <c r="Q2112" s="217"/>
    </row>
    <row r="2113" spans="1:17" x14ac:dyDescent="0.25">
      <c r="A2113" s="211"/>
      <c r="B2113" s="217"/>
      <c r="C2113" s="217"/>
      <c r="D2113" s="217"/>
      <c r="E2113" s="217"/>
      <c r="F2113" s="217"/>
      <c r="G2113" s="217"/>
      <c r="H2113" s="217"/>
      <c r="I2113" s="219"/>
      <c r="J2113" s="219"/>
      <c r="K2113" s="217"/>
      <c r="L2113" s="217"/>
      <c r="M2113" s="217"/>
      <c r="N2113" s="217"/>
      <c r="O2113" s="217"/>
      <c r="P2113" s="217"/>
      <c r="Q2113" s="217"/>
    </row>
    <row r="2114" spans="1:17" x14ac:dyDescent="0.25">
      <c r="A2114" s="211"/>
      <c r="B2114" s="217"/>
      <c r="C2114" s="217"/>
      <c r="D2114" s="217"/>
      <c r="E2114" s="217"/>
      <c r="F2114" s="217"/>
      <c r="G2114" s="217"/>
      <c r="H2114" s="217"/>
      <c r="I2114" s="219"/>
      <c r="J2114" s="219"/>
      <c r="K2114" s="217"/>
      <c r="L2114" s="217"/>
      <c r="M2114" s="217"/>
      <c r="N2114" s="217"/>
      <c r="O2114" s="217"/>
      <c r="P2114" s="217"/>
      <c r="Q2114" s="217"/>
    </row>
    <row r="2115" spans="1:17" x14ac:dyDescent="0.25">
      <c r="A2115" s="211"/>
      <c r="B2115" s="217"/>
      <c r="C2115" s="217"/>
      <c r="D2115" s="217"/>
      <c r="E2115" s="217"/>
      <c r="F2115" s="217"/>
      <c r="G2115" s="217"/>
      <c r="H2115" s="217"/>
      <c r="I2115" s="219"/>
      <c r="J2115" s="219"/>
      <c r="K2115" s="217"/>
      <c r="L2115" s="217"/>
      <c r="M2115" s="217"/>
      <c r="N2115" s="217"/>
      <c r="O2115" s="217"/>
      <c r="P2115" s="217"/>
      <c r="Q2115" s="217"/>
    </row>
    <row r="2116" spans="1:17" x14ac:dyDescent="0.25">
      <c r="A2116" s="211"/>
      <c r="B2116" s="217"/>
      <c r="C2116" s="217"/>
      <c r="D2116" s="217"/>
      <c r="E2116" s="217"/>
      <c r="F2116" s="217"/>
      <c r="G2116" s="217"/>
      <c r="H2116" s="217"/>
      <c r="I2116" s="219"/>
      <c r="J2116" s="219"/>
      <c r="K2116" s="217"/>
      <c r="L2116" s="217"/>
      <c r="M2116" s="217"/>
      <c r="N2116" s="217"/>
      <c r="O2116" s="217"/>
      <c r="P2116" s="217"/>
      <c r="Q2116" s="217"/>
    </row>
    <row r="2117" spans="1:17" x14ac:dyDescent="0.25">
      <c r="A2117" s="211"/>
      <c r="B2117" s="217"/>
      <c r="C2117" s="217"/>
      <c r="D2117" s="217"/>
      <c r="E2117" s="217"/>
      <c r="F2117" s="217"/>
      <c r="G2117" s="217"/>
      <c r="H2117" s="217"/>
      <c r="I2117" s="219"/>
      <c r="J2117" s="219"/>
      <c r="K2117" s="217"/>
      <c r="L2117" s="217"/>
      <c r="M2117" s="217"/>
      <c r="N2117" s="217"/>
      <c r="O2117" s="217"/>
      <c r="P2117" s="217"/>
      <c r="Q2117" s="217"/>
    </row>
    <row r="2118" spans="1:17" x14ac:dyDescent="0.25">
      <c r="A2118" s="211"/>
      <c r="B2118" s="217"/>
      <c r="C2118" s="217"/>
      <c r="D2118" s="217"/>
      <c r="E2118" s="217"/>
      <c r="F2118" s="217"/>
      <c r="G2118" s="217"/>
      <c r="H2118" s="217"/>
      <c r="I2118" s="219"/>
      <c r="J2118" s="219"/>
      <c r="K2118" s="217"/>
      <c r="L2118" s="217"/>
      <c r="M2118" s="217"/>
      <c r="N2118" s="217"/>
      <c r="O2118" s="217"/>
      <c r="P2118" s="217"/>
      <c r="Q2118" s="217"/>
    </row>
    <row r="2119" spans="1:17" x14ac:dyDescent="0.25">
      <c r="A2119" s="211"/>
      <c r="B2119" s="217"/>
      <c r="C2119" s="217"/>
      <c r="D2119" s="217"/>
      <c r="E2119" s="217"/>
      <c r="F2119" s="217"/>
      <c r="G2119" s="217"/>
      <c r="H2119" s="217"/>
      <c r="I2119" s="219"/>
      <c r="J2119" s="219"/>
      <c r="K2119" s="217"/>
      <c r="L2119" s="217"/>
      <c r="M2119" s="217"/>
      <c r="N2119" s="217"/>
      <c r="O2119" s="217"/>
      <c r="P2119" s="217"/>
      <c r="Q2119" s="217"/>
    </row>
    <row r="2120" spans="1:17" x14ac:dyDescent="0.25">
      <c r="A2120" s="211"/>
      <c r="B2120" s="217"/>
      <c r="C2120" s="217"/>
      <c r="D2120" s="217"/>
      <c r="E2120" s="217"/>
      <c r="F2120" s="217"/>
      <c r="G2120" s="217"/>
      <c r="H2120" s="217"/>
      <c r="I2120" s="219"/>
      <c r="J2120" s="219"/>
      <c r="K2120" s="217"/>
      <c r="L2120" s="217"/>
      <c r="M2120" s="217"/>
      <c r="N2120" s="217"/>
      <c r="O2120" s="217"/>
      <c r="P2120" s="217"/>
      <c r="Q2120" s="217"/>
    </row>
    <row r="2121" spans="1:17" x14ac:dyDescent="0.25">
      <c r="A2121" s="211"/>
      <c r="B2121" s="217"/>
      <c r="C2121" s="217"/>
      <c r="D2121" s="217"/>
      <c r="E2121" s="217"/>
      <c r="F2121" s="217"/>
      <c r="G2121" s="217"/>
      <c r="H2121" s="217"/>
      <c r="I2121" s="219"/>
      <c r="J2121" s="219"/>
      <c r="K2121" s="217"/>
      <c r="L2121" s="217"/>
      <c r="M2121" s="217"/>
      <c r="N2121" s="217"/>
      <c r="O2121" s="217"/>
      <c r="P2121" s="217"/>
      <c r="Q2121" s="217"/>
    </row>
    <row r="2122" spans="1:17" x14ac:dyDescent="0.25">
      <c r="A2122" s="211"/>
      <c r="B2122" s="217"/>
      <c r="C2122" s="217"/>
      <c r="D2122" s="217"/>
      <c r="E2122" s="217"/>
      <c r="F2122" s="217"/>
      <c r="G2122" s="217"/>
      <c r="H2122" s="217"/>
      <c r="I2122" s="219"/>
      <c r="J2122" s="219"/>
      <c r="K2122" s="217"/>
      <c r="L2122" s="217"/>
      <c r="M2122" s="217"/>
      <c r="N2122" s="217"/>
      <c r="O2122" s="217"/>
      <c r="P2122" s="217"/>
      <c r="Q2122" s="217"/>
    </row>
    <row r="2123" spans="1:17" x14ac:dyDescent="0.25">
      <c r="A2123" s="211"/>
      <c r="B2123" s="217"/>
      <c r="C2123" s="217"/>
      <c r="D2123" s="217"/>
      <c r="E2123" s="217"/>
      <c r="F2123" s="217"/>
      <c r="G2123" s="217"/>
      <c r="H2123" s="217"/>
      <c r="I2123" s="219"/>
      <c r="J2123" s="219"/>
      <c r="K2123" s="217"/>
      <c r="L2123" s="217"/>
      <c r="M2123" s="217"/>
      <c r="N2123" s="217"/>
      <c r="O2123" s="217"/>
      <c r="P2123" s="217"/>
      <c r="Q2123" s="217"/>
    </row>
    <row r="2124" spans="1:17" x14ac:dyDescent="0.25">
      <c r="A2124" s="211"/>
      <c r="B2124" s="217"/>
      <c r="C2124" s="217"/>
      <c r="D2124" s="217"/>
      <c r="E2124" s="217"/>
      <c r="F2124" s="217"/>
      <c r="G2124" s="217"/>
      <c r="H2124" s="217"/>
      <c r="I2124" s="219"/>
      <c r="J2124" s="219"/>
      <c r="K2124" s="217"/>
      <c r="L2124" s="217"/>
      <c r="M2124" s="217"/>
      <c r="N2124" s="217"/>
      <c r="O2124" s="217"/>
      <c r="P2124" s="217"/>
      <c r="Q2124" s="217"/>
    </row>
    <row r="2125" spans="1:17" x14ac:dyDescent="0.25">
      <c r="A2125" s="211"/>
      <c r="B2125" s="217"/>
      <c r="C2125" s="217"/>
      <c r="D2125" s="217"/>
      <c r="E2125" s="217"/>
      <c r="F2125" s="217"/>
      <c r="G2125" s="217"/>
      <c r="H2125" s="217"/>
      <c r="I2125" s="219"/>
      <c r="J2125" s="219"/>
      <c r="K2125" s="217"/>
      <c r="L2125" s="217"/>
      <c r="M2125" s="217"/>
      <c r="N2125" s="217"/>
      <c r="O2125" s="217"/>
      <c r="P2125" s="217"/>
      <c r="Q2125" s="217"/>
    </row>
    <row r="2126" spans="1:17" x14ac:dyDescent="0.25">
      <c r="A2126" s="211"/>
      <c r="B2126" s="217"/>
      <c r="C2126" s="217"/>
      <c r="D2126" s="217"/>
      <c r="E2126" s="217"/>
      <c r="F2126" s="217"/>
      <c r="G2126" s="217"/>
      <c r="H2126" s="217"/>
      <c r="I2126" s="219"/>
      <c r="J2126" s="219"/>
      <c r="K2126" s="217"/>
      <c r="L2126" s="217"/>
      <c r="M2126" s="217"/>
      <c r="N2126" s="217"/>
      <c r="O2126" s="217"/>
      <c r="P2126" s="217"/>
      <c r="Q2126" s="217"/>
    </row>
    <row r="2127" spans="1:17" x14ac:dyDescent="0.25">
      <c r="A2127" s="211"/>
      <c r="B2127" s="217"/>
      <c r="C2127" s="217"/>
      <c r="D2127" s="217"/>
      <c r="E2127" s="217"/>
      <c r="F2127" s="217"/>
      <c r="G2127" s="217"/>
      <c r="H2127" s="217"/>
      <c r="I2127" s="219"/>
      <c r="J2127" s="219"/>
      <c r="K2127" s="217"/>
      <c r="L2127" s="217"/>
      <c r="M2127" s="217"/>
      <c r="N2127" s="217"/>
      <c r="O2127" s="217"/>
      <c r="P2127" s="217"/>
      <c r="Q2127" s="217"/>
    </row>
    <row r="2128" spans="1:17" x14ac:dyDescent="0.25">
      <c r="A2128" s="211"/>
      <c r="B2128" s="217"/>
      <c r="C2128" s="217"/>
      <c r="D2128" s="217"/>
      <c r="E2128" s="217"/>
      <c r="F2128" s="217"/>
      <c r="G2128" s="217"/>
      <c r="H2128" s="217"/>
      <c r="I2128" s="219"/>
      <c r="J2128" s="219"/>
      <c r="K2128" s="217"/>
      <c r="L2128" s="217"/>
      <c r="M2128" s="217"/>
      <c r="N2128" s="217"/>
      <c r="O2128" s="217"/>
      <c r="P2128" s="217"/>
      <c r="Q2128" s="217"/>
    </row>
    <row r="2129" spans="1:17" x14ac:dyDescent="0.25">
      <c r="A2129" s="211"/>
      <c r="B2129" s="217"/>
      <c r="C2129" s="217"/>
      <c r="D2129" s="217"/>
      <c r="E2129" s="217"/>
      <c r="F2129" s="217"/>
      <c r="G2129" s="217"/>
      <c r="H2129" s="217"/>
      <c r="I2129" s="219"/>
      <c r="J2129" s="219"/>
      <c r="K2129" s="217"/>
      <c r="L2129" s="217"/>
      <c r="M2129" s="217"/>
      <c r="N2129" s="217"/>
      <c r="O2129" s="217"/>
      <c r="P2129" s="217"/>
      <c r="Q2129" s="217"/>
    </row>
    <row r="2130" spans="1:17" x14ac:dyDescent="0.25">
      <c r="A2130" s="211"/>
      <c r="B2130" s="217"/>
      <c r="C2130" s="217"/>
      <c r="D2130" s="217"/>
      <c r="E2130" s="217"/>
      <c r="F2130" s="217"/>
      <c r="G2130" s="217"/>
      <c r="H2130" s="217"/>
      <c r="I2130" s="219"/>
      <c r="J2130" s="219"/>
      <c r="K2130" s="217"/>
      <c r="L2130" s="217"/>
      <c r="M2130" s="217"/>
      <c r="N2130" s="217"/>
      <c r="O2130" s="217"/>
      <c r="P2130" s="217"/>
      <c r="Q2130" s="217"/>
    </row>
    <row r="2131" spans="1:17" x14ac:dyDescent="0.25">
      <c r="A2131" s="211"/>
      <c r="B2131" s="217"/>
      <c r="C2131" s="217"/>
      <c r="D2131" s="217"/>
      <c r="E2131" s="217"/>
      <c r="F2131" s="217"/>
      <c r="G2131" s="217"/>
      <c r="H2131" s="217"/>
      <c r="I2131" s="219"/>
      <c r="J2131" s="219"/>
      <c r="K2131" s="217"/>
      <c r="L2131" s="217"/>
      <c r="M2131" s="217"/>
      <c r="N2131" s="217"/>
      <c r="O2131" s="217"/>
      <c r="P2131" s="217"/>
      <c r="Q2131" s="217"/>
    </row>
    <row r="2132" spans="1:17" x14ac:dyDescent="0.25">
      <c r="A2132" s="211"/>
      <c r="B2132" s="217"/>
      <c r="C2132" s="217"/>
      <c r="D2132" s="217"/>
      <c r="E2132" s="217"/>
      <c r="F2132" s="217"/>
      <c r="G2132" s="217"/>
      <c r="H2132" s="217"/>
      <c r="I2132" s="219"/>
      <c r="J2132" s="219"/>
      <c r="K2132" s="217"/>
      <c r="L2132" s="217"/>
      <c r="M2132" s="217"/>
      <c r="N2132" s="217"/>
      <c r="O2132" s="217"/>
      <c r="P2132" s="217"/>
      <c r="Q2132" s="217"/>
    </row>
    <row r="2133" spans="1:17" x14ac:dyDescent="0.25">
      <c r="A2133" s="211"/>
      <c r="B2133" s="217"/>
      <c r="C2133" s="217"/>
      <c r="D2133" s="217"/>
      <c r="E2133" s="217"/>
      <c r="F2133" s="217"/>
      <c r="G2133" s="217"/>
      <c r="H2133" s="217"/>
      <c r="I2133" s="219"/>
      <c r="J2133" s="219"/>
      <c r="K2133" s="217"/>
      <c r="L2133" s="217"/>
      <c r="M2133" s="217"/>
      <c r="N2133" s="217"/>
      <c r="O2133" s="217"/>
      <c r="P2133" s="217"/>
      <c r="Q2133" s="217"/>
    </row>
    <row r="2134" spans="1:17" x14ac:dyDescent="0.25">
      <c r="A2134" s="211"/>
      <c r="B2134" s="217"/>
      <c r="C2134" s="217"/>
      <c r="D2134" s="217"/>
      <c r="E2134" s="217"/>
      <c r="F2134" s="217"/>
      <c r="G2134" s="217"/>
      <c r="H2134" s="217"/>
      <c r="I2134" s="219"/>
      <c r="J2134" s="219"/>
      <c r="K2134" s="217"/>
      <c r="L2134" s="217"/>
      <c r="M2134" s="217"/>
      <c r="N2134" s="217"/>
      <c r="O2134" s="217"/>
      <c r="P2134" s="217"/>
      <c r="Q2134" s="217"/>
    </row>
    <row r="2135" spans="1:17" x14ac:dyDescent="0.25">
      <c r="A2135" s="211"/>
      <c r="B2135" s="217"/>
      <c r="C2135" s="217"/>
      <c r="D2135" s="217"/>
      <c r="E2135" s="217"/>
      <c r="F2135" s="217"/>
      <c r="G2135" s="217"/>
      <c r="H2135" s="217"/>
      <c r="I2135" s="219"/>
      <c r="J2135" s="219"/>
      <c r="K2135" s="217"/>
      <c r="L2135" s="217"/>
      <c r="M2135" s="217"/>
      <c r="N2135" s="217"/>
      <c r="O2135" s="217"/>
      <c r="P2135" s="217"/>
      <c r="Q2135" s="217"/>
    </row>
    <row r="2136" spans="1:17" x14ac:dyDescent="0.25">
      <c r="A2136" s="211"/>
      <c r="B2136" s="217"/>
      <c r="C2136" s="217"/>
      <c r="D2136" s="217"/>
      <c r="E2136" s="217"/>
      <c r="F2136" s="217"/>
      <c r="G2136" s="217"/>
      <c r="H2136" s="217"/>
      <c r="I2136" s="219"/>
      <c r="J2136" s="219"/>
      <c r="K2136" s="217"/>
      <c r="L2136" s="217"/>
      <c r="M2136" s="217"/>
      <c r="N2136" s="217"/>
      <c r="O2136" s="217"/>
      <c r="P2136" s="217"/>
      <c r="Q2136" s="217"/>
    </row>
    <row r="2137" spans="1:17" x14ac:dyDescent="0.25">
      <c r="A2137" s="211"/>
      <c r="B2137" s="217"/>
      <c r="C2137" s="217"/>
      <c r="D2137" s="217"/>
      <c r="E2137" s="217"/>
      <c r="F2137" s="217"/>
      <c r="G2137" s="217"/>
      <c r="H2137" s="217"/>
      <c r="I2137" s="219"/>
      <c r="J2137" s="219"/>
      <c r="K2137" s="217"/>
      <c r="L2137" s="217"/>
      <c r="M2137" s="217"/>
      <c r="N2137" s="217"/>
      <c r="O2137" s="217"/>
      <c r="P2137" s="217"/>
      <c r="Q2137" s="217"/>
    </row>
    <row r="2138" spans="1:17" x14ac:dyDescent="0.25">
      <c r="A2138" s="211"/>
      <c r="B2138" s="217"/>
      <c r="C2138" s="217"/>
      <c r="D2138" s="217"/>
      <c r="E2138" s="217"/>
      <c r="F2138" s="217"/>
      <c r="G2138" s="217"/>
      <c r="H2138" s="217"/>
      <c r="I2138" s="219"/>
      <c r="J2138" s="219"/>
      <c r="K2138" s="217"/>
      <c r="L2138" s="217"/>
      <c r="M2138" s="217"/>
      <c r="N2138" s="217"/>
      <c r="O2138" s="217"/>
      <c r="P2138" s="217"/>
      <c r="Q2138" s="217"/>
    </row>
    <row r="2139" spans="1:17" x14ac:dyDescent="0.25">
      <c r="A2139" s="211"/>
      <c r="B2139" s="217"/>
      <c r="C2139" s="217"/>
      <c r="D2139" s="217"/>
      <c r="E2139" s="217"/>
      <c r="F2139" s="217"/>
      <c r="G2139" s="217"/>
      <c r="H2139" s="217"/>
      <c r="I2139" s="219"/>
      <c r="J2139" s="219"/>
      <c r="K2139" s="217"/>
      <c r="L2139" s="217"/>
      <c r="M2139" s="217"/>
      <c r="N2139" s="217"/>
      <c r="O2139" s="217"/>
      <c r="P2139" s="217"/>
      <c r="Q2139" s="217"/>
    </row>
    <row r="2140" spans="1:17" x14ac:dyDescent="0.25">
      <c r="A2140" s="211"/>
      <c r="B2140" s="217"/>
      <c r="C2140" s="217"/>
      <c r="D2140" s="217"/>
      <c r="E2140" s="217"/>
      <c r="F2140" s="217"/>
      <c r="G2140" s="217"/>
      <c r="H2140" s="217"/>
      <c r="I2140" s="219"/>
      <c r="J2140" s="219"/>
      <c r="K2140" s="217"/>
      <c r="L2140" s="217"/>
      <c r="M2140" s="217"/>
      <c r="N2140" s="217"/>
      <c r="O2140" s="217"/>
      <c r="P2140" s="217"/>
      <c r="Q2140" s="217"/>
    </row>
    <row r="2141" spans="1:17" x14ac:dyDescent="0.25">
      <c r="A2141" s="211"/>
      <c r="B2141" s="217"/>
      <c r="C2141" s="217"/>
      <c r="D2141" s="217"/>
      <c r="E2141" s="217"/>
      <c r="F2141" s="217"/>
      <c r="G2141" s="217"/>
      <c r="H2141" s="217"/>
      <c r="I2141" s="219"/>
      <c r="J2141" s="219"/>
      <c r="K2141" s="217"/>
      <c r="L2141" s="217"/>
      <c r="M2141" s="217"/>
      <c r="N2141" s="217"/>
      <c r="O2141" s="217"/>
      <c r="P2141" s="217"/>
      <c r="Q2141" s="217"/>
    </row>
    <row r="2142" spans="1:17" x14ac:dyDescent="0.25">
      <c r="A2142" s="211"/>
      <c r="B2142" s="217"/>
      <c r="C2142" s="217"/>
      <c r="D2142" s="217"/>
      <c r="E2142" s="217"/>
      <c r="F2142" s="217"/>
      <c r="G2142" s="217"/>
      <c r="H2142" s="217"/>
      <c r="I2142" s="219"/>
      <c r="J2142" s="219"/>
      <c r="K2142" s="217"/>
      <c r="L2142" s="217"/>
      <c r="M2142" s="217"/>
      <c r="N2142" s="217"/>
      <c r="O2142" s="217"/>
      <c r="P2142" s="217"/>
      <c r="Q2142" s="217"/>
    </row>
    <row r="2143" spans="1:17" x14ac:dyDescent="0.25">
      <c r="A2143" s="211"/>
      <c r="B2143" s="217"/>
      <c r="C2143" s="217"/>
      <c r="D2143" s="217"/>
      <c r="E2143" s="217"/>
      <c r="F2143" s="217"/>
      <c r="G2143" s="217"/>
      <c r="H2143" s="217"/>
      <c r="I2143" s="219"/>
      <c r="J2143" s="219"/>
      <c r="K2143" s="217"/>
      <c r="L2143" s="217"/>
      <c r="M2143" s="217"/>
      <c r="N2143" s="217"/>
      <c r="O2143" s="217"/>
      <c r="P2143" s="217"/>
      <c r="Q2143" s="217"/>
    </row>
    <row r="2144" spans="1:17" x14ac:dyDescent="0.25">
      <c r="A2144" s="211"/>
      <c r="B2144" s="217"/>
      <c r="C2144" s="217"/>
      <c r="D2144" s="217"/>
      <c r="E2144" s="217"/>
      <c r="F2144" s="217"/>
      <c r="G2144" s="217"/>
      <c r="H2144" s="217"/>
      <c r="I2144" s="219"/>
      <c r="J2144" s="219"/>
      <c r="K2144" s="217"/>
      <c r="L2144" s="217"/>
      <c r="M2144" s="217"/>
      <c r="N2144" s="217"/>
      <c r="O2144" s="217"/>
      <c r="P2144" s="217"/>
      <c r="Q2144" s="217"/>
    </row>
    <row r="2145" spans="1:17" x14ac:dyDescent="0.25">
      <c r="A2145" s="211"/>
      <c r="B2145" s="217"/>
      <c r="C2145" s="217"/>
      <c r="D2145" s="217"/>
      <c r="E2145" s="217"/>
      <c r="F2145" s="217"/>
      <c r="G2145" s="217"/>
      <c r="H2145" s="217"/>
      <c r="I2145" s="219"/>
      <c r="J2145" s="219"/>
      <c r="K2145" s="217"/>
      <c r="L2145" s="217"/>
      <c r="M2145" s="217"/>
      <c r="N2145" s="217"/>
      <c r="O2145" s="217"/>
      <c r="P2145" s="217"/>
      <c r="Q2145" s="217"/>
    </row>
    <row r="2146" spans="1:17" x14ac:dyDescent="0.25">
      <c r="A2146" s="211"/>
      <c r="B2146" s="217"/>
      <c r="C2146" s="217"/>
      <c r="D2146" s="217"/>
      <c r="E2146" s="217"/>
      <c r="F2146" s="217"/>
      <c r="G2146" s="217"/>
      <c r="H2146" s="217"/>
      <c r="I2146" s="219"/>
      <c r="J2146" s="219"/>
      <c r="K2146" s="217"/>
      <c r="L2146" s="217"/>
      <c r="M2146" s="217"/>
      <c r="N2146" s="217"/>
      <c r="O2146" s="217"/>
      <c r="P2146" s="217"/>
      <c r="Q2146" s="217"/>
    </row>
    <row r="2147" spans="1:17" x14ac:dyDescent="0.25">
      <c r="A2147" s="211"/>
      <c r="B2147" s="217"/>
      <c r="C2147" s="217"/>
      <c r="D2147" s="217"/>
      <c r="E2147" s="217"/>
      <c r="F2147" s="217"/>
      <c r="G2147" s="217"/>
      <c r="H2147" s="217"/>
      <c r="I2147" s="219"/>
      <c r="J2147" s="219"/>
      <c r="K2147" s="217"/>
      <c r="L2147" s="217"/>
      <c r="M2147" s="217"/>
      <c r="N2147" s="217"/>
      <c r="O2147" s="217"/>
      <c r="P2147" s="217"/>
      <c r="Q2147" s="217"/>
    </row>
    <row r="2148" spans="1:17" x14ac:dyDescent="0.25">
      <c r="A2148" s="211"/>
      <c r="B2148" s="217"/>
      <c r="C2148" s="217"/>
      <c r="D2148" s="217"/>
      <c r="E2148" s="217"/>
      <c r="F2148" s="217"/>
      <c r="G2148" s="217"/>
      <c r="H2148" s="217"/>
      <c r="I2148" s="219"/>
      <c r="J2148" s="219"/>
      <c r="K2148" s="217"/>
      <c r="L2148" s="217"/>
      <c r="M2148" s="217"/>
      <c r="N2148" s="217"/>
      <c r="O2148" s="217"/>
      <c r="P2148" s="217"/>
      <c r="Q2148" s="217"/>
    </row>
    <row r="2149" spans="1:17" x14ac:dyDescent="0.25">
      <c r="A2149" s="211"/>
      <c r="B2149" s="217"/>
      <c r="C2149" s="217"/>
      <c r="D2149" s="217"/>
      <c r="E2149" s="217"/>
      <c r="F2149" s="217"/>
      <c r="G2149" s="217"/>
      <c r="H2149" s="217"/>
      <c r="I2149" s="219"/>
      <c r="J2149" s="219"/>
      <c r="K2149" s="217"/>
      <c r="L2149" s="217"/>
      <c r="M2149" s="217"/>
      <c r="N2149" s="217"/>
      <c r="O2149" s="217"/>
      <c r="P2149" s="217"/>
      <c r="Q2149" s="217"/>
    </row>
    <row r="2150" spans="1:17" x14ac:dyDescent="0.25">
      <c r="A2150" s="211"/>
      <c r="B2150" s="217"/>
      <c r="C2150" s="217"/>
      <c r="D2150" s="217"/>
      <c r="E2150" s="217"/>
      <c r="F2150" s="217"/>
      <c r="G2150" s="217"/>
      <c r="H2150" s="217"/>
      <c r="I2150" s="219"/>
      <c r="J2150" s="219"/>
      <c r="K2150" s="217"/>
      <c r="L2150" s="217"/>
      <c r="M2150" s="217"/>
      <c r="N2150" s="217"/>
      <c r="O2150" s="217"/>
      <c r="P2150" s="217"/>
      <c r="Q2150" s="217"/>
    </row>
    <row r="2151" spans="1:17" x14ac:dyDescent="0.25">
      <c r="A2151" s="211"/>
      <c r="B2151" s="217"/>
      <c r="C2151" s="217"/>
      <c r="D2151" s="217"/>
      <c r="E2151" s="217"/>
      <c r="F2151" s="217"/>
      <c r="G2151" s="217"/>
      <c r="H2151" s="217"/>
      <c r="I2151" s="219"/>
      <c r="J2151" s="219"/>
      <c r="K2151" s="217"/>
      <c r="L2151" s="217"/>
      <c r="M2151" s="217"/>
      <c r="N2151" s="217"/>
      <c r="O2151" s="217"/>
      <c r="P2151" s="217"/>
      <c r="Q2151" s="217"/>
    </row>
    <row r="2152" spans="1:17" x14ac:dyDescent="0.25">
      <c r="A2152" s="211"/>
      <c r="B2152" s="217"/>
      <c r="C2152" s="217"/>
      <c r="D2152" s="217"/>
      <c r="E2152" s="217"/>
      <c r="F2152" s="217"/>
      <c r="G2152" s="217"/>
      <c r="H2152" s="217"/>
      <c r="I2152" s="219"/>
      <c r="J2152" s="219"/>
      <c r="K2152" s="217"/>
      <c r="L2152" s="217"/>
      <c r="M2152" s="217"/>
      <c r="N2152" s="217"/>
      <c r="O2152" s="217"/>
      <c r="P2152" s="217"/>
      <c r="Q2152" s="217"/>
    </row>
    <row r="2153" spans="1:17" x14ac:dyDescent="0.25">
      <c r="A2153" s="211"/>
      <c r="B2153" s="217"/>
      <c r="C2153" s="217"/>
      <c r="D2153" s="217"/>
      <c r="E2153" s="217"/>
      <c r="F2153" s="217"/>
      <c r="G2153" s="217"/>
      <c r="H2153" s="217"/>
      <c r="I2153" s="219"/>
      <c r="J2153" s="219"/>
      <c r="K2153" s="217"/>
      <c r="L2153" s="217"/>
      <c r="M2153" s="217"/>
      <c r="N2153" s="217"/>
      <c r="O2153" s="217"/>
      <c r="P2153" s="217"/>
      <c r="Q2153" s="217"/>
    </row>
    <row r="2154" spans="1:17" x14ac:dyDescent="0.25">
      <c r="A2154" s="211"/>
      <c r="B2154" s="217"/>
      <c r="C2154" s="217"/>
      <c r="D2154" s="217"/>
      <c r="E2154" s="217"/>
      <c r="F2154" s="217"/>
      <c r="G2154" s="217"/>
      <c r="H2154" s="217"/>
      <c r="I2154" s="219"/>
      <c r="J2154" s="219"/>
      <c r="K2154" s="217"/>
      <c r="L2154" s="217"/>
      <c r="M2154" s="217"/>
      <c r="N2154" s="217"/>
      <c r="O2154" s="217"/>
      <c r="P2154" s="217"/>
      <c r="Q2154" s="217"/>
    </row>
    <row r="2155" spans="1:17" x14ac:dyDescent="0.25">
      <c r="A2155" s="211"/>
      <c r="B2155" s="217"/>
      <c r="C2155" s="217"/>
      <c r="D2155" s="217"/>
      <c r="E2155" s="217"/>
      <c r="F2155" s="217"/>
      <c r="G2155" s="217"/>
      <c r="H2155" s="217"/>
      <c r="I2155" s="219"/>
      <c r="J2155" s="219"/>
      <c r="K2155" s="217"/>
      <c r="L2155" s="217"/>
      <c r="M2155" s="217"/>
      <c r="N2155" s="217"/>
      <c r="O2155" s="217"/>
      <c r="P2155" s="217"/>
      <c r="Q2155" s="217"/>
    </row>
    <row r="2156" spans="1:17" x14ac:dyDescent="0.25">
      <c r="A2156" s="211"/>
      <c r="B2156" s="217"/>
      <c r="C2156" s="217"/>
      <c r="D2156" s="217"/>
      <c r="E2156" s="217"/>
      <c r="F2156" s="217"/>
      <c r="G2156" s="217"/>
      <c r="H2156" s="217"/>
      <c r="I2156" s="219"/>
      <c r="J2156" s="219"/>
      <c r="K2156" s="217"/>
      <c r="L2156" s="217"/>
      <c r="M2156" s="217"/>
      <c r="N2156" s="217"/>
      <c r="O2156" s="217"/>
      <c r="P2156" s="217"/>
      <c r="Q2156" s="217"/>
    </row>
    <row r="2157" spans="1:17" x14ac:dyDescent="0.25">
      <c r="A2157" s="211"/>
      <c r="B2157" s="217"/>
      <c r="C2157" s="217"/>
      <c r="D2157" s="217"/>
      <c r="E2157" s="217"/>
      <c r="F2157" s="217"/>
      <c r="G2157" s="217"/>
      <c r="H2157" s="217"/>
      <c r="I2157" s="219"/>
      <c r="J2157" s="219"/>
      <c r="K2157" s="217"/>
      <c r="L2157" s="217"/>
      <c r="M2157" s="217"/>
      <c r="N2157" s="217"/>
      <c r="O2157" s="217"/>
      <c r="P2157" s="217"/>
      <c r="Q2157" s="217"/>
    </row>
    <row r="2158" spans="1:17" x14ac:dyDescent="0.25">
      <c r="A2158" s="211"/>
      <c r="B2158" s="217"/>
      <c r="C2158" s="217"/>
      <c r="D2158" s="217"/>
      <c r="E2158" s="217"/>
      <c r="F2158" s="217"/>
      <c r="G2158" s="217"/>
      <c r="H2158" s="217"/>
      <c r="I2158" s="219"/>
      <c r="J2158" s="219"/>
      <c r="K2158" s="217"/>
      <c r="L2158" s="217"/>
      <c r="M2158" s="217"/>
      <c r="N2158" s="217"/>
      <c r="O2158" s="217"/>
      <c r="P2158" s="217"/>
      <c r="Q2158" s="217"/>
    </row>
    <row r="2159" spans="1:17" x14ac:dyDescent="0.25">
      <c r="A2159" s="211"/>
      <c r="B2159" s="217"/>
      <c r="C2159" s="217"/>
      <c r="D2159" s="217"/>
      <c r="E2159" s="217"/>
      <c r="F2159" s="217"/>
      <c r="G2159" s="217"/>
      <c r="H2159" s="217"/>
      <c r="I2159" s="219"/>
      <c r="J2159" s="219"/>
      <c r="K2159" s="217"/>
      <c r="L2159" s="217"/>
      <c r="M2159" s="217"/>
      <c r="N2159" s="217"/>
      <c r="O2159" s="217"/>
      <c r="P2159" s="217"/>
      <c r="Q2159" s="217"/>
    </row>
    <row r="2160" spans="1:17" x14ac:dyDescent="0.25">
      <c r="A2160" s="211"/>
      <c r="B2160" s="217"/>
      <c r="C2160" s="217"/>
      <c r="D2160" s="217"/>
      <c r="E2160" s="217"/>
      <c r="F2160" s="217"/>
      <c r="G2160" s="217"/>
      <c r="H2160" s="217"/>
      <c r="I2160" s="219"/>
      <c r="J2160" s="219"/>
      <c r="K2160" s="217"/>
      <c r="L2160" s="217"/>
      <c r="M2160" s="217"/>
      <c r="N2160" s="217"/>
      <c r="O2160" s="217"/>
      <c r="P2160" s="217"/>
      <c r="Q2160" s="217"/>
    </row>
    <row r="2161" spans="1:17" x14ac:dyDescent="0.25">
      <c r="A2161" s="211"/>
      <c r="B2161" s="217"/>
      <c r="C2161" s="217"/>
      <c r="D2161" s="217"/>
      <c r="E2161" s="217"/>
      <c r="F2161" s="217"/>
      <c r="G2161" s="217"/>
      <c r="H2161" s="217"/>
      <c r="I2161" s="219"/>
      <c r="J2161" s="219"/>
      <c r="K2161" s="217"/>
      <c r="L2161" s="217"/>
      <c r="M2161" s="217"/>
      <c r="N2161" s="217"/>
      <c r="O2161" s="217"/>
      <c r="P2161" s="217"/>
      <c r="Q2161" s="217"/>
    </row>
    <row r="2162" spans="1:17" x14ac:dyDescent="0.25">
      <c r="A2162" s="211"/>
      <c r="B2162" s="217"/>
      <c r="C2162" s="217"/>
      <c r="D2162" s="217"/>
      <c r="E2162" s="217"/>
      <c r="F2162" s="217"/>
      <c r="G2162" s="217"/>
      <c r="H2162" s="217"/>
      <c r="I2162" s="219"/>
      <c r="J2162" s="219"/>
      <c r="K2162" s="217"/>
      <c r="L2162" s="217"/>
      <c r="M2162" s="217"/>
      <c r="N2162" s="217"/>
      <c r="O2162" s="217"/>
      <c r="P2162" s="217"/>
      <c r="Q2162" s="217"/>
    </row>
    <row r="2163" spans="1:17" x14ac:dyDescent="0.25">
      <c r="A2163" s="211"/>
      <c r="B2163" s="217"/>
      <c r="C2163" s="217"/>
      <c r="D2163" s="217"/>
      <c r="E2163" s="217"/>
      <c r="F2163" s="217"/>
      <c r="G2163" s="217"/>
      <c r="H2163" s="217"/>
      <c r="I2163" s="219"/>
      <c r="J2163" s="219"/>
      <c r="K2163" s="217"/>
      <c r="L2163" s="217"/>
      <c r="M2163" s="217"/>
      <c r="N2163" s="217"/>
      <c r="O2163" s="217"/>
      <c r="P2163" s="217"/>
      <c r="Q2163" s="217"/>
    </row>
    <row r="2164" spans="1:17" x14ac:dyDescent="0.25">
      <c r="A2164" s="211"/>
      <c r="B2164" s="217"/>
      <c r="C2164" s="217"/>
      <c r="D2164" s="217"/>
      <c r="E2164" s="217"/>
      <c r="F2164" s="217"/>
      <c r="G2164" s="217"/>
      <c r="H2164" s="217"/>
      <c r="I2164" s="219"/>
      <c r="J2164" s="219"/>
      <c r="K2164" s="217"/>
      <c r="L2164" s="217"/>
      <c r="M2164" s="217"/>
      <c r="N2164" s="217"/>
      <c r="O2164" s="217"/>
      <c r="P2164" s="217"/>
      <c r="Q2164" s="217"/>
    </row>
    <row r="2165" spans="1:17" x14ac:dyDescent="0.25">
      <c r="A2165" s="211"/>
      <c r="B2165" s="217"/>
      <c r="C2165" s="217"/>
      <c r="D2165" s="217"/>
      <c r="E2165" s="217"/>
      <c r="F2165" s="217"/>
      <c r="G2165" s="217"/>
      <c r="H2165" s="217"/>
      <c r="I2165" s="219"/>
      <c r="J2165" s="219"/>
      <c r="K2165" s="217"/>
      <c r="L2165" s="217"/>
      <c r="M2165" s="217"/>
      <c r="N2165" s="217"/>
      <c r="O2165" s="217"/>
      <c r="P2165" s="217"/>
      <c r="Q2165" s="217"/>
    </row>
    <row r="2166" spans="1:17" x14ac:dyDescent="0.25">
      <c r="A2166" s="211"/>
      <c r="B2166" s="217"/>
      <c r="C2166" s="217"/>
      <c r="D2166" s="217"/>
      <c r="E2166" s="217"/>
      <c r="F2166" s="217"/>
      <c r="G2166" s="217"/>
      <c r="H2166" s="217"/>
      <c r="I2166" s="219"/>
      <c r="J2166" s="219"/>
      <c r="K2166" s="217"/>
      <c r="L2166" s="217"/>
      <c r="M2166" s="217"/>
      <c r="N2166" s="217"/>
      <c r="O2166" s="217"/>
      <c r="P2166" s="217"/>
      <c r="Q2166" s="217"/>
    </row>
    <row r="2167" spans="1:17" x14ac:dyDescent="0.25">
      <c r="A2167" s="211"/>
      <c r="B2167" s="217"/>
      <c r="C2167" s="217"/>
      <c r="D2167" s="217"/>
      <c r="E2167" s="217"/>
      <c r="F2167" s="217"/>
      <c r="G2167" s="217"/>
      <c r="H2167" s="217"/>
      <c r="I2167" s="219"/>
      <c r="J2167" s="219"/>
      <c r="K2167" s="217"/>
      <c r="L2167" s="217"/>
      <c r="M2167" s="217"/>
      <c r="N2167" s="217"/>
      <c r="O2167" s="217"/>
      <c r="P2167" s="217"/>
      <c r="Q2167" s="217"/>
    </row>
    <row r="2168" spans="1:17" x14ac:dyDescent="0.25">
      <c r="A2168" s="211"/>
      <c r="B2168" s="217"/>
      <c r="C2168" s="217"/>
      <c r="D2168" s="217"/>
      <c r="E2168" s="217"/>
      <c r="F2168" s="217"/>
      <c r="G2168" s="217"/>
      <c r="H2168" s="217"/>
      <c r="I2168" s="219"/>
      <c r="J2168" s="219"/>
      <c r="K2168" s="217"/>
      <c r="L2168" s="217"/>
      <c r="M2168" s="217"/>
      <c r="N2168" s="217"/>
      <c r="O2168" s="217"/>
      <c r="P2168" s="217"/>
      <c r="Q2168" s="217"/>
    </row>
    <row r="2169" spans="1:17" x14ac:dyDescent="0.25">
      <c r="A2169" s="211"/>
      <c r="B2169" s="217"/>
      <c r="C2169" s="217"/>
      <c r="D2169" s="217"/>
      <c r="E2169" s="217"/>
      <c r="F2169" s="217"/>
      <c r="G2169" s="217"/>
      <c r="H2169" s="217"/>
      <c r="I2169" s="219"/>
      <c r="J2169" s="219"/>
      <c r="K2169" s="217"/>
      <c r="L2169" s="217"/>
      <c r="M2169" s="217"/>
      <c r="N2169" s="217"/>
      <c r="O2169" s="217"/>
      <c r="P2169" s="217"/>
      <c r="Q2169" s="217"/>
    </row>
    <row r="2170" spans="1:17" x14ac:dyDescent="0.25">
      <c r="A2170" s="211"/>
      <c r="B2170" s="217"/>
      <c r="C2170" s="217"/>
      <c r="D2170" s="217"/>
      <c r="E2170" s="217"/>
      <c r="F2170" s="217"/>
      <c r="G2170" s="217"/>
      <c r="H2170" s="217"/>
      <c r="I2170" s="219"/>
      <c r="J2170" s="219"/>
      <c r="K2170" s="217"/>
      <c r="L2170" s="217"/>
      <c r="M2170" s="217"/>
      <c r="N2170" s="217"/>
      <c r="O2170" s="217"/>
      <c r="P2170" s="217"/>
      <c r="Q2170" s="217"/>
    </row>
    <row r="2171" spans="1:17" x14ac:dyDescent="0.25">
      <c r="A2171" s="211"/>
      <c r="B2171" s="217"/>
      <c r="C2171" s="217"/>
      <c r="D2171" s="217"/>
      <c r="E2171" s="217"/>
      <c r="F2171" s="217"/>
      <c r="G2171" s="217"/>
      <c r="H2171" s="217"/>
      <c r="I2171" s="219"/>
      <c r="J2171" s="219"/>
      <c r="K2171" s="217"/>
      <c r="L2171" s="217"/>
      <c r="M2171" s="217"/>
      <c r="N2171" s="217"/>
      <c r="O2171" s="217"/>
      <c r="P2171" s="217"/>
      <c r="Q2171" s="217"/>
    </row>
    <row r="2172" spans="1:17" x14ac:dyDescent="0.25">
      <c r="A2172" s="211"/>
      <c r="B2172" s="217"/>
      <c r="C2172" s="217"/>
      <c r="D2172" s="217"/>
      <c r="E2172" s="217"/>
      <c r="F2172" s="217"/>
      <c r="G2172" s="217"/>
      <c r="H2172" s="217"/>
      <c r="I2172" s="219"/>
      <c r="J2172" s="219"/>
      <c r="K2172" s="217"/>
      <c r="L2172" s="217"/>
      <c r="M2172" s="217"/>
      <c r="N2172" s="217"/>
      <c r="O2172" s="217"/>
      <c r="P2172" s="217"/>
      <c r="Q2172" s="217"/>
    </row>
    <row r="2173" spans="1:17" x14ac:dyDescent="0.25">
      <c r="A2173" s="211"/>
      <c r="B2173" s="217"/>
      <c r="C2173" s="217"/>
      <c r="D2173" s="217"/>
      <c r="E2173" s="217"/>
      <c r="F2173" s="217"/>
      <c r="G2173" s="217"/>
      <c r="H2173" s="217"/>
      <c r="I2173" s="219"/>
      <c r="J2173" s="219"/>
      <c r="K2173" s="217"/>
      <c r="L2173" s="217"/>
      <c r="M2173" s="217"/>
      <c r="N2173" s="217"/>
      <c r="O2173" s="217"/>
      <c r="P2173" s="217"/>
      <c r="Q2173" s="217"/>
    </row>
    <row r="2174" spans="1:17" x14ac:dyDescent="0.25">
      <c r="A2174" s="211"/>
      <c r="B2174" s="217"/>
      <c r="C2174" s="217"/>
      <c r="D2174" s="217"/>
      <c r="E2174" s="217"/>
      <c r="F2174" s="217"/>
      <c r="G2174" s="217"/>
      <c r="H2174" s="217"/>
      <c r="I2174" s="219"/>
      <c r="J2174" s="219"/>
      <c r="K2174" s="217"/>
      <c r="L2174" s="217"/>
      <c r="M2174" s="217"/>
      <c r="N2174" s="217"/>
      <c r="O2174" s="217"/>
      <c r="P2174" s="217"/>
      <c r="Q2174" s="217"/>
    </row>
    <row r="2175" spans="1:17" x14ac:dyDescent="0.25">
      <c r="A2175" s="211"/>
      <c r="B2175" s="217"/>
      <c r="C2175" s="217"/>
      <c r="D2175" s="217"/>
      <c r="E2175" s="217"/>
      <c r="F2175" s="217"/>
      <c r="G2175" s="217"/>
      <c r="H2175" s="217"/>
      <c r="I2175" s="219"/>
      <c r="J2175" s="219"/>
      <c r="K2175" s="217"/>
      <c r="L2175" s="217"/>
      <c r="M2175" s="217"/>
      <c r="N2175" s="217"/>
      <c r="O2175" s="217"/>
      <c r="P2175" s="217"/>
      <c r="Q2175" s="217"/>
    </row>
    <row r="2176" spans="1:17" x14ac:dyDescent="0.25">
      <c r="A2176" s="211"/>
      <c r="B2176" s="217"/>
      <c r="C2176" s="217"/>
      <c r="D2176" s="217"/>
      <c r="E2176" s="217"/>
      <c r="F2176" s="217"/>
      <c r="G2176" s="217"/>
      <c r="H2176" s="217"/>
      <c r="I2176" s="219"/>
      <c r="J2176" s="219"/>
      <c r="K2176" s="217"/>
      <c r="L2176" s="217"/>
      <c r="M2176" s="217"/>
      <c r="N2176" s="217"/>
      <c r="O2176" s="217"/>
      <c r="P2176" s="217"/>
      <c r="Q2176" s="217"/>
    </row>
    <row r="2177" spans="1:17" x14ac:dyDescent="0.25">
      <c r="A2177" s="211"/>
      <c r="B2177" s="217"/>
      <c r="C2177" s="217"/>
      <c r="D2177" s="217"/>
      <c r="E2177" s="217"/>
      <c r="F2177" s="217"/>
      <c r="G2177" s="217"/>
      <c r="H2177" s="217"/>
      <c r="I2177" s="219"/>
      <c r="J2177" s="219"/>
      <c r="K2177" s="217"/>
      <c r="L2177" s="217"/>
      <c r="M2177" s="217"/>
      <c r="N2177" s="217"/>
      <c r="O2177" s="217"/>
      <c r="P2177" s="217"/>
      <c r="Q2177" s="217"/>
    </row>
    <row r="2178" spans="1:17" x14ac:dyDescent="0.25">
      <c r="A2178" s="211"/>
      <c r="B2178" s="217"/>
      <c r="C2178" s="217"/>
      <c r="D2178" s="217"/>
      <c r="E2178" s="217"/>
      <c r="F2178" s="217"/>
      <c r="G2178" s="217"/>
      <c r="H2178" s="217"/>
      <c r="I2178" s="219"/>
      <c r="J2178" s="219"/>
      <c r="K2178" s="217"/>
      <c r="L2178" s="217"/>
      <c r="M2178" s="217"/>
      <c r="N2178" s="217"/>
      <c r="O2178" s="217"/>
      <c r="P2178" s="217"/>
      <c r="Q2178" s="217"/>
    </row>
    <row r="2179" spans="1:17" x14ac:dyDescent="0.25">
      <c r="A2179" s="211"/>
      <c r="B2179" s="217"/>
      <c r="C2179" s="217"/>
      <c r="D2179" s="217"/>
      <c r="E2179" s="217"/>
      <c r="F2179" s="217"/>
      <c r="G2179" s="217"/>
      <c r="H2179" s="217"/>
      <c r="I2179" s="219"/>
      <c r="J2179" s="219"/>
      <c r="K2179" s="217"/>
      <c r="L2179" s="217"/>
      <c r="M2179" s="217"/>
      <c r="N2179" s="217"/>
      <c r="O2179" s="217"/>
      <c r="P2179" s="217"/>
      <c r="Q2179" s="217"/>
    </row>
    <row r="2180" spans="1:17" x14ac:dyDescent="0.25">
      <c r="A2180" s="211"/>
      <c r="B2180" s="217"/>
      <c r="C2180" s="217"/>
      <c r="D2180" s="217"/>
      <c r="E2180" s="217"/>
      <c r="F2180" s="217"/>
      <c r="G2180" s="217"/>
      <c r="H2180" s="217"/>
      <c r="I2180" s="219"/>
      <c r="J2180" s="219"/>
      <c r="K2180" s="217"/>
      <c r="L2180" s="217"/>
      <c r="M2180" s="217"/>
      <c r="N2180" s="217"/>
      <c r="O2180" s="217"/>
      <c r="P2180" s="217"/>
      <c r="Q2180" s="217"/>
    </row>
    <row r="2181" spans="1:17" x14ac:dyDescent="0.25">
      <c r="A2181" s="211"/>
      <c r="B2181" s="217"/>
      <c r="C2181" s="217"/>
      <c r="D2181" s="217"/>
      <c r="E2181" s="217"/>
      <c r="F2181" s="217"/>
      <c r="G2181" s="217"/>
      <c r="H2181" s="217"/>
      <c r="I2181" s="219"/>
      <c r="J2181" s="219"/>
      <c r="K2181" s="217"/>
      <c r="L2181" s="217"/>
      <c r="M2181" s="217"/>
      <c r="N2181" s="217"/>
      <c r="O2181" s="217"/>
      <c r="P2181" s="217"/>
      <c r="Q2181" s="217"/>
    </row>
    <row r="2182" spans="1:17" x14ac:dyDescent="0.25">
      <c r="A2182" s="211"/>
      <c r="B2182" s="217"/>
      <c r="C2182" s="217"/>
      <c r="D2182" s="217"/>
      <c r="E2182" s="217"/>
      <c r="F2182" s="217"/>
      <c r="G2182" s="217"/>
      <c r="H2182" s="217"/>
      <c r="I2182" s="219"/>
      <c r="J2182" s="219"/>
      <c r="K2182" s="217"/>
      <c r="L2182" s="217"/>
      <c r="M2182" s="217"/>
      <c r="N2182" s="217"/>
      <c r="O2182" s="217"/>
      <c r="P2182" s="217"/>
      <c r="Q2182" s="217"/>
    </row>
    <row r="2183" spans="1:17" x14ac:dyDescent="0.25">
      <c r="A2183" s="211"/>
      <c r="B2183" s="217"/>
      <c r="C2183" s="217"/>
      <c r="D2183" s="217"/>
      <c r="E2183" s="217"/>
      <c r="F2183" s="217"/>
      <c r="G2183" s="217"/>
      <c r="H2183" s="217"/>
      <c r="I2183" s="219"/>
      <c r="J2183" s="219"/>
      <c r="K2183" s="217"/>
      <c r="L2183" s="217"/>
      <c r="M2183" s="217"/>
      <c r="N2183" s="217"/>
      <c r="O2183" s="217"/>
      <c r="P2183" s="217"/>
      <c r="Q2183" s="217"/>
    </row>
    <row r="2184" spans="1:17" x14ac:dyDescent="0.25">
      <c r="A2184" s="211"/>
      <c r="B2184" s="217"/>
      <c r="C2184" s="217"/>
      <c r="D2184" s="217"/>
      <c r="E2184" s="217"/>
      <c r="F2184" s="217"/>
      <c r="G2184" s="217"/>
      <c r="H2184" s="217"/>
      <c r="I2184" s="219"/>
      <c r="J2184" s="219"/>
      <c r="K2184" s="217"/>
      <c r="L2184" s="217"/>
      <c r="M2184" s="217"/>
      <c r="N2184" s="217"/>
      <c r="O2184" s="217"/>
      <c r="P2184" s="217"/>
      <c r="Q2184" s="217"/>
    </row>
    <row r="2185" spans="1:17" x14ac:dyDescent="0.25">
      <c r="A2185" s="211"/>
      <c r="B2185" s="217"/>
      <c r="C2185" s="217"/>
      <c r="D2185" s="217"/>
      <c r="E2185" s="217"/>
      <c r="F2185" s="217"/>
      <c r="G2185" s="217"/>
      <c r="H2185" s="217"/>
      <c r="I2185" s="219"/>
      <c r="J2185" s="219"/>
      <c r="K2185" s="217"/>
      <c r="L2185" s="217"/>
      <c r="M2185" s="217"/>
      <c r="N2185" s="217"/>
      <c r="O2185" s="217"/>
      <c r="P2185" s="217"/>
      <c r="Q2185" s="217"/>
    </row>
    <row r="2186" spans="1:17" x14ac:dyDescent="0.25">
      <c r="A2186" s="211"/>
      <c r="B2186" s="217"/>
      <c r="C2186" s="217"/>
      <c r="D2186" s="217"/>
      <c r="E2186" s="217"/>
      <c r="F2186" s="217"/>
      <c r="G2186" s="217"/>
      <c r="H2186" s="217"/>
      <c r="I2186" s="219"/>
      <c r="J2186" s="219"/>
      <c r="K2186" s="217"/>
      <c r="L2186" s="217"/>
      <c r="M2186" s="217"/>
      <c r="N2186" s="217"/>
      <c r="O2186" s="217"/>
      <c r="P2186" s="217"/>
      <c r="Q2186" s="217"/>
    </row>
    <row r="2187" spans="1:17" x14ac:dyDescent="0.25">
      <c r="A2187" s="211"/>
      <c r="B2187" s="217"/>
      <c r="C2187" s="217"/>
      <c r="D2187" s="217"/>
      <c r="E2187" s="217"/>
      <c r="F2187" s="217"/>
      <c r="G2187" s="217"/>
      <c r="H2187" s="217"/>
      <c r="I2187" s="219"/>
      <c r="J2187" s="219"/>
      <c r="K2187" s="217"/>
      <c r="L2187" s="217"/>
      <c r="M2187" s="217"/>
      <c r="N2187" s="217"/>
      <c r="O2187" s="217"/>
      <c r="P2187" s="217"/>
      <c r="Q2187" s="217"/>
    </row>
    <row r="2188" spans="1:17" x14ac:dyDescent="0.25">
      <c r="A2188" s="211"/>
      <c r="B2188" s="217"/>
      <c r="C2188" s="217"/>
      <c r="D2188" s="217"/>
      <c r="E2188" s="217"/>
      <c r="F2188" s="217"/>
      <c r="G2188" s="217"/>
      <c r="H2188" s="217"/>
      <c r="I2188" s="219"/>
      <c r="J2188" s="219"/>
      <c r="K2188" s="217"/>
      <c r="L2188" s="217"/>
      <c r="M2188" s="217"/>
      <c r="N2188" s="217"/>
      <c r="O2188" s="217"/>
      <c r="P2188" s="217"/>
      <c r="Q2188" s="217"/>
    </row>
    <row r="2189" spans="1:17" x14ac:dyDescent="0.25">
      <c r="A2189" s="211"/>
      <c r="B2189" s="217"/>
      <c r="C2189" s="217"/>
      <c r="D2189" s="217"/>
      <c r="E2189" s="217"/>
      <c r="F2189" s="217"/>
      <c r="G2189" s="217"/>
      <c r="H2189" s="217"/>
      <c r="I2189" s="219"/>
      <c r="J2189" s="219"/>
      <c r="K2189" s="217"/>
      <c r="L2189" s="217"/>
      <c r="M2189" s="217"/>
      <c r="N2189" s="217"/>
      <c r="O2189" s="217"/>
      <c r="P2189" s="217"/>
      <c r="Q2189" s="217"/>
    </row>
    <row r="2190" spans="1:17" x14ac:dyDescent="0.25">
      <c r="A2190" s="211"/>
      <c r="B2190" s="217"/>
      <c r="C2190" s="217"/>
      <c r="D2190" s="217"/>
      <c r="E2190" s="217"/>
      <c r="F2190" s="217"/>
      <c r="G2190" s="217"/>
      <c r="H2190" s="217"/>
      <c r="I2190" s="219"/>
      <c r="J2190" s="219"/>
      <c r="K2190" s="217"/>
      <c r="L2190" s="217"/>
      <c r="M2190" s="217"/>
      <c r="N2190" s="217"/>
      <c r="O2190" s="217"/>
      <c r="P2190" s="217"/>
      <c r="Q2190" s="217"/>
    </row>
    <row r="2191" spans="1:17" x14ac:dyDescent="0.25">
      <c r="A2191" s="211"/>
      <c r="B2191" s="217"/>
      <c r="C2191" s="217"/>
      <c r="D2191" s="217"/>
      <c r="E2191" s="217"/>
      <c r="F2191" s="217"/>
      <c r="G2191" s="217"/>
      <c r="H2191" s="217"/>
      <c r="I2191" s="219"/>
      <c r="J2191" s="219"/>
      <c r="K2191" s="217"/>
      <c r="L2191" s="217"/>
      <c r="M2191" s="217"/>
      <c r="N2191" s="217"/>
      <c r="O2191" s="217"/>
      <c r="P2191" s="217"/>
      <c r="Q2191" s="217"/>
    </row>
    <row r="2192" spans="1:17" x14ac:dyDescent="0.25">
      <c r="A2192" s="211"/>
      <c r="B2192" s="217"/>
      <c r="C2192" s="217"/>
      <c r="D2192" s="217"/>
      <c r="E2192" s="217"/>
      <c r="F2192" s="217"/>
      <c r="G2192" s="217"/>
      <c r="H2192" s="217"/>
      <c r="I2192" s="219"/>
      <c r="J2192" s="219"/>
      <c r="K2192" s="217"/>
      <c r="L2192" s="217"/>
      <c r="M2192" s="217"/>
      <c r="N2192" s="217"/>
      <c r="O2192" s="217"/>
      <c r="P2192" s="217"/>
      <c r="Q2192" s="217"/>
    </row>
    <row r="2193" spans="1:17" x14ac:dyDescent="0.25">
      <c r="A2193" s="211"/>
      <c r="B2193" s="217"/>
      <c r="C2193" s="217"/>
      <c r="D2193" s="217"/>
      <c r="E2193" s="217"/>
      <c r="F2193" s="217"/>
      <c r="G2193" s="217"/>
      <c r="H2193" s="217"/>
      <c r="I2193" s="219"/>
      <c r="J2193" s="219"/>
      <c r="K2193" s="217"/>
      <c r="L2193" s="217"/>
      <c r="M2193" s="217"/>
      <c r="N2193" s="217"/>
      <c r="O2193" s="217"/>
      <c r="P2193" s="217"/>
      <c r="Q2193" s="217"/>
    </row>
    <row r="2194" spans="1:17" x14ac:dyDescent="0.25">
      <c r="A2194" s="211"/>
      <c r="B2194" s="217"/>
      <c r="C2194" s="217"/>
      <c r="D2194" s="217"/>
      <c r="E2194" s="217"/>
      <c r="F2194" s="217"/>
      <c r="G2194" s="217"/>
      <c r="H2194" s="217"/>
      <c r="I2194" s="219"/>
      <c r="J2194" s="219"/>
      <c r="K2194" s="217"/>
      <c r="L2194" s="217"/>
      <c r="M2194" s="217"/>
      <c r="N2194" s="217"/>
      <c r="O2194" s="217"/>
      <c r="P2194" s="217"/>
      <c r="Q2194" s="217"/>
    </row>
    <row r="2195" spans="1:17" x14ac:dyDescent="0.25">
      <c r="A2195" s="211"/>
      <c r="B2195" s="217"/>
      <c r="C2195" s="217"/>
      <c r="D2195" s="217"/>
      <c r="E2195" s="217"/>
      <c r="F2195" s="217"/>
      <c r="G2195" s="217"/>
      <c r="H2195" s="217"/>
      <c r="I2195" s="219"/>
      <c r="J2195" s="219"/>
      <c r="K2195" s="217"/>
      <c r="L2195" s="217"/>
      <c r="M2195" s="217"/>
      <c r="N2195" s="217"/>
      <c r="O2195" s="217"/>
      <c r="P2195" s="217"/>
      <c r="Q2195" s="217"/>
    </row>
    <row r="2196" spans="1:17" x14ac:dyDescent="0.25">
      <c r="A2196" s="211"/>
      <c r="B2196" s="217"/>
      <c r="C2196" s="217"/>
      <c r="D2196" s="217"/>
      <c r="E2196" s="217"/>
      <c r="F2196" s="217"/>
      <c r="G2196" s="217"/>
      <c r="H2196" s="217"/>
      <c r="I2196" s="219"/>
      <c r="J2196" s="219"/>
      <c r="K2196" s="217"/>
      <c r="L2196" s="217"/>
      <c r="M2196" s="217"/>
      <c r="N2196" s="217"/>
      <c r="O2196" s="217"/>
      <c r="P2196" s="217"/>
      <c r="Q2196" s="217"/>
    </row>
    <row r="2197" spans="1:17" x14ac:dyDescent="0.25">
      <c r="A2197" s="211"/>
      <c r="B2197" s="217"/>
      <c r="C2197" s="217"/>
      <c r="D2197" s="217"/>
      <c r="E2197" s="217"/>
      <c r="F2197" s="217"/>
      <c r="G2197" s="217"/>
      <c r="H2197" s="217"/>
      <c r="I2197" s="219"/>
      <c r="J2197" s="219"/>
      <c r="K2197" s="217"/>
      <c r="L2197" s="217"/>
      <c r="M2197" s="217"/>
      <c r="N2197" s="217"/>
      <c r="O2197" s="217"/>
      <c r="P2197" s="217"/>
      <c r="Q2197" s="217"/>
    </row>
    <row r="2198" spans="1:17" x14ac:dyDescent="0.25">
      <c r="A2198" s="211"/>
      <c r="B2198" s="217"/>
      <c r="C2198" s="217"/>
      <c r="D2198" s="217"/>
      <c r="E2198" s="217"/>
      <c r="F2198" s="217"/>
      <c r="G2198" s="217"/>
      <c r="H2198" s="217"/>
      <c r="I2198" s="219"/>
      <c r="J2198" s="219"/>
      <c r="K2198" s="217"/>
      <c r="L2198" s="217"/>
      <c r="M2198" s="217"/>
      <c r="N2198" s="217"/>
      <c r="O2198" s="217"/>
      <c r="P2198" s="217"/>
      <c r="Q2198" s="217"/>
    </row>
    <row r="2199" spans="1:17" x14ac:dyDescent="0.25">
      <c r="A2199" s="211"/>
      <c r="B2199" s="217"/>
      <c r="C2199" s="217"/>
      <c r="D2199" s="217"/>
      <c r="E2199" s="217"/>
      <c r="F2199" s="217"/>
      <c r="G2199" s="217"/>
      <c r="H2199" s="217"/>
      <c r="I2199" s="219"/>
      <c r="J2199" s="219"/>
      <c r="K2199" s="217"/>
      <c r="L2199" s="217"/>
      <c r="M2199" s="217"/>
      <c r="N2199" s="217"/>
      <c r="O2199" s="217"/>
      <c r="P2199" s="217"/>
      <c r="Q2199" s="217"/>
    </row>
    <row r="2200" spans="1:17" x14ac:dyDescent="0.25">
      <c r="A2200" s="211"/>
      <c r="B2200" s="217"/>
      <c r="C2200" s="217"/>
      <c r="D2200" s="217"/>
      <c r="E2200" s="217"/>
      <c r="F2200" s="217"/>
      <c r="G2200" s="217"/>
      <c r="H2200" s="217"/>
      <c r="I2200" s="219"/>
      <c r="J2200" s="219"/>
      <c r="K2200" s="217"/>
      <c r="L2200" s="217"/>
      <c r="M2200" s="217"/>
      <c r="N2200" s="217"/>
      <c r="O2200" s="217"/>
      <c r="P2200" s="217"/>
      <c r="Q2200" s="217"/>
    </row>
    <row r="2201" spans="1:17" x14ac:dyDescent="0.25">
      <c r="A2201" s="211"/>
      <c r="B2201" s="217"/>
      <c r="C2201" s="217"/>
      <c r="D2201" s="217"/>
      <c r="E2201" s="217"/>
      <c r="F2201" s="217"/>
      <c r="G2201" s="217"/>
      <c r="H2201" s="217"/>
      <c r="I2201" s="219"/>
      <c r="J2201" s="219"/>
      <c r="K2201" s="217"/>
      <c r="L2201" s="217"/>
      <c r="M2201" s="217"/>
      <c r="N2201" s="217"/>
      <c r="O2201" s="217"/>
      <c r="P2201" s="217"/>
      <c r="Q2201" s="217"/>
    </row>
    <row r="2202" spans="1:17" x14ac:dyDescent="0.25">
      <c r="A2202" s="211"/>
      <c r="B2202" s="217"/>
      <c r="C2202" s="217"/>
      <c r="D2202" s="217"/>
      <c r="E2202" s="217"/>
      <c r="F2202" s="217"/>
      <c r="G2202" s="217"/>
      <c r="H2202" s="217"/>
      <c r="I2202" s="219"/>
      <c r="J2202" s="219"/>
      <c r="K2202" s="217"/>
      <c r="L2202" s="217"/>
      <c r="M2202" s="217"/>
      <c r="N2202" s="217"/>
      <c r="O2202" s="217"/>
      <c r="P2202" s="217"/>
      <c r="Q2202" s="217"/>
    </row>
    <row r="2203" spans="1:17" x14ac:dyDescent="0.25">
      <c r="A2203" s="211"/>
      <c r="B2203" s="217"/>
      <c r="C2203" s="217"/>
      <c r="D2203" s="217"/>
      <c r="E2203" s="217"/>
      <c r="F2203" s="217"/>
      <c r="G2203" s="217"/>
      <c r="H2203" s="217"/>
      <c r="I2203" s="219"/>
      <c r="J2203" s="219"/>
      <c r="K2203" s="217"/>
      <c r="L2203" s="217"/>
      <c r="M2203" s="217"/>
      <c r="N2203" s="217"/>
      <c r="O2203" s="217"/>
      <c r="P2203" s="217"/>
      <c r="Q2203" s="217"/>
    </row>
    <row r="2204" spans="1:17" x14ac:dyDescent="0.25">
      <c r="A2204" s="211"/>
      <c r="B2204" s="217"/>
      <c r="C2204" s="217"/>
      <c r="D2204" s="217"/>
      <c r="E2204" s="217"/>
      <c r="F2204" s="217"/>
      <c r="G2204" s="217"/>
      <c r="H2204" s="217"/>
      <c r="I2204" s="219"/>
      <c r="J2204" s="219"/>
      <c r="K2204" s="217"/>
      <c r="L2204" s="217"/>
      <c r="M2204" s="217"/>
      <c r="N2204" s="217"/>
      <c r="O2204" s="217"/>
      <c r="P2204" s="217"/>
      <c r="Q2204" s="217"/>
    </row>
    <row r="2205" spans="1:17" x14ac:dyDescent="0.25">
      <c r="A2205" s="211"/>
      <c r="B2205" s="217"/>
      <c r="C2205" s="217"/>
      <c r="D2205" s="217"/>
      <c r="E2205" s="217"/>
      <c r="F2205" s="217"/>
      <c r="G2205" s="217"/>
      <c r="H2205" s="217"/>
      <c r="I2205" s="219"/>
      <c r="J2205" s="219"/>
      <c r="K2205" s="217"/>
      <c r="L2205" s="217"/>
      <c r="M2205" s="217"/>
      <c r="N2205" s="217"/>
      <c r="O2205" s="217"/>
      <c r="P2205" s="217"/>
      <c r="Q2205" s="217"/>
    </row>
    <row r="2206" spans="1:17" x14ac:dyDescent="0.25">
      <c r="A2206" s="211"/>
      <c r="B2206" s="217"/>
      <c r="C2206" s="217"/>
      <c r="D2206" s="217"/>
      <c r="E2206" s="217"/>
      <c r="F2206" s="217"/>
      <c r="G2206" s="217"/>
      <c r="H2206" s="217"/>
      <c r="I2206" s="219"/>
      <c r="J2206" s="219"/>
      <c r="K2206" s="217"/>
      <c r="L2206" s="217"/>
      <c r="M2206" s="217"/>
      <c r="N2206" s="217"/>
      <c r="O2206" s="217"/>
      <c r="P2206" s="217"/>
      <c r="Q2206" s="217"/>
    </row>
    <row r="2207" spans="1:17" x14ac:dyDescent="0.25">
      <c r="A2207" s="211"/>
      <c r="B2207" s="217"/>
      <c r="C2207" s="217"/>
      <c r="D2207" s="217"/>
      <c r="E2207" s="217"/>
      <c r="F2207" s="217"/>
      <c r="G2207" s="217"/>
      <c r="H2207" s="217"/>
      <c r="I2207" s="219"/>
      <c r="J2207" s="219"/>
      <c r="K2207" s="217"/>
      <c r="L2207" s="217"/>
      <c r="M2207" s="217"/>
      <c r="N2207" s="217"/>
      <c r="O2207" s="217"/>
      <c r="P2207" s="217"/>
      <c r="Q2207" s="217"/>
    </row>
    <row r="2208" spans="1:17" x14ac:dyDescent="0.25">
      <c r="A2208" s="211"/>
      <c r="B2208" s="217"/>
      <c r="C2208" s="217"/>
      <c r="D2208" s="217"/>
      <c r="E2208" s="217"/>
      <c r="F2208" s="217"/>
      <c r="G2208" s="217"/>
      <c r="H2208" s="217"/>
      <c r="I2208" s="219"/>
      <c r="J2208" s="219"/>
      <c r="K2208" s="217"/>
      <c r="L2208" s="217"/>
      <c r="M2208" s="217"/>
      <c r="N2208" s="217"/>
      <c r="O2208" s="217"/>
      <c r="P2208" s="217"/>
      <c r="Q2208" s="217"/>
    </row>
    <row r="2209" spans="1:17" x14ac:dyDescent="0.25">
      <c r="A2209" s="211"/>
      <c r="B2209" s="217"/>
      <c r="C2209" s="217"/>
      <c r="D2209" s="217"/>
      <c r="E2209" s="217"/>
      <c r="F2209" s="217"/>
      <c r="G2209" s="217"/>
      <c r="H2209" s="217"/>
      <c r="I2209" s="219"/>
      <c r="J2209" s="219"/>
      <c r="K2209" s="217"/>
      <c r="L2209" s="217"/>
      <c r="M2209" s="217"/>
      <c r="N2209" s="217"/>
      <c r="O2209" s="217"/>
      <c r="P2209" s="217"/>
      <c r="Q2209" s="217"/>
    </row>
    <row r="2210" spans="1:17" x14ac:dyDescent="0.25">
      <c r="A2210" s="211"/>
      <c r="B2210" s="217"/>
      <c r="C2210" s="217"/>
      <c r="D2210" s="217"/>
      <c r="E2210" s="217"/>
      <c r="F2210" s="217"/>
      <c r="G2210" s="217"/>
      <c r="H2210" s="217"/>
      <c r="I2210" s="219"/>
      <c r="J2210" s="219"/>
      <c r="K2210" s="217"/>
      <c r="L2210" s="217"/>
      <c r="M2210" s="217"/>
      <c r="N2210" s="217"/>
      <c r="O2210" s="217"/>
      <c r="P2210" s="217"/>
      <c r="Q2210" s="217"/>
    </row>
    <row r="2211" spans="1:17" x14ac:dyDescent="0.25">
      <c r="A2211" s="211"/>
      <c r="B2211" s="217"/>
      <c r="C2211" s="217"/>
      <c r="D2211" s="217"/>
      <c r="E2211" s="217"/>
      <c r="F2211" s="217"/>
      <c r="G2211" s="217"/>
      <c r="H2211" s="217"/>
      <c r="I2211" s="219"/>
      <c r="J2211" s="219"/>
      <c r="K2211" s="217"/>
      <c r="L2211" s="217"/>
      <c r="M2211" s="217"/>
      <c r="N2211" s="217"/>
      <c r="O2211" s="217"/>
      <c r="P2211" s="217"/>
      <c r="Q2211" s="217"/>
    </row>
    <row r="2212" spans="1:17" x14ac:dyDescent="0.25">
      <c r="A2212" s="211"/>
      <c r="B2212" s="217"/>
      <c r="C2212" s="217"/>
      <c r="D2212" s="217"/>
      <c r="E2212" s="217"/>
      <c r="F2212" s="217"/>
      <c r="G2212" s="217"/>
      <c r="H2212" s="217"/>
      <c r="I2212" s="219"/>
      <c r="J2212" s="219"/>
      <c r="K2212" s="217"/>
      <c r="L2212" s="217"/>
      <c r="M2212" s="217"/>
      <c r="N2212" s="217"/>
      <c r="O2212" s="217"/>
      <c r="P2212" s="217"/>
      <c r="Q2212" s="217"/>
    </row>
    <row r="2213" spans="1:17" x14ac:dyDescent="0.25">
      <c r="A2213" s="211"/>
      <c r="B2213" s="217"/>
      <c r="C2213" s="217"/>
      <c r="D2213" s="217"/>
      <c r="E2213" s="217"/>
      <c r="F2213" s="217"/>
      <c r="G2213" s="217"/>
      <c r="H2213" s="217"/>
      <c r="I2213" s="219"/>
      <c r="J2213" s="219"/>
      <c r="K2213" s="217"/>
      <c r="L2213" s="217"/>
      <c r="M2213" s="217"/>
      <c r="N2213" s="217"/>
      <c r="O2213" s="217"/>
      <c r="P2213" s="217"/>
      <c r="Q2213" s="217"/>
    </row>
    <row r="2214" spans="1:17" x14ac:dyDescent="0.25">
      <c r="A2214" s="211"/>
      <c r="B2214" s="217"/>
      <c r="C2214" s="217"/>
      <c r="D2214" s="217"/>
      <c r="E2214" s="217"/>
      <c r="F2214" s="217"/>
      <c r="G2214" s="217"/>
      <c r="H2214" s="217"/>
      <c r="I2214" s="219"/>
      <c r="J2214" s="219"/>
      <c r="K2214" s="217"/>
      <c r="L2214" s="217"/>
      <c r="M2214" s="217"/>
      <c r="N2214" s="217"/>
      <c r="O2214" s="217"/>
      <c r="P2214" s="217"/>
      <c r="Q2214" s="217"/>
    </row>
    <row r="2215" spans="1:17" x14ac:dyDescent="0.25">
      <c r="A2215" s="211"/>
      <c r="B2215" s="217"/>
      <c r="C2215" s="217"/>
      <c r="D2215" s="217"/>
      <c r="E2215" s="217"/>
      <c r="F2215" s="217"/>
      <c r="G2215" s="217"/>
      <c r="H2215" s="217"/>
      <c r="I2215" s="219"/>
      <c r="J2215" s="219"/>
      <c r="K2215" s="217"/>
      <c r="L2215" s="217"/>
      <c r="M2215" s="217"/>
      <c r="N2215" s="217"/>
      <c r="O2215" s="217"/>
      <c r="P2215" s="217"/>
      <c r="Q2215" s="217"/>
    </row>
    <row r="2216" spans="1:17" x14ac:dyDescent="0.25">
      <c r="A2216" s="211"/>
      <c r="B2216" s="217"/>
      <c r="C2216" s="217"/>
      <c r="D2216" s="217"/>
      <c r="E2216" s="217"/>
      <c r="F2216" s="217"/>
      <c r="G2216" s="217"/>
      <c r="H2216" s="217"/>
      <c r="I2216" s="219"/>
      <c r="J2216" s="219"/>
      <c r="K2216" s="217"/>
      <c r="L2216" s="217"/>
      <c r="M2216" s="217"/>
      <c r="N2216" s="217"/>
      <c r="O2216" s="217"/>
      <c r="P2216" s="217"/>
      <c r="Q2216" s="217"/>
    </row>
    <row r="2217" spans="1:17" x14ac:dyDescent="0.25">
      <c r="A2217" s="211"/>
      <c r="B2217" s="217"/>
      <c r="C2217" s="217"/>
      <c r="D2217" s="217"/>
      <c r="E2217" s="217"/>
      <c r="F2217" s="217"/>
      <c r="G2217" s="217"/>
      <c r="H2217" s="217"/>
      <c r="I2217" s="219"/>
      <c r="J2217" s="219"/>
      <c r="K2217" s="217"/>
      <c r="L2217" s="217"/>
      <c r="M2217" s="217"/>
      <c r="N2217" s="217"/>
      <c r="O2217" s="217"/>
      <c r="P2217" s="217"/>
      <c r="Q2217" s="217"/>
    </row>
    <row r="2218" spans="1:17" x14ac:dyDescent="0.25">
      <c r="A2218" s="211"/>
      <c r="B2218" s="217"/>
      <c r="C2218" s="217"/>
      <c r="D2218" s="217"/>
      <c r="E2218" s="217"/>
      <c r="F2218" s="217"/>
      <c r="G2218" s="217"/>
      <c r="H2218" s="217"/>
      <c r="I2218" s="219"/>
      <c r="J2218" s="219"/>
      <c r="K2218" s="217"/>
      <c r="L2218" s="217"/>
      <c r="M2218" s="217"/>
      <c r="N2218" s="217"/>
      <c r="O2218" s="217"/>
      <c r="P2218" s="217"/>
      <c r="Q2218" s="217"/>
    </row>
    <row r="2219" spans="1:17" x14ac:dyDescent="0.25">
      <c r="A2219" s="211"/>
      <c r="B2219" s="217"/>
      <c r="C2219" s="217"/>
      <c r="D2219" s="217"/>
      <c r="E2219" s="217"/>
      <c r="F2219" s="217"/>
      <c r="G2219" s="217"/>
      <c r="H2219" s="217"/>
      <c r="I2219" s="219"/>
      <c r="J2219" s="219"/>
      <c r="K2219" s="217"/>
      <c r="L2219" s="217"/>
      <c r="M2219" s="217"/>
      <c r="N2219" s="217"/>
      <c r="O2219" s="217"/>
      <c r="P2219" s="217"/>
      <c r="Q2219" s="217"/>
    </row>
    <row r="2220" spans="1:17" x14ac:dyDescent="0.25">
      <c r="A2220" s="211"/>
      <c r="B2220" s="217"/>
      <c r="C2220" s="217"/>
      <c r="D2220" s="217"/>
      <c r="E2220" s="217"/>
      <c r="F2220" s="217"/>
      <c r="G2220" s="217"/>
      <c r="H2220" s="217"/>
      <c r="I2220" s="219"/>
      <c r="J2220" s="219"/>
      <c r="K2220" s="217"/>
      <c r="L2220" s="217"/>
      <c r="M2220" s="217"/>
      <c r="N2220" s="217"/>
      <c r="O2220" s="217"/>
      <c r="P2220" s="217"/>
      <c r="Q2220" s="217"/>
    </row>
    <row r="2221" spans="1:17" x14ac:dyDescent="0.25">
      <c r="A2221" s="211"/>
      <c r="B2221" s="217"/>
      <c r="C2221" s="217"/>
      <c r="D2221" s="217"/>
      <c r="E2221" s="217"/>
      <c r="F2221" s="217"/>
      <c r="G2221" s="217"/>
      <c r="H2221" s="217"/>
      <c r="I2221" s="219"/>
      <c r="J2221" s="219"/>
      <c r="K2221" s="217"/>
      <c r="L2221" s="217"/>
      <c r="M2221" s="217"/>
      <c r="N2221" s="217"/>
      <c r="O2221" s="217"/>
      <c r="P2221" s="217"/>
      <c r="Q2221" s="217"/>
    </row>
    <row r="2222" spans="1:17" x14ac:dyDescent="0.25">
      <c r="A2222" s="211"/>
      <c r="B2222" s="217"/>
      <c r="C2222" s="217"/>
      <c r="D2222" s="217"/>
      <c r="E2222" s="217"/>
      <c r="F2222" s="217"/>
      <c r="G2222" s="217"/>
      <c r="H2222" s="217"/>
      <c r="I2222" s="219"/>
      <c r="J2222" s="219"/>
      <c r="K2222" s="217"/>
      <c r="L2222" s="217"/>
      <c r="M2222" s="217"/>
      <c r="N2222" s="217"/>
      <c r="O2222" s="217"/>
      <c r="P2222" s="217"/>
      <c r="Q2222" s="217"/>
    </row>
    <row r="2223" spans="1:17" x14ac:dyDescent="0.25">
      <c r="A2223" s="211"/>
      <c r="B2223" s="217"/>
      <c r="C2223" s="217"/>
      <c r="D2223" s="217"/>
      <c r="E2223" s="217"/>
      <c r="F2223" s="217"/>
      <c r="G2223" s="217"/>
      <c r="H2223" s="217"/>
      <c r="I2223" s="219"/>
      <c r="J2223" s="219"/>
      <c r="K2223" s="217"/>
      <c r="L2223" s="217"/>
      <c r="M2223" s="217"/>
      <c r="N2223" s="217"/>
      <c r="O2223" s="217"/>
      <c r="P2223" s="217"/>
      <c r="Q2223" s="217"/>
    </row>
    <row r="2224" spans="1:17" x14ac:dyDescent="0.25">
      <c r="A2224" s="211"/>
      <c r="B2224" s="217"/>
      <c r="C2224" s="217"/>
      <c r="D2224" s="217"/>
      <c r="E2224" s="217"/>
      <c r="F2224" s="217"/>
      <c r="G2224" s="217"/>
      <c r="H2224" s="217"/>
      <c r="I2224" s="219"/>
      <c r="J2224" s="219"/>
      <c r="K2224" s="217"/>
      <c r="L2224" s="217"/>
      <c r="M2224" s="217"/>
      <c r="N2224" s="217"/>
      <c r="O2224" s="217"/>
      <c r="P2224" s="217"/>
      <c r="Q2224" s="217"/>
    </row>
    <row r="2225" spans="1:17" x14ac:dyDescent="0.25">
      <c r="A2225" s="211"/>
      <c r="B2225" s="217"/>
      <c r="C2225" s="217"/>
      <c r="D2225" s="217"/>
      <c r="E2225" s="217"/>
      <c r="F2225" s="217"/>
      <c r="G2225" s="217"/>
      <c r="H2225" s="217"/>
      <c r="I2225" s="219"/>
      <c r="J2225" s="219"/>
      <c r="K2225" s="217"/>
      <c r="L2225" s="217"/>
      <c r="M2225" s="217"/>
      <c r="N2225" s="217"/>
      <c r="O2225" s="217"/>
      <c r="P2225" s="217"/>
      <c r="Q2225" s="217"/>
    </row>
    <row r="2226" spans="1:17" x14ac:dyDescent="0.25">
      <c r="A2226" s="211"/>
      <c r="B2226" s="217"/>
      <c r="C2226" s="217"/>
      <c r="D2226" s="217"/>
      <c r="E2226" s="217"/>
      <c r="F2226" s="217"/>
      <c r="G2226" s="217"/>
      <c r="H2226" s="217"/>
      <c r="I2226" s="219"/>
      <c r="J2226" s="219"/>
      <c r="K2226" s="217"/>
      <c r="L2226" s="217"/>
      <c r="M2226" s="217"/>
      <c r="N2226" s="217"/>
      <c r="O2226" s="217"/>
      <c r="P2226" s="217"/>
      <c r="Q2226" s="217"/>
    </row>
    <row r="2227" spans="1:17" x14ac:dyDescent="0.25">
      <c r="A2227" s="211"/>
      <c r="B2227" s="217"/>
      <c r="C2227" s="217"/>
      <c r="D2227" s="217"/>
      <c r="E2227" s="217"/>
      <c r="F2227" s="217"/>
      <c r="G2227" s="217"/>
      <c r="H2227" s="217"/>
      <c r="I2227" s="219"/>
      <c r="J2227" s="219"/>
      <c r="K2227" s="217"/>
      <c r="L2227" s="217"/>
      <c r="M2227" s="217"/>
      <c r="N2227" s="217"/>
      <c r="O2227" s="217"/>
      <c r="P2227" s="217"/>
      <c r="Q2227" s="217"/>
    </row>
    <row r="2228" spans="1:17" x14ac:dyDescent="0.25">
      <c r="A2228" s="211"/>
      <c r="B2228" s="217"/>
      <c r="C2228" s="217"/>
      <c r="D2228" s="217"/>
      <c r="E2228" s="217"/>
      <c r="F2228" s="217"/>
      <c r="G2228" s="217"/>
      <c r="H2228" s="217"/>
      <c r="I2228" s="219"/>
      <c r="J2228" s="219"/>
      <c r="K2228" s="217"/>
      <c r="L2228" s="217"/>
      <c r="M2228" s="217"/>
      <c r="N2228" s="217"/>
      <c r="O2228" s="217"/>
      <c r="P2228" s="217"/>
      <c r="Q2228" s="217"/>
    </row>
    <row r="2229" spans="1:17" x14ac:dyDescent="0.25">
      <c r="A2229" s="211"/>
      <c r="B2229" s="217"/>
      <c r="C2229" s="217"/>
      <c r="D2229" s="217"/>
      <c r="E2229" s="217"/>
      <c r="F2229" s="217"/>
      <c r="G2229" s="217"/>
      <c r="H2229" s="217"/>
      <c r="I2229" s="219"/>
      <c r="J2229" s="219"/>
      <c r="K2229" s="217"/>
      <c r="L2229" s="217"/>
      <c r="M2229" s="217"/>
      <c r="N2229" s="217"/>
      <c r="O2229" s="217"/>
      <c r="P2229" s="217"/>
      <c r="Q2229" s="217"/>
    </row>
    <row r="2230" spans="1:17" x14ac:dyDescent="0.25">
      <c r="A2230" s="211"/>
      <c r="B2230" s="217"/>
      <c r="C2230" s="217"/>
      <c r="D2230" s="217"/>
      <c r="E2230" s="217"/>
      <c r="F2230" s="217"/>
      <c r="G2230" s="217"/>
      <c r="H2230" s="217"/>
      <c r="I2230" s="219"/>
      <c r="J2230" s="219"/>
      <c r="K2230" s="217"/>
      <c r="L2230" s="217"/>
      <c r="M2230" s="217"/>
      <c r="N2230" s="217"/>
      <c r="O2230" s="217"/>
      <c r="P2230" s="217"/>
      <c r="Q2230" s="217"/>
    </row>
    <row r="2231" spans="1:17" x14ac:dyDescent="0.25">
      <c r="A2231" s="211"/>
      <c r="B2231" s="217"/>
      <c r="C2231" s="217"/>
      <c r="D2231" s="217"/>
      <c r="E2231" s="217"/>
      <c r="F2231" s="217"/>
      <c r="G2231" s="217"/>
      <c r="H2231" s="217"/>
      <c r="I2231" s="219"/>
      <c r="J2231" s="219"/>
      <c r="K2231" s="217"/>
      <c r="L2231" s="217"/>
      <c r="M2231" s="217"/>
      <c r="N2231" s="217"/>
      <c r="O2231" s="217"/>
      <c r="P2231" s="217"/>
      <c r="Q2231" s="217"/>
    </row>
    <row r="2232" spans="1:17" x14ac:dyDescent="0.25">
      <c r="A2232" s="211"/>
      <c r="B2232" s="217"/>
      <c r="C2232" s="217"/>
      <c r="D2232" s="217"/>
      <c r="E2232" s="217"/>
      <c r="F2232" s="217"/>
      <c r="G2232" s="217"/>
      <c r="H2232" s="217"/>
      <c r="I2232" s="219"/>
      <c r="J2232" s="219"/>
      <c r="K2232" s="217"/>
      <c r="L2232" s="217"/>
      <c r="M2232" s="217"/>
      <c r="N2232" s="217"/>
      <c r="O2232" s="217"/>
      <c r="P2232" s="217"/>
      <c r="Q2232" s="217"/>
    </row>
    <row r="2233" spans="1:17" x14ac:dyDescent="0.25">
      <c r="A2233" s="211"/>
      <c r="B2233" s="217"/>
      <c r="C2233" s="217"/>
      <c r="D2233" s="217"/>
      <c r="E2233" s="217"/>
      <c r="F2233" s="217"/>
      <c r="G2233" s="217"/>
      <c r="H2233" s="217"/>
      <c r="I2233" s="219"/>
      <c r="J2233" s="219"/>
      <c r="K2233" s="217"/>
      <c r="L2233" s="217"/>
      <c r="M2233" s="217"/>
      <c r="N2233" s="217"/>
      <c r="O2233" s="217"/>
      <c r="P2233" s="217"/>
      <c r="Q2233" s="217"/>
    </row>
    <row r="2234" spans="1:17" x14ac:dyDescent="0.25">
      <c r="A2234" s="211"/>
      <c r="B2234" s="217"/>
      <c r="C2234" s="217"/>
      <c r="D2234" s="217"/>
      <c r="E2234" s="217"/>
      <c r="F2234" s="217"/>
      <c r="G2234" s="217"/>
      <c r="H2234" s="217"/>
      <c r="I2234" s="219"/>
      <c r="J2234" s="219"/>
      <c r="K2234" s="217"/>
      <c r="L2234" s="217"/>
      <c r="M2234" s="217"/>
      <c r="N2234" s="217"/>
      <c r="O2234" s="217"/>
      <c r="P2234" s="217"/>
      <c r="Q2234" s="217"/>
    </row>
    <row r="2235" spans="1:17" x14ac:dyDescent="0.25">
      <c r="A2235" s="211"/>
      <c r="B2235" s="217"/>
      <c r="C2235" s="217"/>
      <c r="D2235" s="217"/>
      <c r="E2235" s="217"/>
      <c r="F2235" s="217"/>
      <c r="G2235" s="217"/>
      <c r="H2235" s="217"/>
      <c r="I2235" s="219"/>
      <c r="J2235" s="219"/>
      <c r="K2235" s="217"/>
      <c r="L2235" s="217"/>
      <c r="M2235" s="217"/>
      <c r="N2235" s="217"/>
      <c r="O2235" s="217"/>
      <c r="P2235" s="217"/>
      <c r="Q2235" s="217"/>
    </row>
    <row r="2236" spans="1:17" x14ac:dyDescent="0.25">
      <c r="A2236" s="211"/>
      <c r="B2236" s="217"/>
      <c r="C2236" s="217"/>
      <c r="D2236" s="217"/>
      <c r="E2236" s="217"/>
      <c r="F2236" s="217"/>
      <c r="G2236" s="217"/>
      <c r="H2236" s="217"/>
      <c r="I2236" s="219"/>
      <c r="J2236" s="219"/>
      <c r="K2236" s="217"/>
      <c r="L2236" s="217"/>
      <c r="M2236" s="217"/>
      <c r="N2236" s="217"/>
      <c r="O2236" s="217"/>
      <c r="P2236" s="217"/>
      <c r="Q2236" s="217"/>
    </row>
    <row r="2237" spans="1:17" x14ac:dyDescent="0.25">
      <c r="A2237" s="211"/>
      <c r="B2237" s="217"/>
      <c r="C2237" s="217"/>
      <c r="D2237" s="217"/>
      <c r="E2237" s="217"/>
      <c r="F2237" s="217"/>
      <c r="G2237" s="217"/>
      <c r="H2237" s="217"/>
      <c r="I2237" s="219"/>
      <c r="J2237" s="219"/>
      <c r="K2237" s="217"/>
      <c r="L2237" s="217"/>
      <c r="M2237" s="217"/>
      <c r="N2237" s="217"/>
      <c r="O2237" s="217"/>
      <c r="P2237" s="217"/>
      <c r="Q2237" s="217"/>
    </row>
    <row r="2238" spans="1:17" x14ac:dyDescent="0.25">
      <c r="A2238" s="211"/>
      <c r="B2238" s="217"/>
      <c r="C2238" s="217"/>
      <c r="D2238" s="217"/>
      <c r="E2238" s="217"/>
      <c r="F2238" s="217"/>
      <c r="G2238" s="217"/>
      <c r="H2238" s="217"/>
      <c r="I2238" s="219"/>
      <c r="J2238" s="219"/>
      <c r="K2238" s="217"/>
      <c r="L2238" s="217"/>
      <c r="M2238" s="217"/>
      <c r="N2238" s="217"/>
      <c r="O2238" s="217"/>
      <c r="P2238" s="217"/>
      <c r="Q2238" s="217"/>
    </row>
    <row r="2239" spans="1:17" x14ac:dyDescent="0.25">
      <c r="A2239" s="211"/>
      <c r="B2239" s="217"/>
      <c r="C2239" s="217"/>
      <c r="D2239" s="217"/>
      <c r="E2239" s="217"/>
      <c r="F2239" s="217"/>
      <c r="G2239" s="217"/>
      <c r="H2239" s="217"/>
      <c r="I2239" s="219"/>
      <c r="J2239" s="219"/>
      <c r="K2239" s="217"/>
      <c r="L2239" s="217"/>
      <c r="M2239" s="217"/>
      <c r="N2239" s="217"/>
      <c r="O2239" s="217"/>
      <c r="P2239" s="217"/>
      <c r="Q2239" s="217"/>
    </row>
    <row r="2240" spans="1:17" x14ac:dyDescent="0.25">
      <c r="A2240" s="211"/>
      <c r="B2240" s="217"/>
      <c r="C2240" s="217"/>
      <c r="D2240" s="217"/>
      <c r="E2240" s="217"/>
      <c r="F2240" s="217"/>
      <c r="G2240" s="217"/>
      <c r="H2240" s="217"/>
      <c r="I2240" s="219"/>
      <c r="J2240" s="219"/>
      <c r="K2240" s="217"/>
      <c r="L2240" s="217"/>
      <c r="M2240" s="217"/>
      <c r="N2240" s="217"/>
      <c r="O2240" s="217"/>
      <c r="P2240" s="217"/>
      <c r="Q2240" s="217"/>
    </row>
    <row r="2241" spans="1:17" x14ac:dyDescent="0.25">
      <c r="A2241" s="211"/>
      <c r="B2241" s="217"/>
      <c r="C2241" s="217"/>
      <c r="D2241" s="217"/>
      <c r="E2241" s="217"/>
      <c r="F2241" s="217"/>
      <c r="G2241" s="217"/>
      <c r="H2241" s="217"/>
      <c r="I2241" s="219"/>
      <c r="J2241" s="219"/>
      <c r="K2241" s="217"/>
      <c r="L2241" s="217"/>
      <c r="M2241" s="217"/>
      <c r="N2241" s="217"/>
      <c r="O2241" s="217"/>
      <c r="P2241" s="217"/>
      <c r="Q2241" s="217"/>
    </row>
    <row r="2242" spans="1:17" x14ac:dyDescent="0.25">
      <c r="A2242" s="211"/>
      <c r="B2242" s="217"/>
      <c r="C2242" s="217"/>
      <c r="D2242" s="217"/>
      <c r="E2242" s="217"/>
      <c r="F2242" s="217"/>
      <c r="G2242" s="217"/>
      <c r="H2242" s="217"/>
      <c r="I2242" s="219"/>
      <c r="J2242" s="219"/>
      <c r="K2242" s="217"/>
      <c r="L2242" s="217"/>
      <c r="M2242" s="217"/>
      <c r="N2242" s="217"/>
      <c r="O2242" s="217"/>
      <c r="P2242" s="217"/>
      <c r="Q2242" s="217"/>
    </row>
    <row r="2243" spans="1:17" x14ac:dyDescent="0.25">
      <c r="A2243" s="211"/>
      <c r="B2243" s="217"/>
      <c r="C2243" s="217"/>
      <c r="D2243" s="217"/>
      <c r="E2243" s="217"/>
      <c r="F2243" s="217"/>
      <c r="G2243" s="217"/>
      <c r="H2243" s="217"/>
      <c r="I2243" s="219"/>
      <c r="J2243" s="219"/>
      <c r="K2243" s="217"/>
      <c r="L2243" s="217"/>
      <c r="M2243" s="217"/>
      <c r="N2243" s="217"/>
      <c r="O2243" s="217"/>
      <c r="P2243" s="217"/>
      <c r="Q2243" s="217"/>
    </row>
    <row r="2244" spans="1:17" x14ac:dyDescent="0.25">
      <c r="A2244" s="211"/>
      <c r="B2244" s="217"/>
      <c r="C2244" s="217"/>
      <c r="D2244" s="217"/>
      <c r="E2244" s="217"/>
      <c r="F2244" s="217"/>
      <c r="G2244" s="217"/>
      <c r="H2244" s="217"/>
      <c r="I2244" s="219"/>
      <c r="J2244" s="219"/>
      <c r="K2244" s="217"/>
      <c r="L2244" s="217"/>
      <c r="M2244" s="217"/>
      <c r="N2244" s="217"/>
      <c r="O2244" s="217"/>
      <c r="P2244" s="217"/>
      <c r="Q2244" s="217"/>
    </row>
    <row r="2245" spans="1:17" x14ac:dyDescent="0.25">
      <c r="A2245" s="211"/>
      <c r="B2245" s="217"/>
      <c r="C2245" s="217"/>
      <c r="D2245" s="217"/>
      <c r="E2245" s="217"/>
      <c r="F2245" s="217"/>
      <c r="G2245" s="217"/>
      <c r="H2245" s="217"/>
      <c r="I2245" s="219"/>
      <c r="J2245" s="219"/>
      <c r="K2245" s="217"/>
      <c r="L2245" s="217"/>
      <c r="M2245" s="217"/>
      <c r="N2245" s="217"/>
      <c r="O2245" s="217"/>
      <c r="P2245" s="217"/>
      <c r="Q2245" s="217"/>
    </row>
    <row r="2246" spans="1:17" x14ac:dyDescent="0.25">
      <c r="A2246" s="211"/>
      <c r="B2246" s="217"/>
      <c r="C2246" s="217"/>
      <c r="D2246" s="217"/>
      <c r="E2246" s="217"/>
      <c r="F2246" s="217"/>
      <c r="G2246" s="217"/>
      <c r="H2246" s="217"/>
      <c r="I2246" s="219"/>
      <c r="J2246" s="219"/>
      <c r="K2246" s="217"/>
      <c r="L2246" s="217"/>
      <c r="M2246" s="217"/>
      <c r="N2246" s="217"/>
      <c r="O2246" s="217"/>
      <c r="P2246" s="217"/>
      <c r="Q2246" s="217"/>
    </row>
    <row r="2247" spans="1:17" x14ac:dyDescent="0.25">
      <c r="A2247" s="211"/>
      <c r="B2247" s="217"/>
      <c r="C2247" s="217"/>
      <c r="D2247" s="217"/>
      <c r="E2247" s="217"/>
      <c r="F2247" s="217"/>
      <c r="G2247" s="217"/>
      <c r="H2247" s="217"/>
      <c r="I2247" s="219"/>
      <c r="J2247" s="219"/>
      <c r="K2247" s="217"/>
      <c r="L2247" s="217"/>
      <c r="M2247" s="217"/>
      <c r="N2247" s="217"/>
      <c r="O2247" s="217"/>
      <c r="P2247" s="217"/>
      <c r="Q2247" s="217"/>
    </row>
    <row r="2248" spans="1:17" x14ac:dyDescent="0.25">
      <c r="A2248" s="211"/>
      <c r="B2248" s="217"/>
      <c r="C2248" s="217"/>
      <c r="D2248" s="217"/>
      <c r="E2248" s="217"/>
      <c r="F2248" s="217"/>
      <c r="G2248" s="217"/>
      <c r="H2248" s="217"/>
      <c r="I2248" s="219"/>
      <c r="J2248" s="219"/>
      <c r="K2248" s="217"/>
      <c r="L2248" s="217"/>
      <c r="M2248" s="217"/>
      <c r="N2248" s="217"/>
      <c r="O2248" s="217"/>
      <c r="P2248" s="217"/>
      <c r="Q2248" s="217"/>
    </row>
    <row r="2249" spans="1:17" x14ac:dyDescent="0.25">
      <c r="A2249" s="211"/>
      <c r="B2249" s="217"/>
      <c r="C2249" s="217"/>
      <c r="D2249" s="217"/>
      <c r="E2249" s="217"/>
      <c r="F2249" s="217"/>
      <c r="G2249" s="217"/>
      <c r="H2249" s="217"/>
      <c r="I2249" s="219"/>
      <c r="J2249" s="219"/>
      <c r="K2249" s="217"/>
      <c r="L2249" s="217"/>
      <c r="M2249" s="217"/>
      <c r="N2249" s="217"/>
      <c r="O2249" s="217"/>
      <c r="P2249" s="217"/>
      <c r="Q2249" s="217"/>
    </row>
    <row r="2250" spans="1:17" x14ac:dyDescent="0.25">
      <c r="A2250" s="211"/>
      <c r="B2250" s="217"/>
      <c r="C2250" s="217"/>
      <c r="D2250" s="217"/>
      <c r="E2250" s="217"/>
      <c r="F2250" s="217"/>
      <c r="G2250" s="217"/>
      <c r="H2250" s="217"/>
      <c r="I2250" s="219"/>
      <c r="J2250" s="219"/>
      <c r="K2250" s="217"/>
      <c r="L2250" s="217"/>
      <c r="M2250" s="217"/>
      <c r="N2250" s="217"/>
      <c r="O2250" s="217"/>
      <c r="P2250" s="217"/>
      <c r="Q2250" s="217"/>
    </row>
    <row r="2251" spans="1:17" x14ac:dyDescent="0.25">
      <c r="A2251" s="211"/>
      <c r="B2251" s="217"/>
      <c r="C2251" s="217"/>
      <c r="D2251" s="217"/>
      <c r="E2251" s="217"/>
      <c r="F2251" s="217"/>
      <c r="G2251" s="217"/>
      <c r="H2251" s="217"/>
      <c r="I2251" s="219"/>
      <c r="J2251" s="219"/>
      <c r="K2251" s="217"/>
      <c r="L2251" s="217"/>
      <c r="M2251" s="217"/>
      <c r="N2251" s="217"/>
      <c r="O2251" s="217"/>
      <c r="P2251" s="217"/>
      <c r="Q2251" s="217"/>
    </row>
    <row r="2252" spans="1:17" x14ac:dyDescent="0.25">
      <c r="A2252" s="211"/>
      <c r="B2252" s="217"/>
      <c r="C2252" s="217"/>
      <c r="D2252" s="217"/>
      <c r="E2252" s="217"/>
      <c r="F2252" s="217"/>
      <c r="G2252" s="217"/>
      <c r="H2252" s="217"/>
      <c r="I2252" s="219"/>
      <c r="J2252" s="219"/>
      <c r="K2252" s="217"/>
      <c r="L2252" s="217"/>
      <c r="M2252" s="217"/>
      <c r="N2252" s="217"/>
      <c r="O2252" s="217"/>
      <c r="P2252" s="217"/>
      <c r="Q2252" s="217"/>
    </row>
    <row r="2253" spans="1:17" x14ac:dyDescent="0.25">
      <c r="A2253" s="211"/>
      <c r="B2253" s="217"/>
      <c r="C2253" s="217"/>
      <c r="D2253" s="217"/>
      <c r="E2253" s="217"/>
      <c r="F2253" s="217"/>
      <c r="G2253" s="217"/>
      <c r="H2253" s="217"/>
      <c r="I2253" s="219"/>
      <c r="J2253" s="219"/>
      <c r="K2253" s="217"/>
      <c r="L2253" s="217"/>
      <c r="M2253" s="217"/>
      <c r="N2253" s="217"/>
      <c r="O2253" s="217"/>
      <c r="P2253" s="217"/>
      <c r="Q2253" s="217"/>
    </row>
    <row r="2254" spans="1:17" x14ac:dyDescent="0.25">
      <c r="A2254" s="211"/>
      <c r="B2254" s="217"/>
      <c r="C2254" s="217"/>
      <c r="D2254" s="217"/>
      <c r="E2254" s="217"/>
      <c r="F2254" s="217"/>
      <c r="G2254" s="217"/>
      <c r="H2254" s="217"/>
      <c r="I2254" s="219"/>
      <c r="J2254" s="219"/>
      <c r="K2254" s="217"/>
      <c r="L2254" s="217"/>
      <c r="M2254" s="217"/>
      <c r="N2254" s="217"/>
      <c r="O2254" s="217"/>
      <c r="P2254" s="217"/>
      <c r="Q2254" s="217"/>
    </row>
    <row r="2255" spans="1:17" x14ac:dyDescent="0.25">
      <c r="A2255" s="211"/>
      <c r="B2255" s="217"/>
      <c r="C2255" s="217"/>
      <c r="D2255" s="217"/>
      <c r="E2255" s="217"/>
      <c r="F2255" s="217"/>
      <c r="G2255" s="217"/>
      <c r="H2255" s="217"/>
      <c r="I2255" s="219"/>
      <c r="J2255" s="219"/>
      <c r="K2255" s="217"/>
      <c r="L2255" s="217"/>
      <c r="M2255" s="217"/>
      <c r="N2255" s="217"/>
      <c r="O2255" s="217"/>
      <c r="P2255" s="217"/>
      <c r="Q2255" s="217"/>
    </row>
    <row r="2256" spans="1:17" x14ac:dyDescent="0.25">
      <c r="A2256" s="211"/>
      <c r="B2256" s="217"/>
      <c r="C2256" s="217"/>
      <c r="D2256" s="217"/>
      <c r="E2256" s="217"/>
      <c r="F2256" s="217"/>
      <c r="G2256" s="217"/>
      <c r="H2256" s="217"/>
      <c r="I2256" s="219"/>
      <c r="J2256" s="219"/>
      <c r="K2256" s="217"/>
      <c r="L2256" s="217"/>
      <c r="M2256" s="217"/>
      <c r="N2256" s="217"/>
      <c r="O2256" s="217"/>
      <c r="P2256" s="217"/>
      <c r="Q2256" s="217"/>
    </row>
    <row r="2257" spans="1:17" x14ac:dyDescent="0.25">
      <c r="A2257" s="211"/>
      <c r="B2257" s="217"/>
      <c r="C2257" s="217"/>
      <c r="D2257" s="217"/>
      <c r="E2257" s="217"/>
      <c r="F2257" s="217"/>
      <c r="G2257" s="217"/>
      <c r="H2257" s="217"/>
      <c r="I2257" s="219"/>
      <c r="J2257" s="219"/>
      <c r="K2257" s="217"/>
      <c r="L2257" s="217"/>
      <c r="M2257" s="217"/>
      <c r="N2257" s="217"/>
      <c r="O2257" s="217"/>
      <c r="P2257" s="217"/>
      <c r="Q2257" s="217"/>
    </row>
    <row r="2258" spans="1:17" x14ac:dyDescent="0.25">
      <c r="A2258" s="211"/>
      <c r="B2258" s="217"/>
      <c r="C2258" s="217"/>
      <c r="D2258" s="217"/>
      <c r="E2258" s="217"/>
      <c r="F2258" s="217"/>
      <c r="G2258" s="217"/>
      <c r="H2258" s="217"/>
      <c r="I2258" s="219"/>
      <c r="J2258" s="219"/>
      <c r="K2258" s="217"/>
      <c r="L2258" s="217"/>
      <c r="M2258" s="217"/>
      <c r="N2258" s="217"/>
      <c r="O2258" s="217"/>
      <c r="P2258" s="217"/>
      <c r="Q2258" s="217"/>
    </row>
    <row r="2259" spans="1:17" x14ac:dyDescent="0.25">
      <c r="A2259" s="211"/>
      <c r="B2259" s="217"/>
      <c r="C2259" s="217"/>
      <c r="D2259" s="217"/>
      <c r="E2259" s="217"/>
      <c r="F2259" s="217"/>
      <c r="G2259" s="217"/>
      <c r="H2259" s="217"/>
      <c r="I2259" s="219"/>
      <c r="J2259" s="219"/>
      <c r="K2259" s="217"/>
      <c r="L2259" s="217"/>
      <c r="M2259" s="217"/>
      <c r="N2259" s="217"/>
      <c r="O2259" s="217"/>
      <c r="P2259" s="217"/>
      <c r="Q2259" s="217"/>
    </row>
    <row r="2260" spans="1:17" x14ac:dyDescent="0.25">
      <c r="A2260" s="211"/>
      <c r="B2260" s="217"/>
      <c r="C2260" s="217"/>
      <c r="D2260" s="217"/>
      <c r="E2260" s="217"/>
      <c r="F2260" s="217"/>
      <c r="G2260" s="217"/>
      <c r="H2260" s="217"/>
      <c r="I2260" s="219"/>
      <c r="J2260" s="219"/>
      <c r="K2260" s="217"/>
      <c r="L2260" s="217"/>
      <c r="M2260" s="217"/>
      <c r="N2260" s="217"/>
      <c r="O2260" s="217"/>
      <c r="P2260" s="217"/>
      <c r="Q2260" s="217"/>
    </row>
    <row r="2261" spans="1:17" x14ac:dyDescent="0.25">
      <c r="A2261" s="211"/>
      <c r="B2261" s="217"/>
      <c r="C2261" s="217"/>
      <c r="D2261" s="217"/>
      <c r="E2261" s="217"/>
      <c r="F2261" s="217"/>
      <c r="G2261" s="217"/>
      <c r="H2261" s="217"/>
      <c r="I2261" s="219"/>
      <c r="J2261" s="219"/>
      <c r="K2261" s="217"/>
      <c r="L2261" s="217"/>
      <c r="M2261" s="217"/>
      <c r="N2261" s="217"/>
      <c r="O2261" s="217"/>
      <c r="P2261" s="217"/>
      <c r="Q2261" s="217"/>
    </row>
    <row r="2262" spans="1:17" x14ac:dyDescent="0.25">
      <c r="A2262" s="211"/>
      <c r="B2262" s="217"/>
      <c r="C2262" s="217"/>
      <c r="D2262" s="217"/>
      <c r="E2262" s="217"/>
      <c r="F2262" s="217"/>
      <c r="G2262" s="217"/>
      <c r="H2262" s="217"/>
      <c r="I2262" s="219"/>
      <c r="J2262" s="219"/>
      <c r="K2262" s="217"/>
      <c r="L2262" s="217"/>
      <c r="M2262" s="217"/>
      <c r="N2262" s="217"/>
      <c r="O2262" s="217"/>
      <c r="P2262" s="217"/>
      <c r="Q2262" s="217"/>
    </row>
    <row r="2263" spans="1:17" x14ac:dyDescent="0.25">
      <c r="A2263" s="211"/>
      <c r="B2263" s="217"/>
      <c r="C2263" s="217"/>
      <c r="D2263" s="217"/>
      <c r="E2263" s="217"/>
      <c r="F2263" s="217"/>
      <c r="G2263" s="217"/>
      <c r="H2263" s="217"/>
      <c r="I2263" s="219"/>
      <c r="J2263" s="219"/>
      <c r="K2263" s="217"/>
      <c r="L2263" s="217"/>
      <c r="M2263" s="217"/>
      <c r="N2263" s="217"/>
      <c r="O2263" s="217"/>
      <c r="P2263" s="217"/>
      <c r="Q2263" s="217"/>
    </row>
    <row r="2264" spans="1:17" x14ac:dyDescent="0.25">
      <c r="A2264" s="211"/>
      <c r="B2264" s="217"/>
      <c r="C2264" s="217"/>
      <c r="D2264" s="217"/>
      <c r="E2264" s="217"/>
      <c r="F2264" s="217"/>
      <c r="G2264" s="217"/>
      <c r="H2264" s="217"/>
      <c r="I2264" s="219"/>
      <c r="J2264" s="219"/>
      <c r="K2264" s="217"/>
      <c r="L2264" s="217"/>
      <c r="M2264" s="217"/>
      <c r="N2264" s="217"/>
      <c r="O2264" s="217"/>
      <c r="P2264" s="217"/>
      <c r="Q2264" s="217"/>
    </row>
    <row r="2265" spans="1:17" x14ac:dyDescent="0.25">
      <c r="A2265" s="211"/>
      <c r="B2265" s="217"/>
      <c r="C2265" s="217"/>
      <c r="D2265" s="217"/>
      <c r="E2265" s="217"/>
      <c r="F2265" s="217"/>
      <c r="G2265" s="217"/>
      <c r="H2265" s="217"/>
      <c r="I2265" s="219"/>
      <c r="J2265" s="219"/>
      <c r="K2265" s="217"/>
      <c r="L2265" s="217"/>
      <c r="M2265" s="217"/>
      <c r="N2265" s="217"/>
      <c r="O2265" s="217"/>
      <c r="P2265" s="217"/>
      <c r="Q2265" s="217"/>
    </row>
    <row r="2266" spans="1:17" x14ac:dyDescent="0.25">
      <c r="A2266" s="211"/>
      <c r="B2266" s="217"/>
      <c r="C2266" s="217"/>
      <c r="D2266" s="217"/>
      <c r="E2266" s="217"/>
      <c r="F2266" s="217"/>
      <c r="G2266" s="217"/>
      <c r="H2266" s="217"/>
      <c r="I2266" s="219"/>
      <c r="J2266" s="219"/>
      <c r="K2266" s="217"/>
      <c r="L2266" s="217"/>
      <c r="M2266" s="217"/>
      <c r="N2266" s="217"/>
      <c r="O2266" s="217"/>
      <c r="P2266" s="217"/>
      <c r="Q2266" s="217"/>
    </row>
    <row r="2267" spans="1:17" x14ac:dyDescent="0.25">
      <c r="A2267" s="211"/>
      <c r="B2267" s="217"/>
      <c r="C2267" s="217"/>
      <c r="D2267" s="217"/>
      <c r="E2267" s="217"/>
      <c r="F2267" s="217"/>
      <c r="G2267" s="217"/>
      <c r="H2267" s="217"/>
      <c r="I2267" s="219"/>
      <c r="J2267" s="219"/>
      <c r="K2267" s="217"/>
      <c r="L2267" s="217"/>
      <c r="M2267" s="217"/>
      <c r="N2267" s="217"/>
      <c r="O2267" s="217"/>
      <c r="P2267" s="217"/>
      <c r="Q2267" s="217"/>
    </row>
    <row r="2268" spans="1:17" x14ac:dyDescent="0.25">
      <c r="A2268" s="211"/>
      <c r="B2268" s="217"/>
      <c r="C2268" s="217"/>
      <c r="D2268" s="217"/>
      <c r="E2268" s="217"/>
      <c r="F2268" s="217"/>
      <c r="G2268" s="217"/>
      <c r="H2268" s="217"/>
      <c r="I2268" s="219"/>
      <c r="J2268" s="219"/>
      <c r="K2268" s="217"/>
      <c r="L2268" s="217"/>
      <c r="M2268" s="217"/>
      <c r="N2268" s="217"/>
      <c r="O2268" s="217"/>
      <c r="P2268" s="217"/>
      <c r="Q2268" s="217"/>
    </row>
    <row r="2269" spans="1:17" x14ac:dyDescent="0.25">
      <c r="A2269" s="211"/>
      <c r="B2269" s="217"/>
      <c r="C2269" s="217"/>
      <c r="D2269" s="217"/>
      <c r="E2269" s="217"/>
      <c r="F2269" s="217"/>
      <c r="G2269" s="217"/>
      <c r="H2269" s="217"/>
      <c r="I2269" s="219"/>
      <c r="J2269" s="219"/>
      <c r="K2269" s="217"/>
      <c r="L2269" s="217"/>
      <c r="M2269" s="217"/>
      <c r="N2269" s="217"/>
      <c r="O2269" s="217"/>
      <c r="P2269" s="217"/>
      <c r="Q2269" s="217"/>
    </row>
    <row r="2270" spans="1:17" x14ac:dyDescent="0.25">
      <c r="A2270" s="211"/>
      <c r="B2270" s="217"/>
      <c r="C2270" s="217"/>
      <c r="D2270" s="217"/>
      <c r="E2270" s="217"/>
      <c r="F2270" s="217"/>
      <c r="G2270" s="217"/>
      <c r="H2270" s="217"/>
      <c r="I2270" s="219"/>
      <c r="J2270" s="219"/>
      <c r="K2270" s="217"/>
      <c r="L2270" s="217"/>
      <c r="M2270" s="217"/>
      <c r="N2270" s="217"/>
      <c r="O2270" s="217"/>
      <c r="P2270" s="217"/>
      <c r="Q2270" s="217"/>
    </row>
    <row r="2271" spans="1:17" x14ac:dyDescent="0.25">
      <c r="A2271" s="211"/>
      <c r="B2271" s="217"/>
      <c r="C2271" s="217"/>
      <c r="D2271" s="217"/>
      <c r="E2271" s="217"/>
      <c r="F2271" s="217"/>
      <c r="G2271" s="217"/>
      <c r="H2271" s="217"/>
      <c r="I2271" s="219"/>
      <c r="J2271" s="219"/>
      <c r="K2271" s="217"/>
      <c r="L2271" s="217"/>
      <c r="M2271" s="217"/>
      <c r="N2271" s="217"/>
      <c r="O2271" s="217"/>
      <c r="P2271" s="217"/>
      <c r="Q2271" s="217"/>
    </row>
    <row r="2272" spans="1:17" x14ac:dyDescent="0.25">
      <c r="A2272" s="211"/>
      <c r="B2272" s="217"/>
      <c r="C2272" s="217"/>
      <c r="D2272" s="217"/>
      <c r="E2272" s="217"/>
      <c r="F2272" s="217"/>
      <c r="G2272" s="217"/>
      <c r="H2272" s="217"/>
      <c r="I2272" s="219"/>
      <c r="J2272" s="219"/>
      <c r="K2272" s="217"/>
      <c r="L2272" s="217"/>
      <c r="M2272" s="217"/>
      <c r="N2272" s="217"/>
      <c r="O2272" s="217"/>
      <c r="P2272" s="217"/>
      <c r="Q2272" s="217"/>
    </row>
    <row r="2273" spans="1:17" x14ac:dyDescent="0.25">
      <c r="A2273" s="211"/>
      <c r="B2273" s="217"/>
      <c r="C2273" s="217"/>
      <c r="D2273" s="217"/>
      <c r="E2273" s="217"/>
      <c r="F2273" s="217"/>
      <c r="G2273" s="217"/>
      <c r="H2273" s="217"/>
      <c r="I2273" s="219"/>
      <c r="J2273" s="219"/>
      <c r="K2273" s="217"/>
      <c r="L2273" s="217"/>
      <c r="M2273" s="217"/>
      <c r="N2273" s="217"/>
      <c r="O2273" s="217"/>
      <c r="P2273" s="217"/>
      <c r="Q2273" s="217"/>
    </row>
    <row r="2274" spans="1:17" x14ac:dyDescent="0.25">
      <c r="A2274" s="211"/>
      <c r="B2274" s="217"/>
      <c r="C2274" s="217"/>
      <c r="D2274" s="217"/>
      <c r="E2274" s="217"/>
      <c r="F2274" s="217"/>
      <c r="G2274" s="217"/>
      <c r="H2274" s="217"/>
      <c r="I2274" s="219"/>
      <c r="J2274" s="219"/>
      <c r="K2274" s="217"/>
      <c r="L2274" s="217"/>
      <c r="M2274" s="217"/>
      <c r="N2274" s="217"/>
      <c r="O2274" s="217"/>
      <c r="P2274" s="217"/>
      <c r="Q2274" s="217"/>
    </row>
    <row r="2275" spans="1:17" x14ac:dyDescent="0.25">
      <c r="A2275" s="211"/>
      <c r="B2275" s="217"/>
      <c r="C2275" s="217"/>
      <c r="D2275" s="217"/>
      <c r="E2275" s="217"/>
      <c r="F2275" s="217"/>
      <c r="G2275" s="217"/>
      <c r="H2275" s="217"/>
      <c r="I2275" s="219"/>
      <c r="J2275" s="219"/>
      <c r="K2275" s="217"/>
      <c r="L2275" s="217"/>
      <c r="M2275" s="217"/>
      <c r="N2275" s="217"/>
      <c r="O2275" s="217"/>
      <c r="P2275" s="217"/>
      <c r="Q2275" s="217"/>
    </row>
    <row r="2276" spans="1:17" x14ac:dyDescent="0.25">
      <c r="A2276" s="211"/>
      <c r="B2276" s="217"/>
      <c r="C2276" s="217"/>
      <c r="D2276" s="217"/>
      <c r="E2276" s="217"/>
      <c r="F2276" s="217"/>
      <c r="G2276" s="217"/>
      <c r="H2276" s="217"/>
      <c r="I2276" s="219"/>
      <c r="J2276" s="219"/>
      <c r="K2276" s="217"/>
      <c r="L2276" s="217"/>
      <c r="M2276" s="217"/>
      <c r="N2276" s="217"/>
      <c r="O2276" s="217"/>
      <c r="P2276" s="217"/>
      <c r="Q2276" s="217"/>
    </row>
    <row r="2277" spans="1:17" x14ac:dyDescent="0.25">
      <c r="A2277" s="211"/>
      <c r="B2277" s="217"/>
      <c r="C2277" s="217"/>
      <c r="D2277" s="217"/>
      <c r="E2277" s="217"/>
      <c r="F2277" s="217"/>
      <c r="G2277" s="217"/>
      <c r="H2277" s="217"/>
      <c r="I2277" s="219"/>
      <c r="J2277" s="219"/>
      <c r="K2277" s="217"/>
      <c r="L2277" s="217"/>
      <c r="M2277" s="217"/>
      <c r="N2277" s="217"/>
      <c r="O2277" s="217"/>
      <c r="P2277" s="217"/>
      <c r="Q2277" s="217"/>
    </row>
    <row r="2278" spans="1:17" x14ac:dyDescent="0.25">
      <c r="A2278" s="211"/>
      <c r="B2278" s="217"/>
      <c r="C2278" s="217"/>
      <c r="D2278" s="217"/>
      <c r="E2278" s="217"/>
      <c r="F2278" s="217"/>
      <c r="G2278" s="217"/>
      <c r="H2278" s="217"/>
      <c r="I2278" s="219"/>
      <c r="J2278" s="219"/>
      <c r="K2278" s="217"/>
      <c r="L2278" s="217"/>
      <c r="M2278" s="217"/>
      <c r="N2278" s="217"/>
      <c r="O2278" s="217"/>
      <c r="P2278" s="217"/>
      <c r="Q2278" s="217"/>
    </row>
    <row r="2279" spans="1:17" x14ac:dyDescent="0.25">
      <c r="A2279" s="211"/>
      <c r="B2279" s="217"/>
      <c r="C2279" s="217"/>
      <c r="D2279" s="217"/>
      <c r="E2279" s="217"/>
      <c r="F2279" s="217"/>
      <c r="G2279" s="217"/>
      <c r="H2279" s="217"/>
      <c r="I2279" s="219"/>
      <c r="J2279" s="219"/>
      <c r="K2279" s="217"/>
      <c r="L2279" s="217"/>
      <c r="M2279" s="217"/>
      <c r="N2279" s="217"/>
      <c r="O2279" s="217"/>
      <c r="P2279" s="217"/>
      <c r="Q2279" s="217"/>
    </row>
    <row r="2280" spans="1:17" x14ac:dyDescent="0.25">
      <c r="A2280" s="211"/>
      <c r="B2280" s="217"/>
      <c r="C2280" s="217"/>
      <c r="D2280" s="217"/>
      <c r="E2280" s="217"/>
      <c r="F2280" s="217"/>
      <c r="G2280" s="217"/>
      <c r="H2280" s="217"/>
      <c r="I2280" s="219"/>
      <c r="J2280" s="219"/>
      <c r="K2280" s="217"/>
      <c r="L2280" s="217"/>
      <c r="M2280" s="217"/>
      <c r="N2280" s="217"/>
      <c r="O2280" s="217"/>
      <c r="P2280" s="217"/>
      <c r="Q2280" s="217"/>
    </row>
    <row r="2281" spans="1:17" x14ac:dyDescent="0.25">
      <c r="A2281" s="211"/>
      <c r="B2281" s="217"/>
      <c r="C2281" s="217"/>
      <c r="D2281" s="217"/>
      <c r="E2281" s="217"/>
      <c r="F2281" s="217"/>
      <c r="G2281" s="217"/>
      <c r="H2281" s="217"/>
      <c r="I2281" s="219"/>
      <c r="J2281" s="219"/>
      <c r="K2281" s="217"/>
      <c r="L2281" s="217"/>
      <c r="M2281" s="217"/>
      <c r="N2281" s="217"/>
      <c r="O2281" s="217"/>
      <c r="P2281" s="217"/>
      <c r="Q2281" s="217"/>
    </row>
    <row r="2282" spans="1:17" x14ac:dyDescent="0.25">
      <c r="A2282" s="211"/>
      <c r="B2282" s="217"/>
      <c r="C2282" s="217"/>
      <c r="D2282" s="217"/>
      <c r="E2282" s="217"/>
      <c r="F2282" s="217"/>
      <c r="G2282" s="217"/>
      <c r="H2282" s="217"/>
      <c r="I2282" s="219"/>
      <c r="J2282" s="219"/>
      <c r="K2282" s="217"/>
      <c r="L2282" s="217"/>
      <c r="M2282" s="217"/>
      <c r="N2282" s="217"/>
      <c r="O2282" s="217"/>
      <c r="P2282" s="217"/>
      <c r="Q2282" s="217"/>
    </row>
    <row r="2283" spans="1:17" x14ac:dyDescent="0.25">
      <c r="A2283" s="211"/>
      <c r="B2283" s="217"/>
      <c r="C2283" s="217"/>
      <c r="D2283" s="217"/>
      <c r="E2283" s="217"/>
      <c r="F2283" s="217"/>
      <c r="G2283" s="217"/>
      <c r="H2283" s="217"/>
      <c r="I2283" s="219"/>
      <c r="J2283" s="219"/>
      <c r="K2283" s="217"/>
      <c r="L2283" s="217"/>
      <c r="M2283" s="217"/>
      <c r="N2283" s="217"/>
      <c r="O2283" s="217"/>
      <c r="P2283" s="217"/>
      <c r="Q2283" s="217"/>
    </row>
    <row r="2284" spans="1:17" x14ac:dyDescent="0.25">
      <c r="A2284" s="211"/>
      <c r="B2284" s="217"/>
      <c r="C2284" s="217"/>
      <c r="D2284" s="217"/>
      <c r="E2284" s="217"/>
      <c r="F2284" s="217"/>
      <c r="G2284" s="217"/>
      <c r="H2284" s="217"/>
      <c r="I2284" s="219"/>
      <c r="J2284" s="219"/>
      <c r="K2284" s="217"/>
      <c r="L2284" s="217"/>
      <c r="M2284" s="217"/>
      <c r="N2284" s="217"/>
      <c r="O2284" s="217"/>
      <c r="P2284" s="217"/>
      <c r="Q2284" s="217"/>
    </row>
    <row r="2285" spans="1:17" x14ac:dyDescent="0.25">
      <c r="A2285" s="211"/>
      <c r="B2285" s="217"/>
      <c r="C2285" s="217"/>
      <c r="D2285" s="217"/>
      <c r="E2285" s="217"/>
      <c r="F2285" s="217"/>
      <c r="G2285" s="217"/>
      <c r="H2285" s="217"/>
      <c r="I2285" s="219"/>
      <c r="J2285" s="219"/>
      <c r="K2285" s="217"/>
      <c r="L2285" s="217"/>
      <c r="M2285" s="217"/>
      <c r="N2285" s="217"/>
      <c r="O2285" s="217"/>
      <c r="P2285" s="217"/>
      <c r="Q2285" s="217"/>
    </row>
    <row r="2286" spans="1:17" x14ac:dyDescent="0.25">
      <c r="A2286" s="211"/>
      <c r="B2286" s="217"/>
      <c r="C2286" s="217"/>
      <c r="D2286" s="217"/>
      <c r="E2286" s="217"/>
      <c r="F2286" s="217"/>
      <c r="G2286" s="217"/>
      <c r="H2286" s="217"/>
      <c r="I2286" s="219"/>
      <c r="J2286" s="219"/>
      <c r="K2286" s="217"/>
      <c r="L2286" s="217"/>
      <c r="M2286" s="217"/>
      <c r="N2286" s="217"/>
      <c r="O2286" s="217"/>
      <c r="P2286" s="217"/>
      <c r="Q2286" s="217"/>
    </row>
    <row r="2287" spans="1:17" x14ac:dyDescent="0.25">
      <c r="A2287" s="211"/>
      <c r="B2287" s="217"/>
      <c r="C2287" s="217"/>
      <c r="D2287" s="217"/>
      <c r="E2287" s="217"/>
      <c r="F2287" s="217"/>
      <c r="G2287" s="217"/>
      <c r="H2287" s="217"/>
      <c r="I2287" s="219"/>
      <c r="J2287" s="219"/>
      <c r="K2287" s="217"/>
      <c r="L2287" s="217"/>
      <c r="M2287" s="217"/>
      <c r="N2287" s="217"/>
      <c r="O2287" s="217"/>
      <c r="P2287" s="217"/>
      <c r="Q2287" s="217"/>
    </row>
    <row r="2288" spans="1:17" x14ac:dyDescent="0.25">
      <c r="A2288" s="211"/>
      <c r="B2288" s="217"/>
      <c r="C2288" s="217"/>
      <c r="D2288" s="217"/>
      <c r="E2288" s="217"/>
      <c r="F2288" s="217"/>
      <c r="G2288" s="217"/>
      <c r="H2288" s="217"/>
      <c r="I2288" s="219"/>
      <c r="J2288" s="219"/>
      <c r="K2288" s="217"/>
      <c r="L2288" s="217"/>
      <c r="M2288" s="217"/>
      <c r="N2288" s="217"/>
      <c r="O2288" s="217"/>
      <c r="P2288" s="217"/>
      <c r="Q2288" s="217"/>
    </row>
    <row r="2289" spans="1:17" x14ac:dyDescent="0.25">
      <c r="A2289" s="211"/>
      <c r="B2289" s="217"/>
      <c r="C2289" s="217"/>
      <c r="D2289" s="217"/>
      <c r="E2289" s="217"/>
      <c r="F2289" s="217"/>
      <c r="G2289" s="217"/>
      <c r="H2289" s="217"/>
      <c r="I2289" s="219"/>
      <c r="J2289" s="219"/>
      <c r="K2289" s="217"/>
      <c r="L2289" s="217"/>
      <c r="M2289" s="217"/>
      <c r="N2289" s="217"/>
      <c r="O2289" s="217"/>
      <c r="P2289" s="217"/>
      <c r="Q2289" s="217"/>
    </row>
    <row r="2290" spans="1:17" x14ac:dyDescent="0.25">
      <c r="A2290" s="211"/>
      <c r="B2290" s="217"/>
      <c r="C2290" s="217"/>
      <c r="D2290" s="217"/>
      <c r="E2290" s="217"/>
      <c r="F2290" s="217"/>
      <c r="G2290" s="217"/>
      <c r="H2290" s="217"/>
      <c r="I2290" s="219"/>
      <c r="J2290" s="219"/>
      <c r="K2290" s="217"/>
      <c r="L2290" s="217"/>
      <c r="M2290" s="217"/>
      <c r="N2290" s="217"/>
      <c r="O2290" s="217"/>
      <c r="P2290" s="217"/>
      <c r="Q2290" s="217"/>
    </row>
    <row r="2291" spans="1:17" x14ac:dyDescent="0.25">
      <c r="A2291" s="211"/>
      <c r="B2291" s="217"/>
      <c r="C2291" s="217"/>
      <c r="D2291" s="217"/>
      <c r="E2291" s="217"/>
      <c r="F2291" s="217"/>
      <c r="G2291" s="217"/>
      <c r="H2291" s="217"/>
      <c r="I2291" s="219"/>
      <c r="J2291" s="219"/>
      <c r="K2291" s="217"/>
      <c r="L2291" s="217"/>
      <c r="M2291" s="217"/>
      <c r="N2291" s="217"/>
      <c r="O2291" s="217"/>
      <c r="P2291" s="217"/>
      <c r="Q2291" s="217"/>
    </row>
    <row r="2292" spans="1:17" x14ac:dyDescent="0.25">
      <c r="A2292" s="211"/>
      <c r="B2292" s="217"/>
      <c r="C2292" s="217"/>
      <c r="D2292" s="217"/>
      <c r="E2292" s="217"/>
      <c r="F2292" s="217"/>
      <c r="G2292" s="217"/>
      <c r="H2292" s="217"/>
      <c r="I2292" s="219"/>
      <c r="J2292" s="219"/>
      <c r="K2292" s="217"/>
      <c r="L2292" s="217"/>
      <c r="M2292" s="217"/>
      <c r="N2292" s="217"/>
      <c r="O2292" s="217"/>
      <c r="P2292" s="217"/>
      <c r="Q2292" s="217"/>
    </row>
    <row r="2293" spans="1:17" x14ac:dyDescent="0.25">
      <c r="A2293" s="211"/>
      <c r="B2293" s="217"/>
      <c r="C2293" s="217"/>
      <c r="D2293" s="217"/>
      <c r="E2293" s="217"/>
      <c r="F2293" s="217"/>
      <c r="G2293" s="217"/>
      <c r="H2293" s="217"/>
      <c r="I2293" s="219"/>
      <c r="J2293" s="219"/>
      <c r="K2293" s="217"/>
      <c r="L2293" s="217"/>
      <c r="M2293" s="217"/>
      <c r="N2293" s="217"/>
      <c r="O2293" s="217"/>
      <c r="P2293" s="217"/>
      <c r="Q2293" s="217"/>
    </row>
    <row r="2294" spans="1:17" x14ac:dyDescent="0.25">
      <c r="A2294" s="211"/>
      <c r="B2294" s="217"/>
      <c r="C2294" s="217"/>
      <c r="D2294" s="217"/>
      <c r="E2294" s="217"/>
      <c r="F2294" s="217"/>
      <c r="G2294" s="217"/>
      <c r="H2294" s="217"/>
      <c r="I2294" s="219"/>
      <c r="J2294" s="219"/>
      <c r="K2294" s="217"/>
      <c r="L2294" s="217"/>
      <c r="M2294" s="217"/>
      <c r="N2294" s="217"/>
      <c r="O2294" s="217"/>
      <c r="P2294" s="217"/>
      <c r="Q2294" s="217"/>
    </row>
    <row r="2295" spans="1:17" x14ac:dyDescent="0.25">
      <c r="A2295" s="211"/>
      <c r="B2295" s="217"/>
      <c r="C2295" s="217"/>
      <c r="D2295" s="217"/>
      <c r="E2295" s="217"/>
      <c r="F2295" s="217"/>
      <c r="G2295" s="217"/>
      <c r="H2295" s="217"/>
      <c r="I2295" s="219"/>
      <c r="J2295" s="219"/>
      <c r="K2295" s="217"/>
      <c r="L2295" s="217"/>
      <c r="M2295" s="217"/>
      <c r="N2295" s="217"/>
      <c r="O2295" s="217"/>
      <c r="P2295" s="217"/>
      <c r="Q2295" s="217"/>
    </row>
    <row r="2296" spans="1:17" x14ac:dyDescent="0.25">
      <c r="A2296" s="211"/>
      <c r="B2296" s="217"/>
      <c r="C2296" s="217"/>
      <c r="D2296" s="217"/>
      <c r="E2296" s="217"/>
      <c r="F2296" s="217"/>
      <c r="G2296" s="217"/>
      <c r="H2296" s="217"/>
      <c r="I2296" s="219"/>
      <c r="J2296" s="219"/>
      <c r="K2296" s="217"/>
      <c r="L2296" s="217"/>
      <c r="M2296" s="217"/>
      <c r="N2296" s="217"/>
      <c r="O2296" s="217"/>
      <c r="P2296" s="217"/>
      <c r="Q2296" s="217"/>
    </row>
    <row r="2297" spans="1:17" x14ac:dyDescent="0.25">
      <c r="A2297" s="211"/>
      <c r="B2297" s="217"/>
      <c r="C2297" s="217"/>
      <c r="D2297" s="217"/>
      <c r="E2297" s="217"/>
      <c r="F2297" s="217"/>
      <c r="G2297" s="217"/>
      <c r="H2297" s="217"/>
      <c r="I2297" s="219"/>
      <c r="J2297" s="219"/>
      <c r="K2297" s="217"/>
      <c r="L2297" s="217"/>
      <c r="M2297" s="217"/>
      <c r="N2297" s="217"/>
      <c r="O2297" s="217"/>
      <c r="P2297" s="217"/>
      <c r="Q2297" s="217"/>
    </row>
    <row r="2298" spans="1:17" x14ac:dyDescent="0.25">
      <c r="A2298" s="211"/>
      <c r="B2298" s="217"/>
      <c r="C2298" s="217"/>
      <c r="D2298" s="217"/>
      <c r="E2298" s="217"/>
      <c r="F2298" s="217"/>
      <c r="G2298" s="217"/>
      <c r="H2298" s="217"/>
      <c r="I2298" s="219"/>
      <c r="J2298" s="219"/>
      <c r="K2298" s="217"/>
      <c r="L2298" s="217"/>
      <c r="M2298" s="217"/>
      <c r="N2298" s="217"/>
      <c r="O2298" s="217"/>
      <c r="P2298" s="217"/>
      <c r="Q2298" s="217"/>
    </row>
    <row r="2299" spans="1:17" x14ac:dyDescent="0.25">
      <c r="A2299" s="211"/>
      <c r="B2299" s="217"/>
      <c r="C2299" s="217"/>
      <c r="D2299" s="217"/>
      <c r="E2299" s="217"/>
      <c r="F2299" s="217"/>
      <c r="G2299" s="217"/>
      <c r="H2299" s="217"/>
      <c r="I2299" s="219"/>
      <c r="J2299" s="219"/>
      <c r="K2299" s="217"/>
      <c r="L2299" s="217"/>
      <c r="M2299" s="217"/>
      <c r="N2299" s="217"/>
      <c r="O2299" s="217"/>
      <c r="P2299" s="217"/>
      <c r="Q2299" s="217"/>
    </row>
    <row r="2300" spans="1:17" x14ac:dyDescent="0.25">
      <c r="A2300" s="211"/>
      <c r="B2300" s="217"/>
      <c r="C2300" s="217"/>
      <c r="D2300" s="217"/>
      <c r="E2300" s="217"/>
      <c r="F2300" s="217"/>
      <c r="G2300" s="217"/>
      <c r="H2300" s="217"/>
      <c r="I2300" s="219"/>
      <c r="J2300" s="219"/>
      <c r="K2300" s="217"/>
      <c r="L2300" s="217"/>
      <c r="M2300" s="217"/>
      <c r="N2300" s="217"/>
      <c r="O2300" s="217"/>
      <c r="P2300" s="217"/>
      <c r="Q2300" s="217"/>
    </row>
    <row r="2301" spans="1:17" x14ac:dyDescent="0.25">
      <c r="A2301" s="211"/>
      <c r="B2301" s="217"/>
      <c r="C2301" s="217"/>
      <c r="D2301" s="217"/>
      <c r="E2301" s="217"/>
      <c r="F2301" s="217"/>
      <c r="G2301" s="217"/>
      <c r="H2301" s="217"/>
      <c r="I2301" s="219"/>
      <c r="J2301" s="219"/>
      <c r="K2301" s="217"/>
      <c r="L2301" s="217"/>
      <c r="M2301" s="217"/>
      <c r="N2301" s="217"/>
      <c r="O2301" s="217"/>
      <c r="P2301" s="217"/>
      <c r="Q2301" s="217"/>
    </row>
    <row r="2302" spans="1:17" x14ac:dyDescent="0.25">
      <c r="A2302" s="211"/>
      <c r="B2302" s="217"/>
      <c r="C2302" s="217"/>
      <c r="D2302" s="217"/>
      <c r="E2302" s="217"/>
      <c r="F2302" s="217"/>
      <c r="G2302" s="217"/>
      <c r="H2302" s="217"/>
      <c r="I2302" s="219"/>
      <c r="J2302" s="219"/>
      <c r="K2302" s="217"/>
      <c r="L2302" s="217"/>
      <c r="M2302" s="217"/>
      <c r="N2302" s="217"/>
      <c r="O2302" s="217"/>
      <c r="P2302" s="217"/>
      <c r="Q2302" s="217"/>
    </row>
    <row r="2303" spans="1:17" x14ac:dyDescent="0.25">
      <c r="A2303" s="211"/>
      <c r="B2303" s="217"/>
      <c r="C2303" s="217"/>
      <c r="D2303" s="217"/>
      <c r="E2303" s="217"/>
      <c r="F2303" s="217"/>
      <c r="G2303" s="217"/>
      <c r="H2303" s="217"/>
      <c r="I2303" s="219"/>
      <c r="J2303" s="219"/>
      <c r="K2303" s="217"/>
      <c r="L2303" s="217"/>
      <c r="M2303" s="217"/>
      <c r="N2303" s="217"/>
      <c r="O2303" s="217"/>
      <c r="P2303" s="217"/>
      <c r="Q2303" s="217"/>
    </row>
    <row r="2304" spans="1:17" x14ac:dyDescent="0.25">
      <c r="A2304" s="211"/>
      <c r="B2304" s="217"/>
      <c r="C2304" s="217"/>
      <c r="D2304" s="217"/>
      <c r="E2304" s="217"/>
      <c r="F2304" s="217"/>
      <c r="G2304" s="217"/>
      <c r="H2304" s="217"/>
      <c r="I2304" s="219"/>
      <c r="J2304" s="219"/>
      <c r="K2304" s="217"/>
      <c r="L2304" s="217"/>
      <c r="M2304" s="217"/>
      <c r="N2304" s="217"/>
      <c r="O2304" s="217"/>
      <c r="P2304" s="217"/>
      <c r="Q2304" s="217"/>
    </row>
    <row r="2305" spans="1:17" x14ac:dyDescent="0.25">
      <c r="A2305" s="211"/>
      <c r="B2305" s="217"/>
      <c r="C2305" s="217"/>
      <c r="D2305" s="217"/>
      <c r="E2305" s="217"/>
      <c r="F2305" s="217"/>
      <c r="G2305" s="217"/>
      <c r="H2305" s="217"/>
      <c r="I2305" s="219"/>
      <c r="J2305" s="219"/>
      <c r="K2305" s="217"/>
      <c r="L2305" s="217"/>
      <c r="M2305" s="217"/>
      <c r="N2305" s="217"/>
      <c r="O2305" s="217"/>
      <c r="P2305" s="217"/>
      <c r="Q2305" s="217"/>
    </row>
    <row r="2306" spans="1:17" x14ac:dyDescent="0.25">
      <c r="A2306" s="211"/>
      <c r="B2306" s="217"/>
      <c r="C2306" s="217"/>
      <c r="D2306" s="217"/>
      <c r="E2306" s="217"/>
      <c r="F2306" s="217"/>
      <c r="G2306" s="217"/>
      <c r="H2306" s="217"/>
      <c r="I2306" s="219"/>
      <c r="J2306" s="219"/>
      <c r="K2306" s="217"/>
      <c r="L2306" s="217"/>
      <c r="M2306" s="217"/>
      <c r="N2306" s="217"/>
      <c r="O2306" s="217"/>
      <c r="P2306" s="217"/>
      <c r="Q2306" s="217"/>
    </row>
    <row r="2307" spans="1:17" x14ac:dyDescent="0.25">
      <c r="A2307" s="211"/>
      <c r="B2307" s="217"/>
      <c r="C2307" s="217"/>
      <c r="D2307" s="217"/>
      <c r="E2307" s="217"/>
      <c r="F2307" s="217"/>
      <c r="G2307" s="217"/>
      <c r="H2307" s="217"/>
      <c r="I2307" s="219"/>
      <c r="J2307" s="219"/>
      <c r="K2307" s="217"/>
      <c r="L2307" s="217"/>
      <c r="M2307" s="217"/>
      <c r="N2307" s="217"/>
      <c r="O2307" s="217"/>
      <c r="P2307" s="217"/>
      <c r="Q2307" s="217"/>
    </row>
    <row r="2308" spans="1:17" x14ac:dyDescent="0.25">
      <c r="A2308" s="211"/>
      <c r="B2308" s="217"/>
      <c r="C2308" s="217"/>
      <c r="D2308" s="217"/>
      <c r="E2308" s="217"/>
      <c r="F2308" s="217"/>
      <c r="G2308" s="217"/>
      <c r="H2308" s="217"/>
      <c r="I2308" s="219"/>
      <c r="J2308" s="219"/>
      <c r="K2308" s="217"/>
      <c r="L2308" s="217"/>
      <c r="M2308" s="217"/>
      <c r="N2308" s="217"/>
      <c r="O2308" s="217"/>
      <c r="P2308" s="217"/>
      <c r="Q2308" s="217"/>
    </row>
    <row r="2309" spans="1:17" x14ac:dyDescent="0.25">
      <c r="A2309" s="211"/>
      <c r="B2309" s="217"/>
      <c r="C2309" s="217"/>
      <c r="D2309" s="217"/>
      <c r="E2309" s="217"/>
      <c r="F2309" s="217"/>
      <c r="G2309" s="217"/>
      <c r="H2309" s="217"/>
      <c r="I2309" s="219"/>
      <c r="J2309" s="219"/>
      <c r="K2309" s="217"/>
      <c r="L2309" s="217"/>
      <c r="M2309" s="217"/>
      <c r="N2309" s="217"/>
      <c r="O2309" s="217"/>
      <c r="P2309" s="217"/>
      <c r="Q2309" s="217"/>
    </row>
    <row r="2310" spans="1:17" x14ac:dyDescent="0.25">
      <c r="A2310" s="211"/>
      <c r="B2310" s="217"/>
      <c r="C2310" s="217"/>
      <c r="D2310" s="217"/>
      <c r="E2310" s="217"/>
      <c r="F2310" s="217"/>
      <c r="G2310" s="217"/>
      <c r="H2310" s="217"/>
      <c r="I2310" s="219"/>
      <c r="J2310" s="219"/>
      <c r="K2310" s="217"/>
      <c r="L2310" s="217"/>
      <c r="M2310" s="217"/>
      <c r="N2310" s="217"/>
      <c r="O2310" s="217"/>
      <c r="P2310" s="217"/>
      <c r="Q2310" s="217"/>
    </row>
    <row r="2311" spans="1:17" x14ac:dyDescent="0.25">
      <c r="A2311" s="211"/>
      <c r="B2311" s="217"/>
      <c r="C2311" s="217"/>
      <c r="D2311" s="217"/>
      <c r="E2311" s="217"/>
      <c r="F2311" s="217"/>
      <c r="G2311" s="217"/>
      <c r="H2311" s="217"/>
      <c r="I2311" s="219"/>
      <c r="J2311" s="219"/>
      <c r="K2311" s="217"/>
      <c r="L2311" s="217"/>
      <c r="M2311" s="217"/>
      <c r="N2311" s="217"/>
      <c r="O2311" s="217"/>
      <c r="P2311" s="217"/>
      <c r="Q2311" s="217"/>
    </row>
    <row r="2312" spans="1:17" x14ac:dyDescent="0.25">
      <c r="A2312" s="211"/>
      <c r="B2312" s="217"/>
      <c r="C2312" s="217"/>
      <c r="D2312" s="217"/>
      <c r="E2312" s="217"/>
      <c r="F2312" s="217"/>
      <c r="G2312" s="217"/>
      <c r="H2312" s="217"/>
      <c r="I2312" s="219"/>
      <c r="J2312" s="219"/>
      <c r="K2312" s="217"/>
      <c r="L2312" s="217"/>
      <c r="M2312" s="217"/>
      <c r="N2312" s="217"/>
      <c r="O2312" s="217"/>
      <c r="P2312" s="217"/>
      <c r="Q2312" s="217"/>
    </row>
    <row r="2313" spans="1:17" x14ac:dyDescent="0.25">
      <c r="A2313" s="211"/>
      <c r="B2313" s="217"/>
      <c r="C2313" s="217"/>
      <c r="D2313" s="217"/>
      <c r="E2313" s="217"/>
      <c r="F2313" s="217"/>
      <c r="G2313" s="217"/>
      <c r="H2313" s="217"/>
      <c r="I2313" s="219"/>
      <c r="J2313" s="219"/>
      <c r="K2313" s="217"/>
      <c r="L2313" s="217"/>
      <c r="M2313" s="217"/>
      <c r="N2313" s="217"/>
      <c r="O2313" s="217"/>
      <c r="P2313" s="217"/>
      <c r="Q2313" s="217"/>
    </row>
    <row r="2314" spans="1:17" x14ac:dyDescent="0.25">
      <c r="A2314" s="211"/>
      <c r="B2314" s="217"/>
      <c r="C2314" s="217"/>
      <c r="D2314" s="217"/>
      <c r="E2314" s="217"/>
      <c r="F2314" s="217"/>
      <c r="G2314" s="217"/>
      <c r="H2314" s="217"/>
      <c r="I2314" s="219"/>
      <c r="J2314" s="219"/>
      <c r="K2314" s="217"/>
      <c r="L2314" s="217"/>
      <c r="M2314" s="217"/>
      <c r="N2314" s="217"/>
      <c r="O2314" s="217"/>
      <c r="P2314" s="217"/>
      <c r="Q2314" s="217"/>
    </row>
    <row r="2315" spans="1:17" x14ac:dyDescent="0.25">
      <c r="A2315" s="211"/>
      <c r="B2315" s="217"/>
      <c r="C2315" s="217"/>
      <c r="D2315" s="217"/>
      <c r="E2315" s="217"/>
      <c r="F2315" s="217"/>
      <c r="G2315" s="217"/>
      <c r="H2315" s="217"/>
      <c r="I2315" s="219"/>
      <c r="J2315" s="219"/>
      <c r="K2315" s="217"/>
      <c r="L2315" s="217"/>
      <c r="M2315" s="217"/>
      <c r="N2315" s="217"/>
      <c r="O2315" s="217"/>
      <c r="P2315" s="217"/>
      <c r="Q2315" s="217"/>
    </row>
    <row r="2316" spans="1:17" x14ac:dyDescent="0.25">
      <c r="A2316" s="211"/>
      <c r="B2316" s="217"/>
      <c r="C2316" s="217"/>
      <c r="D2316" s="217"/>
      <c r="E2316" s="217"/>
      <c r="F2316" s="217"/>
      <c r="G2316" s="217"/>
      <c r="H2316" s="217"/>
      <c r="I2316" s="219"/>
      <c r="J2316" s="219"/>
      <c r="K2316" s="217"/>
      <c r="L2316" s="217"/>
      <c r="M2316" s="217"/>
      <c r="N2316" s="217"/>
      <c r="O2316" s="217"/>
      <c r="P2316" s="217"/>
      <c r="Q2316" s="217"/>
    </row>
    <row r="2317" spans="1:17" x14ac:dyDescent="0.25">
      <c r="A2317" s="211"/>
      <c r="B2317" s="217"/>
      <c r="C2317" s="217"/>
      <c r="D2317" s="217"/>
      <c r="E2317" s="217"/>
      <c r="F2317" s="217"/>
      <c r="G2317" s="217"/>
      <c r="H2317" s="217"/>
      <c r="I2317" s="219"/>
      <c r="J2317" s="219"/>
      <c r="K2317" s="217"/>
      <c r="L2317" s="217"/>
      <c r="M2317" s="217"/>
      <c r="N2317" s="217"/>
      <c r="O2317" s="217"/>
      <c r="P2317" s="217"/>
      <c r="Q2317" s="217"/>
    </row>
    <row r="2318" spans="1:17" x14ac:dyDescent="0.25">
      <c r="A2318" s="211"/>
      <c r="B2318" s="217"/>
      <c r="C2318" s="217"/>
      <c r="D2318" s="217"/>
      <c r="E2318" s="217"/>
      <c r="F2318" s="217"/>
      <c r="G2318" s="217"/>
      <c r="H2318" s="217"/>
      <c r="I2318" s="219"/>
      <c r="J2318" s="219"/>
      <c r="K2318" s="217"/>
      <c r="L2318" s="217"/>
      <c r="M2318" s="217"/>
      <c r="N2318" s="217"/>
      <c r="O2318" s="217"/>
      <c r="P2318" s="217"/>
      <c r="Q2318" s="217"/>
    </row>
    <row r="2319" spans="1:17" x14ac:dyDescent="0.25">
      <c r="A2319" s="211"/>
      <c r="B2319" s="217"/>
      <c r="C2319" s="217"/>
      <c r="D2319" s="217"/>
      <c r="E2319" s="217"/>
      <c r="F2319" s="217"/>
      <c r="G2319" s="217"/>
      <c r="H2319" s="217"/>
      <c r="I2319" s="219"/>
      <c r="J2319" s="219"/>
      <c r="K2319" s="217"/>
      <c r="L2319" s="217"/>
      <c r="M2319" s="217"/>
      <c r="N2319" s="217"/>
      <c r="O2319" s="217"/>
      <c r="P2319" s="217"/>
      <c r="Q2319" s="217"/>
    </row>
    <row r="2320" spans="1:17" x14ac:dyDescent="0.25">
      <c r="A2320" s="211"/>
      <c r="B2320" s="217"/>
      <c r="C2320" s="217"/>
      <c r="D2320" s="217"/>
      <c r="E2320" s="217"/>
      <c r="F2320" s="217"/>
      <c r="G2320" s="217"/>
      <c r="H2320" s="217"/>
      <c r="I2320" s="219"/>
      <c r="J2320" s="219"/>
      <c r="K2320" s="217"/>
      <c r="L2320" s="217"/>
      <c r="M2320" s="217"/>
      <c r="N2320" s="217"/>
      <c r="O2320" s="217"/>
      <c r="P2320" s="217"/>
      <c r="Q2320" s="217"/>
    </row>
    <row r="2321" spans="1:17" x14ac:dyDescent="0.25">
      <c r="A2321" s="211"/>
      <c r="B2321" s="217"/>
      <c r="C2321" s="217"/>
      <c r="D2321" s="217"/>
      <c r="E2321" s="217"/>
      <c r="F2321" s="217"/>
      <c r="G2321" s="217"/>
      <c r="H2321" s="217"/>
      <c r="I2321" s="219"/>
      <c r="J2321" s="219"/>
      <c r="K2321" s="217"/>
      <c r="L2321" s="217"/>
      <c r="M2321" s="217"/>
      <c r="N2321" s="217"/>
      <c r="O2321" s="217"/>
      <c r="P2321" s="217"/>
      <c r="Q2321" s="217"/>
    </row>
    <row r="2322" spans="1:17" x14ac:dyDescent="0.25">
      <c r="A2322" s="211"/>
      <c r="B2322" s="217"/>
      <c r="C2322" s="217"/>
      <c r="D2322" s="217"/>
      <c r="E2322" s="217"/>
      <c r="F2322" s="217"/>
      <c r="G2322" s="217"/>
      <c r="H2322" s="217"/>
      <c r="I2322" s="219"/>
      <c r="J2322" s="219"/>
      <c r="K2322" s="217"/>
      <c r="L2322" s="217"/>
      <c r="M2322" s="217"/>
      <c r="N2322" s="217"/>
      <c r="O2322" s="217"/>
      <c r="P2322" s="217"/>
      <c r="Q2322" s="217"/>
    </row>
    <row r="2323" spans="1:17" x14ac:dyDescent="0.25">
      <c r="A2323" s="211"/>
      <c r="B2323" s="217"/>
      <c r="C2323" s="217"/>
      <c r="D2323" s="217"/>
      <c r="E2323" s="217"/>
      <c r="F2323" s="217"/>
      <c r="G2323" s="217"/>
      <c r="H2323" s="217"/>
      <c r="I2323" s="219"/>
      <c r="J2323" s="219"/>
      <c r="K2323" s="217"/>
      <c r="L2323" s="217"/>
      <c r="M2323" s="217"/>
      <c r="N2323" s="217"/>
      <c r="O2323" s="217"/>
      <c r="P2323" s="217"/>
      <c r="Q2323" s="217"/>
    </row>
    <row r="2324" spans="1:17" x14ac:dyDescent="0.25">
      <c r="A2324" s="211"/>
      <c r="B2324" s="217"/>
      <c r="C2324" s="217"/>
      <c r="D2324" s="217"/>
      <c r="E2324" s="217"/>
      <c r="F2324" s="217"/>
      <c r="G2324" s="217"/>
      <c r="H2324" s="217"/>
      <c r="I2324" s="219"/>
      <c r="J2324" s="219"/>
      <c r="K2324" s="217"/>
      <c r="L2324" s="217"/>
      <c r="M2324" s="217"/>
      <c r="N2324" s="217"/>
      <c r="O2324" s="217"/>
      <c r="P2324" s="217"/>
      <c r="Q2324" s="217"/>
    </row>
    <row r="2325" spans="1:17" x14ac:dyDescent="0.25">
      <c r="A2325" s="211"/>
      <c r="B2325" s="217"/>
      <c r="C2325" s="217"/>
      <c r="D2325" s="217"/>
      <c r="E2325" s="217"/>
      <c r="F2325" s="217"/>
      <c r="G2325" s="217"/>
      <c r="H2325" s="217"/>
      <c r="I2325" s="219"/>
      <c r="J2325" s="219"/>
      <c r="K2325" s="217"/>
      <c r="L2325" s="217"/>
      <c r="M2325" s="217"/>
      <c r="N2325" s="217"/>
      <c r="O2325" s="217"/>
      <c r="P2325" s="217"/>
      <c r="Q2325" s="217"/>
    </row>
    <row r="2326" spans="1:17" x14ac:dyDescent="0.25">
      <c r="A2326" s="211"/>
      <c r="B2326" s="217"/>
      <c r="C2326" s="217"/>
      <c r="D2326" s="217"/>
      <c r="E2326" s="217"/>
      <c r="F2326" s="217"/>
      <c r="G2326" s="217"/>
      <c r="H2326" s="217"/>
      <c r="I2326" s="219"/>
      <c r="J2326" s="219"/>
      <c r="K2326" s="217"/>
      <c r="L2326" s="217"/>
      <c r="M2326" s="217"/>
      <c r="N2326" s="217"/>
      <c r="O2326" s="217"/>
      <c r="P2326" s="217"/>
      <c r="Q2326" s="217"/>
    </row>
    <row r="2327" spans="1:17" x14ac:dyDescent="0.25">
      <c r="A2327" s="211"/>
      <c r="B2327" s="217"/>
      <c r="C2327" s="217"/>
      <c r="D2327" s="217"/>
      <c r="E2327" s="217"/>
      <c r="F2327" s="217"/>
      <c r="G2327" s="217"/>
      <c r="H2327" s="217"/>
      <c r="I2327" s="219"/>
      <c r="J2327" s="219"/>
      <c r="K2327" s="217"/>
      <c r="L2327" s="217"/>
      <c r="M2327" s="217"/>
      <c r="N2327" s="217"/>
      <c r="O2327" s="217"/>
      <c r="P2327" s="217"/>
      <c r="Q2327" s="217"/>
    </row>
    <row r="2328" spans="1:17" x14ac:dyDescent="0.25">
      <c r="A2328" s="211"/>
      <c r="B2328" s="217"/>
      <c r="C2328" s="217"/>
      <c r="D2328" s="217"/>
      <c r="E2328" s="217"/>
      <c r="F2328" s="217"/>
      <c r="G2328" s="217"/>
      <c r="H2328" s="217"/>
      <c r="I2328" s="219"/>
      <c r="J2328" s="219"/>
      <c r="K2328" s="217"/>
      <c r="L2328" s="217"/>
      <c r="M2328" s="217"/>
      <c r="N2328" s="217"/>
      <c r="O2328" s="217"/>
      <c r="P2328" s="217"/>
      <c r="Q2328" s="217"/>
    </row>
    <row r="2329" spans="1:17" x14ac:dyDescent="0.25">
      <c r="A2329" s="211"/>
      <c r="B2329" s="217"/>
      <c r="C2329" s="217"/>
      <c r="D2329" s="217"/>
      <c r="E2329" s="217"/>
      <c r="F2329" s="217"/>
      <c r="G2329" s="217"/>
      <c r="H2329" s="217"/>
      <c r="I2329" s="219"/>
      <c r="J2329" s="219"/>
      <c r="K2329" s="217"/>
      <c r="L2329" s="217"/>
      <c r="M2329" s="217"/>
      <c r="N2329" s="217"/>
      <c r="O2329" s="217"/>
      <c r="P2329" s="217"/>
      <c r="Q2329" s="217"/>
    </row>
    <row r="2330" spans="1:17" x14ac:dyDescent="0.25">
      <c r="A2330" s="211"/>
      <c r="B2330" s="217"/>
      <c r="C2330" s="217"/>
      <c r="D2330" s="217"/>
      <c r="E2330" s="217"/>
      <c r="F2330" s="217"/>
      <c r="G2330" s="217"/>
      <c r="H2330" s="217"/>
      <c r="I2330" s="219"/>
      <c r="J2330" s="219"/>
      <c r="K2330" s="217"/>
      <c r="L2330" s="217"/>
      <c r="M2330" s="217"/>
      <c r="N2330" s="217"/>
      <c r="O2330" s="217"/>
      <c r="P2330" s="217"/>
      <c r="Q2330" s="217"/>
    </row>
    <row r="2331" spans="1:17" x14ac:dyDescent="0.25">
      <c r="A2331" s="211"/>
      <c r="B2331" s="217"/>
      <c r="C2331" s="217"/>
      <c r="D2331" s="217"/>
      <c r="E2331" s="217"/>
      <c r="F2331" s="217"/>
      <c r="G2331" s="217"/>
      <c r="H2331" s="217"/>
      <c r="I2331" s="219"/>
      <c r="J2331" s="219"/>
      <c r="K2331" s="217"/>
      <c r="L2331" s="217"/>
      <c r="M2331" s="217"/>
      <c r="N2331" s="217"/>
      <c r="O2331" s="217"/>
      <c r="P2331" s="217"/>
      <c r="Q2331" s="217"/>
    </row>
    <row r="2332" spans="1:17" x14ac:dyDescent="0.25">
      <c r="A2332" s="211"/>
      <c r="B2332" s="217"/>
      <c r="C2332" s="217"/>
      <c r="D2332" s="217"/>
      <c r="E2332" s="217"/>
      <c r="F2332" s="217"/>
      <c r="G2332" s="217"/>
      <c r="H2332" s="217"/>
      <c r="I2332" s="219"/>
      <c r="J2332" s="219"/>
      <c r="K2332" s="217"/>
      <c r="L2332" s="217"/>
      <c r="M2332" s="217"/>
      <c r="N2332" s="217"/>
      <c r="O2332" s="217"/>
      <c r="P2332" s="217"/>
      <c r="Q2332" s="217"/>
    </row>
    <row r="2333" spans="1:17" x14ac:dyDescent="0.25">
      <c r="A2333" s="211"/>
      <c r="B2333" s="217"/>
      <c r="C2333" s="217"/>
      <c r="D2333" s="217"/>
      <c r="E2333" s="217"/>
      <c r="F2333" s="217"/>
      <c r="G2333" s="217"/>
      <c r="H2333" s="217"/>
      <c r="I2333" s="219"/>
      <c r="J2333" s="219"/>
      <c r="K2333" s="217"/>
      <c r="L2333" s="217"/>
      <c r="M2333" s="217"/>
      <c r="N2333" s="217"/>
      <c r="O2333" s="217"/>
      <c r="P2333" s="217"/>
      <c r="Q2333" s="217"/>
    </row>
    <row r="2334" spans="1:17" x14ac:dyDescent="0.25">
      <c r="A2334" s="211"/>
      <c r="B2334" s="217"/>
      <c r="C2334" s="217"/>
      <c r="D2334" s="217"/>
      <c r="E2334" s="217"/>
      <c r="F2334" s="217"/>
      <c r="G2334" s="217"/>
      <c r="H2334" s="217"/>
      <c r="I2334" s="219"/>
      <c r="J2334" s="219"/>
      <c r="K2334" s="217"/>
      <c r="L2334" s="217"/>
      <c r="M2334" s="217"/>
      <c r="N2334" s="217"/>
      <c r="O2334" s="217"/>
      <c r="P2334" s="217"/>
      <c r="Q2334" s="217"/>
    </row>
    <row r="2335" spans="1:17" x14ac:dyDescent="0.25">
      <c r="A2335" s="211"/>
      <c r="B2335" s="217"/>
      <c r="C2335" s="217"/>
      <c r="D2335" s="217"/>
      <c r="E2335" s="217"/>
      <c r="F2335" s="217"/>
      <c r="G2335" s="217"/>
      <c r="H2335" s="217"/>
      <c r="I2335" s="219"/>
      <c r="J2335" s="219"/>
      <c r="K2335" s="217"/>
      <c r="L2335" s="217"/>
      <c r="M2335" s="217"/>
      <c r="N2335" s="217"/>
      <c r="O2335" s="217"/>
      <c r="P2335" s="217"/>
      <c r="Q2335" s="217"/>
    </row>
    <row r="2336" spans="1:17" x14ac:dyDescent="0.25">
      <c r="A2336" s="211"/>
      <c r="B2336" s="217"/>
      <c r="C2336" s="217"/>
      <c r="D2336" s="217"/>
      <c r="E2336" s="217"/>
      <c r="F2336" s="217"/>
      <c r="G2336" s="217"/>
      <c r="H2336" s="217"/>
      <c r="I2336" s="219"/>
      <c r="J2336" s="219"/>
      <c r="K2336" s="217"/>
      <c r="L2336" s="217"/>
      <c r="M2336" s="217"/>
      <c r="N2336" s="217"/>
      <c r="O2336" s="217"/>
      <c r="P2336" s="217"/>
      <c r="Q2336" s="217"/>
    </row>
    <row r="2337" spans="1:17" x14ac:dyDescent="0.25">
      <c r="A2337" s="211"/>
      <c r="B2337" s="217"/>
      <c r="C2337" s="217"/>
      <c r="D2337" s="217"/>
      <c r="E2337" s="217"/>
      <c r="F2337" s="217"/>
      <c r="G2337" s="217"/>
      <c r="H2337" s="217"/>
      <c r="I2337" s="219"/>
      <c r="J2337" s="219"/>
      <c r="K2337" s="217"/>
      <c r="L2337" s="217"/>
      <c r="M2337" s="217"/>
      <c r="N2337" s="217"/>
      <c r="O2337" s="217"/>
      <c r="P2337" s="217"/>
      <c r="Q2337" s="217"/>
    </row>
    <row r="2338" spans="1:17" x14ac:dyDescent="0.25">
      <c r="A2338" s="211"/>
      <c r="B2338" s="217"/>
      <c r="C2338" s="217"/>
      <c r="D2338" s="217"/>
      <c r="E2338" s="217"/>
      <c r="F2338" s="217"/>
      <c r="G2338" s="217"/>
      <c r="H2338" s="217"/>
      <c r="I2338" s="219"/>
      <c r="J2338" s="219"/>
      <c r="K2338" s="217"/>
      <c r="L2338" s="217"/>
      <c r="M2338" s="217"/>
      <c r="N2338" s="217"/>
      <c r="O2338" s="217"/>
      <c r="P2338" s="217"/>
      <c r="Q2338" s="217"/>
    </row>
    <row r="2339" spans="1:17" x14ac:dyDescent="0.25">
      <c r="A2339" s="211"/>
      <c r="B2339" s="217"/>
      <c r="C2339" s="217"/>
      <c r="D2339" s="217"/>
      <c r="E2339" s="217"/>
      <c r="F2339" s="217"/>
      <c r="G2339" s="217"/>
      <c r="H2339" s="217"/>
      <c r="I2339" s="219"/>
      <c r="J2339" s="219"/>
      <c r="K2339" s="217"/>
      <c r="L2339" s="217"/>
      <c r="M2339" s="217"/>
      <c r="N2339" s="217"/>
      <c r="O2339" s="217"/>
      <c r="P2339" s="217"/>
      <c r="Q2339" s="217"/>
    </row>
    <row r="2340" spans="1:17" x14ac:dyDescent="0.25">
      <c r="A2340" s="211"/>
      <c r="B2340" s="217"/>
      <c r="C2340" s="217"/>
      <c r="D2340" s="217"/>
      <c r="E2340" s="217"/>
      <c r="F2340" s="217"/>
      <c r="G2340" s="217"/>
      <c r="H2340" s="217"/>
      <c r="I2340" s="219"/>
      <c r="J2340" s="219"/>
      <c r="K2340" s="217"/>
      <c r="L2340" s="217"/>
      <c r="M2340" s="217"/>
      <c r="N2340" s="217"/>
      <c r="O2340" s="217"/>
      <c r="P2340" s="217"/>
      <c r="Q2340" s="217"/>
    </row>
    <row r="2341" spans="1:17" x14ac:dyDescent="0.25">
      <c r="A2341" s="211"/>
      <c r="B2341" s="217"/>
      <c r="C2341" s="217"/>
      <c r="D2341" s="217"/>
      <c r="E2341" s="217"/>
      <c r="F2341" s="217"/>
      <c r="G2341" s="217"/>
      <c r="H2341" s="217"/>
      <c r="I2341" s="219"/>
      <c r="J2341" s="219"/>
      <c r="K2341" s="217"/>
      <c r="L2341" s="217"/>
      <c r="M2341" s="217"/>
      <c r="N2341" s="217"/>
      <c r="O2341" s="217"/>
      <c r="P2341" s="217"/>
      <c r="Q2341" s="217"/>
    </row>
    <row r="2342" spans="1:17" x14ac:dyDescent="0.25">
      <c r="A2342" s="211"/>
      <c r="B2342" s="217"/>
      <c r="C2342" s="217"/>
      <c r="D2342" s="217"/>
      <c r="E2342" s="217"/>
      <c r="F2342" s="217"/>
      <c r="G2342" s="217"/>
      <c r="H2342" s="217"/>
      <c r="I2342" s="219"/>
      <c r="J2342" s="219"/>
      <c r="K2342" s="217"/>
      <c r="L2342" s="217"/>
      <c r="M2342" s="217"/>
      <c r="N2342" s="217"/>
      <c r="O2342" s="217"/>
      <c r="P2342" s="217"/>
      <c r="Q2342" s="217"/>
    </row>
    <row r="2343" spans="1:17" x14ac:dyDescent="0.25">
      <c r="A2343" s="211"/>
      <c r="B2343" s="217"/>
      <c r="C2343" s="217"/>
      <c r="D2343" s="217"/>
      <c r="E2343" s="217"/>
      <c r="F2343" s="217"/>
      <c r="G2343" s="217"/>
      <c r="H2343" s="217"/>
      <c r="I2343" s="219"/>
      <c r="J2343" s="219"/>
      <c r="K2343" s="217"/>
      <c r="L2343" s="217"/>
      <c r="M2343" s="217"/>
      <c r="N2343" s="217"/>
      <c r="O2343" s="217"/>
      <c r="P2343" s="217"/>
      <c r="Q2343" s="217"/>
    </row>
    <row r="2344" spans="1:17" x14ac:dyDescent="0.25">
      <c r="A2344" s="211"/>
      <c r="B2344" s="217"/>
      <c r="C2344" s="217"/>
      <c r="D2344" s="217"/>
      <c r="E2344" s="217"/>
      <c r="F2344" s="217"/>
      <c r="G2344" s="217"/>
      <c r="H2344" s="217"/>
      <c r="I2344" s="219"/>
      <c r="J2344" s="219"/>
      <c r="K2344" s="217"/>
      <c r="L2344" s="217"/>
      <c r="M2344" s="217"/>
      <c r="N2344" s="217"/>
      <c r="O2344" s="217"/>
      <c r="P2344" s="217"/>
      <c r="Q2344" s="217"/>
    </row>
    <row r="2345" spans="1:17" x14ac:dyDescent="0.25">
      <c r="A2345" s="211"/>
      <c r="B2345" s="217"/>
      <c r="C2345" s="217"/>
      <c r="D2345" s="217"/>
      <c r="E2345" s="217"/>
      <c r="F2345" s="217"/>
      <c r="G2345" s="217"/>
      <c r="H2345" s="217"/>
      <c r="I2345" s="219"/>
      <c r="J2345" s="219"/>
      <c r="K2345" s="217"/>
      <c r="L2345" s="217"/>
      <c r="M2345" s="217"/>
      <c r="N2345" s="217"/>
      <c r="O2345" s="217"/>
      <c r="P2345" s="217"/>
      <c r="Q2345" s="217"/>
    </row>
    <row r="2346" spans="1:17" x14ac:dyDescent="0.25">
      <c r="A2346" s="211"/>
      <c r="B2346" s="217"/>
      <c r="C2346" s="217"/>
      <c r="D2346" s="217"/>
      <c r="E2346" s="217"/>
      <c r="F2346" s="217"/>
      <c r="G2346" s="217"/>
      <c r="H2346" s="217"/>
      <c r="I2346" s="219"/>
      <c r="J2346" s="219"/>
      <c r="K2346" s="217"/>
      <c r="L2346" s="217"/>
      <c r="M2346" s="217"/>
      <c r="N2346" s="217"/>
      <c r="O2346" s="217"/>
      <c r="P2346" s="217"/>
      <c r="Q2346" s="217"/>
    </row>
    <row r="2347" spans="1:17" x14ac:dyDescent="0.25">
      <c r="A2347" s="211"/>
      <c r="B2347" s="217"/>
      <c r="C2347" s="217"/>
      <c r="D2347" s="217"/>
      <c r="E2347" s="217"/>
      <c r="F2347" s="217"/>
      <c r="G2347" s="217"/>
      <c r="H2347" s="217"/>
      <c r="I2347" s="219"/>
      <c r="J2347" s="219"/>
      <c r="K2347" s="217"/>
      <c r="L2347" s="217"/>
      <c r="M2347" s="217"/>
      <c r="N2347" s="217"/>
      <c r="O2347" s="217"/>
      <c r="P2347" s="217"/>
      <c r="Q2347" s="217"/>
    </row>
    <row r="2348" spans="1:17" x14ac:dyDescent="0.25">
      <c r="A2348" s="211"/>
      <c r="B2348" s="217"/>
      <c r="C2348" s="217"/>
      <c r="D2348" s="217"/>
      <c r="E2348" s="217"/>
      <c r="F2348" s="217"/>
      <c r="G2348" s="217"/>
      <c r="H2348" s="217"/>
      <c r="I2348" s="219"/>
      <c r="J2348" s="219"/>
      <c r="K2348" s="217"/>
      <c r="L2348" s="217"/>
      <c r="M2348" s="217"/>
      <c r="N2348" s="217"/>
      <c r="O2348" s="217"/>
      <c r="P2348" s="217"/>
      <c r="Q2348" s="217"/>
    </row>
    <row r="2349" spans="1:17" x14ac:dyDescent="0.25">
      <c r="A2349" s="211"/>
      <c r="B2349" s="217"/>
      <c r="C2349" s="217"/>
      <c r="D2349" s="217"/>
      <c r="E2349" s="217"/>
      <c r="F2349" s="217"/>
      <c r="G2349" s="217"/>
      <c r="H2349" s="217"/>
      <c r="I2349" s="219"/>
      <c r="J2349" s="219"/>
      <c r="K2349" s="217"/>
      <c r="L2349" s="217"/>
      <c r="M2349" s="217"/>
      <c r="N2349" s="217"/>
      <c r="O2349" s="217"/>
      <c r="P2349" s="217"/>
      <c r="Q2349" s="217"/>
    </row>
    <row r="2350" spans="1:17" x14ac:dyDescent="0.25">
      <c r="A2350" s="211"/>
      <c r="B2350" s="217"/>
      <c r="C2350" s="217"/>
      <c r="D2350" s="217"/>
      <c r="E2350" s="217"/>
      <c r="F2350" s="217"/>
      <c r="G2350" s="217"/>
      <c r="H2350" s="217"/>
      <c r="I2350" s="219"/>
      <c r="J2350" s="219"/>
      <c r="K2350" s="217"/>
      <c r="L2350" s="217"/>
      <c r="M2350" s="217"/>
      <c r="N2350" s="217"/>
      <c r="O2350" s="217"/>
      <c r="P2350" s="217"/>
      <c r="Q2350" s="217"/>
    </row>
  </sheetData>
  <autoFilter ref="A4:Q2350" xr:uid="{00000000-0009-0000-0000-000003000000}"/>
  <mergeCells count="1">
    <mergeCell ref="A1:Q3"/>
  </mergeCells>
  <pageMargins left="0.70866141732283472" right="0.70866141732283472" top="0.74803149606299213" bottom="0.74803149606299213" header="0.31496062992125984" footer="0.31496062992125984"/>
  <pageSetup orientation="portrait" r:id="rId1"/>
  <headerFooter>
    <oddFooter>&amp;RDE01-F16 Vr.1 (2020-10-30)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482"/>
  <sheetViews>
    <sheetView zoomScaleNormal="100" workbookViewId="0">
      <selection activeCell="H9" sqref="H9"/>
    </sheetView>
  </sheetViews>
  <sheetFormatPr baseColWidth="10" defaultColWidth="10.85546875" defaultRowHeight="12.75" x14ac:dyDescent="0.25"/>
  <cols>
    <col min="1" max="1" width="11" style="1" bestFit="1" customWidth="1"/>
    <col min="2" max="2" width="27.5703125" style="2" customWidth="1"/>
    <col min="3" max="3" width="24.5703125" style="2" customWidth="1"/>
    <col min="4" max="4" width="35.140625" style="2" customWidth="1"/>
    <col min="5" max="6" width="18.140625" style="2" customWidth="1"/>
    <col min="7" max="7" width="18.85546875" style="2" customWidth="1"/>
    <col min="8" max="8" width="17.5703125" style="2" customWidth="1"/>
    <col min="9" max="9" width="17.5703125" style="1" customWidth="1"/>
    <col min="10" max="10" width="19.5703125" style="1" customWidth="1"/>
    <col min="11" max="11" width="37.85546875" style="1" customWidth="1"/>
    <col min="12" max="15" width="19.5703125" style="1" customWidth="1"/>
    <col min="16" max="16" width="21.28515625" style="1" bestFit="1" customWidth="1"/>
    <col min="17" max="63" width="14" style="1" customWidth="1"/>
    <col min="64" max="16384" width="10.85546875" style="1"/>
  </cols>
  <sheetData>
    <row r="1" spans="1:62" s="3" customFormat="1" ht="18.75" customHeight="1" thickBot="1" x14ac:dyDescent="0.3">
      <c r="A1" s="4"/>
      <c r="B1" s="6"/>
      <c r="C1" s="6"/>
      <c r="D1" s="6"/>
      <c r="E1" s="5"/>
      <c r="F1" s="5"/>
      <c r="G1" s="5"/>
      <c r="H1" s="5"/>
      <c r="M1" s="7"/>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I1" s="4"/>
      <c r="BJ1" s="4"/>
    </row>
    <row r="2" spans="1:62" s="9" customFormat="1" ht="18.75" customHeight="1" thickBot="1" x14ac:dyDescent="0.3">
      <c r="A2" s="8"/>
      <c r="B2" s="261" t="s">
        <v>28</v>
      </c>
      <c r="C2" s="262"/>
      <c r="D2" s="7"/>
      <c r="E2" s="7"/>
      <c r="F2" s="7"/>
      <c r="I2" s="3"/>
      <c r="J2" s="3"/>
      <c r="K2" s="3"/>
      <c r="L2" s="7"/>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H2" s="8"/>
      <c r="BI2" s="8"/>
    </row>
    <row r="3" spans="1:62" s="9" customFormat="1" ht="18.75" customHeight="1" thickBot="1" x14ac:dyDescent="0.3">
      <c r="A3" s="8"/>
      <c r="B3" s="265" t="s">
        <v>29</v>
      </c>
      <c r="C3" s="266"/>
      <c r="D3" s="10" t="s">
        <v>30</v>
      </c>
      <c r="E3" s="10" t="s">
        <v>731</v>
      </c>
      <c r="F3" s="7"/>
      <c r="I3" s="3"/>
      <c r="J3" s="3"/>
      <c r="K3" s="3"/>
      <c r="L3" s="7"/>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H3" s="8"/>
      <c r="BI3" s="8"/>
    </row>
    <row r="4" spans="1:62" s="9" customFormat="1" ht="18.75" customHeight="1" x14ac:dyDescent="0.25">
      <c r="A4" s="8"/>
      <c r="B4" s="95" t="s">
        <v>32</v>
      </c>
      <c r="C4" s="11" t="s">
        <v>31</v>
      </c>
      <c r="D4" s="92" t="s">
        <v>25</v>
      </c>
      <c r="E4" s="89">
        <v>1</v>
      </c>
      <c r="F4" s="7"/>
      <c r="G4" s="7"/>
      <c r="H4" s="7"/>
      <c r="I4" s="7"/>
      <c r="J4" s="7"/>
      <c r="K4" s="7"/>
      <c r="L4" s="7"/>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H4" s="8"/>
      <c r="BI4" s="8"/>
    </row>
    <row r="5" spans="1:62" s="9" customFormat="1" ht="18.75" customHeight="1" x14ac:dyDescent="0.25">
      <c r="A5" s="8"/>
      <c r="B5" s="96" t="s">
        <v>34</v>
      </c>
      <c r="C5" s="12" t="s">
        <v>33</v>
      </c>
      <c r="D5" s="93" t="s">
        <v>24</v>
      </c>
      <c r="E5" s="90">
        <v>2</v>
      </c>
      <c r="F5" s="7"/>
      <c r="G5" s="7"/>
      <c r="H5" s="7"/>
      <c r="I5" s="7"/>
      <c r="J5" s="7"/>
      <c r="K5" s="7"/>
      <c r="L5" s="7"/>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H5" s="8"/>
      <c r="BI5" s="8"/>
    </row>
    <row r="6" spans="1:62" s="9" customFormat="1" ht="18.75" customHeight="1" x14ac:dyDescent="0.25">
      <c r="A6" s="8"/>
      <c r="B6" s="96" t="s">
        <v>36</v>
      </c>
      <c r="C6" s="12" t="s">
        <v>35</v>
      </c>
      <c r="D6" s="93" t="s">
        <v>23</v>
      </c>
      <c r="E6" s="90">
        <v>3</v>
      </c>
      <c r="F6" s="7"/>
      <c r="G6" s="7"/>
      <c r="H6" s="7"/>
      <c r="I6" s="7"/>
      <c r="J6" s="7"/>
      <c r="K6" s="7"/>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H6" s="8"/>
      <c r="BI6" s="8"/>
    </row>
    <row r="7" spans="1:62" s="9" customFormat="1" ht="18.75" customHeight="1" x14ac:dyDescent="0.25">
      <c r="A7" s="8"/>
      <c r="B7" s="96" t="s">
        <v>38</v>
      </c>
      <c r="C7" s="12" t="s">
        <v>37</v>
      </c>
      <c r="D7" s="93" t="s">
        <v>22</v>
      </c>
      <c r="E7" s="90">
        <v>4</v>
      </c>
      <c r="F7" s="7"/>
      <c r="G7" s="7"/>
      <c r="H7" s="7"/>
      <c r="I7" s="7"/>
      <c r="J7" s="7"/>
      <c r="K7" s="7"/>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H7" s="8"/>
      <c r="BI7" s="8"/>
    </row>
    <row r="8" spans="1:62" s="9" customFormat="1" ht="18.75" customHeight="1" x14ac:dyDescent="0.25">
      <c r="A8" s="8"/>
      <c r="B8" s="96" t="s">
        <v>40</v>
      </c>
      <c r="C8" s="12" t="s">
        <v>39</v>
      </c>
      <c r="D8" s="93" t="s">
        <v>21</v>
      </c>
      <c r="E8" s="90">
        <v>5</v>
      </c>
      <c r="F8" s="7"/>
      <c r="G8" s="7"/>
      <c r="H8" s="7"/>
      <c r="I8" s="7"/>
      <c r="J8" s="7"/>
      <c r="K8" s="7"/>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H8" s="8"/>
      <c r="BI8" s="8"/>
    </row>
    <row r="9" spans="1:62" s="9" customFormat="1" ht="18.75" customHeight="1" x14ac:dyDescent="0.25">
      <c r="A9" s="8"/>
      <c r="B9" s="96" t="s">
        <v>42</v>
      </c>
      <c r="C9" s="12" t="s">
        <v>41</v>
      </c>
      <c r="D9" s="93" t="s">
        <v>20</v>
      </c>
      <c r="E9" s="90">
        <v>6</v>
      </c>
      <c r="F9" s="7"/>
      <c r="G9" s="7"/>
      <c r="H9" s="7"/>
      <c r="I9" s="7"/>
      <c r="J9" s="7"/>
      <c r="K9" s="7"/>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H9" s="8"/>
      <c r="BI9" s="8"/>
    </row>
    <row r="10" spans="1:62" s="9" customFormat="1" ht="18.75" customHeight="1" x14ac:dyDescent="0.25">
      <c r="A10" s="8"/>
      <c r="B10" s="96" t="s">
        <v>44</v>
      </c>
      <c r="C10" s="12" t="s">
        <v>43</v>
      </c>
      <c r="D10" s="93" t="s">
        <v>19</v>
      </c>
      <c r="E10" s="90">
        <v>7</v>
      </c>
      <c r="F10" s="7"/>
      <c r="G10" s="7"/>
      <c r="H10" s="7"/>
      <c r="I10" s="7"/>
      <c r="J10" s="7"/>
      <c r="K10" s="7"/>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H10" s="8"/>
      <c r="BI10" s="8"/>
    </row>
    <row r="11" spans="1:62" s="9" customFormat="1" ht="18.75" customHeight="1" x14ac:dyDescent="0.25">
      <c r="A11" s="8"/>
      <c r="B11" s="96" t="s">
        <v>45</v>
      </c>
      <c r="C11" s="12" t="s">
        <v>43</v>
      </c>
      <c r="D11" s="93" t="s">
        <v>18</v>
      </c>
      <c r="E11" s="90">
        <v>8</v>
      </c>
      <c r="F11" s="7"/>
      <c r="G11" s="7"/>
      <c r="H11" s="7"/>
      <c r="I11" s="7"/>
      <c r="J11" s="7"/>
      <c r="K11" s="7"/>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H11" s="8"/>
      <c r="BI11" s="8"/>
    </row>
    <row r="12" spans="1:62" s="9" customFormat="1" ht="18.75" customHeight="1" x14ac:dyDescent="0.25">
      <c r="A12" s="8"/>
      <c r="B12" s="96" t="s">
        <v>47</v>
      </c>
      <c r="C12" s="12" t="s">
        <v>46</v>
      </c>
      <c r="D12" s="93" t="s">
        <v>17</v>
      </c>
      <c r="E12" s="90">
        <v>9</v>
      </c>
      <c r="F12" s="7"/>
      <c r="G12" s="7"/>
      <c r="H12" s="7"/>
      <c r="I12" s="7"/>
      <c r="J12" s="7"/>
      <c r="K12" s="7"/>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H12" s="8"/>
      <c r="BI12" s="8"/>
    </row>
    <row r="13" spans="1:62" s="9" customFormat="1" ht="18.75" customHeight="1" x14ac:dyDescent="0.25">
      <c r="A13" s="8"/>
      <c r="B13" s="96" t="s">
        <v>49</v>
      </c>
      <c r="C13" s="12" t="s">
        <v>48</v>
      </c>
      <c r="D13" s="93" t="s">
        <v>16</v>
      </c>
      <c r="E13" s="90">
        <v>10</v>
      </c>
      <c r="F13" s="7"/>
      <c r="G13" s="7"/>
      <c r="H13" s="7"/>
      <c r="I13" s="7"/>
      <c r="J13" s="7"/>
      <c r="K13" s="7"/>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H13" s="8"/>
      <c r="BI13" s="8"/>
    </row>
    <row r="14" spans="1:62" s="9" customFormat="1" ht="18.75" customHeight="1" x14ac:dyDescent="0.25">
      <c r="A14" s="8"/>
      <c r="B14" s="96" t="s">
        <v>51</v>
      </c>
      <c r="C14" s="12" t="s">
        <v>50</v>
      </c>
      <c r="D14" s="93" t="s">
        <v>15</v>
      </c>
      <c r="E14" s="90">
        <v>11</v>
      </c>
      <c r="F14" s="7"/>
      <c r="G14" s="7"/>
      <c r="H14" s="7"/>
      <c r="I14" s="7"/>
      <c r="J14" s="7"/>
      <c r="K14" s="7"/>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H14" s="8"/>
      <c r="BI14" s="8"/>
    </row>
    <row r="15" spans="1:62" s="9" customFormat="1" ht="18.75" customHeight="1" thickBot="1" x14ac:dyDescent="0.3">
      <c r="A15" s="8"/>
      <c r="B15" s="96" t="s">
        <v>53</v>
      </c>
      <c r="C15" s="12" t="s">
        <v>52</v>
      </c>
      <c r="D15" s="94" t="s">
        <v>14</v>
      </c>
      <c r="E15" s="91">
        <v>12</v>
      </c>
      <c r="F15" s="7"/>
      <c r="G15" s="7"/>
      <c r="H15" s="7"/>
      <c r="I15" s="7"/>
      <c r="J15" s="7"/>
      <c r="K15" s="7"/>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H15" s="8"/>
      <c r="BI15" s="8"/>
    </row>
    <row r="16" spans="1:62" s="9" customFormat="1" ht="18.75" customHeight="1" x14ac:dyDescent="0.25">
      <c r="A16" s="8"/>
      <c r="B16" s="96" t="s">
        <v>55</v>
      </c>
      <c r="C16" s="12" t="s">
        <v>54</v>
      </c>
      <c r="D16" s="7"/>
      <c r="E16" s="7"/>
      <c r="F16" s="7"/>
      <c r="G16" s="7"/>
      <c r="H16" s="7"/>
      <c r="I16" s="7"/>
      <c r="J16" s="7"/>
      <c r="K16" s="7"/>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H16" s="8"/>
      <c r="BI16" s="8"/>
    </row>
    <row r="17" spans="1:62" s="9" customFormat="1" ht="18.75" customHeight="1" thickBot="1" x14ac:dyDescent="0.3">
      <c r="A17" s="8"/>
      <c r="B17" s="97" t="s">
        <v>57</v>
      </c>
      <c r="C17" s="13" t="s">
        <v>56</v>
      </c>
      <c r="D17" s="7"/>
      <c r="E17" s="7"/>
      <c r="F17" s="7"/>
      <c r="G17" s="7"/>
      <c r="H17" s="7"/>
      <c r="I17" s="7"/>
      <c r="J17" s="7"/>
      <c r="K17" s="7"/>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H17" s="8"/>
      <c r="BI17" s="8"/>
    </row>
    <row r="18" spans="1:62" s="9" customFormat="1" ht="18.75" customHeight="1" x14ac:dyDescent="0.25">
      <c r="A18" s="8"/>
      <c r="B18" s="14"/>
      <c r="C18" s="14"/>
      <c r="D18" s="15"/>
      <c r="E18" s="7"/>
      <c r="F18" s="7"/>
      <c r="G18" s="7"/>
      <c r="H18" s="7"/>
      <c r="I18" s="7"/>
      <c r="J18" s="7"/>
      <c r="K18" s="7"/>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H18" s="8"/>
      <c r="BI18" s="8"/>
    </row>
    <row r="19" spans="1:62" s="9" customFormat="1" ht="18.75" customHeight="1" thickBot="1" x14ac:dyDescent="0.3">
      <c r="A19" s="8"/>
      <c r="B19" s="15"/>
      <c r="C19" s="15"/>
      <c r="D19" s="7"/>
      <c r="E19" s="7"/>
      <c r="F19" s="7"/>
      <c r="G19" s="7"/>
      <c r="H19" s="7"/>
      <c r="I19" s="7"/>
      <c r="J19" s="7"/>
      <c r="K19" s="7"/>
      <c r="L19" s="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I19" s="8"/>
      <c r="BJ19" s="8"/>
    </row>
    <row r="20" spans="1:62" s="9" customFormat="1" ht="18.75" customHeight="1" x14ac:dyDescent="0.25">
      <c r="A20" s="8"/>
      <c r="B20" s="261" t="s">
        <v>58</v>
      </c>
      <c r="C20" s="262"/>
      <c r="D20" s="7"/>
      <c r="E20" s="7"/>
      <c r="F20" s="7"/>
      <c r="G20" s="7"/>
      <c r="H20" s="7"/>
      <c r="I20" s="7"/>
      <c r="J20" s="7"/>
      <c r="K20" s="7"/>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H20" s="8"/>
      <c r="BI20" s="8"/>
    </row>
    <row r="21" spans="1:62" s="9" customFormat="1" ht="18.75" customHeight="1" thickBot="1" x14ac:dyDescent="0.3">
      <c r="A21" s="8"/>
      <c r="B21" s="265" t="s">
        <v>59</v>
      </c>
      <c r="C21" s="266"/>
      <c r="D21" s="7"/>
      <c r="E21" s="7"/>
      <c r="F21" s="7"/>
      <c r="G21" s="7"/>
      <c r="H21" s="7"/>
      <c r="I21" s="7"/>
      <c r="J21" s="7"/>
      <c r="K21" s="7"/>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H21" s="8"/>
      <c r="BI21" s="8"/>
    </row>
    <row r="22" spans="1:62" s="9" customFormat="1" ht="18.75" customHeight="1" x14ac:dyDescent="0.25">
      <c r="A22" s="8"/>
      <c r="B22" s="98" t="s">
        <v>682</v>
      </c>
      <c r="C22" s="99">
        <v>0</v>
      </c>
      <c r="E22" s="7"/>
      <c r="F22" s="7"/>
      <c r="G22" s="7"/>
      <c r="H22" s="7"/>
      <c r="I22" s="7"/>
      <c r="J22" s="7"/>
      <c r="K22" s="7"/>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H22" s="8"/>
      <c r="BI22" s="8"/>
    </row>
    <row r="23" spans="1:62" s="9" customFormat="1" ht="18.75" customHeight="1" x14ac:dyDescent="0.25">
      <c r="A23" s="8"/>
      <c r="B23" s="100" t="s">
        <v>681</v>
      </c>
      <c r="C23" s="101">
        <v>0</v>
      </c>
      <c r="E23" s="7"/>
      <c r="F23" s="7"/>
      <c r="G23" s="7"/>
      <c r="H23" s="7"/>
      <c r="I23" s="7"/>
      <c r="J23" s="7"/>
      <c r="K23" s="7"/>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H23" s="8"/>
      <c r="BI23" s="8"/>
    </row>
    <row r="24" spans="1:62" s="9" customFormat="1" ht="18.75" customHeight="1" x14ac:dyDescent="0.25">
      <c r="A24" s="8"/>
      <c r="B24" s="100" t="s">
        <v>649</v>
      </c>
      <c r="C24" s="101">
        <v>1</v>
      </c>
      <c r="E24" s="7"/>
      <c r="F24" s="7"/>
      <c r="G24" s="7"/>
      <c r="H24" s="7"/>
      <c r="I24" s="7"/>
      <c r="J24" s="7"/>
      <c r="K24" s="7"/>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H24" s="8"/>
      <c r="BI24" s="8"/>
    </row>
    <row r="25" spans="1:62" s="9" customFormat="1" ht="18.75" customHeight="1" thickBot="1" x14ac:dyDescent="0.3">
      <c r="A25" s="8"/>
      <c r="B25" s="102" t="s">
        <v>650</v>
      </c>
      <c r="C25" s="103">
        <v>1</v>
      </c>
      <c r="E25" s="7"/>
      <c r="F25" s="7"/>
      <c r="G25" s="7"/>
      <c r="H25" s="7"/>
      <c r="I25" s="7"/>
      <c r="J25" s="7"/>
      <c r="K25" s="7"/>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H25" s="8"/>
      <c r="BI25" s="8"/>
    </row>
    <row r="26" spans="1:62" s="9" customFormat="1" ht="18.75" customHeight="1" thickBot="1" x14ac:dyDescent="0.3">
      <c r="A26" s="8"/>
      <c r="B26" s="15"/>
      <c r="C26" s="15"/>
      <c r="D26" s="7"/>
      <c r="E26" s="7"/>
      <c r="F26" s="7"/>
      <c r="G26" s="7"/>
      <c r="H26" s="7"/>
      <c r="I26" s="7"/>
      <c r="J26" s="7"/>
      <c r="K26" s="7"/>
      <c r="L26" s="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I26" s="8"/>
      <c r="BJ26" s="8"/>
    </row>
    <row r="27" spans="1:62" s="9" customFormat="1" ht="18.75" customHeight="1" x14ac:dyDescent="0.25">
      <c r="A27" s="8"/>
      <c r="B27" s="261" t="s">
        <v>60</v>
      </c>
      <c r="C27" s="262"/>
      <c r="D27" s="7"/>
      <c r="E27" s="7"/>
      <c r="F27" s="7"/>
      <c r="G27" s="7"/>
      <c r="H27" s="7"/>
      <c r="I27" s="7"/>
      <c r="J27" s="7"/>
      <c r="K27" s="7"/>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H27" s="8"/>
      <c r="BI27" s="8"/>
    </row>
    <row r="28" spans="1:62" s="9" customFormat="1" ht="18.75" customHeight="1" thickBot="1" x14ac:dyDescent="0.3">
      <c r="A28" s="8"/>
      <c r="B28" s="265" t="s">
        <v>8</v>
      </c>
      <c r="C28" s="266"/>
      <c r="D28" s="7"/>
      <c r="E28" s="7"/>
      <c r="F28" s="7"/>
      <c r="G28" s="7"/>
      <c r="H28" s="7"/>
      <c r="I28" s="7"/>
      <c r="J28" s="7"/>
      <c r="K28" s="7"/>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H28" s="8"/>
      <c r="BI28" s="8"/>
    </row>
    <row r="29" spans="1:62" s="9" customFormat="1" ht="18.75" customHeight="1" x14ac:dyDescent="0.25">
      <c r="A29" s="8"/>
      <c r="B29" s="104" t="s">
        <v>683</v>
      </c>
      <c r="C29" s="107" t="s">
        <v>61</v>
      </c>
      <c r="E29" s="7"/>
      <c r="F29" s="7"/>
      <c r="G29" s="7"/>
      <c r="H29" s="7"/>
      <c r="I29" s="7"/>
      <c r="J29" s="7"/>
      <c r="K29" s="7"/>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H29" s="8"/>
      <c r="BI29" s="8"/>
    </row>
    <row r="30" spans="1:62" s="9" customFormat="1" ht="18.75" customHeight="1" x14ac:dyDescent="0.25">
      <c r="A30" s="8"/>
      <c r="B30" s="105" t="s">
        <v>26</v>
      </c>
      <c r="C30" s="108" t="s">
        <v>62</v>
      </c>
      <c r="E30" s="7"/>
      <c r="F30" s="7"/>
      <c r="G30" s="7"/>
      <c r="H30" s="7"/>
      <c r="I30" s="7"/>
      <c r="J30" s="7"/>
      <c r="K30" s="7"/>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H30" s="8"/>
      <c r="BI30" s="8"/>
    </row>
    <row r="31" spans="1:62" s="9" customFormat="1" ht="18.75" customHeight="1" thickBot="1" x14ac:dyDescent="0.3">
      <c r="A31" s="8"/>
      <c r="B31" s="106" t="s">
        <v>63</v>
      </c>
      <c r="C31" s="109" t="s">
        <v>61</v>
      </c>
      <c r="E31" s="7"/>
      <c r="F31" s="7"/>
      <c r="G31" s="7"/>
      <c r="H31" s="7"/>
      <c r="I31" s="7"/>
      <c r="J31" s="7"/>
      <c r="K31" s="7"/>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H31" s="8"/>
      <c r="BI31" s="8"/>
    </row>
    <row r="32" spans="1:62" s="9" customFormat="1" ht="18.75" customHeight="1" x14ac:dyDescent="0.25">
      <c r="A32" s="8"/>
      <c r="B32" s="18"/>
      <c r="C32" s="18"/>
      <c r="D32" s="17"/>
      <c r="E32" s="7"/>
      <c r="F32" s="7"/>
      <c r="G32" s="7"/>
      <c r="H32" s="7"/>
      <c r="I32" s="7"/>
      <c r="J32" s="7"/>
      <c r="K32" s="7"/>
      <c r="L32" s="7"/>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I32" s="8"/>
      <c r="BJ32" s="8"/>
    </row>
    <row r="33" spans="1:62" s="9" customFormat="1" ht="18.75" customHeight="1" thickBot="1" x14ac:dyDescent="0.3">
      <c r="A33" s="8"/>
      <c r="B33" s="18"/>
      <c r="C33" s="18"/>
      <c r="D33" s="7"/>
      <c r="E33" s="7"/>
      <c r="F33" s="7"/>
      <c r="G33" s="7"/>
      <c r="H33" s="7"/>
      <c r="I33" s="7"/>
      <c r="J33" s="7"/>
      <c r="K33" s="7"/>
      <c r="L33" s="7"/>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I33" s="8"/>
      <c r="BJ33" s="8"/>
    </row>
    <row r="34" spans="1:62" s="9" customFormat="1" ht="18.75" customHeight="1" x14ac:dyDescent="0.25">
      <c r="A34" s="8"/>
      <c r="B34" s="261" t="s">
        <v>64</v>
      </c>
      <c r="C34" s="262"/>
      <c r="D34" s="7"/>
      <c r="E34" s="7"/>
      <c r="F34" s="7"/>
      <c r="G34" s="7"/>
      <c r="H34" s="7"/>
      <c r="I34" s="7"/>
      <c r="J34" s="7"/>
      <c r="K34" s="7"/>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H34" s="8"/>
      <c r="BI34" s="8"/>
    </row>
    <row r="35" spans="1:62" s="9" customFormat="1" ht="18.75" customHeight="1" thickBot="1" x14ac:dyDescent="0.3">
      <c r="A35" s="8"/>
      <c r="B35" s="263" t="s">
        <v>282</v>
      </c>
      <c r="C35" s="264"/>
      <c r="D35" s="7"/>
      <c r="E35" s="7"/>
      <c r="F35" s="7"/>
      <c r="G35" s="7"/>
      <c r="H35" s="7"/>
      <c r="I35" s="7"/>
      <c r="J35" s="7"/>
      <c r="K35" s="7"/>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H35" s="8"/>
      <c r="BI35" s="8"/>
    </row>
    <row r="36" spans="1:62" s="9" customFormat="1" ht="18.75" customHeight="1" x14ac:dyDescent="0.25">
      <c r="A36" s="8"/>
      <c r="B36" s="16" t="s">
        <v>63</v>
      </c>
      <c r="C36" s="19">
        <v>0</v>
      </c>
      <c r="E36" s="7"/>
      <c r="F36" s="7"/>
      <c r="G36" s="7"/>
      <c r="H36" s="7"/>
      <c r="I36" s="7"/>
      <c r="J36" s="7"/>
      <c r="K36" s="7"/>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H36" s="8"/>
      <c r="BI36" s="8"/>
    </row>
    <row r="37" spans="1:62" s="9" customFormat="1" ht="18.75" customHeight="1" x14ac:dyDescent="0.25">
      <c r="A37" s="8"/>
      <c r="B37" s="16" t="s">
        <v>65</v>
      </c>
      <c r="C37" s="19">
        <v>1</v>
      </c>
      <c r="E37" s="7"/>
      <c r="F37" s="7"/>
      <c r="G37" s="7"/>
      <c r="H37" s="7"/>
      <c r="I37" s="7"/>
      <c r="J37" s="7"/>
      <c r="K37" s="7"/>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H37" s="8"/>
      <c r="BI37" s="8"/>
    </row>
    <row r="38" spans="1:62" s="9" customFormat="1" ht="18.75" customHeight="1" x14ac:dyDescent="0.25">
      <c r="A38" s="8"/>
      <c r="B38" s="16" t="s">
        <v>66</v>
      </c>
      <c r="C38" s="19">
        <v>2</v>
      </c>
      <c r="E38" s="7"/>
      <c r="F38" s="7"/>
      <c r="G38" s="7"/>
      <c r="H38" s="7"/>
      <c r="I38" s="7"/>
      <c r="J38" s="7"/>
      <c r="K38" s="7"/>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H38" s="8"/>
      <c r="BI38" s="8"/>
    </row>
    <row r="39" spans="1:62" s="9" customFormat="1" ht="18.75" customHeight="1" x14ac:dyDescent="0.25">
      <c r="A39" s="8"/>
      <c r="B39" s="16" t="s">
        <v>67</v>
      </c>
      <c r="C39" s="19">
        <v>3</v>
      </c>
      <c r="E39" s="7"/>
      <c r="F39" s="7"/>
      <c r="G39" s="7"/>
      <c r="H39" s="7"/>
      <c r="I39" s="7"/>
      <c r="J39" s="7"/>
      <c r="K39" s="7"/>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H39" s="8"/>
      <c r="BI39" s="8"/>
    </row>
    <row r="40" spans="1:62" s="9" customFormat="1" ht="18.75" customHeight="1" x14ac:dyDescent="0.25">
      <c r="A40" s="8"/>
      <c r="B40" s="7"/>
      <c r="C40" s="7"/>
      <c r="D40" s="7"/>
      <c r="E40" s="7"/>
      <c r="F40" s="7"/>
      <c r="G40" s="7"/>
      <c r="H40" s="7"/>
      <c r="I40" s="7"/>
      <c r="J40" s="7"/>
      <c r="K40" s="7"/>
      <c r="L40" s="7"/>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I40" s="8"/>
      <c r="BJ40" s="8"/>
    </row>
    <row r="41" spans="1:62" s="9" customFormat="1" ht="18.75" customHeight="1" x14ac:dyDescent="0.25">
      <c r="A41" s="8"/>
      <c r="B41" s="7"/>
      <c r="C41" s="7"/>
      <c r="D41" s="7"/>
      <c r="E41" s="7"/>
      <c r="F41" s="7"/>
      <c r="G41" s="7"/>
      <c r="H41" s="7"/>
      <c r="I41" s="7"/>
      <c r="J41" s="7"/>
      <c r="K41" s="7"/>
      <c r="L41" s="7"/>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I41" s="8"/>
      <c r="BJ41" s="8"/>
    </row>
    <row r="42" spans="1:62" s="9" customFormat="1" ht="18.75" customHeight="1" thickBot="1" x14ac:dyDescent="0.3">
      <c r="A42" s="8"/>
      <c r="B42" s="7"/>
      <c r="C42" s="7"/>
      <c r="E42" s="7"/>
      <c r="F42" s="7"/>
      <c r="G42" s="7"/>
      <c r="H42" s="7"/>
      <c r="I42" s="7"/>
      <c r="J42" s="7"/>
      <c r="K42" s="7"/>
      <c r="L42" s="7"/>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I42" s="8"/>
      <c r="BJ42" s="8"/>
    </row>
    <row r="43" spans="1:62" s="9" customFormat="1" ht="64.5" customHeight="1" x14ac:dyDescent="0.25">
      <c r="A43" s="8"/>
      <c r="B43" s="20" t="s">
        <v>283</v>
      </c>
      <c r="C43" s="20" t="s">
        <v>284</v>
      </c>
      <c r="D43" s="21" t="s">
        <v>287</v>
      </c>
      <c r="E43" s="22" t="s">
        <v>285</v>
      </c>
      <c r="F43" s="22" t="s">
        <v>286</v>
      </c>
      <c r="G43" s="22" t="s">
        <v>68</v>
      </c>
      <c r="H43" s="23">
        <v>10</v>
      </c>
      <c r="I43" s="23">
        <v>20</v>
      </c>
      <c r="J43" s="24">
        <v>21</v>
      </c>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I43" s="8"/>
      <c r="BJ43" s="8"/>
    </row>
    <row r="44" spans="1:62" s="9" customFormat="1" ht="51" x14ac:dyDescent="0.25">
      <c r="A44" s="8"/>
      <c r="B44" s="25" t="s">
        <v>69</v>
      </c>
      <c r="C44" s="26" t="s">
        <v>70</v>
      </c>
      <c r="D44" s="26" t="s">
        <v>71</v>
      </c>
      <c r="E44" s="26" t="s">
        <v>72</v>
      </c>
      <c r="F44" s="26" t="s">
        <v>123</v>
      </c>
      <c r="G44" s="27">
        <f>+H44+I44+J44</f>
        <v>0</v>
      </c>
      <c r="H44" s="27"/>
      <c r="I44" s="220"/>
      <c r="J44" s="220"/>
      <c r="K44" s="28">
        <f t="shared" ref="K44:K57" si="0">+G44-H44-I44-J44</f>
        <v>0</v>
      </c>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I44" s="8"/>
      <c r="BJ44" s="8"/>
    </row>
    <row r="45" spans="1:62" s="9" customFormat="1" ht="63.75" x14ac:dyDescent="0.25">
      <c r="A45" s="8"/>
      <c r="B45" s="25" t="s">
        <v>73</v>
      </c>
      <c r="C45" s="26" t="s">
        <v>74</v>
      </c>
      <c r="D45" s="26" t="s">
        <v>75</v>
      </c>
      <c r="E45" s="26" t="s">
        <v>76</v>
      </c>
      <c r="F45" s="26" t="s">
        <v>124</v>
      </c>
      <c r="G45" s="27">
        <f t="shared" ref="G45:G56" si="1">+H45+I45+J45</f>
        <v>0</v>
      </c>
      <c r="H45" s="27"/>
      <c r="I45" s="220"/>
      <c r="J45" s="220"/>
      <c r="K45" s="28">
        <f t="shared" si="0"/>
        <v>0</v>
      </c>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I45" s="8"/>
      <c r="BJ45" s="8"/>
    </row>
    <row r="46" spans="1:62" s="9" customFormat="1" ht="76.5" x14ac:dyDescent="0.25">
      <c r="A46" s="8"/>
      <c r="B46" s="25" t="s">
        <v>77</v>
      </c>
      <c r="C46" s="26" t="s">
        <v>78</v>
      </c>
      <c r="D46" s="26" t="s">
        <v>79</v>
      </c>
      <c r="E46" s="26" t="s">
        <v>80</v>
      </c>
      <c r="F46" s="26" t="s">
        <v>125</v>
      </c>
      <c r="G46" s="27">
        <f t="shared" si="1"/>
        <v>0</v>
      </c>
      <c r="H46" s="27"/>
      <c r="I46" s="220"/>
      <c r="J46" s="220"/>
      <c r="K46" s="28">
        <f t="shared" si="0"/>
        <v>0</v>
      </c>
      <c r="L46" s="29"/>
      <c r="M46" s="30"/>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I46" s="8"/>
      <c r="BJ46" s="8"/>
    </row>
    <row r="47" spans="1:62" s="9" customFormat="1" ht="51" x14ac:dyDescent="0.25">
      <c r="A47" s="8"/>
      <c r="B47" s="25" t="s">
        <v>81</v>
      </c>
      <c r="C47" s="26" t="s">
        <v>82</v>
      </c>
      <c r="D47" s="26" t="s">
        <v>83</v>
      </c>
      <c r="E47" s="26" t="s">
        <v>84</v>
      </c>
      <c r="F47" s="26" t="s">
        <v>126</v>
      </c>
      <c r="G47" s="27">
        <f t="shared" si="1"/>
        <v>0</v>
      </c>
      <c r="H47" s="27"/>
      <c r="I47" s="220"/>
      <c r="J47" s="220"/>
      <c r="K47" s="28">
        <f t="shared" si="0"/>
        <v>0</v>
      </c>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I47" s="8"/>
      <c r="BJ47" s="8"/>
    </row>
    <row r="48" spans="1:62" s="9" customFormat="1" ht="51" x14ac:dyDescent="0.25">
      <c r="A48" s="8"/>
      <c r="B48" s="25" t="s">
        <v>85</v>
      </c>
      <c r="C48" s="26" t="s">
        <v>86</v>
      </c>
      <c r="D48" s="26" t="s">
        <v>87</v>
      </c>
      <c r="E48" s="26" t="s">
        <v>88</v>
      </c>
      <c r="F48" s="26" t="s">
        <v>122</v>
      </c>
      <c r="G48" s="27">
        <f t="shared" si="1"/>
        <v>0</v>
      </c>
      <c r="H48" s="31"/>
      <c r="I48" s="220"/>
      <c r="J48" s="220"/>
      <c r="K48" s="28">
        <f t="shared" si="0"/>
        <v>0</v>
      </c>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I48" s="8"/>
      <c r="BJ48" s="8"/>
    </row>
    <row r="49" spans="1:71" s="9" customFormat="1" ht="76.5" x14ac:dyDescent="0.25">
      <c r="A49" s="8"/>
      <c r="B49" s="25" t="s">
        <v>89</v>
      </c>
      <c r="C49" s="26" t="s">
        <v>90</v>
      </c>
      <c r="D49" s="26" t="s">
        <v>91</v>
      </c>
      <c r="E49" s="26" t="s">
        <v>92</v>
      </c>
      <c r="F49" s="26" t="s">
        <v>127</v>
      </c>
      <c r="G49" s="27">
        <f t="shared" si="1"/>
        <v>0</v>
      </c>
      <c r="H49" s="31"/>
      <c r="I49" s="220"/>
      <c r="J49" s="221"/>
      <c r="K49" s="28">
        <f t="shared" si="0"/>
        <v>0</v>
      </c>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I49" s="8"/>
      <c r="BJ49" s="8"/>
    </row>
    <row r="50" spans="1:71" s="9" customFormat="1" ht="114.75" x14ac:dyDescent="0.25">
      <c r="A50" s="8"/>
      <c r="B50" s="25" t="s">
        <v>93</v>
      </c>
      <c r="C50" s="26" t="s">
        <v>94</v>
      </c>
      <c r="D50" s="26" t="s">
        <v>95</v>
      </c>
      <c r="E50" s="26" t="s">
        <v>96</v>
      </c>
      <c r="F50" s="26" t="s">
        <v>128</v>
      </c>
      <c r="G50" s="27">
        <f t="shared" si="1"/>
        <v>0</v>
      </c>
      <c r="H50" s="32"/>
      <c r="I50" s="220"/>
      <c r="J50" s="220"/>
      <c r="K50" s="28">
        <f t="shared" si="0"/>
        <v>0</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I50" s="8"/>
      <c r="BJ50" s="8"/>
    </row>
    <row r="51" spans="1:71" s="9" customFormat="1" ht="76.5" x14ac:dyDescent="0.25">
      <c r="A51" s="8"/>
      <c r="B51" s="25" t="s">
        <v>97</v>
      </c>
      <c r="C51" s="26" t="s">
        <v>98</v>
      </c>
      <c r="D51" s="26" t="s">
        <v>99</v>
      </c>
      <c r="E51" s="26" t="s">
        <v>100</v>
      </c>
      <c r="F51" s="26" t="s">
        <v>129</v>
      </c>
      <c r="G51" s="27">
        <f t="shared" si="1"/>
        <v>0</v>
      </c>
      <c r="H51" s="27"/>
      <c r="I51" s="220"/>
      <c r="J51" s="220"/>
      <c r="K51" s="28">
        <f t="shared" si="0"/>
        <v>0</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I51" s="8"/>
      <c r="BJ51" s="8"/>
    </row>
    <row r="52" spans="1:71" s="9" customFormat="1" ht="102" x14ac:dyDescent="0.25">
      <c r="A52" s="8"/>
      <c r="B52" s="25" t="s">
        <v>101</v>
      </c>
      <c r="C52" s="26" t="s">
        <v>102</v>
      </c>
      <c r="D52" s="26" t="s">
        <v>103</v>
      </c>
      <c r="E52" s="26" t="s">
        <v>104</v>
      </c>
      <c r="F52" s="26" t="s">
        <v>130</v>
      </c>
      <c r="G52" s="27">
        <f t="shared" si="1"/>
        <v>0</v>
      </c>
      <c r="H52" s="27"/>
      <c r="I52" s="220"/>
      <c r="J52" s="220"/>
      <c r="K52" s="28">
        <f t="shared" si="0"/>
        <v>0</v>
      </c>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I52" s="8"/>
      <c r="BJ52" s="8"/>
    </row>
    <row r="53" spans="1:71" s="9" customFormat="1" ht="63.75" x14ac:dyDescent="0.25">
      <c r="A53" s="8"/>
      <c r="B53" s="25" t="s">
        <v>105</v>
      </c>
      <c r="C53" s="26" t="s">
        <v>106</v>
      </c>
      <c r="D53" s="26" t="s">
        <v>107</v>
      </c>
      <c r="E53" s="26" t="s">
        <v>108</v>
      </c>
      <c r="F53" s="26" t="s">
        <v>131</v>
      </c>
      <c r="G53" s="27">
        <f t="shared" si="1"/>
        <v>0</v>
      </c>
      <c r="H53" s="27"/>
      <c r="I53" s="220"/>
      <c r="J53" s="220"/>
      <c r="K53" s="28">
        <f t="shared" si="0"/>
        <v>0</v>
      </c>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I53" s="8"/>
      <c r="BJ53" s="8"/>
    </row>
    <row r="54" spans="1:71" s="9" customFormat="1" ht="76.5" x14ac:dyDescent="0.25">
      <c r="A54" s="8"/>
      <c r="B54" s="25" t="s">
        <v>109</v>
      </c>
      <c r="C54" s="33" t="s">
        <v>110</v>
      </c>
      <c r="D54" s="33" t="s">
        <v>111</v>
      </c>
      <c r="E54" s="26" t="s">
        <v>112</v>
      </c>
      <c r="F54" s="26" t="s">
        <v>132</v>
      </c>
      <c r="G54" s="27">
        <f t="shared" si="1"/>
        <v>0</v>
      </c>
      <c r="H54" s="220"/>
      <c r="I54" s="220"/>
      <c r="J54" s="27"/>
      <c r="K54" s="28">
        <f t="shared" si="0"/>
        <v>0</v>
      </c>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I54" s="8"/>
      <c r="BJ54" s="8"/>
    </row>
    <row r="55" spans="1:71" s="9" customFormat="1" ht="102" x14ac:dyDescent="0.25">
      <c r="A55" s="8"/>
      <c r="B55" s="25" t="s">
        <v>113</v>
      </c>
      <c r="C55" s="33" t="s">
        <v>114</v>
      </c>
      <c r="D55" s="33" t="s">
        <v>115</v>
      </c>
      <c r="E55" s="26" t="s">
        <v>116</v>
      </c>
      <c r="F55" s="26" t="s">
        <v>133</v>
      </c>
      <c r="G55" s="27">
        <f t="shared" si="1"/>
        <v>0</v>
      </c>
      <c r="H55" s="220"/>
      <c r="I55" s="220"/>
      <c r="J55" s="27"/>
      <c r="K55" s="28">
        <f t="shared" si="0"/>
        <v>0</v>
      </c>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I55" s="8"/>
      <c r="BJ55" s="8"/>
    </row>
    <row r="56" spans="1:71" s="9" customFormat="1" ht="76.5" x14ac:dyDescent="0.25">
      <c r="A56" s="8"/>
      <c r="B56" s="34" t="s">
        <v>117</v>
      </c>
      <c r="C56" s="33" t="s">
        <v>118</v>
      </c>
      <c r="D56" s="33" t="s">
        <v>119</v>
      </c>
      <c r="E56" s="33" t="s">
        <v>120</v>
      </c>
      <c r="F56" s="26" t="s">
        <v>134</v>
      </c>
      <c r="G56" s="27">
        <f t="shared" si="1"/>
        <v>0</v>
      </c>
      <c r="H56" s="27"/>
      <c r="I56" s="220"/>
      <c r="J56" s="220"/>
      <c r="K56" s="28">
        <f t="shared" si="0"/>
        <v>0</v>
      </c>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I56" s="8"/>
      <c r="BJ56" s="8"/>
    </row>
    <row r="57" spans="1:71" s="9" customFormat="1" ht="18.75" customHeight="1" thickBot="1" x14ac:dyDescent="0.3">
      <c r="A57" s="8"/>
      <c r="B57" s="35" t="s">
        <v>121</v>
      </c>
      <c r="C57" s="36"/>
      <c r="D57" s="36"/>
      <c r="E57" s="36"/>
      <c r="F57" s="36"/>
      <c r="G57" s="37">
        <f>SUM(G44:G56)</f>
        <v>0</v>
      </c>
      <c r="H57" s="38">
        <f>SUM(H44:H56)</f>
        <v>0</v>
      </c>
      <c r="I57" s="38">
        <f>SUM(I44:I56)</f>
        <v>0</v>
      </c>
      <c r="J57" s="38">
        <f>SUM(J44:J56)</f>
        <v>0</v>
      </c>
      <c r="K57" s="28">
        <f t="shared" si="0"/>
        <v>0</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H57" s="8"/>
      <c r="BI57" s="8"/>
    </row>
    <row r="58" spans="1:71" s="9" customFormat="1" ht="18.75" customHeight="1" x14ac:dyDescent="0.25">
      <c r="A58" s="8"/>
      <c r="B58" s="7"/>
      <c r="C58" s="7"/>
      <c r="D58" s="7"/>
      <c r="E58" s="7"/>
      <c r="F58" s="7"/>
      <c r="G58" s="7"/>
      <c r="H58" s="39"/>
      <c r="I58" s="7"/>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I58" s="8"/>
      <c r="BJ58" s="8"/>
    </row>
    <row r="59" spans="1:71" s="3" customFormat="1" ht="18.75" customHeight="1" x14ac:dyDescent="0.25">
      <c r="A59" s="4"/>
      <c r="B59" s="4"/>
      <c r="C59" s="4"/>
      <c r="D59" s="4"/>
      <c r="E59" s="4"/>
      <c r="F59" s="4"/>
      <c r="G59" s="4"/>
      <c r="H59" s="4"/>
      <c r="I59" s="4"/>
      <c r="J59" s="4"/>
      <c r="K59" s="4"/>
      <c r="L59" s="4"/>
      <c r="N59" s="4"/>
      <c r="O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H59" s="4"/>
      <c r="BI59" s="4"/>
      <c r="BS59" s="1"/>
    </row>
    <row r="60" spans="1:71" s="3" customFormat="1" ht="18.75" customHeight="1" x14ac:dyDescent="0.25">
      <c r="A60" s="4"/>
      <c r="B60" s="43" t="s">
        <v>281</v>
      </c>
      <c r="C60" s="43" t="s">
        <v>274</v>
      </c>
      <c r="D60" s="43" t="s">
        <v>275</v>
      </c>
      <c r="E60" s="43" t="s">
        <v>276</v>
      </c>
      <c r="F60" s="41" t="s">
        <v>143</v>
      </c>
      <c r="G60" s="43" t="s">
        <v>277</v>
      </c>
      <c r="H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BA60" s="4"/>
      <c r="BB60" s="4"/>
      <c r="BL60" s="1"/>
    </row>
    <row r="61" spans="1:71" s="3" customFormat="1" ht="27.75" customHeight="1" x14ac:dyDescent="0.25">
      <c r="A61" s="4"/>
      <c r="B61" s="4" t="s">
        <v>113</v>
      </c>
      <c r="C61" s="4" t="s">
        <v>116</v>
      </c>
      <c r="D61" s="4" t="s">
        <v>114</v>
      </c>
      <c r="E61" s="4" t="s">
        <v>135</v>
      </c>
      <c r="F61" s="3" t="s">
        <v>141</v>
      </c>
      <c r="G61" s="4" t="s">
        <v>136</v>
      </c>
      <c r="H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BA61" s="4"/>
      <c r="BB61" s="4"/>
      <c r="BL61" s="1"/>
    </row>
    <row r="62" spans="1:71" s="3" customFormat="1" ht="27.75" customHeight="1" x14ac:dyDescent="0.25">
      <c r="A62" s="4"/>
      <c r="B62" s="4" t="s">
        <v>113</v>
      </c>
      <c r="C62" s="4" t="s">
        <v>116</v>
      </c>
      <c r="D62" s="4" t="s">
        <v>114</v>
      </c>
      <c r="E62" s="4" t="s">
        <v>135</v>
      </c>
      <c r="F62" s="3" t="s">
        <v>141</v>
      </c>
      <c r="G62" s="4" t="s">
        <v>137</v>
      </c>
      <c r="H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BA62" s="4"/>
      <c r="BB62" s="4"/>
      <c r="BL62" s="1"/>
    </row>
    <row r="63" spans="1:71" s="3" customFormat="1" ht="27.75" customHeight="1" x14ac:dyDescent="0.25">
      <c r="A63" s="4"/>
      <c r="B63" s="4" t="s">
        <v>113</v>
      </c>
      <c r="C63" s="4" t="s">
        <v>116</v>
      </c>
      <c r="D63" s="4" t="s">
        <v>114</v>
      </c>
      <c r="E63" s="4" t="s">
        <v>135</v>
      </c>
      <c r="F63" s="3" t="s">
        <v>141</v>
      </c>
      <c r="G63" s="4" t="s">
        <v>138</v>
      </c>
      <c r="H63" s="4"/>
      <c r="R63" s="1"/>
      <c r="AA63" s="4"/>
      <c r="AB63" s="4"/>
      <c r="AC63" s="4"/>
      <c r="AD63" s="4"/>
      <c r="AE63" s="2"/>
      <c r="AF63" s="4"/>
      <c r="AG63" s="4"/>
      <c r="AH63" s="4"/>
      <c r="AI63" s="4"/>
      <c r="AJ63" s="4"/>
      <c r="AK63" s="4"/>
      <c r="AL63" s="4"/>
      <c r="AM63" s="4"/>
      <c r="AN63" s="4"/>
      <c r="AO63" s="4"/>
      <c r="AP63" s="4"/>
      <c r="AQ63" s="4"/>
      <c r="AR63" s="4"/>
      <c r="AS63" s="4"/>
      <c r="AT63" s="4"/>
      <c r="AU63" s="4"/>
      <c r="AV63" s="4"/>
      <c r="AW63" s="4"/>
      <c r="AX63" s="4"/>
      <c r="AY63" s="4"/>
      <c r="BA63" s="4"/>
      <c r="BB63" s="4"/>
      <c r="BL63" s="1"/>
    </row>
    <row r="64" spans="1:71" s="3" customFormat="1" ht="27.75" customHeight="1" x14ac:dyDescent="0.25">
      <c r="A64" s="4"/>
      <c r="B64" s="4" t="s">
        <v>113</v>
      </c>
      <c r="C64" s="4" t="s">
        <v>116</v>
      </c>
      <c r="D64" s="4" t="s">
        <v>114</v>
      </c>
      <c r="E64" s="4" t="s">
        <v>273</v>
      </c>
      <c r="F64" s="3" t="s">
        <v>142</v>
      </c>
      <c r="G64" s="4" t="s">
        <v>139</v>
      </c>
      <c r="H64" s="4"/>
      <c r="R64" s="1"/>
      <c r="AA64" s="4"/>
      <c r="AB64" s="4"/>
      <c r="AC64" s="4"/>
      <c r="AD64" s="4"/>
      <c r="AE64" s="2"/>
      <c r="AF64" s="4"/>
      <c r="AG64" s="4"/>
      <c r="AH64" s="4"/>
      <c r="AI64" s="4"/>
      <c r="AJ64" s="4"/>
      <c r="AK64" s="4"/>
      <c r="AL64" s="4"/>
      <c r="AM64" s="4"/>
      <c r="AN64" s="4"/>
      <c r="AO64" s="4"/>
      <c r="AP64" s="4"/>
      <c r="AQ64" s="4"/>
      <c r="AR64" s="4"/>
      <c r="AS64" s="4"/>
      <c r="AT64" s="4"/>
      <c r="AU64" s="4"/>
      <c r="AV64" s="4"/>
      <c r="AW64" s="4"/>
      <c r="AX64" s="4"/>
      <c r="AY64" s="4"/>
      <c r="BA64" s="4"/>
      <c r="BB64" s="4"/>
      <c r="BL64" s="1"/>
    </row>
    <row r="65" spans="1:69" s="3" customFormat="1" ht="27.75" customHeight="1" x14ac:dyDescent="0.25">
      <c r="A65" s="4"/>
      <c r="B65" s="4" t="s">
        <v>113</v>
      </c>
      <c r="C65" s="4" t="s">
        <v>116</v>
      </c>
      <c r="D65" s="4" t="s">
        <v>114</v>
      </c>
      <c r="E65" s="4" t="s">
        <v>273</v>
      </c>
      <c r="F65" s="3" t="s">
        <v>142</v>
      </c>
      <c r="G65" s="4" t="s">
        <v>140</v>
      </c>
      <c r="H65" s="4"/>
      <c r="R65" s="1"/>
      <c r="AA65" s="4"/>
      <c r="AB65" s="4"/>
      <c r="AC65" s="4"/>
      <c r="AD65" s="4"/>
      <c r="AE65" s="2"/>
      <c r="AF65" s="4"/>
      <c r="AG65" s="4"/>
      <c r="AH65" s="4"/>
      <c r="AI65" s="4"/>
      <c r="AJ65" s="4"/>
      <c r="AK65" s="4"/>
      <c r="AL65" s="4"/>
      <c r="AM65" s="4"/>
      <c r="AN65" s="4"/>
      <c r="AO65" s="4"/>
      <c r="AP65" s="4"/>
      <c r="AQ65" s="4"/>
      <c r="AR65" s="4"/>
      <c r="AS65" s="4"/>
      <c r="AT65" s="4"/>
      <c r="AU65" s="4"/>
      <c r="AV65" s="4"/>
      <c r="AW65" s="4"/>
      <c r="AX65" s="4"/>
      <c r="AY65" s="4"/>
      <c r="BA65" s="4"/>
      <c r="BB65" s="4"/>
      <c r="BL65" s="1"/>
    </row>
    <row r="66" spans="1:69" s="3" customFormat="1" ht="27.75" customHeight="1" x14ac:dyDescent="0.25">
      <c r="A66" s="4"/>
      <c r="B66" s="4" t="s">
        <v>97</v>
      </c>
      <c r="C66" s="4" t="s">
        <v>100</v>
      </c>
      <c r="D66" s="4" t="s">
        <v>98</v>
      </c>
      <c r="E66" s="4" t="s">
        <v>144</v>
      </c>
      <c r="F66" s="3" t="s">
        <v>146</v>
      </c>
      <c r="G66" s="4" t="s">
        <v>148</v>
      </c>
      <c r="H66" s="4"/>
      <c r="R66" s="1"/>
      <c r="AA66" s="4"/>
      <c r="AB66" s="4"/>
      <c r="AC66" s="4"/>
      <c r="AD66" s="4"/>
      <c r="AE66" s="2"/>
      <c r="AF66" s="4"/>
      <c r="AG66" s="4"/>
      <c r="AH66" s="4"/>
      <c r="AI66" s="4"/>
      <c r="AJ66" s="4"/>
      <c r="AK66" s="4"/>
      <c r="AL66" s="4"/>
      <c r="AM66" s="4"/>
      <c r="AN66" s="4"/>
      <c r="AO66" s="4"/>
      <c r="AP66" s="4"/>
      <c r="AQ66" s="4"/>
      <c r="AR66" s="4"/>
      <c r="AS66" s="4"/>
      <c r="AT66" s="2"/>
      <c r="AU66" s="4"/>
      <c r="AV66" s="4"/>
      <c r="AW66" s="4"/>
      <c r="AX66" s="4"/>
      <c r="AY66" s="4"/>
      <c r="BA66" s="4"/>
      <c r="BB66" s="4"/>
      <c r="BL66" s="1"/>
    </row>
    <row r="67" spans="1:69" s="3" customFormat="1" ht="27.75" customHeight="1" x14ac:dyDescent="0.25">
      <c r="A67" s="4"/>
      <c r="B67" s="4" t="s">
        <v>97</v>
      </c>
      <c r="C67" s="4" t="s">
        <v>100</v>
      </c>
      <c r="D67" s="4" t="s">
        <v>98</v>
      </c>
      <c r="E67" s="4" t="s">
        <v>144</v>
      </c>
      <c r="F67" s="3" t="s">
        <v>146</v>
      </c>
      <c r="G67" s="4" t="s">
        <v>137</v>
      </c>
      <c r="H67" s="4"/>
      <c r="R67" s="1"/>
      <c r="AA67" s="4"/>
      <c r="AB67" s="4"/>
      <c r="AC67" s="4"/>
      <c r="AD67" s="4"/>
      <c r="AE67" s="2"/>
      <c r="AF67" s="4"/>
      <c r="AG67" s="4"/>
      <c r="AH67" s="4"/>
      <c r="AI67" s="4"/>
      <c r="AJ67" s="4"/>
      <c r="AK67" s="4"/>
      <c r="AL67" s="4"/>
      <c r="AM67" s="4"/>
      <c r="AN67" s="4"/>
      <c r="AO67" s="4"/>
      <c r="AP67" s="4"/>
      <c r="AQ67" s="4"/>
      <c r="AR67" s="4"/>
      <c r="AS67" s="4"/>
      <c r="AT67" s="2"/>
      <c r="AU67" s="4"/>
      <c r="AV67" s="4"/>
      <c r="AW67" s="4"/>
      <c r="AX67" s="4"/>
      <c r="AY67" s="4"/>
      <c r="BA67" s="4"/>
      <c r="BB67" s="4"/>
      <c r="BL67" s="1"/>
    </row>
    <row r="68" spans="1:69" s="3" customFormat="1" ht="27.75" customHeight="1" x14ac:dyDescent="0.25">
      <c r="A68" s="2"/>
      <c r="B68" s="4" t="s">
        <v>97</v>
      </c>
      <c r="C68" s="2" t="s">
        <v>100</v>
      </c>
      <c r="D68" s="2" t="s">
        <v>98</v>
      </c>
      <c r="E68" s="2" t="s">
        <v>144</v>
      </c>
      <c r="F68" s="2" t="s">
        <v>146</v>
      </c>
      <c r="G68" s="4" t="s">
        <v>149</v>
      </c>
      <c r="H68" s="4"/>
      <c r="I68" s="4"/>
      <c r="J68" s="4"/>
      <c r="K68" s="4"/>
      <c r="L68" s="4"/>
      <c r="M68" s="4"/>
      <c r="N68" s="4"/>
      <c r="O68" s="4"/>
      <c r="P68" s="4"/>
      <c r="Q68" s="4"/>
      <c r="R68" s="4"/>
      <c r="S68" s="4"/>
      <c r="T68" s="4"/>
      <c r="U68" s="4"/>
      <c r="V68" s="4"/>
      <c r="W68" s="4"/>
      <c r="X68" s="4"/>
      <c r="Y68" s="4"/>
      <c r="AA68" s="4"/>
      <c r="AB68" s="4"/>
      <c r="AC68" s="4"/>
      <c r="AD68" s="4"/>
      <c r="AE68" s="2"/>
      <c r="AF68" s="4"/>
      <c r="AG68" s="4"/>
      <c r="AH68" s="4"/>
      <c r="AI68" s="4"/>
      <c r="AJ68" s="4"/>
      <c r="AK68" s="4"/>
      <c r="AL68" s="4"/>
      <c r="AM68" s="4"/>
      <c r="AN68" s="4"/>
      <c r="AO68" s="4"/>
      <c r="AP68" s="4"/>
      <c r="AQ68" s="4"/>
      <c r="AR68" s="4"/>
      <c r="AS68" s="4"/>
      <c r="AT68" s="2"/>
      <c r="AU68" s="4"/>
      <c r="AV68" s="4"/>
      <c r="AW68" s="2"/>
      <c r="AX68" s="4"/>
      <c r="AY68" s="4"/>
      <c r="BA68" s="4"/>
      <c r="BB68" s="4"/>
      <c r="BJ68" s="1"/>
      <c r="BL68" s="1"/>
    </row>
    <row r="69" spans="1:69" s="3" customFormat="1" ht="27.75" customHeight="1" x14ac:dyDescent="0.25">
      <c r="A69" s="2"/>
      <c r="B69" s="4" t="s">
        <v>97</v>
      </c>
      <c r="C69" s="2" t="s">
        <v>100</v>
      </c>
      <c r="D69" s="2" t="s">
        <v>98</v>
      </c>
      <c r="E69" s="2" t="s">
        <v>145</v>
      </c>
      <c r="F69" s="2" t="s">
        <v>147</v>
      </c>
      <c r="G69" s="4" t="s">
        <v>150</v>
      </c>
      <c r="H69" s="4"/>
      <c r="I69" s="4"/>
      <c r="J69" s="4"/>
      <c r="K69" s="4"/>
      <c r="L69" s="4"/>
      <c r="M69" s="4"/>
      <c r="N69" s="4"/>
      <c r="O69" s="4"/>
      <c r="P69" s="4"/>
      <c r="Q69" s="4"/>
      <c r="R69" s="4"/>
      <c r="S69" s="2"/>
      <c r="T69" s="4"/>
      <c r="U69" s="4"/>
      <c r="V69" s="4"/>
      <c r="W69" s="4"/>
      <c r="X69" s="4"/>
      <c r="Y69" s="4"/>
      <c r="AA69" s="4"/>
      <c r="AB69" s="4"/>
      <c r="AC69" s="4"/>
      <c r="AD69" s="4"/>
      <c r="AE69" s="2"/>
      <c r="AF69" s="4"/>
      <c r="AG69" s="4"/>
      <c r="AH69" s="4"/>
      <c r="AI69" s="4"/>
      <c r="AJ69" s="4"/>
      <c r="AK69" s="4"/>
      <c r="AL69" s="4"/>
      <c r="AM69" s="4"/>
      <c r="AN69" s="4"/>
      <c r="AO69" s="4"/>
      <c r="AP69" s="4"/>
      <c r="AQ69" s="4"/>
      <c r="AR69" s="4"/>
      <c r="AS69" s="4"/>
      <c r="AT69" s="2"/>
      <c r="AU69" s="4"/>
      <c r="AV69" s="4"/>
      <c r="AW69" s="2"/>
      <c r="AX69" s="4"/>
      <c r="AY69" s="4"/>
      <c r="BA69" s="4"/>
      <c r="BB69" s="4"/>
      <c r="BD69" s="1"/>
      <c r="BJ69" s="1"/>
      <c r="BL69" s="1"/>
    </row>
    <row r="70" spans="1:69" s="3" customFormat="1" ht="27.75" customHeight="1" x14ac:dyDescent="0.25">
      <c r="A70" s="2"/>
      <c r="B70" s="2" t="s">
        <v>97</v>
      </c>
      <c r="C70" s="2" t="s">
        <v>100</v>
      </c>
      <c r="D70" s="2" t="s">
        <v>98</v>
      </c>
      <c r="E70" s="2" t="s">
        <v>145</v>
      </c>
      <c r="F70" s="2" t="s">
        <v>147</v>
      </c>
      <c r="G70" s="4" t="s">
        <v>151</v>
      </c>
      <c r="H70" s="4"/>
      <c r="I70" s="4"/>
      <c r="J70" s="4"/>
      <c r="K70" s="4"/>
      <c r="L70" s="4"/>
      <c r="M70" s="4"/>
      <c r="N70" s="4"/>
      <c r="O70" s="4"/>
      <c r="P70" s="4"/>
      <c r="Q70" s="4"/>
      <c r="R70" s="4"/>
      <c r="S70" s="2"/>
      <c r="T70" s="4"/>
      <c r="U70" s="4"/>
      <c r="V70" s="4"/>
      <c r="W70" s="4"/>
      <c r="X70" s="4"/>
      <c r="Y70" s="4"/>
      <c r="AA70" s="4"/>
      <c r="AB70" s="2"/>
      <c r="AC70" s="4"/>
      <c r="AD70" s="4"/>
      <c r="AE70" s="2"/>
      <c r="AF70" s="4"/>
      <c r="AG70" s="4"/>
      <c r="AH70" s="4"/>
      <c r="AI70" s="4"/>
      <c r="AJ70" s="4"/>
      <c r="AK70" s="4"/>
      <c r="AL70" s="4"/>
      <c r="AM70" s="4"/>
      <c r="AN70" s="4"/>
      <c r="AO70" s="4"/>
      <c r="AP70" s="4"/>
      <c r="AQ70" s="4"/>
      <c r="AR70" s="4"/>
      <c r="AS70" s="4"/>
      <c r="AT70" s="2"/>
      <c r="AU70" s="4"/>
      <c r="AV70" s="4"/>
      <c r="AW70" s="2"/>
      <c r="AX70" s="4"/>
      <c r="AY70" s="4"/>
      <c r="BA70" s="4"/>
      <c r="BB70" s="4"/>
      <c r="BD70" s="1"/>
      <c r="BJ70" s="1"/>
      <c r="BL70" s="1"/>
      <c r="BN70" s="1"/>
    </row>
    <row r="71" spans="1:69" s="3" customFormat="1" ht="27.75" customHeight="1" x14ac:dyDescent="0.25">
      <c r="A71" s="2"/>
      <c r="B71" s="2" t="s">
        <v>97</v>
      </c>
      <c r="C71" s="2" t="s">
        <v>100</v>
      </c>
      <c r="D71" s="2" t="s">
        <v>98</v>
      </c>
      <c r="E71" s="2" t="s">
        <v>145</v>
      </c>
      <c r="F71" s="2" t="s">
        <v>142</v>
      </c>
      <c r="G71" s="4" t="s">
        <v>152</v>
      </c>
      <c r="H71" s="4"/>
      <c r="I71" s="4"/>
      <c r="J71" s="4"/>
      <c r="K71" s="4"/>
      <c r="L71" s="4"/>
      <c r="M71" s="4"/>
      <c r="N71" s="4"/>
      <c r="O71" s="4"/>
      <c r="P71" s="4"/>
      <c r="Q71" s="2"/>
      <c r="R71" s="4"/>
      <c r="S71" s="2"/>
      <c r="T71" s="4"/>
      <c r="U71" s="4"/>
      <c r="V71" s="4"/>
      <c r="W71" s="4"/>
      <c r="X71" s="4"/>
      <c r="Y71" s="4"/>
      <c r="AA71" s="4"/>
      <c r="AB71" s="2"/>
      <c r="AC71" s="4"/>
      <c r="AD71" s="4"/>
      <c r="AE71" s="2"/>
      <c r="AF71" s="4"/>
      <c r="AG71" s="4"/>
      <c r="AH71" s="4"/>
      <c r="AI71" s="4"/>
      <c r="AJ71" s="4"/>
      <c r="AK71" s="4"/>
      <c r="AL71" s="4"/>
      <c r="AM71" s="4"/>
      <c r="AN71" s="4"/>
      <c r="AO71" s="4"/>
      <c r="AP71" s="4"/>
      <c r="AQ71" s="4"/>
      <c r="AR71" s="4"/>
      <c r="AS71" s="4"/>
      <c r="AT71" s="2"/>
      <c r="AU71" s="4"/>
      <c r="AV71" s="4"/>
      <c r="AW71" s="2"/>
      <c r="AX71" s="4"/>
      <c r="AY71" s="4"/>
      <c r="BA71" s="4"/>
      <c r="BB71" s="4"/>
      <c r="BD71" s="1"/>
      <c r="BG71" s="1"/>
      <c r="BJ71" s="1"/>
      <c r="BL71" s="1"/>
      <c r="BN71" s="1"/>
      <c r="BQ71" s="1"/>
    </row>
    <row r="72" spans="1:69" s="3" customFormat="1" ht="27.75" customHeight="1" x14ac:dyDescent="0.25">
      <c r="A72" s="2"/>
      <c r="B72" s="2" t="s">
        <v>97</v>
      </c>
      <c r="C72" s="2" t="s">
        <v>100</v>
      </c>
      <c r="D72" s="2" t="s">
        <v>98</v>
      </c>
      <c r="E72" s="2" t="s">
        <v>145</v>
      </c>
      <c r="F72" s="2" t="s">
        <v>142</v>
      </c>
      <c r="G72" s="4" t="s">
        <v>153</v>
      </c>
      <c r="H72" s="4"/>
      <c r="I72" s="4"/>
      <c r="J72" s="4"/>
      <c r="K72" s="4"/>
      <c r="L72" s="4"/>
      <c r="M72" s="4"/>
      <c r="N72" s="4"/>
      <c r="O72" s="4"/>
      <c r="P72" s="4"/>
      <c r="Q72" s="2"/>
      <c r="R72" s="4"/>
      <c r="S72" s="2"/>
      <c r="T72" s="4"/>
      <c r="U72" s="4"/>
      <c r="V72" s="4"/>
      <c r="W72" s="4"/>
      <c r="X72" s="4"/>
      <c r="Y72" s="4"/>
      <c r="AA72" s="4"/>
      <c r="AB72" s="2"/>
      <c r="AC72" s="4"/>
      <c r="AD72" s="4"/>
      <c r="AE72" s="2"/>
      <c r="AF72" s="4"/>
      <c r="AG72" s="4"/>
      <c r="AH72" s="4"/>
      <c r="AI72" s="4"/>
      <c r="AJ72" s="4"/>
      <c r="AK72" s="4"/>
      <c r="AL72" s="4"/>
      <c r="AM72" s="4"/>
      <c r="AN72" s="4"/>
      <c r="AO72" s="4"/>
      <c r="AP72" s="4"/>
      <c r="AQ72" s="4"/>
      <c r="AR72" s="4"/>
      <c r="AS72" s="4"/>
      <c r="AT72" s="2"/>
      <c r="AU72" s="2"/>
      <c r="AV72" s="2"/>
      <c r="AW72" s="2"/>
      <c r="AX72" s="4"/>
      <c r="AY72" s="4"/>
      <c r="BA72" s="4"/>
      <c r="BB72" s="4"/>
      <c r="BD72" s="1"/>
      <c r="BG72" s="1"/>
      <c r="BJ72" s="1"/>
      <c r="BL72" s="1"/>
      <c r="BM72" s="1"/>
      <c r="BN72" s="1"/>
      <c r="BQ72" s="1"/>
    </row>
    <row r="73" spans="1:69" s="3" customFormat="1" ht="27.75" customHeight="1" x14ac:dyDescent="0.25">
      <c r="A73" s="2"/>
      <c r="B73" s="2" t="s">
        <v>97</v>
      </c>
      <c r="C73" s="2" t="s">
        <v>100</v>
      </c>
      <c r="D73" s="2" t="s">
        <v>98</v>
      </c>
      <c r="E73" s="2" t="s">
        <v>145</v>
      </c>
      <c r="F73" s="2" t="s">
        <v>142</v>
      </c>
      <c r="G73" s="4" t="s">
        <v>154</v>
      </c>
      <c r="H73" s="4"/>
      <c r="I73" s="4"/>
      <c r="J73" s="4"/>
      <c r="K73" s="4"/>
      <c r="L73" s="4"/>
      <c r="M73" s="4"/>
      <c r="N73" s="4"/>
      <c r="O73" s="4"/>
      <c r="P73" s="4"/>
      <c r="Q73" s="2"/>
      <c r="R73" s="4"/>
      <c r="S73" s="2"/>
      <c r="T73" s="4"/>
      <c r="U73" s="4"/>
      <c r="V73" s="4"/>
      <c r="W73" s="4"/>
      <c r="X73" s="4"/>
      <c r="Y73" s="4"/>
      <c r="AA73" s="4"/>
      <c r="AB73" s="2"/>
      <c r="AC73" s="4"/>
      <c r="AD73" s="4"/>
      <c r="AE73" s="2"/>
      <c r="AF73" s="4"/>
      <c r="AG73" s="4"/>
      <c r="AH73" s="4"/>
      <c r="AI73" s="4"/>
      <c r="AJ73" s="4"/>
      <c r="AK73" s="4"/>
      <c r="AL73" s="4"/>
      <c r="AM73" s="4"/>
      <c r="AN73" s="4"/>
      <c r="AO73" s="4"/>
      <c r="AP73" s="4"/>
      <c r="AQ73" s="4"/>
      <c r="AR73" s="4"/>
      <c r="AS73" s="4"/>
      <c r="AT73" s="2"/>
      <c r="AU73" s="2"/>
      <c r="AV73" s="2"/>
      <c r="AW73" s="2"/>
      <c r="AX73" s="2"/>
      <c r="AY73" s="2"/>
      <c r="BA73" s="4"/>
      <c r="BB73" s="4"/>
      <c r="BD73" s="1"/>
      <c r="BG73" s="1"/>
      <c r="BJ73" s="1"/>
      <c r="BL73" s="1"/>
      <c r="BM73" s="1"/>
      <c r="BN73" s="1"/>
      <c r="BQ73" s="1"/>
    </row>
    <row r="74" spans="1:69" ht="27.75" customHeight="1" x14ac:dyDescent="0.25">
      <c r="A74" s="2"/>
      <c r="B74" s="2" t="s">
        <v>109</v>
      </c>
      <c r="C74" s="2" t="s">
        <v>112</v>
      </c>
      <c r="D74" s="2" t="s">
        <v>110</v>
      </c>
      <c r="E74" s="2" t="s">
        <v>155</v>
      </c>
      <c r="F74" s="2" t="s">
        <v>157</v>
      </c>
      <c r="G74" s="2" t="s">
        <v>158</v>
      </c>
      <c r="I74" s="4"/>
      <c r="J74" s="4"/>
      <c r="K74" s="4"/>
      <c r="L74" s="4"/>
      <c r="M74" s="4"/>
      <c r="N74" s="4"/>
      <c r="O74" s="4"/>
      <c r="P74" s="2"/>
      <c r="Q74" s="2"/>
      <c r="R74" s="2"/>
      <c r="S74" s="2"/>
      <c r="T74" s="2"/>
      <c r="U74" s="2"/>
      <c r="V74" s="2"/>
      <c r="W74" s="2"/>
      <c r="X74" s="2"/>
      <c r="Y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BA74" s="2"/>
      <c r="BB74" s="2"/>
    </row>
    <row r="75" spans="1:69" ht="27.75" customHeight="1" x14ac:dyDescent="0.25">
      <c r="A75" s="2"/>
      <c r="B75" s="2" t="s">
        <v>109</v>
      </c>
      <c r="C75" s="2" t="s">
        <v>112</v>
      </c>
      <c r="D75" s="2" t="s">
        <v>110</v>
      </c>
      <c r="E75" s="2" t="s">
        <v>155</v>
      </c>
      <c r="F75" s="2" t="s">
        <v>157</v>
      </c>
      <c r="G75" s="2" t="s">
        <v>159</v>
      </c>
      <c r="I75" s="4"/>
      <c r="J75" s="4"/>
      <c r="K75" s="4"/>
      <c r="L75" s="4"/>
      <c r="M75" s="4"/>
      <c r="N75" s="4"/>
      <c r="O75" s="4"/>
      <c r="P75" s="2"/>
      <c r="Q75" s="2"/>
      <c r="R75" s="2"/>
      <c r="S75" s="2"/>
      <c r="T75" s="2"/>
      <c r="U75" s="2"/>
      <c r="V75" s="2"/>
      <c r="W75" s="2"/>
      <c r="X75" s="2"/>
      <c r="Y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BA75" s="2"/>
      <c r="BB75" s="2"/>
    </row>
    <row r="76" spans="1:69" ht="27.75" customHeight="1" x14ac:dyDescent="0.25">
      <c r="A76" s="2"/>
      <c r="B76" s="2" t="s">
        <v>109</v>
      </c>
      <c r="C76" s="2" t="s">
        <v>112</v>
      </c>
      <c r="D76" s="2" t="s">
        <v>110</v>
      </c>
      <c r="E76" s="2" t="s">
        <v>155</v>
      </c>
      <c r="F76" s="2" t="s">
        <v>157</v>
      </c>
      <c r="G76" s="2" t="s">
        <v>160</v>
      </c>
      <c r="I76" s="4"/>
      <c r="J76" s="4"/>
      <c r="K76" s="4"/>
      <c r="L76" s="2"/>
      <c r="M76" s="4"/>
      <c r="N76" s="4"/>
      <c r="O76" s="4"/>
      <c r="P76" s="2"/>
      <c r="Q76" s="2"/>
      <c r="R76" s="2"/>
      <c r="S76" s="2"/>
      <c r="T76" s="2"/>
      <c r="U76" s="2"/>
      <c r="V76" s="2"/>
      <c r="W76" s="2"/>
      <c r="X76" s="2"/>
      <c r="Y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BA76" s="2"/>
      <c r="BB76" s="2"/>
    </row>
    <row r="77" spans="1:69" ht="27.75" customHeight="1" x14ac:dyDescent="0.25">
      <c r="A77" s="2"/>
      <c r="B77" s="2" t="s">
        <v>109</v>
      </c>
      <c r="C77" s="2" t="s">
        <v>112</v>
      </c>
      <c r="D77" s="2" t="s">
        <v>110</v>
      </c>
      <c r="E77" s="2" t="s">
        <v>155</v>
      </c>
      <c r="F77" s="2" t="s">
        <v>157</v>
      </c>
      <c r="G77" s="2" t="s">
        <v>161</v>
      </c>
      <c r="I77" s="4"/>
      <c r="J77" s="4"/>
      <c r="K77" s="4"/>
      <c r="L77" s="2"/>
      <c r="M77" s="2"/>
      <c r="N77" s="4"/>
      <c r="O77" s="4"/>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BA77" s="2"/>
      <c r="BB77" s="2"/>
    </row>
    <row r="78" spans="1:69" ht="27.75" customHeight="1" x14ac:dyDescent="0.25">
      <c r="A78" s="2"/>
      <c r="B78" s="2" t="s">
        <v>109</v>
      </c>
      <c r="C78" s="2" t="s">
        <v>112</v>
      </c>
      <c r="D78" s="2" t="s">
        <v>110</v>
      </c>
      <c r="E78" s="2" t="s">
        <v>155</v>
      </c>
      <c r="F78" s="2" t="s">
        <v>157</v>
      </c>
      <c r="G78" s="2" t="s">
        <v>149</v>
      </c>
      <c r="I78" s="4"/>
      <c r="J78" s="4"/>
      <c r="K78" s="4"/>
      <c r="L78" s="2"/>
      <c r="M78" s="2"/>
      <c r="N78" s="4"/>
      <c r="O78" s="4"/>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BA78" s="2"/>
      <c r="BB78" s="2"/>
    </row>
    <row r="79" spans="1:69" ht="27.75" customHeight="1" x14ac:dyDescent="0.25">
      <c r="A79" s="2"/>
      <c r="B79" s="2" t="s">
        <v>109</v>
      </c>
      <c r="C79" s="2" t="s">
        <v>112</v>
      </c>
      <c r="D79" s="2" t="s">
        <v>110</v>
      </c>
      <c r="E79" s="2" t="s">
        <v>155</v>
      </c>
      <c r="F79" s="2" t="s">
        <v>157</v>
      </c>
      <c r="G79" s="2" t="s">
        <v>162</v>
      </c>
      <c r="I79" s="4"/>
      <c r="J79" s="4"/>
      <c r="K79" s="4"/>
      <c r="L79" s="2"/>
      <c r="M79" s="2"/>
      <c r="N79" s="4"/>
      <c r="O79" s="4"/>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BA79" s="2"/>
      <c r="BB79" s="2"/>
    </row>
    <row r="80" spans="1:69" ht="27.75" customHeight="1" x14ac:dyDescent="0.25">
      <c r="A80" s="2"/>
      <c r="B80" s="2" t="s">
        <v>109</v>
      </c>
      <c r="C80" s="2" t="s">
        <v>112</v>
      </c>
      <c r="D80" s="2" t="s">
        <v>110</v>
      </c>
      <c r="E80" s="2" t="s">
        <v>156</v>
      </c>
      <c r="F80" s="2" t="s">
        <v>147</v>
      </c>
      <c r="G80" s="2" t="s">
        <v>163</v>
      </c>
      <c r="I80" s="4"/>
      <c r="J80" s="4"/>
      <c r="K80" s="4"/>
      <c r="L80" s="2"/>
      <c r="M80" s="2"/>
      <c r="N80" s="4"/>
      <c r="O80" s="4"/>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BA80" s="2"/>
      <c r="BB80" s="2"/>
    </row>
    <row r="81" spans="1:55" ht="27.75" customHeight="1" x14ac:dyDescent="0.25">
      <c r="A81" s="2"/>
      <c r="B81" s="2" t="s">
        <v>109</v>
      </c>
      <c r="C81" s="2" t="s">
        <v>112</v>
      </c>
      <c r="D81" s="2" t="s">
        <v>110</v>
      </c>
      <c r="E81" s="2" t="s">
        <v>156</v>
      </c>
      <c r="F81" s="2" t="s">
        <v>147</v>
      </c>
      <c r="G81" s="2" t="s">
        <v>164</v>
      </c>
      <c r="I81" s="2"/>
      <c r="J81" s="2"/>
      <c r="K81" s="2"/>
      <c r="L81" s="2"/>
      <c r="M81" s="2"/>
      <c r="N81" s="4"/>
      <c r="O81" s="4"/>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BA81" s="2"/>
      <c r="BB81" s="2"/>
    </row>
    <row r="82" spans="1:55" ht="27.75" customHeight="1" x14ac:dyDescent="0.25">
      <c r="A82" s="2"/>
      <c r="B82" s="2" t="s">
        <v>109</v>
      </c>
      <c r="C82" s="2" t="s">
        <v>112</v>
      </c>
      <c r="D82" s="2" t="s">
        <v>110</v>
      </c>
      <c r="E82" s="2" t="s">
        <v>156</v>
      </c>
      <c r="F82" s="2" t="s">
        <v>142</v>
      </c>
      <c r="G82" s="2" t="s">
        <v>165</v>
      </c>
      <c r="I82" s="2"/>
      <c r="J82" s="2"/>
      <c r="K82" s="2"/>
      <c r="L82" s="2"/>
      <c r="M82" s="2"/>
      <c r="N82" s="4"/>
      <c r="O82" s="4"/>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BA82" s="2"/>
      <c r="BB82" s="2"/>
    </row>
    <row r="83" spans="1:55" ht="27.75" customHeight="1" x14ac:dyDescent="0.25">
      <c r="A83" s="2"/>
      <c r="B83" s="2" t="s">
        <v>109</v>
      </c>
      <c r="C83" s="2" t="s">
        <v>112</v>
      </c>
      <c r="D83" s="2" t="s">
        <v>110</v>
      </c>
      <c r="E83" s="2" t="s">
        <v>156</v>
      </c>
      <c r="F83" s="2" t="s">
        <v>142</v>
      </c>
      <c r="G83" s="2" t="s">
        <v>166</v>
      </c>
      <c r="I83" s="2"/>
      <c r="J83" s="2"/>
      <c r="K83" s="2"/>
      <c r="L83" s="2"/>
      <c r="M83" s="2"/>
      <c r="N83" s="4"/>
      <c r="O83" s="4"/>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BA83" s="2"/>
      <c r="BB83" s="2"/>
    </row>
    <row r="84" spans="1:55" ht="27.75" customHeight="1" x14ac:dyDescent="0.25">
      <c r="A84" s="2"/>
      <c r="B84" s="2" t="s">
        <v>109</v>
      </c>
      <c r="C84" s="2" t="s">
        <v>112</v>
      </c>
      <c r="D84" s="2" t="s">
        <v>110</v>
      </c>
      <c r="E84" s="2" t="s">
        <v>156</v>
      </c>
      <c r="F84" s="2" t="s">
        <v>142</v>
      </c>
      <c r="G84" s="2" t="s">
        <v>167</v>
      </c>
      <c r="I84" s="2"/>
      <c r="J84" s="2"/>
      <c r="K84" s="2"/>
      <c r="L84" s="2"/>
      <c r="M84" s="2"/>
      <c r="N84" s="4"/>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BA84" s="2"/>
      <c r="BB84" s="2"/>
    </row>
    <row r="85" spans="1:55" ht="27.75" customHeight="1" x14ac:dyDescent="0.25">
      <c r="A85" s="2"/>
      <c r="B85" s="2" t="s">
        <v>93</v>
      </c>
      <c r="C85" s="2" t="s">
        <v>96</v>
      </c>
      <c r="D85" s="2" t="s">
        <v>94</v>
      </c>
      <c r="E85" s="2" t="s">
        <v>168</v>
      </c>
      <c r="F85" s="2" t="s">
        <v>170</v>
      </c>
      <c r="G85" s="2" t="s">
        <v>171</v>
      </c>
      <c r="I85" s="2"/>
      <c r="J85" s="2"/>
      <c r="K85" s="2"/>
      <c r="L85" s="2"/>
      <c r="M85" s="2"/>
      <c r="N85" s="4"/>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BA85" s="2"/>
      <c r="BB85" s="2"/>
    </row>
    <row r="86" spans="1:55" ht="27.75" customHeight="1" x14ac:dyDescent="0.25">
      <c r="A86" s="2"/>
      <c r="B86" s="2" t="s">
        <v>93</v>
      </c>
      <c r="C86" s="2" t="s">
        <v>96</v>
      </c>
      <c r="D86" s="2" t="s">
        <v>94</v>
      </c>
      <c r="E86" s="2" t="s">
        <v>168</v>
      </c>
      <c r="F86" s="2" t="s">
        <v>170</v>
      </c>
      <c r="G86" s="2" t="s">
        <v>172</v>
      </c>
      <c r="I86" s="2"/>
      <c r="J86" s="2"/>
      <c r="K86" s="2"/>
      <c r="L86" s="2"/>
      <c r="M86" s="2"/>
      <c r="N86" s="2"/>
      <c r="O86" s="4"/>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B86" s="2"/>
      <c r="BC86" s="2"/>
    </row>
    <row r="87" spans="1:55" ht="27.75" customHeight="1" x14ac:dyDescent="0.25">
      <c r="A87" s="2"/>
      <c r="B87" s="2" t="s">
        <v>93</v>
      </c>
      <c r="C87" s="2" t="s">
        <v>96</v>
      </c>
      <c r="D87" s="2" t="s">
        <v>94</v>
      </c>
      <c r="E87" s="2" t="s">
        <v>168</v>
      </c>
      <c r="F87" s="2" t="s">
        <v>170</v>
      </c>
      <c r="G87" s="2" t="s">
        <v>173</v>
      </c>
      <c r="I87" s="2"/>
      <c r="J87" s="2"/>
      <c r="K87" s="2"/>
      <c r="L87" s="2"/>
      <c r="M87" s="2"/>
      <c r="N87" s="2"/>
      <c r="O87" s="4"/>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B87" s="2"/>
      <c r="BC87" s="2"/>
    </row>
    <row r="88" spans="1:55" ht="27.75" customHeight="1" x14ac:dyDescent="0.25">
      <c r="A88" s="2"/>
      <c r="B88" s="2" t="s">
        <v>93</v>
      </c>
      <c r="C88" s="2" t="s">
        <v>96</v>
      </c>
      <c r="D88" s="2" t="s">
        <v>94</v>
      </c>
      <c r="E88" s="2" t="s">
        <v>168</v>
      </c>
      <c r="F88" s="2" t="s">
        <v>170</v>
      </c>
      <c r="G88" s="2" t="s">
        <v>174</v>
      </c>
      <c r="I88" s="2"/>
      <c r="J88" s="2"/>
      <c r="K88" s="2"/>
      <c r="L88" s="2"/>
      <c r="M88" s="2"/>
      <c r="N88" s="2"/>
      <c r="O88" s="4"/>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B88" s="2"/>
      <c r="BC88" s="2"/>
    </row>
    <row r="89" spans="1:55" ht="27.75" customHeight="1" x14ac:dyDescent="0.25">
      <c r="A89" s="2"/>
      <c r="B89" s="2" t="s">
        <v>93</v>
      </c>
      <c r="C89" s="2" t="s">
        <v>96</v>
      </c>
      <c r="D89" s="2" t="s">
        <v>94</v>
      </c>
      <c r="E89" s="2" t="s">
        <v>168</v>
      </c>
      <c r="F89" s="2" t="s">
        <v>170</v>
      </c>
      <c r="G89" s="2" t="s">
        <v>137</v>
      </c>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B89" s="2"/>
      <c r="BC89" s="2"/>
    </row>
    <row r="90" spans="1:55" ht="27.75" customHeight="1" x14ac:dyDescent="0.25">
      <c r="A90" s="2"/>
      <c r="B90" s="2" t="s">
        <v>93</v>
      </c>
      <c r="C90" s="2" t="s">
        <v>96</v>
      </c>
      <c r="D90" s="2" t="s">
        <v>94</v>
      </c>
      <c r="E90" s="2" t="s">
        <v>168</v>
      </c>
      <c r="F90" s="2" t="s">
        <v>170</v>
      </c>
      <c r="G90" s="2" t="s">
        <v>175</v>
      </c>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B90" s="2"/>
      <c r="BC90" s="2"/>
    </row>
    <row r="91" spans="1:55" ht="27.75" customHeight="1" x14ac:dyDescent="0.25">
      <c r="A91" s="2"/>
      <c r="B91" s="2" t="s">
        <v>93</v>
      </c>
      <c r="C91" s="2" t="s">
        <v>96</v>
      </c>
      <c r="D91" s="2" t="s">
        <v>94</v>
      </c>
      <c r="E91" s="2" t="s">
        <v>169</v>
      </c>
      <c r="F91" s="2" t="s">
        <v>147</v>
      </c>
      <c r="G91" s="2" t="s">
        <v>176</v>
      </c>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B91" s="2"/>
      <c r="BC91" s="2"/>
    </row>
    <row r="92" spans="1:55" ht="27.75" customHeight="1" x14ac:dyDescent="0.25">
      <c r="A92" s="2"/>
      <c r="B92" s="2" t="s">
        <v>93</v>
      </c>
      <c r="C92" s="2" t="s">
        <v>96</v>
      </c>
      <c r="D92" s="2" t="s">
        <v>94</v>
      </c>
      <c r="E92" s="2" t="s">
        <v>169</v>
      </c>
      <c r="F92" s="2" t="s">
        <v>147</v>
      </c>
      <c r="G92" s="2" t="s">
        <v>177</v>
      </c>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B92" s="2"/>
      <c r="BC92" s="2"/>
    </row>
    <row r="93" spans="1:55" ht="27.75" customHeight="1" x14ac:dyDescent="0.25">
      <c r="A93" s="2"/>
      <c r="B93" s="2" t="s">
        <v>93</v>
      </c>
      <c r="C93" s="2" t="s">
        <v>96</v>
      </c>
      <c r="D93" s="2" t="s">
        <v>94</v>
      </c>
      <c r="E93" s="2" t="s">
        <v>169</v>
      </c>
      <c r="F93" s="2" t="s">
        <v>142</v>
      </c>
      <c r="G93" s="2" t="s">
        <v>154</v>
      </c>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B93" s="2"/>
      <c r="BC93" s="2"/>
    </row>
    <row r="94" spans="1:55" ht="27.75" customHeight="1" x14ac:dyDescent="0.25">
      <c r="A94" s="2"/>
      <c r="B94" s="2" t="s">
        <v>93</v>
      </c>
      <c r="C94" s="2" t="s">
        <v>96</v>
      </c>
      <c r="D94" s="2" t="s">
        <v>94</v>
      </c>
      <c r="E94" s="2" t="s">
        <v>169</v>
      </c>
      <c r="F94" s="2" t="s">
        <v>142</v>
      </c>
      <c r="G94" s="2" t="s">
        <v>152</v>
      </c>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B94" s="2"/>
      <c r="BC94" s="2"/>
    </row>
    <row r="95" spans="1:55" ht="27.75" customHeight="1" x14ac:dyDescent="0.25">
      <c r="A95" s="2"/>
      <c r="B95" s="2" t="s">
        <v>101</v>
      </c>
      <c r="C95" s="2" t="s">
        <v>104</v>
      </c>
      <c r="D95" s="2" t="s">
        <v>102</v>
      </c>
      <c r="E95" s="2" t="s">
        <v>178</v>
      </c>
      <c r="F95" s="2" t="s">
        <v>180</v>
      </c>
      <c r="G95" s="2" t="s">
        <v>182</v>
      </c>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B95" s="2"/>
      <c r="BC95" s="2"/>
    </row>
    <row r="96" spans="1:55" ht="27.75" customHeight="1" x14ac:dyDescent="0.25">
      <c r="A96" s="2"/>
      <c r="B96" s="2" t="s">
        <v>101</v>
      </c>
      <c r="C96" s="2" t="s">
        <v>104</v>
      </c>
      <c r="D96" s="2" t="s">
        <v>102</v>
      </c>
      <c r="E96" s="2" t="s">
        <v>178</v>
      </c>
      <c r="F96" s="2" t="s">
        <v>180</v>
      </c>
      <c r="G96" s="2" t="s">
        <v>183</v>
      </c>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B96" s="2"/>
      <c r="BC96" s="2"/>
    </row>
    <row r="97" spans="1:55" ht="27.75" customHeight="1" x14ac:dyDescent="0.25">
      <c r="A97" s="2"/>
      <c r="B97" s="2" t="s">
        <v>101</v>
      </c>
      <c r="C97" s="2" t="s">
        <v>104</v>
      </c>
      <c r="D97" s="2" t="s">
        <v>102</v>
      </c>
      <c r="E97" s="2" t="s">
        <v>179</v>
      </c>
      <c r="F97" s="2" t="s">
        <v>181</v>
      </c>
      <c r="G97" s="2" t="s">
        <v>184</v>
      </c>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B97" s="2"/>
      <c r="BC97" s="2"/>
    </row>
    <row r="98" spans="1:55" ht="27.75" customHeight="1" x14ac:dyDescent="0.25">
      <c r="A98" s="2"/>
      <c r="B98" s="2" t="s">
        <v>101</v>
      </c>
      <c r="C98" s="2" t="s">
        <v>104</v>
      </c>
      <c r="D98" s="2" t="s">
        <v>102</v>
      </c>
      <c r="E98" s="2" t="s">
        <v>179</v>
      </c>
      <c r="F98" s="2" t="s">
        <v>181</v>
      </c>
      <c r="G98" s="2" t="s">
        <v>185</v>
      </c>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B98" s="2"/>
      <c r="BC98" s="2"/>
    </row>
    <row r="99" spans="1:55" ht="27.75" customHeight="1" x14ac:dyDescent="0.25">
      <c r="A99" s="2"/>
      <c r="B99" s="2" t="s">
        <v>101</v>
      </c>
      <c r="C99" s="2" t="s">
        <v>104</v>
      </c>
      <c r="D99" s="2" t="s">
        <v>102</v>
      </c>
      <c r="E99" s="2" t="s">
        <v>179</v>
      </c>
      <c r="F99" s="2" t="s">
        <v>181</v>
      </c>
      <c r="G99" s="2" t="s">
        <v>186</v>
      </c>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B99" s="2"/>
      <c r="BC99" s="2"/>
    </row>
    <row r="100" spans="1:55" ht="27.75" customHeight="1" x14ac:dyDescent="0.25">
      <c r="A100" s="2"/>
      <c r="B100" s="2" t="s">
        <v>101</v>
      </c>
      <c r="C100" s="2" t="s">
        <v>104</v>
      </c>
      <c r="D100" s="2" t="s">
        <v>102</v>
      </c>
      <c r="E100" s="2" t="s">
        <v>179</v>
      </c>
      <c r="F100" s="2" t="s">
        <v>142</v>
      </c>
      <c r="G100" s="2" t="s">
        <v>187</v>
      </c>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B100" s="2"/>
      <c r="BC100" s="2"/>
    </row>
    <row r="101" spans="1:55" ht="27.75" customHeight="1" x14ac:dyDescent="0.25">
      <c r="A101" s="2"/>
      <c r="B101" s="2" t="s">
        <v>101</v>
      </c>
      <c r="C101" s="2" t="s">
        <v>104</v>
      </c>
      <c r="D101" s="2" t="s">
        <v>102</v>
      </c>
      <c r="E101" s="2" t="s">
        <v>179</v>
      </c>
      <c r="F101" s="2" t="s">
        <v>142</v>
      </c>
      <c r="G101" s="2" t="s">
        <v>188</v>
      </c>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B101" s="2"/>
      <c r="BC101" s="2"/>
    </row>
    <row r="102" spans="1:55" ht="27.75" customHeight="1" x14ac:dyDescent="0.25">
      <c r="A102" s="2"/>
      <c r="B102" s="2" t="s">
        <v>101</v>
      </c>
      <c r="C102" s="2" t="s">
        <v>104</v>
      </c>
      <c r="D102" s="2" t="s">
        <v>102</v>
      </c>
      <c r="E102" s="2" t="s">
        <v>179</v>
      </c>
      <c r="F102" s="2" t="s">
        <v>147</v>
      </c>
      <c r="G102" s="2" t="s">
        <v>189</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B102" s="2"/>
      <c r="BC102" s="2"/>
    </row>
    <row r="103" spans="1:55" ht="27.75" customHeight="1" x14ac:dyDescent="0.25">
      <c r="A103" s="2"/>
      <c r="B103" s="2" t="s">
        <v>101</v>
      </c>
      <c r="C103" s="2" t="s">
        <v>104</v>
      </c>
      <c r="D103" s="2" t="s">
        <v>102</v>
      </c>
      <c r="E103" s="2" t="s">
        <v>179</v>
      </c>
      <c r="F103" s="2" t="s">
        <v>147</v>
      </c>
      <c r="G103" s="2" t="s">
        <v>190</v>
      </c>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B103" s="2"/>
      <c r="BC103" s="2"/>
    </row>
    <row r="104" spans="1:55" ht="27.75" customHeight="1" x14ac:dyDescent="0.25">
      <c r="A104" s="2"/>
      <c r="B104" s="2" t="s">
        <v>117</v>
      </c>
      <c r="C104" s="2" t="s">
        <v>120</v>
      </c>
      <c r="D104" s="2" t="s">
        <v>118</v>
      </c>
      <c r="E104" s="2" t="s">
        <v>191</v>
      </c>
      <c r="F104" s="2" t="s">
        <v>194</v>
      </c>
      <c r="G104" s="2" t="s">
        <v>195</v>
      </c>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B104" s="2"/>
      <c r="BC104" s="2"/>
    </row>
    <row r="105" spans="1:55" ht="27.75" customHeight="1" x14ac:dyDescent="0.25">
      <c r="A105" s="2"/>
      <c r="B105" s="2" t="s">
        <v>117</v>
      </c>
      <c r="C105" s="2" t="s">
        <v>120</v>
      </c>
      <c r="D105" s="2" t="s">
        <v>118</v>
      </c>
      <c r="E105" s="2" t="s">
        <v>191</v>
      </c>
      <c r="F105" s="2" t="s">
        <v>194</v>
      </c>
      <c r="G105" s="2" t="s">
        <v>196</v>
      </c>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B105" s="2"/>
      <c r="BC105" s="2"/>
    </row>
    <row r="106" spans="1:55" ht="27.75" customHeight="1" x14ac:dyDescent="0.25">
      <c r="A106" s="2"/>
      <c r="B106" s="2" t="s">
        <v>117</v>
      </c>
      <c r="C106" s="2" t="s">
        <v>120</v>
      </c>
      <c r="D106" s="2" t="s">
        <v>118</v>
      </c>
      <c r="E106" s="2" t="s">
        <v>191</v>
      </c>
      <c r="F106" s="2" t="s">
        <v>194</v>
      </c>
      <c r="G106" s="2" t="s">
        <v>149</v>
      </c>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B106" s="2"/>
      <c r="BC106" s="2"/>
    </row>
    <row r="107" spans="1:55" ht="27.75" customHeight="1" x14ac:dyDescent="0.25">
      <c r="A107" s="2"/>
      <c r="B107" s="2" t="s">
        <v>117</v>
      </c>
      <c r="C107" s="2" t="s">
        <v>120</v>
      </c>
      <c r="D107" s="2" t="s">
        <v>118</v>
      </c>
      <c r="E107" s="2" t="s">
        <v>191</v>
      </c>
      <c r="F107" s="2" t="s">
        <v>194</v>
      </c>
      <c r="G107" s="2" t="s">
        <v>197</v>
      </c>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B107" s="2"/>
      <c r="BC107" s="2"/>
    </row>
    <row r="108" spans="1:55" ht="27.75" customHeight="1" x14ac:dyDescent="0.25">
      <c r="A108" s="2"/>
      <c r="B108" s="2" t="s">
        <v>117</v>
      </c>
      <c r="C108" s="2" t="s">
        <v>120</v>
      </c>
      <c r="D108" s="2" t="s">
        <v>118</v>
      </c>
      <c r="E108" s="2" t="s">
        <v>192</v>
      </c>
      <c r="F108" s="2" t="s">
        <v>142</v>
      </c>
      <c r="G108" s="2" t="s">
        <v>199</v>
      </c>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B108" s="2"/>
      <c r="BC108" s="2"/>
    </row>
    <row r="109" spans="1:55" ht="27.75" customHeight="1" x14ac:dyDescent="0.25">
      <c r="A109" s="2"/>
      <c r="B109" s="2" t="s">
        <v>117</v>
      </c>
      <c r="C109" s="2" t="s">
        <v>120</v>
      </c>
      <c r="D109" s="2" t="s">
        <v>118</v>
      </c>
      <c r="E109" s="2" t="s">
        <v>192</v>
      </c>
      <c r="F109" s="2" t="s">
        <v>142</v>
      </c>
      <c r="G109" s="2" t="s">
        <v>198</v>
      </c>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B109" s="2"/>
      <c r="BC109" s="2"/>
    </row>
    <row r="110" spans="1:55" ht="27.75" customHeight="1" x14ac:dyDescent="0.25">
      <c r="A110" s="2"/>
      <c r="B110" s="2" t="s">
        <v>117</v>
      </c>
      <c r="C110" s="2" t="s">
        <v>120</v>
      </c>
      <c r="D110" s="2" t="s">
        <v>118</v>
      </c>
      <c r="E110" s="2" t="s">
        <v>193</v>
      </c>
      <c r="F110" s="2" t="s">
        <v>147</v>
      </c>
      <c r="G110" s="2" t="s">
        <v>200</v>
      </c>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B110" s="2"/>
      <c r="BC110" s="2"/>
    </row>
    <row r="111" spans="1:55" ht="27.75" customHeight="1" x14ac:dyDescent="0.25">
      <c r="A111" s="2"/>
      <c r="B111" s="2" t="s">
        <v>117</v>
      </c>
      <c r="C111" s="2" t="s">
        <v>120</v>
      </c>
      <c r="D111" s="2" t="s">
        <v>118</v>
      </c>
      <c r="E111" s="2" t="s">
        <v>193</v>
      </c>
      <c r="F111" s="2" t="s">
        <v>147</v>
      </c>
      <c r="G111" s="2" t="s">
        <v>201</v>
      </c>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B111" s="2"/>
      <c r="BC111" s="2"/>
    </row>
    <row r="112" spans="1:55" ht="27.75" customHeight="1" x14ac:dyDescent="0.25">
      <c r="A112" s="2"/>
      <c r="B112" s="2" t="s">
        <v>77</v>
      </c>
      <c r="C112" s="2" t="s">
        <v>80</v>
      </c>
      <c r="D112" s="2" t="s">
        <v>78</v>
      </c>
      <c r="E112" s="2" t="s">
        <v>202</v>
      </c>
      <c r="F112" s="2" t="s">
        <v>203</v>
      </c>
      <c r="G112" s="2" t="s">
        <v>204</v>
      </c>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B112" s="2"/>
      <c r="BC112" s="2"/>
    </row>
    <row r="113" spans="1:55" ht="27.75" customHeight="1" x14ac:dyDescent="0.25">
      <c r="A113" s="2"/>
      <c r="B113" s="2" t="s">
        <v>77</v>
      </c>
      <c r="C113" s="2" t="s">
        <v>80</v>
      </c>
      <c r="D113" s="2" t="s">
        <v>78</v>
      </c>
      <c r="E113" s="2" t="s">
        <v>202</v>
      </c>
      <c r="F113" s="2" t="s">
        <v>203</v>
      </c>
      <c r="G113" s="2" t="s">
        <v>205</v>
      </c>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B113" s="2"/>
      <c r="BC113" s="2"/>
    </row>
    <row r="114" spans="1:55" ht="27.75" customHeight="1" x14ac:dyDescent="0.25">
      <c r="A114" s="2"/>
      <c r="B114" s="2" t="s">
        <v>77</v>
      </c>
      <c r="C114" s="2" t="s">
        <v>80</v>
      </c>
      <c r="D114" s="2" t="s">
        <v>78</v>
      </c>
      <c r="E114" s="2" t="s">
        <v>202</v>
      </c>
      <c r="F114" s="2" t="s">
        <v>203</v>
      </c>
      <c r="G114" s="2" t="s">
        <v>206</v>
      </c>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B114" s="2"/>
      <c r="BC114" s="2"/>
    </row>
    <row r="115" spans="1:55" ht="27.75" customHeight="1" x14ac:dyDescent="0.25">
      <c r="A115" s="2"/>
      <c r="B115" s="2" t="s">
        <v>77</v>
      </c>
      <c r="C115" s="2" t="s">
        <v>80</v>
      </c>
      <c r="D115" s="2" t="s">
        <v>78</v>
      </c>
      <c r="E115" s="2" t="s">
        <v>202</v>
      </c>
      <c r="F115" s="2" t="s">
        <v>203</v>
      </c>
      <c r="G115" s="2" t="s">
        <v>207</v>
      </c>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B115" s="2"/>
      <c r="BC115" s="2"/>
    </row>
    <row r="116" spans="1:55" ht="27.75" customHeight="1" x14ac:dyDescent="0.25">
      <c r="A116" s="2"/>
      <c r="B116" s="2" t="s">
        <v>77</v>
      </c>
      <c r="C116" s="2" t="s">
        <v>80</v>
      </c>
      <c r="D116" s="2" t="s">
        <v>78</v>
      </c>
      <c r="E116" s="2" t="s">
        <v>202</v>
      </c>
      <c r="F116" s="2" t="s">
        <v>203</v>
      </c>
      <c r="G116" s="2" t="s">
        <v>208</v>
      </c>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B116" s="2"/>
      <c r="BC116" s="2"/>
    </row>
    <row r="117" spans="1:55" ht="27.75" customHeight="1" x14ac:dyDescent="0.25">
      <c r="A117" s="2"/>
      <c r="B117" s="2" t="s">
        <v>77</v>
      </c>
      <c r="C117" s="2" t="s">
        <v>80</v>
      </c>
      <c r="D117" s="2" t="s">
        <v>78</v>
      </c>
      <c r="E117" s="2" t="s">
        <v>202</v>
      </c>
      <c r="F117" s="2" t="s">
        <v>203</v>
      </c>
      <c r="G117" s="2" t="s">
        <v>209</v>
      </c>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B117" s="2"/>
      <c r="BC117" s="2"/>
    </row>
    <row r="118" spans="1:55" ht="27.75" customHeight="1" x14ac:dyDescent="0.25">
      <c r="A118" s="2"/>
      <c r="B118" s="2" t="s">
        <v>73</v>
      </c>
      <c r="C118" s="2" t="s">
        <v>76</v>
      </c>
      <c r="D118" s="2" t="s">
        <v>74</v>
      </c>
      <c r="E118" s="2" t="s">
        <v>210</v>
      </c>
      <c r="F118" s="2" t="s">
        <v>211</v>
      </c>
      <c r="G118" s="2" t="s">
        <v>213</v>
      </c>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B118" s="2"/>
      <c r="BC118" s="2"/>
    </row>
    <row r="119" spans="1:55" ht="27.75" customHeight="1" x14ac:dyDescent="0.25">
      <c r="A119" s="2"/>
      <c r="B119" s="2" t="s">
        <v>73</v>
      </c>
      <c r="C119" s="2" t="s">
        <v>76</v>
      </c>
      <c r="D119" s="2" t="s">
        <v>74</v>
      </c>
      <c r="E119" s="2" t="s">
        <v>210</v>
      </c>
      <c r="F119" s="2" t="s">
        <v>211</v>
      </c>
      <c r="G119" s="2" t="s">
        <v>214</v>
      </c>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B119" s="2"/>
      <c r="BC119" s="2"/>
    </row>
    <row r="120" spans="1:55" ht="27.75" customHeight="1" x14ac:dyDescent="0.25">
      <c r="A120" s="2"/>
      <c r="B120" s="2" t="s">
        <v>73</v>
      </c>
      <c r="C120" s="2" t="s">
        <v>76</v>
      </c>
      <c r="D120" s="2" t="s">
        <v>74</v>
      </c>
      <c r="E120" s="2" t="s">
        <v>210</v>
      </c>
      <c r="F120" s="2" t="s">
        <v>211</v>
      </c>
      <c r="G120" s="2" t="s">
        <v>215</v>
      </c>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B120" s="2"/>
      <c r="BC120" s="2"/>
    </row>
    <row r="121" spans="1:55" ht="27.75" customHeight="1" x14ac:dyDescent="0.25">
      <c r="A121" s="2"/>
      <c r="B121" s="2" t="s">
        <v>73</v>
      </c>
      <c r="C121" s="2" t="s">
        <v>76</v>
      </c>
      <c r="D121" s="2" t="s">
        <v>74</v>
      </c>
      <c r="E121" s="2" t="s">
        <v>210</v>
      </c>
      <c r="F121" s="2" t="s">
        <v>212</v>
      </c>
      <c r="G121" s="2" t="s">
        <v>216</v>
      </c>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B121" s="2"/>
      <c r="BC121" s="2"/>
    </row>
    <row r="122" spans="1:55" ht="27.75" customHeight="1" x14ac:dyDescent="0.25">
      <c r="A122" s="2"/>
      <c r="B122" s="2" t="s">
        <v>73</v>
      </c>
      <c r="C122" s="2" t="s">
        <v>76</v>
      </c>
      <c r="D122" s="2" t="s">
        <v>74</v>
      </c>
      <c r="E122" s="2" t="s">
        <v>210</v>
      </c>
      <c r="F122" s="2" t="s">
        <v>212</v>
      </c>
      <c r="G122" s="2" t="s">
        <v>217</v>
      </c>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B122" s="2"/>
      <c r="BC122" s="2"/>
    </row>
    <row r="123" spans="1:55" ht="27.75" customHeight="1" x14ac:dyDescent="0.25">
      <c r="A123" s="2"/>
      <c r="B123" s="2" t="s">
        <v>105</v>
      </c>
      <c r="C123" s="2" t="s">
        <v>108</v>
      </c>
      <c r="D123" s="2" t="s">
        <v>106</v>
      </c>
      <c r="E123" s="2" t="s">
        <v>218</v>
      </c>
      <c r="F123" s="2" t="s">
        <v>220</v>
      </c>
      <c r="G123" s="2" t="s">
        <v>221</v>
      </c>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B123" s="2"/>
      <c r="BC123" s="2"/>
    </row>
    <row r="124" spans="1:55" ht="27.75" customHeight="1" x14ac:dyDescent="0.25">
      <c r="A124" s="2"/>
      <c r="B124" s="2" t="s">
        <v>105</v>
      </c>
      <c r="C124" s="2" t="s">
        <v>108</v>
      </c>
      <c r="D124" s="2" t="s">
        <v>106</v>
      </c>
      <c r="E124" s="2" t="s">
        <v>218</v>
      </c>
      <c r="F124" s="2" t="s">
        <v>220</v>
      </c>
      <c r="G124" s="2" t="s">
        <v>222</v>
      </c>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B124" s="2"/>
      <c r="BC124" s="2"/>
    </row>
    <row r="125" spans="1:55" ht="27.75" customHeight="1" x14ac:dyDescent="0.25">
      <c r="A125" s="2"/>
      <c r="B125" s="2" t="s">
        <v>105</v>
      </c>
      <c r="C125" s="2" t="s">
        <v>108</v>
      </c>
      <c r="D125" s="2" t="s">
        <v>106</v>
      </c>
      <c r="E125" s="2" t="s">
        <v>218</v>
      </c>
      <c r="F125" s="2" t="s">
        <v>220</v>
      </c>
      <c r="G125" s="2" t="s">
        <v>223</v>
      </c>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B125" s="2"/>
      <c r="BC125" s="2"/>
    </row>
    <row r="126" spans="1:55" ht="27.75" customHeight="1" x14ac:dyDescent="0.25">
      <c r="A126" s="2"/>
      <c r="B126" s="2" t="s">
        <v>105</v>
      </c>
      <c r="C126" s="2" t="s">
        <v>108</v>
      </c>
      <c r="D126" s="2" t="s">
        <v>106</v>
      </c>
      <c r="E126" s="2" t="s">
        <v>218</v>
      </c>
      <c r="F126" s="2" t="s">
        <v>220</v>
      </c>
      <c r="G126" s="2" t="s">
        <v>224</v>
      </c>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B126" s="2"/>
      <c r="BC126" s="2"/>
    </row>
    <row r="127" spans="1:55" ht="27.75" customHeight="1" x14ac:dyDescent="0.25">
      <c r="A127" s="2"/>
      <c r="B127" s="2" t="s">
        <v>105</v>
      </c>
      <c r="C127" s="2" t="s">
        <v>108</v>
      </c>
      <c r="D127" s="2" t="s">
        <v>106</v>
      </c>
      <c r="E127" s="2" t="s">
        <v>218</v>
      </c>
      <c r="F127" s="2" t="s">
        <v>220</v>
      </c>
      <c r="G127" s="2" t="s">
        <v>225</v>
      </c>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B127" s="2"/>
      <c r="BC127" s="2"/>
    </row>
    <row r="128" spans="1:55" ht="27.75" customHeight="1" x14ac:dyDescent="0.25">
      <c r="A128" s="2"/>
      <c r="B128" s="2" t="s">
        <v>105</v>
      </c>
      <c r="C128" s="2" t="s">
        <v>108</v>
      </c>
      <c r="D128" s="2" t="s">
        <v>106</v>
      </c>
      <c r="E128" s="2" t="s">
        <v>219</v>
      </c>
      <c r="F128" s="2" t="s">
        <v>142</v>
      </c>
      <c r="G128" s="2" t="s">
        <v>226</v>
      </c>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B128" s="2"/>
      <c r="BC128" s="2"/>
    </row>
    <row r="129" spans="1:55" ht="27.75" customHeight="1" x14ac:dyDescent="0.25">
      <c r="A129" s="2"/>
      <c r="B129" s="2" t="s">
        <v>105</v>
      </c>
      <c r="C129" s="2" t="s">
        <v>108</v>
      </c>
      <c r="D129" s="2" t="s">
        <v>106</v>
      </c>
      <c r="E129" s="2" t="s">
        <v>219</v>
      </c>
      <c r="F129" s="2" t="s">
        <v>142</v>
      </c>
      <c r="G129" s="2" t="s">
        <v>227</v>
      </c>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B129" s="2"/>
      <c r="BC129" s="2"/>
    </row>
    <row r="130" spans="1:55" ht="27.75" customHeight="1" x14ac:dyDescent="0.25">
      <c r="A130" s="2"/>
      <c r="B130" s="2" t="s">
        <v>105</v>
      </c>
      <c r="C130" s="2" t="s">
        <v>108</v>
      </c>
      <c r="D130" s="2" t="s">
        <v>106</v>
      </c>
      <c r="E130" s="2" t="s">
        <v>219</v>
      </c>
      <c r="F130" s="2" t="s">
        <v>142</v>
      </c>
      <c r="G130" s="2" t="s">
        <v>228</v>
      </c>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B130" s="2"/>
      <c r="BC130" s="2"/>
    </row>
    <row r="131" spans="1:55" ht="27.75" customHeight="1" x14ac:dyDescent="0.25">
      <c r="A131" s="2"/>
      <c r="B131" s="2" t="s">
        <v>89</v>
      </c>
      <c r="C131" s="2" t="s">
        <v>92</v>
      </c>
      <c r="D131" s="2" t="s">
        <v>90</v>
      </c>
      <c r="E131" s="2" t="s">
        <v>229</v>
      </c>
      <c r="F131" s="2" t="s">
        <v>231</v>
      </c>
      <c r="G131" s="2" t="s">
        <v>232</v>
      </c>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B131" s="2"/>
      <c r="BC131" s="2"/>
    </row>
    <row r="132" spans="1:55" ht="27.75" customHeight="1" x14ac:dyDescent="0.25">
      <c r="A132" s="2"/>
      <c r="B132" s="2" t="s">
        <v>89</v>
      </c>
      <c r="C132" s="2" t="s">
        <v>92</v>
      </c>
      <c r="D132" s="2" t="s">
        <v>90</v>
      </c>
      <c r="E132" s="2" t="s">
        <v>229</v>
      </c>
      <c r="F132" s="2" t="s">
        <v>231</v>
      </c>
      <c r="G132" s="2" t="s">
        <v>233</v>
      </c>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B132" s="2"/>
      <c r="BC132" s="2"/>
    </row>
    <row r="133" spans="1:55" ht="27.75" customHeight="1" x14ac:dyDescent="0.25">
      <c r="A133" s="2"/>
      <c r="B133" s="2" t="s">
        <v>89</v>
      </c>
      <c r="C133" s="2" t="s">
        <v>92</v>
      </c>
      <c r="D133" s="2" t="s">
        <v>90</v>
      </c>
      <c r="E133" s="2" t="s">
        <v>229</v>
      </c>
      <c r="F133" s="2" t="s">
        <v>231</v>
      </c>
      <c r="G133" s="2" t="s">
        <v>234</v>
      </c>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B133" s="2"/>
      <c r="BC133" s="2"/>
    </row>
    <row r="134" spans="1:55" ht="27.75" customHeight="1" x14ac:dyDescent="0.25">
      <c r="A134" s="2"/>
      <c r="B134" s="2" t="s">
        <v>89</v>
      </c>
      <c r="C134" s="2" t="s">
        <v>92</v>
      </c>
      <c r="D134" s="2" t="s">
        <v>90</v>
      </c>
      <c r="E134" s="2" t="s">
        <v>229</v>
      </c>
      <c r="F134" s="2" t="s">
        <v>231</v>
      </c>
      <c r="G134" s="2" t="s">
        <v>235</v>
      </c>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B134" s="2"/>
      <c r="BC134" s="2"/>
    </row>
    <row r="135" spans="1:55" ht="27.75" customHeight="1" x14ac:dyDescent="0.25">
      <c r="A135" s="2"/>
      <c r="B135" s="2" t="s">
        <v>89</v>
      </c>
      <c r="C135" s="2" t="s">
        <v>92</v>
      </c>
      <c r="D135" s="2" t="s">
        <v>90</v>
      </c>
      <c r="E135" s="2" t="s">
        <v>229</v>
      </c>
      <c r="F135" s="2" t="s">
        <v>231</v>
      </c>
      <c r="G135" s="2" t="s">
        <v>236</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B135" s="2"/>
      <c r="BC135" s="2"/>
    </row>
    <row r="136" spans="1:55" ht="27.75" customHeight="1" x14ac:dyDescent="0.25">
      <c r="A136" s="2"/>
      <c r="B136" s="2" t="s">
        <v>89</v>
      </c>
      <c r="C136" s="2" t="s">
        <v>92</v>
      </c>
      <c r="D136" s="2" t="s">
        <v>90</v>
      </c>
      <c r="E136" s="2" t="s">
        <v>230</v>
      </c>
      <c r="F136" s="2" t="s">
        <v>142</v>
      </c>
      <c r="G136" s="2" t="s">
        <v>237</v>
      </c>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B136" s="2"/>
      <c r="BC136" s="2"/>
    </row>
    <row r="137" spans="1:55" ht="27.75" customHeight="1" x14ac:dyDescent="0.25">
      <c r="A137" s="2"/>
      <c r="B137" s="2" t="s">
        <v>89</v>
      </c>
      <c r="C137" s="2" t="s">
        <v>92</v>
      </c>
      <c r="D137" s="2" t="s">
        <v>90</v>
      </c>
      <c r="E137" s="2" t="s">
        <v>230</v>
      </c>
      <c r="F137" s="2" t="s">
        <v>142</v>
      </c>
      <c r="G137" s="2" t="s">
        <v>238</v>
      </c>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B137" s="2"/>
      <c r="BC137" s="2"/>
    </row>
    <row r="138" spans="1:55" ht="27.75" customHeight="1" x14ac:dyDescent="0.25">
      <c r="A138" s="2"/>
      <c r="B138" s="2" t="s">
        <v>89</v>
      </c>
      <c r="C138" s="2" t="s">
        <v>92</v>
      </c>
      <c r="D138" s="2" t="s">
        <v>90</v>
      </c>
      <c r="E138" s="2" t="s">
        <v>230</v>
      </c>
      <c r="F138" s="2" t="s">
        <v>147</v>
      </c>
      <c r="G138" s="2" t="s">
        <v>239</v>
      </c>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B138" s="2"/>
      <c r="BC138" s="2"/>
    </row>
    <row r="139" spans="1:55" ht="27.75" customHeight="1" x14ac:dyDescent="0.25">
      <c r="A139" s="2"/>
      <c r="B139" s="2" t="s">
        <v>89</v>
      </c>
      <c r="C139" s="2" t="s">
        <v>92</v>
      </c>
      <c r="D139" s="2" t="s">
        <v>90</v>
      </c>
      <c r="E139" s="2" t="s">
        <v>230</v>
      </c>
      <c r="F139" s="2" t="s">
        <v>147</v>
      </c>
      <c r="G139" s="2" t="s">
        <v>240</v>
      </c>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B139" s="2"/>
      <c r="BC139" s="2"/>
    </row>
    <row r="140" spans="1:55" ht="27.75" customHeight="1" x14ac:dyDescent="0.25">
      <c r="A140" s="2"/>
      <c r="B140" s="2" t="s">
        <v>81</v>
      </c>
      <c r="C140" s="2" t="s">
        <v>84</v>
      </c>
      <c r="D140" s="2" t="s">
        <v>82</v>
      </c>
      <c r="E140" s="2" t="s">
        <v>241</v>
      </c>
      <c r="F140" s="2" t="s">
        <v>248</v>
      </c>
      <c r="G140" s="2" t="s">
        <v>243</v>
      </c>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B140" s="2"/>
      <c r="BC140" s="2"/>
    </row>
    <row r="141" spans="1:55" ht="27.75" customHeight="1" x14ac:dyDescent="0.25">
      <c r="A141" s="2"/>
      <c r="B141" s="2" t="s">
        <v>81</v>
      </c>
      <c r="C141" s="2" t="s">
        <v>84</v>
      </c>
      <c r="D141" s="2" t="s">
        <v>82</v>
      </c>
      <c r="E141" s="2" t="s">
        <v>241</v>
      </c>
      <c r="F141" s="2" t="s">
        <v>248</v>
      </c>
      <c r="G141" s="2" t="s">
        <v>244</v>
      </c>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B141" s="2"/>
      <c r="BC141" s="2"/>
    </row>
    <row r="142" spans="1:55" ht="27.75" customHeight="1" x14ac:dyDescent="0.25">
      <c r="A142" s="2"/>
      <c r="B142" s="2" t="s">
        <v>81</v>
      </c>
      <c r="C142" s="2" t="s">
        <v>84</v>
      </c>
      <c r="D142" s="2" t="s">
        <v>82</v>
      </c>
      <c r="E142" s="2" t="s">
        <v>241</v>
      </c>
      <c r="F142" s="2" t="s">
        <v>248</v>
      </c>
      <c r="G142" s="2" t="s">
        <v>245</v>
      </c>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B142" s="2"/>
      <c r="BC142" s="2"/>
    </row>
    <row r="143" spans="1:55" ht="27.75" customHeight="1" x14ac:dyDescent="0.25">
      <c r="A143" s="2"/>
      <c r="B143" s="2" t="s">
        <v>81</v>
      </c>
      <c r="C143" s="2" t="s">
        <v>84</v>
      </c>
      <c r="D143" s="2" t="s">
        <v>82</v>
      </c>
      <c r="E143" s="2" t="s">
        <v>241</v>
      </c>
      <c r="F143" s="2" t="s">
        <v>248</v>
      </c>
      <c r="G143" s="2" t="s">
        <v>246</v>
      </c>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B143" s="2"/>
      <c r="BC143" s="2"/>
    </row>
    <row r="144" spans="1:55" ht="27.75" customHeight="1" x14ac:dyDescent="0.25">
      <c r="A144" s="2"/>
      <c r="B144" s="2" t="s">
        <v>81</v>
      </c>
      <c r="C144" s="2" t="s">
        <v>84</v>
      </c>
      <c r="D144" s="2" t="s">
        <v>82</v>
      </c>
      <c r="E144" s="2" t="s">
        <v>241</v>
      </c>
      <c r="F144" s="2" t="s">
        <v>248</v>
      </c>
      <c r="G144" s="2" t="s">
        <v>247</v>
      </c>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B144" s="2"/>
      <c r="BC144" s="2"/>
    </row>
    <row r="145" spans="1:55" ht="27.75" customHeight="1" x14ac:dyDescent="0.25">
      <c r="A145" s="2"/>
      <c r="B145" s="2" t="s">
        <v>81</v>
      </c>
      <c r="C145" s="2" t="s">
        <v>84</v>
      </c>
      <c r="D145" s="2" t="s">
        <v>82</v>
      </c>
      <c r="E145" s="2" t="s">
        <v>242</v>
      </c>
      <c r="F145" s="2" t="s">
        <v>249</v>
      </c>
      <c r="G145" s="2" t="s">
        <v>250</v>
      </c>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B145" s="2"/>
      <c r="BC145" s="2"/>
    </row>
    <row r="146" spans="1:55" ht="27.75" customHeight="1" x14ac:dyDescent="0.25">
      <c r="A146" s="2"/>
      <c r="B146" s="2" t="s">
        <v>81</v>
      </c>
      <c r="C146" s="2" t="s">
        <v>84</v>
      </c>
      <c r="D146" s="2" t="s">
        <v>82</v>
      </c>
      <c r="E146" s="2" t="s">
        <v>242</v>
      </c>
      <c r="F146" s="2" t="s">
        <v>249</v>
      </c>
      <c r="G146" s="2" t="s">
        <v>251</v>
      </c>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B146" s="2"/>
      <c r="BC146" s="2"/>
    </row>
    <row r="147" spans="1:55" ht="27.75" customHeight="1" x14ac:dyDescent="0.25">
      <c r="A147" s="2"/>
      <c r="B147" s="2" t="s">
        <v>81</v>
      </c>
      <c r="C147" s="2" t="s">
        <v>84</v>
      </c>
      <c r="D147" s="2" t="s">
        <v>82</v>
      </c>
      <c r="E147" s="2" t="s">
        <v>242</v>
      </c>
      <c r="F147" s="2" t="s">
        <v>249</v>
      </c>
      <c r="G147" s="2" t="s">
        <v>252</v>
      </c>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B147" s="2"/>
      <c r="BC147" s="2"/>
    </row>
    <row r="148" spans="1:55" ht="27.75" customHeight="1" x14ac:dyDescent="0.25">
      <c r="A148" s="2"/>
      <c r="B148" s="2" t="s">
        <v>81</v>
      </c>
      <c r="C148" s="2" t="s">
        <v>84</v>
      </c>
      <c r="D148" s="2" t="s">
        <v>82</v>
      </c>
      <c r="E148" s="2" t="s">
        <v>242</v>
      </c>
      <c r="F148" s="2" t="s">
        <v>249</v>
      </c>
      <c r="G148" s="2" t="s">
        <v>253</v>
      </c>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B148" s="2"/>
      <c r="BC148" s="2"/>
    </row>
    <row r="149" spans="1:55" ht="27.75" customHeight="1" x14ac:dyDescent="0.25">
      <c r="A149" s="2"/>
      <c r="B149" s="2" t="s">
        <v>81</v>
      </c>
      <c r="C149" s="2" t="s">
        <v>84</v>
      </c>
      <c r="D149" s="2" t="s">
        <v>82</v>
      </c>
      <c r="E149" s="2" t="s">
        <v>242</v>
      </c>
      <c r="F149" s="2" t="s">
        <v>249</v>
      </c>
      <c r="G149" s="2" t="s">
        <v>254</v>
      </c>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B149" s="2"/>
      <c r="BC149" s="2"/>
    </row>
    <row r="150" spans="1:55" ht="27.75" customHeight="1" x14ac:dyDescent="0.25">
      <c r="A150" s="2"/>
      <c r="B150" s="2" t="s">
        <v>81</v>
      </c>
      <c r="C150" s="2" t="s">
        <v>84</v>
      </c>
      <c r="D150" s="2" t="s">
        <v>82</v>
      </c>
      <c r="E150" s="2" t="s">
        <v>242</v>
      </c>
      <c r="F150" s="2" t="s">
        <v>249</v>
      </c>
      <c r="G150" s="2" t="s">
        <v>255</v>
      </c>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B150" s="2"/>
      <c r="BC150" s="2"/>
    </row>
    <row r="151" spans="1:55" ht="27.75" customHeight="1" x14ac:dyDescent="0.25">
      <c r="A151" s="2"/>
      <c r="B151" s="2" t="s">
        <v>69</v>
      </c>
      <c r="C151" s="2" t="s">
        <v>72</v>
      </c>
      <c r="D151" s="2" t="s">
        <v>70</v>
      </c>
      <c r="E151" s="2" t="s">
        <v>256</v>
      </c>
      <c r="F151" s="2" t="s">
        <v>257</v>
      </c>
      <c r="G151" s="2" t="s">
        <v>259</v>
      </c>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B151" s="2"/>
      <c r="BC151" s="2"/>
    </row>
    <row r="152" spans="1:55" ht="27.75" customHeight="1" x14ac:dyDescent="0.25">
      <c r="A152" s="2"/>
      <c r="B152" s="2" t="s">
        <v>69</v>
      </c>
      <c r="C152" s="2" t="s">
        <v>72</v>
      </c>
      <c r="D152" s="2" t="s">
        <v>70</v>
      </c>
      <c r="E152" s="2" t="s">
        <v>256</v>
      </c>
      <c r="F152" s="2" t="s">
        <v>257</v>
      </c>
      <c r="G152" s="2" t="s">
        <v>260</v>
      </c>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B152" s="2"/>
      <c r="BC152" s="2"/>
    </row>
    <row r="153" spans="1:55" ht="27.75" customHeight="1" x14ac:dyDescent="0.25">
      <c r="A153" s="2"/>
      <c r="B153" s="2" t="s">
        <v>69</v>
      </c>
      <c r="C153" s="2" t="s">
        <v>72</v>
      </c>
      <c r="D153" s="2" t="s">
        <v>70</v>
      </c>
      <c r="E153" s="2" t="s">
        <v>256</v>
      </c>
      <c r="F153" s="2" t="s">
        <v>257</v>
      </c>
      <c r="G153" s="2" t="s">
        <v>261</v>
      </c>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B153" s="2"/>
      <c r="BC153" s="2"/>
    </row>
    <row r="154" spans="1:55" ht="27.75" customHeight="1" x14ac:dyDescent="0.25">
      <c r="A154" s="2"/>
      <c r="B154" s="2" t="s">
        <v>69</v>
      </c>
      <c r="C154" s="2" t="s">
        <v>72</v>
      </c>
      <c r="D154" s="2" t="s">
        <v>70</v>
      </c>
      <c r="E154" s="2" t="s">
        <v>256</v>
      </c>
      <c r="F154" s="2" t="s">
        <v>257</v>
      </c>
      <c r="G154" s="2" t="s">
        <v>262</v>
      </c>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B154" s="2"/>
      <c r="BC154" s="2"/>
    </row>
    <row r="155" spans="1:55" ht="27.75" customHeight="1" x14ac:dyDescent="0.25">
      <c r="A155" s="2"/>
      <c r="B155" s="2" t="s">
        <v>69</v>
      </c>
      <c r="C155" s="2" t="s">
        <v>72</v>
      </c>
      <c r="D155" s="2" t="s">
        <v>70</v>
      </c>
      <c r="E155" s="2" t="s">
        <v>256</v>
      </c>
      <c r="F155" s="2" t="s">
        <v>257</v>
      </c>
      <c r="G155" s="2" t="s">
        <v>263</v>
      </c>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B155" s="2"/>
      <c r="BC155" s="2"/>
    </row>
    <row r="156" spans="1:55" ht="27.75" customHeight="1" x14ac:dyDescent="0.25">
      <c r="A156" s="2"/>
      <c r="B156" s="2" t="s">
        <v>69</v>
      </c>
      <c r="C156" s="2" t="s">
        <v>72</v>
      </c>
      <c r="D156" s="2" t="s">
        <v>70</v>
      </c>
      <c r="E156" s="2" t="s">
        <v>256</v>
      </c>
      <c r="F156" s="2" t="s">
        <v>257</v>
      </c>
      <c r="G156" s="2" t="s">
        <v>264</v>
      </c>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B156" s="2"/>
      <c r="BC156" s="2"/>
    </row>
    <row r="157" spans="1:55" ht="27.75" customHeight="1" x14ac:dyDescent="0.25">
      <c r="A157" s="2"/>
      <c r="B157" s="2" t="s">
        <v>69</v>
      </c>
      <c r="C157" s="2" t="s">
        <v>72</v>
      </c>
      <c r="D157" s="2" t="s">
        <v>70</v>
      </c>
      <c r="E157" s="2" t="s">
        <v>256</v>
      </c>
      <c r="F157" s="2" t="s">
        <v>257</v>
      </c>
      <c r="G157" s="2" t="s">
        <v>265</v>
      </c>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B157" s="2"/>
      <c r="BC157" s="2"/>
    </row>
    <row r="158" spans="1:55" ht="27.75" customHeight="1" x14ac:dyDescent="0.25">
      <c r="A158" s="2"/>
      <c r="B158" s="2" t="s">
        <v>69</v>
      </c>
      <c r="C158" s="2" t="s">
        <v>72</v>
      </c>
      <c r="D158" s="2" t="s">
        <v>70</v>
      </c>
      <c r="E158" s="2" t="s">
        <v>256</v>
      </c>
      <c r="F158" s="2" t="s">
        <v>257</v>
      </c>
      <c r="G158" s="2" t="s">
        <v>266</v>
      </c>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B158" s="2"/>
      <c r="BC158" s="2"/>
    </row>
    <row r="159" spans="1:55" ht="27.75" customHeight="1" x14ac:dyDescent="0.25">
      <c r="A159" s="2"/>
      <c r="B159" s="2" t="s">
        <v>69</v>
      </c>
      <c r="C159" s="2" t="s">
        <v>72</v>
      </c>
      <c r="D159" s="2" t="s">
        <v>70</v>
      </c>
      <c r="E159" s="2" t="s">
        <v>256</v>
      </c>
      <c r="F159" s="2" t="s">
        <v>257</v>
      </c>
      <c r="G159" s="2" t="s">
        <v>267</v>
      </c>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B159" s="2"/>
      <c r="BC159" s="2"/>
    </row>
    <row r="160" spans="1:55" ht="27.75" customHeight="1" x14ac:dyDescent="0.25">
      <c r="A160" s="2"/>
      <c r="B160" s="2" t="s">
        <v>69</v>
      </c>
      <c r="C160" s="2" t="s">
        <v>72</v>
      </c>
      <c r="D160" s="2" t="s">
        <v>70</v>
      </c>
      <c r="E160" s="2" t="s">
        <v>256</v>
      </c>
      <c r="F160" s="2" t="s">
        <v>258</v>
      </c>
      <c r="G160" s="2" t="s">
        <v>268</v>
      </c>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B160" s="2"/>
      <c r="BC160" s="2"/>
    </row>
    <row r="161" spans="1:62" ht="27.75" customHeight="1" x14ac:dyDescent="0.25">
      <c r="A161" s="2"/>
      <c r="B161" s="2" t="s">
        <v>69</v>
      </c>
      <c r="C161" s="2" t="s">
        <v>72</v>
      </c>
      <c r="D161" s="2" t="s">
        <v>70</v>
      </c>
      <c r="E161" s="2" t="s">
        <v>256</v>
      </c>
      <c r="F161" s="2" t="s">
        <v>258</v>
      </c>
      <c r="G161" s="2" t="s">
        <v>269</v>
      </c>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B161" s="2"/>
      <c r="BC161" s="2"/>
    </row>
    <row r="162" spans="1:62" x14ac:dyDescent="0.25">
      <c r="A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I162" s="2"/>
      <c r="BJ162" s="2"/>
    </row>
    <row r="163" spans="1:62" x14ac:dyDescent="0.25">
      <c r="A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I163" s="2"/>
      <c r="BJ163" s="2"/>
    </row>
    <row r="164" spans="1:62" x14ac:dyDescent="0.25">
      <c r="A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I164" s="2"/>
      <c r="BJ164" s="2"/>
    </row>
    <row r="165" spans="1:62" x14ac:dyDescent="0.25">
      <c r="A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I165" s="2"/>
      <c r="BJ165" s="2"/>
    </row>
    <row r="166" spans="1:62" ht="13.5" thickBot="1" x14ac:dyDescent="0.3">
      <c r="A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I166" s="2"/>
      <c r="BJ166" s="2"/>
    </row>
    <row r="167" spans="1:62" ht="26.25" thickBot="1" x14ac:dyDescent="0.3">
      <c r="A167" s="2"/>
      <c r="B167" s="53" t="s">
        <v>274</v>
      </c>
      <c r="C167" s="53" t="s">
        <v>276</v>
      </c>
      <c r="D167" s="53" t="s">
        <v>143</v>
      </c>
      <c r="E167" s="53" t="s">
        <v>277</v>
      </c>
      <c r="F167" s="56" t="s">
        <v>274</v>
      </c>
      <c r="G167" s="55" t="s">
        <v>276</v>
      </c>
      <c r="H167" s="54" t="s">
        <v>143</v>
      </c>
      <c r="I167" s="2" t="s">
        <v>277</v>
      </c>
      <c r="J167" s="58" t="s">
        <v>475</v>
      </c>
      <c r="K167" s="2"/>
      <c r="L167" s="69" t="s">
        <v>648</v>
      </c>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F167" s="2"/>
      <c r="BG167" s="2"/>
    </row>
    <row r="168" spans="1:62" s="68" customFormat="1" ht="13.5" thickBot="1" x14ac:dyDescent="0.3">
      <c r="A168" s="2"/>
      <c r="B168" s="53" t="s">
        <v>120</v>
      </c>
      <c r="C168" s="53" t="s">
        <v>288</v>
      </c>
      <c r="D168" s="53" t="s">
        <v>574</v>
      </c>
      <c r="E168" s="53" t="s">
        <v>479</v>
      </c>
      <c r="F168" s="56" t="s">
        <v>310</v>
      </c>
      <c r="G168" s="55" t="s">
        <v>311</v>
      </c>
      <c r="H168" s="54" t="s">
        <v>312</v>
      </c>
      <c r="I168" s="2" t="s">
        <v>313</v>
      </c>
      <c r="J168" s="57" t="e">
        <f>+VLOOKUP(#REF!,LISTAS!B168:F189,5,0)</f>
        <v>#REF!</v>
      </c>
      <c r="K168" s="53" t="s">
        <v>631</v>
      </c>
      <c r="L168" s="69" t="s">
        <v>651</v>
      </c>
      <c r="M168" s="2"/>
      <c r="N168" s="67"/>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BA168" s="53"/>
      <c r="BB168" s="53"/>
    </row>
    <row r="169" spans="1:62" s="68" customFormat="1" x14ac:dyDescent="0.25">
      <c r="A169" s="2"/>
      <c r="B169" s="2"/>
      <c r="C169" s="53" t="s">
        <v>289</v>
      </c>
      <c r="D169" s="53" t="s">
        <v>599</v>
      </c>
      <c r="E169" s="53" t="s">
        <v>480</v>
      </c>
      <c r="F169" s="56" t="s">
        <v>310</v>
      </c>
      <c r="G169" s="55" t="s">
        <v>317</v>
      </c>
      <c r="H169" s="54" t="s">
        <v>312</v>
      </c>
      <c r="I169" s="2" t="s">
        <v>314</v>
      </c>
      <c r="J169" s="2"/>
      <c r="K169" s="53" t="s">
        <v>632</v>
      </c>
      <c r="L169" s="69" t="s">
        <v>652</v>
      </c>
      <c r="M169" s="2"/>
      <c r="N169" s="67"/>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C169" s="53"/>
      <c r="BD169" s="53"/>
    </row>
    <row r="170" spans="1:62" s="68" customFormat="1" x14ac:dyDescent="0.25">
      <c r="A170" s="2"/>
      <c r="B170" s="2"/>
      <c r="C170" s="53" t="s">
        <v>290</v>
      </c>
      <c r="D170" s="53" t="s">
        <v>591</v>
      </c>
      <c r="E170" s="53" t="s">
        <v>481</v>
      </c>
      <c r="F170" s="56" t="s">
        <v>310</v>
      </c>
      <c r="G170" s="55" t="s">
        <v>321</v>
      </c>
      <c r="H170" s="54" t="s">
        <v>312</v>
      </c>
      <c r="I170" s="2" t="s">
        <v>315</v>
      </c>
      <c r="J170" s="2"/>
      <c r="K170" s="53" t="s">
        <v>630</v>
      </c>
      <c r="L170" s="69" t="s">
        <v>653</v>
      </c>
      <c r="M170" s="2"/>
      <c r="N170" s="67"/>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C170" s="53"/>
      <c r="BD170" s="53"/>
    </row>
    <row r="171" spans="1:62" s="68" customFormat="1" x14ac:dyDescent="0.25">
      <c r="A171" s="2"/>
      <c r="B171" s="53" t="s">
        <v>116</v>
      </c>
      <c r="C171" s="53" t="s">
        <v>291</v>
      </c>
      <c r="D171" s="53" t="s">
        <v>575</v>
      </c>
      <c r="E171" s="53" t="s">
        <v>482</v>
      </c>
      <c r="F171" s="56" t="s">
        <v>325</v>
      </c>
      <c r="G171" s="55" t="s">
        <v>326</v>
      </c>
      <c r="H171" s="54" t="s">
        <v>312</v>
      </c>
      <c r="I171" s="2" t="s">
        <v>316</v>
      </c>
      <c r="J171" s="2"/>
      <c r="K171" s="53" t="s">
        <v>636</v>
      </c>
      <c r="L171" s="69" t="s">
        <v>654</v>
      </c>
      <c r="M171" s="2"/>
      <c r="N171" s="67"/>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C171" s="53"/>
      <c r="BD171" s="53"/>
    </row>
    <row r="172" spans="1:62" s="68" customFormat="1" x14ac:dyDescent="0.25">
      <c r="A172" s="2"/>
      <c r="B172" s="2"/>
      <c r="C172" s="53" t="s">
        <v>292</v>
      </c>
      <c r="D172" s="53" t="s">
        <v>592</v>
      </c>
      <c r="E172" s="53" t="s">
        <v>483</v>
      </c>
      <c r="F172" s="56" t="s">
        <v>325</v>
      </c>
      <c r="G172" s="55" t="s">
        <v>331</v>
      </c>
      <c r="H172" s="54" t="s">
        <v>318</v>
      </c>
      <c r="I172" s="2" t="s">
        <v>319</v>
      </c>
      <c r="J172" s="2"/>
      <c r="K172" s="53" t="s">
        <v>635</v>
      </c>
      <c r="L172" s="69" t="s">
        <v>655</v>
      </c>
      <c r="M172" s="2"/>
      <c r="N172" s="67"/>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C172" s="53"/>
      <c r="BD172" s="53"/>
    </row>
    <row r="173" spans="1:62" s="68" customFormat="1" x14ac:dyDescent="0.25">
      <c r="A173" s="2"/>
      <c r="B173" s="53" t="s">
        <v>112</v>
      </c>
      <c r="C173" s="53" t="s">
        <v>293</v>
      </c>
      <c r="D173" s="53" t="s">
        <v>576</v>
      </c>
      <c r="E173" s="53" t="s">
        <v>484</v>
      </c>
      <c r="F173" s="56" t="s">
        <v>335</v>
      </c>
      <c r="G173" s="55" t="s">
        <v>336</v>
      </c>
      <c r="H173" s="54" t="s">
        <v>318</v>
      </c>
      <c r="I173" s="2" t="s">
        <v>320</v>
      </c>
      <c r="J173" s="2"/>
      <c r="K173" s="53" t="s">
        <v>624</v>
      </c>
      <c r="L173" s="69" t="s">
        <v>656</v>
      </c>
      <c r="M173" s="2"/>
      <c r="N173" s="67"/>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C173" s="53"/>
      <c r="BD173" s="53"/>
    </row>
    <row r="174" spans="1:62" s="68" customFormat="1" x14ac:dyDescent="0.25">
      <c r="A174" s="2"/>
      <c r="B174" s="2"/>
      <c r="C174" s="53" t="s">
        <v>294</v>
      </c>
      <c r="D174" s="53" t="s">
        <v>593</v>
      </c>
      <c r="E174" s="53" t="s">
        <v>485</v>
      </c>
      <c r="F174" s="56" t="s">
        <v>335</v>
      </c>
      <c r="G174" s="55" t="s">
        <v>344</v>
      </c>
      <c r="H174" s="54" t="s">
        <v>322</v>
      </c>
      <c r="I174" s="2" t="s">
        <v>323</v>
      </c>
      <c r="J174" s="2"/>
      <c r="K174" s="53" t="s">
        <v>623</v>
      </c>
      <c r="L174" s="69" t="s">
        <v>657</v>
      </c>
      <c r="M174" s="2"/>
      <c r="N174" s="67"/>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C174" s="53"/>
      <c r="BD174" s="53"/>
    </row>
    <row r="175" spans="1:62" s="68" customFormat="1" x14ac:dyDescent="0.25">
      <c r="A175" s="2"/>
      <c r="B175" s="68" t="s">
        <v>108</v>
      </c>
      <c r="C175" s="53" t="s">
        <v>295</v>
      </c>
      <c r="D175" s="53" t="s">
        <v>600</v>
      </c>
      <c r="E175" s="53" t="s">
        <v>486</v>
      </c>
      <c r="F175" s="56" t="s">
        <v>352</v>
      </c>
      <c r="G175" s="55" t="s">
        <v>344</v>
      </c>
      <c r="H175" s="54" t="s">
        <v>322</v>
      </c>
      <c r="I175" s="2" t="s">
        <v>324</v>
      </c>
      <c r="J175" s="2"/>
      <c r="K175" s="53" t="s">
        <v>625</v>
      </c>
      <c r="L175" s="69" t="s">
        <v>658</v>
      </c>
      <c r="M175" s="2"/>
      <c r="N175" s="67"/>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C175" s="53"/>
      <c r="BD175" s="53"/>
    </row>
    <row r="176" spans="1:62" s="68" customFormat="1" x14ac:dyDescent="0.25">
      <c r="A176" s="2"/>
      <c r="B176" s="53"/>
      <c r="C176" s="53" t="s">
        <v>296</v>
      </c>
      <c r="D176" s="53" t="s">
        <v>577</v>
      </c>
      <c r="E176" s="53" t="s">
        <v>487</v>
      </c>
      <c r="F176" s="56" t="s">
        <v>352</v>
      </c>
      <c r="G176" s="55" t="s">
        <v>353</v>
      </c>
      <c r="H176" s="54" t="s">
        <v>327</v>
      </c>
      <c r="I176" s="2" t="s">
        <v>328</v>
      </c>
      <c r="J176" s="2"/>
      <c r="K176" s="53" t="s">
        <v>644</v>
      </c>
      <c r="L176" s="69" t="s">
        <v>659</v>
      </c>
      <c r="M176" s="2"/>
      <c r="N176" s="67"/>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C176" s="53"/>
      <c r="BD176" s="53"/>
    </row>
    <row r="177" spans="1:56" s="68" customFormat="1" x14ac:dyDescent="0.25">
      <c r="A177" s="2"/>
      <c r="B177" s="68" t="s">
        <v>104</v>
      </c>
      <c r="C177" s="53" t="s">
        <v>297</v>
      </c>
      <c r="D177" s="53" t="s">
        <v>594</v>
      </c>
      <c r="E177" s="53" t="s">
        <v>488</v>
      </c>
      <c r="F177" s="56" t="s">
        <v>365</v>
      </c>
      <c r="G177" s="55" t="s">
        <v>360</v>
      </c>
      <c r="H177" s="54" t="s">
        <v>327</v>
      </c>
      <c r="I177" s="2" t="s">
        <v>329</v>
      </c>
      <c r="J177" s="2"/>
      <c r="K177" s="53" t="s">
        <v>643</v>
      </c>
      <c r="L177" s="69" t="s">
        <v>660</v>
      </c>
      <c r="M177" s="2"/>
      <c r="N177" s="67"/>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C177" s="53"/>
      <c r="BD177" s="53"/>
    </row>
    <row r="178" spans="1:56" s="68" customFormat="1" x14ac:dyDescent="0.25">
      <c r="A178" s="2"/>
      <c r="B178" s="53"/>
      <c r="C178" s="53" t="s">
        <v>298</v>
      </c>
      <c r="D178" s="53" t="s">
        <v>595</v>
      </c>
      <c r="E178" s="53" t="s">
        <v>489</v>
      </c>
      <c r="F178" s="56" t="s">
        <v>365</v>
      </c>
      <c r="G178" s="55" t="s">
        <v>366</v>
      </c>
      <c r="H178" s="54" t="s">
        <v>327</v>
      </c>
      <c r="I178" s="2" t="s">
        <v>330</v>
      </c>
      <c r="J178" s="2"/>
      <c r="K178" s="53" t="s">
        <v>626</v>
      </c>
      <c r="L178" s="69" t="s">
        <v>661</v>
      </c>
      <c r="M178" s="2"/>
      <c r="N178" s="67"/>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C178" s="53"/>
      <c r="BD178" s="53"/>
    </row>
    <row r="179" spans="1:56" s="68" customFormat="1" x14ac:dyDescent="0.25">
      <c r="A179" s="2"/>
      <c r="B179" s="68" t="s">
        <v>100</v>
      </c>
      <c r="C179" s="53" t="s">
        <v>299</v>
      </c>
      <c r="D179" s="53" t="s">
        <v>578</v>
      </c>
      <c r="E179" s="53" t="s">
        <v>490</v>
      </c>
      <c r="F179" s="56" t="s">
        <v>381</v>
      </c>
      <c r="G179" s="55" t="s">
        <v>366</v>
      </c>
      <c r="H179" s="54" t="s">
        <v>332</v>
      </c>
      <c r="I179" s="2" t="s">
        <v>333</v>
      </c>
      <c r="J179" s="2"/>
      <c r="K179" s="53" t="s">
        <v>627</v>
      </c>
      <c r="L179" s="69" t="s">
        <v>662</v>
      </c>
      <c r="M179" s="2"/>
      <c r="N179" s="67"/>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C179" s="53"/>
      <c r="BD179" s="53"/>
    </row>
    <row r="180" spans="1:56" s="68" customFormat="1" x14ac:dyDescent="0.25">
      <c r="A180" s="2"/>
      <c r="B180" s="2"/>
      <c r="C180" s="53" t="s">
        <v>300</v>
      </c>
      <c r="D180" s="53" t="s">
        <v>601</v>
      </c>
      <c r="E180" s="53" t="s">
        <v>491</v>
      </c>
      <c r="F180" s="56" t="s">
        <v>381</v>
      </c>
      <c r="G180" s="55" t="s">
        <v>366</v>
      </c>
      <c r="H180" s="54" t="s">
        <v>332</v>
      </c>
      <c r="I180" s="2" t="s">
        <v>334</v>
      </c>
      <c r="J180" s="2"/>
      <c r="K180" s="53" t="s">
        <v>629</v>
      </c>
      <c r="L180" s="69" t="s">
        <v>663</v>
      </c>
      <c r="M180" s="2"/>
      <c r="N180" s="67"/>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C180" s="53"/>
      <c r="BD180" s="53"/>
    </row>
    <row r="181" spans="1:56" s="68" customFormat="1" x14ac:dyDescent="0.25">
      <c r="A181" s="2"/>
      <c r="B181" s="68" t="s">
        <v>96</v>
      </c>
      <c r="C181" s="53" t="s">
        <v>301</v>
      </c>
      <c r="D181" s="53" t="s">
        <v>579</v>
      </c>
      <c r="E181" s="53" t="s">
        <v>492</v>
      </c>
      <c r="F181" s="56" t="s">
        <v>395</v>
      </c>
      <c r="G181" s="55" t="s">
        <v>377</v>
      </c>
      <c r="H181" s="54" t="s">
        <v>337</v>
      </c>
      <c r="I181" s="2" t="s">
        <v>338</v>
      </c>
      <c r="J181" s="2"/>
      <c r="K181" s="53" t="s">
        <v>628</v>
      </c>
      <c r="L181" s="69" t="s">
        <v>664</v>
      </c>
      <c r="M181" s="2"/>
      <c r="N181" s="67"/>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C181" s="53"/>
      <c r="BD181" s="53"/>
    </row>
    <row r="182" spans="1:56" s="68" customFormat="1" x14ac:dyDescent="0.25">
      <c r="A182" s="2"/>
      <c r="B182" s="53"/>
      <c r="C182" s="53" t="s">
        <v>302</v>
      </c>
      <c r="D182" s="53" t="s">
        <v>580</v>
      </c>
      <c r="E182" s="53" t="s">
        <v>493</v>
      </c>
      <c r="F182" s="56" t="s">
        <v>395</v>
      </c>
      <c r="G182" s="55" t="s">
        <v>382</v>
      </c>
      <c r="H182" s="54" t="s">
        <v>337</v>
      </c>
      <c r="I182" s="2" t="s">
        <v>339</v>
      </c>
      <c r="J182" s="2"/>
      <c r="K182" s="53" t="s">
        <v>638</v>
      </c>
      <c r="L182" s="69" t="s">
        <v>665</v>
      </c>
      <c r="M182" s="2"/>
      <c r="N182" s="67"/>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C182" s="53"/>
      <c r="BD182" s="53"/>
    </row>
    <row r="183" spans="1:56" s="68" customFormat="1" x14ac:dyDescent="0.25">
      <c r="A183" s="2"/>
      <c r="B183" s="68" t="s">
        <v>92</v>
      </c>
      <c r="C183" s="53" t="s">
        <v>303</v>
      </c>
      <c r="D183" s="53" t="s">
        <v>596</v>
      </c>
      <c r="E183" s="53" t="s">
        <v>494</v>
      </c>
      <c r="F183" s="56" t="s">
        <v>411</v>
      </c>
      <c r="G183" s="55" t="s">
        <v>387</v>
      </c>
      <c r="H183" s="54" t="s">
        <v>337</v>
      </c>
      <c r="I183" s="2" t="s">
        <v>340</v>
      </c>
      <c r="J183" s="2"/>
      <c r="K183" s="53" t="s">
        <v>637</v>
      </c>
      <c r="L183" s="69" t="s">
        <v>666</v>
      </c>
      <c r="M183" s="2"/>
      <c r="N183" s="67"/>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C183" s="53"/>
      <c r="BD183" s="53"/>
    </row>
    <row r="184" spans="1:56" s="68" customFormat="1" x14ac:dyDescent="0.25">
      <c r="A184" s="2"/>
      <c r="C184" s="53" t="s">
        <v>304</v>
      </c>
      <c r="D184" s="53" t="s">
        <v>602</v>
      </c>
      <c r="E184" s="53" t="s">
        <v>495</v>
      </c>
      <c r="F184" s="56" t="s">
        <v>411</v>
      </c>
      <c r="G184" s="55" t="s">
        <v>387</v>
      </c>
      <c r="H184" s="54" t="s">
        <v>337</v>
      </c>
      <c r="I184" s="2" t="s">
        <v>341</v>
      </c>
      <c r="J184" s="2"/>
      <c r="K184" s="53" t="s">
        <v>639</v>
      </c>
      <c r="L184" s="69" t="s">
        <v>667</v>
      </c>
      <c r="M184" s="2"/>
      <c r="N184" s="67"/>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C184" s="53"/>
      <c r="BD184" s="53"/>
    </row>
    <row r="185" spans="1:56" s="68" customFormat="1" x14ac:dyDescent="0.25">
      <c r="A185" s="2"/>
      <c r="B185" s="53" t="s">
        <v>84</v>
      </c>
      <c r="C185" s="53" t="s">
        <v>305</v>
      </c>
      <c r="D185" s="53" t="s">
        <v>581</v>
      </c>
      <c r="E185" s="53" t="s">
        <v>481</v>
      </c>
      <c r="F185" s="56" t="s">
        <v>426</v>
      </c>
      <c r="G185" s="55" t="s">
        <v>396</v>
      </c>
      <c r="H185" s="54" t="s">
        <v>337</v>
      </c>
      <c r="I185" s="2" t="s">
        <v>342</v>
      </c>
      <c r="J185" s="2"/>
      <c r="K185" s="53" t="s">
        <v>641</v>
      </c>
      <c r="L185" s="69" t="s">
        <v>668</v>
      </c>
      <c r="M185" s="2"/>
      <c r="N185" s="67"/>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C185" s="53"/>
      <c r="BD185" s="53"/>
    </row>
    <row r="186" spans="1:56" s="68" customFormat="1" x14ac:dyDescent="0.25">
      <c r="A186" s="2"/>
      <c r="C186" s="53" t="s">
        <v>306</v>
      </c>
      <c r="D186" s="53" t="s">
        <v>597</v>
      </c>
      <c r="E186" s="53" t="s">
        <v>496</v>
      </c>
      <c r="F186" s="56" t="s">
        <v>426</v>
      </c>
      <c r="G186" s="55" t="s">
        <v>404</v>
      </c>
      <c r="H186" s="54" t="s">
        <v>337</v>
      </c>
      <c r="I186" s="2" t="s">
        <v>343</v>
      </c>
      <c r="J186" s="2"/>
      <c r="K186" s="53" t="s">
        <v>640</v>
      </c>
      <c r="L186" s="69" t="s">
        <v>669</v>
      </c>
      <c r="M186" s="2"/>
      <c r="N186" s="67"/>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C186" s="53"/>
      <c r="BD186" s="53"/>
    </row>
    <row r="187" spans="1:56" s="68" customFormat="1" x14ac:dyDescent="0.25">
      <c r="A187" s="2"/>
      <c r="B187" s="68" t="s">
        <v>80</v>
      </c>
      <c r="C187" s="53" t="s">
        <v>307</v>
      </c>
      <c r="D187" s="53" t="s">
        <v>603</v>
      </c>
      <c r="E187" s="53" t="s">
        <v>497</v>
      </c>
      <c r="F187" s="56" t="s">
        <v>442</v>
      </c>
      <c r="G187" s="55" t="s">
        <v>404</v>
      </c>
      <c r="H187" s="54" t="s">
        <v>345</v>
      </c>
      <c r="I187" s="2" t="s">
        <v>346</v>
      </c>
      <c r="J187" s="2"/>
      <c r="K187" s="53" t="s">
        <v>642</v>
      </c>
      <c r="L187" s="69" t="s">
        <v>670</v>
      </c>
      <c r="M187" s="2"/>
      <c r="N187" s="67"/>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C187" s="53"/>
      <c r="BD187" s="53"/>
    </row>
    <row r="188" spans="1:56" s="68" customFormat="1" x14ac:dyDescent="0.25">
      <c r="A188" s="2"/>
      <c r="B188" s="53" t="s">
        <v>76</v>
      </c>
      <c r="C188" s="53" t="s">
        <v>308</v>
      </c>
      <c r="D188" s="53" t="s">
        <v>582</v>
      </c>
      <c r="E188" s="53" t="s">
        <v>498</v>
      </c>
      <c r="F188" s="56" t="s">
        <v>451</v>
      </c>
      <c r="G188" s="55" t="s">
        <v>412</v>
      </c>
      <c r="H188" s="54" t="s">
        <v>345</v>
      </c>
      <c r="I188" s="2" t="s">
        <v>347</v>
      </c>
      <c r="J188" s="2"/>
      <c r="K188" s="53" t="s">
        <v>618</v>
      </c>
      <c r="L188" s="69" t="s">
        <v>671</v>
      </c>
      <c r="M188" s="2"/>
      <c r="N188" s="67"/>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C188" s="53"/>
      <c r="BD188" s="53"/>
    </row>
    <row r="189" spans="1:56" s="68" customFormat="1" x14ac:dyDescent="0.25">
      <c r="A189" s="2"/>
      <c r="B189" s="68" t="s">
        <v>72</v>
      </c>
      <c r="C189" s="53" t="s">
        <v>309</v>
      </c>
      <c r="D189" s="53" t="s">
        <v>598</v>
      </c>
      <c r="E189" s="53" t="s">
        <v>499</v>
      </c>
      <c r="F189" s="56" t="s">
        <v>460</v>
      </c>
      <c r="G189" s="55" t="s">
        <v>419</v>
      </c>
      <c r="H189" s="54" t="s">
        <v>345</v>
      </c>
      <c r="I189" s="2" t="s">
        <v>348</v>
      </c>
      <c r="J189" s="2"/>
      <c r="K189" s="53" t="s">
        <v>619</v>
      </c>
      <c r="L189" s="69" t="s">
        <v>672</v>
      </c>
      <c r="M189" s="2"/>
      <c r="N189" s="67"/>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C189" s="53"/>
      <c r="BD189" s="53"/>
    </row>
    <row r="190" spans="1:56" s="68" customFormat="1" x14ac:dyDescent="0.25">
      <c r="A190" s="2"/>
      <c r="C190" s="53"/>
      <c r="D190" s="53" t="s">
        <v>604</v>
      </c>
      <c r="E190" s="53" t="s">
        <v>500</v>
      </c>
      <c r="F190" s="2"/>
      <c r="G190" s="55" t="s">
        <v>419</v>
      </c>
      <c r="H190" s="54" t="s">
        <v>349</v>
      </c>
      <c r="I190" s="2" t="s">
        <v>350</v>
      </c>
      <c r="J190" s="2"/>
      <c r="K190" s="53" t="s">
        <v>620</v>
      </c>
      <c r="L190" s="69" t="s">
        <v>673</v>
      </c>
      <c r="M190" s="2"/>
      <c r="N190" s="67"/>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C190" s="53"/>
      <c r="BD190" s="53"/>
    </row>
    <row r="191" spans="1:56" s="68" customFormat="1" x14ac:dyDescent="0.25">
      <c r="A191" s="2"/>
      <c r="B191" s="53"/>
      <c r="C191" s="53"/>
      <c r="D191" s="53" t="s">
        <v>583</v>
      </c>
      <c r="E191" s="53" t="s">
        <v>501</v>
      </c>
      <c r="F191" s="2"/>
      <c r="G191" s="55" t="s">
        <v>427</v>
      </c>
      <c r="H191" s="54" t="s">
        <v>349</v>
      </c>
      <c r="I191" s="2" t="s">
        <v>351</v>
      </c>
      <c r="J191" s="2"/>
      <c r="K191" s="53" t="s">
        <v>621</v>
      </c>
      <c r="L191" s="69" t="s">
        <v>674</v>
      </c>
      <c r="M191" s="2"/>
      <c r="N191" s="67"/>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C191" s="53"/>
      <c r="BD191" s="53"/>
    </row>
    <row r="192" spans="1:56" s="68" customFormat="1" x14ac:dyDescent="0.25">
      <c r="A192" s="2"/>
      <c r="C192" s="53"/>
      <c r="D192" s="53" t="s">
        <v>584</v>
      </c>
      <c r="E192" s="53" t="s">
        <v>502</v>
      </c>
      <c r="F192" s="2"/>
      <c r="G192" s="55" t="s">
        <v>434</v>
      </c>
      <c r="H192" s="54" t="s">
        <v>354</v>
      </c>
      <c r="I192" s="2" t="s">
        <v>355</v>
      </c>
      <c r="J192" s="2"/>
      <c r="K192" s="53" t="s">
        <v>622</v>
      </c>
      <c r="L192" s="69" t="s">
        <v>675</v>
      </c>
      <c r="M192" s="2"/>
      <c r="N192" s="67"/>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C192" s="53"/>
      <c r="BD192" s="53"/>
    </row>
    <row r="193" spans="1:61" s="68" customFormat="1" x14ac:dyDescent="0.25">
      <c r="A193" s="2"/>
      <c r="B193" s="53"/>
      <c r="C193" s="53"/>
      <c r="D193" s="53" t="s">
        <v>585</v>
      </c>
      <c r="E193" s="53" t="s">
        <v>503</v>
      </c>
      <c r="F193" s="2"/>
      <c r="G193" s="55" t="s">
        <v>443</v>
      </c>
      <c r="H193" s="54" t="s">
        <v>354</v>
      </c>
      <c r="I193" s="2" t="s">
        <v>356</v>
      </c>
      <c r="J193" s="2"/>
      <c r="K193" s="53" t="s">
        <v>645</v>
      </c>
      <c r="L193" s="69" t="s">
        <v>676</v>
      </c>
      <c r="M193" s="2"/>
      <c r="N193" s="67"/>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C193" s="53"/>
      <c r="BD193" s="53"/>
    </row>
    <row r="194" spans="1:61" s="68" customFormat="1" x14ac:dyDescent="0.25">
      <c r="A194" s="2"/>
      <c r="B194" s="53"/>
      <c r="C194" s="53"/>
      <c r="D194" s="53" t="s">
        <v>586</v>
      </c>
      <c r="E194" s="53" t="s">
        <v>504</v>
      </c>
      <c r="F194" s="2"/>
      <c r="G194" s="55" t="s">
        <v>452</v>
      </c>
      <c r="H194" s="54" t="s">
        <v>354</v>
      </c>
      <c r="I194" s="2" t="s">
        <v>357</v>
      </c>
      <c r="J194" s="2"/>
      <c r="K194" s="53" t="s">
        <v>633</v>
      </c>
      <c r="L194" s="69" t="s">
        <v>677</v>
      </c>
      <c r="M194" s="2"/>
      <c r="N194" s="67"/>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C194" s="53"/>
      <c r="BD194" s="53"/>
    </row>
    <row r="195" spans="1:61" s="68" customFormat="1" x14ac:dyDescent="0.25">
      <c r="A195" s="2"/>
      <c r="B195" s="2"/>
      <c r="C195" s="53"/>
      <c r="D195" s="53" t="s">
        <v>587</v>
      </c>
      <c r="E195" s="53" t="s">
        <v>505</v>
      </c>
      <c r="F195" s="2"/>
      <c r="G195" s="55" t="s">
        <v>452</v>
      </c>
      <c r="H195" s="54" t="s">
        <v>354</v>
      </c>
      <c r="I195" s="2" t="s">
        <v>358</v>
      </c>
      <c r="J195" s="2"/>
      <c r="K195" s="53" t="s">
        <v>634</v>
      </c>
      <c r="L195" s="69" t="s">
        <v>678</v>
      </c>
      <c r="M195" s="2"/>
      <c r="N195" s="67"/>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C195" s="53"/>
      <c r="BD195" s="53"/>
    </row>
    <row r="196" spans="1:61" s="68" customFormat="1" x14ac:dyDescent="0.25">
      <c r="A196" s="2"/>
      <c r="B196" s="53"/>
      <c r="C196" s="53"/>
      <c r="D196" s="53" t="s">
        <v>588</v>
      </c>
      <c r="E196" s="53" t="s">
        <v>506</v>
      </c>
      <c r="F196" s="2"/>
      <c r="G196" s="55" t="s">
        <v>461</v>
      </c>
      <c r="H196" s="54" t="s">
        <v>354</v>
      </c>
      <c r="I196" s="2" t="s">
        <v>359</v>
      </c>
      <c r="J196" s="2"/>
      <c r="K196" s="53" t="s">
        <v>646</v>
      </c>
      <c r="L196" s="69" t="s">
        <v>679</v>
      </c>
      <c r="M196" s="2"/>
      <c r="N196" s="67"/>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C196" s="53"/>
      <c r="BD196" s="53"/>
    </row>
    <row r="197" spans="1:61" s="68" customFormat="1" x14ac:dyDescent="0.25">
      <c r="A197" s="2"/>
      <c r="B197" s="2"/>
      <c r="C197" s="53"/>
      <c r="D197" s="53" t="s">
        <v>589</v>
      </c>
      <c r="E197" s="53" t="s">
        <v>507</v>
      </c>
      <c r="F197" s="2"/>
      <c r="G197" s="55" t="s">
        <v>461</v>
      </c>
      <c r="H197" s="54" t="s">
        <v>361</v>
      </c>
      <c r="I197" s="2" t="s">
        <v>362</v>
      </c>
      <c r="J197" s="2"/>
      <c r="K197" s="53" t="s">
        <v>647</v>
      </c>
      <c r="L197" s="69" t="s">
        <v>680</v>
      </c>
      <c r="M197" s="2"/>
      <c r="N197" s="67"/>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C197" s="53"/>
      <c r="BD197" s="53"/>
    </row>
    <row r="198" spans="1:61" x14ac:dyDescent="0.25">
      <c r="A198" s="2"/>
      <c r="C198" s="53"/>
      <c r="D198" s="53"/>
      <c r="E198" s="53" t="s">
        <v>508</v>
      </c>
      <c r="G198" s="55"/>
      <c r="H198" s="54" t="s">
        <v>361</v>
      </c>
      <c r="I198" s="2" t="s">
        <v>363</v>
      </c>
      <c r="J198" s="2"/>
      <c r="N198" s="2"/>
      <c r="O198" s="2"/>
      <c r="P198" s="2"/>
      <c r="Q198" s="2"/>
      <c r="R198" s="53"/>
      <c r="S198" s="67"/>
      <c r="T198" s="2"/>
      <c r="U198" s="2"/>
      <c r="V198" s="2"/>
      <c r="W198" s="53"/>
      <c r="X198" s="2"/>
      <c r="Y198" s="2"/>
      <c r="Z198" s="2"/>
      <c r="AA198" s="2"/>
      <c r="AB198" s="2"/>
      <c r="AC198" s="5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H198" s="2"/>
      <c r="BI198" s="2"/>
    </row>
    <row r="199" spans="1:61" x14ac:dyDescent="0.25">
      <c r="A199" s="2"/>
      <c r="C199" s="53"/>
      <c r="D199" s="53"/>
      <c r="E199" s="53" t="s">
        <v>509</v>
      </c>
      <c r="G199" s="55"/>
      <c r="H199" s="54" t="s">
        <v>361</v>
      </c>
      <c r="I199" s="2" t="s">
        <v>364</v>
      </c>
      <c r="J199" s="2"/>
      <c r="N199" s="2"/>
      <c r="O199" s="2"/>
      <c r="P199" s="2"/>
      <c r="Q199" s="2"/>
      <c r="R199" s="53"/>
      <c r="S199" s="67"/>
      <c r="T199" s="2"/>
      <c r="U199" s="2"/>
      <c r="V199" s="2"/>
      <c r="W199" s="53"/>
      <c r="X199" s="2"/>
      <c r="Y199" s="2"/>
      <c r="Z199" s="2"/>
      <c r="AA199" s="2"/>
      <c r="AB199" s="2"/>
      <c r="AC199" s="5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H199" s="2"/>
      <c r="BI199" s="2"/>
    </row>
    <row r="200" spans="1:61" x14ac:dyDescent="0.25">
      <c r="A200" s="2"/>
      <c r="C200" s="53"/>
      <c r="D200" s="53"/>
      <c r="E200" s="53" t="s">
        <v>510</v>
      </c>
      <c r="G200" s="55"/>
      <c r="H200" s="54" t="s">
        <v>367</v>
      </c>
      <c r="I200" s="2" t="s">
        <v>368</v>
      </c>
      <c r="J200" s="2"/>
      <c r="N200" s="2"/>
      <c r="O200" s="2"/>
      <c r="P200" s="2"/>
      <c r="Q200" s="2"/>
      <c r="R200" s="53"/>
      <c r="S200" s="67"/>
      <c r="T200" s="2"/>
      <c r="U200" s="2"/>
      <c r="V200" s="2"/>
      <c r="W200" s="53"/>
      <c r="X200" s="2"/>
      <c r="Y200" s="2"/>
      <c r="Z200" s="2"/>
      <c r="AA200" s="2"/>
      <c r="AB200" s="2"/>
      <c r="AC200" s="5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H200" s="2"/>
      <c r="BI200" s="2"/>
    </row>
    <row r="201" spans="1:61" x14ac:dyDescent="0.25">
      <c r="A201" s="2"/>
      <c r="C201" s="53"/>
      <c r="D201" s="53"/>
      <c r="E201" s="53" t="s">
        <v>511</v>
      </c>
      <c r="G201" s="55"/>
      <c r="H201" s="54" t="s">
        <v>367</v>
      </c>
      <c r="I201" s="2" t="s">
        <v>369</v>
      </c>
      <c r="J201" s="2"/>
      <c r="N201" s="2"/>
      <c r="O201" s="2"/>
      <c r="P201" s="2"/>
      <c r="Q201" s="2"/>
      <c r="R201" s="53"/>
      <c r="S201" s="67"/>
      <c r="T201" s="2"/>
      <c r="U201" s="2"/>
      <c r="V201" s="2"/>
      <c r="W201" s="53"/>
      <c r="X201" s="2"/>
      <c r="Y201" s="2"/>
      <c r="Z201" s="2"/>
      <c r="AA201" s="2"/>
      <c r="AB201" s="2"/>
      <c r="AC201" s="5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H201" s="2"/>
      <c r="BI201" s="2"/>
    </row>
    <row r="202" spans="1:61" x14ac:dyDescent="0.25">
      <c r="A202" s="2"/>
      <c r="C202" s="53"/>
      <c r="D202" s="53"/>
      <c r="E202" s="53" t="s">
        <v>512</v>
      </c>
      <c r="G202" s="55"/>
      <c r="H202" s="54" t="s">
        <v>370</v>
      </c>
      <c r="I202" s="2" t="s">
        <v>371</v>
      </c>
      <c r="J202" s="2"/>
      <c r="N202" s="2"/>
      <c r="O202" s="2"/>
      <c r="P202" s="2"/>
      <c r="Q202" s="2"/>
      <c r="R202" s="53"/>
      <c r="S202" s="67"/>
      <c r="T202" s="2"/>
      <c r="U202" s="2"/>
      <c r="V202" s="2"/>
      <c r="W202" s="53"/>
      <c r="X202" s="2"/>
      <c r="Y202" s="2"/>
      <c r="Z202" s="2"/>
      <c r="AA202" s="2"/>
      <c r="AB202" s="2"/>
      <c r="AC202" s="5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H202" s="2"/>
      <c r="BI202" s="2"/>
    </row>
    <row r="203" spans="1:61" x14ac:dyDescent="0.25">
      <c r="A203" s="2"/>
      <c r="C203" s="53"/>
      <c r="D203" s="53"/>
      <c r="E203" s="53" t="s">
        <v>513</v>
      </c>
      <c r="G203" s="55"/>
      <c r="H203" s="54" t="s">
        <v>370</v>
      </c>
      <c r="I203" s="2" t="s">
        <v>372</v>
      </c>
      <c r="J203" s="2"/>
      <c r="N203" s="2"/>
      <c r="O203" s="2"/>
      <c r="P203" s="2"/>
      <c r="Q203" s="2"/>
      <c r="R203" s="53"/>
      <c r="S203" s="67"/>
      <c r="T203" s="2"/>
      <c r="U203" s="2"/>
      <c r="V203" s="2"/>
      <c r="W203" s="53"/>
      <c r="X203" s="2"/>
      <c r="Y203" s="2"/>
      <c r="Z203" s="2"/>
      <c r="AA203" s="2"/>
      <c r="AB203" s="2"/>
      <c r="AC203" s="5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H203" s="2"/>
      <c r="BI203" s="2"/>
    </row>
    <row r="204" spans="1:61" x14ac:dyDescent="0.25">
      <c r="A204" s="2"/>
      <c r="C204" s="53"/>
      <c r="D204" s="53"/>
      <c r="E204" s="53" t="s">
        <v>514</v>
      </c>
      <c r="G204" s="55"/>
      <c r="H204" s="54" t="s">
        <v>370</v>
      </c>
      <c r="I204" s="2" t="s">
        <v>373</v>
      </c>
      <c r="J204" s="2"/>
      <c r="N204" s="2"/>
      <c r="O204" s="2"/>
      <c r="P204" s="2"/>
      <c r="Q204" s="2"/>
      <c r="R204" s="53"/>
      <c r="S204" s="67"/>
      <c r="T204" s="2"/>
      <c r="U204" s="2"/>
      <c r="V204" s="2"/>
      <c r="W204" s="53"/>
      <c r="X204" s="2"/>
      <c r="Y204" s="2"/>
      <c r="Z204" s="2"/>
      <c r="AA204" s="2"/>
      <c r="AB204" s="2"/>
      <c r="AC204" s="5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H204" s="2"/>
      <c r="BI204" s="2"/>
    </row>
    <row r="205" spans="1:61" x14ac:dyDescent="0.25">
      <c r="A205" s="2"/>
      <c r="C205" s="53"/>
      <c r="D205" s="53"/>
      <c r="E205" s="53" t="s">
        <v>515</v>
      </c>
      <c r="G205" s="55"/>
      <c r="H205" s="54" t="s">
        <v>374</v>
      </c>
      <c r="I205" s="2" t="s">
        <v>375</v>
      </c>
      <c r="J205" s="2"/>
      <c r="N205" s="2"/>
      <c r="O205" s="2"/>
      <c r="P205" s="2"/>
      <c r="Q205" s="2"/>
      <c r="R205" s="53"/>
      <c r="S205" s="67"/>
      <c r="T205" s="2"/>
      <c r="U205" s="2"/>
      <c r="V205" s="2"/>
      <c r="W205" s="53"/>
      <c r="X205" s="2"/>
      <c r="Y205" s="2"/>
      <c r="Z205" s="2"/>
      <c r="AA205" s="2"/>
      <c r="AB205" s="2"/>
      <c r="AC205" s="5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H205" s="2"/>
      <c r="BI205" s="2"/>
    </row>
    <row r="206" spans="1:61" x14ac:dyDescent="0.25">
      <c r="A206" s="2"/>
      <c r="C206" s="53"/>
      <c r="D206" s="53"/>
      <c r="E206" s="53" t="s">
        <v>516</v>
      </c>
      <c r="G206" s="55"/>
      <c r="H206" s="54" t="s">
        <v>374</v>
      </c>
      <c r="I206" s="2" t="s">
        <v>376</v>
      </c>
      <c r="J206" s="2"/>
      <c r="N206" s="2"/>
      <c r="O206" s="2"/>
      <c r="P206" s="2"/>
      <c r="Q206" s="2"/>
      <c r="R206" s="53"/>
      <c r="S206" s="67"/>
      <c r="T206" s="2"/>
      <c r="U206" s="2"/>
      <c r="V206" s="2"/>
      <c r="W206" s="53"/>
      <c r="X206" s="2"/>
      <c r="Y206" s="2"/>
      <c r="Z206" s="2"/>
      <c r="AA206" s="2"/>
      <c r="AB206" s="2"/>
      <c r="AC206" s="5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H206" s="2"/>
      <c r="BI206" s="2"/>
    </row>
    <row r="207" spans="1:61" x14ac:dyDescent="0.25">
      <c r="A207" s="2"/>
      <c r="C207" s="53"/>
      <c r="D207" s="53"/>
      <c r="E207" s="53" t="s">
        <v>517</v>
      </c>
      <c r="G207" s="55"/>
      <c r="H207" s="54" t="s">
        <v>378</v>
      </c>
      <c r="I207" s="2" t="s">
        <v>379</v>
      </c>
      <c r="J207" s="2"/>
      <c r="N207" s="2"/>
      <c r="O207" s="2"/>
      <c r="P207" s="2"/>
      <c r="Q207" s="2"/>
      <c r="R207" s="53"/>
      <c r="S207" s="67"/>
      <c r="T207" s="2"/>
      <c r="U207" s="2"/>
      <c r="V207" s="2"/>
      <c r="W207" s="53"/>
      <c r="X207" s="2"/>
      <c r="Y207" s="2"/>
      <c r="Z207" s="2"/>
      <c r="AA207" s="2"/>
      <c r="AB207" s="2"/>
      <c r="AC207" s="5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H207" s="2"/>
      <c r="BI207" s="2"/>
    </row>
    <row r="208" spans="1:61" x14ac:dyDescent="0.25">
      <c r="A208" s="2"/>
      <c r="C208" s="53"/>
      <c r="D208" s="53"/>
      <c r="E208" s="53" t="s">
        <v>518</v>
      </c>
      <c r="G208" s="55"/>
      <c r="H208" s="54" t="s">
        <v>378</v>
      </c>
      <c r="I208" s="2" t="s">
        <v>380</v>
      </c>
      <c r="J208" s="2"/>
      <c r="K208" s="2"/>
      <c r="M208" s="2"/>
      <c r="N208" s="2"/>
      <c r="O208" s="2"/>
      <c r="P208" s="2"/>
      <c r="Q208" s="2"/>
      <c r="R208" s="53"/>
      <c r="S208" s="67"/>
      <c r="T208" s="2"/>
      <c r="U208" s="2"/>
      <c r="V208" s="2"/>
      <c r="W208" s="53"/>
      <c r="X208" s="2"/>
      <c r="Y208" s="2"/>
      <c r="Z208" s="2"/>
      <c r="AA208" s="2"/>
      <c r="AB208" s="2"/>
      <c r="AC208" s="5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H208" s="2"/>
      <c r="BI208" s="2"/>
    </row>
    <row r="209" spans="1:61" x14ac:dyDescent="0.25">
      <c r="A209" s="2"/>
      <c r="C209" s="53"/>
      <c r="D209" s="53"/>
      <c r="E209" s="53" t="s">
        <v>519</v>
      </c>
      <c r="G209" s="55"/>
      <c r="H209" s="54" t="s">
        <v>383</v>
      </c>
      <c r="I209" s="2" t="s">
        <v>384</v>
      </c>
      <c r="J209" s="2"/>
      <c r="K209" s="2"/>
      <c r="M209" s="2"/>
      <c r="N209" s="2"/>
      <c r="O209" s="2"/>
      <c r="P209" s="2"/>
      <c r="Q209" s="2"/>
      <c r="R209" s="53"/>
      <c r="S209" s="67"/>
      <c r="T209" s="2"/>
      <c r="U209" s="2"/>
      <c r="V209" s="2"/>
      <c r="W209" s="53"/>
      <c r="X209" s="2"/>
      <c r="Y209" s="2"/>
      <c r="Z209" s="2"/>
      <c r="AA209" s="2"/>
      <c r="AB209" s="2"/>
      <c r="AC209" s="5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H209" s="2"/>
      <c r="BI209" s="2"/>
    </row>
    <row r="210" spans="1:61" x14ac:dyDescent="0.25">
      <c r="A210" s="2"/>
      <c r="C210" s="53"/>
      <c r="D210" s="53"/>
      <c r="E210" s="53" t="s">
        <v>488</v>
      </c>
      <c r="G210" s="55"/>
      <c r="H210" s="54" t="s">
        <v>383</v>
      </c>
      <c r="I210" s="2" t="s">
        <v>385</v>
      </c>
      <c r="J210" s="2"/>
      <c r="K210" s="2"/>
      <c r="M210" s="2"/>
      <c r="N210" s="2"/>
      <c r="O210" s="2"/>
      <c r="P210" s="2"/>
      <c r="Q210" s="2"/>
      <c r="R210" s="53"/>
      <c r="S210" s="67"/>
      <c r="T210" s="2"/>
      <c r="U210" s="2"/>
      <c r="V210" s="2"/>
      <c r="W210" s="53"/>
      <c r="X210" s="2"/>
      <c r="Y210" s="2"/>
      <c r="Z210" s="2"/>
      <c r="AA210" s="2"/>
      <c r="AB210" s="2"/>
      <c r="AC210" s="5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H210" s="2"/>
      <c r="BI210" s="2"/>
    </row>
    <row r="211" spans="1:61" x14ac:dyDescent="0.25">
      <c r="A211" s="2"/>
      <c r="C211" s="53"/>
      <c r="D211" s="53"/>
      <c r="E211" s="53" t="s">
        <v>481</v>
      </c>
      <c r="G211" s="55"/>
      <c r="H211" s="54" t="s">
        <v>383</v>
      </c>
      <c r="I211" s="2" t="s">
        <v>386</v>
      </c>
      <c r="J211" s="2"/>
      <c r="K211" s="2"/>
      <c r="M211" s="2"/>
      <c r="N211" s="2"/>
      <c r="O211" s="2"/>
      <c r="P211" s="2"/>
      <c r="Q211" s="2"/>
      <c r="R211" s="53"/>
      <c r="S211" s="67"/>
      <c r="T211" s="2"/>
      <c r="U211" s="2"/>
      <c r="V211" s="2"/>
      <c r="W211" s="53"/>
      <c r="X211" s="2"/>
      <c r="Y211" s="2"/>
      <c r="Z211" s="2"/>
      <c r="AA211" s="2"/>
      <c r="AB211" s="2"/>
      <c r="AC211" s="5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H211" s="2"/>
      <c r="BI211" s="2"/>
    </row>
    <row r="212" spans="1:61" x14ac:dyDescent="0.25">
      <c r="A212" s="2"/>
      <c r="C212" s="53"/>
      <c r="D212" s="53"/>
      <c r="E212" s="53" t="s">
        <v>520</v>
      </c>
      <c r="G212" s="55"/>
      <c r="H212" s="54" t="s">
        <v>388</v>
      </c>
      <c r="I212" s="2" t="s">
        <v>389</v>
      </c>
      <c r="J212" s="2"/>
      <c r="K212" s="2"/>
      <c r="M212" s="2"/>
      <c r="N212" s="2"/>
      <c r="O212" s="2"/>
      <c r="P212" s="2"/>
      <c r="Q212" s="2"/>
      <c r="R212" s="53"/>
      <c r="S212" s="67"/>
      <c r="T212" s="2"/>
      <c r="U212" s="2"/>
      <c r="V212" s="2"/>
      <c r="W212" s="53"/>
      <c r="X212" s="2"/>
      <c r="Y212" s="2"/>
      <c r="Z212" s="2"/>
      <c r="AA212" s="2"/>
      <c r="AB212" s="2"/>
      <c r="AC212" s="5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H212" s="2"/>
      <c r="BI212" s="2"/>
    </row>
    <row r="213" spans="1:61" x14ac:dyDescent="0.25">
      <c r="A213" s="2"/>
      <c r="C213" s="53"/>
      <c r="D213" s="53"/>
      <c r="E213" s="53" t="s">
        <v>521</v>
      </c>
      <c r="G213" s="55"/>
      <c r="H213" s="54" t="s">
        <v>388</v>
      </c>
      <c r="I213" s="2" t="s">
        <v>390</v>
      </c>
      <c r="J213" s="2"/>
      <c r="K213" s="2"/>
      <c r="M213" s="2"/>
      <c r="N213" s="2"/>
      <c r="O213" s="2"/>
      <c r="P213" s="2"/>
      <c r="Q213" s="2"/>
      <c r="R213" s="53"/>
      <c r="S213" s="67"/>
      <c r="T213" s="2"/>
      <c r="U213" s="2"/>
      <c r="V213" s="2"/>
      <c r="W213" s="53"/>
      <c r="X213" s="2"/>
      <c r="Y213" s="2"/>
      <c r="Z213" s="2"/>
      <c r="AA213" s="2"/>
      <c r="AB213" s="2"/>
      <c r="AC213" s="5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H213" s="2"/>
      <c r="BI213" s="2"/>
    </row>
    <row r="214" spans="1:61" x14ac:dyDescent="0.25">
      <c r="A214" s="2"/>
      <c r="C214" s="53"/>
      <c r="D214" s="53"/>
      <c r="E214" s="53" t="s">
        <v>522</v>
      </c>
      <c r="G214" s="55"/>
      <c r="H214" s="54" t="s">
        <v>388</v>
      </c>
      <c r="I214" s="2" t="s">
        <v>391</v>
      </c>
      <c r="J214" s="2"/>
      <c r="K214" s="2"/>
      <c r="M214" s="2"/>
      <c r="N214" s="2"/>
      <c r="O214" s="2"/>
      <c r="P214" s="2"/>
      <c r="Q214" s="2"/>
      <c r="R214" s="53"/>
      <c r="S214" s="67"/>
      <c r="T214" s="2"/>
      <c r="U214" s="2"/>
      <c r="V214" s="2"/>
      <c r="W214" s="53"/>
      <c r="X214" s="2"/>
      <c r="Y214" s="2"/>
      <c r="Z214" s="2"/>
      <c r="AA214" s="2"/>
      <c r="AB214" s="2"/>
      <c r="AC214" s="5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H214" s="2"/>
      <c r="BI214" s="2"/>
    </row>
    <row r="215" spans="1:61" x14ac:dyDescent="0.25">
      <c r="A215" s="2"/>
      <c r="C215" s="53"/>
      <c r="D215" s="53"/>
      <c r="E215" s="53" t="s">
        <v>523</v>
      </c>
      <c r="G215" s="55"/>
      <c r="H215" s="54" t="s">
        <v>392</v>
      </c>
      <c r="I215" s="2" t="s">
        <v>393</v>
      </c>
      <c r="J215" s="2"/>
      <c r="K215" s="2"/>
      <c r="M215" s="2"/>
      <c r="N215" s="2"/>
      <c r="O215" s="2"/>
      <c r="P215" s="2"/>
      <c r="Q215" s="2"/>
      <c r="R215" s="53"/>
      <c r="S215" s="67"/>
      <c r="T215" s="2"/>
      <c r="U215" s="2"/>
      <c r="V215" s="2"/>
      <c r="W215" s="53"/>
      <c r="X215" s="2"/>
      <c r="Y215" s="2"/>
      <c r="Z215" s="2"/>
      <c r="AA215" s="2"/>
      <c r="AB215" s="2"/>
      <c r="AC215" s="5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H215" s="2"/>
      <c r="BI215" s="2"/>
    </row>
    <row r="216" spans="1:61" x14ac:dyDescent="0.25">
      <c r="A216" s="2"/>
      <c r="C216" s="53"/>
      <c r="D216" s="53"/>
      <c r="E216" s="53" t="s">
        <v>524</v>
      </c>
      <c r="G216" s="55"/>
      <c r="H216" s="54" t="s">
        <v>392</v>
      </c>
      <c r="I216" s="2" t="s">
        <v>394</v>
      </c>
      <c r="J216" s="2"/>
      <c r="K216" s="2"/>
      <c r="M216" s="2"/>
      <c r="N216" s="2"/>
      <c r="O216" s="2"/>
      <c r="P216" s="2"/>
      <c r="Q216" s="2"/>
      <c r="R216" s="53"/>
      <c r="S216" s="67"/>
      <c r="T216" s="2"/>
      <c r="U216" s="2"/>
      <c r="V216" s="2"/>
      <c r="W216" s="53"/>
      <c r="X216" s="2"/>
      <c r="Y216" s="2"/>
      <c r="Z216" s="2"/>
      <c r="AA216" s="2"/>
      <c r="AB216" s="2"/>
      <c r="AC216" s="5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H216" s="2"/>
      <c r="BI216" s="2"/>
    </row>
    <row r="217" spans="1:61" x14ac:dyDescent="0.25">
      <c r="A217" s="2"/>
      <c r="C217" s="53"/>
      <c r="D217" s="53"/>
      <c r="E217" s="53" t="s">
        <v>525</v>
      </c>
      <c r="G217" s="55"/>
      <c r="H217" s="54" t="s">
        <v>397</v>
      </c>
      <c r="I217" s="2" t="s">
        <v>398</v>
      </c>
      <c r="J217" s="2"/>
      <c r="K217" s="2"/>
      <c r="M217" s="2"/>
      <c r="N217" s="2"/>
      <c r="O217" s="2"/>
      <c r="P217" s="2"/>
      <c r="Q217" s="2"/>
      <c r="R217" s="53"/>
      <c r="S217" s="67"/>
      <c r="T217" s="2"/>
      <c r="U217" s="2"/>
      <c r="V217" s="2"/>
      <c r="W217" s="53"/>
      <c r="X217" s="2"/>
      <c r="Y217" s="2"/>
      <c r="Z217" s="2"/>
      <c r="AA217" s="2"/>
      <c r="AB217" s="2"/>
      <c r="AC217" s="5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H217" s="2"/>
      <c r="BI217" s="2"/>
    </row>
    <row r="218" spans="1:61" x14ac:dyDescent="0.25">
      <c r="A218" s="2"/>
      <c r="C218" s="53"/>
      <c r="D218" s="53"/>
      <c r="E218" s="53" t="s">
        <v>526</v>
      </c>
      <c r="G218" s="55"/>
      <c r="H218" s="54" t="s">
        <v>397</v>
      </c>
      <c r="I218" s="2" t="s">
        <v>399</v>
      </c>
      <c r="J218" s="2"/>
      <c r="K218" s="2"/>
      <c r="M218" s="2"/>
      <c r="N218" s="2"/>
      <c r="O218" s="2"/>
      <c r="P218" s="2"/>
      <c r="Q218" s="2"/>
      <c r="R218" s="53"/>
      <c r="S218" s="67"/>
      <c r="T218" s="2"/>
      <c r="U218" s="2"/>
      <c r="V218" s="2"/>
      <c r="W218" s="53"/>
      <c r="X218" s="2"/>
      <c r="Y218" s="2"/>
      <c r="Z218" s="2"/>
      <c r="AA218" s="2"/>
      <c r="AB218" s="2"/>
      <c r="AC218" s="5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H218" s="2"/>
      <c r="BI218" s="2"/>
    </row>
    <row r="219" spans="1:61" x14ac:dyDescent="0.25">
      <c r="A219" s="2"/>
      <c r="C219" s="53"/>
      <c r="D219" s="53"/>
      <c r="E219" s="53" t="s">
        <v>488</v>
      </c>
      <c r="G219" s="55"/>
      <c r="H219" s="54" t="s">
        <v>397</v>
      </c>
      <c r="I219" s="2" t="s">
        <v>400</v>
      </c>
      <c r="J219" s="2"/>
      <c r="K219" s="2"/>
      <c r="M219" s="2"/>
      <c r="N219" s="2"/>
      <c r="O219" s="2"/>
      <c r="P219" s="2"/>
      <c r="Q219" s="2"/>
      <c r="R219" s="53"/>
      <c r="S219" s="67"/>
      <c r="T219" s="2"/>
      <c r="U219" s="2"/>
      <c r="V219" s="2"/>
      <c r="W219" s="53"/>
      <c r="X219" s="2"/>
      <c r="Y219" s="2"/>
      <c r="Z219" s="2"/>
      <c r="AA219" s="2"/>
      <c r="AB219" s="2"/>
      <c r="AC219" s="5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H219" s="2"/>
      <c r="BI219" s="2"/>
    </row>
    <row r="220" spans="1:61" x14ac:dyDescent="0.25">
      <c r="A220" s="2"/>
      <c r="C220" s="53"/>
      <c r="D220" s="53"/>
      <c r="E220" s="53" t="s">
        <v>527</v>
      </c>
      <c r="G220" s="55"/>
      <c r="H220" s="54" t="s">
        <v>397</v>
      </c>
      <c r="I220" s="2" t="s">
        <v>401</v>
      </c>
      <c r="J220" s="2"/>
      <c r="K220" s="2"/>
      <c r="M220" s="2"/>
      <c r="N220" s="2"/>
      <c r="O220" s="2"/>
      <c r="P220" s="2"/>
      <c r="Q220" s="2"/>
      <c r="R220" s="53"/>
      <c r="S220" s="67"/>
      <c r="T220" s="2"/>
      <c r="U220" s="2"/>
      <c r="V220" s="2"/>
      <c r="W220" s="53"/>
      <c r="X220" s="2"/>
      <c r="Y220" s="2"/>
      <c r="Z220" s="2"/>
      <c r="AA220" s="2"/>
      <c r="AB220" s="2"/>
      <c r="AC220" s="5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H220" s="2"/>
      <c r="BI220" s="2"/>
    </row>
    <row r="221" spans="1:61" x14ac:dyDescent="0.25">
      <c r="A221" s="2"/>
      <c r="C221" s="53"/>
      <c r="D221" s="53"/>
      <c r="E221" s="53" t="s">
        <v>528</v>
      </c>
      <c r="G221" s="55"/>
      <c r="H221" s="54" t="s">
        <v>397</v>
      </c>
      <c r="I221" s="2" t="s">
        <v>402</v>
      </c>
      <c r="J221" s="2"/>
      <c r="K221" s="2"/>
      <c r="M221" s="2"/>
      <c r="N221" s="2"/>
      <c r="O221" s="2"/>
      <c r="P221" s="2"/>
      <c r="Q221" s="2"/>
      <c r="R221" s="53"/>
      <c r="S221" s="67"/>
      <c r="T221" s="2"/>
      <c r="U221" s="2"/>
      <c r="V221" s="2"/>
      <c r="W221" s="53"/>
      <c r="X221" s="2"/>
      <c r="Y221" s="2"/>
      <c r="Z221" s="2"/>
      <c r="AA221" s="2"/>
      <c r="AB221" s="2"/>
      <c r="AC221" s="5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H221" s="2"/>
      <c r="BI221" s="2"/>
    </row>
    <row r="222" spans="1:61" x14ac:dyDescent="0.25">
      <c r="A222" s="2"/>
      <c r="C222" s="53"/>
      <c r="D222" s="53"/>
      <c r="E222" s="53" t="s">
        <v>529</v>
      </c>
      <c r="G222" s="55"/>
      <c r="H222" s="54" t="s">
        <v>397</v>
      </c>
      <c r="I222" s="2" t="s">
        <v>403</v>
      </c>
      <c r="J222" s="2"/>
      <c r="K222" s="2"/>
      <c r="M222" s="2"/>
      <c r="N222" s="2"/>
      <c r="O222" s="2"/>
      <c r="P222" s="2"/>
      <c r="Q222" s="2"/>
      <c r="R222" s="53"/>
      <c r="S222" s="67"/>
      <c r="T222" s="2"/>
      <c r="U222" s="2"/>
      <c r="V222" s="2"/>
      <c r="W222" s="53"/>
      <c r="X222" s="2"/>
      <c r="Y222" s="2"/>
      <c r="Z222" s="2"/>
      <c r="AA222" s="2"/>
      <c r="AB222" s="2"/>
      <c r="AC222" s="5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H222" s="2"/>
      <c r="BI222" s="2"/>
    </row>
    <row r="223" spans="1:61" x14ac:dyDescent="0.25">
      <c r="A223" s="2"/>
      <c r="C223" s="53"/>
      <c r="D223" s="53"/>
      <c r="E223" s="53" t="s">
        <v>520</v>
      </c>
      <c r="G223" s="55"/>
      <c r="H223" s="54" t="s">
        <v>405</v>
      </c>
      <c r="I223" s="2" t="s">
        <v>406</v>
      </c>
      <c r="J223" s="2"/>
      <c r="K223" s="2"/>
      <c r="M223" s="2"/>
      <c r="N223" s="2"/>
      <c r="O223" s="2"/>
      <c r="P223" s="2"/>
      <c r="Q223" s="2"/>
      <c r="R223" s="53"/>
      <c r="S223" s="67"/>
      <c r="T223" s="2"/>
      <c r="U223" s="2"/>
      <c r="V223" s="2"/>
      <c r="W223" s="53"/>
      <c r="X223" s="2"/>
      <c r="Y223" s="2"/>
      <c r="Z223" s="2"/>
      <c r="AA223" s="2"/>
      <c r="AB223" s="2"/>
      <c r="AC223" s="5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H223" s="2"/>
      <c r="BI223" s="2"/>
    </row>
    <row r="224" spans="1:61" x14ac:dyDescent="0.25">
      <c r="A224" s="2"/>
      <c r="C224" s="53"/>
      <c r="D224" s="53"/>
      <c r="E224" s="53" t="s">
        <v>521</v>
      </c>
      <c r="G224" s="55"/>
      <c r="H224" s="54" t="s">
        <v>405</v>
      </c>
      <c r="I224" s="2" t="s">
        <v>407</v>
      </c>
      <c r="J224" s="2"/>
      <c r="K224" s="2"/>
      <c r="M224" s="2"/>
      <c r="N224" s="2"/>
      <c r="O224" s="2"/>
      <c r="P224" s="2"/>
      <c r="Q224" s="2"/>
      <c r="R224" s="53"/>
      <c r="S224" s="67"/>
      <c r="T224" s="2"/>
      <c r="U224" s="2"/>
      <c r="V224" s="2"/>
      <c r="W224" s="53"/>
      <c r="X224" s="2"/>
      <c r="Y224" s="2"/>
      <c r="Z224" s="2"/>
      <c r="AA224" s="2"/>
      <c r="AB224" s="2"/>
      <c r="AC224" s="5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H224" s="2"/>
      <c r="BI224" s="2"/>
    </row>
    <row r="225" spans="1:61" x14ac:dyDescent="0.25">
      <c r="A225" s="2"/>
      <c r="C225" s="53"/>
      <c r="D225" s="53"/>
      <c r="E225" s="53" t="s">
        <v>530</v>
      </c>
      <c r="G225" s="55"/>
      <c r="H225" s="54" t="s">
        <v>408</v>
      </c>
      <c r="I225" s="2" t="s">
        <v>409</v>
      </c>
      <c r="J225" s="2"/>
      <c r="K225" s="2"/>
      <c r="M225" s="2"/>
      <c r="N225" s="2"/>
      <c r="O225" s="2"/>
      <c r="P225" s="2"/>
      <c r="Q225" s="2"/>
      <c r="R225" s="53"/>
      <c r="S225" s="67"/>
      <c r="T225" s="2"/>
      <c r="U225" s="2"/>
      <c r="V225" s="2"/>
      <c r="W225" s="53"/>
      <c r="X225" s="2"/>
      <c r="Y225" s="2"/>
      <c r="Z225" s="2"/>
      <c r="AA225" s="2"/>
      <c r="AB225" s="2"/>
      <c r="AC225" s="5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H225" s="2"/>
      <c r="BI225" s="2"/>
    </row>
    <row r="226" spans="1:61" x14ac:dyDescent="0.25">
      <c r="A226" s="2"/>
      <c r="C226" s="53"/>
      <c r="D226" s="53"/>
      <c r="E226" s="53" t="s">
        <v>531</v>
      </c>
      <c r="G226" s="55"/>
      <c r="H226" s="54" t="s">
        <v>408</v>
      </c>
      <c r="I226" s="2" t="s">
        <v>410</v>
      </c>
      <c r="J226" s="2"/>
      <c r="K226" s="2"/>
      <c r="M226" s="2"/>
      <c r="N226" s="2"/>
      <c r="O226" s="2"/>
      <c r="P226" s="2"/>
      <c r="Q226" s="2"/>
      <c r="R226" s="53"/>
      <c r="S226" s="67"/>
      <c r="T226" s="2"/>
      <c r="U226" s="2"/>
      <c r="V226" s="2"/>
      <c r="W226" s="53"/>
      <c r="X226" s="2"/>
      <c r="Y226" s="2"/>
      <c r="Z226" s="2"/>
      <c r="AA226" s="2"/>
      <c r="AB226" s="2"/>
      <c r="AC226" s="5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H226" s="2"/>
      <c r="BI226" s="2"/>
    </row>
    <row r="227" spans="1:61" x14ac:dyDescent="0.25">
      <c r="A227" s="2"/>
      <c r="C227" s="53"/>
      <c r="D227" s="53"/>
      <c r="E227" s="53" t="s">
        <v>532</v>
      </c>
      <c r="G227" s="55"/>
      <c r="H227" s="54" t="s">
        <v>413</v>
      </c>
      <c r="I227" s="2" t="s">
        <v>414</v>
      </c>
      <c r="J227" s="2"/>
      <c r="K227" s="2"/>
      <c r="M227" s="2"/>
      <c r="N227" s="2"/>
      <c r="O227" s="2"/>
      <c r="P227" s="2"/>
      <c r="Q227" s="2"/>
      <c r="R227" s="53"/>
      <c r="S227" s="67"/>
      <c r="T227" s="2"/>
      <c r="U227" s="2"/>
      <c r="V227" s="2"/>
      <c r="W227" s="53"/>
      <c r="X227" s="2"/>
      <c r="Y227" s="2"/>
      <c r="Z227" s="2"/>
      <c r="AA227" s="2"/>
      <c r="AB227" s="2"/>
      <c r="AC227" s="5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H227" s="2"/>
      <c r="BI227" s="2"/>
    </row>
    <row r="228" spans="1:61" x14ac:dyDescent="0.25">
      <c r="A228" s="2"/>
      <c r="C228" s="53"/>
      <c r="D228" s="53"/>
      <c r="E228" s="53" t="s">
        <v>533</v>
      </c>
      <c r="G228" s="55"/>
      <c r="H228" s="54" t="s">
        <v>413</v>
      </c>
      <c r="I228" s="2" t="s">
        <v>415</v>
      </c>
      <c r="J228" s="2"/>
      <c r="K228" s="2"/>
      <c r="M228" s="2"/>
      <c r="N228" s="2"/>
      <c r="O228" s="2"/>
      <c r="P228" s="2"/>
      <c r="Q228" s="2"/>
      <c r="R228" s="53"/>
      <c r="S228" s="67"/>
      <c r="T228" s="2"/>
      <c r="U228" s="2"/>
      <c r="V228" s="2"/>
      <c r="W228" s="53"/>
      <c r="X228" s="2"/>
      <c r="Y228" s="2"/>
      <c r="Z228" s="2"/>
      <c r="AA228" s="2"/>
      <c r="AB228" s="2"/>
      <c r="AC228" s="5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H228" s="2"/>
      <c r="BI228" s="2"/>
    </row>
    <row r="229" spans="1:61" x14ac:dyDescent="0.25">
      <c r="A229" s="2"/>
      <c r="C229" s="53"/>
      <c r="D229" s="53"/>
      <c r="E229" s="53" t="s">
        <v>534</v>
      </c>
      <c r="G229" s="55"/>
      <c r="H229" s="54" t="s">
        <v>413</v>
      </c>
      <c r="I229" s="2" t="s">
        <v>416</v>
      </c>
      <c r="J229" s="2"/>
      <c r="K229" s="2"/>
      <c r="M229" s="2"/>
      <c r="N229" s="2"/>
      <c r="O229" s="2"/>
      <c r="P229" s="2"/>
      <c r="Q229" s="2"/>
      <c r="R229" s="53"/>
      <c r="S229" s="67"/>
      <c r="T229" s="2"/>
      <c r="U229" s="2"/>
      <c r="V229" s="2"/>
      <c r="W229" s="53"/>
      <c r="X229" s="2"/>
      <c r="Y229" s="2"/>
      <c r="Z229" s="2"/>
      <c r="AA229" s="2"/>
      <c r="AB229" s="2"/>
      <c r="AC229" s="5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H229" s="2"/>
      <c r="BI229" s="2"/>
    </row>
    <row r="230" spans="1:61" x14ac:dyDescent="0.25">
      <c r="A230" s="2"/>
      <c r="C230" s="53"/>
      <c r="D230" s="53"/>
      <c r="E230" s="53" t="s">
        <v>535</v>
      </c>
      <c r="G230" s="55"/>
      <c r="H230" s="54" t="s">
        <v>413</v>
      </c>
      <c r="I230" s="2" t="s">
        <v>417</v>
      </c>
      <c r="J230" s="2"/>
      <c r="K230" s="2"/>
      <c r="M230" s="2"/>
      <c r="N230" s="2"/>
      <c r="O230" s="2"/>
      <c r="P230" s="2"/>
      <c r="Q230" s="2"/>
      <c r="R230" s="53"/>
      <c r="S230" s="67"/>
      <c r="T230" s="2"/>
      <c r="U230" s="2"/>
      <c r="V230" s="2"/>
      <c r="W230" s="53"/>
      <c r="X230" s="2"/>
      <c r="Y230" s="2"/>
      <c r="Z230" s="2"/>
      <c r="AA230" s="2"/>
      <c r="AB230" s="2"/>
      <c r="AC230" s="5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H230" s="2"/>
      <c r="BI230" s="2"/>
    </row>
    <row r="231" spans="1:61" x14ac:dyDescent="0.25">
      <c r="A231" s="2"/>
      <c r="C231" s="53"/>
      <c r="D231" s="53"/>
      <c r="E231" s="53" t="s">
        <v>536</v>
      </c>
      <c r="G231" s="55"/>
      <c r="H231" s="54" t="s">
        <v>413</v>
      </c>
      <c r="I231" s="2" t="s">
        <v>418</v>
      </c>
      <c r="J231" s="2"/>
      <c r="K231" s="2"/>
      <c r="M231" s="2"/>
      <c r="N231" s="2"/>
      <c r="O231" s="2"/>
      <c r="P231" s="2"/>
      <c r="Q231" s="2"/>
      <c r="R231" s="53"/>
      <c r="S231" s="67"/>
      <c r="T231" s="2"/>
      <c r="U231" s="2"/>
      <c r="V231" s="2"/>
      <c r="W231" s="53"/>
      <c r="X231" s="2"/>
      <c r="Y231" s="2"/>
      <c r="Z231" s="2"/>
      <c r="AA231" s="2"/>
      <c r="AB231" s="2"/>
      <c r="AC231" s="5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H231" s="2"/>
      <c r="BI231" s="2"/>
    </row>
    <row r="232" spans="1:61" x14ac:dyDescent="0.25">
      <c r="A232" s="2"/>
      <c r="C232" s="53"/>
      <c r="D232" s="53"/>
      <c r="E232" s="53" t="s">
        <v>537</v>
      </c>
      <c r="G232" s="55"/>
      <c r="H232" s="54" t="s">
        <v>420</v>
      </c>
      <c r="I232" s="2" t="s">
        <v>421</v>
      </c>
      <c r="J232" s="2"/>
      <c r="K232" s="2"/>
      <c r="M232" s="2"/>
      <c r="N232" s="2"/>
      <c r="O232" s="2"/>
      <c r="P232" s="2"/>
      <c r="Q232" s="2"/>
      <c r="R232" s="53"/>
      <c r="S232" s="67"/>
      <c r="T232" s="2"/>
      <c r="U232" s="2"/>
      <c r="V232" s="2"/>
      <c r="W232" s="53"/>
      <c r="X232" s="2"/>
      <c r="Y232" s="2"/>
      <c r="Z232" s="2"/>
      <c r="AA232" s="2"/>
      <c r="AB232" s="2"/>
      <c r="AC232" s="5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H232" s="2"/>
      <c r="BI232" s="2"/>
    </row>
    <row r="233" spans="1:61" x14ac:dyDescent="0.25">
      <c r="A233" s="2"/>
      <c r="C233" s="53"/>
      <c r="D233" s="53"/>
      <c r="E233" s="53" t="s">
        <v>538</v>
      </c>
      <c r="G233" s="55"/>
      <c r="H233" s="54" t="s">
        <v>420</v>
      </c>
      <c r="I233" s="2" t="s">
        <v>422</v>
      </c>
      <c r="J233" s="2"/>
      <c r="K233" s="2"/>
      <c r="M233" s="2"/>
      <c r="N233" s="2"/>
      <c r="O233" s="2"/>
      <c r="P233" s="2"/>
      <c r="Q233" s="2"/>
      <c r="R233" s="53"/>
      <c r="S233" s="67"/>
      <c r="T233" s="2"/>
      <c r="U233" s="2"/>
      <c r="V233" s="2"/>
      <c r="W233" s="53"/>
      <c r="X233" s="2"/>
      <c r="Y233" s="2"/>
      <c r="Z233" s="2"/>
      <c r="AA233" s="2"/>
      <c r="AB233" s="2"/>
      <c r="AC233" s="5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H233" s="2"/>
      <c r="BI233" s="2"/>
    </row>
    <row r="234" spans="1:61" x14ac:dyDescent="0.25">
      <c r="A234" s="2"/>
      <c r="C234" s="53"/>
      <c r="D234" s="53"/>
      <c r="E234" s="53" t="s">
        <v>539</v>
      </c>
      <c r="G234" s="55"/>
      <c r="H234" s="54" t="s">
        <v>423</v>
      </c>
      <c r="I234" s="2" t="s">
        <v>424</v>
      </c>
      <c r="J234" s="2"/>
      <c r="K234" s="2"/>
      <c r="M234" s="2"/>
      <c r="N234" s="2"/>
      <c r="O234" s="2"/>
      <c r="P234" s="2"/>
      <c r="Q234" s="2"/>
      <c r="R234" s="53"/>
      <c r="S234" s="67"/>
      <c r="T234" s="2"/>
      <c r="U234" s="2"/>
      <c r="V234" s="2"/>
      <c r="W234" s="53"/>
      <c r="X234" s="2"/>
      <c r="Y234" s="2"/>
      <c r="Z234" s="2"/>
      <c r="AA234" s="2"/>
      <c r="AB234" s="2"/>
      <c r="AC234" s="5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H234" s="2"/>
      <c r="BI234" s="2"/>
    </row>
    <row r="235" spans="1:61" x14ac:dyDescent="0.25">
      <c r="A235" s="2"/>
      <c r="C235" s="53"/>
      <c r="D235" s="53"/>
      <c r="E235" s="53" t="s">
        <v>540</v>
      </c>
      <c r="G235" s="55"/>
      <c r="H235" s="54" t="s">
        <v>423</v>
      </c>
      <c r="I235" s="2" t="s">
        <v>425</v>
      </c>
      <c r="J235" s="2"/>
      <c r="K235" s="2"/>
      <c r="M235" s="2"/>
      <c r="N235" s="2"/>
      <c r="O235" s="2"/>
      <c r="P235" s="2"/>
      <c r="Q235" s="2"/>
      <c r="R235" s="53"/>
      <c r="S235" s="67"/>
      <c r="T235" s="2"/>
      <c r="U235" s="2"/>
      <c r="V235" s="2"/>
      <c r="W235" s="53"/>
      <c r="X235" s="2"/>
      <c r="Y235" s="2"/>
      <c r="Z235" s="2"/>
      <c r="AA235" s="2"/>
      <c r="AB235" s="2"/>
      <c r="AC235" s="5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H235" s="2"/>
      <c r="BI235" s="2"/>
    </row>
    <row r="236" spans="1:61" x14ac:dyDescent="0.25">
      <c r="A236" s="2"/>
      <c r="C236" s="53"/>
      <c r="D236" s="53"/>
      <c r="E236" s="53" t="s">
        <v>541</v>
      </c>
      <c r="G236" s="55"/>
      <c r="H236" s="54" t="s">
        <v>428</v>
      </c>
      <c r="I236" s="2" t="s">
        <v>429</v>
      </c>
      <c r="J236" s="2"/>
      <c r="K236" s="2"/>
      <c r="M236" s="2"/>
      <c r="N236" s="2"/>
      <c r="O236" s="2"/>
      <c r="P236" s="2"/>
      <c r="Q236" s="2"/>
      <c r="R236" s="53"/>
      <c r="S236" s="67"/>
      <c r="T236" s="2"/>
      <c r="U236" s="2"/>
      <c r="V236" s="2"/>
      <c r="W236" s="53"/>
      <c r="X236" s="2"/>
      <c r="Y236" s="2"/>
      <c r="Z236" s="2"/>
      <c r="AA236" s="2"/>
      <c r="AB236" s="2"/>
      <c r="AC236" s="5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H236" s="2"/>
      <c r="BI236" s="2"/>
    </row>
    <row r="237" spans="1:61" x14ac:dyDescent="0.25">
      <c r="A237" s="2"/>
      <c r="C237" s="53"/>
      <c r="D237" s="53"/>
      <c r="E237" s="53" t="s">
        <v>542</v>
      </c>
      <c r="G237" s="55"/>
      <c r="H237" s="54" t="s">
        <v>428</v>
      </c>
      <c r="I237" s="2" t="s">
        <v>430</v>
      </c>
      <c r="J237" s="2"/>
      <c r="K237" s="2"/>
      <c r="M237" s="2"/>
      <c r="N237" s="2"/>
      <c r="O237" s="2"/>
      <c r="P237" s="2"/>
      <c r="Q237" s="2"/>
      <c r="R237" s="53"/>
      <c r="S237" s="67"/>
      <c r="T237" s="2"/>
      <c r="U237" s="2"/>
      <c r="V237" s="2"/>
      <c r="W237" s="53"/>
      <c r="X237" s="2"/>
      <c r="Y237" s="2"/>
      <c r="Z237" s="2"/>
      <c r="AA237" s="2"/>
      <c r="AB237" s="2"/>
      <c r="AC237" s="5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H237" s="2"/>
      <c r="BI237" s="2"/>
    </row>
    <row r="238" spans="1:61" x14ac:dyDescent="0.25">
      <c r="A238" s="2"/>
      <c r="C238" s="53"/>
      <c r="D238" s="53"/>
      <c r="E238" s="53" t="s">
        <v>543</v>
      </c>
      <c r="G238" s="55"/>
      <c r="H238" s="54" t="s">
        <v>428</v>
      </c>
      <c r="I238" s="2" t="s">
        <v>431</v>
      </c>
      <c r="J238" s="2"/>
      <c r="K238" s="2"/>
      <c r="M238" s="2"/>
      <c r="N238" s="2"/>
      <c r="O238" s="2"/>
      <c r="P238" s="2"/>
      <c r="Q238" s="2"/>
      <c r="R238" s="53"/>
      <c r="S238" s="67"/>
      <c r="T238" s="2"/>
      <c r="U238" s="2"/>
      <c r="V238" s="2"/>
      <c r="W238" s="53"/>
      <c r="X238" s="2"/>
      <c r="Y238" s="2"/>
      <c r="Z238" s="2"/>
      <c r="AA238" s="2"/>
      <c r="AB238" s="2"/>
      <c r="AC238" s="5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H238" s="2"/>
      <c r="BI238" s="2"/>
    </row>
    <row r="239" spans="1:61" x14ac:dyDescent="0.25">
      <c r="A239" s="2"/>
      <c r="C239" s="53"/>
      <c r="D239" s="53"/>
      <c r="E239" s="53" t="s">
        <v>544</v>
      </c>
      <c r="G239" s="55"/>
      <c r="H239" s="54" t="s">
        <v>428</v>
      </c>
      <c r="I239" s="2" t="s">
        <v>432</v>
      </c>
      <c r="J239" s="2"/>
      <c r="K239" s="2"/>
      <c r="M239" s="2"/>
      <c r="N239" s="2"/>
      <c r="O239" s="2"/>
      <c r="P239" s="2"/>
      <c r="Q239" s="2"/>
      <c r="R239" s="53"/>
      <c r="S239" s="67"/>
      <c r="T239" s="2"/>
      <c r="U239" s="2"/>
      <c r="V239" s="2"/>
      <c r="W239" s="53"/>
      <c r="X239" s="2"/>
      <c r="Y239" s="2"/>
      <c r="Z239" s="2"/>
      <c r="AA239" s="2"/>
      <c r="AB239" s="2"/>
      <c r="AC239" s="5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H239" s="2"/>
      <c r="BI239" s="2"/>
    </row>
    <row r="240" spans="1:61" x14ac:dyDescent="0.25">
      <c r="A240" s="2"/>
      <c r="C240" s="53"/>
      <c r="D240" s="53"/>
      <c r="E240" s="53" t="s">
        <v>545</v>
      </c>
      <c r="G240" s="55"/>
      <c r="H240" s="54" t="s">
        <v>428</v>
      </c>
      <c r="I240" s="2" t="s">
        <v>433</v>
      </c>
      <c r="J240" s="2"/>
      <c r="K240" s="2"/>
      <c r="M240" s="2"/>
      <c r="N240" s="2"/>
      <c r="O240" s="2"/>
      <c r="P240" s="2"/>
      <c r="Q240" s="2"/>
      <c r="R240" s="53"/>
      <c r="S240" s="67"/>
      <c r="T240" s="2"/>
      <c r="U240" s="2"/>
      <c r="V240" s="2"/>
      <c r="W240" s="53"/>
      <c r="X240" s="2"/>
      <c r="Y240" s="2"/>
      <c r="Z240" s="2"/>
      <c r="AA240" s="2"/>
      <c r="AB240" s="2"/>
      <c r="AC240" s="5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H240" s="2"/>
      <c r="BI240" s="2"/>
    </row>
    <row r="241" spans="1:61" x14ac:dyDescent="0.25">
      <c r="A241" s="2"/>
      <c r="C241" s="53"/>
      <c r="D241" s="53"/>
      <c r="E241" s="53" t="s">
        <v>546</v>
      </c>
      <c r="G241" s="55"/>
      <c r="H241" s="54" t="s">
        <v>435</v>
      </c>
      <c r="I241" s="2" t="s">
        <v>436</v>
      </c>
      <c r="J241" s="2"/>
      <c r="K241" s="2"/>
      <c r="M241" s="2"/>
      <c r="N241" s="2"/>
      <c r="O241" s="2"/>
      <c r="P241" s="2"/>
      <c r="Q241" s="2"/>
      <c r="R241" s="53"/>
      <c r="S241" s="67"/>
      <c r="T241" s="2"/>
      <c r="U241" s="2"/>
      <c r="V241" s="2"/>
      <c r="W241" s="53"/>
      <c r="X241" s="2"/>
      <c r="Y241" s="2"/>
      <c r="Z241" s="2"/>
      <c r="AA241" s="2"/>
      <c r="AB241" s="2"/>
      <c r="AC241" s="5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H241" s="2"/>
      <c r="BI241" s="2"/>
    </row>
    <row r="242" spans="1:61" x14ac:dyDescent="0.25">
      <c r="A242" s="2"/>
      <c r="C242" s="53"/>
      <c r="D242" s="53"/>
      <c r="E242" s="53" t="s">
        <v>547</v>
      </c>
      <c r="G242" s="55"/>
      <c r="H242" s="54" t="s">
        <v>435</v>
      </c>
      <c r="I242" s="2" t="s">
        <v>437</v>
      </c>
      <c r="J242" s="2"/>
      <c r="K242" s="2"/>
      <c r="M242" s="2"/>
      <c r="N242" s="2"/>
      <c r="O242" s="2"/>
      <c r="P242" s="2"/>
      <c r="Q242" s="2"/>
      <c r="R242" s="53"/>
      <c r="S242" s="67"/>
      <c r="T242" s="2"/>
      <c r="U242" s="2"/>
      <c r="V242" s="2"/>
      <c r="W242" s="53"/>
      <c r="X242" s="2"/>
      <c r="Y242" s="2"/>
      <c r="Z242" s="2"/>
      <c r="AA242" s="2"/>
      <c r="AB242" s="2"/>
      <c r="AC242" s="5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H242" s="2"/>
      <c r="BI242" s="2"/>
    </row>
    <row r="243" spans="1:61" x14ac:dyDescent="0.25">
      <c r="A243" s="2"/>
      <c r="C243" s="53"/>
      <c r="D243" s="53"/>
      <c r="E243" s="53" t="s">
        <v>548</v>
      </c>
      <c r="G243" s="55"/>
      <c r="H243" s="54" t="s">
        <v>435</v>
      </c>
      <c r="I243" s="2" t="s">
        <v>438</v>
      </c>
      <c r="J243" s="2"/>
      <c r="K243" s="2"/>
      <c r="M243" s="2"/>
      <c r="N243" s="2"/>
      <c r="O243" s="2"/>
      <c r="P243" s="2"/>
      <c r="Q243" s="2"/>
      <c r="R243" s="53"/>
      <c r="S243" s="67"/>
      <c r="T243" s="2"/>
      <c r="U243" s="2"/>
      <c r="V243" s="2"/>
      <c r="W243" s="53"/>
      <c r="X243" s="2"/>
      <c r="Y243" s="2"/>
      <c r="Z243" s="2"/>
      <c r="AA243" s="2"/>
      <c r="AB243" s="2"/>
      <c r="AC243" s="5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H243" s="2"/>
      <c r="BI243" s="2"/>
    </row>
    <row r="244" spans="1:61" x14ac:dyDescent="0.25">
      <c r="A244" s="2"/>
      <c r="C244" s="53"/>
      <c r="D244" s="53"/>
      <c r="E244" s="53" t="s">
        <v>549</v>
      </c>
      <c r="G244" s="55"/>
      <c r="H244" s="54" t="s">
        <v>435</v>
      </c>
      <c r="I244" s="2" t="s">
        <v>439</v>
      </c>
      <c r="J244" s="2"/>
      <c r="K244" s="2"/>
      <c r="M244" s="2"/>
      <c r="N244" s="2"/>
      <c r="O244" s="2"/>
      <c r="P244" s="2"/>
      <c r="Q244" s="2"/>
      <c r="R244" s="53"/>
      <c r="S244" s="67"/>
      <c r="T244" s="2"/>
      <c r="U244" s="2"/>
      <c r="V244" s="2"/>
      <c r="W244" s="53"/>
      <c r="X244" s="2"/>
      <c r="Y244" s="2"/>
      <c r="Z244" s="2"/>
      <c r="AA244" s="2"/>
      <c r="AB244" s="2"/>
      <c r="AC244" s="5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H244" s="2"/>
      <c r="BI244" s="2"/>
    </row>
    <row r="245" spans="1:61" x14ac:dyDescent="0.25">
      <c r="A245" s="2"/>
      <c r="C245" s="53"/>
      <c r="D245" s="53"/>
      <c r="E245" s="53" t="s">
        <v>550</v>
      </c>
      <c r="G245" s="55"/>
      <c r="H245" s="54" t="s">
        <v>435</v>
      </c>
      <c r="I245" s="2" t="s">
        <v>440</v>
      </c>
      <c r="J245" s="2"/>
      <c r="K245" s="2"/>
      <c r="M245" s="2"/>
      <c r="N245" s="2"/>
      <c r="O245" s="2"/>
      <c r="P245" s="2"/>
      <c r="Q245" s="2"/>
      <c r="R245" s="53"/>
      <c r="S245" s="67"/>
      <c r="T245" s="2"/>
      <c r="U245" s="2"/>
      <c r="V245" s="2"/>
      <c r="W245" s="53"/>
      <c r="X245" s="2"/>
      <c r="Y245" s="2"/>
      <c r="Z245" s="2"/>
      <c r="AA245" s="2"/>
      <c r="AB245" s="2"/>
      <c r="AC245" s="5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H245" s="2"/>
      <c r="BI245" s="2"/>
    </row>
    <row r="246" spans="1:61" x14ac:dyDescent="0.25">
      <c r="A246" s="2"/>
      <c r="C246" s="53"/>
      <c r="D246" s="53"/>
      <c r="E246" s="53" t="s">
        <v>551</v>
      </c>
      <c r="G246" s="55"/>
      <c r="H246" s="54" t="s">
        <v>435</v>
      </c>
      <c r="I246" s="2" t="s">
        <v>441</v>
      </c>
      <c r="J246" s="2"/>
      <c r="K246" s="2"/>
      <c r="M246" s="2"/>
      <c r="N246" s="2"/>
      <c r="O246" s="2"/>
      <c r="P246" s="2"/>
      <c r="Q246" s="2"/>
      <c r="R246" s="53"/>
      <c r="S246" s="67"/>
      <c r="T246" s="2"/>
      <c r="U246" s="2"/>
      <c r="V246" s="2"/>
      <c r="W246" s="53"/>
      <c r="X246" s="2"/>
      <c r="Y246" s="2"/>
      <c r="Z246" s="2"/>
      <c r="AA246" s="2"/>
      <c r="AB246" s="2"/>
      <c r="AC246" s="5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H246" s="2"/>
      <c r="BI246" s="2"/>
    </row>
    <row r="247" spans="1:61" x14ac:dyDescent="0.25">
      <c r="A247" s="2"/>
      <c r="C247" s="53"/>
      <c r="D247" s="53"/>
      <c r="E247" s="53" t="s">
        <v>552</v>
      </c>
      <c r="G247" s="55"/>
      <c r="H247" s="54" t="s">
        <v>444</v>
      </c>
      <c r="I247" s="2" t="s">
        <v>445</v>
      </c>
      <c r="J247" s="2"/>
      <c r="K247" s="2"/>
      <c r="M247" s="2"/>
      <c r="N247" s="2"/>
      <c r="O247" s="2"/>
      <c r="P247" s="2"/>
      <c r="Q247" s="2"/>
      <c r="R247" s="53"/>
      <c r="S247" s="67"/>
      <c r="T247" s="2"/>
      <c r="U247" s="2"/>
      <c r="V247" s="2"/>
      <c r="W247" s="53"/>
      <c r="X247" s="2"/>
      <c r="Y247" s="2"/>
      <c r="Z247" s="2"/>
      <c r="AA247" s="2"/>
      <c r="AB247" s="2"/>
      <c r="AC247" s="5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H247" s="2"/>
      <c r="BI247" s="2"/>
    </row>
    <row r="248" spans="1:61" x14ac:dyDescent="0.25">
      <c r="A248" s="2"/>
      <c r="C248" s="53"/>
      <c r="D248" s="53"/>
      <c r="E248" s="53" t="s">
        <v>553</v>
      </c>
      <c r="G248" s="55"/>
      <c r="H248" s="54" t="s">
        <v>444</v>
      </c>
      <c r="I248" s="2" t="s">
        <v>446</v>
      </c>
      <c r="J248" s="2"/>
      <c r="K248" s="2"/>
      <c r="M248" s="2"/>
      <c r="N248" s="2"/>
      <c r="O248" s="2"/>
      <c r="P248" s="2"/>
      <c r="Q248" s="2"/>
      <c r="R248" s="53"/>
      <c r="S248" s="67"/>
      <c r="T248" s="2"/>
      <c r="U248" s="2"/>
      <c r="V248" s="2"/>
      <c r="W248" s="53"/>
      <c r="X248" s="2"/>
      <c r="Y248" s="2"/>
      <c r="Z248" s="2"/>
      <c r="AA248" s="2"/>
      <c r="AB248" s="2"/>
      <c r="AC248" s="5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H248" s="2"/>
      <c r="BI248" s="2"/>
    </row>
    <row r="249" spans="1:61" x14ac:dyDescent="0.25">
      <c r="A249" s="2"/>
      <c r="C249" s="53"/>
      <c r="D249" s="53"/>
      <c r="E249" s="53" t="s">
        <v>554</v>
      </c>
      <c r="G249" s="55"/>
      <c r="H249" s="54" t="s">
        <v>444</v>
      </c>
      <c r="I249" s="2" t="s">
        <v>447</v>
      </c>
      <c r="J249" s="2"/>
      <c r="K249" s="2"/>
      <c r="M249" s="2"/>
      <c r="N249" s="2"/>
      <c r="O249" s="2"/>
      <c r="P249" s="2"/>
      <c r="Q249" s="2"/>
      <c r="R249" s="53"/>
      <c r="S249" s="67"/>
      <c r="T249" s="2"/>
      <c r="U249" s="2"/>
      <c r="V249" s="2"/>
      <c r="W249" s="53"/>
      <c r="X249" s="2"/>
      <c r="Y249" s="2"/>
      <c r="Z249" s="2"/>
      <c r="AA249" s="2"/>
      <c r="AB249" s="2"/>
      <c r="AC249" s="5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H249" s="2"/>
      <c r="BI249" s="2"/>
    </row>
    <row r="250" spans="1:61" x14ac:dyDescent="0.25">
      <c r="A250" s="2"/>
      <c r="C250" s="53"/>
      <c r="D250" s="53"/>
      <c r="E250" s="53" t="s">
        <v>555</v>
      </c>
      <c r="G250" s="55"/>
      <c r="H250" s="54" t="s">
        <v>444</v>
      </c>
      <c r="I250" s="2" t="s">
        <v>448</v>
      </c>
      <c r="J250" s="2"/>
      <c r="K250" s="2"/>
      <c r="M250" s="2"/>
      <c r="N250" s="2"/>
      <c r="O250" s="2"/>
      <c r="P250" s="2"/>
      <c r="Q250" s="2"/>
      <c r="R250" s="53"/>
      <c r="S250" s="67"/>
      <c r="T250" s="2"/>
      <c r="U250" s="2"/>
      <c r="V250" s="2"/>
      <c r="W250" s="53"/>
      <c r="X250" s="2"/>
      <c r="Y250" s="2"/>
      <c r="Z250" s="2"/>
      <c r="AA250" s="2"/>
      <c r="AB250" s="2"/>
      <c r="AC250" s="5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H250" s="2"/>
      <c r="BI250" s="2"/>
    </row>
    <row r="251" spans="1:61" x14ac:dyDescent="0.25">
      <c r="A251" s="2"/>
      <c r="C251" s="53"/>
      <c r="D251" s="53"/>
      <c r="E251" s="53" t="s">
        <v>556</v>
      </c>
      <c r="G251" s="55"/>
      <c r="H251" s="54" t="s">
        <v>444</v>
      </c>
      <c r="I251" s="2" t="s">
        <v>449</v>
      </c>
      <c r="J251" s="2"/>
      <c r="K251" s="2"/>
      <c r="M251" s="2"/>
      <c r="N251" s="2"/>
      <c r="O251" s="2"/>
      <c r="P251" s="2"/>
      <c r="Q251" s="2"/>
      <c r="R251" s="53"/>
      <c r="S251" s="67"/>
      <c r="T251" s="2"/>
      <c r="U251" s="2"/>
      <c r="V251" s="2"/>
      <c r="W251" s="53"/>
      <c r="X251" s="2"/>
      <c r="Y251" s="2"/>
      <c r="Z251" s="2"/>
      <c r="AA251" s="2"/>
      <c r="AB251" s="2"/>
      <c r="AC251" s="5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H251" s="2"/>
      <c r="BI251" s="2"/>
    </row>
    <row r="252" spans="1:61" x14ac:dyDescent="0.25">
      <c r="A252" s="2"/>
      <c r="C252" s="53"/>
      <c r="D252" s="53"/>
      <c r="E252" s="53" t="s">
        <v>557</v>
      </c>
      <c r="G252" s="55"/>
      <c r="H252" s="54" t="s">
        <v>444</v>
      </c>
      <c r="I252" s="2" t="s">
        <v>450</v>
      </c>
      <c r="J252" s="2"/>
      <c r="K252" s="2"/>
      <c r="M252" s="2"/>
      <c r="N252" s="2"/>
      <c r="O252" s="2"/>
      <c r="P252" s="2"/>
      <c r="Q252" s="2"/>
      <c r="R252" s="53"/>
      <c r="S252" s="67"/>
      <c r="T252" s="2"/>
      <c r="U252" s="2"/>
      <c r="V252" s="2"/>
      <c r="W252" s="53"/>
      <c r="X252" s="2"/>
      <c r="Y252" s="2"/>
      <c r="Z252" s="2"/>
      <c r="AA252" s="2"/>
      <c r="AB252" s="2"/>
      <c r="AC252" s="5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H252" s="2"/>
      <c r="BI252" s="2"/>
    </row>
    <row r="253" spans="1:61" x14ac:dyDescent="0.25">
      <c r="A253" s="2"/>
      <c r="C253" s="53"/>
      <c r="D253" s="53"/>
      <c r="E253" s="53" t="s">
        <v>558</v>
      </c>
      <c r="G253" s="55"/>
      <c r="H253" s="54" t="s">
        <v>453</v>
      </c>
      <c r="I253" s="2" t="s">
        <v>454</v>
      </c>
      <c r="J253" s="2"/>
      <c r="K253" s="2"/>
      <c r="M253" s="2"/>
      <c r="N253" s="2"/>
      <c r="O253" s="2"/>
      <c r="P253" s="2"/>
      <c r="Q253" s="2"/>
      <c r="R253" s="53"/>
      <c r="S253" s="67"/>
      <c r="T253" s="2"/>
      <c r="U253" s="2"/>
      <c r="V253" s="2"/>
      <c r="W253" s="53"/>
      <c r="X253" s="2"/>
      <c r="Y253" s="2"/>
      <c r="Z253" s="2"/>
      <c r="AA253" s="2"/>
      <c r="AB253" s="2"/>
      <c r="AC253" s="5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H253" s="2"/>
      <c r="BI253" s="2"/>
    </row>
    <row r="254" spans="1:61" x14ac:dyDescent="0.25">
      <c r="A254" s="2"/>
      <c r="C254" s="53"/>
      <c r="D254" s="53"/>
      <c r="E254" s="53" t="s">
        <v>559</v>
      </c>
      <c r="G254" s="55"/>
      <c r="H254" s="54" t="s">
        <v>453</v>
      </c>
      <c r="I254" s="2" t="s">
        <v>455</v>
      </c>
      <c r="J254" s="2"/>
      <c r="K254" s="2"/>
      <c r="M254" s="2"/>
      <c r="N254" s="2"/>
      <c r="O254" s="2"/>
      <c r="P254" s="2"/>
      <c r="Q254" s="2"/>
      <c r="R254" s="53"/>
      <c r="S254" s="67"/>
      <c r="T254" s="2"/>
      <c r="U254" s="2"/>
      <c r="V254" s="2"/>
      <c r="W254" s="53"/>
      <c r="X254" s="2"/>
      <c r="Y254" s="2"/>
      <c r="Z254" s="2"/>
      <c r="AA254" s="2"/>
      <c r="AB254" s="2"/>
      <c r="AC254" s="5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H254" s="2"/>
      <c r="BI254" s="2"/>
    </row>
    <row r="255" spans="1:61" x14ac:dyDescent="0.25">
      <c r="A255" s="2"/>
      <c r="C255" s="53"/>
      <c r="D255" s="53"/>
      <c r="E255" s="53" t="s">
        <v>560</v>
      </c>
      <c r="G255" s="55"/>
      <c r="H255" s="54" t="s">
        <v>453</v>
      </c>
      <c r="I255" s="2" t="s">
        <v>456</v>
      </c>
      <c r="J255" s="2"/>
      <c r="K255" s="2"/>
      <c r="M255" s="2"/>
      <c r="N255" s="2"/>
      <c r="O255" s="2"/>
      <c r="P255" s="2"/>
      <c r="Q255" s="2"/>
      <c r="R255" s="53"/>
      <c r="S255" s="67"/>
      <c r="T255" s="2"/>
      <c r="U255" s="2"/>
      <c r="V255" s="2"/>
      <c r="W255" s="53"/>
      <c r="X255" s="2"/>
      <c r="Y255" s="2"/>
      <c r="Z255" s="2"/>
      <c r="AA255" s="2"/>
      <c r="AB255" s="2"/>
      <c r="AC255" s="5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H255" s="2"/>
      <c r="BI255" s="2"/>
    </row>
    <row r="256" spans="1:61" x14ac:dyDescent="0.25">
      <c r="A256" s="2"/>
      <c r="C256" s="53"/>
      <c r="D256" s="53"/>
      <c r="E256" s="53" t="s">
        <v>561</v>
      </c>
      <c r="G256" s="55"/>
      <c r="H256" s="54" t="s">
        <v>457</v>
      </c>
      <c r="I256" s="2" t="s">
        <v>458</v>
      </c>
      <c r="J256" s="2"/>
      <c r="K256" s="2"/>
      <c r="M256" s="2"/>
      <c r="N256" s="2"/>
      <c r="O256" s="2"/>
      <c r="P256" s="2"/>
      <c r="Q256" s="2"/>
      <c r="R256" s="53"/>
      <c r="S256" s="67"/>
      <c r="T256" s="2"/>
      <c r="U256" s="2"/>
      <c r="V256" s="2"/>
      <c r="W256" s="53"/>
      <c r="X256" s="2"/>
      <c r="Y256" s="2"/>
      <c r="Z256" s="2"/>
      <c r="AA256" s="2"/>
      <c r="AB256" s="2"/>
      <c r="AC256" s="5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H256" s="2"/>
      <c r="BI256" s="2"/>
    </row>
    <row r="257" spans="1:62" x14ac:dyDescent="0.25">
      <c r="A257" s="2"/>
      <c r="C257" s="53"/>
      <c r="D257" s="53"/>
      <c r="E257" s="53" t="s">
        <v>562</v>
      </c>
      <c r="G257" s="55"/>
      <c r="H257" s="54" t="s">
        <v>457</v>
      </c>
      <c r="I257" s="2" t="s">
        <v>459</v>
      </c>
      <c r="J257" s="2"/>
      <c r="K257" s="2"/>
      <c r="M257" s="2"/>
      <c r="N257" s="2"/>
      <c r="O257" s="2"/>
      <c r="P257" s="2"/>
      <c r="Q257" s="2"/>
      <c r="R257" s="53"/>
      <c r="S257" s="67"/>
      <c r="T257" s="2"/>
      <c r="U257" s="2"/>
      <c r="V257" s="2"/>
      <c r="W257" s="53"/>
      <c r="X257" s="2"/>
      <c r="Y257" s="2"/>
      <c r="Z257" s="2"/>
      <c r="AA257" s="2"/>
      <c r="AB257" s="2"/>
      <c r="AC257" s="5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H257" s="2"/>
      <c r="BI257" s="2"/>
    </row>
    <row r="258" spans="1:62" x14ac:dyDescent="0.25">
      <c r="A258" s="2"/>
      <c r="C258" s="53"/>
      <c r="D258" s="53"/>
      <c r="E258" s="53" t="s">
        <v>563</v>
      </c>
      <c r="G258" s="55"/>
      <c r="H258" s="54" t="s">
        <v>462</v>
      </c>
      <c r="I258" s="2" t="s">
        <v>463</v>
      </c>
      <c r="J258" s="2"/>
      <c r="K258" s="2"/>
      <c r="M258" s="2"/>
      <c r="N258" s="2"/>
      <c r="O258" s="2"/>
      <c r="P258" s="2"/>
      <c r="Q258" s="2"/>
      <c r="R258" s="53"/>
      <c r="S258" s="67"/>
      <c r="T258" s="2"/>
      <c r="U258" s="2"/>
      <c r="V258" s="2"/>
      <c r="W258" s="53"/>
      <c r="X258" s="2"/>
      <c r="Y258" s="2"/>
      <c r="Z258" s="2"/>
      <c r="AA258" s="2"/>
      <c r="AB258" s="2"/>
      <c r="AC258" s="5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H258" s="2"/>
      <c r="BI258" s="2"/>
    </row>
    <row r="259" spans="1:62" x14ac:dyDescent="0.25">
      <c r="A259" s="2"/>
      <c r="C259" s="53"/>
      <c r="D259" s="53"/>
      <c r="E259" s="53" t="s">
        <v>564</v>
      </c>
      <c r="G259" s="55"/>
      <c r="H259" s="54" t="s">
        <v>462</v>
      </c>
      <c r="I259" s="2" t="s">
        <v>464</v>
      </c>
      <c r="J259" s="2"/>
      <c r="K259" s="2"/>
      <c r="M259" s="2"/>
      <c r="N259" s="2"/>
      <c r="O259" s="2"/>
      <c r="P259" s="2"/>
      <c r="Q259" s="2"/>
      <c r="R259" s="53"/>
      <c r="S259" s="67"/>
      <c r="T259" s="2"/>
      <c r="U259" s="2"/>
      <c r="V259" s="2"/>
      <c r="W259" s="53"/>
      <c r="X259" s="2"/>
      <c r="Y259" s="2"/>
      <c r="Z259" s="2"/>
      <c r="AA259" s="2"/>
      <c r="AB259" s="2"/>
      <c r="AC259" s="5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H259" s="2"/>
      <c r="BI259" s="2"/>
    </row>
    <row r="260" spans="1:62" x14ac:dyDescent="0.25">
      <c r="A260" s="2"/>
      <c r="C260" s="53"/>
      <c r="D260" s="53"/>
      <c r="E260" s="53" t="s">
        <v>565</v>
      </c>
      <c r="G260" s="55"/>
      <c r="H260" s="54" t="s">
        <v>465</v>
      </c>
      <c r="I260" s="2" t="s">
        <v>466</v>
      </c>
      <c r="J260" s="2"/>
      <c r="K260" s="2"/>
      <c r="M260" s="2"/>
      <c r="N260" s="2"/>
      <c r="O260" s="2"/>
      <c r="P260" s="2"/>
      <c r="Q260" s="2"/>
      <c r="R260" s="53"/>
      <c r="S260" s="67"/>
      <c r="T260" s="2"/>
      <c r="U260" s="2"/>
      <c r="V260" s="2"/>
      <c r="W260" s="53"/>
      <c r="X260" s="2"/>
      <c r="Y260" s="2"/>
      <c r="Z260" s="2"/>
      <c r="AA260" s="2"/>
      <c r="AB260" s="2"/>
      <c r="AC260" s="5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H260" s="2"/>
      <c r="BI260" s="2"/>
    </row>
    <row r="261" spans="1:62" x14ac:dyDescent="0.25">
      <c r="A261" s="2"/>
      <c r="C261" s="53"/>
      <c r="D261" s="53"/>
      <c r="E261" s="53" t="s">
        <v>566</v>
      </c>
      <c r="G261" s="55"/>
      <c r="H261" s="54" t="s">
        <v>465</v>
      </c>
      <c r="I261" s="2" t="s">
        <v>467</v>
      </c>
      <c r="J261" s="2"/>
      <c r="K261" s="2"/>
      <c r="M261" s="2"/>
      <c r="N261" s="2"/>
      <c r="O261" s="2"/>
      <c r="P261" s="2"/>
      <c r="Q261" s="2"/>
      <c r="R261" s="53"/>
      <c r="S261" s="67"/>
      <c r="T261" s="2"/>
      <c r="U261" s="2"/>
      <c r="V261" s="2"/>
      <c r="W261" s="53"/>
      <c r="X261" s="2"/>
      <c r="Y261" s="2"/>
      <c r="Z261" s="2"/>
      <c r="AA261" s="2"/>
      <c r="AB261" s="2"/>
      <c r="AC261" s="5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H261" s="2"/>
      <c r="BI261" s="2"/>
    </row>
    <row r="262" spans="1:62" x14ac:dyDescent="0.25">
      <c r="A262" s="2"/>
      <c r="C262" s="53"/>
      <c r="D262" s="53"/>
      <c r="E262" s="53" t="s">
        <v>567</v>
      </c>
      <c r="G262" s="55"/>
      <c r="H262" s="54" t="s">
        <v>465</v>
      </c>
      <c r="I262" s="2" t="s">
        <v>468</v>
      </c>
      <c r="J262" s="2"/>
      <c r="K262" s="2"/>
      <c r="M262" s="2"/>
      <c r="N262" s="2"/>
      <c r="O262" s="2"/>
      <c r="P262" s="2"/>
      <c r="Q262" s="2"/>
      <c r="R262" s="53"/>
      <c r="S262" s="67"/>
      <c r="T262" s="2"/>
      <c r="U262" s="2"/>
      <c r="V262" s="2"/>
      <c r="W262" s="53"/>
      <c r="X262" s="2"/>
      <c r="Y262" s="2"/>
      <c r="Z262" s="2"/>
      <c r="AA262" s="2"/>
      <c r="AB262" s="2"/>
      <c r="AC262" s="5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H262" s="2"/>
      <c r="BI262" s="2"/>
    </row>
    <row r="263" spans="1:62" x14ac:dyDescent="0.25">
      <c r="A263" s="2"/>
      <c r="C263" s="53"/>
      <c r="D263" s="53"/>
      <c r="E263" s="53" t="s">
        <v>568</v>
      </c>
      <c r="G263" s="55"/>
      <c r="H263" s="54" t="s">
        <v>465</v>
      </c>
      <c r="I263" s="2" t="s">
        <v>469</v>
      </c>
      <c r="J263" s="2"/>
      <c r="K263" s="2"/>
      <c r="M263" s="2"/>
      <c r="N263" s="2"/>
      <c r="O263" s="2"/>
      <c r="P263" s="2"/>
      <c r="Q263" s="2"/>
      <c r="R263" s="53"/>
      <c r="S263" s="67"/>
      <c r="T263" s="2"/>
      <c r="U263" s="2"/>
      <c r="V263" s="2"/>
      <c r="W263" s="53"/>
      <c r="X263" s="2"/>
      <c r="Y263" s="2"/>
      <c r="Z263" s="2"/>
      <c r="AA263" s="2"/>
      <c r="AB263" s="2"/>
      <c r="AC263" s="5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H263" s="2"/>
      <c r="BI263" s="2"/>
    </row>
    <row r="264" spans="1:62" x14ac:dyDescent="0.25">
      <c r="A264" s="2"/>
      <c r="C264" s="53"/>
      <c r="D264" s="53"/>
      <c r="E264" s="53" t="s">
        <v>569</v>
      </c>
      <c r="G264" s="55"/>
      <c r="H264" s="54" t="s">
        <v>465</v>
      </c>
      <c r="I264" s="2" t="s">
        <v>470</v>
      </c>
      <c r="J264" s="2"/>
      <c r="K264" s="2"/>
      <c r="M264" s="2"/>
      <c r="N264" s="2"/>
      <c r="O264" s="2"/>
      <c r="P264" s="2"/>
      <c r="Q264" s="2"/>
      <c r="R264" s="53"/>
      <c r="S264" s="67"/>
      <c r="T264" s="2"/>
      <c r="U264" s="2"/>
      <c r="V264" s="2"/>
      <c r="W264" s="53"/>
      <c r="X264" s="2"/>
      <c r="Y264" s="2"/>
      <c r="Z264" s="2"/>
      <c r="AA264" s="2"/>
      <c r="AB264" s="2"/>
      <c r="AC264" s="5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H264" s="2"/>
      <c r="BI264" s="2"/>
    </row>
    <row r="265" spans="1:62" x14ac:dyDescent="0.25">
      <c r="A265" s="2"/>
      <c r="C265" s="53"/>
      <c r="D265" s="53"/>
      <c r="E265" s="53" t="s">
        <v>570</v>
      </c>
      <c r="G265" s="55"/>
      <c r="H265" s="54" t="s">
        <v>465</v>
      </c>
      <c r="I265" s="2" t="s">
        <v>471</v>
      </c>
      <c r="J265" s="2"/>
      <c r="K265" s="2"/>
      <c r="M265" s="2"/>
      <c r="N265" s="2"/>
      <c r="O265" s="2"/>
      <c r="P265" s="2"/>
      <c r="Q265" s="2"/>
      <c r="R265" s="53"/>
      <c r="S265" s="67"/>
      <c r="T265" s="2"/>
      <c r="U265" s="2"/>
      <c r="V265" s="2"/>
      <c r="W265" s="53"/>
      <c r="X265" s="2"/>
      <c r="Y265" s="2"/>
      <c r="Z265" s="2"/>
      <c r="AA265" s="2"/>
      <c r="AB265" s="2"/>
      <c r="AC265" s="5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H265" s="2"/>
      <c r="BI265" s="2"/>
    </row>
    <row r="266" spans="1:62" x14ac:dyDescent="0.25">
      <c r="A266" s="2"/>
      <c r="C266" s="53"/>
      <c r="D266" s="53"/>
      <c r="E266" s="53" t="s">
        <v>571</v>
      </c>
      <c r="G266" s="55"/>
      <c r="H266" s="54" t="s">
        <v>465</v>
      </c>
      <c r="I266" s="2" t="s">
        <v>472</v>
      </c>
      <c r="J266" s="2"/>
      <c r="K266" s="2"/>
      <c r="M266" s="2"/>
      <c r="N266" s="2"/>
      <c r="O266" s="2"/>
      <c r="P266" s="2"/>
      <c r="Q266" s="2"/>
      <c r="R266" s="53"/>
      <c r="S266" s="67"/>
      <c r="T266" s="2"/>
      <c r="U266" s="2"/>
      <c r="V266" s="2"/>
      <c r="W266" s="53"/>
      <c r="X266" s="2"/>
      <c r="Y266" s="2"/>
      <c r="Z266" s="2"/>
      <c r="AA266" s="2"/>
      <c r="AB266" s="2"/>
      <c r="AC266" s="5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H266" s="2"/>
      <c r="BI266" s="2"/>
    </row>
    <row r="267" spans="1:62" x14ac:dyDescent="0.25">
      <c r="A267" s="2"/>
      <c r="C267" s="53"/>
      <c r="D267" s="53"/>
      <c r="E267" s="53" t="s">
        <v>572</v>
      </c>
      <c r="G267" s="55"/>
      <c r="H267" s="54" t="s">
        <v>465</v>
      </c>
      <c r="I267" s="2" t="s">
        <v>473</v>
      </c>
      <c r="J267" s="2"/>
      <c r="K267" s="2"/>
      <c r="M267" s="2"/>
      <c r="N267" s="2"/>
      <c r="O267" s="2"/>
      <c r="P267" s="2"/>
      <c r="Q267" s="2"/>
      <c r="R267" s="53"/>
      <c r="S267" s="67"/>
      <c r="T267" s="2"/>
      <c r="U267" s="2"/>
      <c r="V267" s="2"/>
      <c r="W267" s="53"/>
      <c r="X267" s="2"/>
      <c r="Y267" s="2"/>
      <c r="Z267" s="2"/>
      <c r="AA267" s="2"/>
      <c r="AB267" s="2"/>
      <c r="AC267" s="5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H267" s="2"/>
      <c r="BI267" s="2"/>
    </row>
    <row r="268" spans="1:62" x14ac:dyDescent="0.25">
      <c r="A268" s="2"/>
      <c r="C268" s="53"/>
      <c r="D268" s="53"/>
      <c r="E268" s="53" t="s">
        <v>573</v>
      </c>
      <c r="G268" s="55"/>
      <c r="H268" s="54" t="s">
        <v>465</v>
      </c>
      <c r="I268" s="2" t="s">
        <v>474</v>
      </c>
      <c r="J268" s="2"/>
      <c r="K268" s="2"/>
      <c r="M268" s="2"/>
      <c r="N268" s="2"/>
      <c r="O268" s="2"/>
      <c r="P268" s="2"/>
      <c r="Q268" s="2"/>
      <c r="R268" s="53"/>
      <c r="S268" s="67"/>
      <c r="T268" s="2"/>
      <c r="U268" s="2"/>
      <c r="V268" s="2"/>
      <c r="W268" s="53"/>
      <c r="X268" s="2"/>
      <c r="Y268" s="2"/>
      <c r="Z268" s="2"/>
      <c r="AA268" s="2"/>
      <c r="AB268" s="2"/>
      <c r="AC268" s="5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H268" s="2"/>
      <c r="BI268" s="2"/>
    </row>
    <row r="269" spans="1:62" x14ac:dyDescent="0.25">
      <c r="A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I269" s="2"/>
      <c r="BJ269" s="2"/>
    </row>
    <row r="270" spans="1:62" x14ac:dyDescent="0.25">
      <c r="A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I270" s="2"/>
      <c r="BJ270" s="2"/>
    </row>
    <row r="271" spans="1:62" x14ac:dyDescent="0.25">
      <c r="A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I271" s="2"/>
      <c r="BJ271" s="2"/>
    </row>
    <row r="272" spans="1:62" x14ac:dyDescent="0.25">
      <c r="A272" s="2"/>
      <c r="B272" s="53" t="s">
        <v>274</v>
      </c>
      <c r="C272" s="53" t="s">
        <v>276</v>
      </c>
      <c r="D272" s="53" t="s">
        <v>143</v>
      </c>
      <c r="E272" s="53" t="s">
        <v>277</v>
      </c>
      <c r="F272" s="2" t="s">
        <v>274</v>
      </c>
      <c r="G272" s="55" t="s">
        <v>276</v>
      </c>
      <c r="H272" s="54" t="s">
        <v>143</v>
      </c>
      <c r="I272" s="2" t="s">
        <v>277</v>
      </c>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H272" s="2"/>
      <c r="BI272" s="2"/>
    </row>
    <row r="273" spans="1:61" x14ac:dyDescent="0.25">
      <c r="A273" s="2"/>
      <c r="B273" s="53" t="s">
        <v>120</v>
      </c>
      <c r="C273" s="53" t="s">
        <v>288</v>
      </c>
      <c r="D273" s="53" t="s">
        <v>574</v>
      </c>
      <c r="E273" s="53" t="s">
        <v>479</v>
      </c>
      <c r="F273" s="2" t="s">
        <v>310</v>
      </c>
      <c r="G273" s="55" t="s">
        <v>311</v>
      </c>
      <c r="H273" s="54" t="s">
        <v>312</v>
      </c>
      <c r="I273" s="2" t="s">
        <v>313</v>
      </c>
      <c r="J273" s="2"/>
      <c r="K273" s="2"/>
      <c r="L273" s="2"/>
      <c r="M273" s="2"/>
      <c r="N273" s="2"/>
      <c r="O273" s="2"/>
      <c r="P273" s="2"/>
      <c r="Q273" s="2"/>
      <c r="R273" s="2"/>
      <c r="S273" s="2"/>
      <c r="T273" s="2"/>
      <c r="U273" s="2"/>
      <c r="V273" s="2"/>
      <c r="W273" s="53"/>
      <c r="X273" s="53"/>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H273" s="2"/>
      <c r="BI273" s="2"/>
    </row>
    <row r="274" spans="1:61" x14ac:dyDescent="0.25">
      <c r="A274" s="2"/>
      <c r="B274" s="53"/>
      <c r="C274" s="53"/>
      <c r="D274" s="53"/>
      <c r="E274" s="53" t="s">
        <v>480</v>
      </c>
      <c r="F274" s="2" t="s">
        <v>310</v>
      </c>
      <c r="G274" s="55" t="s">
        <v>311</v>
      </c>
      <c r="H274" s="54" t="s">
        <v>312</v>
      </c>
      <c r="I274" s="2" t="s">
        <v>314</v>
      </c>
      <c r="J274" s="2"/>
      <c r="K274" s="2"/>
      <c r="L274" s="2"/>
      <c r="M274" s="2"/>
      <c r="N274" s="2"/>
      <c r="O274" s="2"/>
      <c r="P274" s="2"/>
      <c r="Q274" s="2"/>
      <c r="R274" s="2"/>
      <c r="S274" s="2"/>
      <c r="T274" s="2"/>
      <c r="U274" s="2"/>
      <c r="V274" s="2"/>
      <c r="W274" s="53"/>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H274" s="2"/>
      <c r="BI274" s="2"/>
    </row>
    <row r="275" spans="1:61" x14ac:dyDescent="0.25">
      <c r="A275" s="2"/>
      <c r="B275" s="53"/>
      <c r="C275" s="53"/>
      <c r="D275" s="53"/>
      <c r="E275" s="53" t="s">
        <v>481</v>
      </c>
      <c r="F275" s="2" t="s">
        <v>310</v>
      </c>
      <c r="G275" s="55" t="s">
        <v>311</v>
      </c>
      <c r="H275" s="54" t="s">
        <v>312</v>
      </c>
      <c r="I275" s="2" t="s">
        <v>315</v>
      </c>
      <c r="J275" s="2"/>
      <c r="K275" s="2"/>
      <c r="L275" s="2"/>
      <c r="M275" s="2"/>
      <c r="N275" s="2"/>
      <c r="O275" s="2"/>
      <c r="P275" s="2"/>
      <c r="Q275" s="2"/>
      <c r="R275" s="2"/>
      <c r="S275" s="2"/>
      <c r="T275" s="2"/>
      <c r="U275" s="2"/>
      <c r="V275" s="2"/>
      <c r="W275" s="53"/>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H275" s="2"/>
      <c r="BI275" s="2"/>
    </row>
    <row r="276" spans="1:61" x14ac:dyDescent="0.25">
      <c r="A276" s="2"/>
      <c r="B276" s="53"/>
      <c r="C276" s="53"/>
      <c r="D276" s="53"/>
      <c r="E276" s="53" t="s">
        <v>482</v>
      </c>
      <c r="F276" s="2" t="s">
        <v>310</v>
      </c>
      <c r="G276" s="55" t="s">
        <v>311</v>
      </c>
      <c r="H276" s="54" t="s">
        <v>312</v>
      </c>
      <c r="I276" s="2" t="s">
        <v>316</v>
      </c>
      <c r="J276" s="2"/>
      <c r="K276" s="2"/>
      <c r="L276" s="2"/>
      <c r="M276" s="2"/>
      <c r="N276" s="2"/>
      <c r="O276" s="2"/>
      <c r="P276" s="2"/>
      <c r="Q276" s="2"/>
      <c r="R276" s="2"/>
      <c r="S276" s="2"/>
      <c r="T276" s="2"/>
      <c r="U276" s="2"/>
      <c r="V276" s="2"/>
      <c r="W276" s="53"/>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H276" s="2"/>
      <c r="BI276" s="2"/>
    </row>
    <row r="277" spans="1:61" x14ac:dyDescent="0.25">
      <c r="A277" s="2"/>
      <c r="B277" s="53"/>
      <c r="C277" s="53" t="s">
        <v>289</v>
      </c>
      <c r="D277" s="53" t="s">
        <v>605</v>
      </c>
      <c r="E277" s="53" t="s">
        <v>483</v>
      </c>
      <c r="F277" s="2" t="s">
        <v>310</v>
      </c>
      <c r="G277" s="55" t="s">
        <v>317</v>
      </c>
      <c r="H277" s="54" t="s">
        <v>318</v>
      </c>
      <c r="I277" s="2" t="s">
        <v>319</v>
      </c>
      <c r="J277" s="2"/>
      <c r="K277" s="2"/>
      <c r="L277" s="2"/>
      <c r="M277" s="2"/>
      <c r="N277" s="2"/>
      <c r="O277" s="2"/>
      <c r="P277" s="2"/>
      <c r="Q277" s="2"/>
      <c r="R277" s="2"/>
      <c r="S277" s="2"/>
      <c r="T277" s="2"/>
      <c r="U277" s="2"/>
      <c r="V277" s="2"/>
      <c r="W277" s="53"/>
      <c r="X277" s="53"/>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H277" s="2"/>
      <c r="BI277" s="2"/>
    </row>
    <row r="278" spans="1:61" x14ac:dyDescent="0.25">
      <c r="A278" s="2"/>
      <c r="B278" s="53"/>
      <c r="C278" s="53"/>
      <c r="D278" s="53"/>
      <c r="E278" s="53" t="s">
        <v>484</v>
      </c>
      <c r="F278" s="2" t="s">
        <v>310</v>
      </c>
      <c r="G278" s="55" t="s">
        <v>317</v>
      </c>
      <c r="H278" s="54" t="s">
        <v>318</v>
      </c>
      <c r="I278" s="2" t="s">
        <v>320</v>
      </c>
      <c r="J278" s="2"/>
      <c r="K278" s="2"/>
      <c r="L278" s="2"/>
      <c r="M278" s="2"/>
      <c r="N278" s="2"/>
      <c r="O278" s="2"/>
      <c r="P278" s="2"/>
      <c r="Q278" s="2"/>
      <c r="R278" s="2"/>
      <c r="S278" s="2"/>
      <c r="T278" s="2"/>
      <c r="U278" s="2"/>
      <c r="V278" s="2"/>
      <c r="W278" s="53"/>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H278" s="2"/>
      <c r="BI278" s="2"/>
    </row>
    <row r="279" spans="1:61" x14ac:dyDescent="0.25">
      <c r="A279" s="2"/>
      <c r="B279" s="53"/>
      <c r="C279" s="53" t="s">
        <v>290</v>
      </c>
      <c r="D279" s="53" t="s">
        <v>590</v>
      </c>
      <c r="E279" s="53" t="s">
        <v>485</v>
      </c>
      <c r="F279" s="2" t="s">
        <v>310</v>
      </c>
      <c r="G279" s="55" t="s">
        <v>321</v>
      </c>
      <c r="H279" s="54" t="s">
        <v>322</v>
      </c>
      <c r="I279" s="2" t="s">
        <v>323</v>
      </c>
      <c r="J279" s="2"/>
      <c r="K279" s="2"/>
      <c r="L279" s="2"/>
      <c r="M279" s="2"/>
      <c r="N279" s="2"/>
      <c r="O279" s="2"/>
      <c r="P279" s="2"/>
      <c r="Q279" s="2"/>
      <c r="R279" s="2"/>
      <c r="S279" s="2"/>
      <c r="T279" s="2"/>
      <c r="U279" s="2"/>
      <c r="V279" s="2"/>
      <c r="W279" s="53"/>
      <c r="X279" s="53"/>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H279" s="2"/>
      <c r="BI279" s="2"/>
    </row>
    <row r="280" spans="1:61" x14ac:dyDescent="0.25">
      <c r="A280" s="2"/>
      <c r="B280" s="53"/>
      <c r="C280" s="53"/>
      <c r="D280" s="53"/>
      <c r="E280" s="53" t="s">
        <v>486</v>
      </c>
      <c r="F280" s="2" t="s">
        <v>310</v>
      </c>
      <c r="G280" s="55" t="s">
        <v>321</v>
      </c>
      <c r="H280" s="54" t="s">
        <v>322</v>
      </c>
      <c r="I280" s="2" t="s">
        <v>324</v>
      </c>
      <c r="J280" s="2"/>
      <c r="K280" s="2"/>
      <c r="L280" s="2"/>
      <c r="M280" s="2"/>
      <c r="N280" s="2"/>
      <c r="O280" s="2"/>
      <c r="P280" s="2"/>
      <c r="Q280" s="2"/>
      <c r="R280" s="2"/>
      <c r="S280" s="2"/>
      <c r="T280" s="2"/>
      <c r="U280" s="2"/>
      <c r="V280" s="2"/>
      <c r="W280" s="53"/>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H280" s="2"/>
      <c r="BI280" s="2"/>
    </row>
    <row r="281" spans="1:61" x14ac:dyDescent="0.25">
      <c r="A281" s="2"/>
      <c r="B281" s="53" t="s">
        <v>116</v>
      </c>
      <c r="C281" s="53" t="s">
        <v>291</v>
      </c>
      <c r="D281" s="53" t="s">
        <v>575</v>
      </c>
      <c r="E281" s="53" t="s">
        <v>487</v>
      </c>
      <c r="F281" s="2" t="s">
        <v>325</v>
      </c>
      <c r="G281" s="55" t="s">
        <v>326</v>
      </c>
      <c r="H281" s="54" t="s">
        <v>327</v>
      </c>
      <c r="I281" s="2" t="s">
        <v>328</v>
      </c>
      <c r="J281" s="2"/>
      <c r="K281" s="2"/>
      <c r="L281" s="2"/>
      <c r="M281" s="2"/>
      <c r="N281" s="2"/>
      <c r="O281" s="2"/>
      <c r="P281" s="2"/>
      <c r="Q281" s="2"/>
      <c r="R281" s="2"/>
      <c r="S281" s="2"/>
      <c r="T281" s="2"/>
      <c r="U281" s="2"/>
      <c r="V281" s="2"/>
      <c r="W281" s="53"/>
      <c r="X281" s="53"/>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H281" s="2"/>
      <c r="BI281" s="2"/>
    </row>
    <row r="282" spans="1:61" x14ac:dyDescent="0.25">
      <c r="A282" s="2"/>
      <c r="B282" s="53"/>
      <c r="C282" s="53"/>
      <c r="D282" s="53"/>
      <c r="E282" s="53" t="s">
        <v>488</v>
      </c>
      <c r="F282" s="2" t="s">
        <v>325</v>
      </c>
      <c r="G282" s="55" t="s">
        <v>326</v>
      </c>
      <c r="H282" s="54" t="s">
        <v>327</v>
      </c>
      <c r="I282" s="2" t="s">
        <v>329</v>
      </c>
      <c r="J282" s="2"/>
      <c r="K282" s="2"/>
      <c r="L282" s="2"/>
      <c r="M282" s="2"/>
      <c r="N282" s="2"/>
      <c r="O282" s="2"/>
      <c r="P282" s="2"/>
      <c r="Q282" s="2"/>
      <c r="R282" s="2"/>
      <c r="S282" s="2"/>
      <c r="T282" s="2"/>
      <c r="U282" s="2"/>
      <c r="V282" s="2"/>
      <c r="W282" s="53"/>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H282" s="2"/>
      <c r="BI282" s="2"/>
    </row>
    <row r="283" spans="1:61" x14ac:dyDescent="0.25">
      <c r="A283" s="2"/>
      <c r="B283" s="53"/>
      <c r="C283" s="53"/>
      <c r="D283" s="53"/>
      <c r="E283" s="53" t="s">
        <v>489</v>
      </c>
      <c r="F283" s="2" t="s">
        <v>325</v>
      </c>
      <c r="G283" s="55" t="s">
        <v>326</v>
      </c>
      <c r="H283" s="54" t="s">
        <v>327</v>
      </c>
      <c r="I283" s="2" t="s">
        <v>330</v>
      </c>
      <c r="J283" s="2"/>
      <c r="K283" s="2"/>
      <c r="L283" s="2"/>
      <c r="M283" s="2"/>
      <c r="N283" s="2"/>
      <c r="O283" s="2"/>
      <c r="P283" s="2"/>
      <c r="Q283" s="2"/>
      <c r="R283" s="2"/>
      <c r="S283" s="2"/>
      <c r="T283" s="2"/>
      <c r="U283" s="2"/>
      <c r="V283" s="2"/>
      <c r="W283" s="53"/>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H283" s="2"/>
      <c r="BI283" s="2"/>
    </row>
    <row r="284" spans="1:61" x14ac:dyDescent="0.25">
      <c r="A284" s="2"/>
      <c r="B284" s="53"/>
      <c r="C284" s="53" t="s">
        <v>292</v>
      </c>
      <c r="D284" s="53" t="s">
        <v>606</v>
      </c>
      <c r="E284" s="53" t="s">
        <v>490</v>
      </c>
      <c r="F284" s="2" t="s">
        <v>325</v>
      </c>
      <c r="G284" s="55" t="s">
        <v>331</v>
      </c>
      <c r="H284" s="54" t="s">
        <v>332</v>
      </c>
      <c r="I284" s="2" t="s">
        <v>333</v>
      </c>
      <c r="J284" s="2"/>
      <c r="K284" s="2"/>
      <c r="L284" s="2"/>
      <c r="M284" s="2"/>
      <c r="N284" s="2"/>
      <c r="O284" s="2"/>
      <c r="P284" s="2"/>
      <c r="Q284" s="2"/>
      <c r="R284" s="2"/>
      <c r="S284" s="2"/>
      <c r="T284" s="2"/>
      <c r="U284" s="2"/>
      <c r="V284" s="2"/>
      <c r="W284" s="53"/>
      <c r="X284" s="53"/>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H284" s="2"/>
      <c r="BI284" s="2"/>
    </row>
    <row r="285" spans="1:61" x14ac:dyDescent="0.25">
      <c r="A285" s="2"/>
      <c r="B285" s="53"/>
      <c r="C285" s="53"/>
      <c r="D285" s="53"/>
      <c r="E285" s="53" t="s">
        <v>491</v>
      </c>
      <c r="F285" s="2" t="s">
        <v>325</v>
      </c>
      <c r="G285" s="55" t="s">
        <v>331</v>
      </c>
      <c r="H285" s="54" t="s">
        <v>332</v>
      </c>
      <c r="I285" s="2" t="s">
        <v>334</v>
      </c>
      <c r="J285" s="2"/>
      <c r="K285" s="2"/>
      <c r="L285" s="2"/>
      <c r="M285" s="2"/>
      <c r="N285" s="2"/>
      <c r="O285" s="2"/>
      <c r="P285" s="2"/>
      <c r="Q285" s="2"/>
      <c r="R285" s="2"/>
      <c r="S285" s="2"/>
      <c r="T285" s="2"/>
      <c r="U285" s="2"/>
      <c r="V285" s="2"/>
      <c r="W285" s="53"/>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H285" s="2"/>
      <c r="BI285" s="2"/>
    </row>
    <row r="286" spans="1:61" x14ac:dyDescent="0.25">
      <c r="A286" s="2"/>
      <c r="B286" s="53" t="s">
        <v>112</v>
      </c>
      <c r="C286" s="53" t="s">
        <v>293</v>
      </c>
      <c r="D286" s="53" t="s">
        <v>576</v>
      </c>
      <c r="E286" s="53" t="s">
        <v>492</v>
      </c>
      <c r="F286" s="2" t="s">
        <v>335</v>
      </c>
      <c r="G286" s="55" t="s">
        <v>336</v>
      </c>
      <c r="H286" s="54" t="s">
        <v>337</v>
      </c>
      <c r="I286" s="2" t="s">
        <v>338</v>
      </c>
      <c r="J286" s="2"/>
      <c r="K286" s="2"/>
      <c r="L286" s="2"/>
      <c r="M286" s="2"/>
      <c r="N286" s="2"/>
      <c r="O286" s="2"/>
      <c r="P286" s="2"/>
      <c r="Q286" s="2"/>
      <c r="R286" s="2"/>
      <c r="S286" s="2"/>
      <c r="T286" s="2"/>
      <c r="U286" s="2"/>
      <c r="V286" s="2"/>
      <c r="W286" s="53"/>
      <c r="X286" s="53"/>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H286" s="2"/>
      <c r="BI286" s="2"/>
    </row>
    <row r="287" spans="1:61" x14ac:dyDescent="0.25">
      <c r="A287" s="2"/>
      <c r="B287" s="53"/>
      <c r="C287" s="53"/>
      <c r="D287" s="53"/>
      <c r="E287" s="53" t="s">
        <v>493</v>
      </c>
      <c r="F287" s="2" t="s">
        <v>335</v>
      </c>
      <c r="G287" s="55" t="s">
        <v>336</v>
      </c>
      <c r="H287" s="54" t="s">
        <v>337</v>
      </c>
      <c r="I287" s="2" t="s">
        <v>339</v>
      </c>
      <c r="J287" s="2"/>
      <c r="K287" s="2"/>
      <c r="L287" s="2"/>
      <c r="M287" s="2"/>
      <c r="N287" s="2"/>
      <c r="O287" s="2"/>
      <c r="P287" s="2"/>
      <c r="Q287" s="2"/>
      <c r="R287" s="2"/>
      <c r="S287" s="2"/>
      <c r="T287" s="2"/>
      <c r="U287" s="2"/>
      <c r="V287" s="2"/>
      <c r="W287" s="53"/>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H287" s="2"/>
      <c r="BI287" s="2"/>
    </row>
    <row r="288" spans="1:61" x14ac:dyDescent="0.25">
      <c r="A288" s="2"/>
      <c r="B288" s="53"/>
      <c r="C288" s="53"/>
      <c r="D288" s="53"/>
      <c r="E288" s="53" t="s">
        <v>494</v>
      </c>
      <c r="F288" s="2" t="s">
        <v>335</v>
      </c>
      <c r="G288" s="55" t="s">
        <v>336</v>
      </c>
      <c r="H288" s="54" t="s">
        <v>337</v>
      </c>
      <c r="I288" s="2" t="s">
        <v>340</v>
      </c>
      <c r="J288" s="2"/>
      <c r="K288" s="2"/>
      <c r="L288" s="2"/>
      <c r="M288" s="2"/>
      <c r="N288" s="2"/>
      <c r="O288" s="2"/>
      <c r="P288" s="2"/>
      <c r="Q288" s="2"/>
      <c r="R288" s="2"/>
      <c r="S288" s="2"/>
      <c r="T288" s="2"/>
      <c r="U288" s="2"/>
      <c r="V288" s="2"/>
      <c r="W288" s="53"/>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H288" s="2"/>
      <c r="BI288" s="2"/>
    </row>
    <row r="289" spans="1:61" x14ac:dyDescent="0.25">
      <c r="A289" s="2"/>
      <c r="B289" s="53"/>
      <c r="C289" s="53"/>
      <c r="D289" s="53"/>
      <c r="E289" s="53" t="s">
        <v>495</v>
      </c>
      <c r="F289" s="2" t="s">
        <v>335</v>
      </c>
      <c r="G289" s="55" t="s">
        <v>336</v>
      </c>
      <c r="H289" s="54" t="s">
        <v>337</v>
      </c>
      <c r="I289" s="2" t="s">
        <v>341</v>
      </c>
      <c r="J289" s="2"/>
      <c r="K289" s="2"/>
      <c r="L289" s="2"/>
      <c r="M289" s="2"/>
      <c r="N289" s="2"/>
      <c r="O289" s="2"/>
      <c r="P289" s="2"/>
      <c r="Q289" s="2"/>
      <c r="R289" s="2"/>
      <c r="S289" s="2"/>
      <c r="T289" s="2"/>
      <c r="U289" s="2"/>
      <c r="V289" s="2"/>
      <c r="W289" s="53"/>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H289" s="2"/>
      <c r="BI289" s="2"/>
    </row>
    <row r="290" spans="1:61" x14ac:dyDescent="0.25">
      <c r="A290" s="2"/>
      <c r="B290" s="53"/>
      <c r="C290" s="53"/>
      <c r="D290" s="53"/>
      <c r="E290" s="53" t="s">
        <v>481</v>
      </c>
      <c r="F290" s="2" t="s">
        <v>335</v>
      </c>
      <c r="G290" s="55" t="s">
        <v>336</v>
      </c>
      <c r="H290" s="54" t="s">
        <v>337</v>
      </c>
      <c r="I290" s="2" t="s">
        <v>342</v>
      </c>
      <c r="J290" s="2"/>
      <c r="K290" s="2"/>
      <c r="L290" s="2"/>
      <c r="M290" s="2"/>
      <c r="N290" s="2"/>
      <c r="O290" s="2"/>
      <c r="P290" s="2"/>
      <c r="Q290" s="2"/>
      <c r="R290" s="2"/>
      <c r="S290" s="2"/>
      <c r="T290" s="2"/>
      <c r="U290" s="2"/>
      <c r="V290" s="2"/>
      <c r="W290" s="53"/>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H290" s="2"/>
      <c r="BI290" s="2"/>
    </row>
    <row r="291" spans="1:61" x14ac:dyDescent="0.25">
      <c r="A291" s="2"/>
      <c r="B291" s="53"/>
      <c r="C291" s="53"/>
      <c r="D291" s="53"/>
      <c r="E291" s="53" t="s">
        <v>496</v>
      </c>
      <c r="F291" s="2" t="s">
        <v>335</v>
      </c>
      <c r="G291" s="55" t="s">
        <v>336</v>
      </c>
      <c r="H291" s="54" t="s">
        <v>337</v>
      </c>
      <c r="I291" s="2" t="s">
        <v>343</v>
      </c>
      <c r="J291" s="2"/>
      <c r="K291" s="2"/>
      <c r="L291" s="2"/>
      <c r="M291" s="2"/>
      <c r="N291" s="2"/>
      <c r="O291" s="2"/>
      <c r="P291" s="2"/>
      <c r="Q291" s="2"/>
      <c r="R291" s="2"/>
      <c r="S291" s="2"/>
      <c r="T291" s="2"/>
      <c r="U291" s="2"/>
      <c r="V291" s="2"/>
      <c r="W291" s="53"/>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H291" s="2"/>
      <c r="BI291" s="2"/>
    </row>
    <row r="292" spans="1:61" x14ac:dyDescent="0.25">
      <c r="A292" s="2"/>
      <c r="B292" s="53"/>
      <c r="C292" s="53" t="s">
        <v>294</v>
      </c>
      <c r="D292" s="53" t="s">
        <v>607</v>
      </c>
      <c r="E292" s="53" t="s">
        <v>497</v>
      </c>
      <c r="F292" s="2" t="s">
        <v>335</v>
      </c>
      <c r="G292" s="55" t="s">
        <v>344</v>
      </c>
      <c r="H292" s="54" t="s">
        <v>345</v>
      </c>
      <c r="I292" s="2" t="s">
        <v>346</v>
      </c>
      <c r="J292" s="2"/>
      <c r="K292" s="2"/>
      <c r="L292" s="2"/>
      <c r="M292" s="2"/>
      <c r="N292" s="2"/>
      <c r="O292" s="2"/>
      <c r="P292" s="2"/>
      <c r="Q292" s="2"/>
      <c r="R292" s="2"/>
      <c r="S292" s="2"/>
      <c r="T292" s="2"/>
      <c r="U292" s="2"/>
      <c r="V292" s="2"/>
      <c r="W292" s="53"/>
      <c r="X292" s="53"/>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H292" s="2"/>
      <c r="BI292" s="2"/>
    </row>
    <row r="293" spans="1:61" x14ac:dyDescent="0.25">
      <c r="A293" s="2"/>
      <c r="B293" s="53"/>
      <c r="C293" s="53"/>
      <c r="D293" s="53"/>
      <c r="E293" s="53" t="s">
        <v>498</v>
      </c>
      <c r="F293" s="2" t="s">
        <v>335</v>
      </c>
      <c r="G293" s="55" t="s">
        <v>344</v>
      </c>
      <c r="H293" s="54" t="s">
        <v>345</v>
      </c>
      <c r="I293" s="2" t="s">
        <v>347</v>
      </c>
      <c r="J293" s="2"/>
      <c r="K293" s="2"/>
      <c r="L293" s="2"/>
      <c r="M293" s="2"/>
      <c r="N293" s="2"/>
      <c r="O293" s="2"/>
      <c r="P293" s="2"/>
      <c r="Q293" s="2"/>
      <c r="R293" s="2"/>
      <c r="S293" s="2"/>
      <c r="T293" s="2"/>
      <c r="U293" s="2"/>
      <c r="V293" s="2"/>
      <c r="W293" s="53"/>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H293" s="2"/>
      <c r="BI293" s="2"/>
    </row>
    <row r="294" spans="1:61" x14ac:dyDescent="0.25">
      <c r="A294" s="2"/>
      <c r="B294" s="53"/>
      <c r="C294" s="53"/>
      <c r="D294" s="53"/>
      <c r="E294" s="53" t="s">
        <v>499</v>
      </c>
      <c r="F294" s="2" t="s">
        <v>335</v>
      </c>
      <c r="G294" s="55" t="s">
        <v>344</v>
      </c>
      <c r="H294" s="54" t="s">
        <v>345</v>
      </c>
      <c r="I294" s="2" t="s">
        <v>348</v>
      </c>
      <c r="J294" s="2"/>
      <c r="K294" s="2"/>
      <c r="L294" s="2"/>
      <c r="M294" s="2"/>
      <c r="N294" s="2"/>
      <c r="O294" s="2"/>
      <c r="P294" s="2"/>
      <c r="Q294" s="2"/>
      <c r="R294" s="2"/>
      <c r="S294" s="2"/>
      <c r="T294" s="2"/>
      <c r="U294" s="2"/>
      <c r="V294" s="2"/>
      <c r="W294" s="53"/>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H294" s="2"/>
      <c r="BI294" s="2"/>
    </row>
    <row r="295" spans="1:61" x14ac:dyDescent="0.25">
      <c r="A295" s="2"/>
      <c r="B295" s="53"/>
      <c r="C295" s="53"/>
      <c r="D295" s="53" t="s">
        <v>608</v>
      </c>
      <c r="E295" s="53" t="s">
        <v>500</v>
      </c>
      <c r="F295" s="2" t="s">
        <v>335</v>
      </c>
      <c r="G295" s="55" t="s">
        <v>344</v>
      </c>
      <c r="H295" s="54" t="s">
        <v>349</v>
      </c>
      <c r="I295" s="2" t="s">
        <v>350</v>
      </c>
      <c r="J295" s="2"/>
      <c r="K295" s="2"/>
      <c r="L295" s="2"/>
      <c r="M295" s="2"/>
      <c r="N295" s="2"/>
      <c r="O295" s="2"/>
      <c r="P295" s="2"/>
      <c r="Q295" s="2"/>
      <c r="R295" s="2"/>
      <c r="S295" s="2"/>
      <c r="T295" s="2"/>
      <c r="U295" s="2"/>
      <c r="V295" s="2"/>
      <c r="W295" s="53"/>
      <c r="X295" s="53"/>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H295" s="2"/>
      <c r="BI295" s="2"/>
    </row>
    <row r="296" spans="1:61" x14ac:dyDescent="0.25">
      <c r="A296" s="2"/>
      <c r="B296" s="53"/>
      <c r="C296" s="53"/>
      <c r="D296" s="53"/>
      <c r="E296" s="53" t="s">
        <v>501</v>
      </c>
      <c r="F296" s="2" t="s">
        <v>335</v>
      </c>
      <c r="G296" s="55" t="s">
        <v>344</v>
      </c>
      <c r="H296" s="54" t="s">
        <v>349</v>
      </c>
      <c r="I296" s="2" t="s">
        <v>351</v>
      </c>
      <c r="J296" s="2"/>
      <c r="K296" s="2"/>
      <c r="L296" s="2"/>
      <c r="M296" s="2"/>
      <c r="N296" s="2"/>
      <c r="O296" s="2"/>
      <c r="P296" s="2"/>
      <c r="Q296" s="2"/>
      <c r="R296" s="2"/>
      <c r="S296" s="2"/>
      <c r="T296" s="2"/>
      <c r="U296" s="2"/>
      <c r="V296" s="2"/>
      <c r="W296" s="53"/>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H296" s="2"/>
      <c r="BI296" s="2"/>
    </row>
    <row r="297" spans="1:61" x14ac:dyDescent="0.25">
      <c r="A297" s="2"/>
      <c r="B297" s="53" t="s">
        <v>108</v>
      </c>
      <c r="C297" s="53" t="s">
        <v>295</v>
      </c>
      <c r="D297" s="53" t="s">
        <v>577</v>
      </c>
      <c r="E297" s="53" t="s">
        <v>502</v>
      </c>
      <c r="F297" s="2" t="s">
        <v>352</v>
      </c>
      <c r="G297" s="55" t="s">
        <v>353</v>
      </c>
      <c r="H297" s="54" t="s">
        <v>354</v>
      </c>
      <c r="I297" s="2" t="s">
        <v>355</v>
      </c>
      <c r="J297" s="2"/>
      <c r="K297" s="2"/>
      <c r="L297" s="2"/>
      <c r="M297" s="2"/>
      <c r="N297" s="2"/>
      <c r="O297" s="2"/>
      <c r="P297" s="2"/>
      <c r="Q297" s="2"/>
      <c r="R297" s="2"/>
      <c r="S297" s="2"/>
      <c r="T297" s="2"/>
      <c r="U297" s="2"/>
      <c r="V297" s="2"/>
      <c r="W297" s="53"/>
      <c r="X297" s="53"/>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H297" s="2"/>
      <c r="BI297" s="2"/>
    </row>
    <row r="298" spans="1:61" x14ac:dyDescent="0.25">
      <c r="A298" s="2"/>
      <c r="B298" s="53"/>
      <c r="C298" s="53"/>
      <c r="D298" s="53"/>
      <c r="E298" s="53" t="s">
        <v>503</v>
      </c>
      <c r="F298" s="2" t="s">
        <v>352</v>
      </c>
      <c r="G298" s="55" t="s">
        <v>353</v>
      </c>
      <c r="H298" s="54" t="s">
        <v>354</v>
      </c>
      <c r="I298" s="2" t="s">
        <v>356</v>
      </c>
      <c r="J298" s="2"/>
      <c r="K298" s="2"/>
      <c r="L298" s="2"/>
      <c r="M298" s="2"/>
      <c r="N298" s="2"/>
      <c r="O298" s="2"/>
      <c r="P298" s="2"/>
      <c r="Q298" s="2"/>
      <c r="R298" s="2"/>
      <c r="S298" s="2"/>
      <c r="T298" s="2"/>
      <c r="U298" s="2"/>
      <c r="V298" s="2"/>
      <c r="W298" s="53"/>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H298" s="2"/>
      <c r="BI298" s="2"/>
    </row>
    <row r="299" spans="1:61" x14ac:dyDescent="0.25">
      <c r="A299" s="2"/>
      <c r="B299" s="53"/>
      <c r="C299" s="53"/>
      <c r="D299" s="53"/>
      <c r="E299" s="53" t="s">
        <v>504</v>
      </c>
      <c r="F299" s="2" t="s">
        <v>352</v>
      </c>
      <c r="G299" s="55" t="s">
        <v>353</v>
      </c>
      <c r="H299" s="54" t="s">
        <v>354</v>
      </c>
      <c r="I299" s="2" t="s">
        <v>357</v>
      </c>
      <c r="J299" s="2"/>
      <c r="K299" s="2"/>
      <c r="L299" s="2"/>
      <c r="M299" s="2"/>
      <c r="N299" s="2"/>
      <c r="O299" s="2"/>
      <c r="P299" s="2"/>
      <c r="Q299" s="2"/>
      <c r="R299" s="2"/>
      <c r="S299" s="2"/>
      <c r="T299" s="2"/>
      <c r="U299" s="2"/>
      <c r="V299" s="2"/>
      <c r="W299" s="53"/>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H299" s="2"/>
      <c r="BI299" s="2"/>
    </row>
    <row r="300" spans="1:61" x14ac:dyDescent="0.25">
      <c r="A300" s="2"/>
      <c r="B300" s="53"/>
      <c r="C300" s="53"/>
      <c r="D300" s="53"/>
      <c r="E300" s="53" t="s">
        <v>505</v>
      </c>
      <c r="F300" s="2" t="s">
        <v>352</v>
      </c>
      <c r="G300" s="55" t="s">
        <v>353</v>
      </c>
      <c r="H300" s="54" t="s">
        <v>354</v>
      </c>
      <c r="I300" s="2" t="s">
        <v>358</v>
      </c>
      <c r="J300" s="2"/>
      <c r="K300" s="2"/>
      <c r="L300" s="2"/>
      <c r="M300" s="2"/>
      <c r="N300" s="2"/>
      <c r="O300" s="2"/>
      <c r="P300" s="2"/>
      <c r="Q300" s="2"/>
      <c r="R300" s="2"/>
      <c r="S300" s="2"/>
      <c r="T300" s="2"/>
      <c r="U300" s="2"/>
      <c r="V300" s="2"/>
      <c r="W300" s="53"/>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H300" s="2"/>
      <c r="BI300" s="2"/>
    </row>
    <row r="301" spans="1:61" x14ac:dyDescent="0.25">
      <c r="A301" s="2"/>
      <c r="B301" s="53"/>
      <c r="C301" s="53"/>
      <c r="D301" s="53"/>
      <c r="E301" s="53" t="s">
        <v>506</v>
      </c>
      <c r="F301" s="2" t="s">
        <v>352</v>
      </c>
      <c r="G301" s="55" t="s">
        <v>353</v>
      </c>
      <c r="H301" s="54" t="s">
        <v>354</v>
      </c>
      <c r="I301" s="2" t="s">
        <v>359</v>
      </c>
      <c r="J301" s="2"/>
      <c r="K301" s="2"/>
      <c r="L301" s="2"/>
      <c r="M301" s="2"/>
      <c r="N301" s="2"/>
      <c r="O301" s="2"/>
      <c r="P301" s="2"/>
      <c r="Q301" s="2"/>
      <c r="R301" s="2"/>
      <c r="S301" s="2"/>
      <c r="T301" s="2"/>
      <c r="U301" s="2"/>
      <c r="V301" s="2"/>
      <c r="W301" s="53"/>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H301" s="2"/>
      <c r="BI301" s="2"/>
    </row>
    <row r="302" spans="1:61" x14ac:dyDescent="0.25">
      <c r="A302" s="2"/>
      <c r="B302" s="53"/>
      <c r="C302" s="53" t="s">
        <v>296</v>
      </c>
      <c r="D302" s="53" t="s">
        <v>609</v>
      </c>
      <c r="E302" s="53" t="s">
        <v>507</v>
      </c>
      <c r="F302" s="2" t="s">
        <v>352</v>
      </c>
      <c r="G302" s="55" t="s">
        <v>360</v>
      </c>
      <c r="H302" s="54" t="s">
        <v>361</v>
      </c>
      <c r="I302" s="2" t="s">
        <v>362</v>
      </c>
      <c r="J302" s="2"/>
      <c r="K302" s="2"/>
      <c r="L302" s="2"/>
      <c r="M302" s="2"/>
      <c r="N302" s="2"/>
      <c r="O302" s="2"/>
      <c r="P302" s="2"/>
      <c r="Q302" s="2"/>
      <c r="R302" s="2"/>
      <c r="S302" s="2"/>
      <c r="T302" s="2"/>
      <c r="U302" s="2"/>
      <c r="V302" s="2"/>
      <c r="W302" s="53"/>
      <c r="X302" s="53"/>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H302" s="2"/>
      <c r="BI302" s="2"/>
    </row>
    <row r="303" spans="1:61" x14ac:dyDescent="0.25">
      <c r="A303" s="2"/>
      <c r="B303" s="53"/>
      <c r="C303" s="53"/>
      <c r="D303" s="53"/>
      <c r="E303" s="53" t="s">
        <v>508</v>
      </c>
      <c r="F303" s="2" t="s">
        <v>352</v>
      </c>
      <c r="G303" s="55" t="s">
        <v>360</v>
      </c>
      <c r="H303" s="54" t="s">
        <v>361</v>
      </c>
      <c r="I303" s="2" t="s">
        <v>363</v>
      </c>
      <c r="J303" s="2"/>
      <c r="K303" s="2"/>
      <c r="L303" s="2"/>
      <c r="M303" s="2"/>
      <c r="N303" s="2"/>
      <c r="O303" s="2"/>
      <c r="P303" s="2"/>
      <c r="Q303" s="2"/>
      <c r="R303" s="2"/>
      <c r="S303" s="2"/>
      <c r="T303" s="2"/>
      <c r="U303" s="2"/>
      <c r="V303" s="2"/>
      <c r="W303" s="53"/>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H303" s="2"/>
      <c r="BI303" s="2"/>
    </row>
    <row r="304" spans="1:61" x14ac:dyDescent="0.25">
      <c r="A304" s="2"/>
      <c r="B304" s="53"/>
      <c r="C304" s="53"/>
      <c r="D304" s="53"/>
      <c r="E304" s="53" t="s">
        <v>509</v>
      </c>
      <c r="F304" s="2" t="s">
        <v>352</v>
      </c>
      <c r="G304" s="55" t="s">
        <v>360</v>
      </c>
      <c r="H304" s="54" t="s">
        <v>361</v>
      </c>
      <c r="I304" s="2" t="s">
        <v>364</v>
      </c>
      <c r="J304" s="2"/>
      <c r="K304" s="2"/>
      <c r="L304" s="2"/>
      <c r="M304" s="2"/>
      <c r="N304" s="2"/>
      <c r="O304" s="2"/>
      <c r="P304" s="2"/>
      <c r="Q304" s="2"/>
      <c r="R304" s="2"/>
      <c r="S304" s="2"/>
      <c r="T304" s="2"/>
      <c r="U304" s="2"/>
      <c r="V304" s="2"/>
      <c r="W304" s="53"/>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H304" s="2"/>
      <c r="BI304" s="2"/>
    </row>
    <row r="305" spans="1:61" x14ac:dyDescent="0.25">
      <c r="A305" s="2"/>
      <c r="B305" s="53" t="s">
        <v>104</v>
      </c>
      <c r="C305" s="53" t="s">
        <v>297</v>
      </c>
      <c r="D305" s="53" t="s">
        <v>610</v>
      </c>
      <c r="E305" s="53" t="s">
        <v>510</v>
      </c>
      <c r="F305" s="2" t="s">
        <v>365</v>
      </c>
      <c r="G305" s="55" t="s">
        <v>366</v>
      </c>
      <c r="H305" s="54" t="s">
        <v>367</v>
      </c>
      <c r="I305" s="2" t="s">
        <v>368</v>
      </c>
      <c r="J305" s="2"/>
      <c r="K305" s="2"/>
      <c r="L305" s="2"/>
      <c r="M305" s="2"/>
      <c r="N305" s="2"/>
      <c r="O305" s="2"/>
      <c r="P305" s="2"/>
      <c r="Q305" s="2"/>
      <c r="R305" s="2"/>
      <c r="S305" s="2"/>
      <c r="T305" s="2"/>
      <c r="U305" s="2"/>
      <c r="V305" s="2"/>
      <c r="W305" s="53"/>
      <c r="X305" s="53"/>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H305" s="2"/>
      <c r="BI305" s="2"/>
    </row>
    <row r="306" spans="1:61" x14ac:dyDescent="0.25">
      <c r="A306" s="2"/>
      <c r="B306" s="53"/>
      <c r="C306" s="53"/>
      <c r="D306" s="53"/>
      <c r="E306" s="53" t="s">
        <v>511</v>
      </c>
      <c r="F306" s="2" t="s">
        <v>365</v>
      </c>
      <c r="G306" s="55" t="s">
        <v>366</v>
      </c>
      <c r="H306" s="54" t="s">
        <v>367</v>
      </c>
      <c r="I306" s="2" t="s">
        <v>369</v>
      </c>
      <c r="J306" s="2"/>
      <c r="K306" s="2"/>
      <c r="L306" s="2"/>
      <c r="M306" s="2"/>
      <c r="N306" s="2"/>
      <c r="O306" s="2"/>
      <c r="P306" s="2"/>
      <c r="Q306" s="2"/>
      <c r="R306" s="2"/>
      <c r="S306" s="2"/>
      <c r="T306" s="2"/>
      <c r="U306" s="2"/>
      <c r="V306" s="2"/>
      <c r="W306" s="53"/>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H306" s="2"/>
      <c r="BI306" s="2"/>
    </row>
    <row r="307" spans="1:61" x14ac:dyDescent="0.25">
      <c r="A307" s="2"/>
      <c r="B307" s="53"/>
      <c r="C307" s="53"/>
      <c r="D307" s="53" t="s">
        <v>578</v>
      </c>
      <c r="E307" s="53" t="s">
        <v>512</v>
      </c>
      <c r="F307" s="2" t="s">
        <v>365</v>
      </c>
      <c r="G307" s="55" t="s">
        <v>366</v>
      </c>
      <c r="H307" s="54" t="s">
        <v>370</v>
      </c>
      <c r="I307" s="2" t="s">
        <v>371</v>
      </c>
      <c r="J307" s="2"/>
      <c r="K307" s="2"/>
      <c r="L307" s="2"/>
      <c r="M307" s="2"/>
      <c r="N307" s="2"/>
      <c r="O307" s="2"/>
      <c r="P307" s="2"/>
      <c r="Q307" s="2"/>
      <c r="R307" s="2"/>
      <c r="S307" s="2"/>
      <c r="T307" s="2"/>
      <c r="U307" s="2"/>
      <c r="V307" s="2"/>
      <c r="W307" s="53"/>
      <c r="X307" s="53"/>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H307" s="2"/>
      <c r="BI307" s="2"/>
    </row>
    <row r="308" spans="1:61" x14ac:dyDescent="0.25">
      <c r="A308" s="2"/>
      <c r="B308" s="53"/>
      <c r="C308" s="53"/>
      <c r="D308" s="53"/>
      <c r="E308" s="53" t="s">
        <v>513</v>
      </c>
      <c r="F308" s="2" t="s">
        <v>365</v>
      </c>
      <c r="G308" s="55" t="s">
        <v>366</v>
      </c>
      <c r="H308" s="54" t="s">
        <v>370</v>
      </c>
      <c r="I308" s="2" t="s">
        <v>372</v>
      </c>
      <c r="J308" s="2"/>
      <c r="K308" s="2"/>
      <c r="L308" s="2"/>
      <c r="M308" s="2"/>
      <c r="N308" s="2"/>
      <c r="O308" s="2"/>
      <c r="P308" s="2"/>
      <c r="Q308" s="2"/>
      <c r="R308" s="2"/>
      <c r="S308" s="2"/>
      <c r="T308" s="2"/>
      <c r="U308" s="2"/>
      <c r="V308" s="2"/>
      <c r="W308" s="53"/>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H308" s="2"/>
      <c r="BI308" s="2"/>
    </row>
    <row r="309" spans="1:61" x14ac:dyDescent="0.25">
      <c r="A309" s="2"/>
      <c r="B309" s="53"/>
      <c r="C309" s="53"/>
      <c r="D309" s="53"/>
      <c r="E309" s="53" t="s">
        <v>514</v>
      </c>
      <c r="F309" s="2" t="s">
        <v>365</v>
      </c>
      <c r="G309" s="55" t="s">
        <v>366</v>
      </c>
      <c r="H309" s="54" t="s">
        <v>370</v>
      </c>
      <c r="I309" s="2" t="s">
        <v>373</v>
      </c>
      <c r="J309" s="2"/>
      <c r="K309" s="2"/>
      <c r="L309" s="2"/>
      <c r="M309" s="2"/>
      <c r="N309" s="2"/>
      <c r="O309" s="2"/>
      <c r="P309" s="2"/>
      <c r="Q309" s="2"/>
      <c r="R309" s="2"/>
      <c r="S309" s="2"/>
      <c r="T309" s="2"/>
      <c r="U309" s="2"/>
      <c r="V309" s="2"/>
      <c r="W309" s="53"/>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H309" s="2"/>
      <c r="BI309" s="2"/>
    </row>
    <row r="310" spans="1:61" x14ac:dyDescent="0.25">
      <c r="A310" s="2"/>
      <c r="B310" s="53"/>
      <c r="C310" s="53"/>
      <c r="D310" s="53" t="s">
        <v>611</v>
      </c>
      <c r="E310" s="53" t="s">
        <v>515</v>
      </c>
      <c r="F310" s="2" t="s">
        <v>365</v>
      </c>
      <c r="G310" s="55" t="s">
        <v>366</v>
      </c>
      <c r="H310" s="54" t="s">
        <v>374</v>
      </c>
      <c r="I310" s="2" t="s">
        <v>375</v>
      </c>
      <c r="J310" s="2"/>
      <c r="K310" s="2"/>
      <c r="L310" s="2"/>
      <c r="M310" s="2"/>
      <c r="N310" s="2"/>
      <c r="O310" s="2"/>
      <c r="P310" s="2"/>
      <c r="Q310" s="2"/>
      <c r="R310" s="2"/>
      <c r="S310" s="2"/>
      <c r="T310" s="2"/>
      <c r="U310" s="2"/>
      <c r="V310" s="2"/>
      <c r="W310" s="53"/>
      <c r="X310" s="53"/>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H310" s="2"/>
      <c r="BI310" s="2"/>
    </row>
    <row r="311" spans="1:61" x14ac:dyDescent="0.25">
      <c r="A311" s="2"/>
      <c r="B311" s="53"/>
      <c r="C311" s="53"/>
      <c r="D311" s="53"/>
      <c r="E311" s="53" t="s">
        <v>516</v>
      </c>
      <c r="F311" s="2" t="s">
        <v>365</v>
      </c>
      <c r="G311" s="55" t="s">
        <v>366</v>
      </c>
      <c r="H311" s="54" t="s">
        <v>374</v>
      </c>
      <c r="I311" s="2" t="s">
        <v>376</v>
      </c>
      <c r="J311" s="2"/>
      <c r="K311" s="2"/>
      <c r="L311" s="2"/>
      <c r="M311" s="2"/>
      <c r="N311" s="2"/>
      <c r="O311" s="2"/>
      <c r="P311" s="2"/>
      <c r="Q311" s="2"/>
      <c r="R311" s="2"/>
      <c r="S311" s="2"/>
      <c r="T311" s="2"/>
      <c r="U311" s="2"/>
      <c r="V311" s="2"/>
      <c r="W311" s="53"/>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H311" s="2"/>
      <c r="BI311" s="2"/>
    </row>
    <row r="312" spans="1:61" x14ac:dyDescent="0.25">
      <c r="A312" s="2"/>
      <c r="B312" s="53"/>
      <c r="C312" s="53" t="s">
        <v>298</v>
      </c>
      <c r="D312" s="53" t="s">
        <v>579</v>
      </c>
      <c r="E312" s="53" t="s">
        <v>517</v>
      </c>
      <c r="F312" s="2" t="s">
        <v>365</v>
      </c>
      <c r="G312" s="55" t="s">
        <v>377</v>
      </c>
      <c r="H312" s="54" t="s">
        <v>378</v>
      </c>
      <c r="I312" s="2" t="s">
        <v>379</v>
      </c>
      <c r="J312" s="2"/>
      <c r="K312" s="2"/>
      <c r="L312" s="2"/>
      <c r="M312" s="2"/>
      <c r="N312" s="2"/>
      <c r="O312" s="2"/>
      <c r="P312" s="2"/>
      <c r="Q312" s="2"/>
      <c r="R312" s="2"/>
      <c r="S312" s="2"/>
      <c r="T312" s="2"/>
      <c r="U312" s="2"/>
      <c r="V312" s="2"/>
      <c r="W312" s="53"/>
      <c r="X312" s="53"/>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H312" s="2"/>
      <c r="BI312" s="2"/>
    </row>
    <row r="313" spans="1:61" x14ac:dyDescent="0.25">
      <c r="A313" s="2"/>
      <c r="B313" s="53"/>
      <c r="C313" s="53"/>
      <c r="D313" s="53"/>
      <c r="E313" s="53" t="s">
        <v>518</v>
      </c>
      <c r="F313" s="2" t="s">
        <v>365</v>
      </c>
      <c r="G313" s="55" t="s">
        <v>377</v>
      </c>
      <c r="H313" s="54" t="s">
        <v>378</v>
      </c>
      <c r="I313" s="2" t="s">
        <v>380</v>
      </c>
      <c r="J313" s="2"/>
      <c r="K313" s="2"/>
      <c r="L313" s="2"/>
      <c r="M313" s="2"/>
      <c r="N313" s="2"/>
      <c r="O313" s="2"/>
      <c r="P313" s="2"/>
      <c r="Q313" s="2"/>
      <c r="R313" s="2"/>
      <c r="S313" s="2"/>
      <c r="T313" s="2"/>
      <c r="U313" s="2"/>
      <c r="V313" s="2"/>
      <c r="W313" s="53"/>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H313" s="2"/>
      <c r="BI313" s="2"/>
    </row>
    <row r="314" spans="1:61" x14ac:dyDescent="0.25">
      <c r="A314" s="2"/>
      <c r="B314" s="53" t="s">
        <v>100</v>
      </c>
      <c r="C314" s="53" t="s">
        <v>299</v>
      </c>
      <c r="D314" s="53" t="s">
        <v>580</v>
      </c>
      <c r="E314" s="53" t="s">
        <v>519</v>
      </c>
      <c r="F314" s="2" t="s">
        <v>381</v>
      </c>
      <c r="G314" s="55" t="s">
        <v>382</v>
      </c>
      <c r="H314" s="54" t="s">
        <v>383</v>
      </c>
      <c r="I314" s="2" t="s">
        <v>384</v>
      </c>
      <c r="J314" s="2"/>
      <c r="K314" s="2"/>
      <c r="L314" s="2"/>
      <c r="M314" s="2"/>
      <c r="N314" s="2"/>
      <c r="O314" s="2"/>
      <c r="P314" s="2"/>
      <c r="Q314" s="2"/>
      <c r="R314" s="2"/>
      <c r="S314" s="2"/>
      <c r="T314" s="2"/>
      <c r="U314" s="2"/>
      <c r="V314" s="2"/>
      <c r="W314" s="53"/>
      <c r="X314" s="53"/>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H314" s="2"/>
      <c r="BI314" s="2"/>
    </row>
    <row r="315" spans="1:61" x14ac:dyDescent="0.25">
      <c r="A315" s="2"/>
      <c r="B315" s="53"/>
      <c r="C315" s="53"/>
      <c r="D315" s="53"/>
      <c r="E315" s="53" t="s">
        <v>488</v>
      </c>
      <c r="F315" s="2" t="s">
        <v>381</v>
      </c>
      <c r="G315" s="55" t="s">
        <v>382</v>
      </c>
      <c r="H315" s="54" t="s">
        <v>383</v>
      </c>
      <c r="I315" s="2" t="s">
        <v>385</v>
      </c>
      <c r="J315" s="2"/>
      <c r="K315" s="2"/>
      <c r="L315" s="2"/>
      <c r="M315" s="2"/>
      <c r="N315" s="2"/>
      <c r="O315" s="2"/>
      <c r="P315" s="2"/>
      <c r="Q315" s="2"/>
      <c r="R315" s="2"/>
      <c r="S315" s="2"/>
      <c r="T315" s="2"/>
      <c r="U315" s="2"/>
      <c r="V315" s="2"/>
      <c r="W315" s="53"/>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H315" s="2"/>
      <c r="BI315" s="2"/>
    </row>
    <row r="316" spans="1:61" x14ac:dyDescent="0.25">
      <c r="A316" s="2"/>
      <c r="B316" s="53"/>
      <c r="C316" s="53"/>
      <c r="D316" s="53"/>
      <c r="E316" s="53" t="s">
        <v>481</v>
      </c>
      <c r="F316" s="2" t="s">
        <v>381</v>
      </c>
      <c r="G316" s="55" t="s">
        <v>382</v>
      </c>
      <c r="H316" s="54" t="s">
        <v>383</v>
      </c>
      <c r="I316" s="2" t="s">
        <v>386</v>
      </c>
      <c r="J316" s="2"/>
      <c r="K316" s="2"/>
      <c r="L316" s="2"/>
      <c r="M316" s="2"/>
      <c r="N316" s="2"/>
      <c r="O316" s="2"/>
      <c r="P316" s="2"/>
      <c r="Q316" s="2"/>
      <c r="R316" s="2"/>
      <c r="S316" s="2"/>
      <c r="T316" s="2"/>
      <c r="U316" s="2"/>
      <c r="V316" s="2"/>
      <c r="W316" s="53"/>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H316" s="2"/>
      <c r="BI316" s="2"/>
    </row>
    <row r="317" spans="1:61" x14ac:dyDescent="0.25">
      <c r="A317" s="2"/>
      <c r="B317" s="53"/>
      <c r="C317" s="53" t="s">
        <v>300</v>
      </c>
      <c r="D317" s="53" t="s">
        <v>612</v>
      </c>
      <c r="E317" s="53" t="s">
        <v>520</v>
      </c>
      <c r="F317" s="2" t="s">
        <v>381</v>
      </c>
      <c r="G317" s="55" t="s">
        <v>387</v>
      </c>
      <c r="H317" s="54" t="s">
        <v>388</v>
      </c>
      <c r="I317" s="2" t="s">
        <v>389</v>
      </c>
      <c r="J317" s="2"/>
      <c r="K317" s="2"/>
      <c r="L317" s="2"/>
      <c r="M317" s="2"/>
      <c r="N317" s="2"/>
      <c r="O317" s="2"/>
      <c r="P317" s="2"/>
      <c r="Q317" s="2"/>
      <c r="R317" s="2"/>
      <c r="S317" s="2"/>
      <c r="T317" s="2"/>
      <c r="U317" s="2"/>
      <c r="V317" s="2"/>
      <c r="W317" s="53"/>
      <c r="X317" s="53"/>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H317" s="2"/>
      <c r="BI317" s="2"/>
    </row>
    <row r="318" spans="1:61" x14ac:dyDescent="0.25">
      <c r="A318" s="2"/>
      <c r="B318" s="53"/>
      <c r="C318" s="53"/>
      <c r="D318" s="53"/>
      <c r="E318" s="53" t="s">
        <v>521</v>
      </c>
      <c r="F318" s="2" t="s">
        <v>381</v>
      </c>
      <c r="G318" s="55" t="s">
        <v>387</v>
      </c>
      <c r="H318" s="54" t="s">
        <v>388</v>
      </c>
      <c r="I318" s="2" t="s">
        <v>390</v>
      </c>
      <c r="J318" s="2"/>
      <c r="K318" s="2"/>
      <c r="L318" s="2"/>
      <c r="M318" s="2"/>
      <c r="N318" s="2"/>
      <c r="O318" s="2"/>
      <c r="P318" s="2"/>
      <c r="Q318" s="2"/>
      <c r="R318" s="2"/>
      <c r="S318" s="2"/>
      <c r="T318" s="2"/>
      <c r="U318" s="2"/>
      <c r="V318" s="2"/>
      <c r="W318" s="53"/>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H318" s="2"/>
      <c r="BI318" s="2"/>
    </row>
    <row r="319" spans="1:61" x14ac:dyDescent="0.25">
      <c r="A319" s="2"/>
      <c r="B319" s="53"/>
      <c r="C319" s="53"/>
      <c r="D319" s="53"/>
      <c r="E319" s="53" t="s">
        <v>522</v>
      </c>
      <c r="F319" s="2" t="s">
        <v>381</v>
      </c>
      <c r="G319" s="55" t="s">
        <v>387</v>
      </c>
      <c r="H319" s="54" t="s">
        <v>388</v>
      </c>
      <c r="I319" s="2" t="s">
        <v>391</v>
      </c>
      <c r="J319" s="2"/>
      <c r="K319" s="2"/>
      <c r="L319" s="2"/>
      <c r="M319" s="2"/>
      <c r="N319" s="2"/>
      <c r="O319" s="2"/>
      <c r="P319" s="2"/>
      <c r="Q319" s="2"/>
      <c r="R319" s="2"/>
      <c r="S319" s="2"/>
      <c r="T319" s="2"/>
      <c r="U319" s="2"/>
      <c r="V319" s="2"/>
      <c r="W319" s="53"/>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H319" s="2"/>
      <c r="BI319" s="2"/>
    </row>
    <row r="320" spans="1:61" x14ac:dyDescent="0.25">
      <c r="A320" s="2"/>
      <c r="B320" s="53"/>
      <c r="C320" s="53"/>
      <c r="D320" s="53" t="s">
        <v>613</v>
      </c>
      <c r="E320" s="53" t="s">
        <v>523</v>
      </c>
      <c r="F320" s="2" t="s">
        <v>381</v>
      </c>
      <c r="G320" s="55" t="s">
        <v>387</v>
      </c>
      <c r="H320" s="54" t="s">
        <v>392</v>
      </c>
      <c r="I320" s="2" t="s">
        <v>393</v>
      </c>
      <c r="J320" s="2"/>
      <c r="K320" s="2"/>
      <c r="L320" s="2"/>
      <c r="M320" s="2"/>
      <c r="N320" s="2"/>
      <c r="O320" s="2"/>
      <c r="P320" s="2"/>
      <c r="Q320" s="2"/>
      <c r="R320" s="2"/>
      <c r="S320" s="2"/>
      <c r="T320" s="2"/>
      <c r="U320" s="2"/>
      <c r="V320" s="2"/>
      <c r="W320" s="53"/>
      <c r="X320" s="53"/>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H320" s="2"/>
      <c r="BI320" s="2"/>
    </row>
    <row r="321" spans="1:61" x14ac:dyDescent="0.25">
      <c r="A321" s="2"/>
      <c r="B321" s="53"/>
      <c r="C321" s="53"/>
      <c r="D321" s="53"/>
      <c r="E321" s="53" t="s">
        <v>524</v>
      </c>
      <c r="F321" s="2" t="s">
        <v>381</v>
      </c>
      <c r="G321" s="55" t="s">
        <v>387</v>
      </c>
      <c r="H321" s="54" t="s">
        <v>392</v>
      </c>
      <c r="I321" s="2" t="s">
        <v>394</v>
      </c>
      <c r="J321" s="2"/>
      <c r="K321" s="2"/>
      <c r="L321" s="2"/>
      <c r="M321" s="2"/>
      <c r="N321" s="2"/>
      <c r="O321" s="2"/>
      <c r="P321" s="2"/>
      <c r="Q321" s="2"/>
      <c r="R321" s="2"/>
      <c r="S321" s="2"/>
      <c r="T321" s="2"/>
      <c r="U321" s="2"/>
      <c r="V321" s="2"/>
      <c r="W321" s="53"/>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H321" s="2"/>
      <c r="BI321" s="2"/>
    </row>
    <row r="322" spans="1:61" x14ac:dyDescent="0.25">
      <c r="A322" s="2"/>
      <c r="B322" s="53" t="s">
        <v>96</v>
      </c>
      <c r="C322" s="53" t="s">
        <v>301</v>
      </c>
      <c r="D322" s="53" t="s">
        <v>581</v>
      </c>
      <c r="E322" s="53" t="s">
        <v>525</v>
      </c>
      <c r="F322" s="2" t="s">
        <v>395</v>
      </c>
      <c r="G322" s="55" t="s">
        <v>396</v>
      </c>
      <c r="H322" s="54" t="s">
        <v>397</v>
      </c>
      <c r="I322" s="2" t="s">
        <v>398</v>
      </c>
      <c r="J322" s="2"/>
      <c r="K322" s="2"/>
      <c r="L322" s="2"/>
      <c r="M322" s="2"/>
      <c r="N322" s="2"/>
      <c r="O322" s="2"/>
      <c r="P322" s="2"/>
      <c r="Q322" s="2"/>
      <c r="R322" s="2"/>
      <c r="S322" s="2"/>
      <c r="T322" s="2"/>
      <c r="U322" s="2"/>
      <c r="V322" s="2"/>
      <c r="W322" s="53"/>
      <c r="X322" s="53"/>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H322" s="2"/>
      <c r="BI322" s="2"/>
    </row>
    <row r="323" spans="1:61" x14ac:dyDescent="0.25">
      <c r="A323" s="2"/>
      <c r="B323" s="53"/>
      <c r="C323" s="53"/>
      <c r="D323" s="53"/>
      <c r="E323" s="53" t="s">
        <v>526</v>
      </c>
      <c r="F323" s="2" t="s">
        <v>395</v>
      </c>
      <c r="G323" s="55" t="s">
        <v>396</v>
      </c>
      <c r="H323" s="54" t="s">
        <v>397</v>
      </c>
      <c r="I323" s="2" t="s">
        <v>399</v>
      </c>
      <c r="J323" s="2"/>
      <c r="K323" s="2"/>
      <c r="L323" s="2"/>
      <c r="M323" s="2"/>
      <c r="N323" s="2"/>
      <c r="O323" s="2"/>
      <c r="P323" s="2"/>
      <c r="Q323" s="2"/>
      <c r="R323" s="2"/>
      <c r="S323" s="2"/>
      <c r="T323" s="2"/>
      <c r="U323" s="2"/>
      <c r="V323" s="2"/>
      <c r="W323" s="53"/>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H323" s="2"/>
      <c r="BI323" s="2"/>
    </row>
    <row r="324" spans="1:61" x14ac:dyDescent="0.25">
      <c r="A324" s="2"/>
      <c r="B324" s="53"/>
      <c r="C324" s="53"/>
      <c r="D324" s="53"/>
      <c r="E324" s="53" t="s">
        <v>488</v>
      </c>
      <c r="F324" s="2" t="s">
        <v>395</v>
      </c>
      <c r="G324" s="55" t="s">
        <v>396</v>
      </c>
      <c r="H324" s="54" t="s">
        <v>397</v>
      </c>
      <c r="I324" s="2" t="s">
        <v>400</v>
      </c>
      <c r="J324" s="2"/>
      <c r="K324" s="2"/>
      <c r="L324" s="2"/>
      <c r="M324" s="2"/>
      <c r="N324" s="2"/>
      <c r="O324" s="2"/>
      <c r="P324" s="2"/>
      <c r="Q324" s="2"/>
      <c r="R324" s="2"/>
      <c r="S324" s="2"/>
      <c r="T324" s="2"/>
      <c r="U324" s="2"/>
      <c r="V324" s="2"/>
      <c r="W324" s="53"/>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H324" s="2"/>
      <c r="BI324" s="2"/>
    </row>
    <row r="325" spans="1:61" x14ac:dyDescent="0.25">
      <c r="A325" s="2"/>
      <c r="B325" s="53"/>
      <c r="C325" s="53"/>
      <c r="D325" s="53"/>
      <c r="E325" s="53" t="s">
        <v>527</v>
      </c>
      <c r="F325" s="2" t="s">
        <v>395</v>
      </c>
      <c r="G325" s="55" t="s">
        <v>396</v>
      </c>
      <c r="H325" s="54" t="s">
        <v>397</v>
      </c>
      <c r="I325" s="2" t="s">
        <v>401</v>
      </c>
      <c r="J325" s="2"/>
      <c r="K325" s="2"/>
      <c r="L325" s="2"/>
      <c r="M325" s="2"/>
      <c r="N325" s="2"/>
      <c r="O325" s="2"/>
      <c r="P325" s="2"/>
      <c r="Q325" s="2"/>
      <c r="R325" s="2"/>
      <c r="S325" s="2"/>
      <c r="T325" s="2"/>
      <c r="U325" s="2"/>
      <c r="V325" s="2"/>
      <c r="W325" s="53"/>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H325" s="2"/>
      <c r="BI325" s="2"/>
    </row>
    <row r="326" spans="1:61" x14ac:dyDescent="0.25">
      <c r="A326" s="2"/>
      <c r="B326" s="53"/>
      <c r="C326" s="53"/>
      <c r="D326" s="53"/>
      <c r="E326" s="53" t="s">
        <v>528</v>
      </c>
      <c r="F326" s="2" t="s">
        <v>395</v>
      </c>
      <c r="G326" s="55" t="s">
        <v>396</v>
      </c>
      <c r="H326" s="54" t="s">
        <v>397</v>
      </c>
      <c r="I326" s="2" t="s">
        <v>402</v>
      </c>
      <c r="J326" s="2"/>
      <c r="K326" s="2"/>
      <c r="L326" s="2"/>
      <c r="M326" s="2"/>
      <c r="N326" s="2"/>
      <c r="O326" s="2"/>
      <c r="P326" s="2"/>
      <c r="Q326" s="2"/>
      <c r="R326" s="2"/>
      <c r="S326" s="2"/>
      <c r="T326" s="2"/>
      <c r="U326" s="2"/>
      <c r="V326" s="2"/>
      <c r="W326" s="53"/>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H326" s="2"/>
      <c r="BI326" s="2"/>
    </row>
    <row r="327" spans="1:61" x14ac:dyDescent="0.25">
      <c r="A327" s="2"/>
      <c r="B327" s="53"/>
      <c r="C327" s="53"/>
      <c r="D327" s="53"/>
      <c r="E327" s="53" t="s">
        <v>529</v>
      </c>
      <c r="F327" s="2" t="s">
        <v>395</v>
      </c>
      <c r="G327" s="55" t="s">
        <v>396</v>
      </c>
      <c r="H327" s="54" t="s">
        <v>397</v>
      </c>
      <c r="I327" s="2" t="s">
        <v>403</v>
      </c>
      <c r="J327" s="2"/>
      <c r="K327" s="2"/>
      <c r="L327" s="2"/>
      <c r="M327" s="2"/>
      <c r="N327" s="2"/>
      <c r="O327" s="2"/>
      <c r="P327" s="2"/>
      <c r="Q327" s="2"/>
      <c r="R327" s="2"/>
      <c r="S327" s="2"/>
      <c r="T327" s="2"/>
      <c r="U327" s="2"/>
      <c r="V327" s="2"/>
      <c r="W327" s="53"/>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H327" s="2"/>
      <c r="BI327" s="2"/>
    </row>
    <row r="328" spans="1:61" x14ac:dyDescent="0.25">
      <c r="A328" s="2"/>
      <c r="B328" s="53"/>
      <c r="C328" s="53" t="s">
        <v>302</v>
      </c>
      <c r="D328" s="53" t="s">
        <v>614</v>
      </c>
      <c r="E328" s="53" t="s">
        <v>520</v>
      </c>
      <c r="F328" s="2" t="s">
        <v>395</v>
      </c>
      <c r="G328" s="55" t="s">
        <v>404</v>
      </c>
      <c r="H328" s="54" t="s">
        <v>405</v>
      </c>
      <c r="I328" s="2" t="s">
        <v>406</v>
      </c>
      <c r="J328" s="2"/>
      <c r="K328" s="2"/>
      <c r="L328" s="2"/>
      <c r="M328" s="2"/>
      <c r="N328" s="2"/>
      <c r="O328" s="2"/>
      <c r="P328" s="2"/>
      <c r="Q328" s="2"/>
      <c r="R328" s="2"/>
      <c r="S328" s="2"/>
      <c r="T328" s="2"/>
      <c r="U328" s="2"/>
      <c r="V328" s="2"/>
      <c r="W328" s="53"/>
      <c r="X328" s="53"/>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H328" s="2"/>
      <c r="BI328" s="2"/>
    </row>
    <row r="329" spans="1:61" x14ac:dyDescent="0.25">
      <c r="A329" s="2"/>
      <c r="B329" s="53"/>
      <c r="C329" s="53"/>
      <c r="D329" s="53"/>
      <c r="E329" s="53" t="s">
        <v>521</v>
      </c>
      <c r="F329" s="2" t="s">
        <v>395</v>
      </c>
      <c r="G329" s="55" t="s">
        <v>404</v>
      </c>
      <c r="H329" s="54" t="s">
        <v>405</v>
      </c>
      <c r="I329" s="2" t="s">
        <v>407</v>
      </c>
      <c r="J329" s="2"/>
      <c r="K329" s="2"/>
      <c r="L329" s="2"/>
      <c r="M329" s="2"/>
      <c r="N329" s="2"/>
      <c r="O329" s="2"/>
      <c r="P329" s="2"/>
      <c r="Q329" s="2"/>
      <c r="R329" s="2"/>
      <c r="S329" s="2"/>
      <c r="T329" s="2"/>
      <c r="U329" s="2"/>
      <c r="V329" s="2"/>
      <c r="W329" s="53"/>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H329" s="2"/>
      <c r="BI329" s="2"/>
    </row>
    <row r="330" spans="1:61" x14ac:dyDescent="0.25">
      <c r="A330" s="2"/>
      <c r="B330" s="53"/>
      <c r="C330" s="53"/>
      <c r="D330" s="53" t="s">
        <v>615</v>
      </c>
      <c r="E330" s="53" t="s">
        <v>530</v>
      </c>
      <c r="F330" s="2" t="s">
        <v>395</v>
      </c>
      <c r="G330" s="55" t="s">
        <v>404</v>
      </c>
      <c r="H330" s="54" t="s">
        <v>408</v>
      </c>
      <c r="I330" s="2" t="s">
        <v>409</v>
      </c>
      <c r="J330" s="2"/>
      <c r="K330" s="2"/>
      <c r="L330" s="2"/>
      <c r="M330" s="2"/>
      <c r="N330" s="2"/>
      <c r="O330" s="2"/>
      <c r="P330" s="2"/>
      <c r="Q330" s="2"/>
      <c r="R330" s="2"/>
      <c r="S330" s="2"/>
      <c r="T330" s="2"/>
      <c r="U330" s="2"/>
      <c r="V330" s="2"/>
      <c r="W330" s="53"/>
      <c r="X330" s="53"/>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H330" s="2"/>
      <c r="BI330" s="2"/>
    </row>
    <row r="331" spans="1:61" x14ac:dyDescent="0.25">
      <c r="A331" s="2"/>
      <c r="B331" s="53"/>
      <c r="C331" s="53"/>
      <c r="D331" s="53"/>
      <c r="E331" s="53" t="s">
        <v>531</v>
      </c>
      <c r="F331" s="2" t="s">
        <v>395</v>
      </c>
      <c r="G331" s="55" t="s">
        <v>404</v>
      </c>
      <c r="H331" s="54" t="s">
        <v>408</v>
      </c>
      <c r="I331" s="2" t="s">
        <v>410</v>
      </c>
      <c r="J331" s="2"/>
      <c r="K331" s="2"/>
      <c r="L331" s="2"/>
      <c r="M331" s="2"/>
      <c r="N331" s="2"/>
      <c r="O331" s="2"/>
      <c r="P331" s="2"/>
      <c r="Q331" s="2"/>
      <c r="R331" s="2"/>
      <c r="S331" s="2"/>
      <c r="T331" s="2"/>
      <c r="U331" s="2"/>
      <c r="V331" s="2"/>
      <c r="W331" s="53"/>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H331" s="2"/>
      <c r="BI331" s="2"/>
    </row>
    <row r="332" spans="1:61" x14ac:dyDescent="0.25">
      <c r="A332" s="2"/>
      <c r="B332" s="53" t="s">
        <v>92</v>
      </c>
      <c r="C332" s="53" t="s">
        <v>303</v>
      </c>
      <c r="D332" s="53" t="s">
        <v>582</v>
      </c>
      <c r="E332" s="53" t="s">
        <v>532</v>
      </c>
      <c r="F332" s="2" t="s">
        <v>411</v>
      </c>
      <c r="G332" s="55" t="s">
        <v>412</v>
      </c>
      <c r="H332" s="54" t="s">
        <v>413</v>
      </c>
      <c r="I332" s="2" t="s">
        <v>414</v>
      </c>
      <c r="J332" s="2"/>
      <c r="K332" s="2"/>
      <c r="L332" s="2"/>
      <c r="M332" s="2"/>
      <c r="N332" s="2"/>
      <c r="O332" s="2"/>
      <c r="P332" s="2"/>
      <c r="Q332" s="2"/>
      <c r="R332" s="2"/>
      <c r="S332" s="2"/>
      <c r="T332" s="2"/>
      <c r="U332" s="2"/>
      <c r="V332" s="2"/>
      <c r="W332" s="53"/>
      <c r="X332" s="53"/>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H332" s="2"/>
      <c r="BI332" s="2"/>
    </row>
    <row r="333" spans="1:61" x14ac:dyDescent="0.25">
      <c r="A333" s="2"/>
      <c r="B333" s="53"/>
      <c r="C333" s="53"/>
      <c r="D333" s="53"/>
      <c r="E333" s="53" t="s">
        <v>533</v>
      </c>
      <c r="F333" s="2" t="s">
        <v>411</v>
      </c>
      <c r="G333" s="55" t="s">
        <v>412</v>
      </c>
      <c r="H333" s="54" t="s">
        <v>413</v>
      </c>
      <c r="I333" s="2" t="s">
        <v>415</v>
      </c>
      <c r="J333" s="2"/>
      <c r="K333" s="2"/>
      <c r="L333" s="2"/>
      <c r="M333" s="2"/>
      <c r="N333" s="2"/>
      <c r="O333" s="2"/>
      <c r="P333" s="2"/>
      <c r="Q333" s="2"/>
      <c r="R333" s="2"/>
      <c r="S333" s="2"/>
      <c r="T333" s="2"/>
      <c r="U333" s="2"/>
      <c r="V333" s="2"/>
      <c r="W333" s="53"/>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H333" s="2"/>
      <c r="BI333" s="2"/>
    </row>
    <row r="334" spans="1:61" x14ac:dyDescent="0.25">
      <c r="A334" s="2"/>
      <c r="B334" s="53"/>
      <c r="C334" s="53"/>
      <c r="D334" s="53"/>
      <c r="E334" s="53" t="s">
        <v>534</v>
      </c>
      <c r="F334" s="2" t="s">
        <v>411</v>
      </c>
      <c r="G334" s="55" t="s">
        <v>412</v>
      </c>
      <c r="H334" s="54" t="s">
        <v>413</v>
      </c>
      <c r="I334" s="2" t="s">
        <v>416</v>
      </c>
      <c r="J334" s="2"/>
      <c r="K334" s="2"/>
      <c r="L334" s="2"/>
      <c r="M334" s="2"/>
      <c r="N334" s="2"/>
      <c r="O334" s="2"/>
      <c r="P334" s="2"/>
      <c r="Q334" s="2"/>
      <c r="R334" s="2"/>
      <c r="S334" s="2"/>
      <c r="T334" s="2"/>
      <c r="U334" s="2"/>
      <c r="V334" s="2"/>
      <c r="W334" s="53"/>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H334" s="2"/>
      <c r="BI334" s="2"/>
    </row>
    <row r="335" spans="1:61" x14ac:dyDescent="0.25">
      <c r="A335" s="2"/>
      <c r="B335" s="53"/>
      <c r="C335" s="53"/>
      <c r="D335" s="53"/>
      <c r="E335" s="53" t="s">
        <v>535</v>
      </c>
      <c r="F335" s="2" t="s">
        <v>411</v>
      </c>
      <c r="G335" s="55" t="s">
        <v>412</v>
      </c>
      <c r="H335" s="54" t="s">
        <v>413</v>
      </c>
      <c r="I335" s="2" t="s">
        <v>417</v>
      </c>
      <c r="J335" s="2"/>
      <c r="K335" s="2"/>
      <c r="L335" s="2"/>
      <c r="M335" s="2"/>
      <c r="N335" s="2"/>
      <c r="O335" s="2"/>
      <c r="P335" s="2"/>
      <c r="Q335" s="2"/>
      <c r="R335" s="2"/>
      <c r="S335" s="2"/>
      <c r="T335" s="2"/>
      <c r="U335" s="2"/>
      <c r="V335" s="2"/>
      <c r="W335" s="53"/>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H335" s="2"/>
      <c r="BI335" s="2"/>
    </row>
    <row r="336" spans="1:61" x14ac:dyDescent="0.25">
      <c r="A336" s="2"/>
      <c r="B336" s="53"/>
      <c r="C336" s="53"/>
      <c r="D336" s="53"/>
      <c r="E336" s="53" t="s">
        <v>536</v>
      </c>
      <c r="F336" s="2" t="s">
        <v>411</v>
      </c>
      <c r="G336" s="55" t="s">
        <v>412</v>
      </c>
      <c r="H336" s="54" t="s">
        <v>413</v>
      </c>
      <c r="I336" s="2" t="s">
        <v>418</v>
      </c>
      <c r="J336" s="2"/>
      <c r="K336" s="2"/>
      <c r="L336" s="2"/>
      <c r="M336" s="2"/>
      <c r="N336" s="2"/>
      <c r="O336" s="2"/>
      <c r="P336" s="2"/>
      <c r="Q336" s="2"/>
      <c r="R336" s="2"/>
      <c r="S336" s="2"/>
      <c r="T336" s="2"/>
      <c r="U336" s="2"/>
      <c r="V336" s="2"/>
      <c r="W336" s="53"/>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H336" s="2"/>
      <c r="BI336" s="2"/>
    </row>
    <row r="337" spans="1:61" x14ac:dyDescent="0.25">
      <c r="A337" s="2"/>
      <c r="B337" s="53"/>
      <c r="C337" s="53" t="s">
        <v>304</v>
      </c>
      <c r="D337" s="53" t="s">
        <v>616</v>
      </c>
      <c r="E337" s="53" t="s">
        <v>537</v>
      </c>
      <c r="F337" s="2" t="s">
        <v>411</v>
      </c>
      <c r="G337" s="55" t="s">
        <v>419</v>
      </c>
      <c r="H337" s="54" t="s">
        <v>420</v>
      </c>
      <c r="I337" s="2" t="s">
        <v>421</v>
      </c>
      <c r="J337" s="2"/>
      <c r="K337" s="2"/>
      <c r="L337" s="2"/>
      <c r="M337" s="2"/>
      <c r="N337" s="2"/>
      <c r="O337" s="2"/>
      <c r="P337" s="2"/>
      <c r="Q337" s="2"/>
      <c r="R337" s="2"/>
      <c r="S337" s="2"/>
      <c r="T337" s="2"/>
      <c r="U337" s="2"/>
      <c r="V337" s="2"/>
      <c r="W337" s="53"/>
      <c r="X337" s="53"/>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H337" s="2"/>
      <c r="BI337" s="2"/>
    </row>
    <row r="338" spans="1:61" x14ac:dyDescent="0.25">
      <c r="A338" s="2"/>
      <c r="B338" s="53"/>
      <c r="C338" s="53"/>
      <c r="D338" s="53"/>
      <c r="E338" s="53" t="s">
        <v>538</v>
      </c>
      <c r="F338" s="2" t="s">
        <v>411</v>
      </c>
      <c r="G338" s="55" t="s">
        <v>419</v>
      </c>
      <c r="H338" s="54" t="s">
        <v>420</v>
      </c>
      <c r="I338" s="2" t="s">
        <v>422</v>
      </c>
      <c r="J338" s="2"/>
      <c r="K338" s="2"/>
      <c r="L338" s="2"/>
      <c r="M338" s="2"/>
      <c r="N338" s="2"/>
      <c r="O338" s="2"/>
      <c r="P338" s="2"/>
      <c r="Q338" s="2"/>
      <c r="R338" s="2"/>
      <c r="S338" s="2"/>
      <c r="T338" s="2"/>
      <c r="U338" s="2"/>
      <c r="V338" s="2"/>
      <c r="W338" s="53"/>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H338" s="2"/>
      <c r="BI338" s="2"/>
    </row>
    <row r="339" spans="1:61" x14ac:dyDescent="0.25">
      <c r="A339" s="2"/>
      <c r="B339" s="53"/>
      <c r="C339" s="53"/>
      <c r="D339" s="53" t="s">
        <v>617</v>
      </c>
      <c r="E339" s="53" t="s">
        <v>539</v>
      </c>
      <c r="F339" s="2" t="s">
        <v>411</v>
      </c>
      <c r="G339" s="55" t="s">
        <v>419</v>
      </c>
      <c r="H339" s="54" t="s">
        <v>423</v>
      </c>
      <c r="I339" s="2" t="s">
        <v>424</v>
      </c>
      <c r="J339" s="2"/>
      <c r="K339" s="2"/>
      <c r="L339" s="2"/>
      <c r="M339" s="2"/>
      <c r="N339" s="2"/>
      <c r="O339" s="2"/>
      <c r="P339" s="2"/>
      <c r="Q339" s="2"/>
      <c r="R339" s="2"/>
      <c r="S339" s="2"/>
      <c r="T339" s="2"/>
      <c r="U339" s="2"/>
      <c r="V339" s="2"/>
      <c r="W339" s="53"/>
      <c r="X339" s="53"/>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H339" s="2"/>
      <c r="BI339" s="2"/>
    </row>
    <row r="340" spans="1:61" x14ac:dyDescent="0.25">
      <c r="A340" s="2"/>
      <c r="B340" s="53"/>
      <c r="C340" s="53"/>
      <c r="D340" s="53"/>
      <c r="E340" s="53" t="s">
        <v>540</v>
      </c>
      <c r="F340" s="2" t="s">
        <v>411</v>
      </c>
      <c r="G340" s="55" t="s">
        <v>419</v>
      </c>
      <c r="H340" s="54" t="s">
        <v>423</v>
      </c>
      <c r="I340" s="2" t="s">
        <v>425</v>
      </c>
      <c r="J340" s="2"/>
      <c r="K340" s="2"/>
      <c r="L340" s="2"/>
      <c r="M340" s="2"/>
      <c r="N340" s="2"/>
      <c r="O340" s="2"/>
      <c r="P340" s="2"/>
      <c r="Q340" s="2"/>
      <c r="R340" s="2"/>
      <c r="S340" s="2"/>
      <c r="T340" s="2"/>
      <c r="U340" s="2"/>
      <c r="V340" s="2"/>
      <c r="W340" s="53"/>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H340" s="2"/>
      <c r="BI340" s="2"/>
    </row>
    <row r="341" spans="1:61" x14ac:dyDescent="0.25">
      <c r="A341" s="2"/>
      <c r="B341" s="53" t="s">
        <v>84</v>
      </c>
      <c r="C341" s="53" t="s">
        <v>305</v>
      </c>
      <c r="D341" s="53" t="s">
        <v>583</v>
      </c>
      <c r="E341" s="53" t="s">
        <v>541</v>
      </c>
      <c r="F341" s="2" t="s">
        <v>426</v>
      </c>
      <c r="G341" s="55" t="s">
        <v>427</v>
      </c>
      <c r="H341" s="54" t="s">
        <v>428</v>
      </c>
      <c r="I341" s="2" t="s">
        <v>429</v>
      </c>
      <c r="J341" s="2"/>
      <c r="K341" s="2"/>
      <c r="L341" s="2"/>
      <c r="M341" s="2"/>
      <c r="N341" s="2"/>
      <c r="O341" s="2"/>
      <c r="P341" s="2"/>
      <c r="Q341" s="2"/>
      <c r="R341" s="2"/>
      <c r="S341" s="2"/>
      <c r="T341" s="2"/>
      <c r="U341" s="2"/>
      <c r="V341" s="2"/>
      <c r="W341" s="53"/>
      <c r="X341" s="53"/>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H341" s="2"/>
      <c r="BI341" s="2"/>
    </row>
    <row r="342" spans="1:61" x14ac:dyDescent="0.25">
      <c r="A342" s="2"/>
      <c r="B342" s="53"/>
      <c r="C342" s="53"/>
      <c r="D342" s="53"/>
      <c r="E342" s="53" t="s">
        <v>542</v>
      </c>
      <c r="F342" s="2" t="s">
        <v>426</v>
      </c>
      <c r="G342" s="55" t="s">
        <v>427</v>
      </c>
      <c r="H342" s="54" t="s">
        <v>428</v>
      </c>
      <c r="I342" s="2" t="s">
        <v>430</v>
      </c>
      <c r="J342" s="2"/>
      <c r="K342" s="2"/>
      <c r="L342" s="2"/>
      <c r="M342" s="2"/>
      <c r="N342" s="2"/>
      <c r="O342" s="2"/>
      <c r="P342" s="2"/>
      <c r="Q342" s="2"/>
      <c r="R342" s="2"/>
      <c r="S342" s="2"/>
      <c r="T342" s="2"/>
      <c r="U342" s="2"/>
      <c r="V342" s="2"/>
      <c r="W342" s="53"/>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H342" s="2"/>
      <c r="BI342" s="2"/>
    </row>
    <row r="343" spans="1:61" x14ac:dyDescent="0.25">
      <c r="A343" s="2"/>
      <c r="B343" s="53"/>
      <c r="C343" s="53"/>
      <c r="D343" s="53"/>
      <c r="E343" s="53" t="s">
        <v>543</v>
      </c>
      <c r="F343" s="2" t="s">
        <v>426</v>
      </c>
      <c r="G343" s="55" t="s">
        <v>427</v>
      </c>
      <c r="H343" s="54" t="s">
        <v>428</v>
      </c>
      <c r="I343" s="2" t="s">
        <v>431</v>
      </c>
      <c r="J343" s="2"/>
      <c r="K343" s="2"/>
      <c r="L343" s="2"/>
      <c r="M343" s="2"/>
      <c r="N343" s="2"/>
      <c r="O343" s="2"/>
      <c r="P343" s="2"/>
      <c r="Q343" s="2"/>
      <c r="R343" s="2"/>
      <c r="S343" s="2"/>
      <c r="T343" s="2"/>
      <c r="U343" s="2"/>
      <c r="V343" s="2"/>
      <c r="W343" s="53"/>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H343" s="2"/>
      <c r="BI343" s="2"/>
    </row>
    <row r="344" spans="1:61" x14ac:dyDescent="0.25">
      <c r="A344" s="2"/>
      <c r="B344" s="53"/>
      <c r="C344" s="53"/>
      <c r="D344" s="53"/>
      <c r="E344" s="53" t="s">
        <v>544</v>
      </c>
      <c r="F344" s="2" t="s">
        <v>426</v>
      </c>
      <c r="G344" s="55" t="s">
        <v>427</v>
      </c>
      <c r="H344" s="54" t="s">
        <v>428</v>
      </c>
      <c r="I344" s="2" t="s">
        <v>432</v>
      </c>
      <c r="J344" s="2"/>
      <c r="K344" s="2"/>
      <c r="L344" s="2"/>
      <c r="M344" s="2"/>
      <c r="N344" s="2"/>
      <c r="O344" s="2"/>
      <c r="P344" s="2"/>
      <c r="Q344" s="2"/>
      <c r="R344" s="2"/>
      <c r="S344" s="2"/>
      <c r="T344" s="2"/>
      <c r="U344" s="2"/>
      <c r="V344" s="2"/>
      <c r="W344" s="53"/>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H344" s="2"/>
      <c r="BI344" s="2"/>
    </row>
    <row r="345" spans="1:61" x14ac:dyDescent="0.25">
      <c r="A345" s="2"/>
      <c r="B345" s="53"/>
      <c r="C345" s="53"/>
      <c r="D345" s="53"/>
      <c r="E345" s="53" t="s">
        <v>545</v>
      </c>
      <c r="F345" s="2" t="s">
        <v>426</v>
      </c>
      <c r="G345" s="55" t="s">
        <v>427</v>
      </c>
      <c r="H345" s="54" t="s">
        <v>428</v>
      </c>
      <c r="I345" s="2" t="s">
        <v>433</v>
      </c>
      <c r="J345" s="2"/>
      <c r="K345" s="2"/>
      <c r="L345" s="2"/>
      <c r="M345" s="2"/>
      <c r="N345" s="2"/>
      <c r="O345" s="2"/>
      <c r="P345" s="2"/>
      <c r="Q345" s="2"/>
      <c r="R345" s="2"/>
      <c r="S345" s="2"/>
      <c r="T345" s="2"/>
      <c r="U345" s="2"/>
      <c r="V345" s="2"/>
      <c r="W345" s="53"/>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H345" s="2"/>
      <c r="BI345" s="2"/>
    </row>
    <row r="346" spans="1:61" x14ac:dyDescent="0.25">
      <c r="A346" s="2"/>
      <c r="B346" s="53"/>
      <c r="C346" s="53" t="s">
        <v>306</v>
      </c>
      <c r="D346" s="53" t="s">
        <v>584</v>
      </c>
      <c r="E346" s="53" t="s">
        <v>546</v>
      </c>
      <c r="F346" s="2" t="s">
        <v>426</v>
      </c>
      <c r="G346" s="55" t="s">
        <v>434</v>
      </c>
      <c r="H346" s="54" t="s">
        <v>435</v>
      </c>
      <c r="I346" s="2" t="s">
        <v>436</v>
      </c>
      <c r="J346" s="2"/>
      <c r="K346" s="2"/>
      <c r="L346" s="2"/>
      <c r="M346" s="2"/>
      <c r="N346" s="2"/>
      <c r="O346" s="2"/>
      <c r="P346" s="2"/>
      <c r="Q346" s="2"/>
      <c r="R346" s="2"/>
      <c r="S346" s="2"/>
      <c r="T346" s="2"/>
      <c r="U346" s="2"/>
      <c r="V346" s="2"/>
      <c r="W346" s="53"/>
      <c r="X346" s="53"/>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H346" s="2"/>
      <c r="BI346" s="2"/>
    </row>
    <row r="347" spans="1:61" x14ac:dyDescent="0.25">
      <c r="A347" s="2"/>
      <c r="B347" s="53"/>
      <c r="C347" s="53"/>
      <c r="D347" s="53"/>
      <c r="E347" s="53" t="s">
        <v>547</v>
      </c>
      <c r="F347" s="2" t="s">
        <v>426</v>
      </c>
      <c r="G347" s="55" t="s">
        <v>434</v>
      </c>
      <c r="H347" s="54" t="s">
        <v>435</v>
      </c>
      <c r="I347" s="2" t="s">
        <v>437</v>
      </c>
      <c r="J347" s="2"/>
      <c r="K347" s="2"/>
      <c r="L347" s="2"/>
      <c r="M347" s="2"/>
      <c r="N347" s="2"/>
      <c r="O347" s="2"/>
      <c r="P347" s="2"/>
      <c r="Q347" s="2"/>
      <c r="R347" s="2"/>
      <c r="S347" s="2"/>
      <c r="T347" s="2"/>
      <c r="U347" s="2"/>
      <c r="V347" s="2"/>
      <c r="W347" s="53"/>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H347" s="2"/>
      <c r="BI347" s="2"/>
    </row>
    <row r="348" spans="1:61" x14ac:dyDescent="0.25">
      <c r="A348" s="2"/>
      <c r="B348" s="53"/>
      <c r="C348" s="53"/>
      <c r="D348" s="53"/>
      <c r="E348" s="53" t="s">
        <v>548</v>
      </c>
      <c r="F348" s="2" t="s">
        <v>426</v>
      </c>
      <c r="G348" s="55" t="s">
        <v>434</v>
      </c>
      <c r="H348" s="54" t="s">
        <v>435</v>
      </c>
      <c r="I348" s="2" t="s">
        <v>438</v>
      </c>
      <c r="J348" s="2"/>
      <c r="K348" s="2"/>
      <c r="L348" s="2"/>
      <c r="M348" s="2"/>
      <c r="N348" s="2"/>
      <c r="O348" s="2"/>
      <c r="P348" s="2"/>
      <c r="Q348" s="2"/>
      <c r="R348" s="2"/>
      <c r="S348" s="2"/>
      <c r="T348" s="2"/>
      <c r="U348" s="2"/>
      <c r="V348" s="2"/>
      <c r="W348" s="53"/>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H348" s="2"/>
      <c r="BI348" s="2"/>
    </row>
    <row r="349" spans="1:61" x14ac:dyDescent="0.25">
      <c r="A349" s="2"/>
      <c r="B349" s="53"/>
      <c r="C349" s="53"/>
      <c r="D349" s="53"/>
      <c r="E349" s="53" t="s">
        <v>549</v>
      </c>
      <c r="F349" s="2" t="s">
        <v>426</v>
      </c>
      <c r="G349" s="55" t="s">
        <v>434</v>
      </c>
      <c r="H349" s="54" t="s">
        <v>435</v>
      </c>
      <c r="I349" s="2" t="s">
        <v>439</v>
      </c>
      <c r="J349" s="2"/>
      <c r="K349" s="2"/>
      <c r="L349" s="2"/>
      <c r="M349" s="2"/>
      <c r="N349" s="2"/>
      <c r="O349" s="2"/>
      <c r="P349" s="2"/>
      <c r="Q349" s="2"/>
      <c r="R349" s="2"/>
      <c r="S349" s="2"/>
      <c r="T349" s="2"/>
      <c r="U349" s="2"/>
      <c r="V349" s="2"/>
      <c r="W349" s="53"/>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H349" s="2"/>
      <c r="BI349" s="2"/>
    </row>
    <row r="350" spans="1:61" x14ac:dyDescent="0.25">
      <c r="A350" s="2"/>
      <c r="B350" s="53"/>
      <c r="C350" s="53"/>
      <c r="D350" s="53"/>
      <c r="E350" s="53" t="s">
        <v>550</v>
      </c>
      <c r="F350" s="2" t="s">
        <v>426</v>
      </c>
      <c r="G350" s="55" t="s">
        <v>434</v>
      </c>
      <c r="H350" s="54" t="s">
        <v>435</v>
      </c>
      <c r="I350" s="2" t="s">
        <v>440</v>
      </c>
      <c r="J350" s="2"/>
      <c r="K350" s="2"/>
      <c r="L350" s="2"/>
      <c r="M350" s="2"/>
      <c r="N350" s="2"/>
      <c r="O350" s="2"/>
      <c r="P350" s="2"/>
      <c r="Q350" s="2"/>
      <c r="R350" s="2"/>
      <c r="S350" s="2"/>
      <c r="T350" s="2"/>
      <c r="U350" s="2"/>
      <c r="V350" s="2"/>
      <c r="W350" s="53"/>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H350" s="2"/>
      <c r="BI350" s="2"/>
    </row>
    <row r="351" spans="1:61" x14ac:dyDescent="0.25">
      <c r="A351" s="2"/>
      <c r="B351" s="53"/>
      <c r="C351" s="53"/>
      <c r="D351" s="53"/>
      <c r="E351" s="53" t="s">
        <v>551</v>
      </c>
      <c r="F351" s="2" t="s">
        <v>426</v>
      </c>
      <c r="G351" s="55" t="s">
        <v>434</v>
      </c>
      <c r="H351" s="54" t="s">
        <v>435</v>
      </c>
      <c r="I351" s="2" t="s">
        <v>441</v>
      </c>
      <c r="J351" s="2"/>
      <c r="K351" s="2"/>
      <c r="L351" s="2"/>
      <c r="M351" s="2"/>
      <c r="N351" s="2"/>
      <c r="O351" s="2"/>
      <c r="P351" s="2"/>
      <c r="Q351" s="2"/>
      <c r="R351" s="2"/>
      <c r="S351" s="2"/>
      <c r="T351" s="2"/>
      <c r="U351" s="2"/>
      <c r="V351" s="2"/>
      <c r="W351" s="53"/>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H351" s="2"/>
      <c r="BI351" s="2"/>
    </row>
    <row r="352" spans="1:61" x14ac:dyDescent="0.25">
      <c r="A352" s="2"/>
      <c r="B352" s="53" t="s">
        <v>80</v>
      </c>
      <c r="C352" s="53" t="s">
        <v>307</v>
      </c>
      <c r="D352" s="53" t="s">
        <v>585</v>
      </c>
      <c r="E352" s="53" t="s">
        <v>552</v>
      </c>
      <c r="F352" s="2" t="s">
        <v>442</v>
      </c>
      <c r="G352" s="55" t="s">
        <v>443</v>
      </c>
      <c r="H352" s="54" t="s">
        <v>444</v>
      </c>
      <c r="I352" s="2" t="s">
        <v>445</v>
      </c>
      <c r="J352" s="2"/>
      <c r="K352" s="2"/>
      <c r="L352" s="2"/>
      <c r="M352" s="2"/>
      <c r="N352" s="2"/>
      <c r="O352" s="2"/>
      <c r="P352" s="2"/>
      <c r="Q352" s="2"/>
      <c r="R352" s="2"/>
      <c r="S352" s="2"/>
      <c r="T352" s="2"/>
      <c r="U352" s="2"/>
      <c r="V352" s="2"/>
      <c r="W352" s="53"/>
      <c r="X352" s="53"/>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H352" s="2"/>
      <c r="BI352" s="2"/>
    </row>
    <row r="353" spans="1:61" x14ac:dyDescent="0.25">
      <c r="A353" s="2"/>
      <c r="B353" s="53"/>
      <c r="C353" s="53"/>
      <c r="D353" s="53"/>
      <c r="E353" s="53" t="s">
        <v>553</v>
      </c>
      <c r="F353" s="2" t="s">
        <v>442</v>
      </c>
      <c r="G353" s="55" t="s">
        <v>443</v>
      </c>
      <c r="H353" s="54" t="s">
        <v>444</v>
      </c>
      <c r="I353" s="2" t="s">
        <v>446</v>
      </c>
      <c r="J353" s="2"/>
      <c r="K353" s="2"/>
      <c r="L353" s="2"/>
      <c r="M353" s="2"/>
      <c r="N353" s="2"/>
      <c r="O353" s="2"/>
      <c r="P353" s="2"/>
      <c r="Q353" s="2"/>
      <c r="R353" s="2"/>
      <c r="S353" s="2"/>
      <c r="T353" s="2"/>
      <c r="U353" s="2"/>
      <c r="V353" s="2"/>
      <c r="W353" s="53"/>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H353" s="2"/>
      <c r="BI353" s="2"/>
    </row>
    <row r="354" spans="1:61" x14ac:dyDescent="0.25">
      <c r="A354" s="2"/>
      <c r="B354" s="53"/>
      <c r="C354" s="53"/>
      <c r="D354" s="53"/>
      <c r="E354" s="53" t="s">
        <v>554</v>
      </c>
      <c r="F354" s="2" t="s">
        <v>442</v>
      </c>
      <c r="G354" s="55" t="s">
        <v>443</v>
      </c>
      <c r="H354" s="54" t="s">
        <v>444</v>
      </c>
      <c r="I354" s="2" t="s">
        <v>447</v>
      </c>
      <c r="J354" s="2"/>
      <c r="K354" s="2"/>
      <c r="L354" s="2"/>
      <c r="M354" s="2"/>
      <c r="N354" s="2"/>
      <c r="O354" s="2"/>
      <c r="P354" s="2"/>
      <c r="Q354" s="2"/>
      <c r="R354" s="2"/>
      <c r="S354" s="2"/>
      <c r="T354" s="2"/>
      <c r="U354" s="2"/>
      <c r="V354" s="2"/>
      <c r="W354" s="53"/>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H354" s="2"/>
      <c r="BI354" s="2"/>
    </row>
    <row r="355" spans="1:61" x14ac:dyDescent="0.25">
      <c r="A355" s="2"/>
      <c r="B355" s="53"/>
      <c r="C355" s="53"/>
      <c r="D355" s="53"/>
      <c r="E355" s="53" t="s">
        <v>555</v>
      </c>
      <c r="F355" s="2" t="s">
        <v>442</v>
      </c>
      <c r="G355" s="55" t="s">
        <v>443</v>
      </c>
      <c r="H355" s="54" t="s">
        <v>444</v>
      </c>
      <c r="I355" s="2" t="s">
        <v>448</v>
      </c>
      <c r="J355" s="2"/>
      <c r="K355" s="2"/>
      <c r="L355" s="2"/>
      <c r="M355" s="2"/>
      <c r="N355" s="2"/>
      <c r="O355" s="2"/>
      <c r="P355" s="2"/>
      <c r="Q355" s="2"/>
      <c r="R355" s="2"/>
      <c r="S355" s="2"/>
      <c r="T355" s="2"/>
      <c r="U355" s="2"/>
      <c r="V355" s="2"/>
      <c r="W355" s="53"/>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H355" s="2"/>
      <c r="BI355" s="2"/>
    </row>
    <row r="356" spans="1:61" x14ac:dyDescent="0.25">
      <c r="A356" s="2"/>
      <c r="B356" s="53"/>
      <c r="C356" s="53"/>
      <c r="D356" s="53"/>
      <c r="E356" s="53" t="s">
        <v>556</v>
      </c>
      <c r="F356" s="2" t="s">
        <v>442</v>
      </c>
      <c r="G356" s="55" t="s">
        <v>443</v>
      </c>
      <c r="H356" s="54" t="s">
        <v>444</v>
      </c>
      <c r="I356" s="2" t="s">
        <v>449</v>
      </c>
      <c r="J356" s="2"/>
      <c r="K356" s="2"/>
      <c r="L356" s="2"/>
      <c r="M356" s="2"/>
      <c r="N356" s="2"/>
      <c r="O356" s="2"/>
      <c r="P356" s="2"/>
      <c r="Q356" s="2"/>
      <c r="R356" s="2"/>
      <c r="S356" s="2"/>
      <c r="T356" s="2"/>
      <c r="U356" s="2"/>
      <c r="V356" s="2"/>
      <c r="W356" s="53"/>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H356" s="2"/>
      <c r="BI356" s="2"/>
    </row>
    <row r="357" spans="1:61" x14ac:dyDescent="0.25">
      <c r="A357" s="2"/>
      <c r="B357" s="53"/>
      <c r="C357" s="53"/>
      <c r="D357" s="53"/>
      <c r="E357" s="53" t="s">
        <v>557</v>
      </c>
      <c r="F357" s="2" t="s">
        <v>442</v>
      </c>
      <c r="G357" s="55" t="s">
        <v>443</v>
      </c>
      <c r="H357" s="54" t="s">
        <v>444</v>
      </c>
      <c r="I357" s="2" t="s">
        <v>450</v>
      </c>
      <c r="J357" s="2"/>
      <c r="K357" s="2"/>
      <c r="L357" s="2"/>
      <c r="M357" s="2"/>
      <c r="N357" s="2"/>
      <c r="O357" s="2"/>
      <c r="P357" s="2"/>
      <c r="Q357" s="2"/>
      <c r="R357" s="2"/>
      <c r="S357" s="2"/>
      <c r="T357" s="2"/>
      <c r="U357" s="2"/>
      <c r="V357" s="2"/>
      <c r="W357" s="53"/>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H357" s="2"/>
      <c r="BI357" s="2"/>
    </row>
    <row r="358" spans="1:61" x14ac:dyDescent="0.25">
      <c r="A358" s="2"/>
      <c r="B358" s="53" t="s">
        <v>76</v>
      </c>
      <c r="C358" s="53" t="s">
        <v>308</v>
      </c>
      <c r="D358" s="53" t="s">
        <v>586</v>
      </c>
      <c r="E358" s="53" t="s">
        <v>558</v>
      </c>
      <c r="F358" s="2" t="s">
        <v>451</v>
      </c>
      <c r="G358" s="55" t="s">
        <v>452</v>
      </c>
      <c r="H358" s="54" t="s">
        <v>453</v>
      </c>
      <c r="I358" s="2" t="s">
        <v>454</v>
      </c>
      <c r="J358" s="2"/>
      <c r="K358" s="2"/>
      <c r="L358" s="2"/>
      <c r="M358" s="2"/>
      <c r="N358" s="2"/>
      <c r="O358" s="2"/>
      <c r="P358" s="2"/>
      <c r="Q358" s="2"/>
      <c r="R358" s="2"/>
      <c r="S358" s="2"/>
      <c r="T358" s="2"/>
      <c r="U358" s="2"/>
      <c r="V358" s="2"/>
      <c r="W358" s="53"/>
      <c r="X358" s="53"/>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H358" s="2"/>
      <c r="BI358" s="2"/>
    </row>
    <row r="359" spans="1:61" x14ac:dyDescent="0.25">
      <c r="A359" s="2"/>
      <c r="B359" s="53"/>
      <c r="C359" s="53"/>
      <c r="D359" s="53"/>
      <c r="E359" s="53" t="s">
        <v>559</v>
      </c>
      <c r="F359" s="2" t="s">
        <v>451</v>
      </c>
      <c r="G359" s="55" t="s">
        <v>452</v>
      </c>
      <c r="H359" s="54" t="s">
        <v>453</v>
      </c>
      <c r="I359" s="2" t="s">
        <v>455</v>
      </c>
      <c r="J359" s="2"/>
      <c r="K359" s="2"/>
      <c r="L359" s="2"/>
      <c r="M359" s="2"/>
      <c r="N359" s="2"/>
      <c r="O359" s="2"/>
      <c r="P359" s="2"/>
      <c r="Q359" s="2"/>
      <c r="R359" s="2"/>
      <c r="S359" s="2"/>
      <c r="T359" s="2"/>
      <c r="U359" s="2"/>
      <c r="V359" s="2"/>
      <c r="W359" s="53"/>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H359" s="2"/>
      <c r="BI359" s="2"/>
    </row>
    <row r="360" spans="1:61" x14ac:dyDescent="0.25">
      <c r="A360" s="2"/>
      <c r="B360" s="53"/>
      <c r="C360" s="53"/>
      <c r="D360" s="53"/>
      <c r="E360" s="53" t="s">
        <v>560</v>
      </c>
      <c r="F360" s="2" t="s">
        <v>451</v>
      </c>
      <c r="G360" s="55" t="s">
        <v>452</v>
      </c>
      <c r="H360" s="54" t="s">
        <v>453</v>
      </c>
      <c r="I360" s="2" t="s">
        <v>456</v>
      </c>
      <c r="J360" s="2"/>
      <c r="K360" s="2"/>
      <c r="L360" s="2"/>
      <c r="M360" s="2"/>
      <c r="N360" s="2"/>
      <c r="O360" s="2"/>
      <c r="P360" s="2"/>
      <c r="Q360" s="2"/>
      <c r="R360" s="2"/>
      <c r="S360" s="2"/>
      <c r="T360" s="2"/>
      <c r="U360" s="2"/>
      <c r="V360" s="2"/>
      <c r="W360" s="53"/>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H360" s="2"/>
      <c r="BI360" s="2"/>
    </row>
    <row r="361" spans="1:61" x14ac:dyDescent="0.25">
      <c r="A361" s="2"/>
      <c r="B361" s="53"/>
      <c r="C361" s="53"/>
      <c r="D361" s="53" t="s">
        <v>587</v>
      </c>
      <c r="E361" s="53" t="s">
        <v>561</v>
      </c>
      <c r="F361" s="2" t="s">
        <v>451</v>
      </c>
      <c r="G361" s="55" t="s">
        <v>452</v>
      </c>
      <c r="H361" s="54" t="s">
        <v>457</v>
      </c>
      <c r="I361" s="2" t="s">
        <v>458</v>
      </c>
      <c r="J361" s="2"/>
      <c r="K361" s="2"/>
      <c r="L361" s="2"/>
      <c r="M361" s="2"/>
      <c r="N361" s="2"/>
      <c r="O361" s="2"/>
      <c r="P361" s="2"/>
      <c r="Q361" s="2"/>
      <c r="R361" s="2"/>
      <c r="S361" s="2"/>
      <c r="T361" s="2"/>
      <c r="U361" s="2"/>
      <c r="V361" s="2"/>
      <c r="W361" s="53"/>
      <c r="X361" s="53"/>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H361" s="2"/>
      <c r="BI361" s="2"/>
    </row>
    <row r="362" spans="1:61" x14ac:dyDescent="0.25">
      <c r="A362" s="2"/>
      <c r="B362" s="53"/>
      <c r="C362" s="53"/>
      <c r="D362" s="53"/>
      <c r="E362" s="53" t="s">
        <v>562</v>
      </c>
      <c r="F362" s="2" t="s">
        <v>451</v>
      </c>
      <c r="G362" s="55" t="s">
        <v>452</v>
      </c>
      <c r="H362" s="54" t="s">
        <v>457</v>
      </c>
      <c r="I362" s="2" t="s">
        <v>459</v>
      </c>
      <c r="J362" s="2"/>
      <c r="K362" s="2"/>
      <c r="L362" s="2"/>
      <c r="M362" s="2"/>
      <c r="N362" s="2"/>
      <c r="O362" s="2"/>
      <c r="P362" s="2"/>
      <c r="Q362" s="2"/>
      <c r="R362" s="2"/>
      <c r="S362" s="2"/>
      <c r="T362" s="2"/>
      <c r="U362" s="2"/>
      <c r="V362" s="2"/>
      <c r="W362" s="53"/>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H362" s="2"/>
      <c r="BI362" s="2"/>
    </row>
    <row r="363" spans="1:61" x14ac:dyDescent="0.25">
      <c r="A363" s="2"/>
      <c r="B363" s="53" t="s">
        <v>72</v>
      </c>
      <c r="C363" s="53" t="s">
        <v>309</v>
      </c>
      <c r="D363" s="53" t="s">
        <v>588</v>
      </c>
      <c r="E363" s="53" t="s">
        <v>563</v>
      </c>
      <c r="F363" s="2" t="s">
        <v>460</v>
      </c>
      <c r="G363" s="55" t="s">
        <v>461</v>
      </c>
      <c r="H363" s="54" t="s">
        <v>462</v>
      </c>
      <c r="I363" s="2" t="s">
        <v>463</v>
      </c>
      <c r="J363" s="2"/>
      <c r="K363" s="2"/>
      <c r="L363" s="2"/>
      <c r="M363" s="2"/>
      <c r="N363" s="2"/>
      <c r="O363" s="2"/>
      <c r="P363" s="2"/>
      <c r="Q363" s="2"/>
      <c r="R363" s="2"/>
      <c r="S363" s="2"/>
      <c r="T363" s="2"/>
      <c r="U363" s="2"/>
      <c r="V363" s="2"/>
      <c r="W363" s="53"/>
      <c r="X363" s="53"/>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H363" s="2"/>
      <c r="BI363" s="2"/>
    </row>
    <row r="364" spans="1:61" x14ac:dyDescent="0.25">
      <c r="A364" s="2"/>
      <c r="C364" s="53"/>
      <c r="D364" s="53"/>
      <c r="E364" s="53" t="s">
        <v>564</v>
      </c>
      <c r="F364" s="2" t="s">
        <v>460</v>
      </c>
      <c r="G364" s="55" t="s">
        <v>461</v>
      </c>
      <c r="H364" s="54" t="s">
        <v>462</v>
      </c>
      <c r="I364" s="2" t="s">
        <v>464</v>
      </c>
      <c r="J364" s="2"/>
      <c r="K364" s="2"/>
      <c r="L364" s="2"/>
      <c r="M364" s="2"/>
      <c r="N364" s="2"/>
      <c r="O364" s="2"/>
      <c r="P364" s="2"/>
      <c r="Q364" s="2"/>
      <c r="R364" s="2"/>
      <c r="S364" s="2"/>
      <c r="T364" s="2"/>
      <c r="U364" s="2"/>
      <c r="V364" s="2"/>
      <c r="W364" s="53"/>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H364" s="2"/>
      <c r="BI364" s="2"/>
    </row>
    <row r="365" spans="1:61" x14ac:dyDescent="0.25">
      <c r="A365" s="2"/>
      <c r="C365" s="53"/>
      <c r="D365" s="53" t="s">
        <v>589</v>
      </c>
      <c r="E365" s="53" t="s">
        <v>565</v>
      </c>
      <c r="F365" s="2" t="s">
        <v>460</v>
      </c>
      <c r="G365" s="55" t="s">
        <v>461</v>
      </c>
      <c r="H365" s="54" t="s">
        <v>465</v>
      </c>
      <c r="I365" s="2" t="s">
        <v>466</v>
      </c>
      <c r="J365" s="2"/>
      <c r="K365" s="2"/>
      <c r="L365" s="2"/>
      <c r="M365" s="2"/>
      <c r="N365" s="2"/>
      <c r="O365" s="2"/>
      <c r="P365" s="2"/>
      <c r="Q365" s="2"/>
      <c r="R365" s="2"/>
      <c r="S365" s="2"/>
      <c r="T365" s="2"/>
      <c r="U365" s="2"/>
      <c r="V365" s="2"/>
      <c r="W365" s="53"/>
      <c r="X365" s="53"/>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H365" s="2"/>
      <c r="BI365" s="2"/>
    </row>
    <row r="366" spans="1:61" x14ac:dyDescent="0.25">
      <c r="A366" s="2"/>
      <c r="C366" s="53"/>
      <c r="D366" s="53"/>
      <c r="E366" s="53" t="s">
        <v>566</v>
      </c>
      <c r="F366" s="2" t="s">
        <v>460</v>
      </c>
      <c r="G366" s="55" t="s">
        <v>461</v>
      </c>
      <c r="H366" s="54" t="s">
        <v>465</v>
      </c>
      <c r="I366" s="2" t="s">
        <v>467</v>
      </c>
      <c r="J366" s="2"/>
      <c r="K366" s="2"/>
      <c r="L366" s="2"/>
      <c r="M366" s="2"/>
      <c r="N366" s="2"/>
      <c r="O366" s="2"/>
      <c r="P366" s="2"/>
      <c r="Q366" s="2"/>
      <c r="R366" s="2"/>
      <c r="S366" s="2"/>
      <c r="T366" s="2"/>
      <c r="U366" s="2"/>
      <c r="V366" s="2"/>
      <c r="W366" s="53"/>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H366" s="2"/>
      <c r="BI366" s="2"/>
    </row>
    <row r="367" spans="1:61" x14ac:dyDescent="0.25">
      <c r="A367" s="2"/>
      <c r="C367" s="53"/>
      <c r="D367" s="53"/>
      <c r="E367" s="53" t="s">
        <v>567</v>
      </c>
      <c r="F367" s="2" t="s">
        <v>460</v>
      </c>
      <c r="G367" s="55" t="s">
        <v>461</v>
      </c>
      <c r="H367" s="54" t="s">
        <v>465</v>
      </c>
      <c r="I367" s="2" t="s">
        <v>468</v>
      </c>
      <c r="J367" s="2"/>
      <c r="K367" s="2"/>
      <c r="L367" s="2"/>
      <c r="M367" s="2"/>
      <c r="N367" s="2"/>
      <c r="O367" s="2"/>
      <c r="P367" s="2"/>
      <c r="Q367" s="2"/>
      <c r="R367" s="2"/>
      <c r="S367" s="2"/>
      <c r="T367" s="2"/>
      <c r="U367" s="2"/>
      <c r="V367" s="2"/>
      <c r="W367" s="53"/>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H367" s="2"/>
      <c r="BI367" s="2"/>
    </row>
    <row r="368" spans="1:61" x14ac:dyDescent="0.25">
      <c r="A368" s="2"/>
      <c r="C368" s="53"/>
      <c r="D368" s="53"/>
      <c r="E368" s="53" t="s">
        <v>568</v>
      </c>
      <c r="F368" s="2" t="s">
        <v>460</v>
      </c>
      <c r="G368" s="55" t="s">
        <v>461</v>
      </c>
      <c r="H368" s="54" t="s">
        <v>465</v>
      </c>
      <c r="I368" s="2" t="s">
        <v>469</v>
      </c>
      <c r="J368" s="2"/>
      <c r="K368" s="2"/>
      <c r="L368" s="2"/>
      <c r="M368" s="2"/>
      <c r="N368" s="2"/>
      <c r="O368" s="2"/>
      <c r="P368" s="2"/>
      <c r="Q368" s="2"/>
      <c r="R368" s="2"/>
      <c r="S368" s="2"/>
      <c r="T368" s="2"/>
      <c r="U368" s="2"/>
      <c r="V368" s="2"/>
      <c r="W368" s="53"/>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H368" s="2"/>
      <c r="BI368" s="2"/>
    </row>
    <row r="369" spans="1:62" x14ac:dyDescent="0.25">
      <c r="A369" s="2"/>
      <c r="C369" s="53"/>
      <c r="D369" s="53"/>
      <c r="E369" s="53" t="s">
        <v>569</v>
      </c>
      <c r="F369" s="2" t="s">
        <v>460</v>
      </c>
      <c r="G369" s="55" t="s">
        <v>461</v>
      </c>
      <c r="H369" s="54" t="s">
        <v>465</v>
      </c>
      <c r="I369" s="2" t="s">
        <v>470</v>
      </c>
      <c r="J369" s="2"/>
      <c r="K369" s="2"/>
      <c r="L369" s="2"/>
      <c r="M369" s="2"/>
      <c r="N369" s="2"/>
      <c r="O369" s="2"/>
      <c r="P369" s="2"/>
      <c r="Q369" s="2"/>
      <c r="R369" s="2"/>
      <c r="S369" s="2"/>
      <c r="T369" s="2"/>
      <c r="U369" s="2"/>
      <c r="V369" s="2"/>
      <c r="W369" s="53"/>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H369" s="2"/>
      <c r="BI369" s="2"/>
    </row>
    <row r="370" spans="1:62" x14ac:dyDescent="0.25">
      <c r="A370" s="2"/>
      <c r="C370" s="53"/>
      <c r="D370" s="53"/>
      <c r="E370" s="53" t="s">
        <v>570</v>
      </c>
      <c r="F370" s="2" t="s">
        <v>460</v>
      </c>
      <c r="G370" s="55" t="s">
        <v>461</v>
      </c>
      <c r="H370" s="54" t="s">
        <v>465</v>
      </c>
      <c r="I370" s="2" t="s">
        <v>471</v>
      </c>
      <c r="J370" s="2"/>
      <c r="K370" s="2"/>
      <c r="L370" s="2"/>
      <c r="M370" s="2"/>
      <c r="N370" s="2"/>
      <c r="O370" s="2"/>
      <c r="P370" s="2"/>
      <c r="Q370" s="2"/>
      <c r="R370" s="2"/>
      <c r="S370" s="2"/>
      <c r="T370" s="2"/>
      <c r="U370" s="2"/>
      <c r="V370" s="2"/>
      <c r="W370" s="53"/>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H370" s="2"/>
      <c r="BI370" s="2"/>
    </row>
    <row r="371" spans="1:62" x14ac:dyDescent="0.25">
      <c r="A371" s="2"/>
      <c r="C371" s="53"/>
      <c r="D371" s="53"/>
      <c r="E371" s="53" t="s">
        <v>571</v>
      </c>
      <c r="F371" s="2" t="s">
        <v>460</v>
      </c>
      <c r="G371" s="55" t="s">
        <v>461</v>
      </c>
      <c r="H371" s="54" t="s">
        <v>465</v>
      </c>
      <c r="I371" s="2" t="s">
        <v>472</v>
      </c>
      <c r="J371" s="2"/>
      <c r="K371" s="2"/>
      <c r="L371" s="2"/>
      <c r="M371" s="2"/>
      <c r="N371" s="2"/>
      <c r="O371" s="2"/>
      <c r="P371" s="2"/>
      <c r="Q371" s="2"/>
      <c r="R371" s="2"/>
      <c r="S371" s="2"/>
      <c r="T371" s="2"/>
      <c r="U371" s="2"/>
      <c r="V371" s="2"/>
      <c r="W371" s="53"/>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H371" s="2"/>
      <c r="BI371" s="2"/>
    </row>
    <row r="372" spans="1:62" x14ac:dyDescent="0.25">
      <c r="A372" s="2"/>
      <c r="C372" s="53"/>
      <c r="D372" s="53"/>
      <c r="E372" s="53" t="s">
        <v>572</v>
      </c>
      <c r="F372" s="2" t="s">
        <v>460</v>
      </c>
      <c r="G372" s="55" t="s">
        <v>461</v>
      </c>
      <c r="H372" s="54" t="s">
        <v>465</v>
      </c>
      <c r="I372" s="2" t="s">
        <v>473</v>
      </c>
      <c r="J372" s="2"/>
      <c r="K372" s="2"/>
      <c r="L372" s="2"/>
      <c r="M372" s="2"/>
      <c r="N372" s="2"/>
      <c r="O372" s="2"/>
      <c r="P372" s="2"/>
      <c r="Q372" s="2"/>
      <c r="R372" s="2"/>
      <c r="S372" s="2"/>
      <c r="T372" s="2"/>
      <c r="U372" s="2"/>
      <c r="V372" s="2"/>
      <c r="W372" s="53"/>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H372" s="2"/>
      <c r="BI372" s="2"/>
    </row>
    <row r="373" spans="1:62" x14ac:dyDescent="0.25">
      <c r="A373" s="2"/>
      <c r="C373" s="53"/>
      <c r="D373" s="53"/>
      <c r="E373" s="53" t="s">
        <v>573</v>
      </c>
      <c r="F373" s="2" t="s">
        <v>460</v>
      </c>
      <c r="G373" s="55" t="s">
        <v>461</v>
      </c>
      <c r="H373" s="54" t="s">
        <v>465</v>
      </c>
      <c r="I373" s="2" t="s">
        <v>474</v>
      </c>
      <c r="J373" s="2"/>
      <c r="K373" s="2"/>
      <c r="L373" s="2"/>
      <c r="M373" s="2"/>
      <c r="N373" s="2"/>
      <c r="O373" s="2"/>
      <c r="P373" s="2"/>
      <c r="Q373" s="2"/>
      <c r="R373" s="2"/>
      <c r="S373" s="2"/>
      <c r="T373" s="2"/>
      <c r="U373" s="2"/>
      <c r="V373" s="2"/>
      <c r="W373" s="53"/>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H373" s="2"/>
      <c r="BI373" s="2"/>
    </row>
    <row r="374" spans="1:62" x14ac:dyDescent="0.25">
      <c r="A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I374" s="2"/>
      <c r="BJ374" s="2"/>
    </row>
    <row r="375" spans="1:62" s="65" customFormat="1" x14ac:dyDescent="0.25">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4"/>
      <c r="BC375" s="64"/>
      <c r="BD375" s="64"/>
      <c r="BE375" s="64"/>
      <c r="BF375" s="64"/>
      <c r="BG375" s="64"/>
      <c r="BI375" s="64"/>
      <c r="BJ375" s="64"/>
    </row>
    <row r="376" spans="1:62" s="65" customFormat="1" x14ac:dyDescent="0.25">
      <c r="A376" s="64"/>
      <c r="B376" s="64"/>
      <c r="C376" s="260" t="s">
        <v>476</v>
      </c>
      <c r="D376" s="260"/>
      <c r="E376" s="260"/>
      <c r="F376" s="260" t="s">
        <v>477</v>
      </c>
      <c r="G376" s="260"/>
      <c r="H376" s="260"/>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4"/>
      <c r="BC376" s="64"/>
      <c r="BD376" s="64"/>
      <c r="BE376" s="64"/>
      <c r="BF376" s="64"/>
      <c r="BG376" s="64"/>
      <c r="BI376" s="64"/>
      <c r="BJ376" s="64"/>
    </row>
    <row r="377" spans="1:62" s="65" customFormat="1" x14ac:dyDescent="0.25">
      <c r="B377" s="66" t="s">
        <v>274</v>
      </c>
      <c r="C377" s="66" t="s">
        <v>276</v>
      </c>
      <c r="D377" s="66" t="s">
        <v>143</v>
      </c>
      <c r="E377" s="66" t="s">
        <v>277</v>
      </c>
      <c r="F377" s="66" t="s">
        <v>276</v>
      </c>
      <c r="G377" s="66" t="s">
        <v>143</v>
      </c>
      <c r="H377" s="66" t="s">
        <v>277</v>
      </c>
    </row>
    <row r="378" spans="1:62" x14ac:dyDescent="0.25">
      <c r="B378" s="60" t="s">
        <v>120</v>
      </c>
      <c r="C378" s="60">
        <v>1</v>
      </c>
      <c r="D378" s="60">
        <v>1</v>
      </c>
      <c r="E378" s="60">
        <v>1</v>
      </c>
      <c r="F378" s="61">
        <f>+COUNT(C378:C385)</f>
        <v>3</v>
      </c>
      <c r="G378" s="61">
        <f>+COUNT(D378:D385)</f>
        <v>3</v>
      </c>
      <c r="H378" s="61">
        <f>+COUNT(E378:E385)</f>
        <v>8</v>
      </c>
    </row>
    <row r="379" spans="1:62" x14ac:dyDescent="0.25">
      <c r="B379" s="59"/>
      <c r="C379" s="59"/>
      <c r="D379" s="59"/>
      <c r="E379" s="59">
        <v>2</v>
      </c>
      <c r="F379" s="40"/>
      <c r="G379" s="40"/>
      <c r="H379" s="40"/>
    </row>
    <row r="380" spans="1:62" x14ac:dyDescent="0.25">
      <c r="B380" s="59"/>
      <c r="C380" s="59"/>
      <c r="D380" s="59"/>
      <c r="E380" s="59">
        <v>3</v>
      </c>
      <c r="F380" s="40"/>
      <c r="G380" s="40"/>
      <c r="H380" s="40"/>
    </row>
    <row r="381" spans="1:62" x14ac:dyDescent="0.25">
      <c r="B381" s="59"/>
      <c r="C381" s="59"/>
      <c r="D381" s="59"/>
      <c r="E381" s="59">
        <v>4</v>
      </c>
      <c r="F381" s="40"/>
      <c r="G381" s="40"/>
      <c r="H381" s="40"/>
    </row>
    <row r="382" spans="1:62" x14ac:dyDescent="0.25">
      <c r="B382" s="59"/>
      <c r="C382" s="59">
        <v>2</v>
      </c>
      <c r="D382" s="59">
        <v>1</v>
      </c>
      <c r="E382" s="59">
        <v>1</v>
      </c>
      <c r="F382" s="40"/>
      <c r="G382" s="40"/>
      <c r="H382" s="40"/>
    </row>
    <row r="383" spans="1:62" x14ac:dyDescent="0.25">
      <c r="B383" s="59"/>
      <c r="C383" s="59"/>
      <c r="D383" s="59"/>
      <c r="E383" s="59">
        <v>2</v>
      </c>
      <c r="F383" s="40"/>
      <c r="G383" s="40"/>
      <c r="H383" s="40"/>
    </row>
    <row r="384" spans="1:62" x14ac:dyDescent="0.25">
      <c r="B384" s="59"/>
      <c r="C384" s="59">
        <v>3</v>
      </c>
      <c r="D384" s="59">
        <v>1</v>
      </c>
      <c r="E384" s="59">
        <v>1</v>
      </c>
      <c r="F384" s="40"/>
      <c r="G384" s="40"/>
      <c r="H384" s="40"/>
    </row>
    <row r="385" spans="2:8" x14ac:dyDescent="0.25">
      <c r="B385" s="59"/>
      <c r="C385" s="59"/>
      <c r="D385" s="59"/>
      <c r="E385" s="59">
        <v>2</v>
      </c>
      <c r="F385" s="40"/>
      <c r="G385" s="40"/>
      <c r="H385" s="40"/>
    </row>
    <row r="386" spans="2:8" x14ac:dyDescent="0.25">
      <c r="B386" s="60" t="s">
        <v>116</v>
      </c>
      <c r="C386" s="60">
        <v>1</v>
      </c>
      <c r="D386" s="60">
        <v>1</v>
      </c>
      <c r="E386" s="60">
        <v>1</v>
      </c>
      <c r="F386" s="61">
        <f>+COUNT(C386:C390)</f>
        <v>2</v>
      </c>
      <c r="G386" s="61">
        <f>+COUNT(D386:D390)</f>
        <v>2</v>
      </c>
      <c r="H386" s="61">
        <f>+COUNT(E386:E390)</f>
        <v>5</v>
      </c>
    </row>
    <row r="387" spans="2:8" x14ac:dyDescent="0.25">
      <c r="B387" s="59"/>
      <c r="C387" s="59"/>
      <c r="D387" s="59"/>
      <c r="E387" s="59">
        <v>2</v>
      </c>
      <c r="F387" s="40"/>
      <c r="G387" s="40"/>
      <c r="H387" s="40"/>
    </row>
    <row r="388" spans="2:8" x14ac:dyDescent="0.25">
      <c r="B388" s="59"/>
      <c r="C388" s="59"/>
      <c r="D388" s="59"/>
      <c r="E388" s="59">
        <v>3</v>
      </c>
      <c r="F388" s="40"/>
      <c r="G388" s="40"/>
      <c r="H388" s="40"/>
    </row>
    <row r="389" spans="2:8" x14ac:dyDescent="0.25">
      <c r="B389" s="59"/>
      <c r="C389" s="59">
        <v>2</v>
      </c>
      <c r="D389" s="59">
        <v>1</v>
      </c>
      <c r="E389" s="59">
        <v>1</v>
      </c>
      <c r="F389" s="40"/>
      <c r="G389" s="40"/>
      <c r="H389" s="40"/>
    </row>
    <row r="390" spans="2:8" ht="15" x14ac:dyDescent="0.25">
      <c r="B390" s="62"/>
      <c r="C390" s="62"/>
      <c r="D390" s="62"/>
      <c r="E390" s="59">
        <v>2</v>
      </c>
      <c r="F390" s="40"/>
      <c r="G390" s="40"/>
      <c r="H390" s="40"/>
    </row>
    <row r="391" spans="2:8" ht="15" x14ac:dyDescent="0.25">
      <c r="B391" s="63" t="s">
        <v>112</v>
      </c>
      <c r="C391" s="63">
        <v>1</v>
      </c>
      <c r="D391" s="63">
        <v>1</v>
      </c>
      <c r="E391" s="60">
        <v>1</v>
      </c>
      <c r="F391" s="61">
        <f>+COUNT(C391:C401)</f>
        <v>2</v>
      </c>
      <c r="G391" s="61">
        <f>+COUNT(D391:D401)</f>
        <v>3</v>
      </c>
      <c r="H391" s="61">
        <f>+COUNT(E391:E401)</f>
        <v>11</v>
      </c>
    </row>
    <row r="392" spans="2:8" ht="15" x14ac:dyDescent="0.25">
      <c r="B392" s="62"/>
      <c r="C392" s="62"/>
      <c r="D392" s="62"/>
      <c r="E392" s="59">
        <v>2</v>
      </c>
      <c r="F392" s="40"/>
      <c r="G392" s="40"/>
      <c r="H392" s="40"/>
    </row>
    <row r="393" spans="2:8" ht="15" x14ac:dyDescent="0.25">
      <c r="B393" s="62"/>
      <c r="C393" s="62"/>
      <c r="D393" s="62"/>
      <c r="E393" s="59">
        <v>3</v>
      </c>
      <c r="F393" s="40"/>
      <c r="G393" s="40"/>
      <c r="H393" s="40"/>
    </row>
    <row r="394" spans="2:8" ht="15" x14ac:dyDescent="0.25">
      <c r="B394" s="62"/>
      <c r="C394" s="62"/>
      <c r="D394" s="62"/>
      <c r="E394" s="59">
        <v>4</v>
      </c>
      <c r="F394" s="40"/>
      <c r="G394" s="40"/>
      <c r="H394" s="40"/>
    </row>
    <row r="395" spans="2:8" ht="15" x14ac:dyDescent="0.25">
      <c r="B395" s="62"/>
      <c r="C395" s="62"/>
      <c r="D395" s="62"/>
      <c r="E395" s="59">
        <v>5</v>
      </c>
      <c r="F395" s="40"/>
      <c r="G395" s="40"/>
      <c r="H395" s="40"/>
    </row>
    <row r="396" spans="2:8" ht="15" x14ac:dyDescent="0.25">
      <c r="B396" s="62"/>
      <c r="C396" s="62"/>
      <c r="D396" s="62"/>
      <c r="E396" s="59">
        <v>6</v>
      </c>
      <c r="F396" s="40"/>
      <c r="G396" s="40"/>
      <c r="H396" s="40"/>
    </row>
    <row r="397" spans="2:8" ht="15" x14ac:dyDescent="0.25">
      <c r="B397" s="62"/>
      <c r="C397" s="62">
        <v>2</v>
      </c>
      <c r="D397" s="62">
        <v>1</v>
      </c>
      <c r="E397" s="59">
        <v>1</v>
      </c>
      <c r="F397" s="40"/>
      <c r="G397" s="40"/>
      <c r="H397" s="40"/>
    </row>
    <row r="398" spans="2:8" ht="15" x14ac:dyDescent="0.25">
      <c r="B398" s="62"/>
      <c r="C398" s="62"/>
      <c r="D398" s="62"/>
      <c r="E398" s="59">
        <v>2</v>
      </c>
      <c r="F398" s="40"/>
      <c r="G398" s="40"/>
      <c r="H398" s="40"/>
    </row>
    <row r="399" spans="2:8" ht="15" x14ac:dyDescent="0.25">
      <c r="B399" s="62"/>
      <c r="C399" s="62"/>
      <c r="D399" s="62"/>
      <c r="E399" s="59">
        <v>3</v>
      </c>
      <c r="F399" s="40"/>
      <c r="G399" s="40"/>
      <c r="H399" s="40"/>
    </row>
    <row r="400" spans="2:8" ht="15" x14ac:dyDescent="0.25">
      <c r="B400" s="62"/>
      <c r="C400" s="62"/>
      <c r="D400" s="62">
        <v>2</v>
      </c>
      <c r="E400" s="62">
        <v>1</v>
      </c>
      <c r="F400" s="40"/>
      <c r="G400" s="40"/>
      <c r="H400" s="40"/>
    </row>
    <row r="401" spans="2:8" ht="15" x14ac:dyDescent="0.25">
      <c r="B401" s="62"/>
      <c r="C401" s="62"/>
      <c r="D401" s="62"/>
      <c r="E401" s="62">
        <v>2</v>
      </c>
      <c r="F401" s="40"/>
      <c r="G401" s="40"/>
      <c r="H401" s="40"/>
    </row>
    <row r="402" spans="2:8" ht="15" x14ac:dyDescent="0.25">
      <c r="B402" s="63" t="s">
        <v>108</v>
      </c>
      <c r="C402" s="63">
        <v>1</v>
      </c>
      <c r="D402" s="63">
        <v>1</v>
      </c>
      <c r="E402" s="63">
        <v>1</v>
      </c>
      <c r="F402" s="61">
        <f>+COUNT(C402:C409)</f>
        <v>2</v>
      </c>
      <c r="G402" s="61">
        <f>+COUNT(D402:D409)</f>
        <v>2</v>
      </c>
      <c r="H402" s="61">
        <f>+COUNT(E402:E409)</f>
        <v>8</v>
      </c>
    </row>
    <row r="403" spans="2:8" ht="15" x14ac:dyDescent="0.25">
      <c r="B403" s="62"/>
      <c r="C403" s="62"/>
      <c r="D403" s="62"/>
      <c r="E403" s="62">
        <v>2</v>
      </c>
      <c r="F403" s="40"/>
      <c r="G403" s="40"/>
      <c r="H403" s="40"/>
    </row>
    <row r="404" spans="2:8" ht="15" x14ac:dyDescent="0.25">
      <c r="B404" s="62"/>
      <c r="C404" s="62"/>
      <c r="D404" s="62"/>
      <c r="E404" s="62">
        <v>3</v>
      </c>
      <c r="F404" s="40"/>
      <c r="G404" s="40"/>
      <c r="H404" s="40"/>
    </row>
    <row r="405" spans="2:8" ht="15" x14ac:dyDescent="0.25">
      <c r="B405" s="62"/>
      <c r="C405" s="62"/>
      <c r="D405" s="62"/>
      <c r="E405" s="62">
        <v>4</v>
      </c>
      <c r="F405" s="40"/>
      <c r="G405" s="40"/>
      <c r="H405" s="40"/>
    </row>
    <row r="406" spans="2:8" ht="15" x14ac:dyDescent="0.25">
      <c r="B406" s="62"/>
      <c r="C406" s="62"/>
      <c r="D406" s="62"/>
      <c r="E406" s="62">
        <v>5</v>
      </c>
      <c r="F406" s="40"/>
      <c r="G406" s="40"/>
      <c r="H406" s="40"/>
    </row>
    <row r="407" spans="2:8" ht="15" x14ac:dyDescent="0.25">
      <c r="B407" s="62"/>
      <c r="C407" s="62">
        <v>2</v>
      </c>
      <c r="D407" s="62">
        <v>1</v>
      </c>
      <c r="E407" s="62">
        <v>1</v>
      </c>
      <c r="F407" s="40"/>
      <c r="G407" s="40"/>
      <c r="H407" s="40"/>
    </row>
    <row r="408" spans="2:8" ht="15" x14ac:dyDescent="0.25">
      <c r="B408" s="62"/>
      <c r="C408" s="62"/>
      <c r="D408" s="62"/>
      <c r="E408" s="62">
        <v>2</v>
      </c>
      <c r="F408" s="40"/>
      <c r="G408" s="40"/>
      <c r="H408" s="40"/>
    </row>
    <row r="409" spans="2:8" ht="15" x14ac:dyDescent="0.25">
      <c r="B409" s="62"/>
      <c r="C409" s="62"/>
      <c r="D409" s="62"/>
      <c r="E409" s="62">
        <v>3</v>
      </c>
      <c r="F409" s="40"/>
      <c r="G409" s="40"/>
      <c r="H409" s="40"/>
    </row>
    <row r="410" spans="2:8" ht="15" x14ac:dyDescent="0.25">
      <c r="B410" s="63" t="s">
        <v>104</v>
      </c>
      <c r="C410" s="63">
        <v>1</v>
      </c>
      <c r="D410" s="63">
        <v>1</v>
      </c>
      <c r="E410" s="63">
        <v>1</v>
      </c>
      <c r="F410" s="61">
        <f>+COUNT(C410:C418)</f>
        <v>2</v>
      </c>
      <c r="G410" s="61">
        <f>+COUNT(D410:D418)</f>
        <v>4</v>
      </c>
      <c r="H410" s="61">
        <f>+COUNT(E410:E418)</f>
        <v>9</v>
      </c>
    </row>
    <row r="411" spans="2:8" ht="15" x14ac:dyDescent="0.25">
      <c r="B411" s="62"/>
      <c r="C411" s="62"/>
      <c r="D411" s="62"/>
      <c r="E411" s="62">
        <v>2</v>
      </c>
      <c r="F411" s="40"/>
      <c r="G411" s="40"/>
      <c r="H411" s="40"/>
    </row>
    <row r="412" spans="2:8" ht="15" x14ac:dyDescent="0.25">
      <c r="B412" s="62"/>
      <c r="C412" s="62"/>
      <c r="D412" s="62">
        <v>2</v>
      </c>
      <c r="E412" s="62">
        <v>1</v>
      </c>
      <c r="F412" s="40"/>
      <c r="G412" s="40"/>
      <c r="H412" s="40"/>
    </row>
    <row r="413" spans="2:8" ht="15" x14ac:dyDescent="0.25">
      <c r="B413" s="62"/>
      <c r="C413" s="62"/>
      <c r="D413" s="62"/>
      <c r="E413" s="62">
        <v>2</v>
      </c>
      <c r="F413" s="40"/>
      <c r="G413" s="40"/>
      <c r="H413" s="40"/>
    </row>
    <row r="414" spans="2:8" ht="15" x14ac:dyDescent="0.25">
      <c r="B414" s="62"/>
      <c r="C414" s="62"/>
      <c r="D414" s="62"/>
      <c r="E414" s="62">
        <v>3</v>
      </c>
      <c r="F414" s="40"/>
      <c r="G414" s="40"/>
      <c r="H414" s="40"/>
    </row>
    <row r="415" spans="2:8" ht="15" x14ac:dyDescent="0.25">
      <c r="B415" s="62"/>
      <c r="C415" s="62"/>
      <c r="D415" s="62">
        <v>3</v>
      </c>
      <c r="E415" s="62">
        <v>1</v>
      </c>
      <c r="F415" s="40"/>
      <c r="G415" s="40"/>
      <c r="H415" s="40"/>
    </row>
    <row r="416" spans="2:8" ht="15" x14ac:dyDescent="0.25">
      <c r="B416" s="62"/>
      <c r="C416" s="62"/>
      <c r="D416" s="62"/>
      <c r="E416" s="62">
        <v>2</v>
      </c>
      <c r="F416" s="40"/>
      <c r="G416" s="40"/>
      <c r="H416" s="40"/>
    </row>
    <row r="417" spans="2:8" ht="15" x14ac:dyDescent="0.25">
      <c r="B417" s="62"/>
      <c r="C417" s="62">
        <v>2</v>
      </c>
      <c r="D417" s="62">
        <v>1</v>
      </c>
      <c r="E417" s="62">
        <v>1</v>
      </c>
      <c r="F417" s="40"/>
      <c r="G417" s="40"/>
      <c r="H417" s="40"/>
    </row>
    <row r="418" spans="2:8" ht="15" x14ac:dyDescent="0.25">
      <c r="B418" s="62"/>
      <c r="C418" s="62"/>
      <c r="D418" s="62"/>
      <c r="E418" s="62">
        <v>2</v>
      </c>
      <c r="F418" s="40"/>
      <c r="G418" s="40"/>
      <c r="H418" s="40"/>
    </row>
    <row r="419" spans="2:8" ht="15" x14ac:dyDescent="0.25">
      <c r="B419" s="63" t="s">
        <v>100</v>
      </c>
      <c r="C419" s="63">
        <v>1</v>
      </c>
      <c r="D419" s="63">
        <v>1</v>
      </c>
      <c r="E419" s="63">
        <v>1</v>
      </c>
      <c r="F419" s="61">
        <f>+COUNT(C419:C426)</f>
        <v>2</v>
      </c>
      <c r="G419" s="61">
        <f>+COUNT(D419:D426)</f>
        <v>3</v>
      </c>
      <c r="H419" s="61">
        <f>+COUNT(E419:E426)</f>
        <v>8</v>
      </c>
    </row>
    <row r="420" spans="2:8" ht="15" x14ac:dyDescent="0.25">
      <c r="B420" s="62"/>
      <c r="C420" s="62"/>
      <c r="D420" s="62"/>
      <c r="E420" s="62">
        <v>2</v>
      </c>
      <c r="F420" s="40"/>
      <c r="G420" s="40"/>
      <c r="H420" s="40"/>
    </row>
    <row r="421" spans="2:8" ht="15" x14ac:dyDescent="0.25">
      <c r="B421" s="62"/>
      <c r="C421" s="62"/>
      <c r="D421" s="62"/>
      <c r="E421" s="62">
        <v>3</v>
      </c>
      <c r="F421" s="40"/>
      <c r="G421" s="40"/>
      <c r="H421" s="40"/>
    </row>
    <row r="422" spans="2:8" ht="15" x14ac:dyDescent="0.25">
      <c r="B422" s="62"/>
      <c r="C422" s="62">
        <v>2</v>
      </c>
      <c r="D422" s="62">
        <v>1</v>
      </c>
      <c r="E422" s="62">
        <v>1</v>
      </c>
      <c r="F422" s="40"/>
      <c r="G422" s="40"/>
      <c r="H422" s="40"/>
    </row>
    <row r="423" spans="2:8" ht="15" x14ac:dyDescent="0.25">
      <c r="B423" s="62"/>
      <c r="C423" s="62"/>
      <c r="D423" s="62"/>
      <c r="E423" s="62">
        <v>2</v>
      </c>
      <c r="F423" s="40"/>
      <c r="G423" s="40"/>
      <c r="H423" s="40"/>
    </row>
    <row r="424" spans="2:8" ht="15" x14ac:dyDescent="0.25">
      <c r="B424" s="62"/>
      <c r="C424" s="62"/>
      <c r="D424" s="62"/>
      <c r="E424" s="62">
        <v>3</v>
      </c>
      <c r="F424" s="40"/>
      <c r="G424" s="40"/>
      <c r="H424" s="40"/>
    </row>
    <row r="425" spans="2:8" ht="15" x14ac:dyDescent="0.25">
      <c r="B425" s="62"/>
      <c r="C425" s="62"/>
      <c r="D425" s="62">
        <v>2</v>
      </c>
      <c r="E425" s="62">
        <v>1</v>
      </c>
      <c r="F425" s="40"/>
      <c r="G425" s="40"/>
      <c r="H425" s="40"/>
    </row>
    <row r="426" spans="2:8" ht="15" x14ac:dyDescent="0.25">
      <c r="B426" s="62"/>
      <c r="C426" s="62"/>
      <c r="D426" s="62"/>
      <c r="E426" s="62">
        <v>2</v>
      </c>
      <c r="F426" s="40"/>
      <c r="G426" s="40"/>
      <c r="H426" s="40"/>
    </row>
    <row r="427" spans="2:8" ht="15" x14ac:dyDescent="0.25">
      <c r="B427" s="63" t="s">
        <v>96</v>
      </c>
      <c r="C427" s="63">
        <v>1</v>
      </c>
      <c r="D427" s="63">
        <v>1</v>
      </c>
      <c r="E427" s="63">
        <v>1</v>
      </c>
      <c r="F427" s="61">
        <f>+COUNT(C427:C436)</f>
        <v>2</v>
      </c>
      <c r="G427" s="61">
        <f>+COUNT(D427:D436)</f>
        <v>3</v>
      </c>
      <c r="H427" s="61">
        <f>+COUNT(E427:E436)</f>
        <v>10</v>
      </c>
    </row>
    <row r="428" spans="2:8" ht="15" x14ac:dyDescent="0.25">
      <c r="B428" s="62"/>
      <c r="C428" s="62"/>
      <c r="D428" s="62"/>
      <c r="E428" s="62">
        <v>2</v>
      </c>
      <c r="F428" s="40"/>
      <c r="G428" s="40"/>
      <c r="H428" s="40"/>
    </row>
    <row r="429" spans="2:8" ht="15" x14ac:dyDescent="0.25">
      <c r="B429" s="62"/>
      <c r="C429" s="62"/>
      <c r="D429" s="62"/>
      <c r="E429" s="62">
        <v>3</v>
      </c>
      <c r="F429" s="40"/>
      <c r="G429" s="40"/>
      <c r="H429" s="40"/>
    </row>
    <row r="430" spans="2:8" ht="15" x14ac:dyDescent="0.25">
      <c r="B430" s="62"/>
      <c r="C430" s="62"/>
      <c r="D430" s="62"/>
      <c r="E430" s="62">
        <v>4</v>
      </c>
      <c r="F430" s="40"/>
      <c r="G430" s="40"/>
      <c r="H430" s="40"/>
    </row>
    <row r="431" spans="2:8" ht="15" x14ac:dyDescent="0.25">
      <c r="B431" s="62"/>
      <c r="C431" s="62"/>
      <c r="D431" s="62"/>
      <c r="E431" s="62">
        <v>5</v>
      </c>
      <c r="F431" s="40"/>
      <c r="G431" s="40"/>
      <c r="H431" s="40"/>
    </row>
    <row r="432" spans="2:8" ht="15" x14ac:dyDescent="0.25">
      <c r="B432" s="62"/>
      <c r="C432" s="62"/>
      <c r="D432" s="62"/>
      <c r="E432" s="62">
        <v>6</v>
      </c>
      <c r="F432" s="40"/>
      <c r="G432" s="40"/>
      <c r="H432" s="40"/>
    </row>
    <row r="433" spans="2:8" ht="15" x14ac:dyDescent="0.25">
      <c r="B433" s="62"/>
      <c r="C433" s="62">
        <v>2</v>
      </c>
      <c r="D433" s="62">
        <v>1</v>
      </c>
      <c r="E433" s="62">
        <v>1</v>
      </c>
      <c r="F433" s="40"/>
      <c r="G433" s="40"/>
      <c r="H433" s="40"/>
    </row>
    <row r="434" spans="2:8" ht="15" x14ac:dyDescent="0.25">
      <c r="B434" s="62"/>
      <c r="C434" s="62"/>
      <c r="D434" s="62"/>
      <c r="E434" s="62">
        <v>2</v>
      </c>
      <c r="F434" s="40"/>
      <c r="G434" s="40"/>
      <c r="H434" s="40"/>
    </row>
    <row r="435" spans="2:8" ht="15" x14ac:dyDescent="0.25">
      <c r="B435" s="62"/>
      <c r="C435" s="62"/>
      <c r="D435" s="62">
        <v>2</v>
      </c>
      <c r="E435" s="62">
        <v>1</v>
      </c>
      <c r="F435" s="40"/>
      <c r="G435" s="40"/>
      <c r="H435" s="40"/>
    </row>
    <row r="436" spans="2:8" ht="15" x14ac:dyDescent="0.25">
      <c r="B436" s="62"/>
      <c r="C436" s="62"/>
      <c r="D436" s="62"/>
      <c r="E436" s="62">
        <v>2</v>
      </c>
      <c r="F436" s="40"/>
      <c r="G436" s="40"/>
      <c r="H436" s="40"/>
    </row>
    <row r="437" spans="2:8" ht="15" x14ac:dyDescent="0.25">
      <c r="B437" s="63" t="s">
        <v>92</v>
      </c>
      <c r="C437" s="63">
        <v>1</v>
      </c>
      <c r="D437" s="63">
        <v>1</v>
      </c>
      <c r="E437" s="63">
        <v>1</v>
      </c>
      <c r="F437" s="61">
        <f>+COUNT(C437:C445)</f>
        <v>2</v>
      </c>
      <c r="G437" s="61">
        <f>+COUNT(D437:D445)</f>
        <v>3</v>
      </c>
      <c r="H437" s="61">
        <f>+COUNT(E437:E445)</f>
        <v>9</v>
      </c>
    </row>
    <row r="438" spans="2:8" ht="15" x14ac:dyDescent="0.25">
      <c r="B438" s="62"/>
      <c r="C438" s="62"/>
      <c r="D438" s="62"/>
      <c r="E438" s="62">
        <v>2</v>
      </c>
      <c r="F438" s="40"/>
      <c r="G438" s="40"/>
      <c r="H438" s="40"/>
    </row>
    <row r="439" spans="2:8" ht="15" x14ac:dyDescent="0.25">
      <c r="B439" s="62"/>
      <c r="C439" s="62"/>
      <c r="D439" s="62"/>
      <c r="E439" s="62">
        <v>3</v>
      </c>
      <c r="F439" s="40"/>
      <c r="G439" s="40"/>
      <c r="H439" s="40"/>
    </row>
    <row r="440" spans="2:8" ht="15" x14ac:dyDescent="0.25">
      <c r="B440" s="62"/>
      <c r="C440" s="62"/>
      <c r="D440" s="62"/>
      <c r="E440" s="62">
        <v>4</v>
      </c>
      <c r="F440" s="40"/>
      <c r="G440" s="40"/>
      <c r="H440" s="40"/>
    </row>
    <row r="441" spans="2:8" ht="15" x14ac:dyDescent="0.25">
      <c r="B441" s="62"/>
      <c r="C441" s="62"/>
      <c r="D441" s="62"/>
      <c r="E441" s="62">
        <v>5</v>
      </c>
      <c r="F441" s="40"/>
      <c r="G441" s="40"/>
      <c r="H441" s="40"/>
    </row>
    <row r="442" spans="2:8" ht="15" x14ac:dyDescent="0.25">
      <c r="B442" s="62"/>
      <c r="C442" s="62">
        <v>2</v>
      </c>
      <c r="D442" s="62">
        <v>1</v>
      </c>
      <c r="E442" s="62">
        <v>1</v>
      </c>
      <c r="F442" s="40"/>
      <c r="G442" s="40"/>
      <c r="H442" s="40"/>
    </row>
    <row r="443" spans="2:8" ht="15" x14ac:dyDescent="0.25">
      <c r="B443" s="62"/>
      <c r="C443" s="62"/>
      <c r="D443" s="62"/>
      <c r="E443" s="62">
        <v>2</v>
      </c>
      <c r="F443" s="40"/>
      <c r="G443" s="40"/>
      <c r="H443" s="40"/>
    </row>
    <row r="444" spans="2:8" ht="15" x14ac:dyDescent="0.25">
      <c r="B444" s="62"/>
      <c r="C444" s="62"/>
      <c r="D444" s="62">
        <v>2</v>
      </c>
      <c r="E444" s="62">
        <v>1</v>
      </c>
      <c r="F444" s="40"/>
      <c r="G444" s="40"/>
      <c r="H444" s="40"/>
    </row>
    <row r="445" spans="2:8" ht="15" x14ac:dyDescent="0.25">
      <c r="B445" s="62"/>
      <c r="C445" s="62"/>
      <c r="D445" s="62"/>
      <c r="E445" s="62">
        <v>2</v>
      </c>
      <c r="F445" s="40"/>
      <c r="G445" s="40"/>
      <c r="H445" s="40"/>
    </row>
    <row r="446" spans="2:8" ht="15" x14ac:dyDescent="0.25">
      <c r="B446" s="63" t="s">
        <v>84</v>
      </c>
      <c r="C446" s="63">
        <v>1</v>
      </c>
      <c r="D446" s="63">
        <v>1</v>
      </c>
      <c r="E446" s="63">
        <v>1</v>
      </c>
      <c r="F446" s="61">
        <f>+COUNT(C446:C456)</f>
        <v>2</v>
      </c>
      <c r="G446" s="61">
        <f>+COUNT(D446:D456)</f>
        <v>2</v>
      </c>
      <c r="H446" s="61">
        <f>+COUNT(E446:E456)</f>
        <v>11</v>
      </c>
    </row>
    <row r="447" spans="2:8" ht="15" x14ac:dyDescent="0.25">
      <c r="B447" s="62"/>
      <c r="C447" s="62"/>
      <c r="D447" s="62"/>
      <c r="E447" s="62">
        <v>2</v>
      </c>
      <c r="F447" s="40"/>
      <c r="G447" s="40"/>
      <c r="H447" s="40"/>
    </row>
    <row r="448" spans="2:8" ht="15" x14ac:dyDescent="0.25">
      <c r="B448" s="62"/>
      <c r="C448" s="62"/>
      <c r="D448" s="62"/>
      <c r="E448" s="62">
        <v>3</v>
      </c>
      <c r="F448" s="40"/>
      <c r="G448" s="40"/>
      <c r="H448" s="40"/>
    </row>
    <row r="449" spans="2:8" ht="15" x14ac:dyDescent="0.25">
      <c r="B449" s="62"/>
      <c r="C449" s="62"/>
      <c r="D449" s="62"/>
      <c r="E449" s="62">
        <v>4</v>
      </c>
      <c r="F449" s="40"/>
      <c r="G449" s="40"/>
      <c r="H449" s="40"/>
    </row>
    <row r="450" spans="2:8" ht="15" x14ac:dyDescent="0.25">
      <c r="B450" s="62"/>
      <c r="C450" s="62"/>
      <c r="D450" s="62"/>
      <c r="E450" s="62">
        <v>5</v>
      </c>
      <c r="F450" s="40"/>
      <c r="G450" s="40"/>
      <c r="H450" s="40"/>
    </row>
    <row r="451" spans="2:8" ht="15" x14ac:dyDescent="0.25">
      <c r="B451" s="62"/>
      <c r="C451" s="62">
        <v>2</v>
      </c>
      <c r="D451" s="62">
        <v>1</v>
      </c>
      <c r="E451" s="62">
        <v>1</v>
      </c>
      <c r="F451" s="40"/>
      <c r="G451" s="40"/>
      <c r="H451" s="40"/>
    </row>
    <row r="452" spans="2:8" ht="15" x14ac:dyDescent="0.25">
      <c r="B452" s="62"/>
      <c r="C452" s="62"/>
      <c r="D452" s="62"/>
      <c r="E452" s="62">
        <v>2</v>
      </c>
      <c r="F452" s="40"/>
      <c r="G452" s="40"/>
      <c r="H452" s="40"/>
    </row>
    <row r="453" spans="2:8" ht="15" x14ac:dyDescent="0.25">
      <c r="B453" s="62"/>
      <c r="C453" s="62"/>
      <c r="D453" s="62"/>
      <c r="E453" s="62">
        <v>3</v>
      </c>
      <c r="F453" s="40"/>
      <c r="G453" s="40"/>
      <c r="H453" s="40"/>
    </row>
    <row r="454" spans="2:8" ht="15" x14ac:dyDescent="0.25">
      <c r="B454" s="62"/>
      <c r="C454" s="62"/>
      <c r="D454" s="62"/>
      <c r="E454" s="62">
        <v>4</v>
      </c>
      <c r="F454" s="40"/>
      <c r="G454" s="40"/>
      <c r="H454" s="40"/>
    </row>
    <row r="455" spans="2:8" ht="15" x14ac:dyDescent="0.25">
      <c r="B455" s="62"/>
      <c r="C455" s="62"/>
      <c r="D455" s="62"/>
      <c r="E455" s="62">
        <v>5</v>
      </c>
      <c r="F455" s="40"/>
      <c r="G455" s="40"/>
      <c r="H455" s="40"/>
    </row>
    <row r="456" spans="2:8" ht="15" x14ac:dyDescent="0.25">
      <c r="B456" s="62"/>
      <c r="C456" s="62"/>
      <c r="D456" s="62"/>
      <c r="E456" s="62">
        <v>6</v>
      </c>
      <c r="F456" s="40"/>
      <c r="G456" s="40"/>
      <c r="H456" s="40"/>
    </row>
    <row r="457" spans="2:8" ht="15" x14ac:dyDescent="0.25">
      <c r="B457" s="63" t="s">
        <v>80</v>
      </c>
      <c r="C457" s="63">
        <v>1</v>
      </c>
      <c r="D457" s="63">
        <v>1</v>
      </c>
      <c r="E457" s="63">
        <v>1</v>
      </c>
      <c r="F457" s="61">
        <f>+COUNT(C457:C462)</f>
        <v>1</v>
      </c>
      <c r="G457" s="61">
        <f>+COUNT(D457:D462)</f>
        <v>1</v>
      </c>
      <c r="H457" s="61">
        <f>+COUNT(E457:E462)</f>
        <v>6</v>
      </c>
    </row>
    <row r="458" spans="2:8" ht="15" x14ac:dyDescent="0.25">
      <c r="B458" s="62"/>
      <c r="C458" s="62"/>
      <c r="D458" s="62"/>
      <c r="E458" s="62">
        <v>2</v>
      </c>
      <c r="F458" s="40"/>
      <c r="G458" s="40"/>
      <c r="H458" s="40"/>
    </row>
    <row r="459" spans="2:8" ht="15" x14ac:dyDescent="0.25">
      <c r="B459" s="62"/>
      <c r="C459" s="62"/>
      <c r="D459" s="62"/>
      <c r="E459" s="62">
        <v>3</v>
      </c>
      <c r="F459" s="40"/>
      <c r="G459" s="40"/>
      <c r="H459" s="40"/>
    </row>
    <row r="460" spans="2:8" ht="15" x14ac:dyDescent="0.25">
      <c r="B460" s="62"/>
      <c r="C460" s="62"/>
      <c r="D460" s="62"/>
      <c r="E460" s="62">
        <v>4</v>
      </c>
      <c r="F460" s="40"/>
      <c r="G460" s="40"/>
      <c r="H460" s="40"/>
    </row>
    <row r="461" spans="2:8" ht="15" x14ac:dyDescent="0.25">
      <c r="B461" s="62"/>
      <c r="C461" s="62"/>
      <c r="D461" s="62"/>
      <c r="E461" s="62">
        <v>5</v>
      </c>
      <c r="F461" s="40"/>
      <c r="G461" s="40"/>
      <c r="H461" s="40"/>
    </row>
    <row r="462" spans="2:8" ht="15" x14ac:dyDescent="0.25">
      <c r="B462" s="62"/>
      <c r="C462" s="62"/>
      <c r="D462" s="62"/>
      <c r="E462" s="62">
        <v>6</v>
      </c>
      <c r="F462" s="40"/>
      <c r="G462" s="40"/>
      <c r="H462" s="40"/>
    </row>
    <row r="463" spans="2:8" ht="15" x14ac:dyDescent="0.25">
      <c r="B463" s="63" t="s">
        <v>76</v>
      </c>
      <c r="C463" s="63">
        <v>1</v>
      </c>
      <c r="D463" s="63">
        <v>1</v>
      </c>
      <c r="E463" s="63">
        <v>1</v>
      </c>
      <c r="F463" s="61">
        <f>+COUNT(C463:C467)</f>
        <v>1</v>
      </c>
      <c r="G463" s="61">
        <f>+COUNT(D463:D467)</f>
        <v>2</v>
      </c>
      <c r="H463" s="61">
        <f>+COUNT(E463:E467)</f>
        <v>5</v>
      </c>
    </row>
    <row r="464" spans="2:8" ht="15" x14ac:dyDescent="0.25">
      <c r="B464" s="62"/>
      <c r="C464" s="62"/>
      <c r="D464" s="62"/>
      <c r="E464" s="62">
        <v>2</v>
      </c>
      <c r="F464" s="40"/>
      <c r="G464" s="40"/>
      <c r="H464" s="40"/>
    </row>
    <row r="465" spans="2:8" ht="15" x14ac:dyDescent="0.25">
      <c r="B465" s="62"/>
      <c r="C465" s="62"/>
      <c r="D465" s="62"/>
      <c r="E465" s="62">
        <v>3</v>
      </c>
      <c r="F465" s="40"/>
      <c r="G465" s="40"/>
      <c r="H465" s="40"/>
    </row>
    <row r="466" spans="2:8" ht="15" x14ac:dyDescent="0.25">
      <c r="B466" s="62"/>
      <c r="C466" s="62"/>
      <c r="D466" s="62">
        <v>2</v>
      </c>
      <c r="E466" s="62">
        <v>1</v>
      </c>
      <c r="F466" s="40"/>
      <c r="G466" s="40"/>
      <c r="H466" s="40"/>
    </row>
    <row r="467" spans="2:8" ht="15" x14ac:dyDescent="0.25">
      <c r="B467" s="62"/>
      <c r="C467" s="62"/>
      <c r="D467" s="62"/>
      <c r="E467" s="62">
        <v>2</v>
      </c>
      <c r="F467" s="40"/>
      <c r="G467" s="40"/>
      <c r="H467" s="40"/>
    </row>
    <row r="468" spans="2:8" ht="15" x14ac:dyDescent="0.25">
      <c r="B468" s="63" t="s">
        <v>72</v>
      </c>
      <c r="C468" s="63">
        <v>1</v>
      </c>
      <c r="D468" s="63">
        <v>1</v>
      </c>
      <c r="E468" s="63">
        <v>1</v>
      </c>
      <c r="F468" s="61">
        <f>+COUNT(C468:C478)</f>
        <v>1</v>
      </c>
      <c r="G468" s="61">
        <f>+COUNT(D468:D478)</f>
        <v>2</v>
      </c>
      <c r="H468" s="61">
        <f>+COUNT(E468:E478)</f>
        <v>11</v>
      </c>
    </row>
    <row r="469" spans="2:8" ht="15" x14ac:dyDescent="0.25">
      <c r="B469" s="62"/>
      <c r="C469" s="62"/>
      <c r="D469" s="62"/>
      <c r="E469" s="62">
        <v>2</v>
      </c>
      <c r="F469" s="40"/>
      <c r="G469" s="40"/>
      <c r="H469" s="40"/>
    </row>
    <row r="470" spans="2:8" ht="15" x14ac:dyDescent="0.25">
      <c r="B470" s="62"/>
      <c r="C470" s="62"/>
      <c r="D470" s="62">
        <v>2</v>
      </c>
      <c r="E470" s="62">
        <v>1</v>
      </c>
      <c r="F470" s="40"/>
      <c r="G470" s="40"/>
      <c r="H470" s="40"/>
    </row>
    <row r="471" spans="2:8" ht="15" x14ac:dyDescent="0.25">
      <c r="B471" s="62"/>
      <c r="C471" s="62"/>
      <c r="D471" s="62"/>
      <c r="E471" s="62">
        <v>2</v>
      </c>
      <c r="F471" s="40"/>
      <c r="G471" s="40"/>
      <c r="H471" s="40"/>
    </row>
    <row r="472" spans="2:8" ht="15" x14ac:dyDescent="0.25">
      <c r="B472" s="62"/>
      <c r="C472" s="62"/>
      <c r="D472" s="62"/>
      <c r="E472" s="62">
        <v>3</v>
      </c>
      <c r="F472" s="40"/>
      <c r="G472" s="40"/>
      <c r="H472" s="40"/>
    </row>
    <row r="473" spans="2:8" ht="15" x14ac:dyDescent="0.25">
      <c r="B473" s="62"/>
      <c r="C473" s="62"/>
      <c r="D473" s="62"/>
      <c r="E473" s="62">
        <v>4</v>
      </c>
      <c r="F473" s="40"/>
      <c r="G473" s="40"/>
      <c r="H473" s="40"/>
    </row>
    <row r="474" spans="2:8" ht="15" x14ac:dyDescent="0.25">
      <c r="B474" s="62"/>
      <c r="C474" s="62"/>
      <c r="D474" s="62"/>
      <c r="E474" s="62">
        <v>5</v>
      </c>
      <c r="F474" s="40"/>
      <c r="G474" s="40"/>
      <c r="H474" s="40"/>
    </row>
    <row r="475" spans="2:8" ht="15" x14ac:dyDescent="0.25">
      <c r="B475" s="62"/>
      <c r="C475" s="62"/>
      <c r="D475" s="62"/>
      <c r="E475" s="62">
        <v>6</v>
      </c>
      <c r="F475" s="40"/>
      <c r="G475" s="40"/>
      <c r="H475" s="40"/>
    </row>
    <row r="476" spans="2:8" ht="15" x14ac:dyDescent="0.25">
      <c r="B476" s="62"/>
      <c r="C476" s="62"/>
      <c r="D476" s="62"/>
      <c r="E476" s="62">
        <v>7</v>
      </c>
      <c r="F476" s="40"/>
      <c r="G476" s="40"/>
      <c r="H476" s="40"/>
    </row>
    <row r="477" spans="2:8" ht="15" x14ac:dyDescent="0.25">
      <c r="B477" s="62"/>
      <c r="C477" s="62"/>
      <c r="D477" s="62"/>
      <c r="E477" s="62">
        <v>8</v>
      </c>
      <c r="F477" s="40"/>
      <c r="G477" s="40"/>
      <c r="H477" s="40"/>
    </row>
    <row r="478" spans="2:8" ht="15" x14ac:dyDescent="0.25">
      <c r="B478" s="62"/>
      <c r="C478" s="62"/>
      <c r="D478" s="62"/>
      <c r="E478" s="62">
        <v>9</v>
      </c>
      <c r="F478" s="40"/>
      <c r="G478" s="40"/>
      <c r="H478" s="40"/>
    </row>
    <row r="481" spans="2:8" x14ac:dyDescent="0.25">
      <c r="B481" s="1"/>
      <c r="C481" s="1"/>
      <c r="D481" s="80" t="s">
        <v>729</v>
      </c>
      <c r="E481" s="1"/>
      <c r="F481" s="1"/>
      <c r="G481" s="1"/>
      <c r="H481" s="1"/>
    </row>
    <row r="482" spans="2:8" x14ac:dyDescent="0.25">
      <c r="B482" s="1"/>
      <c r="C482" s="1"/>
      <c r="D482" s="81" t="s">
        <v>730</v>
      </c>
      <c r="E482" s="1"/>
      <c r="F482" s="1"/>
      <c r="G482" s="1"/>
      <c r="H482" s="1"/>
    </row>
  </sheetData>
  <autoFilter ref="B167:E268" xr:uid="{00000000-0009-0000-0000-000004000000}"/>
  <mergeCells count="10">
    <mergeCell ref="C376:E376"/>
    <mergeCell ref="F376:H376"/>
    <mergeCell ref="B34:C34"/>
    <mergeCell ref="B35:C35"/>
    <mergeCell ref="B2:C2"/>
    <mergeCell ref="B3:C3"/>
    <mergeCell ref="B20:C20"/>
    <mergeCell ref="B21:C21"/>
    <mergeCell ref="B27:C27"/>
    <mergeCell ref="B28:C28"/>
  </mergeCells>
  <phoneticPr fontId="12" type="noConversion"/>
  <conditionalFormatting sqref="J1 I2">
    <cfRule type="cellIs" dxfId="10" priority="3" operator="greaterThan">
      <formula>1</formula>
    </cfRule>
  </conditionalFormatting>
  <conditionalFormatting sqref="C168:C189">
    <cfRule type="duplicateValues" dxfId="9" priority="2"/>
  </conditionalFormatting>
  <conditionalFormatting sqref="D168:D197">
    <cfRule type="duplicateValues" dxfId="8" priority="1"/>
  </conditionalFormatting>
  <dataValidations count="2">
    <dataValidation type="whole" allowBlank="1" showInputMessage="1" showErrorMessage="1" sqref="B61:F67 A60:A67 A59:M59 L68:R85 M86:R161 M168 Q167:R167" xr:uid="{00000000-0002-0000-0400-000000000000}">
      <formula1>0</formula1>
      <formula2>9.99999999999999E+39</formula2>
    </dataValidation>
    <dataValidation allowBlank="1" showInputMessage="1" showErrorMessage="1" promptTitle="Cargo" prompt="Registre el cargo de quien elaborá el Plan Anual de adquisiciones de acuerdo con el nombre registrado en la celda anterior" sqref="I2 J1" xr:uid="{00000000-0002-0000-0400-000001000000}"/>
  </dataValidations>
  <pageMargins left="0.70866141732283472" right="0.70866141732283472" top="0.74803149606299213" bottom="0.74803149606299213" header="0.31496062992125984" footer="0.31496062992125984"/>
  <pageSetup paperSize="9" orientation="portrait" horizontalDpi="4294967293" verticalDpi="4294967293"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105</vt:i4>
      </vt:variant>
    </vt:vector>
  </HeadingPairs>
  <TitlesOfParts>
    <vt:vector size="110" baseType="lpstr">
      <vt:lpstr>PAA CONSOLIDADO</vt:lpstr>
      <vt:lpstr>VALIDADORES</vt:lpstr>
      <vt:lpstr>ALISTAMIENTO DE DATOS</vt:lpstr>
      <vt:lpstr>PUBLICACIÓN A SECOP</vt:lpstr>
      <vt:lpstr>LISTAS</vt:lpstr>
      <vt:lpstr>CAMPO1</vt:lpstr>
      <vt:lpstr>CAMPO2</vt:lpstr>
      <vt:lpstr>CCP_1</vt:lpstr>
      <vt:lpstr>CCP_10</vt:lpstr>
      <vt:lpstr>CCP_11</vt:lpstr>
      <vt:lpstr>CCP_12</vt:lpstr>
      <vt:lpstr>CCP_13</vt:lpstr>
      <vt:lpstr>CCP_14</vt:lpstr>
      <vt:lpstr>CCP_15</vt:lpstr>
      <vt:lpstr>CCP_16</vt:lpstr>
      <vt:lpstr>CCP_17</vt:lpstr>
      <vt:lpstr>CCP_18</vt:lpstr>
      <vt:lpstr>CCP_19</vt:lpstr>
      <vt:lpstr>CCP_2</vt:lpstr>
      <vt:lpstr>CCP_20</vt:lpstr>
      <vt:lpstr>CCP_21</vt:lpstr>
      <vt:lpstr>CCP_22</vt:lpstr>
      <vt:lpstr>CCP_23</vt:lpstr>
      <vt:lpstr>CCP_24</vt:lpstr>
      <vt:lpstr>CCP_25</vt:lpstr>
      <vt:lpstr>CCP_26</vt:lpstr>
      <vt:lpstr>CCP_27</vt:lpstr>
      <vt:lpstr>CCP_28</vt:lpstr>
      <vt:lpstr>CCP_29</vt:lpstr>
      <vt:lpstr>CCP_3</vt:lpstr>
      <vt:lpstr>CCP_30</vt:lpstr>
      <vt:lpstr>CCP_4</vt:lpstr>
      <vt:lpstr>CCP_5</vt:lpstr>
      <vt:lpstr>CCP_6</vt:lpstr>
      <vt:lpstr>CCP_7</vt:lpstr>
      <vt:lpstr>CCP_8</vt:lpstr>
      <vt:lpstr>CCP_9</vt:lpstr>
      <vt:lpstr>CRITERIO1</vt:lpstr>
      <vt:lpstr>EDO_VIG_FUT</vt:lpstr>
      <vt:lpstr>'PUBLICACIÓN A SECOP'!Extract</vt:lpstr>
      <vt:lpstr>FUENTE</vt:lpstr>
      <vt:lpstr>MESES</vt:lpstr>
      <vt:lpstr>MODALIDAD_CONTRATACIÓN</vt:lpstr>
      <vt:lpstr>OBJ_10_1</vt:lpstr>
      <vt:lpstr>OBJ_10_2</vt:lpstr>
      <vt:lpstr>OBJ_10_3</vt:lpstr>
      <vt:lpstr>OBJ_11_1</vt:lpstr>
      <vt:lpstr>OBJ_11_2</vt:lpstr>
      <vt:lpstr>OBJ_12_1</vt:lpstr>
      <vt:lpstr>OBJ_12_2</vt:lpstr>
      <vt:lpstr>OBJ_13_1</vt:lpstr>
      <vt:lpstr>OBJ_13_2</vt:lpstr>
      <vt:lpstr>OBJ_14_1</vt:lpstr>
      <vt:lpstr>OBJ_14_2</vt:lpstr>
      <vt:lpstr>OBJ_15_1</vt:lpstr>
      <vt:lpstr>OBJ_15_2</vt:lpstr>
      <vt:lpstr>OBJ_16_1</vt:lpstr>
      <vt:lpstr>OBJ_16_2</vt:lpstr>
      <vt:lpstr>OBJ_5_1</vt:lpstr>
      <vt:lpstr>OBJ_5_2</vt:lpstr>
      <vt:lpstr>OBJ_6_1</vt:lpstr>
      <vt:lpstr>OBJ_7_1</vt:lpstr>
      <vt:lpstr>OBJ_8_1</vt:lpstr>
      <vt:lpstr>OBJ_9_1</vt:lpstr>
      <vt:lpstr>OBJ_9_2</vt:lpstr>
      <vt:lpstr>PRO_10_1_1</vt:lpstr>
      <vt:lpstr>PRO_10_2_1</vt:lpstr>
      <vt:lpstr>PRO_10_3_1</vt:lpstr>
      <vt:lpstr>PRO_11_1_1</vt:lpstr>
      <vt:lpstr>PRO_11_2_1</vt:lpstr>
      <vt:lpstr>PRO_12_1_1</vt:lpstr>
      <vt:lpstr>PRO_12_2_1</vt:lpstr>
      <vt:lpstr>PRO_12_2_2</vt:lpstr>
      <vt:lpstr>PRO_13_1_1</vt:lpstr>
      <vt:lpstr>PRO_13_2_1</vt:lpstr>
      <vt:lpstr>PRO_14_1_1</vt:lpstr>
      <vt:lpstr>PRO_14_1_2</vt:lpstr>
      <vt:lpstr>PRO_14_1_3</vt:lpstr>
      <vt:lpstr>PRO_14_2_1</vt:lpstr>
      <vt:lpstr>PRO_15_1_1</vt:lpstr>
      <vt:lpstr>PRO_15_2_1</vt:lpstr>
      <vt:lpstr>PRO_15_2_2</vt:lpstr>
      <vt:lpstr>PRO_16_1_1</vt:lpstr>
      <vt:lpstr>PRO_16_2_1</vt:lpstr>
      <vt:lpstr>PRO_16_2_2</vt:lpstr>
      <vt:lpstr>PRO_5_1_1</vt:lpstr>
      <vt:lpstr>PRO_5_2_1</vt:lpstr>
      <vt:lpstr>PRO_6_1_1</vt:lpstr>
      <vt:lpstr>PRO_7_1_1</vt:lpstr>
      <vt:lpstr>PRO_7_1_2</vt:lpstr>
      <vt:lpstr>PRO_8_1_1</vt:lpstr>
      <vt:lpstr>PRO_8_1_2</vt:lpstr>
      <vt:lpstr>PRO_9_1_1</vt:lpstr>
      <vt:lpstr>PRO_9_2_1</vt:lpstr>
      <vt:lpstr>PRO_9_2_2</vt:lpstr>
      <vt:lpstr>PROYECTOS</vt:lpstr>
      <vt:lpstr>PRY_10</vt:lpstr>
      <vt:lpstr>PRY_11</vt:lpstr>
      <vt:lpstr>PRY_12</vt:lpstr>
      <vt:lpstr>PRY_13</vt:lpstr>
      <vt:lpstr>PRY_14</vt:lpstr>
      <vt:lpstr>PRY_15</vt:lpstr>
      <vt:lpstr>PRY_16</vt:lpstr>
      <vt:lpstr>PRY_5</vt:lpstr>
      <vt:lpstr>PRY_6</vt:lpstr>
      <vt:lpstr>PRY_7</vt:lpstr>
      <vt:lpstr>PRY_8</vt:lpstr>
      <vt:lpstr>PRY_9</vt:lpstr>
      <vt:lpstr>TABLA_DINÁMICA</vt:lpstr>
      <vt:lpstr>VIG_FUT</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 Salomon Chavez Lopez</dc:creator>
  <cp:lastModifiedBy>Carmen Lucia Caicedo Caicedo</cp:lastModifiedBy>
  <cp:lastPrinted>2020-10-31T01:05:35Z</cp:lastPrinted>
  <dcterms:created xsi:type="dcterms:W3CDTF">2019-12-11T23:36:24Z</dcterms:created>
  <dcterms:modified xsi:type="dcterms:W3CDTF">2020-10-31T03:30:48Z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5770572</vt:i4>
  </property>
</Properties>
</file>